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ducacionec-my.sharepoint.com/personal/silvia_lovato_educacion_gob_ec/Documents/Escritorio/educacion/2023/est def/UEM shushufindi-2023/1. estudios/3 apu/"/>
    </mc:Choice>
  </mc:AlternateContent>
  <xr:revisionPtr revIDLastSave="1671" documentId="8_{4DFEC85A-C21C-4F01-AB52-56153367B5BE}" xr6:coauthVersionLast="47" xr6:coauthVersionMax="47" xr10:uidLastSave="{31216A52-9FB4-440B-BDC8-DC50925D327E}"/>
  <bookViews>
    <workbookView xWindow="-19320" yWindow="-1905" windowWidth="19440" windowHeight="15000" tabRatio="857" firstSheet="8" activeTab="15" xr2:uid="{F21A52AE-853A-4B1A-BC08-D47B935BEB0F}"/>
  </bookViews>
  <sheets>
    <sheet name="EXTERIORES Y MOBILIARIO" sheetId="16" r:id="rId1"/>
    <sheet name="EXTERIORES" sheetId="28" r:id="rId2"/>
    <sheet name="AMBIENTAL" sheetId="32" r:id="rId3"/>
    <sheet name="PRELIMINARES" sheetId="24" r:id="rId4"/>
    <sheet name="CERAMICA" sheetId="26" r:id="rId5"/>
    <sheet name="ALUMINIO" sheetId="27" r:id="rId6"/>
    <sheet name="APARATOS SANITARIOS" sheetId="18" r:id="rId7"/>
    <sheet name="ESTRUCTURAS" sheetId="12" r:id="rId8"/>
    <sheet name="MAMPOSTERIA" sheetId="14" r:id="rId9"/>
    <sheet name="RECUBRIMIENTOS" sheetId="21" r:id="rId10"/>
    <sheet name="PISOS" sheetId="25" r:id="rId11"/>
    <sheet name="CARPINTERIA METAL" sheetId="22" r:id="rId12"/>
    <sheet name="HIDROSANIT" sheetId="39" r:id="rId13"/>
    <sheet name="ELECTRICO (2)" sheetId="41" r:id="rId14"/>
    <sheet name="electron" sheetId="43" r:id="rId15"/>
    <sheet name="APUS MEC" sheetId="44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_______B2" localSheetId="15">#REF!</definedName>
    <definedName name="________B2" localSheetId="12">#REF!</definedName>
    <definedName name="________B2">#REF!</definedName>
    <definedName name="_______B2" localSheetId="15">#REF!</definedName>
    <definedName name="_______B2" localSheetId="12">#REF!</definedName>
    <definedName name="_______B2">#REF!</definedName>
    <definedName name="______B2" localSheetId="15">#REF!</definedName>
    <definedName name="______B2" localSheetId="12">#REF!</definedName>
    <definedName name="______B2">#REF!</definedName>
    <definedName name="______MAI2">INT('[1]HH.MM.SS'!A1048572)+INT(MOD('[1]HH.MM.SS'!A1048572,1)*60)/100+MOD(MOD('[1]HH.MM.SS'!A1048572,1)*60,1)/10000*60</definedName>
    <definedName name="_____B2" localSheetId="15">#REF!</definedName>
    <definedName name="_____B2" localSheetId="12">#REF!</definedName>
    <definedName name="_____B2">#REF!</definedName>
    <definedName name="_____MAI2">INT('[1]HH.MM.SS'!A1048572)+INT(MOD('[1]HH.MM.SS'!A1048572,1)*60)/100+MOD(MOD('[1]HH.MM.SS'!A1048572,1)*60,1)/10000*60</definedName>
    <definedName name="____B2" localSheetId="15">#REF!</definedName>
    <definedName name="____B2" localSheetId="12">#REF!</definedName>
    <definedName name="____B2">#REF!</definedName>
    <definedName name="____MAI2">INT('[1]HH.MM.SS'!A1048572)+INT(MOD('[1]HH.MM.SS'!A1048572,1)*60)/100+MOD(MOD('[1]HH.MM.SS'!A1048572,1)*60,1)/10000*60</definedName>
    <definedName name="___B2" localSheetId="15">#REF!</definedName>
    <definedName name="___B2" localSheetId="12">#REF!</definedName>
    <definedName name="___B2">#REF!</definedName>
    <definedName name="___G178763" localSheetId="15">'[2]Hojas Apu'!#REF!</definedName>
    <definedName name="___G178763" localSheetId="12">'[2]Hojas Apu'!#REF!</definedName>
    <definedName name="___G178763">'[2]Hojas Apu'!#REF!</definedName>
    <definedName name="___MAI2">INT('[1]HH.MM.SS'!A1048572)+INT(MOD('[1]HH.MM.SS'!A1048572,1)*60)/100+MOD(MOD('[1]HH.MM.SS'!A1048572,1)*60,1)/10000*60</definedName>
    <definedName name="__B2" localSheetId="15">#REF!</definedName>
    <definedName name="__B2" localSheetId="12">#REF!</definedName>
    <definedName name="__B2">#REF!</definedName>
    <definedName name="__G178763" localSheetId="15">'[2]Hojas Apu'!#REF!</definedName>
    <definedName name="__G178763" localSheetId="12">'[2]Hojas Apu'!#REF!</definedName>
    <definedName name="__G178763">'[2]Hojas Apu'!#REF!</definedName>
    <definedName name="__MAI2">INT('[1]HH.MM.SS'!A1048572)+INT(MOD('[1]HH.MM.SS'!A1048572,1)*60)/100+MOD(MOD('[1]HH.MM.SS'!A1048572,1)*60,1)/10000*60</definedName>
    <definedName name="_APUS">'[3]28'!#REF!</definedName>
    <definedName name="_B2" localSheetId="15">#REF!</definedName>
    <definedName name="_B2" localSheetId="12">#REF!</definedName>
    <definedName name="_B2">#REF!</definedName>
    <definedName name="_Fill" localSheetId="15" hidden="1">[4]LIQ001MODP198!#REF!</definedName>
    <definedName name="_Fill" localSheetId="12" hidden="1">[4]LIQ001MODP198!#REF!</definedName>
    <definedName name="_Fill" hidden="1">[4]LIQ001MODP198!#REF!</definedName>
    <definedName name="_G178763" localSheetId="15">'[2]Hojas Apu'!#REF!</definedName>
    <definedName name="_G178763" localSheetId="12">'[2]Hojas Apu'!#REF!</definedName>
    <definedName name="_G178763">'[2]Hojas Apu'!#REF!</definedName>
    <definedName name="_MAI2">INT('[5]HH.MM.SS'!A1048572)+INT(MOD('[5]HH.MM.SS'!A1048572,1)*60)/100+MOD(MOD('[5]HH.MM.SS'!A1048572,1)*60,1)/10000*60</definedName>
    <definedName name="_Order1" hidden="1">255</definedName>
    <definedName name="A">'[6]F20 (2)'!$T$6</definedName>
    <definedName name="A_IMPRESIÓN_IM" localSheetId="15">#REF!</definedName>
    <definedName name="A_IMPRESIÓN_IM" localSheetId="12">#REF!</definedName>
    <definedName name="A_IMPRESIÓN_IM">#REF!</definedName>
    <definedName name="A22.38" localSheetId="15">'[2]Hojas Apu'!#REF!</definedName>
    <definedName name="A22.38" localSheetId="12">'[2]Hojas Apu'!#REF!</definedName>
    <definedName name="A22.38">'[2]Hojas Apu'!#REF!</definedName>
    <definedName name="A33.99" localSheetId="12">'[2]Hojas Apu'!#REF!</definedName>
    <definedName name="A33.99">'[2]Hojas Apu'!#REF!</definedName>
    <definedName name="A79.38" localSheetId="12">'[2]Hojas Apu'!#REF!</definedName>
    <definedName name="A79.38">'[2]Hojas Apu'!#REF!</definedName>
    <definedName name="aa" localSheetId="15">#REF!</definedName>
    <definedName name="aa" localSheetId="12">#REF!</definedName>
    <definedName name="aa">#REF!</definedName>
    <definedName name="aaa" localSheetId="15">'[3]28'!#REF!</definedName>
    <definedName name="aaa" localSheetId="12">'[3]28'!#REF!</definedName>
    <definedName name="aaa">'[3]28'!#REF!</definedName>
    <definedName name="aaaa" localSheetId="12">'[7]Sabana Simple'!#REF!</definedName>
    <definedName name="aaaa">'[7]Sabana Simple'!#REF!</definedName>
    <definedName name="AAAAAA" localSheetId="15">#REF!</definedName>
    <definedName name="AAAAAA" localSheetId="12">#REF!</definedName>
    <definedName name="AAAAAA">#REF!</definedName>
    <definedName name="AGUASERVIDAS" localSheetId="15">#REF!</definedName>
    <definedName name="AGUASERVIDAS">#REF!</definedName>
    <definedName name="AMELIA" localSheetId="15">'[2]Hojas Apu'!#REF!</definedName>
    <definedName name="AMELIA">'[2]Hojas Apu'!#REF!</definedName>
    <definedName name="AMPLIACION">[8]Hoja3!$A$20</definedName>
    <definedName name="ANALISIS" localSheetId="15">#REF!</definedName>
    <definedName name="ANALISIS" localSheetId="12">#REF!</definedName>
    <definedName name="ANALISIS">#REF!</definedName>
    <definedName name="anscount" hidden="1">1</definedName>
    <definedName name="APU_01.01." localSheetId="15">'[2]Hojas Apu'!#REF!</definedName>
    <definedName name="APU_01.01." localSheetId="12">'[2]Hojas Apu'!#REF!</definedName>
    <definedName name="APU_01.01.">'[2]Hojas Apu'!#REF!</definedName>
    <definedName name="APU_01.02." localSheetId="12">'[2]Hojas Apu'!#REF!</definedName>
    <definedName name="APU_01.02.">'[2]Hojas Apu'!#REF!</definedName>
    <definedName name="APU_01.03." localSheetId="12">'[2]Hojas Apu'!#REF!</definedName>
    <definedName name="APU_01.03.">'[2]Hojas Apu'!#REF!</definedName>
    <definedName name="APU_02.01." localSheetId="12">'[2]Hojas Apu'!#REF!</definedName>
    <definedName name="APU_02.01.">'[2]Hojas Apu'!#REF!</definedName>
    <definedName name="APU_02.02." localSheetId="12">'[2]Hojas Apu'!#REF!</definedName>
    <definedName name="APU_02.02.">'[2]Hojas Apu'!#REF!</definedName>
    <definedName name="APU_02.03." localSheetId="12">'[2]Hojas Apu'!#REF!</definedName>
    <definedName name="APU_02.03.">'[2]Hojas Apu'!#REF!</definedName>
    <definedName name="APU_03.01." localSheetId="12">'[2]Hojas Apu'!#REF!</definedName>
    <definedName name="APU_03.01.">'[2]Hojas Apu'!#REF!</definedName>
    <definedName name="APU_03.02." localSheetId="12">'[2]Hojas Apu'!#REF!</definedName>
    <definedName name="APU_03.02.">'[2]Hojas Apu'!#REF!</definedName>
    <definedName name="APU_03.03." localSheetId="12">'[2]Hojas Apu'!#REF!</definedName>
    <definedName name="APU_03.03.">'[2]Hojas Apu'!#REF!</definedName>
    <definedName name="APU_03.04." localSheetId="12">'[2]Hojas Apu'!#REF!</definedName>
    <definedName name="APU_03.04.">'[2]Hojas Apu'!#REF!</definedName>
    <definedName name="APU_03.05." localSheetId="12">'[2]Hojas Apu'!#REF!</definedName>
    <definedName name="APU_03.05.">'[2]Hojas Apu'!#REF!</definedName>
    <definedName name="APU_03.06." localSheetId="12">'[2]Hojas Apu'!#REF!</definedName>
    <definedName name="APU_03.06.">'[2]Hojas Apu'!#REF!</definedName>
    <definedName name="APU_03.07." localSheetId="12">'[2]Hojas Apu'!#REF!</definedName>
    <definedName name="APU_03.07.">'[2]Hojas Apu'!#REF!</definedName>
    <definedName name="APU_03.08." localSheetId="12">'[2]Hojas Apu'!#REF!</definedName>
    <definedName name="APU_03.08.">'[2]Hojas Apu'!#REF!</definedName>
    <definedName name="APU_04.01." localSheetId="12">'[2]Hojas Apu'!#REF!</definedName>
    <definedName name="APU_04.01.">'[2]Hojas Apu'!#REF!</definedName>
    <definedName name="APU_04.02." localSheetId="12">'[2]Hojas Apu'!#REF!</definedName>
    <definedName name="APU_04.02.">'[2]Hojas Apu'!#REF!</definedName>
    <definedName name="APU_04.03." localSheetId="12">'[2]Hojas Apu'!#REF!</definedName>
    <definedName name="APU_04.03.">'[2]Hojas Apu'!#REF!</definedName>
    <definedName name="APU_04_20">'[2]Hojas Apu'!#REF!</definedName>
    <definedName name="APU_05.01." localSheetId="12">'[2]Hojas Apu'!#REF!</definedName>
    <definedName name="APU_05.01.">'[2]Hojas Apu'!#REF!</definedName>
    <definedName name="APU_05.02." localSheetId="12">'[2]Hojas Apu'!#REF!</definedName>
    <definedName name="APU_05.02.">'[2]Hojas Apu'!#REF!</definedName>
    <definedName name="APU_05.03." localSheetId="12">'[2]Hojas Apu'!#REF!</definedName>
    <definedName name="APU_05.03.">'[2]Hojas Apu'!#REF!</definedName>
    <definedName name="APU_06.01." localSheetId="12">'[2]Hojas Apu'!#REF!</definedName>
    <definedName name="APU_06.01.">'[2]Hojas Apu'!#REF!</definedName>
    <definedName name="APU_06.02." localSheetId="12">'[2]Hojas Apu'!#REF!</definedName>
    <definedName name="APU_06.02.">'[2]Hojas Apu'!#REF!</definedName>
    <definedName name="APU_06.03." localSheetId="12">'[2]Hojas Apu'!#REF!</definedName>
    <definedName name="APU_06.03.">'[2]Hojas Apu'!#REF!</definedName>
    <definedName name="APU_06.04." localSheetId="12">'[2]Hojas Apu'!#REF!</definedName>
    <definedName name="APU_06.04.">'[2]Hojas Apu'!#REF!</definedName>
    <definedName name="APU_07.01." localSheetId="12">'[2]Hojas Apu'!#REF!</definedName>
    <definedName name="APU_07.01.">'[2]Hojas Apu'!#REF!</definedName>
    <definedName name="APU_07.02." localSheetId="12">'[2]Hojas Apu'!#REF!</definedName>
    <definedName name="APU_07.02.">'[2]Hojas Apu'!#REF!</definedName>
    <definedName name="APU_07.03." localSheetId="12">'[2]Hojas Apu'!#REF!</definedName>
    <definedName name="APU_07.03.">'[2]Hojas Apu'!#REF!</definedName>
    <definedName name="APU_07.04." localSheetId="12">'[2]Hojas Apu'!#REF!</definedName>
    <definedName name="APU_07.04.">'[2]Hojas Apu'!#REF!</definedName>
    <definedName name="APU_07.05." localSheetId="12">'[2]Hojas Apu'!#REF!</definedName>
    <definedName name="APU_07.05.">'[2]Hojas Apu'!#REF!</definedName>
    <definedName name="APU_07.06." localSheetId="12">'[2]Hojas Apu'!#REF!</definedName>
    <definedName name="APU_07.06.">'[2]Hojas Apu'!#REF!</definedName>
    <definedName name="APU_08.01." localSheetId="12">'[2]Hojas Apu'!#REF!</definedName>
    <definedName name="APU_08.01.">'[2]Hojas Apu'!#REF!</definedName>
    <definedName name="APU_08.02." localSheetId="12">'[2]Hojas Apu'!#REF!</definedName>
    <definedName name="APU_08.02.">'[2]Hojas Apu'!#REF!</definedName>
    <definedName name="APU_09.01." localSheetId="12">'[2]Hojas Apu'!#REF!</definedName>
    <definedName name="APU_09.01.">'[2]Hojas Apu'!#REF!</definedName>
    <definedName name="APU_10.01." localSheetId="12">'[2]Hojas Apu'!#REF!</definedName>
    <definedName name="APU_10.01.">'[2]Hojas Apu'!#REF!</definedName>
    <definedName name="APU_10.02." localSheetId="12">'[2]Hojas Apu'!#REF!</definedName>
    <definedName name="APU_10.02.">'[2]Hojas Apu'!#REF!</definedName>
    <definedName name="APU_11.01." localSheetId="12">'[2]Hojas Apu'!#REF!</definedName>
    <definedName name="APU_11.01.">'[2]Hojas Apu'!#REF!</definedName>
    <definedName name="APU_11.02." localSheetId="12">'[2]Hojas Apu'!#REF!</definedName>
    <definedName name="APU_11.02.">'[2]Hojas Apu'!#REF!</definedName>
    <definedName name="APU_11.03." localSheetId="12">'[2]Hojas Apu'!#REF!</definedName>
    <definedName name="APU_11.03.">'[2]Hojas Apu'!#REF!</definedName>
    <definedName name="APU_11.04." localSheetId="12">'[2]Hojas Apu'!#REF!</definedName>
    <definedName name="APU_11.04.">'[2]Hojas Apu'!#REF!</definedName>
    <definedName name="APU_11.05." localSheetId="12">'[2]Hojas Apu'!#REF!</definedName>
    <definedName name="APU_11.05.">'[2]Hojas Apu'!#REF!</definedName>
    <definedName name="APU_12.01." localSheetId="12">'[2]Hojas Apu'!#REF!</definedName>
    <definedName name="APU_12.01.">'[2]Hojas Apu'!#REF!</definedName>
    <definedName name="APU_12.02." localSheetId="12">'[2]Hojas Apu'!#REF!</definedName>
    <definedName name="APU_12.02.">'[2]Hojas Apu'!#REF!</definedName>
    <definedName name="APU_12.03." localSheetId="12">'[2]Hojas Apu'!#REF!</definedName>
    <definedName name="APU_12.03.">'[2]Hojas Apu'!#REF!</definedName>
    <definedName name="APU_12.04." localSheetId="12">'[2]Hojas Apu'!#REF!</definedName>
    <definedName name="APU_12.04.">'[2]Hojas Apu'!#REF!</definedName>
    <definedName name="APU_13.01." localSheetId="12">'[2]Hojas Apu'!#REF!</definedName>
    <definedName name="APU_13.01.">'[2]Hojas Apu'!#REF!</definedName>
    <definedName name="APU_13.02." localSheetId="12">'[2]Hojas Apu'!#REF!</definedName>
    <definedName name="APU_13.02.">'[2]Hojas Apu'!#REF!</definedName>
    <definedName name="APU_13.03." localSheetId="12">'[2]Hojas Apu'!#REF!</definedName>
    <definedName name="APU_13.03.">'[2]Hojas Apu'!#REF!</definedName>
    <definedName name="APU_13.04." localSheetId="12">'[2]Hojas Apu'!#REF!</definedName>
    <definedName name="APU_13.04.">'[2]Hojas Apu'!#REF!</definedName>
    <definedName name="APU_13.05." localSheetId="12">'[2]Hojas Apu'!#REF!</definedName>
    <definedName name="APU_13.05.">'[2]Hojas Apu'!#REF!</definedName>
    <definedName name="APU_13.06." localSheetId="12">'[2]Hojas Apu'!#REF!</definedName>
    <definedName name="APU_13.06.">'[2]Hojas Apu'!#REF!</definedName>
    <definedName name="APU_13.07." localSheetId="12">'[2]Hojas Apu'!#REF!</definedName>
    <definedName name="APU_13.07.">'[2]Hojas Apu'!#REF!</definedName>
    <definedName name="APU_13.08." localSheetId="12">'[2]Hojas Apu'!#REF!</definedName>
    <definedName name="APU_13.08.">'[2]Hojas Apu'!#REF!</definedName>
    <definedName name="APU_13.09." localSheetId="12">'[2]Hojas Apu'!#REF!</definedName>
    <definedName name="APU_13.09.">'[2]Hojas Apu'!#REF!</definedName>
    <definedName name="APU_13.10." localSheetId="12">'[2]Hojas Apu'!#REF!</definedName>
    <definedName name="APU_13.10.">'[2]Hojas Apu'!#REF!</definedName>
    <definedName name="APU_13.11." localSheetId="12">'[2]Hojas Apu'!#REF!</definedName>
    <definedName name="APU_13.11.">'[2]Hojas Apu'!#REF!</definedName>
    <definedName name="APU_13.12." localSheetId="12">'[2]Hojas Apu'!#REF!</definedName>
    <definedName name="APU_13.12.">'[2]Hojas Apu'!#REF!</definedName>
    <definedName name="APU_13.13." localSheetId="12">'[2]Hojas Apu'!#REF!</definedName>
    <definedName name="APU_13.13.">'[2]Hojas Apu'!#REF!</definedName>
    <definedName name="APU_14.01." localSheetId="12">'[2]Hojas Apu'!#REF!</definedName>
    <definedName name="APU_14.01.">'[2]Hojas Apu'!#REF!</definedName>
    <definedName name="APU_14.02." localSheetId="12">'[2]Hojas Apu'!#REF!</definedName>
    <definedName name="APU_14.02.">'[2]Hojas Apu'!#REF!</definedName>
    <definedName name="APU_14.03." localSheetId="12">'[2]Hojas Apu'!#REF!</definedName>
    <definedName name="APU_14.03.">'[2]Hojas Apu'!#REF!</definedName>
    <definedName name="APU_14.04." localSheetId="12">'[2]Hojas Apu'!#REF!</definedName>
    <definedName name="APU_14.04.">'[2]Hojas Apu'!#REF!</definedName>
    <definedName name="APU_14.05." localSheetId="12">'[2]Hojas Apu'!#REF!</definedName>
    <definedName name="APU_14.05.">'[2]Hojas Apu'!#REF!</definedName>
    <definedName name="APU_14.06." localSheetId="12">'[2]Hojas Apu'!#REF!</definedName>
    <definedName name="APU_14.06.">'[2]Hojas Apu'!#REF!</definedName>
    <definedName name="APU_14.07." localSheetId="12">'[2]Hojas Apu'!#REF!</definedName>
    <definedName name="APU_14.07.">'[2]Hojas Apu'!#REF!</definedName>
    <definedName name="APU_14.08." localSheetId="12">'[2]Hojas Apu'!#REF!</definedName>
    <definedName name="APU_14.08.">'[2]Hojas Apu'!#REF!</definedName>
    <definedName name="APU_14.09." localSheetId="12">'[2]Hojas Apu'!#REF!</definedName>
    <definedName name="APU_14.09.">'[2]Hojas Apu'!#REF!</definedName>
    <definedName name="APU_14.10." localSheetId="12">'[2]Hojas Apu'!#REF!</definedName>
    <definedName name="APU_14.10.">'[2]Hojas Apu'!#REF!</definedName>
    <definedName name="APU_14.11." localSheetId="12">'[2]Hojas Apu'!#REF!</definedName>
    <definedName name="APU_14.11.">'[2]Hojas Apu'!#REF!</definedName>
    <definedName name="APU_14.12." localSheetId="12">'[2]Hojas Apu'!#REF!</definedName>
    <definedName name="APU_14.12.">'[2]Hojas Apu'!#REF!</definedName>
    <definedName name="APU_14.13." localSheetId="12">'[2]Hojas Apu'!#REF!</definedName>
    <definedName name="APU_14.13.">'[2]Hojas Apu'!#REF!</definedName>
    <definedName name="APU_15.01." localSheetId="12">'[2]Hojas Apu'!#REF!</definedName>
    <definedName name="APU_15.01.">'[2]Hojas Apu'!#REF!</definedName>
    <definedName name="APU_15.02." localSheetId="12">'[2]Hojas Apu'!#REF!</definedName>
    <definedName name="APU_15.02.">'[2]Hojas Apu'!#REF!</definedName>
    <definedName name="APU_15.03." localSheetId="12">'[2]Hojas Apu'!#REF!</definedName>
    <definedName name="APU_15.03.">'[2]Hojas Apu'!#REF!</definedName>
    <definedName name="APU_15.04." localSheetId="12">'[2]Hojas Apu'!#REF!</definedName>
    <definedName name="APU_15.04.">'[2]Hojas Apu'!#REF!</definedName>
    <definedName name="APU_15.05." localSheetId="12">'[2]Hojas Apu'!#REF!</definedName>
    <definedName name="APU_15.05.">'[2]Hojas Apu'!#REF!</definedName>
    <definedName name="APU_15.06." localSheetId="12">'[2]Hojas Apu'!#REF!</definedName>
    <definedName name="APU_15.06.">'[2]Hojas Apu'!#REF!</definedName>
    <definedName name="APU_15.07." localSheetId="12">'[2]Hojas Apu'!#REF!</definedName>
    <definedName name="APU_15.07.">'[2]Hojas Apu'!#REF!</definedName>
    <definedName name="APU_15.08." localSheetId="12">'[2]Hojas Apu'!#REF!</definedName>
    <definedName name="APU_15.08.">'[2]Hojas Apu'!#REF!</definedName>
    <definedName name="APU_15.09." localSheetId="12">'[2]Hojas Apu'!#REF!</definedName>
    <definedName name="APU_15.09.">'[2]Hojas Apu'!#REF!</definedName>
    <definedName name="APU_15.10." localSheetId="12">'[2]Hojas Apu'!#REF!</definedName>
    <definedName name="APU_15.10.">'[2]Hojas Apu'!#REF!</definedName>
    <definedName name="APU_15.11." localSheetId="12">'[2]Hojas Apu'!#REF!</definedName>
    <definedName name="APU_15.11.">'[2]Hojas Apu'!#REF!</definedName>
    <definedName name="APU_15.12." localSheetId="12">'[2]Hojas Apu'!#REF!</definedName>
    <definedName name="APU_15.12.">'[2]Hojas Apu'!#REF!</definedName>
    <definedName name="APU_15.13." localSheetId="12">'[2]Hojas Apu'!#REF!</definedName>
    <definedName name="APU_15.13.">'[2]Hojas Apu'!#REF!</definedName>
    <definedName name="APU_15.14." localSheetId="12">'[2]Hojas Apu'!#REF!</definedName>
    <definedName name="APU_15.14.">'[2]Hojas Apu'!#REF!</definedName>
    <definedName name="APU_15.15." localSheetId="12">'[2]Hojas Apu'!#REF!</definedName>
    <definedName name="APU_15.15.">'[2]Hojas Apu'!#REF!</definedName>
    <definedName name="APU_15.16." localSheetId="12">'[2]Hojas Apu'!#REF!</definedName>
    <definedName name="APU_15.16.">'[2]Hojas Apu'!#REF!</definedName>
    <definedName name="APU_15.17." localSheetId="12">'[2]Hojas Apu'!#REF!</definedName>
    <definedName name="APU_15.17.">'[2]Hojas Apu'!#REF!</definedName>
    <definedName name="APU_15.18." localSheetId="12">'[2]Hojas Apu'!#REF!</definedName>
    <definedName name="APU_15.18.">'[2]Hojas Apu'!#REF!</definedName>
    <definedName name="APU_15.19." localSheetId="12">'[2]Hojas Apu'!#REF!</definedName>
    <definedName name="APU_15.19.">'[2]Hojas Apu'!#REF!</definedName>
    <definedName name="APU_15.20." localSheetId="12">'[2]Hojas Apu'!#REF!</definedName>
    <definedName name="APU_15.20.">'[2]Hojas Apu'!#REF!</definedName>
    <definedName name="APU_15.21." localSheetId="12">'[2]Hojas Apu'!#REF!</definedName>
    <definedName name="APU_15.21.">'[2]Hojas Apu'!#REF!</definedName>
    <definedName name="APU_15.22." localSheetId="12">'[2]Hojas Apu'!#REF!</definedName>
    <definedName name="APU_15.22.">'[2]Hojas Apu'!#REF!</definedName>
    <definedName name="APU_15.23." localSheetId="12">'[2]Hojas Apu'!#REF!</definedName>
    <definedName name="APU_15.23.">'[2]Hojas Apu'!#REF!</definedName>
    <definedName name="APU_15.24." localSheetId="12">'[2]Hojas Apu'!#REF!</definedName>
    <definedName name="APU_15.24.">'[2]Hojas Apu'!#REF!</definedName>
    <definedName name="APU_15.26." localSheetId="12">'[2]Hojas Apu'!#REF!</definedName>
    <definedName name="APU_15.26.">'[2]Hojas Apu'!#REF!</definedName>
    <definedName name="APU_15.27." localSheetId="12">'[2]Hojas Apu'!#REF!</definedName>
    <definedName name="APU_15.27.">'[2]Hojas Apu'!#REF!</definedName>
    <definedName name="_xlnm.Print_Area" localSheetId="5">ALUMINIO!$B$1:$L$132</definedName>
    <definedName name="_xlnm.Print_Area" localSheetId="2">AMBIENTAL!$B$1:$L$1650</definedName>
    <definedName name="_xlnm.Print_Area" localSheetId="6">'APARATOS SANITARIOS'!$B$1:$L$725</definedName>
    <definedName name="_xlnm.Print_Area" localSheetId="15">'APUS MEC'!$B$1:$L$2279</definedName>
    <definedName name="_xlnm.Print_Area" localSheetId="11">'CARPINTERIA METAL'!$B$1:$L$992</definedName>
    <definedName name="_xlnm.Print_Area" localSheetId="4">CERAMICA!$B$1:$L$329</definedName>
    <definedName name="_xlnm.Print_Area" localSheetId="13">'ELECTRICO (2)'!$B$1:$L$6240</definedName>
    <definedName name="_xlnm.Print_Area" localSheetId="14">electron!$B$1:$L$5411</definedName>
    <definedName name="_xlnm.Print_Area" localSheetId="7">ESTRUCTURAS!$B$1:$L$1717</definedName>
    <definedName name="_xlnm.Print_Area" localSheetId="1">EXTERIORES!$B$1:$L$924</definedName>
    <definedName name="_xlnm.Print_Area" localSheetId="0">'EXTERIORES Y MOBILIARIO'!$B$1:$L$923</definedName>
    <definedName name="_xlnm.Print_Area" localSheetId="12">HIDROSANIT!$B$2:$L$7624</definedName>
    <definedName name="_xlnm.Print_Area" localSheetId="8">MAMPOSTERIA!$B$1:$J$203</definedName>
    <definedName name="_xlnm.Print_Area" localSheetId="10">PISOS!$B$1:$L$660</definedName>
    <definedName name="_xlnm.Print_Area" localSheetId="3">PRELIMINARES!$B$1:$L$1121</definedName>
    <definedName name="_xlnm.Print_Area" localSheetId="9">RECUBRIMIENTOS!$B$1:$L$791</definedName>
    <definedName name="_xlnm.Print_Area">'[7]Sabana Simple'!#REF!</definedName>
    <definedName name="arim">'[9]HT037R-2002'!$B$18:$BA$287</definedName>
    <definedName name="Armico" localSheetId="15">#REF!</definedName>
    <definedName name="Armico" localSheetId="12">#REF!</definedName>
    <definedName name="Armico">#REF!</definedName>
    <definedName name="B" localSheetId="15">#REF!</definedName>
    <definedName name="B" localSheetId="12">#REF!</definedName>
    <definedName name="B">#REF!</definedName>
    <definedName name="BCVBCVB" localSheetId="15">#REF!</definedName>
    <definedName name="BCVBCVB" localSheetId="12">#REF!</definedName>
    <definedName name="BCVBCVB">#REF!</definedName>
    <definedName name="BDAPU">'[10]Base de Datos'!$A$4:$E$114</definedName>
    <definedName name="BLOQUE_2A_6x8" localSheetId="15">#REF!</definedName>
    <definedName name="BLOQUE_2A_6x8" localSheetId="12">#REF!</definedName>
    <definedName name="BLOQUE_2A_6x8">#REF!</definedName>
    <definedName name="BLOQUE_2A_6x8_E" localSheetId="15">#REF!</definedName>
    <definedName name="BLOQUE_2A_6x8_E" localSheetId="12">#REF!</definedName>
    <definedName name="BLOQUE_2A_6x8_E">#REF!</definedName>
    <definedName name="BLOQUE_3A_6x8" localSheetId="15">#REF!</definedName>
    <definedName name="BLOQUE_3A_6x8" localSheetId="12">#REF!</definedName>
    <definedName name="BLOQUE_3A_6x8">#REF!</definedName>
    <definedName name="BLOQUE_3A_6x8_E" localSheetId="12">#REF!</definedName>
    <definedName name="BLOQUE_3A_6x8_E">#REF!</definedName>
    <definedName name="BLOQUE_4A_6x8" localSheetId="12">#REF!</definedName>
    <definedName name="BLOQUE_4A_6x8">#REF!</definedName>
    <definedName name="BLOQUE_6A_6X8" localSheetId="12">#REF!</definedName>
    <definedName name="BLOQUE_6A_6X8">#REF!</definedName>
    <definedName name="BNVNBVNV" localSheetId="12">#REF!</definedName>
    <definedName name="BNVNBVNV">#REF!</definedName>
    <definedName name="bor">'[9]HT037R-2002'!$B$27:$C$66</definedName>
    <definedName name="CANTON">'[10]Datos Generales'!$C$5</definedName>
    <definedName name="CASA_JULCUY" localSheetId="15">#REF!</definedName>
    <definedName name="CASA_JULCUY" localSheetId="12">#REF!</definedName>
    <definedName name="CASA_JULCUY">#REF!</definedName>
    <definedName name="casas">[6]F14!$K$12</definedName>
    <definedName name="CATEGORIA" localSheetId="15">'[11]BASE DE DATOS'!#REF!</definedName>
    <definedName name="CATEGORIA" localSheetId="12">'[11]BASE DE DATOS'!#REF!</definedName>
    <definedName name="CATEGORIA">'[11]BASE DE DATOS'!#REF!</definedName>
    <definedName name="celda1">'[9]HT037R-2002'!$A$47</definedName>
    <definedName name="celda2">'[9]HT037R-2002'!$A$27</definedName>
    <definedName name="celda3">'[9]HT037R-2002'!$A$197</definedName>
    <definedName name="celda4">'[9]HT037R-2002'!$A$68</definedName>
    <definedName name="cem" localSheetId="15">#REF!</definedName>
    <definedName name="cem" localSheetId="12">#REF!</definedName>
    <definedName name="cem">#REF!</definedName>
    <definedName name="cerro">INT('[12]HH.MM.SS'!A1048572)+INT(MOD('[12]HH.MM.SS'!A1048572,1)*60)/100+MOD(MOD('[12]HH.MM.SS'!A1048572,1)*60,1)/10000*60</definedName>
    <definedName name="CIN">'[10]Datos Generales'!$D$13</definedName>
    <definedName name="CODIGOS" localSheetId="15">#REF!</definedName>
    <definedName name="CODIGOS" localSheetId="12">#REF!</definedName>
    <definedName name="CODIGOS">#REF!</definedName>
    <definedName name="CODM">'[13]Datos Generales'!$C$8</definedName>
    <definedName name="CONTRATISTA">[8]Hoja3!$A$4</definedName>
    <definedName name="CONTRATO">[8]Hoja3!$A$3</definedName>
    <definedName name="CVCV" localSheetId="15">IF(#REF!="","",PMT(#REF!/12,#REF!,-#REF!))</definedName>
    <definedName name="CVCV" localSheetId="12">IF(#REF!="","",PMT(#REF!/12,#REF!,-#REF!))</definedName>
    <definedName name="CVCV">IF(#REF!="","",PMT(#REF!/12,#REF!,-#REF!))</definedName>
    <definedName name="d" localSheetId="15">#REF!</definedName>
    <definedName name="d" localSheetId="12">#REF!</definedName>
    <definedName name="d">#REF!</definedName>
    <definedName name="DATOS" localSheetId="15">#REF!</definedName>
    <definedName name="DATOS" localSheetId="12">#REF!</definedName>
    <definedName name="DATOS">#REF!</definedName>
    <definedName name="DATOS2" localSheetId="12">#REF!</definedName>
    <definedName name="DATOS2">#REF!</definedName>
    <definedName name="DDDDDDD" localSheetId="12">#REF!</definedName>
    <definedName name="DDDDDDD">#REF!</definedName>
    <definedName name="DDF" localSheetId="12">#REF!</definedName>
    <definedName name="DDF">#REF!</definedName>
    <definedName name="DESCEQUIPO">'[11]BASE DE DATOS'!$M$1:$M$65536</definedName>
    <definedName name="DESCMATERIAL">'[11]BASE DE DATOS'!$V$1:$V$65536</definedName>
    <definedName name="DESCMOBRA">'[11]BASE DE DATOS'!$R$1:$R$65536</definedName>
    <definedName name="DETALLES">[10]Detalles!$A$3:$H$968</definedName>
    <definedName name="DFD" localSheetId="15">#REF!</definedName>
    <definedName name="DFD" localSheetId="12">#REF!</definedName>
    <definedName name="DFD">#REF!</definedName>
    <definedName name="DFDF" localSheetId="15">#REF!</definedName>
    <definedName name="DFDF" localSheetId="12">#REF!</definedName>
    <definedName name="DFDF">#REF!</definedName>
    <definedName name="DGDCG" localSheetId="15">#REF!</definedName>
    <definedName name="DGDCG" localSheetId="12">#REF!</definedName>
    <definedName name="DGDCG">#REF!</definedName>
    <definedName name="DGDFGG" localSheetId="12">#REF!</definedName>
    <definedName name="DGDFGG">#REF!</definedName>
    <definedName name="DGGG" localSheetId="12">#REF!</definedName>
    <definedName name="DGGG">#REF!</definedName>
    <definedName name="DIRCONTRATISTA">[8]Hoja3!$A$10</definedName>
    <definedName name="dof" localSheetId="15">#REF!</definedName>
    <definedName name="dof" localSheetId="12">#REF!</definedName>
    <definedName name="dof">#REF!</definedName>
    <definedName name="DSFJHKDHFD" localSheetId="15">#REF!</definedName>
    <definedName name="DSFJHKDHFD" localSheetId="12">#REF!</definedName>
    <definedName name="DSFJHKDHFD">#REF!</definedName>
    <definedName name="EEEEEE" localSheetId="15">#REF!</definedName>
    <definedName name="EEEEEE" localSheetId="12">#REF!</definedName>
    <definedName name="EEEEEE">#REF!</definedName>
    <definedName name="encabezado" localSheetId="12">#REF!</definedName>
    <definedName name="encabezado">#REF!</definedName>
    <definedName name="EQUIPO">'[11]BASE DE DATOS'!$M$1:$P$65536</definedName>
    <definedName name="EQUIPOS">[10]Equipos!$A$3:$E$180</definedName>
    <definedName name="ER" localSheetId="15">#REF!</definedName>
    <definedName name="ER" localSheetId="12">#REF!</definedName>
    <definedName name="ER">#REF!</definedName>
    <definedName name="EWRERER" localSheetId="15">#REF!</definedName>
    <definedName name="EWRERER" localSheetId="12">#REF!</definedName>
    <definedName name="EWRERER">#REF!</definedName>
    <definedName name="FDFDFDF" localSheetId="15">#REF!</definedName>
    <definedName name="FDFDFDF" localSheetId="12">#REF!</definedName>
    <definedName name="FDFDFDF">#REF!</definedName>
    <definedName name="FDGFD" localSheetId="12">#REF!</definedName>
    <definedName name="FDGFD">#REF!</definedName>
    <definedName name="FECHA">'[10]Datos Generales'!$C$7</definedName>
    <definedName name="FECHAPL">[8]Hoja3!$A$9</definedName>
    <definedName name="FG" localSheetId="15">#REF!</definedName>
    <definedName name="FG" localSheetId="12">#REF!</definedName>
    <definedName name="FG">#REF!</definedName>
    <definedName name="FGFGH" localSheetId="15">#REF!</definedName>
    <definedName name="FGFGH" localSheetId="12">#REF!</definedName>
    <definedName name="FGFGH">#REF!</definedName>
    <definedName name="frbv" localSheetId="15">'[7]Sabana Simple'!#REF!</definedName>
    <definedName name="frbv" localSheetId="12">'[7]Sabana Simple'!#REF!</definedName>
    <definedName name="frbv">'[7]Sabana Simple'!#REF!</definedName>
    <definedName name="G5081." localSheetId="15">'[2]Hojas Apu'!#REF!</definedName>
    <definedName name="G5081." localSheetId="12">'[2]Hojas Apu'!#REF!</definedName>
    <definedName name="G5081.">'[2]Hojas Apu'!#REF!</definedName>
    <definedName name="GE" localSheetId="15">#REF!</definedName>
    <definedName name="GE" localSheetId="12">#REF!</definedName>
    <definedName name="GE">#REF!</definedName>
    <definedName name="gfgfhfh" localSheetId="15">#REF!</definedName>
    <definedName name="gfgfhfh" localSheetId="12">#REF!</definedName>
    <definedName name="gfgfhfh">#REF!</definedName>
    <definedName name="GGHJ" localSheetId="15">#REF!</definedName>
    <definedName name="GGHJ" localSheetId="12">#REF!</definedName>
    <definedName name="GGHJ">#REF!</definedName>
    <definedName name="GH" localSheetId="12">#REF!</definedName>
    <definedName name="GH">#REF!</definedName>
    <definedName name="GINO" localSheetId="12">#REF!</definedName>
    <definedName name="GINO">#REF!</definedName>
    <definedName name="GRUPOS">'[6]Pres Global'!$A$13:$D$20</definedName>
    <definedName name="HBHIUJ9I" localSheetId="15">#REF!*#REF!/12</definedName>
    <definedName name="HBHIUJ9I" localSheetId="12">#REF!*#REF!/12</definedName>
    <definedName name="HBHIUJ9I">#REF!*#REF!/12</definedName>
    <definedName name="Indirectos" localSheetId="15">'[2]Hojas Apu'!#REF!</definedName>
    <definedName name="Indirectos" localSheetId="12">'[2]Hojas Apu'!#REF!</definedName>
    <definedName name="Indirectos">'[2]Hojas Apu'!#REF!</definedName>
    <definedName name="INDIRECTOS1">'[11]BASE DE DATOS'!$J$1:$K$65536</definedName>
    <definedName name="INT" localSheetId="15">#REF!*#REF!/12</definedName>
    <definedName name="INT" localSheetId="12">#REF!*#REF!/12</definedName>
    <definedName name="INT">#REF!*#REF!/12</definedName>
    <definedName name="IVAN" localSheetId="15">'[2]Hojas Apu'!#REF!</definedName>
    <definedName name="IVAN" localSheetId="12">'[2]Hojas Apu'!#REF!</definedName>
    <definedName name="IVAN">'[2]Hojas Apu'!#REF!</definedName>
    <definedName name="IVANZAMBRANO" localSheetId="15">#REF!</definedName>
    <definedName name="IVANZAMBRANO" localSheetId="12">#REF!</definedName>
    <definedName name="IVANZAMBRANO">#REF!</definedName>
    <definedName name="jc" localSheetId="15">#REF!*#REF!/12</definedName>
    <definedName name="jc" localSheetId="12">#REF!*#REF!/12</definedName>
    <definedName name="jc">#REF!*#REF!/12</definedName>
    <definedName name="jkdslfsafa" localSheetId="15">'[2]Hojas Apu'!#REF!</definedName>
    <definedName name="jkdslfsafa" localSheetId="12">'[2]Hojas Apu'!#REF!</definedName>
    <definedName name="jkdslfsafa">'[2]Hojas Apu'!#REF!</definedName>
    <definedName name="JKJKJKJ" localSheetId="15">#REF!</definedName>
    <definedName name="JKJKJKJ" localSheetId="12">#REF!</definedName>
    <definedName name="JKJKJKJ">#REF!</definedName>
    <definedName name="JNKJM" localSheetId="15">#REF!*#REF!/12</definedName>
    <definedName name="JNKJM" localSheetId="12">#REF!*#REF!/12</definedName>
    <definedName name="JNKJM">#REF!*#REF!/12</definedName>
    <definedName name="jose" localSheetId="15">#REF!</definedName>
    <definedName name="jose" localSheetId="12">#REF!</definedName>
    <definedName name="jose">#REF!</definedName>
    <definedName name="KKJKJK" localSheetId="12">#REF!</definedName>
    <definedName name="KKJKJK">#REF!</definedName>
    <definedName name="LF" localSheetId="12">#REF!</definedName>
    <definedName name="LF">#REF!</definedName>
    <definedName name="limcount" hidden="1">1</definedName>
    <definedName name="LUIS" localSheetId="15">#REF!</definedName>
    <definedName name="LUIS" localSheetId="12">#REF!</definedName>
    <definedName name="LUIS">#REF!</definedName>
    <definedName name="M" localSheetId="15">#REF!</definedName>
    <definedName name="M" localSheetId="12">#REF!</definedName>
    <definedName name="M">#REF!</definedName>
    <definedName name="MAI">INT('[14]HH.MM.SS'!A1048572)+INT(MOD('[14]HH.MM.SS'!A1048572,1)*60)/100+MOD(MOD('[14]HH.MM.SS'!A1048572,1)*60,1)/10000*60</definedName>
    <definedName name="MANOBRA">'[11]BASE DE DATOS'!$R$1:$T$65536</definedName>
    <definedName name="MATERIAL">'[11]BASE DE DATOS'!$V$1:$Z$65536</definedName>
    <definedName name="MATERIALES">[10]Materiales!$A$3:$G$735</definedName>
    <definedName name="MIKE" localSheetId="15">#REF!</definedName>
    <definedName name="MIKE" localSheetId="12">#REF!</definedName>
    <definedName name="MIKE">#REF!</definedName>
    <definedName name="MMMMM" localSheetId="15">#REF!</definedName>
    <definedName name="MMMMM" localSheetId="12">#REF!</definedName>
    <definedName name="MMMMM">#REF!</definedName>
    <definedName name="MN" localSheetId="15">#REF!</definedName>
    <definedName name="MN" localSheetId="12">#REF!</definedName>
    <definedName name="MN">#REF!</definedName>
    <definedName name="MO">'[10]Mano de Obra'!$A$3:$D$180</definedName>
    <definedName name="MOBRA" localSheetId="15">#REF!</definedName>
    <definedName name="MOBRA" localSheetId="12">#REF!</definedName>
    <definedName name="MOBRA">#REF!</definedName>
    <definedName name="MONTEC_FOTO_Lista" localSheetId="15">#REF!</definedName>
    <definedName name="MONTEC_FOTO_Lista" localSheetId="12">#REF!</definedName>
    <definedName name="MONTEC_FOTO_Lista">#REF!</definedName>
    <definedName name="MONTO">[8]Hoja3!$A$7</definedName>
    <definedName name="NBNB" localSheetId="15">#REF!</definedName>
    <definedName name="NBNB" localSheetId="12">#REF!</definedName>
    <definedName name="NBNB">#REF!</definedName>
    <definedName name="NNMNM" localSheetId="15">#REF!</definedName>
    <definedName name="NNMNM" localSheetId="12">#REF!</definedName>
    <definedName name="NNMNM">#REF!</definedName>
    <definedName name="NNNNN" localSheetId="15">#REF!</definedName>
    <definedName name="NNNNN" localSheetId="12">#REF!</definedName>
    <definedName name="NNNNN">#REF!</definedName>
    <definedName name="No_Villas" localSheetId="12">#REF!</definedName>
    <definedName name="No_Villas">#REF!</definedName>
    <definedName name="OBRA">[6]Insumos!$B$3</definedName>
    <definedName name="oferente">'[10]Datos Generales'!$C$3</definedName>
    <definedName name="PAGO" localSheetId="15">IF(#REF!="","",PMT(#REF!/12,#REF!,-#REF!))</definedName>
    <definedName name="PAGO" localSheetId="12">IF(#REF!="","",PMT(#REF!/12,#REF!,-#REF!))</definedName>
    <definedName name="PAGO">IF(#REF!="","",PMT(#REF!/12,#REF!,-#REF!))</definedName>
    <definedName name="PATY" localSheetId="15">'[7]Sabana Simple'!#REF!</definedName>
    <definedName name="PATY">'[7]Sabana Simple'!#REF!</definedName>
    <definedName name="PLAZOCONTRATO">[8]Hoja3!$A$19</definedName>
    <definedName name="PLAZOTOTAL">[8]Hoja3!$A$21</definedName>
    <definedName name="Porcentaje_Costos_Indirectos" localSheetId="15">#REF!</definedName>
    <definedName name="Porcentaje_Costos_Indirectos" localSheetId="12">#REF!</definedName>
    <definedName name="Porcentaje_Costos_Indirectos">#REF!</definedName>
    <definedName name="PRECIOS">[6]F15!$H$1:$T$8590</definedName>
    <definedName name="PRESUPUESTO" localSheetId="15">#REF!</definedName>
    <definedName name="PRESUPUESTO" localSheetId="12">#REF!</definedName>
    <definedName name="PRESUPUESTO">#REF!</definedName>
    <definedName name="PROYECTO">'[10]Datos Generales'!$C$4</definedName>
    <definedName name="PRUEBA" localSheetId="15">#REF!</definedName>
    <definedName name="PRUEBA" localSheetId="12">#REF!</definedName>
    <definedName name="PRUEBA">#REF!</definedName>
    <definedName name="Q" localSheetId="15">#REF!</definedName>
    <definedName name="Q" localSheetId="12">#REF!</definedName>
    <definedName name="Q">#REF!</definedName>
    <definedName name="QMILY" localSheetId="15">'[2]Hojas Apu'!#REF!</definedName>
    <definedName name="QMILY">'[2]Hojas Apu'!#REF!</definedName>
    <definedName name="qq" localSheetId="15">#REF!</definedName>
    <definedName name="qq" localSheetId="12">#REF!</definedName>
    <definedName name="qq">#REF!</definedName>
    <definedName name="QQQQQ" localSheetId="15">#REF!</definedName>
    <definedName name="QQQQQ" localSheetId="12">#REF!</definedName>
    <definedName name="QQQQQ">#REF!</definedName>
    <definedName name="QQQQQQQ" localSheetId="15">#REF!</definedName>
    <definedName name="QQQQQQQ" localSheetId="12">#REF!</definedName>
    <definedName name="QQQQQQQ">#REF!</definedName>
    <definedName name="QQQQWWQW" localSheetId="12">#REF!</definedName>
    <definedName name="QQQQWWQW">#REF!</definedName>
    <definedName name="QWEWE" localSheetId="12">#REF!</definedName>
    <definedName name="QWEWE">#REF!</definedName>
    <definedName name="QWQWQW" localSheetId="12">#REF!</definedName>
    <definedName name="QWQWQW">#REF!</definedName>
    <definedName name="QWQWQWQ" localSheetId="12">#REF!</definedName>
    <definedName name="QWQWQWQ">#REF!</definedName>
    <definedName name="QWWEWE" localSheetId="12">#REF!</definedName>
    <definedName name="QWWEWE">#REF!</definedName>
    <definedName name="REAJUSTE" localSheetId="12">[15]OFICIOS!#REF!</definedName>
    <definedName name="REAJUSTE">[15]OFICIOS!#REF!</definedName>
    <definedName name="REF_RD" localSheetId="15">#REF!</definedName>
    <definedName name="REF_RD" localSheetId="12">#REF!</definedName>
    <definedName name="REF_RD">#REF!</definedName>
    <definedName name="REF_US" localSheetId="15">#REF!</definedName>
    <definedName name="REF_US" localSheetId="12">#REF!</definedName>
    <definedName name="REF_US">#REF!</definedName>
    <definedName name="REWRER" localSheetId="15">#REF!</definedName>
    <definedName name="REWRER" localSheetId="12">#REF!</definedName>
    <definedName name="REWRER">#REF!</definedName>
    <definedName name="RUBRO">'[11]BASE DE DATOS'!$E$1:$H$65536</definedName>
    <definedName name="RUBROS" localSheetId="15">#REF!</definedName>
    <definedName name="RUBROS" localSheetId="12">#REF!</definedName>
    <definedName name="RUBROS">#REF!</definedName>
    <definedName name="RUC">[8]Hoja3!$A$16</definedName>
    <definedName name="S" localSheetId="15">#REF!</definedName>
    <definedName name="S" localSheetId="12">#REF!</definedName>
    <definedName name="S">#REF!</definedName>
    <definedName name="SDE" localSheetId="15">'[16]Hojas Apu'!#REF!</definedName>
    <definedName name="SDE" localSheetId="12">'[16]Hojas Apu'!#REF!</definedName>
    <definedName name="SDE">'[16]Hojas Apu'!#REF!</definedName>
    <definedName name="SDSADA" localSheetId="15">#REF!</definedName>
    <definedName name="SDSADA" localSheetId="12">#REF!</definedName>
    <definedName name="SDSADA">#REF!</definedName>
    <definedName name="SDSSD" localSheetId="15">#REF!</definedName>
    <definedName name="SDSSD" localSheetId="12">#REF!</definedName>
    <definedName name="SDSSD">#REF!</definedName>
    <definedName name="sencount" hidden="1">2</definedName>
    <definedName name="SKJFHSDKF" localSheetId="15">#REF!</definedName>
    <definedName name="SKJFHSDKF" localSheetId="12">#REF!</definedName>
    <definedName name="SKJFHSDKF">#REF!</definedName>
    <definedName name="SSS" localSheetId="15">'[16]Hojas Apu'!#REF!</definedName>
    <definedName name="SSS" localSheetId="12">'[16]Hojas Apu'!#REF!</definedName>
    <definedName name="SSS">'[16]Hojas Apu'!#REF!</definedName>
    <definedName name="_xlnm.Print_Titles" localSheetId="15">#REF!</definedName>
    <definedName name="_xlnm.Print_Titles">#REF!</definedName>
    <definedName name="TOTAL" localSheetId="15">#REF!</definedName>
    <definedName name="TOTAL" localSheetId="12">#REF!</definedName>
    <definedName name="TOTAL">#REF!</definedName>
    <definedName name="TRANSPORTE">[10]Transporte!$A$3:$F$258</definedName>
    <definedName name="UBICACION">[8]Hoja3!$A$2</definedName>
    <definedName name="VBVBVBVBVB" localSheetId="15">#REF!</definedName>
    <definedName name="VBVBVBVBVB" localSheetId="12">#REF!</definedName>
    <definedName name="VBVBVBVBVB">#REF!</definedName>
    <definedName name="VCBVB" localSheetId="15">#REF!</definedName>
    <definedName name="VCBVB" localSheetId="12">#REF!</definedName>
    <definedName name="VCBVB">#REF!</definedName>
    <definedName name="VXCVCXV" localSheetId="15">#REF!</definedName>
    <definedName name="VXCVCXV" localSheetId="12">#REF!</definedName>
    <definedName name="VXCVCXV">#REF!</definedName>
    <definedName name="WWWWW" localSheetId="12">#REF!</definedName>
    <definedName name="WWWWW">#REF!</definedName>
    <definedName name="XXXXXX" localSheetId="12">#REF!</definedName>
    <definedName name="XXXXXX">#REF!</definedName>
    <definedName name="XXXXXXXX" localSheetId="12">#REF!</definedName>
    <definedName name="XXXXXXXX">#REF!</definedName>
    <definedName name="XZCXZCXZC" localSheetId="12">#REF!</definedName>
    <definedName name="XZCXZCXZC">#REF!</definedName>
    <definedName name="XZXZX" localSheetId="12">#REF!</definedName>
    <definedName name="XZXZX">#REF!</definedName>
    <definedName name="ZXCXCZ" localSheetId="12">#REF!</definedName>
    <definedName name="ZXCXCZ">#REF!</definedName>
    <definedName name="ZXCZXCXZ" localSheetId="12">#REF!</definedName>
    <definedName name="ZXCZXCXZ">#REF!</definedName>
    <definedName name="ZZZZZ" localSheetId="12">#REF!</definedName>
    <definedName name="ZZZZZ">#REF!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239" i="41" l="1"/>
  <c r="B6180" i="41"/>
  <c r="D6178" i="41"/>
  <c r="N4826" i="43" l="1"/>
  <c r="O3266" i="41" l="1"/>
  <c r="P275" i="21" l="1"/>
  <c r="S1072" i="41"/>
  <c r="T1072" i="41" s="1"/>
  <c r="R1072" i="41"/>
  <c r="U1137" i="12"/>
  <c r="V1137" i="12" s="1"/>
  <c r="S1140" i="32"/>
  <c r="T1140" i="32" s="1"/>
  <c r="T1137" i="12"/>
  <c r="R1140" i="32"/>
  <c r="S288" i="26"/>
  <c r="T288" i="26" s="1"/>
  <c r="R288" i="26"/>
  <c r="Q275" i="21"/>
  <c r="R275" i="21" s="1"/>
  <c r="R302" i="16" l="1"/>
  <c r="P896" i="16" l="1"/>
  <c r="P893" i="16"/>
  <c r="P892" i="16"/>
  <c r="P891" i="16"/>
  <c r="Q304" i="16"/>
  <c r="S302" i="16"/>
  <c r="P36" i="26" l="1"/>
  <c r="O769" i="22"/>
  <c r="O770" i="22"/>
  <c r="O636" i="22"/>
  <c r="O637" i="22" s="1"/>
  <c r="O570" i="22"/>
  <c r="O571" i="22" s="1"/>
  <c r="P1226" i="12"/>
  <c r="P1225" i="12"/>
  <c r="P1028" i="12"/>
  <c r="P1027" i="12"/>
  <c r="P962" i="12"/>
  <c r="P961" i="12"/>
  <c r="P896" i="12"/>
  <c r="P895" i="12"/>
  <c r="P830" i="12"/>
  <c r="P829" i="12"/>
  <c r="R301" i="16" l="1"/>
  <c r="S301" i="16" s="1"/>
  <c r="R299" i="16" l="1"/>
  <c r="S299" i="16" s="1"/>
  <c r="R300" i="16" l="1"/>
  <c r="S300" i="16" s="1"/>
  <c r="S303" i="16" s="1"/>
  <c r="T300" i="16" l="1"/>
</calcChain>
</file>

<file path=xl/sharedStrings.xml><?xml version="1.0" encoding="utf-8"?>
<sst xmlns="http://schemas.openxmlformats.org/spreadsheetml/2006/main" count="49647" uniqueCount="1879">
  <si>
    <t>UNIDAD</t>
  </si>
  <si>
    <t>CANTIDAD</t>
  </si>
  <si>
    <t>m</t>
  </si>
  <si>
    <t>m2</t>
  </si>
  <si>
    <t>m3</t>
  </si>
  <si>
    <t>u</t>
  </si>
  <si>
    <t>LUGAR Y FECHA</t>
  </si>
  <si>
    <t>INDIRECTOS Y UTILIDADES   %</t>
  </si>
  <si>
    <t>OTROS INDIRECTOS          %</t>
  </si>
  <si>
    <t>Amoladora</t>
  </si>
  <si>
    <t>Andamios</t>
  </si>
  <si>
    <t xml:space="preserve">Cargadora   </t>
  </si>
  <si>
    <t>Compresor</t>
  </si>
  <si>
    <t>Equipo de topografia</t>
  </si>
  <si>
    <t xml:space="preserve">Retroexcavadora    </t>
  </si>
  <si>
    <t xml:space="preserve">Motoniveladora  </t>
  </si>
  <si>
    <t xml:space="preserve">Rodillo   </t>
  </si>
  <si>
    <t>Soldadora</t>
  </si>
  <si>
    <t>Tanquero</t>
  </si>
  <si>
    <t>Vibrador</t>
  </si>
  <si>
    <t>Vibrocompactadora</t>
  </si>
  <si>
    <t>Volqueta</t>
  </si>
  <si>
    <t>MANO DE OBRA</t>
  </si>
  <si>
    <t>COSTO HORA</t>
  </si>
  <si>
    <t>Ayudante  (Estr. Oc. E2)</t>
  </si>
  <si>
    <t>Cadenero  (Estr. Oc. D2)</t>
  </si>
  <si>
    <t>Carpintero (Estr. Oc. D2)</t>
  </si>
  <si>
    <t>Electricista (Estr. Oc. D2)</t>
  </si>
  <si>
    <t>Fierrero (Estr. Oc D2)</t>
  </si>
  <si>
    <t>Hojalatero  (Estr. Oc. D2)</t>
  </si>
  <si>
    <t>Op. Cargadora C 1 (Grupo I)</t>
  </si>
  <si>
    <t xml:space="preserve">Op. De maquinaria liviana  (Estr.Oc. D2) </t>
  </si>
  <si>
    <t>Op. Excavadora C 1 (Grupo I)</t>
  </si>
  <si>
    <t>Op. Motoniveladora  C 1 (Grupo I)</t>
  </si>
  <si>
    <t>Op. Rodillo  C 2 (Grupo II)</t>
  </si>
  <si>
    <t>Peón  (Estr. Oc. E2)</t>
  </si>
  <si>
    <t xml:space="preserve">Pintor    (Estr.Oc. D2)       </t>
  </si>
  <si>
    <t xml:space="preserve">Plomero   (Estr.Oc. D2)       </t>
  </si>
  <si>
    <t>MATERIALES</t>
  </si>
  <si>
    <t>glb</t>
  </si>
  <si>
    <t>Agua</t>
  </si>
  <si>
    <t>Bisagra</t>
  </si>
  <si>
    <t>Caja octogonal grande</t>
  </si>
  <si>
    <t>Ladrillo mambrón</t>
  </si>
  <si>
    <t>Piedra bola</t>
  </si>
  <si>
    <t>Porcelana</t>
  </si>
  <si>
    <t>Tornillos</t>
  </si>
  <si>
    <t>Unión EMT 1/2"</t>
  </si>
  <si>
    <t>ANALISIS DE PRECIOS UNITARIOS</t>
  </si>
  <si>
    <t xml:space="preserve">RUBRO: </t>
  </si>
  <si>
    <t>UNIDAD:</t>
  </si>
  <si>
    <t>DETALLE:</t>
  </si>
  <si>
    <t>EQUIPOS</t>
  </si>
  <si>
    <t>DESCRIPCION</t>
  </si>
  <si>
    <t>TARIFA</t>
  </si>
  <si>
    <t>RENDIMIENTO</t>
  </si>
  <si>
    <t>COSTO</t>
  </si>
  <si>
    <t>SUBTOTAL M</t>
  </si>
  <si>
    <t>DESCRIPCION (CATEG)</t>
  </si>
  <si>
    <t>JORNAL/HR</t>
  </si>
  <si>
    <t>SUBTOTAL N</t>
  </si>
  <si>
    <t>PRECIO UNITARIO</t>
  </si>
  <si>
    <t>SUBTOTAL O</t>
  </si>
  <si>
    <t>TRANSPORTE</t>
  </si>
  <si>
    <t>SUBTOTAL P</t>
  </si>
  <si>
    <t>TOTAL COSTO DIRECTO (M+N+O+P)</t>
  </si>
  <si>
    <t>ESTOS PRECIOS NO INCLUYEN IVA</t>
  </si>
  <si>
    <t>COSTO TOTAL DEL RUBRO</t>
  </si>
  <si>
    <t>VALOR OFERTADO</t>
  </si>
  <si>
    <t>Maestro de Obra (Estr. Oc. C1)</t>
  </si>
  <si>
    <t>Ayudante maquinaria   SIN TIT (Estr. Oc.D2)</t>
  </si>
  <si>
    <t>Chofer Tanquero (Estr. Oc. C1)</t>
  </si>
  <si>
    <t>Chofer Volquetas (Estr. Oc. C1)</t>
  </si>
  <si>
    <t>Herramienta menor (5% M.O)</t>
  </si>
  <si>
    <t>Excavadora</t>
  </si>
  <si>
    <t>DESCRIPCIÓN</t>
  </si>
  <si>
    <t>Concretera dos sacos</t>
  </si>
  <si>
    <t>Op. Retroexcavadora C 1 (Grupo I)</t>
  </si>
  <si>
    <t>Kg</t>
  </si>
  <si>
    <t>Chofer camion grua (Estr. Oc. C1)</t>
  </si>
  <si>
    <t>Ripio triturado</t>
  </si>
  <si>
    <t>Silicon</t>
  </si>
  <si>
    <t xml:space="preserve">Soldador  (Estr. Oc. D2)    </t>
  </si>
  <si>
    <t>PRELIMINARES</t>
  </si>
  <si>
    <t>Geotextil NT-2000</t>
  </si>
  <si>
    <t>Maestro eléctrico / liniero / subestación (Estr. Oc. C1)</t>
  </si>
  <si>
    <t>Supervisor eléctrico general / Supervisor sanitario general (Estr.Oc. B3)</t>
  </si>
  <si>
    <t>Ingeniero Eléctrico / Ingeniero Civil (Estr.Oc. B1)</t>
  </si>
  <si>
    <t>Vehículo grúa</t>
  </si>
  <si>
    <t>Alambre galvanizado # 18</t>
  </si>
  <si>
    <t>Caja de paso 15x15x10 cm, metálica</t>
  </si>
  <si>
    <t>Caja octogonal metálica</t>
  </si>
  <si>
    <t>Caja rectangular profunda metálica 10x4x4 cm</t>
  </si>
  <si>
    <t>Cartucho etiquetadora térmica (100 u)</t>
  </si>
  <si>
    <t>Conductor de cobre aislado cableado THHN # 10 AWG</t>
  </si>
  <si>
    <t>Conductor de cobre aislado cableado THHN # 14 AWG</t>
  </si>
  <si>
    <t>Conductor de cobre aislado cableado TTU # 1/0 AWG</t>
  </si>
  <si>
    <t>Conductor de cobre aislado cableado TTU # 6 AWG</t>
  </si>
  <si>
    <t>Conductor de cobre desnudo # 2/0 AWG</t>
  </si>
  <si>
    <t>Conector EMT 1/2"</t>
  </si>
  <si>
    <t>Conector EMT 3/4"</t>
  </si>
  <si>
    <t>Contactor 220 V</t>
  </si>
  <si>
    <t>Material menudo para gabinete metálico</t>
  </si>
  <si>
    <t>Poste circular de hormigón armado 12.00 m x 500 Kg</t>
  </si>
  <si>
    <t>Suelda cadwald 90</t>
  </si>
  <si>
    <t>Temporizador on/off</t>
  </si>
  <si>
    <t>Tomacorriente bifásico de baquelita color marfil 40 A 220 V con accesorios de fijación</t>
  </si>
  <si>
    <t>Tomacorriente doble polarizado de baquelita color blanco 15 A 120 V con accesorios de fijación</t>
  </si>
  <si>
    <t>Tubo EMT 1/2"</t>
  </si>
  <si>
    <t>Tubo EMT 3/4"</t>
  </si>
  <si>
    <t>Unión EMT 3/4"</t>
  </si>
  <si>
    <t>Aditivo impermeabilizante</t>
  </si>
  <si>
    <t>Alambre galvanizado No 14</t>
  </si>
  <si>
    <t>Aldabón de hierro liso</t>
  </si>
  <si>
    <t>Angulo 1 1/2" x 2 mm</t>
  </si>
  <si>
    <t>Cemento portland</t>
  </si>
  <si>
    <t>Cinta de papel (Gypsum) 5 cm x 75 m</t>
  </si>
  <si>
    <t>Disco de corte para acero</t>
  </si>
  <si>
    <t>Electrodos # 60-13</t>
  </si>
  <si>
    <t>Empaste tipo masilla para juntas</t>
  </si>
  <si>
    <t>Laca pisos poliuretano</t>
  </si>
  <si>
    <t>Llave angular para inodoro + manguera flexible 12"</t>
  </si>
  <si>
    <t>Llave angular para lavamanos + manguera flexible 12"</t>
  </si>
  <si>
    <t>Llave angular para lavapaltos + manguera flexible 12"</t>
  </si>
  <si>
    <t>Llave cuello de ganso</t>
  </si>
  <si>
    <t>Mortero hidráulico</t>
  </si>
  <si>
    <t>Perfilería</t>
  </si>
  <si>
    <t>Piedra cimientos</t>
  </si>
  <si>
    <t>Pintura anticorrosiva</t>
  </si>
  <si>
    <t>Pintura Látex vinyl acrilico</t>
  </si>
  <si>
    <t>Pintura sintética automotriz</t>
  </si>
  <si>
    <t>Placa de acero inoxidable =4 mm, 12x12 cm</t>
  </si>
  <si>
    <t>Plancha de granito</t>
  </si>
  <si>
    <t>Plancha de Gypsum regular 1.22 x 2.44 e=1/2"</t>
  </si>
  <si>
    <t>Porcelanato antideslizante</t>
  </si>
  <si>
    <t>Sifón fregadero</t>
  </si>
  <si>
    <t>Silicon 20 ml</t>
  </si>
  <si>
    <t>Sub-base clase 3</t>
  </si>
  <si>
    <t>Teflón</t>
  </si>
  <si>
    <t>Tela verde aditivada (yute)</t>
  </si>
  <si>
    <t>Thinner comercial</t>
  </si>
  <si>
    <t>Urinario de porcelana esmaltada</t>
  </si>
  <si>
    <t>qq</t>
  </si>
  <si>
    <t>gal</t>
  </si>
  <si>
    <t>onza</t>
  </si>
  <si>
    <t>tubo</t>
  </si>
  <si>
    <t>Cortadora/dobladora</t>
  </si>
  <si>
    <t>Equipo oxicorte</t>
  </si>
  <si>
    <t>Helicoptero</t>
  </si>
  <si>
    <t>Taladro eléctrico</t>
  </si>
  <si>
    <t xml:space="preserve">Albañil (Estr.Oc. D2)       </t>
  </si>
  <si>
    <t>Encofrador  /  Engrasador  (Estr. Oc D2)</t>
  </si>
  <si>
    <t>Inspector de obra (Estr.Oc.B3)</t>
  </si>
  <si>
    <t>Concretera un saco</t>
  </si>
  <si>
    <t>Topografo 2: titulo experiencia mayor a 5 años (Estr.Oc.C1)</t>
  </si>
  <si>
    <t xml:space="preserve">Cerradura </t>
  </si>
  <si>
    <t/>
  </si>
  <si>
    <t>005-CZ1E-2020</t>
  </si>
  <si>
    <t>PESO RELATIVO ELEMENTO (%)</t>
  </si>
  <si>
    <t>CPC ELEMENTO</t>
  </si>
  <si>
    <t>NP/EP/ND</t>
  </si>
  <si>
    <t>VAE (%)</t>
  </si>
  <si>
    <t>VAE (%) ELEMENTO</t>
  </si>
  <si>
    <t>EP</t>
  </si>
  <si>
    <t>AGREGADO NACIONAL</t>
  </si>
  <si>
    <t>ND</t>
  </si>
  <si>
    <t>FRANCISCO JAVIER AYALA PAZMIÑO</t>
  </si>
  <si>
    <t>Replanteo y nivelación</t>
  </si>
  <si>
    <t>Suministro e instalacion de geotextil NT 2000</t>
  </si>
  <si>
    <t>Acero de refuerzo en varillas corrugadas fy=4200 kg/cm2 (provisión, conf y colocación)</t>
  </si>
  <si>
    <t>kg</t>
  </si>
  <si>
    <t>Mampostería de bloque 10cm</t>
  </si>
  <si>
    <t>Mampostería de bloque de 15cm</t>
  </si>
  <si>
    <t>Enlucido horizontal</t>
  </si>
  <si>
    <t>PISOS</t>
  </si>
  <si>
    <t>Masillado de losa incluye impermeabilizante</t>
  </si>
  <si>
    <t>Tubería PVC roscable 1/2"</t>
  </si>
  <si>
    <t>Tubería PVC roscable 3/4"</t>
  </si>
  <si>
    <t>Tubería PVC roscable 1"</t>
  </si>
  <si>
    <t>Tubería PVC roscable 1 1/4"</t>
  </si>
  <si>
    <t>APARATOS SANITARIOS</t>
  </si>
  <si>
    <t>Urinario con Fluxómetro</t>
  </si>
  <si>
    <t>SISTEMA DE CABLEADO ESTRUCTURADO</t>
  </si>
  <si>
    <t>EXTERIORES</t>
  </si>
  <si>
    <t>RECUBRIMIENTOS</t>
  </si>
  <si>
    <t>Acero estructural (provisión y montaje)</t>
  </si>
  <si>
    <t>lb</t>
  </si>
  <si>
    <t>Ducha cromada incluye llave y accesorios</t>
  </si>
  <si>
    <t>Ducto de tol galvanizado sin aislamiento</t>
  </si>
  <si>
    <t>Pintura para señalización</t>
  </si>
  <si>
    <t>Mampostería de ladrillo macizo de 15cm</t>
  </si>
  <si>
    <t>U</t>
  </si>
  <si>
    <t xml:space="preserve">Cama de arena </t>
  </si>
  <si>
    <t>Excavación  a máquina</t>
  </si>
  <si>
    <t>Corte y sellado de juntas poliuretano</t>
  </si>
  <si>
    <t>Afiches informativos</t>
  </si>
  <si>
    <t>Agua para control de polvo</t>
  </si>
  <si>
    <t>Área de almacenamiento de combustible incluye cubeto</t>
  </si>
  <si>
    <t>Baterías sanitarias portátil (Alquiler 2 unidades) incluye inst. y desinstalación</t>
  </si>
  <si>
    <t>Botiquín de primeros auxilios</t>
  </si>
  <si>
    <t>Cinta de señalización con barreras móviles</t>
  </si>
  <si>
    <t>EST002</t>
  </si>
  <si>
    <t>REC002</t>
  </si>
  <si>
    <t>EST001</t>
  </si>
  <si>
    <t>EST003</t>
  </si>
  <si>
    <t>EST004</t>
  </si>
  <si>
    <t>EST005</t>
  </si>
  <si>
    <t>EST006</t>
  </si>
  <si>
    <t>EST007</t>
  </si>
  <si>
    <t>EST008</t>
  </si>
  <si>
    <t>EST009</t>
  </si>
  <si>
    <t>EST010</t>
  </si>
  <si>
    <t>EST011</t>
  </si>
  <si>
    <t>MAM001</t>
  </si>
  <si>
    <t>MAM002</t>
  </si>
  <si>
    <t>REC001</t>
  </si>
  <si>
    <t>REC003</t>
  </si>
  <si>
    <t>REC004</t>
  </si>
  <si>
    <t>REC005</t>
  </si>
  <si>
    <t>REC006</t>
  </si>
  <si>
    <t>APS001</t>
  </si>
  <si>
    <t>APS002</t>
  </si>
  <si>
    <t>APS003</t>
  </si>
  <si>
    <t>AMB001</t>
  </si>
  <si>
    <t>AMB002</t>
  </si>
  <si>
    <t>EST012</t>
  </si>
  <si>
    <t>APS004</t>
  </si>
  <si>
    <t>EST013</t>
  </si>
  <si>
    <t>EST014</t>
  </si>
  <si>
    <t>EST015</t>
  </si>
  <si>
    <t>EST016</t>
  </si>
  <si>
    <t>EST017</t>
  </si>
  <si>
    <t>EST018</t>
  </si>
  <si>
    <t>APS005</t>
  </si>
  <si>
    <t>EST019</t>
  </si>
  <si>
    <t>EST020</t>
  </si>
  <si>
    <t>APS006</t>
  </si>
  <si>
    <t>EST021</t>
  </si>
  <si>
    <t>EST022</t>
  </si>
  <si>
    <t>REC007</t>
  </si>
  <si>
    <t>REC008</t>
  </si>
  <si>
    <t>CER001</t>
  </si>
  <si>
    <t>EST024</t>
  </si>
  <si>
    <t>AMB003</t>
  </si>
  <si>
    <t>AMB004</t>
  </si>
  <si>
    <t>AMB005</t>
  </si>
  <si>
    <t>AMB006</t>
  </si>
  <si>
    <t>AMB007</t>
  </si>
  <si>
    <t>AMB008</t>
  </si>
  <si>
    <t>AMB009</t>
  </si>
  <si>
    <t>AMB010</t>
  </si>
  <si>
    <t>AMB011</t>
  </si>
  <si>
    <t>AMB012</t>
  </si>
  <si>
    <t>AMB013</t>
  </si>
  <si>
    <t>AMB014</t>
  </si>
  <si>
    <t>AMB015</t>
  </si>
  <si>
    <t>AMB016</t>
  </si>
  <si>
    <t>AMB017</t>
  </si>
  <si>
    <t>AMB018</t>
  </si>
  <si>
    <t>AMB019</t>
  </si>
  <si>
    <t>AMB020</t>
  </si>
  <si>
    <t>AMB021</t>
  </si>
  <si>
    <t>AMB022</t>
  </si>
  <si>
    <t>MAM003</t>
  </si>
  <si>
    <t>CER002</t>
  </si>
  <si>
    <t>AMBIENTAL</t>
  </si>
  <si>
    <t>CER003</t>
  </si>
  <si>
    <t>ELECTRICO</t>
  </si>
  <si>
    <t>CARPINTERIA METALICA Y ALUMINIO</t>
  </si>
  <si>
    <t>Pingos de eucalipto</t>
  </si>
  <si>
    <t>Hormigón simple  f´c= 210 kg/cm2 (Anexo 2)</t>
  </si>
  <si>
    <t>Hormigón simple  f´c= 180 kg/cm2 (Anexo 3)</t>
  </si>
  <si>
    <t>Hormigón simple  f´c= 140 kg/cm2 (Anexo 4)</t>
  </si>
  <si>
    <t>Mortero 1:3 (Anexo 5)</t>
  </si>
  <si>
    <t>Encofrado de madera (3 usos) (Anexo 7)</t>
  </si>
  <si>
    <t>Encofrado de madera muros (3 usos) (Anexo 8)</t>
  </si>
  <si>
    <t>Acero de refuerzo fy=4200 Kg/cm2 (anexo 1)</t>
  </si>
  <si>
    <t>Encofrado de losa</t>
  </si>
  <si>
    <t xml:space="preserve">Tubo redondo HG  2"   </t>
  </si>
  <si>
    <t xml:space="preserve">Fluxometro para inodoro </t>
  </si>
  <si>
    <t>Anillo de cera para inodoro</t>
  </si>
  <si>
    <t>Materiales didacticos</t>
  </si>
  <si>
    <t>20Kg</t>
  </si>
  <si>
    <t>Tubo de acero inoxidable 2"</t>
  </si>
  <si>
    <t>Limpieza y desbroce  del terreno (manual)</t>
  </si>
  <si>
    <t>Desalojo de material de excavación d = 10km</t>
  </si>
  <si>
    <t>Relleno compactado manual con material del sitio</t>
  </si>
  <si>
    <t>Conformación y compactación de subrasante a máquina</t>
  </si>
  <si>
    <t>Cerramiento provisional para disposición de escombros</t>
  </si>
  <si>
    <t>Alivianamiento de bloque cemento de 40cmx20cmx20cm</t>
  </si>
  <si>
    <t xml:space="preserve">Hormigón f'c=180  kg/cm2 en replantillos  </t>
  </si>
  <si>
    <t>Hormigón f´c=210kg/cm2 en dinteles y riostras</t>
  </si>
  <si>
    <t>Malla electrosoldada R-196 (5.10)</t>
  </si>
  <si>
    <t>Hormigón ciclópeo  f'c= 180 kg/cm2 (Incluye Encofrado)H.S 60% P. 40%.</t>
  </si>
  <si>
    <t>Hormigón f´c=210 kg/cm2  en contorno de ventanas (alfeizar)</t>
  </si>
  <si>
    <t>Empaste interior de paredes</t>
  </si>
  <si>
    <t>Empaste exterior de paredes</t>
  </si>
  <si>
    <t>Enlucido vertical exterior</t>
  </si>
  <si>
    <t>Enlucido paleteado fino de filos y fajas</t>
  </si>
  <si>
    <t>Pintura de caucho látex vinilo acrílico interior</t>
  </si>
  <si>
    <t>Pintura de caucho látex vinilo acrílico exterior</t>
  </si>
  <si>
    <t>Pintura de tráfico zonas y señalización</t>
  </si>
  <si>
    <t>CERAMICAS</t>
  </si>
  <si>
    <t>Barrederas de cerámica h=10cm</t>
  </si>
  <si>
    <t>Cerámica en paredes</t>
  </si>
  <si>
    <t>CER004</t>
  </si>
  <si>
    <t>Alisado de pisos en fresco con helicóptero (incluye endurecedor de cuarzo)</t>
  </si>
  <si>
    <t>Grano lavado en filos de escalera</t>
  </si>
  <si>
    <t>Mueble bajo de MDF</t>
  </si>
  <si>
    <t>Panel divisorio de acero inoxidable para baños con puerta</t>
  </si>
  <si>
    <t>Pasamano de acero inoxidable</t>
  </si>
  <si>
    <t>Puerta metálica de tol, tubo rect. de 50x25x2mm, y Vidrio templado 6mm, inc. Cerradura</t>
  </si>
  <si>
    <t>Barra antipánico para puertas</t>
  </si>
  <si>
    <t>Arco de cancha de fútbol</t>
  </si>
  <si>
    <t>Asta de bandera con tubo de hierro galvanizado 2", 3m inc. Pintura</t>
  </si>
  <si>
    <t>Elementos para voley, poste metálico Ø4" e=2mm,con pintura al horno, incluyen red</t>
  </si>
  <si>
    <t xml:space="preserve">Ventana de aluminio y vidrio 6mm corrediza </t>
  </si>
  <si>
    <t>Malla antimosquito</t>
  </si>
  <si>
    <t>Señalización de seguridad formato A4</t>
  </si>
  <si>
    <t>Área para almacenamiento temporal de desechos sólidos</t>
  </si>
  <si>
    <t>Conos de seguridad reflectivos</t>
  </si>
  <si>
    <t>Señalización de seguridad tipo caballete 1,20x0,60</t>
  </si>
  <si>
    <t>Rótulos ambientales de 0,60x0,80 tipo pedestal</t>
  </si>
  <si>
    <t>Kit para derrames</t>
  </si>
  <si>
    <t>Buzón de Sugerencias</t>
  </si>
  <si>
    <t>Llave de manguera de bronce D=1/2"</t>
  </si>
  <si>
    <t xml:space="preserve">Inodoro blanco taza elongada con fluxómetro </t>
  </si>
  <si>
    <t>Lavamanos de pedestal con llave temporizada</t>
  </si>
  <si>
    <t>Lavamanos para empotrar sobre mesón, incluye llave temporizada</t>
  </si>
  <si>
    <t>Desagüe  PVC 110mm tipo "B"</t>
  </si>
  <si>
    <t>Tee PVC U/R 3/4"</t>
  </si>
  <si>
    <t>Codo PVC 110mm x 45° desagüe</t>
  </si>
  <si>
    <t>LUMINARIA TIPO BOLARDO DE 10W</t>
  </si>
  <si>
    <t>PUNTO DE ILUMINACIÓN 120V</t>
  </si>
  <si>
    <t>CONMUTADOR SIMPLE</t>
  </si>
  <si>
    <t>SENSOR DE MOVIMIENTO 360°</t>
  </si>
  <si>
    <t>INTERRUPTOR SIMPLE</t>
  </si>
  <si>
    <t>INTERRUPTOR DOBLE</t>
  </si>
  <si>
    <t>LUMINARIA TIPO PLAFON 2X26W</t>
  </si>
  <si>
    <t>LUMINARIA APLIQUE DE PARED INTERIOR /EXTERIOR 1X26W, IP66</t>
  </si>
  <si>
    <t>CAJA DE PASO 10X10</t>
  </si>
  <si>
    <t>SENSOR DE MOVIMIENTO 180°</t>
  </si>
  <si>
    <t xml:space="preserve">m </t>
  </si>
  <si>
    <t>AMB023</t>
  </si>
  <si>
    <t>AMB024</t>
  </si>
  <si>
    <t>ESTRUCTURAS</t>
  </si>
  <si>
    <t>MAPOSTERIA</t>
  </si>
  <si>
    <t>PRE001</t>
  </si>
  <si>
    <t>PRE002</t>
  </si>
  <si>
    <t>PRE003</t>
  </si>
  <si>
    <t>PRE004</t>
  </si>
  <si>
    <t>PRE005</t>
  </si>
  <si>
    <t xml:space="preserve">Excavación manual para cimentaciones </t>
  </si>
  <si>
    <t>PRE006</t>
  </si>
  <si>
    <t>PRE007</t>
  </si>
  <si>
    <t>PRE008</t>
  </si>
  <si>
    <t>PRE009</t>
  </si>
  <si>
    <t>PRE010</t>
  </si>
  <si>
    <t>PRE011</t>
  </si>
  <si>
    <t>PRE013</t>
  </si>
  <si>
    <t>PRE014</t>
  </si>
  <si>
    <t>Hormigón simple f'c=210 Kg/cm2</t>
  </si>
  <si>
    <t>Encofrado en estructuras</t>
  </si>
  <si>
    <t>Mesón de hormigón armado, incluye colocacion de granito</t>
  </si>
  <si>
    <t>Enlucido vertical interior</t>
  </si>
  <si>
    <t>REC009</t>
  </si>
  <si>
    <t>REC010</t>
  </si>
  <si>
    <t>REC011</t>
  </si>
  <si>
    <t>REC012</t>
  </si>
  <si>
    <t>Cerámica de piso alto tráfico antideslizante, primera clase</t>
  </si>
  <si>
    <t>Porcelanato para alto tráfico en piso y antideslizante</t>
  </si>
  <si>
    <t>PISO001</t>
  </si>
  <si>
    <t>PISO002</t>
  </si>
  <si>
    <t>PISO003</t>
  </si>
  <si>
    <t xml:space="preserve">Alisado de con piso helicóptero </t>
  </si>
  <si>
    <t>PISO004</t>
  </si>
  <si>
    <t>PISO005</t>
  </si>
  <si>
    <t>PISO006</t>
  </si>
  <si>
    <t>PISO007</t>
  </si>
  <si>
    <t>PISO008</t>
  </si>
  <si>
    <t>PISO009</t>
  </si>
  <si>
    <t>Vereda perimetral escobada, empedrado y hormigón f`c=210kg/cm2, e=7cm</t>
  </si>
  <si>
    <t>PISO010</t>
  </si>
  <si>
    <t>CARPINTERIA Y METAL MECANICA</t>
  </si>
  <si>
    <t>CARP001</t>
  </si>
  <si>
    <t>CARP002</t>
  </si>
  <si>
    <t>CARP003</t>
  </si>
  <si>
    <t>CARP004</t>
  </si>
  <si>
    <t>CARP005</t>
  </si>
  <si>
    <t>CARP006</t>
  </si>
  <si>
    <t xml:space="preserve">Closet MDF melamínico incluye tiraderas </t>
  </si>
  <si>
    <t>CARP007</t>
  </si>
  <si>
    <t>CARP008</t>
  </si>
  <si>
    <t>CARP009</t>
  </si>
  <si>
    <t>CARP010</t>
  </si>
  <si>
    <t>CARP011</t>
  </si>
  <si>
    <t>CARP012</t>
  </si>
  <si>
    <t>EXTM001</t>
  </si>
  <si>
    <t>EXTM002</t>
  </si>
  <si>
    <t>EXTM003</t>
  </si>
  <si>
    <t>EXTM004</t>
  </si>
  <si>
    <t>EXTM005</t>
  </si>
  <si>
    <t>EXTM006</t>
  </si>
  <si>
    <t>EXTM007</t>
  </si>
  <si>
    <t>EXTM008</t>
  </si>
  <si>
    <t>Bebederos de acero inoxidable</t>
  </si>
  <si>
    <t>EXTM009</t>
  </si>
  <si>
    <t>Jardinera redonda de hormigón(para árboles)</t>
  </si>
  <si>
    <t>EXTM010</t>
  </si>
  <si>
    <t>Jardineras rectangular de hormigón (para plantas)</t>
  </si>
  <si>
    <t>EXTM011</t>
  </si>
  <si>
    <t>Juegos infantiles</t>
  </si>
  <si>
    <t>EXTM012</t>
  </si>
  <si>
    <t>Plantas nativas</t>
  </si>
  <si>
    <t>EXTM013</t>
  </si>
  <si>
    <t>Arboles nativos</t>
  </si>
  <si>
    <t>EXTM014</t>
  </si>
  <si>
    <t>Basureros de acero inoxidable</t>
  </si>
  <si>
    <t>Módulo Estacionamientos para bicicletas, tubo HG redondo de 2" y tubo rectangular 1x2"x2mm</t>
  </si>
  <si>
    <t>Vicera para isla de estacionamiento de buses</t>
  </si>
  <si>
    <t>EXT001</t>
  </si>
  <si>
    <t>Conformación de taludes</t>
  </si>
  <si>
    <t>EXT003</t>
  </si>
  <si>
    <t>EXT004</t>
  </si>
  <si>
    <t>EXT005</t>
  </si>
  <si>
    <t>Césped sintético</t>
  </si>
  <si>
    <t>EXT006</t>
  </si>
  <si>
    <t>EXT007</t>
  </si>
  <si>
    <t>EXT008</t>
  </si>
  <si>
    <t>EXT009</t>
  </si>
  <si>
    <t>EXT010</t>
  </si>
  <si>
    <t>ALU001</t>
  </si>
  <si>
    <t>ALU002</t>
  </si>
  <si>
    <t>Policarbonato alveolar 8 mm con accesorios</t>
  </si>
  <si>
    <t>Lijas, brochas, rodillos.</t>
  </si>
  <si>
    <t>gln</t>
  </si>
  <si>
    <t>Bordillos de hormigón simple f'c=180 Kg/cm2   b=15cm, h=35cm, para aceras</t>
  </si>
  <si>
    <t>Bordillos de hormigón simple f'c=180 Kg/cm2   b=15cm, h=50cm, para parqueadero</t>
  </si>
  <si>
    <t>APS007</t>
  </si>
  <si>
    <t>Lavaplatos acero inoxidable 1 pozo con escurridor</t>
  </si>
  <si>
    <t>Desague con rejilla y sifón con acople</t>
  </si>
  <si>
    <t>Lavaplatos acero inoxidable 1 pozo sin escurridor</t>
  </si>
  <si>
    <t>Lavamanos con pedestal</t>
  </si>
  <si>
    <t xml:space="preserve"> Sub-base clase 3(Provisión, tendido y compactación)</t>
  </si>
  <si>
    <t xml:space="preserve">Instalador de recubrimientos en general (Estr. Oc. D2)       </t>
  </si>
  <si>
    <t>Cerámica pared 20x30</t>
  </si>
  <si>
    <t>Cerámica de piso 40x40</t>
  </si>
  <si>
    <t>Malla (Ø=4.5 mm 15x15 cm)</t>
  </si>
  <si>
    <t>Impermeabilización de losas de cubierta   con lámina  asfáltica</t>
  </si>
  <si>
    <t>CER005</t>
  </si>
  <si>
    <t>Barrederas de porcelanato h=10cm</t>
  </si>
  <si>
    <t>Masillado de pisos y gradas</t>
  </si>
  <si>
    <t>Grano lavado</t>
  </si>
  <si>
    <t>Relleno y compactación con material de mejoramiento(subbase  clase 3) estructuras y plataformas</t>
  </si>
  <si>
    <t>Puerta enrollable con tol e=0,7 mm</t>
  </si>
  <si>
    <t xml:space="preserve">Puerta de tol 1/20", marco y estructura de  25*50*1,5 con cerradura </t>
  </si>
  <si>
    <t>Puerta metálica peatonal, de tubo rectangular 75*50mm, tubo redondo 1 1/2", ancho 2m, alto 2.20m</t>
  </si>
  <si>
    <t>Puerta metálica vehicular , de tubo rectangular 75*50mm, tubo redondo 1 1/2", ancho 3.5m, alto 3m(acceso vehicular y abastecimiento de emergencia)</t>
  </si>
  <si>
    <t>Juego de barras: abatible de acero inoxidable para baño de discapacitados</t>
  </si>
  <si>
    <t>Puerta de tol y malla electrosoldada</t>
  </si>
  <si>
    <t>EXTERIORES MOBILIARIO</t>
  </si>
  <si>
    <t>Tablero para Basquet con fibra de vidrio</t>
  </si>
  <si>
    <t xml:space="preserve">Bancas de hormigón </t>
  </si>
  <si>
    <t>Cerramiento de tubo galvanizado de 2" x 2mm asentado en  platina (tubo cada 15 cm) y platina superior que une los tubos</t>
  </si>
  <si>
    <t>Césped y mejoramiento de suelo con humus</t>
  </si>
  <si>
    <t>EXT012</t>
  </si>
  <si>
    <t>EXT013</t>
  </si>
  <si>
    <t>Rótulos de señalización e identificación de áreas exteriores</t>
  </si>
  <si>
    <t>EXT014</t>
  </si>
  <si>
    <t>Rótulos de señalización e identificación de áreas interiores(incluye señalización COVID 19)</t>
  </si>
  <si>
    <t>EXT015</t>
  </si>
  <si>
    <t xml:space="preserve">Fregadero de acero inoxidable 2 pozos  con escurridor incluye grifería y accesorios </t>
  </si>
  <si>
    <t xml:space="preserve">Cerradura principal </t>
  </si>
  <si>
    <t>Barra antipanico</t>
  </si>
  <si>
    <t>Tubo rectangular 25*50*1,5</t>
  </si>
  <si>
    <t>Lamina asfaltica</t>
  </si>
  <si>
    <t>APS008</t>
  </si>
  <si>
    <t>Asta de bandera con tubo de hierro galvanizado 2", 3m</t>
  </si>
  <si>
    <t>Poste metálico Ø4" e=2mmpara voley ,con pintura al horno, incluyen red</t>
  </si>
  <si>
    <t>Hormigón ciclópero</t>
  </si>
  <si>
    <t>Hormigón simple</t>
  </si>
  <si>
    <t>acero de refuerzo</t>
  </si>
  <si>
    <t>enlucido</t>
  </si>
  <si>
    <t>Excavación</t>
  </si>
  <si>
    <t>Relleno</t>
  </si>
  <si>
    <t>Enlucido</t>
  </si>
  <si>
    <t>Malla electrosoldada 15x15x4</t>
  </si>
  <si>
    <t>Lámina asfaltica</t>
  </si>
  <si>
    <t>grava</t>
  </si>
  <si>
    <t>arena</t>
  </si>
  <si>
    <t>tierra preparada</t>
  </si>
  <si>
    <t>Arena</t>
  </si>
  <si>
    <t xml:space="preserve">Jardinero (Estr.Oc. D2)       </t>
  </si>
  <si>
    <t>Hormigón ciclópeo</t>
  </si>
  <si>
    <t>Estructura metálica</t>
  </si>
  <si>
    <t>Tubo HG 2"</t>
  </si>
  <si>
    <t>Tubo rectancular de 1x2" x 2mm</t>
  </si>
  <si>
    <t>placa 4" x 4mm</t>
  </si>
  <si>
    <t>Acero A36</t>
  </si>
  <si>
    <t>Barras de anclaje</t>
  </si>
  <si>
    <t>Stell panel(DEK)</t>
  </si>
  <si>
    <t xml:space="preserve">Malla electrosoldada 15x15x8 </t>
  </si>
  <si>
    <t>Plancha de acero negro de 5mm</t>
  </si>
  <si>
    <t xml:space="preserve">Tubo redondo  2.0" x 2.0mm         </t>
  </si>
  <si>
    <t>Gl</t>
  </si>
  <si>
    <t>Platina metálica 1/8"</t>
  </si>
  <si>
    <t>PRE015</t>
  </si>
  <si>
    <t xml:space="preserve"> Excavación manual de zanjas h  ≤ 2,00 m</t>
  </si>
  <si>
    <t>PRE016</t>
  </si>
  <si>
    <t>PRE017</t>
  </si>
  <si>
    <t>Rasanteo de fondo de zanja</t>
  </si>
  <si>
    <t>PRE018</t>
  </si>
  <si>
    <t xml:space="preserve"> Replanteo y nivelación (en zanjas)</t>
  </si>
  <si>
    <t>Adoquin blanco y gris de 15x30x6 cm tráfico peatonal y vehicular liviano - patio civico</t>
  </si>
  <si>
    <t>Adoquín hexagonal f'c=400 Kg/cm2 e=8cm alto tráfico -áreas vehiculares</t>
  </si>
  <si>
    <t>Adoquín rugoso cuadrado blanco y gris 15x15 x6 cm tráfico peatonal y vehicular - caminerías</t>
  </si>
  <si>
    <t xml:space="preserve">Adoquín ecológico 60x40x10 cm trafico de tipo peatonal y vehicular liviano </t>
  </si>
  <si>
    <t>Adoquin rugoso de colores de 15x30x6 cm tráfico peatonal y vehicular liviano - patio edcucación inical</t>
  </si>
  <si>
    <t>Adoquin blanco y gris de 15x30x6 cm tráfico peatonal y vehicular liviano</t>
  </si>
  <si>
    <t xml:space="preserve">Adoquín hexagonal f'c=400 Kg/cm2 e=8cm alto tráfico </t>
  </si>
  <si>
    <t xml:space="preserve">Adoquín rugoso cuadrado blanco y gris 15x15 x6 cm </t>
  </si>
  <si>
    <t>Tablones</t>
  </si>
  <si>
    <t>Pasamano de madera</t>
  </si>
  <si>
    <t>Pernos</t>
  </si>
  <si>
    <t>Rótulo de ubicación general del proyecto(plano de implantación)</t>
  </si>
  <si>
    <t>AAPP004</t>
  </si>
  <si>
    <t>AAPP003</t>
  </si>
  <si>
    <t>AAPP013</t>
  </si>
  <si>
    <t>AAPP014</t>
  </si>
  <si>
    <t>AAPP012</t>
  </si>
  <si>
    <t>AAPP016</t>
  </si>
  <si>
    <t>AAPP001</t>
  </si>
  <si>
    <t>AAPP028</t>
  </si>
  <si>
    <t>AAPP060</t>
  </si>
  <si>
    <t>AAPP029</t>
  </si>
  <si>
    <t>AAPP027</t>
  </si>
  <si>
    <t>AAPP035</t>
  </si>
  <si>
    <t>AAPP034</t>
  </si>
  <si>
    <t>AAPP032</t>
  </si>
  <si>
    <t>AAPP023</t>
  </si>
  <si>
    <t>APS009</t>
  </si>
  <si>
    <t>ELECT044</t>
  </si>
  <si>
    <t>ELECT046</t>
  </si>
  <si>
    <t>ELECT048</t>
  </si>
  <si>
    <t>ELECT041</t>
  </si>
  <si>
    <t>ELECT042</t>
  </si>
  <si>
    <t>ELECT069</t>
  </si>
  <si>
    <t>ELECT021</t>
  </si>
  <si>
    <t>ELECT002</t>
  </si>
  <si>
    <t>ELECT035</t>
  </si>
  <si>
    <t>ELECT013</t>
  </si>
  <si>
    <t>ELECT039</t>
  </si>
  <si>
    <t>ELECT024</t>
  </si>
  <si>
    <t>ELECT063</t>
  </si>
  <si>
    <t>ELECT015</t>
  </si>
  <si>
    <t>ELECT051</t>
  </si>
  <si>
    <t>ELECT037</t>
  </si>
  <si>
    <t>ELECT005</t>
  </si>
  <si>
    <t>ELECT029</t>
  </si>
  <si>
    <t>ELECT012</t>
  </si>
  <si>
    <t>ELECT026</t>
  </si>
  <si>
    <t>ELECT007</t>
  </si>
  <si>
    <t>ELECT034</t>
  </si>
  <si>
    <t>ELECT003</t>
  </si>
  <si>
    <t>ELECT023</t>
  </si>
  <si>
    <t>ELECT072</t>
  </si>
  <si>
    <t>ELECT030</t>
  </si>
  <si>
    <t>ELECT060</t>
  </si>
  <si>
    <t>ELECT017</t>
  </si>
  <si>
    <t>ELECT062</t>
  </si>
  <si>
    <t>ELECT025</t>
  </si>
  <si>
    <t>ELECT027</t>
  </si>
  <si>
    <t>ELEC005</t>
  </si>
  <si>
    <t>ELEC020</t>
  </si>
  <si>
    <t>ELEC021</t>
  </si>
  <si>
    <t>ELEC014</t>
  </si>
  <si>
    <t>ELEC017</t>
  </si>
  <si>
    <t>ELEC001</t>
  </si>
  <si>
    <t>ELEC030</t>
  </si>
  <si>
    <t>ELEC023</t>
  </si>
  <si>
    <t>ELEC047</t>
  </si>
  <si>
    <t>ELEC044</t>
  </si>
  <si>
    <t>ELEC043</t>
  </si>
  <si>
    <t>ELEC041</t>
  </si>
  <si>
    <t>ELEC046</t>
  </si>
  <si>
    <t>ELEC032</t>
  </si>
  <si>
    <t>AAPP015</t>
  </si>
  <si>
    <t>AAPP017</t>
  </si>
  <si>
    <t>AAPP040</t>
  </si>
  <si>
    <t>Inodoro blanco tanque bajo taza redonda doble descarga</t>
  </si>
  <si>
    <t>ELECT061</t>
  </si>
  <si>
    <t>ELEC042</t>
  </si>
  <si>
    <t>ELECT047</t>
  </si>
  <si>
    <t>ELECT050</t>
  </si>
  <si>
    <t>ELECT009</t>
  </si>
  <si>
    <t>ELECT071</t>
  </si>
  <si>
    <t>ELECT070</t>
  </si>
  <si>
    <t>ELECT004</t>
  </si>
  <si>
    <t>ELECT018</t>
  </si>
  <si>
    <t>ELECT011</t>
  </si>
  <si>
    <t>ELECT057</t>
  </si>
  <si>
    <t>ELECT010</t>
  </si>
  <si>
    <t>ELECT022</t>
  </si>
  <si>
    <t>ELECT054</t>
  </si>
  <si>
    <t>ELECT019</t>
  </si>
  <si>
    <t>ELEC048</t>
  </si>
  <si>
    <t>ELECT040</t>
  </si>
  <si>
    <t>ELECT036</t>
  </si>
  <si>
    <t>ELECT055</t>
  </si>
  <si>
    <t>ELECT049</t>
  </si>
  <si>
    <t>ELECT068</t>
  </si>
  <si>
    <t>ELECT058</t>
  </si>
  <si>
    <t>ELECT052</t>
  </si>
  <si>
    <t>ELECT067</t>
  </si>
  <si>
    <t>ELECT075</t>
  </si>
  <si>
    <t>ELECT053</t>
  </si>
  <si>
    <t>ELECT031</t>
  </si>
  <si>
    <t>ELECT073</t>
  </si>
  <si>
    <t>ELECT064</t>
  </si>
  <si>
    <t>CARP013</t>
  </si>
  <si>
    <t>AAPP051</t>
  </si>
  <si>
    <t>ELECT038</t>
  </si>
  <si>
    <t>ELECT020</t>
  </si>
  <si>
    <t>ELECT032</t>
  </si>
  <si>
    <t>ELECT066</t>
  </si>
  <si>
    <t>ELECT016</t>
  </si>
  <si>
    <t>ELECT074</t>
  </si>
  <si>
    <t>ELECT065</t>
  </si>
  <si>
    <t>ELECT045</t>
  </si>
  <si>
    <t>ELECT006</t>
  </si>
  <si>
    <t>ELECT056</t>
  </si>
  <si>
    <t>ELEC002</t>
  </si>
  <si>
    <t>AAPP006</t>
  </si>
  <si>
    <t>ELECT033</t>
  </si>
  <si>
    <t>ELEC003</t>
  </si>
  <si>
    <t>ELEC045</t>
  </si>
  <si>
    <t>Tachos metálicos para almacenar desechos</t>
  </si>
  <si>
    <t>Cerramiento provisional con yute (Incluye parantes de Madera)</t>
  </si>
  <si>
    <t xml:space="preserve">Entrega de desechos peligrosos a gestor ambiental </t>
  </si>
  <si>
    <t>Cielo raso falso de gypsum con estructura  incluye estucado y pintura</t>
  </si>
  <si>
    <t>AMB025</t>
  </si>
  <si>
    <t>EXT016</t>
  </si>
  <si>
    <t>Llave para bebedero incluye filtro</t>
  </si>
  <si>
    <t>ELECT080</t>
  </si>
  <si>
    <t>ELECT081</t>
  </si>
  <si>
    <t>ELECT090</t>
  </si>
  <si>
    <t>ELECT089</t>
  </si>
  <si>
    <t>ELECT092</t>
  </si>
  <si>
    <t>ELECT082</t>
  </si>
  <si>
    <t>ELECT093</t>
  </si>
  <si>
    <t>SISTEMA DE AUDIO Y SONIDO</t>
  </si>
  <si>
    <t>ELECT083</t>
  </si>
  <si>
    <t>ELECT087</t>
  </si>
  <si>
    <t>ELECT088</t>
  </si>
  <si>
    <t>ELEC132</t>
  </si>
  <si>
    <t>ELECT078</t>
  </si>
  <si>
    <t>ELECT079</t>
  </si>
  <si>
    <t>ELECT085</t>
  </si>
  <si>
    <t>IM004</t>
  </si>
  <si>
    <t>IM031</t>
  </si>
  <si>
    <t>IM008</t>
  </si>
  <si>
    <t>IM025</t>
  </si>
  <si>
    <t>IM026</t>
  </si>
  <si>
    <t>IM034</t>
  </si>
  <si>
    <t>IM003</t>
  </si>
  <si>
    <t>IM005</t>
  </si>
  <si>
    <t>IM006</t>
  </si>
  <si>
    <t>IM011</t>
  </si>
  <si>
    <t>IM012</t>
  </si>
  <si>
    <t>IM014</t>
  </si>
  <si>
    <t>IM019</t>
  </si>
  <si>
    <t>IM020</t>
  </si>
  <si>
    <t>IM030</t>
  </si>
  <si>
    <t>Ventilador de extracción tipo hongo 1400 CFM @ 0,5" WG, 1/2 HP, 1060 RPM, 115/1/60, Incluye arranque y puesta en marcha</t>
  </si>
  <si>
    <t>IM032</t>
  </si>
  <si>
    <t xml:space="preserve">Ventilador de suministro centrífugo, tipo caja de 1200 CFM @1.2" WG, 1/2 HP, 1713 RPM, 115/1/60. Incluye arranque y puesta en marcha.  </t>
  </si>
  <si>
    <t>IM007</t>
  </si>
  <si>
    <t>IM015</t>
  </si>
  <si>
    <t>IM017</t>
  </si>
  <si>
    <t xml:space="preserve">Suministro e instalación de aire acondicionado tipo Split de pared de 36.000 BTU/H, R-410A, 208-220/1/60, incluye condensadora, arranque y puesta en marcha, bomba de condensado </t>
  </si>
  <si>
    <t>IM018</t>
  </si>
  <si>
    <t>Termostato digital programable</t>
  </si>
  <si>
    <t>IM022</t>
  </si>
  <si>
    <t>Tubería de cobre ACR 3/8"</t>
  </si>
  <si>
    <t>IM023</t>
  </si>
  <si>
    <t>Tubería de cobre ACR 5/8"</t>
  </si>
  <si>
    <t>IM024</t>
  </si>
  <si>
    <t>IM001</t>
  </si>
  <si>
    <t>IM002</t>
  </si>
  <si>
    <t>IM009</t>
  </si>
  <si>
    <t>Louver de salida de 12"x10" con malla antimosquitos</t>
  </si>
  <si>
    <t>IM010</t>
  </si>
  <si>
    <t>IM013</t>
  </si>
  <si>
    <t>IM016</t>
  </si>
  <si>
    <t>Suministro e instalación de aire acondicionado tipo Split de pared de 12.000 BTU/H, R-410A, 208-220/1/60, incluye condensadora, arranque y puesta en marcha, bomba de condensado</t>
  </si>
  <si>
    <t>IM021</t>
  </si>
  <si>
    <t>Tubería de cobre ACR 1/4"</t>
  </si>
  <si>
    <t>IM027</t>
  </si>
  <si>
    <t>Ventilador de extracción tipo ducto 300 CFM, 1.0" WG. 1/4 HP, 2017 RPM, 115/1/60, incluye arranque y puesta en marcha</t>
  </si>
  <si>
    <t>IM028</t>
  </si>
  <si>
    <t>IM029</t>
  </si>
  <si>
    <t>Ventilador de extracción tipo hongo, 1600 CFM, @ 0.5" WG, 1/2 HP, 1130 RPM, 115/1/60. Incluye arranque y puesta en marcha.</t>
  </si>
  <si>
    <t>IM033</t>
  </si>
  <si>
    <t>Ventilador de suministro tipo caja de 1440 CFM @1.27" WG, 3/4 HP, 1725 RPM, 115/1/60/. Incluye arranque y puesta en marcha</t>
  </si>
  <si>
    <t>IM035</t>
  </si>
  <si>
    <t>ACOMETIDA 1X(3X#1/0)(F) + 1X#1/0(N)+1X#2(T) AWG TTU</t>
  </si>
  <si>
    <t>ACOMETIDA 1X(3X#4/0)(F) + 1X#4/0(N)+1X#1/0(T) AWG TTU</t>
  </si>
  <si>
    <t>ACOMETIDA 1X(3X#6)(F) + 1X#6(N)+1X#8(T) AWG TTU</t>
  </si>
  <si>
    <t>ELEC049</t>
  </si>
  <si>
    <t>ACOMETIDA 1X(3X#8)(F) + 1X#8(N)+1X#8(T) AWG TTU</t>
  </si>
  <si>
    <t>ELEC058</t>
  </si>
  <si>
    <t>ALIMENTADOR 2X#12+1X#14 THHN AWG EMT 1/2''</t>
  </si>
  <si>
    <t>ELEC069</t>
  </si>
  <si>
    <t>BREAKER ENCHUFABLE 1P DESDE 6A HASTA 50A</t>
  </si>
  <si>
    <t>ELEC074</t>
  </si>
  <si>
    <t>BREAKER ENCHUFABLE 3P DESDE 6A HASTA 32A</t>
  </si>
  <si>
    <t>ELEC077</t>
  </si>
  <si>
    <t>CENTRO DE CARGA TRIFÁSICO 12 ESPACIOS</t>
  </si>
  <si>
    <t>ELEC079</t>
  </si>
  <si>
    <t>CENTRO DE CARGA TRIFÁSICO 30 ESPACIOS</t>
  </si>
  <si>
    <t>ELEC098</t>
  </si>
  <si>
    <t>PUNTO SECADOR DE MANOS CON 15 MTRS DE CABLE (2X10+1X12)AWG. INCLUYE TOMA Y SECADOR DE MANOS</t>
  </si>
  <si>
    <t>ELEC101</t>
  </si>
  <si>
    <t>PUNTO TOMACORRIENTE NORMAL DOBLE 127V CON 8 MTRS DE CABLE (2X10+1X12 THHN), INCLUYE TOMA</t>
  </si>
  <si>
    <t>ELEC102</t>
  </si>
  <si>
    <t>PUNTO TOMACORRIENTE NORMAL DOBLE 127V CON 8 MTRS DE CABLE (2X12+1X14 THHN), INCLUYE TOMA</t>
  </si>
  <si>
    <t>ELEC105</t>
  </si>
  <si>
    <t>PUNTO TOMACORRIENTE REGULADO DOBLE 127V CON 8 MTRS DE CABLE (2X12+1X14 THHN), INCLUYE TOMA</t>
  </si>
  <si>
    <t>ELEC110</t>
  </si>
  <si>
    <t>SALIDA ESPECIAL CON 14 MTRS DE CABLE 2X#12+1X#14 THHN EMT 1/2''</t>
  </si>
  <si>
    <t>ELEC113</t>
  </si>
  <si>
    <t>PERFORACIÓN Y ARREGLO DE PARED</t>
  </si>
  <si>
    <t>ACOMETIDA 1X(3X#2)(F) + 1X#2(N)+1X#4(T) AWG TTU</t>
  </si>
  <si>
    <t>ELEC052</t>
  </si>
  <si>
    <t>ACOMETIDA 2X(3X#2/0)(F) + 2X#2/0(N)+1X#1/0(T) AWG TTU</t>
  </si>
  <si>
    <t>ELEC072</t>
  </si>
  <si>
    <t>BREAKER ENCHUFABLE 3P DESDE 40A HASTA 63A</t>
  </si>
  <si>
    <t>ELEC078</t>
  </si>
  <si>
    <t>CENTRO DE CARGA TRIFÁSICO 20 ESPACIOS</t>
  </si>
  <si>
    <t>ELEC085</t>
  </si>
  <si>
    <t>ELEC112</t>
  </si>
  <si>
    <t xml:space="preserve">SALIDA ESPECIAL DUCHA ELÉCTRICA CON 14 MTRS DE CABLE 1X#8+1X#8+1X#10 THHN EMT 3/4'' </t>
  </si>
  <si>
    <t>ELEC081</t>
  </si>
  <si>
    <t>CENTRO DE CARGA TRIFÁSICO 6 ESPACIOS</t>
  </si>
  <si>
    <t>ELEC103</t>
  </si>
  <si>
    <t>PUNTO TOMACORRIENTE NORMAL DOBLE 127V PISO  CON 8MTRS DE CABLE (2X12+1X14 THHN), INCLUYE TOMA</t>
  </si>
  <si>
    <t>ELEC104</t>
  </si>
  <si>
    <t>PUNTO TOMACORRIENTE NORMAL DOBLE 127V SOBRE MESON CON 8 MTRS DE CABLE (2X12+1X14 THHN)</t>
  </si>
  <si>
    <t>ELEC057</t>
  </si>
  <si>
    <t>ALIMENTADOR 2X#10+1X#12 THHN AWG EMT 3/4''</t>
  </si>
  <si>
    <t>ELEC071</t>
  </si>
  <si>
    <t>BREAKER ENCHUFABLE 2P DESDE 6A HASTA 32A</t>
  </si>
  <si>
    <t>ELEC099</t>
  </si>
  <si>
    <t>PUNTO TOMACORRIENTE ESPECIAL CON 14 MTS 2X10+1X12  EMT 3/4 CON TOMA</t>
  </si>
  <si>
    <t>ELEC109</t>
  </si>
  <si>
    <t>SALIDA ESPECIAL CON 14 MTRS DE CABLE 2X#10+1X#12 THHN EMT 3/4''</t>
  </si>
  <si>
    <t>ELEC084</t>
  </si>
  <si>
    <t>ACOMETIDA 1X(3X#4)(F) + 1X#4(N)+1X#6(T) AWG TTU</t>
  </si>
  <si>
    <t>ACOMETIDA 1X(3X#3/0)(F) + 1X#3/0(N)+1X#1/0(T) AWG TTU</t>
  </si>
  <si>
    <t>ELEC059</t>
  </si>
  <si>
    <t>ELEC060</t>
  </si>
  <si>
    <t>ALIMENTADOR 2X#8+1X#10 THHN AWG EMT 3/4''</t>
  </si>
  <si>
    <t>ELEC070</t>
  </si>
  <si>
    <t>BREAKER ENCHUFABLE 2P DESDE 40A HASTA 63A</t>
  </si>
  <si>
    <t>ELEC080</t>
  </si>
  <si>
    <t>CENTRO DE CARGA TRIFÁSICO 42 ESPACIOS</t>
  </si>
  <si>
    <t>ELEC100</t>
  </si>
  <si>
    <t>PUNTO TOMACORRIENTE ESPECIAL CON 14 MTS 2X6+1X8  EMT 1" CON TOMA</t>
  </si>
  <si>
    <t>ELEC120</t>
  </si>
  <si>
    <t>TABLERO SISTEMA REGULADO</t>
  </si>
  <si>
    <t>ELEC130</t>
  </si>
  <si>
    <t>UPS TRIFÁSICO DE 60KVA, 208/120V INCLUYE BYPASS EXTERNO</t>
  </si>
  <si>
    <t>ACOMETIDA 1X(3X#2/0)(F) + 1X#2/0(N) TTU+1X#1/0(T) CU DESNUDO</t>
  </si>
  <si>
    <t>ELEC054</t>
  </si>
  <si>
    <t>ELEC055</t>
  </si>
  <si>
    <t>ACOMETIDA 3X(3X#350MCM)+1X(3X350MCM) TTU+1X#2/0 CU DESNUDO</t>
  </si>
  <si>
    <t>ELEC083</t>
  </si>
  <si>
    <t>GENERADOR DE EMERGENCIA Y TABLERO DE TRANSFERENCIA AUTOMATICA (TTA)</t>
  </si>
  <si>
    <t>ELEC116</t>
  </si>
  <si>
    <t>TABLERO DE DISTRIBUCIÓN PRINCIPAL</t>
  </si>
  <si>
    <t>ELEC117</t>
  </si>
  <si>
    <t>TABLERO DE DISTRIBUCIÓN PRINCIPAL 1</t>
  </si>
  <si>
    <t>ELEC119</t>
  </si>
  <si>
    <t>BARRA DE TIERRA</t>
  </si>
  <si>
    <t>ELEC122</t>
  </si>
  <si>
    <t>ELEC127</t>
  </si>
  <si>
    <t>BANCO DE CAPACITORES</t>
  </si>
  <si>
    <t>ELEC111</t>
  </si>
  <si>
    <t>SALIDA ESPECIAL CON 14 MTRS DE CABLE 3X#6+1X#6+1X#8 THHN EMT 1 1/2''</t>
  </si>
  <si>
    <t>ACOMETIDA 1X(3X#2/0)(F) + 1X#2/0(N)+1X#1/0(T) AWG TTU</t>
  </si>
  <si>
    <t>ELEC050</t>
  </si>
  <si>
    <t>ACOMETIDA 2X#6 + 1X#6 TTU AWG</t>
  </si>
  <si>
    <t>ELEC051</t>
  </si>
  <si>
    <t>ACOMETIDA 2X#8 + 1X#8 TTU AWG</t>
  </si>
  <si>
    <t>ELEC076</t>
  </si>
  <si>
    <t>CAJA DE REVISIÓN 40X40CM</t>
  </si>
  <si>
    <t>ELEC082</t>
  </si>
  <si>
    <t>CONDUCTOR COBRE DESNUDO 2/0 AWG</t>
  </si>
  <si>
    <t>ELEC086</t>
  </si>
  <si>
    <t>LUMINARIA TIPO COBRA 90W, 220V</t>
  </si>
  <si>
    <t>ELEC087</t>
  </si>
  <si>
    <t>LUMINARIA TIPO ISLA 70W, 220V</t>
  </si>
  <si>
    <t>ELEC088</t>
  </si>
  <si>
    <t>MALLA A TIERRA 6X6M</t>
  </si>
  <si>
    <t>ELEC089</t>
  </si>
  <si>
    <t>MALLA A TIERRA TIPO PATA DE GALLO</t>
  </si>
  <si>
    <t>ELEC090</t>
  </si>
  <si>
    <t>MANGUERA NEGRA 2"</t>
  </si>
  <si>
    <t>ELEC092</t>
  </si>
  <si>
    <t xml:space="preserve">POSTE DE HORMIGON 12M </t>
  </si>
  <si>
    <t>ELEC093</t>
  </si>
  <si>
    <t>POSTE METÁLICO 4M</t>
  </si>
  <si>
    <t>ELEC095</t>
  </si>
  <si>
    <t>POZO TIPO B 90X90X90</t>
  </si>
  <si>
    <t>ELEC096</t>
  </si>
  <si>
    <t>POZO TIPO C 120X120X120</t>
  </si>
  <si>
    <t>ELEC097</t>
  </si>
  <si>
    <t>POZO TIPO C 120X120X150</t>
  </si>
  <si>
    <t>ELEC106</t>
  </si>
  <si>
    <t>ELEC107</t>
  </si>
  <si>
    <t>REFLECTORES 400W, 220V</t>
  </si>
  <si>
    <t>ELEC115</t>
  </si>
  <si>
    <t>TABLERO DE CONTROL DE ILUMINACIÓN</t>
  </si>
  <si>
    <t>ELEC131</t>
  </si>
  <si>
    <t>PUNTO DE ILUMINACIÓN 220V EXTERIOR</t>
  </si>
  <si>
    <t>TUBERIA PVC 2" REFORZADA</t>
  </si>
  <si>
    <t>Hormigón f'c= 240 kg/cm2 en columnas (Incluye encofrado)</t>
  </si>
  <si>
    <t>Hormigón f'c= 240 kg/cm2 en muros (incluye encofrado)</t>
  </si>
  <si>
    <t>Alivianamiento de bloque cemento de 40cmx20cmx15cm</t>
  </si>
  <si>
    <t xml:space="preserve">Hormigón f'c= 240 kg/cm2 en cadenas (Incluye encofrado)  </t>
  </si>
  <si>
    <t>EST025</t>
  </si>
  <si>
    <t>Alivianamiento de bloque cemento de 40cmx20cmx10cm</t>
  </si>
  <si>
    <t>EST026</t>
  </si>
  <si>
    <t>Tripticos informativos A4 a color</t>
  </si>
  <si>
    <t xml:space="preserve">Letreros  informativos  de obra </t>
  </si>
  <si>
    <t xml:space="preserve">Monitoreo ruido ambiental </t>
  </si>
  <si>
    <t>Extintores de incendio portátil ABC, 5 kg (PQS)</t>
  </si>
  <si>
    <t>Charlas de socialización/concienciación y educación ambiental a la comunidad</t>
  </si>
  <si>
    <t>Charlas de Capacitación al Personal (Manejo Ambiental y Seguridad Industrial).</t>
  </si>
  <si>
    <t>Equipo de protección personal básico</t>
  </si>
  <si>
    <t xml:space="preserve">Capacitación ante situaciones de riesgo sismo o terremoto </t>
  </si>
  <si>
    <t>Cerramiento de mamposteria de bloque</t>
  </si>
  <si>
    <t>Punto de agua  PVC - P  U/R  1/2"</t>
  </si>
  <si>
    <t>AAPP084</t>
  </si>
  <si>
    <t>Punto de agua  PVC -P U/R  3/4"</t>
  </si>
  <si>
    <t>Válvula de control roscada de bronce D=1/2"</t>
  </si>
  <si>
    <t>Válvula de control roscada de bronce  D=3/4"</t>
  </si>
  <si>
    <t>Válvula de control roscada de bronce D=1"</t>
  </si>
  <si>
    <t>Montante PVC-P U/R  2"</t>
  </si>
  <si>
    <t>AAPP082</t>
  </si>
  <si>
    <t>Tubería PVC -P E/C 75mm x 1.25 MPA</t>
  </si>
  <si>
    <t>AAPP083</t>
  </si>
  <si>
    <t>Tubería PVC -P E/C 63mm x 1.25 MPA</t>
  </si>
  <si>
    <t xml:space="preserve">Tee Reductora PVC -P E/C de 75mm a 63mm </t>
  </si>
  <si>
    <t>AAPP099</t>
  </si>
  <si>
    <t xml:space="preserve">Reductor PVC - E/C de 75 mm a 63mm </t>
  </si>
  <si>
    <t>AAPP076</t>
  </si>
  <si>
    <t>Adaptador PVC H CR E/C  de 63mm a 2"</t>
  </si>
  <si>
    <t>AAPP079</t>
  </si>
  <si>
    <t>Codo PVC -P E/C de 63 mm x 90°</t>
  </si>
  <si>
    <t>AAPP085</t>
  </si>
  <si>
    <t>Reductor PVC - P U/R de 1" a 3/4 "</t>
  </si>
  <si>
    <t>AAPP086</t>
  </si>
  <si>
    <t>Reductor PVC - P U/R de 1-1/2" a 1 "</t>
  </si>
  <si>
    <t>Reductor PVC -P U/R 3/4” a 1/2”</t>
  </si>
  <si>
    <t>Desagüe  PVC 50mm. tipo "B"</t>
  </si>
  <si>
    <t>Desagüe sifón PVC 75mm. tipo "B", incluye rejilla</t>
  </si>
  <si>
    <t xml:space="preserve"> Tuberia PVC tipo "B" D=50mm</t>
  </si>
  <si>
    <t xml:space="preserve"> Tuberia PVC tipo "B" D=110mm</t>
  </si>
  <si>
    <t>Bajante de tuberia PVC tipo "B" D=110mm</t>
  </si>
  <si>
    <t>Sumidero de Cubierta de PVC 110mm incluye rejilla cúpula ALL</t>
  </si>
  <si>
    <t>AAPP124</t>
  </si>
  <si>
    <t>Caja de Revisión de Hormigón Simple f¨c =210Kg/cm2 de 60 x 60 cm, h≤ 1m o ingreso tub. &lt;200mm (incluye tapa de revisión y marco ángulo 50mmx2mm)</t>
  </si>
  <si>
    <t>AAPP122</t>
  </si>
  <si>
    <t>Tuberia PVC Alcantarillado Di=160mm</t>
  </si>
  <si>
    <t>AAPP126</t>
  </si>
  <si>
    <t>AAPP154</t>
  </si>
  <si>
    <t>Tapón de registro de piso 110mm PVC tipo "B"</t>
  </si>
  <si>
    <t>AAPP152</t>
  </si>
  <si>
    <t xml:space="preserve">Montante PVC tipo "A" de 50mm </t>
  </si>
  <si>
    <t>AAPP153</t>
  </si>
  <si>
    <t>Punto de ventilación de 50mm tipo "A"</t>
  </si>
  <si>
    <t>AAPP123</t>
  </si>
  <si>
    <t>Rejilla de piso cuadrada de PVC de 110mm, incluye desagüe, para exteriores</t>
  </si>
  <si>
    <t>AAPP121</t>
  </si>
  <si>
    <t>Tuberia PVC Alcantarillado Di=200mm</t>
  </si>
  <si>
    <t>AAPP133</t>
  </si>
  <si>
    <t>Tuberia PVC Alcantarillado Di=300mm</t>
  </si>
  <si>
    <t>AAPP181</t>
  </si>
  <si>
    <t>Codo PVC 160mm x 45° desagüe</t>
  </si>
  <si>
    <t>AAPP180</t>
  </si>
  <si>
    <t>Rejilla cuadrada plana 200x200mm aluminio ALL</t>
  </si>
  <si>
    <t>AAPP130</t>
  </si>
  <si>
    <t>Reja HF L=600mm a=300mm</t>
  </si>
  <si>
    <t>AAPP094</t>
  </si>
  <si>
    <t>Cuneta de Recoleccion Prefabricada de hormigón vibroprensado de 300 x 300mm e =100mm</t>
  </si>
  <si>
    <t>AAPP127</t>
  </si>
  <si>
    <t>Pozo de Hormigon Simple fc´210Kg/cm2  e=20cm (incluye peldaños varilla corrugada 16mm)</t>
  </si>
  <si>
    <t>AAPP128</t>
  </si>
  <si>
    <t>Losa superior de pozo H.A. f^c=210 Kg/cm2 e=20cm (incluye tapa de HF)</t>
  </si>
  <si>
    <t>AAPP129</t>
  </si>
  <si>
    <t>Zócalo de Pozo de Hormigón Simple f`c =210Kg/cm2 e=25cm + Replantillo de Hormigón simple f`c =180 Kg/cm2 e =5cm</t>
  </si>
  <si>
    <t>AAPP304</t>
  </si>
  <si>
    <t>Tuberia de Acero Negro   A53 SCH 40 sin costura de 2"</t>
  </si>
  <si>
    <t>AAPP306</t>
  </si>
  <si>
    <t>Tubería de Acero Negro  A53 SCH 40 sin costura de 1 -1/2 "</t>
  </si>
  <si>
    <t>AAPP328</t>
  </si>
  <si>
    <t>Codo de Acero Negro  A53 SCH 40 sin costura de 2" x 90°</t>
  </si>
  <si>
    <t>AAPP310</t>
  </si>
  <si>
    <t>Tee de Acero Negro  A53 SCH 40 sin costura de 2"</t>
  </si>
  <si>
    <t>AAPP321</t>
  </si>
  <si>
    <t>Reducción de Acero Negro  A53 SCH 40 sin costura de 2" a  1-1/2"</t>
  </si>
  <si>
    <t>AAPP301</t>
  </si>
  <si>
    <t xml:space="preserve">Montante de Acero Negro A53 SCH 40 sin costura de 2" </t>
  </si>
  <si>
    <t>AAPP316</t>
  </si>
  <si>
    <t>AAPP325</t>
  </si>
  <si>
    <t>Extintor PQS 10 lb</t>
  </si>
  <si>
    <t>AAPP117</t>
  </si>
  <si>
    <t>AAPP087</t>
  </si>
  <si>
    <t>Tubería PVC - P E/C  90mm x 1.25 MPA</t>
  </si>
  <si>
    <t>AAPP088</t>
  </si>
  <si>
    <t>Codo PVC -P E/C de 90 mm x 90°</t>
  </si>
  <si>
    <t>AAPP089</t>
  </si>
  <si>
    <t>Tee Reductora PVC - P E/C de 90 mm a 63mm</t>
  </si>
  <si>
    <t>AAPP091</t>
  </si>
  <si>
    <t xml:space="preserve">Reductor PVC - E/C de 90 mm a 75mm </t>
  </si>
  <si>
    <t>AAPP080</t>
  </si>
  <si>
    <t>Válvula Bola de media vuelta PVC - U/R D=1/2"</t>
  </si>
  <si>
    <t>AAPP081</t>
  </si>
  <si>
    <t>Marco y tapa válvula H.F. tipo sánduche para exteriores D = 6" .</t>
  </si>
  <si>
    <t>AAPP171</t>
  </si>
  <si>
    <t>Tuberia PVC Alcantarillado Di=250mm</t>
  </si>
  <si>
    <t>APS011</t>
  </si>
  <si>
    <t>AAPP308</t>
  </si>
  <si>
    <t>Tee de Acero Negro  A53 SCH 40 sin costura de 3"</t>
  </si>
  <si>
    <t>AAPP323</t>
  </si>
  <si>
    <t>Reducción de Acero Negro  A53 SCH 40 sin costura de 3" a  2"</t>
  </si>
  <si>
    <t>AAPP092</t>
  </si>
  <si>
    <t>Reductor PVC - P de 63 mm a 3/4"</t>
  </si>
  <si>
    <t>AAPP078</t>
  </si>
  <si>
    <t>Reductor PVC de 63mm a 1/2"</t>
  </si>
  <si>
    <t>AAPP303</t>
  </si>
  <si>
    <t>Tubería de Acero Negro   A53 SCH 40 sin costura  de 3 "</t>
  </si>
  <si>
    <t>AAPP302</t>
  </si>
  <si>
    <t>Tubería de Acero Negro  A53 SCH 40 sin costura  de 4 "</t>
  </si>
  <si>
    <t>AAPP312</t>
  </si>
  <si>
    <t>Codo de Acero Negro  A53 SCH 40 sin costura de 4" x 90°</t>
  </si>
  <si>
    <t>AAPP315</t>
  </si>
  <si>
    <t>Codo de Acero Negro Soldable A53 SCH 40 sin costura de 1-1/2" x 90°</t>
  </si>
  <si>
    <t>AAPP307</t>
  </si>
  <si>
    <t>Tee de Acero Negro  A53 SCH 40 sin costura de 4"</t>
  </si>
  <si>
    <t>AAPP319</t>
  </si>
  <si>
    <t>Reducción de Acero Negro  A53 SCH 40 sin costura de 4" a 3"</t>
  </si>
  <si>
    <t>AAPP329</t>
  </si>
  <si>
    <t>Reducción de Acero Negro  A53 SCH 40 sin costura de 4" a 2"</t>
  </si>
  <si>
    <t>AAPP318</t>
  </si>
  <si>
    <t>Reducción de Acero Negro  A53 SCH 40 sin costura de 4" a 1-1/2"</t>
  </si>
  <si>
    <t>AAPP317</t>
  </si>
  <si>
    <t>Reducción de Acero Negro  A53 SCH 40 sin costura de 4" a 2-1/2"</t>
  </si>
  <si>
    <t>AAPP074</t>
  </si>
  <si>
    <t>Tee PVC -P E/C de 75mm</t>
  </si>
  <si>
    <t>AAPP305</t>
  </si>
  <si>
    <t>Tubería de Acero Negro   A53 SCH 40 sin costura de 2 -1/2 "</t>
  </si>
  <si>
    <t>AAPP309</t>
  </si>
  <si>
    <t>Tee de Acero Negro  A53 SCH 40 sin costura de 2-1/2"</t>
  </si>
  <si>
    <t>AAPP320</t>
  </si>
  <si>
    <t>Reducción de Acero Negro  A53 SCH 40 sin costura de 2-1/2" a  1- 1/2"</t>
  </si>
  <si>
    <t>AAPP097</t>
  </si>
  <si>
    <t>Tee Reductora PVC - U/R 1 1/2" a 3/4 "</t>
  </si>
  <si>
    <t>Desagüe  PVC 75mm. tipo "B"</t>
  </si>
  <si>
    <t>AAPP311</t>
  </si>
  <si>
    <t>Tee de Acero Negro  A53 SCH 40 sin costura de 1-1/2"</t>
  </si>
  <si>
    <t>AAPP098</t>
  </si>
  <si>
    <t>Tee Reductora PVC - U/R 1" a 3/4"</t>
  </si>
  <si>
    <t>APS010</t>
  </si>
  <si>
    <t>AAPP326</t>
  </si>
  <si>
    <t>Extintor CO2 10 lb</t>
  </si>
  <si>
    <t>AAPP125</t>
  </si>
  <si>
    <t>Caja de Revisión de Hormigón Simple f¨c =210Kg/cm2 de 80 x 80 cm, h≥ 1m y/o ingreso tub. &lt;200mm (incluye tapa de revisión y marco de ángulo 50mmx2mm)</t>
  </si>
  <si>
    <t>AAPP100</t>
  </si>
  <si>
    <t>Codo PVC -P E/C de 75 mm x 90°</t>
  </si>
  <si>
    <t>AAPP101</t>
  </si>
  <si>
    <t xml:space="preserve">Reductor PVC de 63 mm 1" </t>
  </si>
  <si>
    <t>AAPP104</t>
  </si>
  <si>
    <t xml:space="preserve">Reductor PVC de 25 mm 1/2 " </t>
  </si>
  <si>
    <t xml:space="preserve"> Tuberia PVC tipo "B" D=75mm</t>
  </si>
  <si>
    <t>AAPP149</t>
  </si>
  <si>
    <t>Trampa de grasas 1.40 x0.40m  h=0.40-0.50m acero inoxidable 2mm (incluye tapa, cernidera y tabique acero inoxidable)</t>
  </si>
  <si>
    <t>AAPP131</t>
  </si>
  <si>
    <t>Reja corrida doble marco ángulo 3/4"x1/8", rejillas 1"x1/8" @5cm al eje</t>
  </si>
  <si>
    <t>AAPP096</t>
  </si>
  <si>
    <t>Reduccion PVC de 90mm a 1/2"</t>
  </si>
  <si>
    <t>AAPP327</t>
  </si>
  <si>
    <t>Extintor tipo K 6L</t>
  </si>
  <si>
    <t>AAPP090</t>
  </si>
  <si>
    <t>Reductor de 63mm a 1 -1/2"</t>
  </si>
  <si>
    <t>AAPP300</t>
  </si>
  <si>
    <t>Toma siamesa de 4" x 2 -1/2" x 2 -1/2"</t>
  </si>
  <si>
    <t>AAPP314</t>
  </si>
  <si>
    <t>Codo de Acero Negro  A53 SCH 40 sin costura de 2-1/2" x 90°</t>
  </si>
  <si>
    <t>AAPP110</t>
  </si>
  <si>
    <t>Tubería PVC -P E/C 110 mm x1.25 MPA</t>
  </si>
  <si>
    <t>AAPP111</t>
  </si>
  <si>
    <t>Codo PVC -P E/C de 110mm x 90°</t>
  </si>
  <si>
    <t>AAPP112</t>
  </si>
  <si>
    <t>AAPP113</t>
  </si>
  <si>
    <t>Valvula Check de bronce de 2"</t>
  </si>
  <si>
    <t>AAPP115</t>
  </si>
  <si>
    <t>Reduccion  PVC -P E/C de 110mm x 75mm</t>
  </si>
  <si>
    <t>AAPP116</t>
  </si>
  <si>
    <t>Acometida de agua potable D = 2' , incluye medidor</t>
  </si>
  <si>
    <t>AAPP324</t>
  </si>
  <si>
    <t>AAPP105</t>
  </si>
  <si>
    <t>Tee de PVC - P E/EC 90mm</t>
  </si>
  <si>
    <t>AAPP313</t>
  </si>
  <si>
    <t>Codo de Acero Negro  A53 SCH 40 sin costura de 3" x 90°</t>
  </si>
  <si>
    <t>AAPP330</t>
  </si>
  <si>
    <t>Reducción de Acero Negro  A53 SCH 40 sin costura de 3" a  1 1/2"</t>
  </si>
  <si>
    <t>AAPP182</t>
  </si>
  <si>
    <t>Tubería flexible corrugada de drenaje 110mm, incluye lecho filtrante y geotextil</t>
  </si>
  <si>
    <t>Mortero hidráulico Premiun</t>
  </si>
  <si>
    <t>Tubo de acero inoxidable 3/4"</t>
  </si>
  <si>
    <t xml:space="preserve"> Excavación a máquina de zanjas h &gt; 2,00 m</t>
  </si>
  <si>
    <t>Cinta de PVC</t>
  </si>
  <si>
    <t>Hormigón f´c=240kg/cm2 en escalera (incluye encofrado)</t>
  </si>
  <si>
    <t>Hormigón f'c= 240 kg/cm2 en losa  (Incluye encofrado)</t>
  </si>
  <si>
    <t xml:space="preserve">Hormigón f´c= 240 kg/cm2 en plintos/zapatas </t>
  </si>
  <si>
    <t>Hormigón f'c= 240 kg/cm2 en vigas (incluye encofrado)</t>
  </si>
  <si>
    <t>Hormigón f'c= 240 kg/cm2 en vigas de cimentación (incluye encofrado)</t>
  </si>
  <si>
    <t xml:space="preserve">Hormigón f´c=240kg/cm2  en cisterna </t>
  </si>
  <si>
    <t>Plancha</t>
  </si>
  <si>
    <t>Cinta demarcatoria (leyenda "PELIGRO")</t>
  </si>
  <si>
    <t xml:space="preserve">Buzón de sugerencias </t>
  </si>
  <si>
    <t>Extintores PQS 5kg</t>
  </si>
  <si>
    <t>Abrasadera para extintor</t>
  </si>
  <si>
    <t>Casco de seguridad</t>
  </si>
  <si>
    <t>Guantes de operador</t>
  </si>
  <si>
    <t>Chalecos reflectivos</t>
  </si>
  <si>
    <t>Botas de seguridad punta de acero (cuero)</t>
  </si>
  <si>
    <t>Gafas (incluye cordones)</t>
  </si>
  <si>
    <t>Protección auditiva desechable</t>
  </si>
  <si>
    <t>Mascarilla desechable con respirador</t>
  </si>
  <si>
    <t>Área de almacenamiento de combustible incluye cubeto, y materiales</t>
  </si>
  <si>
    <t>Equipo para controlar el monitereo de ruido</t>
  </si>
  <si>
    <t>Laboratorista</t>
  </si>
  <si>
    <t>Especialista ambiental (Est. Oc. B1)</t>
  </si>
  <si>
    <t>Tripticos</t>
  </si>
  <si>
    <t>Hormigón simple  f´c= 240 kg/cm2 (Anexo 9)</t>
  </si>
  <si>
    <t>Estacas, tiras, piola y clavos.</t>
  </si>
  <si>
    <t>Acero estructural ASTM- A36</t>
  </si>
  <si>
    <t>Bloque prensado de 40x20x10 cm</t>
  </si>
  <si>
    <t>Bloque prensado de 40x20x15 cm</t>
  </si>
  <si>
    <t>Bloque alivianamiento 40x20x10 cm</t>
  </si>
  <si>
    <t>Bloque alivianamiento 40x20x20 cm</t>
  </si>
  <si>
    <t>Bloque alivianamiento 40x20x15 cm</t>
  </si>
  <si>
    <t>Empaste para interiores</t>
  </si>
  <si>
    <t>Cuarzo gris (endurecedor de pisos)</t>
  </si>
  <si>
    <t>Cortadora electrica</t>
  </si>
  <si>
    <t>Tecnico electromecanico (Oc D2)</t>
  </si>
  <si>
    <t>Soplete - compresor</t>
  </si>
  <si>
    <t>Puerta enrollable de lámina galvanizada</t>
  </si>
  <si>
    <t>Vidrio templado de 6mm</t>
  </si>
  <si>
    <t>Electrodos # 60-11</t>
  </si>
  <si>
    <t>Tol galvanizado 1/20</t>
  </si>
  <si>
    <t>Cerradura electrica</t>
  </si>
  <si>
    <t>Puerta de madera MDF</t>
  </si>
  <si>
    <t>Accesorios sujección y coneccion</t>
  </si>
  <si>
    <t>Juegos infantiles tipo 2</t>
  </si>
  <si>
    <t>Cesped natural</t>
  </si>
  <si>
    <t>Césped sintético tejido mono fibra de altura de fibra 5 cm.</t>
  </si>
  <si>
    <t>Carpintero en aluminio (Estr. Oc. D2)</t>
  </si>
  <si>
    <t>Juegos infantiles tipo 1</t>
  </si>
  <si>
    <t xml:space="preserve"> Llave temporizada pressmatic</t>
  </si>
  <si>
    <t xml:space="preserve">Sifón desagüe 1 ¼” </t>
  </si>
  <si>
    <t>u.</t>
  </si>
  <si>
    <t>Fluxometro para urinario</t>
  </si>
  <si>
    <t>lavamanos blanco para empotrar sobre mueble</t>
  </si>
  <si>
    <t>Plancha de zinc de 12”</t>
  </si>
  <si>
    <t>Tol galvanizado 1/32</t>
  </si>
  <si>
    <t>Kit para derrames (Gafas incluye cordones, guantes de nitrilo, absorbente químico biarticulado para derrames de hidrocarburos, polietileno negro, mascarilla desechable con respirador).</t>
  </si>
  <si>
    <t>Especialista en seguridad y salud (Est. Oc. B1)</t>
  </si>
  <si>
    <t>Especialista para charla de Inducción incluyen viaticos</t>
  </si>
  <si>
    <t>Baterías sanitarias portátil (Alquiler 2 unidades)</t>
  </si>
  <si>
    <t>Conos de caucho de 91cm de alto</t>
  </si>
  <si>
    <t>Llave temporizada pressmatic</t>
  </si>
  <si>
    <t>Tubo galvanizado L= 6m. Poste 2” x 1,50mm</t>
  </si>
  <si>
    <t>Plancha de tol 1/32(piso</t>
  </si>
  <si>
    <t>Tubo cuadrado de 2"x 2mm, accesorios</t>
  </si>
  <si>
    <t>Gabinete Contra Incendios Tipo II</t>
  </si>
  <si>
    <t>FUSIONADO Y CERTIFICADO DE FIBRA ÓPTICA</t>
  </si>
  <si>
    <t>ORGANIZADOR DE CABLE HORIZONTAL CON TAPA (2UR)</t>
  </si>
  <si>
    <t>PATCH CORD CAT 6A  3FT(1M)</t>
  </si>
  <si>
    <t>PATCH PANEL 24 PUERTOS CAT 6A INCLUYE JACKS</t>
  </si>
  <si>
    <t>CERTIFICACIÓN DE PUNTOS DE RED SIMPLE CAT 6A</t>
  </si>
  <si>
    <t>BANDEJA METALICA PARA RACK 19"</t>
  </si>
  <si>
    <t>TUBERÍA EMT DE 3/4" Y ACCESORIOS</t>
  </si>
  <si>
    <t>PIGTAIL FIBRA MM OM3</t>
  </si>
  <si>
    <t>JACK RJ-45 CAT 6A BLINDADO</t>
  </si>
  <si>
    <t>REGLETA MULTITOMA HORIZONTAL 4 TOMAS DOBLES</t>
  </si>
  <si>
    <t>PATCH CORD PUESTO DE TRABAJO CAT 6A DE 3M</t>
  </si>
  <si>
    <t xml:space="preserve">BANDEJA TIPO ESCALERILLA GALVANIZADA 200X100MM INCLUYE TAPA Y ACCESORIOS </t>
  </si>
  <si>
    <t>TRANSCEIVER DE FIBRA A ETHERNET 1GB</t>
  </si>
  <si>
    <t xml:space="preserve">ODF-6 PUERTOS FIBRA ÓPTICA DISTRIBUCIÓN FRAME </t>
  </si>
  <si>
    <t>RACK  12 UR  ABATIBLE DE PARED</t>
  </si>
  <si>
    <t xml:space="preserve">PUNTO PARA SALIDA HDMI </t>
  </si>
  <si>
    <t>TUBERÍA PVC 4" REFORZADA</t>
  </si>
  <si>
    <t xml:space="preserve">UPS 1KVA ON LINE INCLUYE INSTALACIÓN </t>
  </si>
  <si>
    <t>FACEPLATE UNICAMENTE PROTECTOR NO INCLUYE JACK CAT6A</t>
  </si>
  <si>
    <t>PATCH CORD DE FIBRA MULTIMODO OM3 LC/LC</t>
  </si>
  <si>
    <t>SWITCH 24 PUERTOS 10/100/1000BASET/2P-SFP/CAPA2 POE</t>
  </si>
  <si>
    <t>CAJAS DE PASO 15X15 PESADA</t>
  </si>
  <si>
    <t>CABLE FUTP CAT 6A BLINDADO</t>
  </si>
  <si>
    <t>FIBRA ÓPTICA MULTIMODO OM3 TIPO OUTDOOR</t>
  </si>
  <si>
    <t>CABLE FUTP CAT 6A TIPO OUTDOOR</t>
  </si>
  <si>
    <t>CAMARA IP TIPO BALA POE, 4MP</t>
  </si>
  <si>
    <t>CABLEADO ANTIFLAMA 2 X 16 AWG</t>
  </si>
  <si>
    <t xml:space="preserve">REGLETA DIN </t>
  </si>
  <si>
    <t xml:space="preserve">BORNERA TIPO DIN 35, 4 CONDUCTORES </t>
  </si>
  <si>
    <t>MÓDULO DE AISLAMIENTO</t>
  </si>
  <si>
    <t>MÓDULO DE CONTROL - NAC</t>
  </si>
  <si>
    <t>DETECTOR DE HUMO FOTOELÉCTRICO DIRECCIONABLE</t>
  </si>
  <si>
    <t xml:space="preserve">ESTACIÓN MANUAL DE INCENDIOS </t>
  </si>
  <si>
    <t>LUZ ESTROBOSCÓPICA CON SIRENA</t>
  </si>
  <si>
    <t>FUENTE DE ALIMENTACION AUXILIAR 24VDC</t>
  </si>
  <si>
    <t>AVISO DE SALIDA CON ILUMINACIÓN TIPO LED</t>
  </si>
  <si>
    <t xml:space="preserve">LÁMPARA DE EMERGENCIA </t>
  </si>
  <si>
    <t>LUMINARIA 3X32W FLOURESCENTE EMPOTRABLE</t>
  </si>
  <si>
    <t>LUMINARIA OJO DE BUEY LED 1X26W</t>
  </si>
  <si>
    <t>TUBERÍA EMT DE 1 1/2" Y ACCESORIOS</t>
  </si>
  <si>
    <t>TELÉFONO IP SIMPLES PARA ESCRITORIO INCLUYE PATCH CORD CAT 6A ,6FT</t>
  </si>
  <si>
    <t>ACCESS POINT 1 PUERTO GIGA</t>
  </si>
  <si>
    <t>REGULADOR PARA PC DE 1000 VA DE 8 SALIDAS</t>
  </si>
  <si>
    <t>SWITCH 48 PUERTOS 10/100/1000BASET/2P-SFP/CAPA2 POE</t>
  </si>
  <si>
    <t>DETECTOR DE MOVIMIENTO DOBLE TECNOLOGÍA</t>
  </si>
  <si>
    <t>CENTRAL DE ALARMA DE SEGURIDAD 8 ZONAS</t>
  </si>
  <si>
    <t>TARJETA DE INTERFACE COMUNICACIÓN IP PARA CENTRAL DE ALARMA</t>
  </si>
  <si>
    <t>TUBERÍA EMT 1/2" Y ACCESORIOS</t>
  </si>
  <si>
    <t>CABLE UTP CAT 5E</t>
  </si>
  <si>
    <t>SIRENA 30W BLINDADA</t>
  </si>
  <si>
    <t>CONTACTO MAGNÉTICO</t>
  </si>
  <si>
    <t>CABLE 2X16 AWG TIPO FUERZA-CONTROL</t>
  </si>
  <si>
    <t>IM036</t>
  </si>
  <si>
    <t>Recubrimiento elastomerico con foil de aluminio</t>
  </si>
  <si>
    <t>BANDEJA PORTACABLE EN PISO CON TAPA DE 300X120 MM</t>
  </si>
  <si>
    <t>CENTRAL TELEFÓNICA IP HSTA 8 EXTENSIONES ANALÓGICAS, 64 EXTENSIONES IP, INCLUYE TELÉFONO PROGRAMADOR</t>
  </si>
  <si>
    <t>ODF 24 PUERTOS 1UR- LC DUPLEX MULTIMODO</t>
  </si>
  <si>
    <t>SERVIDOR INTEL XEON PARA RACK</t>
  </si>
  <si>
    <t>SWITCH CAPA 3 10/100/1000 10 PUERTOS GIGABIT SFP</t>
  </si>
  <si>
    <t xml:space="preserve">RACK DE TELECOMUNICACIONES 42 UR </t>
  </si>
  <si>
    <t>CONFIGURACIÓN, PUESTA EN MARCHA Y CAPACITACIÓN PERSONAL DEL SISTEMA TELEFONÍA Y NETWORKING</t>
  </si>
  <si>
    <t xml:space="preserve">UPS 2KVA ON LINE INCLUYE INSTALACIÓN </t>
  </si>
  <si>
    <t xml:space="preserve">NVR-VIDEOGRABADOR DIGITAL 32CH - 16TB </t>
  </si>
  <si>
    <t>CÁMARA IP TIPO DOMO POE, 2 MP</t>
  </si>
  <si>
    <t>CONFIGURACIÓN, PUESTA EN MARCHA Y CAPACITACIÓN PERSONAL DEL SISTEMA DE CCTV</t>
  </si>
  <si>
    <t>BATERÍA RESPALDO ENERGÍA CENTRAL</t>
  </si>
  <si>
    <t>CENTRAL DE INCENDIOS MODULAR 2 LAZOS</t>
  </si>
  <si>
    <t>CONFIGURACIÓN, PUESTA EN MARCHA Y CAPACITACIÓN PERSONAL DEL SISTEMA DE INCENDIOS</t>
  </si>
  <si>
    <t>CONFIGURACIÓN, PUESTA EN MARCHA Y CAPACITACIÓN PERSONAL DEL SISTEMA DE ROBO E INTRUSIÓN (UEEM)</t>
  </si>
  <si>
    <t>LUMINARIA  2X32W FLOURESCENTE EMPOTRABLE</t>
  </si>
  <si>
    <t>TUBERÍA EMT DE 1" Y ACCESORIOS</t>
  </si>
  <si>
    <t>MONITOR DE 40" FULL HD</t>
  </si>
  <si>
    <t>ANUNCIADOR REMOTO INCENDIOS</t>
  </si>
  <si>
    <t>CONSOLA /MEZCLADOR STEREO 10 CANALES</t>
  </si>
  <si>
    <t>CABLEADO 2X14 AWG</t>
  </si>
  <si>
    <t>MICRÓFONO CON PEDESTAL</t>
  </si>
  <si>
    <t>AMPLIFICADOR 480W</t>
  </si>
  <si>
    <t>PARLANTE TIPO MEGAFONO PARA EXTERIORES 30W</t>
  </si>
  <si>
    <t>POSTE METÁLICO DE 9M</t>
  </si>
  <si>
    <t>CONFIGURACIÓN, PUESTA EN MARCHA Y CAPACITACIÓN PERSONAL DEL SISTEMA DE SONORIZACIÓN</t>
  </si>
  <si>
    <t>DETECTOR DE CALOR DIRECCIONABLE</t>
  </si>
  <si>
    <t>PARLANTES DE 10W 8 OHMIOS</t>
  </si>
  <si>
    <t>AMPLIFICADOR 120W</t>
  </si>
  <si>
    <t>LUMINARIA 2X32W FLUORESCENTE SELLADA IP-65 SOBREPUESTA</t>
  </si>
  <si>
    <t>ALIMENTADOR 2X#6+1X#8 THHN AWG EMT 1 1/2''</t>
  </si>
  <si>
    <t>COMPUTADOR ADMINISTRATIVO ÚLTIMA TECNOLOGÍA (I5)</t>
  </si>
  <si>
    <t>TECLADO DEL SISTEMA DE INTRUSIÓN</t>
  </si>
  <si>
    <t>TUBERÍA PVC 2" REFORZADA</t>
  </si>
  <si>
    <t xml:space="preserve">POZOS DE 60X60X90CM CON TAPA </t>
  </si>
  <si>
    <t>CONDUCTOR DESNUDO #2/0 ACSR</t>
  </si>
  <si>
    <t>ELEC134</t>
  </si>
  <si>
    <t>ESTRUCTURA DE RED ELÉCTRICA</t>
  </si>
  <si>
    <t>ELEC135</t>
  </si>
  <si>
    <t>TENSOR RED ELÉCTRICA</t>
  </si>
  <si>
    <t>ELEC136</t>
  </si>
  <si>
    <t>EQUIPOS DE PROTECCIÓN Y SECCIONAMIENTO</t>
  </si>
  <si>
    <t>ELEC137</t>
  </si>
  <si>
    <t xml:space="preserve">TRANSICIÓN AÉREA-SUBTERRÁNEA </t>
  </si>
  <si>
    <t>ELEC138</t>
  </si>
  <si>
    <t>RETIRO O REUBICACIÓN DE ESTRUCTURAS O EQUIPOS DE LA RED ELÉCTRICA</t>
  </si>
  <si>
    <t>ELEC139</t>
  </si>
  <si>
    <t>LUMINARIA LED DE 100W AUTOCONTRALADA</t>
  </si>
  <si>
    <t>ELEC141</t>
  </si>
  <si>
    <t>RETIRO DE POSTE</t>
  </si>
  <si>
    <t>AAPP139</t>
  </si>
  <si>
    <t>Pintura Anticorrosiva para tuberia PVC</t>
  </si>
  <si>
    <t>Punto de agua  PVC roscable 1"</t>
  </si>
  <si>
    <t>Tee PVC -P U/R de 2"</t>
  </si>
  <si>
    <t>Sistema de Bombas contra incendios Q=5 L/s TDH=81 mca P=13HP, bomba JOCKEY Q=0,5 L/s TDH=81 mca P=1,5HP incluye accesorios</t>
  </si>
  <si>
    <t>EST027</t>
  </si>
  <si>
    <t>Neopreno Shore 40</t>
  </si>
  <si>
    <t>CARP014</t>
  </si>
  <si>
    <t>CARP015</t>
  </si>
  <si>
    <t>Mangon de madera 7 cm</t>
  </si>
  <si>
    <t>Viguetas de madera 7x7 cm</t>
  </si>
  <si>
    <t>TRANSFORMADOR PADMOUNTED TRIFÁSICO 300KVA 13.8 KV / 7.96 KV - 220/127V</t>
  </si>
  <si>
    <t>Tablón</t>
  </si>
  <si>
    <t>Equipo de sonido y retroproyector</t>
  </si>
  <si>
    <t>Rótulo en tubo galvanizado de 2” 0,60x0,60</t>
  </si>
  <si>
    <t>Tachos metálicos para almacenar desechos 55 gl de capacidad</t>
  </si>
  <si>
    <t>Rótulo en tubo galvanizado de 2” 1,20x0,60</t>
  </si>
  <si>
    <t>Señalización de seguridad tipo pedestal 0,60x0,60</t>
  </si>
  <si>
    <t>Difusor de suministro 10"x10”, incluye accesorios de instalación</t>
  </si>
  <si>
    <t>ACOMETIDA 3X#2/0 XLPE+1X#1/0 CU DESNUDO</t>
  </si>
  <si>
    <t>CONTRATACION DE LOS ESTUDIOS Y DISEÑOS PARA LA IMPLEMENTACIÓN ARQUITECTONICA DE LA UNIDAD EDUCATIVA ESTANDARIZADA DEL MILENIO TIPOLOGIA MAYOR “CASCALES“, UBICADA EN LA PARROQUIA EL DORADO DE CASCALES, CANTÓN CASCALES, PROVINCIA DE SUCUMBÍOS</t>
  </si>
  <si>
    <t>Tubo redondo de HG de 2”, tubo rectangular de 2x1”, placa metálica de 12x12 cm x4mm, accesorios</t>
  </si>
  <si>
    <t>Técnico electromecánico Est. Oc. D2, Maestro Mayor Ejecución Obra Civil (Estr. Oc. C1), Albañil Est. Oc. D2, Peón (Estr. Oc. E2)</t>
  </si>
  <si>
    <t>Hormigón simple f’c 210 Kg/cm2, malla electrosoldada 8x15, Acero A36, plancha de acero negro de 5mm, barras de anclaje, novalosa, accesorios</t>
  </si>
  <si>
    <t>solvente limpiador pvc</t>
  </si>
  <si>
    <t>Pega pvc</t>
  </si>
  <si>
    <t>NP</t>
  </si>
  <si>
    <t>Placa colaborante e= 0.65 mm</t>
  </si>
  <si>
    <t>CONTRATACIÓN DE ESTUDIOS Y DISEÑOS PARA LA IMPLANTACIÓN ARQUITECTÓNICA DE LA UNIDAD EDUCATIVA ESTANDARIZADA DEL MILENIO TIPOLOGIA MAYOR “SHUSHUFINDI“, UBICADA EN LA PARROQUIA DE SHUSHUFINDI, CANTÓN SHUSHUFINDI, PROVINCIA DE SUCUMBÍOS</t>
  </si>
  <si>
    <t>NOMBRE DEL CONSULTOR</t>
  </si>
  <si>
    <t>ING. FRANCISCO JAVIER AYALA PAZMIÑO</t>
  </si>
  <si>
    <t>CONTRATO NUMERO</t>
  </si>
  <si>
    <t>006-CZ1E-2020</t>
  </si>
  <si>
    <t>61161.00.2</t>
  </si>
  <si>
    <t>61161.00.3</t>
  </si>
  <si>
    <t>61161.00.4</t>
  </si>
  <si>
    <t>61161.00.5</t>
  </si>
  <si>
    <t>61161.00.6</t>
  </si>
  <si>
    <t>61161.00.7</t>
  </si>
  <si>
    <t>61161.00.1</t>
  </si>
  <si>
    <t>Tuberia PVC -P U/R de 2"</t>
  </si>
  <si>
    <t>Codo 90° PVC -P U/R de 2"</t>
  </si>
  <si>
    <t xml:space="preserve">Union PVC - P U / R de 2" </t>
  </si>
  <si>
    <t>Sellador 11 onz</t>
  </si>
  <si>
    <t>61161.00.8</t>
  </si>
  <si>
    <t>61161.00.9</t>
  </si>
  <si>
    <t>Universal PVC -P U/R de 1"</t>
  </si>
  <si>
    <t>Tuberia PVC -P U/R de 1"</t>
  </si>
  <si>
    <t>Teflon rollo x 10m</t>
  </si>
  <si>
    <t>rll</t>
  </si>
  <si>
    <t xml:space="preserve">Tee Reductora  PVC -P   U/R DE 2" a 1" </t>
  </si>
  <si>
    <t>YA</t>
  </si>
  <si>
    <t>esp</t>
  </si>
  <si>
    <t>Universal PVC -P U/R de 1/2"</t>
  </si>
  <si>
    <t>Tapon PVC -P U /R de 1/2"</t>
  </si>
  <si>
    <t>Tee PVC -P U/R de 1/2"</t>
  </si>
  <si>
    <t>Tapon Hembra PVC -P U/R  de 1/2"</t>
  </si>
  <si>
    <t>Codo 90° PVC -P U/R de 1/2"</t>
  </si>
  <si>
    <t>Neplo PVC -P U /R de 1/2"</t>
  </si>
  <si>
    <t>Tuberia PVC -P U/R de 1/2"</t>
  </si>
  <si>
    <t xml:space="preserve">Union PVC - P U / R de 1/2" </t>
  </si>
  <si>
    <t xml:space="preserve">Tee Reductora  PVC -P   U/R DE 1" a 1/2" </t>
  </si>
  <si>
    <t>Buje reductor PVC-P  U/R 3/4” a 1/2”</t>
  </si>
  <si>
    <t>Sellador 11 onz.</t>
  </si>
  <si>
    <t>Sellador 11onz</t>
  </si>
  <si>
    <t>Teflon x 10 m</t>
  </si>
  <si>
    <t>Tuberia PVC -P U/R de 3/4"</t>
  </si>
  <si>
    <t>Teflon x10m</t>
  </si>
  <si>
    <t>Neplo PVC de 6cm D= 1/2"</t>
  </si>
  <si>
    <t>Valvula de compuerta roscable de 3/4"</t>
  </si>
  <si>
    <t>Universal PVC -P U/R de 3/4"</t>
  </si>
  <si>
    <t>Neplos PVC de 6cm de 3/4"</t>
  </si>
  <si>
    <t xml:space="preserve">Neplo perdido de 6cm </t>
  </si>
  <si>
    <t>Tuberia PVC tipo "B" D=110mm</t>
  </si>
  <si>
    <t xml:space="preserve">Codo desagüe PVC 110mm x 90º </t>
  </si>
  <si>
    <t>Abrazadera para Bajante</t>
  </si>
  <si>
    <t>Cemento Solvente  para PVC</t>
  </si>
  <si>
    <t>4000cc</t>
  </si>
  <si>
    <t>Limpiador PVC</t>
  </si>
  <si>
    <t>Codo 45º PVC desagüe tipo B 110mm</t>
  </si>
  <si>
    <t>Yee PVC de desagüe de 110mm</t>
  </si>
  <si>
    <t>Codo 90º PVC desagüe tipo B 110mm</t>
  </si>
  <si>
    <t>Yee Reductora PVC desagüe tipo B 110- 75mm</t>
  </si>
  <si>
    <t>Yee Reductora PVC desagüe tipo B 110- 50mm</t>
  </si>
  <si>
    <t xml:space="preserve">Tuberia PVC tipo "B" D=50mm </t>
  </si>
  <si>
    <t xml:space="preserve">Sifón PVC de desagüe de 50mm </t>
  </si>
  <si>
    <t xml:space="preserve">Union PVC desagüe de 50mm </t>
  </si>
  <si>
    <t xml:space="preserve">Codo PVC de 50mm x 90° desagüe </t>
  </si>
  <si>
    <t xml:space="preserve">Yee PVC de desagüe de 50mm </t>
  </si>
  <si>
    <t>Limpiador para PVC</t>
  </si>
  <si>
    <t xml:space="preserve">Soportes de Sujeción  </t>
  </si>
  <si>
    <t>Tuberia PVC tipo "B" D=75mm</t>
  </si>
  <si>
    <t xml:space="preserve">Sifón PVC de desagüe de 75mm </t>
  </si>
  <si>
    <t xml:space="preserve">Union PVC desagüe de 75mm </t>
  </si>
  <si>
    <t xml:space="preserve">Codo PVC de 75mm x 90° desagüe </t>
  </si>
  <si>
    <t xml:space="preserve">Yee PVC de desagüe de 75mm </t>
  </si>
  <si>
    <t>Rejilla de Aluminio de 3"</t>
  </si>
  <si>
    <t>Cemento Portland</t>
  </si>
  <si>
    <t xml:space="preserve">Limpiador de PVC </t>
  </si>
  <si>
    <t xml:space="preserve">Agua </t>
  </si>
  <si>
    <t>Tuberia PVC tipo "B" D=50mm</t>
  </si>
  <si>
    <t xml:space="preserve">Sifón PVC de desagüe de 110mm </t>
  </si>
  <si>
    <t>Rejilla Cúpula D=110mm</t>
  </si>
  <si>
    <t>Teflon x 10m</t>
  </si>
  <si>
    <t xml:space="preserve">Cemento Solvente para PVC </t>
  </si>
  <si>
    <t xml:space="preserve">Limpiador para PVC </t>
  </si>
  <si>
    <t>Sellador  11 onz</t>
  </si>
  <si>
    <t>005CZ1E-2020</t>
  </si>
  <si>
    <t>Reductor PVC -P de 63mm x 50mm</t>
  </si>
  <si>
    <t>Reductor PVC -P de 50mm x 32mm</t>
  </si>
  <si>
    <t>Reductor PVC -P de 32mm x 25mm</t>
  </si>
  <si>
    <t>Adaptador Hembra CR / EC de 25mm x 3/4"</t>
  </si>
  <si>
    <t xml:space="preserve">Solucion Cementada para PVC </t>
  </si>
  <si>
    <t>Cemento Solvente para PVC</t>
  </si>
  <si>
    <t xml:space="preserve">Limpiador PVC </t>
  </si>
  <si>
    <t>Válvula Bola de media vuelta PVC  roscada D=1/2"</t>
  </si>
  <si>
    <t>Marco y tapa válvula H.F. tipo sánduche para exteriores de 6" .</t>
  </si>
  <si>
    <t xml:space="preserve">Tubo PVC desague de 160mm </t>
  </si>
  <si>
    <t>Tapon Macho PVC -P U /R de 3/4"</t>
  </si>
  <si>
    <t>Tee PVC -P U/R de 3/4"</t>
  </si>
  <si>
    <t>Tapon Hembra PVC - P U/R  de 3/4"</t>
  </si>
  <si>
    <t>Codo 90° PVC -P U/R de 3/4"</t>
  </si>
  <si>
    <t>Neplo PVC -P U /R de 3/4"</t>
  </si>
  <si>
    <t xml:space="preserve">Union PVC - P U / R de 3/4" </t>
  </si>
  <si>
    <t xml:space="preserve">Tee Reductora  PVC -P   U/R DE 1" a 3/4" </t>
  </si>
  <si>
    <t>4000c</t>
  </si>
  <si>
    <t xml:space="preserve">Tee Reductora PVC - E/C de 90 mm a 63mm </t>
  </si>
  <si>
    <t>Reduccion PVC -P E/C 63mm a 50mm</t>
  </si>
  <si>
    <t>Adaptador Espiga Hembra CR E /C de 50mm a 1- 1/2"</t>
  </si>
  <si>
    <t>Reductor PVC -P de 90mm x 63mm</t>
  </si>
  <si>
    <t>Arena Fina (homogeneizada 3-5mm)</t>
  </si>
  <si>
    <t>Adaptador Hembra CR / EC de 50mm x 1 - 1/2"</t>
  </si>
  <si>
    <t>61161.00.10</t>
  </si>
  <si>
    <t>Tee Reductora PVC - U/R 1" a 3/4 "</t>
  </si>
  <si>
    <t>ya</t>
  </si>
  <si>
    <t>Reduccion PVC DE 63mm a 40mm</t>
  </si>
  <si>
    <t>Reduccion PVC DE 40 mm a 32 mm</t>
  </si>
  <si>
    <t xml:space="preserve">Adaptador espiga de 32mm a 1" </t>
  </si>
  <si>
    <t>Reduccion PVC - P E/C DE 25mm x 20mm</t>
  </si>
  <si>
    <t>Adaptador PVC hembra CR EC de 20mm x 1/2mm</t>
  </si>
  <si>
    <t>Sellador  de 11 onz.</t>
  </si>
  <si>
    <t>Teflon rollo x 10 m</t>
  </si>
  <si>
    <t>ESP</t>
  </si>
  <si>
    <t xml:space="preserve">Tee de PVC -P E/C 90mm </t>
  </si>
  <si>
    <t>Tubería PVC -P E/C 110mm x 1.25 MPA</t>
  </si>
  <si>
    <t>Codo PVC -P E/C de 110 mm x 90°</t>
  </si>
  <si>
    <t>Tapa sanitaria de cisterna de 80 x80 cm de Tool galvanizado de 3mm, ángulo 1 1/2" (pintada)</t>
  </si>
  <si>
    <t xml:space="preserve">Teflon x 10 m </t>
  </si>
  <si>
    <t>Valvula de control de bronce de 2"</t>
  </si>
  <si>
    <t>Valvula check de bronce de 2"</t>
  </si>
  <si>
    <t>Union UniversalPVC -P U/R  de 2"</t>
  </si>
  <si>
    <t xml:space="preserve">Medidor de Agua </t>
  </si>
  <si>
    <t>Neplo PVC U/ R de 6cmm x 2 "</t>
  </si>
  <si>
    <t>Codo PVC --P U/R de 2" x 90°</t>
  </si>
  <si>
    <t>Caja de medidor metalicade 80 x 35 cm  con angulo de 1/2" + tapa de tool de 2mm con perforacion de D= 10cm y contramarco de tubo cuadrado de 20x20x2mm</t>
  </si>
  <si>
    <t>Collarin de 110mm x 2"</t>
  </si>
  <si>
    <t>Toma de incorporación 2"</t>
  </si>
  <si>
    <t xml:space="preserve">Union PVC -P U/R de 2" </t>
  </si>
  <si>
    <t>Sellador x 11 onz</t>
  </si>
  <si>
    <t xml:space="preserve">Teflon x 10m </t>
  </si>
  <si>
    <t>Derecho de acometida</t>
  </si>
  <si>
    <t>esp[</t>
  </si>
  <si>
    <t>Tuberia PVC -P U/R de 1 1/4"</t>
  </si>
  <si>
    <t>Tuberia PVC Alcantarillado  D=200mm</t>
  </si>
  <si>
    <t>Lubricante</t>
  </si>
  <si>
    <t>ES</t>
  </si>
  <si>
    <t>Tuberia PVC Alcantarillado  D=160mm</t>
  </si>
  <si>
    <t>Rejilla cuadrada  PVC 110mm</t>
  </si>
  <si>
    <t xml:space="preserve">Concretera un saco </t>
  </si>
  <si>
    <t>Polvo de Piedra</t>
  </si>
  <si>
    <t>Tabla Dura de encofrado 2,40 x 0,25 (3 usos)</t>
  </si>
  <si>
    <t>Cuartones de Encofrado 4x4 L=2,40 (3 usos)</t>
  </si>
  <si>
    <t>Clavos 2" a 3-1/2"</t>
  </si>
  <si>
    <t>Electrodos 60/11 x 1/8" tipo Indura</t>
  </si>
  <si>
    <t>Angulo Acero negro 50x2mm</t>
  </si>
  <si>
    <t>Acero de Refuerzo fy =4200Kg/cm2</t>
  </si>
  <si>
    <t>Acero de Refuerzo fÿ =4200Kg/cm2</t>
  </si>
  <si>
    <t>Cemento solvente</t>
  </si>
  <si>
    <t>Encofrado metálico para pozo</t>
  </si>
  <si>
    <t>Varilla de 16mm para escalones L=1,00 incluye formado</t>
  </si>
  <si>
    <t>Clavos 2"; 2 1/2"; "c; 3 1/2"</t>
  </si>
  <si>
    <t>Tapa  HF para pozo D=60cm</t>
  </si>
  <si>
    <t>Reja de piso de HF L=600mm a=300mm</t>
  </si>
  <si>
    <t>Angulo Acero negro 3/4"x3mm</t>
  </si>
  <si>
    <t>Angulo Acero negro 1"x3mm</t>
  </si>
  <si>
    <t>Tuberia PVC Alcantarillado  D=300mm</t>
  </si>
  <si>
    <t>gal.</t>
  </si>
  <si>
    <t xml:space="preserve">Union PVC desagüe de 110mm </t>
  </si>
  <si>
    <t xml:space="preserve">Codo PVC de 110mm x 90° desagüe </t>
  </si>
  <si>
    <t xml:space="preserve">Tee PVC de 110mm desagüe </t>
  </si>
  <si>
    <t xml:space="preserve">Cemento solvente </t>
  </si>
  <si>
    <t>Válvula Bola de media vuelta PVC 3"</t>
  </si>
  <si>
    <t>Tubería PVC tipo "A" 50mm</t>
  </si>
  <si>
    <t xml:space="preserve">Codo PVC Tipo "A"  de 50mm x  90° </t>
  </si>
  <si>
    <t xml:space="preserve">Codo PVC Tipo "A"  de 50mm x  45° </t>
  </si>
  <si>
    <t>Tee PVC Tipo "A" de  50mm</t>
  </si>
  <si>
    <t>Codo PVC tipo "A" de 50mm  x 90</t>
  </si>
  <si>
    <t xml:space="preserve">Reductor PVC "tipo A" de 110mm a 50mm </t>
  </si>
  <si>
    <t>Registro de limpieza PVC 110mm</t>
  </si>
  <si>
    <t>Tuberia PVC Alcantarillado  D=250mm</t>
  </si>
  <si>
    <t>Tuberia flexible corrugada drenaje D=110mm</t>
  </si>
  <si>
    <t xml:space="preserve">Yee PVC de desagüe de 110mm </t>
  </si>
  <si>
    <t>Grava 2"</t>
  </si>
  <si>
    <t>Grave 1/2"</t>
  </si>
  <si>
    <t>Geotextil NT 4000</t>
  </si>
  <si>
    <t>Ranuradora / Rascadora</t>
  </si>
  <si>
    <t>Andamio</t>
  </si>
  <si>
    <t>Tuberia de acero negro  A53 SCH 40 sin costura de 2"</t>
  </si>
  <si>
    <t>Unión HN 2"</t>
  </si>
  <si>
    <t>Pintura anticorrosiva color rojo</t>
  </si>
  <si>
    <t>Tuberia de acero negro  A53 SCH 40 sin costura de 4"</t>
  </si>
  <si>
    <t>Unión HN 4" con pernos</t>
  </si>
  <si>
    <t>Polietileno</t>
  </si>
  <si>
    <t>Tuberia de acero negro  A53 SCH 40 sin costura de 3"</t>
  </si>
  <si>
    <t>Unión HN 3" con pernos</t>
  </si>
  <si>
    <t>Tuberia de acero negro  A53 SCH 40 sin costura de 2 1/2"</t>
  </si>
  <si>
    <t>Unión HN 2 1/2" con pernos</t>
  </si>
  <si>
    <t>Tuberia de acero negro  A53 SCH 40 sin costura de 1-1/2"</t>
  </si>
  <si>
    <t>Unión HN 1 1/2"</t>
  </si>
  <si>
    <t>Tee HN SCH 40 4"</t>
  </si>
  <si>
    <t>Tee HN SCH 40 3"</t>
  </si>
  <si>
    <t>Tee HN SCH 40 2 1/2"</t>
  </si>
  <si>
    <t>Tee HN SCH 40 2"</t>
  </si>
  <si>
    <t>Sellante líquido</t>
  </si>
  <si>
    <t>cc</t>
  </si>
  <si>
    <t>Tee HN SCH 40 1 1/ 2"</t>
  </si>
  <si>
    <t>Codo HN SCH 40 4"</t>
  </si>
  <si>
    <t>Codo HN SCH 40 3"</t>
  </si>
  <si>
    <t>Codo HN SCH 40 2 1/2"</t>
  </si>
  <si>
    <t>Codo HN SCH 40 1 1/2"</t>
  </si>
  <si>
    <t>Manómetro</t>
  </si>
  <si>
    <t>Caudalímetro</t>
  </si>
  <si>
    <t>Reducción HN SCH 40 4" x 2 1/2"</t>
  </si>
  <si>
    <t>Reducción HN SCH 40 4" x 1 1/2"</t>
  </si>
  <si>
    <t>Reducción HN SCH 40 4" x 3"</t>
  </si>
  <si>
    <t>Reducción HN SCH 40 2 1/2" x 1 1/2"</t>
  </si>
  <si>
    <t>Reducción HN SCH 40 2" x 1 1/2"</t>
  </si>
  <si>
    <t>Reducción HN SCH 40 3" x 2"</t>
  </si>
  <si>
    <t>Sistema de Bombas contra incendios Q=5 L/s -  TDH=81 mca - P=13HP, 2 poloss 220/380/440 V, bomba JOCKEY multietapa vertical 3F 220/440 V,  Q=0.50 L/s TDH=81 mca P=1,5HP incluye accesorios: válvula de pie, check, de bola, flotador, tuberías, etc; tablero de control, tablero para Jockey Nema 4x.</t>
  </si>
  <si>
    <t>Soporte para extintor con tornillos</t>
  </si>
  <si>
    <t>Codo HN SCH 40 2"</t>
  </si>
  <si>
    <t>Reducción HN SCH 40 4" x 2"</t>
  </si>
  <si>
    <t>Reducción HN SCH 40 3" x 1 1/2"</t>
  </si>
  <si>
    <t>sellador endurecedor pvc</t>
  </si>
  <si>
    <t xml:space="preserve">Fregadero de acero inoxidable 1 pozo  sin escurridor incluye grifería y accesorios </t>
  </si>
  <si>
    <t xml:space="preserve">Inodoro blanco elongado para fluxometro </t>
  </si>
  <si>
    <t>Fregadero acero inoxidable 1 pozo con escurridor con grifería</t>
  </si>
  <si>
    <t>Fregadero acero 2 pozos con escurridor</t>
  </si>
  <si>
    <t>Ducha electrica potencia min 3400, cromada incluye llave y accesorios</t>
  </si>
  <si>
    <t>Ducha lavaojos de acero inoxidable, incluye accesorios</t>
  </si>
  <si>
    <t>Ducha lavaojos acero inox incl accesorios, tipo pedestal</t>
  </si>
  <si>
    <t>Gabinete contra incendios tipo II que incluye manguera de 1 1/2" L=30m, colgador rack, pitón de bronce chorro-neblina, neplo de bronce, hacha tipo bombero, válvula en ángulo de 1 1/2", extintor PQS 10Lb llave spanner y vidrio</t>
  </si>
  <si>
    <t>LUMINARIA LED 3X32W FLUORESCENTE EMPOTRABLE</t>
  </si>
  <si>
    <t xml:space="preserve">KIT PARA SUJECION </t>
  </si>
  <si>
    <t>LUMINARIA LED 2X32W FLUORESCENTE SOBREPUESTA</t>
  </si>
  <si>
    <t>ACCESORIOS ELÉCTRICOS  (ALAMBRE GALVANIZADO #18, CAPUCHONES PARA EMPALME, FULMINANTE, CLAVOS, TORNILLOS DE 1 A 2").</t>
  </si>
  <si>
    <t>Conductor de cobre aislado cableado THHN # 12 AWG, FLEX</t>
  </si>
  <si>
    <t>ABRAZADERA EMT 1/2´´</t>
  </si>
  <si>
    <t>CABLE DE CU CONCENTRICO 2X14 AWG ST-THHN</t>
  </si>
  <si>
    <t>INTERRUPTOR SIMPLE CON LP 15A</t>
  </si>
  <si>
    <t>INTERRUPTOR DOBLE CON LP 15A</t>
  </si>
  <si>
    <t>CAJA DE PASO 10X10X9 CM, METÁLICA</t>
  </si>
  <si>
    <t>CONDUCTOR DE COBRE AISLADO CABLEADO TTU # 2 AWG</t>
  </si>
  <si>
    <t>Conductor de cobre aislado cableado TTU # 4 AWG</t>
  </si>
  <si>
    <t>Conductor de cobre desnudo # 1/0 AWG</t>
  </si>
  <si>
    <t>CONDUCTOR DE COBRE AISLADO CABLEADO TTU # 2/0 AWG</t>
  </si>
  <si>
    <t>CONDUCTOR DE COBRE AISLADO CABLEADO TTU # 3/0 AWG</t>
  </si>
  <si>
    <t>CONDUCTOR DE COBRE AISLADO CABLEADO TTU # 4/0 AWG</t>
  </si>
  <si>
    <t>CONDUCTOR DE COBRE AISLADO CABLEADO TTU # 8 AWG</t>
  </si>
  <si>
    <t>CONDUCTOR AISLADO #2/0 XLPE 15KV</t>
  </si>
  <si>
    <t>CONDUCTOR DE COBRE AISLADO CABLEADO TTU # 350 MCM AWG</t>
  </si>
  <si>
    <t>ABRAZADERA EMT 3/4"</t>
  </si>
  <si>
    <t>CONDUCTOR DE COBRE AISLADO CABLEADO THHN # 6 AWG</t>
  </si>
  <si>
    <t>CONDUCTOR DE COBRE AISLADO CABEADO THHN # 8 AWG</t>
  </si>
  <si>
    <t>TUBERÍA EMT 1 1/2''</t>
  </si>
  <si>
    <t>CONECTOR EMT 1 1/2 ´´</t>
  </si>
  <si>
    <t>ABRAZADERA EMT 1 1/2´´</t>
  </si>
  <si>
    <t>UNION EMT 1 1/2´´</t>
  </si>
  <si>
    <t>INTERRUPTOR TERMOMAGNÉTICO ENCHUFABLE 1P DESDE 6A A 50A, IC= 10KA 120/240V, NORMA IEC</t>
  </si>
  <si>
    <t>INTERRUPTOR TERMOMAGNÉTICO ENCHUFABLE 2P-40A - 63A, IC= 10KA 120/240V, NORMA IEC</t>
  </si>
  <si>
    <t>INTERRUPTOR TERMOMAGNÉTICO ENCHUFABLE 2P DESDE 6A - A 32A, IC= 10KA 120/240V, NORMA IEC</t>
  </si>
  <si>
    <t>INTERRUPTOR TERMOMAGNÉTICO ENCHUFABLE 3P-40 A 63A, IC= 10KA 120/240V, NORMA IEC</t>
  </si>
  <si>
    <t>INTERRUPTOR TERMOMAGNÉTICO ENCHUFABLE 3P-6 A 32 IC= 10KA 120/240V, NORMA IEC</t>
  </si>
  <si>
    <t>CAJA DE REGISTRO PARA TIERRA 40X40 DE HORMIGÓN DE 240 KG/CM2</t>
  </si>
  <si>
    <t>TABLERO TRIFASICO 12E</t>
  </si>
  <si>
    <t>TABLERO TRIFASICO 20E</t>
  </si>
  <si>
    <t>TABLERO TRIFASICO 30E</t>
  </si>
  <si>
    <t>TABLERO TRIFASICO 42E</t>
  </si>
  <si>
    <t>TABLERO TRIFASICO 6E</t>
  </si>
  <si>
    <t>GENERADOR CABINADO 100 KVA</t>
  </si>
  <si>
    <t>TABLERO METALICO 200X100X60 CM</t>
  </si>
  <si>
    <t>MODULO DE TRANSFERENCIA TIPO SWITCH MOTORIZADO 3P-200A</t>
  </si>
  <si>
    <t>BARRAS DE DISTRIBUCION DE COBRE 300A</t>
  </si>
  <si>
    <t>BARRAS DE DISTRIBUCION DE COBRE DE TIERRA 200A</t>
  </si>
  <si>
    <t>LUMINARIA FLUORESCENTE 2X32W EMPOTRABLE</t>
  </si>
  <si>
    <t>LUMINARIA OJO DE BUEY CON LED COMPACTA 1X26W</t>
  </si>
  <si>
    <t>VARILLA DE COBRE 5/8 X 2.4M</t>
  </si>
  <si>
    <t>GEM MEJORADOR DE SUELO 11.5 KG</t>
  </si>
  <si>
    <t>MANGUERA NEGRA ELÉCTRICA 2''</t>
  </si>
  <si>
    <t>POSTE METALICO 4M</t>
  </si>
  <si>
    <t>POZO DE REVISIÓN 90X90X90CM, CON TAPA</t>
  </si>
  <si>
    <t>POZO DE REVISIÓN 120X120X120CM, CON 2 TAPAS</t>
  </si>
  <si>
    <t>POZO DE REVISIÓN 120X120X150CM, CON 2 TAPAS</t>
  </si>
  <si>
    <t>TUBERIA EMT 1"</t>
  </si>
  <si>
    <t>CONECTOR EMT 1 ´´</t>
  </si>
  <si>
    <t>ABRAZADERA EMT 1´´</t>
  </si>
  <si>
    <t>CODO EMT 1''</t>
  </si>
  <si>
    <t>TOMACORRIENTE DOBLE, TIERRA AISLADA PARA PISO 15 A 120 V CON ACCESORIOS DE FIJACIÓN</t>
  </si>
  <si>
    <t>TOMACORRIENTE DOBLE COLOR NARANJA TIERRA AISLADA DE BAQUELITA 15 A 120 V CON ACCESORIOS DE FIJACIÓN</t>
  </si>
  <si>
    <t>CRUCETA DE ACERO GALVANIZADA</t>
  </si>
  <si>
    <t>GABINETE METALICO 100X60X30 CM</t>
  </si>
  <si>
    <t>ACCESORIOS DEL TABLERO DEL CONTROL DE ILUMINACIÓN</t>
  </si>
  <si>
    <t>SUPRESOR DE TRANSIENTES</t>
  </si>
  <si>
    <t>BARRAS DE DISTRIBUCION DE COBRE 1000A</t>
  </si>
  <si>
    <t>BARRAS DE DISTRIBUCION DE COBRE DE TIERRA 700A</t>
  </si>
  <si>
    <t>INTERRUPTOR TERMOMAGNÉTICO PARA CAJA MOLDEADA, 3 Ø 800A REGULABLE</t>
  </si>
  <si>
    <t>INTERRUPTOR TERMOMAGNÉTICO PARA CAJA MOLDEADA, 3 Ø 200A REGULABLE</t>
  </si>
  <si>
    <t>INTERRUPTOR TERMOMAGNÉTICO PARA CAJA MOLDEADA, 3 Ø 150A REGULABLE</t>
  </si>
  <si>
    <t>INTERRUPTOR TERMOMAGNÉTICO PARA CAJA MOLDEADA, 3 Ø 70A</t>
  </si>
  <si>
    <t>INTERRUPTOR TERMOMAGNÉTICO PARA CAJA MOLDEADA, 3 Ø 40A</t>
  </si>
  <si>
    <t>INTERRUPTOR TERMOMAGNÉTICO PARA CAJA MOLDEADA, 3 Ø 30A</t>
  </si>
  <si>
    <t>INTERRUPTOR TERMOMAGNÉTICO PARA CAJA MOLDEADA, 3 Ø 20A</t>
  </si>
  <si>
    <t>INTERRUPTOR TERMOMAGNÉTICO PARA CAJA MOLDEADA, 3 Ø 60A</t>
  </si>
  <si>
    <t>BARRA A TIERRA 700A</t>
  </si>
  <si>
    <t>AISLADORES STANDOFF</t>
  </si>
  <si>
    <t>ACCESORIOS DE SUJECION</t>
  </si>
  <si>
    <t>INTERRUPTOR TERMOMAGNÉTICO PARA CAJA MOLDEADA, 3 Ø 50A</t>
  </si>
  <si>
    <t>INTERRUPTOR TERMOMAGNÉTICO PARA CAJA MOLDEADA, 3 Ø 16A</t>
  </si>
  <si>
    <t>ACCESORIOS PARA MONTAJE E INSTALACIÓN TRANSFORMADOR</t>
  </si>
  <si>
    <t>MASTIL 6M</t>
  </si>
  <si>
    <t>BANCO DE CAPACITORES 150KVAR INCLUYE TABLEREO</t>
  </si>
  <si>
    <t>INTERRUPTOR TERMOMAGNÉTICO PARA CAJA MOLDEADA, 3 Ø 400A REGULABLE</t>
  </si>
  <si>
    <t>UPS 60 KVA</t>
  </si>
  <si>
    <t>GABINETE METALICO 60X60X20CM</t>
  </si>
  <si>
    <t>ENCLAVAMIENTO MECÁNICO</t>
  </si>
  <si>
    <t>Estructura trifásica - en volado - pasante o tangente 3VP</t>
  </si>
  <si>
    <t>Estructura trifásica - en volado – retención o terminal 3VR</t>
  </si>
  <si>
    <t>Estructura trifásica - en volado – doble retención o doble terminal 3VD</t>
  </si>
  <si>
    <t>Cable de acero galvanizado, grado Siemens Martin, 7 hilos, 9,52 mm (3/8"), 3155 kgf</t>
  </si>
  <si>
    <t>Retención preformada, para cable de acero galvanizado de 9,53 mm (3/8")</t>
  </si>
  <si>
    <t>Guardacabo de acero galvanizado, para cable de acero 9, 51 mm (3/8")</t>
  </si>
  <si>
    <t>Varilla de anclaje de acero galvanizado, tuerca y arandela, 16 x 1 800 mm (5/8 x 71")</t>
  </si>
  <si>
    <t>Bloque de hormigón para anclaje, con agujero de 20 mm</t>
  </si>
  <si>
    <t>Aislador de retenida, porcelana, ANSI 54-2</t>
  </si>
  <si>
    <t>Tuerca ojo ovalado de acero galvanizado, perno de 16 mm (5/8")</t>
  </si>
  <si>
    <t>Abrazadera de acero galvanizado, pletina, 2 pernos, extensión escalón, 30 x 6 x 200 mm (1 3/16 x 1/4 x 7 7/8" )</t>
  </si>
  <si>
    <t>Abrazadera de acero galvanizado, pletina, 3 pernos, 38 x 4 x 140 mm (1 1/2 x 5/32 x 5 1/2")</t>
  </si>
  <si>
    <t>Conductor de Cu, desnudo, sólido duro, 4 AWG</t>
  </si>
  <si>
    <t>Cruceta de acero galvanizado, universal, perfil "L" 75 x 75 x 6 x 2 000 mm (3 x 3 x 1/4 x 79")</t>
  </si>
  <si>
    <t>Estribo de aleación de Cu - Sn, para derivación</t>
  </si>
  <si>
    <t>Grapa de aleación de Al, derivación para línea en caliente</t>
  </si>
  <si>
    <t>Pararrayos clase distribución polimérico, óxido metálico, 10 kV, con desconectador</t>
  </si>
  <si>
    <t>Perno "U" de acero galvanizado,2 tuercas, 2 arandelas planas y 2 presión, de 16 x 152 mm (5/8" x 6"), ancho dentro de la "U"</t>
  </si>
  <si>
    <t>Perno máquina de acero galvanizado, tuerca, arandela plana y presión, 16 x 38 mm (5/8 x 1 1/2")</t>
  </si>
  <si>
    <t>Pie amigo de acero galvanizado, perfil "L" 38 x 38 x 6 x 700 mm (1 1/2 x 1 1/2 x 1/4 x 27 9/16"</t>
  </si>
  <si>
    <t>Seccionador portafusible, 1P, abierto, rompearco, 15 kV Capacidad nominal: 200 A.</t>
  </si>
  <si>
    <t>Tubería de sección transversal circular y paredes lisas, tipo roscada de 110 mm de diámetro, a través del cual se instalará una acometida trifásica de la red de media tensión, esta tubería es la indicada para instalaciones eléctricas de media tensión.</t>
  </si>
  <si>
    <t xml:space="preserve">Codo reversible se emplea para evitar el ingreso de agua por la tubería de bajante de la red. El diámetro de la boca de inserción será para tubo de 4”. </t>
  </si>
  <si>
    <t>Codo 90 grados tipo roscado (rígido) EMT - sección 4"</t>
  </si>
  <si>
    <t>Varilla coppreweld, 5/8” x 2.40 m. de longitud.</t>
  </si>
  <si>
    <t>Carga de suelda de termofusión de 115 gr., para unión entre conductores de cobre No. 2/0 AWG y entre estos con varilla copperweld.</t>
  </si>
  <si>
    <t>Kit de 3 puntas terminales para cable unipolar de medio voltaje, aislamiento 15 KV, calibre 1/0 completo, adecuado para instalación exterior, similar a 3M.</t>
  </si>
  <si>
    <t>Kit de 3 puntas terminales para cable unipolar de medio voltaje, aislamiento 15 KV, calibre 1/0 completo, adecuado para instalación interior, similar a 3M.</t>
  </si>
  <si>
    <t>Luminaria LED, 100 W Autocontrolado</t>
  </si>
  <si>
    <t>Conductor de Cu, sólido 600 V, TW, 14 AWG</t>
  </si>
  <si>
    <t>Conector estanco, simple dentado, principal 10 a 95 mm2 (6 - 3/0 AWG), derivado 1,5 a 10 mm2 (16 - 6 AWG)</t>
  </si>
  <si>
    <t>Brazo tubular para sujeción a poste de 1.20 m por 1 ½”,</t>
  </si>
  <si>
    <t>Secador de manos potencia min de 2000 watts, control automático</t>
  </si>
  <si>
    <t>M</t>
  </si>
  <si>
    <t>HERRAMIENTA MENOR (5% M.O)</t>
  </si>
  <si>
    <t>PONCHADORA DE IMPACTO</t>
  </si>
  <si>
    <t>CONECTOR JACK RJ45 CAT6A BLINDADO</t>
  </si>
  <si>
    <t>Etiquetadora</t>
  </si>
  <si>
    <t xml:space="preserve">FACEPLATE SIMPLE </t>
  </si>
  <si>
    <t>CINTA DE VINIL PARA ETIQUETA</t>
  </si>
  <si>
    <t>CERTIFICACION DE PUNTOS CAT 6A</t>
  </si>
  <si>
    <t>CABLE  HDMI 15M MACHO-MACHO</t>
  </si>
  <si>
    <t>FACEPLATE PARA SALIDA HDMI, INCLUYE ADAPTADORES HDMI HEMBRA-HEMBRA</t>
  </si>
  <si>
    <t>UNION EMT 1´´</t>
  </si>
  <si>
    <t>CAJETIN CUADRADO 10X10CM</t>
  </si>
  <si>
    <t xml:space="preserve">RACK TELECOMUNICACIONES 12UR ABATIBLE </t>
  </si>
  <si>
    <t>VENTILADOR PARA RACK</t>
  </si>
  <si>
    <t>ACCESORIOS DE FIJACIÓN DE RACK</t>
  </si>
  <si>
    <t xml:space="preserve">REGLETA DE COBRE PARA CONEXIÓN A TIERRA </t>
  </si>
  <si>
    <t>RACK DE 42 UR CERRADO AUTOSOPORTADO</t>
  </si>
  <si>
    <t>ORGANIZADOR HORIZONTAL 800X800 MM</t>
  </si>
  <si>
    <t>BANDEJA TIPO ESCALERILLA GALVANIZADA 200X100MM</t>
  </si>
  <si>
    <t>CURVA A 270° ESCALERILLA</t>
  </si>
  <si>
    <t>CURVA A 90° ESCALERILLA</t>
  </si>
  <si>
    <t xml:space="preserve">RIEL CHANNEL </t>
  </si>
  <si>
    <t>ACCESORIOS DE INSTALACIÓN DE BANDEJA METÁLICA</t>
  </si>
  <si>
    <t>Computador personal</t>
  </si>
  <si>
    <t>ACCESORIOS DE INSTALACIÓN DE SWITCH</t>
  </si>
  <si>
    <t>ACCESS POINT POE</t>
  </si>
  <si>
    <t>PATCH CORD FUTP CAT 6A 1M</t>
  </si>
  <si>
    <t>ACCESORIOS DE INSTALACIÓN DE ACCESS POINT</t>
  </si>
  <si>
    <t>JACKS CAT 6A BLINDADOS</t>
  </si>
  <si>
    <t>PATCH PANEL 24 PUERTOS CAT 6 A BLINDADO</t>
  </si>
  <si>
    <t>ACCESORIOS DE INSTALACION DE RACK</t>
  </si>
  <si>
    <t>PATCH CORD RJ-45 DE 3 METROS CATEGORÍA 6A F/UTP</t>
  </si>
  <si>
    <t xml:space="preserve">ODF DE FO PARA RACK DE 6 PUNTOS </t>
  </si>
  <si>
    <t xml:space="preserve">CONECTORES LC </t>
  </si>
  <si>
    <t>ACCESORIOS PARA ANCLAJE DE FIBRA ÓPTICA</t>
  </si>
  <si>
    <t>ODF DE FO PARA RACK DE 24PUERTOS DÚPLEX</t>
  </si>
  <si>
    <t>PATCH CORD FIBRA ÓPTICA MULTIMODO LC/APC-LC/APC DE 2M.</t>
  </si>
  <si>
    <t>PIGTAIL PARA FIBRA ÓPTICA TIPO LC/APC</t>
  </si>
  <si>
    <t>MÓDULO SFP + 10GBASE-SR 850NM CONECTOR LC</t>
  </si>
  <si>
    <t>SWITCH PARA RACK DE 10 PUERTOS DE FIBRA ÓPTICA MULTIMODO 10SFP, ADMINISTRABLE CAPA 3</t>
  </si>
  <si>
    <t>CENTRAL TELEFÓNICA IP</t>
  </si>
  <si>
    <t>TELÉFONO MASTER</t>
  </si>
  <si>
    <t>TELÉFONO IP</t>
  </si>
  <si>
    <t>PATCH CORD RJ-45 CATEGORÍA 6A F/UTP DE 1 METRO</t>
  </si>
  <si>
    <t>FUSIÓN  DE FIBRA ÓPTICA</t>
  </si>
  <si>
    <t>CERTIFICACIÓN DE FIBRA ÓPTICA</t>
  </si>
  <si>
    <t>CABLE F/UTP CAT 6A</t>
  </si>
  <si>
    <t>CABLE F/UTP CAT .6 A TIPO OUTDOOR (EXTERIORES)</t>
  </si>
  <si>
    <t>FIBRA OPTICA MULTIMODO OM3 TIPO OUTDOOR</t>
  </si>
  <si>
    <t>BANDEJA PARA RACK DE 19” ESTÁNDAR 2UR</t>
  </si>
  <si>
    <t>BANDEJA PORTA CABLES PARA PISO 30X12MM CON TAPA.</t>
  </si>
  <si>
    <t>UPS SMART DE 1KVA</t>
  </si>
  <si>
    <t>UPS SMART DE 2KVA</t>
  </si>
  <si>
    <t>SERVIDOR INTEL XEON PARA RACK, INCLUYE MONITOR DE 15”</t>
  </si>
  <si>
    <t>REGULADOR DE VOLTAJE DE 8 SALIDAS 1000VA</t>
  </si>
  <si>
    <t>TUBERIA PVC 4", REFORZADA</t>
  </si>
  <si>
    <t xml:space="preserve">SEPARADOR DE TUBERIA </t>
  </si>
  <si>
    <t>CINTA DE PELIGRO COLOR AMARILLO</t>
  </si>
  <si>
    <t>ACCESORIOS DE FIJACIÓN A CAJA</t>
  </si>
  <si>
    <t>POZOS DE 60X60X90CM CON TAPA</t>
  </si>
  <si>
    <t>COMPUTADOR CON PROCESADOR I5,</t>
  </si>
  <si>
    <t>MONITOR 19”</t>
  </si>
  <si>
    <t>NVR CON LICENCIA 32 CÁMARAS,</t>
  </si>
  <si>
    <t>DISCO DURO 16 TB EXPANDIBLE</t>
  </si>
  <si>
    <t>ACCESORIOS DE INSTALACION DE NVR</t>
  </si>
  <si>
    <t>MONITOR DE 40”,</t>
  </si>
  <si>
    <t>ACCESORIOS DE INSTALACION DE MONITOR</t>
  </si>
  <si>
    <t>CÁMARA IP TIPO BULLET 4MP</t>
  </si>
  <si>
    <t>ACCESORIOS DE INSTALACION DE CAMARA EXTERIOR</t>
  </si>
  <si>
    <t>CÁMARA IP TIPO DOMO 2MP</t>
  </si>
  <si>
    <t>ACCESORIOS DE INSTALACION DE CAMARA INTERIOR</t>
  </si>
  <si>
    <t xml:space="preserve">POSTE METÁLICO DE 9M INLCUYE BASE DE HORMIGON </t>
  </si>
  <si>
    <t>ACCESORIOS DE INSTALACION DE CENTRAL DE INCENDIOS</t>
  </si>
  <si>
    <t>ANUNCIADOR REMOTO</t>
  </si>
  <si>
    <t>CAJETIN  RECTANGULAR 4"X2"</t>
  </si>
  <si>
    <t>ACCESORIOS DE INSTALACION DE ANUNCIADOR REMOTO</t>
  </si>
  <si>
    <t>BATERÍA DE 12V, 26AH</t>
  </si>
  <si>
    <t>ACCESORIOS DE INSTALACION DE FUENTE DE ALIMENTACION AUX</t>
  </si>
  <si>
    <t>MODULO DE AISLAMIENTO</t>
  </si>
  <si>
    <t xml:space="preserve">ACCESORIOS DE INSTALACION DE MODULO DE AISLAMIENTO </t>
  </si>
  <si>
    <t>MODULO DE CONTROL  NAC</t>
  </si>
  <si>
    <t>ACCESORIOS DE INSTALACION DE MODULO DE CONTROL</t>
  </si>
  <si>
    <t>DETECTOR DE HUMO FOTO-ELECTRÓNICO</t>
  </si>
  <si>
    <t>MANGUERA BX 1/2</t>
  </si>
  <si>
    <t>CONECTOR BX 1/2</t>
  </si>
  <si>
    <t>ACCESORIOS DE INSTALACION DE DETECTOR DE HUMO</t>
  </si>
  <si>
    <t>ACCESORIOS DE INSTALACION DE DETECTOR DE CALOR</t>
  </si>
  <si>
    <t>ESTACIÓN MANUAL DE INCENDIO</t>
  </si>
  <si>
    <t>ACCESORIOS DE INSTALACION DE ESTACIÓN MANUAL</t>
  </si>
  <si>
    <t>LUZ ESTROBOSCOPICA Y SIRENA INCORPORADA</t>
  </si>
  <si>
    <t>ACCESORIOS DE INSTALACION DE LUZ ESTREBOSCOPICA</t>
  </si>
  <si>
    <t>BATERÍA DE 12V, 7AH</t>
  </si>
  <si>
    <t>MANTENEDOR DE CARGA 120Vac/ 12-24VDC 6A</t>
  </si>
  <si>
    <t xml:space="preserve">CABLE FLP 2X16 AWG ANTIFLAMA </t>
  </si>
  <si>
    <t>BORNERA TIPO DIN 35</t>
  </si>
  <si>
    <t>REGLETA DIN.</t>
  </si>
  <si>
    <t xml:space="preserve">ACCESORIOS DE INSTALACION DE RIEL DIN </t>
  </si>
  <si>
    <t xml:space="preserve">ACCESORIOS DE INSTALACIÓN DE AVISO DE SALIDA </t>
  </si>
  <si>
    <t>LÁMPARA DE EMERGENCIA</t>
  </si>
  <si>
    <t>ACCESORIOS DE INSTALACION DE LAMPARA DE EMERGENCIA</t>
  </si>
  <si>
    <t>CABLE DE AUDIO TIPO 2X14 AWG</t>
  </si>
  <si>
    <t>PARLANTE PARA TECHO 10W, 8" Y 100V</t>
  </si>
  <si>
    <t>ACCESORIOS DE INSTALACION DE PARLANTE INTERIOR</t>
  </si>
  <si>
    <t>PARLANTE TIPO BOCINA 30W, 100V</t>
  </si>
  <si>
    <t>ACCESORIOS DE INSTALACION DE BOCINA EXTERIOR</t>
  </si>
  <si>
    <t>AMPLIFICADOR 120W.</t>
  </si>
  <si>
    <t>MEZCLADORA DE AUDIO</t>
  </si>
  <si>
    <t xml:space="preserve">PEDESTAL DE MICRÓFONO CON BRAZO </t>
  </si>
  <si>
    <t>MICRÓFONO PARA PÓDIUM</t>
  </si>
  <si>
    <t>CENTRAL DE SEGURIDAD DE 8 ZONAS</t>
  </si>
  <si>
    <t xml:space="preserve">BATERÍA DE12V, 5 AH </t>
  </si>
  <si>
    <t>ACCESORIOS DE INSTALACION DE CENTRAL DE SEGURIDAD</t>
  </si>
  <si>
    <t>ACCESORIOS DE INSTALACION DE CONTACTO MAGNETICO</t>
  </si>
  <si>
    <t>DETECTOR DE MOVIMIENTO IR CON TAMPER DE SEGURIDAD</t>
  </si>
  <si>
    <t>ACCESORIOS DE INSTALACIÓN DE DETECTOR DE MOVIMIENTO</t>
  </si>
  <si>
    <t>SIRENA BLINDADA DE 30W CON CAJA Y TAMPER</t>
  </si>
  <si>
    <t>ACCESORIOS DE INSTALACION DE SIRENA BLINDADA</t>
  </si>
  <si>
    <t>TECLADO PROGRAMADOR DE ALARMA</t>
  </si>
  <si>
    <t>ACCESORIOS DE INSTALACION DE TECLADO PROGRAMADOR DE ALARMA</t>
  </si>
  <si>
    <t xml:space="preserve">CABLE PARALELO SPT 2X16 AWG </t>
  </si>
  <si>
    <t>CABLE UTP CAT 5E 4 PARES 23AWG</t>
  </si>
  <si>
    <t>CIRCUITO CERRADO DE TELEVISION (CCTV)</t>
  </si>
  <si>
    <t>SISTEMA DE DETECCION DE INCENDIOS</t>
  </si>
  <si>
    <t xml:space="preserve">SISTEMA DE SEGURIDAD E INTRUSION </t>
  </si>
  <si>
    <t>|</t>
  </si>
  <si>
    <t>002-CZ1E-2020</t>
  </si>
  <si>
    <t>ANÁLISIS DE PRECIOS UNITARIOS</t>
  </si>
  <si>
    <t>Campana de extracción compensada de acero inoxidable 1 x 1.60 x 0.40 m, incluye filtro de grasa y luminaria</t>
  </si>
  <si>
    <t>DESCRIPCIÓN (CATEG)</t>
  </si>
  <si>
    <t>Campana de extracción de olores en acero inoxidable 1 x 1.60 x 0.4 m, incluye filtros tipo bafle atrapa grasa.</t>
  </si>
  <si>
    <t>Filtro tipo bafle atrapa grasa</t>
  </si>
  <si>
    <t>Luminaria hermética IP65, 115 v, incluye 1 botonera de encendido</t>
  </si>
  <si>
    <t>Botonera ON / OFF para accionamiento de motores de extracción y suministro</t>
  </si>
  <si>
    <t xml:space="preserve">Centralina de gas (GLP) de tres cilindros de 45 kg </t>
  </si>
  <si>
    <t>Tanque de GLP Industrial de 45 kg</t>
  </si>
  <si>
    <t>Válvula de bola de 1/2" de Acero inoxidable, sello y asiento para GLP.</t>
  </si>
  <si>
    <t>Válvula de bola de 3/4" de Acero inoxidable, sello y asiento para GLP.</t>
  </si>
  <si>
    <t>Válvula de Sobre flujo de 3/4" o alivio.</t>
  </si>
  <si>
    <t>Válvula de Corte Automático diámetro 3/4", actuador eléctrico, incluye conexión al sistema de detección de Incendios</t>
  </si>
  <si>
    <t xml:space="preserve">Regulador de presión de primera etapa equivalente a </t>
  </si>
  <si>
    <t xml:space="preserve">Regulador de presión de segunda etapa </t>
  </si>
  <si>
    <t>Manifold de distribución para GLP para 3 entradas  diámetro 3/4"</t>
  </si>
  <si>
    <t>Manómetro de 0 - 200 psi, cuerpo de acero inoxidable</t>
  </si>
  <si>
    <t>Manómetro de 0 - 60 psi, cuerpo de acero inoxidable</t>
  </si>
  <si>
    <t>Manguera flexible diam 1/2" para GLP de tanque a manifold</t>
  </si>
  <si>
    <t>Detector de GLP, incluye conexión y puesta en funcionamiento</t>
  </si>
  <si>
    <t xml:space="preserve">Centralina de gas (GLP) de dos cilindros de 45 kg </t>
  </si>
  <si>
    <t>Control de ventilador de techo de 3 velocidades.</t>
  </si>
  <si>
    <t>Difusor de suministro 10"x10”, color blanco. Incluye caja de acoples y accesorios de instalación</t>
  </si>
  <si>
    <t>Tol Galvanizado</t>
  </si>
  <si>
    <t>Perfileria estructural incluye soldadura y pintura, Acero A-36</t>
  </si>
  <si>
    <t>Taco de expansión para varilla de 3/8</t>
  </si>
  <si>
    <t>Varilla Roscada de 3/8</t>
  </si>
  <si>
    <t>Tuerca Galvanizada 3/8"</t>
  </si>
  <si>
    <t>Arandela Galvanizada de 3/8"</t>
  </si>
  <si>
    <t>Gas refrigerante R-410A</t>
  </si>
  <si>
    <t>Gas Refrigerante de R-410</t>
  </si>
  <si>
    <t>Louver de salida de 6"x6" con malla anti mosquitos</t>
  </si>
  <si>
    <t>Louver de salida de 6"x6" incluye malla antimosquitos y caja de acoples</t>
  </si>
  <si>
    <t>Louver de salida de 12"x10", incluye malla antimosquitos y caja de acoples</t>
  </si>
  <si>
    <t>Manga Flexible diam. 4"</t>
  </si>
  <si>
    <t>Manga flexible de 4" de diámetro</t>
  </si>
  <si>
    <t>Abrazadera metálica para 4"</t>
  </si>
  <si>
    <t xml:space="preserve">Manga Flexible diam. 6" </t>
  </si>
  <si>
    <t>Manga flexible de 6" de diámetro</t>
  </si>
  <si>
    <t>Abrazadera metálica para 6"</t>
  </si>
  <si>
    <t>Manga Flexible diam. 8"</t>
  </si>
  <si>
    <t>Manga flexible de 8" de diámetro</t>
  </si>
  <si>
    <t>Abrazadera metálica para 8"</t>
  </si>
  <si>
    <t>Rejilla de extracción 6"x6” incluye caja de acoples</t>
  </si>
  <si>
    <t>Rejilla de extracción con dámper 6"x6", color blanco, Incluye caja de acoples</t>
  </si>
  <si>
    <t>Rejilla de Extracción 8"x8” incluye caja de acoples</t>
  </si>
  <si>
    <t>Rejilla de extracción 8"x8”, color blanco. Incluye caja de acoples</t>
  </si>
  <si>
    <t>Suministro e instalación de aire acondicionado tipo cassette de 4 vías de 36.000 BTU/H, R-410A. Incluye arranque y puesta en marcha, 208-220/1/60. Se considera bomba de condensado</t>
  </si>
  <si>
    <t>Aire Acondicionado tipo cassette 36.000 BTU/H 4 vías capacidad 36.000 BTU/H, 220/1/60</t>
  </si>
  <si>
    <t>Bomba de Condensado sobrepuesta</t>
  </si>
  <si>
    <t>Aire Acondicionado tipo Split 12.000 BTU/H</t>
  </si>
  <si>
    <t>Aire Acondicionado tipo Split de pared 36.000 BTU/H</t>
  </si>
  <si>
    <t>Termostato Digital Programable 1 etapa</t>
  </si>
  <si>
    <t>Conductor eléctrico 3x18 concéntrico, SJT temperatura 60º C, tensión nominal 600 v</t>
  </si>
  <si>
    <t>Tubería de cobre  D=3/4" tipo L,</t>
  </si>
  <si>
    <t>Tubería de Cobre D=3/4" tipo L. Incluye accesorios de instalación</t>
  </si>
  <si>
    <t>Suelda de plata al 15%</t>
  </si>
  <si>
    <t>Tubería de Cobre D=1/2", tipo L</t>
  </si>
  <si>
    <t>Tubería de Cobre de 1/2 " tipo L, incluye accesorios de instalación</t>
  </si>
  <si>
    <t>Tubería de Cobre de 1/4 " Flexible ACR</t>
  </si>
  <si>
    <t>Oxigeno industrial para soldadura</t>
  </si>
  <si>
    <t>Acetileno industrial</t>
  </si>
  <si>
    <t>Codos 90° 1/4"</t>
  </si>
  <si>
    <t>Aislamiento térmico diámetro 1/4"</t>
  </si>
  <si>
    <t>Tubería de Cobre de 3/8 " Flexible ACR</t>
  </si>
  <si>
    <t>Codos 90° 3/8"</t>
  </si>
  <si>
    <t>Aislamiento térmico diámetro 3/8"</t>
  </si>
  <si>
    <t>Tubería de Cobre de 5/8 " Rígida ACR</t>
  </si>
  <si>
    <t>Codos 90° 5/8"</t>
  </si>
  <si>
    <t>Aislamiento térmico diámetro 5/8"</t>
  </si>
  <si>
    <t>Tubería de drenaje 1", incluye aislamiento térmico</t>
  </si>
  <si>
    <t xml:space="preserve">Tubería PVC de  presión de 1"x3m, incluye accesorios de instalación </t>
  </si>
  <si>
    <t>Aislamiento térmico para tubería de 1"</t>
  </si>
  <si>
    <t>Tubería PVC de 110 mm, incluye accesorios</t>
  </si>
  <si>
    <t>Tubería PVC tipo "B" D=110 mm desagüe (3m), incluye accesorios</t>
  </si>
  <si>
    <t>Ventilador de extracción tipo axial 300 CFM, 0.5 WG, 1/4 HP, 115/1/60 incluye arranque y puesta en marcha</t>
  </si>
  <si>
    <t>Ventilador de extracción tipo ducto 300 CFM, 1.0" WG. 1/4 HP, 2017 RPM, 115/1/60 incluye botonera, motor bandas y poleas</t>
  </si>
  <si>
    <t>Ventilador de extracción tipo hongo, 900 CFM, @ 0.5" WG, 1/4 HP, 1108 RPM, 115-220/1/60. Incluye arranque y puesta en marcha.</t>
  </si>
  <si>
    <t>Ventilador de extracción tipo hongo 900 cfm, 0.5 WG, 1/4 HP, 115-220 v, incluye botonera de accionamiento, motor, bandas y poleas</t>
  </si>
  <si>
    <t>Ventilador de extracción tipo hongo 1600 cfm, 0.5 WG, 1/2 HP, incluye botonera, motor, bandas y poleas</t>
  </si>
  <si>
    <t>Ventilador de extracción tipo hongo 1400 cfm, 0,5" WG, 1/2 HP, 1060 RPM, 115/1/60, incluye botonera, bandas y poleas</t>
  </si>
  <si>
    <t>Ventilador de extracción tipo plafón de 100 CFM, 115/1/60, 100w, 0,2 WG</t>
  </si>
  <si>
    <t>Ventilador de extracción tipo Plafón de 100 cfm, 0,2 WG, 100 w</t>
  </si>
  <si>
    <t>Ventilador de suministro centrifugo tipo caja doble oído 1200 CFM, 1.2 WG, 1/2 HP, Incluye botonera, motor, bandas, poleas y filtro MERV 8.</t>
  </si>
  <si>
    <t xml:space="preserve">Ventilador de Suministro Centrífugo, tipo caja doble oído 1440 CFM @1.27" WG, 3/4 HP, 1725 RPM. Incluye botonera, motor, bandas, poleas y filtro MERV 8. </t>
  </si>
  <si>
    <t>Ventilador de tumbado 48", 3 velocidades</t>
  </si>
  <si>
    <t>Ventilador de tumbado de 48", 75 w</t>
  </si>
  <si>
    <t>Ventilador de tumbado 56", 3 velocidades</t>
  </si>
  <si>
    <t>Ventilador de tumbado de 56", 75 w</t>
  </si>
  <si>
    <t>Lamina a base de polímero eslastomerico</t>
  </si>
  <si>
    <t>CINTA AISLANTE 20Y  NEGRA/COLORES</t>
  </si>
  <si>
    <t>Empaste para exteriores</t>
  </si>
  <si>
    <t>Sellante de poliuretano (cartucho 300m)</t>
  </si>
  <si>
    <t xml:space="preserve">Plantillas </t>
  </si>
  <si>
    <t>Codo 90º PVC desagüe tipo B 110mm -reventilado</t>
  </si>
  <si>
    <t>Escalera de peces con tubo Acero inoxidable de agua 1" con traversos de 1/2" y suleciones</t>
  </si>
  <si>
    <t xml:space="preserve">Contrapiso H.S 210 kg/cm2, E=10cm, malla electrosoldada 5x10x10 </t>
  </si>
  <si>
    <t>Emulsión asfaltica</t>
  </si>
  <si>
    <t>Mueble de MDF (incluye pintura, manijas, bisagra, y accesorios etc)</t>
  </si>
  <si>
    <t xml:space="preserve">Panel de acero inoxidable para baños incl. Puerta y picaporte  </t>
  </si>
  <si>
    <t>Puerta metálica de tol, tubo rect. de 50x25x2mm, incl. Pintura</t>
  </si>
  <si>
    <t>Tiradera acero inox,</t>
  </si>
  <si>
    <t xml:space="preserve">Closet MDF melamínico incluye puertas </t>
  </si>
  <si>
    <t>Tubo rectangular galv</t>
  </si>
  <si>
    <t>Tubo redondo galv</t>
  </si>
  <si>
    <t>Juego de barras: dos fijas y una abatible de acero inoxidable para baño de discapacitados</t>
  </si>
  <si>
    <t>Puerta de MDF, incl laca marco y tapamarco</t>
  </si>
  <si>
    <t>Arco de cancha de fútbol con malla triple galv.</t>
  </si>
  <si>
    <t>Tablero para Basquet con vidrio templado y pintura sintetico automotriz</t>
  </si>
  <si>
    <t>Plantas nativas h min=30 cm</t>
  </si>
  <si>
    <t>Arboles nativos hmin=100 cm</t>
  </si>
  <si>
    <t>Basureros de acero inoxidable (3 cuerpos)</t>
  </si>
  <si>
    <t>Tierra preparada y humus</t>
  </si>
  <si>
    <t>caucho pulverizado e=5mm</t>
  </si>
  <si>
    <t>Isotipo en pintura látex para exteriores, según cromática de color del manual vigente</t>
  </si>
  <si>
    <t>Perfil 1032 aluminio ANODIZADO</t>
  </si>
  <si>
    <t>Perfil 1575 aluminio anodizado</t>
  </si>
  <si>
    <t>Perfil 1603 alumino anodizado</t>
  </si>
  <si>
    <t>Perfil 1609 aluminio anodizado</t>
  </si>
  <si>
    <t>Roscadora electrica</t>
  </si>
  <si>
    <t>Pintura de alto tráfico, incluye plantilla</t>
  </si>
  <si>
    <t>FEBRERO - 2023</t>
  </si>
  <si>
    <t>CONTRATACION DE LOS ESTUDIOS Y DISEÑOS PARA LA IMPLANTACIÓN ARQUITECTONICA DE LA UNIDAD EDUCATIVA ESTANDARIZADA DEL MILENIO TIPOLOGIA MAYOR “SHUSHUFINDI“, UBICADA EN LA PARROQUIA SHUSHUFINDI, CANTÓN SHUSHUFINDI, PROVINCIA DE SUCUMBÍOS</t>
  </si>
  <si>
    <t>Tirafondos galv</t>
  </si>
  <si>
    <t>taco fisher</t>
  </si>
  <si>
    <t>cortadora dobladora manual</t>
  </si>
  <si>
    <t>Bomba de de vacio</t>
  </si>
  <si>
    <t>Manometro de carga</t>
  </si>
  <si>
    <t>Tapon Macho PVC -P U /R de 1"</t>
  </si>
  <si>
    <t>Tee PVC -P U/R de 1"</t>
  </si>
  <si>
    <t>Tapon Hembra PVC -P U/R de 1"</t>
  </si>
  <si>
    <t>Codo 90° PVC -P U/R de 1"</t>
  </si>
  <si>
    <t>Neplo PVC -P U /R de 1"</t>
  </si>
  <si>
    <t xml:space="preserve">Union PVC - P U / R de 1" </t>
  </si>
  <si>
    <t>AAPP077</t>
  </si>
  <si>
    <t>AAPP021</t>
  </si>
  <si>
    <t>Reductor PVC-P U/R de 2" a 1 - 1/2"</t>
  </si>
  <si>
    <t>Buje con reduccion rosca de 2" a 1 - 1/2"</t>
  </si>
  <si>
    <t>AAPP061</t>
  </si>
  <si>
    <t>Registro de limpieza aereo PVC d=110mm</t>
  </si>
  <si>
    <t xml:space="preserve">Registro de limpieza PVC 110mm </t>
  </si>
  <si>
    <t xml:space="preserve">Codo PVC de 110mm x 45° desagüe </t>
  </si>
  <si>
    <t>AAPP135</t>
  </si>
  <si>
    <t>Rejilla de ventilación tipo baraja PVC 15x15cm</t>
  </si>
  <si>
    <t>ACOMETIDA 2X(3X#3/0)(F) + 2X#3/0(N)+1X#1/0(T) AWG TTU</t>
  </si>
  <si>
    <t>ELEC053</t>
  </si>
  <si>
    <t>AAPP103</t>
  </si>
  <si>
    <t>Tee reductora de PVC-P E/C de 63mm a 25 mm</t>
  </si>
  <si>
    <t>Tee reductora de PVC-P E/C de 63mm a 50 mm</t>
  </si>
  <si>
    <t>Reducción PVC-P E/C de 50mm a 32 mm</t>
  </si>
  <si>
    <t>Reducción PVC-P E/C de 32 mm a 25 mm</t>
  </si>
  <si>
    <t>AAPP102</t>
  </si>
  <si>
    <t xml:space="preserve">Tee PVC-P E/C de 63mm </t>
  </si>
  <si>
    <t>AAPP148</t>
  </si>
  <si>
    <t>Tapón de registro de piso 75 mm PVC tipo "B"</t>
  </si>
  <si>
    <t>Registro de limpieza PVC 75 mm</t>
  </si>
  <si>
    <t>ELEC056</t>
  </si>
  <si>
    <t>ACOMETIDA 3X(3X#4/0)(F) + 3X#4/0(N)+1X#2/0(T) AWG TTU</t>
  </si>
  <si>
    <t>ELEC118</t>
  </si>
  <si>
    <t>TABLERO DE DISTRIBUCIÓN PRINCIPAL 2</t>
  </si>
  <si>
    <t>TABLERO METALICO 120X80X30 CM</t>
  </si>
  <si>
    <t>INTERRUPTOR TERMOMAGNÉTICO PARA CAJA MOLDEADA, 3 Ø 100A REGULABLE</t>
  </si>
  <si>
    <t>AAPP109</t>
  </si>
  <si>
    <t>Sistema de Bombeo de Agua Potable Q= 10 L/s TDH= 32 mca P=8HP, incluye accesorios</t>
  </si>
  <si>
    <t>Sistema de Bombeo de Agua potable de 2 bombas con Q= 10 L/s TDH= 32.0 mca PSI P=8HP, 3F 220/440 V, 1 tanque de presión precargado 300 L, tablero de protección para 2 bombas trifásicas, incluye accesorios: válvula de pie, check, de bola, flotador, tuberías, presóstatos de alta presión, etc.</t>
  </si>
  <si>
    <t>AAPP075</t>
  </si>
  <si>
    <t>Reductor PVC- E/C de 90mm a 63 mm</t>
  </si>
  <si>
    <t>ELEC091</t>
  </si>
  <si>
    <t>ELEC108</t>
  </si>
  <si>
    <t>ELEC121</t>
  </si>
  <si>
    <t>ELEC133</t>
  </si>
  <si>
    <t>ELEC142</t>
  </si>
  <si>
    <t>PARARRAYOS R=80M</t>
  </si>
  <si>
    <t>PARARRAYOS  TIPO IONIZANTE R=80M</t>
  </si>
  <si>
    <t>TORRE DE SOPORTE</t>
  </si>
  <si>
    <t>PLACA METALICA 50X50X10</t>
  </si>
  <si>
    <t>TUBERIA EMT 3/4</t>
  </si>
  <si>
    <t>CONDUCTOR DESNUDO #1/0 ACSR</t>
  </si>
  <si>
    <t>CONDUCTOR DESNUDO #2 ACSR</t>
  </si>
  <si>
    <t>CONDUCTOR DESNUDO #2  ACSR</t>
  </si>
  <si>
    <t>Estructura una vía - vertical -pasante o tangente, angular 1EP</t>
  </si>
  <si>
    <t>Estructura una vía - retención o terminal 1ER</t>
  </si>
  <si>
    <t>Estructura una vía - doble retención o doble terminal 1ED</t>
  </si>
  <si>
    <t>Estructura cuatro vías - vertical - retención o terminal 4ER</t>
  </si>
  <si>
    <t>Estructura cuatro vías - vertical - doble retención o doble terminal 4ED</t>
  </si>
  <si>
    <t>Tapa sanitaria de cisterna de Tool galvanizado de 3mm, ángulo 1 1/2" (pintada) + escalera de hacer inox</t>
  </si>
  <si>
    <t>Vidrio flotado claro 6 mm y lamina PVB 0.38mm</t>
  </si>
  <si>
    <t>Letreros  informativos  de obra incl. Soporte</t>
  </si>
  <si>
    <t xml:space="preserve">Transporte de material de excavación. </t>
  </si>
  <si>
    <t xml:space="preserve">Isotipo en pintura látex para exteriores, según cromática de color del manual </t>
  </si>
  <si>
    <t>Cubierta de policarbonato alveolar 8mm transparente y colores</t>
  </si>
  <si>
    <t xml:space="preserve">Neopreno dureza 40o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</si>
</sst>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00"/>
    <numFmt numFmtId="166" formatCode="0.000%"/>
    <numFmt numFmtId="167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2"/>
      <color rgb="FF1F4E79"/>
      <name val="Calibri"/>
      <family val="2"/>
      <scheme val="minor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theme="1"/>
      <name val="Calibri"/>
      <family val="2"/>
      <scheme val="minor"/>
    </font>
    <font>
      <sz val="9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</cellStyleXfs>
  <cellXfs count="731">
    <xf numFmtId="0" fontId="0" fillId="0" borderId="0" xfId="0"/>
    <xf numFmtId="0" fontId="0" fillId="0" borderId="0" xfId="0" applyAlignment="1">
      <alignment horizontal="center"/>
    </xf>
    <xf numFmtId="0" fontId="9" fillId="0" borderId="0" xfId="0" applyFont="1"/>
    <xf numFmtId="4" fontId="4" fillId="0" borderId="16" xfId="0" applyNumberFormat="1" applyFont="1" applyBorder="1" applyAlignment="1">
      <alignment horizontal="right" vertical="center"/>
    </xf>
    <xf numFmtId="165" fontId="4" fillId="0" borderId="16" xfId="0" applyNumberFormat="1" applyFont="1" applyBorder="1" applyAlignment="1">
      <alignment vertical="center"/>
    </xf>
    <xf numFmtId="165" fontId="4" fillId="0" borderId="16" xfId="0" applyNumberFormat="1" applyFont="1" applyBorder="1" applyAlignment="1">
      <alignment horizontal="right" vertical="center"/>
    </xf>
    <xf numFmtId="0" fontId="4" fillId="0" borderId="14" xfId="0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4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4" fontId="4" fillId="0" borderId="11" xfId="0" applyNumberFormat="1" applyFont="1" applyBorder="1" applyAlignment="1">
      <alignment horizontal="right" vertical="center"/>
    </xf>
    <xf numFmtId="165" fontId="4" fillId="0" borderId="11" xfId="0" applyNumberFormat="1" applyFont="1" applyBorder="1" applyAlignment="1">
      <alignment vertical="center"/>
    </xf>
    <xf numFmtId="165" fontId="4" fillId="0" borderId="11" xfId="0" applyNumberFormat="1" applyFont="1" applyBorder="1" applyAlignment="1">
      <alignment horizontal="right"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vertical="center" wrapText="1"/>
    </xf>
    <xf numFmtId="4" fontId="4" fillId="0" borderId="13" xfId="0" applyNumberFormat="1" applyFont="1" applyBorder="1" applyAlignment="1">
      <alignment horizontal="right" vertical="center"/>
    </xf>
    <xf numFmtId="165" fontId="4" fillId="0" borderId="4" xfId="0" applyNumberFormat="1" applyFont="1" applyBorder="1" applyAlignment="1">
      <alignment vertical="center"/>
    </xf>
    <xf numFmtId="165" fontId="4" fillId="0" borderId="13" xfId="0" applyNumberFormat="1" applyFont="1" applyBorder="1" applyAlignment="1">
      <alignment horizontal="right" vertical="center"/>
    </xf>
    <xf numFmtId="0" fontId="4" fillId="0" borderId="15" xfId="0" applyFont="1" applyBorder="1" applyAlignment="1">
      <alignment horizontal="center" vertical="center"/>
    </xf>
    <xf numFmtId="165" fontId="4" fillId="0" borderId="15" xfId="0" applyNumberFormat="1" applyFont="1" applyBorder="1" applyAlignment="1">
      <alignment vertical="center"/>
    </xf>
    <xf numFmtId="165" fontId="4" fillId="0" borderId="15" xfId="0" applyNumberFormat="1" applyFont="1" applyBorder="1" applyAlignment="1">
      <alignment horizontal="right" vertical="center"/>
    </xf>
    <xf numFmtId="4" fontId="4" fillId="0" borderId="15" xfId="0" applyNumberFormat="1" applyFont="1" applyBorder="1" applyAlignment="1">
      <alignment horizontal="right" vertical="center"/>
    </xf>
    <xf numFmtId="0" fontId="4" fillId="0" borderId="5" xfId="0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right" vertical="center"/>
    </xf>
    <xf numFmtId="165" fontId="4" fillId="0" borderId="5" xfId="0" applyNumberFormat="1" applyFont="1" applyBorder="1" applyAlignment="1">
      <alignment vertical="center"/>
    </xf>
    <xf numFmtId="165" fontId="4" fillId="0" borderId="6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right" vertical="center"/>
    </xf>
    <xf numFmtId="165" fontId="4" fillId="0" borderId="3" xfId="0" applyNumberFormat="1" applyFont="1" applyBorder="1" applyAlignment="1">
      <alignment vertical="center"/>
    </xf>
    <xf numFmtId="165" fontId="4" fillId="0" borderId="8" xfId="0" applyNumberFormat="1" applyFont="1" applyBorder="1" applyAlignment="1">
      <alignment horizontal="right" vertical="center"/>
    </xf>
    <xf numFmtId="4" fontId="4" fillId="0" borderId="9" xfId="0" applyNumberFormat="1" applyFont="1" applyBorder="1" applyAlignment="1">
      <alignment horizontal="center" vertical="center"/>
    </xf>
    <xf numFmtId="165" fontId="4" fillId="0" borderId="9" xfId="0" applyNumberFormat="1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horizontal="right" vertical="center"/>
    </xf>
    <xf numFmtId="165" fontId="4" fillId="0" borderId="22" xfId="0" applyNumberFormat="1" applyFont="1" applyBorder="1" applyAlignment="1">
      <alignment vertical="center"/>
    </xf>
    <xf numFmtId="165" fontId="4" fillId="0" borderId="22" xfId="0" applyNumberFormat="1" applyFont="1" applyBorder="1" applyAlignment="1">
      <alignment horizontal="right" vertical="center"/>
    </xf>
    <xf numFmtId="0" fontId="4" fillId="0" borderId="8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vertical="center" wrapText="1"/>
    </xf>
    <xf numFmtId="0" fontId="5" fillId="0" borderId="10" xfId="0" applyFont="1" applyBorder="1" applyAlignment="1">
      <alignment vertical="center" wrapText="1"/>
    </xf>
    <xf numFmtId="0" fontId="4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4" fontId="4" fillId="0" borderId="13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horizontal="center" vertical="center"/>
    </xf>
    <xf numFmtId="165" fontId="4" fillId="0" borderId="5" xfId="0" applyNumberFormat="1" applyFont="1" applyBorder="1" applyAlignment="1">
      <alignment horizontal="center" vertical="center"/>
    </xf>
    <xf numFmtId="165" fontId="4" fillId="0" borderId="13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165" fontId="3" fillId="0" borderId="0" xfId="0" applyNumberFormat="1" applyFont="1" applyAlignment="1">
      <alignment horizontal="right" vertical="center"/>
    </xf>
    <xf numFmtId="165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165" fontId="3" fillId="0" borderId="7" xfId="0" applyNumberFormat="1" applyFont="1" applyBorder="1" applyAlignment="1">
      <alignment horizontal="right" vertical="center"/>
    </xf>
    <xf numFmtId="4" fontId="3" fillId="0" borderId="18" xfId="0" applyNumberFormat="1" applyFont="1" applyBorder="1" applyAlignment="1">
      <alignment horizontal="left" vertical="center"/>
    </xf>
    <xf numFmtId="165" fontId="3" fillId="0" borderId="6" xfId="0" applyNumberFormat="1" applyFont="1" applyBorder="1" applyAlignment="1">
      <alignment vertical="center"/>
    </xf>
    <xf numFmtId="9" fontId="3" fillId="0" borderId="2" xfId="1" applyFont="1" applyFill="1" applyBorder="1" applyAlignment="1">
      <alignment horizontal="right" vertical="center"/>
    </xf>
    <xf numFmtId="4" fontId="3" fillId="0" borderId="19" xfId="0" applyNumberFormat="1" applyFont="1" applyBorder="1" applyAlignment="1">
      <alignment horizontal="left" vertical="center"/>
    </xf>
    <xf numFmtId="165" fontId="3" fillId="0" borderId="8" xfId="0" applyNumberFormat="1" applyFont="1" applyBorder="1" applyAlignment="1">
      <alignment vertical="center"/>
    </xf>
    <xf numFmtId="4" fontId="3" fillId="0" borderId="20" xfId="0" applyNumberFormat="1" applyFont="1" applyBorder="1" applyAlignment="1">
      <alignment horizontal="left" vertical="center"/>
    </xf>
    <xf numFmtId="165" fontId="3" fillId="0" borderId="21" xfId="0" applyNumberFormat="1" applyFont="1" applyBorder="1" applyAlignment="1">
      <alignment vertical="center"/>
    </xf>
    <xf numFmtId="165" fontId="3" fillId="0" borderId="26" xfId="0" applyNumberFormat="1" applyFont="1" applyBorder="1" applyAlignment="1">
      <alignment horizontal="right" vertical="center"/>
    </xf>
    <xf numFmtId="4" fontId="3" fillId="0" borderId="0" xfId="0" applyNumberFormat="1" applyFont="1" applyAlignment="1">
      <alignment horizontal="right" vertical="center"/>
    </xf>
    <xf numFmtId="0" fontId="3" fillId="0" borderId="8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10" fontId="0" fillId="0" borderId="3" xfId="0" applyNumberFormat="1" applyBorder="1" applyAlignment="1">
      <alignment horizontal="center"/>
    </xf>
    <xf numFmtId="165" fontId="4" fillId="0" borderId="9" xfId="0" applyNumberFormat="1" applyFont="1" applyBorder="1" applyAlignment="1">
      <alignment vertical="center"/>
    </xf>
    <xf numFmtId="165" fontId="4" fillId="0" borderId="0" xfId="0" applyNumberFormat="1" applyFont="1" applyAlignment="1">
      <alignment vertical="center"/>
    </xf>
    <xf numFmtId="165" fontId="3" fillId="0" borderId="29" xfId="0" applyNumberFormat="1" applyFont="1" applyBorder="1" applyAlignment="1">
      <alignment vertical="center"/>
    </xf>
    <xf numFmtId="166" fontId="1" fillId="0" borderId="30" xfId="1" applyNumberFormat="1" applyFont="1" applyBorder="1"/>
    <xf numFmtId="166" fontId="8" fillId="0" borderId="39" xfId="0" applyNumberFormat="1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166" fontId="8" fillId="0" borderId="32" xfId="0" applyNumberFormat="1" applyFont="1" applyBorder="1" applyAlignment="1">
      <alignment horizontal="center" vertical="center" wrapText="1"/>
    </xf>
    <xf numFmtId="9" fontId="4" fillId="0" borderId="13" xfId="1" applyFont="1" applyFill="1" applyBorder="1" applyAlignment="1">
      <alignment vertical="center" wrapText="1"/>
    </xf>
    <xf numFmtId="9" fontId="8" fillId="0" borderId="1" xfId="1" applyFont="1" applyBorder="1" applyAlignment="1">
      <alignment horizontal="center" vertical="center" wrapText="1"/>
    </xf>
    <xf numFmtId="166" fontId="1" fillId="0" borderId="32" xfId="1" applyNumberFormat="1" applyFont="1" applyBorder="1"/>
    <xf numFmtId="166" fontId="1" fillId="0" borderId="33" xfId="1" applyNumberFormat="1" applyFont="1" applyBorder="1"/>
    <xf numFmtId="1" fontId="11" fillId="0" borderId="13" xfId="0" applyNumberFormat="1" applyFont="1" applyBorder="1" applyAlignment="1">
      <alignment horizontal="center" vertical="center"/>
    </xf>
    <xf numFmtId="166" fontId="1" fillId="0" borderId="34" xfId="1" applyNumberFormat="1" applyFont="1" applyBorder="1"/>
    <xf numFmtId="1" fontId="11" fillId="0" borderId="16" xfId="0" applyNumberFormat="1" applyFont="1" applyBorder="1" applyAlignment="1">
      <alignment horizontal="center" vertical="center"/>
    </xf>
    <xf numFmtId="9" fontId="4" fillId="0" borderId="16" xfId="1" applyFont="1" applyFill="1" applyBorder="1" applyAlignment="1">
      <alignment vertical="center" wrapText="1"/>
    </xf>
    <xf numFmtId="166" fontId="1" fillId="0" borderId="35" xfId="1" applyNumberFormat="1" applyFont="1" applyBorder="1"/>
    <xf numFmtId="0" fontId="4" fillId="0" borderId="41" xfId="0" applyFont="1" applyBorder="1" applyAlignment="1">
      <alignment vertical="center" wrapText="1"/>
    </xf>
    <xf numFmtId="1" fontId="11" fillId="0" borderId="3" xfId="0" applyNumberFormat="1" applyFont="1" applyBorder="1" applyAlignment="1">
      <alignment horizontal="center" vertical="center"/>
    </xf>
    <xf numFmtId="9" fontId="1" fillId="0" borderId="3" xfId="1" applyFont="1" applyBorder="1"/>
    <xf numFmtId="166" fontId="1" fillId="0" borderId="42" xfId="1" applyNumberFormat="1" applyFont="1" applyBorder="1"/>
    <xf numFmtId="0" fontId="4" fillId="0" borderId="44" xfId="0" applyFont="1" applyBorder="1" applyAlignment="1">
      <alignment vertical="center" wrapText="1"/>
    </xf>
    <xf numFmtId="166" fontId="12" fillId="2" borderId="31" xfId="0" applyNumberFormat="1" applyFont="1" applyFill="1" applyBorder="1"/>
    <xf numFmtId="1" fontId="12" fillId="2" borderId="6" xfId="0" applyNumberFormat="1" applyFont="1" applyFill="1" applyBorder="1" applyAlignment="1">
      <alignment horizontal="center" vertical="center"/>
    </xf>
    <xf numFmtId="9" fontId="12" fillId="2" borderId="6" xfId="1" applyFont="1" applyFill="1" applyBorder="1"/>
    <xf numFmtId="166" fontId="8" fillId="2" borderId="32" xfId="0" applyNumberFormat="1" applyFont="1" applyFill="1" applyBorder="1" applyAlignment="1">
      <alignment vertical="center"/>
    </xf>
    <xf numFmtId="166" fontId="8" fillId="0" borderId="41" xfId="0" applyNumberFormat="1" applyFont="1" applyBorder="1" applyAlignment="1">
      <alignment horizontal="center"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9" fontId="8" fillId="0" borderId="3" xfId="1" applyFont="1" applyBorder="1" applyAlignment="1">
      <alignment horizontal="center" vertical="center" wrapText="1"/>
    </xf>
    <xf numFmtId="166" fontId="8" fillId="0" borderId="42" xfId="0" applyNumberFormat="1" applyFont="1" applyBorder="1" applyAlignment="1">
      <alignment horizontal="center" vertical="center" wrapText="1"/>
    </xf>
    <xf numFmtId="4" fontId="4" fillId="0" borderId="31" xfId="0" applyNumberFormat="1" applyFont="1" applyBorder="1" applyAlignment="1">
      <alignment horizontal="right" vertical="center"/>
    </xf>
    <xf numFmtId="4" fontId="4" fillId="0" borderId="6" xfId="0" applyNumberFormat="1" applyFont="1" applyBorder="1" applyAlignment="1">
      <alignment horizontal="right" vertical="center"/>
    </xf>
    <xf numFmtId="9" fontId="4" fillId="0" borderId="6" xfId="1" applyFont="1" applyFill="1" applyBorder="1" applyAlignment="1">
      <alignment horizontal="right" vertical="center"/>
    </xf>
    <xf numFmtId="4" fontId="4" fillId="0" borderId="43" xfId="0" applyNumberFormat="1" applyFont="1" applyBorder="1" applyAlignment="1">
      <alignment horizontal="right" vertical="center"/>
    </xf>
    <xf numFmtId="10" fontId="10" fillId="0" borderId="35" xfId="1" applyNumberFormat="1" applyFont="1" applyBorder="1" applyAlignment="1">
      <alignment vertical="center"/>
    </xf>
    <xf numFmtId="10" fontId="10" fillId="0" borderId="30" xfId="1" applyNumberFormat="1" applyFont="1" applyBorder="1" applyAlignment="1">
      <alignment vertical="center"/>
    </xf>
    <xf numFmtId="0" fontId="0" fillId="0" borderId="40" xfId="0" applyBorder="1" applyAlignment="1">
      <alignment vertical="center"/>
    </xf>
    <xf numFmtId="1" fontId="0" fillId="0" borderId="13" xfId="0" applyNumberFormat="1" applyBorder="1" applyAlignment="1">
      <alignment vertical="center"/>
    </xf>
    <xf numFmtId="10" fontId="0" fillId="0" borderId="13" xfId="0" applyNumberFormat="1" applyBorder="1"/>
    <xf numFmtId="1" fontId="0" fillId="0" borderId="16" xfId="0" applyNumberFormat="1" applyBorder="1" applyAlignment="1">
      <alignment vertical="center"/>
    </xf>
    <xf numFmtId="10" fontId="0" fillId="0" borderId="16" xfId="0" applyNumberFormat="1" applyBorder="1"/>
    <xf numFmtId="1" fontId="0" fillId="0" borderId="47" xfId="0" applyNumberFormat="1" applyBorder="1" applyAlignment="1">
      <alignment vertical="center"/>
    </xf>
    <xf numFmtId="10" fontId="0" fillId="0" borderId="47" xfId="0" applyNumberFormat="1" applyBorder="1"/>
    <xf numFmtId="0" fontId="0" fillId="0" borderId="33" xfId="0" applyBorder="1" applyAlignment="1">
      <alignment vertical="center"/>
    </xf>
    <xf numFmtId="0" fontId="13" fillId="0" borderId="0" xfId="0" applyFont="1" applyAlignment="1">
      <alignment vertical="center"/>
    </xf>
    <xf numFmtId="4" fontId="13" fillId="0" borderId="0" xfId="0" applyNumberFormat="1" applyFont="1" applyAlignment="1">
      <alignment vertical="center"/>
    </xf>
    <xf numFmtId="4" fontId="13" fillId="0" borderId="0" xfId="0" applyNumberFormat="1" applyFont="1" applyAlignment="1">
      <alignment vertical="center" wrapText="1"/>
    </xf>
    <xf numFmtId="4" fontId="10" fillId="0" borderId="0" xfId="0" applyNumberFormat="1" applyFont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10" fontId="1" fillId="0" borderId="46" xfId="1" applyNumberFormat="1" applyFont="1" applyBorder="1" applyAlignment="1">
      <alignment vertical="center"/>
    </xf>
    <xf numFmtId="10" fontId="1" fillId="0" borderId="45" xfId="1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0" fontId="12" fillId="2" borderId="6" xfId="0" applyNumberFormat="1" applyFont="1" applyFill="1" applyBorder="1" applyAlignment="1">
      <alignment horizontal="center"/>
    </xf>
    <xf numFmtId="4" fontId="4" fillId="0" borderId="6" xfId="0" applyNumberFormat="1" applyFont="1" applyBorder="1" applyAlignment="1">
      <alignment horizontal="center" vertical="center"/>
    </xf>
    <xf numFmtId="10" fontId="0" fillId="0" borderId="13" xfId="0" applyNumberFormat="1" applyBorder="1" applyAlignment="1">
      <alignment horizontal="center"/>
    </xf>
    <xf numFmtId="10" fontId="0" fillId="0" borderId="16" xfId="0" applyNumberFormat="1" applyBorder="1" applyAlignment="1">
      <alignment horizontal="center"/>
    </xf>
    <xf numFmtId="10" fontId="0" fillId="0" borderId="47" xfId="0" applyNumberFormat="1" applyBorder="1" applyAlignment="1">
      <alignment horizontal="center"/>
    </xf>
    <xf numFmtId="0" fontId="4" fillId="0" borderId="7" xfId="0" applyFont="1" applyBorder="1" applyAlignment="1">
      <alignment vertical="center" wrapText="1"/>
    </xf>
    <xf numFmtId="165" fontId="4" fillId="0" borderId="32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4" fontId="4" fillId="0" borderId="4" xfId="0" applyNumberFormat="1" applyFont="1" applyBorder="1" applyAlignment="1">
      <alignment horizontal="right" vertical="center"/>
    </xf>
    <xf numFmtId="165" fontId="4" fillId="0" borderId="28" xfId="0" applyNumberFormat="1" applyFont="1" applyBorder="1" applyAlignment="1">
      <alignment horizontal="right" vertical="center"/>
    </xf>
    <xf numFmtId="165" fontId="4" fillId="0" borderId="27" xfId="0" applyNumberFormat="1" applyFont="1" applyBorder="1" applyAlignment="1">
      <alignment horizontal="right" vertical="center"/>
    </xf>
    <xf numFmtId="4" fontId="8" fillId="0" borderId="13" xfId="3" applyNumberFormat="1" applyFont="1" applyBorder="1" applyAlignment="1">
      <alignment vertical="center"/>
    </xf>
    <xf numFmtId="4" fontId="8" fillId="0" borderId="16" xfId="3" applyNumberFormat="1" applyFont="1" applyBorder="1" applyAlignment="1">
      <alignment vertical="center"/>
    </xf>
    <xf numFmtId="2" fontId="0" fillId="0" borderId="0" xfId="0" applyNumberFormat="1"/>
    <xf numFmtId="165" fontId="4" fillId="0" borderId="54" xfId="0" applyNumberFormat="1" applyFont="1" applyBorder="1" applyAlignment="1">
      <alignment vertical="center"/>
    </xf>
    <xf numFmtId="165" fontId="4" fillId="0" borderId="54" xfId="0" applyNumberFormat="1" applyFont="1" applyBorder="1" applyAlignment="1">
      <alignment horizontal="right" vertical="center"/>
    </xf>
    <xf numFmtId="165" fontId="4" fillId="0" borderId="56" xfId="0" applyNumberFormat="1" applyFont="1" applyBorder="1" applyAlignment="1">
      <alignment horizontal="right" vertical="center"/>
    </xf>
    <xf numFmtId="165" fontId="4" fillId="0" borderId="5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4" fontId="4" fillId="0" borderId="16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4" fontId="4" fillId="0" borderId="58" xfId="0" applyNumberFormat="1" applyFont="1" applyBorder="1" applyAlignment="1">
      <alignment horizontal="center" vertical="center"/>
    </xf>
    <xf numFmtId="4" fontId="4" fillId="0" borderId="15" xfId="0" applyNumberFormat="1" applyFont="1" applyBorder="1" applyAlignment="1">
      <alignment horizontal="center" vertical="center"/>
    </xf>
    <xf numFmtId="165" fontId="4" fillId="0" borderId="59" xfId="0" applyNumberFormat="1" applyFont="1" applyBorder="1" applyAlignment="1">
      <alignment horizontal="right" vertical="center"/>
    </xf>
    <xf numFmtId="4" fontId="8" fillId="0" borderId="54" xfId="3" applyNumberFormat="1" applyFont="1" applyBorder="1" applyAlignment="1">
      <alignment vertical="center"/>
    </xf>
    <xf numFmtId="9" fontId="1" fillId="0" borderId="45" xfId="1" applyFont="1" applyBorder="1" applyAlignment="1">
      <alignment vertical="center"/>
    </xf>
    <xf numFmtId="165" fontId="8" fillId="0" borderId="54" xfId="3" applyNumberFormat="1" applyFont="1" applyBorder="1" applyAlignment="1">
      <alignment vertical="center"/>
    </xf>
    <xf numFmtId="0" fontId="9" fillId="0" borderId="0" xfId="0" applyFont="1" applyAlignment="1">
      <alignment horizontal="center"/>
    </xf>
    <xf numFmtId="0" fontId="3" fillId="0" borderId="54" xfId="0" applyFont="1" applyBorder="1" applyAlignment="1">
      <alignment horizontal="center" vertical="center" wrapText="1"/>
    </xf>
    <xf numFmtId="166" fontId="8" fillId="0" borderId="52" xfId="0" applyNumberFormat="1" applyFont="1" applyBorder="1" applyAlignment="1">
      <alignment horizontal="center" vertical="center" wrapText="1"/>
    </xf>
    <xf numFmtId="166" fontId="1" fillId="0" borderId="68" xfId="1" applyNumberFormat="1" applyFont="1" applyBorder="1"/>
    <xf numFmtId="1" fontId="11" fillId="0" borderId="54" xfId="0" applyNumberFormat="1" applyFont="1" applyBorder="1" applyAlignment="1">
      <alignment horizontal="center" vertical="center"/>
    </xf>
    <xf numFmtId="9" fontId="4" fillId="0" borderId="54" xfId="1" applyFont="1" applyFill="1" applyBorder="1" applyAlignment="1">
      <alignment vertical="center" wrapText="1"/>
    </xf>
    <xf numFmtId="166" fontId="1" fillId="0" borderId="69" xfId="1" applyNumberFormat="1" applyFont="1" applyBorder="1"/>
    <xf numFmtId="1" fontId="12" fillId="2" borderId="56" xfId="0" applyNumberFormat="1" applyFont="1" applyFill="1" applyBorder="1" applyAlignment="1">
      <alignment horizontal="center" vertical="center"/>
    </xf>
    <xf numFmtId="10" fontId="12" fillId="2" borderId="56" xfId="0" applyNumberFormat="1" applyFont="1" applyFill="1" applyBorder="1" applyAlignment="1">
      <alignment horizontal="center"/>
    </xf>
    <xf numFmtId="9" fontId="12" fillId="2" borderId="56" xfId="1" applyFont="1" applyFill="1" applyBorder="1"/>
    <xf numFmtId="9" fontId="8" fillId="0" borderId="52" xfId="1" applyFont="1" applyBorder="1" applyAlignment="1">
      <alignment horizontal="center" vertical="center" wrapText="1"/>
    </xf>
    <xf numFmtId="9" fontId="4" fillId="0" borderId="56" xfId="1" applyFont="1" applyFill="1" applyBorder="1" applyAlignment="1">
      <alignment horizontal="right" vertical="center"/>
    </xf>
    <xf numFmtId="0" fontId="0" fillId="0" borderId="68" xfId="0" applyBorder="1" applyAlignment="1">
      <alignment vertical="center"/>
    </xf>
    <xf numFmtId="0" fontId="0" fillId="0" borderId="72" xfId="0" applyBorder="1" applyAlignment="1">
      <alignment vertical="center"/>
    </xf>
    <xf numFmtId="9" fontId="3" fillId="0" borderId="66" xfId="1" applyFont="1" applyFill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18" fillId="0" borderId="52" xfId="0" applyFont="1" applyBorder="1" applyAlignment="1">
      <alignment vertical="center" wrapText="1"/>
    </xf>
    <xf numFmtId="4" fontId="0" fillId="0" borderId="0" xfId="0" applyNumberForma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4" fillId="0" borderId="67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/>
    </xf>
    <xf numFmtId="165" fontId="4" fillId="0" borderId="58" xfId="0" applyNumberFormat="1" applyFont="1" applyBorder="1" applyAlignment="1">
      <alignment horizontal="center" vertical="center"/>
    </xf>
    <xf numFmtId="0" fontId="4" fillId="0" borderId="67" xfId="0" applyFont="1" applyBorder="1" applyAlignment="1">
      <alignment vertical="center" wrapText="1"/>
    </xf>
    <xf numFmtId="4" fontId="4" fillId="0" borderId="54" xfId="0" applyNumberFormat="1" applyFont="1" applyBorder="1" applyAlignment="1">
      <alignment horizontal="right" vertical="center"/>
    </xf>
    <xf numFmtId="165" fontId="4" fillId="0" borderId="58" xfId="0" applyNumberFormat="1" applyFont="1" applyBorder="1" applyAlignment="1">
      <alignment vertical="center"/>
    </xf>
    <xf numFmtId="0" fontId="4" fillId="0" borderId="54" xfId="0" applyFont="1" applyBorder="1" applyAlignment="1">
      <alignment horizontal="center" vertical="center" wrapText="1"/>
    </xf>
    <xf numFmtId="165" fontId="4" fillId="0" borderId="53" xfId="0" applyNumberFormat="1" applyFont="1" applyBorder="1" applyAlignment="1">
      <alignment vertical="center"/>
    </xf>
    <xf numFmtId="0" fontId="5" fillId="0" borderId="67" xfId="0" applyFont="1" applyBorder="1" applyAlignment="1">
      <alignment vertical="center" wrapText="1"/>
    </xf>
    <xf numFmtId="0" fontId="4" fillId="0" borderId="70" xfId="0" applyFont="1" applyBorder="1" applyAlignment="1">
      <alignment horizontal="center" vertical="center"/>
    </xf>
    <xf numFmtId="4" fontId="4" fillId="0" borderId="70" xfId="0" applyNumberFormat="1" applyFont="1" applyBorder="1" applyAlignment="1">
      <alignment horizontal="right" vertical="center"/>
    </xf>
    <xf numFmtId="165" fontId="4" fillId="0" borderId="70" xfId="0" applyNumberFormat="1" applyFont="1" applyBorder="1" applyAlignment="1">
      <alignment vertical="center"/>
    </xf>
    <xf numFmtId="0" fontId="4" fillId="0" borderId="63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/>
    </xf>
    <xf numFmtId="4" fontId="4" fillId="0" borderId="52" xfId="0" applyNumberFormat="1" applyFont="1" applyBorder="1" applyAlignment="1">
      <alignment horizontal="center" vertical="center"/>
    </xf>
    <xf numFmtId="165" fontId="4" fillId="0" borderId="53" xfId="0" applyNumberFormat="1" applyFont="1" applyBorder="1" applyAlignment="1">
      <alignment horizontal="center" vertical="center"/>
    </xf>
    <xf numFmtId="4" fontId="4" fillId="0" borderId="56" xfId="0" applyNumberFormat="1" applyFont="1" applyBorder="1" applyAlignment="1">
      <alignment horizontal="right" vertical="center"/>
    </xf>
    <xf numFmtId="4" fontId="4" fillId="0" borderId="56" xfId="0" applyNumberFormat="1" applyFont="1" applyBorder="1" applyAlignment="1">
      <alignment horizontal="center" vertical="center"/>
    </xf>
    <xf numFmtId="4" fontId="4" fillId="0" borderId="71" xfId="0" applyNumberFormat="1" applyFont="1" applyBorder="1" applyAlignment="1">
      <alignment horizontal="right" vertical="center"/>
    </xf>
    <xf numFmtId="4" fontId="4" fillId="0" borderId="54" xfId="0" applyNumberFormat="1" applyFont="1" applyBorder="1" applyAlignment="1">
      <alignment horizontal="center" vertical="center"/>
    </xf>
    <xf numFmtId="165" fontId="4" fillId="0" borderId="54" xfId="0" applyNumberFormat="1" applyFont="1" applyBorder="1" applyAlignment="1">
      <alignment horizontal="center" vertical="center"/>
    </xf>
    <xf numFmtId="165" fontId="4" fillId="0" borderId="70" xfId="0" applyNumberFormat="1" applyFont="1" applyBorder="1" applyAlignment="1">
      <alignment horizontal="center" vertical="center"/>
    </xf>
    <xf numFmtId="0" fontId="4" fillId="0" borderId="67" xfId="0" applyFont="1" applyBorder="1" applyAlignment="1">
      <alignment horizontal="left" vertical="center"/>
    </xf>
    <xf numFmtId="0" fontId="4" fillId="0" borderId="59" xfId="0" applyFont="1" applyBorder="1" applyAlignment="1">
      <alignment horizontal="left" vertical="center"/>
    </xf>
    <xf numFmtId="0" fontId="4" fillId="0" borderId="56" xfId="0" applyFont="1" applyBorder="1" applyAlignment="1">
      <alignment horizontal="center" vertical="center"/>
    </xf>
    <xf numFmtId="4" fontId="4" fillId="0" borderId="53" xfId="0" applyNumberFormat="1" applyFont="1" applyBorder="1" applyAlignment="1">
      <alignment horizontal="center" vertical="center"/>
    </xf>
    <xf numFmtId="1" fontId="0" fillId="0" borderId="54" xfId="0" applyNumberFormat="1" applyBorder="1" applyAlignment="1">
      <alignment vertical="center"/>
    </xf>
    <xf numFmtId="10" fontId="0" fillId="0" borderId="54" xfId="0" applyNumberFormat="1" applyBorder="1" applyAlignment="1">
      <alignment horizontal="center"/>
    </xf>
    <xf numFmtId="10" fontId="0" fillId="0" borderId="54" xfId="0" applyNumberFormat="1" applyBorder="1"/>
    <xf numFmtId="165" fontId="3" fillId="0" borderId="56" xfId="0" applyNumberFormat="1" applyFont="1" applyBorder="1" applyAlignment="1">
      <alignment vertical="center"/>
    </xf>
    <xf numFmtId="0" fontId="3" fillId="0" borderId="70" xfId="0" applyFont="1" applyBorder="1" applyAlignment="1">
      <alignment horizontal="center" vertical="center" wrapText="1"/>
    </xf>
    <xf numFmtId="0" fontId="3" fillId="0" borderId="70" xfId="0" applyFont="1" applyBorder="1" applyAlignment="1">
      <alignment vertical="center"/>
    </xf>
    <xf numFmtId="0" fontId="4" fillId="0" borderId="67" xfId="0" applyFont="1" applyBorder="1" applyAlignment="1">
      <alignment vertical="center"/>
    </xf>
    <xf numFmtId="4" fontId="3" fillId="2" borderId="0" xfId="0" applyNumberFormat="1" applyFont="1" applyFill="1" applyAlignment="1">
      <alignment horizontal="right" vertical="center"/>
    </xf>
    <xf numFmtId="4" fontId="4" fillId="0" borderId="16" xfId="0" applyNumberFormat="1" applyFont="1" applyBorder="1" applyAlignment="1">
      <alignment vertical="center"/>
    </xf>
    <xf numFmtId="0" fontId="0" fillId="0" borderId="52" xfId="0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9" fontId="9" fillId="0" borderId="3" xfId="1" applyFont="1" applyFill="1" applyBorder="1" applyAlignment="1">
      <alignment vertical="center"/>
    </xf>
    <xf numFmtId="1" fontId="20" fillId="2" borderId="0" xfId="0" applyNumberFormat="1" applyFont="1" applyFill="1" applyAlignment="1">
      <alignment vertical="center"/>
    </xf>
    <xf numFmtId="1" fontId="20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165" fontId="5" fillId="2" borderId="0" xfId="0" applyNumberFormat="1" applyFont="1" applyFill="1" applyAlignment="1">
      <alignment horizontal="right" vertical="center"/>
    </xf>
    <xf numFmtId="165" fontId="5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4" fontId="5" fillId="2" borderId="0" xfId="0" applyNumberFormat="1" applyFont="1" applyFill="1" applyAlignment="1">
      <alignment vertical="center"/>
    </xf>
    <xf numFmtId="165" fontId="5" fillId="2" borderId="0" xfId="0" applyNumberFormat="1" applyFont="1" applyFill="1" applyAlignment="1">
      <alignment vertical="center"/>
    </xf>
    <xf numFmtId="1" fontId="4" fillId="2" borderId="0" xfId="0" applyNumberFormat="1" applyFont="1" applyFill="1" applyAlignment="1">
      <alignment vertical="center"/>
    </xf>
    <xf numFmtId="165" fontId="4" fillId="2" borderId="0" xfId="0" applyNumberFormat="1" applyFont="1" applyFill="1" applyAlignment="1">
      <alignment horizontal="left" vertical="center"/>
    </xf>
    <xf numFmtId="165" fontId="3" fillId="2" borderId="0" xfId="0" applyNumberFormat="1" applyFont="1" applyFill="1" applyAlignment="1">
      <alignment horizontal="right" vertical="center"/>
    </xf>
    <xf numFmtId="165" fontId="3" fillId="2" borderId="0" xfId="0" applyNumberFormat="1" applyFont="1" applyFill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" fontId="4" fillId="2" borderId="11" xfId="0" applyNumberFormat="1" applyFont="1" applyFill="1" applyBorder="1" applyAlignment="1">
      <alignment horizontal="right" vertical="center"/>
    </xf>
    <xf numFmtId="165" fontId="4" fillId="2" borderId="11" xfId="0" applyNumberFormat="1" applyFont="1" applyFill="1" applyBorder="1" applyAlignment="1">
      <alignment vertical="center"/>
    </xf>
    <xf numFmtId="165" fontId="4" fillId="2" borderId="11" xfId="0" applyNumberFormat="1" applyFont="1" applyFill="1" applyBorder="1" applyAlignment="1">
      <alignment horizontal="right" vertical="center"/>
    </xf>
    <xf numFmtId="165" fontId="4" fillId="2" borderId="62" xfId="0" applyNumberFormat="1" applyFont="1" applyFill="1" applyBorder="1" applyAlignment="1">
      <alignment vertical="center"/>
    </xf>
    <xf numFmtId="0" fontId="4" fillId="2" borderId="53" xfId="0" applyFont="1" applyFill="1" applyBorder="1" applyAlignment="1">
      <alignment horizontal="center" vertical="center"/>
    </xf>
    <xf numFmtId="4" fontId="4" fillId="2" borderId="53" xfId="0" applyNumberFormat="1" applyFont="1" applyFill="1" applyBorder="1" applyAlignment="1">
      <alignment horizontal="center" vertical="center"/>
    </xf>
    <xf numFmtId="165" fontId="4" fillId="2" borderId="53" xfId="0" applyNumberFormat="1" applyFont="1" applyFill="1" applyBorder="1" applyAlignment="1">
      <alignment horizontal="center" vertical="center"/>
    </xf>
    <xf numFmtId="165" fontId="4" fillId="2" borderId="32" xfId="0" applyNumberFormat="1" applyFont="1" applyFill="1" applyBorder="1" applyAlignment="1">
      <alignment horizontal="center" vertical="center"/>
    </xf>
    <xf numFmtId="0" fontId="3" fillId="2" borderId="14" xfId="3" applyFill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4" fontId="4" fillId="2" borderId="16" xfId="0" applyNumberFormat="1" applyFont="1" applyFill="1" applyBorder="1" applyAlignment="1">
      <alignment horizontal="right" vertical="center"/>
    </xf>
    <xf numFmtId="165" fontId="4" fillId="2" borderId="15" xfId="0" applyNumberFormat="1" applyFont="1" applyFill="1" applyBorder="1" applyAlignment="1">
      <alignment vertical="center"/>
    </xf>
    <xf numFmtId="165" fontId="4" fillId="2" borderId="15" xfId="0" applyNumberFormat="1" applyFont="1" applyFill="1" applyBorder="1" applyAlignment="1">
      <alignment horizontal="right" vertical="center"/>
    </xf>
    <xf numFmtId="165" fontId="4" fillId="2" borderId="75" xfId="0" applyNumberFormat="1" applyFont="1" applyFill="1" applyBorder="1" applyAlignment="1">
      <alignment vertical="center"/>
    </xf>
    <xf numFmtId="1" fontId="20" fillId="2" borderId="16" xfId="0" applyNumberFormat="1" applyFont="1" applyFill="1" applyBorder="1" applyAlignment="1">
      <alignment horizontal="center" vertical="center"/>
    </xf>
    <xf numFmtId="4" fontId="4" fillId="2" borderId="15" xfId="0" applyNumberFormat="1" applyFont="1" applyFill="1" applyBorder="1" applyAlignment="1">
      <alignment horizontal="right" vertical="center"/>
    </xf>
    <xf numFmtId="165" fontId="4" fillId="2" borderId="57" xfId="0" applyNumberFormat="1" applyFont="1" applyFill="1" applyBorder="1" applyAlignment="1">
      <alignment vertical="center"/>
    </xf>
    <xf numFmtId="1" fontId="20" fillId="2" borderId="3" xfId="0" applyNumberFormat="1" applyFont="1" applyFill="1" applyBorder="1" applyAlignment="1">
      <alignment horizontal="center" vertical="center"/>
    </xf>
    <xf numFmtId="10" fontId="9" fillId="2" borderId="3" xfId="0" applyNumberFormat="1" applyFont="1" applyFill="1" applyBorder="1" applyAlignment="1">
      <alignment horizontal="center"/>
    </xf>
    <xf numFmtId="0" fontId="4" fillId="2" borderId="70" xfId="0" applyFont="1" applyFill="1" applyBorder="1" applyAlignment="1">
      <alignment horizontal="center" vertical="center"/>
    </xf>
    <xf numFmtId="4" fontId="4" fillId="2" borderId="70" xfId="0" applyNumberFormat="1" applyFont="1" applyFill="1" applyBorder="1" applyAlignment="1">
      <alignment horizontal="right" vertical="center"/>
    </xf>
    <xf numFmtId="165" fontId="4" fillId="2" borderId="70" xfId="0" applyNumberFormat="1" applyFont="1" applyFill="1" applyBorder="1" applyAlignment="1">
      <alignment vertical="center"/>
    </xf>
    <xf numFmtId="165" fontId="4" fillId="2" borderId="56" xfId="0" applyNumberFormat="1" applyFont="1" applyFill="1" applyBorder="1" applyAlignment="1">
      <alignment horizontal="right" vertical="center"/>
    </xf>
    <xf numFmtId="165" fontId="4" fillId="2" borderId="60" xfId="0" applyNumberFormat="1" applyFont="1" applyFill="1" applyBorder="1" applyAlignment="1">
      <alignment vertical="center"/>
    </xf>
    <xf numFmtId="1" fontId="2" fillId="2" borderId="56" xfId="0" applyNumberFormat="1" applyFont="1" applyFill="1" applyBorder="1" applyAlignment="1">
      <alignment horizontal="center" vertical="center"/>
    </xf>
    <xf numFmtId="10" fontId="2" fillId="2" borderId="56" xfId="0" applyNumberFormat="1" applyFont="1" applyFill="1" applyBorder="1" applyAlignment="1">
      <alignment horizontal="center"/>
    </xf>
    <xf numFmtId="166" fontId="3" fillId="2" borderId="32" xfId="0" applyNumberFormat="1" applyFont="1" applyFill="1" applyBorder="1" applyAlignment="1">
      <alignment vertical="center"/>
    </xf>
    <xf numFmtId="0" fontId="4" fillId="2" borderId="52" xfId="0" applyFont="1" applyFill="1" applyBorder="1" applyAlignment="1">
      <alignment horizontal="center" vertical="center"/>
    </xf>
    <xf numFmtId="165" fontId="4" fillId="2" borderId="52" xfId="0" applyNumberFormat="1" applyFont="1" applyFill="1" applyBorder="1" applyAlignment="1">
      <alignment horizontal="center" vertical="center"/>
    </xf>
    <xf numFmtId="165" fontId="4" fillId="2" borderId="57" xfId="0" applyNumberFormat="1" applyFont="1" applyFill="1" applyBorder="1" applyAlignment="1">
      <alignment horizontal="center" vertical="center"/>
    </xf>
    <xf numFmtId="2" fontId="4" fillId="2" borderId="15" xfId="0" applyNumberFormat="1" applyFont="1" applyFill="1" applyBorder="1" applyAlignment="1">
      <alignment horizontal="center" vertical="center"/>
    </xf>
    <xf numFmtId="1" fontId="20" fillId="2" borderId="54" xfId="0" applyNumberFormat="1" applyFont="1" applyFill="1" applyBorder="1" applyAlignment="1">
      <alignment horizontal="center" vertical="center"/>
    </xf>
    <xf numFmtId="165" fontId="4" fillId="2" borderId="56" xfId="0" applyNumberFormat="1" applyFont="1" applyFill="1" applyBorder="1" applyAlignment="1">
      <alignment vertical="center"/>
    </xf>
    <xf numFmtId="165" fontId="4" fillId="2" borderId="74" xfId="0" applyNumberFormat="1" applyFont="1" applyFill="1" applyBorder="1" applyAlignment="1">
      <alignment vertical="center"/>
    </xf>
    <xf numFmtId="4" fontId="4" fillId="2" borderId="31" xfId="0" applyNumberFormat="1" applyFont="1" applyFill="1" applyBorder="1" applyAlignment="1">
      <alignment horizontal="right" vertical="center"/>
    </xf>
    <xf numFmtId="4" fontId="4" fillId="2" borderId="56" xfId="0" applyNumberFormat="1" applyFont="1" applyFill="1" applyBorder="1" applyAlignment="1">
      <alignment horizontal="right" vertical="center"/>
    </xf>
    <xf numFmtId="4" fontId="4" fillId="2" borderId="56" xfId="0" applyNumberFormat="1" applyFont="1" applyFill="1" applyBorder="1" applyAlignment="1">
      <alignment horizontal="center" vertical="center"/>
    </xf>
    <xf numFmtId="9" fontId="4" fillId="2" borderId="56" xfId="1" applyFont="1" applyFill="1" applyBorder="1" applyAlignment="1">
      <alignment horizontal="right" vertical="center"/>
    </xf>
    <xf numFmtId="4" fontId="4" fillId="2" borderId="71" xfId="0" applyNumberFormat="1" applyFont="1" applyFill="1" applyBorder="1" applyAlignment="1">
      <alignment horizontal="right" vertical="center"/>
    </xf>
    <xf numFmtId="4" fontId="4" fillId="2" borderId="54" xfId="0" applyNumberFormat="1" applyFont="1" applyFill="1" applyBorder="1" applyAlignment="1">
      <alignment horizontal="center" vertical="center"/>
    </xf>
    <xf numFmtId="165" fontId="4" fillId="2" borderId="54" xfId="0" applyNumberFormat="1" applyFont="1" applyFill="1" applyBorder="1" applyAlignment="1">
      <alignment horizontal="center" vertical="center"/>
    </xf>
    <xf numFmtId="165" fontId="4" fillId="2" borderId="65" xfId="0" applyNumberFormat="1" applyFont="1" applyFill="1" applyBorder="1" applyAlignment="1">
      <alignment horizontal="center" vertical="center"/>
    </xf>
    <xf numFmtId="165" fontId="4" fillId="2" borderId="54" xfId="0" applyNumberFormat="1" applyFont="1" applyFill="1" applyBorder="1" applyAlignment="1">
      <alignment vertical="center"/>
    </xf>
    <xf numFmtId="165" fontId="4" fillId="2" borderId="54" xfId="0" applyNumberFormat="1" applyFont="1" applyFill="1" applyBorder="1" applyAlignment="1">
      <alignment horizontal="right" vertical="center"/>
    </xf>
    <xf numFmtId="165" fontId="4" fillId="2" borderId="65" xfId="0" applyNumberFormat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vertical="center"/>
    </xf>
    <xf numFmtId="165" fontId="4" fillId="2" borderId="16" xfId="0" applyNumberFormat="1" applyFont="1" applyFill="1" applyBorder="1" applyAlignment="1">
      <alignment horizontal="right" vertical="center"/>
    </xf>
    <xf numFmtId="0" fontId="4" fillId="2" borderId="8" xfId="0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right" vertical="center"/>
    </xf>
    <xf numFmtId="165" fontId="4" fillId="2" borderId="3" xfId="0" applyNumberFormat="1" applyFont="1" applyFill="1" applyBorder="1" applyAlignment="1">
      <alignment vertical="center"/>
    </xf>
    <xf numFmtId="165" fontId="4" fillId="2" borderId="8" xfId="0" applyNumberFormat="1" applyFont="1" applyFill="1" applyBorder="1" applyAlignment="1">
      <alignment horizontal="right" vertical="center"/>
    </xf>
    <xf numFmtId="0" fontId="4" fillId="2" borderId="56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4" fontId="4" fillId="2" borderId="22" xfId="0" applyNumberFormat="1" applyFont="1" applyFill="1" applyBorder="1" applyAlignment="1">
      <alignment horizontal="right" vertical="center"/>
    </xf>
    <xf numFmtId="165" fontId="4" fillId="2" borderId="22" xfId="0" applyNumberFormat="1" applyFont="1" applyFill="1" applyBorder="1" applyAlignment="1">
      <alignment vertical="center"/>
    </xf>
    <xf numFmtId="165" fontId="4" fillId="2" borderId="22" xfId="0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horizontal="center" vertical="center"/>
    </xf>
    <xf numFmtId="0" fontId="3" fillId="2" borderId="23" xfId="0" applyFont="1" applyFill="1" applyBorder="1" applyAlignment="1">
      <alignment vertical="center"/>
    </xf>
    <xf numFmtId="0" fontId="3" fillId="2" borderId="24" xfId="0" applyFont="1" applyFill="1" applyBorder="1" applyAlignment="1">
      <alignment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25" xfId="0" applyNumberFormat="1" applyFont="1" applyFill="1" applyBorder="1" applyAlignment="1">
      <alignment vertical="center"/>
    </xf>
    <xf numFmtId="0" fontId="9" fillId="2" borderId="64" xfId="0" applyFont="1" applyFill="1" applyBorder="1" applyAlignment="1">
      <alignment vertical="center"/>
    </xf>
    <xf numFmtId="0" fontId="9" fillId="2" borderId="54" xfId="0" applyFont="1" applyFill="1" applyBorder="1" applyAlignment="1">
      <alignment vertical="center"/>
    </xf>
    <xf numFmtId="0" fontId="9" fillId="2" borderId="54" xfId="0" applyFont="1" applyFill="1" applyBorder="1" applyAlignment="1">
      <alignment horizontal="center" vertical="center"/>
    </xf>
    <xf numFmtId="0" fontId="9" fillId="2" borderId="69" xfId="0" applyFont="1" applyFill="1" applyBorder="1" applyAlignment="1">
      <alignment vertical="center"/>
    </xf>
    <xf numFmtId="4" fontId="3" fillId="2" borderId="18" xfId="0" applyNumberFormat="1" applyFont="1" applyFill="1" applyBorder="1" applyAlignment="1">
      <alignment horizontal="left" vertical="center"/>
    </xf>
    <xf numFmtId="165" fontId="3" fillId="2" borderId="56" xfId="0" applyNumberFormat="1" applyFont="1" applyFill="1" applyBorder="1" applyAlignment="1">
      <alignment vertical="center"/>
    </xf>
    <xf numFmtId="9" fontId="3" fillId="2" borderId="66" xfId="1" applyFont="1" applyFill="1" applyBorder="1" applyAlignment="1">
      <alignment horizontal="right" vertical="center"/>
    </xf>
    <xf numFmtId="10" fontId="17" fillId="2" borderId="30" xfId="1" applyNumberFormat="1" applyFont="1" applyFill="1" applyBorder="1" applyAlignment="1">
      <alignment vertical="center"/>
    </xf>
    <xf numFmtId="1" fontId="9" fillId="2" borderId="16" xfId="0" applyNumberFormat="1" applyFont="1" applyFill="1" applyBorder="1" applyAlignment="1">
      <alignment vertical="center"/>
    </xf>
    <xf numFmtId="10" fontId="9" fillId="2" borderId="16" xfId="0" applyNumberFormat="1" applyFont="1" applyFill="1" applyBorder="1" applyAlignment="1">
      <alignment horizontal="center"/>
    </xf>
    <xf numFmtId="10" fontId="17" fillId="2" borderId="35" xfId="1" applyNumberFormat="1" applyFont="1" applyFill="1" applyBorder="1" applyAlignment="1">
      <alignment vertical="center"/>
    </xf>
    <xf numFmtId="4" fontId="3" fillId="2" borderId="19" xfId="0" applyNumberFormat="1" applyFont="1" applyFill="1" applyBorder="1" applyAlignment="1">
      <alignment horizontal="left" vertical="center"/>
    </xf>
    <xf numFmtId="165" fontId="3" fillId="2" borderId="8" xfId="0" applyNumberFormat="1" applyFont="1" applyFill="1" applyBorder="1" applyAlignment="1">
      <alignment vertical="center"/>
    </xf>
    <xf numFmtId="4" fontId="3" fillId="2" borderId="20" xfId="0" applyNumberFormat="1" applyFont="1" applyFill="1" applyBorder="1" applyAlignment="1">
      <alignment horizontal="left" vertical="center"/>
    </xf>
    <xf numFmtId="165" fontId="3" fillId="2" borderId="21" xfId="0" applyNumberFormat="1" applyFont="1" applyFill="1" applyBorder="1" applyAlignment="1">
      <alignment vertical="center"/>
    </xf>
    <xf numFmtId="165" fontId="3" fillId="2" borderId="26" xfId="0" applyNumberFormat="1" applyFont="1" applyFill="1" applyBorder="1" applyAlignment="1">
      <alignment horizontal="right" vertical="center"/>
    </xf>
    <xf numFmtId="10" fontId="17" fillId="2" borderId="77" xfId="1" applyNumberFormat="1" applyFont="1" applyFill="1" applyBorder="1" applyAlignment="1">
      <alignment vertical="center"/>
    </xf>
    <xf numFmtId="1" fontId="9" fillId="2" borderId="78" xfId="0" applyNumberFormat="1" applyFont="1" applyFill="1" applyBorder="1" applyAlignment="1">
      <alignment vertical="center"/>
    </xf>
    <xf numFmtId="10" fontId="9" fillId="2" borderId="78" xfId="0" applyNumberFormat="1" applyFont="1" applyFill="1" applyBorder="1" applyAlignment="1">
      <alignment horizontal="center"/>
    </xf>
    <xf numFmtId="10" fontId="17" fillId="2" borderId="79" xfId="1" applyNumberFormat="1" applyFont="1" applyFill="1" applyBorder="1" applyAlignment="1">
      <alignment vertical="center"/>
    </xf>
    <xf numFmtId="165" fontId="3" fillId="2" borderId="0" xfId="0" applyNumberFormat="1" applyFont="1" applyFill="1" applyAlignment="1">
      <alignment vertical="center"/>
    </xf>
    <xf numFmtId="0" fontId="4" fillId="2" borderId="66" xfId="0" applyFont="1" applyFill="1" applyBorder="1" applyAlignment="1">
      <alignment horizontal="center" vertical="center"/>
    </xf>
    <xf numFmtId="4" fontId="4" fillId="2" borderId="52" xfId="0" applyNumberFormat="1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4" fontId="4" fillId="2" borderId="59" xfId="0" applyNumberFormat="1" applyFont="1" applyFill="1" applyBorder="1" applyAlignment="1">
      <alignment horizontal="center" vertical="center"/>
    </xf>
    <xf numFmtId="165" fontId="4" fillId="2" borderId="58" xfId="0" applyNumberFormat="1" applyFont="1" applyFill="1" applyBorder="1" applyAlignment="1">
      <alignment horizontal="right" vertical="center"/>
    </xf>
    <xf numFmtId="0" fontId="4" fillId="2" borderId="27" xfId="0" applyFont="1" applyFill="1" applyBorder="1" applyAlignment="1">
      <alignment horizontal="center" vertical="center"/>
    </xf>
    <xf numFmtId="4" fontId="4" fillId="2" borderId="27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Alignment="1">
      <alignment horizontal="left" vertical="center"/>
    </xf>
    <xf numFmtId="10" fontId="17" fillId="2" borderId="0" xfId="1" applyNumberFormat="1" applyFont="1" applyFill="1" applyBorder="1" applyAlignment="1">
      <alignment vertical="center"/>
    </xf>
    <xf numFmtId="1" fontId="9" fillId="2" borderId="0" xfId="0" applyNumberFormat="1" applyFont="1" applyFill="1" applyAlignment="1">
      <alignment vertical="center"/>
    </xf>
    <xf numFmtId="10" fontId="9" fillId="2" borderId="0" xfId="0" applyNumberFormat="1" applyFont="1" applyFill="1" applyAlignment="1">
      <alignment horizontal="center"/>
    </xf>
    <xf numFmtId="0" fontId="4" fillId="2" borderId="16" xfId="0" applyFont="1" applyFill="1" applyBorder="1" applyAlignment="1">
      <alignment horizontal="center" vertical="center"/>
    </xf>
    <xf numFmtId="165" fontId="4" fillId="2" borderId="58" xfId="0" applyNumberFormat="1" applyFont="1" applyFill="1" applyBorder="1" applyAlignment="1">
      <alignment vertical="center"/>
    </xf>
    <xf numFmtId="165" fontId="4" fillId="2" borderId="0" xfId="0" applyNumberFormat="1" applyFont="1" applyFill="1" applyAlignment="1">
      <alignment horizontal="right" vertical="center"/>
    </xf>
    <xf numFmtId="1" fontId="20" fillId="2" borderId="27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4" fontId="21" fillId="2" borderId="0" xfId="0" applyNumberFormat="1" applyFont="1" applyFill="1" applyAlignment="1">
      <alignment horizontal="center" vertical="center"/>
    </xf>
    <xf numFmtId="165" fontId="21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center" vertical="center"/>
    </xf>
    <xf numFmtId="0" fontId="8" fillId="2" borderId="14" xfId="3" applyFont="1" applyFill="1" applyBorder="1" applyAlignment="1">
      <alignment vertical="center"/>
    </xf>
    <xf numFmtId="1" fontId="11" fillId="2" borderId="16" xfId="0" applyNumberFormat="1" applyFont="1" applyFill="1" applyBorder="1" applyAlignment="1">
      <alignment horizontal="center" vertical="center"/>
    </xf>
    <xf numFmtId="1" fontId="11" fillId="2" borderId="3" xfId="0" applyNumberFormat="1" applyFont="1" applyFill="1" applyBorder="1" applyAlignment="1">
      <alignment horizontal="center" vertical="center"/>
    </xf>
    <xf numFmtId="10" fontId="0" fillId="2" borderId="3" xfId="0" applyNumberFormat="1" applyFill="1" applyBorder="1" applyAlignment="1">
      <alignment horizontal="center"/>
    </xf>
    <xf numFmtId="1" fontId="11" fillId="2" borderId="54" xfId="0" applyNumberFormat="1" applyFont="1" applyFill="1" applyBorder="1" applyAlignment="1">
      <alignment horizontal="center" vertical="center"/>
    </xf>
    <xf numFmtId="0" fontId="0" fillId="2" borderId="54" xfId="0" applyFill="1" applyBorder="1" applyAlignment="1">
      <alignment vertical="center"/>
    </xf>
    <xf numFmtId="0" fontId="0" fillId="2" borderId="54" xfId="0" applyFill="1" applyBorder="1" applyAlignment="1">
      <alignment horizontal="center" vertical="center"/>
    </xf>
    <xf numFmtId="1" fontId="0" fillId="2" borderId="16" xfId="0" applyNumberFormat="1" applyFill="1" applyBorder="1" applyAlignment="1">
      <alignment vertical="center"/>
    </xf>
    <xf numFmtId="10" fontId="0" fillId="2" borderId="16" xfId="0" applyNumberFormat="1" applyFill="1" applyBorder="1" applyAlignment="1">
      <alignment horizontal="center"/>
    </xf>
    <xf numFmtId="1" fontId="0" fillId="2" borderId="78" xfId="0" applyNumberFormat="1" applyFill="1" applyBorder="1" applyAlignment="1">
      <alignment vertical="center"/>
    </xf>
    <xf numFmtId="10" fontId="0" fillId="2" borderId="78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1" fontId="20" fillId="2" borderId="58" xfId="0" applyNumberFormat="1" applyFont="1" applyFill="1" applyBorder="1" applyAlignment="1">
      <alignment horizontal="center" vertical="center"/>
    </xf>
    <xf numFmtId="1" fontId="20" fillId="2" borderId="15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vertical="top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22" fillId="2" borderId="14" xfId="3" applyFont="1" applyFill="1" applyBorder="1" applyAlignment="1">
      <alignment vertical="center"/>
    </xf>
    <xf numFmtId="1" fontId="23" fillId="2" borderId="16" xfId="0" applyNumberFormat="1" applyFont="1" applyFill="1" applyBorder="1" applyAlignment="1">
      <alignment horizontal="center" vertical="center"/>
    </xf>
    <xf numFmtId="1" fontId="23" fillId="2" borderId="3" xfId="0" applyNumberFormat="1" applyFont="1" applyFill="1" applyBorder="1" applyAlignment="1">
      <alignment horizontal="center" vertical="center"/>
    </xf>
    <xf numFmtId="10" fontId="19" fillId="2" borderId="3" xfId="0" applyNumberFormat="1" applyFont="1" applyFill="1" applyBorder="1" applyAlignment="1">
      <alignment horizontal="center"/>
    </xf>
    <xf numFmtId="1" fontId="16" fillId="2" borderId="56" xfId="0" applyNumberFormat="1" applyFont="1" applyFill="1" applyBorder="1" applyAlignment="1">
      <alignment horizontal="center" vertical="center"/>
    </xf>
    <xf numFmtId="10" fontId="16" fillId="2" borderId="56" xfId="0" applyNumberFormat="1" applyFont="1" applyFill="1" applyBorder="1" applyAlignment="1">
      <alignment horizontal="center"/>
    </xf>
    <xf numFmtId="1" fontId="23" fillId="2" borderId="54" xfId="0" applyNumberFormat="1" applyFont="1" applyFill="1" applyBorder="1" applyAlignment="1">
      <alignment horizontal="center" vertical="center"/>
    </xf>
    <xf numFmtId="1" fontId="23" fillId="2" borderId="70" xfId="0" applyNumberFormat="1" applyFont="1" applyFill="1" applyBorder="1" applyAlignment="1">
      <alignment horizontal="center" vertical="center"/>
    </xf>
    <xf numFmtId="1" fontId="23" fillId="2" borderId="0" xfId="0" applyNumberFormat="1" applyFont="1" applyFill="1" applyAlignment="1">
      <alignment horizontal="center" vertical="center"/>
    </xf>
    <xf numFmtId="0" fontId="19" fillId="2" borderId="54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center" vertical="center"/>
    </xf>
    <xf numFmtId="1" fontId="19" fillId="2" borderId="16" xfId="0" applyNumberFormat="1" applyFont="1" applyFill="1" applyBorder="1" applyAlignment="1">
      <alignment vertical="center"/>
    </xf>
    <xf numFmtId="10" fontId="19" fillId="2" borderId="16" xfId="0" applyNumberFormat="1" applyFont="1" applyFill="1" applyBorder="1" applyAlignment="1">
      <alignment horizontal="center"/>
    </xf>
    <xf numFmtId="1" fontId="19" fillId="2" borderId="78" xfId="0" applyNumberFormat="1" applyFont="1" applyFill="1" applyBorder="1" applyAlignment="1">
      <alignment vertical="center"/>
    </xf>
    <xf numFmtId="10" fontId="19" fillId="2" borderId="78" xfId="0" applyNumberFormat="1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1" fontId="20" fillId="2" borderId="70" xfId="0" applyNumberFormat="1" applyFont="1" applyFill="1" applyBorder="1" applyAlignment="1">
      <alignment vertical="center"/>
    </xf>
    <xf numFmtId="1" fontId="20" fillId="2" borderId="59" xfId="0" applyNumberFormat="1" applyFont="1" applyFill="1" applyBorder="1" applyAlignment="1">
      <alignment vertical="center"/>
    </xf>
    <xf numFmtId="1" fontId="20" fillId="2" borderId="16" xfId="0" applyNumberFormat="1" applyFont="1" applyFill="1" applyBorder="1" applyAlignment="1">
      <alignment vertical="center"/>
    </xf>
    <xf numFmtId="4" fontId="4" fillId="2" borderId="58" xfId="0" applyNumberFormat="1" applyFont="1" applyFill="1" applyBorder="1" applyAlignment="1">
      <alignment horizontal="center" vertical="center"/>
    </xf>
    <xf numFmtId="1" fontId="20" fillId="2" borderId="59" xfId="0" applyNumberFormat="1" applyFont="1" applyFill="1" applyBorder="1" applyAlignment="1">
      <alignment horizontal="center" vertical="center"/>
    </xf>
    <xf numFmtId="4" fontId="4" fillId="2" borderId="15" xfId="0" applyNumberFormat="1" applyFont="1" applyFill="1" applyBorder="1" applyAlignment="1">
      <alignment horizontal="center" vertical="center"/>
    </xf>
    <xf numFmtId="165" fontId="4" fillId="2" borderId="0" xfId="0" applyNumberFormat="1" applyFont="1" applyFill="1" applyAlignment="1">
      <alignment vertical="center"/>
    </xf>
    <xf numFmtId="1" fontId="23" fillId="2" borderId="59" xfId="0" applyNumberFormat="1" applyFont="1" applyFill="1" applyBorder="1" applyAlignment="1">
      <alignment horizontal="center" vertical="center"/>
    </xf>
    <xf numFmtId="1" fontId="23" fillId="2" borderId="27" xfId="0" applyNumberFormat="1" applyFont="1" applyFill="1" applyBorder="1" applyAlignment="1">
      <alignment horizontal="center" vertical="center"/>
    </xf>
    <xf numFmtId="1" fontId="23" fillId="2" borderId="15" xfId="0" applyNumberFormat="1" applyFont="1" applyFill="1" applyBorder="1" applyAlignment="1">
      <alignment horizontal="center" vertical="center"/>
    </xf>
    <xf numFmtId="165" fontId="3" fillId="0" borderId="54" xfId="0" applyNumberFormat="1" applyFont="1" applyBorder="1" applyAlignment="1">
      <alignment horizontal="right" vertical="center"/>
    </xf>
    <xf numFmtId="0" fontId="3" fillId="3" borderId="0" xfId="0" applyFont="1" applyFill="1" applyAlignment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38" xfId="0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9" fillId="2" borderId="50" xfId="0" applyFont="1" applyFill="1" applyBorder="1" applyAlignment="1">
      <alignment horizontal="center" vertical="center"/>
    </xf>
    <xf numFmtId="0" fontId="9" fillId="2" borderId="5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top"/>
    </xf>
    <xf numFmtId="0" fontId="2" fillId="2" borderId="52" xfId="0" applyFont="1" applyFill="1" applyBorder="1" applyAlignment="1">
      <alignment horizontal="left" vertical="center"/>
    </xf>
    <xf numFmtId="0" fontId="11" fillId="2" borderId="0" xfId="0" applyFont="1" applyFill="1"/>
    <xf numFmtId="0" fontId="9" fillId="2" borderId="0" xfId="0" applyFont="1" applyFill="1"/>
    <xf numFmtId="0" fontId="0" fillId="2" borderId="0" xfId="0" applyFill="1"/>
    <xf numFmtId="0" fontId="4" fillId="2" borderId="0" xfId="0" applyFont="1" applyFill="1" applyAlignment="1">
      <alignment horizontal="left" vertical="center"/>
    </xf>
    <xf numFmtId="4" fontId="2" fillId="2" borderId="0" xfId="0" applyNumberFormat="1" applyFont="1" applyFill="1" applyAlignment="1">
      <alignment vertical="center"/>
    </xf>
    <xf numFmtId="165" fontId="2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10" xfId="0" applyFont="1" applyFill="1" applyBorder="1" applyAlignment="1">
      <alignment vertical="center"/>
    </xf>
    <xf numFmtId="0" fontId="4" fillId="2" borderId="18" xfId="0" applyFont="1" applyFill="1" applyBorder="1" applyAlignment="1">
      <alignment horizontal="center" vertical="center"/>
    </xf>
    <xf numFmtId="166" fontId="3" fillId="2" borderId="39" xfId="0" applyNumberFormat="1" applyFont="1" applyFill="1" applyBorder="1" applyAlignment="1">
      <alignment horizontal="center" vertical="center"/>
    </xf>
    <xf numFmtId="166" fontId="3" fillId="2" borderId="52" xfId="0" applyNumberFormat="1" applyFont="1" applyFill="1" applyBorder="1" applyAlignment="1">
      <alignment horizontal="center" vertical="center"/>
    </xf>
    <xf numFmtId="166" fontId="3" fillId="2" borderId="32" xfId="0" applyNumberFormat="1" applyFont="1" applyFill="1" applyBorder="1" applyAlignment="1">
      <alignment horizontal="center" vertical="center"/>
    </xf>
    <xf numFmtId="166" fontId="1" fillId="0" borderId="30" xfId="1" applyNumberFormat="1" applyFont="1" applyBorder="1" applyAlignment="1"/>
    <xf numFmtId="9" fontId="4" fillId="2" borderId="16" xfId="1" applyFont="1" applyFill="1" applyBorder="1" applyAlignment="1">
      <alignment vertical="center"/>
    </xf>
    <xf numFmtId="166" fontId="1" fillId="0" borderId="35" xfId="1" applyNumberFormat="1" applyFont="1" applyBorder="1" applyAlignment="1"/>
    <xf numFmtId="0" fontId="4" fillId="2" borderId="14" xfId="0" applyFont="1" applyFill="1" applyBorder="1" applyAlignment="1">
      <alignment vertical="center"/>
    </xf>
    <xf numFmtId="0" fontId="4" fillId="0" borderId="16" xfId="0" applyFont="1" applyBorder="1" applyAlignment="1">
      <alignment horizontal="center" vertical="center"/>
    </xf>
    <xf numFmtId="9" fontId="4" fillId="0" borderId="16" xfId="1" applyFont="1" applyFill="1" applyBorder="1" applyAlignment="1">
      <alignment vertical="center"/>
    </xf>
    <xf numFmtId="0" fontId="4" fillId="2" borderId="41" xfId="0" applyFont="1" applyFill="1" applyBorder="1" applyAlignment="1">
      <alignment vertical="center"/>
    </xf>
    <xf numFmtId="9" fontId="9" fillId="2" borderId="3" xfId="1" applyFont="1" applyFill="1" applyBorder="1" applyAlignment="1"/>
    <xf numFmtId="166" fontId="9" fillId="2" borderId="42" xfId="1" applyNumberFormat="1" applyFont="1" applyFill="1" applyBorder="1" applyAlignment="1"/>
    <xf numFmtId="0" fontId="5" fillId="2" borderId="67" xfId="0" applyFont="1" applyFill="1" applyBorder="1" applyAlignment="1">
      <alignment vertical="center"/>
    </xf>
    <xf numFmtId="166" fontId="2" fillId="2" borderId="31" xfId="0" applyNumberFormat="1" applyFont="1" applyFill="1" applyBorder="1"/>
    <xf numFmtId="9" fontId="2" fillId="2" borderId="56" xfId="1" applyFont="1" applyFill="1" applyBorder="1" applyAlignment="1"/>
    <xf numFmtId="0" fontId="4" fillId="2" borderId="63" xfId="0" applyFont="1" applyFill="1" applyBorder="1" applyAlignment="1">
      <alignment horizontal="center" vertical="center"/>
    </xf>
    <xf numFmtId="9" fontId="3" fillId="2" borderId="52" xfId="1" applyFont="1" applyFill="1" applyBorder="1" applyAlignment="1">
      <alignment horizontal="center" vertical="center"/>
    </xf>
    <xf numFmtId="166" fontId="1" fillId="0" borderId="33" xfId="1" applyNumberFormat="1" applyFont="1" applyBorder="1" applyAlignment="1"/>
    <xf numFmtId="0" fontId="4" fillId="0" borderId="13" xfId="0" applyFont="1" applyBorder="1" applyAlignment="1">
      <alignment horizontal="center" vertical="center"/>
    </xf>
    <xf numFmtId="9" fontId="4" fillId="0" borderId="13" xfId="1" applyFont="1" applyFill="1" applyBorder="1" applyAlignment="1">
      <alignment vertical="center"/>
    </xf>
    <xf numFmtId="166" fontId="1" fillId="0" borderId="34" xfId="1" applyNumberFormat="1" applyFont="1" applyBorder="1" applyAlignment="1"/>
    <xf numFmtId="166" fontId="9" fillId="2" borderId="30" xfId="1" applyNumberFormat="1" applyFont="1" applyFill="1" applyBorder="1" applyAlignment="1"/>
    <xf numFmtId="0" fontId="4" fillId="2" borderId="44" xfId="0" applyFont="1" applyFill="1" applyBorder="1" applyAlignment="1">
      <alignment vertical="center"/>
    </xf>
    <xf numFmtId="166" fontId="9" fillId="2" borderId="32" xfId="1" applyNumberFormat="1" applyFont="1" applyFill="1" applyBorder="1" applyAlignment="1"/>
    <xf numFmtId="165" fontId="4" fillId="2" borderId="70" xfId="0" applyNumberFormat="1" applyFont="1" applyFill="1" applyBorder="1" applyAlignment="1">
      <alignment horizontal="center" vertical="center"/>
    </xf>
    <xf numFmtId="166" fontId="3" fillId="2" borderId="41" xfId="0" applyNumberFormat="1" applyFont="1" applyFill="1" applyBorder="1" applyAlignment="1">
      <alignment horizontal="center" vertical="center"/>
    </xf>
    <xf numFmtId="166" fontId="3" fillId="2" borderId="3" xfId="0" applyNumberFormat="1" applyFont="1" applyFill="1" applyBorder="1" applyAlignment="1">
      <alignment horizontal="center" vertical="center"/>
    </xf>
    <xf numFmtId="9" fontId="3" fillId="2" borderId="3" xfId="1" applyFont="1" applyFill="1" applyBorder="1" applyAlignment="1">
      <alignment horizontal="center" vertical="center"/>
    </xf>
    <xf numFmtId="166" fontId="3" fillId="2" borderId="42" xfId="0" applyNumberFormat="1" applyFont="1" applyFill="1" applyBorder="1" applyAlignment="1">
      <alignment horizontal="center" vertical="center"/>
    </xf>
    <xf numFmtId="0" fontId="4" fillId="2" borderId="67" xfId="0" applyFont="1" applyFill="1" applyBorder="1" applyAlignment="1">
      <alignment vertical="center"/>
    </xf>
    <xf numFmtId="0" fontId="4" fillId="2" borderId="76" xfId="0" applyFont="1" applyFill="1" applyBorder="1" applyAlignment="1">
      <alignment horizontal="left" vertical="center"/>
    </xf>
    <xf numFmtId="0" fontId="4" fillId="2" borderId="27" xfId="0" applyFont="1" applyFill="1" applyBorder="1" applyAlignment="1">
      <alignment horizontal="left" vertical="center"/>
    </xf>
    <xf numFmtId="0" fontId="4" fillId="2" borderId="14" xfId="0" applyFont="1" applyFill="1" applyBorder="1" applyAlignment="1">
      <alignment horizontal="left" vertical="center"/>
    </xf>
    <xf numFmtId="0" fontId="4" fillId="2" borderId="19" xfId="0" applyFont="1" applyFill="1" applyBorder="1" applyAlignment="1">
      <alignment vertical="center"/>
    </xf>
    <xf numFmtId="166" fontId="9" fillId="2" borderId="68" xfId="1" applyNumberFormat="1" applyFont="1" applyFill="1" applyBorder="1" applyAlignment="1"/>
    <xf numFmtId="0" fontId="4" fillId="2" borderId="54" xfId="0" applyFont="1" applyFill="1" applyBorder="1" applyAlignment="1">
      <alignment horizontal="center" vertical="center"/>
    </xf>
    <xf numFmtId="9" fontId="4" fillId="2" borderId="54" xfId="1" applyFont="1" applyFill="1" applyBorder="1" applyAlignment="1">
      <alignment vertical="center"/>
    </xf>
    <xf numFmtId="166" fontId="9" fillId="2" borderId="69" xfId="1" applyNumberFormat="1" applyFont="1" applyFill="1" applyBorder="1" applyAlignment="1"/>
    <xf numFmtId="166" fontId="9" fillId="2" borderId="35" xfId="1" applyNumberFormat="1" applyFont="1" applyFill="1" applyBorder="1" applyAlignment="1"/>
    <xf numFmtId="0" fontId="4" fillId="2" borderId="20" xfId="0" applyFont="1" applyFill="1" applyBorder="1" applyAlignment="1">
      <alignment vertical="center"/>
    </xf>
    <xf numFmtId="10" fontId="9" fillId="2" borderId="16" xfId="0" applyNumberFormat="1" applyFont="1" applyFill="1" applyBorder="1"/>
    <xf numFmtId="10" fontId="9" fillId="2" borderId="78" xfId="0" applyNumberFormat="1" applyFont="1" applyFill="1" applyBorder="1"/>
    <xf numFmtId="0" fontId="4" fillId="2" borderId="0" xfId="0" applyFont="1" applyFill="1" applyAlignment="1">
      <alignment vertical="center"/>
    </xf>
    <xf numFmtId="165" fontId="4" fillId="2" borderId="56" xfId="0" applyNumberFormat="1" applyFont="1" applyFill="1" applyBorder="1" applyAlignment="1">
      <alignment horizontal="center" vertical="center"/>
    </xf>
    <xf numFmtId="0" fontId="4" fillId="2" borderId="70" xfId="0" applyFont="1" applyFill="1" applyBorder="1" applyAlignment="1">
      <alignment vertical="center"/>
    </xf>
    <xf numFmtId="10" fontId="9" fillId="2" borderId="0" xfId="0" applyNumberFormat="1" applyFont="1" applyFill="1"/>
    <xf numFmtId="9" fontId="4" fillId="2" borderId="15" xfId="1" applyFont="1" applyFill="1" applyBorder="1" applyAlignment="1">
      <alignment vertical="center"/>
    </xf>
    <xf numFmtId="9" fontId="9" fillId="2" borderId="16" xfId="1" applyFont="1" applyFill="1" applyBorder="1" applyAlignment="1"/>
    <xf numFmtId="0" fontId="4" fillId="2" borderId="67" xfId="0" applyFont="1" applyFill="1" applyBorder="1" applyAlignment="1">
      <alignment horizontal="left" vertical="center"/>
    </xf>
    <xf numFmtId="0" fontId="4" fillId="2" borderId="59" xfId="0" applyFont="1" applyFill="1" applyBorder="1" applyAlignment="1">
      <alignment horizontal="left" vertical="center"/>
    </xf>
    <xf numFmtId="166" fontId="8" fillId="2" borderId="52" xfId="0" applyNumberFormat="1" applyFont="1" applyFill="1" applyBorder="1" applyAlignment="1">
      <alignment horizontal="center" vertical="center"/>
    </xf>
    <xf numFmtId="166" fontId="8" fillId="2" borderId="32" xfId="0" applyNumberFormat="1" applyFont="1" applyFill="1" applyBorder="1" applyAlignment="1">
      <alignment horizontal="center" vertical="center"/>
    </xf>
    <xf numFmtId="9" fontId="1" fillId="2" borderId="3" xfId="1" applyFont="1" applyFill="1" applyBorder="1" applyAlignment="1"/>
    <xf numFmtId="9" fontId="12" fillId="2" borderId="56" xfId="1" applyFont="1" applyFill="1" applyBorder="1" applyAlignment="1"/>
    <xf numFmtId="9" fontId="8" fillId="2" borderId="52" xfId="1" applyFont="1" applyFill="1" applyBorder="1" applyAlignment="1">
      <alignment horizontal="center" vertical="center"/>
    </xf>
    <xf numFmtId="165" fontId="4" fillId="2" borderId="66" xfId="0" applyNumberFormat="1" applyFont="1" applyFill="1" applyBorder="1" applyAlignment="1">
      <alignment horizontal="center" vertical="center"/>
    </xf>
    <xf numFmtId="166" fontId="8" fillId="2" borderId="3" xfId="0" applyNumberFormat="1" applyFont="1" applyFill="1" applyBorder="1" applyAlignment="1">
      <alignment horizontal="center" vertical="center"/>
    </xf>
    <xf numFmtId="9" fontId="8" fillId="2" borderId="3" xfId="1" applyFont="1" applyFill="1" applyBorder="1" applyAlignment="1">
      <alignment horizontal="center" vertical="center"/>
    </xf>
    <xf numFmtId="10" fontId="0" fillId="2" borderId="16" xfId="0" applyNumberFormat="1" applyFill="1" applyBorder="1"/>
    <xf numFmtId="10" fontId="0" fillId="2" borderId="78" xfId="0" applyNumberFormat="1" applyFill="1" applyBorder="1"/>
    <xf numFmtId="9" fontId="4" fillId="2" borderId="0" xfId="1" applyFont="1" applyFill="1" applyBorder="1" applyAlignment="1">
      <alignment vertical="center"/>
    </xf>
    <xf numFmtId="0" fontId="4" fillId="2" borderId="70" xfId="0" applyFont="1" applyFill="1" applyBorder="1" applyAlignment="1">
      <alignment horizontal="left" vertical="center"/>
    </xf>
    <xf numFmtId="166" fontId="22" fillId="2" borderId="52" xfId="0" applyNumberFormat="1" applyFont="1" applyFill="1" applyBorder="1" applyAlignment="1">
      <alignment horizontal="center" vertical="center"/>
    </xf>
    <xf numFmtId="166" fontId="22" fillId="2" borderId="32" xfId="0" applyNumberFormat="1" applyFont="1" applyFill="1" applyBorder="1" applyAlignment="1">
      <alignment horizontal="center" vertical="center"/>
    </xf>
    <xf numFmtId="166" fontId="24" fillId="0" borderId="35" xfId="1" applyNumberFormat="1" applyFont="1" applyBorder="1" applyAlignment="1"/>
    <xf numFmtId="9" fontId="19" fillId="2" borderId="3" xfId="1" applyFont="1" applyFill="1" applyBorder="1" applyAlignment="1"/>
    <xf numFmtId="9" fontId="16" fillId="2" borderId="56" xfId="1" applyFont="1" applyFill="1" applyBorder="1" applyAlignment="1"/>
    <xf numFmtId="9" fontId="22" fillId="2" borderId="52" xfId="1" applyFont="1" applyFill="1" applyBorder="1" applyAlignment="1">
      <alignment horizontal="center" vertical="center"/>
    </xf>
    <xf numFmtId="166" fontId="24" fillId="0" borderId="34" xfId="1" applyNumberFormat="1" applyFont="1" applyBorder="1" applyAlignment="1"/>
    <xf numFmtId="166" fontId="22" fillId="2" borderId="3" xfId="0" applyNumberFormat="1" applyFont="1" applyFill="1" applyBorder="1" applyAlignment="1">
      <alignment horizontal="center" vertical="center"/>
    </xf>
    <xf numFmtId="9" fontId="22" fillId="2" borderId="3" xfId="1" applyFont="1" applyFill="1" applyBorder="1" applyAlignment="1">
      <alignment horizontal="center" vertical="center"/>
    </xf>
    <xf numFmtId="10" fontId="19" fillId="2" borderId="16" xfId="0" applyNumberFormat="1" applyFont="1" applyFill="1" applyBorder="1"/>
    <xf numFmtId="0" fontId="19" fillId="2" borderId="0" xfId="0" applyFont="1" applyFill="1"/>
    <xf numFmtId="10" fontId="19" fillId="2" borderId="78" xfId="0" applyNumberFormat="1" applyFont="1" applyFill="1" applyBorder="1"/>
    <xf numFmtId="0" fontId="4" fillId="2" borderId="59" xfId="0" applyFont="1" applyFill="1" applyBorder="1" applyAlignment="1">
      <alignment vertical="center"/>
    </xf>
    <xf numFmtId="0" fontId="4" fillId="2" borderId="27" xfId="0" applyFont="1" applyFill="1" applyBorder="1" applyAlignment="1">
      <alignment vertical="center"/>
    </xf>
    <xf numFmtId="9" fontId="4" fillId="2" borderId="27" xfId="1" applyFont="1" applyFill="1" applyBorder="1" applyAlignment="1">
      <alignment vertical="center"/>
    </xf>
    <xf numFmtId="9" fontId="3" fillId="2" borderId="16" xfId="1" applyFont="1" applyFill="1" applyBorder="1" applyAlignment="1">
      <alignment horizontal="center" vertical="center"/>
    </xf>
    <xf numFmtId="0" fontId="4" fillId="2" borderId="58" xfId="0" applyFont="1" applyFill="1" applyBorder="1" applyAlignment="1">
      <alignment horizontal="center" vertical="center"/>
    </xf>
    <xf numFmtId="0" fontId="4" fillId="2" borderId="80" xfId="0" applyFont="1" applyFill="1" applyBorder="1" applyAlignment="1">
      <alignment vertical="center"/>
    </xf>
    <xf numFmtId="9" fontId="4" fillId="2" borderId="58" xfId="1" applyFont="1" applyFill="1" applyBorder="1" applyAlignment="1">
      <alignment vertical="center"/>
    </xf>
    <xf numFmtId="0" fontId="9" fillId="2" borderId="16" xfId="0" applyFont="1" applyFill="1" applyBorder="1"/>
    <xf numFmtId="166" fontId="3" fillId="2" borderId="54" xfId="0" applyNumberFormat="1" applyFont="1" applyFill="1" applyBorder="1" applyAlignment="1">
      <alignment horizontal="center" vertical="center"/>
    </xf>
    <xf numFmtId="9" fontId="3" fillId="2" borderId="54" xfId="1" applyFont="1" applyFill="1" applyBorder="1" applyAlignment="1">
      <alignment horizontal="center" vertical="center"/>
    </xf>
    <xf numFmtId="0" fontId="8" fillId="2" borderId="0" xfId="0" applyFont="1" applyFill="1"/>
    <xf numFmtId="166" fontId="9" fillId="2" borderId="0" xfId="0" applyNumberFormat="1" applyFont="1" applyFill="1" applyAlignment="1">
      <alignment vertical="center"/>
    </xf>
    <xf numFmtId="10" fontId="9" fillId="2" borderId="0" xfId="0" applyNumberFormat="1" applyFont="1" applyFill="1" applyAlignment="1">
      <alignment vertical="center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5" fontId="20" fillId="0" borderId="54" xfId="0" applyNumberFormat="1" applyFont="1" applyBorder="1" applyAlignment="1">
      <alignment horizontal="right" vertical="center"/>
    </xf>
    <xf numFmtId="166" fontId="1" fillId="0" borderId="68" xfId="1" applyNumberFormat="1" applyFont="1" applyFill="1" applyBorder="1" applyAlignment="1">
      <alignment vertical="center"/>
    </xf>
    <xf numFmtId="166" fontId="1" fillId="0" borderId="69" xfId="1" applyNumberFormat="1" applyFont="1" applyFill="1" applyBorder="1" applyAlignment="1">
      <alignment vertical="center"/>
    </xf>
    <xf numFmtId="166" fontId="1" fillId="0" borderId="30" xfId="1" applyNumberFormat="1" applyFont="1" applyFill="1" applyBorder="1" applyAlignment="1">
      <alignment vertical="center"/>
    </xf>
    <xf numFmtId="166" fontId="1" fillId="0" borderId="35" xfId="1" applyNumberFormat="1" applyFont="1" applyFill="1" applyBorder="1" applyAlignment="1">
      <alignment vertical="center"/>
    </xf>
    <xf numFmtId="10" fontId="0" fillId="0" borderId="3" xfId="0" applyNumberFormat="1" applyBorder="1" applyAlignment="1">
      <alignment horizontal="center" vertical="center"/>
    </xf>
    <xf numFmtId="9" fontId="1" fillId="0" borderId="3" xfId="1" applyFont="1" applyFill="1" applyBorder="1" applyAlignment="1">
      <alignment vertical="center"/>
    </xf>
    <xf numFmtId="166" fontId="1" fillId="0" borderId="42" xfId="1" applyNumberFormat="1" applyFont="1" applyFill="1" applyBorder="1" applyAlignment="1">
      <alignment vertical="center"/>
    </xf>
    <xf numFmtId="166" fontId="12" fillId="0" borderId="31" xfId="0" applyNumberFormat="1" applyFont="1" applyBorder="1" applyAlignment="1">
      <alignment vertical="center"/>
    </xf>
    <xf numFmtId="1" fontId="12" fillId="0" borderId="56" xfId="0" applyNumberFormat="1" applyFont="1" applyBorder="1" applyAlignment="1">
      <alignment horizontal="center" vertical="center"/>
    </xf>
    <xf numFmtId="10" fontId="12" fillId="0" borderId="56" xfId="0" applyNumberFormat="1" applyFont="1" applyBorder="1" applyAlignment="1">
      <alignment horizontal="center" vertical="center"/>
    </xf>
    <xf numFmtId="9" fontId="12" fillId="0" borderId="56" xfId="1" applyFont="1" applyFill="1" applyBorder="1" applyAlignment="1">
      <alignment vertical="center"/>
    </xf>
    <xf numFmtId="166" fontId="8" fillId="0" borderId="32" xfId="0" applyNumberFormat="1" applyFont="1" applyBorder="1" applyAlignment="1">
      <alignment vertical="center"/>
    </xf>
    <xf numFmtId="9" fontId="8" fillId="0" borderId="52" xfId="1" applyFont="1" applyFill="1" applyBorder="1" applyAlignment="1">
      <alignment horizontal="center" vertical="center" wrapText="1"/>
    </xf>
    <xf numFmtId="166" fontId="1" fillId="0" borderId="32" xfId="1" applyNumberFormat="1" applyFont="1" applyFill="1" applyBorder="1" applyAlignment="1">
      <alignment vertical="center"/>
    </xf>
    <xf numFmtId="9" fontId="8" fillId="0" borderId="3" xfId="1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0" fontId="0" fillId="0" borderId="54" xfId="0" applyNumberFormat="1" applyBorder="1" applyAlignment="1">
      <alignment horizontal="center" vertical="center"/>
    </xf>
    <xf numFmtId="10" fontId="0" fillId="0" borderId="54" xfId="0" applyNumberFormat="1" applyBorder="1" applyAlignment="1">
      <alignment vertical="center"/>
    </xf>
    <xf numFmtId="10" fontId="10" fillId="0" borderId="30" xfId="1" applyNumberFormat="1" applyFont="1" applyFill="1" applyBorder="1" applyAlignment="1">
      <alignment vertical="center"/>
    </xf>
    <xf numFmtId="10" fontId="0" fillId="0" borderId="16" xfId="0" applyNumberFormat="1" applyBorder="1" applyAlignment="1">
      <alignment horizontal="center" vertical="center"/>
    </xf>
    <xf numFmtId="10" fontId="0" fillId="0" borderId="16" xfId="0" applyNumberFormat="1" applyBorder="1" applyAlignment="1">
      <alignment vertical="center"/>
    </xf>
    <xf numFmtId="10" fontId="10" fillId="0" borderId="35" xfId="1" applyNumberFormat="1" applyFont="1" applyFill="1" applyBorder="1" applyAlignment="1">
      <alignment vertical="center"/>
    </xf>
    <xf numFmtId="10" fontId="1" fillId="0" borderId="46" xfId="1" applyNumberFormat="1" applyFont="1" applyFill="1" applyBorder="1" applyAlignment="1">
      <alignment vertical="center"/>
    </xf>
    <xf numFmtId="10" fontId="0" fillId="0" borderId="47" xfId="0" applyNumberFormat="1" applyBorder="1" applyAlignment="1">
      <alignment horizontal="center" vertical="center"/>
    </xf>
    <xf numFmtId="10" fontId="0" fillId="0" borderId="47" xfId="0" applyNumberFormat="1" applyBorder="1" applyAlignment="1">
      <alignment vertical="center"/>
    </xf>
    <xf numFmtId="10" fontId="1" fillId="0" borderId="45" xfId="1" applyNumberFormat="1" applyFont="1" applyFill="1" applyBorder="1" applyAlignment="1">
      <alignment vertical="center"/>
    </xf>
    <xf numFmtId="0" fontId="3" fillId="0" borderId="0" xfId="0" quotePrefix="1" applyFont="1" applyAlignment="1">
      <alignment vertical="center"/>
    </xf>
    <xf numFmtId="0" fontId="2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165" fontId="0" fillId="0" borderId="0" xfId="0" applyNumberFormat="1" applyAlignment="1">
      <alignment vertical="center"/>
    </xf>
    <xf numFmtId="0" fontId="24" fillId="4" borderId="52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4" fontId="3" fillId="0" borderId="54" xfId="0" applyNumberFormat="1" applyFont="1" applyBorder="1" applyAlignment="1">
      <alignment horizontal="right" vertical="center"/>
    </xf>
    <xf numFmtId="0" fontId="4" fillId="0" borderId="58" xfId="0" applyFont="1" applyBorder="1" applyAlignment="1">
      <alignment horizontal="center" vertical="center" wrapText="1"/>
    </xf>
    <xf numFmtId="4" fontId="4" fillId="0" borderId="58" xfId="0" applyNumberFormat="1" applyFont="1" applyBorder="1" applyAlignment="1">
      <alignment horizontal="center" vertical="center" wrapText="1"/>
    </xf>
    <xf numFmtId="165" fontId="4" fillId="0" borderId="58" xfId="0" applyNumberFormat="1" applyFont="1" applyBorder="1" applyAlignment="1">
      <alignment horizontal="center" vertical="center" wrapText="1"/>
    </xf>
    <xf numFmtId="0" fontId="3" fillId="0" borderId="67" xfId="0" applyFont="1" applyBorder="1" applyAlignment="1">
      <alignment vertical="center" wrapText="1"/>
    </xf>
    <xf numFmtId="0" fontId="3" fillId="0" borderId="58" xfId="0" applyFont="1" applyBorder="1" applyAlignment="1">
      <alignment horizontal="center" vertical="center"/>
    </xf>
    <xf numFmtId="165" fontId="3" fillId="0" borderId="58" xfId="0" applyNumberFormat="1" applyFont="1" applyBorder="1" applyAlignment="1">
      <alignment vertical="center"/>
    </xf>
    <xf numFmtId="166" fontId="8" fillId="0" borderId="68" xfId="1" applyNumberFormat="1" applyFont="1" applyBorder="1"/>
    <xf numFmtId="1" fontId="8" fillId="0" borderId="54" xfId="0" applyNumberFormat="1" applyFont="1" applyBorder="1" applyAlignment="1">
      <alignment horizontal="center" vertical="center"/>
    </xf>
    <xf numFmtId="9" fontId="3" fillId="0" borderId="54" xfId="1" applyFont="1" applyFill="1" applyBorder="1" applyAlignment="1">
      <alignment vertical="center" wrapText="1"/>
    </xf>
    <xf numFmtId="166" fontId="8" fillId="0" borderId="69" xfId="1" applyNumberFormat="1" applyFont="1" applyBorder="1"/>
    <xf numFmtId="0" fontId="27" fillId="0" borderId="14" xfId="0" applyFont="1" applyBorder="1" applyAlignment="1">
      <alignment vertical="center"/>
    </xf>
    <xf numFmtId="0" fontId="4" fillId="0" borderId="54" xfId="0" applyFont="1" applyBorder="1" applyAlignment="1">
      <alignment horizontal="center" vertical="center"/>
    </xf>
    <xf numFmtId="165" fontId="20" fillId="0" borderId="15" xfId="0" applyNumberFormat="1" applyFont="1" applyBorder="1" applyAlignment="1">
      <alignment horizontal="right" vertical="center"/>
    </xf>
    <xf numFmtId="4" fontId="4" fillId="0" borderId="27" xfId="0" applyNumberFormat="1" applyFont="1" applyBorder="1" applyAlignment="1">
      <alignment horizontal="right" vertical="center"/>
    </xf>
    <xf numFmtId="165" fontId="3" fillId="0" borderId="15" xfId="0" applyNumberFormat="1" applyFont="1" applyBorder="1" applyAlignment="1">
      <alignment vertical="center"/>
    </xf>
    <xf numFmtId="166" fontId="8" fillId="0" borderId="30" xfId="0" applyNumberFormat="1" applyFont="1" applyBorder="1" applyAlignment="1">
      <alignment horizontal="center" vertical="center" wrapText="1"/>
    </xf>
    <xf numFmtId="166" fontId="8" fillId="0" borderId="16" xfId="0" applyNumberFormat="1" applyFont="1" applyBorder="1" applyAlignment="1">
      <alignment horizontal="center" vertical="center" wrapText="1"/>
    </xf>
    <xf numFmtId="9" fontId="8" fillId="0" borderId="16" xfId="1" applyFont="1" applyBorder="1" applyAlignment="1">
      <alignment horizontal="center" vertical="center" wrapText="1"/>
    </xf>
    <xf numFmtId="166" fontId="8" fillId="0" borderId="35" xfId="0" applyNumberFormat="1" applyFont="1" applyBorder="1" applyAlignment="1">
      <alignment horizontal="center" vertical="center" wrapText="1"/>
    </xf>
    <xf numFmtId="0" fontId="4" fillId="0" borderId="16" xfId="0" applyFont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0" fontId="11" fillId="0" borderId="0" xfId="0" applyFont="1"/>
    <xf numFmtId="0" fontId="8" fillId="0" borderId="0" xfId="0" applyFont="1"/>
    <xf numFmtId="0" fontId="20" fillId="0" borderId="14" xfId="0" applyFont="1" applyBorder="1" applyAlignment="1">
      <alignment vertical="center" wrapText="1"/>
    </xf>
    <xf numFmtId="0" fontId="20" fillId="0" borderId="15" xfId="0" applyFont="1" applyBorder="1" applyAlignment="1">
      <alignment horizontal="center" vertical="center"/>
    </xf>
    <xf numFmtId="4" fontId="20" fillId="0" borderId="16" xfId="0" applyNumberFormat="1" applyFont="1" applyBorder="1" applyAlignment="1">
      <alignment horizontal="right" vertical="center"/>
    </xf>
    <xf numFmtId="165" fontId="20" fillId="0" borderId="15" xfId="0" applyNumberFormat="1" applyFont="1" applyBorder="1" applyAlignment="1">
      <alignment vertical="center"/>
    </xf>
    <xf numFmtId="166" fontId="11" fillId="0" borderId="30" xfId="1" applyNumberFormat="1" applyFont="1" applyBorder="1"/>
    <xf numFmtId="0" fontId="20" fillId="0" borderId="16" xfId="0" applyFont="1" applyBorder="1" applyAlignment="1">
      <alignment horizontal="center" vertical="center" wrapText="1"/>
    </xf>
    <xf numFmtId="9" fontId="20" fillId="0" borderId="16" xfId="1" applyFont="1" applyFill="1" applyBorder="1" applyAlignment="1">
      <alignment vertical="center" wrapText="1"/>
    </xf>
    <xf numFmtId="166" fontId="11" fillId="0" borderId="35" xfId="1" applyNumberFormat="1" applyFont="1" applyBorder="1"/>
    <xf numFmtId="0" fontId="20" fillId="0" borderId="67" xfId="0" applyFont="1" applyBorder="1" applyAlignment="1">
      <alignment vertical="center" wrapText="1"/>
    </xf>
    <xf numFmtId="0" fontId="20" fillId="0" borderId="58" xfId="0" applyFont="1" applyBorder="1" applyAlignment="1">
      <alignment horizontal="center" vertical="center"/>
    </xf>
    <xf numFmtId="4" fontId="20" fillId="0" borderId="54" xfId="0" applyNumberFormat="1" applyFont="1" applyBorder="1" applyAlignment="1">
      <alignment horizontal="right" vertical="center"/>
    </xf>
    <xf numFmtId="165" fontId="20" fillId="0" borderId="58" xfId="0" applyNumberFormat="1" applyFont="1" applyBorder="1" applyAlignment="1">
      <alignment vertical="center"/>
    </xf>
    <xf numFmtId="165" fontId="9" fillId="0" borderId="58" xfId="0" applyNumberFormat="1" applyFont="1" applyBorder="1" applyAlignment="1">
      <alignment vertical="center"/>
    </xf>
    <xf numFmtId="166" fontId="11" fillId="0" borderId="68" xfId="1" applyNumberFormat="1" applyFont="1" applyBorder="1"/>
    <xf numFmtId="0" fontId="20" fillId="0" borderId="54" xfId="0" applyFont="1" applyBorder="1" applyAlignment="1">
      <alignment horizontal="center" vertical="center" wrapText="1"/>
    </xf>
    <xf numFmtId="9" fontId="20" fillId="0" borderId="54" xfId="1" applyFont="1" applyFill="1" applyBorder="1" applyAlignment="1">
      <alignment vertical="center" wrapText="1"/>
    </xf>
    <xf numFmtId="166" fontId="11" fillId="0" borderId="69" xfId="1" applyNumberFormat="1" applyFont="1" applyBorder="1"/>
    <xf numFmtId="165" fontId="9" fillId="0" borderId="15" xfId="0" applyNumberFormat="1" applyFont="1" applyBorder="1" applyAlignment="1">
      <alignment vertical="center"/>
    </xf>
    <xf numFmtId="164" fontId="1" fillId="0" borderId="45" xfId="1" applyNumberFormat="1" applyFont="1" applyBorder="1" applyAlignment="1">
      <alignment vertical="center"/>
    </xf>
    <xf numFmtId="0" fontId="28" fillId="0" borderId="1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65" fontId="5" fillId="0" borderId="0" xfId="0" applyNumberFormat="1" applyFont="1" applyAlignment="1">
      <alignment horizontal="right" vertical="center"/>
    </xf>
    <xf numFmtId="165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vertical="center" wrapText="1"/>
    </xf>
    <xf numFmtId="165" fontId="2" fillId="0" borderId="0" xfId="0" applyNumberFormat="1" applyFont="1" applyAlignment="1">
      <alignment vertical="center" wrapText="1"/>
    </xf>
    <xf numFmtId="165" fontId="4" fillId="0" borderId="62" xfId="0" applyNumberFormat="1" applyFont="1" applyBorder="1" applyAlignment="1">
      <alignment vertical="center"/>
    </xf>
    <xf numFmtId="0" fontId="4" fillId="0" borderId="53" xfId="0" applyFont="1" applyBorder="1" applyAlignment="1">
      <alignment horizontal="center" vertical="center"/>
    </xf>
    <xf numFmtId="165" fontId="4" fillId="0" borderId="32" xfId="0" applyNumberFormat="1" applyFont="1" applyBorder="1" applyAlignment="1">
      <alignment horizontal="center" vertical="center"/>
    </xf>
    <xf numFmtId="166" fontId="3" fillId="0" borderId="39" xfId="0" applyNumberFormat="1" applyFont="1" applyBorder="1" applyAlignment="1">
      <alignment horizontal="center" vertical="center" wrapText="1"/>
    </xf>
    <xf numFmtId="166" fontId="3" fillId="0" borderId="52" xfId="0" applyNumberFormat="1" applyFont="1" applyBorder="1" applyAlignment="1">
      <alignment horizontal="center" vertical="center" wrapText="1"/>
    </xf>
    <xf numFmtId="166" fontId="3" fillId="0" borderId="32" xfId="0" applyNumberFormat="1" applyFont="1" applyBorder="1" applyAlignment="1">
      <alignment horizontal="center" vertical="center" wrapText="1"/>
    </xf>
    <xf numFmtId="0" fontId="3" fillId="0" borderId="14" xfId="3" applyBorder="1" applyAlignment="1">
      <alignment vertical="center"/>
    </xf>
    <xf numFmtId="165" fontId="4" fillId="0" borderId="75" xfId="0" applyNumberFormat="1" applyFont="1" applyBorder="1" applyAlignment="1">
      <alignment vertical="center"/>
    </xf>
    <xf numFmtId="166" fontId="9" fillId="0" borderId="30" xfId="1" applyNumberFormat="1" applyFont="1" applyFill="1" applyBorder="1" applyAlignment="1">
      <alignment vertical="center"/>
    </xf>
    <xf numFmtId="1" fontId="20" fillId="0" borderId="16" xfId="0" applyNumberFormat="1" applyFont="1" applyBorder="1" applyAlignment="1">
      <alignment horizontal="center" vertical="center"/>
    </xf>
    <xf numFmtId="166" fontId="9" fillId="0" borderId="35" xfId="1" applyNumberFormat="1" applyFont="1" applyFill="1" applyBorder="1" applyAlignment="1">
      <alignment vertical="center"/>
    </xf>
    <xf numFmtId="165" fontId="4" fillId="0" borderId="57" xfId="0" applyNumberFormat="1" applyFont="1" applyBorder="1" applyAlignment="1">
      <alignment vertical="center"/>
    </xf>
    <xf numFmtId="1" fontId="20" fillId="0" borderId="3" xfId="0" applyNumberFormat="1" applyFont="1" applyBorder="1" applyAlignment="1">
      <alignment horizontal="center" vertical="center"/>
    </xf>
    <xf numFmtId="10" fontId="9" fillId="0" borderId="3" xfId="0" applyNumberFormat="1" applyFont="1" applyBorder="1" applyAlignment="1">
      <alignment horizontal="center" vertical="center"/>
    </xf>
    <xf numFmtId="166" fontId="9" fillId="0" borderId="42" xfId="1" applyNumberFormat="1" applyFont="1" applyFill="1" applyBorder="1" applyAlignment="1">
      <alignment vertical="center"/>
    </xf>
    <xf numFmtId="165" fontId="4" fillId="0" borderId="60" xfId="0" applyNumberFormat="1" applyFont="1" applyBorder="1" applyAlignment="1">
      <alignment vertical="center"/>
    </xf>
    <xf numFmtId="166" fontId="2" fillId="0" borderId="31" xfId="0" applyNumberFormat="1" applyFont="1" applyBorder="1" applyAlignment="1">
      <alignment vertical="center"/>
    </xf>
    <xf numFmtId="1" fontId="2" fillId="0" borderId="56" xfId="0" applyNumberFormat="1" applyFont="1" applyBorder="1" applyAlignment="1">
      <alignment horizontal="center" vertical="center"/>
    </xf>
    <xf numFmtId="10" fontId="2" fillId="0" borderId="56" xfId="0" applyNumberFormat="1" applyFont="1" applyBorder="1" applyAlignment="1">
      <alignment horizontal="center" vertical="center"/>
    </xf>
    <xf numFmtId="9" fontId="2" fillId="0" borderId="56" xfId="1" applyFont="1" applyFill="1" applyBorder="1" applyAlignment="1">
      <alignment vertical="center"/>
    </xf>
    <xf numFmtId="166" fontId="3" fillId="0" borderId="32" xfId="0" applyNumberFormat="1" applyFont="1" applyBorder="1" applyAlignment="1">
      <alignment vertical="center"/>
    </xf>
    <xf numFmtId="4" fontId="4" fillId="0" borderId="52" xfId="0" applyNumberFormat="1" applyFont="1" applyBorder="1" applyAlignment="1">
      <alignment horizontal="center" vertical="center" wrapText="1"/>
    </xf>
    <xf numFmtId="165" fontId="4" fillId="0" borderId="52" xfId="0" applyNumberFormat="1" applyFont="1" applyBorder="1" applyAlignment="1">
      <alignment horizontal="center" vertical="center" wrapText="1"/>
    </xf>
    <xf numFmtId="165" fontId="4" fillId="0" borderId="57" xfId="0" applyNumberFormat="1" applyFont="1" applyBorder="1" applyAlignment="1">
      <alignment horizontal="center" vertical="center"/>
    </xf>
    <xf numFmtId="9" fontId="3" fillId="0" borderId="52" xfId="1" applyFont="1" applyFill="1" applyBorder="1" applyAlignment="1">
      <alignment horizontal="center" vertical="center" wrapText="1"/>
    </xf>
    <xf numFmtId="167" fontId="4" fillId="0" borderId="15" xfId="0" applyNumberFormat="1" applyFont="1" applyBorder="1" applyAlignment="1">
      <alignment horizontal="center" vertical="center"/>
    </xf>
    <xf numFmtId="166" fontId="9" fillId="0" borderId="68" xfId="1" applyNumberFormat="1" applyFont="1" applyFill="1" applyBorder="1" applyAlignment="1">
      <alignment vertical="center"/>
    </xf>
    <xf numFmtId="1" fontId="20" fillId="0" borderId="54" xfId="0" applyNumberFormat="1" applyFont="1" applyBorder="1" applyAlignment="1">
      <alignment horizontal="center" vertical="center"/>
    </xf>
    <xf numFmtId="166" fontId="9" fillId="0" borderId="69" xfId="1" applyNumberFormat="1" applyFont="1" applyFill="1" applyBorder="1" applyAlignment="1">
      <alignment vertical="center"/>
    </xf>
    <xf numFmtId="166" fontId="9" fillId="0" borderId="32" xfId="1" applyNumberFormat="1" applyFont="1" applyFill="1" applyBorder="1" applyAlignment="1">
      <alignment vertical="center"/>
    </xf>
    <xf numFmtId="165" fontId="4" fillId="0" borderId="56" xfId="0" applyNumberFormat="1" applyFont="1" applyBorder="1" applyAlignment="1">
      <alignment vertical="center"/>
    </xf>
    <xf numFmtId="165" fontId="4" fillId="0" borderId="74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horizontal="center" vertical="center" wrapText="1"/>
    </xf>
    <xf numFmtId="165" fontId="4" fillId="0" borderId="65" xfId="0" applyNumberFormat="1" applyFont="1" applyBorder="1" applyAlignment="1">
      <alignment horizontal="center" vertical="center"/>
    </xf>
    <xf numFmtId="166" fontId="3" fillId="0" borderId="41" xfId="0" applyNumberFormat="1" applyFont="1" applyBorder="1" applyAlignment="1">
      <alignment horizontal="center" vertical="center" wrapText="1"/>
    </xf>
    <xf numFmtId="166" fontId="3" fillId="0" borderId="3" xfId="0" applyNumberFormat="1" applyFont="1" applyBorder="1" applyAlignment="1">
      <alignment horizontal="center" vertical="center" wrapText="1"/>
    </xf>
    <xf numFmtId="9" fontId="3" fillId="0" borderId="3" xfId="1" applyFont="1" applyFill="1" applyBorder="1" applyAlignment="1">
      <alignment horizontal="center" vertical="center" wrapText="1"/>
    </xf>
    <xf numFmtId="166" fontId="3" fillId="0" borderId="42" xfId="0" applyNumberFormat="1" applyFont="1" applyBorder="1" applyAlignment="1">
      <alignment horizontal="center" vertical="center" wrapText="1"/>
    </xf>
    <xf numFmtId="165" fontId="4" fillId="0" borderId="65" xfId="0" applyNumberFormat="1" applyFont="1" applyBorder="1" applyAlignment="1">
      <alignment vertical="center"/>
    </xf>
    <xf numFmtId="0" fontId="4" fillId="0" borderId="27" xfId="0" applyFont="1" applyBorder="1" applyAlignment="1">
      <alignment horizontal="center" vertical="center"/>
    </xf>
    <xf numFmtId="0" fontId="9" fillId="0" borderId="68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54" xfId="0" applyFont="1" applyBorder="1" applyAlignment="1">
      <alignment horizontal="center" vertical="center"/>
    </xf>
    <xf numFmtId="0" fontId="9" fillId="0" borderId="69" xfId="0" applyFont="1" applyBorder="1" applyAlignment="1">
      <alignment vertical="center"/>
    </xf>
    <xf numFmtId="165" fontId="3" fillId="0" borderId="55" xfId="0" applyNumberFormat="1" applyFont="1" applyBorder="1" applyAlignment="1">
      <alignment vertical="center"/>
    </xf>
    <xf numFmtId="10" fontId="17" fillId="0" borderId="30" xfId="1" applyNumberFormat="1" applyFont="1" applyFill="1" applyBorder="1" applyAlignment="1">
      <alignment vertical="center"/>
    </xf>
    <xf numFmtId="1" fontId="9" fillId="0" borderId="16" xfId="0" applyNumberFormat="1" applyFont="1" applyBorder="1" applyAlignment="1">
      <alignment vertical="center"/>
    </xf>
    <xf numFmtId="10" fontId="9" fillId="0" borderId="16" xfId="0" applyNumberFormat="1" applyFont="1" applyBorder="1" applyAlignment="1">
      <alignment horizontal="center" vertical="center"/>
    </xf>
    <xf numFmtId="10" fontId="9" fillId="0" borderId="16" xfId="0" applyNumberFormat="1" applyFont="1" applyBorder="1" applyAlignment="1">
      <alignment vertical="center"/>
    </xf>
    <xf numFmtId="10" fontId="17" fillId="0" borderId="35" xfId="1" applyNumberFormat="1" applyFont="1" applyFill="1" applyBorder="1" applyAlignment="1">
      <alignment vertical="center"/>
    </xf>
    <xf numFmtId="165" fontId="3" fillId="0" borderId="73" xfId="0" applyNumberFormat="1" applyFont="1" applyBorder="1" applyAlignment="1">
      <alignment vertical="center"/>
    </xf>
    <xf numFmtId="165" fontId="3" fillId="0" borderId="61" xfId="0" applyNumberFormat="1" applyFont="1" applyBorder="1" applyAlignment="1">
      <alignment vertical="center"/>
    </xf>
    <xf numFmtId="10" fontId="17" fillId="0" borderId="77" xfId="1" applyNumberFormat="1" applyFont="1" applyFill="1" applyBorder="1" applyAlignment="1">
      <alignment vertical="center"/>
    </xf>
    <xf numFmtId="1" fontId="9" fillId="0" borderId="78" xfId="0" applyNumberFormat="1" applyFont="1" applyBorder="1" applyAlignment="1">
      <alignment vertical="center"/>
    </xf>
    <xf numFmtId="10" fontId="9" fillId="0" borderId="78" xfId="0" applyNumberFormat="1" applyFont="1" applyBorder="1" applyAlignment="1">
      <alignment horizontal="center" vertical="center"/>
    </xf>
    <xf numFmtId="10" fontId="9" fillId="0" borderId="78" xfId="0" applyNumberFormat="1" applyFont="1" applyBorder="1" applyAlignment="1">
      <alignment vertical="center"/>
    </xf>
    <xf numFmtId="10" fontId="17" fillId="0" borderId="79" xfId="1" applyNumberFormat="1" applyFont="1" applyFill="1" applyBorder="1" applyAlignment="1">
      <alignment vertical="center"/>
    </xf>
    <xf numFmtId="4" fontId="3" fillId="0" borderId="0" xfId="0" applyNumberFormat="1" applyFont="1" applyAlignment="1">
      <alignment horizontal="left" vertical="center"/>
    </xf>
    <xf numFmtId="10" fontId="17" fillId="0" borderId="0" xfId="1" applyNumberFormat="1" applyFont="1" applyFill="1" applyBorder="1" applyAlignment="1">
      <alignment vertical="center"/>
    </xf>
    <xf numFmtId="1" fontId="9" fillId="0" borderId="0" xfId="0" applyNumberFormat="1" applyFont="1" applyAlignment="1">
      <alignment vertical="center"/>
    </xf>
    <xf numFmtId="10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vertical="center"/>
    </xf>
    <xf numFmtId="17" fontId="3" fillId="0" borderId="70" xfId="0" applyNumberFormat="1" applyFont="1" applyBorder="1" applyAlignment="1">
      <alignment horizontal="center" vertical="center" wrapText="1"/>
    </xf>
    <xf numFmtId="166" fontId="1" fillId="0" borderId="30" xfId="1" applyNumberFormat="1" applyFont="1" applyFill="1" applyBorder="1"/>
    <xf numFmtId="166" fontId="1" fillId="0" borderId="35" xfId="1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right" vertical="center"/>
    </xf>
    <xf numFmtId="1" fontId="3" fillId="2" borderId="0" xfId="0" applyNumberFormat="1" applyFont="1" applyFill="1" applyAlignment="1">
      <alignment vertical="center"/>
    </xf>
    <xf numFmtId="165" fontId="3" fillId="2" borderId="0" xfId="0" applyNumberFormat="1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9" fillId="0" borderId="36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10" xfId="0" applyFont="1" applyBorder="1" applyAlignment="1">
      <alignment vertical="center"/>
    </xf>
    <xf numFmtId="0" fontId="4" fillId="0" borderId="18" xfId="0" applyFont="1" applyBorder="1" applyAlignment="1">
      <alignment horizontal="center" vertical="center"/>
    </xf>
    <xf numFmtId="166" fontId="3" fillId="0" borderId="39" xfId="0" applyNumberFormat="1" applyFont="1" applyBorder="1" applyAlignment="1">
      <alignment horizontal="center" vertical="center"/>
    </xf>
    <xf numFmtId="166" fontId="3" fillId="0" borderId="52" xfId="0" applyNumberFormat="1" applyFont="1" applyBorder="1" applyAlignment="1">
      <alignment horizontal="center" vertical="center"/>
    </xf>
    <xf numFmtId="166" fontId="3" fillId="0" borderId="32" xfId="0" applyNumberFormat="1" applyFont="1" applyBorder="1" applyAlignment="1">
      <alignment horizontal="center" vertical="center"/>
    </xf>
    <xf numFmtId="166" fontId="1" fillId="0" borderId="30" xfId="1" applyNumberFormat="1" applyFont="1" applyFill="1" applyBorder="1" applyAlignment="1"/>
    <xf numFmtId="166" fontId="1" fillId="0" borderId="35" xfId="1" applyNumberFormat="1" applyFont="1" applyFill="1" applyBorder="1" applyAlignment="1"/>
    <xf numFmtId="0" fontId="4" fillId="0" borderId="41" xfId="0" applyFont="1" applyBorder="1" applyAlignment="1">
      <alignment vertical="center"/>
    </xf>
    <xf numFmtId="10" fontId="9" fillId="0" borderId="3" xfId="0" applyNumberFormat="1" applyFont="1" applyBorder="1" applyAlignment="1">
      <alignment horizontal="center"/>
    </xf>
    <xf numFmtId="9" fontId="9" fillId="0" borderId="3" xfId="1" applyFont="1" applyFill="1" applyBorder="1" applyAlignment="1"/>
    <xf numFmtId="166" fontId="9" fillId="0" borderId="42" xfId="1" applyNumberFormat="1" applyFont="1" applyFill="1" applyBorder="1" applyAlignment="1"/>
    <xf numFmtId="0" fontId="5" fillId="0" borderId="67" xfId="0" applyFont="1" applyBorder="1" applyAlignment="1">
      <alignment vertical="center"/>
    </xf>
    <xf numFmtId="166" fontId="2" fillId="0" borderId="31" xfId="0" applyNumberFormat="1" applyFont="1" applyBorder="1"/>
    <xf numFmtId="10" fontId="2" fillId="0" borderId="56" xfId="0" applyNumberFormat="1" applyFont="1" applyBorder="1" applyAlignment="1">
      <alignment horizontal="center"/>
    </xf>
    <xf numFmtId="9" fontId="2" fillId="0" borderId="56" xfId="1" applyFont="1" applyFill="1" applyBorder="1" applyAlignment="1"/>
    <xf numFmtId="0" fontId="4" fillId="0" borderId="63" xfId="0" applyFont="1" applyBorder="1" applyAlignment="1">
      <alignment horizontal="center" vertical="center"/>
    </xf>
    <xf numFmtId="9" fontId="3" fillId="0" borderId="52" xfId="1" applyFont="1" applyFill="1" applyBorder="1" applyAlignment="1">
      <alignment horizontal="center" vertical="center"/>
    </xf>
    <xf numFmtId="166" fontId="1" fillId="0" borderId="33" xfId="1" applyNumberFormat="1" applyFont="1" applyFill="1" applyBorder="1" applyAlignment="1"/>
    <xf numFmtId="166" fontId="1" fillId="0" borderId="34" xfId="1" applyNumberFormat="1" applyFont="1" applyFill="1" applyBorder="1" applyAlignment="1"/>
    <xf numFmtId="166" fontId="9" fillId="0" borderId="30" xfId="1" applyNumberFormat="1" applyFont="1" applyFill="1" applyBorder="1" applyAlignment="1"/>
    <xf numFmtId="0" fontId="4" fillId="0" borderId="44" xfId="0" applyFont="1" applyBorder="1" applyAlignment="1">
      <alignment vertical="center"/>
    </xf>
    <xf numFmtId="166" fontId="9" fillId="0" borderId="32" xfId="1" applyNumberFormat="1" applyFont="1" applyFill="1" applyBorder="1" applyAlignment="1"/>
    <xf numFmtId="166" fontId="3" fillId="0" borderId="41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9" fontId="3" fillId="0" borderId="3" xfId="1" applyFont="1" applyFill="1" applyBorder="1" applyAlignment="1">
      <alignment horizontal="center" vertical="center"/>
    </xf>
    <xf numFmtId="166" fontId="3" fillId="0" borderId="42" xfId="0" applyNumberFormat="1" applyFont="1" applyBorder="1" applyAlignment="1">
      <alignment horizontal="center" vertical="center"/>
    </xf>
    <xf numFmtId="0" fontId="4" fillId="0" borderId="76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4" fillId="0" borderId="19" xfId="0" applyFont="1" applyBorder="1" applyAlignment="1">
      <alignment vertical="center"/>
    </xf>
    <xf numFmtId="166" fontId="9" fillId="0" borderId="68" xfId="1" applyNumberFormat="1" applyFont="1" applyFill="1" applyBorder="1" applyAlignment="1"/>
    <xf numFmtId="9" fontId="4" fillId="0" borderId="54" xfId="1" applyFont="1" applyFill="1" applyBorder="1" applyAlignment="1">
      <alignment vertical="center"/>
    </xf>
    <xf numFmtId="166" fontId="9" fillId="0" borderId="69" xfId="1" applyNumberFormat="1" applyFont="1" applyFill="1" applyBorder="1" applyAlignment="1"/>
    <xf numFmtId="166" fontId="9" fillId="0" borderId="35" xfId="1" applyNumberFormat="1" applyFont="1" applyFill="1" applyBorder="1" applyAlignment="1"/>
    <xf numFmtId="0" fontId="4" fillId="0" borderId="20" xfId="0" applyFont="1" applyBorder="1" applyAlignment="1">
      <alignment vertical="center"/>
    </xf>
    <xf numFmtId="165" fontId="3" fillId="0" borderId="25" xfId="0" applyNumberFormat="1" applyFont="1" applyBorder="1" applyAlignment="1">
      <alignment vertical="center"/>
    </xf>
    <xf numFmtId="0" fontId="9" fillId="0" borderId="64" xfId="0" applyFont="1" applyBorder="1" applyAlignment="1">
      <alignment vertical="center"/>
    </xf>
    <xf numFmtId="10" fontId="9" fillId="0" borderId="16" xfId="0" applyNumberFormat="1" applyFont="1" applyBorder="1" applyAlignment="1">
      <alignment horizontal="center"/>
    </xf>
    <xf numFmtId="10" fontId="9" fillId="0" borderId="16" xfId="0" applyNumberFormat="1" applyFont="1" applyBorder="1"/>
    <xf numFmtId="10" fontId="9" fillId="0" borderId="78" xfId="0" applyNumberFormat="1" applyFont="1" applyBorder="1" applyAlignment="1">
      <alignment horizontal="center"/>
    </xf>
    <xf numFmtId="10" fontId="9" fillId="0" borderId="78" xfId="0" applyNumberFormat="1" applyFont="1" applyBorder="1"/>
    <xf numFmtId="0" fontId="15" fillId="0" borderId="0" xfId="0" applyFont="1" applyAlignment="1">
      <alignment horizontal="center" wrapText="1"/>
    </xf>
    <xf numFmtId="0" fontId="0" fillId="0" borderId="49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4" fillId="0" borderId="67" xfId="0" applyFont="1" applyBorder="1" applyAlignment="1">
      <alignment horizontal="left" vertical="center" wrapText="1"/>
    </xf>
    <xf numFmtId="0" fontId="4" fillId="0" borderId="59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4" fillId="2" borderId="70" xfId="0" applyFont="1" applyFill="1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9" fillId="0" borderId="36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</cellXfs>
  <cellStyles count="5">
    <cellStyle name="Normal" xfId="0" builtinId="0"/>
    <cellStyle name="Normal 2" xfId="3" xr:uid="{00000000-0005-0000-0000-000003000000}"/>
    <cellStyle name="Normal 3" xfId="2" xr:uid="{00000000-0005-0000-0000-000004000000}"/>
    <cellStyle name="Normal 3 10 2" xfId="4" xr:uid="{00000000-0005-0000-0000-00000500000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809626</xdr:colOff>
      <xdr:row>3</xdr:row>
      <xdr:rowOff>171839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0998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198</xdr:row>
      <xdr:rowOff>133350</xdr:rowOff>
    </xdr:from>
    <xdr:ext cx="579276" cy="61951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330</xdr:row>
      <xdr:rowOff>66675</xdr:rowOff>
    </xdr:from>
    <xdr:ext cx="579276" cy="60046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396</xdr:row>
      <xdr:rowOff>66675</xdr:rowOff>
    </xdr:from>
    <xdr:ext cx="579276" cy="60046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553974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462</xdr:row>
      <xdr:rowOff>66675</xdr:rowOff>
    </xdr:from>
    <xdr:ext cx="579276" cy="60046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831532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417671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594</xdr:row>
      <xdr:rowOff>0</xdr:rowOff>
    </xdr:from>
    <xdr:ext cx="579276" cy="61951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111567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659</xdr:row>
      <xdr:rowOff>133350</xdr:rowOff>
    </xdr:from>
    <xdr:ext cx="579276" cy="61951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250346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725</xdr:row>
      <xdr:rowOff>133350</xdr:rowOff>
    </xdr:from>
    <xdr:ext cx="579276" cy="61951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89126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791</xdr:row>
      <xdr:rowOff>133350</xdr:rowOff>
    </xdr:from>
    <xdr:ext cx="579276" cy="619514"/>
    <xdr:pic>
      <xdr:nvPicPr>
        <xdr:cNvPr id="14" name="Imagen 13" descr="UPeCEN – Universidad Peruana del Centr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527905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857</xdr:row>
      <xdr:rowOff>66675</xdr:rowOff>
    </xdr:from>
    <xdr:ext cx="579276" cy="600464"/>
    <xdr:pic>
      <xdr:nvPicPr>
        <xdr:cNvPr id="15" name="Imagen 14" descr="UPeCEN – Universidad Peruana del Centr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972121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1</xdr:col>
      <xdr:colOff>230350</xdr:colOff>
      <xdr:row>0</xdr:row>
      <xdr:rowOff>133350</xdr:rowOff>
    </xdr:from>
    <xdr:to>
      <xdr:col>1</xdr:col>
      <xdr:colOff>809626</xdr:colOff>
      <xdr:row>4</xdr:row>
      <xdr:rowOff>389</xdr:rowOff>
    </xdr:to>
    <xdr:pic>
      <xdr:nvPicPr>
        <xdr:cNvPr id="16" name="Imagen 15" descr="UPeCEN – Universidad Peruana del Centro">
          <a:extLst>
            <a:ext uri="{FF2B5EF4-FFF2-40B4-BE49-F238E27FC236}">
              <a16:creationId xmlns:a16="http://schemas.microsoft.com/office/drawing/2014/main" id="{D9DD45CA-36C3-46C2-9D82-0202E42F20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33350"/>
          <a:ext cx="579276" cy="6385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17" name="Imagen 16" descr="UPeCEN – Universidad Peruana del Centro">
          <a:extLst>
            <a:ext uri="{FF2B5EF4-FFF2-40B4-BE49-F238E27FC236}">
              <a16:creationId xmlns:a16="http://schemas.microsoft.com/office/drawing/2014/main" id="{AF7BB47F-B1AD-48B9-AF22-FDF2FD07FA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18" name="Imagen 17" descr="UPeCEN – Universidad Peruana del Centro">
          <a:extLst>
            <a:ext uri="{FF2B5EF4-FFF2-40B4-BE49-F238E27FC236}">
              <a16:creationId xmlns:a16="http://schemas.microsoft.com/office/drawing/2014/main" id="{3FCF1B41-5ED6-4FDA-9664-1E61689CF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24" name="Imagen 23" descr="UPeCEN – Universidad Peruana del Centro">
          <a:extLst>
            <a:ext uri="{FF2B5EF4-FFF2-40B4-BE49-F238E27FC236}">
              <a16:creationId xmlns:a16="http://schemas.microsoft.com/office/drawing/2014/main" id="{0E3E45A6-359C-4EA3-A9A9-B232F32B18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094613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594</xdr:row>
      <xdr:rowOff>0</xdr:rowOff>
    </xdr:from>
    <xdr:ext cx="579276" cy="619514"/>
    <xdr:pic>
      <xdr:nvPicPr>
        <xdr:cNvPr id="25" name="Imagen 24" descr="UPeCEN – Universidad Peruana del Centro">
          <a:extLst>
            <a:ext uri="{FF2B5EF4-FFF2-40B4-BE49-F238E27FC236}">
              <a16:creationId xmlns:a16="http://schemas.microsoft.com/office/drawing/2014/main" id="{481A4480-4638-4110-BC09-A66E56DBCE7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229391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659</xdr:row>
      <xdr:rowOff>133350</xdr:rowOff>
    </xdr:from>
    <xdr:ext cx="579276" cy="619514"/>
    <xdr:pic>
      <xdr:nvPicPr>
        <xdr:cNvPr id="26" name="Imagen 25" descr="UPeCEN – Universidad Peruana del Centro">
          <a:extLst>
            <a:ext uri="{FF2B5EF4-FFF2-40B4-BE49-F238E27FC236}">
              <a16:creationId xmlns:a16="http://schemas.microsoft.com/office/drawing/2014/main" id="{2F8C332A-21CB-4EEE-8500-5B97D05E009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363027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725</xdr:row>
      <xdr:rowOff>133350</xdr:rowOff>
    </xdr:from>
    <xdr:ext cx="579276" cy="619514"/>
    <xdr:pic>
      <xdr:nvPicPr>
        <xdr:cNvPr id="27" name="Imagen 26" descr="UPeCEN – Universidad Peruana del Centro">
          <a:extLst>
            <a:ext uri="{FF2B5EF4-FFF2-40B4-BE49-F238E27FC236}">
              <a16:creationId xmlns:a16="http://schemas.microsoft.com/office/drawing/2014/main" id="{FB214FF7-12ED-4ECF-9354-6DE93AC75B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497234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791</xdr:row>
      <xdr:rowOff>133350</xdr:rowOff>
    </xdr:from>
    <xdr:ext cx="579276" cy="619514"/>
    <xdr:pic>
      <xdr:nvPicPr>
        <xdr:cNvPr id="28" name="Imagen 27" descr="UPeCEN – Universidad Peruana del Centro">
          <a:extLst>
            <a:ext uri="{FF2B5EF4-FFF2-40B4-BE49-F238E27FC236}">
              <a16:creationId xmlns:a16="http://schemas.microsoft.com/office/drawing/2014/main" id="{F94BAF72-7E18-4A6A-A389-00D6B6BEE8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631442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857</xdr:row>
      <xdr:rowOff>66675</xdr:rowOff>
    </xdr:from>
    <xdr:ext cx="579276" cy="600464"/>
    <xdr:pic>
      <xdr:nvPicPr>
        <xdr:cNvPr id="29" name="Imagen 28" descr="UPeCEN – Universidad Peruana del Centro">
          <a:extLst>
            <a:ext uri="{FF2B5EF4-FFF2-40B4-BE49-F238E27FC236}">
              <a16:creationId xmlns:a16="http://schemas.microsoft.com/office/drawing/2014/main" id="{97C047E5-5ED9-4DA7-9953-A4EC238256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764982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1</xdr:col>
      <xdr:colOff>230350</xdr:colOff>
      <xdr:row>0</xdr:row>
      <xdr:rowOff>133350</xdr:rowOff>
    </xdr:from>
    <xdr:to>
      <xdr:col>1</xdr:col>
      <xdr:colOff>809626</xdr:colOff>
      <xdr:row>3</xdr:row>
      <xdr:rowOff>171839</xdr:rowOff>
    </xdr:to>
    <xdr:pic>
      <xdr:nvPicPr>
        <xdr:cNvPr id="41" name="Imagen 40" descr="UPeCEN – Universidad Peruana del Centro">
          <a:extLst>
            <a:ext uri="{FF2B5EF4-FFF2-40B4-BE49-F238E27FC236}">
              <a16:creationId xmlns:a16="http://schemas.microsoft.com/office/drawing/2014/main" id="{156D992C-C36A-451A-B779-96D803B6AD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42" name="Imagen 41" descr="UPeCEN – Universidad Peruana del Centro">
          <a:extLst>
            <a:ext uri="{FF2B5EF4-FFF2-40B4-BE49-F238E27FC236}">
              <a16:creationId xmlns:a16="http://schemas.microsoft.com/office/drawing/2014/main" id="{F5B185DC-85F6-462B-8BEE-11FDBF5EEB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3" name="Imagen 42" descr="UPeCEN – Universidad Peruana del Centro">
          <a:extLst>
            <a:ext uri="{FF2B5EF4-FFF2-40B4-BE49-F238E27FC236}">
              <a16:creationId xmlns:a16="http://schemas.microsoft.com/office/drawing/2014/main" id="{B322C7F3-FF40-4212-99B9-2C64594CA0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198</xdr:row>
      <xdr:rowOff>133350</xdr:rowOff>
    </xdr:from>
    <xdr:ext cx="579276" cy="619514"/>
    <xdr:pic>
      <xdr:nvPicPr>
        <xdr:cNvPr id="44" name="Imagen 43" descr="UPeCEN – Universidad Peruana del Centro">
          <a:extLst>
            <a:ext uri="{FF2B5EF4-FFF2-40B4-BE49-F238E27FC236}">
              <a16:creationId xmlns:a16="http://schemas.microsoft.com/office/drawing/2014/main" id="{1712058D-9C16-4EEF-8F87-1C882184B2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417671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45" name="Imagen 44" descr="UPeCEN – Universidad Peruana del Centro">
          <a:extLst>
            <a:ext uri="{FF2B5EF4-FFF2-40B4-BE49-F238E27FC236}">
              <a16:creationId xmlns:a16="http://schemas.microsoft.com/office/drawing/2014/main" id="{BAC8595D-889E-47E8-B47A-882D0432C5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557212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330</xdr:row>
      <xdr:rowOff>66675</xdr:rowOff>
    </xdr:from>
    <xdr:ext cx="579276" cy="600464"/>
    <xdr:pic>
      <xdr:nvPicPr>
        <xdr:cNvPr id="46" name="Imagen 45" descr="UPeCEN – Universidad Peruana del Centro">
          <a:extLst>
            <a:ext uri="{FF2B5EF4-FFF2-40B4-BE49-F238E27FC236}">
              <a16:creationId xmlns:a16="http://schemas.microsoft.com/office/drawing/2014/main" id="{35EF5B61-4A66-405C-86A5-C853351514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695991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396</xdr:row>
      <xdr:rowOff>66675</xdr:rowOff>
    </xdr:from>
    <xdr:ext cx="579276" cy="600464"/>
    <xdr:pic>
      <xdr:nvPicPr>
        <xdr:cNvPr id="47" name="Imagen 46" descr="UPeCEN – Universidad Peruana del Centro">
          <a:extLst>
            <a:ext uri="{FF2B5EF4-FFF2-40B4-BE49-F238E27FC236}">
              <a16:creationId xmlns:a16="http://schemas.microsoft.com/office/drawing/2014/main" id="{C279DC5A-1FC9-4446-B7FC-56E95E63FA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834771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462</xdr:row>
      <xdr:rowOff>66675</xdr:rowOff>
    </xdr:from>
    <xdr:ext cx="579276" cy="600464"/>
    <xdr:pic>
      <xdr:nvPicPr>
        <xdr:cNvPr id="48" name="Imagen 47" descr="UPeCEN – Universidad Peruana del Centro">
          <a:extLst>
            <a:ext uri="{FF2B5EF4-FFF2-40B4-BE49-F238E27FC236}">
              <a16:creationId xmlns:a16="http://schemas.microsoft.com/office/drawing/2014/main" id="{C357B291-EC10-45D7-8A4E-350FF2551E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973550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49" name="Imagen 48" descr="UPeCEN – Universidad Peruana del Centro">
          <a:extLst>
            <a:ext uri="{FF2B5EF4-FFF2-40B4-BE49-F238E27FC236}">
              <a16:creationId xmlns:a16="http://schemas.microsoft.com/office/drawing/2014/main" id="{21582B45-344E-456A-9AA6-D40FC828AC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112996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594</xdr:row>
      <xdr:rowOff>0</xdr:rowOff>
    </xdr:from>
    <xdr:ext cx="579276" cy="619514"/>
    <xdr:pic>
      <xdr:nvPicPr>
        <xdr:cNvPr id="50" name="Imagen 49" descr="UPeCEN – Universidad Peruana del Centro">
          <a:extLst>
            <a:ext uri="{FF2B5EF4-FFF2-40B4-BE49-F238E27FC236}">
              <a16:creationId xmlns:a16="http://schemas.microsoft.com/office/drawing/2014/main" id="{890EDEEC-CE23-4F64-94C6-A40215CCAA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251775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659</xdr:row>
      <xdr:rowOff>133350</xdr:rowOff>
    </xdr:from>
    <xdr:ext cx="579276" cy="619514"/>
    <xdr:pic>
      <xdr:nvPicPr>
        <xdr:cNvPr id="51" name="Imagen 50" descr="UPeCEN – Universidad Peruana del Centro">
          <a:extLst>
            <a:ext uri="{FF2B5EF4-FFF2-40B4-BE49-F238E27FC236}">
              <a16:creationId xmlns:a16="http://schemas.microsoft.com/office/drawing/2014/main" id="{15FDD24B-2C51-4069-9F63-CC00AE50B8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390554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725</xdr:row>
      <xdr:rowOff>133350</xdr:rowOff>
    </xdr:from>
    <xdr:ext cx="579276" cy="619514"/>
    <xdr:pic>
      <xdr:nvPicPr>
        <xdr:cNvPr id="52" name="Imagen 51" descr="UPeCEN – Universidad Peruana del Centro">
          <a:extLst>
            <a:ext uri="{FF2B5EF4-FFF2-40B4-BE49-F238E27FC236}">
              <a16:creationId xmlns:a16="http://schemas.microsoft.com/office/drawing/2014/main" id="{B1C6CF8D-F0DF-4F79-A1D8-6109B77422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529334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791</xdr:row>
      <xdr:rowOff>133350</xdr:rowOff>
    </xdr:from>
    <xdr:ext cx="579276" cy="619514"/>
    <xdr:pic>
      <xdr:nvPicPr>
        <xdr:cNvPr id="53" name="Imagen 52" descr="UPeCEN – Universidad Peruana del Centro">
          <a:extLst>
            <a:ext uri="{FF2B5EF4-FFF2-40B4-BE49-F238E27FC236}">
              <a16:creationId xmlns:a16="http://schemas.microsoft.com/office/drawing/2014/main" id="{129AFC13-298E-418F-B830-EF9F47FE9D6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668113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857</xdr:row>
      <xdr:rowOff>66675</xdr:rowOff>
    </xdr:from>
    <xdr:ext cx="579276" cy="600464"/>
    <xdr:pic>
      <xdr:nvPicPr>
        <xdr:cNvPr id="54" name="Imagen 53" descr="UPeCEN – Universidad Peruana del Centro">
          <a:extLst>
            <a:ext uri="{FF2B5EF4-FFF2-40B4-BE49-F238E27FC236}">
              <a16:creationId xmlns:a16="http://schemas.microsoft.com/office/drawing/2014/main" id="{DA5804B0-C609-45FC-9CA9-6A6825788B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650" y="180622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819151</xdr:colOff>
      <xdr:row>3</xdr:row>
      <xdr:rowOff>168029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0998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330</xdr:row>
      <xdr:rowOff>133350</xdr:rowOff>
    </xdr:from>
    <xdr:ext cx="579276" cy="61951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396</xdr:row>
      <xdr:rowOff>133350</xdr:rowOff>
    </xdr:from>
    <xdr:ext cx="579276" cy="61951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690181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462</xdr:row>
      <xdr:rowOff>133350</xdr:rowOff>
    </xdr:from>
    <xdr:ext cx="579276" cy="61951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828960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967740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594</xdr:row>
      <xdr:rowOff>133350</xdr:rowOff>
    </xdr:from>
    <xdr:ext cx="579276" cy="61951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106519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660</xdr:row>
      <xdr:rowOff>133350</xdr:rowOff>
    </xdr:from>
    <xdr:ext cx="579276" cy="61951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245298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726</xdr:row>
      <xdr:rowOff>133350</xdr:rowOff>
    </xdr:from>
    <xdr:ext cx="579276" cy="619514"/>
    <xdr:pic>
      <xdr:nvPicPr>
        <xdr:cNvPr id="14" name="Imagen 13" descr="UPeCEN – Universidad Peruana del Centro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522857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815341</xdr:colOff>
      <xdr:row>3</xdr:row>
      <xdr:rowOff>171839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0998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417004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330</xdr:row>
      <xdr:rowOff>66675</xdr:rowOff>
    </xdr:from>
    <xdr:ext cx="579276" cy="60046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55578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396</xdr:row>
      <xdr:rowOff>66675</xdr:rowOff>
    </xdr:from>
    <xdr:ext cx="579276" cy="60046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694563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462</xdr:row>
      <xdr:rowOff>66675</xdr:rowOff>
    </xdr:from>
    <xdr:ext cx="579276" cy="60046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833342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528</xdr:row>
      <xdr:rowOff>66675</xdr:rowOff>
    </xdr:from>
    <xdr:ext cx="579276" cy="60046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972121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594</xdr:row>
      <xdr:rowOff>66675</xdr:rowOff>
    </xdr:from>
    <xdr:ext cx="579276" cy="60046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110900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819151</xdr:colOff>
      <xdr:row>3</xdr:row>
      <xdr:rowOff>173744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417099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550735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330</xdr:row>
      <xdr:rowOff>66675</xdr:rowOff>
    </xdr:from>
    <xdr:ext cx="579276" cy="60046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553212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396</xdr:row>
      <xdr:rowOff>66675</xdr:rowOff>
    </xdr:from>
    <xdr:ext cx="579276" cy="60046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691991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462</xdr:row>
      <xdr:rowOff>66675</xdr:rowOff>
    </xdr:from>
    <xdr:ext cx="579276" cy="60046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320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528</xdr:row>
      <xdr:rowOff>66675</xdr:rowOff>
    </xdr:from>
    <xdr:ext cx="579276" cy="60046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967168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594</xdr:row>
      <xdr:rowOff>66675</xdr:rowOff>
    </xdr:from>
    <xdr:ext cx="579276" cy="60046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10632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660</xdr:row>
      <xdr:rowOff>66675</xdr:rowOff>
    </xdr:from>
    <xdr:ext cx="579276" cy="60046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967168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727</xdr:row>
      <xdr:rowOff>66675</xdr:rowOff>
    </xdr:from>
    <xdr:ext cx="579276" cy="60046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10632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793</xdr:row>
      <xdr:rowOff>133350</xdr:rowOff>
    </xdr:from>
    <xdr:ext cx="579276" cy="629039"/>
    <xdr:pic>
      <xdr:nvPicPr>
        <xdr:cNvPr id="15" name="Imagen 14" descr="UPeCEN – Universidad Peruana del Centro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859</xdr:row>
      <xdr:rowOff>133350</xdr:rowOff>
    </xdr:from>
    <xdr:ext cx="579276" cy="629039"/>
    <xdr:pic>
      <xdr:nvPicPr>
        <xdr:cNvPr id="16" name="Imagen 15" descr="UPeCEN – Universidad Peruana del Centro">
          <a:extLst>
            <a:ext uri="{FF2B5EF4-FFF2-40B4-BE49-F238E27FC236}">
              <a16:creationId xmlns:a16="http://schemas.microsoft.com/office/drawing/2014/main" id="{904E5938-5E41-40DA-9D98-78738C323B2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66544625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926</xdr:row>
      <xdr:rowOff>133350</xdr:rowOff>
    </xdr:from>
    <xdr:ext cx="579276" cy="629039"/>
    <xdr:pic>
      <xdr:nvPicPr>
        <xdr:cNvPr id="17" name="Imagen 16" descr="UPeCEN – Universidad Peruana del Centro">
          <a:extLst>
            <a:ext uri="{FF2B5EF4-FFF2-40B4-BE49-F238E27FC236}">
              <a16:creationId xmlns:a16="http://schemas.microsoft.com/office/drawing/2014/main" id="{ABBF12C3-1540-465D-B1C8-E1CD7F6F40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80613050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125575</xdr:colOff>
      <xdr:row>0</xdr:row>
      <xdr:rowOff>123825</xdr:rowOff>
    </xdr:from>
    <xdr:to>
      <xdr:col>1</xdr:col>
      <xdr:colOff>701041</xdr:colOff>
      <xdr:row>3</xdr:row>
      <xdr:rowOff>168029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6B0D0E0E-C8FA-4A94-95FA-BFBE1F2317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15" y="123825"/>
          <a:ext cx="575466" cy="60808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4" descr="UPeCEN – Universidad Peruana del Centro">
          <a:extLst>
            <a:ext uri="{FF2B5EF4-FFF2-40B4-BE49-F238E27FC236}">
              <a16:creationId xmlns:a16="http://schemas.microsoft.com/office/drawing/2014/main" id="{1BE43DAB-05AF-45E3-A601-24758E40C8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665" y="142779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4" name="Imagen 9" descr="UPeCEN – Universidad Peruana del Centro">
          <a:extLst>
            <a:ext uri="{FF2B5EF4-FFF2-40B4-BE49-F238E27FC236}">
              <a16:creationId xmlns:a16="http://schemas.microsoft.com/office/drawing/2014/main" id="{8A0D20BE-8ECE-485B-BEAA-127C90F2E7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665" y="42662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5" name="Imagen 12" descr="UPeCEN – Universidad Peruana del Centro">
          <a:extLst>
            <a:ext uri="{FF2B5EF4-FFF2-40B4-BE49-F238E27FC236}">
              <a16:creationId xmlns:a16="http://schemas.microsoft.com/office/drawing/2014/main" id="{6E81DF68-74CB-460D-879B-AEDC01878B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665" y="28573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</xdr:row>
      <xdr:rowOff>28575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8DA6E44F-661D-4D1F-8BB3-A1AC55AD8A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70947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330</xdr:row>
      <xdr:rowOff>28575</xdr:rowOff>
    </xdr:from>
    <xdr:ext cx="579276" cy="600464"/>
    <xdr:pic>
      <xdr:nvPicPr>
        <xdr:cNvPr id="7" name="Imagen 5" descr="UPeCEN – Universidad Peruana del Centro">
          <a:extLst>
            <a:ext uri="{FF2B5EF4-FFF2-40B4-BE49-F238E27FC236}">
              <a16:creationId xmlns:a16="http://schemas.microsoft.com/office/drawing/2014/main" id="{0D177788-868F-463C-8558-88901FB8F96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15041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396</xdr:row>
      <xdr:rowOff>28575</xdr:rowOff>
    </xdr:from>
    <xdr:ext cx="579276" cy="600464"/>
    <xdr:pic>
      <xdr:nvPicPr>
        <xdr:cNvPr id="8" name="Imagen 5" descr="UPeCEN – Universidad Peruana del Centro">
          <a:extLst>
            <a:ext uri="{FF2B5EF4-FFF2-40B4-BE49-F238E27FC236}">
              <a16:creationId xmlns:a16="http://schemas.microsoft.com/office/drawing/2014/main" id="{2C7FBD90-BC4D-4715-B612-C2DF518AC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6088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462</xdr:row>
      <xdr:rowOff>28575</xdr:rowOff>
    </xdr:from>
    <xdr:ext cx="579276" cy="600464"/>
    <xdr:pic>
      <xdr:nvPicPr>
        <xdr:cNvPr id="9" name="Imagen 5" descr="UPeCEN – Universidad Peruana del Centro">
          <a:extLst>
            <a:ext uri="{FF2B5EF4-FFF2-40B4-BE49-F238E27FC236}">
              <a16:creationId xmlns:a16="http://schemas.microsoft.com/office/drawing/2014/main" id="{8CC65447-A4DD-4E64-9D80-2AE16DB1DD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04982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528</xdr:row>
      <xdr:rowOff>28575</xdr:rowOff>
    </xdr:from>
    <xdr:ext cx="579276" cy="600464"/>
    <xdr:pic>
      <xdr:nvPicPr>
        <xdr:cNvPr id="10" name="Imagen 5" descr="UPeCEN – Universidad Peruana del Centro">
          <a:extLst>
            <a:ext uri="{FF2B5EF4-FFF2-40B4-BE49-F238E27FC236}">
              <a16:creationId xmlns:a16="http://schemas.microsoft.com/office/drawing/2014/main" id="{5455C3D7-A25C-4B8F-91C3-3FF1163B26B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149076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594</xdr:row>
      <xdr:rowOff>28575</xdr:rowOff>
    </xdr:from>
    <xdr:ext cx="579276" cy="600464"/>
    <xdr:pic>
      <xdr:nvPicPr>
        <xdr:cNvPr id="11" name="Imagen 5" descr="UPeCEN – Universidad Peruana del Centro">
          <a:extLst>
            <a:ext uri="{FF2B5EF4-FFF2-40B4-BE49-F238E27FC236}">
              <a16:creationId xmlns:a16="http://schemas.microsoft.com/office/drawing/2014/main" id="{BDE4C984-2E23-4E6E-BCA1-0B14A20EC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89970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660</xdr:row>
      <xdr:rowOff>28575</xdr:rowOff>
    </xdr:from>
    <xdr:ext cx="579276" cy="600464"/>
    <xdr:pic>
      <xdr:nvPicPr>
        <xdr:cNvPr id="12" name="Imagen 5" descr="UPeCEN – Universidad Peruana del Centro">
          <a:extLst>
            <a:ext uri="{FF2B5EF4-FFF2-40B4-BE49-F238E27FC236}">
              <a16:creationId xmlns:a16="http://schemas.microsoft.com/office/drawing/2014/main" id="{6D738AAD-390D-4E52-831F-F9818CE7C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43238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726</xdr:row>
      <xdr:rowOff>28575</xdr:rowOff>
    </xdr:from>
    <xdr:ext cx="579276" cy="600464"/>
    <xdr:pic>
      <xdr:nvPicPr>
        <xdr:cNvPr id="13" name="Imagen 5" descr="UPeCEN – Universidad Peruana del Centro">
          <a:extLst>
            <a:ext uri="{FF2B5EF4-FFF2-40B4-BE49-F238E27FC236}">
              <a16:creationId xmlns:a16="http://schemas.microsoft.com/office/drawing/2014/main" id="{38B90B8C-A4BC-416D-A62D-DC79287963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57495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792</xdr:row>
      <xdr:rowOff>28575</xdr:rowOff>
    </xdr:from>
    <xdr:ext cx="579276" cy="600464"/>
    <xdr:pic>
      <xdr:nvPicPr>
        <xdr:cNvPr id="14" name="Imagen 5" descr="UPeCEN – Universidad Peruana del Centro">
          <a:extLst>
            <a:ext uri="{FF2B5EF4-FFF2-40B4-BE49-F238E27FC236}">
              <a16:creationId xmlns:a16="http://schemas.microsoft.com/office/drawing/2014/main" id="{8CC39864-80CB-4841-BFF7-2D98CB0FA5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71432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858</xdr:row>
      <xdr:rowOff>28575</xdr:rowOff>
    </xdr:from>
    <xdr:ext cx="579276" cy="600464"/>
    <xdr:pic>
      <xdr:nvPicPr>
        <xdr:cNvPr id="15" name="Imagen 5" descr="UPeCEN – Universidad Peruana del Centro">
          <a:extLst>
            <a:ext uri="{FF2B5EF4-FFF2-40B4-BE49-F238E27FC236}">
              <a16:creationId xmlns:a16="http://schemas.microsoft.com/office/drawing/2014/main" id="{EDAB7DB4-2084-4557-8921-60045AF73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853698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924</xdr:row>
      <xdr:rowOff>28575</xdr:rowOff>
    </xdr:from>
    <xdr:ext cx="579276" cy="600464"/>
    <xdr:pic>
      <xdr:nvPicPr>
        <xdr:cNvPr id="16" name="Imagen 5" descr="UPeCEN – Universidad Peruana del Centro">
          <a:extLst>
            <a:ext uri="{FF2B5EF4-FFF2-40B4-BE49-F238E27FC236}">
              <a16:creationId xmlns:a16="http://schemas.microsoft.com/office/drawing/2014/main" id="{E9994051-8CE4-404C-B616-5B2F1072C0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99306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990</xdr:row>
      <xdr:rowOff>28575</xdr:rowOff>
    </xdr:from>
    <xdr:ext cx="579276" cy="600464"/>
    <xdr:pic>
      <xdr:nvPicPr>
        <xdr:cNvPr id="17" name="Imagen 5" descr="UPeCEN – Universidad Peruana del Centro">
          <a:extLst>
            <a:ext uri="{FF2B5EF4-FFF2-40B4-BE49-F238E27FC236}">
              <a16:creationId xmlns:a16="http://schemas.microsoft.com/office/drawing/2014/main" id="{AB7EBB25-6432-4BF9-8AD2-70B449B13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132437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1056</xdr:row>
      <xdr:rowOff>28575</xdr:rowOff>
    </xdr:from>
    <xdr:ext cx="579276" cy="600464"/>
    <xdr:pic>
      <xdr:nvPicPr>
        <xdr:cNvPr id="18" name="Imagen 5" descr="UPeCEN – Universidad Peruana del Centro">
          <a:extLst>
            <a:ext uri="{FF2B5EF4-FFF2-40B4-BE49-F238E27FC236}">
              <a16:creationId xmlns:a16="http://schemas.microsoft.com/office/drawing/2014/main" id="{135D6706-0C57-4EA0-B8AF-9463DBF5B4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271807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1122</xdr:row>
      <xdr:rowOff>28575</xdr:rowOff>
    </xdr:from>
    <xdr:ext cx="579276" cy="600464"/>
    <xdr:pic>
      <xdr:nvPicPr>
        <xdr:cNvPr id="19" name="Imagen 5" descr="UPeCEN – Universidad Peruana del Centro">
          <a:extLst>
            <a:ext uri="{FF2B5EF4-FFF2-40B4-BE49-F238E27FC236}">
              <a16:creationId xmlns:a16="http://schemas.microsoft.com/office/drawing/2014/main" id="{DD619589-7C6C-46F3-B894-9CCF383A8D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411177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1188</xdr:row>
      <xdr:rowOff>28575</xdr:rowOff>
    </xdr:from>
    <xdr:ext cx="579276" cy="600464"/>
    <xdr:pic>
      <xdr:nvPicPr>
        <xdr:cNvPr id="20" name="Imagen 5" descr="UPeCEN – Universidad Peruana del Centro">
          <a:extLst>
            <a:ext uri="{FF2B5EF4-FFF2-40B4-BE49-F238E27FC236}">
              <a16:creationId xmlns:a16="http://schemas.microsoft.com/office/drawing/2014/main" id="{5CB8B723-10B0-4B44-9B8B-E495DAC62E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550547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1254</xdr:row>
      <xdr:rowOff>28575</xdr:rowOff>
    </xdr:from>
    <xdr:ext cx="579276" cy="600464"/>
    <xdr:pic>
      <xdr:nvPicPr>
        <xdr:cNvPr id="21" name="Imagen 5" descr="UPeCEN – Universidad Peruana del Centro">
          <a:extLst>
            <a:ext uri="{FF2B5EF4-FFF2-40B4-BE49-F238E27FC236}">
              <a16:creationId xmlns:a16="http://schemas.microsoft.com/office/drawing/2014/main" id="{2A67D662-7CBE-4903-A579-9DDA5F6C21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689917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1782</xdr:row>
      <xdr:rowOff>28575</xdr:rowOff>
    </xdr:from>
    <xdr:ext cx="579276" cy="600464"/>
    <xdr:pic>
      <xdr:nvPicPr>
        <xdr:cNvPr id="22" name="Imagen 5" descr="UPeCEN – Universidad Peruana del Centro">
          <a:extLst>
            <a:ext uri="{FF2B5EF4-FFF2-40B4-BE49-F238E27FC236}">
              <a16:creationId xmlns:a16="http://schemas.microsoft.com/office/drawing/2014/main" id="{5624413B-20A6-47F5-82AA-F9E29BCE74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812800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1848</xdr:row>
      <xdr:rowOff>28575</xdr:rowOff>
    </xdr:from>
    <xdr:ext cx="579276" cy="600464"/>
    <xdr:pic>
      <xdr:nvPicPr>
        <xdr:cNvPr id="23" name="Imagen 5" descr="UPeCEN – Universidad Peruana del Centro">
          <a:extLst>
            <a:ext uri="{FF2B5EF4-FFF2-40B4-BE49-F238E27FC236}">
              <a16:creationId xmlns:a16="http://schemas.microsoft.com/office/drawing/2014/main" id="{1860BF26-07E2-49CF-B8C6-CFD6828428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957275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1914</xdr:row>
      <xdr:rowOff>28575</xdr:rowOff>
    </xdr:from>
    <xdr:ext cx="579276" cy="600464"/>
    <xdr:pic>
      <xdr:nvPicPr>
        <xdr:cNvPr id="24" name="Imagen 5" descr="UPeCEN – Universidad Peruana del Centro">
          <a:extLst>
            <a:ext uri="{FF2B5EF4-FFF2-40B4-BE49-F238E27FC236}">
              <a16:creationId xmlns:a16="http://schemas.microsoft.com/office/drawing/2014/main" id="{20AC9AD7-4B75-4C66-8146-E8DB17FD02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09984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1980</xdr:row>
      <xdr:rowOff>28575</xdr:rowOff>
    </xdr:from>
    <xdr:ext cx="579276" cy="600464"/>
    <xdr:pic>
      <xdr:nvPicPr>
        <xdr:cNvPr id="25" name="Imagen 5" descr="UPeCEN – Universidad Peruana del Centro">
          <a:extLst>
            <a:ext uri="{FF2B5EF4-FFF2-40B4-BE49-F238E27FC236}">
              <a16:creationId xmlns:a16="http://schemas.microsoft.com/office/drawing/2014/main" id="{37B1FF3F-B44D-40BA-BF9C-FF5F2E43B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24073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2046</xdr:row>
      <xdr:rowOff>28575</xdr:rowOff>
    </xdr:from>
    <xdr:ext cx="579276" cy="600464"/>
    <xdr:pic>
      <xdr:nvPicPr>
        <xdr:cNvPr id="26" name="Imagen 5" descr="UPeCEN – Universidad Peruana del Centro">
          <a:extLst>
            <a:ext uri="{FF2B5EF4-FFF2-40B4-BE49-F238E27FC236}">
              <a16:creationId xmlns:a16="http://schemas.microsoft.com/office/drawing/2014/main" id="{14F11437-5E44-4F1E-AF76-FC8A7CF856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38163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2112</xdr:row>
      <xdr:rowOff>28575</xdr:rowOff>
    </xdr:from>
    <xdr:ext cx="579276" cy="600464"/>
    <xdr:pic>
      <xdr:nvPicPr>
        <xdr:cNvPr id="27" name="Imagen 5" descr="UPeCEN – Universidad Peruana del Centro">
          <a:extLst>
            <a:ext uri="{FF2B5EF4-FFF2-40B4-BE49-F238E27FC236}">
              <a16:creationId xmlns:a16="http://schemas.microsoft.com/office/drawing/2014/main" id="{BCAB023B-4B30-452C-8F85-1B374D0C00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522527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2178</xdr:row>
      <xdr:rowOff>28575</xdr:rowOff>
    </xdr:from>
    <xdr:ext cx="579276" cy="600464"/>
    <xdr:pic>
      <xdr:nvPicPr>
        <xdr:cNvPr id="28" name="Imagen 5" descr="UPeCEN – Universidad Peruana del Centro">
          <a:extLst>
            <a:ext uri="{FF2B5EF4-FFF2-40B4-BE49-F238E27FC236}">
              <a16:creationId xmlns:a16="http://schemas.microsoft.com/office/drawing/2014/main" id="{BBC29ABF-7869-4489-80CA-84DA030731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66342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2244</xdr:row>
      <xdr:rowOff>28575</xdr:rowOff>
    </xdr:from>
    <xdr:ext cx="579276" cy="600464"/>
    <xdr:pic>
      <xdr:nvPicPr>
        <xdr:cNvPr id="29" name="Imagen 5" descr="UPeCEN – Universidad Peruana del Centro">
          <a:extLst>
            <a:ext uri="{FF2B5EF4-FFF2-40B4-BE49-F238E27FC236}">
              <a16:creationId xmlns:a16="http://schemas.microsoft.com/office/drawing/2014/main" id="{282CE66E-0452-4B85-9AE6-CC9AEF8888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80431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1320</xdr:row>
      <xdr:rowOff>28575</xdr:rowOff>
    </xdr:from>
    <xdr:ext cx="579276" cy="600464"/>
    <xdr:pic>
      <xdr:nvPicPr>
        <xdr:cNvPr id="30" name="Imagen 5" descr="UPeCEN – Universidad Peruana del Centro">
          <a:extLst>
            <a:ext uri="{FF2B5EF4-FFF2-40B4-BE49-F238E27FC236}">
              <a16:creationId xmlns:a16="http://schemas.microsoft.com/office/drawing/2014/main" id="{ADFAF213-4483-4A50-A771-8B91A70080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829286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1386</xdr:row>
      <xdr:rowOff>28575</xdr:rowOff>
    </xdr:from>
    <xdr:ext cx="579276" cy="600464"/>
    <xdr:pic>
      <xdr:nvPicPr>
        <xdr:cNvPr id="31" name="Imagen 5" descr="UPeCEN – Universidad Peruana del Centro">
          <a:extLst>
            <a:ext uri="{FF2B5EF4-FFF2-40B4-BE49-F238E27FC236}">
              <a16:creationId xmlns:a16="http://schemas.microsoft.com/office/drawing/2014/main" id="{81D16014-FAC7-42C1-A009-A2B0816A89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29686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1452</xdr:row>
      <xdr:rowOff>28575</xdr:rowOff>
    </xdr:from>
    <xdr:ext cx="579276" cy="600464"/>
    <xdr:pic>
      <xdr:nvPicPr>
        <xdr:cNvPr id="32" name="Imagen 5" descr="UPeCEN – Universidad Peruana del Centro">
          <a:extLst>
            <a:ext uri="{FF2B5EF4-FFF2-40B4-BE49-F238E27FC236}">
              <a16:creationId xmlns:a16="http://schemas.microsoft.com/office/drawing/2014/main" id="{112F6214-1C26-46E7-AFAB-9883C46D5E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108026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1517</xdr:row>
      <xdr:rowOff>0</xdr:rowOff>
    </xdr:from>
    <xdr:ext cx="579276" cy="600464"/>
    <xdr:pic>
      <xdr:nvPicPr>
        <xdr:cNvPr id="33" name="Imagen 5" descr="UPeCEN – Universidad Peruana del Centro">
          <a:extLst>
            <a:ext uri="{FF2B5EF4-FFF2-40B4-BE49-F238E27FC236}">
              <a16:creationId xmlns:a16="http://schemas.microsoft.com/office/drawing/2014/main" id="{DBAF1380-BA8E-4574-8529-EACC694369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2452818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1518</xdr:row>
      <xdr:rowOff>28575</xdr:rowOff>
    </xdr:from>
    <xdr:ext cx="579276" cy="600464"/>
    <xdr:pic>
      <xdr:nvPicPr>
        <xdr:cNvPr id="34" name="Imagen 5" descr="UPeCEN – Universidad Peruana del Centro">
          <a:extLst>
            <a:ext uri="{FF2B5EF4-FFF2-40B4-BE49-F238E27FC236}">
              <a16:creationId xmlns:a16="http://schemas.microsoft.com/office/drawing/2014/main" id="{9A70F50C-F4A7-493B-959E-50772BB93EC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247396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161407</xdr:colOff>
      <xdr:row>1584</xdr:row>
      <xdr:rowOff>64861</xdr:rowOff>
    </xdr:from>
    <xdr:ext cx="579276" cy="600464"/>
    <xdr:pic>
      <xdr:nvPicPr>
        <xdr:cNvPr id="35" name="Imagen 5" descr="UPeCEN – Universidad Peruana del Centro">
          <a:extLst>
            <a:ext uri="{FF2B5EF4-FFF2-40B4-BE49-F238E27FC236}">
              <a16:creationId xmlns:a16="http://schemas.microsoft.com/office/drawing/2014/main" id="{B8D4A6CE-0D13-43EA-A59D-AA02D6BE7B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447" y="338712901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1649</xdr:row>
      <xdr:rowOff>0</xdr:rowOff>
    </xdr:from>
    <xdr:ext cx="579276" cy="600464"/>
    <xdr:pic>
      <xdr:nvPicPr>
        <xdr:cNvPr id="36" name="Imagen 5" descr="UPeCEN – Universidad Peruana del Centro">
          <a:extLst>
            <a:ext uri="{FF2B5EF4-FFF2-40B4-BE49-F238E27FC236}">
              <a16:creationId xmlns:a16="http://schemas.microsoft.com/office/drawing/2014/main" id="{A0681A3B-7482-4266-B789-13482F1FE3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5255454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1650</xdr:row>
      <xdr:rowOff>28575</xdr:rowOff>
    </xdr:from>
    <xdr:ext cx="579276" cy="600464"/>
    <xdr:pic>
      <xdr:nvPicPr>
        <xdr:cNvPr id="37" name="Imagen 5" descr="UPeCEN – Universidad Peruana del Centro">
          <a:extLst>
            <a:ext uri="{FF2B5EF4-FFF2-40B4-BE49-F238E27FC236}">
              <a16:creationId xmlns:a16="http://schemas.microsoft.com/office/drawing/2014/main" id="{20094EFD-D425-4172-9F1B-184B55B06F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527659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1716</xdr:row>
      <xdr:rowOff>28575</xdr:rowOff>
    </xdr:from>
    <xdr:ext cx="579276" cy="600464"/>
    <xdr:pic>
      <xdr:nvPicPr>
        <xdr:cNvPr id="38" name="Imagen 5" descr="UPeCEN – Universidad Peruana del Centro">
          <a:extLst>
            <a:ext uri="{FF2B5EF4-FFF2-40B4-BE49-F238E27FC236}">
              <a16:creationId xmlns:a16="http://schemas.microsoft.com/office/drawing/2014/main" id="{559DA65C-B916-4735-BF8C-11CE251AE72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367023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2310</xdr:row>
      <xdr:rowOff>28575</xdr:rowOff>
    </xdr:from>
    <xdr:ext cx="579276" cy="600464"/>
    <xdr:pic>
      <xdr:nvPicPr>
        <xdr:cNvPr id="39" name="Imagen 5" descr="UPeCEN – Universidad Peruana del Centro">
          <a:extLst>
            <a:ext uri="{FF2B5EF4-FFF2-40B4-BE49-F238E27FC236}">
              <a16:creationId xmlns:a16="http://schemas.microsoft.com/office/drawing/2014/main" id="{AF3C5103-4570-4884-A424-C0702D87FB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494558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2376</xdr:row>
      <xdr:rowOff>28575</xdr:rowOff>
    </xdr:from>
    <xdr:ext cx="579276" cy="600464"/>
    <xdr:pic>
      <xdr:nvPicPr>
        <xdr:cNvPr id="40" name="Imagen 5" descr="UPeCEN – Universidad Peruana del Centro">
          <a:extLst>
            <a:ext uri="{FF2B5EF4-FFF2-40B4-BE49-F238E27FC236}">
              <a16:creationId xmlns:a16="http://schemas.microsoft.com/office/drawing/2014/main" id="{2FECE734-EBCD-4442-8822-9CD343DD76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084959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2442</xdr:row>
      <xdr:rowOff>28575</xdr:rowOff>
    </xdr:from>
    <xdr:ext cx="579276" cy="600464"/>
    <xdr:pic>
      <xdr:nvPicPr>
        <xdr:cNvPr id="41" name="Imagen 5" descr="UPeCEN – Universidad Peruana del Centro">
          <a:extLst>
            <a:ext uri="{FF2B5EF4-FFF2-40B4-BE49-F238E27FC236}">
              <a16:creationId xmlns:a16="http://schemas.microsoft.com/office/drawing/2014/main" id="{43038775-2CE2-402F-95DC-93CB884553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22432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2508</xdr:row>
      <xdr:rowOff>28575</xdr:rowOff>
    </xdr:from>
    <xdr:ext cx="579276" cy="600464"/>
    <xdr:pic>
      <xdr:nvPicPr>
        <xdr:cNvPr id="42" name="Imagen 5" descr="UPeCEN – Universidad Peruana del Centro">
          <a:extLst>
            <a:ext uri="{FF2B5EF4-FFF2-40B4-BE49-F238E27FC236}">
              <a16:creationId xmlns:a16="http://schemas.microsoft.com/office/drawing/2014/main" id="{CB268E64-C8B9-4607-8908-C9F5508126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363698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2574</xdr:row>
      <xdr:rowOff>28575</xdr:rowOff>
    </xdr:from>
    <xdr:ext cx="579276" cy="600464"/>
    <xdr:pic>
      <xdr:nvPicPr>
        <xdr:cNvPr id="43" name="Imagen 5" descr="UPeCEN – Universidad Peruana del Centro">
          <a:extLst>
            <a:ext uri="{FF2B5EF4-FFF2-40B4-BE49-F238E27FC236}">
              <a16:creationId xmlns:a16="http://schemas.microsoft.com/office/drawing/2014/main" id="{4475416B-5C2C-408F-8326-A27F3AABF15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50306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2640</xdr:row>
      <xdr:rowOff>28575</xdr:rowOff>
    </xdr:from>
    <xdr:ext cx="579276" cy="600464"/>
    <xdr:pic>
      <xdr:nvPicPr>
        <xdr:cNvPr id="44" name="Imagen 5" descr="UPeCEN – Universidad Peruana del Centro">
          <a:extLst>
            <a:ext uri="{FF2B5EF4-FFF2-40B4-BE49-F238E27FC236}">
              <a16:creationId xmlns:a16="http://schemas.microsoft.com/office/drawing/2014/main" id="{F98B5125-41EB-4088-965F-0B53748854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64243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2706</xdr:row>
      <xdr:rowOff>28575</xdr:rowOff>
    </xdr:from>
    <xdr:ext cx="579276" cy="600464"/>
    <xdr:pic>
      <xdr:nvPicPr>
        <xdr:cNvPr id="45" name="Imagen 5" descr="UPeCEN – Universidad Peruana del Centro">
          <a:extLst>
            <a:ext uri="{FF2B5EF4-FFF2-40B4-BE49-F238E27FC236}">
              <a16:creationId xmlns:a16="http://schemas.microsoft.com/office/drawing/2014/main" id="{B1E95293-381E-4950-A975-FCE5FFA8AD1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781808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2772</xdr:row>
      <xdr:rowOff>28575</xdr:rowOff>
    </xdr:from>
    <xdr:ext cx="579276" cy="600464"/>
    <xdr:pic>
      <xdr:nvPicPr>
        <xdr:cNvPr id="46" name="Imagen 5" descr="UPeCEN – Universidad Peruana del Centro">
          <a:extLst>
            <a:ext uri="{FF2B5EF4-FFF2-40B4-BE49-F238E27FC236}">
              <a16:creationId xmlns:a16="http://schemas.microsoft.com/office/drawing/2014/main" id="{4A8A276A-B75E-4986-95FF-152330DCEC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5926816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2838</xdr:row>
      <xdr:rowOff>28575</xdr:rowOff>
    </xdr:from>
    <xdr:ext cx="579276" cy="600464"/>
    <xdr:pic>
      <xdr:nvPicPr>
        <xdr:cNvPr id="47" name="Imagen 5" descr="UPeCEN – Universidad Peruana del Centro">
          <a:extLst>
            <a:ext uri="{FF2B5EF4-FFF2-40B4-BE49-F238E27FC236}">
              <a16:creationId xmlns:a16="http://schemas.microsoft.com/office/drawing/2014/main" id="{74527FCF-1F3D-46A4-B31E-783A0E5395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067710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2904</xdr:row>
      <xdr:rowOff>28575</xdr:rowOff>
    </xdr:from>
    <xdr:ext cx="579276" cy="600464"/>
    <xdr:pic>
      <xdr:nvPicPr>
        <xdr:cNvPr id="48" name="Imagen 5" descr="UPeCEN – Universidad Peruana del Centro">
          <a:extLst>
            <a:ext uri="{FF2B5EF4-FFF2-40B4-BE49-F238E27FC236}">
              <a16:creationId xmlns:a16="http://schemas.microsoft.com/office/drawing/2014/main" id="{677C533E-4D91-4FD8-A56B-7EBB52A45D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208604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2970</xdr:row>
      <xdr:rowOff>28575</xdr:rowOff>
    </xdr:from>
    <xdr:ext cx="579276" cy="600464"/>
    <xdr:pic>
      <xdr:nvPicPr>
        <xdr:cNvPr id="49" name="Imagen 5" descr="UPeCEN – Universidad Peruana del Centro">
          <a:extLst>
            <a:ext uri="{FF2B5EF4-FFF2-40B4-BE49-F238E27FC236}">
              <a16:creationId xmlns:a16="http://schemas.microsoft.com/office/drawing/2014/main" id="{F36294E0-D21B-4B2B-8A7E-6BD4C4D45D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349498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3036</xdr:row>
      <xdr:rowOff>28575</xdr:rowOff>
    </xdr:from>
    <xdr:ext cx="579276" cy="600464"/>
    <xdr:pic>
      <xdr:nvPicPr>
        <xdr:cNvPr id="50" name="Imagen 5" descr="UPeCEN – Universidad Peruana del Centro">
          <a:extLst>
            <a:ext uri="{FF2B5EF4-FFF2-40B4-BE49-F238E27FC236}">
              <a16:creationId xmlns:a16="http://schemas.microsoft.com/office/drawing/2014/main" id="{0CE438C9-FE81-4E3A-9E80-6D70CEF7B18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490392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3102</xdr:row>
      <xdr:rowOff>28575</xdr:rowOff>
    </xdr:from>
    <xdr:ext cx="579276" cy="600464"/>
    <xdr:pic>
      <xdr:nvPicPr>
        <xdr:cNvPr id="51" name="Imagen 5" descr="UPeCEN – Universidad Peruana del Centro">
          <a:extLst>
            <a:ext uri="{FF2B5EF4-FFF2-40B4-BE49-F238E27FC236}">
              <a16:creationId xmlns:a16="http://schemas.microsoft.com/office/drawing/2014/main" id="{610E8EAB-F19A-4E93-AF75-C7566599C3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631285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3168</xdr:row>
      <xdr:rowOff>28575</xdr:rowOff>
    </xdr:from>
    <xdr:ext cx="579276" cy="600464"/>
    <xdr:pic>
      <xdr:nvPicPr>
        <xdr:cNvPr id="52" name="Imagen 5" descr="UPeCEN – Universidad Peruana del Centro">
          <a:extLst>
            <a:ext uri="{FF2B5EF4-FFF2-40B4-BE49-F238E27FC236}">
              <a16:creationId xmlns:a16="http://schemas.microsoft.com/office/drawing/2014/main" id="{81F8EFA3-0F83-442E-99A4-97171AD9B87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772179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3233</xdr:row>
      <xdr:rowOff>0</xdr:rowOff>
    </xdr:from>
    <xdr:ext cx="579276" cy="600464"/>
    <xdr:pic>
      <xdr:nvPicPr>
        <xdr:cNvPr id="53" name="Imagen 5" descr="UPeCEN – Universidad Peruana del Centro">
          <a:extLst>
            <a:ext uri="{FF2B5EF4-FFF2-40B4-BE49-F238E27FC236}">
              <a16:creationId xmlns:a16="http://schemas.microsoft.com/office/drawing/2014/main" id="{0ED1EE71-A0AA-41A7-A251-36E314B5D2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909435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3234</xdr:row>
      <xdr:rowOff>28575</xdr:rowOff>
    </xdr:from>
    <xdr:ext cx="579276" cy="600464"/>
    <xdr:pic>
      <xdr:nvPicPr>
        <xdr:cNvPr id="54" name="Imagen 5" descr="UPeCEN – Universidad Peruana del Centro">
          <a:extLst>
            <a:ext uri="{FF2B5EF4-FFF2-40B4-BE49-F238E27FC236}">
              <a16:creationId xmlns:a16="http://schemas.microsoft.com/office/drawing/2014/main" id="{DE03754F-0D83-4E05-8EE9-2B8BBA8C36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691154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3300</xdr:row>
      <xdr:rowOff>28575</xdr:rowOff>
    </xdr:from>
    <xdr:ext cx="579276" cy="600464"/>
    <xdr:pic>
      <xdr:nvPicPr>
        <xdr:cNvPr id="55" name="Imagen 5" descr="UPeCEN – Universidad Peruana del Centro">
          <a:extLst>
            <a:ext uri="{FF2B5EF4-FFF2-40B4-BE49-F238E27FC236}">
              <a16:creationId xmlns:a16="http://schemas.microsoft.com/office/drawing/2014/main" id="{CA92B317-730F-4AB2-B2EE-C8D0049BB2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05244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3366</xdr:row>
      <xdr:rowOff>28575</xdr:rowOff>
    </xdr:from>
    <xdr:ext cx="579276" cy="600464"/>
    <xdr:pic>
      <xdr:nvPicPr>
        <xdr:cNvPr id="56" name="Imagen 5" descr="UPeCEN – Universidad Peruana del Centro">
          <a:extLst>
            <a:ext uri="{FF2B5EF4-FFF2-40B4-BE49-F238E27FC236}">
              <a16:creationId xmlns:a16="http://schemas.microsoft.com/office/drawing/2014/main" id="{FE97F1C2-659C-4A10-AB64-C502CF1552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193337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3432</xdr:row>
      <xdr:rowOff>28575</xdr:rowOff>
    </xdr:from>
    <xdr:ext cx="579276" cy="600464"/>
    <xdr:pic>
      <xdr:nvPicPr>
        <xdr:cNvPr id="57" name="Imagen 5" descr="UPeCEN – Universidad Peruana del Centro">
          <a:extLst>
            <a:ext uri="{FF2B5EF4-FFF2-40B4-BE49-F238E27FC236}">
              <a16:creationId xmlns:a16="http://schemas.microsoft.com/office/drawing/2014/main" id="{C1074A71-535E-4011-B09A-9AFEAA6BE7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33423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3498</xdr:row>
      <xdr:rowOff>28575</xdr:rowOff>
    </xdr:from>
    <xdr:ext cx="579276" cy="600464"/>
    <xdr:pic>
      <xdr:nvPicPr>
        <xdr:cNvPr id="58" name="Imagen 5" descr="UPeCEN – Universidad Peruana del Centro">
          <a:extLst>
            <a:ext uri="{FF2B5EF4-FFF2-40B4-BE49-F238E27FC236}">
              <a16:creationId xmlns:a16="http://schemas.microsoft.com/office/drawing/2014/main" id="{99F39E63-B28C-4351-AD67-E2E428B97B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47512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3564</xdr:row>
      <xdr:rowOff>28575</xdr:rowOff>
    </xdr:from>
    <xdr:ext cx="579276" cy="600464"/>
    <xdr:pic>
      <xdr:nvPicPr>
        <xdr:cNvPr id="59" name="Imagen 5" descr="UPeCEN – Universidad Peruana del Centro">
          <a:extLst>
            <a:ext uri="{FF2B5EF4-FFF2-40B4-BE49-F238E27FC236}">
              <a16:creationId xmlns:a16="http://schemas.microsoft.com/office/drawing/2014/main" id="{F41074FD-8DF9-4653-9851-E9537BAED8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61601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3630</xdr:row>
      <xdr:rowOff>28575</xdr:rowOff>
    </xdr:from>
    <xdr:ext cx="579276" cy="600464"/>
    <xdr:pic>
      <xdr:nvPicPr>
        <xdr:cNvPr id="60" name="Imagen 5" descr="UPeCEN – Universidad Peruana del Centro">
          <a:extLst>
            <a:ext uri="{FF2B5EF4-FFF2-40B4-BE49-F238E27FC236}">
              <a16:creationId xmlns:a16="http://schemas.microsoft.com/office/drawing/2014/main" id="{BAD924FF-983B-499D-81DD-43D4895532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76163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3696</xdr:row>
      <xdr:rowOff>28575</xdr:rowOff>
    </xdr:from>
    <xdr:ext cx="579276" cy="600464"/>
    <xdr:pic>
      <xdr:nvPicPr>
        <xdr:cNvPr id="61" name="Imagen 5" descr="UPeCEN – Universidad Peruana del Centro">
          <a:extLst>
            <a:ext uri="{FF2B5EF4-FFF2-40B4-BE49-F238E27FC236}">
              <a16:creationId xmlns:a16="http://schemas.microsoft.com/office/drawing/2014/main" id="{A413D036-A77C-4337-8A43-6F5D037FBD3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7907254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3762</xdr:row>
      <xdr:rowOff>28575</xdr:rowOff>
    </xdr:from>
    <xdr:ext cx="579276" cy="600464"/>
    <xdr:pic>
      <xdr:nvPicPr>
        <xdr:cNvPr id="62" name="Imagen 5" descr="UPeCEN – Universidad Peruana del Centro">
          <a:extLst>
            <a:ext uri="{FF2B5EF4-FFF2-40B4-BE49-F238E27FC236}">
              <a16:creationId xmlns:a16="http://schemas.microsoft.com/office/drawing/2014/main" id="{0300CA73-664C-49D6-BABB-7853F1DDF8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05576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3828</xdr:row>
      <xdr:rowOff>28575</xdr:rowOff>
    </xdr:from>
    <xdr:ext cx="579276" cy="600464"/>
    <xdr:pic>
      <xdr:nvPicPr>
        <xdr:cNvPr id="63" name="Imagen 5" descr="UPeCEN – Universidad Peruana del Centro">
          <a:extLst>
            <a:ext uri="{FF2B5EF4-FFF2-40B4-BE49-F238E27FC236}">
              <a16:creationId xmlns:a16="http://schemas.microsoft.com/office/drawing/2014/main" id="{08269419-BBEB-4FCF-BBA5-AED2571703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20359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3894</xdr:row>
      <xdr:rowOff>28575</xdr:rowOff>
    </xdr:from>
    <xdr:ext cx="579276" cy="600464"/>
    <xdr:pic>
      <xdr:nvPicPr>
        <xdr:cNvPr id="64" name="Imagen 5" descr="UPeCEN – Universidad Peruana del Centro">
          <a:extLst>
            <a:ext uri="{FF2B5EF4-FFF2-40B4-BE49-F238E27FC236}">
              <a16:creationId xmlns:a16="http://schemas.microsoft.com/office/drawing/2014/main" id="{4B5A7E24-75FA-405B-98E3-DEACD566C2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350891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3960</xdr:row>
      <xdr:rowOff>28575</xdr:rowOff>
    </xdr:from>
    <xdr:ext cx="579276" cy="600464"/>
    <xdr:pic>
      <xdr:nvPicPr>
        <xdr:cNvPr id="65" name="Imagen 5" descr="UPeCEN – Universidad Peruana del Centro">
          <a:extLst>
            <a:ext uri="{FF2B5EF4-FFF2-40B4-BE49-F238E27FC236}">
              <a16:creationId xmlns:a16="http://schemas.microsoft.com/office/drawing/2014/main" id="{362863F2-1C7A-4D8E-8B6E-793D199E9BE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49711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4026</xdr:row>
      <xdr:rowOff>28575</xdr:rowOff>
    </xdr:from>
    <xdr:ext cx="579276" cy="600464"/>
    <xdr:pic>
      <xdr:nvPicPr>
        <xdr:cNvPr id="66" name="Imagen 5" descr="UPeCEN – Universidad Peruana del Centro">
          <a:extLst>
            <a:ext uri="{FF2B5EF4-FFF2-40B4-BE49-F238E27FC236}">
              <a16:creationId xmlns:a16="http://schemas.microsoft.com/office/drawing/2014/main" id="{EBBF8F02-0DE8-428F-9DD9-C777EA0F9A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644642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4092</xdr:row>
      <xdr:rowOff>28575</xdr:rowOff>
    </xdr:from>
    <xdr:ext cx="579276" cy="600464"/>
    <xdr:pic>
      <xdr:nvPicPr>
        <xdr:cNvPr id="67" name="Imagen 5" descr="UPeCEN – Universidad Peruana del Centro">
          <a:extLst>
            <a:ext uri="{FF2B5EF4-FFF2-40B4-BE49-F238E27FC236}">
              <a16:creationId xmlns:a16="http://schemas.microsoft.com/office/drawing/2014/main" id="{210FE937-2FA9-4CAB-B210-B40A3DAA36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79338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4161</xdr:row>
      <xdr:rowOff>28575</xdr:rowOff>
    </xdr:from>
    <xdr:ext cx="579276" cy="600464"/>
    <xdr:pic>
      <xdr:nvPicPr>
        <xdr:cNvPr id="68" name="Imagen 5" descr="UPeCEN – Universidad Peruana del Centro">
          <a:extLst>
            <a:ext uri="{FF2B5EF4-FFF2-40B4-BE49-F238E27FC236}">
              <a16:creationId xmlns:a16="http://schemas.microsoft.com/office/drawing/2014/main" id="{D996111F-865E-4371-83C8-87D70D5281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894227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4226</xdr:row>
      <xdr:rowOff>0</xdr:rowOff>
    </xdr:from>
    <xdr:ext cx="579276" cy="600464"/>
    <xdr:pic>
      <xdr:nvPicPr>
        <xdr:cNvPr id="69" name="Imagen 5" descr="UPeCEN – Universidad Peruana del Centro">
          <a:extLst>
            <a:ext uri="{FF2B5EF4-FFF2-40B4-BE49-F238E27FC236}">
              <a16:creationId xmlns:a16="http://schemas.microsoft.com/office/drawing/2014/main" id="{68CE29E5-0BE0-4A43-BCA1-AFFA5BC0CC2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0810588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4227</xdr:row>
      <xdr:rowOff>28575</xdr:rowOff>
    </xdr:from>
    <xdr:ext cx="579276" cy="600464"/>
    <xdr:pic>
      <xdr:nvPicPr>
        <xdr:cNvPr id="70" name="Imagen 5" descr="UPeCEN – Universidad Peruana del Centro">
          <a:extLst>
            <a:ext uri="{FF2B5EF4-FFF2-40B4-BE49-F238E27FC236}">
              <a16:creationId xmlns:a16="http://schemas.microsoft.com/office/drawing/2014/main" id="{2CD0C64D-39FA-4FE8-B2DE-63D6BDB57A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08317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4293</xdr:row>
      <xdr:rowOff>28575</xdr:rowOff>
    </xdr:from>
    <xdr:ext cx="579276" cy="600464"/>
    <xdr:pic>
      <xdr:nvPicPr>
        <xdr:cNvPr id="71" name="Imagen 5" descr="UPeCEN – Universidad Peruana del Centro">
          <a:extLst>
            <a:ext uri="{FF2B5EF4-FFF2-40B4-BE49-F238E27FC236}">
              <a16:creationId xmlns:a16="http://schemas.microsoft.com/office/drawing/2014/main" id="{AAF2EBC8-D79E-442A-B84A-66EB8316A3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222924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4359</xdr:row>
      <xdr:rowOff>28575</xdr:rowOff>
    </xdr:from>
    <xdr:ext cx="579276" cy="600464"/>
    <xdr:pic>
      <xdr:nvPicPr>
        <xdr:cNvPr id="72" name="Imagen 5" descr="UPeCEN – Universidad Peruana del Centro">
          <a:extLst>
            <a:ext uri="{FF2B5EF4-FFF2-40B4-BE49-F238E27FC236}">
              <a16:creationId xmlns:a16="http://schemas.microsoft.com/office/drawing/2014/main" id="{1C0C483B-ABA7-44E6-A5BB-B2EF9EC782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368008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4425</xdr:row>
      <xdr:rowOff>28575</xdr:rowOff>
    </xdr:from>
    <xdr:ext cx="579276" cy="600464"/>
    <xdr:pic>
      <xdr:nvPicPr>
        <xdr:cNvPr id="73" name="Imagen 5" descr="UPeCEN – Universidad Peruana del Centro">
          <a:extLst>
            <a:ext uri="{FF2B5EF4-FFF2-40B4-BE49-F238E27FC236}">
              <a16:creationId xmlns:a16="http://schemas.microsoft.com/office/drawing/2014/main" id="{E666FAD0-0ABE-47F3-A425-A5909BBC0C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515151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4491</xdr:row>
      <xdr:rowOff>28575</xdr:rowOff>
    </xdr:from>
    <xdr:ext cx="579276" cy="600464"/>
    <xdr:pic>
      <xdr:nvPicPr>
        <xdr:cNvPr id="74" name="Imagen 5" descr="UPeCEN – Universidad Peruana del Centro">
          <a:extLst>
            <a:ext uri="{FF2B5EF4-FFF2-40B4-BE49-F238E27FC236}">
              <a16:creationId xmlns:a16="http://schemas.microsoft.com/office/drawing/2014/main" id="{5D7773E2-9707-4AF8-8593-430AB97CBF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659397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4557</xdr:row>
      <xdr:rowOff>28575</xdr:rowOff>
    </xdr:from>
    <xdr:ext cx="579276" cy="600464"/>
    <xdr:pic>
      <xdr:nvPicPr>
        <xdr:cNvPr id="75" name="Imagen 5" descr="UPeCEN – Universidad Peruana del Centro">
          <a:extLst>
            <a:ext uri="{FF2B5EF4-FFF2-40B4-BE49-F238E27FC236}">
              <a16:creationId xmlns:a16="http://schemas.microsoft.com/office/drawing/2014/main" id="{5F11DCCA-01B7-4211-AA98-23D39BBABA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80814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4623</xdr:row>
      <xdr:rowOff>28575</xdr:rowOff>
    </xdr:from>
    <xdr:ext cx="579276" cy="600464"/>
    <xdr:pic>
      <xdr:nvPicPr>
        <xdr:cNvPr id="76" name="Imagen 5" descr="UPeCEN – Universidad Peruana del Centro">
          <a:extLst>
            <a:ext uri="{FF2B5EF4-FFF2-40B4-BE49-F238E27FC236}">
              <a16:creationId xmlns:a16="http://schemas.microsoft.com/office/drawing/2014/main" id="{C11B535F-AF93-4FA2-987B-B995229047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9951396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4689</xdr:row>
      <xdr:rowOff>28575</xdr:rowOff>
    </xdr:from>
    <xdr:ext cx="579276" cy="600464"/>
    <xdr:pic>
      <xdr:nvPicPr>
        <xdr:cNvPr id="77" name="Imagen 5" descr="UPeCEN – Universidad Peruana del Centro">
          <a:extLst>
            <a:ext uri="{FF2B5EF4-FFF2-40B4-BE49-F238E27FC236}">
              <a16:creationId xmlns:a16="http://schemas.microsoft.com/office/drawing/2014/main" id="{6A624BA1-995F-44D8-AE71-82BC0DBEDD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103796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4754</xdr:row>
      <xdr:rowOff>0</xdr:rowOff>
    </xdr:from>
    <xdr:ext cx="579276" cy="600464"/>
    <xdr:pic>
      <xdr:nvPicPr>
        <xdr:cNvPr id="78" name="Imagen 5" descr="UPeCEN – Universidad Peruana del Centro">
          <a:extLst>
            <a:ext uri="{FF2B5EF4-FFF2-40B4-BE49-F238E27FC236}">
              <a16:creationId xmlns:a16="http://schemas.microsoft.com/office/drawing/2014/main" id="{9255295A-FECB-431A-BCFC-DD1F443297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2510336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4755</xdr:row>
      <xdr:rowOff>28575</xdr:rowOff>
    </xdr:from>
    <xdr:ext cx="579276" cy="600464"/>
    <xdr:pic>
      <xdr:nvPicPr>
        <xdr:cNvPr id="79" name="Imagen 5" descr="UPeCEN – Universidad Peruana del Centro">
          <a:extLst>
            <a:ext uri="{FF2B5EF4-FFF2-40B4-BE49-F238E27FC236}">
              <a16:creationId xmlns:a16="http://schemas.microsoft.com/office/drawing/2014/main" id="{9F37196E-F321-4F89-BDE9-F47BAB5791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25314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4821</xdr:row>
      <xdr:rowOff>28575</xdr:rowOff>
    </xdr:from>
    <xdr:ext cx="579276" cy="600464"/>
    <xdr:pic>
      <xdr:nvPicPr>
        <xdr:cNvPr id="80" name="Imagen 5" descr="UPeCEN – Universidad Peruana del Centro">
          <a:extLst>
            <a:ext uri="{FF2B5EF4-FFF2-40B4-BE49-F238E27FC236}">
              <a16:creationId xmlns:a16="http://schemas.microsoft.com/office/drawing/2014/main" id="{18939BD9-F985-4607-A345-CD5429A5A5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39488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4886</xdr:row>
      <xdr:rowOff>0</xdr:rowOff>
    </xdr:from>
    <xdr:ext cx="579276" cy="600464"/>
    <xdr:pic>
      <xdr:nvPicPr>
        <xdr:cNvPr id="81" name="Imagen 5" descr="UPeCEN – Universidad Peruana del Centro">
          <a:extLst>
            <a:ext uri="{FF2B5EF4-FFF2-40B4-BE49-F238E27FC236}">
              <a16:creationId xmlns:a16="http://schemas.microsoft.com/office/drawing/2014/main" id="{A13658C8-4592-4F99-A77D-9201DD4B59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5421176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4887</xdr:row>
      <xdr:rowOff>28575</xdr:rowOff>
    </xdr:from>
    <xdr:ext cx="579276" cy="600464"/>
    <xdr:pic>
      <xdr:nvPicPr>
        <xdr:cNvPr id="82" name="Imagen 5" descr="UPeCEN – Universidad Peruana del Centro">
          <a:extLst>
            <a:ext uri="{FF2B5EF4-FFF2-40B4-BE49-F238E27FC236}">
              <a16:creationId xmlns:a16="http://schemas.microsoft.com/office/drawing/2014/main" id="{A618096B-4C58-4240-8C77-CC5558B902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544232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4952</xdr:row>
      <xdr:rowOff>0</xdr:rowOff>
    </xdr:from>
    <xdr:ext cx="579276" cy="600464"/>
    <xdr:pic>
      <xdr:nvPicPr>
        <xdr:cNvPr id="83" name="Imagen 5" descr="UPeCEN – Universidad Peruana del Centro">
          <a:extLst>
            <a:ext uri="{FF2B5EF4-FFF2-40B4-BE49-F238E27FC236}">
              <a16:creationId xmlns:a16="http://schemas.microsoft.com/office/drawing/2014/main" id="{1ECCB823-89B9-4A9F-A32B-71C44506A5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690155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4952</xdr:row>
      <xdr:rowOff>0</xdr:rowOff>
    </xdr:from>
    <xdr:ext cx="579276" cy="600464"/>
    <xdr:pic>
      <xdr:nvPicPr>
        <xdr:cNvPr id="84" name="Imagen 5" descr="UPeCEN – Universidad Peruana del Centro">
          <a:extLst>
            <a:ext uri="{FF2B5EF4-FFF2-40B4-BE49-F238E27FC236}">
              <a16:creationId xmlns:a16="http://schemas.microsoft.com/office/drawing/2014/main" id="{747088C6-59DF-47F8-BAD6-CA926BB4B8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83607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4952</xdr:row>
      <xdr:rowOff>0</xdr:rowOff>
    </xdr:from>
    <xdr:ext cx="579276" cy="600464"/>
    <xdr:pic>
      <xdr:nvPicPr>
        <xdr:cNvPr id="85" name="Imagen 5" descr="UPeCEN – Universidad Peruana del Centro">
          <a:extLst>
            <a:ext uri="{FF2B5EF4-FFF2-40B4-BE49-F238E27FC236}">
              <a16:creationId xmlns:a16="http://schemas.microsoft.com/office/drawing/2014/main" id="{68B2C6F1-847D-4F4D-9924-255CAA5585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0982001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4953</xdr:row>
      <xdr:rowOff>28575</xdr:rowOff>
    </xdr:from>
    <xdr:ext cx="579276" cy="600464"/>
    <xdr:pic>
      <xdr:nvPicPr>
        <xdr:cNvPr id="86" name="Imagen 5" descr="UPeCEN – Universidad Peruana del Centro">
          <a:extLst>
            <a:ext uri="{FF2B5EF4-FFF2-40B4-BE49-F238E27FC236}">
              <a16:creationId xmlns:a16="http://schemas.microsoft.com/office/drawing/2014/main" id="{EC0A3D47-F856-4FEB-BAA3-E59711A0A7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1131657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5018</xdr:row>
      <xdr:rowOff>38100</xdr:rowOff>
    </xdr:from>
    <xdr:ext cx="579276" cy="600464"/>
    <xdr:pic>
      <xdr:nvPicPr>
        <xdr:cNvPr id="87" name="Imagen 5" descr="UPeCEN – Universidad Peruana del Centro">
          <a:extLst>
            <a:ext uri="{FF2B5EF4-FFF2-40B4-BE49-F238E27FC236}">
              <a16:creationId xmlns:a16="http://schemas.microsoft.com/office/drawing/2014/main" id="{9CF3968E-BD6D-432B-A7FE-859779A9D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10640568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5085</xdr:row>
      <xdr:rowOff>28575</xdr:rowOff>
    </xdr:from>
    <xdr:ext cx="579276" cy="600464"/>
    <xdr:pic>
      <xdr:nvPicPr>
        <xdr:cNvPr id="90" name="Imagen 5" descr="UPeCEN – Universidad Peruana del Centro">
          <a:extLst>
            <a:ext uri="{FF2B5EF4-FFF2-40B4-BE49-F238E27FC236}">
              <a16:creationId xmlns:a16="http://schemas.microsoft.com/office/drawing/2014/main" id="{A8AC0587-BD62-4A6C-8408-A6C6C5A26B4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1744458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5151</xdr:row>
      <xdr:rowOff>28575</xdr:rowOff>
    </xdr:from>
    <xdr:ext cx="579276" cy="600464"/>
    <xdr:pic>
      <xdr:nvPicPr>
        <xdr:cNvPr id="91" name="Imagen 5" descr="UPeCEN – Universidad Peruana del Centro">
          <a:extLst>
            <a:ext uri="{FF2B5EF4-FFF2-40B4-BE49-F238E27FC236}">
              <a16:creationId xmlns:a16="http://schemas.microsoft.com/office/drawing/2014/main" id="{122C9106-7805-474D-831F-A3312205A42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189883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5217</xdr:row>
      <xdr:rowOff>28575</xdr:rowOff>
    </xdr:from>
    <xdr:ext cx="579276" cy="600464"/>
    <xdr:pic>
      <xdr:nvPicPr>
        <xdr:cNvPr id="92" name="Imagen 5" descr="UPeCEN – Universidad Peruana del Centro">
          <a:extLst>
            <a:ext uri="{FF2B5EF4-FFF2-40B4-BE49-F238E27FC236}">
              <a16:creationId xmlns:a16="http://schemas.microsoft.com/office/drawing/2014/main" id="{C9404FDE-405F-47C8-9A6A-A3EEAA3AC6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051544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5286</xdr:row>
      <xdr:rowOff>28575</xdr:rowOff>
    </xdr:from>
    <xdr:ext cx="579276" cy="600464"/>
    <xdr:pic>
      <xdr:nvPicPr>
        <xdr:cNvPr id="93" name="Imagen 5" descr="UPeCEN – Universidad Peruana del Centro">
          <a:extLst>
            <a:ext uri="{FF2B5EF4-FFF2-40B4-BE49-F238E27FC236}">
              <a16:creationId xmlns:a16="http://schemas.microsoft.com/office/drawing/2014/main" id="{D7BDA0A3-7725-4F2B-9118-5D84DCDE1A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206687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5355</xdr:row>
      <xdr:rowOff>28575</xdr:rowOff>
    </xdr:from>
    <xdr:ext cx="579276" cy="600464"/>
    <xdr:pic>
      <xdr:nvPicPr>
        <xdr:cNvPr id="94" name="Imagen 5" descr="UPeCEN – Universidad Peruana del Centro">
          <a:extLst>
            <a:ext uri="{FF2B5EF4-FFF2-40B4-BE49-F238E27FC236}">
              <a16:creationId xmlns:a16="http://schemas.microsoft.com/office/drawing/2014/main" id="{4EED2462-32B4-40C7-B592-D95C4FE89EE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36053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5424</xdr:row>
      <xdr:rowOff>28575</xdr:rowOff>
    </xdr:from>
    <xdr:ext cx="579276" cy="600464"/>
    <xdr:pic>
      <xdr:nvPicPr>
        <xdr:cNvPr id="95" name="Imagen 5" descr="UPeCEN – Universidad Peruana del Centro">
          <a:extLst>
            <a:ext uri="{FF2B5EF4-FFF2-40B4-BE49-F238E27FC236}">
              <a16:creationId xmlns:a16="http://schemas.microsoft.com/office/drawing/2014/main" id="{06A63BB0-85BB-45E2-B8BE-54C32520790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52047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5493</xdr:row>
      <xdr:rowOff>28575</xdr:rowOff>
    </xdr:from>
    <xdr:ext cx="579276" cy="600464"/>
    <xdr:pic>
      <xdr:nvPicPr>
        <xdr:cNvPr id="96" name="Imagen 5" descr="UPeCEN – Universidad Peruana del Centro">
          <a:extLst>
            <a:ext uri="{FF2B5EF4-FFF2-40B4-BE49-F238E27FC236}">
              <a16:creationId xmlns:a16="http://schemas.microsoft.com/office/drawing/2014/main" id="{D37552AA-319A-4336-850B-004CFCC40C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682556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5562</xdr:row>
      <xdr:rowOff>28575</xdr:rowOff>
    </xdr:from>
    <xdr:ext cx="579276" cy="600464"/>
    <xdr:pic>
      <xdr:nvPicPr>
        <xdr:cNvPr id="97" name="Imagen 5" descr="UPeCEN – Universidad Peruana del Centro">
          <a:extLst>
            <a:ext uri="{FF2B5EF4-FFF2-40B4-BE49-F238E27FC236}">
              <a16:creationId xmlns:a16="http://schemas.microsoft.com/office/drawing/2014/main" id="{BCDBF593-7F5F-40F1-AF19-06DCC1A01A8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82893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5630</xdr:row>
      <xdr:rowOff>0</xdr:rowOff>
    </xdr:from>
    <xdr:ext cx="579276" cy="600464"/>
    <xdr:pic>
      <xdr:nvPicPr>
        <xdr:cNvPr id="98" name="Imagen 5" descr="UPeCEN – Universidad Peruana del Centro">
          <a:extLst>
            <a:ext uri="{FF2B5EF4-FFF2-40B4-BE49-F238E27FC236}">
              <a16:creationId xmlns:a16="http://schemas.microsoft.com/office/drawing/2014/main" id="{7F962F1B-3BE5-441C-AAC6-D4501C583B5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97684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5631</xdr:row>
      <xdr:rowOff>28575</xdr:rowOff>
    </xdr:from>
    <xdr:ext cx="579276" cy="600464"/>
    <xdr:pic>
      <xdr:nvPicPr>
        <xdr:cNvPr id="99" name="Imagen 5" descr="UPeCEN – Universidad Peruana del Centro">
          <a:extLst>
            <a:ext uri="{FF2B5EF4-FFF2-40B4-BE49-F238E27FC236}">
              <a16:creationId xmlns:a16="http://schemas.microsoft.com/office/drawing/2014/main" id="{17AFD318-2950-466C-A31A-B6C9F5E27E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312657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5699</xdr:row>
      <xdr:rowOff>0</xdr:rowOff>
    </xdr:from>
    <xdr:ext cx="579276" cy="600464"/>
    <xdr:pic>
      <xdr:nvPicPr>
        <xdr:cNvPr id="100" name="Imagen 5" descr="UPeCEN – Universidad Peruana del Centro">
          <a:extLst>
            <a:ext uri="{FF2B5EF4-FFF2-40B4-BE49-F238E27FC236}">
              <a16:creationId xmlns:a16="http://schemas.microsoft.com/office/drawing/2014/main" id="{C54E76BD-B1CD-47A7-AB39-C70D9AD6C5B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3048920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5700</xdr:row>
      <xdr:rowOff>28575</xdr:rowOff>
    </xdr:from>
    <xdr:ext cx="579276" cy="600464"/>
    <xdr:pic>
      <xdr:nvPicPr>
        <xdr:cNvPr id="101" name="Imagen 5" descr="UPeCEN – Universidad Peruana del Centro">
          <a:extLst>
            <a:ext uri="{FF2B5EF4-FFF2-40B4-BE49-F238E27FC236}">
              <a16:creationId xmlns:a16="http://schemas.microsoft.com/office/drawing/2014/main" id="{7A422ED7-724F-4EC3-98D3-4FAED2E67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109324267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5768</xdr:row>
      <xdr:rowOff>28575</xdr:rowOff>
    </xdr:from>
    <xdr:ext cx="579276" cy="600464"/>
    <xdr:pic>
      <xdr:nvPicPr>
        <xdr:cNvPr id="102" name="Imagen 5" descr="UPeCEN – Universidad Peruana del Centro">
          <a:extLst>
            <a:ext uri="{FF2B5EF4-FFF2-40B4-BE49-F238E27FC236}">
              <a16:creationId xmlns:a16="http://schemas.microsoft.com/office/drawing/2014/main" id="{D45C2152-5E47-46FA-8FF0-DC84893BC3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97857754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5834</xdr:row>
      <xdr:rowOff>28575</xdr:rowOff>
    </xdr:from>
    <xdr:ext cx="579276" cy="600464"/>
    <xdr:pic>
      <xdr:nvPicPr>
        <xdr:cNvPr id="103" name="Imagen 5" descr="UPeCEN – Universidad Peruana del Centro">
          <a:extLst>
            <a:ext uri="{FF2B5EF4-FFF2-40B4-BE49-F238E27FC236}">
              <a16:creationId xmlns:a16="http://schemas.microsoft.com/office/drawing/2014/main" id="{206E90DB-98E7-4977-B83D-A7D81909B0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1049602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5901</xdr:row>
      <xdr:rowOff>28575</xdr:rowOff>
    </xdr:from>
    <xdr:ext cx="579276" cy="600464"/>
    <xdr:pic>
      <xdr:nvPicPr>
        <xdr:cNvPr id="104" name="Imagen 5" descr="UPeCEN – Universidad Peruana del Centro">
          <a:extLst>
            <a:ext uri="{FF2B5EF4-FFF2-40B4-BE49-F238E27FC236}">
              <a16:creationId xmlns:a16="http://schemas.microsoft.com/office/drawing/2014/main" id="{3E3C5151-E6FD-41CE-8F0B-C87C080E48C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133019292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5968</xdr:row>
      <xdr:rowOff>28575</xdr:rowOff>
    </xdr:from>
    <xdr:ext cx="579276" cy="600464"/>
    <xdr:pic>
      <xdr:nvPicPr>
        <xdr:cNvPr id="105" name="Imagen 5" descr="UPeCEN – Universidad Peruana del Centro">
          <a:extLst>
            <a:ext uri="{FF2B5EF4-FFF2-40B4-BE49-F238E27FC236}">
              <a16:creationId xmlns:a16="http://schemas.microsoft.com/office/drawing/2014/main" id="{DB73C73D-A868-431E-BA40-A42102ED7B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38309042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6035</xdr:row>
      <xdr:rowOff>28575</xdr:rowOff>
    </xdr:from>
    <xdr:ext cx="579276" cy="600464"/>
    <xdr:pic>
      <xdr:nvPicPr>
        <xdr:cNvPr id="106" name="Imagen 5" descr="UPeCEN – Universidad Peruana del Centro">
          <a:extLst>
            <a:ext uri="{FF2B5EF4-FFF2-40B4-BE49-F238E27FC236}">
              <a16:creationId xmlns:a16="http://schemas.microsoft.com/office/drawing/2014/main" id="{30F11F50-C51F-450C-B1DE-CB9864137F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85151404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6105</xdr:row>
      <xdr:rowOff>28575</xdr:rowOff>
    </xdr:from>
    <xdr:ext cx="579276" cy="600464"/>
    <xdr:pic>
      <xdr:nvPicPr>
        <xdr:cNvPr id="107" name="Imagen 5" descr="UPeCEN – Universidad Peruana del Centro">
          <a:extLst>
            <a:ext uri="{FF2B5EF4-FFF2-40B4-BE49-F238E27FC236}">
              <a16:creationId xmlns:a16="http://schemas.microsoft.com/office/drawing/2014/main" id="{DEC9F839-5538-482F-A596-822717B9370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550" y="137281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6175</xdr:row>
      <xdr:rowOff>28575</xdr:rowOff>
    </xdr:from>
    <xdr:ext cx="579276" cy="600464"/>
    <xdr:pic>
      <xdr:nvPicPr>
        <xdr:cNvPr id="88" name="Imagen 5" descr="UPeCEN – Universidad Peruana del Centro">
          <a:extLst>
            <a:ext uri="{FF2B5EF4-FFF2-40B4-BE49-F238E27FC236}">
              <a16:creationId xmlns:a16="http://schemas.microsoft.com/office/drawing/2014/main" id="{6E91E9B6-F305-429A-A7DB-DBD84A7624C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090" y="12526651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125575</xdr:colOff>
      <xdr:row>0</xdr:row>
      <xdr:rowOff>123825</xdr:rowOff>
    </xdr:from>
    <xdr:to>
      <xdr:col>1</xdr:col>
      <xdr:colOff>706756</xdr:colOff>
      <xdr:row>3</xdr:row>
      <xdr:rowOff>168029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7385047B-CEE0-49B1-BB34-F4436A378C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23825"/>
          <a:ext cx="579276" cy="61189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4" descr="UPeCEN – Universidad Peruana del Centro">
          <a:extLst>
            <a:ext uri="{FF2B5EF4-FFF2-40B4-BE49-F238E27FC236}">
              <a16:creationId xmlns:a16="http://schemas.microsoft.com/office/drawing/2014/main" id="{67076C9C-753D-4580-B9C0-15356FEEE69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5" y="139655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4" name="Imagen 9" descr="UPeCEN – Universidad Peruana del Centro">
          <a:extLst>
            <a:ext uri="{FF2B5EF4-FFF2-40B4-BE49-F238E27FC236}">
              <a16:creationId xmlns:a16="http://schemas.microsoft.com/office/drawing/2014/main" id="{12A8B883-4F0A-401C-AC85-E54C46D83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5" y="418395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5" name="Imagen 12" descr="UPeCEN – Universidad Peruana del Centro">
          <a:extLst>
            <a:ext uri="{FF2B5EF4-FFF2-40B4-BE49-F238E27FC236}">
              <a16:creationId xmlns:a16="http://schemas.microsoft.com/office/drawing/2014/main" id="{F4CE0AD3-A5FA-493B-84C3-A292CBBC5C5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5" y="27902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</xdr:row>
      <xdr:rowOff>28575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F0C6420B-E5C4-46B6-BB5B-03258C63963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5738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330</xdr:row>
      <xdr:rowOff>28575</xdr:rowOff>
    </xdr:from>
    <xdr:ext cx="579276" cy="600464"/>
    <xdr:pic>
      <xdr:nvPicPr>
        <xdr:cNvPr id="7" name="Imagen 5" descr="UPeCEN – Universidad Peruana del Centro">
          <a:extLst>
            <a:ext uri="{FF2B5EF4-FFF2-40B4-BE49-F238E27FC236}">
              <a16:creationId xmlns:a16="http://schemas.microsoft.com/office/drawing/2014/main" id="{08749010-1288-49FA-AD43-7B7154C5D7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9675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396</xdr:row>
      <xdr:rowOff>28575</xdr:rowOff>
    </xdr:from>
    <xdr:ext cx="579276" cy="600464"/>
    <xdr:pic>
      <xdr:nvPicPr>
        <xdr:cNvPr id="8" name="Imagen 5" descr="UPeCEN – Universidad Peruana del Centro">
          <a:extLst>
            <a:ext uri="{FF2B5EF4-FFF2-40B4-BE49-F238E27FC236}">
              <a16:creationId xmlns:a16="http://schemas.microsoft.com/office/drawing/2014/main" id="{F65F9BAB-2F32-41C8-BD5C-33B31247D51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3391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462</xdr:row>
      <xdr:rowOff>28575</xdr:rowOff>
    </xdr:from>
    <xdr:ext cx="579276" cy="600464"/>
    <xdr:pic>
      <xdr:nvPicPr>
        <xdr:cNvPr id="9" name="Imagen 5" descr="UPeCEN – Universidad Peruana del Centro">
          <a:extLst>
            <a:ext uri="{FF2B5EF4-FFF2-40B4-BE49-F238E27FC236}">
              <a16:creationId xmlns:a16="http://schemas.microsoft.com/office/drawing/2014/main" id="{871D5A4B-0FBC-4497-873D-E793E19C8F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70997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528</xdr:row>
      <xdr:rowOff>28575</xdr:rowOff>
    </xdr:from>
    <xdr:ext cx="579276" cy="600464"/>
    <xdr:pic>
      <xdr:nvPicPr>
        <xdr:cNvPr id="10" name="Imagen 5" descr="UPeCEN – Universidad Peruana del Centro">
          <a:extLst>
            <a:ext uri="{FF2B5EF4-FFF2-40B4-BE49-F238E27FC236}">
              <a16:creationId xmlns:a16="http://schemas.microsoft.com/office/drawing/2014/main" id="{397F33F3-F41C-42D0-B099-EA827ACD16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108081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594</xdr:row>
      <xdr:rowOff>28575</xdr:rowOff>
    </xdr:from>
    <xdr:ext cx="579276" cy="600464"/>
    <xdr:pic>
      <xdr:nvPicPr>
        <xdr:cNvPr id="11" name="Imagen 5" descr="UPeCEN – Universidad Peruana del Centro">
          <a:extLst>
            <a:ext uri="{FF2B5EF4-FFF2-40B4-BE49-F238E27FC236}">
              <a16:creationId xmlns:a16="http://schemas.microsoft.com/office/drawing/2014/main" id="{FC8D78D3-86F7-4780-A602-DB69EA4CC9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245165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660</xdr:row>
      <xdr:rowOff>28575</xdr:rowOff>
    </xdr:from>
    <xdr:ext cx="579276" cy="600464"/>
    <xdr:pic>
      <xdr:nvPicPr>
        <xdr:cNvPr id="12" name="Imagen 5" descr="UPeCEN – Universidad Peruana del Centro">
          <a:extLst>
            <a:ext uri="{FF2B5EF4-FFF2-40B4-BE49-F238E27FC236}">
              <a16:creationId xmlns:a16="http://schemas.microsoft.com/office/drawing/2014/main" id="{F2238477-FC78-47BE-81E6-3339F25C95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382248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726</xdr:row>
      <xdr:rowOff>28575</xdr:rowOff>
    </xdr:from>
    <xdr:ext cx="579276" cy="600464"/>
    <xdr:pic>
      <xdr:nvPicPr>
        <xdr:cNvPr id="13" name="Imagen 5" descr="UPeCEN – Universidad Peruana del Centro">
          <a:extLst>
            <a:ext uri="{FF2B5EF4-FFF2-40B4-BE49-F238E27FC236}">
              <a16:creationId xmlns:a16="http://schemas.microsoft.com/office/drawing/2014/main" id="{BAB915B9-F8E7-4D9A-94B5-DF909C58C2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519332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792</xdr:row>
      <xdr:rowOff>28575</xdr:rowOff>
    </xdr:from>
    <xdr:ext cx="579276" cy="600464"/>
    <xdr:pic>
      <xdr:nvPicPr>
        <xdr:cNvPr id="14" name="Imagen 5" descr="UPeCEN – Universidad Peruana del Centro">
          <a:extLst>
            <a:ext uri="{FF2B5EF4-FFF2-40B4-BE49-F238E27FC236}">
              <a16:creationId xmlns:a16="http://schemas.microsoft.com/office/drawing/2014/main" id="{687FD917-1082-4982-9E53-4663896E76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656416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858</xdr:row>
      <xdr:rowOff>28575</xdr:rowOff>
    </xdr:from>
    <xdr:ext cx="579276" cy="600464"/>
    <xdr:pic>
      <xdr:nvPicPr>
        <xdr:cNvPr id="15" name="Imagen 5" descr="UPeCEN – Universidad Peruana del Centro">
          <a:extLst>
            <a:ext uri="{FF2B5EF4-FFF2-40B4-BE49-F238E27FC236}">
              <a16:creationId xmlns:a16="http://schemas.microsoft.com/office/drawing/2014/main" id="{A3D0EB8B-EC7E-4557-A95D-3D2B236BE6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793500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924</xdr:row>
      <xdr:rowOff>28575</xdr:rowOff>
    </xdr:from>
    <xdr:ext cx="579276" cy="600464"/>
    <xdr:pic>
      <xdr:nvPicPr>
        <xdr:cNvPr id="16" name="Imagen 5" descr="UPeCEN – Universidad Peruana del Centro">
          <a:extLst>
            <a:ext uri="{FF2B5EF4-FFF2-40B4-BE49-F238E27FC236}">
              <a16:creationId xmlns:a16="http://schemas.microsoft.com/office/drawing/2014/main" id="{C348DBD2-7F04-4B14-A7FA-C0603A0E84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930584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990</xdr:row>
      <xdr:rowOff>28575</xdr:rowOff>
    </xdr:from>
    <xdr:ext cx="579276" cy="600464"/>
    <xdr:pic>
      <xdr:nvPicPr>
        <xdr:cNvPr id="17" name="Imagen 5" descr="UPeCEN – Universidad Peruana del Centro">
          <a:extLst>
            <a:ext uri="{FF2B5EF4-FFF2-40B4-BE49-F238E27FC236}">
              <a16:creationId xmlns:a16="http://schemas.microsoft.com/office/drawing/2014/main" id="{A9F3B730-8573-462F-9704-25CA5FBA2D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067667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1056</xdr:row>
      <xdr:rowOff>28575</xdr:rowOff>
    </xdr:from>
    <xdr:ext cx="579276" cy="600464"/>
    <xdr:pic>
      <xdr:nvPicPr>
        <xdr:cNvPr id="18" name="Imagen 5" descr="UPeCEN – Universidad Peruana del Centro">
          <a:extLst>
            <a:ext uri="{FF2B5EF4-FFF2-40B4-BE49-F238E27FC236}">
              <a16:creationId xmlns:a16="http://schemas.microsoft.com/office/drawing/2014/main" id="{9CE0EED1-F65D-44D6-BC2C-03F9346176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204751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1122</xdr:row>
      <xdr:rowOff>28575</xdr:rowOff>
    </xdr:from>
    <xdr:ext cx="579276" cy="600464"/>
    <xdr:pic>
      <xdr:nvPicPr>
        <xdr:cNvPr id="19" name="Imagen 5" descr="UPeCEN – Universidad Peruana del Centro">
          <a:extLst>
            <a:ext uri="{FF2B5EF4-FFF2-40B4-BE49-F238E27FC236}">
              <a16:creationId xmlns:a16="http://schemas.microsoft.com/office/drawing/2014/main" id="{217A62B8-9123-4BC6-817C-90E462023D5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341835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1188</xdr:row>
      <xdr:rowOff>28575</xdr:rowOff>
    </xdr:from>
    <xdr:ext cx="579276" cy="600464"/>
    <xdr:pic>
      <xdr:nvPicPr>
        <xdr:cNvPr id="20" name="Imagen 5" descr="UPeCEN – Universidad Peruana del Centro">
          <a:extLst>
            <a:ext uri="{FF2B5EF4-FFF2-40B4-BE49-F238E27FC236}">
              <a16:creationId xmlns:a16="http://schemas.microsoft.com/office/drawing/2014/main" id="{E99F9C19-20C2-4B3E-96DA-138AB2F0B6A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478919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1254</xdr:row>
      <xdr:rowOff>28575</xdr:rowOff>
    </xdr:from>
    <xdr:ext cx="579276" cy="600464"/>
    <xdr:pic>
      <xdr:nvPicPr>
        <xdr:cNvPr id="21" name="Imagen 5" descr="UPeCEN – Universidad Peruana del Centro">
          <a:extLst>
            <a:ext uri="{FF2B5EF4-FFF2-40B4-BE49-F238E27FC236}">
              <a16:creationId xmlns:a16="http://schemas.microsoft.com/office/drawing/2014/main" id="{63197723-DACA-4B35-92AE-6C6C214620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616003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1320</xdr:row>
      <xdr:rowOff>28575</xdr:rowOff>
    </xdr:from>
    <xdr:ext cx="579276" cy="600464"/>
    <xdr:pic>
      <xdr:nvPicPr>
        <xdr:cNvPr id="22" name="Imagen 5" descr="UPeCEN – Universidad Peruana del Centro">
          <a:extLst>
            <a:ext uri="{FF2B5EF4-FFF2-40B4-BE49-F238E27FC236}">
              <a16:creationId xmlns:a16="http://schemas.microsoft.com/office/drawing/2014/main" id="{BF2C29F7-4E2E-4F59-AEE6-6E2A0EF1CE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75461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1386</xdr:row>
      <xdr:rowOff>28575</xdr:rowOff>
    </xdr:from>
    <xdr:ext cx="579276" cy="600464"/>
    <xdr:pic>
      <xdr:nvPicPr>
        <xdr:cNvPr id="23" name="Imagen 5" descr="UPeCEN – Universidad Peruana del Centro">
          <a:extLst>
            <a:ext uri="{FF2B5EF4-FFF2-40B4-BE49-F238E27FC236}">
              <a16:creationId xmlns:a16="http://schemas.microsoft.com/office/drawing/2014/main" id="{3E3B5F45-074C-4179-897A-5175331EB9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89169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1452</xdr:row>
      <xdr:rowOff>28575</xdr:rowOff>
    </xdr:from>
    <xdr:ext cx="579276" cy="600464"/>
    <xdr:pic>
      <xdr:nvPicPr>
        <xdr:cNvPr id="24" name="Imagen 5" descr="UPeCEN – Universidad Peruana del Centro">
          <a:extLst>
            <a:ext uri="{FF2B5EF4-FFF2-40B4-BE49-F238E27FC236}">
              <a16:creationId xmlns:a16="http://schemas.microsoft.com/office/drawing/2014/main" id="{C499DEA8-610A-4CB9-A927-6C97BCC718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02877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1518</xdr:row>
      <xdr:rowOff>28575</xdr:rowOff>
    </xdr:from>
    <xdr:ext cx="579276" cy="600464"/>
    <xdr:pic>
      <xdr:nvPicPr>
        <xdr:cNvPr id="25" name="Imagen 5" descr="UPeCEN – Universidad Peruana del Centro">
          <a:extLst>
            <a:ext uri="{FF2B5EF4-FFF2-40B4-BE49-F238E27FC236}">
              <a16:creationId xmlns:a16="http://schemas.microsoft.com/office/drawing/2014/main" id="{65289497-B17E-48EA-B94A-6043E8AC964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167386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1584</xdr:row>
      <xdr:rowOff>28575</xdr:rowOff>
    </xdr:from>
    <xdr:ext cx="579276" cy="600464"/>
    <xdr:pic>
      <xdr:nvPicPr>
        <xdr:cNvPr id="26" name="Imagen 5" descr="UPeCEN – Universidad Peruana del Centro">
          <a:extLst>
            <a:ext uri="{FF2B5EF4-FFF2-40B4-BE49-F238E27FC236}">
              <a16:creationId xmlns:a16="http://schemas.microsoft.com/office/drawing/2014/main" id="{32106CD0-2DB7-4F4A-A4D7-6D4AE5F25FB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30447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1650</xdr:row>
      <xdr:rowOff>28575</xdr:rowOff>
    </xdr:from>
    <xdr:ext cx="579276" cy="600464"/>
    <xdr:pic>
      <xdr:nvPicPr>
        <xdr:cNvPr id="27" name="Imagen 5" descr="UPeCEN – Universidad Peruana del Centro">
          <a:extLst>
            <a:ext uri="{FF2B5EF4-FFF2-40B4-BE49-F238E27FC236}">
              <a16:creationId xmlns:a16="http://schemas.microsoft.com/office/drawing/2014/main" id="{EAECB0D3-68EE-432B-8503-8FC2681EF9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44155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1716</xdr:row>
      <xdr:rowOff>28575</xdr:rowOff>
    </xdr:from>
    <xdr:ext cx="579276" cy="600464"/>
    <xdr:pic>
      <xdr:nvPicPr>
        <xdr:cNvPr id="28" name="Imagen 5" descr="UPeCEN – Universidad Peruana del Centro">
          <a:extLst>
            <a:ext uri="{FF2B5EF4-FFF2-40B4-BE49-F238E27FC236}">
              <a16:creationId xmlns:a16="http://schemas.microsoft.com/office/drawing/2014/main" id="{4FCEE1A9-BF9B-453A-B466-228B59D813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578637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1782</xdr:row>
      <xdr:rowOff>28575</xdr:rowOff>
    </xdr:from>
    <xdr:ext cx="579276" cy="600464"/>
    <xdr:pic>
      <xdr:nvPicPr>
        <xdr:cNvPr id="29" name="Imagen 5" descr="UPeCEN – Universidad Peruana del Centro">
          <a:extLst>
            <a:ext uri="{FF2B5EF4-FFF2-40B4-BE49-F238E27FC236}">
              <a16:creationId xmlns:a16="http://schemas.microsoft.com/office/drawing/2014/main" id="{9BA6FFB2-CEDA-45ED-9531-6AF1470D58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715721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1848</xdr:row>
      <xdr:rowOff>28575</xdr:rowOff>
    </xdr:from>
    <xdr:ext cx="579276" cy="600464"/>
    <xdr:pic>
      <xdr:nvPicPr>
        <xdr:cNvPr id="30" name="Imagen 5" descr="UPeCEN – Universidad Peruana del Centro">
          <a:extLst>
            <a:ext uri="{FF2B5EF4-FFF2-40B4-BE49-F238E27FC236}">
              <a16:creationId xmlns:a16="http://schemas.microsoft.com/office/drawing/2014/main" id="{DE2285DF-9BD8-463C-88B3-F0DB7F2A96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85280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1914</xdr:row>
      <xdr:rowOff>28575</xdr:rowOff>
    </xdr:from>
    <xdr:ext cx="579276" cy="600464"/>
    <xdr:pic>
      <xdr:nvPicPr>
        <xdr:cNvPr id="31" name="Imagen 5" descr="UPeCEN – Universidad Peruana del Centro">
          <a:extLst>
            <a:ext uri="{FF2B5EF4-FFF2-40B4-BE49-F238E27FC236}">
              <a16:creationId xmlns:a16="http://schemas.microsoft.com/office/drawing/2014/main" id="{83FD1342-6B9B-42FC-90B5-67387509FA1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98988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1980</xdr:row>
      <xdr:rowOff>28575</xdr:rowOff>
    </xdr:from>
    <xdr:ext cx="579276" cy="600464"/>
    <xdr:pic>
      <xdr:nvPicPr>
        <xdr:cNvPr id="32" name="Imagen 5" descr="UPeCEN – Universidad Peruana del Centro">
          <a:extLst>
            <a:ext uri="{FF2B5EF4-FFF2-40B4-BE49-F238E27FC236}">
              <a16:creationId xmlns:a16="http://schemas.microsoft.com/office/drawing/2014/main" id="{B20769ED-374D-43DE-BC45-00C5BC3AB4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1269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2046</xdr:row>
      <xdr:rowOff>28575</xdr:rowOff>
    </xdr:from>
    <xdr:ext cx="579276" cy="600464"/>
    <xdr:pic>
      <xdr:nvPicPr>
        <xdr:cNvPr id="33" name="Imagen 5" descr="UPeCEN – Universidad Peruana del Centro">
          <a:extLst>
            <a:ext uri="{FF2B5EF4-FFF2-40B4-BE49-F238E27FC236}">
              <a16:creationId xmlns:a16="http://schemas.microsoft.com/office/drawing/2014/main" id="{06FCEA3C-1F5C-4BD4-BCC7-6A1CA80022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2640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2112</xdr:row>
      <xdr:rowOff>28575</xdr:rowOff>
    </xdr:from>
    <xdr:ext cx="579276" cy="600464"/>
    <xdr:pic>
      <xdr:nvPicPr>
        <xdr:cNvPr id="34" name="Imagen 5" descr="UPeCEN – Universidad Peruana del Centro">
          <a:extLst>
            <a:ext uri="{FF2B5EF4-FFF2-40B4-BE49-F238E27FC236}">
              <a16:creationId xmlns:a16="http://schemas.microsoft.com/office/drawing/2014/main" id="{664463D9-E9C7-4485-B365-DF6C1CD180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401140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2178</xdr:row>
      <xdr:rowOff>28575</xdr:rowOff>
    </xdr:from>
    <xdr:ext cx="579276" cy="600464"/>
    <xdr:pic>
      <xdr:nvPicPr>
        <xdr:cNvPr id="35" name="Imagen 5" descr="UPeCEN – Universidad Peruana del Centro">
          <a:extLst>
            <a:ext uri="{FF2B5EF4-FFF2-40B4-BE49-F238E27FC236}">
              <a16:creationId xmlns:a16="http://schemas.microsoft.com/office/drawing/2014/main" id="{3B1C2436-3361-4AC5-A9BA-03EA889437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538224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2244</xdr:row>
      <xdr:rowOff>28575</xdr:rowOff>
    </xdr:from>
    <xdr:ext cx="579276" cy="600464"/>
    <xdr:pic>
      <xdr:nvPicPr>
        <xdr:cNvPr id="36" name="Imagen 5" descr="UPeCEN – Universidad Peruana del Centro">
          <a:extLst>
            <a:ext uri="{FF2B5EF4-FFF2-40B4-BE49-F238E27FC236}">
              <a16:creationId xmlns:a16="http://schemas.microsoft.com/office/drawing/2014/main" id="{B05FE2E9-2C9B-4D42-A716-EB3B994409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67530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2310</xdr:row>
      <xdr:rowOff>28575</xdr:rowOff>
    </xdr:from>
    <xdr:ext cx="579276" cy="600464"/>
    <xdr:pic>
      <xdr:nvPicPr>
        <xdr:cNvPr id="37" name="Imagen 5" descr="UPeCEN – Universidad Peruana del Centro">
          <a:extLst>
            <a:ext uri="{FF2B5EF4-FFF2-40B4-BE49-F238E27FC236}">
              <a16:creationId xmlns:a16="http://schemas.microsoft.com/office/drawing/2014/main" id="{030ADF97-62D3-423D-BD38-1C8C41789A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812391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2376</xdr:row>
      <xdr:rowOff>28575</xdr:rowOff>
    </xdr:from>
    <xdr:ext cx="579276" cy="600464"/>
    <xdr:pic>
      <xdr:nvPicPr>
        <xdr:cNvPr id="38" name="Imagen 5" descr="UPeCEN – Universidad Peruana del Centro">
          <a:extLst>
            <a:ext uri="{FF2B5EF4-FFF2-40B4-BE49-F238E27FC236}">
              <a16:creationId xmlns:a16="http://schemas.microsoft.com/office/drawing/2014/main" id="{7FF5BB29-EB2A-4487-8AA9-9176232C58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94947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2442</xdr:row>
      <xdr:rowOff>28575</xdr:rowOff>
    </xdr:from>
    <xdr:ext cx="579276" cy="600464"/>
    <xdr:pic>
      <xdr:nvPicPr>
        <xdr:cNvPr id="39" name="Imagen 5" descr="UPeCEN – Universidad Peruana del Centro">
          <a:extLst>
            <a:ext uri="{FF2B5EF4-FFF2-40B4-BE49-F238E27FC236}">
              <a16:creationId xmlns:a16="http://schemas.microsoft.com/office/drawing/2014/main" id="{0B83C93D-3073-42F7-A31D-B7A3914A1A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08655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2508</xdr:row>
      <xdr:rowOff>28575</xdr:rowOff>
    </xdr:from>
    <xdr:ext cx="579276" cy="600464"/>
    <xdr:pic>
      <xdr:nvPicPr>
        <xdr:cNvPr id="40" name="Imagen 5" descr="UPeCEN – Universidad Peruana del Centro">
          <a:extLst>
            <a:ext uri="{FF2B5EF4-FFF2-40B4-BE49-F238E27FC236}">
              <a16:creationId xmlns:a16="http://schemas.microsoft.com/office/drawing/2014/main" id="{6E8BBF23-7C47-4390-A055-3889EACEC78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22364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2574</xdr:row>
      <xdr:rowOff>28575</xdr:rowOff>
    </xdr:from>
    <xdr:ext cx="579276" cy="600464"/>
    <xdr:pic>
      <xdr:nvPicPr>
        <xdr:cNvPr id="41" name="Imagen 5" descr="UPeCEN – Universidad Peruana del Centro">
          <a:extLst>
            <a:ext uri="{FF2B5EF4-FFF2-40B4-BE49-F238E27FC236}">
              <a16:creationId xmlns:a16="http://schemas.microsoft.com/office/drawing/2014/main" id="{9BBB5C9E-DC98-45F0-A427-4E4734202A9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360727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2640</xdr:row>
      <xdr:rowOff>28575</xdr:rowOff>
    </xdr:from>
    <xdr:ext cx="579276" cy="600464"/>
    <xdr:pic>
      <xdr:nvPicPr>
        <xdr:cNvPr id="42" name="Imagen 5" descr="UPeCEN – Universidad Peruana del Centro">
          <a:extLst>
            <a:ext uri="{FF2B5EF4-FFF2-40B4-BE49-F238E27FC236}">
              <a16:creationId xmlns:a16="http://schemas.microsoft.com/office/drawing/2014/main" id="{19B73397-1695-4E23-BDD4-7A32F39BBC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49781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2706</xdr:row>
      <xdr:rowOff>28575</xdr:rowOff>
    </xdr:from>
    <xdr:ext cx="579276" cy="600464"/>
    <xdr:pic>
      <xdr:nvPicPr>
        <xdr:cNvPr id="43" name="Imagen 5" descr="UPeCEN – Universidad Peruana del Centro">
          <a:extLst>
            <a:ext uri="{FF2B5EF4-FFF2-40B4-BE49-F238E27FC236}">
              <a16:creationId xmlns:a16="http://schemas.microsoft.com/office/drawing/2014/main" id="{755DEB07-1BAB-4AAD-BECC-EBA6966514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63489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2772</xdr:row>
      <xdr:rowOff>28575</xdr:rowOff>
    </xdr:from>
    <xdr:ext cx="579276" cy="600464"/>
    <xdr:pic>
      <xdr:nvPicPr>
        <xdr:cNvPr id="44" name="Imagen 5" descr="UPeCEN – Universidad Peruana del Centro">
          <a:extLst>
            <a:ext uri="{FF2B5EF4-FFF2-40B4-BE49-F238E27FC236}">
              <a16:creationId xmlns:a16="http://schemas.microsoft.com/office/drawing/2014/main" id="{EA8674B6-21FA-4699-A931-8C646C1782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77197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2838</xdr:row>
      <xdr:rowOff>28575</xdr:rowOff>
    </xdr:from>
    <xdr:ext cx="579276" cy="600464"/>
    <xdr:pic>
      <xdr:nvPicPr>
        <xdr:cNvPr id="45" name="Imagen 5" descr="UPeCEN – Universidad Peruana del Centro">
          <a:extLst>
            <a:ext uri="{FF2B5EF4-FFF2-40B4-BE49-F238E27FC236}">
              <a16:creationId xmlns:a16="http://schemas.microsoft.com/office/drawing/2014/main" id="{51C09271-2933-4FCB-859F-9740D833AA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909062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2904</xdr:row>
      <xdr:rowOff>28575</xdr:rowOff>
    </xdr:from>
    <xdr:ext cx="579276" cy="600464"/>
    <xdr:pic>
      <xdr:nvPicPr>
        <xdr:cNvPr id="46" name="Imagen 5" descr="UPeCEN – Universidad Peruana del Centro">
          <a:extLst>
            <a:ext uri="{FF2B5EF4-FFF2-40B4-BE49-F238E27FC236}">
              <a16:creationId xmlns:a16="http://schemas.microsoft.com/office/drawing/2014/main" id="{C5658A36-664A-46CE-A293-5A44EFD475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046146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2970</xdr:row>
      <xdr:rowOff>28575</xdr:rowOff>
    </xdr:from>
    <xdr:ext cx="579276" cy="600464"/>
    <xdr:pic>
      <xdr:nvPicPr>
        <xdr:cNvPr id="47" name="Imagen 5" descr="UPeCEN – Universidad Peruana del Centro">
          <a:extLst>
            <a:ext uri="{FF2B5EF4-FFF2-40B4-BE49-F238E27FC236}">
              <a16:creationId xmlns:a16="http://schemas.microsoft.com/office/drawing/2014/main" id="{C5B2E2AF-5593-4856-8FAF-291D1419E0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183229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3036</xdr:row>
      <xdr:rowOff>28575</xdr:rowOff>
    </xdr:from>
    <xdr:ext cx="579276" cy="600464"/>
    <xdr:pic>
      <xdr:nvPicPr>
        <xdr:cNvPr id="48" name="Imagen 5" descr="UPeCEN – Universidad Peruana del Centro">
          <a:extLst>
            <a:ext uri="{FF2B5EF4-FFF2-40B4-BE49-F238E27FC236}">
              <a16:creationId xmlns:a16="http://schemas.microsoft.com/office/drawing/2014/main" id="{EB5ED7BD-F878-4FB3-8D2F-819CF6DCC52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32031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3102</xdr:row>
      <xdr:rowOff>28575</xdr:rowOff>
    </xdr:from>
    <xdr:ext cx="579276" cy="600464"/>
    <xdr:pic>
      <xdr:nvPicPr>
        <xdr:cNvPr id="49" name="Imagen 5" descr="UPeCEN – Universidad Peruana del Centro">
          <a:extLst>
            <a:ext uri="{FF2B5EF4-FFF2-40B4-BE49-F238E27FC236}">
              <a16:creationId xmlns:a16="http://schemas.microsoft.com/office/drawing/2014/main" id="{5A2634C8-48DB-4524-A8CD-17428AED632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458921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3168</xdr:row>
      <xdr:rowOff>28575</xdr:rowOff>
    </xdr:from>
    <xdr:ext cx="579276" cy="600464"/>
    <xdr:pic>
      <xdr:nvPicPr>
        <xdr:cNvPr id="50" name="Imagen 5" descr="UPeCEN – Universidad Peruana del Centro">
          <a:extLst>
            <a:ext uri="{FF2B5EF4-FFF2-40B4-BE49-F238E27FC236}">
              <a16:creationId xmlns:a16="http://schemas.microsoft.com/office/drawing/2014/main" id="{44DD3098-2830-478F-BAE8-46B1E70BF5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59600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3234</xdr:row>
      <xdr:rowOff>28575</xdr:rowOff>
    </xdr:from>
    <xdr:ext cx="579276" cy="600464"/>
    <xdr:pic>
      <xdr:nvPicPr>
        <xdr:cNvPr id="51" name="Imagen 5" descr="UPeCEN – Universidad Peruana del Centro">
          <a:extLst>
            <a:ext uri="{FF2B5EF4-FFF2-40B4-BE49-F238E27FC236}">
              <a16:creationId xmlns:a16="http://schemas.microsoft.com/office/drawing/2014/main" id="{6CF54209-97A8-4AFA-B08F-57BEC21A7C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73308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3300</xdr:row>
      <xdr:rowOff>28575</xdr:rowOff>
    </xdr:from>
    <xdr:ext cx="579276" cy="600464"/>
    <xdr:pic>
      <xdr:nvPicPr>
        <xdr:cNvPr id="52" name="Imagen 5" descr="UPeCEN – Universidad Peruana del Centro">
          <a:extLst>
            <a:ext uri="{FF2B5EF4-FFF2-40B4-BE49-F238E27FC236}">
              <a16:creationId xmlns:a16="http://schemas.microsoft.com/office/drawing/2014/main" id="{EA867565-CACC-4E77-93CB-538DC36C7C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8701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3366</xdr:row>
      <xdr:rowOff>28575</xdr:rowOff>
    </xdr:from>
    <xdr:ext cx="579276" cy="600464"/>
    <xdr:pic>
      <xdr:nvPicPr>
        <xdr:cNvPr id="53" name="Imagen 5" descr="UPeCEN – Universidad Peruana del Centro">
          <a:extLst>
            <a:ext uri="{FF2B5EF4-FFF2-40B4-BE49-F238E27FC236}">
              <a16:creationId xmlns:a16="http://schemas.microsoft.com/office/drawing/2014/main" id="{82AEA764-2DBF-4D83-B7BD-B647877B7C1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0072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3432</xdr:row>
      <xdr:rowOff>28575</xdr:rowOff>
    </xdr:from>
    <xdr:ext cx="579276" cy="600464"/>
    <xdr:pic>
      <xdr:nvPicPr>
        <xdr:cNvPr id="54" name="Imagen 5" descr="UPeCEN – Universidad Peruana del Centro">
          <a:extLst>
            <a:ext uri="{FF2B5EF4-FFF2-40B4-BE49-F238E27FC236}">
              <a16:creationId xmlns:a16="http://schemas.microsoft.com/office/drawing/2014/main" id="{D55EE55F-F6AE-4417-B845-B9E6E89E425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144340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3498</xdr:row>
      <xdr:rowOff>28575</xdr:rowOff>
    </xdr:from>
    <xdr:ext cx="579276" cy="600464"/>
    <xdr:pic>
      <xdr:nvPicPr>
        <xdr:cNvPr id="55" name="Imagen 5" descr="UPeCEN – Universidad Peruana del Centro">
          <a:extLst>
            <a:ext uri="{FF2B5EF4-FFF2-40B4-BE49-F238E27FC236}">
              <a16:creationId xmlns:a16="http://schemas.microsoft.com/office/drawing/2014/main" id="{9EE6FE92-4C3C-4872-90FB-0DFE065CB8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281424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3564</xdr:row>
      <xdr:rowOff>28575</xdr:rowOff>
    </xdr:from>
    <xdr:ext cx="579276" cy="600464"/>
    <xdr:pic>
      <xdr:nvPicPr>
        <xdr:cNvPr id="56" name="Imagen 5" descr="UPeCEN – Universidad Peruana del Centro">
          <a:extLst>
            <a:ext uri="{FF2B5EF4-FFF2-40B4-BE49-F238E27FC236}">
              <a16:creationId xmlns:a16="http://schemas.microsoft.com/office/drawing/2014/main" id="{355550F3-A4C5-4506-9CFA-56A3D0534B9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41850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3630</xdr:row>
      <xdr:rowOff>28575</xdr:rowOff>
    </xdr:from>
    <xdr:ext cx="579276" cy="600464"/>
    <xdr:pic>
      <xdr:nvPicPr>
        <xdr:cNvPr id="57" name="Imagen 5" descr="UPeCEN – Universidad Peruana del Centro">
          <a:extLst>
            <a:ext uri="{FF2B5EF4-FFF2-40B4-BE49-F238E27FC236}">
              <a16:creationId xmlns:a16="http://schemas.microsoft.com/office/drawing/2014/main" id="{801168FB-7937-4D4D-850D-2129EB5941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555591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3696</xdr:row>
      <xdr:rowOff>28575</xdr:rowOff>
    </xdr:from>
    <xdr:ext cx="579276" cy="600464"/>
    <xdr:pic>
      <xdr:nvPicPr>
        <xdr:cNvPr id="58" name="Imagen 5" descr="UPeCEN – Universidad Peruana del Centro">
          <a:extLst>
            <a:ext uri="{FF2B5EF4-FFF2-40B4-BE49-F238E27FC236}">
              <a16:creationId xmlns:a16="http://schemas.microsoft.com/office/drawing/2014/main" id="{B83341EF-4C3A-412A-8D7B-79D0DB8FEA0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69267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3762</xdr:row>
      <xdr:rowOff>28575</xdr:rowOff>
    </xdr:from>
    <xdr:ext cx="579276" cy="600464"/>
    <xdr:pic>
      <xdr:nvPicPr>
        <xdr:cNvPr id="59" name="Imagen 5" descr="UPeCEN – Universidad Peruana del Centro">
          <a:extLst>
            <a:ext uri="{FF2B5EF4-FFF2-40B4-BE49-F238E27FC236}">
              <a16:creationId xmlns:a16="http://schemas.microsoft.com/office/drawing/2014/main" id="{E632FBED-8B05-4DB9-93DF-5DBA0A8F02A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82975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3828</xdr:row>
      <xdr:rowOff>28575</xdr:rowOff>
    </xdr:from>
    <xdr:ext cx="579276" cy="600464"/>
    <xdr:pic>
      <xdr:nvPicPr>
        <xdr:cNvPr id="60" name="Imagen 5" descr="UPeCEN – Universidad Peruana del Centro">
          <a:extLst>
            <a:ext uri="{FF2B5EF4-FFF2-40B4-BE49-F238E27FC236}">
              <a16:creationId xmlns:a16="http://schemas.microsoft.com/office/drawing/2014/main" id="{AD3DF50E-D598-472F-ADB6-1911599F40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96684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3894</xdr:row>
      <xdr:rowOff>28575</xdr:rowOff>
    </xdr:from>
    <xdr:ext cx="579276" cy="600464"/>
    <xdr:pic>
      <xdr:nvPicPr>
        <xdr:cNvPr id="61" name="Imagen 5" descr="UPeCEN – Universidad Peruana del Centro">
          <a:extLst>
            <a:ext uri="{FF2B5EF4-FFF2-40B4-BE49-F238E27FC236}">
              <a16:creationId xmlns:a16="http://schemas.microsoft.com/office/drawing/2014/main" id="{5E42A885-2D89-4242-80B5-5FF2AE2BAF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105451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3960</xdr:row>
      <xdr:rowOff>28575</xdr:rowOff>
    </xdr:from>
    <xdr:ext cx="579276" cy="600464"/>
    <xdr:pic>
      <xdr:nvPicPr>
        <xdr:cNvPr id="62" name="Imagen 5" descr="UPeCEN – Universidad Peruana del Centro">
          <a:extLst>
            <a:ext uri="{FF2B5EF4-FFF2-40B4-BE49-F238E27FC236}">
              <a16:creationId xmlns:a16="http://schemas.microsoft.com/office/drawing/2014/main" id="{C8A6C725-6D83-4DF5-8772-4EFF742D9C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242534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4026</xdr:row>
      <xdr:rowOff>28575</xdr:rowOff>
    </xdr:from>
    <xdr:ext cx="579276" cy="600464"/>
    <xdr:pic>
      <xdr:nvPicPr>
        <xdr:cNvPr id="63" name="Imagen 5" descr="UPeCEN – Universidad Peruana del Centro">
          <a:extLst>
            <a:ext uri="{FF2B5EF4-FFF2-40B4-BE49-F238E27FC236}">
              <a16:creationId xmlns:a16="http://schemas.microsoft.com/office/drawing/2014/main" id="{A60F3D03-A06D-40D9-82D5-09FACBEB97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37961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4092</xdr:row>
      <xdr:rowOff>28575</xdr:rowOff>
    </xdr:from>
    <xdr:ext cx="579276" cy="600464"/>
    <xdr:pic>
      <xdr:nvPicPr>
        <xdr:cNvPr id="64" name="Imagen 5" descr="UPeCEN – Universidad Peruana del Centro">
          <a:extLst>
            <a:ext uri="{FF2B5EF4-FFF2-40B4-BE49-F238E27FC236}">
              <a16:creationId xmlns:a16="http://schemas.microsoft.com/office/drawing/2014/main" id="{D3958AEF-3208-4D4A-B0DB-C384668A93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516702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4158</xdr:row>
      <xdr:rowOff>28575</xdr:rowOff>
    </xdr:from>
    <xdr:ext cx="579276" cy="600464"/>
    <xdr:pic>
      <xdr:nvPicPr>
        <xdr:cNvPr id="65" name="Imagen 5" descr="UPeCEN – Universidad Peruana del Centro">
          <a:extLst>
            <a:ext uri="{FF2B5EF4-FFF2-40B4-BE49-F238E27FC236}">
              <a16:creationId xmlns:a16="http://schemas.microsoft.com/office/drawing/2014/main" id="{2E996435-A1FC-42FF-A3D2-69A5C93FD5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653786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4224</xdr:row>
      <xdr:rowOff>28575</xdr:rowOff>
    </xdr:from>
    <xdr:ext cx="579276" cy="600464"/>
    <xdr:pic>
      <xdr:nvPicPr>
        <xdr:cNvPr id="66" name="Imagen 5" descr="UPeCEN – Universidad Peruana del Centro">
          <a:extLst>
            <a:ext uri="{FF2B5EF4-FFF2-40B4-BE49-F238E27FC236}">
              <a16:creationId xmlns:a16="http://schemas.microsoft.com/office/drawing/2014/main" id="{DE5EF32D-933D-4498-B646-9222840366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79087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4290</xdr:row>
      <xdr:rowOff>28575</xdr:rowOff>
    </xdr:from>
    <xdr:ext cx="579276" cy="600464"/>
    <xdr:pic>
      <xdr:nvPicPr>
        <xdr:cNvPr id="67" name="Imagen 5" descr="UPeCEN – Universidad Peruana del Centro">
          <a:extLst>
            <a:ext uri="{FF2B5EF4-FFF2-40B4-BE49-F238E27FC236}">
              <a16:creationId xmlns:a16="http://schemas.microsoft.com/office/drawing/2014/main" id="{0B7BFAB9-BBFC-4367-9FD8-4FB3F0C261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92795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4356</xdr:row>
      <xdr:rowOff>28575</xdr:rowOff>
    </xdr:from>
    <xdr:ext cx="579276" cy="600464"/>
    <xdr:pic>
      <xdr:nvPicPr>
        <xdr:cNvPr id="68" name="Imagen 5" descr="UPeCEN – Universidad Peruana del Centro">
          <a:extLst>
            <a:ext uri="{FF2B5EF4-FFF2-40B4-BE49-F238E27FC236}">
              <a16:creationId xmlns:a16="http://schemas.microsoft.com/office/drawing/2014/main" id="{2A98B064-EC99-4027-8720-39AAFBBC32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065037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4422</xdr:row>
      <xdr:rowOff>28575</xdr:rowOff>
    </xdr:from>
    <xdr:ext cx="579276" cy="600464"/>
    <xdr:pic>
      <xdr:nvPicPr>
        <xdr:cNvPr id="69" name="Imagen 5" descr="UPeCEN – Universidad Peruana del Centro">
          <a:extLst>
            <a:ext uri="{FF2B5EF4-FFF2-40B4-BE49-F238E27FC236}">
              <a16:creationId xmlns:a16="http://schemas.microsoft.com/office/drawing/2014/main" id="{B7E1AA58-4605-4777-B32D-C465F3B68A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202121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4488</xdr:row>
      <xdr:rowOff>28575</xdr:rowOff>
    </xdr:from>
    <xdr:ext cx="579276" cy="600464"/>
    <xdr:pic>
      <xdr:nvPicPr>
        <xdr:cNvPr id="70" name="Imagen 5" descr="UPeCEN – Universidad Peruana del Centro">
          <a:extLst>
            <a:ext uri="{FF2B5EF4-FFF2-40B4-BE49-F238E27FC236}">
              <a16:creationId xmlns:a16="http://schemas.microsoft.com/office/drawing/2014/main" id="{157B3C5A-F2C1-492A-B689-A674E341E1E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33920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4554</xdr:row>
      <xdr:rowOff>28575</xdr:rowOff>
    </xdr:from>
    <xdr:ext cx="579276" cy="600464"/>
    <xdr:pic>
      <xdr:nvPicPr>
        <xdr:cNvPr id="71" name="Imagen 5" descr="UPeCEN – Universidad Peruana del Centro">
          <a:extLst>
            <a:ext uri="{FF2B5EF4-FFF2-40B4-BE49-F238E27FC236}">
              <a16:creationId xmlns:a16="http://schemas.microsoft.com/office/drawing/2014/main" id="{9E334C0F-E578-4AA3-8D2A-BCBC8E0AD8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47628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4620</xdr:row>
      <xdr:rowOff>28575</xdr:rowOff>
    </xdr:from>
    <xdr:ext cx="579276" cy="600464"/>
    <xdr:pic>
      <xdr:nvPicPr>
        <xdr:cNvPr id="72" name="Imagen 5" descr="UPeCEN – Universidad Peruana del Centro">
          <a:extLst>
            <a:ext uri="{FF2B5EF4-FFF2-40B4-BE49-F238E27FC236}">
              <a16:creationId xmlns:a16="http://schemas.microsoft.com/office/drawing/2014/main" id="{CCC11ECE-01B8-4C34-B500-6007519332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6133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4686</xdr:row>
      <xdr:rowOff>28575</xdr:rowOff>
    </xdr:from>
    <xdr:ext cx="579276" cy="600464"/>
    <xdr:pic>
      <xdr:nvPicPr>
        <xdr:cNvPr id="73" name="Imagen 5" descr="UPeCEN – Universidad Peruana del Centro">
          <a:extLst>
            <a:ext uri="{FF2B5EF4-FFF2-40B4-BE49-F238E27FC236}">
              <a16:creationId xmlns:a16="http://schemas.microsoft.com/office/drawing/2014/main" id="{DED8F80E-9C94-46FC-9DC2-3DB9E5F43E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7504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4752</xdr:row>
      <xdr:rowOff>28575</xdr:rowOff>
    </xdr:from>
    <xdr:ext cx="579276" cy="600464"/>
    <xdr:pic>
      <xdr:nvPicPr>
        <xdr:cNvPr id="74" name="Imagen 5" descr="UPeCEN – Universidad Peruana del Centro">
          <a:extLst>
            <a:ext uri="{FF2B5EF4-FFF2-40B4-BE49-F238E27FC236}">
              <a16:creationId xmlns:a16="http://schemas.microsoft.com/office/drawing/2014/main" id="{1D8AAB0E-889B-4D85-9177-85BE2E5425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889064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4818</xdr:row>
      <xdr:rowOff>28575</xdr:rowOff>
    </xdr:from>
    <xdr:ext cx="579276" cy="600464"/>
    <xdr:pic>
      <xdr:nvPicPr>
        <xdr:cNvPr id="75" name="Imagen 5" descr="UPeCEN – Universidad Peruana del Centro">
          <a:extLst>
            <a:ext uri="{FF2B5EF4-FFF2-40B4-BE49-F238E27FC236}">
              <a16:creationId xmlns:a16="http://schemas.microsoft.com/office/drawing/2014/main" id="{34F4CEB5-8F4F-48AD-BE54-FF6DFB25695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026148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4884</xdr:row>
      <xdr:rowOff>28575</xdr:rowOff>
    </xdr:from>
    <xdr:ext cx="579276" cy="600464"/>
    <xdr:pic>
      <xdr:nvPicPr>
        <xdr:cNvPr id="76" name="Imagen 5" descr="UPeCEN – Universidad Peruana del Centro">
          <a:extLst>
            <a:ext uri="{FF2B5EF4-FFF2-40B4-BE49-F238E27FC236}">
              <a16:creationId xmlns:a16="http://schemas.microsoft.com/office/drawing/2014/main" id="{23D63687-243D-4FA2-979B-4A00E6346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163232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4950</xdr:row>
      <xdr:rowOff>28575</xdr:rowOff>
    </xdr:from>
    <xdr:ext cx="579276" cy="600464"/>
    <xdr:pic>
      <xdr:nvPicPr>
        <xdr:cNvPr id="77" name="Imagen 5" descr="UPeCEN – Universidad Peruana del Centro">
          <a:extLst>
            <a:ext uri="{FF2B5EF4-FFF2-40B4-BE49-F238E27FC236}">
              <a16:creationId xmlns:a16="http://schemas.microsoft.com/office/drawing/2014/main" id="{28AA2268-6D86-431C-85CE-95DAD1D6E90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300392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5016</xdr:row>
      <xdr:rowOff>28575</xdr:rowOff>
    </xdr:from>
    <xdr:ext cx="579276" cy="600464"/>
    <xdr:pic>
      <xdr:nvPicPr>
        <xdr:cNvPr id="78" name="Imagen 5" descr="UPeCEN – Universidad Peruana del Centro">
          <a:extLst>
            <a:ext uri="{FF2B5EF4-FFF2-40B4-BE49-F238E27FC236}">
              <a16:creationId xmlns:a16="http://schemas.microsoft.com/office/drawing/2014/main" id="{BD6F355B-00A5-449B-ADAD-2249D01C86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437475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5082</xdr:row>
      <xdr:rowOff>28575</xdr:rowOff>
    </xdr:from>
    <xdr:ext cx="579276" cy="600464"/>
    <xdr:pic>
      <xdr:nvPicPr>
        <xdr:cNvPr id="79" name="Imagen 5" descr="UPeCEN – Universidad Peruana del Centro">
          <a:extLst>
            <a:ext uri="{FF2B5EF4-FFF2-40B4-BE49-F238E27FC236}">
              <a16:creationId xmlns:a16="http://schemas.microsoft.com/office/drawing/2014/main" id="{15FF5957-05BC-42EC-B61B-5E142FB959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574559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5148</xdr:row>
      <xdr:rowOff>28575</xdr:rowOff>
    </xdr:from>
    <xdr:ext cx="579276" cy="600464"/>
    <xdr:pic>
      <xdr:nvPicPr>
        <xdr:cNvPr id="80" name="Imagen 5" descr="UPeCEN – Universidad Peruana del Centro">
          <a:extLst>
            <a:ext uri="{FF2B5EF4-FFF2-40B4-BE49-F238E27FC236}">
              <a16:creationId xmlns:a16="http://schemas.microsoft.com/office/drawing/2014/main" id="{5AE5847C-881A-4D5A-A552-A817F5B906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711643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5214</xdr:row>
      <xdr:rowOff>28575</xdr:rowOff>
    </xdr:from>
    <xdr:ext cx="579276" cy="600464"/>
    <xdr:pic>
      <xdr:nvPicPr>
        <xdr:cNvPr id="81" name="Imagen 5" descr="UPeCEN – Universidad Peruana del Centro">
          <a:extLst>
            <a:ext uri="{FF2B5EF4-FFF2-40B4-BE49-F238E27FC236}">
              <a16:creationId xmlns:a16="http://schemas.microsoft.com/office/drawing/2014/main" id="{DA30D4CD-72CE-4C4D-B93E-B035A9B714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848727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5280</xdr:row>
      <xdr:rowOff>28575</xdr:rowOff>
    </xdr:from>
    <xdr:ext cx="579276" cy="600464"/>
    <xdr:pic>
      <xdr:nvPicPr>
        <xdr:cNvPr id="82" name="Imagen 5" descr="UPeCEN – Universidad Peruana del Centro">
          <a:extLst>
            <a:ext uri="{FF2B5EF4-FFF2-40B4-BE49-F238E27FC236}">
              <a16:creationId xmlns:a16="http://schemas.microsoft.com/office/drawing/2014/main" id="{3809BB9A-6447-4763-A86E-12BF2A8E69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985811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5346</xdr:row>
      <xdr:rowOff>28575</xdr:rowOff>
    </xdr:from>
    <xdr:ext cx="579276" cy="600464"/>
    <xdr:pic>
      <xdr:nvPicPr>
        <xdr:cNvPr id="83" name="Imagen 5" descr="UPeCEN – Universidad Peruana del Centro">
          <a:extLst>
            <a:ext uri="{FF2B5EF4-FFF2-40B4-BE49-F238E27FC236}">
              <a16:creationId xmlns:a16="http://schemas.microsoft.com/office/drawing/2014/main" id="{2F5BAE79-1D07-4E88-8D21-91992F40CA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1122894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1</xdr:col>
      <xdr:colOff>125575</xdr:colOff>
      <xdr:row>0</xdr:row>
      <xdr:rowOff>123825</xdr:rowOff>
    </xdr:from>
    <xdr:to>
      <xdr:col>1</xdr:col>
      <xdr:colOff>706756</xdr:colOff>
      <xdr:row>3</xdr:row>
      <xdr:rowOff>168029</xdr:rowOff>
    </xdr:to>
    <xdr:pic>
      <xdr:nvPicPr>
        <xdr:cNvPr id="84" name="Imagen 1" descr="UPeCEN – Universidad Peruana del Centro">
          <a:extLst>
            <a:ext uri="{FF2B5EF4-FFF2-40B4-BE49-F238E27FC236}">
              <a16:creationId xmlns:a16="http://schemas.microsoft.com/office/drawing/2014/main" id="{E8C9301D-399D-4CBF-B570-D8FC05F678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75" y="123825"/>
          <a:ext cx="579276" cy="61189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85" name="Imagen 4" descr="UPeCEN – Universidad Peruana del Centro">
          <a:extLst>
            <a:ext uri="{FF2B5EF4-FFF2-40B4-BE49-F238E27FC236}">
              <a16:creationId xmlns:a16="http://schemas.microsoft.com/office/drawing/2014/main" id="{1138AAB1-158C-41F9-B0A8-43000CCD4FF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5" y="139655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86" name="Imagen 9" descr="UPeCEN – Universidad Peruana del Centro">
          <a:extLst>
            <a:ext uri="{FF2B5EF4-FFF2-40B4-BE49-F238E27FC236}">
              <a16:creationId xmlns:a16="http://schemas.microsoft.com/office/drawing/2014/main" id="{AD938F74-5ED7-4B35-ACD0-8933ABABA6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5" y="418395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87" name="Imagen 12" descr="UPeCEN – Universidad Peruana del Centro">
          <a:extLst>
            <a:ext uri="{FF2B5EF4-FFF2-40B4-BE49-F238E27FC236}">
              <a16:creationId xmlns:a16="http://schemas.microsoft.com/office/drawing/2014/main" id="{935CCC30-5925-4E29-A7E9-E3E435622CE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425" y="27902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</xdr:row>
      <xdr:rowOff>28575</xdr:rowOff>
    </xdr:from>
    <xdr:ext cx="579276" cy="600464"/>
    <xdr:pic>
      <xdr:nvPicPr>
        <xdr:cNvPr id="88" name="Imagen 5" descr="UPeCEN – Universidad Peruana del Centro">
          <a:extLst>
            <a:ext uri="{FF2B5EF4-FFF2-40B4-BE49-F238E27FC236}">
              <a16:creationId xmlns:a16="http://schemas.microsoft.com/office/drawing/2014/main" id="{77AFE142-5F88-434C-9217-A5D755A8EC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5738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330</xdr:row>
      <xdr:rowOff>28575</xdr:rowOff>
    </xdr:from>
    <xdr:ext cx="579276" cy="600464"/>
    <xdr:pic>
      <xdr:nvPicPr>
        <xdr:cNvPr id="89" name="Imagen 5" descr="UPeCEN – Universidad Peruana del Centro">
          <a:extLst>
            <a:ext uri="{FF2B5EF4-FFF2-40B4-BE49-F238E27FC236}">
              <a16:creationId xmlns:a16="http://schemas.microsoft.com/office/drawing/2014/main" id="{FC08D17F-A3E7-4D3F-876F-488AC50687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9675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396</xdr:row>
      <xdr:rowOff>28575</xdr:rowOff>
    </xdr:from>
    <xdr:ext cx="579276" cy="600464"/>
    <xdr:pic>
      <xdr:nvPicPr>
        <xdr:cNvPr id="90" name="Imagen 5" descr="UPeCEN – Universidad Peruana del Centro">
          <a:extLst>
            <a:ext uri="{FF2B5EF4-FFF2-40B4-BE49-F238E27FC236}">
              <a16:creationId xmlns:a16="http://schemas.microsoft.com/office/drawing/2014/main" id="{5042A407-E7C0-43B9-9A4D-B5F7B10009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3391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462</xdr:row>
      <xdr:rowOff>28575</xdr:rowOff>
    </xdr:from>
    <xdr:ext cx="579276" cy="600464"/>
    <xdr:pic>
      <xdr:nvPicPr>
        <xdr:cNvPr id="91" name="Imagen 5" descr="UPeCEN – Universidad Peruana del Centro">
          <a:extLst>
            <a:ext uri="{FF2B5EF4-FFF2-40B4-BE49-F238E27FC236}">
              <a16:creationId xmlns:a16="http://schemas.microsoft.com/office/drawing/2014/main" id="{DB26D9D4-59F1-489C-AC01-E87B0EF452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70997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528</xdr:row>
      <xdr:rowOff>28575</xdr:rowOff>
    </xdr:from>
    <xdr:ext cx="579276" cy="600464"/>
    <xdr:pic>
      <xdr:nvPicPr>
        <xdr:cNvPr id="92" name="Imagen 5" descr="UPeCEN – Universidad Peruana del Centro">
          <a:extLst>
            <a:ext uri="{FF2B5EF4-FFF2-40B4-BE49-F238E27FC236}">
              <a16:creationId xmlns:a16="http://schemas.microsoft.com/office/drawing/2014/main" id="{247875B9-4B5D-47D0-A111-58BAADAA20D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108081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594</xdr:row>
      <xdr:rowOff>28575</xdr:rowOff>
    </xdr:from>
    <xdr:ext cx="579276" cy="600464"/>
    <xdr:pic>
      <xdr:nvPicPr>
        <xdr:cNvPr id="93" name="Imagen 5" descr="UPeCEN – Universidad Peruana del Centro">
          <a:extLst>
            <a:ext uri="{FF2B5EF4-FFF2-40B4-BE49-F238E27FC236}">
              <a16:creationId xmlns:a16="http://schemas.microsoft.com/office/drawing/2014/main" id="{A475A5EF-58EE-4AAD-A7C4-35E48176C3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245165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660</xdr:row>
      <xdr:rowOff>28575</xdr:rowOff>
    </xdr:from>
    <xdr:ext cx="579276" cy="600464"/>
    <xdr:pic>
      <xdr:nvPicPr>
        <xdr:cNvPr id="94" name="Imagen 5" descr="UPeCEN – Universidad Peruana del Centro">
          <a:extLst>
            <a:ext uri="{FF2B5EF4-FFF2-40B4-BE49-F238E27FC236}">
              <a16:creationId xmlns:a16="http://schemas.microsoft.com/office/drawing/2014/main" id="{5E649E13-5DCE-4C30-A07F-1CE3890C62A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382248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726</xdr:row>
      <xdr:rowOff>28575</xdr:rowOff>
    </xdr:from>
    <xdr:ext cx="579276" cy="600464"/>
    <xdr:pic>
      <xdr:nvPicPr>
        <xdr:cNvPr id="95" name="Imagen 5" descr="UPeCEN – Universidad Peruana del Centro">
          <a:extLst>
            <a:ext uri="{FF2B5EF4-FFF2-40B4-BE49-F238E27FC236}">
              <a16:creationId xmlns:a16="http://schemas.microsoft.com/office/drawing/2014/main" id="{9533C104-1EA8-4E31-9825-05E51CC385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519332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792</xdr:row>
      <xdr:rowOff>28575</xdr:rowOff>
    </xdr:from>
    <xdr:ext cx="579276" cy="600464"/>
    <xdr:pic>
      <xdr:nvPicPr>
        <xdr:cNvPr id="96" name="Imagen 5" descr="UPeCEN – Universidad Peruana del Centro">
          <a:extLst>
            <a:ext uri="{FF2B5EF4-FFF2-40B4-BE49-F238E27FC236}">
              <a16:creationId xmlns:a16="http://schemas.microsoft.com/office/drawing/2014/main" id="{21205AB6-3D2C-4070-85C2-0A138C268C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656416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858</xdr:row>
      <xdr:rowOff>28575</xdr:rowOff>
    </xdr:from>
    <xdr:ext cx="579276" cy="600464"/>
    <xdr:pic>
      <xdr:nvPicPr>
        <xdr:cNvPr id="97" name="Imagen 5" descr="UPeCEN – Universidad Peruana del Centro">
          <a:extLst>
            <a:ext uri="{FF2B5EF4-FFF2-40B4-BE49-F238E27FC236}">
              <a16:creationId xmlns:a16="http://schemas.microsoft.com/office/drawing/2014/main" id="{E5D0F6A1-4050-4492-99F6-B3047FE6AB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793500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924</xdr:row>
      <xdr:rowOff>28575</xdr:rowOff>
    </xdr:from>
    <xdr:ext cx="579276" cy="600464"/>
    <xdr:pic>
      <xdr:nvPicPr>
        <xdr:cNvPr id="98" name="Imagen 5" descr="UPeCEN – Universidad Peruana del Centro">
          <a:extLst>
            <a:ext uri="{FF2B5EF4-FFF2-40B4-BE49-F238E27FC236}">
              <a16:creationId xmlns:a16="http://schemas.microsoft.com/office/drawing/2014/main" id="{EC8D07CF-B84E-4388-8A6F-02C65C4DE0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930584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990</xdr:row>
      <xdr:rowOff>28575</xdr:rowOff>
    </xdr:from>
    <xdr:ext cx="579276" cy="600464"/>
    <xdr:pic>
      <xdr:nvPicPr>
        <xdr:cNvPr id="99" name="Imagen 5" descr="UPeCEN – Universidad Peruana del Centro">
          <a:extLst>
            <a:ext uri="{FF2B5EF4-FFF2-40B4-BE49-F238E27FC236}">
              <a16:creationId xmlns:a16="http://schemas.microsoft.com/office/drawing/2014/main" id="{9AE5A776-AFDF-49A7-9B98-428214CA19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067667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1056</xdr:row>
      <xdr:rowOff>28575</xdr:rowOff>
    </xdr:from>
    <xdr:ext cx="579276" cy="600464"/>
    <xdr:pic>
      <xdr:nvPicPr>
        <xdr:cNvPr id="100" name="Imagen 5" descr="UPeCEN – Universidad Peruana del Centro">
          <a:extLst>
            <a:ext uri="{FF2B5EF4-FFF2-40B4-BE49-F238E27FC236}">
              <a16:creationId xmlns:a16="http://schemas.microsoft.com/office/drawing/2014/main" id="{17B5080B-2829-4A05-A5B0-2D8807B2824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204751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1122</xdr:row>
      <xdr:rowOff>28575</xdr:rowOff>
    </xdr:from>
    <xdr:ext cx="579276" cy="600464"/>
    <xdr:pic>
      <xdr:nvPicPr>
        <xdr:cNvPr id="101" name="Imagen 5" descr="UPeCEN – Universidad Peruana del Centro">
          <a:extLst>
            <a:ext uri="{FF2B5EF4-FFF2-40B4-BE49-F238E27FC236}">
              <a16:creationId xmlns:a16="http://schemas.microsoft.com/office/drawing/2014/main" id="{BE97F311-109D-4F79-8E4F-FD00D2E6C00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341835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1188</xdr:row>
      <xdr:rowOff>28575</xdr:rowOff>
    </xdr:from>
    <xdr:ext cx="579276" cy="600464"/>
    <xdr:pic>
      <xdr:nvPicPr>
        <xdr:cNvPr id="102" name="Imagen 5" descr="UPeCEN – Universidad Peruana del Centro">
          <a:extLst>
            <a:ext uri="{FF2B5EF4-FFF2-40B4-BE49-F238E27FC236}">
              <a16:creationId xmlns:a16="http://schemas.microsoft.com/office/drawing/2014/main" id="{E0DD88AC-BD89-4855-B430-61913C67416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478919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1254</xdr:row>
      <xdr:rowOff>28575</xdr:rowOff>
    </xdr:from>
    <xdr:ext cx="579276" cy="600464"/>
    <xdr:pic>
      <xdr:nvPicPr>
        <xdr:cNvPr id="103" name="Imagen 5" descr="UPeCEN – Universidad Peruana del Centro">
          <a:extLst>
            <a:ext uri="{FF2B5EF4-FFF2-40B4-BE49-F238E27FC236}">
              <a16:creationId xmlns:a16="http://schemas.microsoft.com/office/drawing/2014/main" id="{F41EFBF3-5B31-46C4-A5C4-F0E587D0C3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616003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1320</xdr:row>
      <xdr:rowOff>28575</xdr:rowOff>
    </xdr:from>
    <xdr:ext cx="579276" cy="600464"/>
    <xdr:pic>
      <xdr:nvPicPr>
        <xdr:cNvPr id="104" name="Imagen 5" descr="UPeCEN – Universidad Peruana del Centro">
          <a:extLst>
            <a:ext uri="{FF2B5EF4-FFF2-40B4-BE49-F238E27FC236}">
              <a16:creationId xmlns:a16="http://schemas.microsoft.com/office/drawing/2014/main" id="{BEF6B4D3-1977-4C2F-A212-DB82ACFAEB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75461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1386</xdr:row>
      <xdr:rowOff>28575</xdr:rowOff>
    </xdr:from>
    <xdr:ext cx="579276" cy="600464"/>
    <xdr:pic>
      <xdr:nvPicPr>
        <xdr:cNvPr id="105" name="Imagen 5" descr="UPeCEN – Universidad Peruana del Centro">
          <a:extLst>
            <a:ext uri="{FF2B5EF4-FFF2-40B4-BE49-F238E27FC236}">
              <a16:creationId xmlns:a16="http://schemas.microsoft.com/office/drawing/2014/main" id="{656F6AEB-B13C-4A68-B143-279BADD5119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289169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1452</xdr:row>
      <xdr:rowOff>28575</xdr:rowOff>
    </xdr:from>
    <xdr:ext cx="579276" cy="600464"/>
    <xdr:pic>
      <xdr:nvPicPr>
        <xdr:cNvPr id="106" name="Imagen 5" descr="UPeCEN – Universidad Peruana del Centro">
          <a:extLst>
            <a:ext uri="{FF2B5EF4-FFF2-40B4-BE49-F238E27FC236}">
              <a16:creationId xmlns:a16="http://schemas.microsoft.com/office/drawing/2014/main" id="{8197ED25-22B3-44BD-9888-5F4F57331C1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02877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1518</xdr:row>
      <xdr:rowOff>28575</xdr:rowOff>
    </xdr:from>
    <xdr:ext cx="579276" cy="600464"/>
    <xdr:pic>
      <xdr:nvPicPr>
        <xdr:cNvPr id="107" name="Imagen 5" descr="UPeCEN – Universidad Peruana del Centro">
          <a:extLst>
            <a:ext uri="{FF2B5EF4-FFF2-40B4-BE49-F238E27FC236}">
              <a16:creationId xmlns:a16="http://schemas.microsoft.com/office/drawing/2014/main" id="{00B20480-6FD9-428F-8F02-7C889EE262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167386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1584</xdr:row>
      <xdr:rowOff>28575</xdr:rowOff>
    </xdr:from>
    <xdr:ext cx="579276" cy="600464"/>
    <xdr:pic>
      <xdr:nvPicPr>
        <xdr:cNvPr id="108" name="Imagen 5" descr="UPeCEN – Universidad Peruana del Centro">
          <a:extLst>
            <a:ext uri="{FF2B5EF4-FFF2-40B4-BE49-F238E27FC236}">
              <a16:creationId xmlns:a16="http://schemas.microsoft.com/office/drawing/2014/main" id="{CBF19202-D7AE-49D7-BEA3-848364C986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30447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1650</xdr:row>
      <xdr:rowOff>28575</xdr:rowOff>
    </xdr:from>
    <xdr:ext cx="579276" cy="600464"/>
    <xdr:pic>
      <xdr:nvPicPr>
        <xdr:cNvPr id="109" name="Imagen 5" descr="UPeCEN – Universidad Peruana del Centro">
          <a:extLst>
            <a:ext uri="{FF2B5EF4-FFF2-40B4-BE49-F238E27FC236}">
              <a16:creationId xmlns:a16="http://schemas.microsoft.com/office/drawing/2014/main" id="{28C7AD9B-246A-4AB8-9BCB-F1A9D00635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44155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1716</xdr:row>
      <xdr:rowOff>28575</xdr:rowOff>
    </xdr:from>
    <xdr:ext cx="579276" cy="600464"/>
    <xdr:pic>
      <xdr:nvPicPr>
        <xdr:cNvPr id="110" name="Imagen 5" descr="UPeCEN – Universidad Peruana del Centro">
          <a:extLst>
            <a:ext uri="{FF2B5EF4-FFF2-40B4-BE49-F238E27FC236}">
              <a16:creationId xmlns:a16="http://schemas.microsoft.com/office/drawing/2014/main" id="{50DCEBA2-BE5F-4E59-88C6-3529D465CC7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578637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1782</xdr:row>
      <xdr:rowOff>28575</xdr:rowOff>
    </xdr:from>
    <xdr:ext cx="579276" cy="600464"/>
    <xdr:pic>
      <xdr:nvPicPr>
        <xdr:cNvPr id="111" name="Imagen 5" descr="UPeCEN – Universidad Peruana del Centro">
          <a:extLst>
            <a:ext uri="{FF2B5EF4-FFF2-40B4-BE49-F238E27FC236}">
              <a16:creationId xmlns:a16="http://schemas.microsoft.com/office/drawing/2014/main" id="{F00D95BA-8925-4683-A750-F577735F39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715721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1848</xdr:row>
      <xdr:rowOff>28575</xdr:rowOff>
    </xdr:from>
    <xdr:ext cx="579276" cy="600464"/>
    <xdr:pic>
      <xdr:nvPicPr>
        <xdr:cNvPr id="112" name="Imagen 5" descr="UPeCEN – Universidad Peruana del Centro">
          <a:extLst>
            <a:ext uri="{FF2B5EF4-FFF2-40B4-BE49-F238E27FC236}">
              <a16:creationId xmlns:a16="http://schemas.microsoft.com/office/drawing/2014/main" id="{EAA3E63E-4567-4FBA-A5F8-F7761EFB6A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85280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1914</xdr:row>
      <xdr:rowOff>28575</xdr:rowOff>
    </xdr:from>
    <xdr:ext cx="579276" cy="600464"/>
    <xdr:pic>
      <xdr:nvPicPr>
        <xdr:cNvPr id="113" name="Imagen 5" descr="UPeCEN – Universidad Peruana del Centro">
          <a:extLst>
            <a:ext uri="{FF2B5EF4-FFF2-40B4-BE49-F238E27FC236}">
              <a16:creationId xmlns:a16="http://schemas.microsoft.com/office/drawing/2014/main" id="{D833EE88-453E-432A-AF98-35FEE4E3C6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398988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1980</xdr:row>
      <xdr:rowOff>28575</xdr:rowOff>
    </xdr:from>
    <xdr:ext cx="579276" cy="600464"/>
    <xdr:pic>
      <xdr:nvPicPr>
        <xdr:cNvPr id="114" name="Imagen 5" descr="UPeCEN – Universidad Peruana del Centro">
          <a:extLst>
            <a:ext uri="{FF2B5EF4-FFF2-40B4-BE49-F238E27FC236}">
              <a16:creationId xmlns:a16="http://schemas.microsoft.com/office/drawing/2014/main" id="{74900BEC-0CEE-4041-A3B6-74C06BB426D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1269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2046</xdr:row>
      <xdr:rowOff>28575</xdr:rowOff>
    </xdr:from>
    <xdr:ext cx="579276" cy="600464"/>
    <xdr:pic>
      <xdr:nvPicPr>
        <xdr:cNvPr id="115" name="Imagen 5" descr="UPeCEN – Universidad Peruana del Centro">
          <a:extLst>
            <a:ext uri="{FF2B5EF4-FFF2-40B4-BE49-F238E27FC236}">
              <a16:creationId xmlns:a16="http://schemas.microsoft.com/office/drawing/2014/main" id="{C747FD22-3D10-4912-A3FB-8FC28ABCE5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2640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2112</xdr:row>
      <xdr:rowOff>28575</xdr:rowOff>
    </xdr:from>
    <xdr:ext cx="579276" cy="600464"/>
    <xdr:pic>
      <xdr:nvPicPr>
        <xdr:cNvPr id="116" name="Imagen 5" descr="UPeCEN – Universidad Peruana del Centro">
          <a:extLst>
            <a:ext uri="{FF2B5EF4-FFF2-40B4-BE49-F238E27FC236}">
              <a16:creationId xmlns:a16="http://schemas.microsoft.com/office/drawing/2014/main" id="{3AA83551-81D6-40B4-9751-FB550FB169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401140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2178</xdr:row>
      <xdr:rowOff>28575</xdr:rowOff>
    </xdr:from>
    <xdr:ext cx="579276" cy="600464"/>
    <xdr:pic>
      <xdr:nvPicPr>
        <xdr:cNvPr id="117" name="Imagen 5" descr="UPeCEN – Universidad Peruana del Centro">
          <a:extLst>
            <a:ext uri="{FF2B5EF4-FFF2-40B4-BE49-F238E27FC236}">
              <a16:creationId xmlns:a16="http://schemas.microsoft.com/office/drawing/2014/main" id="{AEA2665A-6474-412D-8E50-D4B1BD0EE7F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538224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2244</xdr:row>
      <xdr:rowOff>28575</xdr:rowOff>
    </xdr:from>
    <xdr:ext cx="579276" cy="600464"/>
    <xdr:pic>
      <xdr:nvPicPr>
        <xdr:cNvPr id="118" name="Imagen 5" descr="UPeCEN – Universidad Peruana del Centro">
          <a:extLst>
            <a:ext uri="{FF2B5EF4-FFF2-40B4-BE49-F238E27FC236}">
              <a16:creationId xmlns:a16="http://schemas.microsoft.com/office/drawing/2014/main" id="{ADB44453-7D83-41FF-AF0F-A70C0A26666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67530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2310</xdr:row>
      <xdr:rowOff>28575</xdr:rowOff>
    </xdr:from>
    <xdr:ext cx="579276" cy="600464"/>
    <xdr:pic>
      <xdr:nvPicPr>
        <xdr:cNvPr id="119" name="Imagen 5" descr="UPeCEN – Universidad Peruana del Centro">
          <a:extLst>
            <a:ext uri="{FF2B5EF4-FFF2-40B4-BE49-F238E27FC236}">
              <a16:creationId xmlns:a16="http://schemas.microsoft.com/office/drawing/2014/main" id="{8028CD1B-2D59-46CB-A5BE-8A3C91795C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812391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2376</xdr:row>
      <xdr:rowOff>28575</xdr:rowOff>
    </xdr:from>
    <xdr:ext cx="579276" cy="600464"/>
    <xdr:pic>
      <xdr:nvPicPr>
        <xdr:cNvPr id="120" name="Imagen 5" descr="UPeCEN – Universidad Peruana del Centro">
          <a:extLst>
            <a:ext uri="{FF2B5EF4-FFF2-40B4-BE49-F238E27FC236}">
              <a16:creationId xmlns:a16="http://schemas.microsoft.com/office/drawing/2014/main" id="{508BE0F7-A56E-4FB6-9759-DAFDE52986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494947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2442</xdr:row>
      <xdr:rowOff>28575</xdr:rowOff>
    </xdr:from>
    <xdr:ext cx="579276" cy="600464"/>
    <xdr:pic>
      <xdr:nvPicPr>
        <xdr:cNvPr id="121" name="Imagen 5" descr="UPeCEN – Universidad Peruana del Centro">
          <a:extLst>
            <a:ext uri="{FF2B5EF4-FFF2-40B4-BE49-F238E27FC236}">
              <a16:creationId xmlns:a16="http://schemas.microsoft.com/office/drawing/2014/main" id="{EE196878-2D12-4E0B-AF51-BD56D59F8D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08655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2508</xdr:row>
      <xdr:rowOff>28575</xdr:rowOff>
    </xdr:from>
    <xdr:ext cx="579276" cy="600464"/>
    <xdr:pic>
      <xdr:nvPicPr>
        <xdr:cNvPr id="122" name="Imagen 5" descr="UPeCEN – Universidad Peruana del Centro">
          <a:extLst>
            <a:ext uri="{FF2B5EF4-FFF2-40B4-BE49-F238E27FC236}">
              <a16:creationId xmlns:a16="http://schemas.microsoft.com/office/drawing/2014/main" id="{7BF54A16-88DD-400D-82FA-5BD8381078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22364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2574</xdr:row>
      <xdr:rowOff>28575</xdr:rowOff>
    </xdr:from>
    <xdr:ext cx="579276" cy="600464"/>
    <xdr:pic>
      <xdr:nvPicPr>
        <xdr:cNvPr id="123" name="Imagen 5" descr="UPeCEN – Universidad Peruana del Centro">
          <a:extLst>
            <a:ext uri="{FF2B5EF4-FFF2-40B4-BE49-F238E27FC236}">
              <a16:creationId xmlns:a16="http://schemas.microsoft.com/office/drawing/2014/main" id="{9158AFEE-950B-4A51-9F31-C8C4B811A0E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360727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2640</xdr:row>
      <xdr:rowOff>28575</xdr:rowOff>
    </xdr:from>
    <xdr:ext cx="579276" cy="600464"/>
    <xdr:pic>
      <xdr:nvPicPr>
        <xdr:cNvPr id="124" name="Imagen 5" descr="UPeCEN – Universidad Peruana del Centro">
          <a:extLst>
            <a:ext uri="{FF2B5EF4-FFF2-40B4-BE49-F238E27FC236}">
              <a16:creationId xmlns:a16="http://schemas.microsoft.com/office/drawing/2014/main" id="{C41C9011-5066-4589-988A-805FDBA8CE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497810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2706</xdr:row>
      <xdr:rowOff>28575</xdr:rowOff>
    </xdr:from>
    <xdr:ext cx="579276" cy="600464"/>
    <xdr:pic>
      <xdr:nvPicPr>
        <xdr:cNvPr id="125" name="Imagen 5" descr="UPeCEN – Universidad Peruana del Centro">
          <a:extLst>
            <a:ext uri="{FF2B5EF4-FFF2-40B4-BE49-F238E27FC236}">
              <a16:creationId xmlns:a16="http://schemas.microsoft.com/office/drawing/2014/main" id="{6B5A65B5-170A-4F83-A3D1-47AEEC05CB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63489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2772</xdr:row>
      <xdr:rowOff>28575</xdr:rowOff>
    </xdr:from>
    <xdr:ext cx="579276" cy="600464"/>
    <xdr:pic>
      <xdr:nvPicPr>
        <xdr:cNvPr id="126" name="Imagen 5" descr="UPeCEN – Universidad Peruana del Centro">
          <a:extLst>
            <a:ext uri="{FF2B5EF4-FFF2-40B4-BE49-F238E27FC236}">
              <a16:creationId xmlns:a16="http://schemas.microsoft.com/office/drawing/2014/main" id="{942E273E-E6AD-470B-A246-5A984B9BB48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771978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2838</xdr:row>
      <xdr:rowOff>28575</xdr:rowOff>
    </xdr:from>
    <xdr:ext cx="579276" cy="600464"/>
    <xdr:pic>
      <xdr:nvPicPr>
        <xdr:cNvPr id="127" name="Imagen 5" descr="UPeCEN – Universidad Peruana del Centro">
          <a:extLst>
            <a:ext uri="{FF2B5EF4-FFF2-40B4-BE49-F238E27FC236}">
              <a16:creationId xmlns:a16="http://schemas.microsoft.com/office/drawing/2014/main" id="{5792383C-746F-4150-A6D4-8AB5E13EF6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5909062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2904</xdr:row>
      <xdr:rowOff>28575</xdr:rowOff>
    </xdr:from>
    <xdr:ext cx="579276" cy="600464"/>
    <xdr:pic>
      <xdr:nvPicPr>
        <xdr:cNvPr id="128" name="Imagen 5" descr="UPeCEN – Universidad Peruana del Centro">
          <a:extLst>
            <a:ext uri="{FF2B5EF4-FFF2-40B4-BE49-F238E27FC236}">
              <a16:creationId xmlns:a16="http://schemas.microsoft.com/office/drawing/2014/main" id="{CEFC4924-6848-44F4-A963-F6B790BCCC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046146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2970</xdr:row>
      <xdr:rowOff>28575</xdr:rowOff>
    </xdr:from>
    <xdr:ext cx="579276" cy="600464"/>
    <xdr:pic>
      <xdr:nvPicPr>
        <xdr:cNvPr id="129" name="Imagen 5" descr="UPeCEN – Universidad Peruana del Centro">
          <a:extLst>
            <a:ext uri="{FF2B5EF4-FFF2-40B4-BE49-F238E27FC236}">
              <a16:creationId xmlns:a16="http://schemas.microsoft.com/office/drawing/2014/main" id="{95D3A0BA-9C40-4E73-9207-F34689D698F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183229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3036</xdr:row>
      <xdr:rowOff>28575</xdr:rowOff>
    </xdr:from>
    <xdr:ext cx="579276" cy="600464"/>
    <xdr:pic>
      <xdr:nvPicPr>
        <xdr:cNvPr id="130" name="Imagen 5" descr="UPeCEN – Universidad Peruana del Centro">
          <a:extLst>
            <a:ext uri="{FF2B5EF4-FFF2-40B4-BE49-F238E27FC236}">
              <a16:creationId xmlns:a16="http://schemas.microsoft.com/office/drawing/2014/main" id="{F0D257B7-914A-4A99-A913-F9073FA290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32031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3102</xdr:row>
      <xdr:rowOff>28575</xdr:rowOff>
    </xdr:from>
    <xdr:ext cx="579276" cy="600464"/>
    <xdr:pic>
      <xdr:nvPicPr>
        <xdr:cNvPr id="131" name="Imagen 5" descr="UPeCEN – Universidad Peruana del Centro">
          <a:extLst>
            <a:ext uri="{FF2B5EF4-FFF2-40B4-BE49-F238E27FC236}">
              <a16:creationId xmlns:a16="http://schemas.microsoft.com/office/drawing/2014/main" id="{F61472EC-AC9E-466A-9FA5-519E4081C1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458921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3168</xdr:row>
      <xdr:rowOff>28575</xdr:rowOff>
    </xdr:from>
    <xdr:ext cx="579276" cy="600464"/>
    <xdr:pic>
      <xdr:nvPicPr>
        <xdr:cNvPr id="132" name="Imagen 5" descr="UPeCEN – Universidad Peruana del Centro">
          <a:extLst>
            <a:ext uri="{FF2B5EF4-FFF2-40B4-BE49-F238E27FC236}">
              <a16:creationId xmlns:a16="http://schemas.microsoft.com/office/drawing/2014/main" id="{FBA2ADAC-6847-4A20-96DF-EA89E511C26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59600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3234</xdr:row>
      <xdr:rowOff>28575</xdr:rowOff>
    </xdr:from>
    <xdr:ext cx="579276" cy="600464"/>
    <xdr:pic>
      <xdr:nvPicPr>
        <xdr:cNvPr id="133" name="Imagen 5" descr="UPeCEN – Universidad Peruana del Centro">
          <a:extLst>
            <a:ext uri="{FF2B5EF4-FFF2-40B4-BE49-F238E27FC236}">
              <a16:creationId xmlns:a16="http://schemas.microsoft.com/office/drawing/2014/main" id="{2EB0D502-E08E-4FA3-BF9A-A2AAB833AB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73308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3300</xdr:row>
      <xdr:rowOff>28575</xdr:rowOff>
    </xdr:from>
    <xdr:ext cx="579276" cy="600464"/>
    <xdr:pic>
      <xdr:nvPicPr>
        <xdr:cNvPr id="134" name="Imagen 5" descr="UPeCEN – Universidad Peruana del Centro">
          <a:extLst>
            <a:ext uri="{FF2B5EF4-FFF2-40B4-BE49-F238E27FC236}">
              <a16:creationId xmlns:a16="http://schemas.microsoft.com/office/drawing/2014/main" id="{E1A4A0A7-645E-4D6A-986E-633306915A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68701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3366</xdr:row>
      <xdr:rowOff>28575</xdr:rowOff>
    </xdr:from>
    <xdr:ext cx="579276" cy="600464"/>
    <xdr:pic>
      <xdr:nvPicPr>
        <xdr:cNvPr id="135" name="Imagen 5" descr="UPeCEN – Universidad Peruana del Centro">
          <a:extLst>
            <a:ext uri="{FF2B5EF4-FFF2-40B4-BE49-F238E27FC236}">
              <a16:creationId xmlns:a16="http://schemas.microsoft.com/office/drawing/2014/main" id="{C4BE903E-90C2-4EE0-BF97-BF0C16FE94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0072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3432</xdr:row>
      <xdr:rowOff>28575</xdr:rowOff>
    </xdr:from>
    <xdr:ext cx="579276" cy="600464"/>
    <xdr:pic>
      <xdr:nvPicPr>
        <xdr:cNvPr id="136" name="Imagen 5" descr="UPeCEN – Universidad Peruana del Centro">
          <a:extLst>
            <a:ext uri="{FF2B5EF4-FFF2-40B4-BE49-F238E27FC236}">
              <a16:creationId xmlns:a16="http://schemas.microsoft.com/office/drawing/2014/main" id="{3CAB454A-FD88-4442-8D8C-1A383CE1797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144340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3498</xdr:row>
      <xdr:rowOff>28575</xdr:rowOff>
    </xdr:from>
    <xdr:ext cx="579276" cy="600464"/>
    <xdr:pic>
      <xdr:nvPicPr>
        <xdr:cNvPr id="137" name="Imagen 5" descr="UPeCEN – Universidad Peruana del Centro">
          <a:extLst>
            <a:ext uri="{FF2B5EF4-FFF2-40B4-BE49-F238E27FC236}">
              <a16:creationId xmlns:a16="http://schemas.microsoft.com/office/drawing/2014/main" id="{DB6BFE1A-8D44-4E0C-AC4F-A32C6BF3A4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281424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3564</xdr:row>
      <xdr:rowOff>28575</xdr:rowOff>
    </xdr:from>
    <xdr:ext cx="579276" cy="600464"/>
    <xdr:pic>
      <xdr:nvPicPr>
        <xdr:cNvPr id="138" name="Imagen 5" descr="UPeCEN – Universidad Peruana del Centro">
          <a:extLst>
            <a:ext uri="{FF2B5EF4-FFF2-40B4-BE49-F238E27FC236}">
              <a16:creationId xmlns:a16="http://schemas.microsoft.com/office/drawing/2014/main" id="{2DC38FED-37F0-4EC8-BA4F-3EFC7EBA9A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418508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3630</xdr:row>
      <xdr:rowOff>28575</xdr:rowOff>
    </xdr:from>
    <xdr:ext cx="579276" cy="600464"/>
    <xdr:pic>
      <xdr:nvPicPr>
        <xdr:cNvPr id="139" name="Imagen 5" descr="UPeCEN – Universidad Peruana del Centro">
          <a:extLst>
            <a:ext uri="{FF2B5EF4-FFF2-40B4-BE49-F238E27FC236}">
              <a16:creationId xmlns:a16="http://schemas.microsoft.com/office/drawing/2014/main" id="{F7001DD3-020E-40B8-834B-60771B3537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555591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3696</xdr:row>
      <xdr:rowOff>28575</xdr:rowOff>
    </xdr:from>
    <xdr:ext cx="579276" cy="600464"/>
    <xdr:pic>
      <xdr:nvPicPr>
        <xdr:cNvPr id="140" name="Imagen 5" descr="UPeCEN – Universidad Peruana del Centro">
          <a:extLst>
            <a:ext uri="{FF2B5EF4-FFF2-40B4-BE49-F238E27FC236}">
              <a16:creationId xmlns:a16="http://schemas.microsoft.com/office/drawing/2014/main" id="{FCDCCE8C-DEC6-46F3-B294-37F9AF099DC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69267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3762</xdr:row>
      <xdr:rowOff>28575</xdr:rowOff>
    </xdr:from>
    <xdr:ext cx="579276" cy="600464"/>
    <xdr:pic>
      <xdr:nvPicPr>
        <xdr:cNvPr id="141" name="Imagen 5" descr="UPeCEN – Universidad Peruana del Centro">
          <a:extLst>
            <a:ext uri="{FF2B5EF4-FFF2-40B4-BE49-F238E27FC236}">
              <a16:creationId xmlns:a16="http://schemas.microsoft.com/office/drawing/2014/main" id="{EDF4FC92-A1D9-40CF-9DE6-1FAE8B1656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829759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3828</xdr:row>
      <xdr:rowOff>28575</xdr:rowOff>
    </xdr:from>
    <xdr:ext cx="579276" cy="600464"/>
    <xdr:pic>
      <xdr:nvPicPr>
        <xdr:cNvPr id="142" name="Imagen 5" descr="UPeCEN – Universidad Peruana del Centro">
          <a:extLst>
            <a:ext uri="{FF2B5EF4-FFF2-40B4-BE49-F238E27FC236}">
              <a16:creationId xmlns:a16="http://schemas.microsoft.com/office/drawing/2014/main" id="{D5C4E73A-01BE-459A-92E9-311427342D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7966843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3894</xdr:row>
      <xdr:rowOff>28575</xdr:rowOff>
    </xdr:from>
    <xdr:ext cx="579276" cy="600464"/>
    <xdr:pic>
      <xdr:nvPicPr>
        <xdr:cNvPr id="143" name="Imagen 5" descr="UPeCEN – Universidad Peruana del Centro">
          <a:extLst>
            <a:ext uri="{FF2B5EF4-FFF2-40B4-BE49-F238E27FC236}">
              <a16:creationId xmlns:a16="http://schemas.microsoft.com/office/drawing/2014/main" id="{92D65BDB-01C9-4AF0-BC21-89F8D33814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105451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3960</xdr:row>
      <xdr:rowOff>28575</xdr:rowOff>
    </xdr:from>
    <xdr:ext cx="579276" cy="600464"/>
    <xdr:pic>
      <xdr:nvPicPr>
        <xdr:cNvPr id="144" name="Imagen 5" descr="UPeCEN – Universidad Peruana del Centro">
          <a:extLst>
            <a:ext uri="{FF2B5EF4-FFF2-40B4-BE49-F238E27FC236}">
              <a16:creationId xmlns:a16="http://schemas.microsoft.com/office/drawing/2014/main" id="{D2076A07-6BD2-42FF-B5DA-9331B9FE71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242534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4026</xdr:row>
      <xdr:rowOff>28575</xdr:rowOff>
    </xdr:from>
    <xdr:ext cx="579276" cy="600464"/>
    <xdr:pic>
      <xdr:nvPicPr>
        <xdr:cNvPr id="145" name="Imagen 5" descr="UPeCEN – Universidad Peruana del Centro">
          <a:extLst>
            <a:ext uri="{FF2B5EF4-FFF2-40B4-BE49-F238E27FC236}">
              <a16:creationId xmlns:a16="http://schemas.microsoft.com/office/drawing/2014/main" id="{B7C0E5D2-01AD-43D1-A5AE-4DE8D33E8E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379618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4092</xdr:row>
      <xdr:rowOff>28575</xdr:rowOff>
    </xdr:from>
    <xdr:ext cx="579276" cy="600464"/>
    <xdr:pic>
      <xdr:nvPicPr>
        <xdr:cNvPr id="146" name="Imagen 5" descr="UPeCEN – Universidad Peruana del Centro">
          <a:extLst>
            <a:ext uri="{FF2B5EF4-FFF2-40B4-BE49-F238E27FC236}">
              <a16:creationId xmlns:a16="http://schemas.microsoft.com/office/drawing/2014/main" id="{DE5409AA-49C3-435B-B47C-380804FF01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516702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4158</xdr:row>
      <xdr:rowOff>28575</xdr:rowOff>
    </xdr:from>
    <xdr:ext cx="579276" cy="600464"/>
    <xdr:pic>
      <xdr:nvPicPr>
        <xdr:cNvPr id="147" name="Imagen 5" descr="UPeCEN – Universidad Peruana del Centro">
          <a:extLst>
            <a:ext uri="{FF2B5EF4-FFF2-40B4-BE49-F238E27FC236}">
              <a16:creationId xmlns:a16="http://schemas.microsoft.com/office/drawing/2014/main" id="{3EDCAE5B-DF46-4EB4-9FFB-7AFA9DEDF8A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653786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4224</xdr:row>
      <xdr:rowOff>28575</xdr:rowOff>
    </xdr:from>
    <xdr:ext cx="579276" cy="600464"/>
    <xdr:pic>
      <xdr:nvPicPr>
        <xdr:cNvPr id="148" name="Imagen 5" descr="UPeCEN – Universidad Peruana del Centro">
          <a:extLst>
            <a:ext uri="{FF2B5EF4-FFF2-40B4-BE49-F238E27FC236}">
              <a16:creationId xmlns:a16="http://schemas.microsoft.com/office/drawing/2014/main" id="{9A4D0047-F83A-4B49-B28D-AFF4CABF15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790870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4290</xdr:row>
      <xdr:rowOff>28575</xdr:rowOff>
    </xdr:from>
    <xdr:ext cx="579276" cy="600464"/>
    <xdr:pic>
      <xdr:nvPicPr>
        <xdr:cNvPr id="149" name="Imagen 5" descr="UPeCEN – Universidad Peruana del Centro">
          <a:extLst>
            <a:ext uri="{FF2B5EF4-FFF2-40B4-BE49-F238E27FC236}">
              <a16:creationId xmlns:a16="http://schemas.microsoft.com/office/drawing/2014/main" id="{7FF68F1C-C5CA-4021-8575-13CCF90A861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8927953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4356</xdr:row>
      <xdr:rowOff>28575</xdr:rowOff>
    </xdr:from>
    <xdr:ext cx="579276" cy="600464"/>
    <xdr:pic>
      <xdr:nvPicPr>
        <xdr:cNvPr id="150" name="Imagen 5" descr="UPeCEN – Universidad Peruana del Centro">
          <a:extLst>
            <a:ext uri="{FF2B5EF4-FFF2-40B4-BE49-F238E27FC236}">
              <a16:creationId xmlns:a16="http://schemas.microsoft.com/office/drawing/2014/main" id="{9FF6E9AE-1FB0-44B2-AB51-555394F5052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065037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4422</xdr:row>
      <xdr:rowOff>28575</xdr:rowOff>
    </xdr:from>
    <xdr:ext cx="579276" cy="600464"/>
    <xdr:pic>
      <xdr:nvPicPr>
        <xdr:cNvPr id="151" name="Imagen 5" descr="UPeCEN – Universidad Peruana del Centro">
          <a:extLst>
            <a:ext uri="{FF2B5EF4-FFF2-40B4-BE49-F238E27FC236}">
              <a16:creationId xmlns:a16="http://schemas.microsoft.com/office/drawing/2014/main" id="{73802A5A-9FF7-4CCF-82B3-2EF7B800F1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202121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4488</xdr:row>
      <xdr:rowOff>28575</xdr:rowOff>
    </xdr:from>
    <xdr:ext cx="579276" cy="600464"/>
    <xdr:pic>
      <xdr:nvPicPr>
        <xdr:cNvPr id="152" name="Imagen 5" descr="UPeCEN – Universidad Peruana del Centro">
          <a:extLst>
            <a:ext uri="{FF2B5EF4-FFF2-40B4-BE49-F238E27FC236}">
              <a16:creationId xmlns:a16="http://schemas.microsoft.com/office/drawing/2014/main" id="{85D5DF99-B81F-4C9C-AC16-4968F2A1485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339205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4554</xdr:row>
      <xdr:rowOff>28575</xdr:rowOff>
    </xdr:from>
    <xdr:ext cx="579276" cy="600464"/>
    <xdr:pic>
      <xdr:nvPicPr>
        <xdr:cNvPr id="153" name="Imagen 5" descr="UPeCEN – Universidad Peruana del Centro">
          <a:extLst>
            <a:ext uri="{FF2B5EF4-FFF2-40B4-BE49-F238E27FC236}">
              <a16:creationId xmlns:a16="http://schemas.microsoft.com/office/drawing/2014/main" id="{DE7EC5B0-6B77-43EA-8E98-830A0E3DB4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476289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4620</xdr:row>
      <xdr:rowOff>28575</xdr:rowOff>
    </xdr:from>
    <xdr:ext cx="579276" cy="600464"/>
    <xdr:pic>
      <xdr:nvPicPr>
        <xdr:cNvPr id="154" name="Imagen 5" descr="UPeCEN – Universidad Peruana del Centro">
          <a:extLst>
            <a:ext uri="{FF2B5EF4-FFF2-40B4-BE49-F238E27FC236}">
              <a16:creationId xmlns:a16="http://schemas.microsoft.com/office/drawing/2014/main" id="{6D9E51CC-DE0C-4E6E-BF1E-025533A8BA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613372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4686</xdr:row>
      <xdr:rowOff>28575</xdr:rowOff>
    </xdr:from>
    <xdr:ext cx="579276" cy="600464"/>
    <xdr:pic>
      <xdr:nvPicPr>
        <xdr:cNvPr id="155" name="Imagen 5" descr="UPeCEN – Universidad Peruana del Centro">
          <a:extLst>
            <a:ext uri="{FF2B5EF4-FFF2-40B4-BE49-F238E27FC236}">
              <a16:creationId xmlns:a16="http://schemas.microsoft.com/office/drawing/2014/main" id="{35DBD37D-45EA-4D66-8AB9-7782F4059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75045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4752</xdr:row>
      <xdr:rowOff>28575</xdr:rowOff>
    </xdr:from>
    <xdr:ext cx="579276" cy="600464"/>
    <xdr:pic>
      <xdr:nvPicPr>
        <xdr:cNvPr id="156" name="Imagen 5" descr="UPeCEN – Universidad Peruana del Centro">
          <a:extLst>
            <a:ext uri="{FF2B5EF4-FFF2-40B4-BE49-F238E27FC236}">
              <a16:creationId xmlns:a16="http://schemas.microsoft.com/office/drawing/2014/main" id="{B93D150C-D56C-4B6A-863D-4473057314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9889064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4818</xdr:row>
      <xdr:rowOff>28575</xdr:rowOff>
    </xdr:from>
    <xdr:ext cx="579276" cy="600464"/>
    <xdr:pic>
      <xdr:nvPicPr>
        <xdr:cNvPr id="157" name="Imagen 5" descr="UPeCEN – Universidad Peruana del Centro">
          <a:extLst>
            <a:ext uri="{FF2B5EF4-FFF2-40B4-BE49-F238E27FC236}">
              <a16:creationId xmlns:a16="http://schemas.microsoft.com/office/drawing/2014/main" id="{62A77131-F5AF-46EE-8687-3E33277459A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026148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4884</xdr:row>
      <xdr:rowOff>28575</xdr:rowOff>
    </xdr:from>
    <xdr:ext cx="579276" cy="600464"/>
    <xdr:pic>
      <xdr:nvPicPr>
        <xdr:cNvPr id="158" name="Imagen 5" descr="UPeCEN – Universidad Peruana del Centro">
          <a:extLst>
            <a:ext uri="{FF2B5EF4-FFF2-40B4-BE49-F238E27FC236}">
              <a16:creationId xmlns:a16="http://schemas.microsoft.com/office/drawing/2014/main" id="{25B854C7-BD25-4C44-B364-4BA865C996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163232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4950</xdr:row>
      <xdr:rowOff>28575</xdr:rowOff>
    </xdr:from>
    <xdr:ext cx="579276" cy="600464"/>
    <xdr:pic>
      <xdr:nvPicPr>
        <xdr:cNvPr id="159" name="Imagen 5" descr="UPeCEN – Universidad Peruana del Centro">
          <a:extLst>
            <a:ext uri="{FF2B5EF4-FFF2-40B4-BE49-F238E27FC236}">
              <a16:creationId xmlns:a16="http://schemas.microsoft.com/office/drawing/2014/main" id="{3330613D-D1EF-4670-BAE5-1C6F9D81A8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300392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5016</xdr:row>
      <xdr:rowOff>28575</xdr:rowOff>
    </xdr:from>
    <xdr:ext cx="579276" cy="600464"/>
    <xdr:pic>
      <xdr:nvPicPr>
        <xdr:cNvPr id="160" name="Imagen 5" descr="UPeCEN – Universidad Peruana del Centro">
          <a:extLst>
            <a:ext uri="{FF2B5EF4-FFF2-40B4-BE49-F238E27FC236}">
              <a16:creationId xmlns:a16="http://schemas.microsoft.com/office/drawing/2014/main" id="{861D4EE6-9107-4ADF-8801-D994509449C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437475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5082</xdr:row>
      <xdr:rowOff>28575</xdr:rowOff>
    </xdr:from>
    <xdr:ext cx="579276" cy="600464"/>
    <xdr:pic>
      <xdr:nvPicPr>
        <xdr:cNvPr id="161" name="Imagen 5" descr="UPeCEN – Universidad Peruana del Centro">
          <a:extLst>
            <a:ext uri="{FF2B5EF4-FFF2-40B4-BE49-F238E27FC236}">
              <a16:creationId xmlns:a16="http://schemas.microsoft.com/office/drawing/2014/main" id="{3377D585-623A-44B4-8E41-CC1163BE6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574559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5148</xdr:row>
      <xdr:rowOff>28575</xdr:rowOff>
    </xdr:from>
    <xdr:ext cx="579276" cy="600464"/>
    <xdr:pic>
      <xdr:nvPicPr>
        <xdr:cNvPr id="162" name="Imagen 5" descr="UPeCEN – Universidad Peruana del Centro">
          <a:extLst>
            <a:ext uri="{FF2B5EF4-FFF2-40B4-BE49-F238E27FC236}">
              <a16:creationId xmlns:a16="http://schemas.microsoft.com/office/drawing/2014/main" id="{BAB6ECEC-644D-453B-9618-C3BE3D730C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7116435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5214</xdr:row>
      <xdr:rowOff>28575</xdr:rowOff>
    </xdr:from>
    <xdr:ext cx="579276" cy="600464"/>
    <xdr:pic>
      <xdr:nvPicPr>
        <xdr:cNvPr id="163" name="Imagen 5" descr="UPeCEN – Universidad Peruana del Centro">
          <a:extLst>
            <a:ext uri="{FF2B5EF4-FFF2-40B4-BE49-F238E27FC236}">
              <a16:creationId xmlns:a16="http://schemas.microsoft.com/office/drawing/2014/main" id="{BACDE89C-9DEC-49A7-955D-CCC6CD108B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8487273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5280</xdr:row>
      <xdr:rowOff>28575</xdr:rowOff>
    </xdr:from>
    <xdr:ext cx="579276" cy="600464"/>
    <xdr:pic>
      <xdr:nvPicPr>
        <xdr:cNvPr id="164" name="Imagen 5" descr="UPeCEN – Universidad Peruana del Centro">
          <a:extLst>
            <a:ext uri="{FF2B5EF4-FFF2-40B4-BE49-F238E27FC236}">
              <a16:creationId xmlns:a16="http://schemas.microsoft.com/office/drawing/2014/main" id="{D61035A5-D711-4111-8DA8-31AEC1753F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09858111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5346</xdr:row>
      <xdr:rowOff>28575</xdr:rowOff>
    </xdr:from>
    <xdr:ext cx="579276" cy="600464"/>
    <xdr:pic>
      <xdr:nvPicPr>
        <xdr:cNvPr id="165" name="Imagen 5" descr="UPeCEN – Universidad Peruana del Centro">
          <a:extLst>
            <a:ext uri="{FF2B5EF4-FFF2-40B4-BE49-F238E27FC236}">
              <a16:creationId xmlns:a16="http://schemas.microsoft.com/office/drawing/2014/main" id="{29A86A95-BAAF-4A72-932D-2B07C2A2C46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850" y="111228949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815341</xdr:colOff>
      <xdr:row>4</xdr:row>
      <xdr:rowOff>3564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67</xdr:row>
      <xdr:rowOff>0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132</xdr:row>
      <xdr:rowOff>133350</xdr:rowOff>
    </xdr:from>
    <xdr:ext cx="579276" cy="61951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417671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555783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694563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330</xdr:row>
      <xdr:rowOff>66675</xdr:rowOff>
    </xdr:from>
    <xdr:ext cx="579276" cy="60046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833342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396</xdr:row>
      <xdr:rowOff>66675</xdr:rowOff>
    </xdr:from>
    <xdr:ext cx="579276" cy="60046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972121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462</xdr:row>
      <xdr:rowOff>133350</xdr:rowOff>
    </xdr:from>
    <xdr:ext cx="579276" cy="61951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111567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250346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594</xdr:row>
      <xdr:rowOff>133350</xdr:rowOff>
    </xdr:from>
    <xdr:ext cx="579276" cy="61951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89126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595</xdr:row>
      <xdr:rowOff>0</xdr:rowOff>
    </xdr:from>
    <xdr:ext cx="579276" cy="61951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527905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660</xdr:row>
      <xdr:rowOff>133350</xdr:rowOff>
    </xdr:from>
    <xdr:ext cx="579276" cy="619514"/>
    <xdr:pic>
      <xdr:nvPicPr>
        <xdr:cNvPr id="14" name="Imagen 13" descr="UPeCEN – Universidad Peruana del Centro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666684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726</xdr:row>
      <xdr:rowOff>66675</xdr:rowOff>
    </xdr:from>
    <xdr:ext cx="579276" cy="600464"/>
    <xdr:pic>
      <xdr:nvPicPr>
        <xdr:cNvPr id="15" name="Imagen 14" descr="UPeCEN – Universidad Peruana del Centro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804797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793</xdr:row>
      <xdr:rowOff>66675</xdr:rowOff>
    </xdr:from>
    <xdr:ext cx="579276" cy="600464"/>
    <xdr:pic>
      <xdr:nvPicPr>
        <xdr:cNvPr id="16" name="Imagen 15" descr="UPeCEN – Universidad Peruana del Centro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804797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859</xdr:row>
      <xdr:rowOff>133350</xdr:rowOff>
    </xdr:from>
    <xdr:ext cx="579276" cy="629039"/>
    <xdr:pic>
      <xdr:nvPicPr>
        <xdr:cNvPr id="17" name="Imagen 16" descr="UPeCEN – Universidad Peruana del Centro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811531</xdr:colOff>
      <xdr:row>4</xdr:row>
      <xdr:rowOff>389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33350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417004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264</xdr:row>
      <xdr:rowOff>133350</xdr:rowOff>
    </xdr:from>
    <xdr:ext cx="579276" cy="61951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556450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330</xdr:row>
      <xdr:rowOff>133350</xdr:rowOff>
    </xdr:from>
    <xdr:ext cx="579276" cy="61951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690657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396</xdr:row>
      <xdr:rowOff>133350</xdr:rowOff>
    </xdr:from>
    <xdr:ext cx="579276" cy="61951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824865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462</xdr:row>
      <xdr:rowOff>133350</xdr:rowOff>
    </xdr:from>
    <xdr:ext cx="579276" cy="61951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959072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093279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595</xdr:row>
      <xdr:rowOff>0</xdr:rowOff>
    </xdr:from>
    <xdr:ext cx="579276" cy="61951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228058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660</xdr:row>
      <xdr:rowOff>133350</xdr:rowOff>
    </xdr:from>
    <xdr:ext cx="579276" cy="61951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361694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726</xdr:row>
      <xdr:rowOff>133350</xdr:rowOff>
    </xdr:from>
    <xdr:ext cx="579276" cy="61951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495901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792</xdr:row>
      <xdr:rowOff>133350</xdr:rowOff>
    </xdr:from>
    <xdr:ext cx="579276" cy="619514"/>
    <xdr:pic>
      <xdr:nvPicPr>
        <xdr:cNvPr id="14" name="Imagen 13" descr="UPeCEN – Universidad Peruana del Centro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630108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858</xdr:row>
      <xdr:rowOff>66675</xdr:rowOff>
    </xdr:from>
    <xdr:ext cx="579276" cy="600464"/>
    <xdr:pic>
      <xdr:nvPicPr>
        <xdr:cNvPr id="15" name="Imagen 14" descr="UPeCEN – Universidad Peruana del Centro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763649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924</xdr:row>
      <xdr:rowOff>66675</xdr:rowOff>
    </xdr:from>
    <xdr:ext cx="579276" cy="600464"/>
    <xdr:pic>
      <xdr:nvPicPr>
        <xdr:cNvPr id="16" name="Imagen 15" descr="UPeCEN – Universidad Peruana del Centro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902523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991</xdr:row>
      <xdr:rowOff>0</xdr:rowOff>
    </xdr:from>
    <xdr:ext cx="579276" cy="619514"/>
    <xdr:pic>
      <xdr:nvPicPr>
        <xdr:cNvPr id="17" name="Imagen 16" descr="UPeCEN – Universidad Peruana del Centro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042445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1056</xdr:row>
      <xdr:rowOff>66675</xdr:rowOff>
    </xdr:from>
    <xdr:ext cx="579276" cy="600464"/>
    <xdr:pic>
      <xdr:nvPicPr>
        <xdr:cNvPr id="18" name="Imagen 17" descr="UPeCEN – Universidad Peruana del Centro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17998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1122</xdr:row>
      <xdr:rowOff>133350</xdr:rowOff>
    </xdr:from>
    <xdr:ext cx="579276" cy="619514"/>
    <xdr:pic>
      <xdr:nvPicPr>
        <xdr:cNvPr id="19" name="Imagen 18" descr="UPeCEN – Universidad Peruana del Centro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319432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1188</xdr:row>
      <xdr:rowOff>133350</xdr:rowOff>
    </xdr:from>
    <xdr:ext cx="579276" cy="619514"/>
    <xdr:pic>
      <xdr:nvPicPr>
        <xdr:cNvPr id="20" name="Imagen 19" descr="UPeCEN – Universidad Peruana del Centro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453640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1254</xdr:row>
      <xdr:rowOff>133350</xdr:rowOff>
    </xdr:from>
    <xdr:ext cx="579276" cy="619514"/>
    <xdr:pic>
      <xdr:nvPicPr>
        <xdr:cNvPr id="21" name="Imagen 20" descr="UPeCEN – Universidad Peruana del Centro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587847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1320</xdr:row>
      <xdr:rowOff>133350</xdr:rowOff>
    </xdr:from>
    <xdr:ext cx="579276" cy="619514"/>
    <xdr:pic>
      <xdr:nvPicPr>
        <xdr:cNvPr id="22" name="Imagen 21" descr="UPeCEN – Universidad Peruana del Centro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722054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1386</xdr:row>
      <xdr:rowOff>66675</xdr:rowOff>
    </xdr:from>
    <xdr:ext cx="579276" cy="600464"/>
    <xdr:pic>
      <xdr:nvPicPr>
        <xdr:cNvPr id="23" name="Imagen 22" descr="UPeCEN – Universidad Peruana del Centro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855595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1452</xdr:row>
      <xdr:rowOff>66675</xdr:rowOff>
    </xdr:from>
    <xdr:ext cx="579276" cy="600464"/>
    <xdr:pic>
      <xdr:nvPicPr>
        <xdr:cNvPr id="24" name="Imagen 23" descr="UPeCEN – Universidad Peruana del Centro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994469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1519</xdr:row>
      <xdr:rowOff>0</xdr:rowOff>
    </xdr:from>
    <xdr:ext cx="579276" cy="619514"/>
    <xdr:pic>
      <xdr:nvPicPr>
        <xdr:cNvPr id="25" name="Imagen 24" descr="UPeCEN – Universidad Peruana del Centro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3134391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1584</xdr:row>
      <xdr:rowOff>66675</xdr:rowOff>
    </xdr:from>
    <xdr:ext cx="579276" cy="600464"/>
    <xdr:pic>
      <xdr:nvPicPr>
        <xdr:cNvPr id="26" name="Imagen 25" descr="UPeCEN – Universidad Peruana del Centro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3271932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1</xdr:col>
      <xdr:colOff>230350</xdr:colOff>
      <xdr:row>0</xdr:row>
      <xdr:rowOff>133350</xdr:rowOff>
    </xdr:from>
    <xdr:to>
      <xdr:col>1</xdr:col>
      <xdr:colOff>811531</xdr:colOff>
      <xdr:row>4</xdr:row>
      <xdr:rowOff>389</xdr:rowOff>
    </xdr:to>
    <xdr:pic>
      <xdr:nvPicPr>
        <xdr:cNvPr id="27" name="Imagen 26" descr="UPeCEN – Universidad Peruana del Centro">
          <a:extLst>
            <a:ext uri="{FF2B5EF4-FFF2-40B4-BE49-F238E27FC236}">
              <a16:creationId xmlns:a16="http://schemas.microsoft.com/office/drawing/2014/main" id="{1BE816CE-57AB-461E-BACE-CFAC627138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33350"/>
          <a:ext cx="579276" cy="6385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28" name="Imagen 27" descr="UPeCEN – Universidad Peruana del Centro">
          <a:extLst>
            <a:ext uri="{FF2B5EF4-FFF2-40B4-BE49-F238E27FC236}">
              <a16:creationId xmlns:a16="http://schemas.microsoft.com/office/drawing/2014/main" id="{810243DC-BA57-4138-994D-A00490128E6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29" name="Imagen 28" descr="UPeCEN – Universidad Peruana del Centro">
          <a:extLst>
            <a:ext uri="{FF2B5EF4-FFF2-40B4-BE49-F238E27FC236}">
              <a16:creationId xmlns:a16="http://schemas.microsoft.com/office/drawing/2014/main" id="{6D1DFB5A-F4A4-46ED-B9D9-F927D33282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30" name="Imagen 29" descr="UPeCEN – Universidad Peruana del Centro">
          <a:extLst>
            <a:ext uri="{FF2B5EF4-FFF2-40B4-BE49-F238E27FC236}">
              <a16:creationId xmlns:a16="http://schemas.microsoft.com/office/drawing/2014/main" id="{EF34B5AF-F731-4D22-B409-662E5F1481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417004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264</xdr:row>
      <xdr:rowOff>133350</xdr:rowOff>
    </xdr:from>
    <xdr:ext cx="579276" cy="619514"/>
    <xdr:pic>
      <xdr:nvPicPr>
        <xdr:cNvPr id="31" name="Imagen 30" descr="UPeCEN – Universidad Peruana del Centro">
          <a:extLst>
            <a:ext uri="{FF2B5EF4-FFF2-40B4-BE49-F238E27FC236}">
              <a16:creationId xmlns:a16="http://schemas.microsoft.com/office/drawing/2014/main" id="{3CCC1F3C-8B8F-45F8-8A99-56C1F41F830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556450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330</xdr:row>
      <xdr:rowOff>133350</xdr:rowOff>
    </xdr:from>
    <xdr:ext cx="579276" cy="619514"/>
    <xdr:pic>
      <xdr:nvPicPr>
        <xdr:cNvPr id="32" name="Imagen 31" descr="UPeCEN – Universidad Peruana del Centro">
          <a:extLst>
            <a:ext uri="{FF2B5EF4-FFF2-40B4-BE49-F238E27FC236}">
              <a16:creationId xmlns:a16="http://schemas.microsoft.com/office/drawing/2014/main" id="{CE8C446C-8E03-43B1-A4E9-5D880BFAEA9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690657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396</xdr:row>
      <xdr:rowOff>133350</xdr:rowOff>
    </xdr:from>
    <xdr:ext cx="579276" cy="619514"/>
    <xdr:pic>
      <xdr:nvPicPr>
        <xdr:cNvPr id="33" name="Imagen 32" descr="UPeCEN – Universidad Peruana del Centro">
          <a:extLst>
            <a:ext uri="{FF2B5EF4-FFF2-40B4-BE49-F238E27FC236}">
              <a16:creationId xmlns:a16="http://schemas.microsoft.com/office/drawing/2014/main" id="{35D677BB-A3F7-4B18-857B-B2A0D92DD69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824865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462</xdr:row>
      <xdr:rowOff>133350</xdr:rowOff>
    </xdr:from>
    <xdr:ext cx="579276" cy="619514"/>
    <xdr:pic>
      <xdr:nvPicPr>
        <xdr:cNvPr id="34" name="Imagen 33" descr="UPeCEN – Universidad Peruana del Centro">
          <a:extLst>
            <a:ext uri="{FF2B5EF4-FFF2-40B4-BE49-F238E27FC236}">
              <a16:creationId xmlns:a16="http://schemas.microsoft.com/office/drawing/2014/main" id="{196582F6-579F-4BE2-A86D-9490811949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959072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35" name="Imagen 34" descr="UPeCEN – Universidad Peruana del Centro">
          <a:extLst>
            <a:ext uri="{FF2B5EF4-FFF2-40B4-BE49-F238E27FC236}">
              <a16:creationId xmlns:a16="http://schemas.microsoft.com/office/drawing/2014/main" id="{A9F795D9-5B2F-44E0-B6D0-5BBDB4E06C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094613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595</xdr:row>
      <xdr:rowOff>0</xdr:rowOff>
    </xdr:from>
    <xdr:ext cx="579276" cy="619514"/>
    <xdr:pic>
      <xdr:nvPicPr>
        <xdr:cNvPr id="36" name="Imagen 35" descr="UPeCEN – Universidad Peruana del Centro">
          <a:extLst>
            <a:ext uri="{FF2B5EF4-FFF2-40B4-BE49-F238E27FC236}">
              <a16:creationId xmlns:a16="http://schemas.microsoft.com/office/drawing/2014/main" id="{9EC322D1-6B48-4BD7-A7A0-7013B4FBF9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229391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660</xdr:row>
      <xdr:rowOff>133350</xdr:rowOff>
    </xdr:from>
    <xdr:ext cx="579276" cy="619514"/>
    <xdr:pic>
      <xdr:nvPicPr>
        <xdr:cNvPr id="37" name="Imagen 36" descr="UPeCEN – Universidad Peruana del Centro">
          <a:extLst>
            <a:ext uri="{FF2B5EF4-FFF2-40B4-BE49-F238E27FC236}">
              <a16:creationId xmlns:a16="http://schemas.microsoft.com/office/drawing/2014/main" id="{3CE05180-0D36-4837-A9B5-DF47BCB7216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363027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726</xdr:row>
      <xdr:rowOff>133350</xdr:rowOff>
    </xdr:from>
    <xdr:ext cx="579276" cy="619514"/>
    <xdr:pic>
      <xdr:nvPicPr>
        <xdr:cNvPr id="38" name="Imagen 37" descr="UPeCEN – Universidad Peruana del Centro">
          <a:extLst>
            <a:ext uri="{FF2B5EF4-FFF2-40B4-BE49-F238E27FC236}">
              <a16:creationId xmlns:a16="http://schemas.microsoft.com/office/drawing/2014/main" id="{09ED402B-9B9C-4DF1-BFAC-12C7C3748E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497234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792</xdr:row>
      <xdr:rowOff>133350</xdr:rowOff>
    </xdr:from>
    <xdr:ext cx="579276" cy="619514"/>
    <xdr:pic>
      <xdr:nvPicPr>
        <xdr:cNvPr id="39" name="Imagen 38" descr="UPeCEN – Universidad Peruana del Centro">
          <a:extLst>
            <a:ext uri="{FF2B5EF4-FFF2-40B4-BE49-F238E27FC236}">
              <a16:creationId xmlns:a16="http://schemas.microsoft.com/office/drawing/2014/main" id="{30402FBE-77CA-41DC-8B1E-6A9C679D98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1631442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858</xdr:row>
      <xdr:rowOff>66675</xdr:rowOff>
    </xdr:from>
    <xdr:ext cx="579276" cy="600464"/>
    <xdr:pic>
      <xdr:nvPicPr>
        <xdr:cNvPr id="40" name="Imagen 39" descr="UPeCEN – Universidad Peruana del Centro">
          <a:extLst>
            <a:ext uri="{FF2B5EF4-FFF2-40B4-BE49-F238E27FC236}">
              <a16:creationId xmlns:a16="http://schemas.microsoft.com/office/drawing/2014/main" id="{22369220-9D8C-487B-B711-4E8C052FCC7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764982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924</xdr:row>
      <xdr:rowOff>66675</xdr:rowOff>
    </xdr:from>
    <xdr:ext cx="579276" cy="600464"/>
    <xdr:pic>
      <xdr:nvPicPr>
        <xdr:cNvPr id="41" name="Imagen 40" descr="UPeCEN – Universidad Peruana del Centro">
          <a:extLst>
            <a:ext uri="{FF2B5EF4-FFF2-40B4-BE49-F238E27FC236}">
              <a16:creationId xmlns:a16="http://schemas.microsoft.com/office/drawing/2014/main" id="{A351FD4B-97A0-4DF9-BF89-FE3E5E0C2F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903857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991</xdr:row>
      <xdr:rowOff>0</xdr:rowOff>
    </xdr:from>
    <xdr:ext cx="579276" cy="619514"/>
    <xdr:pic>
      <xdr:nvPicPr>
        <xdr:cNvPr id="42" name="Imagen 41" descr="UPeCEN – Universidad Peruana del Centro">
          <a:extLst>
            <a:ext uri="{FF2B5EF4-FFF2-40B4-BE49-F238E27FC236}">
              <a16:creationId xmlns:a16="http://schemas.microsoft.com/office/drawing/2014/main" id="{A594D7F8-8F04-444F-9388-3E43B9DE66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043779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1056</xdr:row>
      <xdr:rowOff>66675</xdr:rowOff>
    </xdr:from>
    <xdr:ext cx="579276" cy="600464"/>
    <xdr:pic>
      <xdr:nvPicPr>
        <xdr:cNvPr id="43" name="Imagen 42" descr="UPeCEN – Universidad Peruana del Centro">
          <a:extLst>
            <a:ext uri="{FF2B5EF4-FFF2-40B4-BE49-F238E27FC236}">
              <a16:creationId xmlns:a16="http://schemas.microsoft.com/office/drawing/2014/main" id="{AD5F3878-05C6-4EF5-9AB5-6CE799A03D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180844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1122</xdr:row>
      <xdr:rowOff>133350</xdr:rowOff>
    </xdr:from>
    <xdr:ext cx="579276" cy="619514"/>
    <xdr:pic>
      <xdr:nvPicPr>
        <xdr:cNvPr id="44" name="Imagen 43" descr="UPeCEN – Universidad Peruana del Centro">
          <a:extLst>
            <a:ext uri="{FF2B5EF4-FFF2-40B4-BE49-F238E27FC236}">
              <a16:creationId xmlns:a16="http://schemas.microsoft.com/office/drawing/2014/main" id="{7819D7DD-8656-4AD2-A516-6B55C67F7C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320290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1188</xdr:row>
      <xdr:rowOff>133350</xdr:rowOff>
    </xdr:from>
    <xdr:ext cx="579276" cy="619514"/>
    <xdr:pic>
      <xdr:nvPicPr>
        <xdr:cNvPr id="45" name="Imagen 44" descr="UPeCEN – Universidad Peruana del Centro">
          <a:extLst>
            <a:ext uri="{FF2B5EF4-FFF2-40B4-BE49-F238E27FC236}">
              <a16:creationId xmlns:a16="http://schemas.microsoft.com/office/drawing/2014/main" id="{CCA2B8FE-D831-44F9-9FD7-AB2C8C4FC5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454497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1254</xdr:row>
      <xdr:rowOff>133350</xdr:rowOff>
    </xdr:from>
    <xdr:ext cx="579276" cy="619514"/>
    <xdr:pic>
      <xdr:nvPicPr>
        <xdr:cNvPr id="46" name="Imagen 45" descr="UPeCEN – Universidad Peruana del Centro">
          <a:extLst>
            <a:ext uri="{FF2B5EF4-FFF2-40B4-BE49-F238E27FC236}">
              <a16:creationId xmlns:a16="http://schemas.microsoft.com/office/drawing/2014/main" id="{185BFE6A-CD8E-4B69-8E84-BBF4743D1F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588704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1320</xdr:row>
      <xdr:rowOff>133350</xdr:rowOff>
    </xdr:from>
    <xdr:ext cx="579276" cy="619514"/>
    <xdr:pic>
      <xdr:nvPicPr>
        <xdr:cNvPr id="47" name="Imagen 46" descr="UPeCEN – Universidad Peruana del Centro">
          <a:extLst>
            <a:ext uri="{FF2B5EF4-FFF2-40B4-BE49-F238E27FC236}">
              <a16:creationId xmlns:a16="http://schemas.microsoft.com/office/drawing/2014/main" id="{C2333F95-68F6-46DD-B42E-0ABA41B525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2722911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1386</xdr:row>
      <xdr:rowOff>66675</xdr:rowOff>
    </xdr:from>
    <xdr:ext cx="579276" cy="600464"/>
    <xdr:pic>
      <xdr:nvPicPr>
        <xdr:cNvPr id="48" name="Imagen 47" descr="UPeCEN – Universidad Peruana del Centro">
          <a:extLst>
            <a:ext uri="{FF2B5EF4-FFF2-40B4-BE49-F238E27FC236}">
              <a16:creationId xmlns:a16="http://schemas.microsoft.com/office/drawing/2014/main" id="{FAEEE509-3478-4F04-A045-98B9BE40FD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856452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1452</xdr:row>
      <xdr:rowOff>66675</xdr:rowOff>
    </xdr:from>
    <xdr:ext cx="579276" cy="600464"/>
    <xdr:pic>
      <xdr:nvPicPr>
        <xdr:cNvPr id="49" name="Imagen 48" descr="UPeCEN – Universidad Peruana del Centro">
          <a:extLst>
            <a:ext uri="{FF2B5EF4-FFF2-40B4-BE49-F238E27FC236}">
              <a16:creationId xmlns:a16="http://schemas.microsoft.com/office/drawing/2014/main" id="{213F4A87-759C-4BEB-B06D-E860CF9D28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2995326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1519</xdr:row>
      <xdr:rowOff>0</xdr:rowOff>
    </xdr:from>
    <xdr:ext cx="579276" cy="619514"/>
    <xdr:pic>
      <xdr:nvPicPr>
        <xdr:cNvPr id="50" name="Imagen 49" descr="UPeCEN – Universidad Peruana del Centro">
          <a:extLst>
            <a:ext uri="{FF2B5EF4-FFF2-40B4-BE49-F238E27FC236}">
              <a16:creationId xmlns:a16="http://schemas.microsoft.com/office/drawing/2014/main" id="{63C65B6E-7413-4ED6-ADB8-3D09D3AD7A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3135249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1584</xdr:row>
      <xdr:rowOff>66675</xdr:rowOff>
    </xdr:from>
    <xdr:ext cx="579276" cy="600464"/>
    <xdr:pic>
      <xdr:nvPicPr>
        <xdr:cNvPr id="51" name="Imagen 50" descr="UPeCEN – Universidad Peruana del Centro">
          <a:extLst>
            <a:ext uri="{FF2B5EF4-FFF2-40B4-BE49-F238E27FC236}">
              <a16:creationId xmlns:a16="http://schemas.microsoft.com/office/drawing/2014/main" id="{FF4165CC-951B-4D68-BBF7-D9BE1459E0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3272790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819151</xdr:colOff>
      <xdr:row>3</xdr:row>
      <xdr:rowOff>168029</xdr:rowOff>
    </xdr:to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0998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278225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264</xdr:row>
      <xdr:rowOff>133350</xdr:rowOff>
    </xdr:from>
    <xdr:ext cx="579276" cy="61951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330</xdr:row>
      <xdr:rowOff>133350</xdr:rowOff>
    </xdr:from>
    <xdr:ext cx="579276" cy="61951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556450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396</xdr:row>
      <xdr:rowOff>133350</xdr:rowOff>
    </xdr:from>
    <xdr:ext cx="579276" cy="61951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690657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462</xdr:row>
      <xdr:rowOff>133350</xdr:rowOff>
    </xdr:from>
    <xdr:ext cx="579276" cy="61951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824865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528</xdr:row>
      <xdr:rowOff>133350</xdr:rowOff>
    </xdr:from>
    <xdr:ext cx="579276" cy="61951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959072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594</xdr:row>
      <xdr:rowOff>133350</xdr:rowOff>
    </xdr:from>
    <xdr:ext cx="579276" cy="61951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093279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660</xdr:row>
      <xdr:rowOff>0</xdr:rowOff>
    </xdr:from>
    <xdr:ext cx="579276" cy="61951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2274867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660</xdr:row>
      <xdr:rowOff>133350</xdr:rowOff>
    </xdr:from>
    <xdr:ext cx="579276" cy="619514"/>
    <xdr:pic>
      <xdr:nvPicPr>
        <xdr:cNvPr id="14" name="Imagen 13" descr="UPeCEN – Universidad Peruana del Centr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61694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726</xdr:row>
      <xdr:rowOff>133350</xdr:rowOff>
    </xdr:from>
    <xdr:ext cx="579276" cy="619514"/>
    <xdr:pic>
      <xdr:nvPicPr>
        <xdr:cNvPr id="15" name="Imagen 14" descr="UPeCEN – Universidad Peruana del Centr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495901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792</xdr:row>
      <xdr:rowOff>66675</xdr:rowOff>
    </xdr:from>
    <xdr:ext cx="579276" cy="600464"/>
    <xdr:pic>
      <xdr:nvPicPr>
        <xdr:cNvPr id="16" name="Imagen 15" descr="UPeCEN – Universidad Peruana del Centr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417004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858</xdr:row>
      <xdr:rowOff>66675</xdr:rowOff>
    </xdr:from>
    <xdr:ext cx="579276" cy="600464"/>
    <xdr:pic>
      <xdr:nvPicPr>
        <xdr:cNvPr id="17" name="Imagen 16" descr="UPeCEN – Universidad Peruana del Centro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763649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925</xdr:row>
      <xdr:rowOff>0</xdr:rowOff>
    </xdr:from>
    <xdr:ext cx="579276" cy="619514"/>
    <xdr:pic>
      <xdr:nvPicPr>
        <xdr:cNvPr id="19" name="Imagen 18" descr="UPeCEN – Universidad Peruana del Centro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990</xdr:row>
      <xdr:rowOff>66675</xdr:rowOff>
    </xdr:from>
    <xdr:ext cx="579276" cy="600464"/>
    <xdr:pic>
      <xdr:nvPicPr>
        <xdr:cNvPr id="20" name="Imagen 19" descr="UPeCEN – Universidad Peruana del Centro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50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1056</xdr:row>
      <xdr:rowOff>133350</xdr:rowOff>
    </xdr:from>
    <xdr:ext cx="579276" cy="619514"/>
    <xdr:pic>
      <xdr:nvPicPr>
        <xdr:cNvPr id="21" name="Imagen 20" descr="UPeCEN – Universidad Peruana del Centro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875" y="95907225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125575</xdr:colOff>
      <xdr:row>0</xdr:row>
      <xdr:rowOff>123825</xdr:rowOff>
    </xdr:from>
    <xdr:to>
      <xdr:col>1</xdr:col>
      <xdr:colOff>701041</xdr:colOff>
      <xdr:row>3</xdr:row>
      <xdr:rowOff>168029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275" y="123825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417004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110900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116050</xdr:colOff>
      <xdr:row>264</xdr:row>
      <xdr:rowOff>28575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750" y="555402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815341</xdr:colOff>
      <xdr:row>4</xdr:row>
      <xdr:rowOff>389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050" y="133350"/>
          <a:ext cx="579276" cy="62903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541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815341</xdr:colOff>
      <xdr:row>3</xdr:row>
      <xdr:rowOff>171839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00" y="133350"/>
          <a:ext cx="579276" cy="609989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7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132</xdr:row>
      <xdr:rowOff>133350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00" y="277082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5" name="Imagen 4" descr="UPeCEN – Universidad Peruana del Centr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75" y="41519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264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75" y="553974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330</xdr:row>
      <xdr:rowOff>66675</xdr:rowOff>
    </xdr:from>
    <xdr:ext cx="579276" cy="60046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475" y="557498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396</xdr:row>
      <xdr:rowOff>133350</xdr:rowOff>
    </xdr:from>
    <xdr:ext cx="579276" cy="61951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200" y="1333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192250</xdr:colOff>
      <xdr:row>462</xdr:row>
      <xdr:rowOff>19050</xdr:rowOff>
    </xdr:from>
    <xdr:ext cx="579276" cy="61951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100" y="9637395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192250</xdr:colOff>
      <xdr:row>528</xdr:row>
      <xdr:rowOff>19050</xdr:rowOff>
    </xdr:from>
    <xdr:ext cx="579276" cy="61951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100" y="9673590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192250</xdr:colOff>
      <xdr:row>594</xdr:row>
      <xdr:rowOff>19050</xdr:rowOff>
    </xdr:from>
    <xdr:ext cx="579276" cy="61951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5976A6DE-5E38-432D-BD48-728D3C37C2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530" y="11046333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192250</xdr:colOff>
      <xdr:row>660</xdr:row>
      <xdr:rowOff>19050</xdr:rowOff>
    </xdr:from>
    <xdr:ext cx="579276" cy="61951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2D85F189-F7F0-4500-9014-E6A07FF3BE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530" y="124400310"/>
          <a:ext cx="579276" cy="61951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819151</xdr:colOff>
      <xdr:row>3</xdr:row>
      <xdr:rowOff>152789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1333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132</xdr:row>
      <xdr:rowOff>133350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1333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198</xdr:row>
      <xdr:rowOff>66675</xdr:rowOff>
    </xdr:from>
    <xdr:ext cx="579276" cy="600464"/>
    <xdr:pic>
      <xdr:nvPicPr>
        <xdr:cNvPr id="6" name="Imagen 5" descr="UPeCEN – Universidad Peruana del Centro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415194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265</xdr:row>
      <xdr:rowOff>66675</xdr:rowOff>
    </xdr:from>
    <xdr:ext cx="579276" cy="600464"/>
    <xdr:pic>
      <xdr:nvPicPr>
        <xdr:cNvPr id="7" name="Imagen 6" descr="UPeCEN – Universidad Peruana del Centro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553974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332</xdr:row>
      <xdr:rowOff>66675</xdr:rowOff>
    </xdr:from>
    <xdr:ext cx="579276" cy="600464"/>
    <xdr:pic>
      <xdr:nvPicPr>
        <xdr:cNvPr id="8" name="Imagen 7" descr="UPeCEN – Universidad Peruana del Centro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692753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398</xdr:row>
      <xdr:rowOff>66675</xdr:rowOff>
    </xdr:from>
    <xdr:ext cx="579276" cy="600464"/>
    <xdr:pic>
      <xdr:nvPicPr>
        <xdr:cNvPr id="9" name="Imagen 8" descr="UPeCEN – Universidad Peruana del Centro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553974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464</xdr:row>
      <xdr:rowOff>66675</xdr:rowOff>
    </xdr:from>
    <xdr:ext cx="579276" cy="600464"/>
    <xdr:pic>
      <xdr:nvPicPr>
        <xdr:cNvPr id="10" name="Imagen 9" descr="UPeCEN – Universidad Peruana del Centro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970311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530</xdr:row>
      <xdr:rowOff>66675</xdr:rowOff>
    </xdr:from>
    <xdr:ext cx="579276" cy="600464"/>
    <xdr:pic>
      <xdr:nvPicPr>
        <xdr:cNvPr id="11" name="Imagen 10" descr="UPeCEN – Universidad Peruana del Centr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38684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596</xdr:row>
      <xdr:rowOff>66675</xdr:rowOff>
    </xdr:from>
    <xdr:ext cx="579276" cy="600464"/>
    <xdr:pic>
      <xdr:nvPicPr>
        <xdr:cNvPr id="12" name="Imagen 11" descr="UPeCEN – Universidad Peruana del Centro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109091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662</xdr:row>
      <xdr:rowOff>66675</xdr:rowOff>
    </xdr:from>
    <xdr:ext cx="579276" cy="600464"/>
    <xdr:pic>
      <xdr:nvPicPr>
        <xdr:cNvPr id="13" name="Imagen 12" descr="UPeCEN – Universidad Peruana del Centro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386649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728</xdr:row>
      <xdr:rowOff>66675</xdr:rowOff>
    </xdr:from>
    <xdr:ext cx="579276" cy="600464"/>
    <xdr:pic>
      <xdr:nvPicPr>
        <xdr:cNvPr id="15" name="Imagen 14" descr="UPeCEN – Universidad Peruana del Centro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664208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794</xdr:row>
      <xdr:rowOff>66675</xdr:rowOff>
    </xdr:from>
    <xdr:ext cx="579276" cy="600464"/>
    <xdr:pic>
      <xdr:nvPicPr>
        <xdr:cNvPr id="16" name="Imagen 15" descr="UPeCEN – Universidad Peruana del Centro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802987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860</xdr:row>
      <xdr:rowOff>66675</xdr:rowOff>
    </xdr:from>
    <xdr:ext cx="579276" cy="600464"/>
    <xdr:pic>
      <xdr:nvPicPr>
        <xdr:cNvPr id="17" name="Imagen 16" descr="UPeCEN – Universidad Peruana del Centr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800" y="1941766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926</xdr:row>
      <xdr:rowOff>66675</xdr:rowOff>
    </xdr:from>
    <xdr:ext cx="579276" cy="600464"/>
    <xdr:pic>
      <xdr:nvPicPr>
        <xdr:cNvPr id="18" name="Imagen 17" descr="UPeCEN – Universidad Peruana del Centro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20805457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992</xdr:row>
      <xdr:rowOff>66675</xdr:rowOff>
    </xdr:from>
    <xdr:ext cx="579276" cy="600464"/>
    <xdr:pic>
      <xdr:nvPicPr>
        <xdr:cNvPr id="19" name="Imagen 18" descr="UPeCEN – Universidad Peruana del Centro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2219325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1058</xdr:row>
      <xdr:rowOff>66675</xdr:rowOff>
    </xdr:from>
    <xdr:ext cx="579276" cy="600464"/>
    <xdr:pic>
      <xdr:nvPicPr>
        <xdr:cNvPr id="20" name="Imagen 19" descr="UPeCEN – Universidad Peruana del Centr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1664208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1124</xdr:row>
      <xdr:rowOff>66675</xdr:rowOff>
    </xdr:from>
    <xdr:ext cx="579276" cy="600464"/>
    <xdr:pic>
      <xdr:nvPicPr>
        <xdr:cNvPr id="21" name="Imagen 20" descr="UPeCEN – Universidad Peruana del Centro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2496883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1190</xdr:row>
      <xdr:rowOff>66675</xdr:rowOff>
    </xdr:from>
    <xdr:ext cx="579276" cy="600464"/>
    <xdr:pic>
      <xdr:nvPicPr>
        <xdr:cNvPr id="23" name="Imagen 22" descr="UPeCEN – Universidad Peruana del Centro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2774442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1256</xdr:row>
      <xdr:rowOff>133350</xdr:rowOff>
    </xdr:from>
    <xdr:ext cx="579276" cy="600464"/>
    <xdr:pic>
      <xdr:nvPicPr>
        <xdr:cNvPr id="24" name="Imagen 23" descr="UPeCEN – Universidad Peruana del Centro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1333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1322</xdr:row>
      <xdr:rowOff>133350</xdr:rowOff>
    </xdr:from>
    <xdr:ext cx="579276" cy="600464"/>
    <xdr:pic>
      <xdr:nvPicPr>
        <xdr:cNvPr id="25" name="Imagen 24" descr="UPeCEN – Universidad Peruana del Centro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3052667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1388</xdr:row>
      <xdr:rowOff>66675</xdr:rowOff>
    </xdr:from>
    <xdr:ext cx="579276" cy="600464"/>
    <xdr:pic>
      <xdr:nvPicPr>
        <xdr:cNvPr id="27" name="Imagen 26" descr="UPeCEN – Universidad Peruana del Centro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1941766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1454</xdr:row>
      <xdr:rowOff>133350</xdr:rowOff>
    </xdr:from>
    <xdr:ext cx="579276" cy="600464"/>
    <xdr:pic>
      <xdr:nvPicPr>
        <xdr:cNvPr id="31" name="Imagen 30" descr="UPeCEN – Universidad Peruana del Centro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278892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1520</xdr:row>
      <xdr:rowOff>133350</xdr:rowOff>
    </xdr:from>
    <xdr:ext cx="579276" cy="600464"/>
    <xdr:pic>
      <xdr:nvPicPr>
        <xdr:cNvPr id="32" name="Imagen 31" descr="UPeCEN – Universidad Peruana del Centro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278892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1586</xdr:row>
      <xdr:rowOff>133350</xdr:rowOff>
    </xdr:from>
    <xdr:ext cx="579276" cy="600464"/>
    <xdr:pic>
      <xdr:nvPicPr>
        <xdr:cNvPr id="33" name="Imagen 32" descr="UPeCEN – Universidad Peruana del Centro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3332035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1586</xdr:row>
      <xdr:rowOff>133350</xdr:rowOff>
    </xdr:from>
    <xdr:ext cx="579276" cy="600464"/>
    <xdr:pic>
      <xdr:nvPicPr>
        <xdr:cNvPr id="34" name="Imagen 33" descr="UPeCEN – Universidad Peruana del Centro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3332035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1652</xdr:row>
      <xdr:rowOff>133350</xdr:rowOff>
    </xdr:from>
    <xdr:ext cx="579276" cy="600464"/>
    <xdr:pic>
      <xdr:nvPicPr>
        <xdr:cNvPr id="30" name="Imagen 29" descr="UPeCEN – Universidad Peruana del Centro">
          <a:extLst>
            <a:ext uri="{FF2B5EF4-FFF2-40B4-BE49-F238E27FC236}">
              <a16:creationId xmlns:a16="http://schemas.microsoft.com/office/drawing/2014/main" id="{0E14D28B-28AA-4F07-B704-D2A05B2636C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3607784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230350</xdr:colOff>
      <xdr:row>1652</xdr:row>
      <xdr:rowOff>133350</xdr:rowOff>
    </xdr:from>
    <xdr:ext cx="579276" cy="600464"/>
    <xdr:pic>
      <xdr:nvPicPr>
        <xdr:cNvPr id="35" name="Imagen 34" descr="UPeCEN – Universidad Peruana del Centro">
          <a:extLst>
            <a:ext uri="{FF2B5EF4-FFF2-40B4-BE49-F238E27FC236}">
              <a16:creationId xmlns:a16="http://schemas.microsoft.com/office/drawing/2014/main" id="{41A7B5FC-80C4-4DEC-AAD3-E9A0C07144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360778425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230350</xdr:colOff>
      <xdr:row>0</xdr:row>
      <xdr:rowOff>133350</xdr:rowOff>
    </xdr:from>
    <xdr:to>
      <xdr:col>1</xdr:col>
      <xdr:colOff>819151</xdr:colOff>
      <xdr:row>3</xdr:row>
      <xdr:rowOff>171839</xdr:rowOff>
    </xdr:to>
    <xdr:pic>
      <xdr:nvPicPr>
        <xdr:cNvPr id="2" name="Imagen 1" descr="UPeCEN – Universidad Peruana del Centr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250" y="13335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</xdr:col>
      <xdr:colOff>144625</xdr:colOff>
      <xdr:row>66</xdr:row>
      <xdr:rowOff>66675</xdr:rowOff>
    </xdr:from>
    <xdr:ext cx="579276" cy="600464"/>
    <xdr:pic>
      <xdr:nvPicPr>
        <xdr:cNvPr id="3" name="Imagen 2" descr="UPeCEN – Universidad Peruana del Centr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5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</xdr:col>
      <xdr:colOff>144625</xdr:colOff>
      <xdr:row>132</xdr:row>
      <xdr:rowOff>66675</xdr:rowOff>
    </xdr:from>
    <xdr:ext cx="579276" cy="600464"/>
    <xdr:pic>
      <xdr:nvPicPr>
        <xdr:cNvPr id="4" name="Imagen 3" descr="UPeCEN – Universidad Peruana del Centr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325" y="13944600"/>
          <a:ext cx="579276" cy="600464"/>
        </a:xfrm>
        <a:prstGeom prst="rect">
          <a:avLst/>
        </a:prstGeom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OFERTA%20DONCE%20PARROQUIA%20TARQUI\ADFDM\PREAD2003\Mis%20documentos\FDM2003\11PTOLOPEZ\exceldatos\Auxdi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ng%20Pico\Mis%20documentos\ING.%20JAVIER%20PICO%20(CONDRAIRSA)\CANTON%20PEDRO%20CARBO\MUNICIPIO%20PEDRO%20CARBO\OFERTAS%20AA.PP.%20PEDRO%20CARBO\OFERTA%20DONCE%20PARROQUIA%20TARQUI\Oferta%20El%20Oro\Oferta%20el%20Or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c\AppData\Local\Microsoft\Windows\Temporary%20Internet%20Files\Low\Content.IE5\OSE2FZ6S\ING.%20CARVAJAL\Users\User\Documents\RESPALDOS-JUAN\RESPALDOS-JM\PLANTILLAS\MIS%20PLANTILLAS\PU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c\AppData\Local\Microsoft\Windows\Temporary%20Internet%20Files\Low\Content.IE5\OSE2FZ6S\ING.%20CARVAJAL\Documents%20and%20Settings\-\Escritorio\MANTA%202004\CARLOS%20VELEZ\PreReferen2003\exceldatos\Auxdi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CE6C2B5\SAN%20ISIDRO%20CLOVIS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&#237;nculoExternoRecuperado1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res\c\COMPUTADORA%20DAVID\ADOQUINADO\LIQUIDA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avier\Mis%20documentos\Mis%20documentos\EDISON\Dinse\PLANILLA\Milagro%20y%20Chimborazo%20y%20Pto.%20Lopez\EDISON\PRESUPUESTO%20RIOBAMBA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ducacionec-my.sharepoint.com/personal/silvia_lovato_educacion_gob_ec/Documents/Escritorio/educacion/2023/est%20def/ESTUDIO%20FINAL%20SHUSHUFINDI/actualizacionSHUSHUF/2023-02%20COSTOS%20SHUSHUFIND%20cubk.xlsx" TargetMode="External"/><Relationship Id="rId1" Type="http://schemas.openxmlformats.org/officeDocument/2006/relationships/externalLinkPath" Target="/personal/silvia_lovato_educacion_gob_ec/Documents/Escritorio/educacion/2023/est%20def/ESTUDIO%20FINAL%20SHUSHUFINDI/actualizacionSHUSHUF/2023-02%20COSTOS%20SHUSHUFIND%20cub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Javier\Mis%20documentos\Mis%20documentos\EDISON\Dinse\PLANILLA\Milagro%20y%20Chimborazo%20y%20Pto.%20Lopez\EDISON\PRESUPUESTO%20RIOBAMB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CPS\LIQUIDACION%20J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FISCALIZACION\Mis%20documentos\Arq.%20Ramiro%20Yacelga\Esc.%20carmen%20Arzube\OREDEN%20DE%20CAMBIO%20Y%20LIQ\Orden%20de%20cambio\Esc.%20carmen%20Arzube\Esc.%20Carmen%20Arzube%20Ctto%202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10CE98\Auxdi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rregida%20dinse%2021JULIO2011\Documents%20and%20Settings\Usuario\Escritorio\TODO\PLANILLA%20POR%20PRESENTAR\MIDUVI\PLANILLAS%20MIDUVI-MAN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cepcion\recepcion\Mis%20documentos\ENMA\Varios\CONTROL%20DE%20PLANILLA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ancisco\c\HOJAS\Ofertas\CONSEJO%20PROVINCIAL\ESCUELA%20LUIS%20ENRIQUE%20BASANTE\PLANILLA%20UNICA%20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03026\c\REAJUSTES\Copia%20de%20AGOSTO%20REAJUS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HEO OK"/>
      <sheetName val="BACHEO NO"/>
      <sheetName val="LECTURAS"/>
      <sheetName val="CASA"/>
      <sheetName val="tasas"/>
      <sheetName val="VARIAS TASAS"/>
      <sheetName val="COOP 15 ABRIL"/>
      <sheetName val="pagos coop 15 abril"/>
      <sheetName val="SEGUROS"/>
      <sheetName val="TANQ"/>
      <sheetName val="SOBRANTE REAL"/>
      <sheetName val="CALDERO"/>
      <sheetName val="PEDIDO HERR"/>
      <sheetName val="DIESEL PRECIOS"/>
      <sheetName val="HH.MM.SS"/>
      <sheetName val="DOSIF MEZCLA"/>
      <sheetName val="CALENDARIO"/>
      <sheetName val="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Presupuesto"/>
      <sheetName val="APU Obra Civil"/>
      <sheetName val="APU Obra Electrica "/>
      <sheetName val="Detalles"/>
      <sheetName val="Equipos"/>
      <sheetName val="Mano de Obra"/>
      <sheetName val="Materiales"/>
      <sheetName val="Transporte"/>
      <sheetName val="Base de Datos"/>
      <sheetName val="Oferta el Oro"/>
    </sheetNames>
    <sheetDataSet>
      <sheetData sheetId="0" refreshError="1">
        <row r="3">
          <cell r="C3" t="str">
            <v>ING. CESAR VINCES MENDOZA</v>
          </cell>
        </row>
        <row r="4">
          <cell r="C4" t="str">
            <v>CONSTRUCCIÓN DE LA URBANIZACIÓN PARA EL "PROGRAMA DE REASENTAMIENTOS PARA EL PROYECTO SOCIO VIVIENDA DEL CANTÓN HUAQUILLAS PROVINCIA DE EL ORO"</v>
          </cell>
        </row>
        <row r="5">
          <cell r="C5" t="str">
            <v>Huaquillas</v>
          </cell>
        </row>
        <row r="7">
          <cell r="C7" t="str">
            <v>17 de Febrero del 2009</v>
          </cell>
        </row>
        <row r="13">
          <cell r="D13">
            <v>0.25</v>
          </cell>
        </row>
      </sheetData>
      <sheetData sheetId="1" refreshError="1"/>
      <sheetData sheetId="2" refreshError="1"/>
      <sheetData sheetId="3" refreshError="1"/>
      <sheetData sheetId="4" refreshError="1">
        <row r="3">
          <cell r="A3">
            <v>1</v>
          </cell>
          <cell r="C3" t="str">
            <v>TUBERIA P.V.C. D=50mm, E/C, 0,80Mpa</v>
          </cell>
          <cell r="D3" t="str">
            <v>ML</v>
          </cell>
          <cell r="E3" t="e">
            <v>#N/A</v>
          </cell>
          <cell r="F3" t="e">
            <v>#N/A</v>
          </cell>
          <cell r="G3" t="e">
            <v>#N/A</v>
          </cell>
          <cell r="H3" t="e">
            <v>#N/A</v>
          </cell>
        </row>
        <row r="4">
          <cell r="A4">
            <v>2</v>
          </cell>
          <cell r="B4" t="str">
            <v>F'c = 210 kg/cm2</v>
          </cell>
          <cell r="C4" t="str">
            <v>HORMIGON ARMADO  EN LOSA SUPERIOR Y PAREDES</v>
          </cell>
          <cell r="D4" t="str">
            <v>M3</v>
          </cell>
          <cell r="E4" t="e">
            <v>#N/A</v>
          </cell>
          <cell r="F4" t="e">
            <v>#N/A</v>
          </cell>
          <cell r="G4" t="e">
            <v>#N/A</v>
          </cell>
          <cell r="H4" t="e">
            <v>#N/A</v>
          </cell>
        </row>
        <row r="5">
          <cell r="A5">
            <v>3</v>
          </cell>
          <cell r="C5" t="str">
            <v>ACERO DE REFUERZO</v>
          </cell>
          <cell r="D5" t="str">
            <v>KG.</v>
          </cell>
          <cell r="E5" t="e">
            <v>#N/A</v>
          </cell>
          <cell r="F5" t="e">
            <v>#N/A</v>
          </cell>
          <cell r="G5" t="e">
            <v>#N/A</v>
          </cell>
          <cell r="H5" t="e">
            <v>#N/A</v>
          </cell>
        </row>
        <row r="6">
          <cell r="A6">
            <v>4</v>
          </cell>
          <cell r="C6" t="str">
            <v>ACOMETIDA DE AGUA SERVIDA</v>
          </cell>
          <cell r="D6" t="str">
            <v>U</v>
          </cell>
          <cell r="E6" t="e">
            <v>#N/A</v>
          </cell>
          <cell r="F6" t="e">
            <v>#N/A</v>
          </cell>
          <cell r="G6" t="e">
            <v>#N/A</v>
          </cell>
          <cell r="H6" t="e">
            <v>#N/A</v>
          </cell>
        </row>
        <row r="7">
          <cell r="A7">
            <v>5</v>
          </cell>
          <cell r="C7" t="str">
            <v>VALVULA DE COMPUERTA HF. D= 50 mm.</v>
          </cell>
          <cell r="D7" t="str">
            <v>U</v>
          </cell>
          <cell r="E7" t="e">
            <v>#N/A</v>
          </cell>
          <cell r="F7" t="e">
            <v>#N/A</v>
          </cell>
          <cell r="G7" t="e">
            <v>#N/A</v>
          </cell>
          <cell r="H7" t="e">
            <v>#N/A</v>
          </cell>
        </row>
        <row r="8">
          <cell r="A8">
            <v>6</v>
          </cell>
          <cell r="C8" t="str">
            <v>VALVULA REDUCTORA DE PRESION D= 50 mm.</v>
          </cell>
          <cell r="D8" t="str">
            <v>Unidad</v>
          </cell>
          <cell r="E8" t="e">
            <v>#N/A</v>
          </cell>
          <cell r="F8" t="e">
            <v>#N/A</v>
          </cell>
          <cell r="G8" t="e">
            <v>#N/A</v>
          </cell>
          <cell r="H8" t="e">
            <v>#N/A</v>
          </cell>
        </row>
        <row r="9">
          <cell r="A9">
            <v>7</v>
          </cell>
          <cell r="B9" t="str">
            <v>F'c = 180 kg/cm2</v>
          </cell>
          <cell r="C9" t="str">
            <v>HORMIGON SIMPLE EN BORDILLO EXTERIOR</v>
          </cell>
          <cell r="D9" t="str">
            <v>ML</v>
          </cell>
          <cell r="E9" t="e">
            <v>#N/A</v>
          </cell>
          <cell r="F9" t="e">
            <v>#N/A</v>
          </cell>
          <cell r="G9" t="e">
            <v>#N/A</v>
          </cell>
          <cell r="H9" t="e">
            <v>#N/A</v>
          </cell>
        </row>
        <row r="10">
          <cell r="A10">
            <v>8</v>
          </cell>
          <cell r="B10" t="str">
            <v>F'c = 180 kg/cm2</v>
          </cell>
          <cell r="C10" t="str">
            <v>HORMIGON SIMPLE EN BORDILLO INTERIOR</v>
          </cell>
          <cell r="D10" t="str">
            <v>ML</v>
          </cell>
          <cell r="E10" t="e">
            <v>#N/A</v>
          </cell>
          <cell r="F10" t="e">
            <v>#N/A</v>
          </cell>
          <cell r="G10" t="e">
            <v>#N/A</v>
          </cell>
          <cell r="H10" t="e">
            <v>#N/A</v>
          </cell>
        </row>
        <row r="11">
          <cell r="A11">
            <v>9</v>
          </cell>
          <cell r="C11" t="str">
            <v>BUSQUEDA DE TUBERIA PARA EMPATE</v>
          </cell>
          <cell r="D11" t="str">
            <v>ML</v>
          </cell>
          <cell r="E11" t="e">
            <v>#N/A</v>
          </cell>
          <cell r="F11" t="e">
            <v>#N/A</v>
          </cell>
          <cell r="G11" t="e">
            <v>#N/A</v>
          </cell>
          <cell r="H11" t="e">
            <v>#N/A</v>
          </cell>
        </row>
        <row r="12">
          <cell r="A12">
            <v>10</v>
          </cell>
          <cell r="B12" t="str">
            <v>LASTRE FINO</v>
          </cell>
          <cell r="C12" t="str">
            <v>LASTRADO DE CAMINO</v>
          </cell>
          <cell r="D12" t="str">
            <v>M3</v>
          </cell>
          <cell r="E12" t="e">
            <v>#N/A</v>
          </cell>
          <cell r="F12" t="e">
            <v>#N/A</v>
          </cell>
          <cell r="G12" t="e">
            <v>#N/A</v>
          </cell>
          <cell r="H12" t="e">
            <v>#N/A</v>
          </cell>
        </row>
        <row r="13">
          <cell r="A13">
            <v>11</v>
          </cell>
          <cell r="C13" t="str">
            <v>CERRAMIENTO DE MALLA #10</v>
          </cell>
          <cell r="D13" t="str">
            <v>ML</v>
          </cell>
          <cell r="E13" t="e">
            <v>#N/A</v>
          </cell>
          <cell r="F13" t="e">
            <v>#N/A</v>
          </cell>
          <cell r="G13" t="e">
            <v>#N/A</v>
          </cell>
          <cell r="H13" t="e">
            <v>#N/A</v>
          </cell>
        </row>
        <row r="14">
          <cell r="A14">
            <v>12</v>
          </cell>
          <cell r="C14" t="str">
            <v>CARPETA ASFALTICA E=2"</v>
          </cell>
          <cell r="D14" t="str">
            <v>M2</v>
          </cell>
          <cell r="E14">
            <v>6.34</v>
          </cell>
          <cell r="F14">
            <v>1.59</v>
          </cell>
          <cell r="G14">
            <v>7.93</v>
          </cell>
          <cell r="H14">
            <v>3.0000000000000001E-3</v>
          </cell>
        </row>
        <row r="15">
          <cell r="A15">
            <v>13</v>
          </cell>
          <cell r="B15" t="str">
            <v>ESTUCO Y ALUMINIO</v>
          </cell>
          <cell r="C15" t="str">
            <v>CIELO RASO</v>
          </cell>
          <cell r="D15" t="str">
            <v>M2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</row>
        <row r="16">
          <cell r="A16">
            <v>14</v>
          </cell>
          <cell r="C16" t="str">
            <v>REVESTIMIENTO DE CERAMICA</v>
          </cell>
          <cell r="D16" t="str">
            <v>M2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</row>
        <row r="17">
          <cell r="A17">
            <v>15</v>
          </cell>
          <cell r="C17" t="str">
            <v>COLLAR DE DERIVACION D= 250 * 32 mm.</v>
          </cell>
          <cell r="D17" t="str">
            <v>Unidad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</row>
        <row r="18">
          <cell r="A18">
            <v>16</v>
          </cell>
          <cell r="B18" t="str">
            <v xml:space="preserve">ESTRUCTURA METALICA </v>
          </cell>
          <cell r="C18" t="str">
            <v>CUBIERTA DE ETERNIT</v>
          </cell>
          <cell r="D18" t="str">
            <v>M2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</row>
        <row r="19">
          <cell r="A19">
            <v>17</v>
          </cell>
          <cell r="C19" t="str">
            <v>POSTES DE 11m Ho 500Kg</v>
          </cell>
          <cell r="D19" t="str">
            <v>Un</v>
          </cell>
          <cell r="E19">
            <v>323.08999999999997</v>
          </cell>
          <cell r="F19">
            <v>80.77</v>
          </cell>
          <cell r="G19">
            <v>403.86</v>
          </cell>
          <cell r="H19">
            <v>3.8</v>
          </cell>
        </row>
        <row r="20">
          <cell r="A20">
            <v>18</v>
          </cell>
          <cell r="C20" t="str">
            <v xml:space="preserve">DESALOJO DE MATERIAL </v>
          </cell>
          <cell r="D20" t="str">
            <v>M3</v>
          </cell>
          <cell r="E20">
            <v>2.0099999999999998</v>
          </cell>
          <cell r="F20">
            <v>0.5</v>
          </cell>
          <cell r="G20">
            <v>2.5099999999999998</v>
          </cell>
          <cell r="H20">
            <v>2.1999999999999999E-2</v>
          </cell>
        </row>
        <row r="21">
          <cell r="A21">
            <v>19</v>
          </cell>
          <cell r="B21" t="str">
            <v>MANUAL</v>
          </cell>
          <cell r="C21" t="str">
            <v>DESALOJO DE MATERIAL EXCAVADO</v>
          </cell>
          <cell r="D21" t="str">
            <v>M3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</row>
        <row r="22">
          <cell r="A22">
            <v>20</v>
          </cell>
          <cell r="C22" t="str">
            <v>DESALOJO HASTA 5 Km</v>
          </cell>
          <cell r="D22" t="str">
            <v>M3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</row>
        <row r="23">
          <cell r="A23">
            <v>21</v>
          </cell>
          <cell r="C23" t="str">
            <v>COLLAR DE DERIVACION D= 400*32 MM.</v>
          </cell>
          <cell r="D23" t="str">
            <v>Unidad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</row>
        <row r="24">
          <cell r="A24">
            <v>22</v>
          </cell>
          <cell r="C24" t="str">
            <v>DESAZOLVE A MANO</v>
          </cell>
          <cell r="D24" t="str">
            <v>M3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</row>
        <row r="25">
          <cell r="A25">
            <v>23</v>
          </cell>
          <cell r="C25" t="str">
            <v>DESAZOLVE A MAQUINA</v>
          </cell>
          <cell r="D25" t="str">
            <v>M3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</row>
        <row r="26">
          <cell r="A26">
            <v>24</v>
          </cell>
          <cell r="C26" t="str">
            <v>DESBROCE DE MALEZA</v>
          </cell>
          <cell r="D26" t="str">
            <v>M2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</row>
        <row r="27">
          <cell r="A27">
            <v>25</v>
          </cell>
          <cell r="C27" t="str">
            <v>DESAZOLVE Y DESALOJO</v>
          </cell>
          <cell r="D27" t="str">
            <v>M3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</row>
        <row r="28">
          <cell r="A28">
            <v>26</v>
          </cell>
          <cell r="C28" t="str">
            <v>ENCOFRADO</v>
          </cell>
          <cell r="D28" t="str">
            <v>M2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</row>
        <row r="29">
          <cell r="A29">
            <v>27</v>
          </cell>
          <cell r="C29" t="str">
            <v>ENLUCIDO VERTICAL ( PAREDES)</v>
          </cell>
          <cell r="D29" t="str">
            <v>M2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</row>
        <row r="30">
          <cell r="A30">
            <v>28</v>
          </cell>
          <cell r="C30" t="str">
            <v>ENROCADO DE PIEDRA BOLA Y H. SIMPLE</v>
          </cell>
          <cell r="D30" t="str">
            <v>M2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</row>
        <row r="31">
          <cell r="A31">
            <v>29</v>
          </cell>
          <cell r="B31" t="str">
            <v>E=30CM (2,00*1.20)</v>
          </cell>
          <cell r="C31" t="str">
            <v>PERFORACION DE LOSA DE HORMIGON ARMADO</v>
          </cell>
          <cell r="D31" t="str">
            <v>Unidad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</row>
        <row r="32">
          <cell r="A32">
            <v>30</v>
          </cell>
          <cell r="C32" t="str">
            <v>EXCAVACION</v>
          </cell>
          <cell r="D32" t="str">
            <v>M3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</row>
        <row r="33">
          <cell r="A33">
            <v>31</v>
          </cell>
          <cell r="C33" t="str">
            <v>INSTALACION DE JUNTA IMPERNYLON</v>
          </cell>
          <cell r="D33" t="str">
            <v>ML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</row>
        <row r="34">
          <cell r="A34">
            <v>32</v>
          </cell>
          <cell r="B34" t="str">
            <v>50 CM. DE ANCHO</v>
          </cell>
          <cell r="C34" t="str">
            <v>JUNTA DE DILATACION  IMPERNYLON SUPER K</v>
          </cell>
          <cell r="D34" t="str">
            <v>M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</row>
        <row r="35">
          <cell r="A35">
            <v>33</v>
          </cell>
          <cell r="C35" t="str">
            <v>MALLA ELECTROSOLDADA 5-15</v>
          </cell>
          <cell r="D35" t="str">
            <v>M2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</row>
        <row r="36">
          <cell r="A36">
            <v>34</v>
          </cell>
          <cell r="C36" t="str">
            <v>MALLA ELECTROSOLDADA 5-10</v>
          </cell>
          <cell r="D36" t="str">
            <v>M2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</row>
        <row r="37">
          <cell r="A37">
            <v>35</v>
          </cell>
          <cell r="C37" t="str">
            <v>JUNTA DE MADERA</v>
          </cell>
          <cell r="D37" t="str">
            <v>ML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</row>
        <row r="38">
          <cell r="A38">
            <v>36</v>
          </cell>
          <cell r="C38" t="str">
            <v>ANTISOL PARA CURADO DE HORMIGON</v>
          </cell>
          <cell r="D38" t="str">
            <v>M2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</row>
        <row r="39">
          <cell r="A39">
            <v>37</v>
          </cell>
          <cell r="C39" t="str">
            <v>EXCAVACION A MANO Y ACARREO</v>
          </cell>
          <cell r="D39" t="str">
            <v>M3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</row>
        <row r="40">
          <cell r="A40">
            <v>38</v>
          </cell>
          <cell r="C40" t="str">
            <v>EXCAVACION</v>
          </cell>
          <cell r="D40" t="str">
            <v>M3</v>
          </cell>
          <cell r="E40">
            <v>1.51</v>
          </cell>
          <cell r="F40">
            <v>0.38</v>
          </cell>
          <cell r="G40">
            <v>1.89</v>
          </cell>
          <cell r="H40">
            <v>2.5000000000000001E-2</v>
          </cell>
        </row>
        <row r="41">
          <cell r="A41">
            <v>39</v>
          </cell>
          <cell r="C41" t="str">
            <v>RELLENO DE GRAVA 3/8"</v>
          </cell>
          <cell r="D41" t="str">
            <v>M3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</row>
        <row r="42">
          <cell r="A42">
            <v>40</v>
          </cell>
          <cell r="C42" t="str">
            <v>PERFILADA A MANO</v>
          </cell>
          <cell r="D42" t="str">
            <v>M2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</row>
        <row r="43">
          <cell r="A43">
            <v>41</v>
          </cell>
          <cell r="B43" t="str">
            <v>RIPIO 1/2 - 3/4"</v>
          </cell>
          <cell r="C43" t="str">
            <v>FILTRO GRANULAR</v>
          </cell>
          <cell r="D43" t="str">
            <v>M3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</row>
        <row r="44">
          <cell r="A44">
            <v>42</v>
          </cell>
          <cell r="B44" t="str">
            <v>F'c=140 Kg/Cm2</v>
          </cell>
          <cell r="C44" t="str">
            <v>HORMIGON SIMPLE</v>
          </cell>
          <cell r="D44" t="str">
            <v>M3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</row>
        <row r="45">
          <cell r="A45">
            <v>43</v>
          </cell>
          <cell r="B45" t="str">
            <v>INSTALADO</v>
          </cell>
          <cell r="C45" t="str">
            <v>TUBO P.V.C.D=110mm E/C ( SANITARIO )</v>
          </cell>
          <cell r="D45" t="str">
            <v>ML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</row>
        <row r="46">
          <cell r="A46">
            <v>44</v>
          </cell>
          <cell r="C46" t="str">
            <v>RELLENO DE PIEDRA BOLA</v>
          </cell>
          <cell r="D46" t="str">
            <v>M3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</row>
        <row r="47">
          <cell r="A47">
            <v>45</v>
          </cell>
          <cell r="C47" t="str">
            <v>INSTALACION DE ACCESORIOS P.V.C. D= 63mm</v>
          </cell>
          <cell r="D47" t="str">
            <v>Unidad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</row>
        <row r="48">
          <cell r="A48">
            <v>46</v>
          </cell>
          <cell r="C48" t="str">
            <v>INSTALACION DE VALVULAS D=63 mm.-50 mm. y 40 mm.</v>
          </cell>
          <cell r="D48" t="str">
            <v>Unidad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</row>
        <row r="49">
          <cell r="A49">
            <v>47</v>
          </cell>
          <cell r="C49" t="str">
            <v>INSTALACION DE TUBERIA P.V.C. D=-63mm</v>
          </cell>
          <cell r="D49" t="str">
            <v>ML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</row>
        <row r="50">
          <cell r="A50">
            <v>48</v>
          </cell>
          <cell r="C50" t="str">
            <v>INSTALACION DE TEE REDUCTORA P.V.C.  D=160mm X 110-63-50 mm.</v>
          </cell>
          <cell r="D50" t="str">
            <v>Unidad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</row>
        <row r="51">
          <cell r="A51">
            <v>49</v>
          </cell>
          <cell r="C51" t="str">
            <v>INSTALACION DE CODOS P.V.C. D= 160mm</v>
          </cell>
          <cell r="D51" t="str">
            <v>U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</row>
        <row r="52">
          <cell r="A52">
            <v>50</v>
          </cell>
          <cell r="C52" t="str">
            <v>INSTALACION DE VALVULAS D= 90 mm. y 110mm.</v>
          </cell>
          <cell r="D52" t="str">
            <v>Unidad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</row>
        <row r="53">
          <cell r="A53">
            <v>51</v>
          </cell>
          <cell r="C53" t="str">
            <v>SUMINISTRO E INSTALACION DE TUBO Y TAPA DE HS. D= 500 mm.</v>
          </cell>
          <cell r="D53" t="str">
            <v>Unidad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</row>
        <row r="54">
          <cell r="A54">
            <v>52</v>
          </cell>
          <cell r="C54" t="str">
            <v>REPLANTILLO DE HORMIGON SIMPLE.</v>
          </cell>
          <cell r="D54" t="str">
            <v>M2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</row>
        <row r="55">
          <cell r="A55">
            <v>53</v>
          </cell>
          <cell r="C55" t="str">
            <v>RELLENO DE LASTRE COMPACTADO MANUAL</v>
          </cell>
          <cell r="D55" t="str">
            <v>M3</v>
          </cell>
          <cell r="E55" t="e">
            <v>#N/A</v>
          </cell>
          <cell r="F55" t="e">
            <v>#N/A</v>
          </cell>
          <cell r="G55" t="e">
            <v>#N/A</v>
          </cell>
          <cell r="H55" t="e">
            <v>#N/A</v>
          </cell>
        </row>
        <row r="56">
          <cell r="A56">
            <v>54</v>
          </cell>
          <cell r="C56" t="str">
            <v>ENLUCIDO IMPERMEABILIZANTE VERTICAL</v>
          </cell>
          <cell r="D56" t="str">
            <v>M2</v>
          </cell>
          <cell r="E56" t="e">
            <v>#N/A</v>
          </cell>
          <cell r="F56" t="e">
            <v>#N/A</v>
          </cell>
          <cell r="G56" t="e">
            <v>#N/A</v>
          </cell>
          <cell r="H56" t="e">
            <v>#N/A</v>
          </cell>
        </row>
        <row r="57">
          <cell r="A57">
            <v>55</v>
          </cell>
          <cell r="C57" t="str">
            <v>RELLENO MANUAL DE ZANJA</v>
          </cell>
          <cell r="D57" t="str">
            <v>M3</v>
          </cell>
          <cell r="E57" t="e">
            <v>#N/A</v>
          </cell>
          <cell r="F57" t="e">
            <v>#N/A</v>
          </cell>
          <cell r="G57" t="e">
            <v>#N/A</v>
          </cell>
          <cell r="H57" t="e">
            <v>#N/A</v>
          </cell>
        </row>
        <row r="58">
          <cell r="A58">
            <v>56</v>
          </cell>
          <cell r="C58" t="str">
            <v>PRUEBA Y DESINFECCION DE TUBERIA PVC U/Z 0,80 MPA, D=90mm</v>
          </cell>
          <cell r="D58" t="str">
            <v>ML</v>
          </cell>
          <cell r="E58">
            <v>0.17</v>
          </cell>
          <cell r="F58">
            <v>0.04</v>
          </cell>
          <cell r="G58">
            <v>0.21</v>
          </cell>
          <cell r="H58">
            <v>5.0000000000000001E-3</v>
          </cell>
        </row>
        <row r="59">
          <cell r="A59">
            <v>57</v>
          </cell>
          <cell r="B59" t="str">
            <v>E=8  cm</v>
          </cell>
          <cell r="C59" t="str">
            <v>HORMIGON SIMPLE EN CONTRAPISO</v>
          </cell>
          <cell r="D59" t="str">
            <v>M2</v>
          </cell>
          <cell r="E59" t="e">
            <v>#N/A</v>
          </cell>
          <cell r="F59" t="e">
            <v>#N/A</v>
          </cell>
          <cell r="G59" t="e">
            <v>#N/A</v>
          </cell>
          <cell r="H59" t="e">
            <v>#N/A</v>
          </cell>
        </row>
        <row r="60">
          <cell r="A60">
            <v>58</v>
          </cell>
          <cell r="C60" t="str">
            <v>GUIAS DOMICILIARIAS</v>
          </cell>
          <cell r="D60" t="str">
            <v>U</v>
          </cell>
          <cell r="E60" t="e">
            <v>#N/A</v>
          </cell>
          <cell r="F60" t="e">
            <v>#N/A</v>
          </cell>
          <cell r="G60" t="e">
            <v>#N/A</v>
          </cell>
          <cell r="H60" t="e">
            <v>#N/A</v>
          </cell>
        </row>
        <row r="61">
          <cell r="A61">
            <v>59</v>
          </cell>
          <cell r="C61" t="str">
            <v>EXCAVACION A MAQUINA PARA ZANJAS</v>
          </cell>
          <cell r="D61" t="str">
            <v>M3</v>
          </cell>
          <cell r="E61" t="e">
            <v>#N/A</v>
          </cell>
          <cell r="F61" t="e">
            <v>#N/A</v>
          </cell>
          <cell r="G61" t="e">
            <v>#N/A</v>
          </cell>
          <cell r="H61" t="e">
            <v>#N/A</v>
          </cell>
        </row>
        <row r="62">
          <cell r="A62">
            <v>60</v>
          </cell>
          <cell r="C62" t="str">
            <v>RELLENO CON MAQUINA Y COMP. MANUAL</v>
          </cell>
          <cell r="D62" t="str">
            <v>M3</v>
          </cell>
          <cell r="E62" t="e">
            <v>#N/A</v>
          </cell>
          <cell r="F62" t="e">
            <v>#N/A</v>
          </cell>
          <cell r="G62" t="e">
            <v>#N/A</v>
          </cell>
          <cell r="H62" t="e">
            <v>#N/A</v>
          </cell>
        </row>
        <row r="63">
          <cell r="A63">
            <v>61</v>
          </cell>
          <cell r="C63" t="str">
            <v>INSTALACION DE TUBERIA H.D. D= 800mm</v>
          </cell>
          <cell r="D63" t="str">
            <v>ML</v>
          </cell>
          <cell r="E63" t="e">
            <v>#N/A</v>
          </cell>
          <cell r="F63" t="e">
            <v>#N/A</v>
          </cell>
          <cell r="G63" t="e">
            <v>#N/A</v>
          </cell>
          <cell r="H63" t="e">
            <v>#N/A</v>
          </cell>
        </row>
        <row r="64">
          <cell r="A64">
            <v>62</v>
          </cell>
          <cell r="C64" t="str">
            <v>INSTALACION DE ACCESORIOS H.D. D= 800mm</v>
          </cell>
          <cell r="D64" t="str">
            <v>U</v>
          </cell>
          <cell r="E64" t="e">
            <v>#N/A</v>
          </cell>
          <cell r="F64" t="e">
            <v>#N/A</v>
          </cell>
          <cell r="G64" t="e">
            <v>#N/A</v>
          </cell>
          <cell r="H64" t="e">
            <v>#N/A</v>
          </cell>
        </row>
        <row r="65">
          <cell r="A65">
            <v>63</v>
          </cell>
          <cell r="B65" t="str">
            <v>F'C=180 Kg/Cm2</v>
          </cell>
          <cell r="C65" t="str">
            <v>HORMIGON SIMPLE F'c= 180Kg/Cm2</v>
          </cell>
          <cell r="D65" t="str">
            <v>M3</v>
          </cell>
          <cell r="E65" t="e">
            <v>#N/A</v>
          </cell>
          <cell r="F65" t="e">
            <v>#N/A</v>
          </cell>
          <cell r="G65" t="e">
            <v>#N/A</v>
          </cell>
          <cell r="H65" t="e">
            <v>#N/A</v>
          </cell>
        </row>
        <row r="66">
          <cell r="A66">
            <v>64</v>
          </cell>
          <cell r="C66" t="str">
            <v>CORTE DE TUBERIA H.D. D= 600mm</v>
          </cell>
          <cell r="D66" t="str">
            <v>U</v>
          </cell>
          <cell r="E66" t="e">
            <v>#N/A</v>
          </cell>
          <cell r="F66" t="e">
            <v>#N/A</v>
          </cell>
          <cell r="G66" t="e">
            <v>#N/A</v>
          </cell>
          <cell r="H66" t="e">
            <v>#N/A</v>
          </cell>
        </row>
        <row r="67">
          <cell r="A67">
            <v>65</v>
          </cell>
          <cell r="C67" t="str">
            <v>TRANSPORTE DE TUBERIA H.D. D=400mm</v>
          </cell>
          <cell r="D67" t="str">
            <v>ML</v>
          </cell>
          <cell r="E67" t="e">
            <v>#N/A</v>
          </cell>
          <cell r="F67" t="e">
            <v>#N/A</v>
          </cell>
          <cell r="G67" t="e">
            <v>#N/A</v>
          </cell>
          <cell r="H67" t="e">
            <v>#N/A</v>
          </cell>
        </row>
        <row r="68">
          <cell r="A68">
            <v>66</v>
          </cell>
          <cell r="C68" t="str">
            <v>DESACOPLE DE TUBERIA H.D. D=400mm</v>
          </cell>
          <cell r="D68" t="str">
            <v>ML</v>
          </cell>
          <cell r="E68" t="e">
            <v>#N/A</v>
          </cell>
          <cell r="F68" t="e">
            <v>#N/A</v>
          </cell>
          <cell r="G68" t="e">
            <v>#N/A</v>
          </cell>
          <cell r="H68" t="e">
            <v>#N/A</v>
          </cell>
        </row>
        <row r="69">
          <cell r="A69">
            <v>67</v>
          </cell>
          <cell r="C69" t="str">
            <v>INSTALACIÓN DE ARMARIOS</v>
          </cell>
          <cell r="D69" t="str">
            <v>U</v>
          </cell>
          <cell r="E69">
            <v>15.21</v>
          </cell>
          <cell r="F69">
            <v>3.8</v>
          </cell>
          <cell r="G69">
            <v>19.010000000000002</v>
          </cell>
          <cell r="H69">
            <v>2.5</v>
          </cell>
        </row>
        <row r="70">
          <cell r="A70">
            <v>68</v>
          </cell>
          <cell r="C70" t="str">
            <v>POSTES DE 9m Ho 350Kg</v>
          </cell>
          <cell r="D70" t="str">
            <v>Un</v>
          </cell>
          <cell r="E70">
            <v>233.09</v>
          </cell>
          <cell r="F70">
            <v>58.27</v>
          </cell>
          <cell r="G70">
            <v>291.36</v>
          </cell>
          <cell r="H70">
            <v>3.8</v>
          </cell>
        </row>
        <row r="71">
          <cell r="A71">
            <v>69</v>
          </cell>
          <cell r="C71" t="str">
            <v>TRANSPORTE DE TUBERIA H.D. D= 800mm</v>
          </cell>
          <cell r="D71" t="str">
            <v>ML</v>
          </cell>
          <cell r="E71" t="e">
            <v>#N/A</v>
          </cell>
          <cell r="F71" t="e">
            <v>#N/A</v>
          </cell>
          <cell r="G71" t="e">
            <v>#N/A</v>
          </cell>
          <cell r="H71" t="e">
            <v>#N/A</v>
          </cell>
        </row>
        <row r="72">
          <cell r="A72">
            <v>70</v>
          </cell>
          <cell r="C72" t="str">
            <v>DESACOPLE DE TUBERIA H.D.D=800mm</v>
          </cell>
          <cell r="D72" t="str">
            <v>ML</v>
          </cell>
          <cell r="E72" t="e">
            <v>#N/A</v>
          </cell>
          <cell r="F72" t="e">
            <v>#N/A</v>
          </cell>
          <cell r="G72" t="e">
            <v>#N/A</v>
          </cell>
          <cell r="H72" t="e">
            <v>#N/A</v>
          </cell>
        </row>
        <row r="73">
          <cell r="A73">
            <v>71</v>
          </cell>
          <cell r="C73" t="str">
            <v>CORTE DE TUBERIA H.D.D=800mm</v>
          </cell>
          <cell r="D73" t="str">
            <v>U</v>
          </cell>
          <cell r="E73" t="e">
            <v>#N/A</v>
          </cell>
          <cell r="F73" t="e">
            <v>#N/A</v>
          </cell>
          <cell r="G73" t="e">
            <v>#N/A</v>
          </cell>
          <cell r="H73" t="e">
            <v>#N/A</v>
          </cell>
        </row>
        <row r="74">
          <cell r="A74">
            <v>72</v>
          </cell>
          <cell r="C74" t="str">
            <v>DESACOPLE DE TUBERIA H.D.D=600mm</v>
          </cell>
          <cell r="D74" t="str">
            <v>ML</v>
          </cell>
          <cell r="E74" t="e">
            <v>#N/A</v>
          </cell>
          <cell r="F74" t="e">
            <v>#N/A</v>
          </cell>
          <cell r="G74" t="e">
            <v>#N/A</v>
          </cell>
          <cell r="H74" t="e">
            <v>#N/A</v>
          </cell>
        </row>
        <row r="75">
          <cell r="A75">
            <v>73</v>
          </cell>
          <cell r="C75" t="str">
            <v>TRANSPORTE DE TUBERIA H.D. D=600mm</v>
          </cell>
          <cell r="D75" t="str">
            <v>ML</v>
          </cell>
          <cell r="E75" t="e">
            <v>#N/A</v>
          </cell>
          <cell r="F75" t="e">
            <v>#N/A</v>
          </cell>
          <cell r="G75" t="e">
            <v>#N/A</v>
          </cell>
          <cell r="H75" t="e">
            <v>#N/A</v>
          </cell>
        </row>
        <row r="76">
          <cell r="A76">
            <v>74</v>
          </cell>
          <cell r="C76" t="str">
            <v xml:space="preserve">PICADA DE ESTRUCTURA DE H.ARMADO PARA </v>
          </cell>
          <cell r="D76" t="str">
            <v>ML</v>
          </cell>
          <cell r="E76" t="e">
            <v>#N/A</v>
          </cell>
          <cell r="F76" t="e">
            <v>#N/A</v>
          </cell>
          <cell r="G76" t="e">
            <v>#N/A</v>
          </cell>
          <cell r="H76" t="e">
            <v>#N/A</v>
          </cell>
        </row>
        <row r="77">
          <cell r="A77">
            <v>75</v>
          </cell>
          <cell r="C77" t="str">
            <v>RELLENO HIDROCOMPACTADO CON MAT. DEL SITIO</v>
          </cell>
          <cell r="D77" t="str">
            <v>M3</v>
          </cell>
          <cell r="E77" t="e">
            <v>#N/A</v>
          </cell>
          <cell r="F77" t="e">
            <v>#N/A</v>
          </cell>
          <cell r="G77" t="e">
            <v>#N/A</v>
          </cell>
          <cell r="H77" t="e">
            <v>#N/A</v>
          </cell>
        </row>
        <row r="78">
          <cell r="A78">
            <v>76</v>
          </cell>
          <cell r="C78" t="str">
            <v>HORMIGON CICLOPEO</v>
          </cell>
          <cell r="D78" t="str">
            <v>M3</v>
          </cell>
          <cell r="E78" t="e">
            <v>#N/A</v>
          </cell>
          <cell r="F78" t="e">
            <v>#N/A</v>
          </cell>
          <cell r="G78" t="e">
            <v>#N/A</v>
          </cell>
          <cell r="H78" t="e">
            <v>#N/A</v>
          </cell>
        </row>
        <row r="79">
          <cell r="A79">
            <v>77</v>
          </cell>
          <cell r="C79" t="str">
            <v>GAVION 3*1*.05M</v>
          </cell>
          <cell r="D79" t="str">
            <v>U</v>
          </cell>
          <cell r="E79" t="e">
            <v>#N/A</v>
          </cell>
          <cell r="F79" t="e">
            <v>#N/A</v>
          </cell>
          <cell r="G79" t="e">
            <v>#N/A</v>
          </cell>
          <cell r="H79" t="e">
            <v>#N/A</v>
          </cell>
        </row>
        <row r="80">
          <cell r="A80">
            <v>78</v>
          </cell>
          <cell r="C80" t="str">
            <v>GAVION 2*1*0.50</v>
          </cell>
          <cell r="D80" t="str">
            <v>U</v>
          </cell>
          <cell r="E80" t="e">
            <v>#N/A</v>
          </cell>
          <cell r="F80" t="e">
            <v>#N/A</v>
          </cell>
          <cell r="G80" t="e">
            <v>#N/A</v>
          </cell>
          <cell r="H80" t="e">
            <v>#N/A</v>
          </cell>
        </row>
        <row r="81">
          <cell r="A81">
            <v>79</v>
          </cell>
          <cell r="C81" t="str">
            <v>GAVION 2*1*1</v>
          </cell>
          <cell r="D81" t="str">
            <v>U</v>
          </cell>
          <cell r="E81" t="e">
            <v>#N/A</v>
          </cell>
          <cell r="F81" t="e">
            <v>#N/A</v>
          </cell>
          <cell r="G81" t="e">
            <v>#N/A</v>
          </cell>
          <cell r="H81" t="e">
            <v>#N/A</v>
          </cell>
        </row>
        <row r="82">
          <cell r="A82">
            <v>80</v>
          </cell>
          <cell r="C82" t="str">
            <v>RELLENO DE PIEDRA BOLA SELECCIONADA E=20Cm</v>
          </cell>
          <cell r="D82" t="str">
            <v>M2</v>
          </cell>
          <cell r="E82" t="e">
            <v>#N/A</v>
          </cell>
          <cell r="F82" t="e">
            <v>#N/A</v>
          </cell>
          <cell r="G82" t="e">
            <v>#N/A</v>
          </cell>
          <cell r="H82" t="e">
            <v>#N/A</v>
          </cell>
        </row>
        <row r="83">
          <cell r="A83">
            <v>81</v>
          </cell>
          <cell r="C83" t="str">
            <v>DESACOPLE DE TUBERIA Y RETIRO H.D.D=800mm</v>
          </cell>
          <cell r="D83" t="str">
            <v>ML</v>
          </cell>
          <cell r="E83" t="e">
            <v>#N/A</v>
          </cell>
          <cell r="F83" t="e">
            <v>#N/A</v>
          </cell>
          <cell r="G83" t="e">
            <v>#N/A</v>
          </cell>
          <cell r="H83" t="e">
            <v>#N/A</v>
          </cell>
        </row>
        <row r="84">
          <cell r="A84">
            <v>82</v>
          </cell>
          <cell r="C84" t="str">
            <v>ENROCADO DE PIEDRA BOLA Y MORTERO</v>
          </cell>
          <cell r="D84" t="str">
            <v>M2</v>
          </cell>
          <cell r="E84" t="e">
            <v>#N/A</v>
          </cell>
          <cell r="F84" t="e">
            <v>#N/A</v>
          </cell>
          <cell r="G84" t="e">
            <v>#N/A</v>
          </cell>
          <cell r="H84" t="e">
            <v>#N/A</v>
          </cell>
        </row>
        <row r="85">
          <cell r="A85">
            <v>83</v>
          </cell>
          <cell r="C85" t="str">
            <v>RELLENO CON MAQUINA ( MATERIAL DEL SITIO)</v>
          </cell>
          <cell r="D85" t="str">
            <v>M3</v>
          </cell>
          <cell r="E85" t="e">
            <v>#N/A</v>
          </cell>
          <cell r="F85" t="e">
            <v>#N/A</v>
          </cell>
          <cell r="G85" t="e">
            <v>#N/A</v>
          </cell>
          <cell r="H85" t="e">
            <v>#N/A</v>
          </cell>
        </row>
        <row r="86">
          <cell r="A86">
            <v>84</v>
          </cell>
          <cell r="C86" t="str">
            <v>MAMPOSTERIA DE LADRILLO MALETA</v>
          </cell>
          <cell r="D86" t="str">
            <v>M2</v>
          </cell>
          <cell r="E86" t="e">
            <v>#N/A</v>
          </cell>
          <cell r="F86" t="e">
            <v>#N/A</v>
          </cell>
          <cell r="G86" t="e">
            <v>#N/A</v>
          </cell>
          <cell r="H86" t="e">
            <v>#N/A</v>
          </cell>
        </row>
        <row r="87">
          <cell r="A87">
            <v>85</v>
          </cell>
          <cell r="C87" t="str">
            <v>INSTALACION ELECTRICA LUZ 110V</v>
          </cell>
          <cell r="D87" t="str">
            <v>PTO</v>
          </cell>
          <cell r="E87" t="e">
            <v>#N/A</v>
          </cell>
          <cell r="F87" t="e">
            <v>#N/A</v>
          </cell>
          <cell r="G87" t="e">
            <v>#N/A</v>
          </cell>
          <cell r="H87" t="e">
            <v>#N/A</v>
          </cell>
        </row>
        <row r="88">
          <cell r="A88">
            <v>86</v>
          </cell>
          <cell r="C88" t="str">
            <v>PINTURA DE CAUCHO</v>
          </cell>
          <cell r="D88" t="str">
            <v>M2</v>
          </cell>
          <cell r="E88" t="e">
            <v>#N/A</v>
          </cell>
          <cell r="F88" t="e">
            <v>#N/A</v>
          </cell>
          <cell r="G88" t="e">
            <v>#N/A</v>
          </cell>
          <cell r="H88" t="e">
            <v>#N/A</v>
          </cell>
        </row>
        <row r="89">
          <cell r="A89">
            <v>87</v>
          </cell>
          <cell r="B89" t="str">
            <v>INCLUYE CERRADURA</v>
          </cell>
          <cell r="C89" t="str">
            <v xml:space="preserve">PUERTA DE HIERRO </v>
          </cell>
          <cell r="D89" t="str">
            <v>M2</v>
          </cell>
          <cell r="E89" t="e">
            <v>#N/A</v>
          </cell>
          <cell r="F89" t="e">
            <v>#N/A</v>
          </cell>
          <cell r="G89" t="e">
            <v>#N/A</v>
          </cell>
          <cell r="H89" t="e">
            <v>#N/A</v>
          </cell>
        </row>
        <row r="90">
          <cell r="A90">
            <v>88</v>
          </cell>
          <cell r="C90" t="str">
            <v>RELLENO DE PIEDRA CHISPA (RIPIO 3/8")</v>
          </cell>
          <cell r="D90" t="str">
            <v>M3</v>
          </cell>
          <cell r="E90" t="e">
            <v>#N/A</v>
          </cell>
          <cell r="F90" t="e">
            <v>#N/A</v>
          </cell>
          <cell r="G90" t="e">
            <v>#N/A</v>
          </cell>
          <cell r="H90" t="e">
            <v>#N/A</v>
          </cell>
        </row>
        <row r="91">
          <cell r="A91">
            <v>89</v>
          </cell>
          <cell r="C91" t="str">
            <v>RELLENO DE RIPIO 3/4"</v>
          </cell>
          <cell r="D91" t="str">
            <v>M3</v>
          </cell>
          <cell r="E91" t="e">
            <v>#N/A</v>
          </cell>
          <cell r="F91" t="e">
            <v>#N/A</v>
          </cell>
          <cell r="G91" t="e">
            <v>#N/A</v>
          </cell>
          <cell r="H91" t="e">
            <v>#N/A</v>
          </cell>
        </row>
        <row r="92">
          <cell r="A92">
            <v>90</v>
          </cell>
          <cell r="C92" t="str">
            <v>RELLENO DE RIPIO 1/2"</v>
          </cell>
          <cell r="D92" t="str">
            <v>M3</v>
          </cell>
          <cell r="E92" t="e">
            <v>#N/A</v>
          </cell>
          <cell r="F92" t="e">
            <v>#N/A</v>
          </cell>
          <cell r="G92" t="e">
            <v>#N/A</v>
          </cell>
          <cell r="H92" t="e">
            <v>#N/A</v>
          </cell>
        </row>
        <row r="93">
          <cell r="A93">
            <v>91</v>
          </cell>
          <cell r="C93" t="str">
            <v>RELLENO DE RIPIO 1"</v>
          </cell>
          <cell r="D93" t="str">
            <v>M3</v>
          </cell>
          <cell r="E93" t="e">
            <v>#N/A</v>
          </cell>
          <cell r="F93" t="e">
            <v>#N/A</v>
          </cell>
          <cell r="G93" t="e">
            <v>#N/A</v>
          </cell>
          <cell r="H93" t="e">
            <v>#N/A</v>
          </cell>
        </row>
        <row r="94">
          <cell r="A94">
            <v>92</v>
          </cell>
          <cell r="C94" t="str">
            <v>HORMIGON ARMADO EN TAPA DE CANALETAS</v>
          </cell>
          <cell r="D94" t="str">
            <v>M3</v>
          </cell>
          <cell r="E94" t="e">
            <v>#N/A</v>
          </cell>
          <cell r="F94" t="e">
            <v>#N/A</v>
          </cell>
          <cell r="G94" t="e">
            <v>#N/A</v>
          </cell>
          <cell r="H94" t="e">
            <v>#N/A</v>
          </cell>
        </row>
        <row r="95">
          <cell r="A95">
            <v>93</v>
          </cell>
          <cell r="C95" t="str">
            <v>INSTALACION DE TUBERIA H.D. D=600mm</v>
          </cell>
          <cell r="D95" t="str">
            <v>ML</v>
          </cell>
          <cell r="E95" t="e">
            <v>#N/A</v>
          </cell>
          <cell r="F95" t="e">
            <v>#N/A</v>
          </cell>
          <cell r="G95" t="e">
            <v>#N/A</v>
          </cell>
          <cell r="H95" t="e">
            <v>#N/A</v>
          </cell>
        </row>
        <row r="96">
          <cell r="A96">
            <v>94</v>
          </cell>
          <cell r="C96" t="str">
            <v>INSTALACION DE TUBERIA H.D. D=600mm</v>
          </cell>
          <cell r="D96" t="str">
            <v>ML</v>
          </cell>
          <cell r="E96" t="e">
            <v>#N/A</v>
          </cell>
          <cell r="F96" t="e">
            <v>#N/A</v>
          </cell>
          <cell r="G96" t="e">
            <v>#N/A</v>
          </cell>
          <cell r="H96" t="e">
            <v>#N/A</v>
          </cell>
        </row>
        <row r="97">
          <cell r="A97">
            <v>95</v>
          </cell>
          <cell r="C97" t="str">
            <v xml:space="preserve">EXCAVACION A MAQUINA Y CONFORMACION </v>
          </cell>
          <cell r="D97" t="str">
            <v>M3</v>
          </cell>
          <cell r="E97" t="e">
            <v>#N/A</v>
          </cell>
          <cell r="F97" t="e">
            <v>#N/A</v>
          </cell>
          <cell r="G97" t="e">
            <v>#N/A</v>
          </cell>
          <cell r="H97" t="e">
            <v>#N/A</v>
          </cell>
        </row>
        <row r="98">
          <cell r="A98">
            <v>96</v>
          </cell>
          <cell r="C98" t="str">
            <v>RECONFORMACION DE TALUD A MANO</v>
          </cell>
          <cell r="D98" t="str">
            <v>M3</v>
          </cell>
          <cell r="E98" t="e">
            <v>#N/A</v>
          </cell>
          <cell r="F98" t="e">
            <v>#N/A</v>
          </cell>
          <cell r="G98" t="e">
            <v>#N/A</v>
          </cell>
          <cell r="H98" t="e">
            <v>#N/A</v>
          </cell>
        </row>
        <row r="99">
          <cell r="A99">
            <v>97</v>
          </cell>
          <cell r="C99" t="str">
            <v>EXCAVACION Y DESALOJO HASTA 5KM</v>
          </cell>
          <cell r="D99" t="str">
            <v>M3</v>
          </cell>
          <cell r="E99" t="e">
            <v>#N/A</v>
          </cell>
          <cell r="F99" t="e">
            <v>#N/A</v>
          </cell>
          <cell r="G99" t="e">
            <v>#N/A</v>
          </cell>
          <cell r="H99" t="e">
            <v>#N/A</v>
          </cell>
        </row>
        <row r="100">
          <cell r="A100">
            <v>98</v>
          </cell>
          <cell r="C100" t="str">
            <v>HORMIGON ARMADO EN MEZON</v>
          </cell>
          <cell r="D100" t="str">
            <v>M2</v>
          </cell>
          <cell r="E100" t="e">
            <v>#N/A</v>
          </cell>
          <cell r="F100" t="e">
            <v>#N/A</v>
          </cell>
          <cell r="G100" t="e">
            <v>#N/A</v>
          </cell>
          <cell r="H100" t="e">
            <v>#N/A</v>
          </cell>
        </row>
        <row r="101">
          <cell r="A101">
            <v>99</v>
          </cell>
          <cell r="C101" t="str">
            <v>VENTANA DE ALUMINIO Y VIDRIO DE 4 mm.</v>
          </cell>
          <cell r="D101" t="str">
            <v>M2</v>
          </cell>
          <cell r="E101" t="e">
            <v>#N/A</v>
          </cell>
          <cell r="F101" t="e">
            <v>#N/A</v>
          </cell>
          <cell r="G101" t="e">
            <v>#N/A</v>
          </cell>
          <cell r="H101" t="e">
            <v>#N/A</v>
          </cell>
        </row>
        <row r="102">
          <cell r="A102">
            <v>100</v>
          </cell>
          <cell r="C102" t="str">
            <v>SIEMBRA DE PLANTAS - INCLUYE TIERRA AGRICOLA</v>
          </cell>
          <cell r="D102" t="str">
            <v>M2</v>
          </cell>
          <cell r="E102" t="e">
            <v>#N/A</v>
          </cell>
          <cell r="F102" t="e">
            <v>#N/A</v>
          </cell>
          <cell r="G102" t="e">
            <v>#N/A</v>
          </cell>
          <cell r="H102" t="e">
            <v>#N/A</v>
          </cell>
        </row>
        <row r="103">
          <cell r="A103">
            <v>101</v>
          </cell>
          <cell r="C103" t="str">
            <v>INSTALACION DE HIDRANTES Y BOCA DE FUEGO D=2"</v>
          </cell>
          <cell r="D103" t="str">
            <v>U</v>
          </cell>
          <cell r="E103" t="e">
            <v>#N/A</v>
          </cell>
          <cell r="F103" t="e">
            <v>#N/A</v>
          </cell>
          <cell r="G103" t="e">
            <v>#N/A</v>
          </cell>
          <cell r="H103" t="e">
            <v>#N/A</v>
          </cell>
        </row>
        <row r="104">
          <cell r="A104">
            <v>102</v>
          </cell>
          <cell r="C104" t="str">
            <v>PINTURA ANTICORROSIVA</v>
          </cell>
          <cell r="D104" t="str">
            <v>M2</v>
          </cell>
          <cell r="E104" t="e">
            <v>#N/A</v>
          </cell>
          <cell r="F104" t="e">
            <v>#N/A</v>
          </cell>
          <cell r="G104" t="e">
            <v>#N/A</v>
          </cell>
          <cell r="H104" t="e">
            <v>#N/A</v>
          </cell>
        </row>
        <row r="105">
          <cell r="A105">
            <v>103</v>
          </cell>
          <cell r="C105" t="str">
            <v>INSTALACION DE MEDIDOR</v>
          </cell>
          <cell r="D105" t="str">
            <v>U</v>
          </cell>
          <cell r="E105" t="e">
            <v>#N/A</v>
          </cell>
          <cell r="F105" t="e">
            <v>#N/A</v>
          </cell>
          <cell r="G105" t="e">
            <v>#N/A</v>
          </cell>
          <cell r="H105" t="e">
            <v>#N/A</v>
          </cell>
        </row>
        <row r="106">
          <cell r="A106">
            <v>104</v>
          </cell>
          <cell r="C106" t="str">
            <v>LIMPIEZA Y DESALOJO DE ESTRUCTURA COLAPSADA</v>
          </cell>
          <cell r="D106" t="str">
            <v>M3</v>
          </cell>
          <cell r="E106" t="e">
            <v>#N/A</v>
          </cell>
          <cell r="F106" t="e">
            <v>#N/A</v>
          </cell>
          <cell r="G106" t="e">
            <v>#N/A</v>
          </cell>
          <cell r="H106" t="e">
            <v>#N/A</v>
          </cell>
        </row>
        <row r="107">
          <cell r="A107">
            <v>105</v>
          </cell>
          <cell r="C107" t="str">
            <v>BANDA DE NEOPRENO 800 x 10 mm</v>
          </cell>
          <cell r="D107" t="str">
            <v>ML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</row>
        <row r="108">
          <cell r="A108">
            <v>106</v>
          </cell>
          <cell r="C108" t="str">
            <v xml:space="preserve">ROTURA Y REPOSICION DE H. SIMPLE EN ACERA </v>
          </cell>
          <cell r="D108" t="str">
            <v>M2</v>
          </cell>
          <cell r="E108" t="e">
            <v>#N/A</v>
          </cell>
          <cell r="F108" t="e">
            <v>#N/A</v>
          </cell>
          <cell r="G108" t="e">
            <v>#N/A</v>
          </cell>
          <cell r="H108" t="e">
            <v>#N/A</v>
          </cell>
        </row>
        <row r="109">
          <cell r="A109">
            <v>107</v>
          </cell>
          <cell r="C109" t="str">
            <v>PINTURA DE CAUCHO (REPINTADA)</v>
          </cell>
          <cell r="D109" t="str">
            <v>M2</v>
          </cell>
          <cell r="E109" t="e">
            <v>#N/A</v>
          </cell>
          <cell r="F109" t="e">
            <v>#N/A</v>
          </cell>
          <cell r="G109" t="e">
            <v>#N/A</v>
          </cell>
          <cell r="H109" t="e">
            <v>#N/A</v>
          </cell>
        </row>
        <row r="110">
          <cell r="A110">
            <v>108</v>
          </cell>
          <cell r="C110" t="str">
            <v>PINTURA ETERNACRYL</v>
          </cell>
          <cell r="D110" t="str">
            <v>M2</v>
          </cell>
          <cell r="E110" t="e">
            <v>#N/A</v>
          </cell>
          <cell r="F110" t="e">
            <v>#N/A</v>
          </cell>
          <cell r="G110" t="e">
            <v>#N/A</v>
          </cell>
          <cell r="H110" t="e">
            <v>#N/A</v>
          </cell>
        </row>
        <row r="111">
          <cell r="A111">
            <v>109</v>
          </cell>
          <cell r="C111" t="str">
            <v>MANTENIMIENTO DE ESTRUCTURA METALICA</v>
          </cell>
          <cell r="D111" t="str">
            <v>M2</v>
          </cell>
          <cell r="E111" t="e">
            <v>#N/A</v>
          </cell>
          <cell r="F111" t="e">
            <v>#N/A</v>
          </cell>
          <cell r="G111" t="e">
            <v>#N/A</v>
          </cell>
          <cell r="H111" t="e">
            <v>#N/A</v>
          </cell>
        </row>
        <row r="112">
          <cell r="A112">
            <v>110</v>
          </cell>
          <cell r="C112" t="str">
            <v>EXCAVACION EN LASTRE MANUAL</v>
          </cell>
          <cell r="D112" t="str">
            <v>M3</v>
          </cell>
          <cell r="E112" t="e">
            <v>#N/A</v>
          </cell>
          <cell r="F112" t="e">
            <v>#N/A</v>
          </cell>
          <cell r="G112" t="e">
            <v>#N/A</v>
          </cell>
          <cell r="H112" t="e">
            <v>#N/A</v>
          </cell>
        </row>
        <row r="113">
          <cell r="A113">
            <v>111</v>
          </cell>
          <cell r="C113" t="str">
            <v xml:space="preserve">SUB BASE CLASE III CON ARENA </v>
          </cell>
          <cell r="E113" t="e">
            <v>#N/A</v>
          </cell>
          <cell r="F113" t="e">
            <v>#N/A</v>
          </cell>
          <cell r="G113" t="e">
            <v>#N/A</v>
          </cell>
          <cell r="H113" t="e">
            <v>#N/A</v>
          </cell>
        </row>
        <row r="114">
          <cell r="A114">
            <v>112</v>
          </cell>
          <cell r="C114" t="str">
            <v>BASE CLASE 1 CON ARENA</v>
          </cell>
          <cell r="D114" t="str">
            <v>M3</v>
          </cell>
          <cell r="E114" t="e">
            <v>#N/A</v>
          </cell>
          <cell r="F114" t="e">
            <v>#N/A</v>
          </cell>
          <cell r="G114" t="e">
            <v>#N/A</v>
          </cell>
          <cell r="H114" t="e">
            <v>#N/A</v>
          </cell>
        </row>
        <row r="115">
          <cell r="A115">
            <v>113</v>
          </cell>
          <cell r="C115" t="str">
            <v>CARPETA ASFALTICA</v>
          </cell>
          <cell r="D115" t="str">
            <v>M2</v>
          </cell>
          <cell r="E115" t="e">
            <v>#N/A</v>
          </cell>
          <cell r="F115" t="e">
            <v>#N/A</v>
          </cell>
          <cell r="G115" t="e">
            <v>#N/A</v>
          </cell>
          <cell r="H115" t="e">
            <v>#N/A</v>
          </cell>
        </row>
        <row r="116">
          <cell r="A116">
            <v>114</v>
          </cell>
          <cell r="C116" t="str">
            <v>INSTALACIONES SANITARIAS</v>
          </cell>
          <cell r="D116" t="str">
            <v>PTO</v>
          </cell>
          <cell r="E116" t="e">
            <v>#N/A</v>
          </cell>
          <cell r="F116" t="e">
            <v>#N/A</v>
          </cell>
          <cell r="G116" t="e">
            <v>#N/A</v>
          </cell>
          <cell r="H116" t="e">
            <v>#N/A</v>
          </cell>
        </row>
        <row r="117">
          <cell r="A117">
            <v>115</v>
          </cell>
          <cell r="C117" t="str">
            <v>INSTALACION DE AGUA POTABLE</v>
          </cell>
          <cell r="D117" t="str">
            <v>PTO</v>
          </cell>
          <cell r="E117" t="e">
            <v>#N/A</v>
          </cell>
          <cell r="F117" t="e">
            <v>#N/A</v>
          </cell>
          <cell r="G117" t="e">
            <v>#N/A</v>
          </cell>
          <cell r="H117" t="e">
            <v>#N/A</v>
          </cell>
        </row>
        <row r="118">
          <cell r="A118">
            <v>116</v>
          </cell>
          <cell r="C118" t="str">
            <v>ACOMETIDA DE AGUA SERVIDA</v>
          </cell>
          <cell r="D118" t="str">
            <v>U</v>
          </cell>
          <cell r="E118" t="e">
            <v>#N/A</v>
          </cell>
          <cell r="F118" t="e">
            <v>#N/A</v>
          </cell>
          <cell r="G118" t="e">
            <v>#N/A</v>
          </cell>
          <cell r="H118" t="e">
            <v>#N/A</v>
          </cell>
        </row>
        <row r="119">
          <cell r="A119">
            <v>117</v>
          </cell>
          <cell r="C119" t="str">
            <v>CAJA DE REVISION</v>
          </cell>
          <cell r="D119" t="str">
            <v>U</v>
          </cell>
          <cell r="E119" t="e">
            <v>#N/A</v>
          </cell>
          <cell r="F119" t="e">
            <v>#N/A</v>
          </cell>
          <cell r="G119" t="e">
            <v>#N/A</v>
          </cell>
          <cell r="H119" t="e">
            <v>#N/A</v>
          </cell>
        </row>
        <row r="120">
          <cell r="A120">
            <v>118</v>
          </cell>
          <cell r="C120" t="str">
            <v>PISO DE BALDOSA</v>
          </cell>
          <cell r="D120" t="str">
            <v>M2</v>
          </cell>
          <cell r="E120" t="e">
            <v>#N/A</v>
          </cell>
          <cell r="F120" t="e">
            <v>#N/A</v>
          </cell>
          <cell r="G120" t="e">
            <v>#N/A</v>
          </cell>
          <cell r="H120" t="e">
            <v>#N/A</v>
          </cell>
        </row>
        <row r="121">
          <cell r="A121">
            <v>119</v>
          </cell>
          <cell r="C121" t="str">
            <v>ACOMETIDA DE AGUA POTABLE</v>
          </cell>
          <cell r="D121" t="str">
            <v>U</v>
          </cell>
          <cell r="E121" t="e">
            <v>#N/A</v>
          </cell>
          <cell r="F121" t="e">
            <v>#N/A</v>
          </cell>
          <cell r="G121" t="e">
            <v>#N/A</v>
          </cell>
          <cell r="H121" t="e">
            <v>#N/A</v>
          </cell>
        </row>
        <row r="122">
          <cell r="A122">
            <v>120</v>
          </cell>
          <cell r="C122" t="str">
            <v>MAMPOSTERIA DE LADRILLO BURRITO ECHADO</v>
          </cell>
          <cell r="D122" t="str">
            <v>M2</v>
          </cell>
          <cell r="E122" t="e">
            <v>#N/A</v>
          </cell>
          <cell r="F122" t="e">
            <v>#N/A</v>
          </cell>
          <cell r="G122" t="e">
            <v>#N/A</v>
          </cell>
          <cell r="H122" t="e">
            <v>#N/A</v>
          </cell>
        </row>
        <row r="123">
          <cell r="A123">
            <v>121</v>
          </cell>
          <cell r="C123" t="str">
            <v>EXCAVACION A MAQUINA EN HUMEDO (ZANJA)</v>
          </cell>
          <cell r="D123" t="str">
            <v>M3</v>
          </cell>
          <cell r="E123" t="e">
            <v>#N/A</v>
          </cell>
          <cell r="F123" t="e">
            <v>#N/A</v>
          </cell>
          <cell r="G123" t="e">
            <v>#N/A</v>
          </cell>
          <cell r="H123" t="e">
            <v>#N/A</v>
          </cell>
        </row>
        <row r="124">
          <cell r="A124">
            <v>122</v>
          </cell>
          <cell r="C124" t="str">
            <v>DESBROCE DESBOSQUE Y LIMPIEZA</v>
          </cell>
          <cell r="D124" t="str">
            <v>M2</v>
          </cell>
          <cell r="E124">
            <v>0.2</v>
          </cell>
          <cell r="F124">
            <v>0.05</v>
          </cell>
          <cell r="G124">
            <v>0.25</v>
          </cell>
          <cell r="H124">
            <v>3.0000000000000001E-3</v>
          </cell>
        </row>
        <row r="125">
          <cell r="A125">
            <v>123</v>
          </cell>
          <cell r="B125" t="str">
            <v>F'c = 180 kg/cm2</v>
          </cell>
          <cell r="C125" t="str">
            <v xml:space="preserve">HORMIGON SIMPLE </v>
          </cell>
          <cell r="D125" t="str">
            <v>M3</v>
          </cell>
          <cell r="E125" t="e">
            <v>#N/A</v>
          </cell>
          <cell r="F125" t="e">
            <v>#N/A</v>
          </cell>
          <cell r="G125" t="e">
            <v>#N/A</v>
          </cell>
          <cell r="H125" t="e">
            <v>#N/A</v>
          </cell>
        </row>
        <row r="126">
          <cell r="A126">
            <v>124</v>
          </cell>
          <cell r="C126" t="str">
            <v>CUBIERTA DE DURATECHO</v>
          </cell>
          <cell r="D126" t="str">
            <v>M2</v>
          </cell>
          <cell r="E126" t="e">
            <v>#N/A</v>
          </cell>
          <cell r="F126" t="e">
            <v>#N/A</v>
          </cell>
          <cell r="G126" t="e">
            <v>#N/A</v>
          </cell>
          <cell r="H126" t="e">
            <v>#N/A</v>
          </cell>
        </row>
        <row r="127">
          <cell r="A127">
            <v>125</v>
          </cell>
          <cell r="C127" t="str">
            <v>EXCAVACION A MAQUINA CON PEINADO DE TALUDES</v>
          </cell>
          <cell r="D127" t="str">
            <v>M3</v>
          </cell>
          <cell r="E127" t="e">
            <v>#N/A</v>
          </cell>
          <cell r="F127" t="e">
            <v>#N/A</v>
          </cell>
          <cell r="G127" t="e">
            <v>#N/A</v>
          </cell>
          <cell r="H127" t="e">
            <v>#N/A</v>
          </cell>
        </row>
        <row r="128">
          <cell r="A128">
            <v>126</v>
          </cell>
          <cell r="B128" t="str">
            <v>ANCHO 80Cm (PROF. 2-4m)</v>
          </cell>
          <cell r="C128" t="str">
            <v xml:space="preserve">EXCAVACION A MAQUINA PARA ZANJAS </v>
          </cell>
          <cell r="D128" t="str">
            <v xml:space="preserve">M3 </v>
          </cell>
          <cell r="E128" t="e">
            <v>#N/A</v>
          </cell>
          <cell r="F128" t="e">
            <v>#N/A</v>
          </cell>
          <cell r="G128" t="e">
            <v>#N/A</v>
          </cell>
          <cell r="H128" t="e">
            <v>#N/A</v>
          </cell>
        </row>
        <row r="129">
          <cell r="A129">
            <v>127</v>
          </cell>
          <cell r="C129" t="str">
            <v>RELLENO DE ZANJA A MAQUINA</v>
          </cell>
          <cell r="D129" t="str">
            <v>M3</v>
          </cell>
          <cell r="E129" t="e">
            <v>#N/A</v>
          </cell>
          <cell r="F129" t="e">
            <v>#N/A</v>
          </cell>
          <cell r="G129" t="e">
            <v>#N/A</v>
          </cell>
          <cell r="H129" t="e">
            <v>#N/A</v>
          </cell>
        </row>
        <row r="130">
          <cell r="A130">
            <v>128</v>
          </cell>
          <cell r="C130" t="str">
            <v>RELLENO DE ARENA EN CAMADA</v>
          </cell>
          <cell r="D130" t="str">
            <v>M3</v>
          </cell>
          <cell r="E130" t="e">
            <v>#N/A</v>
          </cell>
          <cell r="F130" t="e">
            <v>#N/A</v>
          </cell>
          <cell r="G130" t="e">
            <v>#N/A</v>
          </cell>
          <cell r="H130" t="e">
            <v>#N/A</v>
          </cell>
        </row>
        <row r="131">
          <cell r="A131">
            <v>129</v>
          </cell>
          <cell r="C131" t="str">
            <v>CAJA ESQUINERAS</v>
          </cell>
          <cell r="D131" t="str">
            <v>U</v>
          </cell>
          <cell r="E131" t="e">
            <v>#N/A</v>
          </cell>
          <cell r="F131" t="e">
            <v>#N/A</v>
          </cell>
          <cell r="G131" t="e">
            <v>#N/A</v>
          </cell>
          <cell r="H131" t="e">
            <v>#N/A</v>
          </cell>
        </row>
        <row r="132">
          <cell r="A132">
            <v>130</v>
          </cell>
          <cell r="C132" t="str">
            <v>CAJA DE REVISION</v>
          </cell>
          <cell r="D132" t="str">
            <v>U</v>
          </cell>
          <cell r="E132" t="e">
            <v>#N/A</v>
          </cell>
          <cell r="F132" t="e">
            <v>#N/A</v>
          </cell>
          <cell r="G132" t="e">
            <v>#N/A</v>
          </cell>
          <cell r="H132" t="e">
            <v>#N/A</v>
          </cell>
        </row>
        <row r="133">
          <cell r="A133">
            <v>131</v>
          </cell>
          <cell r="C133" t="str">
            <v>EXCAVACION DE CAPA VEGETAL</v>
          </cell>
          <cell r="D133" t="str">
            <v>M3</v>
          </cell>
          <cell r="E133" t="e">
            <v>#N/A</v>
          </cell>
          <cell r="F133" t="e">
            <v>#N/A</v>
          </cell>
          <cell r="G133" t="e">
            <v>#N/A</v>
          </cell>
          <cell r="H133" t="e">
            <v>#N/A</v>
          </cell>
        </row>
        <row r="134">
          <cell r="A134">
            <v>132</v>
          </cell>
          <cell r="C134" t="str">
            <v>GAVION 3*1*1</v>
          </cell>
          <cell r="D134" t="str">
            <v>U</v>
          </cell>
          <cell r="E134" t="e">
            <v>#N/A</v>
          </cell>
          <cell r="F134" t="e">
            <v>#N/A</v>
          </cell>
          <cell r="G134" t="e">
            <v>#N/A</v>
          </cell>
          <cell r="H134" t="e">
            <v>#N/A</v>
          </cell>
        </row>
        <row r="135">
          <cell r="A135">
            <v>133</v>
          </cell>
          <cell r="C135" t="str">
            <v>GAVION 1*1*1</v>
          </cell>
          <cell r="D135" t="str">
            <v>U</v>
          </cell>
          <cell r="E135" t="e">
            <v>#N/A</v>
          </cell>
          <cell r="F135" t="e">
            <v>#N/A</v>
          </cell>
          <cell r="G135" t="e">
            <v>#N/A</v>
          </cell>
          <cell r="H135" t="e">
            <v>#N/A</v>
          </cell>
        </row>
        <row r="136">
          <cell r="A136">
            <v>134</v>
          </cell>
          <cell r="C136" t="str">
            <v>PIEDRA ESCOLLERA</v>
          </cell>
          <cell r="D136" t="str">
            <v>M3</v>
          </cell>
          <cell r="E136" t="e">
            <v>#N/A</v>
          </cell>
          <cell r="F136" t="e">
            <v>#N/A</v>
          </cell>
          <cell r="G136" t="e">
            <v>#N/A</v>
          </cell>
          <cell r="H136" t="e">
            <v>#N/A</v>
          </cell>
        </row>
        <row r="137">
          <cell r="A137">
            <v>135</v>
          </cell>
          <cell r="C137" t="str">
            <v>LIMPIEZA DE ACUATICAS, PALIZADAS Y MALEZAS</v>
          </cell>
          <cell r="D137" t="str">
            <v>HORA</v>
          </cell>
          <cell r="E137" t="e">
            <v>#N/A</v>
          </cell>
          <cell r="F137" t="e">
            <v>#N/A</v>
          </cell>
          <cell r="G137" t="e">
            <v>#N/A</v>
          </cell>
          <cell r="H137" t="e">
            <v>#N/A</v>
          </cell>
        </row>
        <row r="138">
          <cell r="A138">
            <v>136</v>
          </cell>
          <cell r="C138" t="str">
            <v>INSTALACION DE BOCA DE FUEGO D=63MM.</v>
          </cell>
          <cell r="D138" t="str">
            <v>U</v>
          </cell>
          <cell r="E138" t="e">
            <v>#N/A</v>
          </cell>
          <cell r="F138" t="e">
            <v>#N/A</v>
          </cell>
          <cell r="G138" t="e">
            <v>#N/A</v>
          </cell>
          <cell r="H138" t="e">
            <v>#N/A</v>
          </cell>
        </row>
        <row r="139">
          <cell r="A139">
            <v>137</v>
          </cell>
          <cell r="C139" t="str">
            <v>TRANSPORTE DE GAVION</v>
          </cell>
          <cell r="D139" t="str">
            <v>U</v>
          </cell>
          <cell r="E139" t="e">
            <v>#N/A</v>
          </cell>
          <cell r="F139" t="e">
            <v>#N/A</v>
          </cell>
          <cell r="G139" t="e">
            <v>#N/A</v>
          </cell>
          <cell r="H139" t="e">
            <v>#N/A</v>
          </cell>
        </row>
        <row r="140">
          <cell r="A140">
            <v>138</v>
          </cell>
          <cell r="C140" t="str">
            <v>IMPRIMACION ASFALTICA</v>
          </cell>
          <cell r="D140" t="str">
            <v>M2</v>
          </cell>
          <cell r="E140" t="e">
            <v>#N/A</v>
          </cell>
          <cell r="F140" t="e">
            <v>#N/A</v>
          </cell>
          <cell r="G140" t="e">
            <v>#N/A</v>
          </cell>
          <cell r="H140" t="e">
            <v>#N/A</v>
          </cell>
        </row>
        <row r="141">
          <cell r="A141">
            <v>139</v>
          </cell>
          <cell r="C141" t="str">
            <v>RECONFORMACION DE LA SUB-RASANTE</v>
          </cell>
          <cell r="D141" t="str">
            <v>M2</v>
          </cell>
          <cell r="E141" t="e">
            <v>#N/A</v>
          </cell>
          <cell r="F141" t="e">
            <v>#N/A</v>
          </cell>
          <cell r="G141" t="e">
            <v>#N/A</v>
          </cell>
          <cell r="H141" t="e">
            <v>#N/A</v>
          </cell>
        </row>
        <row r="142">
          <cell r="A142">
            <v>140</v>
          </cell>
          <cell r="C142" t="str">
            <v>RECONFORMACION Y RELLENO DE BASE GRANULAR</v>
          </cell>
          <cell r="D142" t="str">
            <v>M3</v>
          </cell>
          <cell r="E142" t="e">
            <v>#N/A</v>
          </cell>
          <cell r="F142" t="e">
            <v>#N/A</v>
          </cell>
          <cell r="G142" t="e">
            <v>#N/A</v>
          </cell>
          <cell r="H142" t="e">
            <v>#N/A</v>
          </cell>
        </row>
        <row r="143">
          <cell r="A143">
            <v>141</v>
          </cell>
          <cell r="C143" t="str">
            <v>BACHEO CON H. ASFALTICO</v>
          </cell>
          <cell r="D143" t="str">
            <v>M3</v>
          </cell>
          <cell r="E143" t="e">
            <v>#N/A</v>
          </cell>
          <cell r="F143" t="e">
            <v>#N/A</v>
          </cell>
          <cell r="G143" t="e">
            <v>#N/A</v>
          </cell>
          <cell r="H143" t="e">
            <v>#N/A</v>
          </cell>
        </row>
        <row r="144">
          <cell r="A144">
            <v>142</v>
          </cell>
          <cell r="C144" t="str">
            <v>DRENES</v>
          </cell>
          <cell r="D144" t="str">
            <v>ML</v>
          </cell>
          <cell r="E144" t="e">
            <v>#N/A</v>
          </cell>
          <cell r="F144" t="e">
            <v>#N/A</v>
          </cell>
          <cell r="G144" t="e">
            <v>#N/A</v>
          </cell>
          <cell r="H144" t="e">
            <v>#N/A</v>
          </cell>
        </row>
        <row r="145">
          <cell r="A145">
            <v>143</v>
          </cell>
          <cell r="B145" t="str">
            <v>TUBOS H.G. D= 1 1/2"</v>
          </cell>
          <cell r="C145" t="str">
            <v>ESCALERA METALICA</v>
          </cell>
          <cell r="D145" t="str">
            <v>ML</v>
          </cell>
          <cell r="E145" t="e">
            <v>#N/A</v>
          </cell>
          <cell r="F145" t="e">
            <v>#N/A</v>
          </cell>
          <cell r="G145" t="e">
            <v>#N/A</v>
          </cell>
          <cell r="H145" t="e">
            <v>#N/A</v>
          </cell>
        </row>
        <row r="146">
          <cell r="A146">
            <v>144</v>
          </cell>
          <cell r="C146" t="str">
            <v>TAPA METALICA (1,0*1,0 M)</v>
          </cell>
          <cell r="D146" t="str">
            <v>U</v>
          </cell>
          <cell r="E146" t="e">
            <v>#N/A</v>
          </cell>
          <cell r="F146" t="e">
            <v>#N/A</v>
          </cell>
          <cell r="G146" t="e">
            <v>#N/A</v>
          </cell>
          <cell r="H146" t="e">
            <v>#N/A</v>
          </cell>
        </row>
        <row r="147">
          <cell r="A147">
            <v>145</v>
          </cell>
          <cell r="C147" t="str">
            <v>PINTURA INTERIOR IMPERMEBILIZANTE</v>
          </cell>
          <cell r="D147" t="str">
            <v>M2</v>
          </cell>
          <cell r="E147" t="e">
            <v>#N/A</v>
          </cell>
          <cell r="F147" t="e">
            <v>#N/A</v>
          </cell>
          <cell r="G147" t="e">
            <v>#N/A</v>
          </cell>
          <cell r="H147" t="e">
            <v>#N/A</v>
          </cell>
        </row>
        <row r="148">
          <cell r="A148">
            <v>146</v>
          </cell>
          <cell r="C148" t="str">
            <v>INSTALACION DE GAVION 2*1*1</v>
          </cell>
          <cell r="D148" t="str">
            <v>U</v>
          </cell>
          <cell r="E148" t="e">
            <v>#N/A</v>
          </cell>
          <cell r="F148" t="e">
            <v>#N/A</v>
          </cell>
          <cell r="G148" t="e">
            <v>#N/A</v>
          </cell>
          <cell r="H148" t="e">
            <v>#N/A</v>
          </cell>
        </row>
        <row r="149">
          <cell r="A149">
            <v>147</v>
          </cell>
          <cell r="B149" t="str">
            <v>TUBO H.G. D=2" Y 1 1/2"</v>
          </cell>
          <cell r="C149" t="str">
            <v>PUERTA DE MALLA #10</v>
          </cell>
          <cell r="D149" t="str">
            <v>M2</v>
          </cell>
          <cell r="E149" t="e">
            <v>#N/A</v>
          </cell>
          <cell r="F149" t="e">
            <v>#N/A</v>
          </cell>
          <cell r="G149" t="e">
            <v>#N/A</v>
          </cell>
          <cell r="H149" t="e">
            <v>#N/A</v>
          </cell>
        </row>
        <row r="150">
          <cell r="A150">
            <v>148</v>
          </cell>
          <cell r="C150" t="str">
            <v>PASAMANO INTERIOR</v>
          </cell>
          <cell r="D150" t="str">
            <v>ML</v>
          </cell>
          <cell r="E150" t="e">
            <v>#N/A</v>
          </cell>
          <cell r="F150" t="e">
            <v>#N/A</v>
          </cell>
          <cell r="G150" t="e">
            <v>#N/A</v>
          </cell>
          <cell r="H150" t="e">
            <v>#N/A</v>
          </cell>
        </row>
        <row r="151">
          <cell r="A151">
            <v>149</v>
          </cell>
          <cell r="C151" t="str">
            <v>TRANSFORMADOR MONOFASICO 25KVA</v>
          </cell>
          <cell r="D151" t="str">
            <v>Un</v>
          </cell>
          <cell r="E151">
            <v>3086.44</v>
          </cell>
          <cell r="F151">
            <v>771.61</v>
          </cell>
          <cell r="G151">
            <v>3858.05</v>
          </cell>
          <cell r="H151">
            <v>23</v>
          </cell>
        </row>
        <row r="152">
          <cell r="A152">
            <v>150</v>
          </cell>
          <cell r="B152" t="str">
            <v>F'C=210KG/CM2 Y F'y=4200KG/CM2</v>
          </cell>
          <cell r="C152" t="str">
            <v>HORMIGON ARMADO EN LOSA E=25CM</v>
          </cell>
          <cell r="D152" t="str">
            <v>M2</v>
          </cell>
          <cell r="E152" t="e">
            <v>#N/A</v>
          </cell>
          <cell r="F152" t="e">
            <v>#N/A</v>
          </cell>
          <cell r="G152" t="e">
            <v>#N/A</v>
          </cell>
          <cell r="H152" t="e">
            <v>#N/A</v>
          </cell>
        </row>
        <row r="153">
          <cell r="A153">
            <v>151</v>
          </cell>
          <cell r="B153" t="str">
            <v>Canal Nuevo</v>
          </cell>
          <cell r="C153" t="str">
            <v>EXCAVACION A MAQUINA PARA CONSTRUCCION DE CANAL</v>
          </cell>
          <cell r="D153" t="str">
            <v>M3</v>
          </cell>
          <cell r="E153" t="e">
            <v>#N/A</v>
          </cell>
          <cell r="F153" t="e">
            <v>#N/A</v>
          </cell>
          <cell r="G153" t="e">
            <v>#N/A</v>
          </cell>
          <cell r="H153" t="e">
            <v>#N/A</v>
          </cell>
        </row>
        <row r="154">
          <cell r="A154">
            <v>152</v>
          </cell>
          <cell r="B154" t="str">
            <v>D=8"</v>
          </cell>
          <cell r="C154" t="str">
            <v>TRASLADO DE EQUIPO PARA POZO PROFUNDO</v>
          </cell>
          <cell r="D154" t="str">
            <v>GB</v>
          </cell>
          <cell r="E154" t="e">
            <v>#N/A</v>
          </cell>
          <cell r="F154" t="e">
            <v>#N/A</v>
          </cell>
          <cell r="G154" t="e">
            <v>#N/A</v>
          </cell>
          <cell r="H154" t="e">
            <v>#N/A</v>
          </cell>
        </row>
        <row r="155">
          <cell r="A155">
            <v>153</v>
          </cell>
          <cell r="B155" t="str">
            <v>TRANSPORTADO</v>
          </cell>
          <cell r="C155" t="str">
            <v>SUMINISTRO DE BENTONITA</v>
          </cell>
          <cell r="D155" t="str">
            <v>SACO</v>
          </cell>
          <cell r="E155" t="e">
            <v>#N/A</v>
          </cell>
          <cell r="F155" t="e">
            <v>#N/A</v>
          </cell>
          <cell r="G155" t="e">
            <v>#N/A</v>
          </cell>
          <cell r="H155" t="e">
            <v>#N/A</v>
          </cell>
        </row>
        <row r="156">
          <cell r="A156">
            <v>154</v>
          </cell>
          <cell r="B156" t="str">
            <v>D=9"</v>
          </cell>
          <cell r="C156" t="str">
            <v>PERFORACON DE POZO PILOTO D=9"</v>
          </cell>
          <cell r="D156" t="str">
            <v>ML</v>
          </cell>
          <cell r="E156" t="e">
            <v>#N/A</v>
          </cell>
          <cell r="F156" t="e">
            <v>#N/A</v>
          </cell>
          <cell r="G156" t="e">
            <v>#N/A</v>
          </cell>
          <cell r="H156" t="e">
            <v>#N/A</v>
          </cell>
        </row>
        <row r="157">
          <cell r="A157">
            <v>155</v>
          </cell>
          <cell r="C157" t="str">
            <v>REGISTRO ELECTRICO DEL POZO</v>
          </cell>
          <cell r="D157" t="str">
            <v>UD</v>
          </cell>
          <cell r="E157" t="e">
            <v>#N/A</v>
          </cell>
          <cell r="F157" t="e">
            <v>#N/A</v>
          </cell>
          <cell r="G157" t="e">
            <v>#N/A</v>
          </cell>
          <cell r="H157" t="e">
            <v>#N/A</v>
          </cell>
        </row>
        <row r="158">
          <cell r="A158">
            <v>156</v>
          </cell>
          <cell r="B158" t="str">
            <v>BROCA D=14"</v>
          </cell>
          <cell r="C158" t="str">
            <v xml:space="preserve">ENSANCHAMIENTO DEL POZO </v>
          </cell>
          <cell r="D158" t="str">
            <v>ML</v>
          </cell>
          <cell r="E158" t="e">
            <v>#N/A</v>
          </cell>
          <cell r="F158" t="e">
            <v>#N/A</v>
          </cell>
          <cell r="G158" t="e">
            <v>#N/A</v>
          </cell>
          <cell r="H158" t="e">
            <v>#N/A</v>
          </cell>
        </row>
        <row r="159">
          <cell r="A159">
            <v>157</v>
          </cell>
          <cell r="B159" t="str">
            <v>TAMIZ PVC D=8"</v>
          </cell>
          <cell r="C159" t="str">
            <v>TUBERÍA PVC D=8", 1.25 Mpa</v>
          </cell>
          <cell r="D159" t="str">
            <v>ML</v>
          </cell>
          <cell r="E159" t="e">
            <v>#N/A</v>
          </cell>
          <cell r="F159" t="e">
            <v>#N/A</v>
          </cell>
          <cell r="G159" t="e">
            <v>#N/A</v>
          </cell>
          <cell r="H159" t="e">
            <v>#N/A</v>
          </cell>
        </row>
        <row r="160">
          <cell r="A160">
            <v>158</v>
          </cell>
          <cell r="C160" t="str">
            <v>LIMPIEZA Y DESARROLLO</v>
          </cell>
          <cell r="D160" t="str">
            <v>HORA</v>
          </cell>
          <cell r="E160" t="e">
            <v>#N/A</v>
          </cell>
          <cell r="F160" t="e">
            <v>#N/A</v>
          </cell>
          <cell r="G160" t="e">
            <v>#N/A</v>
          </cell>
          <cell r="H160" t="e">
            <v>#N/A</v>
          </cell>
        </row>
        <row r="161">
          <cell r="A161">
            <v>159</v>
          </cell>
          <cell r="C161" t="str">
            <v>PRUEBA DE BOMBEO</v>
          </cell>
          <cell r="D161" t="str">
            <v>HORA</v>
          </cell>
          <cell r="E161" t="e">
            <v>#N/A</v>
          </cell>
          <cell r="F161" t="e">
            <v>#N/A</v>
          </cell>
          <cell r="G161" t="e">
            <v>#N/A</v>
          </cell>
          <cell r="H161" t="e">
            <v>#N/A</v>
          </cell>
        </row>
        <row r="162">
          <cell r="A162">
            <v>160</v>
          </cell>
          <cell r="C162" t="str">
            <v>ANALISIS FISICO QUIMICO BACTEOROLOGICO</v>
          </cell>
          <cell r="D162" t="str">
            <v>MUESTRA</v>
          </cell>
          <cell r="E162" t="e">
            <v>#N/A</v>
          </cell>
          <cell r="F162" t="e">
            <v>#N/A</v>
          </cell>
          <cell r="G162" t="e">
            <v>#N/A</v>
          </cell>
          <cell r="H162" t="e">
            <v>#N/A</v>
          </cell>
        </row>
        <row r="163">
          <cell r="A163">
            <v>161</v>
          </cell>
          <cell r="C163" t="str">
            <v>SUMINISTRO DE GRAVA SELECCIONADA</v>
          </cell>
          <cell r="D163" t="str">
            <v>M3</v>
          </cell>
          <cell r="E163" t="e">
            <v>#N/A</v>
          </cell>
          <cell r="F163" t="e">
            <v>#N/A</v>
          </cell>
          <cell r="G163" t="e">
            <v>#N/A</v>
          </cell>
          <cell r="H163" t="e">
            <v>#N/A</v>
          </cell>
        </row>
        <row r="164">
          <cell r="A164">
            <v>162</v>
          </cell>
          <cell r="C164" t="str">
            <v>BROCAL DE H. SIMPLE Y SELLO SANITARIO</v>
          </cell>
          <cell r="D164" t="str">
            <v>M3</v>
          </cell>
          <cell r="E164" t="e">
            <v>#N/A</v>
          </cell>
          <cell r="F164" t="e">
            <v>#N/A</v>
          </cell>
          <cell r="G164" t="e">
            <v>#N/A</v>
          </cell>
          <cell r="H164" t="e">
            <v>#N/A</v>
          </cell>
        </row>
        <row r="165">
          <cell r="A165">
            <v>163</v>
          </cell>
          <cell r="C165" t="str">
            <v>INFORME TECNICO</v>
          </cell>
          <cell r="D165" t="str">
            <v>GB</v>
          </cell>
          <cell r="E165" t="e">
            <v>#N/A</v>
          </cell>
          <cell r="F165" t="e">
            <v>#N/A</v>
          </cell>
          <cell r="G165" t="e">
            <v>#N/A</v>
          </cell>
          <cell r="H165" t="e">
            <v>#N/A</v>
          </cell>
        </row>
        <row r="166">
          <cell r="A166">
            <v>164</v>
          </cell>
          <cell r="C166" t="str">
            <v>ADOQUIN VEHICULAR</v>
          </cell>
          <cell r="D166" t="str">
            <v>M2</v>
          </cell>
          <cell r="E166" t="e">
            <v>#N/A</v>
          </cell>
          <cell r="F166" t="e">
            <v>#N/A</v>
          </cell>
          <cell r="G166" t="e">
            <v>#N/A</v>
          </cell>
          <cell r="H166" t="e">
            <v>#N/A</v>
          </cell>
        </row>
        <row r="167">
          <cell r="A167">
            <v>165</v>
          </cell>
          <cell r="C167" t="str">
            <v>BORDILLO DE H. SIMPLE EN CINTA GOTERA</v>
          </cell>
          <cell r="D167" t="str">
            <v>ML</v>
          </cell>
          <cell r="E167" t="e">
            <v>#N/A</v>
          </cell>
          <cell r="F167" t="e">
            <v>#N/A</v>
          </cell>
          <cell r="G167" t="e">
            <v>#N/A</v>
          </cell>
          <cell r="H167" t="e">
            <v>#N/A</v>
          </cell>
        </row>
        <row r="168">
          <cell r="A168">
            <v>166</v>
          </cell>
          <cell r="C168" t="str">
            <v>REPOSICION DE INSTALACIONES EXISTENTES A.P.</v>
          </cell>
          <cell r="D168" t="str">
            <v>U</v>
          </cell>
          <cell r="E168" t="e">
            <v>#N/A</v>
          </cell>
          <cell r="F168" t="e">
            <v>#N/A</v>
          </cell>
          <cell r="G168" t="e">
            <v>#N/A</v>
          </cell>
          <cell r="H168" t="e">
            <v>#N/A</v>
          </cell>
        </row>
        <row r="169">
          <cell r="A169">
            <v>167</v>
          </cell>
          <cell r="C169" t="str">
            <v>CAMADA DE ARENA</v>
          </cell>
          <cell r="D169" t="str">
            <v>M3</v>
          </cell>
          <cell r="E169" t="e">
            <v>#N/A</v>
          </cell>
          <cell r="F169" t="e">
            <v>#N/A</v>
          </cell>
          <cell r="G169" t="e">
            <v>#N/A</v>
          </cell>
          <cell r="H169" t="e">
            <v>#N/A</v>
          </cell>
        </row>
        <row r="170">
          <cell r="A170">
            <v>168</v>
          </cell>
          <cell r="C170" t="str">
            <v>REMATE DE HORMIGON SIMPLE</v>
          </cell>
          <cell r="D170" t="str">
            <v>ML</v>
          </cell>
          <cell r="E170" t="e">
            <v>#N/A</v>
          </cell>
          <cell r="F170" t="e">
            <v>#N/A</v>
          </cell>
          <cell r="G170" t="e">
            <v>#N/A</v>
          </cell>
          <cell r="H170" t="e">
            <v>#N/A</v>
          </cell>
        </row>
        <row r="171">
          <cell r="A171">
            <v>169</v>
          </cell>
          <cell r="C171" t="str">
            <v>ACOMETIDA ELECTRICA ( BAJA TENSION)</v>
          </cell>
          <cell r="D171" t="str">
            <v>U</v>
          </cell>
          <cell r="E171" t="e">
            <v>#N/A</v>
          </cell>
          <cell r="F171" t="e">
            <v>#N/A</v>
          </cell>
          <cell r="G171" t="e">
            <v>#N/A</v>
          </cell>
          <cell r="H171" t="e">
            <v>#N/A</v>
          </cell>
        </row>
        <row r="172">
          <cell r="A172">
            <v>170</v>
          </cell>
          <cell r="C172" t="str">
            <v>PASAMANO DE ALUMINIO</v>
          </cell>
          <cell r="D172" t="str">
            <v>ML</v>
          </cell>
          <cell r="E172" t="e">
            <v>#N/A</v>
          </cell>
          <cell r="F172" t="e">
            <v>#N/A</v>
          </cell>
          <cell r="G172" t="e">
            <v>#N/A</v>
          </cell>
          <cell r="H172" t="e">
            <v>#N/A</v>
          </cell>
        </row>
        <row r="173">
          <cell r="A173">
            <v>171</v>
          </cell>
          <cell r="B173" t="str">
            <v>COLOCADA DE PERNOS</v>
          </cell>
          <cell r="C173" t="str">
            <v>FIJACION DE TOOL A LOS PERFILES Y PASA MANOS</v>
          </cell>
          <cell r="D173" t="str">
            <v>U</v>
          </cell>
          <cell r="E173" t="e">
            <v>#N/A</v>
          </cell>
          <cell r="F173" t="e">
            <v>#N/A</v>
          </cell>
          <cell r="G173" t="e">
            <v>#N/A</v>
          </cell>
          <cell r="H173" t="e">
            <v>#N/A</v>
          </cell>
        </row>
        <row r="174">
          <cell r="A174">
            <v>172</v>
          </cell>
          <cell r="C174" t="str">
            <v>REPOSICION DE TRAMO PASA MURO D=2", L=0.80M</v>
          </cell>
          <cell r="D174" t="str">
            <v>U</v>
          </cell>
          <cell r="E174" t="e">
            <v>#N/A</v>
          </cell>
          <cell r="F174" t="e">
            <v>#N/A</v>
          </cell>
          <cell r="G174" t="e">
            <v>#N/A</v>
          </cell>
          <cell r="H174" t="e">
            <v>#N/A</v>
          </cell>
        </row>
        <row r="175">
          <cell r="A175">
            <v>173</v>
          </cell>
          <cell r="C175" t="str">
            <v>TRANSFORMADOR MONOFASICO 50KVA</v>
          </cell>
          <cell r="D175" t="str">
            <v>Un</v>
          </cell>
          <cell r="E175">
            <v>4418.8599999999997</v>
          </cell>
          <cell r="F175">
            <v>1104.72</v>
          </cell>
          <cell r="G175">
            <v>5523.58</v>
          </cell>
          <cell r="H175">
            <v>27</v>
          </cell>
        </row>
        <row r="176">
          <cell r="A176">
            <v>174</v>
          </cell>
          <cell r="B176" t="str">
            <v>MANUAL</v>
          </cell>
          <cell r="C176" t="str">
            <v>DEMOLIOCION DE HORMIGON SIMPLE</v>
          </cell>
          <cell r="D176" t="str">
            <v>M2</v>
          </cell>
          <cell r="E176" t="e">
            <v>#N/A</v>
          </cell>
          <cell r="F176" t="e">
            <v>#N/A</v>
          </cell>
          <cell r="G176" t="e">
            <v>#N/A</v>
          </cell>
          <cell r="H176" t="e">
            <v>#N/A</v>
          </cell>
        </row>
        <row r="177">
          <cell r="A177">
            <v>175</v>
          </cell>
          <cell r="C177" t="str">
            <v>REPOSICION DE ANCLAJE DE HIERRO PARA PANTALLA</v>
          </cell>
          <cell r="D177" t="str">
            <v>U</v>
          </cell>
          <cell r="E177" t="e">
            <v>#N/A</v>
          </cell>
          <cell r="F177" t="e">
            <v>#N/A</v>
          </cell>
          <cell r="G177" t="e">
            <v>#N/A</v>
          </cell>
          <cell r="H177" t="e">
            <v>#N/A</v>
          </cell>
        </row>
        <row r="178">
          <cell r="A178">
            <v>176</v>
          </cell>
          <cell r="C178" t="str">
            <v>ABATIMIENTO DEL NIVEL FREATICO ( BOMBEO)</v>
          </cell>
          <cell r="D178" t="str">
            <v>HORA</v>
          </cell>
          <cell r="E178" t="e">
            <v>#N/A</v>
          </cell>
          <cell r="F178" t="e">
            <v>#N/A</v>
          </cell>
          <cell r="G178" t="e">
            <v>#N/A</v>
          </cell>
          <cell r="H178" t="e">
            <v>#N/A</v>
          </cell>
        </row>
        <row r="179">
          <cell r="A179">
            <v>177</v>
          </cell>
          <cell r="C179" t="str">
            <v>LIMPIEZA DE PAREDES PARA PINTURA</v>
          </cell>
          <cell r="D179" t="str">
            <v>M2</v>
          </cell>
          <cell r="E179" t="e">
            <v>#N/A</v>
          </cell>
          <cell r="F179" t="e">
            <v>#N/A</v>
          </cell>
          <cell r="G179" t="e">
            <v>#N/A</v>
          </cell>
          <cell r="H179" t="e">
            <v>#N/A</v>
          </cell>
        </row>
        <row r="180">
          <cell r="A180">
            <v>178</v>
          </cell>
          <cell r="C180" t="str">
            <v>SUBIDA O BAJA DE POZO Y CAJAS DE REVISION AASS</v>
          </cell>
          <cell r="D180" t="str">
            <v>U</v>
          </cell>
          <cell r="E180" t="e">
            <v>#N/A</v>
          </cell>
          <cell r="F180" t="e">
            <v>#N/A</v>
          </cell>
          <cell r="G180" t="e">
            <v>#N/A</v>
          </cell>
          <cell r="H180" t="e">
            <v>#N/A</v>
          </cell>
        </row>
        <row r="181">
          <cell r="A181">
            <v>179</v>
          </cell>
          <cell r="C181" t="str">
            <v>EXCAVACION EN HUMEDO Y DESALOJO</v>
          </cell>
          <cell r="D181" t="str">
            <v xml:space="preserve">M3 </v>
          </cell>
          <cell r="E181" t="e">
            <v>#N/A</v>
          </cell>
          <cell r="F181" t="e">
            <v>#N/A</v>
          </cell>
          <cell r="G181" t="e">
            <v>#N/A</v>
          </cell>
          <cell r="H181" t="e">
            <v>#N/A</v>
          </cell>
        </row>
        <row r="182">
          <cell r="A182">
            <v>180</v>
          </cell>
          <cell r="C182" t="str">
            <v>PICADA DE BALDOSA</v>
          </cell>
          <cell r="D182" t="str">
            <v>M2</v>
          </cell>
          <cell r="E182" t="e">
            <v>#N/A</v>
          </cell>
          <cell r="F182" t="e">
            <v>#N/A</v>
          </cell>
          <cell r="G182" t="e">
            <v>#N/A</v>
          </cell>
          <cell r="H182" t="e">
            <v>#N/A</v>
          </cell>
        </row>
        <row r="183">
          <cell r="A183">
            <v>181</v>
          </cell>
          <cell r="C183" t="str">
            <v>REVESTIMIENTO DE MARMOL</v>
          </cell>
          <cell r="D183" t="str">
            <v>M2</v>
          </cell>
          <cell r="E183" t="e">
            <v>#N/A</v>
          </cell>
          <cell r="F183" t="e">
            <v>#N/A</v>
          </cell>
          <cell r="G183" t="e">
            <v>#N/A</v>
          </cell>
          <cell r="H183" t="e">
            <v>#N/A</v>
          </cell>
        </row>
        <row r="184">
          <cell r="A184">
            <v>182</v>
          </cell>
          <cell r="C184" t="str">
            <v>CIELO RASO DE FIBROCEL Y ALUMINIO</v>
          </cell>
          <cell r="D184" t="str">
            <v>M2</v>
          </cell>
          <cell r="E184" t="e">
            <v>#N/A</v>
          </cell>
          <cell r="F184" t="e">
            <v>#N/A</v>
          </cell>
          <cell r="G184" t="e">
            <v>#N/A</v>
          </cell>
          <cell r="H184" t="e">
            <v>#N/A</v>
          </cell>
        </row>
        <row r="185">
          <cell r="A185">
            <v>183</v>
          </cell>
          <cell r="B185" t="str">
            <v>F'c = 250 kg/cm2</v>
          </cell>
          <cell r="C185" t="str">
            <v xml:space="preserve">HORMIGON ARMADO </v>
          </cell>
          <cell r="D185" t="str">
            <v>M3</v>
          </cell>
          <cell r="E185" t="e">
            <v>#N/A</v>
          </cell>
          <cell r="F185" t="e">
            <v>#N/A</v>
          </cell>
          <cell r="G185" t="e">
            <v>#N/A</v>
          </cell>
          <cell r="H185" t="e">
            <v>#N/A</v>
          </cell>
        </row>
        <row r="186">
          <cell r="A186">
            <v>184</v>
          </cell>
          <cell r="C186" t="str">
            <v>PROTECCION DE HIERRO CON VARILLA DE 12 mm.</v>
          </cell>
          <cell r="D186" t="str">
            <v>M2</v>
          </cell>
          <cell r="E186" t="e">
            <v>#N/A</v>
          </cell>
          <cell r="F186" t="e">
            <v>#N/A</v>
          </cell>
          <cell r="G186" t="e">
            <v>#N/A</v>
          </cell>
          <cell r="H186" t="e">
            <v>#N/A</v>
          </cell>
        </row>
        <row r="187">
          <cell r="A187">
            <v>185</v>
          </cell>
          <cell r="C187" t="str">
            <v>REPULIDA DE BALDOSA</v>
          </cell>
          <cell r="D187" t="str">
            <v>M3</v>
          </cell>
          <cell r="E187" t="e">
            <v>#N/A</v>
          </cell>
          <cell r="F187" t="e">
            <v>#N/A</v>
          </cell>
          <cell r="G187" t="e">
            <v>#N/A</v>
          </cell>
          <cell r="H187" t="e">
            <v>#N/A</v>
          </cell>
        </row>
        <row r="188">
          <cell r="A188">
            <v>186</v>
          </cell>
          <cell r="C188" t="str">
            <v>BOCA DE FUEGO 2"</v>
          </cell>
          <cell r="D188" t="str">
            <v>U</v>
          </cell>
          <cell r="E188" t="e">
            <v>#N/A</v>
          </cell>
          <cell r="F188" t="e">
            <v>#N/A</v>
          </cell>
          <cell r="G188" t="e">
            <v>#N/A</v>
          </cell>
          <cell r="H188" t="e">
            <v>#N/A</v>
          </cell>
        </row>
        <row r="189">
          <cell r="A189">
            <v>187</v>
          </cell>
          <cell r="C189" t="str">
            <v>CAJA DE REVISION</v>
          </cell>
          <cell r="D189" t="str">
            <v>U</v>
          </cell>
          <cell r="E189" t="e">
            <v>#N/A</v>
          </cell>
          <cell r="F189" t="e">
            <v>#N/A</v>
          </cell>
          <cell r="G189" t="e">
            <v>#N/A</v>
          </cell>
          <cell r="H189" t="e">
            <v>#N/A</v>
          </cell>
        </row>
        <row r="190">
          <cell r="A190">
            <v>188</v>
          </cell>
          <cell r="B190" t="str">
            <v>A MAQUINA</v>
          </cell>
          <cell r="C190" t="str">
            <v>RELLENO DE TIERRA COMPACTADA (MATERIAL DEL</v>
          </cell>
          <cell r="D190" t="str">
            <v>M3</v>
          </cell>
          <cell r="E190" t="e">
            <v>#N/A</v>
          </cell>
          <cell r="F190" t="e">
            <v>#N/A</v>
          </cell>
          <cell r="G190" t="e">
            <v>#N/A</v>
          </cell>
          <cell r="H190" t="e">
            <v>#N/A</v>
          </cell>
        </row>
        <row r="191">
          <cell r="A191">
            <v>189</v>
          </cell>
          <cell r="B191" t="str">
            <v>D=1000 Mm.</v>
          </cell>
          <cell r="C191" t="str">
            <v>COLOCADA Y LIGADA DE TUBO DE HORMIGON</v>
          </cell>
          <cell r="D191" t="str">
            <v>U</v>
          </cell>
          <cell r="E191" t="e">
            <v>#N/A</v>
          </cell>
          <cell r="F191" t="e">
            <v>#N/A</v>
          </cell>
          <cell r="G191" t="e">
            <v>#N/A</v>
          </cell>
          <cell r="H191" t="e">
            <v>#N/A</v>
          </cell>
        </row>
        <row r="192">
          <cell r="A192">
            <v>190</v>
          </cell>
          <cell r="C192" t="str">
            <v>PANTALLA METALICA 3 CUERPOS</v>
          </cell>
          <cell r="D192" t="str">
            <v>U</v>
          </cell>
          <cell r="E192" t="e">
            <v>#N/A</v>
          </cell>
          <cell r="F192" t="e">
            <v>#N/A</v>
          </cell>
          <cell r="G192" t="e">
            <v>#N/A</v>
          </cell>
          <cell r="H192" t="e">
            <v>#N/A</v>
          </cell>
        </row>
        <row r="193">
          <cell r="A193">
            <v>191</v>
          </cell>
          <cell r="B193" t="str">
            <v>MANUAL</v>
          </cell>
          <cell r="C193" t="str">
            <v>DESAZOLVE DE CANAL</v>
          </cell>
          <cell r="D193" t="str">
            <v>M3</v>
          </cell>
          <cell r="E193" t="e">
            <v>#N/A</v>
          </cell>
          <cell r="F193" t="e">
            <v>#N/A</v>
          </cell>
          <cell r="G193" t="e">
            <v>#N/A</v>
          </cell>
          <cell r="H193" t="e">
            <v>#N/A</v>
          </cell>
        </row>
        <row r="194">
          <cell r="A194">
            <v>192</v>
          </cell>
          <cell r="C194" t="str">
            <v>PUERTA DE HIERRO EXTERIOR Y CERRADURA</v>
          </cell>
          <cell r="D194" t="str">
            <v>U</v>
          </cell>
          <cell r="E194" t="e">
            <v>#N/A</v>
          </cell>
          <cell r="F194" t="e">
            <v>#N/A</v>
          </cell>
          <cell r="G194" t="e">
            <v>#N/A</v>
          </cell>
          <cell r="H194" t="e">
            <v>#N/A</v>
          </cell>
        </row>
        <row r="195">
          <cell r="A195">
            <v>193</v>
          </cell>
          <cell r="C195" t="str">
            <v>TIJERAS METALICAS Y POLEAS</v>
          </cell>
          <cell r="D195" t="str">
            <v>U</v>
          </cell>
          <cell r="E195" t="e">
            <v>#N/A</v>
          </cell>
          <cell r="F195" t="e">
            <v>#N/A</v>
          </cell>
          <cell r="G195" t="e">
            <v>#N/A</v>
          </cell>
          <cell r="H195" t="e">
            <v>#N/A</v>
          </cell>
        </row>
        <row r="196">
          <cell r="A196">
            <v>194</v>
          </cell>
          <cell r="C196" t="str">
            <v>PANTALLA DE MADERA</v>
          </cell>
          <cell r="D196" t="str">
            <v>U</v>
          </cell>
          <cell r="E196" t="e">
            <v>#N/A</v>
          </cell>
          <cell r="F196" t="e">
            <v>#N/A</v>
          </cell>
          <cell r="G196" t="e">
            <v>#N/A</v>
          </cell>
          <cell r="H196" t="e">
            <v>#N/A</v>
          </cell>
        </row>
        <row r="197">
          <cell r="A197">
            <v>195</v>
          </cell>
          <cell r="B197" t="str">
            <v>1.00*1.5</v>
          </cell>
          <cell r="C197" t="str">
            <v>REPOSICION DE LAMINAS DE TOOL CORRUGADO</v>
          </cell>
          <cell r="D197" t="str">
            <v>U</v>
          </cell>
          <cell r="E197" t="e">
            <v>#N/A</v>
          </cell>
          <cell r="F197" t="e">
            <v>#N/A</v>
          </cell>
          <cell r="G197" t="e">
            <v>#N/A</v>
          </cell>
          <cell r="H197" t="e">
            <v>#N/A</v>
          </cell>
        </row>
        <row r="198">
          <cell r="A198">
            <v>196</v>
          </cell>
          <cell r="C198" t="str">
            <v>TUBERÍA P.V.C. D=90mm. E/C. 0,63Mpa</v>
          </cell>
          <cell r="D198" t="str">
            <v>ML</v>
          </cell>
          <cell r="E198" t="e">
            <v>#N/A</v>
          </cell>
          <cell r="F198" t="e">
            <v>#N/A</v>
          </cell>
          <cell r="G198" t="e">
            <v>#N/A</v>
          </cell>
          <cell r="H198" t="e">
            <v>#N/A</v>
          </cell>
        </row>
        <row r="199">
          <cell r="A199">
            <v>197</v>
          </cell>
          <cell r="C199" t="str">
            <v>TALA DE ARBOLES Y DESALOJO</v>
          </cell>
          <cell r="D199" t="str">
            <v>U</v>
          </cell>
          <cell r="E199" t="e">
            <v>#N/A</v>
          </cell>
          <cell r="F199" t="e">
            <v>#N/A</v>
          </cell>
          <cell r="G199" t="e">
            <v>#N/A</v>
          </cell>
          <cell r="H199" t="e">
            <v>#N/A</v>
          </cell>
        </row>
        <row r="200">
          <cell r="A200">
            <v>198</v>
          </cell>
          <cell r="C200" t="str">
            <v>OBRA DE TOMA Y ACCESORIOS</v>
          </cell>
          <cell r="D200" t="str">
            <v>U</v>
          </cell>
          <cell r="E200" t="e">
            <v>#N/A</v>
          </cell>
          <cell r="F200" t="e">
            <v>#N/A</v>
          </cell>
          <cell r="G200" t="e">
            <v>#N/A</v>
          </cell>
          <cell r="H200" t="e">
            <v>#N/A</v>
          </cell>
        </row>
        <row r="201">
          <cell r="A201">
            <v>199</v>
          </cell>
          <cell r="C201" t="str">
            <v>ENROCADO DE PIEDRA BOLA Y H. SIMPLE SIN ARISTAS</v>
          </cell>
          <cell r="D201" t="str">
            <v>M2</v>
          </cell>
          <cell r="E201" t="e">
            <v>#N/A</v>
          </cell>
          <cell r="F201" t="e">
            <v>#N/A</v>
          </cell>
          <cell r="G201" t="e">
            <v>#N/A</v>
          </cell>
          <cell r="H201" t="e">
            <v>#N/A</v>
          </cell>
        </row>
        <row r="202">
          <cell r="A202">
            <v>200</v>
          </cell>
          <cell r="C202" t="str">
            <v>MANTENIMIENTO DE COMPUERTAS</v>
          </cell>
          <cell r="D202" t="str">
            <v>JORNAL</v>
          </cell>
          <cell r="E202" t="e">
            <v>#N/A</v>
          </cell>
          <cell r="F202" t="e">
            <v>#N/A</v>
          </cell>
          <cell r="G202" t="e">
            <v>#N/A</v>
          </cell>
          <cell r="H202" t="e">
            <v>#N/A</v>
          </cell>
        </row>
        <row r="203">
          <cell r="A203">
            <v>201</v>
          </cell>
          <cell r="C203" t="str">
            <v>RELLENO DE SUB BASE CLASE III COMP. MANUAL</v>
          </cell>
          <cell r="D203" t="str">
            <v>M3</v>
          </cell>
          <cell r="E203" t="e">
            <v>#N/A</v>
          </cell>
          <cell r="F203" t="e">
            <v>#N/A</v>
          </cell>
          <cell r="G203" t="e">
            <v>#N/A</v>
          </cell>
          <cell r="H203" t="e">
            <v>#N/A</v>
          </cell>
        </row>
        <row r="204">
          <cell r="A204">
            <v>202</v>
          </cell>
          <cell r="B204" t="str">
            <v>F'c=210Kg/Cm2,  E=20 CM</v>
          </cell>
          <cell r="C204" t="str">
            <v>ROTURA Y REPOSICION DE H. SIMPLE EN CALLES</v>
          </cell>
          <cell r="D204" t="str">
            <v>M2</v>
          </cell>
          <cell r="E204" t="e">
            <v>#N/A</v>
          </cell>
          <cell r="F204" t="e">
            <v>#N/A</v>
          </cell>
          <cell r="G204" t="e">
            <v>#N/A</v>
          </cell>
          <cell r="H204" t="e">
            <v>#N/A</v>
          </cell>
        </row>
        <row r="205">
          <cell r="A205">
            <v>203</v>
          </cell>
          <cell r="C205" t="str">
            <v>ROTURA  DE PAVIMENTO  RIGIDO</v>
          </cell>
          <cell r="D205" t="str">
            <v>M2</v>
          </cell>
          <cell r="E205" t="e">
            <v>#N/A</v>
          </cell>
          <cell r="F205" t="e">
            <v>#N/A</v>
          </cell>
          <cell r="G205" t="e">
            <v>#N/A</v>
          </cell>
          <cell r="H205" t="e">
            <v>#N/A</v>
          </cell>
        </row>
        <row r="206">
          <cell r="A206">
            <v>204</v>
          </cell>
          <cell r="C206" t="str">
            <v>RECONFORMACION DE TALUDES</v>
          </cell>
          <cell r="D206" t="str">
            <v>M2</v>
          </cell>
          <cell r="E206" t="e">
            <v>#N/A</v>
          </cell>
          <cell r="F206" t="e">
            <v>#N/A</v>
          </cell>
          <cell r="G206" t="e">
            <v>#N/A</v>
          </cell>
          <cell r="H206" t="e">
            <v>#N/A</v>
          </cell>
        </row>
        <row r="207">
          <cell r="A207">
            <v>205</v>
          </cell>
          <cell r="C207" t="str">
            <v>CONTRAPISO DE HORMIGON SIMPLE  E= 8CM.</v>
          </cell>
          <cell r="D207" t="str">
            <v>M2</v>
          </cell>
          <cell r="E207" t="e">
            <v>#N/A</v>
          </cell>
          <cell r="F207" t="e">
            <v>#N/A</v>
          </cell>
          <cell r="G207" t="e">
            <v>#N/A</v>
          </cell>
          <cell r="H207" t="e">
            <v>#N/A</v>
          </cell>
        </row>
        <row r="208">
          <cell r="A208">
            <v>206</v>
          </cell>
          <cell r="C208" t="str">
            <v>REJILLA DE HIERRO 1"</v>
          </cell>
          <cell r="D208" t="str">
            <v>ML</v>
          </cell>
          <cell r="E208" t="e">
            <v>#N/A</v>
          </cell>
          <cell r="F208" t="e">
            <v>#N/A</v>
          </cell>
          <cell r="G208" t="e">
            <v>#N/A</v>
          </cell>
          <cell r="H208" t="e">
            <v>#N/A</v>
          </cell>
        </row>
        <row r="209">
          <cell r="A209">
            <v>207</v>
          </cell>
          <cell r="C209" t="str">
            <v>PINTURA DE ACEITE</v>
          </cell>
          <cell r="D209" t="str">
            <v>M2</v>
          </cell>
          <cell r="E209" t="e">
            <v>#N/A</v>
          </cell>
          <cell r="F209" t="e">
            <v>#N/A</v>
          </cell>
          <cell r="G209" t="e">
            <v>#N/A</v>
          </cell>
          <cell r="H209" t="e">
            <v>#N/A</v>
          </cell>
        </row>
        <row r="210">
          <cell r="A210">
            <v>208</v>
          </cell>
          <cell r="C210" t="str">
            <v>CUBIERTA DE DURATECHO DE 8´</v>
          </cell>
          <cell r="D210" t="str">
            <v>M2</v>
          </cell>
          <cell r="E210" t="e">
            <v>#N/A</v>
          </cell>
          <cell r="F210" t="e">
            <v>#N/A</v>
          </cell>
          <cell r="G210" t="e">
            <v>#N/A</v>
          </cell>
          <cell r="H210" t="e">
            <v>#N/A</v>
          </cell>
        </row>
        <row r="211">
          <cell r="A211">
            <v>209</v>
          </cell>
          <cell r="C211" t="str">
            <v>ATERRAMIENTO DE ARMARIOS</v>
          </cell>
          <cell r="D211" t="str">
            <v>U</v>
          </cell>
          <cell r="E211">
            <v>1500</v>
          </cell>
          <cell r="F211">
            <v>375</v>
          </cell>
          <cell r="G211">
            <v>1875</v>
          </cell>
          <cell r="H211">
            <v>0</v>
          </cell>
        </row>
        <row r="212">
          <cell r="A212">
            <v>210</v>
          </cell>
          <cell r="C212" t="str">
            <v>ADECUACION DE BATERIA SANITARIA EN GENERAD</v>
          </cell>
          <cell r="D212" t="str">
            <v>U</v>
          </cell>
          <cell r="E212" t="e">
            <v>#N/A</v>
          </cell>
          <cell r="F212" t="e">
            <v>#N/A</v>
          </cell>
          <cell r="G212" t="e">
            <v>#N/A</v>
          </cell>
          <cell r="H212" t="e">
            <v>#N/A</v>
          </cell>
        </row>
        <row r="213">
          <cell r="A213">
            <v>211</v>
          </cell>
          <cell r="C213" t="str">
            <v>HORMIGON ARMADO COLUMNAS Y PLINTOS</v>
          </cell>
          <cell r="D213" t="str">
            <v>M3</v>
          </cell>
          <cell r="E213" t="e">
            <v>#N/A</v>
          </cell>
          <cell r="F213" t="e">
            <v>#N/A</v>
          </cell>
          <cell r="G213" t="e">
            <v>#N/A</v>
          </cell>
          <cell r="H213" t="e">
            <v>#N/A</v>
          </cell>
        </row>
        <row r="214">
          <cell r="A214">
            <v>212</v>
          </cell>
          <cell r="C214" t="str">
            <v>HORMIGON ARMADO PLINTOS</v>
          </cell>
          <cell r="D214" t="str">
            <v>M3</v>
          </cell>
          <cell r="E214" t="e">
            <v>#N/A</v>
          </cell>
          <cell r="F214" t="e">
            <v>#N/A</v>
          </cell>
          <cell r="G214" t="e">
            <v>#N/A</v>
          </cell>
          <cell r="H214" t="e">
            <v>#N/A</v>
          </cell>
        </row>
        <row r="215">
          <cell r="A215">
            <v>213</v>
          </cell>
          <cell r="B215" t="str">
            <v>F'c = 210 kg/cm2</v>
          </cell>
          <cell r="C215" t="str">
            <v>HORMIGON ARMADO EN VIGA DEL PORTON Y</v>
          </cell>
          <cell r="D215" t="str">
            <v>M3</v>
          </cell>
          <cell r="E215" t="e">
            <v>#N/A</v>
          </cell>
          <cell r="F215" t="e">
            <v>#N/A</v>
          </cell>
          <cell r="G215" t="e">
            <v>#N/A</v>
          </cell>
          <cell r="H215" t="e">
            <v>#N/A</v>
          </cell>
        </row>
        <row r="216">
          <cell r="A216">
            <v>214</v>
          </cell>
          <cell r="C216" t="str">
            <v>INSTALACION DE TUBERIA H.G. D= 2"</v>
          </cell>
          <cell r="D216" t="str">
            <v>ML</v>
          </cell>
          <cell r="E216" t="e">
            <v>#N/A</v>
          </cell>
          <cell r="F216" t="e">
            <v>#N/A</v>
          </cell>
          <cell r="G216" t="e">
            <v>#N/A</v>
          </cell>
          <cell r="H216" t="e">
            <v>#N/A</v>
          </cell>
        </row>
        <row r="217">
          <cell r="A217">
            <v>215</v>
          </cell>
          <cell r="C217" t="str">
            <v>INSTALACION DE ACCESORIOS H.G. D= 2" Y 1"</v>
          </cell>
          <cell r="D217" t="str">
            <v>U</v>
          </cell>
          <cell r="E217" t="e">
            <v>#N/A</v>
          </cell>
          <cell r="F217" t="e">
            <v>#N/A</v>
          </cell>
          <cell r="G217" t="e">
            <v>#N/A</v>
          </cell>
          <cell r="H217" t="e">
            <v>#N/A</v>
          </cell>
        </row>
        <row r="218">
          <cell r="A218">
            <v>216</v>
          </cell>
          <cell r="C218" t="str">
            <v>INSTALACION DE ACCESORIOS H.G. D= 2"</v>
          </cell>
          <cell r="D218" t="str">
            <v>Unidad</v>
          </cell>
          <cell r="E218" t="e">
            <v>#N/A</v>
          </cell>
          <cell r="F218" t="e">
            <v>#N/A</v>
          </cell>
          <cell r="G218" t="e">
            <v>#N/A</v>
          </cell>
          <cell r="H218" t="e">
            <v>#N/A</v>
          </cell>
        </row>
        <row r="219">
          <cell r="A219">
            <v>217</v>
          </cell>
          <cell r="C219" t="str">
            <v>CAMARA DE VALVULA D=500mm.</v>
          </cell>
          <cell r="D219" t="str">
            <v>Unidad</v>
          </cell>
          <cell r="E219" t="e">
            <v>#N/A</v>
          </cell>
          <cell r="F219" t="e">
            <v>#N/A</v>
          </cell>
          <cell r="G219" t="e">
            <v>#N/A</v>
          </cell>
          <cell r="H219" t="e">
            <v>#N/A</v>
          </cell>
        </row>
        <row r="220">
          <cell r="A220">
            <v>218</v>
          </cell>
          <cell r="C220" t="str">
            <v>TUBERÍA P.V.C. D=75 mm. SANITARIA</v>
          </cell>
          <cell r="D220" t="str">
            <v>ML</v>
          </cell>
          <cell r="E220" t="e">
            <v>#N/A</v>
          </cell>
          <cell r="F220" t="e">
            <v>#N/A</v>
          </cell>
          <cell r="G220" t="e">
            <v>#N/A</v>
          </cell>
          <cell r="H220" t="e">
            <v>#N/A</v>
          </cell>
        </row>
        <row r="221">
          <cell r="A221">
            <v>219</v>
          </cell>
          <cell r="C221" t="str">
            <v>INSTALACIÓN DE CAJA FUSIBLE 100A - 15KV</v>
          </cell>
          <cell r="D221" t="str">
            <v>Un</v>
          </cell>
          <cell r="E221">
            <v>114.37</v>
          </cell>
          <cell r="F221">
            <v>28.59</v>
          </cell>
          <cell r="G221">
            <v>142.96</v>
          </cell>
          <cell r="H221">
            <v>4.5</v>
          </cell>
        </row>
        <row r="222">
          <cell r="A222">
            <v>220</v>
          </cell>
          <cell r="C222" t="str">
            <v>PICADA DE ENLUCIDO DAÑADO</v>
          </cell>
          <cell r="D222" t="str">
            <v>M2</v>
          </cell>
          <cell r="E222" t="e">
            <v>#N/A</v>
          </cell>
          <cell r="F222" t="e">
            <v>#N/A</v>
          </cell>
          <cell r="G222" t="e">
            <v>#N/A</v>
          </cell>
          <cell r="H222" t="e">
            <v>#N/A</v>
          </cell>
        </row>
        <row r="223">
          <cell r="A223">
            <v>221</v>
          </cell>
          <cell r="C223" t="str">
            <v>PROTECCION DE ARMADURA CONTRA CORROSION</v>
          </cell>
          <cell r="D223" t="str">
            <v>M2</v>
          </cell>
          <cell r="E223" t="e">
            <v>#N/A</v>
          </cell>
          <cell r="F223" t="e">
            <v>#N/A</v>
          </cell>
          <cell r="G223" t="e">
            <v>#N/A</v>
          </cell>
          <cell r="H223" t="e">
            <v>#N/A</v>
          </cell>
        </row>
        <row r="224">
          <cell r="A224">
            <v>222</v>
          </cell>
          <cell r="C224" t="str">
            <v>MICROMORTERO EPOXICO</v>
          </cell>
          <cell r="D224" t="str">
            <v>M2</v>
          </cell>
          <cell r="E224" t="e">
            <v>#N/A</v>
          </cell>
          <cell r="F224" t="e">
            <v>#N/A</v>
          </cell>
          <cell r="G224" t="e">
            <v>#N/A</v>
          </cell>
          <cell r="H224" t="e">
            <v>#N/A</v>
          </cell>
        </row>
        <row r="225">
          <cell r="A225">
            <v>223</v>
          </cell>
          <cell r="C225" t="str">
            <v>IMPERMEABILIZACION CON GEOMEMBRANA</v>
          </cell>
          <cell r="D225" t="str">
            <v>M2.</v>
          </cell>
          <cell r="E225" t="e">
            <v>#N/A</v>
          </cell>
          <cell r="F225" t="e">
            <v>#N/A</v>
          </cell>
          <cell r="G225" t="e">
            <v>#N/A</v>
          </cell>
          <cell r="H225" t="e">
            <v>#N/A</v>
          </cell>
        </row>
        <row r="226">
          <cell r="A226">
            <v>224</v>
          </cell>
          <cell r="C226" t="str">
            <v>RETIRO Y COLOCADA DE ARENA Y GRAVA</v>
          </cell>
          <cell r="D226" t="str">
            <v>M3</v>
          </cell>
          <cell r="E226" t="e">
            <v>#N/A</v>
          </cell>
          <cell r="F226" t="e">
            <v>#N/A</v>
          </cell>
          <cell r="G226" t="e">
            <v>#N/A</v>
          </cell>
          <cell r="H226" t="e">
            <v>#N/A</v>
          </cell>
        </row>
        <row r="227">
          <cell r="A227">
            <v>225</v>
          </cell>
          <cell r="C227" t="str">
            <v>INSTALACIÓN Y CONEXIÓN DE BLOQUE 100 PS</v>
          </cell>
          <cell r="D227" t="str">
            <v>U</v>
          </cell>
          <cell r="E227">
            <v>106.64</v>
          </cell>
          <cell r="F227">
            <v>26.66</v>
          </cell>
          <cell r="G227">
            <v>133.30000000000001</v>
          </cell>
          <cell r="H227">
            <v>2.9</v>
          </cell>
        </row>
        <row r="228">
          <cell r="A228">
            <v>226</v>
          </cell>
          <cell r="C228" t="str">
            <v>HORMIGON ARMADO EN MURO DE ALAS</v>
          </cell>
          <cell r="D228" t="str">
            <v>M3</v>
          </cell>
          <cell r="E228" t="e">
            <v>#N/A</v>
          </cell>
          <cell r="F228" t="e">
            <v>#N/A</v>
          </cell>
          <cell r="G228" t="e">
            <v>#N/A</v>
          </cell>
          <cell r="H228" t="e">
            <v>#N/A</v>
          </cell>
        </row>
        <row r="229">
          <cell r="A229">
            <v>227</v>
          </cell>
          <cell r="C229" t="str">
            <v>HORMIGON ARMADO  EN CADENA</v>
          </cell>
          <cell r="D229" t="str">
            <v>M3</v>
          </cell>
          <cell r="E229" t="e">
            <v>#N/A</v>
          </cell>
          <cell r="F229" t="e">
            <v>#N/A</v>
          </cell>
          <cell r="G229" t="e">
            <v>#N/A</v>
          </cell>
          <cell r="H229" t="e">
            <v>#N/A</v>
          </cell>
        </row>
        <row r="230">
          <cell r="A230">
            <v>228</v>
          </cell>
          <cell r="C230" t="str">
            <v>MANTENIMIENTO DE ESTRUCTURA METALICA</v>
          </cell>
          <cell r="D230" t="str">
            <v>ML</v>
          </cell>
          <cell r="E230" t="e">
            <v>#N/A</v>
          </cell>
          <cell r="F230" t="e">
            <v>#N/A</v>
          </cell>
          <cell r="G230" t="e">
            <v>#N/A</v>
          </cell>
          <cell r="H230" t="e">
            <v>#N/A</v>
          </cell>
        </row>
        <row r="231">
          <cell r="A231">
            <v>229</v>
          </cell>
          <cell r="C231" t="str">
            <v>INSTALACION ELECTRICA TOMACORRIENTE 220V</v>
          </cell>
          <cell r="D231" t="str">
            <v>PTO</v>
          </cell>
          <cell r="E231" t="e">
            <v>#N/A</v>
          </cell>
          <cell r="F231" t="e">
            <v>#N/A</v>
          </cell>
          <cell r="G231" t="e">
            <v>#N/A</v>
          </cell>
          <cell r="H231" t="e">
            <v>#N/A</v>
          </cell>
        </row>
        <row r="232">
          <cell r="A232">
            <v>230</v>
          </cell>
          <cell r="C232" t="str">
            <v>INSTALACION ELECTRICA TOMACORRIENTE 110V</v>
          </cell>
          <cell r="D232" t="str">
            <v>PTO</v>
          </cell>
          <cell r="E232" t="e">
            <v>#N/A</v>
          </cell>
          <cell r="F232" t="e">
            <v>#N/A</v>
          </cell>
          <cell r="G232" t="e">
            <v>#N/A</v>
          </cell>
          <cell r="H232" t="e">
            <v>#N/A</v>
          </cell>
        </row>
        <row r="233">
          <cell r="A233">
            <v>231</v>
          </cell>
          <cell r="C233" t="str">
            <v xml:space="preserve">RELLENO DE PIEDRA BOLA PARA CAPT. Y FILTRO </v>
          </cell>
          <cell r="D233" t="str">
            <v>M3</v>
          </cell>
          <cell r="E233" t="e">
            <v>#N/A</v>
          </cell>
          <cell r="F233" t="e">
            <v>#N/A</v>
          </cell>
          <cell r="G233" t="e">
            <v>#N/A</v>
          </cell>
          <cell r="H233" t="e">
            <v>#N/A</v>
          </cell>
        </row>
        <row r="234">
          <cell r="A234">
            <v>232</v>
          </cell>
          <cell r="C234" t="str">
            <v>RELLENO DE GRAVA 1/2" Y 3/4"</v>
          </cell>
          <cell r="D234" t="str">
            <v>M3</v>
          </cell>
          <cell r="E234" t="e">
            <v>#N/A</v>
          </cell>
          <cell r="F234" t="e">
            <v>#N/A</v>
          </cell>
          <cell r="G234" t="e">
            <v>#N/A</v>
          </cell>
          <cell r="H234" t="e">
            <v>#N/A</v>
          </cell>
        </row>
        <row r="235">
          <cell r="A235">
            <v>233</v>
          </cell>
          <cell r="C235" t="str">
            <v>H. SIMPLE EN ANCLAJE F'c= 210 Kg/cm2</v>
          </cell>
          <cell r="D235" t="str">
            <v>M3</v>
          </cell>
          <cell r="E235" t="e">
            <v>#N/A</v>
          </cell>
          <cell r="F235" t="e">
            <v>#N/A</v>
          </cell>
          <cell r="G235" t="e">
            <v>#N/A</v>
          </cell>
          <cell r="H235" t="e">
            <v>#N/A</v>
          </cell>
        </row>
        <row r="236">
          <cell r="A236">
            <v>234</v>
          </cell>
          <cell r="C236" t="str">
            <v>HORMIGON ARMADO EN MURO DE CAPT.</v>
          </cell>
          <cell r="D236" t="str">
            <v>M3</v>
          </cell>
          <cell r="E236" t="e">
            <v>#N/A</v>
          </cell>
          <cell r="F236" t="e">
            <v>#N/A</v>
          </cell>
          <cell r="G236" t="e">
            <v>#N/A</v>
          </cell>
          <cell r="H236" t="e">
            <v>#N/A</v>
          </cell>
        </row>
        <row r="237">
          <cell r="A237">
            <v>235</v>
          </cell>
          <cell r="C237" t="str">
            <v>ARENA SELECCIONADA PARA FILTRO</v>
          </cell>
          <cell r="D237" t="str">
            <v>M3</v>
          </cell>
          <cell r="E237" t="e">
            <v>#N/A</v>
          </cell>
          <cell r="F237" t="e">
            <v>#N/A</v>
          </cell>
          <cell r="G237" t="e">
            <v>#N/A</v>
          </cell>
          <cell r="H237" t="e">
            <v>#N/A</v>
          </cell>
        </row>
        <row r="238">
          <cell r="A238">
            <v>236</v>
          </cell>
          <cell r="C238" t="str">
            <v>GRAVA CLASIFICADA</v>
          </cell>
          <cell r="D238" t="str">
            <v>M3</v>
          </cell>
          <cell r="E238" t="e">
            <v>#N/A</v>
          </cell>
          <cell r="F238" t="e">
            <v>#N/A</v>
          </cell>
          <cell r="G238" t="e">
            <v>#N/A</v>
          </cell>
          <cell r="H238" t="e">
            <v>#N/A</v>
          </cell>
        </row>
        <row r="239">
          <cell r="A239">
            <v>237</v>
          </cell>
          <cell r="C239" t="str">
            <v>LAVADO Y TAMIZADO DE ARENA Y GRAVA</v>
          </cell>
          <cell r="D239" t="str">
            <v>M3</v>
          </cell>
          <cell r="E239" t="e">
            <v>#N/A</v>
          </cell>
          <cell r="F239" t="e">
            <v>#N/A</v>
          </cell>
          <cell r="G239" t="e">
            <v>#N/A</v>
          </cell>
          <cell r="H239" t="e">
            <v>#N/A</v>
          </cell>
        </row>
        <row r="240">
          <cell r="A240">
            <v>238</v>
          </cell>
          <cell r="C240" t="str">
            <v>INSTALACION DE VALVULAS D= 500-800mm</v>
          </cell>
          <cell r="D240" t="str">
            <v>U</v>
          </cell>
          <cell r="E240" t="e">
            <v>#N/A</v>
          </cell>
          <cell r="F240" t="e">
            <v>#N/A</v>
          </cell>
          <cell r="G240" t="e">
            <v>#N/A</v>
          </cell>
          <cell r="H240" t="e">
            <v>#N/A</v>
          </cell>
        </row>
        <row r="241">
          <cell r="A241">
            <v>239</v>
          </cell>
          <cell r="C241" t="str">
            <v>EXCAVACION A MAQUINA 1-2m</v>
          </cell>
          <cell r="D241" t="str">
            <v>M3</v>
          </cell>
          <cell r="E241" t="e">
            <v>#N/A</v>
          </cell>
          <cell r="F241" t="e">
            <v>#N/A</v>
          </cell>
          <cell r="G241" t="e">
            <v>#N/A</v>
          </cell>
          <cell r="H241" t="e">
            <v>#N/A</v>
          </cell>
        </row>
        <row r="242">
          <cell r="A242">
            <v>240</v>
          </cell>
          <cell r="C242" t="str">
            <v>EXCAVACION A MAQUINA 2-3m</v>
          </cell>
          <cell r="D242" t="str">
            <v>M3</v>
          </cell>
          <cell r="E242" t="e">
            <v>#N/A</v>
          </cell>
          <cell r="F242" t="e">
            <v>#N/A</v>
          </cell>
          <cell r="G242" t="e">
            <v>#N/A</v>
          </cell>
          <cell r="H242" t="e">
            <v>#N/A</v>
          </cell>
        </row>
        <row r="243">
          <cell r="A243">
            <v>241</v>
          </cell>
          <cell r="B243" t="str">
            <v>MANUAL (0.2*.02)</v>
          </cell>
          <cell r="C243" t="str">
            <v>ROTURA Y REPOSICION DE H.S.</v>
          </cell>
          <cell r="D243" t="str">
            <v>M.L..</v>
          </cell>
          <cell r="E243" t="e">
            <v>#N/A</v>
          </cell>
          <cell r="F243" t="e">
            <v>#N/A</v>
          </cell>
          <cell r="G243" t="e">
            <v>#N/A</v>
          </cell>
          <cell r="H243" t="e">
            <v>#N/A</v>
          </cell>
        </row>
        <row r="244">
          <cell r="A244">
            <v>242</v>
          </cell>
          <cell r="C244" t="str">
            <v>IMPERMEABILIZACION - HORMIGON</v>
          </cell>
          <cell r="D244" t="str">
            <v>M2</v>
          </cell>
          <cell r="E244" t="e">
            <v>#N/A</v>
          </cell>
          <cell r="F244" t="e">
            <v>#N/A</v>
          </cell>
          <cell r="G244" t="e">
            <v>#N/A</v>
          </cell>
          <cell r="H244" t="e">
            <v>#N/A</v>
          </cell>
        </row>
        <row r="245">
          <cell r="A245">
            <v>243</v>
          </cell>
          <cell r="C245" t="str">
            <v>SUMINISTRO E INSTALACION DE VALVULA DE AIRE D=1/2"</v>
          </cell>
          <cell r="D245" t="str">
            <v>Unidad</v>
          </cell>
          <cell r="E245" t="e">
            <v>#N/A</v>
          </cell>
          <cell r="F245" t="e">
            <v>#N/A</v>
          </cell>
          <cell r="G245" t="e">
            <v>#N/A</v>
          </cell>
          <cell r="H245" t="e">
            <v>#N/A</v>
          </cell>
        </row>
        <row r="246">
          <cell r="A246">
            <v>244</v>
          </cell>
          <cell r="C246" t="str">
            <v>INSTALACION DE VALVULAS CHECK D=1"</v>
          </cell>
          <cell r="D246" t="str">
            <v>U</v>
          </cell>
          <cell r="E246" t="e">
            <v>#N/A</v>
          </cell>
          <cell r="F246" t="e">
            <v>#N/A</v>
          </cell>
          <cell r="G246" t="e">
            <v>#N/A</v>
          </cell>
          <cell r="H246" t="e">
            <v>#N/A</v>
          </cell>
        </row>
        <row r="247">
          <cell r="A247">
            <v>245</v>
          </cell>
          <cell r="B247" t="str">
            <v>LADRILLO BURRITO (,5*,5*,6)</v>
          </cell>
          <cell r="C247" t="str">
            <v>CAJA DE REVISION DOMICILIARIA</v>
          </cell>
          <cell r="D247" t="str">
            <v>U</v>
          </cell>
          <cell r="E247" t="e">
            <v>#N/A</v>
          </cell>
          <cell r="F247" t="e">
            <v>#N/A</v>
          </cell>
          <cell r="G247" t="e">
            <v>#N/A</v>
          </cell>
          <cell r="H247" t="e">
            <v>#N/A</v>
          </cell>
        </row>
        <row r="248">
          <cell r="A248">
            <v>246</v>
          </cell>
          <cell r="C248" t="str">
            <v>CONSTRUCCION DE CAJA DE VALVULA</v>
          </cell>
          <cell r="D248" t="str">
            <v>U</v>
          </cell>
          <cell r="E248" t="e">
            <v>#N/A</v>
          </cell>
          <cell r="F248" t="e">
            <v>#N/A</v>
          </cell>
          <cell r="G248" t="e">
            <v>#N/A</v>
          </cell>
          <cell r="H248" t="e">
            <v>#N/A</v>
          </cell>
        </row>
        <row r="249">
          <cell r="A249">
            <v>247</v>
          </cell>
          <cell r="C249" t="str">
            <v>ENLUCIDO HORIZONTAL ( LOSA)</v>
          </cell>
          <cell r="D249" t="str">
            <v>M2</v>
          </cell>
          <cell r="E249" t="e">
            <v>#N/A</v>
          </cell>
          <cell r="F249" t="e">
            <v>#N/A</v>
          </cell>
          <cell r="G249" t="e">
            <v>#N/A</v>
          </cell>
          <cell r="H249" t="e">
            <v>#N/A</v>
          </cell>
        </row>
        <row r="250">
          <cell r="A250">
            <v>248</v>
          </cell>
          <cell r="C250" t="str">
            <v>ENLUCIDO IMPERMEABILIZANTE HORIZONTAL</v>
          </cell>
          <cell r="D250" t="str">
            <v>M2</v>
          </cell>
          <cell r="E250" t="e">
            <v>#N/A</v>
          </cell>
          <cell r="F250" t="e">
            <v>#N/A</v>
          </cell>
          <cell r="G250" t="e">
            <v>#N/A</v>
          </cell>
          <cell r="H250" t="e">
            <v>#N/A</v>
          </cell>
        </row>
        <row r="251">
          <cell r="A251">
            <v>249</v>
          </cell>
          <cell r="C251" t="str">
            <v>INSTALACIÓN Y CONEXIÓN DE BLOQUE 50 PS</v>
          </cell>
          <cell r="D251" t="str">
            <v>U</v>
          </cell>
          <cell r="E251">
            <v>77.64</v>
          </cell>
          <cell r="F251">
            <v>19.41</v>
          </cell>
          <cell r="G251">
            <v>97.05</v>
          </cell>
          <cell r="H251">
            <v>2.9</v>
          </cell>
        </row>
        <row r="252">
          <cell r="A252">
            <v>250</v>
          </cell>
          <cell r="C252" t="str">
            <v>FIJACION TUBOS  VERTICALES DEL PASAMANO</v>
          </cell>
          <cell r="D252" t="str">
            <v>U</v>
          </cell>
          <cell r="E252" t="e">
            <v>#N/A</v>
          </cell>
          <cell r="F252" t="e">
            <v>#N/A</v>
          </cell>
          <cell r="G252" t="e">
            <v>#N/A</v>
          </cell>
          <cell r="H252" t="e">
            <v>#N/A</v>
          </cell>
        </row>
        <row r="253">
          <cell r="A253">
            <v>251</v>
          </cell>
          <cell r="C253" t="str">
            <v>CORREAS METALICAS ( "C" 100*50*2)</v>
          </cell>
          <cell r="D253" t="str">
            <v>ML</v>
          </cell>
          <cell r="E253" t="e">
            <v>#N/A</v>
          </cell>
          <cell r="F253" t="e">
            <v>#N/A</v>
          </cell>
          <cell r="G253" t="e">
            <v>#N/A</v>
          </cell>
          <cell r="H253" t="e">
            <v>#N/A</v>
          </cell>
        </row>
        <row r="254">
          <cell r="A254">
            <v>252</v>
          </cell>
          <cell r="C254" t="str">
            <v>EXCAVACION A MAQUINA EN HUMEDO (RIO)</v>
          </cell>
          <cell r="D254" t="str">
            <v>M3</v>
          </cell>
          <cell r="E254" t="e">
            <v>#N/A</v>
          </cell>
          <cell r="F254" t="e">
            <v>#N/A</v>
          </cell>
          <cell r="G254" t="e">
            <v>#N/A</v>
          </cell>
          <cell r="H254" t="e">
            <v>#N/A</v>
          </cell>
        </row>
        <row r="255">
          <cell r="A255">
            <v>253</v>
          </cell>
          <cell r="C255" t="str">
            <v>PERFORACION BARRENADA 0-5M</v>
          </cell>
          <cell r="D255" t="str">
            <v>ML</v>
          </cell>
          <cell r="E255" t="e">
            <v>#N/A</v>
          </cell>
          <cell r="F255" t="e">
            <v>#N/A</v>
          </cell>
          <cell r="G255" t="e">
            <v>#N/A</v>
          </cell>
          <cell r="H255" t="e">
            <v>#N/A</v>
          </cell>
        </row>
        <row r="256">
          <cell r="A256">
            <v>254</v>
          </cell>
          <cell r="C256" t="str">
            <v>PERFORACION BARRENADA 5-10M</v>
          </cell>
          <cell r="D256" t="str">
            <v>ML</v>
          </cell>
          <cell r="E256" t="e">
            <v>#N/A</v>
          </cell>
          <cell r="F256" t="e">
            <v>#N/A</v>
          </cell>
          <cell r="G256" t="e">
            <v>#N/A</v>
          </cell>
          <cell r="H256" t="e">
            <v>#N/A</v>
          </cell>
        </row>
        <row r="257">
          <cell r="A257">
            <v>255</v>
          </cell>
          <cell r="C257" t="str">
            <v>PERFORACION BARRENADA 10-15M</v>
          </cell>
          <cell r="D257" t="str">
            <v>ML</v>
          </cell>
          <cell r="E257" t="e">
            <v>#N/A</v>
          </cell>
          <cell r="F257" t="e">
            <v>#N/A</v>
          </cell>
          <cell r="G257" t="e">
            <v>#N/A</v>
          </cell>
          <cell r="H257" t="e">
            <v>#N/A</v>
          </cell>
        </row>
        <row r="258">
          <cell r="A258">
            <v>256</v>
          </cell>
          <cell r="C258" t="str">
            <v>CONSTRUCCION DE LOSETA H. SIMPLE (,5*,5*,07)</v>
          </cell>
          <cell r="D258" t="str">
            <v>U</v>
          </cell>
          <cell r="E258" t="e">
            <v>#N/A</v>
          </cell>
          <cell r="F258" t="e">
            <v>#N/A</v>
          </cell>
          <cell r="G258" t="e">
            <v>#N/A</v>
          </cell>
          <cell r="H258" t="e">
            <v>#N/A</v>
          </cell>
        </row>
        <row r="259">
          <cell r="A259">
            <v>257</v>
          </cell>
          <cell r="C259" t="str">
            <v>RANURADO DE TUBERIA</v>
          </cell>
          <cell r="D259" t="str">
            <v>ML</v>
          </cell>
          <cell r="E259" t="e">
            <v>#N/A</v>
          </cell>
          <cell r="F259" t="e">
            <v>#N/A</v>
          </cell>
          <cell r="G259" t="e">
            <v>#N/A</v>
          </cell>
          <cell r="H259" t="e">
            <v>#N/A</v>
          </cell>
        </row>
        <row r="260">
          <cell r="A260">
            <v>258</v>
          </cell>
          <cell r="C260" t="str">
            <v xml:space="preserve">COLOCACION DE MATERIAL FILTRANTE ( GRAVA) </v>
          </cell>
          <cell r="D260" t="str">
            <v>M3</v>
          </cell>
          <cell r="E260" t="e">
            <v>#N/A</v>
          </cell>
          <cell r="F260" t="e">
            <v>#N/A</v>
          </cell>
          <cell r="G260" t="e">
            <v>#N/A</v>
          </cell>
          <cell r="H260" t="e">
            <v>#N/A</v>
          </cell>
        </row>
        <row r="261">
          <cell r="A261">
            <v>259</v>
          </cell>
          <cell r="C261" t="str">
            <v>TUBERIA PVC SANITARIO PARA POZO BARRENADO</v>
          </cell>
          <cell r="D261" t="str">
            <v>ML</v>
          </cell>
          <cell r="E261" t="e">
            <v>#N/A</v>
          </cell>
          <cell r="F261" t="e">
            <v>#N/A</v>
          </cell>
          <cell r="G261" t="e">
            <v>#N/A</v>
          </cell>
          <cell r="H261" t="e">
            <v>#N/A</v>
          </cell>
        </row>
        <row r="262">
          <cell r="A262">
            <v>260</v>
          </cell>
          <cell r="B262" t="str">
            <v>INSTALADO</v>
          </cell>
          <cell r="C262" t="str">
            <v>TUBO P.V.C.D=90mm E/C ( SANITARIO )</v>
          </cell>
          <cell r="D262" t="str">
            <v>ML</v>
          </cell>
          <cell r="E262" t="e">
            <v>#N/A</v>
          </cell>
          <cell r="F262" t="e">
            <v>#N/A</v>
          </cell>
          <cell r="G262" t="e">
            <v>#N/A</v>
          </cell>
          <cell r="H262" t="e">
            <v>#N/A</v>
          </cell>
        </row>
        <row r="263">
          <cell r="A263">
            <v>261</v>
          </cell>
          <cell r="C263" t="str">
            <v>EXCAVACION MANUAL EN HUMEDO</v>
          </cell>
          <cell r="D263" t="str">
            <v>M3</v>
          </cell>
          <cell r="E263" t="e">
            <v>#N/A</v>
          </cell>
          <cell r="F263" t="e">
            <v>#N/A</v>
          </cell>
          <cell r="G263" t="e">
            <v>#N/A</v>
          </cell>
          <cell r="H263" t="e">
            <v>#N/A</v>
          </cell>
        </row>
        <row r="264">
          <cell r="A264">
            <v>262</v>
          </cell>
          <cell r="C264" t="str">
            <v>LIMPIEZA Y DESBROCE</v>
          </cell>
          <cell r="D264" t="str">
            <v>Has</v>
          </cell>
          <cell r="E264" t="e">
            <v>#N/A</v>
          </cell>
          <cell r="F264" t="e">
            <v>#N/A</v>
          </cell>
          <cell r="G264" t="e">
            <v>#N/A</v>
          </cell>
          <cell r="H264" t="e">
            <v>#N/A</v>
          </cell>
        </row>
        <row r="265">
          <cell r="A265">
            <v>263</v>
          </cell>
          <cell r="C265" t="str">
            <v>RELLENO DE SACOS CON  MATERIAL DE LA ZONA</v>
          </cell>
          <cell r="D265" t="str">
            <v>JORNAL / DIA</v>
          </cell>
          <cell r="E265" t="e">
            <v>#N/A</v>
          </cell>
          <cell r="F265" t="e">
            <v>#N/A</v>
          </cell>
          <cell r="G265" t="e">
            <v>#N/A</v>
          </cell>
          <cell r="H265" t="e">
            <v>#N/A</v>
          </cell>
        </row>
        <row r="266">
          <cell r="A266">
            <v>264</v>
          </cell>
          <cell r="C266" t="str">
            <v>INSTALACION DE ACCESORIOS P.V.C. D= 25-40 mm</v>
          </cell>
          <cell r="D266" t="str">
            <v>U</v>
          </cell>
          <cell r="E266" t="e">
            <v>#N/A</v>
          </cell>
          <cell r="F266" t="e">
            <v>#N/A</v>
          </cell>
          <cell r="G266" t="e">
            <v>#N/A</v>
          </cell>
          <cell r="H266" t="e">
            <v>#N/A</v>
          </cell>
        </row>
        <row r="267">
          <cell r="A267">
            <v>265</v>
          </cell>
          <cell r="C267" t="str">
            <v>COLOCADA Y ASENTADA DE ZAPATA</v>
          </cell>
          <cell r="D267" t="str">
            <v>U</v>
          </cell>
          <cell r="E267" t="e">
            <v>#N/A</v>
          </cell>
          <cell r="F267" t="e">
            <v>#N/A</v>
          </cell>
          <cell r="G267" t="e">
            <v>#N/A</v>
          </cell>
          <cell r="H267" t="e">
            <v>#N/A</v>
          </cell>
        </row>
        <row r="268">
          <cell r="A268">
            <v>266</v>
          </cell>
          <cell r="C268" t="str">
            <v>COLOCADA Y NIVELADA DE TAPA Y CONTRATAPA</v>
          </cell>
          <cell r="D268" t="str">
            <v>U</v>
          </cell>
          <cell r="E268" t="e">
            <v>#N/A</v>
          </cell>
          <cell r="F268" t="e">
            <v>#N/A</v>
          </cell>
          <cell r="G268" t="e">
            <v>#N/A</v>
          </cell>
          <cell r="H268" t="e">
            <v>#N/A</v>
          </cell>
        </row>
        <row r="269">
          <cell r="A269">
            <v>267</v>
          </cell>
          <cell r="C269" t="str">
            <v>COLOCADA Y LIGADA DE ANILLOS ( 0-5m)</v>
          </cell>
          <cell r="D269" t="str">
            <v>U</v>
          </cell>
          <cell r="E269" t="e">
            <v>#N/A</v>
          </cell>
          <cell r="F269" t="e">
            <v>#N/A</v>
          </cell>
          <cell r="G269" t="e">
            <v>#N/A</v>
          </cell>
          <cell r="H269" t="e">
            <v>#N/A</v>
          </cell>
        </row>
        <row r="270">
          <cell r="A270">
            <v>268</v>
          </cell>
          <cell r="C270" t="str">
            <v>COLOCADA Y LIGADA DE ANILLOS ( 5-10m)</v>
          </cell>
          <cell r="D270" t="str">
            <v>U</v>
          </cell>
          <cell r="E270" t="e">
            <v>#N/A</v>
          </cell>
          <cell r="F270" t="e">
            <v>#N/A</v>
          </cell>
          <cell r="G270" t="e">
            <v>#N/A</v>
          </cell>
          <cell r="H270" t="e">
            <v>#N/A</v>
          </cell>
        </row>
        <row r="271">
          <cell r="A271">
            <v>269</v>
          </cell>
          <cell r="C271" t="str">
            <v>EXCAVACION EN SECO (POZO SOMERO) MANUAL</v>
          </cell>
          <cell r="D271" t="str">
            <v>M3</v>
          </cell>
          <cell r="E271" t="e">
            <v>#N/A</v>
          </cell>
          <cell r="F271" t="e">
            <v>#N/A</v>
          </cell>
          <cell r="G271" t="e">
            <v>#N/A</v>
          </cell>
          <cell r="H271" t="e">
            <v>#N/A</v>
          </cell>
        </row>
        <row r="272">
          <cell r="A272">
            <v>270</v>
          </cell>
          <cell r="C272" t="str">
            <v>EXCAVACION EN HUMEDO(POZO SOMERO) MANUAL</v>
          </cell>
          <cell r="D272" t="str">
            <v>M3</v>
          </cell>
          <cell r="E272" t="e">
            <v>#N/A</v>
          </cell>
          <cell r="F272" t="e">
            <v>#N/A</v>
          </cell>
          <cell r="G272" t="e">
            <v>#N/A</v>
          </cell>
          <cell r="H272" t="e">
            <v>#N/A</v>
          </cell>
        </row>
        <row r="273">
          <cell r="A273">
            <v>271</v>
          </cell>
          <cell r="C273" t="str">
            <v>RELLENO DE POZO</v>
          </cell>
          <cell r="D273" t="str">
            <v>M3</v>
          </cell>
          <cell r="E273" t="e">
            <v>#N/A</v>
          </cell>
          <cell r="F273" t="e">
            <v>#N/A</v>
          </cell>
          <cell r="G273" t="e">
            <v>#N/A</v>
          </cell>
          <cell r="H273" t="e">
            <v>#N/A</v>
          </cell>
        </row>
        <row r="274">
          <cell r="A274">
            <v>272</v>
          </cell>
          <cell r="C274" t="str">
            <v>EXCAVACION PARA MUROS ( 12*0,30*0,20M)</v>
          </cell>
          <cell r="D274" t="str">
            <v>M3</v>
          </cell>
          <cell r="E274" t="e">
            <v>#N/A</v>
          </cell>
          <cell r="F274" t="e">
            <v>#N/A</v>
          </cell>
          <cell r="G274" t="e">
            <v>#N/A</v>
          </cell>
          <cell r="H274" t="e">
            <v>#N/A</v>
          </cell>
        </row>
        <row r="275">
          <cell r="A275">
            <v>273</v>
          </cell>
          <cell r="C275" t="str">
            <v>CONSTRUCCION DE MUROS (12*0,30*0,20M)</v>
          </cell>
          <cell r="D275" t="str">
            <v>M3</v>
          </cell>
          <cell r="E275" t="e">
            <v>#N/A</v>
          </cell>
          <cell r="F275" t="e">
            <v>#N/A</v>
          </cell>
          <cell r="G275" t="e">
            <v>#N/A</v>
          </cell>
          <cell r="H275" t="e">
            <v>#N/A</v>
          </cell>
        </row>
        <row r="276">
          <cell r="A276">
            <v>274</v>
          </cell>
          <cell r="C276" t="str">
            <v>CONSTRUCCION DE LOSA (3*3*0,20M)</v>
          </cell>
          <cell r="D276" t="str">
            <v>M3</v>
          </cell>
          <cell r="E276" t="e">
            <v>#N/A</v>
          </cell>
          <cell r="F276" t="e">
            <v>#N/A</v>
          </cell>
          <cell r="G276" t="e">
            <v>#N/A</v>
          </cell>
          <cell r="H276" t="e">
            <v>#N/A</v>
          </cell>
        </row>
        <row r="277">
          <cell r="A277">
            <v>275</v>
          </cell>
          <cell r="C277" t="str">
            <v>CONSTRUCCION DE ESTRIBOS DE HIERRO</v>
          </cell>
          <cell r="D277" t="str">
            <v>U</v>
          </cell>
          <cell r="E277" t="e">
            <v>#N/A</v>
          </cell>
          <cell r="F277" t="e">
            <v>#N/A</v>
          </cell>
          <cell r="G277" t="e">
            <v>#N/A</v>
          </cell>
          <cell r="H277" t="e">
            <v>#N/A</v>
          </cell>
        </row>
        <row r="278">
          <cell r="A278">
            <v>276</v>
          </cell>
          <cell r="B278" t="str">
            <v>D=500MM.</v>
          </cell>
          <cell r="C278" t="str">
            <v>COLOCADA  DE TUBO DE H. SIMPLE</v>
          </cell>
          <cell r="D278" t="str">
            <v>U</v>
          </cell>
          <cell r="E278" t="e">
            <v>#N/A</v>
          </cell>
          <cell r="F278" t="e">
            <v>#N/A</v>
          </cell>
          <cell r="G278" t="e">
            <v>#N/A</v>
          </cell>
          <cell r="H278" t="e">
            <v>#N/A</v>
          </cell>
        </row>
        <row r="279">
          <cell r="A279">
            <v>277</v>
          </cell>
          <cell r="C279" t="str">
            <v>LIMPIEZA Y DESALOJO DE CANALETAS</v>
          </cell>
          <cell r="D279" t="str">
            <v>ML</v>
          </cell>
          <cell r="E279" t="e">
            <v>#N/A</v>
          </cell>
          <cell r="F279" t="e">
            <v>#N/A</v>
          </cell>
          <cell r="G279" t="e">
            <v>#N/A</v>
          </cell>
          <cell r="H279" t="e">
            <v>#N/A</v>
          </cell>
        </row>
        <row r="280">
          <cell r="A280">
            <v>278</v>
          </cell>
          <cell r="B280" t="str">
            <v>MANUAL</v>
          </cell>
          <cell r="C280" t="str">
            <v xml:space="preserve">LIMPIEZA DE CISTERNA </v>
          </cell>
          <cell r="D280" t="str">
            <v>M3</v>
          </cell>
          <cell r="E280" t="e">
            <v>#N/A</v>
          </cell>
          <cell r="F280" t="e">
            <v>#N/A</v>
          </cell>
          <cell r="G280" t="e">
            <v>#N/A</v>
          </cell>
          <cell r="H280" t="e">
            <v>#N/A</v>
          </cell>
        </row>
        <row r="281">
          <cell r="A281">
            <v>279</v>
          </cell>
          <cell r="C281" t="str">
            <v>SUMINISTRO Y REGADA DE SUB BASE CLASE III</v>
          </cell>
          <cell r="D281" t="str">
            <v>M3</v>
          </cell>
          <cell r="E281" t="e">
            <v>#N/A</v>
          </cell>
          <cell r="F281" t="e">
            <v>#N/A</v>
          </cell>
          <cell r="G281" t="e">
            <v>#N/A</v>
          </cell>
          <cell r="H281" t="e">
            <v>#N/A</v>
          </cell>
        </row>
        <row r="282">
          <cell r="A282">
            <v>280</v>
          </cell>
          <cell r="C282" t="str">
            <v>PUERTA DE ALUMINIO Y VIDRIO</v>
          </cell>
          <cell r="D282" t="str">
            <v>M2</v>
          </cell>
          <cell r="E282" t="e">
            <v>#N/A</v>
          </cell>
          <cell r="F282" t="e">
            <v>#N/A</v>
          </cell>
          <cell r="G282" t="e">
            <v>#N/A</v>
          </cell>
          <cell r="H282" t="e">
            <v>#N/A</v>
          </cell>
        </row>
        <row r="283">
          <cell r="A283">
            <v>281</v>
          </cell>
          <cell r="C283" t="str">
            <v>MAMPARA DE ALUMINIO Y VIDRIO Y DUELAS DE</v>
          </cell>
          <cell r="D283" t="str">
            <v>M2</v>
          </cell>
          <cell r="E283" t="e">
            <v>#N/A</v>
          </cell>
          <cell r="F283" t="e">
            <v>#N/A</v>
          </cell>
          <cell r="G283" t="e">
            <v>#N/A</v>
          </cell>
          <cell r="H283" t="e">
            <v>#N/A</v>
          </cell>
        </row>
        <row r="284">
          <cell r="A284">
            <v>282</v>
          </cell>
          <cell r="C284" t="str">
            <v>DUELAS DE ALUMINIO Y VIDRIO</v>
          </cell>
          <cell r="D284" t="str">
            <v>M2</v>
          </cell>
          <cell r="E284" t="e">
            <v>#N/A</v>
          </cell>
          <cell r="F284" t="e">
            <v>#N/A</v>
          </cell>
          <cell r="G284" t="e">
            <v>#N/A</v>
          </cell>
          <cell r="H284" t="e">
            <v>#N/A</v>
          </cell>
        </row>
        <row r="285">
          <cell r="A285">
            <v>283</v>
          </cell>
          <cell r="C285" t="str">
            <v>LIMPIEZA Y DESBROCE DE VEGETACION</v>
          </cell>
          <cell r="D285" t="str">
            <v>Has.</v>
          </cell>
          <cell r="E285" t="e">
            <v>#N/A</v>
          </cell>
          <cell r="F285" t="e">
            <v>#N/A</v>
          </cell>
          <cell r="G285" t="e">
            <v>#N/A</v>
          </cell>
          <cell r="H285" t="e">
            <v>#N/A</v>
          </cell>
        </row>
        <row r="286">
          <cell r="A286">
            <v>284</v>
          </cell>
          <cell r="C286" t="str">
            <v>HORMIGON ARMADO EN VIGA SUPERIOR</v>
          </cell>
          <cell r="D286" t="str">
            <v>M3</v>
          </cell>
          <cell r="E286" t="e">
            <v>#N/A</v>
          </cell>
          <cell r="F286" t="e">
            <v>#N/A</v>
          </cell>
          <cell r="G286" t="e">
            <v>#N/A</v>
          </cell>
          <cell r="H286" t="e">
            <v>#N/A</v>
          </cell>
        </row>
        <row r="287">
          <cell r="A287">
            <v>285</v>
          </cell>
          <cell r="C287" t="str">
            <v>SUMINISTRO E INSTALACION DE POSTES 11 M 350 KG.</v>
          </cell>
          <cell r="D287" t="str">
            <v>U</v>
          </cell>
          <cell r="E287" t="e">
            <v>#N/A</v>
          </cell>
          <cell r="F287" t="e">
            <v>#N/A</v>
          </cell>
          <cell r="G287" t="e">
            <v>#N/A</v>
          </cell>
          <cell r="H287" t="e">
            <v>#N/A</v>
          </cell>
        </row>
        <row r="288">
          <cell r="A288">
            <v>286</v>
          </cell>
          <cell r="C288" t="str">
            <v>RETIRO DE POSTES DE 11 M 350 KG.</v>
          </cell>
          <cell r="D288" t="str">
            <v>U</v>
          </cell>
          <cell r="E288" t="e">
            <v>#N/A</v>
          </cell>
          <cell r="F288" t="e">
            <v>#N/A</v>
          </cell>
          <cell r="G288" t="e">
            <v>#N/A</v>
          </cell>
          <cell r="H288" t="e">
            <v>#N/A</v>
          </cell>
        </row>
        <row r="289">
          <cell r="A289">
            <v>287</v>
          </cell>
          <cell r="C289" t="str">
            <v>REGULADO DE CONDUCTOR DE ALUMINIO # 2</v>
          </cell>
          <cell r="D289" t="str">
            <v>U</v>
          </cell>
          <cell r="E289" t="e">
            <v>#N/A</v>
          </cell>
          <cell r="F289" t="e">
            <v>#N/A</v>
          </cell>
          <cell r="G289" t="e">
            <v>#N/A</v>
          </cell>
          <cell r="H289" t="e">
            <v>#N/A</v>
          </cell>
        </row>
        <row r="290">
          <cell r="A290">
            <v>288</v>
          </cell>
          <cell r="C290" t="str">
            <v>REGULADO DE CONDUCTOR DE ALUMINIO # 4</v>
          </cell>
          <cell r="D290" t="str">
            <v>U</v>
          </cell>
          <cell r="E290" t="e">
            <v>#N/A</v>
          </cell>
          <cell r="F290" t="e">
            <v>#N/A</v>
          </cell>
          <cell r="G290" t="e">
            <v>#N/A</v>
          </cell>
          <cell r="H290" t="e">
            <v>#N/A</v>
          </cell>
        </row>
        <row r="291">
          <cell r="A291">
            <v>289</v>
          </cell>
          <cell r="C291" t="str">
            <v>MANTENIMIENTO DE ESTRUCTURA TT.</v>
          </cell>
          <cell r="D291" t="str">
            <v>U</v>
          </cell>
          <cell r="E291" t="e">
            <v>#N/A</v>
          </cell>
          <cell r="F291" t="e">
            <v>#N/A</v>
          </cell>
          <cell r="G291" t="e">
            <v>#N/A</v>
          </cell>
          <cell r="H291" t="e">
            <v>#N/A</v>
          </cell>
        </row>
        <row r="292">
          <cell r="A292">
            <v>290</v>
          </cell>
          <cell r="C292" t="str">
            <v>MANTENIMIENTO DE ESTRUCTURA TF.</v>
          </cell>
          <cell r="D292" t="str">
            <v>U</v>
          </cell>
          <cell r="E292" t="e">
            <v>#N/A</v>
          </cell>
          <cell r="F292" t="e">
            <v>#N/A</v>
          </cell>
          <cell r="G292" t="e">
            <v>#N/A</v>
          </cell>
          <cell r="H292" t="e">
            <v>#N/A</v>
          </cell>
        </row>
        <row r="293">
          <cell r="A293">
            <v>291</v>
          </cell>
          <cell r="C293" t="str">
            <v>MANTENIMIENTO DE ESTRUCTURA PT.</v>
          </cell>
          <cell r="D293" t="str">
            <v>U</v>
          </cell>
          <cell r="E293" t="e">
            <v>#N/A</v>
          </cell>
          <cell r="F293" t="e">
            <v>#N/A</v>
          </cell>
          <cell r="G293" t="e">
            <v>#N/A</v>
          </cell>
          <cell r="H293" t="e">
            <v>#N/A</v>
          </cell>
        </row>
        <row r="294">
          <cell r="A294">
            <v>292</v>
          </cell>
          <cell r="C294" t="str">
            <v>MANTENIMIENTO DE SECCIONADORES 15 KV</v>
          </cell>
          <cell r="D294" t="str">
            <v>U</v>
          </cell>
          <cell r="E294" t="e">
            <v>#N/A</v>
          </cell>
          <cell r="F294" t="e">
            <v>#N/A</v>
          </cell>
          <cell r="G294" t="e">
            <v>#N/A</v>
          </cell>
          <cell r="H294" t="e">
            <v>#N/A</v>
          </cell>
        </row>
        <row r="295">
          <cell r="A295">
            <v>293</v>
          </cell>
          <cell r="C295" t="str">
            <v>APLOMADO DE POSTES</v>
          </cell>
          <cell r="D295" t="str">
            <v>U</v>
          </cell>
          <cell r="E295" t="e">
            <v>#N/A</v>
          </cell>
          <cell r="F295" t="e">
            <v>#N/A</v>
          </cell>
          <cell r="G295" t="e">
            <v>#N/A</v>
          </cell>
          <cell r="H295" t="e">
            <v>#N/A</v>
          </cell>
        </row>
        <row r="296">
          <cell r="A296">
            <v>294</v>
          </cell>
          <cell r="C296" t="str">
            <v xml:space="preserve">SUMIN. E INST. DE CONDUCTOR DESNUDO DE ALUMINIO # 2 TIPO ASC </v>
          </cell>
          <cell r="D296" t="str">
            <v>M</v>
          </cell>
          <cell r="E296" t="e">
            <v>#N/A</v>
          </cell>
          <cell r="F296" t="e">
            <v>#N/A</v>
          </cell>
          <cell r="G296" t="e">
            <v>#N/A</v>
          </cell>
          <cell r="H296" t="e">
            <v>#N/A</v>
          </cell>
        </row>
        <row r="297">
          <cell r="A297">
            <v>295</v>
          </cell>
          <cell r="C297" t="str">
            <v>SUMIN. E INST. DE CONDUCTOR DE ALUMINIO # 4</v>
          </cell>
          <cell r="D297" t="str">
            <v>U</v>
          </cell>
          <cell r="E297" t="e">
            <v>#N/A</v>
          </cell>
          <cell r="F297" t="e">
            <v>#N/A</v>
          </cell>
          <cell r="G297" t="e">
            <v>#N/A</v>
          </cell>
          <cell r="H297" t="e">
            <v>#N/A</v>
          </cell>
        </row>
        <row r="298">
          <cell r="A298">
            <v>296</v>
          </cell>
          <cell r="C298" t="str">
            <v>INSTALACIÓN DE PUESTA A TIERRA PARARRAYOS</v>
          </cell>
          <cell r="D298" t="str">
            <v>Un</v>
          </cell>
          <cell r="E298">
            <v>98.24</v>
          </cell>
          <cell r="F298">
            <v>24.56</v>
          </cell>
          <cell r="G298">
            <v>122.8</v>
          </cell>
          <cell r="H298">
            <v>3</v>
          </cell>
        </row>
        <row r="299">
          <cell r="A299">
            <v>297</v>
          </cell>
          <cell r="C299" t="str">
            <v>INSTALACIÓN DE SECCIONADORES FUSIBLES BT</v>
          </cell>
          <cell r="D299" t="str">
            <v>Un</v>
          </cell>
          <cell r="E299">
            <v>93.24</v>
          </cell>
          <cell r="F299">
            <v>23.31</v>
          </cell>
          <cell r="G299">
            <v>116.55</v>
          </cell>
          <cell r="H299">
            <v>3</v>
          </cell>
        </row>
        <row r="300">
          <cell r="A300">
            <v>298</v>
          </cell>
          <cell r="C300" t="str">
            <v>MANTENIMIENTO CORRECTIVO DE ESTRUCT. RRC.</v>
          </cell>
          <cell r="D300" t="str">
            <v>U</v>
          </cell>
          <cell r="E300" t="e">
            <v>#N/A</v>
          </cell>
          <cell r="F300" t="e">
            <v>#N/A</v>
          </cell>
          <cell r="G300" t="e">
            <v>#N/A</v>
          </cell>
          <cell r="H300" t="e">
            <v>#N/A</v>
          </cell>
        </row>
        <row r="301">
          <cell r="A301">
            <v>299</v>
          </cell>
          <cell r="C301" t="str">
            <v>MANTENIMIENTO CORRECTIVO DE ESTRUCT. SC.</v>
          </cell>
          <cell r="D301" t="str">
            <v>U</v>
          </cell>
          <cell r="E301" t="e">
            <v>#N/A</v>
          </cell>
          <cell r="F301" t="e">
            <v>#N/A</v>
          </cell>
          <cell r="G301" t="e">
            <v>#N/A</v>
          </cell>
          <cell r="H301" t="e">
            <v>#N/A</v>
          </cell>
        </row>
        <row r="302">
          <cell r="A302">
            <v>300</v>
          </cell>
          <cell r="C302" t="str">
            <v>MANTENIMIENTO CORRECTIVO DE ESTRUCT. SV.</v>
          </cell>
          <cell r="D302" t="str">
            <v>U</v>
          </cell>
          <cell r="E302" t="e">
            <v>#N/A</v>
          </cell>
          <cell r="F302" t="e">
            <v>#N/A</v>
          </cell>
          <cell r="G302" t="e">
            <v>#N/A</v>
          </cell>
          <cell r="H302" t="e">
            <v>#N/A</v>
          </cell>
        </row>
        <row r="303">
          <cell r="A303">
            <v>301</v>
          </cell>
          <cell r="C303" t="str">
            <v>LIMPIEZA DE AREAS</v>
          </cell>
          <cell r="D303" t="str">
            <v>M2</v>
          </cell>
          <cell r="E303" t="e">
            <v>#N/A</v>
          </cell>
          <cell r="F303" t="e">
            <v>#N/A</v>
          </cell>
          <cell r="G303" t="e">
            <v>#N/A</v>
          </cell>
          <cell r="H303" t="e">
            <v>#N/A</v>
          </cell>
        </row>
        <row r="304">
          <cell r="A304">
            <v>302</v>
          </cell>
          <cell r="C304" t="str">
            <v>PICADA DEL  HORMIGON EN TALUD DEL CANAL</v>
          </cell>
          <cell r="D304" t="str">
            <v>M2</v>
          </cell>
          <cell r="E304" t="e">
            <v>#N/A</v>
          </cell>
          <cell r="F304" t="e">
            <v>#N/A</v>
          </cell>
          <cell r="G304" t="e">
            <v>#N/A</v>
          </cell>
          <cell r="H304" t="e">
            <v>#N/A</v>
          </cell>
        </row>
        <row r="305">
          <cell r="A305">
            <v>303</v>
          </cell>
          <cell r="C305" t="str">
            <v>LIMPIEZA Y PROTECCION DE ARMADURAS</v>
          </cell>
          <cell r="D305" t="str">
            <v>M2</v>
          </cell>
          <cell r="E305" t="e">
            <v>#N/A</v>
          </cell>
          <cell r="F305" t="e">
            <v>#N/A</v>
          </cell>
          <cell r="G305" t="e">
            <v>#N/A</v>
          </cell>
          <cell r="H305" t="e">
            <v>#N/A</v>
          </cell>
        </row>
        <row r="306">
          <cell r="A306">
            <v>304</v>
          </cell>
          <cell r="C306" t="str">
            <v>MICRO MORTERO EPOXICO</v>
          </cell>
          <cell r="D306" t="str">
            <v>M2</v>
          </cell>
          <cell r="E306" t="e">
            <v>#N/A</v>
          </cell>
          <cell r="F306" t="e">
            <v>#N/A</v>
          </cell>
          <cell r="G306" t="e">
            <v>#N/A</v>
          </cell>
          <cell r="H306" t="e">
            <v>#N/A</v>
          </cell>
        </row>
        <row r="307">
          <cell r="A307">
            <v>305</v>
          </cell>
          <cell r="B307" t="str">
            <v>SIKA GUARD 62 AZUL</v>
          </cell>
          <cell r="C307" t="str">
            <v xml:space="preserve">IMPERMEABILIZACION </v>
          </cell>
          <cell r="D307" t="str">
            <v>M2</v>
          </cell>
          <cell r="E307" t="e">
            <v>#N/A</v>
          </cell>
          <cell r="F307" t="e">
            <v>#N/A</v>
          </cell>
          <cell r="G307" t="e">
            <v>#N/A</v>
          </cell>
          <cell r="H307" t="e">
            <v>#N/A</v>
          </cell>
        </row>
        <row r="308">
          <cell r="A308">
            <v>306</v>
          </cell>
          <cell r="B308" t="str">
            <v>SIKA TOP  144</v>
          </cell>
          <cell r="C308" t="str">
            <v>IMPERMEABILIZACION</v>
          </cell>
          <cell r="D308" t="str">
            <v>M2</v>
          </cell>
          <cell r="E308" t="e">
            <v>#N/A</v>
          </cell>
          <cell r="F308" t="e">
            <v>#N/A</v>
          </cell>
          <cell r="G308" t="e">
            <v>#N/A</v>
          </cell>
          <cell r="H308" t="e">
            <v>#N/A</v>
          </cell>
        </row>
        <row r="309">
          <cell r="A309">
            <v>307</v>
          </cell>
          <cell r="C309" t="str">
            <v>ENLUCIDO DE PISO</v>
          </cell>
          <cell r="D309" t="str">
            <v>M2</v>
          </cell>
          <cell r="E309" t="e">
            <v>#N/A</v>
          </cell>
          <cell r="F309" t="e">
            <v>#N/A</v>
          </cell>
          <cell r="G309" t="e">
            <v>#N/A</v>
          </cell>
          <cell r="H309" t="e">
            <v>#N/A</v>
          </cell>
        </row>
        <row r="310">
          <cell r="A310">
            <v>308</v>
          </cell>
          <cell r="C310" t="str">
            <v>LIMPIEZA DE DRENES</v>
          </cell>
          <cell r="D310" t="str">
            <v>ML</v>
          </cell>
          <cell r="E310" t="e">
            <v>#N/A</v>
          </cell>
          <cell r="F310" t="e">
            <v>#N/A</v>
          </cell>
          <cell r="G310" t="e">
            <v>#N/A</v>
          </cell>
          <cell r="H310" t="e">
            <v>#N/A</v>
          </cell>
        </row>
        <row r="311">
          <cell r="A311">
            <v>309</v>
          </cell>
          <cell r="C311" t="str">
            <v>TUBERIA P.V.C. U/E D= 250 mm 1,25 Mpa</v>
          </cell>
          <cell r="D311" t="str">
            <v>M</v>
          </cell>
          <cell r="E311" t="e">
            <v>#N/A</v>
          </cell>
          <cell r="F311" t="e">
            <v>#N/A</v>
          </cell>
          <cell r="G311" t="e">
            <v>#N/A</v>
          </cell>
          <cell r="H311" t="e">
            <v>#N/A</v>
          </cell>
        </row>
        <row r="312">
          <cell r="A312">
            <v>310</v>
          </cell>
          <cell r="B312" t="str">
            <v>f'c= 210 Kg/cm2</v>
          </cell>
          <cell r="C312" t="str">
            <v>HORMIGON SIMPLE EN REPLANTILLO e= 10 cm</v>
          </cell>
          <cell r="D312" t="str">
            <v>M2</v>
          </cell>
          <cell r="E312" t="e">
            <v>#N/A</v>
          </cell>
          <cell r="F312" t="e">
            <v>#N/A</v>
          </cell>
          <cell r="G312" t="e">
            <v>#N/A</v>
          </cell>
          <cell r="H312" t="e">
            <v>#N/A</v>
          </cell>
        </row>
        <row r="313">
          <cell r="A313">
            <v>311</v>
          </cell>
          <cell r="B313" t="str">
            <v>A MAQUINA</v>
          </cell>
          <cell r="C313" t="str">
            <v>DESBROCE DE MALEZA</v>
          </cell>
          <cell r="D313" t="str">
            <v>M2</v>
          </cell>
          <cell r="E313" t="e">
            <v>#N/A</v>
          </cell>
          <cell r="F313" t="e">
            <v>#N/A</v>
          </cell>
          <cell r="G313" t="e">
            <v>#N/A</v>
          </cell>
          <cell r="H313" t="e">
            <v>#N/A</v>
          </cell>
        </row>
        <row r="314">
          <cell r="A314">
            <v>312</v>
          </cell>
          <cell r="C314" t="str">
            <v>INSTALACION DE VALVULAS D= 160 mm H.F.</v>
          </cell>
          <cell r="D314" t="str">
            <v>Unidad</v>
          </cell>
          <cell r="E314" t="e">
            <v>#N/A</v>
          </cell>
          <cell r="F314" t="e">
            <v>#N/A</v>
          </cell>
          <cell r="G314" t="e">
            <v>#N/A</v>
          </cell>
          <cell r="H314" t="e">
            <v>#N/A</v>
          </cell>
        </row>
        <row r="315">
          <cell r="A315">
            <v>313</v>
          </cell>
          <cell r="C315" t="str">
            <v>INSTALACION DE ACCESORIOS HD. D= 400 mm</v>
          </cell>
          <cell r="D315" t="str">
            <v>U</v>
          </cell>
          <cell r="E315" t="e">
            <v>#N/A</v>
          </cell>
          <cell r="F315" t="e">
            <v>#N/A</v>
          </cell>
          <cell r="G315" t="e">
            <v>#N/A</v>
          </cell>
          <cell r="H315" t="e">
            <v>#N/A</v>
          </cell>
        </row>
        <row r="316">
          <cell r="A316">
            <v>314</v>
          </cell>
          <cell r="C316" t="str">
            <v>INSTALACION DE ACCESORIOS P.V.C. D= 400mm</v>
          </cell>
          <cell r="D316" t="str">
            <v>U</v>
          </cell>
          <cell r="E316" t="e">
            <v>#N/A</v>
          </cell>
          <cell r="F316" t="e">
            <v>#N/A</v>
          </cell>
          <cell r="G316" t="e">
            <v>#N/A</v>
          </cell>
          <cell r="H316" t="e">
            <v>#N/A</v>
          </cell>
        </row>
        <row r="317">
          <cell r="A317">
            <v>315</v>
          </cell>
          <cell r="C317" t="str">
            <v>PRUEBA Y DESINFECCION DE TUBERIAS D=400 mm.</v>
          </cell>
          <cell r="D317" t="str">
            <v>ML</v>
          </cell>
          <cell r="E317" t="e">
            <v>#N/A</v>
          </cell>
          <cell r="F317" t="e">
            <v>#N/A</v>
          </cell>
          <cell r="G317" t="e">
            <v>#N/A</v>
          </cell>
          <cell r="H317" t="e">
            <v>#N/A</v>
          </cell>
        </row>
        <row r="318">
          <cell r="A318">
            <v>316</v>
          </cell>
          <cell r="C318" t="str">
            <v>INSTALACION DE MEDIDOR DE CAUDAL</v>
          </cell>
          <cell r="D318" t="str">
            <v>U</v>
          </cell>
          <cell r="E318" t="e">
            <v>#N/A</v>
          </cell>
          <cell r="F318" t="e">
            <v>#N/A</v>
          </cell>
          <cell r="G318" t="e">
            <v>#N/A</v>
          </cell>
          <cell r="H318" t="e">
            <v>#N/A</v>
          </cell>
        </row>
        <row r="319">
          <cell r="A319">
            <v>317</v>
          </cell>
          <cell r="C319" t="str">
            <v>TUBERIA PVC. D=200 mm. E/C. 1.25 Mpa.</v>
          </cell>
          <cell r="D319" t="str">
            <v>ML</v>
          </cell>
          <cell r="E319" t="e">
            <v>#N/A</v>
          </cell>
          <cell r="F319" t="e">
            <v>#N/A</v>
          </cell>
          <cell r="G319" t="e">
            <v>#N/A</v>
          </cell>
          <cell r="H319" t="e">
            <v>#N/A</v>
          </cell>
        </row>
        <row r="320">
          <cell r="A320">
            <v>318</v>
          </cell>
          <cell r="C320" t="str">
            <v>INSTALACION DE TUBERIA P.V.C.  D=400mm</v>
          </cell>
          <cell r="D320" t="str">
            <v>ML</v>
          </cell>
          <cell r="E320" t="e">
            <v>#N/A</v>
          </cell>
          <cell r="F320" t="e">
            <v>#N/A</v>
          </cell>
          <cell r="G320" t="e">
            <v>#N/A</v>
          </cell>
          <cell r="H320" t="e">
            <v>#N/A</v>
          </cell>
        </row>
        <row r="321">
          <cell r="A321">
            <v>319</v>
          </cell>
          <cell r="C321" t="str">
            <v>INSTALACION DE ACCESORIOS P.V.C. D=  110mm</v>
          </cell>
          <cell r="D321" t="str">
            <v>U</v>
          </cell>
          <cell r="E321" t="e">
            <v>#N/A</v>
          </cell>
          <cell r="F321" t="e">
            <v>#N/A</v>
          </cell>
          <cell r="G321" t="e">
            <v>#N/A</v>
          </cell>
          <cell r="H321" t="e">
            <v>#N/A</v>
          </cell>
        </row>
        <row r="322">
          <cell r="A322">
            <v>320</v>
          </cell>
          <cell r="C322" t="str">
            <v>INSTALACION DE TEE H.D. D= 800mm</v>
          </cell>
          <cell r="D322" t="str">
            <v>U</v>
          </cell>
          <cell r="E322" t="e">
            <v>#N/A</v>
          </cell>
          <cell r="F322" t="e">
            <v>#N/A</v>
          </cell>
          <cell r="G322" t="e">
            <v>#N/A</v>
          </cell>
          <cell r="H322" t="e">
            <v>#N/A</v>
          </cell>
        </row>
        <row r="323">
          <cell r="A323">
            <v>321</v>
          </cell>
          <cell r="C323" t="str">
            <v>INSTALACION DE REDUCTOR  H.F. D= 800*400mm</v>
          </cell>
          <cell r="D323" t="str">
            <v>U</v>
          </cell>
          <cell r="E323" t="e">
            <v>#N/A</v>
          </cell>
          <cell r="F323" t="e">
            <v>#N/A</v>
          </cell>
          <cell r="G323" t="e">
            <v>#N/A</v>
          </cell>
          <cell r="H323" t="e">
            <v>#N/A</v>
          </cell>
        </row>
        <row r="324">
          <cell r="A324">
            <v>322</v>
          </cell>
          <cell r="C324" t="str">
            <v>INSTALACION DE REDUCTOR  H.F. D= 450*400mm</v>
          </cell>
          <cell r="D324" t="str">
            <v>U</v>
          </cell>
          <cell r="E324" t="e">
            <v>#N/A</v>
          </cell>
          <cell r="F324" t="e">
            <v>#N/A</v>
          </cell>
          <cell r="G324" t="e">
            <v>#N/A</v>
          </cell>
          <cell r="H324" t="e">
            <v>#N/A</v>
          </cell>
        </row>
        <row r="325">
          <cell r="A325">
            <v>323</v>
          </cell>
          <cell r="C325" t="str">
            <v>INSTALACION DE GIBAULT ASIMETRICA  H.F. D= 400mm</v>
          </cell>
          <cell r="D325" t="str">
            <v>U</v>
          </cell>
          <cell r="E325" t="e">
            <v>#N/A</v>
          </cell>
          <cell r="F325" t="e">
            <v>#N/A</v>
          </cell>
          <cell r="G325" t="e">
            <v>#N/A</v>
          </cell>
          <cell r="H325" t="e">
            <v>#N/A</v>
          </cell>
        </row>
        <row r="326">
          <cell r="A326">
            <v>324</v>
          </cell>
          <cell r="C326" t="str">
            <v>REPARACION DE PUERTAS Y VENTANAS</v>
          </cell>
          <cell r="D326" t="str">
            <v>Unidad</v>
          </cell>
          <cell r="E326" t="e">
            <v>#N/A</v>
          </cell>
          <cell r="F326" t="e">
            <v>#N/A</v>
          </cell>
          <cell r="G326" t="e">
            <v>#N/A</v>
          </cell>
          <cell r="H326" t="e">
            <v>#N/A</v>
          </cell>
        </row>
        <row r="327">
          <cell r="A327">
            <v>325</v>
          </cell>
          <cell r="C327" t="str">
            <v>INSTALACIÓN DE PUESTA A TIERRA DE TRANSFORMADORES</v>
          </cell>
          <cell r="D327" t="str">
            <v>Un</v>
          </cell>
          <cell r="E327">
            <v>171.98</v>
          </cell>
          <cell r="F327">
            <v>43</v>
          </cell>
          <cell r="G327">
            <v>214.98</v>
          </cell>
          <cell r="H327">
            <v>6</v>
          </cell>
        </row>
        <row r="328">
          <cell r="A328">
            <v>326</v>
          </cell>
          <cell r="C328" t="str">
            <v>CONDUCTOR #2 ASCR</v>
          </cell>
          <cell r="D328" t="str">
            <v>M</v>
          </cell>
          <cell r="E328">
            <v>1</v>
          </cell>
          <cell r="F328">
            <v>0.25</v>
          </cell>
          <cell r="G328">
            <v>1.25</v>
          </cell>
          <cell r="H328">
            <v>0.04</v>
          </cell>
        </row>
        <row r="329">
          <cell r="A329">
            <v>327</v>
          </cell>
          <cell r="C329" t="str">
            <v>ESTRUCTURA TANGENTE 3F</v>
          </cell>
          <cell r="D329" t="str">
            <v>Un</v>
          </cell>
          <cell r="E329">
            <v>410.4</v>
          </cell>
          <cell r="F329">
            <v>102.6</v>
          </cell>
          <cell r="G329">
            <v>513</v>
          </cell>
          <cell r="H329">
            <v>5</v>
          </cell>
        </row>
        <row r="330">
          <cell r="A330">
            <v>328</v>
          </cell>
          <cell r="C330" t="str">
            <v>ESTRUCTURA TANGENTE 2F</v>
          </cell>
          <cell r="D330" t="str">
            <v>Un</v>
          </cell>
          <cell r="E330">
            <v>294.32</v>
          </cell>
          <cell r="F330">
            <v>73.58</v>
          </cell>
          <cell r="G330">
            <v>367.9</v>
          </cell>
          <cell r="H330">
            <v>4</v>
          </cell>
        </row>
        <row r="331">
          <cell r="A331">
            <v>329</v>
          </cell>
          <cell r="C331" t="str">
            <v>ESTRUCTURA TANGENTE 1F</v>
          </cell>
          <cell r="D331" t="str">
            <v>Un</v>
          </cell>
          <cell r="E331">
            <v>311.29000000000002</v>
          </cell>
          <cell r="F331">
            <v>77.819999999999993</v>
          </cell>
          <cell r="G331">
            <v>389.11</v>
          </cell>
          <cell r="H331">
            <v>3.5</v>
          </cell>
        </row>
        <row r="332">
          <cell r="A332">
            <v>330</v>
          </cell>
          <cell r="C332" t="str">
            <v>ESTRUCTURA RETENCIÓN 2F</v>
          </cell>
          <cell r="D332" t="str">
            <v>Un</v>
          </cell>
          <cell r="E332">
            <v>324.32</v>
          </cell>
          <cell r="F332">
            <v>81.08</v>
          </cell>
          <cell r="G332">
            <v>405.4</v>
          </cell>
          <cell r="H332">
            <v>4</v>
          </cell>
        </row>
        <row r="333">
          <cell r="A333">
            <v>331</v>
          </cell>
          <cell r="C333" t="str">
            <v>ESTRUCTURA RETENCIÓN 1F</v>
          </cell>
          <cell r="D333" t="str">
            <v>Un</v>
          </cell>
          <cell r="E333">
            <v>225.81</v>
          </cell>
          <cell r="F333">
            <v>56.45</v>
          </cell>
          <cell r="G333">
            <v>282.26</v>
          </cell>
          <cell r="H333">
            <v>2.6</v>
          </cell>
        </row>
        <row r="334">
          <cell r="A334">
            <v>332</v>
          </cell>
          <cell r="C334" t="str">
            <v>ESTRUCTURA DOBLE RETENCIÓN 2F</v>
          </cell>
          <cell r="D334" t="str">
            <v>Un</v>
          </cell>
          <cell r="E334">
            <v>569.53</v>
          </cell>
          <cell r="F334">
            <v>142.38</v>
          </cell>
          <cell r="G334">
            <v>711.91</v>
          </cell>
          <cell r="H334">
            <v>6.5</v>
          </cell>
        </row>
        <row r="335">
          <cell r="A335">
            <v>333</v>
          </cell>
          <cell r="C335" t="str">
            <v>ESTRUCTURA DOBLE RETENCIÓN 1F</v>
          </cell>
          <cell r="D335" t="str">
            <v>Un</v>
          </cell>
          <cell r="E335">
            <v>366.48</v>
          </cell>
          <cell r="F335">
            <v>91.62</v>
          </cell>
          <cell r="G335">
            <v>458.1</v>
          </cell>
          <cell r="H335">
            <v>6</v>
          </cell>
        </row>
        <row r="336">
          <cell r="A336">
            <v>334</v>
          </cell>
          <cell r="C336" t="str">
            <v>MANTENIMIENTO DE CONDUCTORES ALTA TENSION</v>
          </cell>
          <cell r="D336" t="str">
            <v>M</v>
          </cell>
          <cell r="E336" t="e">
            <v>#N/A</v>
          </cell>
          <cell r="F336" t="e">
            <v>#N/A</v>
          </cell>
          <cell r="G336" t="e">
            <v>#N/A</v>
          </cell>
          <cell r="H336" t="e">
            <v>#N/A</v>
          </cell>
        </row>
        <row r="337">
          <cell r="A337">
            <v>335</v>
          </cell>
          <cell r="C337" t="str">
            <v>MANTENIMIENTO DE TENSOR</v>
          </cell>
          <cell r="D337" t="str">
            <v>U</v>
          </cell>
          <cell r="E337" t="e">
            <v>#N/A</v>
          </cell>
          <cell r="F337" t="e">
            <v>#N/A</v>
          </cell>
          <cell r="G337" t="e">
            <v>#N/A</v>
          </cell>
          <cell r="H337" t="e">
            <v>#N/A</v>
          </cell>
        </row>
        <row r="338">
          <cell r="A338">
            <v>336</v>
          </cell>
          <cell r="C338" t="str">
            <v>CABLE PRE ENSAMBLADO CCAI 2x50+NA 50mm2 (1/0 AL)</v>
          </cell>
          <cell r="D338" t="str">
            <v>M</v>
          </cell>
          <cell r="E338">
            <v>1.07</v>
          </cell>
          <cell r="F338">
            <v>0.27</v>
          </cell>
          <cell r="G338">
            <v>1.34</v>
          </cell>
          <cell r="H338">
            <v>0.08</v>
          </cell>
        </row>
        <row r="339">
          <cell r="A339">
            <v>337</v>
          </cell>
          <cell r="C339" t="str">
            <v>ESTRUCTURA DE SUSPENSIÓN DE LÍNEA (TB - S10)</v>
          </cell>
          <cell r="D339" t="str">
            <v>Un</v>
          </cell>
          <cell r="E339">
            <v>304.32</v>
          </cell>
          <cell r="F339">
            <v>76.08</v>
          </cell>
          <cell r="G339">
            <v>380.4</v>
          </cell>
          <cell r="H339">
            <v>4</v>
          </cell>
        </row>
        <row r="340">
          <cell r="A340">
            <v>338</v>
          </cell>
          <cell r="C340" t="str">
            <v>ESTRUCTURA DE RETENCIÓN SIMPLE DE LÍNEA (TB -R10)</v>
          </cell>
          <cell r="D340" t="str">
            <v>Un</v>
          </cell>
          <cell r="E340">
            <v>271.29000000000002</v>
          </cell>
          <cell r="F340">
            <v>67.819999999999993</v>
          </cell>
          <cell r="G340">
            <v>339.11</v>
          </cell>
          <cell r="H340">
            <v>3.5</v>
          </cell>
        </row>
        <row r="341">
          <cell r="A341">
            <v>339</v>
          </cell>
          <cell r="C341" t="str">
            <v>ESTRUCTURA DE RETENCIÓN DOBLE DE LÍNEA (TB -R30)</v>
          </cell>
          <cell r="D341" t="str">
            <v>Un</v>
          </cell>
          <cell r="E341">
            <v>370.4</v>
          </cell>
          <cell r="F341">
            <v>92.6</v>
          </cell>
          <cell r="G341">
            <v>463</v>
          </cell>
          <cell r="H341">
            <v>5</v>
          </cell>
        </row>
        <row r="342">
          <cell r="A342">
            <v>340</v>
          </cell>
          <cell r="C342" t="str">
            <v>RETENCIÓN SIMPLE DE LÍNEA CON TENSOR</v>
          </cell>
          <cell r="D342" t="str">
            <v>Un</v>
          </cell>
          <cell r="E342">
            <v>321.29000000000002</v>
          </cell>
          <cell r="F342">
            <v>80.319999999999993</v>
          </cell>
          <cell r="G342">
            <v>401.61</v>
          </cell>
          <cell r="H342">
            <v>3.5</v>
          </cell>
        </row>
        <row r="343">
          <cell r="A343">
            <v>341</v>
          </cell>
          <cell r="C343" t="str">
            <v>KIT DE CONEXIÓN PARA LUMINARIAS DESDE LÍNEAS PRE ENSAMBLADAS (TB - Al 10)</v>
          </cell>
          <cell r="D343" t="str">
            <v>Un</v>
          </cell>
          <cell r="E343">
            <v>88.24</v>
          </cell>
          <cell r="F343">
            <v>22.06</v>
          </cell>
          <cell r="G343">
            <v>110.3</v>
          </cell>
          <cell r="H343">
            <v>3</v>
          </cell>
        </row>
        <row r="344">
          <cell r="A344">
            <v>342</v>
          </cell>
          <cell r="C344" t="str">
            <v>LÁMPARAS ALUMBRADO PÚBLICO 150w SODIO</v>
          </cell>
          <cell r="D344" t="str">
            <v>Un</v>
          </cell>
          <cell r="E344">
            <v>238.42</v>
          </cell>
          <cell r="F344">
            <v>59.61</v>
          </cell>
          <cell r="G344">
            <v>298.02999999999997</v>
          </cell>
          <cell r="H344">
            <v>3.5</v>
          </cell>
        </row>
        <row r="345">
          <cell r="A345">
            <v>343</v>
          </cell>
          <cell r="C345" t="str">
            <v>MANTENIMIENTO DE EQUIPO DE OPERACION</v>
          </cell>
          <cell r="D345" t="str">
            <v>U</v>
          </cell>
          <cell r="E345" t="e">
            <v>#N/A</v>
          </cell>
          <cell r="F345" t="e">
            <v>#N/A</v>
          </cell>
          <cell r="G345" t="e">
            <v>#N/A</v>
          </cell>
          <cell r="H345" t="e">
            <v>#N/A</v>
          </cell>
        </row>
        <row r="346">
          <cell r="A346">
            <v>344</v>
          </cell>
          <cell r="C346" t="str">
            <v>LÁMPARAS ALUMBRADO PÚBLICO 100w SODIO</v>
          </cell>
          <cell r="D346" t="str">
            <v>Un</v>
          </cell>
          <cell r="E346">
            <v>213.42</v>
          </cell>
          <cell r="F346">
            <v>53.36</v>
          </cell>
          <cell r="G346">
            <v>266.77999999999997</v>
          </cell>
          <cell r="H346">
            <v>3.5</v>
          </cell>
        </row>
        <row r="347">
          <cell r="A347">
            <v>345</v>
          </cell>
          <cell r="C347" t="str">
            <v>TENSOR A TIERRA BT</v>
          </cell>
          <cell r="D347" t="str">
            <v>Un</v>
          </cell>
          <cell r="E347">
            <v>84.73</v>
          </cell>
          <cell r="F347">
            <v>21.18</v>
          </cell>
          <cell r="G347">
            <v>105.91</v>
          </cell>
          <cell r="H347">
            <v>2.5</v>
          </cell>
        </row>
        <row r="348">
          <cell r="A348">
            <v>346</v>
          </cell>
          <cell r="C348" t="str">
            <v>TORNAPUNTA BT</v>
          </cell>
          <cell r="D348" t="str">
            <v>Un</v>
          </cell>
          <cell r="E348">
            <v>62.16</v>
          </cell>
          <cell r="F348">
            <v>15.54</v>
          </cell>
          <cell r="G348">
            <v>77.7</v>
          </cell>
          <cell r="H348">
            <v>2</v>
          </cell>
        </row>
        <row r="349">
          <cell r="A349">
            <v>347</v>
          </cell>
          <cell r="C349" t="str">
            <v>TENDIDO CABLE AEREO 100*2*0,4</v>
          </cell>
          <cell r="D349" t="str">
            <v>METRO</v>
          </cell>
          <cell r="E349">
            <v>7.5</v>
          </cell>
          <cell r="F349">
            <v>1.88</v>
          </cell>
          <cell r="G349">
            <v>9.3800000000000008</v>
          </cell>
          <cell r="H349">
            <v>0.38</v>
          </cell>
        </row>
        <row r="350">
          <cell r="A350">
            <v>348</v>
          </cell>
          <cell r="C350" t="str">
            <v>TENDIDO CABLE AEREO 50*2*0,4</v>
          </cell>
          <cell r="D350" t="str">
            <v>METRO</v>
          </cell>
          <cell r="E350">
            <v>5.5</v>
          </cell>
          <cell r="F350">
            <v>1.38</v>
          </cell>
          <cell r="G350">
            <v>6.88</v>
          </cell>
          <cell r="H350">
            <v>0.38</v>
          </cell>
        </row>
        <row r="351">
          <cell r="A351">
            <v>349</v>
          </cell>
          <cell r="C351" t="str">
            <v>TENDIDO CABLE AEREO 30*2*0,4</v>
          </cell>
          <cell r="D351" t="str">
            <v>METRO</v>
          </cell>
          <cell r="E351">
            <v>4.5</v>
          </cell>
          <cell r="F351">
            <v>1.1299999999999999</v>
          </cell>
          <cell r="G351">
            <v>5.63</v>
          </cell>
          <cell r="H351">
            <v>0.38</v>
          </cell>
        </row>
        <row r="352">
          <cell r="A352">
            <v>350</v>
          </cell>
          <cell r="C352" t="str">
            <v>TENDIDO CABLE AEREO 20*2*0,4</v>
          </cell>
          <cell r="D352" t="str">
            <v>METRO</v>
          </cell>
          <cell r="E352">
            <v>4.3</v>
          </cell>
          <cell r="F352">
            <v>1.08</v>
          </cell>
          <cell r="G352">
            <v>5.38</v>
          </cell>
          <cell r="H352">
            <v>0.38</v>
          </cell>
        </row>
        <row r="353">
          <cell r="A353">
            <v>351</v>
          </cell>
          <cell r="C353" t="str">
            <v>TENDIDO CABLE AEREO 10*2*0,4</v>
          </cell>
          <cell r="D353" t="str">
            <v>METRO</v>
          </cell>
          <cell r="E353">
            <v>4.5</v>
          </cell>
          <cell r="F353">
            <v>1.1299999999999999</v>
          </cell>
          <cell r="G353">
            <v>5.63</v>
          </cell>
          <cell r="H353">
            <v>0.38</v>
          </cell>
        </row>
        <row r="354">
          <cell r="A354">
            <v>352</v>
          </cell>
          <cell r="C354" t="str">
            <v>EMP. DER. CABLE AEREO 100*2*0,4</v>
          </cell>
          <cell r="D354" t="str">
            <v>U</v>
          </cell>
          <cell r="E354">
            <v>150.93</v>
          </cell>
          <cell r="F354">
            <v>37.729999999999997</v>
          </cell>
          <cell r="G354">
            <v>188.66</v>
          </cell>
          <cell r="H354">
            <v>1.8</v>
          </cell>
        </row>
        <row r="355">
          <cell r="A355">
            <v>353</v>
          </cell>
          <cell r="C355" t="str">
            <v>EMP. DER. CABLE AEREO 50*2*0,4</v>
          </cell>
          <cell r="D355" t="str">
            <v>U</v>
          </cell>
          <cell r="E355">
            <v>110.93</v>
          </cell>
          <cell r="F355">
            <v>27.73</v>
          </cell>
          <cell r="G355">
            <v>138.66</v>
          </cell>
          <cell r="H355">
            <v>1.8</v>
          </cell>
        </row>
        <row r="356">
          <cell r="A356">
            <v>354</v>
          </cell>
          <cell r="C356" t="str">
            <v>EMP. DER. CABLE AEREO 30*2*0,4</v>
          </cell>
          <cell r="D356" t="str">
            <v>U</v>
          </cell>
          <cell r="E356">
            <v>78.930000000000007</v>
          </cell>
          <cell r="F356">
            <v>19.73</v>
          </cell>
          <cell r="G356">
            <v>98.66</v>
          </cell>
          <cell r="H356">
            <v>1.8</v>
          </cell>
        </row>
        <row r="357">
          <cell r="A357">
            <v>355</v>
          </cell>
          <cell r="C357" t="str">
            <v>MONTAJE DEL ACTIVADOR DE LA VALVULA CONICA</v>
          </cell>
          <cell r="D357" t="str">
            <v>U</v>
          </cell>
          <cell r="E357" t="e">
            <v>#N/A</v>
          </cell>
          <cell r="F357" t="e">
            <v>#N/A</v>
          </cell>
          <cell r="G357" t="e">
            <v>#N/A</v>
          </cell>
          <cell r="H357" t="e">
            <v>#N/A</v>
          </cell>
        </row>
        <row r="358">
          <cell r="A358">
            <v>356</v>
          </cell>
          <cell r="C358" t="str">
            <v>MONTAJE Y MANTENIMIENTO AL TRANSFORMADOR</v>
          </cell>
          <cell r="D358" t="str">
            <v>U</v>
          </cell>
          <cell r="E358" t="e">
            <v>#N/A</v>
          </cell>
          <cell r="F358" t="e">
            <v>#N/A</v>
          </cell>
          <cell r="G358" t="e">
            <v>#N/A</v>
          </cell>
          <cell r="H358" t="e">
            <v>#N/A</v>
          </cell>
        </row>
        <row r="359">
          <cell r="A359">
            <v>357</v>
          </cell>
          <cell r="C359" t="str">
            <v>HORMIGON ARMADO EN LOSA DE FONDO</v>
          </cell>
          <cell r="D359" t="str">
            <v>M3</v>
          </cell>
          <cell r="E359" t="e">
            <v>#N/A</v>
          </cell>
          <cell r="F359" t="e">
            <v>#N/A</v>
          </cell>
          <cell r="G359" t="e">
            <v>#N/A</v>
          </cell>
          <cell r="H359" t="e">
            <v>#N/A</v>
          </cell>
        </row>
        <row r="360">
          <cell r="A360">
            <v>358</v>
          </cell>
          <cell r="C360" t="str">
            <v>MANT. TRANSFORMADOR MONOFASICO DE 25 KVA.</v>
          </cell>
          <cell r="D360" t="str">
            <v>U</v>
          </cell>
          <cell r="E360" t="e">
            <v>#N/A</v>
          </cell>
          <cell r="F360" t="e">
            <v>#N/A</v>
          </cell>
          <cell r="G360" t="e">
            <v>#N/A</v>
          </cell>
          <cell r="H360" t="e">
            <v>#N/A</v>
          </cell>
        </row>
        <row r="361">
          <cell r="A361">
            <v>359</v>
          </cell>
          <cell r="C361" t="str">
            <v xml:space="preserve">MAMPARA DE ALUMINIO Y VIDRIO </v>
          </cell>
          <cell r="D361" t="str">
            <v>M2</v>
          </cell>
          <cell r="E361" t="e">
            <v>#N/A</v>
          </cell>
          <cell r="F361" t="e">
            <v>#N/A</v>
          </cell>
          <cell r="G361" t="e">
            <v>#N/A</v>
          </cell>
          <cell r="H361" t="e">
            <v>#N/A</v>
          </cell>
        </row>
        <row r="362">
          <cell r="A362">
            <v>360</v>
          </cell>
          <cell r="C362" t="str">
            <v>TANQUE DE PRESEDIMENTACION</v>
          </cell>
          <cell r="D362" t="str">
            <v>U</v>
          </cell>
          <cell r="E362" t="e">
            <v>#N/A</v>
          </cell>
          <cell r="F362" t="e">
            <v>#N/A</v>
          </cell>
          <cell r="G362" t="e">
            <v>#N/A</v>
          </cell>
          <cell r="H362" t="e">
            <v>#N/A</v>
          </cell>
        </row>
        <row r="363">
          <cell r="A363">
            <v>361</v>
          </cell>
          <cell r="C363" t="str">
            <v>AIREADORES</v>
          </cell>
          <cell r="D363" t="str">
            <v>U</v>
          </cell>
          <cell r="E363" t="e">
            <v>#N/A</v>
          </cell>
          <cell r="F363" t="e">
            <v>#N/A</v>
          </cell>
          <cell r="G363" t="e">
            <v>#N/A</v>
          </cell>
          <cell r="H363" t="e">
            <v>#N/A</v>
          </cell>
        </row>
        <row r="364">
          <cell r="A364">
            <v>362</v>
          </cell>
          <cell r="C364" t="str">
            <v>FILTROS DE ARENA Y GRAVAS</v>
          </cell>
          <cell r="D364" t="str">
            <v>U</v>
          </cell>
          <cell r="E364" t="e">
            <v>#N/A</v>
          </cell>
          <cell r="F364" t="e">
            <v>#N/A</v>
          </cell>
          <cell r="G364" t="e">
            <v>#N/A</v>
          </cell>
          <cell r="H364" t="e">
            <v>#N/A</v>
          </cell>
        </row>
        <row r="365">
          <cell r="A365">
            <v>363</v>
          </cell>
          <cell r="C365" t="str">
            <v>LINEA DE SALIDA DE AGUA TRATADA</v>
          </cell>
          <cell r="D365" t="str">
            <v>U</v>
          </cell>
          <cell r="E365" t="e">
            <v>#N/A</v>
          </cell>
          <cell r="F365" t="e">
            <v>#N/A</v>
          </cell>
          <cell r="G365" t="e">
            <v>#N/A</v>
          </cell>
          <cell r="H365" t="e">
            <v>#N/A</v>
          </cell>
        </row>
        <row r="366">
          <cell r="A366">
            <v>364</v>
          </cell>
          <cell r="B366" t="str">
            <v>LADRILLO Y MALLA</v>
          </cell>
          <cell r="C366" t="str">
            <v>CERRAMIENTO PERIMETRAL</v>
          </cell>
          <cell r="D366" t="str">
            <v>ML</v>
          </cell>
          <cell r="E366" t="e">
            <v>#N/A</v>
          </cell>
          <cell r="F366" t="e">
            <v>#N/A</v>
          </cell>
          <cell r="G366" t="e">
            <v>#N/A</v>
          </cell>
          <cell r="H366" t="e">
            <v>#N/A</v>
          </cell>
        </row>
        <row r="367">
          <cell r="A367">
            <v>365</v>
          </cell>
          <cell r="C367" t="str">
            <v>SUMNISTRO E INSTALACION DE BOMBA D=4"</v>
          </cell>
          <cell r="D367" t="str">
            <v>U</v>
          </cell>
          <cell r="E367" t="e">
            <v>#N/A</v>
          </cell>
          <cell r="F367" t="e">
            <v>#N/A</v>
          </cell>
          <cell r="G367" t="e">
            <v>#N/A</v>
          </cell>
          <cell r="H367" t="e">
            <v>#N/A</v>
          </cell>
        </row>
        <row r="368">
          <cell r="A368">
            <v>366</v>
          </cell>
          <cell r="C368" t="str">
            <v>REPARACION DE TANQUES METALICOS</v>
          </cell>
          <cell r="D368" t="str">
            <v>U</v>
          </cell>
          <cell r="E368" t="e">
            <v>#N/A</v>
          </cell>
          <cell r="F368" t="e">
            <v>#N/A</v>
          </cell>
          <cell r="G368" t="e">
            <v>#N/A</v>
          </cell>
          <cell r="H368" t="e">
            <v>#N/A</v>
          </cell>
        </row>
        <row r="369">
          <cell r="A369">
            <v>367</v>
          </cell>
          <cell r="C369" t="str">
            <v>MONTJE Y DESMONTAJE DE PLANCHAS DE ETERNIT</v>
          </cell>
          <cell r="D369" t="str">
            <v>M2</v>
          </cell>
          <cell r="E369" t="e">
            <v>#N/A</v>
          </cell>
          <cell r="F369" t="e">
            <v>#N/A</v>
          </cell>
          <cell r="G369" t="e">
            <v>#N/A</v>
          </cell>
          <cell r="H369" t="e">
            <v>#N/A</v>
          </cell>
        </row>
        <row r="370">
          <cell r="A370">
            <v>368</v>
          </cell>
          <cell r="C370" t="str">
            <v>PINTURA EPOXICA</v>
          </cell>
          <cell r="D370" t="str">
            <v>M2</v>
          </cell>
          <cell r="E370" t="e">
            <v>#N/A</v>
          </cell>
          <cell r="F370" t="e">
            <v>#N/A</v>
          </cell>
          <cell r="G370" t="e">
            <v>#N/A</v>
          </cell>
          <cell r="H370" t="e">
            <v>#N/A</v>
          </cell>
        </row>
        <row r="371">
          <cell r="A371">
            <v>369</v>
          </cell>
          <cell r="B371" t="str">
            <v>ESTACIONARIO</v>
          </cell>
          <cell r="C371" t="str">
            <v>TANQUE METALICO V=10M3</v>
          </cell>
          <cell r="D371" t="str">
            <v>U</v>
          </cell>
          <cell r="E371" t="e">
            <v>#N/A</v>
          </cell>
          <cell r="F371" t="e">
            <v>#N/A</v>
          </cell>
          <cell r="G371" t="e">
            <v>#N/A</v>
          </cell>
          <cell r="H371" t="e">
            <v>#N/A</v>
          </cell>
        </row>
        <row r="372">
          <cell r="A372">
            <v>370</v>
          </cell>
          <cell r="B372" t="str">
            <v>ESTACIONARIO</v>
          </cell>
          <cell r="C372" t="str">
            <v>TANQUE METALICO V=20M3</v>
          </cell>
          <cell r="D372" t="str">
            <v>U</v>
          </cell>
          <cell r="E372" t="e">
            <v>#N/A</v>
          </cell>
          <cell r="F372" t="e">
            <v>#N/A</v>
          </cell>
          <cell r="G372" t="e">
            <v>#N/A</v>
          </cell>
          <cell r="H372" t="e">
            <v>#N/A</v>
          </cell>
        </row>
        <row r="373">
          <cell r="A373">
            <v>371</v>
          </cell>
          <cell r="B373" t="str">
            <v>ELEVADO</v>
          </cell>
          <cell r="C373" t="str">
            <v>MANT. TANQUE METALICO DE V=400M3</v>
          </cell>
          <cell r="D373" t="str">
            <v>U</v>
          </cell>
          <cell r="E373" t="e">
            <v>#N/A</v>
          </cell>
          <cell r="F373" t="e">
            <v>#N/A</v>
          </cell>
          <cell r="G373" t="e">
            <v>#N/A</v>
          </cell>
          <cell r="H373" t="e">
            <v>#N/A</v>
          </cell>
        </row>
        <row r="374">
          <cell r="A374">
            <v>372</v>
          </cell>
          <cell r="B374" t="str">
            <v>CON VARILLA DE 1/2 CUADRADA</v>
          </cell>
          <cell r="C374" t="str">
            <v>PROTECCION DE HIERRO</v>
          </cell>
          <cell r="D374" t="str">
            <v>M2</v>
          </cell>
          <cell r="E374" t="e">
            <v>#N/A</v>
          </cell>
          <cell r="F374" t="e">
            <v>#N/A</v>
          </cell>
          <cell r="G374" t="e">
            <v>#N/A</v>
          </cell>
          <cell r="H374" t="e">
            <v>#N/A</v>
          </cell>
        </row>
        <row r="375">
          <cell r="A375">
            <v>373</v>
          </cell>
          <cell r="C375" t="str">
            <v>PUERTA DE HIERRO EXTERIOR Y CERRADURA</v>
          </cell>
          <cell r="D375" t="str">
            <v>Unidad</v>
          </cell>
          <cell r="E375" t="e">
            <v>#N/A</v>
          </cell>
          <cell r="F375" t="e">
            <v>#N/A</v>
          </cell>
          <cell r="G375" t="e">
            <v>#N/A</v>
          </cell>
          <cell r="H375" t="e">
            <v>#N/A</v>
          </cell>
        </row>
        <row r="376">
          <cell r="A376">
            <v>374</v>
          </cell>
          <cell r="C376" t="str">
            <v>CONSTRUCCIÓN DE PANTALLA METALICA</v>
          </cell>
          <cell r="D376" t="str">
            <v>U</v>
          </cell>
          <cell r="E376" t="e">
            <v>#N/A</v>
          </cell>
          <cell r="F376" t="e">
            <v>#N/A</v>
          </cell>
          <cell r="G376" t="e">
            <v>#N/A</v>
          </cell>
          <cell r="H376" t="e">
            <v>#N/A</v>
          </cell>
        </row>
        <row r="377">
          <cell r="A377">
            <v>375</v>
          </cell>
          <cell r="C377" t="str">
            <v>INSTALACION DE PANTALLAS METALICAS</v>
          </cell>
          <cell r="D377" t="str">
            <v>U</v>
          </cell>
          <cell r="E377" t="e">
            <v>#N/A</v>
          </cell>
          <cell r="F377" t="e">
            <v>#N/A</v>
          </cell>
          <cell r="G377" t="e">
            <v>#N/A</v>
          </cell>
          <cell r="H377" t="e">
            <v>#N/A</v>
          </cell>
        </row>
        <row r="378">
          <cell r="A378">
            <v>376</v>
          </cell>
          <cell r="B378" t="str">
            <v>PLANCHA DE FIBROLIT E=6 MM.</v>
          </cell>
          <cell r="C378" t="str">
            <v>CAMBIO DE PANELES DE PLAYWOD POR FIBROLIT</v>
          </cell>
          <cell r="D378" t="str">
            <v>M2</v>
          </cell>
          <cell r="E378" t="e">
            <v>#N/A</v>
          </cell>
          <cell r="F378" t="e">
            <v>#N/A</v>
          </cell>
          <cell r="G378" t="e">
            <v>#N/A</v>
          </cell>
          <cell r="H378" t="e">
            <v>#N/A</v>
          </cell>
        </row>
        <row r="379">
          <cell r="A379">
            <v>377</v>
          </cell>
          <cell r="C379" t="str">
            <v>MAMPARA DE ALUMINIO Y VIDRIO Y PLANCHAS DE</v>
          </cell>
          <cell r="D379" t="str">
            <v>M2</v>
          </cell>
          <cell r="E379" t="e">
            <v>#N/A</v>
          </cell>
          <cell r="F379" t="e">
            <v>#N/A</v>
          </cell>
          <cell r="G379" t="e">
            <v>#N/A</v>
          </cell>
          <cell r="H379" t="e">
            <v>#N/A</v>
          </cell>
        </row>
        <row r="380">
          <cell r="A380">
            <v>378</v>
          </cell>
          <cell r="C380" t="str">
            <v>CAMBIO DE PANELES EN TUMBADO</v>
          </cell>
          <cell r="D380" t="str">
            <v>M2</v>
          </cell>
          <cell r="E380" t="e">
            <v>#N/A</v>
          </cell>
          <cell r="F380" t="e">
            <v>#N/A</v>
          </cell>
          <cell r="G380" t="e">
            <v>#N/A</v>
          </cell>
          <cell r="H380" t="e">
            <v>#N/A</v>
          </cell>
        </row>
        <row r="381">
          <cell r="A381">
            <v>379</v>
          </cell>
          <cell r="C381" t="str">
            <v>MEJORAMIENTO DE LUMINARIAS</v>
          </cell>
          <cell r="D381" t="str">
            <v>U</v>
          </cell>
          <cell r="E381" t="e">
            <v>#N/A</v>
          </cell>
          <cell r="F381" t="e">
            <v>#N/A</v>
          </cell>
          <cell r="G381" t="e">
            <v>#N/A</v>
          </cell>
          <cell r="H381" t="e">
            <v>#N/A</v>
          </cell>
        </row>
        <row r="382">
          <cell r="A382">
            <v>380</v>
          </cell>
          <cell r="C382" t="str">
            <v>JUNTA DE DILATACION ASFALTICA</v>
          </cell>
          <cell r="D382" t="str">
            <v>ML</v>
          </cell>
          <cell r="E382" t="e">
            <v>#N/A</v>
          </cell>
          <cell r="F382" t="e">
            <v>#N/A</v>
          </cell>
          <cell r="G382" t="e">
            <v>#N/A</v>
          </cell>
          <cell r="H382" t="e">
            <v>#N/A</v>
          </cell>
        </row>
        <row r="383">
          <cell r="A383">
            <v>381</v>
          </cell>
          <cell r="C383" t="str">
            <v>INSTALACION DE INODORO Y LAVAMANOS</v>
          </cell>
          <cell r="D383" t="str">
            <v>U</v>
          </cell>
          <cell r="E383" t="e">
            <v>#N/A</v>
          </cell>
          <cell r="F383" t="e">
            <v>#N/A</v>
          </cell>
          <cell r="G383" t="e">
            <v>#N/A</v>
          </cell>
          <cell r="H383" t="e">
            <v>#N/A</v>
          </cell>
        </row>
        <row r="384">
          <cell r="A384">
            <v>382</v>
          </cell>
          <cell r="C384" t="str">
            <v>PUERTA METALICA EN PORTON DE ENTRADA</v>
          </cell>
          <cell r="D384" t="str">
            <v>M2</v>
          </cell>
          <cell r="E384" t="e">
            <v>#N/A</v>
          </cell>
          <cell r="F384" t="e">
            <v>#N/A</v>
          </cell>
          <cell r="G384" t="e">
            <v>#N/A</v>
          </cell>
          <cell r="H384" t="e">
            <v>#N/A</v>
          </cell>
        </row>
        <row r="385">
          <cell r="A385">
            <v>383</v>
          </cell>
          <cell r="C385" t="str">
            <v>HORMIGON ARMADO EN COLUMNETAS</v>
          </cell>
          <cell r="D385" t="str">
            <v>ML</v>
          </cell>
          <cell r="E385" t="e">
            <v>#N/A</v>
          </cell>
          <cell r="F385" t="e">
            <v>#N/A</v>
          </cell>
          <cell r="G385" t="e">
            <v>#N/A</v>
          </cell>
          <cell r="H385" t="e">
            <v>#N/A</v>
          </cell>
        </row>
        <row r="386">
          <cell r="A386">
            <v>384</v>
          </cell>
          <cell r="C386" t="str">
            <v>HORMIGON ARMADO EN DINTELES</v>
          </cell>
          <cell r="D386" t="str">
            <v>ML</v>
          </cell>
          <cell r="E386" t="e">
            <v>#N/A</v>
          </cell>
          <cell r="F386" t="e">
            <v>#N/A</v>
          </cell>
          <cell r="G386" t="e">
            <v>#N/A</v>
          </cell>
          <cell r="H386" t="e">
            <v>#N/A</v>
          </cell>
        </row>
        <row r="387">
          <cell r="A387">
            <v>385</v>
          </cell>
          <cell r="C387" t="str">
            <v>PORTON DE ALUMINIO Y VIDRIO E=6MM.</v>
          </cell>
          <cell r="D387" t="str">
            <v>M2</v>
          </cell>
          <cell r="E387" t="e">
            <v>#N/A</v>
          </cell>
          <cell r="F387" t="e">
            <v>#N/A</v>
          </cell>
          <cell r="G387" t="e">
            <v>#N/A</v>
          </cell>
          <cell r="H387" t="e">
            <v>#N/A</v>
          </cell>
        </row>
        <row r="388">
          <cell r="A388">
            <v>386</v>
          </cell>
          <cell r="B388" t="str">
            <v xml:space="preserve">SUM. Y ASENTADA DE PIEZA SANITARIA </v>
          </cell>
          <cell r="C388" t="str">
            <v>INSTALACION DE PIEZAS SANITARIAS (INODORO)</v>
          </cell>
          <cell r="D388" t="str">
            <v>U</v>
          </cell>
          <cell r="E388" t="e">
            <v>#N/A</v>
          </cell>
          <cell r="F388" t="e">
            <v>#N/A</v>
          </cell>
          <cell r="G388" t="e">
            <v>#N/A</v>
          </cell>
          <cell r="H388" t="e">
            <v>#N/A</v>
          </cell>
        </row>
        <row r="389">
          <cell r="A389">
            <v>387</v>
          </cell>
          <cell r="B389" t="str">
            <v xml:space="preserve">SUM. Y ASENTADA DE PIEZA SANITARIA </v>
          </cell>
          <cell r="C389" t="str">
            <v>INSTALACION DE PIEZAS SANITARIAS (LAVABO)</v>
          </cell>
          <cell r="D389" t="str">
            <v>U</v>
          </cell>
          <cell r="E389" t="e">
            <v>#N/A</v>
          </cell>
          <cell r="F389" t="e">
            <v>#N/A</v>
          </cell>
          <cell r="G389" t="e">
            <v>#N/A</v>
          </cell>
          <cell r="H389" t="e">
            <v>#N/A</v>
          </cell>
        </row>
        <row r="390">
          <cell r="A390">
            <v>388</v>
          </cell>
          <cell r="B390" t="str">
            <v xml:space="preserve">SUM. Y ASENTADA DE PIEZA SANITARIA </v>
          </cell>
          <cell r="C390" t="str">
            <v>INSTALACION DE PIEZAS SANITARIAS (URINARIO)</v>
          </cell>
          <cell r="D390" t="str">
            <v>U</v>
          </cell>
          <cell r="E390" t="e">
            <v>#N/A</v>
          </cell>
          <cell r="F390" t="e">
            <v>#N/A</v>
          </cell>
          <cell r="G390" t="e">
            <v>#N/A</v>
          </cell>
          <cell r="H390" t="e">
            <v>#N/A</v>
          </cell>
        </row>
        <row r="391">
          <cell r="A391">
            <v>389</v>
          </cell>
          <cell r="C391" t="str">
            <v>INSTALACION DE SECADOR DE BAÑO ELECTRICO</v>
          </cell>
          <cell r="D391" t="str">
            <v>U</v>
          </cell>
          <cell r="E391" t="e">
            <v>#N/A</v>
          </cell>
          <cell r="F391" t="e">
            <v>#N/A</v>
          </cell>
          <cell r="G391" t="e">
            <v>#N/A</v>
          </cell>
          <cell r="H391" t="e">
            <v>#N/A</v>
          </cell>
        </row>
        <row r="392">
          <cell r="A392">
            <v>390</v>
          </cell>
          <cell r="B392" t="str">
            <v>F'c = 210 kg/cm2</v>
          </cell>
          <cell r="C392" t="str">
            <v xml:space="preserve">HORMIGON ARMADO </v>
          </cell>
          <cell r="D392" t="str">
            <v>M3</v>
          </cell>
          <cell r="E392" t="e">
            <v>#N/A</v>
          </cell>
          <cell r="F392" t="e">
            <v>#N/A</v>
          </cell>
          <cell r="G392" t="e">
            <v>#N/A</v>
          </cell>
          <cell r="H392" t="e">
            <v>#N/A</v>
          </cell>
        </row>
        <row r="393">
          <cell r="A393">
            <v>391</v>
          </cell>
          <cell r="C393" t="str">
            <v>BRIDAS CIEGAS D=600MM EXT. Y D=400MM INTERIOR</v>
          </cell>
          <cell r="D393" t="str">
            <v>U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</row>
        <row r="394">
          <cell r="A394">
            <v>392</v>
          </cell>
          <cell r="C394" t="str">
            <v>PERNOS DE ACERO GRADO 8 CON TUERCAS 1"x4" DE LONG</v>
          </cell>
          <cell r="D394" t="str">
            <v>U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</row>
        <row r="395">
          <cell r="A395">
            <v>393</v>
          </cell>
          <cell r="C395" t="str">
            <v>EMPAQUES GRAFICADOS CON ALAMBRES</v>
          </cell>
          <cell r="D395" t="str">
            <v>U</v>
          </cell>
          <cell r="E395" t="e">
            <v>#N/A</v>
          </cell>
          <cell r="F395" t="e">
            <v>#N/A</v>
          </cell>
          <cell r="G395" t="e">
            <v>#N/A</v>
          </cell>
          <cell r="H395" t="e">
            <v>#N/A</v>
          </cell>
        </row>
        <row r="396">
          <cell r="A396">
            <v>394</v>
          </cell>
          <cell r="C396" t="str">
            <v>COLUMNAS METALICAS DE 100x4MMx1.5M DE ALTURA</v>
          </cell>
          <cell r="D396" t="str">
            <v>U</v>
          </cell>
          <cell r="E396" t="e">
            <v>#N/A</v>
          </cell>
          <cell r="F396" t="e">
            <v>#N/A</v>
          </cell>
          <cell r="G396" t="e">
            <v>#N/A</v>
          </cell>
          <cell r="H396" t="e">
            <v>#N/A</v>
          </cell>
        </row>
        <row r="397">
          <cell r="A397">
            <v>395</v>
          </cell>
          <cell r="C397" t="str">
            <v>TUBO GALVANIZADO D=2"X6m.</v>
          </cell>
          <cell r="D397" t="str">
            <v>U</v>
          </cell>
          <cell r="E397" t="e">
            <v>#N/A</v>
          </cell>
          <cell r="F397" t="e">
            <v>#N/A</v>
          </cell>
          <cell r="G397" t="e">
            <v>#N/A</v>
          </cell>
          <cell r="H397" t="e">
            <v>#N/A</v>
          </cell>
        </row>
        <row r="398">
          <cell r="A398">
            <v>396</v>
          </cell>
          <cell r="C398" t="str">
            <v>REJILLAS METALICAS DE ANGULOS "L" DE 1 1/2x1 1/4"</v>
          </cell>
          <cell r="D398" t="str">
            <v>U</v>
          </cell>
          <cell r="E398" t="e">
            <v>#N/A</v>
          </cell>
          <cell r="F398" t="e">
            <v>#N/A</v>
          </cell>
          <cell r="G398" t="e">
            <v>#N/A</v>
          </cell>
          <cell r="H398" t="e">
            <v>#N/A</v>
          </cell>
        </row>
        <row r="399">
          <cell r="A399">
            <v>397</v>
          </cell>
          <cell r="C399" t="str">
            <v>OXIGENO Y ACETILENO PARA CORTES</v>
          </cell>
          <cell r="D399" t="str">
            <v>GB</v>
          </cell>
          <cell r="E399" t="e">
            <v>#N/A</v>
          </cell>
          <cell r="F399" t="e">
            <v>#N/A</v>
          </cell>
          <cell r="G399" t="e">
            <v>#N/A</v>
          </cell>
          <cell r="H399" t="e">
            <v>#N/A</v>
          </cell>
        </row>
        <row r="400">
          <cell r="A400">
            <v>398</v>
          </cell>
          <cell r="C400" t="str">
            <v>EMBALAJE (MADEROS, ESPUMA, CARTONES,</v>
          </cell>
          <cell r="D400" t="str">
            <v>GB</v>
          </cell>
          <cell r="E400" t="e">
            <v>#N/A</v>
          </cell>
          <cell r="F400" t="e">
            <v>#N/A</v>
          </cell>
          <cell r="G400" t="e">
            <v>#N/A</v>
          </cell>
          <cell r="H400" t="e">
            <v>#N/A</v>
          </cell>
        </row>
        <row r="401">
          <cell r="A401">
            <v>399</v>
          </cell>
          <cell r="C401" t="str">
            <v>PINTURA ANTICORROSIVA</v>
          </cell>
          <cell r="D401" t="str">
            <v>M2</v>
          </cell>
          <cell r="E401" t="e">
            <v>#N/A</v>
          </cell>
          <cell r="F401" t="e">
            <v>#N/A</v>
          </cell>
          <cell r="G401" t="e">
            <v>#N/A</v>
          </cell>
          <cell r="H401" t="e">
            <v>#N/A</v>
          </cell>
        </row>
        <row r="402">
          <cell r="A402">
            <v>400</v>
          </cell>
          <cell r="C402" t="str">
            <v>DESOXIDANTE</v>
          </cell>
          <cell r="D402" t="str">
            <v>M2</v>
          </cell>
          <cell r="E402" t="e">
            <v>#N/A</v>
          </cell>
          <cell r="F402" t="e">
            <v>#N/A</v>
          </cell>
          <cell r="G402" t="e">
            <v>#N/A</v>
          </cell>
          <cell r="H402" t="e">
            <v>#N/A</v>
          </cell>
        </row>
        <row r="403">
          <cell r="A403">
            <v>401</v>
          </cell>
          <cell r="C403" t="str">
            <v>INST. CAJAS DE DISPERSION 10 PS</v>
          </cell>
          <cell r="D403" t="str">
            <v>U</v>
          </cell>
          <cell r="E403">
            <v>15.21</v>
          </cell>
          <cell r="F403">
            <v>3.8</v>
          </cell>
          <cell r="G403">
            <v>19.010000000000002</v>
          </cell>
          <cell r="H403">
            <v>2.5</v>
          </cell>
        </row>
        <row r="404">
          <cell r="A404">
            <v>402</v>
          </cell>
          <cell r="C404" t="str">
            <v>COLOCACIÓN DE BASES TERMINALES</v>
          </cell>
          <cell r="D404" t="str">
            <v>U</v>
          </cell>
          <cell r="E404">
            <v>10.23</v>
          </cell>
          <cell r="F404">
            <v>2.56</v>
          </cell>
          <cell r="G404">
            <v>12.79</v>
          </cell>
          <cell r="H404">
            <v>0.4</v>
          </cell>
        </row>
        <row r="405">
          <cell r="A405">
            <v>403</v>
          </cell>
          <cell r="C405" t="str">
            <v>COLOCACIÓN SOPORTES DE ABONADO</v>
          </cell>
          <cell r="D405" t="str">
            <v>U</v>
          </cell>
          <cell r="E405">
            <v>10.43</v>
          </cell>
          <cell r="F405">
            <v>2.61</v>
          </cell>
          <cell r="G405">
            <v>13.04</v>
          </cell>
          <cell r="H405">
            <v>0.4</v>
          </cell>
        </row>
        <row r="406">
          <cell r="A406">
            <v>404</v>
          </cell>
          <cell r="C406" t="str">
            <v>INST. SUBIDAS A POSTES</v>
          </cell>
          <cell r="D406" t="str">
            <v>U</v>
          </cell>
          <cell r="E406">
            <v>48.64</v>
          </cell>
          <cell r="F406">
            <v>12.16</v>
          </cell>
          <cell r="G406">
            <v>60.8</v>
          </cell>
          <cell r="H406">
            <v>8</v>
          </cell>
        </row>
        <row r="407">
          <cell r="A407">
            <v>405</v>
          </cell>
          <cell r="C407" t="str">
            <v>CANALIZACIÓN II VIA ACERA incluye PVC x 4"</v>
          </cell>
          <cell r="D407" t="str">
            <v>ML</v>
          </cell>
          <cell r="E407">
            <v>5.73</v>
          </cell>
          <cell r="F407">
            <v>1.43</v>
          </cell>
          <cell r="G407">
            <v>7.16</v>
          </cell>
          <cell r="H407">
            <v>0.2</v>
          </cell>
        </row>
        <row r="408">
          <cell r="A408">
            <v>406</v>
          </cell>
          <cell r="C408" t="str">
            <v>POZO DE MANO EN ACERA HORMIGON SIMPLE</v>
          </cell>
          <cell r="D408" t="str">
            <v>UNIDAD</v>
          </cell>
          <cell r="E408">
            <v>117.87</v>
          </cell>
          <cell r="F408">
            <v>29.47</v>
          </cell>
          <cell r="G408">
            <v>147.34</v>
          </cell>
          <cell r="H408">
            <v>4.5</v>
          </cell>
        </row>
        <row r="409">
          <cell r="A409">
            <v>407</v>
          </cell>
          <cell r="C409" t="str">
            <v>POZO RECTO EN CALZADA O ACERA HORMIGON ARMADO</v>
          </cell>
          <cell r="D409" t="str">
            <v>UNIDAD</v>
          </cell>
          <cell r="E409">
            <v>256.01</v>
          </cell>
          <cell r="F409">
            <v>64</v>
          </cell>
          <cell r="G409">
            <v>320.01</v>
          </cell>
          <cell r="H409">
            <v>6</v>
          </cell>
        </row>
        <row r="410">
          <cell r="A410">
            <v>408</v>
          </cell>
          <cell r="C410" t="str">
            <v>COLOCACIÓN Y CONSTRUCCIÓN DE TAPA Y CERCO TIPO ACERA DE HORMIGON</v>
          </cell>
          <cell r="D410" t="str">
            <v>UNIDAD</v>
          </cell>
          <cell r="E410">
            <v>75.13</v>
          </cell>
          <cell r="F410">
            <v>18.78</v>
          </cell>
          <cell r="G410">
            <v>93.91</v>
          </cell>
          <cell r="H410">
            <v>2</v>
          </cell>
        </row>
        <row r="411">
          <cell r="A411">
            <v>409</v>
          </cell>
          <cell r="C411" t="str">
            <v>PERNOS PARA ZOCALOS</v>
          </cell>
          <cell r="D411" t="str">
            <v>UNIDAD</v>
          </cell>
          <cell r="E411">
            <v>5.04</v>
          </cell>
          <cell r="F411">
            <v>1.26</v>
          </cell>
          <cell r="G411">
            <v>6.3</v>
          </cell>
          <cell r="H411">
            <v>0.5</v>
          </cell>
        </row>
        <row r="412">
          <cell r="A412">
            <v>410</v>
          </cell>
          <cell r="C412" t="str">
            <v>SUBIDA DE 2"</v>
          </cell>
          <cell r="D412" t="str">
            <v>UNIDAD</v>
          </cell>
          <cell r="E412">
            <v>36.22</v>
          </cell>
          <cell r="F412">
            <v>9.06</v>
          </cell>
          <cell r="G412">
            <v>45.28</v>
          </cell>
          <cell r="H412">
            <v>0.3</v>
          </cell>
        </row>
        <row r="413">
          <cell r="A413">
            <v>411</v>
          </cell>
          <cell r="C413" t="str">
            <v>ZOCALO PARA ARMARIOS</v>
          </cell>
          <cell r="D413" t="str">
            <v>UNIDAD</v>
          </cell>
          <cell r="E413">
            <v>13.65</v>
          </cell>
          <cell r="F413">
            <v>3.41</v>
          </cell>
          <cell r="G413">
            <v>17.059999999999999</v>
          </cell>
          <cell r="H413">
            <v>0.6</v>
          </cell>
        </row>
        <row r="414">
          <cell r="A414">
            <v>412</v>
          </cell>
          <cell r="C414" t="str">
            <v>DESMONTAJE DE VALVULAS DE COMPUERTA</v>
          </cell>
          <cell r="D414" t="str">
            <v>U</v>
          </cell>
          <cell r="E414" t="e">
            <v>#N/A</v>
          </cell>
          <cell r="F414" t="e">
            <v>#N/A</v>
          </cell>
          <cell r="G414" t="e">
            <v>#N/A</v>
          </cell>
          <cell r="H414" t="e">
            <v>#N/A</v>
          </cell>
        </row>
        <row r="415">
          <cell r="A415">
            <v>413</v>
          </cell>
          <cell r="C415" t="str">
            <v>DESMONTAJE DE VALVULAS CHECK</v>
          </cell>
          <cell r="D415" t="str">
            <v>U</v>
          </cell>
          <cell r="E415" t="e">
            <v>#N/A</v>
          </cell>
          <cell r="F415" t="e">
            <v>#N/A</v>
          </cell>
          <cell r="G415" t="e">
            <v>#N/A</v>
          </cell>
          <cell r="H415" t="e">
            <v>#N/A</v>
          </cell>
        </row>
        <row r="416">
          <cell r="A416">
            <v>414</v>
          </cell>
          <cell r="C416" t="str">
            <v>DESMONTAJE DE MOTOR Y BOMBAS</v>
          </cell>
          <cell r="D416" t="str">
            <v>GB</v>
          </cell>
          <cell r="E416" t="e">
            <v>#N/A</v>
          </cell>
          <cell r="F416" t="e">
            <v>#N/A</v>
          </cell>
          <cell r="G416" t="e">
            <v>#N/A</v>
          </cell>
          <cell r="H416" t="e">
            <v>#N/A</v>
          </cell>
        </row>
        <row r="417">
          <cell r="A417">
            <v>415</v>
          </cell>
          <cell r="C417" t="str">
            <v>INSTALACION DE COLUMNAS, REJILLAS Y BRIDAS</v>
          </cell>
          <cell r="D417" t="str">
            <v>GB</v>
          </cell>
          <cell r="E417" t="e">
            <v>#N/A</v>
          </cell>
          <cell r="F417" t="e">
            <v>#N/A</v>
          </cell>
          <cell r="G417" t="e">
            <v>#N/A</v>
          </cell>
          <cell r="H417" t="e">
            <v>#N/A</v>
          </cell>
        </row>
        <row r="418">
          <cell r="A418">
            <v>416</v>
          </cell>
          <cell r="C418" t="str">
            <v>MANTENIMIENTO Y ACCESORIOS (PINTURA EXTERNA)</v>
          </cell>
          <cell r="D418" t="str">
            <v>GB</v>
          </cell>
          <cell r="E418" t="e">
            <v>#N/A</v>
          </cell>
          <cell r="F418" t="e">
            <v>#N/A</v>
          </cell>
          <cell r="G418" t="e">
            <v>#N/A</v>
          </cell>
          <cell r="H418" t="e">
            <v>#N/A</v>
          </cell>
        </row>
        <row r="419">
          <cell r="A419">
            <v>417</v>
          </cell>
          <cell r="C419" t="str">
            <v>MANTENIMIENTO DE ESTACION DE BOMBEO</v>
          </cell>
          <cell r="D419" t="str">
            <v>GB</v>
          </cell>
          <cell r="E419" t="e">
            <v>#N/A</v>
          </cell>
          <cell r="F419" t="e">
            <v>#N/A</v>
          </cell>
          <cell r="G419" t="e">
            <v>#N/A</v>
          </cell>
          <cell r="H419" t="e">
            <v>#N/A</v>
          </cell>
        </row>
        <row r="420">
          <cell r="A420">
            <v>418</v>
          </cell>
          <cell r="C420" t="str">
            <v>HORMIGON ARMADO  PARA ANCLAJES</v>
          </cell>
          <cell r="D420" t="str">
            <v>M3</v>
          </cell>
          <cell r="E420" t="e">
            <v>#N/A</v>
          </cell>
          <cell r="F420" t="e">
            <v>#N/A</v>
          </cell>
          <cell r="G420" t="e">
            <v>#N/A</v>
          </cell>
          <cell r="H420" t="e">
            <v>#N/A</v>
          </cell>
        </row>
        <row r="421">
          <cell r="A421">
            <v>419</v>
          </cell>
          <cell r="C421" t="str">
            <v>INSTALACION DE TORRE  PARA PASO AEREO</v>
          </cell>
          <cell r="D421" t="str">
            <v>U</v>
          </cell>
          <cell r="E421" t="e">
            <v>#N/A</v>
          </cell>
          <cell r="F421" t="e">
            <v>#N/A</v>
          </cell>
          <cell r="G421" t="e">
            <v>#N/A</v>
          </cell>
          <cell r="H421" t="e">
            <v>#N/A</v>
          </cell>
        </row>
        <row r="422">
          <cell r="A422">
            <v>420</v>
          </cell>
          <cell r="C422" t="str">
            <v>INSTALACION DEL PASO AEREO</v>
          </cell>
          <cell r="D422" t="str">
            <v>U</v>
          </cell>
          <cell r="E422" t="e">
            <v>#N/A</v>
          </cell>
          <cell r="F422" t="e">
            <v>#N/A</v>
          </cell>
          <cell r="G422" t="e">
            <v>#N/A</v>
          </cell>
          <cell r="H422" t="e">
            <v>#N/A</v>
          </cell>
        </row>
        <row r="423">
          <cell r="A423">
            <v>421</v>
          </cell>
          <cell r="C423" t="str">
            <v>CANALETA DE TOOL GALVANIZADO (INSTALADO)</v>
          </cell>
          <cell r="D423" t="str">
            <v>ML</v>
          </cell>
          <cell r="E423" t="e">
            <v>#N/A</v>
          </cell>
          <cell r="F423" t="e">
            <v>#N/A</v>
          </cell>
          <cell r="G423" t="e">
            <v>#N/A</v>
          </cell>
          <cell r="H423" t="e">
            <v>#N/A</v>
          </cell>
        </row>
        <row r="424">
          <cell r="A424">
            <v>422</v>
          </cell>
          <cell r="B424" t="str">
            <v>EN CERCHAS</v>
          </cell>
          <cell r="C424" t="str">
            <v>PINTURA ANTICORROSIVA</v>
          </cell>
          <cell r="D424" t="str">
            <v>M2</v>
          </cell>
          <cell r="E424" t="e">
            <v>#N/A</v>
          </cell>
          <cell r="F424" t="e">
            <v>#N/A</v>
          </cell>
          <cell r="G424" t="e">
            <v>#N/A</v>
          </cell>
          <cell r="H424" t="e">
            <v>#N/A</v>
          </cell>
        </row>
        <row r="425">
          <cell r="A425">
            <v>423</v>
          </cell>
          <cell r="C425" t="str">
            <v>PICADA DE CERAMICA Y DESALOJO</v>
          </cell>
          <cell r="D425" t="str">
            <v>M2</v>
          </cell>
          <cell r="E425" t="e">
            <v>#N/A</v>
          </cell>
          <cell r="F425" t="e">
            <v>#N/A</v>
          </cell>
          <cell r="G425" t="e">
            <v>#N/A</v>
          </cell>
          <cell r="H425" t="e">
            <v>#N/A</v>
          </cell>
        </row>
        <row r="426">
          <cell r="A426">
            <v>424</v>
          </cell>
          <cell r="C426" t="str">
            <v>LAVAMANOS (INSTALADO)</v>
          </cell>
          <cell r="D426" t="str">
            <v>U</v>
          </cell>
          <cell r="E426" t="e">
            <v>#N/A</v>
          </cell>
          <cell r="F426" t="e">
            <v>#N/A</v>
          </cell>
          <cell r="G426" t="e">
            <v>#N/A</v>
          </cell>
          <cell r="H426" t="e">
            <v>#N/A</v>
          </cell>
        </row>
        <row r="427">
          <cell r="A427">
            <v>425</v>
          </cell>
          <cell r="C427" t="str">
            <v>COLLARIN D=63 A 25MM. (INSTALADO)</v>
          </cell>
          <cell r="D427" t="str">
            <v>U</v>
          </cell>
          <cell r="E427" t="e">
            <v>#N/A</v>
          </cell>
          <cell r="F427" t="e">
            <v>#N/A</v>
          </cell>
          <cell r="G427" t="e">
            <v>#N/A</v>
          </cell>
          <cell r="H427" t="e">
            <v>#N/A</v>
          </cell>
        </row>
        <row r="428">
          <cell r="A428">
            <v>426</v>
          </cell>
          <cell r="C428" t="str">
            <v>LIMPIADA DE PLANCHAS DE ETERNIT</v>
          </cell>
          <cell r="D428" t="str">
            <v>M2</v>
          </cell>
          <cell r="E428" t="e">
            <v>#N/A</v>
          </cell>
          <cell r="F428" t="e">
            <v>#N/A</v>
          </cell>
          <cell r="G428" t="e">
            <v>#N/A</v>
          </cell>
          <cell r="H428" t="e">
            <v>#N/A</v>
          </cell>
        </row>
        <row r="429">
          <cell r="A429">
            <v>427</v>
          </cell>
          <cell r="C429" t="str">
            <v>PINTURA DE ACEITE (REPINTADA)</v>
          </cell>
          <cell r="D429" t="str">
            <v>M2</v>
          </cell>
          <cell r="E429" t="e">
            <v>#N/A</v>
          </cell>
          <cell r="F429" t="e">
            <v>#N/A</v>
          </cell>
          <cell r="G429" t="e">
            <v>#N/A</v>
          </cell>
          <cell r="H429" t="e">
            <v>#N/A</v>
          </cell>
        </row>
        <row r="430">
          <cell r="A430">
            <v>428</v>
          </cell>
          <cell r="C430" t="str">
            <v>MANTENIMIENTO CORRECTIVO DE ALTA Y BAJA TENSION</v>
          </cell>
          <cell r="D430" t="str">
            <v>ML</v>
          </cell>
          <cell r="E430" t="e">
            <v>#N/A</v>
          </cell>
          <cell r="F430" t="e">
            <v>#N/A</v>
          </cell>
          <cell r="G430" t="e">
            <v>#N/A</v>
          </cell>
          <cell r="H430" t="e">
            <v>#N/A</v>
          </cell>
        </row>
        <row r="431">
          <cell r="A431">
            <v>429</v>
          </cell>
          <cell r="C431" t="str">
            <v>DESAZOLVE Y DESALOJO EN SIFONES Y</v>
          </cell>
          <cell r="D431" t="str">
            <v>M3</v>
          </cell>
          <cell r="E431" t="e">
            <v>#N/A</v>
          </cell>
          <cell r="F431" t="e">
            <v>#N/A</v>
          </cell>
          <cell r="G431" t="e">
            <v>#N/A</v>
          </cell>
          <cell r="H431" t="e">
            <v>#N/A</v>
          </cell>
        </row>
        <row r="432">
          <cell r="A432">
            <v>430</v>
          </cell>
          <cell r="C432" t="str">
            <v xml:space="preserve">DESAZOLVE Y DESALOJO DEL CANAL PRINCIPAL EN  </v>
          </cell>
          <cell r="D432" t="str">
            <v>M3</v>
          </cell>
          <cell r="E432" t="e">
            <v>#N/A</v>
          </cell>
          <cell r="F432" t="e">
            <v>#N/A</v>
          </cell>
          <cell r="G432" t="e">
            <v>#N/A</v>
          </cell>
          <cell r="H432" t="e">
            <v>#N/A</v>
          </cell>
        </row>
        <row r="433">
          <cell r="A433">
            <v>431</v>
          </cell>
          <cell r="C433" t="str">
            <v>TUB. PVC. U/Z. 1,60 MPA D=400 MM.</v>
          </cell>
          <cell r="D433" t="str">
            <v>ML</v>
          </cell>
          <cell r="E433" t="e">
            <v>#N/A</v>
          </cell>
          <cell r="F433" t="e">
            <v>#N/A</v>
          </cell>
          <cell r="G433" t="e">
            <v>#N/A</v>
          </cell>
          <cell r="H433" t="e">
            <v>#N/A</v>
          </cell>
        </row>
        <row r="434">
          <cell r="A434">
            <v>432</v>
          </cell>
          <cell r="C434" t="str">
            <v>TUBO DE ACERO D=6"  E=8MM.</v>
          </cell>
          <cell r="D434" t="str">
            <v>ML</v>
          </cell>
          <cell r="E434" t="e">
            <v>#N/A</v>
          </cell>
          <cell r="F434" t="e">
            <v>#N/A</v>
          </cell>
          <cell r="G434" t="e">
            <v>#N/A</v>
          </cell>
          <cell r="H434" t="e">
            <v>#N/A</v>
          </cell>
        </row>
        <row r="435">
          <cell r="A435">
            <v>433</v>
          </cell>
          <cell r="C435" t="str">
            <v>BOMBEO</v>
          </cell>
          <cell r="D435" t="str">
            <v>HORA</v>
          </cell>
          <cell r="E435" t="e">
            <v>#N/A</v>
          </cell>
          <cell r="F435" t="e">
            <v>#N/A</v>
          </cell>
          <cell r="G435" t="e">
            <v>#N/A</v>
          </cell>
          <cell r="H435" t="e">
            <v>#N/A</v>
          </cell>
        </row>
        <row r="436">
          <cell r="A436">
            <v>434</v>
          </cell>
          <cell r="B436" t="str">
            <v>30 cm. DE ESPESOR x 30 cm. DE DIAMETRO</v>
          </cell>
          <cell r="C436" t="str">
            <v>PERFORACION DE MURO DE H.A.(PASO DE TUBO)</v>
          </cell>
          <cell r="D436" t="str">
            <v>U</v>
          </cell>
          <cell r="E436" t="e">
            <v>#N/A</v>
          </cell>
          <cell r="F436" t="e">
            <v>#N/A</v>
          </cell>
          <cell r="G436" t="e">
            <v>#N/A</v>
          </cell>
          <cell r="H436" t="e">
            <v>#N/A</v>
          </cell>
        </row>
        <row r="437">
          <cell r="A437">
            <v>435</v>
          </cell>
          <cell r="C437" t="str">
            <v>OBRA DE TOMA</v>
          </cell>
          <cell r="D437" t="str">
            <v>U</v>
          </cell>
          <cell r="E437" t="e">
            <v>#N/A</v>
          </cell>
          <cell r="F437" t="e">
            <v>#N/A</v>
          </cell>
          <cell r="G437" t="e">
            <v>#N/A</v>
          </cell>
          <cell r="H437" t="e">
            <v>#N/A</v>
          </cell>
        </row>
        <row r="438">
          <cell r="A438">
            <v>436</v>
          </cell>
          <cell r="B438" t="str">
            <v>EN PASO DE CARRETERA</v>
          </cell>
          <cell r="C438" t="str">
            <v>PERFORACION BARRENADA HORIZONTAL</v>
          </cell>
          <cell r="D438" t="str">
            <v xml:space="preserve">ML. </v>
          </cell>
          <cell r="E438" t="e">
            <v>#N/A</v>
          </cell>
          <cell r="F438" t="e">
            <v>#N/A</v>
          </cell>
          <cell r="G438" t="e">
            <v>#N/A</v>
          </cell>
          <cell r="H438" t="e">
            <v>#N/A</v>
          </cell>
        </row>
        <row r="439">
          <cell r="A439">
            <v>437</v>
          </cell>
          <cell r="C439" t="str">
            <v>INSTALACION DE TUBERIA PVC D= 90 mm.</v>
          </cell>
          <cell r="D439" t="str">
            <v>ML</v>
          </cell>
          <cell r="E439" t="e">
            <v>#N/A</v>
          </cell>
          <cell r="F439" t="e">
            <v>#N/A</v>
          </cell>
          <cell r="G439" t="e">
            <v>#N/A</v>
          </cell>
          <cell r="H439" t="e">
            <v>#N/A</v>
          </cell>
        </row>
        <row r="440">
          <cell r="A440">
            <v>438</v>
          </cell>
          <cell r="C440" t="str">
            <v>RELLENO CON MATERIAL DE LA ZONA</v>
          </cell>
          <cell r="D440" t="str">
            <v>M3</v>
          </cell>
          <cell r="E440" t="e">
            <v>#N/A</v>
          </cell>
          <cell r="F440" t="e">
            <v>#N/A</v>
          </cell>
          <cell r="G440" t="e">
            <v>#N/A</v>
          </cell>
          <cell r="H440" t="e">
            <v>#N/A</v>
          </cell>
        </row>
        <row r="441">
          <cell r="A441">
            <v>439</v>
          </cell>
          <cell r="C441" t="str">
            <v xml:space="preserve">MANGUERA DE POLIETILENO DE 3" </v>
          </cell>
          <cell r="D441" t="str">
            <v>ML</v>
          </cell>
          <cell r="E441" t="e">
            <v>#N/A</v>
          </cell>
          <cell r="F441" t="e">
            <v>#N/A</v>
          </cell>
          <cell r="G441" t="e">
            <v>#N/A</v>
          </cell>
          <cell r="H441" t="e">
            <v>#N/A</v>
          </cell>
        </row>
        <row r="442">
          <cell r="A442">
            <v>440</v>
          </cell>
          <cell r="C442" t="str">
            <v>TUBERÍA PVC. E/C. D=110MM. 0.50 MPA.</v>
          </cell>
          <cell r="D442" t="str">
            <v>ML</v>
          </cell>
          <cell r="E442" t="e">
            <v>#N/A</v>
          </cell>
          <cell r="F442" t="e">
            <v>#N/A</v>
          </cell>
          <cell r="G442" t="e">
            <v>#N/A</v>
          </cell>
          <cell r="H442" t="e">
            <v>#N/A</v>
          </cell>
        </row>
        <row r="443">
          <cell r="A443">
            <v>441</v>
          </cell>
          <cell r="B443" t="str">
            <v>D=400 MM.</v>
          </cell>
          <cell r="C443" t="str">
            <v>COLOCADA Y LIGADA DE TUBO DE HORMIGON</v>
          </cell>
          <cell r="D443" t="str">
            <v>U</v>
          </cell>
          <cell r="E443" t="e">
            <v>#N/A</v>
          </cell>
          <cell r="F443" t="e">
            <v>#N/A</v>
          </cell>
          <cell r="G443" t="e">
            <v>#N/A</v>
          </cell>
          <cell r="H443" t="e">
            <v>#N/A</v>
          </cell>
        </row>
        <row r="444">
          <cell r="A444">
            <v>442</v>
          </cell>
          <cell r="B444" t="str">
            <v>METALICA</v>
          </cell>
          <cell r="C444" t="str">
            <v>SUMINISTRO E INSTALACIÓN PANTALLA METALICA</v>
          </cell>
          <cell r="D444" t="str">
            <v>U</v>
          </cell>
          <cell r="E444" t="e">
            <v>#N/A</v>
          </cell>
          <cell r="F444" t="e">
            <v>#N/A</v>
          </cell>
          <cell r="G444" t="e">
            <v>#N/A</v>
          </cell>
          <cell r="H444" t="e">
            <v>#N/A</v>
          </cell>
        </row>
        <row r="445">
          <cell r="A445">
            <v>443</v>
          </cell>
          <cell r="B445" t="str">
            <v>E=4MM.</v>
          </cell>
          <cell r="C445" t="str">
            <v>REPOSICION DE VIDRIO EN VENTANAS</v>
          </cell>
          <cell r="D445" t="str">
            <v>M2</v>
          </cell>
          <cell r="E445" t="e">
            <v>#N/A</v>
          </cell>
          <cell r="F445" t="e">
            <v>#N/A</v>
          </cell>
          <cell r="G445" t="e">
            <v>#N/A</v>
          </cell>
          <cell r="H445" t="e">
            <v>#N/A</v>
          </cell>
        </row>
        <row r="446">
          <cell r="A446">
            <v>444</v>
          </cell>
          <cell r="B446" t="str">
            <v>8 PIES</v>
          </cell>
          <cell r="C446" t="str">
            <v>SUM. E INSTALACIÓN DE PLANCHAS DE ETERNIT</v>
          </cell>
          <cell r="D446" t="str">
            <v>U</v>
          </cell>
          <cell r="E446" t="e">
            <v>#N/A</v>
          </cell>
          <cell r="F446" t="e">
            <v>#N/A</v>
          </cell>
          <cell r="G446" t="e">
            <v>#N/A</v>
          </cell>
          <cell r="H446" t="e">
            <v>#N/A</v>
          </cell>
        </row>
        <row r="447">
          <cell r="A447">
            <v>445</v>
          </cell>
          <cell r="C447" t="str">
            <v>SUM. E INSTALACIÓN DE CABALLETES</v>
          </cell>
          <cell r="D447" t="str">
            <v>U</v>
          </cell>
          <cell r="E447" t="e">
            <v>#N/A</v>
          </cell>
          <cell r="F447" t="e">
            <v>#N/A</v>
          </cell>
          <cell r="G447" t="e">
            <v>#N/A</v>
          </cell>
          <cell r="H447" t="e">
            <v>#N/A</v>
          </cell>
        </row>
        <row r="448">
          <cell r="A448">
            <v>446</v>
          </cell>
          <cell r="B448" t="str">
            <v>INTERIORES PARA OFICINA</v>
          </cell>
          <cell r="C448" t="str">
            <v>SUMINISTRO E INSTALACIÓN DE PUERTAS</v>
          </cell>
          <cell r="D448" t="str">
            <v>U</v>
          </cell>
          <cell r="E448" t="e">
            <v>#N/A</v>
          </cell>
          <cell r="F448" t="e">
            <v>#N/A</v>
          </cell>
          <cell r="G448" t="e">
            <v>#N/A</v>
          </cell>
          <cell r="H448" t="e">
            <v>#N/A</v>
          </cell>
        </row>
        <row r="449">
          <cell r="A449">
            <v>447</v>
          </cell>
          <cell r="B449" t="str">
            <v>CERRADURA PRINCIPAL</v>
          </cell>
          <cell r="C449" t="str">
            <v>SUMINISTRO E INSTALACIÓN DE CERRADURAS</v>
          </cell>
          <cell r="D449" t="str">
            <v>U</v>
          </cell>
          <cell r="E449" t="e">
            <v>#N/A</v>
          </cell>
          <cell r="F449" t="e">
            <v>#N/A</v>
          </cell>
          <cell r="G449" t="e">
            <v>#N/A</v>
          </cell>
          <cell r="H449" t="e">
            <v>#N/A</v>
          </cell>
        </row>
        <row r="450">
          <cell r="A450">
            <v>448</v>
          </cell>
          <cell r="B450" t="str">
            <v>D=800 MM.</v>
          </cell>
          <cell r="C450" t="str">
            <v>COLOCADA Y LIGADA DE TUBO DE HORMIGON</v>
          </cell>
          <cell r="D450" t="str">
            <v>U</v>
          </cell>
          <cell r="E450" t="e">
            <v>#N/A</v>
          </cell>
          <cell r="F450" t="e">
            <v>#N/A</v>
          </cell>
          <cell r="G450" t="e">
            <v>#N/A</v>
          </cell>
          <cell r="H450" t="e">
            <v>#N/A</v>
          </cell>
        </row>
        <row r="451">
          <cell r="A451">
            <v>449</v>
          </cell>
          <cell r="C451" t="str">
            <v>CONEXI0N DE TANQUE A LA RED</v>
          </cell>
          <cell r="D451" t="str">
            <v>GB</v>
          </cell>
          <cell r="E451" t="e">
            <v>#N/A</v>
          </cell>
          <cell r="F451" t="e">
            <v>#N/A</v>
          </cell>
          <cell r="G451" t="e">
            <v>#N/A</v>
          </cell>
          <cell r="H451" t="e">
            <v>#N/A</v>
          </cell>
        </row>
        <row r="452">
          <cell r="A452">
            <v>450</v>
          </cell>
          <cell r="C452" t="str">
            <v>ENSANCHAMIENTO DEL POZO CON BROCA D=14"</v>
          </cell>
          <cell r="D452" t="str">
            <v>M.</v>
          </cell>
          <cell r="E452" t="e">
            <v>#N/A</v>
          </cell>
          <cell r="F452" t="e">
            <v>#N/A</v>
          </cell>
          <cell r="G452" t="e">
            <v>#N/A</v>
          </cell>
          <cell r="H452" t="e">
            <v>#N/A</v>
          </cell>
        </row>
        <row r="453">
          <cell r="A453">
            <v>451</v>
          </cell>
          <cell r="B453" t="str">
            <v>METALICA</v>
          </cell>
          <cell r="C453" t="str">
            <v>SUM. E INSTALACIÓN DE PANTALLA METALICA</v>
          </cell>
          <cell r="D453" t="str">
            <v>U</v>
          </cell>
          <cell r="E453" t="e">
            <v>#N/A</v>
          </cell>
          <cell r="F453" t="e">
            <v>#N/A</v>
          </cell>
          <cell r="G453" t="e">
            <v>#N/A</v>
          </cell>
          <cell r="H453" t="e">
            <v>#N/A</v>
          </cell>
        </row>
        <row r="454">
          <cell r="A454">
            <v>452</v>
          </cell>
          <cell r="C454" t="str">
            <v>INSTALACIÓN DE PANTALLA METALICA</v>
          </cell>
          <cell r="D454" t="str">
            <v>U</v>
          </cell>
          <cell r="E454" t="e">
            <v>#N/A</v>
          </cell>
          <cell r="F454" t="e">
            <v>#N/A</v>
          </cell>
          <cell r="G454" t="e">
            <v>#N/A</v>
          </cell>
          <cell r="H454" t="e">
            <v>#N/A</v>
          </cell>
        </row>
        <row r="455">
          <cell r="A455">
            <v>453</v>
          </cell>
          <cell r="B455" t="str">
            <v>TANQUE METÁLICO V=20M3</v>
          </cell>
          <cell r="C455" t="str">
            <v xml:space="preserve">MONTAJE Y DESMONTAJE DE TANQUE ELEVADO </v>
          </cell>
          <cell r="D455" t="str">
            <v>GB</v>
          </cell>
          <cell r="E455" t="e">
            <v>#N/A</v>
          </cell>
          <cell r="F455" t="e">
            <v>#N/A</v>
          </cell>
          <cell r="G455" t="e">
            <v>#N/A</v>
          </cell>
          <cell r="H455" t="e">
            <v>#N/A</v>
          </cell>
        </row>
        <row r="456">
          <cell r="A456">
            <v>454</v>
          </cell>
          <cell r="B456" t="str">
            <v>F'c = 210 kg/cm2</v>
          </cell>
          <cell r="C456" t="str">
            <v xml:space="preserve">HORMIGON ARMADO </v>
          </cell>
          <cell r="D456" t="str">
            <v>M3</v>
          </cell>
          <cell r="E456" t="e">
            <v>#N/A</v>
          </cell>
          <cell r="F456" t="e">
            <v>#N/A</v>
          </cell>
          <cell r="G456" t="e">
            <v>#N/A</v>
          </cell>
          <cell r="H456" t="e">
            <v>#N/A</v>
          </cell>
        </row>
        <row r="457">
          <cell r="A457">
            <v>455</v>
          </cell>
          <cell r="C457" t="str">
            <v>PICADA DE ENLUCIDO DE LOSA</v>
          </cell>
          <cell r="D457" t="str">
            <v>M2</v>
          </cell>
          <cell r="E457" t="e">
            <v>#N/A</v>
          </cell>
          <cell r="F457" t="e">
            <v>#N/A</v>
          </cell>
          <cell r="G457" t="e">
            <v>#N/A</v>
          </cell>
          <cell r="H457" t="e">
            <v>#N/A</v>
          </cell>
        </row>
        <row r="458">
          <cell r="A458">
            <v>456</v>
          </cell>
          <cell r="C458" t="str">
            <v>REPARACIÓN DE COMPUERTA</v>
          </cell>
          <cell r="D458" t="str">
            <v>U</v>
          </cell>
          <cell r="E458" t="e">
            <v>#N/A</v>
          </cell>
          <cell r="F458" t="e">
            <v>#N/A</v>
          </cell>
          <cell r="G458" t="e">
            <v>#N/A</v>
          </cell>
          <cell r="H458" t="e">
            <v>#N/A</v>
          </cell>
        </row>
        <row r="459">
          <cell r="A459">
            <v>457</v>
          </cell>
          <cell r="B459" t="str">
            <v>ESTACIONARIO</v>
          </cell>
          <cell r="C459" t="str">
            <v>REPARACION DE TANQUE METALICO V=20M3</v>
          </cell>
          <cell r="D459" t="str">
            <v>U</v>
          </cell>
          <cell r="E459" t="e">
            <v>#N/A</v>
          </cell>
          <cell r="F459" t="e">
            <v>#N/A</v>
          </cell>
          <cell r="G459" t="e">
            <v>#N/A</v>
          </cell>
          <cell r="H459" t="e">
            <v>#N/A</v>
          </cell>
        </row>
        <row r="460">
          <cell r="A460">
            <v>458</v>
          </cell>
          <cell r="C460" t="str">
            <v>RELLENO DE LASTRE COMPACTADO MAQUINA</v>
          </cell>
          <cell r="D460" t="str">
            <v>M3</v>
          </cell>
          <cell r="E460" t="e">
            <v>#N/A</v>
          </cell>
          <cell r="F460" t="e">
            <v>#N/A</v>
          </cell>
          <cell r="G460" t="e">
            <v>#N/A</v>
          </cell>
          <cell r="H460" t="e">
            <v>#N/A</v>
          </cell>
        </row>
        <row r="461">
          <cell r="A461">
            <v>459</v>
          </cell>
          <cell r="B461" t="str">
            <v>BRIDA BRIDA HF. D=300MM.</v>
          </cell>
          <cell r="C461" t="str">
            <v>CAMBIO DE VALVULA BRIDA BRIDA</v>
          </cell>
          <cell r="D461" t="str">
            <v>U</v>
          </cell>
          <cell r="E461" t="e">
            <v>#N/A</v>
          </cell>
          <cell r="F461" t="e">
            <v>#N/A</v>
          </cell>
          <cell r="G461" t="e">
            <v>#N/A</v>
          </cell>
          <cell r="H461" t="e">
            <v>#N/A</v>
          </cell>
        </row>
        <row r="462">
          <cell r="A462">
            <v>460</v>
          </cell>
          <cell r="C462" t="str">
            <v>REPLANTEO Y NIVELACION</v>
          </cell>
          <cell r="D462" t="str">
            <v>Ml</v>
          </cell>
          <cell r="E462" t="e">
            <v>#N/A</v>
          </cell>
          <cell r="F462" t="e">
            <v>#N/A</v>
          </cell>
          <cell r="G462" t="e">
            <v>#N/A</v>
          </cell>
          <cell r="H462" t="e">
            <v>#N/A</v>
          </cell>
        </row>
        <row r="463">
          <cell r="A463">
            <v>461</v>
          </cell>
          <cell r="C463" t="str">
            <v>ILUMINACION DEL TABLERO DE IDENTIFICACION</v>
          </cell>
          <cell r="D463" t="str">
            <v>GB</v>
          </cell>
          <cell r="E463" t="e">
            <v>#N/A</v>
          </cell>
          <cell r="F463" t="e">
            <v>#N/A</v>
          </cell>
          <cell r="G463" t="e">
            <v>#N/A</v>
          </cell>
          <cell r="H463" t="e">
            <v>#N/A</v>
          </cell>
        </row>
        <row r="464">
          <cell r="A464">
            <v>462</v>
          </cell>
          <cell r="C464" t="str">
            <v>ILUMINACION DEL PASILLO EXTERIOR DE LA PLANTA</v>
          </cell>
          <cell r="D464" t="str">
            <v>GB</v>
          </cell>
          <cell r="E464" t="e">
            <v>#N/A</v>
          </cell>
          <cell r="F464" t="e">
            <v>#N/A</v>
          </cell>
          <cell r="G464" t="e">
            <v>#N/A</v>
          </cell>
          <cell r="H464" t="e">
            <v>#N/A</v>
          </cell>
        </row>
        <row r="465">
          <cell r="A465">
            <v>463</v>
          </cell>
          <cell r="C465" t="str">
            <v>ILUMINACION DEL AREA DE ESTACIONAMIENTO</v>
          </cell>
          <cell r="D465" t="str">
            <v>GB</v>
          </cell>
          <cell r="E465" t="e">
            <v>#N/A</v>
          </cell>
          <cell r="F465" t="e">
            <v>#N/A</v>
          </cell>
          <cell r="G465" t="e">
            <v>#N/A</v>
          </cell>
          <cell r="H465" t="e">
            <v>#N/A</v>
          </cell>
        </row>
        <row r="466">
          <cell r="A466">
            <v>464</v>
          </cell>
          <cell r="C466" t="str">
            <v>MANT. AL SISTEMA DE ALIMENTACION ELECTRICA</v>
          </cell>
          <cell r="D466" t="str">
            <v>GB</v>
          </cell>
          <cell r="E466" t="e">
            <v>#N/A</v>
          </cell>
          <cell r="F466" t="e">
            <v>#N/A</v>
          </cell>
          <cell r="G466" t="e">
            <v>#N/A</v>
          </cell>
          <cell r="H466" t="e">
            <v>#N/A</v>
          </cell>
        </row>
        <row r="467">
          <cell r="A467">
            <v>465</v>
          </cell>
          <cell r="C467" t="str">
            <v>DESAZOLVE A MAQUINA Y REGADA DE MATERIAL EN SITIO</v>
          </cell>
          <cell r="D467" t="str">
            <v>M3</v>
          </cell>
          <cell r="E467" t="e">
            <v>#N/A</v>
          </cell>
          <cell r="F467" t="e">
            <v>#N/A</v>
          </cell>
          <cell r="G467" t="e">
            <v>#N/A</v>
          </cell>
          <cell r="H467" t="e">
            <v>#N/A</v>
          </cell>
        </row>
        <row r="468">
          <cell r="A468">
            <v>466</v>
          </cell>
          <cell r="B468" t="str">
            <v>(INCLUYE PROCESAMIENTO DE DATOS)</v>
          </cell>
          <cell r="C468" t="str">
            <v>FAJA TOPOGRAFICA DE CANALES DE RIEGO Y DRENAJE SISTEMA POZA HONDA</v>
          </cell>
          <cell r="D468" t="str">
            <v>ML</v>
          </cell>
          <cell r="E468" t="e">
            <v>#N/A</v>
          </cell>
          <cell r="F468" t="e">
            <v>#N/A</v>
          </cell>
          <cell r="G468" t="e">
            <v>#N/A</v>
          </cell>
          <cell r="H468" t="e">
            <v>#N/A</v>
          </cell>
        </row>
        <row r="469">
          <cell r="A469">
            <v>467</v>
          </cell>
          <cell r="C469" t="str">
            <v>PROCESAMIENTO DE DATOS DE CAMPO</v>
          </cell>
          <cell r="D469" t="str">
            <v>GB</v>
          </cell>
          <cell r="E469" t="e">
            <v>#N/A</v>
          </cell>
          <cell r="F469" t="e">
            <v>#N/A</v>
          </cell>
          <cell r="G469" t="e">
            <v>#N/A</v>
          </cell>
          <cell r="H469" t="e">
            <v>#N/A</v>
          </cell>
        </row>
        <row r="470">
          <cell r="A470">
            <v>468</v>
          </cell>
          <cell r="C470" t="str">
            <v>REPLANTEO Y NIVELACION</v>
          </cell>
          <cell r="D470" t="str">
            <v>M</v>
          </cell>
          <cell r="E470" t="e">
            <v>#N/A</v>
          </cell>
          <cell r="F470" t="e">
            <v>#N/A</v>
          </cell>
          <cell r="G470" t="e">
            <v>#N/A</v>
          </cell>
          <cell r="H470" t="e">
            <v>#N/A</v>
          </cell>
        </row>
        <row r="471">
          <cell r="A471">
            <v>469</v>
          </cell>
          <cell r="C471" t="str">
            <v>CONSTRUCCION DE REJILLA  ABS. 2+164 CPMD (EL NISPERO)</v>
          </cell>
          <cell r="D471" t="str">
            <v>U</v>
          </cell>
          <cell r="E471" t="e">
            <v>#N/A</v>
          </cell>
          <cell r="F471" t="e">
            <v>#N/A</v>
          </cell>
          <cell r="G471" t="e">
            <v>#N/A</v>
          </cell>
          <cell r="H471" t="e">
            <v>#N/A</v>
          </cell>
        </row>
        <row r="472">
          <cell r="A472">
            <v>470</v>
          </cell>
          <cell r="C472" t="str">
            <v>CONSTRUCCION DE REJILLA  ABS. 3+000 CPMD (EL NISPERO)</v>
          </cell>
          <cell r="D472" t="str">
            <v>U</v>
          </cell>
          <cell r="E472" t="e">
            <v>#N/A</v>
          </cell>
          <cell r="F472" t="e">
            <v>#N/A</v>
          </cell>
          <cell r="G472" t="e">
            <v>#N/A</v>
          </cell>
          <cell r="H472" t="e">
            <v>#N/A</v>
          </cell>
        </row>
        <row r="473">
          <cell r="A473">
            <v>471</v>
          </cell>
          <cell r="C473" t="str">
            <v>CONSTRUCCION DE REJILLA  ABS. 8+244 CPMD (PACHINCHE)</v>
          </cell>
          <cell r="D473" t="str">
            <v>U</v>
          </cell>
          <cell r="E473" t="e">
            <v>#N/A</v>
          </cell>
          <cell r="F473" t="e">
            <v>#N/A</v>
          </cell>
          <cell r="G473" t="e">
            <v>#N/A</v>
          </cell>
          <cell r="H473" t="e">
            <v>#N/A</v>
          </cell>
        </row>
        <row r="474">
          <cell r="A474">
            <v>472</v>
          </cell>
          <cell r="C474" t="str">
            <v>CONSTRUCCION DE REJILLA  ABS. 10+020 CPMD (ESTANCIA VIEJA)</v>
          </cell>
          <cell r="D474" t="str">
            <v>U</v>
          </cell>
          <cell r="E474" t="e">
            <v>#N/A</v>
          </cell>
          <cell r="F474" t="e">
            <v>#N/A</v>
          </cell>
          <cell r="G474" t="e">
            <v>#N/A</v>
          </cell>
          <cell r="H474" t="e">
            <v>#N/A</v>
          </cell>
        </row>
        <row r="475">
          <cell r="A475">
            <v>473</v>
          </cell>
          <cell r="C475" t="str">
            <v xml:space="preserve">INSTALACION DE REJILLAS SIFONES DEL CPMD </v>
          </cell>
          <cell r="D475" t="str">
            <v>U</v>
          </cell>
          <cell r="E475" t="e">
            <v>#N/A</v>
          </cell>
          <cell r="F475" t="e">
            <v>#N/A</v>
          </cell>
          <cell r="G475" t="e">
            <v>#N/A</v>
          </cell>
          <cell r="H475" t="e">
            <v>#N/A</v>
          </cell>
        </row>
        <row r="476">
          <cell r="A476">
            <v>474</v>
          </cell>
          <cell r="C476" t="str">
            <v>CONSTRUCCION Y DESTRUCCION DE TAPES EN ENTRADA Y SALIDA DE SIFONES C.P.M.D.</v>
          </cell>
          <cell r="D476" t="str">
            <v>U</v>
          </cell>
          <cell r="E476" t="e">
            <v>#N/A</v>
          </cell>
          <cell r="F476" t="e">
            <v>#N/A</v>
          </cell>
          <cell r="G476" t="e">
            <v>#N/A</v>
          </cell>
          <cell r="H476" t="e">
            <v>#N/A</v>
          </cell>
        </row>
        <row r="477">
          <cell r="A477">
            <v>475</v>
          </cell>
          <cell r="C477" t="str">
            <v>SACADA DE AGUA EN SIFONES DEL C.P.M.D.</v>
          </cell>
          <cell r="D477" t="str">
            <v>U</v>
          </cell>
          <cell r="E477" t="e">
            <v>#N/A</v>
          </cell>
          <cell r="F477" t="e">
            <v>#N/A</v>
          </cell>
          <cell r="G477" t="e">
            <v>#N/A</v>
          </cell>
          <cell r="H477" t="e">
            <v>#N/A</v>
          </cell>
        </row>
        <row r="478">
          <cell r="A478">
            <v>476</v>
          </cell>
          <cell r="C478" t="str">
            <v>CONSTRUCCION DE REJILLA  ABS. 8+722 CPMD (SANTA CLARA)</v>
          </cell>
          <cell r="D478" t="str">
            <v>U</v>
          </cell>
          <cell r="E478" t="e">
            <v>#N/A</v>
          </cell>
          <cell r="F478" t="e">
            <v>#N/A</v>
          </cell>
          <cell r="G478" t="e">
            <v>#N/A</v>
          </cell>
          <cell r="H478" t="e">
            <v>#N/A</v>
          </cell>
        </row>
        <row r="479">
          <cell r="A479">
            <v>477</v>
          </cell>
          <cell r="C479" t="str">
            <v>PINTADO DE TANQUE METALICO DE 400 M3</v>
          </cell>
          <cell r="D479" t="str">
            <v>U</v>
          </cell>
          <cell r="E479" t="e">
            <v>#N/A</v>
          </cell>
          <cell r="F479" t="e">
            <v>#N/A</v>
          </cell>
          <cell r="G479" t="e">
            <v>#N/A</v>
          </cell>
          <cell r="H479" t="e">
            <v>#N/A</v>
          </cell>
        </row>
        <row r="480">
          <cell r="A480">
            <v>478</v>
          </cell>
          <cell r="C480" t="str">
            <v>MANTENIMIENTO DE TANQUE DE 400 M3</v>
          </cell>
          <cell r="D480" t="str">
            <v>U</v>
          </cell>
          <cell r="E480" t="e">
            <v>#N/A</v>
          </cell>
          <cell r="F480" t="e">
            <v>#N/A</v>
          </cell>
          <cell r="G480" t="e">
            <v>#N/A</v>
          </cell>
          <cell r="H480" t="e">
            <v>#N/A</v>
          </cell>
        </row>
        <row r="481">
          <cell r="A481">
            <v>479</v>
          </cell>
          <cell r="B481" t="str">
            <v>TOOL GALV. DE 1/32"</v>
          </cell>
          <cell r="C481" t="str">
            <v>SUMINISTRO E INST. DE CANALON PARA AA. LL.</v>
          </cell>
          <cell r="D481" t="str">
            <v>ML</v>
          </cell>
          <cell r="E481" t="e">
            <v>#N/A</v>
          </cell>
          <cell r="F481" t="e">
            <v>#N/A</v>
          </cell>
          <cell r="G481" t="e">
            <v>#N/A</v>
          </cell>
          <cell r="H481" t="e">
            <v>#N/A</v>
          </cell>
        </row>
        <row r="482">
          <cell r="A482">
            <v>480</v>
          </cell>
          <cell r="C482" t="str">
            <v>PINTURA ANTICORROSIVA EN ESTRUCTURAS</v>
          </cell>
          <cell r="D482" t="str">
            <v>M2</v>
          </cell>
          <cell r="E482" t="e">
            <v>#N/A</v>
          </cell>
          <cell r="F482" t="e">
            <v>#N/A</v>
          </cell>
          <cell r="G482" t="e">
            <v>#N/A</v>
          </cell>
          <cell r="H482" t="e">
            <v>#N/A</v>
          </cell>
        </row>
        <row r="483">
          <cell r="A483">
            <v>481</v>
          </cell>
          <cell r="C483" t="str">
            <v>PROTECCION DE ACORDEON</v>
          </cell>
          <cell r="D483" t="str">
            <v>M2</v>
          </cell>
          <cell r="E483" t="e">
            <v>#N/A</v>
          </cell>
          <cell r="F483" t="e">
            <v>#N/A</v>
          </cell>
          <cell r="G483" t="e">
            <v>#N/A</v>
          </cell>
          <cell r="H483" t="e">
            <v>#N/A</v>
          </cell>
        </row>
        <row r="484">
          <cell r="A484">
            <v>482</v>
          </cell>
          <cell r="C484" t="str">
            <v>CENTRAL DE AIRE ACONDICIONADO</v>
          </cell>
          <cell r="D484" t="str">
            <v>U</v>
          </cell>
          <cell r="E484" t="e">
            <v>#N/A</v>
          </cell>
          <cell r="F484" t="e">
            <v>#N/A</v>
          </cell>
          <cell r="G484" t="e">
            <v>#N/A</v>
          </cell>
          <cell r="H484" t="e">
            <v>#N/A</v>
          </cell>
        </row>
        <row r="485">
          <cell r="A485">
            <v>483</v>
          </cell>
          <cell r="C485" t="str">
            <v>DESBROCE DE ARBOLES D=0,75M.</v>
          </cell>
          <cell r="D485" t="str">
            <v>U</v>
          </cell>
          <cell r="E485" t="e">
            <v>#N/A</v>
          </cell>
          <cell r="F485" t="e">
            <v>#N/A</v>
          </cell>
          <cell r="G485" t="e">
            <v>#N/A</v>
          </cell>
          <cell r="H485" t="e">
            <v>#N/A</v>
          </cell>
        </row>
        <row r="486">
          <cell r="A486">
            <v>484</v>
          </cell>
          <cell r="C486" t="str">
            <v>DESBROCE DE ARBOLES D=0,45M.</v>
          </cell>
          <cell r="D486" t="str">
            <v>U</v>
          </cell>
          <cell r="E486" t="e">
            <v>#N/A</v>
          </cell>
          <cell r="F486" t="e">
            <v>#N/A</v>
          </cell>
          <cell r="G486" t="e">
            <v>#N/A</v>
          </cell>
          <cell r="H486" t="e">
            <v>#N/A</v>
          </cell>
        </row>
        <row r="487">
          <cell r="A487">
            <v>485</v>
          </cell>
          <cell r="C487" t="str">
            <v>EXCAVACION EN ROCA</v>
          </cell>
          <cell r="D487" t="str">
            <v>M3</v>
          </cell>
          <cell r="E487" t="e">
            <v>#N/A</v>
          </cell>
          <cell r="F487" t="e">
            <v>#N/A</v>
          </cell>
          <cell r="G487" t="e">
            <v>#N/A</v>
          </cell>
          <cell r="H487" t="e">
            <v>#N/A</v>
          </cell>
        </row>
        <row r="488">
          <cell r="A488">
            <v>486</v>
          </cell>
          <cell r="C488" t="str">
            <v>DESBROCE DE ARBOLES D=0,45M.</v>
          </cell>
          <cell r="D488" t="str">
            <v>U</v>
          </cell>
          <cell r="E488" t="e">
            <v>#N/A</v>
          </cell>
          <cell r="F488" t="e">
            <v>#N/A</v>
          </cell>
          <cell r="G488" t="e">
            <v>#N/A</v>
          </cell>
          <cell r="H488" t="e">
            <v>#N/A</v>
          </cell>
        </row>
        <row r="489">
          <cell r="A489">
            <v>487</v>
          </cell>
          <cell r="C489" t="str">
            <v xml:space="preserve">HORMIGON SIMPLE </v>
          </cell>
          <cell r="D489" t="str">
            <v>M3</v>
          </cell>
          <cell r="E489" t="e">
            <v>#N/A</v>
          </cell>
          <cell r="F489" t="e">
            <v>#N/A</v>
          </cell>
          <cell r="G489" t="e">
            <v>#N/A</v>
          </cell>
          <cell r="H489" t="e">
            <v>#N/A</v>
          </cell>
        </row>
        <row r="490">
          <cell r="A490">
            <v>488</v>
          </cell>
          <cell r="B490" t="str">
            <v>CINTA SIKA PVC. 18 CM.</v>
          </cell>
          <cell r="C490" t="str">
            <v>JUNTA DE CONTRACCION Y EXPANSION</v>
          </cell>
          <cell r="D490" t="str">
            <v>ML</v>
          </cell>
          <cell r="E490" t="e">
            <v>#N/A</v>
          </cell>
          <cell r="F490" t="e">
            <v>#N/A</v>
          </cell>
          <cell r="G490" t="e">
            <v>#N/A</v>
          </cell>
          <cell r="H490" t="e">
            <v>#N/A</v>
          </cell>
        </row>
        <row r="491">
          <cell r="A491">
            <v>489</v>
          </cell>
          <cell r="C491" t="str">
            <v>COMPUERTA DE ACCIONAMIENTO MECANICO</v>
          </cell>
          <cell r="D491" t="str">
            <v>U</v>
          </cell>
          <cell r="E491" t="e">
            <v>#N/A</v>
          </cell>
          <cell r="F491" t="e">
            <v>#N/A</v>
          </cell>
          <cell r="G491" t="e">
            <v>#N/A</v>
          </cell>
          <cell r="H491" t="e">
            <v>#N/A</v>
          </cell>
        </row>
        <row r="492">
          <cell r="A492">
            <v>490</v>
          </cell>
          <cell r="C492" t="str">
            <v>PASARELA DE OPERACIONES</v>
          </cell>
          <cell r="D492" t="str">
            <v>U</v>
          </cell>
          <cell r="E492" t="e">
            <v>#N/A</v>
          </cell>
          <cell r="F492" t="e">
            <v>#N/A</v>
          </cell>
          <cell r="G492" t="e">
            <v>#N/A</v>
          </cell>
          <cell r="H492" t="e">
            <v>#N/A</v>
          </cell>
        </row>
        <row r="493">
          <cell r="A493">
            <v>491</v>
          </cell>
          <cell r="C493" t="str">
            <v>TIJERAS SOPORTANTES</v>
          </cell>
          <cell r="D493" t="str">
            <v>U</v>
          </cell>
          <cell r="E493" t="e">
            <v>#N/A</v>
          </cell>
          <cell r="F493" t="e">
            <v>#N/A</v>
          </cell>
          <cell r="G493" t="e">
            <v>#N/A</v>
          </cell>
          <cell r="H493" t="e">
            <v>#N/A</v>
          </cell>
        </row>
        <row r="494">
          <cell r="A494">
            <v>492</v>
          </cell>
          <cell r="C494" t="str">
            <v>ELEMENTOS MECANICOS (TECLE)</v>
          </cell>
          <cell r="D494" t="str">
            <v>U</v>
          </cell>
          <cell r="E494" t="e">
            <v>#N/A</v>
          </cell>
          <cell r="F494" t="e">
            <v>#N/A</v>
          </cell>
          <cell r="G494" t="e">
            <v>#N/A</v>
          </cell>
          <cell r="H494" t="e">
            <v>#N/A</v>
          </cell>
        </row>
        <row r="495">
          <cell r="A495">
            <v>493</v>
          </cell>
          <cell r="C495" t="str">
            <v>COMPUERTA DE MADERA</v>
          </cell>
          <cell r="D495" t="str">
            <v>M2</v>
          </cell>
          <cell r="E495" t="e">
            <v>#N/A</v>
          </cell>
          <cell r="F495" t="e">
            <v>#N/A</v>
          </cell>
          <cell r="G495" t="e">
            <v>#N/A</v>
          </cell>
          <cell r="H495" t="e">
            <v>#N/A</v>
          </cell>
        </row>
        <row r="496">
          <cell r="A496">
            <v>494</v>
          </cell>
          <cell r="C496" t="str">
            <v>REPLANTEO Y NIVELACION</v>
          </cell>
          <cell r="D496" t="str">
            <v>M2</v>
          </cell>
          <cell r="E496" t="e">
            <v>#N/A</v>
          </cell>
          <cell r="F496" t="e">
            <v>#N/A</v>
          </cell>
          <cell r="G496" t="e">
            <v>#N/A</v>
          </cell>
          <cell r="H496" t="e">
            <v>#N/A</v>
          </cell>
        </row>
        <row r="497">
          <cell r="A497">
            <v>495</v>
          </cell>
          <cell r="B497" t="str">
            <v>F´c=210 KG/CM2.</v>
          </cell>
          <cell r="C497" t="str">
            <v>HORMIGON SIMPLE EN MURO PERIMETRAL</v>
          </cell>
          <cell r="D497" t="str">
            <v>M3</v>
          </cell>
          <cell r="E497" t="e">
            <v>#N/A</v>
          </cell>
          <cell r="F497" t="e">
            <v>#N/A</v>
          </cell>
          <cell r="G497" t="e">
            <v>#N/A</v>
          </cell>
          <cell r="H497" t="e">
            <v>#N/A</v>
          </cell>
        </row>
        <row r="498">
          <cell r="A498">
            <v>496</v>
          </cell>
          <cell r="C498" t="str">
            <v>HORMIGON SIMPLE EN COLUMNAS INTERIORES</v>
          </cell>
          <cell r="D498" t="str">
            <v>M3</v>
          </cell>
          <cell r="E498" t="e">
            <v>#N/A</v>
          </cell>
          <cell r="F498" t="e">
            <v>#N/A</v>
          </cell>
          <cell r="G498" t="e">
            <v>#N/A</v>
          </cell>
          <cell r="H498" t="e">
            <v>#N/A</v>
          </cell>
        </row>
        <row r="499">
          <cell r="A499">
            <v>497</v>
          </cell>
          <cell r="C499" t="str">
            <v>HORMIGON SIMPLE EN LOSA DE CUBIERTA</v>
          </cell>
          <cell r="D499" t="str">
            <v>M3</v>
          </cell>
          <cell r="E499" t="e">
            <v>#N/A</v>
          </cell>
          <cell r="F499" t="e">
            <v>#N/A</v>
          </cell>
          <cell r="G499" t="e">
            <v>#N/A</v>
          </cell>
          <cell r="H499" t="e">
            <v>#N/A</v>
          </cell>
        </row>
        <row r="500">
          <cell r="A500">
            <v>498</v>
          </cell>
          <cell r="C500" t="str">
            <v>HORMIGON SIMPLE EN VIGAS SUPERIORES</v>
          </cell>
          <cell r="D500" t="str">
            <v>M3</v>
          </cell>
          <cell r="E500" t="e">
            <v>#N/A</v>
          </cell>
          <cell r="F500" t="e">
            <v>#N/A</v>
          </cell>
          <cell r="G500" t="e">
            <v>#N/A</v>
          </cell>
          <cell r="H500" t="e">
            <v>#N/A</v>
          </cell>
        </row>
        <row r="501">
          <cell r="A501">
            <v>499</v>
          </cell>
          <cell r="C501" t="str">
            <v>CINTA SIKA PVC. 022 CM.</v>
          </cell>
          <cell r="D501" t="str">
            <v>ML</v>
          </cell>
          <cell r="E501" t="e">
            <v>#N/A</v>
          </cell>
          <cell r="F501" t="e">
            <v>#N/A</v>
          </cell>
          <cell r="G501" t="e">
            <v>#N/A</v>
          </cell>
          <cell r="H501" t="e">
            <v>#N/A</v>
          </cell>
        </row>
        <row r="502">
          <cell r="A502">
            <v>500</v>
          </cell>
          <cell r="C502" t="str">
            <v>VENTILACION AIREACION</v>
          </cell>
          <cell r="D502" t="str">
            <v>U</v>
          </cell>
          <cell r="E502" t="e">
            <v>#N/A</v>
          </cell>
          <cell r="F502" t="e">
            <v>#N/A</v>
          </cell>
          <cell r="G502" t="e">
            <v>#N/A</v>
          </cell>
          <cell r="H502" t="e">
            <v>#N/A</v>
          </cell>
        </row>
        <row r="503">
          <cell r="A503">
            <v>501</v>
          </cell>
          <cell r="C503" t="str">
            <v>RETIRADA Y COLOCADA DE ADOQUIN</v>
          </cell>
          <cell r="D503" t="str">
            <v>M2</v>
          </cell>
          <cell r="E503" t="e">
            <v>#N/A</v>
          </cell>
          <cell r="F503" t="e">
            <v>#N/A</v>
          </cell>
          <cell r="G503" t="e">
            <v>#N/A</v>
          </cell>
          <cell r="H503" t="e">
            <v>#N/A</v>
          </cell>
        </row>
        <row r="504">
          <cell r="A504">
            <v>502</v>
          </cell>
          <cell r="C504" t="str">
            <v>RESANTEO MANUAL PARA TUBERIA</v>
          </cell>
          <cell r="D504" t="str">
            <v>ML</v>
          </cell>
          <cell r="E504" t="e">
            <v>#N/A</v>
          </cell>
          <cell r="F504" t="e">
            <v>#N/A</v>
          </cell>
          <cell r="G504" t="e">
            <v>#N/A</v>
          </cell>
          <cell r="H504" t="e">
            <v>#N/A</v>
          </cell>
        </row>
        <row r="505">
          <cell r="A505">
            <v>503</v>
          </cell>
          <cell r="C505" t="str">
            <v>INSTALACION DE TUBERIA PVC. D=40MM. Y D=50 MM.</v>
          </cell>
          <cell r="D505" t="str">
            <v>ML</v>
          </cell>
          <cell r="E505" t="e">
            <v>#N/A</v>
          </cell>
          <cell r="F505" t="e">
            <v>#N/A</v>
          </cell>
          <cell r="G505" t="e">
            <v>#N/A</v>
          </cell>
          <cell r="H505" t="e">
            <v>#N/A</v>
          </cell>
        </row>
        <row r="506">
          <cell r="A506">
            <v>504</v>
          </cell>
          <cell r="C506" t="str">
            <v>H. SIMPLE EN CANALETA DE DRENAJE  F`C=210 Kg/cm2,</v>
          </cell>
          <cell r="D506" t="str">
            <v>ML</v>
          </cell>
          <cell r="E506" t="e">
            <v>#N/A</v>
          </cell>
          <cell r="F506" t="e">
            <v>#N/A</v>
          </cell>
          <cell r="G506" t="e">
            <v>#N/A</v>
          </cell>
          <cell r="H506" t="e">
            <v>#N/A</v>
          </cell>
        </row>
        <row r="507">
          <cell r="A507">
            <v>505</v>
          </cell>
          <cell r="C507" t="str">
            <v>H. ARMADO EN CAMARA DE VALVULAS</v>
          </cell>
          <cell r="D507" t="str">
            <v>M3</v>
          </cell>
          <cell r="E507" t="e">
            <v>#N/A</v>
          </cell>
          <cell r="F507" t="e">
            <v>#N/A</v>
          </cell>
          <cell r="G507" t="e">
            <v>#N/A</v>
          </cell>
          <cell r="H507" t="e">
            <v>#N/A</v>
          </cell>
        </row>
        <row r="508">
          <cell r="A508">
            <v>506</v>
          </cell>
          <cell r="C508" t="str">
            <v>ROTURA DE ASFALTO</v>
          </cell>
          <cell r="D508" t="str">
            <v>M2</v>
          </cell>
          <cell r="E508" t="e">
            <v>#N/A</v>
          </cell>
          <cell r="F508" t="e">
            <v>#N/A</v>
          </cell>
          <cell r="G508" t="e">
            <v>#N/A</v>
          </cell>
          <cell r="H508" t="e">
            <v>#N/A</v>
          </cell>
        </row>
        <row r="509">
          <cell r="A509">
            <v>507</v>
          </cell>
          <cell r="C509" t="str">
            <v>ROTURA DE ACERA</v>
          </cell>
          <cell r="D509" t="str">
            <v>M2</v>
          </cell>
          <cell r="E509" t="e">
            <v>#N/A</v>
          </cell>
          <cell r="F509" t="e">
            <v>#N/A</v>
          </cell>
          <cell r="G509" t="e">
            <v>#N/A</v>
          </cell>
          <cell r="H509" t="e">
            <v>#N/A</v>
          </cell>
        </row>
        <row r="510">
          <cell r="A510">
            <v>508</v>
          </cell>
          <cell r="C510" t="str">
            <v>TUBERIA PVC UZ 1 MPA D 250 mm</v>
          </cell>
          <cell r="D510" t="str">
            <v>Ml</v>
          </cell>
          <cell r="E510" t="e">
            <v>#N/A</v>
          </cell>
          <cell r="F510" t="e">
            <v>#N/A</v>
          </cell>
          <cell r="G510" t="e">
            <v>#N/A</v>
          </cell>
          <cell r="H510" t="e">
            <v>#N/A</v>
          </cell>
        </row>
        <row r="511">
          <cell r="A511">
            <v>509</v>
          </cell>
          <cell r="C511" t="str">
            <v>TUBERIA HD D 250 MM (PASO POR EL PUENTE)</v>
          </cell>
          <cell r="D511" t="str">
            <v>Ml</v>
          </cell>
          <cell r="E511" t="e">
            <v>#N/A</v>
          </cell>
          <cell r="F511" t="e">
            <v>#N/A</v>
          </cell>
          <cell r="G511" t="e">
            <v>#N/A</v>
          </cell>
          <cell r="H511" t="e">
            <v>#N/A</v>
          </cell>
        </row>
        <row r="512">
          <cell r="A512">
            <v>510</v>
          </cell>
          <cell r="C512" t="str">
            <v>VALVULA DE COMPUERTA H.F.  D=200 mm B.B.</v>
          </cell>
          <cell r="D512" t="str">
            <v>Unidad</v>
          </cell>
          <cell r="E512" t="e">
            <v>#N/A</v>
          </cell>
          <cell r="F512" t="e">
            <v>#N/A</v>
          </cell>
          <cell r="G512" t="e">
            <v>#N/A</v>
          </cell>
          <cell r="H512" t="e">
            <v>#N/A</v>
          </cell>
        </row>
        <row r="513">
          <cell r="A513">
            <v>511</v>
          </cell>
          <cell r="C513" t="str">
            <v>CODO  BB 45º HD 250 MM</v>
          </cell>
          <cell r="D513" t="str">
            <v>U</v>
          </cell>
          <cell r="E513" t="e">
            <v>#N/A</v>
          </cell>
          <cell r="F513" t="e">
            <v>#N/A</v>
          </cell>
          <cell r="G513" t="e">
            <v>#N/A</v>
          </cell>
          <cell r="H513" t="e">
            <v>#N/A</v>
          </cell>
        </row>
        <row r="514">
          <cell r="A514">
            <v>512</v>
          </cell>
          <cell r="C514" t="str">
            <v>BRIDA HD D=250 MM</v>
          </cell>
          <cell r="D514" t="str">
            <v>U</v>
          </cell>
          <cell r="E514" t="e">
            <v>#N/A</v>
          </cell>
          <cell r="F514" t="e">
            <v>#N/A</v>
          </cell>
          <cell r="G514" t="e">
            <v>#N/A</v>
          </cell>
          <cell r="H514" t="e">
            <v>#N/A</v>
          </cell>
        </row>
        <row r="515">
          <cell r="A515">
            <v>513</v>
          </cell>
          <cell r="C515" t="str">
            <v>EMPATE TUBERIA NUEVA CON UNION GIBAULT</v>
          </cell>
          <cell r="D515" t="str">
            <v>U</v>
          </cell>
          <cell r="E515" t="e">
            <v>#N/A</v>
          </cell>
          <cell r="F515" t="e">
            <v>#N/A</v>
          </cell>
          <cell r="G515" t="e">
            <v>#N/A</v>
          </cell>
          <cell r="H515" t="e">
            <v>#N/A</v>
          </cell>
        </row>
        <row r="516">
          <cell r="A516">
            <v>514</v>
          </cell>
          <cell r="C516" t="str">
            <v>REPOSICION DE PAVIMENTO RIGIDO (E= 20 CM)</v>
          </cell>
          <cell r="D516" t="str">
            <v>M2</v>
          </cell>
          <cell r="E516" t="e">
            <v>#N/A</v>
          </cell>
          <cell r="F516" t="e">
            <v>#N/A</v>
          </cell>
          <cell r="G516" t="e">
            <v>#N/A</v>
          </cell>
          <cell r="H516" t="e">
            <v>#N/A</v>
          </cell>
        </row>
        <row r="517">
          <cell r="A517">
            <v>515</v>
          </cell>
          <cell r="C517" t="str">
            <v>REPOSICION DE ACERA 10 CM</v>
          </cell>
          <cell r="D517" t="str">
            <v>M2</v>
          </cell>
          <cell r="E517" t="e">
            <v>#N/A</v>
          </cell>
          <cell r="F517" t="e">
            <v>#N/A</v>
          </cell>
          <cell r="G517" t="e">
            <v>#N/A</v>
          </cell>
          <cell r="H517" t="e">
            <v>#N/A</v>
          </cell>
        </row>
        <row r="518">
          <cell r="A518">
            <v>516</v>
          </cell>
          <cell r="C518" t="str">
            <v>REPOSICION DE ASFALTO</v>
          </cell>
          <cell r="D518" t="str">
            <v>M2</v>
          </cell>
          <cell r="E518" t="e">
            <v>#N/A</v>
          </cell>
          <cell r="F518" t="e">
            <v>#N/A</v>
          </cell>
          <cell r="G518" t="e">
            <v>#N/A</v>
          </cell>
          <cell r="H518" t="e">
            <v>#N/A</v>
          </cell>
        </row>
        <row r="519">
          <cell r="A519">
            <v>517</v>
          </cell>
          <cell r="C519" t="str">
            <v>REPOSICION DE CONEXIONES DOMICILIARIAS</v>
          </cell>
          <cell r="D519" t="str">
            <v>M2</v>
          </cell>
          <cell r="E519" t="e">
            <v>#N/A</v>
          </cell>
          <cell r="F519" t="e">
            <v>#N/A</v>
          </cell>
          <cell r="G519" t="e">
            <v>#N/A</v>
          </cell>
          <cell r="H519" t="e">
            <v>#N/A</v>
          </cell>
        </row>
        <row r="520">
          <cell r="A520">
            <v>518</v>
          </cell>
          <cell r="C520" t="str">
            <v>DESALOJO</v>
          </cell>
          <cell r="D520" t="str">
            <v>M3</v>
          </cell>
          <cell r="E520" t="e">
            <v>#N/A</v>
          </cell>
          <cell r="F520" t="e">
            <v>#N/A</v>
          </cell>
          <cell r="G520" t="e">
            <v>#N/A</v>
          </cell>
          <cell r="H520" t="e">
            <v>#N/A</v>
          </cell>
        </row>
        <row r="521">
          <cell r="A521">
            <v>519</v>
          </cell>
          <cell r="C521" t="str">
            <v>REPOSICION DE OBRAS EXISTENTES</v>
          </cell>
          <cell r="D521" t="str">
            <v>GLB</v>
          </cell>
          <cell r="E521" t="e">
            <v>#N/A</v>
          </cell>
          <cell r="F521" t="e">
            <v>#N/A</v>
          </cell>
          <cell r="G521" t="e">
            <v>#N/A</v>
          </cell>
          <cell r="H521" t="e">
            <v>#N/A</v>
          </cell>
        </row>
        <row r="522">
          <cell r="A522">
            <v>520</v>
          </cell>
          <cell r="B522" t="str">
            <v>F'c = 180 kg/cm2</v>
          </cell>
          <cell r="C522" t="str">
            <v>HORMIGON SIMPLE EN ACERA E=10Cm.</v>
          </cell>
          <cell r="D522" t="str">
            <v>M2</v>
          </cell>
          <cell r="E522" t="e">
            <v>#N/A</v>
          </cell>
          <cell r="F522" t="e">
            <v>#N/A</v>
          </cell>
          <cell r="G522" t="e">
            <v>#N/A</v>
          </cell>
          <cell r="H522" t="e">
            <v>#N/A</v>
          </cell>
        </row>
        <row r="523">
          <cell r="A523">
            <v>521</v>
          </cell>
          <cell r="C523" t="str">
            <v>SUMINISTRO E INSTALACION DE VALVULA DE AIRE DE D=3/4"</v>
          </cell>
          <cell r="D523" t="str">
            <v>Unidad</v>
          </cell>
          <cell r="E523" t="e">
            <v>#N/A</v>
          </cell>
          <cell r="F523" t="e">
            <v>#N/A</v>
          </cell>
          <cell r="G523" t="e">
            <v>#N/A</v>
          </cell>
          <cell r="H523" t="e">
            <v>#N/A</v>
          </cell>
        </row>
        <row r="524">
          <cell r="A524">
            <v>522</v>
          </cell>
          <cell r="C524" t="str">
            <v>CAJA DE VALVULA  DE H.A. (2 x 1.5 x 2)M</v>
          </cell>
          <cell r="D524" t="str">
            <v>M3</v>
          </cell>
          <cell r="E524" t="e">
            <v>#N/A</v>
          </cell>
          <cell r="F524" t="e">
            <v>#N/A</v>
          </cell>
          <cell r="G524" t="e">
            <v>#N/A</v>
          </cell>
          <cell r="H524" t="e">
            <v>#N/A</v>
          </cell>
        </row>
        <row r="525">
          <cell r="A525">
            <v>523</v>
          </cell>
          <cell r="C525" t="str">
            <v>HORMIGON SIMPLE EN REPLANTILLO e= 5 cm</v>
          </cell>
          <cell r="D525" t="str">
            <v>M2</v>
          </cell>
          <cell r="E525" t="e">
            <v>#N/A</v>
          </cell>
          <cell r="F525" t="e">
            <v>#N/A</v>
          </cell>
          <cell r="G525" t="e">
            <v>#N/A</v>
          </cell>
          <cell r="H525" t="e">
            <v>#N/A</v>
          </cell>
        </row>
        <row r="526">
          <cell r="A526">
            <v>524</v>
          </cell>
          <cell r="C526" t="str">
            <v>RELLENO MEJORADO GRAVA Y ARENA</v>
          </cell>
          <cell r="D526" t="str">
            <v>M3</v>
          </cell>
          <cell r="E526" t="e">
            <v>#N/A</v>
          </cell>
          <cell r="F526" t="e">
            <v>#N/A</v>
          </cell>
          <cell r="G526" t="e">
            <v>#N/A</v>
          </cell>
          <cell r="H526" t="e">
            <v>#N/A</v>
          </cell>
        </row>
        <row r="527">
          <cell r="A527">
            <v>525</v>
          </cell>
          <cell r="C527" t="str">
            <v>TUBERIA PVC  D= 110 mm, 0.8 Mpa U/Z</v>
          </cell>
          <cell r="D527" t="str">
            <v>M</v>
          </cell>
          <cell r="E527" t="e">
            <v>#N/A</v>
          </cell>
          <cell r="F527" t="e">
            <v>#N/A</v>
          </cell>
          <cell r="G527" t="e">
            <v>#N/A</v>
          </cell>
          <cell r="H527" t="e">
            <v>#N/A</v>
          </cell>
        </row>
        <row r="528">
          <cell r="A528">
            <v>526</v>
          </cell>
          <cell r="C528" t="str">
            <v>SUMINISTRO DE ACCESORIOS</v>
          </cell>
          <cell r="D528" t="str">
            <v>GB</v>
          </cell>
          <cell r="E528" t="e">
            <v>#N/A</v>
          </cell>
          <cell r="F528" t="e">
            <v>#N/A</v>
          </cell>
          <cell r="G528" t="e">
            <v>#N/A</v>
          </cell>
          <cell r="H528" t="e">
            <v>#N/A</v>
          </cell>
        </row>
        <row r="529">
          <cell r="A529">
            <v>527</v>
          </cell>
          <cell r="C529" t="str">
            <v>SUMINISTRO DE CODOS</v>
          </cell>
          <cell r="D529" t="str">
            <v>GB</v>
          </cell>
          <cell r="E529" t="e">
            <v>#N/A</v>
          </cell>
          <cell r="F529" t="e">
            <v>#N/A</v>
          </cell>
          <cell r="G529" t="e">
            <v>#N/A</v>
          </cell>
          <cell r="H529" t="e">
            <v>#N/A</v>
          </cell>
        </row>
        <row r="530">
          <cell r="A530">
            <v>528</v>
          </cell>
          <cell r="C530" t="str">
            <v>SUMINISTRO DE ACCESORIOS</v>
          </cell>
          <cell r="D530" t="str">
            <v>GB</v>
          </cell>
          <cell r="E530" t="e">
            <v>#N/A</v>
          </cell>
          <cell r="F530" t="e">
            <v>#N/A</v>
          </cell>
          <cell r="G530" t="e">
            <v>#N/A</v>
          </cell>
          <cell r="H530" t="e">
            <v>#N/A</v>
          </cell>
        </row>
        <row r="531">
          <cell r="A531">
            <v>529</v>
          </cell>
          <cell r="C531" t="str">
            <v>SUMINISTRO DE VALVULAS</v>
          </cell>
          <cell r="D531" t="str">
            <v>GB</v>
          </cell>
          <cell r="E531" t="e">
            <v>#N/A</v>
          </cell>
          <cell r="F531" t="e">
            <v>#N/A</v>
          </cell>
          <cell r="G531" t="e">
            <v>#N/A</v>
          </cell>
          <cell r="H531" t="e">
            <v>#N/A</v>
          </cell>
        </row>
        <row r="532">
          <cell r="A532">
            <v>530</v>
          </cell>
          <cell r="C532" t="str">
            <v xml:space="preserve">SUMINISTRO DE VALVULAS </v>
          </cell>
          <cell r="D532" t="str">
            <v>GB</v>
          </cell>
          <cell r="E532" t="e">
            <v>#N/A</v>
          </cell>
          <cell r="F532" t="e">
            <v>#N/A</v>
          </cell>
          <cell r="G532" t="e">
            <v>#N/A</v>
          </cell>
          <cell r="H532" t="e">
            <v>#N/A</v>
          </cell>
        </row>
        <row r="533">
          <cell r="A533">
            <v>531</v>
          </cell>
          <cell r="C533" t="str">
            <v>SUMINISTRO DE VALVULAS DE AIRE D= 1"</v>
          </cell>
          <cell r="D533" t="str">
            <v>GB</v>
          </cell>
          <cell r="E533" t="e">
            <v>#N/A</v>
          </cell>
          <cell r="F533" t="e">
            <v>#N/A</v>
          </cell>
          <cell r="G533" t="e">
            <v>#N/A</v>
          </cell>
          <cell r="H533" t="e">
            <v>#N/A</v>
          </cell>
        </row>
        <row r="534">
          <cell r="A534">
            <v>532</v>
          </cell>
          <cell r="C534" t="str">
            <v>SUMINISTRO DE VALVULAS DE AIRE</v>
          </cell>
          <cell r="D534" t="str">
            <v>GB</v>
          </cell>
          <cell r="E534" t="e">
            <v>#N/A</v>
          </cell>
          <cell r="F534" t="e">
            <v>#N/A</v>
          </cell>
          <cell r="G534" t="e">
            <v>#N/A</v>
          </cell>
          <cell r="H534" t="e">
            <v>#N/A</v>
          </cell>
        </row>
        <row r="535">
          <cell r="A535">
            <v>533</v>
          </cell>
          <cell r="C535" t="str">
            <v>INSTALACION DE TUBERIA PVC D= 160 mm.</v>
          </cell>
          <cell r="D535" t="str">
            <v>M.</v>
          </cell>
          <cell r="E535" t="e">
            <v>#N/A</v>
          </cell>
          <cell r="F535" t="e">
            <v>#N/A</v>
          </cell>
          <cell r="G535" t="e">
            <v>#N/A</v>
          </cell>
          <cell r="H535" t="e">
            <v>#N/A</v>
          </cell>
        </row>
        <row r="536">
          <cell r="A536">
            <v>534</v>
          </cell>
          <cell r="C536" t="str">
            <v>INSTALACION DE VALVULA DE AIRE DE D= 1"</v>
          </cell>
          <cell r="D536" t="str">
            <v>U.</v>
          </cell>
          <cell r="E536" t="e">
            <v>#N/A</v>
          </cell>
          <cell r="F536" t="e">
            <v>#N/A</v>
          </cell>
          <cell r="G536" t="e">
            <v>#N/A</v>
          </cell>
          <cell r="H536" t="e">
            <v>#N/A</v>
          </cell>
        </row>
        <row r="537">
          <cell r="A537">
            <v>535</v>
          </cell>
          <cell r="C537" t="str">
            <v>INSTALACION DE MEDIDOR DE D = 110 mm.</v>
          </cell>
          <cell r="D537" t="str">
            <v>Unidad</v>
          </cell>
          <cell r="E537" t="e">
            <v>#N/A</v>
          </cell>
          <cell r="F537" t="e">
            <v>#N/A</v>
          </cell>
          <cell r="G537" t="e">
            <v>#N/A</v>
          </cell>
          <cell r="H537" t="e">
            <v>#N/A</v>
          </cell>
        </row>
        <row r="538">
          <cell r="A538">
            <v>536</v>
          </cell>
          <cell r="C538" t="str">
            <v>MANTENIMIENTO CORRECTIVO DE TENSOR</v>
          </cell>
          <cell r="D538" t="str">
            <v>Unidad</v>
          </cell>
          <cell r="E538" t="e">
            <v>#N/A</v>
          </cell>
          <cell r="F538" t="e">
            <v>#N/A</v>
          </cell>
          <cell r="G538" t="e">
            <v>#N/A</v>
          </cell>
          <cell r="H538" t="e">
            <v>#N/A</v>
          </cell>
        </row>
        <row r="539">
          <cell r="A539">
            <v>537</v>
          </cell>
          <cell r="C539" t="str">
            <v>EMP. DER. CABLE AEREO 20*2*0,4</v>
          </cell>
          <cell r="D539" t="str">
            <v>U</v>
          </cell>
          <cell r="E539">
            <v>60.93</v>
          </cell>
          <cell r="F539">
            <v>15.23</v>
          </cell>
          <cell r="G539">
            <v>76.16</v>
          </cell>
          <cell r="H539">
            <v>1.8</v>
          </cell>
        </row>
        <row r="540">
          <cell r="A540">
            <v>538</v>
          </cell>
          <cell r="C540" t="str">
            <v>EMP. NUM. CABLE AEREO 100*2*0,4</v>
          </cell>
          <cell r="D540" t="str">
            <v>U</v>
          </cell>
          <cell r="E540">
            <v>59.58</v>
          </cell>
          <cell r="F540">
            <v>14.9</v>
          </cell>
          <cell r="G540">
            <v>74.48</v>
          </cell>
          <cell r="H540">
            <v>1.8</v>
          </cell>
        </row>
        <row r="541">
          <cell r="A541">
            <v>539</v>
          </cell>
          <cell r="C541" t="str">
            <v>SUMINISTRO E INST. DE EQUIPO DE 175W- PARA LOS GALPONES</v>
          </cell>
          <cell r="D541" t="str">
            <v>Unidad</v>
          </cell>
          <cell r="E541" t="e">
            <v>#N/A</v>
          </cell>
          <cell r="F541" t="e">
            <v>#N/A</v>
          </cell>
          <cell r="G541" t="e">
            <v>#N/A</v>
          </cell>
          <cell r="H541" t="e">
            <v>#N/A</v>
          </cell>
        </row>
        <row r="542">
          <cell r="A542">
            <v>540</v>
          </cell>
          <cell r="C542" t="str">
            <v>SUMINISTRO E INST. DE CONDUCTORES TRIPLES</v>
          </cell>
          <cell r="D542" t="str">
            <v>Unidad</v>
          </cell>
          <cell r="E542" t="e">
            <v>#N/A</v>
          </cell>
          <cell r="F542" t="e">
            <v>#N/A</v>
          </cell>
          <cell r="G542" t="e">
            <v>#N/A</v>
          </cell>
          <cell r="H542" t="e">
            <v>#N/A</v>
          </cell>
        </row>
        <row r="543">
          <cell r="A543">
            <v>541</v>
          </cell>
          <cell r="C543" t="str">
            <v>TAPON D= 50 mm. PVC</v>
          </cell>
          <cell r="D543" t="str">
            <v>Unidad</v>
          </cell>
          <cell r="E543" t="e">
            <v>#N/A</v>
          </cell>
          <cell r="F543" t="e">
            <v>#N/A</v>
          </cell>
          <cell r="G543" t="e">
            <v>#N/A</v>
          </cell>
          <cell r="H543" t="e">
            <v>#N/A</v>
          </cell>
        </row>
        <row r="544">
          <cell r="A544">
            <v>542</v>
          </cell>
          <cell r="C544" t="str">
            <v>CODO  DE PVC  D = 50 mm.   X  90 °</v>
          </cell>
          <cell r="D544" t="str">
            <v>Unidad</v>
          </cell>
          <cell r="E544" t="e">
            <v>#N/A</v>
          </cell>
          <cell r="F544" t="e">
            <v>#N/A</v>
          </cell>
          <cell r="G544" t="e">
            <v>#N/A</v>
          </cell>
          <cell r="H544" t="e">
            <v>#N/A</v>
          </cell>
        </row>
        <row r="545">
          <cell r="A545">
            <v>543</v>
          </cell>
          <cell r="C545" t="str">
            <v>CODO DE PVC D = 50 mm. X 45 °</v>
          </cell>
          <cell r="D545" t="str">
            <v>Unidad</v>
          </cell>
          <cell r="E545" t="e">
            <v>#N/A</v>
          </cell>
          <cell r="F545" t="e">
            <v>#N/A</v>
          </cell>
          <cell r="G545" t="e">
            <v>#N/A</v>
          </cell>
          <cell r="H545" t="e">
            <v>#N/A</v>
          </cell>
        </row>
        <row r="546">
          <cell r="A546">
            <v>544</v>
          </cell>
          <cell r="C546" t="str">
            <v>TOMA DE INCORPORACION D= 32 MM</v>
          </cell>
          <cell r="D546" t="str">
            <v>Unidad</v>
          </cell>
          <cell r="E546" t="e">
            <v>#N/A</v>
          </cell>
          <cell r="F546" t="e">
            <v>#N/A</v>
          </cell>
          <cell r="G546" t="e">
            <v>#N/A</v>
          </cell>
          <cell r="H546" t="e">
            <v>#N/A</v>
          </cell>
        </row>
        <row r="547">
          <cell r="A547">
            <v>545</v>
          </cell>
          <cell r="C547" t="str">
            <v>UNION PVC D= 32 mm</v>
          </cell>
          <cell r="D547" t="str">
            <v>Unidad</v>
          </cell>
          <cell r="E547" t="e">
            <v>#N/A</v>
          </cell>
          <cell r="F547" t="e">
            <v>#N/A</v>
          </cell>
          <cell r="G547" t="e">
            <v>#N/A</v>
          </cell>
          <cell r="H547" t="e">
            <v>#N/A</v>
          </cell>
        </row>
        <row r="548">
          <cell r="A548">
            <v>546</v>
          </cell>
          <cell r="C548" t="str">
            <v>NEPLO PVC D= 32 MM L= 10 CM</v>
          </cell>
          <cell r="D548" t="str">
            <v>Unidad</v>
          </cell>
          <cell r="E548" t="e">
            <v>#N/A</v>
          </cell>
          <cell r="F548" t="e">
            <v>#N/A</v>
          </cell>
          <cell r="G548" t="e">
            <v>#N/A</v>
          </cell>
          <cell r="H548" t="e">
            <v>#N/A</v>
          </cell>
        </row>
        <row r="549">
          <cell r="A549">
            <v>547</v>
          </cell>
          <cell r="C549" t="str">
            <v>VALVULA DE COMPUERTA D= 32 MM</v>
          </cell>
          <cell r="D549" t="str">
            <v>Unidad</v>
          </cell>
          <cell r="E549" t="e">
            <v>#N/A</v>
          </cell>
          <cell r="F549" t="e">
            <v>#N/A</v>
          </cell>
          <cell r="G549" t="e">
            <v>#N/A</v>
          </cell>
          <cell r="H549" t="e">
            <v>#N/A</v>
          </cell>
        </row>
        <row r="550">
          <cell r="A550">
            <v>548</v>
          </cell>
          <cell r="C550" t="str">
            <v>UNION UNIVERSAL D= 32 MM</v>
          </cell>
          <cell r="D550" t="str">
            <v>Unidad</v>
          </cell>
          <cell r="E550" t="e">
            <v>#N/A</v>
          </cell>
          <cell r="F550" t="e">
            <v>#N/A</v>
          </cell>
          <cell r="G550" t="e">
            <v>#N/A</v>
          </cell>
          <cell r="H550" t="e">
            <v>#N/A</v>
          </cell>
        </row>
        <row r="551">
          <cell r="A551">
            <v>549</v>
          </cell>
          <cell r="C551" t="str">
            <v>TRAMO TUBERIA PVC D= 32 MM</v>
          </cell>
          <cell r="D551" t="str">
            <v>Unidad</v>
          </cell>
          <cell r="E551" t="e">
            <v>#N/A</v>
          </cell>
          <cell r="F551" t="e">
            <v>#N/A</v>
          </cell>
          <cell r="G551" t="e">
            <v>#N/A</v>
          </cell>
          <cell r="H551" t="e">
            <v>#N/A</v>
          </cell>
        </row>
        <row r="552">
          <cell r="A552">
            <v>550</v>
          </cell>
          <cell r="C552" t="str">
            <v>CODO PVC D= 32 MM * 90°</v>
          </cell>
          <cell r="D552" t="str">
            <v>Unidad</v>
          </cell>
          <cell r="E552" t="e">
            <v>#N/A</v>
          </cell>
          <cell r="F552" t="e">
            <v>#N/A</v>
          </cell>
          <cell r="G552" t="e">
            <v>#N/A</v>
          </cell>
          <cell r="H552" t="e">
            <v>#N/A</v>
          </cell>
        </row>
        <row r="553">
          <cell r="A553">
            <v>551</v>
          </cell>
          <cell r="C553" t="str">
            <v>ADAPTADOR PVC # 238 D= 32 mm</v>
          </cell>
          <cell r="D553" t="str">
            <v>Unidad</v>
          </cell>
          <cell r="E553" t="e">
            <v>#N/A</v>
          </cell>
          <cell r="F553" t="e">
            <v>#N/A</v>
          </cell>
          <cell r="G553" t="e">
            <v>#N/A</v>
          </cell>
          <cell r="H553" t="e">
            <v>#N/A</v>
          </cell>
        </row>
        <row r="554">
          <cell r="A554">
            <v>552</v>
          </cell>
          <cell r="C554" t="str">
            <v>REDUCTOR PVC D= 50*32 MM</v>
          </cell>
          <cell r="D554" t="str">
            <v>Unidad</v>
          </cell>
          <cell r="E554" t="e">
            <v>#N/A</v>
          </cell>
          <cell r="F554" t="e">
            <v>#N/A</v>
          </cell>
          <cell r="G554" t="e">
            <v>#N/A</v>
          </cell>
          <cell r="H554" t="e">
            <v>#N/A</v>
          </cell>
        </row>
        <row r="555">
          <cell r="A555">
            <v>553</v>
          </cell>
          <cell r="C555" t="str">
            <v>NEPLO PVC D=50 mm L= 25 cm</v>
          </cell>
          <cell r="D555" t="str">
            <v>Unidad</v>
          </cell>
          <cell r="E555" t="e">
            <v>#N/A</v>
          </cell>
          <cell r="F555" t="e">
            <v>#N/A</v>
          </cell>
          <cell r="G555" t="e">
            <v>#N/A</v>
          </cell>
          <cell r="H555" t="e">
            <v>#N/A</v>
          </cell>
        </row>
        <row r="556">
          <cell r="A556">
            <v>554</v>
          </cell>
          <cell r="C556" t="str">
            <v>TRAMO TUBERIA PVC D= 50 mm</v>
          </cell>
          <cell r="D556" t="str">
            <v>Unidad</v>
          </cell>
          <cell r="E556" t="e">
            <v>#N/A</v>
          </cell>
          <cell r="F556" t="e">
            <v>#N/A</v>
          </cell>
          <cell r="G556" t="e">
            <v>#N/A</v>
          </cell>
          <cell r="H556" t="e">
            <v>#N/A</v>
          </cell>
        </row>
        <row r="557">
          <cell r="A557">
            <v>555</v>
          </cell>
          <cell r="C557" t="str">
            <v>ADAPTADOR PVC # 238 D= 50 mm</v>
          </cell>
          <cell r="D557" t="str">
            <v>Unidad</v>
          </cell>
          <cell r="E557" t="e">
            <v>#N/A</v>
          </cell>
          <cell r="F557" t="e">
            <v>#N/A</v>
          </cell>
          <cell r="G557" t="e">
            <v>#N/A</v>
          </cell>
          <cell r="H557" t="e">
            <v>#N/A</v>
          </cell>
        </row>
        <row r="558">
          <cell r="A558">
            <v>556</v>
          </cell>
          <cell r="C558" t="str">
            <v>TEE PVC D= 50 MM</v>
          </cell>
          <cell r="D558" t="str">
            <v>Unidad</v>
          </cell>
          <cell r="E558" t="e">
            <v>#N/A</v>
          </cell>
          <cell r="F558" t="e">
            <v>#N/A</v>
          </cell>
          <cell r="G558" t="e">
            <v>#N/A</v>
          </cell>
          <cell r="H558" t="e">
            <v>#N/A</v>
          </cell>
        </row>
        <row r="559">
          <cell r="A559">
            <v>557</v>
          </cell>
          <cell r="C559" t="str">
            <v>KALIPEGA 3,785 cc</v>
          </cell>
          <cell r="D559" t="str">
            <v>Unidad</v>
          </cell>
          <cell r="E559" t="e">
            <v>#N/A</v>
          </cell>
          <cell r="F559" t="e">
            <v>#N/A</v>
          </cell>
          <cell r="G559" t="e">
            <v>#N/A</v>
          </cell>
          <cell r="H559" t="e">
            <v>#N/A</v>
          </cell>
        </row>
        <row r="560">
          <cell r="A560">
            <v>558</v>
          </cell>
          <cell r="C560" t="str">
            <v>INSTALACION DE TUBERIA D= 50 mm PVC</v>
          </cell>
          <cell r="D560" t="str">
            <v>M.</v>
          </cell>
          <cell r="E560" t="e">
            <v>#N/A</v>
          </cell>
          <cell r="F560" t="e">
            <v>#N/A</v>
          </cell>
          <cell r="G560" t="e">
            <v>#N/A</v>
          </cell>
          <cell r="H560" t="e">
            <v>#N/A</v>
          </cell>
        </row>
        <row r="561">
          <cell r="A561">
            <v>559</v>
          </cell>
          <cell r="C561" t="str">
            <v>INSTALACION DE ACCESORIOS PVC D = 50 mm. Y 40 MM.</v>
          </cell>
          <cell r="D561" t="str">
            <v>Unidad</v>
          </cell>
          <cell r="E561" t="e">
            <v>#N/A</v>
          </cell>
          <cell r="F561" t="e">
            <v>#N/A</v>
          </cell>
          <cell r="G561" t="e">
            <v>#N/A</v>
          </cell>
          <cell r="H561" t="e">
            <v>#N/A</v>
          </cell>
        </row>
        <row r="562">
          <cell r="A562">
            <v>560</v>
          </cell>
          <cell r="C562" t="str">
            <v>INSTALACION  DE VALVULAS D = 50 - 32 mm.</v>
          </cell>
          <cell r="D562" t="str">
            <v>Unidad</v>
          </cell>
          <cell r="E562" t="e">
            <v>#N/A</v>
          </cell>
          <cell r="F562" t="e">
            <v>#N/A</v>
          </cell>
          <cell r="G562" t="e">
            <v>#N/A</v>
          </cell>
          <cell r="H562" t="e">
            <v>#N/A</v>
          </cell>
        </row>
        <row r="563">
          <cell r="A563">
            <v>561</v>
          </cell>
          <cell r="C563" t="str">
            <v xml:space="preserve">PRUEBA Y DESINFECCION DE TUBERIAS </v>
          </cell>
          <cell r="D563" t="str">
            <v>ML.</v>
          </cell>
          <cell r="E563" t="e">
            <v>#N/A</v>
          </cell>
          <cell r="F563" t="e">
            <v>#N/A</v>
          </cell>
          <cell r="G563" t="e">
            <v>#N/A</v>
          </cell>
          <cell r="H563" t="e">
            <v>#N/A</v>
          </cell>
        </row>
        <row r="564">
          <cell r="A564">
            <v>562</v>
          </cell>
          <cell r="C564" t="str">
            <v>INSTALACION DE ACCESORIOS D= 32 mm. PVC - HG.</v>
          </cell>
          <cell r="D564" t="str">
            <v>Unidad</v>
          </cell>
          <cell r="E564" t="e">
            <v>#N/A</v>
          </cell>
          <cell r="F564" t="e">
            <v>#N/A</v>
          </cell>
          <cell r="G564" t="e">
            <v>#N/A</v>
          </cell>
          <cell r="H564" t="e">
            <v>#N/A</v>
          </cell>
        </row>
        <row r="565">
          <cell r="A565">
            <v>563</v>
          </cell>
          <cell r="C565" t="str">
            <v xml:space="preserve">MOVIMIENTO DE TIERRA </v>
          </cell>
          <cell r="D565" t="str">
            <v>M3</v>
          </cell>
          <cell r="E565" t="e">
            <v>#N/A</v>
          </cell>
          <cell r="F565" t="e">
            <v>#N/A</v>
          </cell>
          <cell r="G565" t="e">
            <v>#N/A</v>
          </cell>
          <cell r="H565" t="e">
            <v>#N/A</v>
          </cell>
        </row>
        <row r="566">
          <cell r="A566">
            <v>564</v>
          </cell>
          <cell r="C566" t="str">
            <v>PERFORACION DEL POZO PILOTO 8"</v>
          </cell>
          <cell r="D566" t="str">
            <v>ML</v>
          </cell>
          <cell r="E566" t="e">
            <v>#N/A</v>
          </cell>
          <cell r="F566" t="e">
            <v>#N/A</v>
          </cell>
          <cell r="G566" t="e">
            <v>#N/A</v>
          </cell>
          <cell r="H566" t="e">
            <v>#N/A</v>
          </cell>
        </row>
        <row r="567">
          <cell r="A567">
            <v>565</v>
          </cell>
          <cell r="C567" t="str">
            <v>COLOCACION DE TAPA DE HORMIGON ARMADO</v>
          </cell>
          <cell r="D567" t="str">
            <v>Unidad</v>
          </cell>
          <cell r="E567" t="e">
            <v>#N/A</v>
          </cell>
          <cell r="F567" t="e">
            <v>#N/A</v>
          </cell>
          <cell r="G567" t="e">
            <v>#N/A</v>
          </cell>
          <cell r="H567" t="e">
            <v>#N/A</v>
          </cell>
        </row>
        <row r="568">
          <cell r="A568">
            <v>566</v>
          </cell>
          <cell r="C568" t="str">
            <v>REPOSICION DE TAPA METALICA</v>
          </cell>
          <cell r="D568" t="str">
            <v>Unidad</v>
          </cell>
          <cell r="E568" t="e">
            <v>#N/A</v>
          </cell>
          <cell r="F568" t="e">
            <v>#N/A</v>
          </cell>
          <cell r="G568" t="e">
            <v>#N/A</v>
          </cell>
          <cell r="H568" t="e">
            <v>#N/A</v>
          </cell>
        </row>
        <row r="569">
          <cell r="A569">
            <v>567</v>
          </cell>
          <cell r="C569" t="str">
            <v>DESCARGA SIFON RIO CHOCO</v>
          </cell>
          <cell r="D569" t="str">
            <v>Unidad</v>
          </cell>
          <cell r="E569" t="e">
            <v>#N/A</v>
          </cell>
          <cell r="F569" t="e">
            <v>#N/A</v>
          </cell>
          <cell r="G569" t="e">
            <v>#N/A</v>
          </cell>
          <cell r="H569" t="e">
            <v>#N/A</v>
          </cell>
        </row>
        <row r="570">
          <cell r="A570">
            <v>568</v>
          </cell>
          <cell r="C570" t="str">
            <v>OBRA DE TOMA</v>
          </cell>
          <cell r="D570" t="str">
            <v>Unidad</v>
          </cell>
          <cell r="E570" t="e">
            <v>#N/A</v>
          </cell>
          <cell r="F570" t="e">
            <v>#N/A</v>
          </cell>
          <cell r="G570" t="e">
            <v>#N/A</v>
          </cell>
          <cell r="H570" t="e">
            <v>#N/A</v>
          </cell>
        </row>
        <row r="571">
          <cell r="A571">
            <v>569</v>
          </cell>
          <cell r="C571" t="str">
            <v>REPARACION DE AGUJERO EN TUBERIA</v>
          </cell>
          <cell r="D571" t="str">
            <v>Unidad</v>
          </cell>
          <cell r="E571" t="e">
            <v>#N/A</v>
          </cell>
          <cell r="F571" t="e">
            <v>#N/A</v>
          </cell>
          <cell r="G571" t="e">
            <v>#N/A</v>
          </cell>
          <cell r="H571" t="e">
            <v>#N/A</v>
          </cell>
        </row>
        <row r="572">
          <cell r="A572">
            <v>570</v>
          </cell>
          <cell r="B572" t="str">
            <v>HASTA 5 Km</v>
          </cell>
          <cell r="C572" t="str">
            <v>DESALOJO DE MATERIAL EXCAVADO ( SOLO ACARREO DE MATERIAL)</v>
          </cell>
          <cell r="D572" t="str">
            <v>M3</v>
          </cell>
          <cell r="E572" t="e">
            <v>#N/A</v>
          </cell>
          <cell r="F572" t="e">
            <v>#N/A</v>
          </cell>
          <cell r="G572" t="e">
            <v>#N/A</v>
          </cell>
          <cell r="H572" t="e">
            <v>#N/A</v>
          </cell>
        </row>
        <row r="573">
          <cell r="A573">
            <v>571</v>
          </cell>
          <cell r="C573" t="str">
            <v>INSTALACIÓN DE PARARRAYOS DISTRIBUCIÓN 10KV</v>
          </cell>
          <cell r="D573" t="str">
            <v>Un</v>
          </cell>
          <cell r="E573">
            <v>120.33</v>
          </cell>
          <cell r="F573">
            <v>30.08</v>
          </cell>
          <cell r="G573">
            <v>150.41</v>
          </cell>
          <cell r="H573">
            <v>4</v>
          </cell>
        </row>
        <row r="574">
          <cell r="A574">
            <v>572</v>
          </cell>
          <cell r="C574" t="str">
            <v xml:space="preserve">PUERTA METALICA EN INGRESO A PATIOS </v>
          </cell>
          <cell r="D574" t="str">
            <v>Unidad</v>
          </cell>
          <cell r="E574" t="e">
            <v>#N/A</v>
          </cell>
          <cell r="F574" t="e">
            <v>#N/A</v>
          </cell>
          <cell r="G574" t="e">
            <v>#N/A</v>
          </cell>
          <cell r="H574" t="e">
            <v>#N/A</v>
          </cell>
        </row>
        <row r="575">
          <cell r="A575">
            <v>573</v>
          </cell>
          <cell r="C575" t="str">
            <v>PROTECCION METALICA EN INGRESO</v>
          </cell>
          <cell r="D575" t="str">
            <v>Unidad</v>
          </cell>
          <cell r="E575" t="e">
            <v>#N/A</v>
          </cell>
          <cell r="F575" t="e">
            <v>#N/A</v>
          </cell>
          <cell r="G575" t="e">
            <v>#N/A</v>
          </cell>
          <cell r="H575" t="e">
            <v>#N/A</v>
          </cell>
        </row>
        <row r="576">
          <cell r="A576">
            <v>574</v>
          </cell>
          <cell r="C576" t="str">
            <v>PANTALLA METALICA 1 CUERPO 1.55m</v>
          </cell>
          <cell r="D576" t="str">
            <v>Unidad</v>
          </cell>
          <cell r="E576" t="e">
            <v>#N/A</v>
          </cell>
          <cell r="F576" t="e">
            <v>#N/A</v>
          </cell>
          <cell r="G576" t="e">
            <v>#N/A</v>
          </cell>
          <cell r="H576" t="e">
            <v>#N/A</v>
          </cell>
        </row>
        <row r="577">
          <cell r="A577">
            <v>575</v>
          </cell>
          <cell r="C577" t="str">
            <v>TUBERIA PVC D= 160 mm. E/C 0.80 Mpa.</v>
          </cell>
          <cell r="D577" t="str">
            <v>M</v>
          </cell>
          <cell r="E577" t="e">
            <v>#N/A</v>
          </cell>
          <cell r="F577" t="e">
            <v>#N/A</v>
          </cell>
          <cell r="G577" t="e">
            <v>#N/A</v>
          </cell>
          <cell r="H577" t="e">
            <v>#N/A</v>
          </cell>
        </row>
        <row r="578">
          <cell r="A578">
            <v>576</v>
          </cell>
          <cell r="C578" t="str">
            <v>GIBAULT D=160 mm. ASIMETRICA</v>
          </cell>
          <cell r="D578" t="str">
            <v>Unidad</v>
          </cell>
          <cell r="E578" t="e">
            <v>#N/A</v>
          </cell>
          <cell r="F578" t="e">
            <v>#N/A</v>
          </cell>
          <cell r="G578" t="e">
            <v>#N/A</v>
          </cell>
          <cell r="H578" t="e">
            <v>#N/A</v>
          </cell>
        </row>
        <row r="579">
          <cell r="A579">
            <v>577</v>
          </cell>
          <cell r="C579" t="str">
            <v>GIBAULT  D=110 mm. ASIMETRICA</v>
          </cell>
          <cell r="D579" t="str">
            <v>Unidad</v>
          </cell>
          <cell r="E579" t="e">
            <v>#N/A</v>
          </cell>
          <cell r="F579" t="e">
            <v>#N/A</v>
          </cell>
          <cell r="G579" t="e">
            <v>#N/A</v>
          </cell>
          <cell r="H579" t="e">
            <v>#N/A</v>
          </cell>
        </row>
        <row r="580">
          <cell r="A580">
            <v>578</v>
          </cell>
          <cell r="C580" t="str">
            <v>GIBAULT D=63 mm.  ASIMETRICA</v>
          </cell>
          <cell r="D580" t="str">
            <v>Unidad</v>
          </cell>
          <cell r="E580" t="e">
            <v>#N/A</v>
          </cell>
          <cell r="F580" t="e">
            <v>#N/A</v>
          </cell>
          <cell r="G580" t="e">
            <v>#N/A</v>
          </cell>
          <cell r="H580" t="e">
            <v>#N/A</v>
          </cell>
        </row>
        <row r="581">
          <cell r="A581">
            <v>579</v>
          </cell>
          <cell r="C581" t="str">
            <v>GIBAULT D=50 mm. ASIMETRICA</v>
          </cell>
          <cell r="D581" t="str">
            <v>Unidad</v>
          </cell>
          <cell r="E581" t="e">
            <v>#N/A</v>
          </cell>
          <cell r="F581" t="e">
            <v>#N/A</v>
          </cell>
          <cell r="G581" t="e">
            <v>#N/A</v>
          </cell>
          <cell r="H581" t="e">
            <v>#N/A</v>
          </cell>
        </row>
        <row r="582">
          <cell r="A582">
            <v>580</v>
          </cell>
          <cell r="C582" t="str">
            <v>GIBAULT D=160 mm. SIMETRICA</v>
          </cell>
          <cell r="D582" t="str">
            <v>Unidad</v>
          </cell>
          <cell r="E582" t="e">
            <v>#N/A</v>
          </cell>
          <cell r="F582" t="e">
            <v>#N/A</v>
          </cell>
          <cell r="G582" t="e">
            <v>#N/A</v>
          </cell>
          <cell r="H582" t="e">
            <v>#N/A</v>
          </cell>
        </row>
        <row r="583">
          <cell r="A583">
            <v>581</v>
          </cell>
          <cell r="C583" t="str">
            <v>GIBAULT D=110 mm. SIMETRICA</v>
          </cell>
          <cell r="D583" t="str">
            <v>Unidad</v>
          </cell>
          <cell r="E583" t="e">
            <v>#N/A</v>
          </cell>
          <cell r="F583" t="e">
            <v>#N/A</v>
          </cell>
          <cell r="G583" t="e">
            <v>#N/A</v>
          </cell>
          <cell r="H583" t="e">
            <v>#N/A</v>
          </cell>
        </row>
        <row r="584">
          <cell r="A584">
            <v>582</v>
          </cell>
          <cell r="C584" t="str">
            <v>VALVULA H.F. D=160 mm.</v>
          </cell>
          <cell r="D584" t="str">
            <v>Unidad</v>
          </cell>
          <cell r="E584" t="e">
            <v>#N/A</v>
          </cell>
          <cell r="F584" t="e">
            <v>#N/A</v>
          </cell>
          <cell r="G584" t="e">
            <v>#N/A</v>
          </cell>
          <cell r="H584" t="e">
            <v>#N/A</v>
          </cell>
        </row>
        <row r="585">
          <cell r="A585">
            <v>583</v>
          </cell>
          <cell r="C585" t="str">
            <v>VALVULA H.F. D=110 mm.</v>
          </cell>
          <cell r="D585" t="str">
            <v>Unidad</v>
          </cell>
          <cell r="E585" t="e">
            <v>#N/A</v>
          </cell>
          <cell r="F585" t="e">
            <v>#N/A</v>
          </cell>
          <cell r="G585" t="e">
            <v>#N/A</v>
          </cell>
          <cell r="H585" t="e">
            <v>#N/A</v>
          </cell>
        </row>
        <row r="586">
          <cell r="A586">
            <v>584</v>
          </cell>
          <cell r="C586" t="str">
            <v>VALVULA H.F. D= 63 mm.</v>
          </cell>
          <cell r="D586" t="str">
            <v>Unidad</v>
          </cell>
          <cell r="E586" t="e">
            <v>#N/A</v>
          </cell>
          <cell r="F586" t="e">
            <v>#N/A</v>
          </cell>
          <cell r="G586" t="e">
            <v>#N/A</v>
          </cell>
          <cell r="H586" t="e">
            <v>#N/A</v>
          </cell>
        </row>
        <row r="587">
          <cell r="A587">
            <v>585</v>
          </cell>
          <cell r="C587" t="str">
            <v>VALVULA H.F. D=50 mm.</v>
          </cell>
          <cell r="D587" t="str">
            <v>Unidad</v>
          </cell>
          <cell r="E587" t="e">
            <v>#N/A</v>
          </cell>
          <cell r="F587" t="e">
            <v>#N/A</v>
          </cell>
          <cell r="G587" t="e">
            <v>#N/A</v>
          </cell>
          <cell r="H587" t="e">
            <v>#N/A</v>
          </cell>
        </row>
        <row r="588">
          <cell r="A588">
            <v>586</v>
          </cell>
          <cell r="C588" t="str">
            <v>TEE REDUCTORA D=160 mm. X 110 mm. PVC</v>
          </cell>
          <cell r="D588" t="str">
            <v>Unidad</v>
          </cell>
          <cell r="E588" t="e">
            <v>#N/A</v>
          </cell>
          <cell r="F588" t="e">
            <v>#N/A</v>
          </cell>
          <cell r="G588" t="e">
            <v>#N/A</v>
          </cell>
          <cell r="H588" t="e">
            <v>#N/A</v>
          </cell>
        </row>
        <row r="589">
          <cell r="A589">
            <v>587</v>
          </cell>
          <cell r="C589" t="str">
            <v>TEE REDUCTORA D=160 mm. X 2" ( 50 mm. ) PVC</v>
          </cell>
          <cell r="D589" t="str">
            <v>Unidad</v>
          </cell>
          <cell r="E589" t="e">
            <v>#N/A</v>
          </cell>
          <cell r="F589" t="e">
            <v>#N/A</v>
          </cell>
          <cell r="G589" t="e">
            <v>#N/A</v>
          </cell>
          <cell r="H589" t="e">
            <v>#N/A</v>
          </cell>
        </row>
        <row r="590">
          <cell r="A590">
            <v>588</v>
          </cell>
          <cell r="C590" t="str">
            <v>TEE REDUCTORA D=160 mm. X 4" ( 110 mm. ) PVC</v>
          </cell>
          <cell r="D590" t="str">
            <v>Unidad</v>
          </cell>
          <cell r="E590" t="e">
            <v>#N/A</v>
          </cell>
          <cell r="F590" t="e">
            <v>#N/A</v>
          </cell>
          <cell r="G590" t="e">
            <v>#N/A</v>
          </cell>
          <cell r="H590" t="e">
            <v>#N/A</v>
          </cell>
        </row>
        <row r="591">
          <cell r="A591">
            <v>589</v>
          </cell>
          <cell r="C591" t="str">
            <v>TEE REDUCTORA D=160 mm. X 63 mm. PVC</v>
          </cell>
          <cell r="D591" t="str">
            <v>Unidad</v>
          </cell>
          <cell r="E591" t="e">
            <v>#N/A</v>
          </cell>
          <cell r="F591" t="e">
            <v>#N/A</v>
          </cell>
          <cell r="G591" t="e">
            <v>#N/A</v>
          </cell>
          <cell r="H591" t="e">
            <v>#N/A</v>
          </cell>
        </row>
        <row r="592">
          <cell r="A592">
            <v>590</v>
          </cell>
          <cell r="C592" t="str">
            <v>TEE PVC D=160 mm.</v>
          </cell>
          <cell r="D592" t="str">
            <v>Unidad</v>
          </cell>
          <cell r="E592" t="e">
            <v>#N/A</v>
          </cell>
          <cell r="F592" t="e">
            <v>#N/A</v>
          </cell>
          <cell r="G592" t="e">
            <v>#N/A</v>
          </cell>
          <cell r="H592" t="e">
            <v>#N/A</v>
          </cell>
        </row>
        <row r="593">
          <cell r="A593">
            <v>591</v>
          </cell>
          <cell r="C593" t="str">
            <v>CODO DE PVC D= 160 mm. X 90°</v>
          </cell>
          <cell r="D593" t="str">
            <v>Unidad</v>
          </cell>
          <cell r="E593" t="e">
            <v>#N/A</v>
          </cell>
          <cell r="F593" t="e">
            <v>#N/A</v>
          </cell>
          <cell r="G593" t="e">
            <v>#N/A</v>
          </cell>
          <cell r="H593" t="e">
            <v>#N/A</v>
          </cell>
        </row>
        <row r="594">
          <cell r="A594">
            <v>592</v>
          </cell>
          <cell r="C594" t="str">
            <v>CODO PVC D=160mm. X 45°</v>
          </cell>
          <cell r="D594" t="str">
            <v>Unidad</v>
          </cell>
          <cell r="E594" t="e">
            <v>#N/A</v>
          </cell>
          <cell r="F594" t="e">
            <v>#N/A</v>
          </cell>
          <cell r="G594" t="e">
            <v>#N/A</v>
          </cell>
          <cell r="H594" t="e">
            <v>#N/A</v>
          </cell>
        </row>
        <row r="595">
          <cell r="A595">
            <v>593</v>
          </cell>
          <cell r="C595" t="str">
            <v>TAPON PVC D= 11/2"</v>
          </cell>
          <cell r="D595" t="str">
            <v>Unidad</v>
          </cell>
          <cell r="E595" t="e">
            <v>#N/A</v>
          </cell>
          <cell r="F595" t="e">
            <v>#N/A</v>
          </cell>
          <cell r="G595" t="e">
            <v>#N/A</v>
          </cell>
          <cell r="H595" t="e">
            <v>#N/A</v>
          </cell>
        </row>
        <row r="596">
          <cell r="A596">
            <v>594</v>
          </cell>
          <cell r="C596" t="str">
            <v>TAPON DE PVC D=160 mm.</v>
          </cell>
          <cell r="D596" t="str">
            <v>Unidad</v>
          </cell>
          <cell r="E596" t="e">
            <v>#N/A</v>
          </cell>
          <cell r="F596" t="e">
            <v>#N/A</v>
          </cell>
          <cell r="G596" t="e">
            <v>#N/A</v>
          </cell>
          <cell r="H596" t="e">
            <v>#N/A</v>
          </cell>
        </row>
        <row r="597">
          <cell r="A597">
            <v>595</v>
          </cell>
          <cell r="C597" t="str">
            <v>REDUCTOR PVC D= 160 mm. X 50 mm.</v>
          </cell>
          <cell r="D597" t="str">
            <v>Unidad</v>
          </cell>
          <cell r="E597" t="e">
            <v>#N/A</v>
          </cell>
          <cell r="F597" t="e">
            <v>#N/A</v>
          </cell>
          <cell r="G597" t="e">
            <v>#N/A</v>
          </cell>
          <cell r="H597" t="e">
            <v>#N/A</v>
          </cell>
        </row>
        <row r="598">
          <cell r="A598">
            <v>596</v>
          </cell>
          <cell r="C598" t="str">
            <v>KALIPEGA 3785 cc.</v>
          </cell>
          <cell r="D598" t="str">
            <v>Unidad</v>
          </cell>
          <cell r="E598" t="e">
            <v>#N/A</v>
          </cell>
          <cell r="F598" t="e">
            <v>#N/A</v>
          </cell>
          <cell r="G598" t="e">
            <v>#N/A</v>
          </cell>
          <cell r="H598" t="e">
            <v>#N/A</v>
          </cell>
        </row>
        <row r="599">
          <cell r="A599">
            <v>597</v>
          </cell>
          <cell r="C599" t="str">
            <v>PANTALLA METALICA 4 CUERPOS</v>
          </cell>
          <cell r="D599" t="str">
            <v>Unidad</v>
          </cell>
          <cell r="E599" t="e">
            <v>#N/A</v>
          </cell>
          <cell r="F599" t="e">
            <v>#N/A</v>
          </cell>
          <cell r="G599" t="e">
            <v>#N/A</v>
          </cell>
          <cell r="H599" t="e">
            <v>#N/A</v>
          </cell>
        </row>
        <row r="600">
          <cell r="A600">
            <v>598</v>
          </cell>
          <cell r="C600" t="str">
            <v>PANTALLA METALICA 1 CUERPO 1,50m</v>
          </cell>
          <cell r="D600" t="str">
            <v>Unidad</v>
          </cell>
          <cell r="E600" t="e">
            <v>#N/A</v>
          </cell>
          <cell r="F600" t="e">
            <v>#N/A</v>
          </cell>
          <cell r="G600" t="e">
            <v>#N/A</v>
          </cell>
          <cell r="H600" t="e">
            <v>#N/A</v>
          </cell>
        </row>
        <row r="601">
          <cell r="A601">
            <v>599</v>
          </cell>
          <cell r="C601" t="str">
            <v>PANTALLA METALICA 1 CUERPO, 0.95m</v>
          </cell>
          <cell r="D601" t="str">
            <v>Unidad</v>
          </cell>
          <cell r="E601" t="e">
            <v>#N/A</v>
          </cell>
          <cell r="F601" t="e">
            <v>#N/A</v>
          </cell>
          <cell r="G601" t="e">
            <v>#N/A</v>
          </cell>
          <cell r="H601" t="e">
            <v>#N/A</v>
          </cell>
        </row>
        <row r="602">
          <cell r="A602">
            <v>600</v>
          </cell>
          <cell r="C602" t="str">
            <v>HIDRANTES</v>
          </cell>
          <cell r="D602" t="str">
            <v>Unidad</v>
          </cell>
          <cell r="E602" t="e">
            <v>#N/A</v>
          </cell>
          <cell r="F602" t="e">
            <v>#N/A</v>
          </cell>
          <cell r="G602" t="e">
            <v>#N/A</v>
          </cell>
          <cell r="H602" t="e">
            <v>#N/A</v>
          </cell>
        </row>
        <row r="603">
          <cell r="A603">
            <v>601</v>
          </cell>
          <cell r="B603" t="str">
            <v>INCLUYE INSTALACION -  CON TUBERIA D= 63 mm.</v>
          </cell>
          <cell r="C603" t="str">
            <v>BOCA DE FUEGO D=2"</v>
          </cell>
          <cell r="D603" t="str">
            <v>Unidad</v>
          </cell>
          <cell r="E603" t="e">
            <v>#N/A</v>
          </cell>
          <cell r="F603" t="e">
            <v>#N/A</v>
          </cell>
          <cell r="G603" t="e">
            <v>#N/A</v>
          </cell>
          <cell r="H603" t="e">
            <v>#N/A</v>
          </cell>
        </row>
        <row r="604">
          <cell r="A604">
            <v>602</v>
          </cell>
          <cell r="C604" t="str">
            <v>RELLENO DE ARENA</v>
          </cell>
          <cell r="D604" t="str">
            <v>M3</v>
          </cell>
          <cell r="E604" t="e">
            <v>#N/A</v>
          </cell>
          <cell r="F604" t="e">
            <v>#N/A</v>
          </cell>
          <cell r="G604" t="e">
            <v>#N/A</v>
          </cell>
          <cell r="H604" t="e">
            <v>#N/A</v>
          </cell>
        </row>
        <row r="605">
          <cell r="A605">
            <v>603</v>
          </cell>
          <cell r="C605" t="str">
            <v>INSTALACION DE PANTALLA METALICA</v>
          </cell>
          <cell r="D605" t="str">
            <v>Unidad</v>
          </cell>
          <cell r="E605" t="e">
            <v>#N/A</v>
          </cell>
          <cell r="F605" t="e">
            <v>#N/A</v>
          </cell>
          <cell r="G605" t="e">
            <v>#N/A</v>
          </cell>
          <cell r="H605" t="e">
            <v>#N/A</v>
          </cell>
        </row>
        <row r="606">
          <cell r="A606">
            <v>604</v>
          </cell>
          <cell r="C606" t="str">
            <v>INSTALACION DE PANTALLA METALICA 3-4 CUERPOS</v>
          </cell>
          <cell r="D606" t="str">
            <v>Unidad</v>
          </cell>
          <cell r="E606" t="e">
            <v>#N/A</v>
          </cell>
          <cell r="F606" t="e">
            <v>#N/A</v>
          </cell>
          <cell r="G606" t="e">
            <v>#N/A</v>
          </cell>
          <cell r="H606" t="e">
            <v>#N/A</v>
          </cell>
        </row>
        <row r="607">
          <cell r="A607">
            <v>605</v>
          </cell>
          <cell r="C607" t="str">
            <v>RELLENO COMPACTADO MECÁNICAMENTE CON MATERIAL DEL LUGAR</v>
          </cell>
          <cell r="D607" t="str">
            <v>M3</v>
          </cell>
          <cell r="E607">
            <v>3.71</v>
          </cell>
          <cell r="F607">
            <v>0.93</v>
          </cell>
          <cell r="G607">
            <v>4.6399999999999997</v>
          </cell>
          <cell r="H607">
            <v>0.28000000000000003</v>
          </cell>
        </row>
        <row r="608">
          <cell r="A608">
            <v>606</v>
          </cell>
          <cell r="C608" t="str">
            <v>INSTALACION DE TEE D=160 mm.</v>
          </cell>
          <cell r="D608" t="str">
            <v>Unidad</v>
          </cell>
          <cell r="E608" t="e">
            <v>#N/A</v>
          </cell>
          <cell r="F608" t="e">
            <v>#N/A</v>
          </cell>
          <cell r="G608" t="e">
            <v>#N/A</v>
          </cell>
          <cell r="H608" t="e">
            <v>#N/A</v>
          </cell>
        </row>
        <row r="609">
          <cell r="A609">
            <v>607</v>
          </cell>
          <cell r="C609" t="str">
            <v>INSTAL. DE GIBAULT D=160 mm.</v>
          </cell>
          <cell r="D609" t="str">
            <v>Unidad</v>
          </cell>
          <cell r="E609" t="e">
            <v>#N/A</v>
          </cell>
          <cell r="F609" t="e">
            <v>#N/A</v>
          </cell>
          <cell r="G609" t="e">
            <v>#N/A</v>
          </cell>
          <cell r="H609" t="e">
            <v>#N/A</v>
          </cell>
        </row>
        <row r="610">
          <cell r="A610">
            <v>608</v>
          </cell>
          <cell r="C610" t="str">
            <v>INSTALACION DE GIBAULT D=110 mm.</v>
          </cell>
          <cell r="D610" t="str">
            <v>Unidad</v>
          </cell>
          <cell r="E610" t="e">
            <v>#N/A</v>
          </cell>
          <cell r="F610" t="e">
            <v>#N/A</v>
          </cell>
          <cell r="G610" t="e">
            <v>#N/A</v>
          </cell>
          <cell r="H610" t="e">
            <v>#N/A</v>
          </cell>
        </row>
        <row r="611">
          <cell r="A611">
            <v>609</v>
          </cell>
          <cell r="C611" t="str">
            <v>INSTALACION DE GIBAULT D=63mm.-50 mm.</v>
          </cell>
          <cell r="D611" t="str">
            <v>Unidad</v>
          </cell>
          <cell r="E611" t="e">
            <v>#N/A</v>
          </cell>
          <cell r="F611" t="e">
            <v>#N/A</v>
          </cell>
          <cell r="G611" t="e">
            <v>#N/A</v>
          </cell>
          <cell r="H611" t="e">
            <v>#N/A</v>
          </cell>
        </row>
        <row r="612">
          <cell r="A612">
            <v>610</v>
          </cell>
          <cell r="C612" t="str">
            <v>INSTALACION DE TAPON D=11/2"</v>
          </cell>
          <cell r="D612" t="str">
            <v>Unidad</v>
          </cell>
          <cell r="E612" t="e">
            <v>#N/A</v>
          </cell>
          <cell r="F612" t="e">
            <v>#N/A</v>
          </cell>
          <cell r="G612" t="e">
            <v>#N/A</v>
          </cell>
          <cell r="H612" t="e">
            <v>#N/A</v>
          </cell>
        </row>
        <row r="613">
          <cell r="A613">
            <v>611</v>
          </cell>
          <cell r="C613" t="str">
            <v>INSTALACION DE BOCA  DE FUEGO D= 2"</v>
          </cell>
          <cell r="D613" t="str">
            <v>Unidad</v>
          </cell>
          <cell r="E613" t="e">
            <v>#N/A</v>
          </cell>
          <cell r="F613" t="e">
            <v>#N/A</v>
          </cell>
          <cell r="G613" t="e">
            <v>#N/A</v>
          </cell>
          <cell r="H613" t="e">
            <v>#N/A</v>
          </cell>
        </row>
        <row r="614">
          <cell r="A614">
            <v>612</v>
          </cell>
          <cell r="C614" t="str">
            <v>INSTALACION DE HIDRANTES</v>
          </cell>
          <cell r="D614" t="str">
            <v>Unidad</v>
          </cell>
          <cell r="E614" t="e">
            <v>#N/A</v>
          </cell>
          <cell r="F614" t="e">
            <v>#N/A</v>
          </cell>
          <cell r="G614" t="e">
            <v>#N/A</v>
          </cell>
          <cell r="H614" t="e">
            <v>#N/A</v>
          </cell>
        </row>
        <row r="615">
          <cell r="A615">
            <v>613</v>
          </cell>
          <cell r="C615" t="str">
            <v>ROTURA Y REPOSICION DE ASFALTO</v>
          </cell>
          <cell r="D615" t="str">
            <v>M2</v>
          </cell>
          <cell r="E615" t="e">
            <v>#N/A</v>
          </cell>
          <cell r="F615" t="e">
            <v>#N/A</v>
          </cell>
          <cell r="G615" t="e">
            <v>#N/A</v>
          </cell>
          <cell r="H615" t="e">
            <v>#N/A</v>
          </cell>
        </row>
        <row r="616">
          <cell r="A616">
            <v>614</v>
          </cell>
          <cell r="C616" t="str">
            <v>INSTALACION DE REDUCTOR D=160 mm. A 50 mm. Y TAPON PVC D=160 mm.</v>
          </cell>
          <cell r="D616" t="str">
            <v>Unidad</v>
          </cell>
          <cell r="E616" t="e">
            <v>#N/A</v>
          </cell>
          <cell r="F616" t="e">
            <v>#N/A</v>
          </cell>
          <cell r="G616" t="e">
            <v>#N/A</v>
          </cell>
          <cell r="H616" t="e">
            <v>#N/A</v>
          </cell>
        </row>
        <row r="617">
          <cell r="A617">
            <v>615</v>
          </cell>
          <cell r="C617" t="str">
            <v>BOMBEO</v>
          </cell>
          <cell r="D617" t="str">
            <v>DIA</v>
          </cell>
          <cell r="E617">
            <v>48.42</v>
          </cell>
          <cell r="F617">
            <v>12.11</v>
          </cell>
          <cell r="G617">
            <v>60.53</v>
          </cell>
          <cell r="H617">
            <v>8</v>
          </cell>
        </row>
        <row r="618">
          <cell r="A618">
            <v>616</v>
          </cell>
          <cell r="C618" t="str">
            <v>GUIAS DOMICILIARIAS</v>
          </cell>
          <cell r="D618" t="str">
            <v>Unidad</v>
          </cell>
          <cell r="E618" t="e">
            <v>#N/A</v>
          </cell>
          <cell r="F618" t="e">
            <v>#N/A</v>
          </cell>
          <cell r="G618" t="e">
            <v>#N/A</v>
          </cell>
          <cell r="H618" t="e">
            <v>#N/A</v>
          </cell>
        </row>
        <row r="619">
          <cell r="A619">
            <v>617</v>
          </cell>
          <cell r="C619" t="str">
            <v>REPARACION DE CAJAS TELEFONICAS</v>
          </cell>
          <cell r="D619" t="str">
            <v>Unidad</v>
          </cell>
          <cell r="E619" t="e">
            <v>#N/A</v>
          </cell>
          <cell r="F619" t="e">
            <v>#N/A</v>
          </cell>
          <cell r="G619" t="e">
            <v>#N/A</v>
          </cell>
          <cell r="H619" t="e">
            <v>#N/A</v>
          </cell>
        </row>
        <row r="620">
          <cell r="A620">
            <v>618</v>
          </cell>
          <cell r="C620" t="str">
            <v>REPARACION DE TUBERIAS TELEFONICAS</v>
          </cell>
          <cell r="D620" t="str">
            <v>M</v>
          </cell>
          <cell r="E620" t="e">
            <v>#N/A</v>
          </cell>
          <cell r="F620" t="e">
            <v>#N/A</v>
          </cell>
          <cell r="G620" t="e">
            <v>#N/A</v>
          </cell>
          <cell r="H620" t="e">
            <v>#N/A</v>
          </cell>
        </row>
        <row r="621">
          <cell r="A621">
            <v>619</v>
          </cell>
          <cell r="C621" t="str">
            <v>EJECUCION DE S. E. V.</v>
          </cell>
          <cell r="D621" t="str">
            <v>U</v>
          </cell>
          <cell r="E621" t="e">
            <v>#N/A</v>
          </cell>
          <cell r="F621" t="e">
            <v>#N/A</v>
          </cell>
          <cell r="G621" t="e">
            <v>#N/A</v>
          </cell>
          <cell r="H621" t="e">
            <v>#N/A</v>
          </cell>
        </row>
        <row r="622">
          <cell r="A622">
            <v>620</v>
          </cell>
          <cell r="C622" t="str">
            <v>GUIAS DOMICILIARIAS  D=1/2" (incluye cajetín metálico, medidor 1/2" + acceso)</v>
          </cell>
          <cell r="D622" t="str">
            <v>Unidad</v>
          </cell>
          <cell r="E622">
            <v>93.31</v>
          </cell>
          <cell r="F622">
            <v>23.33</v>
          </cell>
          <cell r="G622">
            <v>116.64</v>
          </cell>
          <cell r="H622">
            <v>2.5</v>
          </cell>
        </row>
        <row r="623">
          <cell r="A623">
            <v>621</v>
          </cell>
          <cell r="C623" t="str">
            <v>REDUCTOR PVC D=63 mm. X  40 mm.</v>
          </cell>
          <cell r="D623" t="str">
            <v>Unidad</v>
          </cell>
          <cell r="E623" t="e">
            <v>#N/A</v>
          </cell>
          <cell r="F623" t="e">
            <v>#N/A</v>
          </cell>
          <cell r="G623" t="e">
            <v>#N/A</v>
          </cell>
          <cell r="H623" t="e">
            <v>#N/A</v>
          </cell>
        </row>
        <row r="624">
          <cell r="A624">
            <v>622</v>
          </cell>
          <cell r="C624" t="str">
            <v>REDUCTOR PVC D=90 mm. X 63 mm.</v>
          </cell>
          <cell r="D624" t="str">
            <v>Unidad</v>
          </cell>
          <cell r="E624" t="e">
            <v>#N/A</v>
          </cell>
          <cell r="F624" t="e">
            <v>#N/A</v>
          </cell>
          <cell r="G624" t="e">
            <v>#N/A</v>
          </cell>
          <cell r="H624" t="e">
            <v>#N/A</v>
          </cell>
        </row>
        <row r="625">
          <cell r="A625">
            <v>623</v>
          </cell>
          <cell r="C625" t="str">
            <v>CODO DE PVC D= 63 mm. X 90°</v>
          </cell>
          <cell r="D625" t="str">
            <v>Unidad</v>
          </cell>
          <cell r="E625" t="e">
            <v>#N/A</v>
          </cell>
          <cell r="F625" t="e">
            <v>#N/A</v>
          </cell>
          <cell r="G625" t="e">
            <v>#N/A</v>
          </cell>
          <cell r="H625" t="e">
            <v>#N/A</v>
          </cell>
        </row>
        <row r="626">
          <cell r="A626">
            <v>624</v>
          </cell>
          <cell r="C626" t="str">
            <v>CRUZ PVC D=63 mm.</v>
          </cell>
          <cell r="D626" t="str">
            <v>Unidad</v>
          </cell>
          <cell r="E626" t="e">
            <v>#N/A</v>
          </cell>
          <cell r="F626" t="e">
            <v>#N/A</v>
          </cell>
          <cell r="G626" t="e">
            <v>#N/A</v>
          </cell>
          <cell r="H626" t="e">
            <v>#N/A</v>
          </cell>
        </row>
        <row r="627">
          <cell r="A627">
            <v>625</v>
          </cell>
          <cell r="C627" t="str">
            <v>TEE PVC D=63 mm.</v>
          </cell>
          <cell r="D627" t="str">
            <v>Unidad</v>
          </cell>
          <cell r="E627" t="e">
            <v>#N/A</v>
          </cell>
          <cell r="F627" t="e">
            <v>#N/A</v>
          </cell>
          <cell r="G627" t="e">
            <v>#N/A</v>
          </cell>
          <cell r="H627" t="e">
            <v>#N/A</v>
          </cell>
        </row>
        <row r="628">
          <cell r="A628">
            <v>626</v>
          </cell>
          <cell r="C628" t="str">
            <v>TAPON PVC D=63 mm.</v>
          </cell>
          <cell r="D628" t="str">
            <v>Unidad</v>
          </cell>
          <cell r="E628" t="e">
            <v>#N/A</v>
          </cell>
          <cell r="F628" t="e">
            <v>#N/A</v>
          </cell>
          <cell r="G628" t="e">
            <v>#N/A</v>
          </cell>
          <cell r="H628" t="e">
            <v>#N/A</v>
          </cell>
        </row>
        <row r="629">
          <cell r="A629">
            <v>627</v>
          </cell>
          <cell r="C629" t="str">
            <v>TAPON PVC D=40 mm.</v>
          </cell>
          <cell r="D629" t="str">
            <v>Unidad</v>
          </cell>
          <cell r="E629" t="e">
            <v>#N/A</v>
          </cell>
          <cell r="F629" t="e">
            <v>#N/A</v>
          </cell>
          <cell r="G629" t="e">
            <v>#N/A</v>
          </cell>
          <cell r="H629" t="e">
            <v>#N/A</v>
          </cell>
        </row>
        <row r="630">
          <cell r="A630">
            <v>628</v>
          </cell>
          <cell r="C630" t="str">
            <v>VALVULA H.F. D=40 mm.</v>
          </cell>
          <cell r="D630" t="str">
            <v>Unidad</v>
          </cell>
          <cell r="E630" t="e">
            <v>#N/A</v>
          </cell>
          <cell r="F630" t="e">
            <v>#N/A</v>
          </cell>
          <cell r="G630" t="e">
            <v>#N/A</v>
          </cell>
          <cell r="H630" t="e">
            <v>#N/A</v>
          </cell>
        </row>
        <row r="631">
          <cell r="A631">
            <v>629</v>
          </cell>
          <cell r="C631" t="str">
            <v>UNION DE REP. D=63 mm.</v>
          </cell>
          <cell r="D631" t="str">
            <v>Unidad</v>
          </cell>
          <cell r="E631" t="e">
            <v>#N/A</v>
          </cell>
          <cell r="F631" t="e">
            <v>#N/A</v>
          </cell>
          <cell r="G631" t="e">
            <v>#N/A</v>
          </cell>
          <cell r="H631" t="e">
            <v>#N/A</v>
          </cell>
        </row>
        <row r="632">
          <cell r="A632">
            <v>630</v>
          </cell>
          <cell r="C632" t="str">
            <v>UNION DE REP. D=40 mm.</v>
          </cell>
          <cell r="D632" t="str">
            <v>Unidad</v>
          </cell>
          <cell r="E632" t="e">
            <v>#N/A</v>
          </cell>
          <cell r="F632" t="e">
            <v>#N/A</v>
          </cell>
          <cell r="G632" t="e">
            <v>#N/A</v>
          </cell>
          <cell r="H632" t="e">
            <v>#N/A</v>
          </cell>
        </row>
        <row r="633">
          <cell r="A633">
            <v>631</v>
          </cell>
          <cell r="C633" t="str">
            <v>TUBERIA PVC D=40 mm. E/C. 1.00 Mpa</v>
          </cell>
          <cell r="D633" t="str">
            <v>M</v>
          </cell>
          <cell r="E633" t="e">
            <v>#N/A</v>
          </cell>
          <cell r="F633" t="e">
            <v>#N/A</v>
          </cell>
          <cell r="G633" t="e">
            <v>#N/A</v>
          </cell>
          <cell r="H633" t="e">
            <v>#N/A</v>
          </cell>
        </row>
        <row r="634">
          <cell r="A634">
            <v>632</v>
          </cell>
          <cell r="C634" t="str">
            <v>TUBERIA PVC D=63 mm. E/C. 1.00 Mpa.</v>
          </cell>
          <cell r="D634" t="str">
            <v>M</v>
          </cell>
          <cell r="E634" t="e">
            <v>#N/A</v>
          </cell>
          <cell r="F634" t="e">
            <v>#N/A</v>
          </cell>
          <cell r="G634" t="e">
            <v>#N/A</v>
          </cell>
          <cell r="H634" t="e">
            <v>#N/A</v>
          </cell>
        </row>
        <row r="635">
          <cell r="A635">
            <v>633</v>
          </cell>
          <cell r="C635" t="str">
            <v>NEPLO PVC D=63 mm. L=20 cm.</v>
          </cell>
          <cell r="D635" t="str">
            <v>Unidad</v>
          </cell>
          <cell r="E635" t="e">
            <v>#N/A</v>
          </cell>
          <cell r="F635" t="e">
            <v>#N/A</v>
          </cell>
          <cell r="G635" t="e">
            <v>#N/A</v>
          </cell>
          <cell r="H635" t="e">
            <v>#N/A</v>
          </cell>
        </row>
        <row r="636">
          <cell r="A636">
            <v>634</v>
          </cell>
          <cell r="C636" t="str">
            <v>NEPLO PVC D=40 mm. L= 20 cm.</v>
          </cell>
          <cell r="D636" t="str">
            <v>Unidad</v>
          </cell>
          <cell r="E636" t="e">
            <v>#N/A</v>
          </cell>
          <cell r="F636" t="e">
            <v>#N/A</v>
          </cell>
          <cell r="G636" t="e">
            <v>#N/A</v>
          </cell>
          <cell r="H636" t="e">
            <v>#N/A</v>
          </cell>
        </row>
        <row r="637">
          <cell r="A637">
            <v>635</v>
          </cell>
          <cell r="C637" t="str">
            <v>ADAPTADOR No 238 PVC D=63 mm.</v>
          </cell>
          <cell r="D637" t="str">
            <v>Unidad</v>
          </cell>
          <cell r="E637" t="e">
            <v>#N/A</v>
          </cell>
          <cell r="F637" t="e">
            <v>#N/A</v>
          </cell>
          <cell r="G637" t="e">
            <v>#N/A</v>
          </cell>
          <cell r="H637" t="e">
            <v>#N/A</v>
          </cell>
        </row>
        <row r="638">
          <cell r="A638">
            <v>636</v>
          </cell>
          <cell r="C638" t="str">
            <v>ADAPTADOR No 238 PVC D=40 mm.</v>
          </cell>
          <cell r="D638" t="str">
            <v>Unidad</v>
          </cell>
          <cell r="E638" t="e">
            <v>#N/A</v>
          </cell>
          <cell r="F638" t="e">
            <v>#N/A</v>
          </cell>
          <cell r="G638" t="e">
            <v>#N/A</v>
          </cell>
          <cell r="H638" t="e">
            <v>#N/A</v>
          </cell>
        </row>
        <row r="639">
          <cell r="A639">
            <v>637</v>
          </cell>
          <cell r="C639" t="str">
            <v>TUBERIA PVC D=90 mm. U/E 1.00 Mpa.</v>
          </cell>
          <cell r="D639" t="str">
            <v>M</v>
          </cell>
          <cell r="E639" t="e">
            <v>#N/A</v>
          </cell>
          <cell r="F639" t="e">
            <v>#N/A</v>
          </cell>
          <cell r="G639" t="e">
            <v>#N/A</v>
          </cell>
          <cell r="H639" t="e">
            <v>#N/A</v>
          </cell>
        </row>
        <row r="640">
          <cell r="A640">
            <v>638</v>
          </cell>
          <cell r="C640" t="str">
            <v>CODO PVC D=90 mm. X  45°</v>
          </cell>
          <cell r="D640" t="str">
            <v>Unidad</v>
          </cell>
          <cell r="E640" t="e">
            <v>#N/A</v>
          </cell>
          <cell r="F640" t="e">
            <v>#N/A</v>
          </cell>
          <cell r="G640" t="e">
            <v>#N/A</v>
          </cell>
          <cell r="H640" t="e">
            <v>#N/A</v>
          </cell>
        </row>
        <row r="641">
          <cell r="A641">
            <v>639</v>
          </cell>
          <cell r="C641" t="str">
            <v>TEE REDUCTORA D=250 mm. A 200 mm. PVC</v>
          </cell>
          <cell r="D641" t="str">
            <v>Unidad</v>
          </cell>
          <cell r="E641" t="e">
            <v>#N/A</v>
          </cell>
          <cell r="F641" t="e">
            <v>#N/A</v>
          </cell>
          <cell r="G641" t="e">
            <v>#N/A</v>
          </cell>
          <cell r="H641" t="e">
            <v>#N/A</v>
          </cell>
        </row>
        <row r="642">
          <cell r="A642">
            <v>640</v>
          </cell>
          <cell r="C642" t="str">
            <v>NEPLO PVC D=90 mm. L=25 cm.</v>
          </cell>
          <cell r="D642" t="str">
            <v>Unidad</v>
          </cell>
          <cell r="E642" t="e">
            <v>#N/A</v>
          </cell>
          <cell r="F642" t="e">
            <v>#N/A</v>
          </cell>
          <cell r="G642" t="e">
            <v>#N/A</v>
          </cell>
          <cell r="H642" t="e">
            <v>#N/A</v>
          </cell>
        </row>
        <row r="643">
          <cell r="A643">
            <v>641</v>
          </cell>
          <cell r="C643" t="str">
            <v>UNION DE REP. UE. D=90 mm.</v>
          </cell>
          <cell r="D643" t="str">
            <v>Unidad</v>
          </cell>
          <cell r="E643" t="e">
            <v>#N/A</v>
          </cell>
          <cell r="F643" t="e">
            <v>#N/A</v>
          </cell>
          <cell r="G643" t="e">
            <v>#N/A</v>
          </cell>
          <cell r="H643" t="e">
            <v>#N/A</v>
          </cell>
        </row>
        <row r="644">
          <cell r="A644">
            <v>642</v>
          </cell>
          <cell r="C644" t="str">
            <v>VALVULA H.F. D=90 mm.</v>
          </cell>
          <cell r="D644" t="str">
            <v>Unidad</v>
          </cell>
          <cell r="E644" t="e">
            <v>#N/A</v>
          </cell>
          <cell r="F644" t="e">
            <v>#N/A</v>
          </cell>
          <cell r="G644" t="e">
            <v>#N/A</v>
          </cell>
          <cell r="H644" t="e">
            <v>#N/A</v>
          </cell>
        </row>
        <row r="645">
          <cell r="A645">
            <v>643</v>
          </cell>
          <cell r="C645" t="str">
            <v>ADAPTADOR No 238 PVC D=90 mm.</v>
          </cell>
          <cell r="D645" t="str">
            <v>Unidad</v>
          </cell>
          <cell r="E645" t="e">
            <v>#N/A</v>
          </cell>
          <cell r="F645" t="e">
            <v>#N/A</v>
          </cell>
          <cell r="G645" t="e">
            <v>#N/A</v>
          </cell>
          <cell r="H645" t="e">
            <v>#N/A</v>
          </cell>
        </row>
        <row r="646">
          <cell r="A646">
            <v>644</v>
          </cell>
          <cell r="C646" t="str">
            <v>REDUCTOR PVC D200 mm. X 160 mm.</v>
          </cell>
          <cell r="D646" t="str">
            <v>Unidad</v>
          </cell>
          <cell r="E646" t="e">
            <v>#N/A</v>
          </cell>
          <cell r="F646" t="e">
            <v>#N/A</v>
          </cell>
          <cell r="G646" t="e">
            <v>#N/A</v>
          </cell>
          <cell r="H646" t="e">
            <v>#N/A</v>
          </cell>
        </row>
        <row r="647">
          <cell r="A647">
            <v>645</v>
          </cell>
          <cell r="C647" t="str">
            <v>REDUCTOR PVC D160 mm. X 110 mm.</v>
          </cell>
          <cell r="D647" t="str">
            <v>Unidad</v>
          </cell>
          <cell r="E647" t="e">
            <v>#N/A</v>
          </cell>
          <cell r="F647" t="e">
            <v>#N/A</v>
          </cell>
          <cell r="G647" t="e">
            <v>#N/A</v>
          </cell>
          <cell r="H647" t="e">
            <v>#N/A</v>
          </cell>
        </row>
        <row r="648">
          <cell r="A648">
            <v>646</v>
          </cell>
          <cell r="C648" t="str">
            <v>REDUCTOR PVC D=110 mm. X 90 mm.</v>
          </cell>
          <cell r="D648" t="str">
            <v>Unidad</v>
          </cell>
          <cell r="E648" t="e">
            <v>#N/A</v>
          </cell>
          <cell r="F648" t="e">
            <v>#N/A</v>
          </cell>
          <cell r="G648" t="e">
            <v>#N/A</v>
          </cell>
          <cell r="H648" t="e">
            <v>#N/A</v>
          </cell>
        </row>
        <row r="649">
          <cell r="A649">
            <v>647</v>
          </cell>
          <cell r="C649" t="str">
            <v>INSTALACION DE ACCESORIOS PVC  D=90 mm.</v>
          </cell>
          <cell r="D649" t="str">
            <v>Unidad</v>
          </cell>
          <cell r="E649" t="e">
            <v>#N/A</v>
          </cell>
          <cell r="F649" t="e">
            <v>#N/A</v>
          </cell>
          <cell r="G649" t="e">
            <v>#N/A</v>
          </cell>
          <cell r="H649" t="e">
            <v>#N/A</v>
          </cell>
        </row>
        <row r="650">
          <cell r="A650">
            <v>648</v>
          </cell>
          <cell r="B650" t="str">
            <v>L= 40 m.</v>
          </cell>
          <cell r="C650" t="str">
            <v>PASO DE TUBERIA DE CONDUCCION BAJO CARRETERA</v>
          </cell>
          <cell r="D650" t="str">
            <v>GBL.</v>
          </cell>
          <cell r="E650" t="e">
            <v>#N/A</v>
          </cell>
          <cell r="F650" t="e">
            <v>#N/A</v>
          </cell>
          <cell r="G650" t="e">
            <v>#N/A</v>
          </cell>
          <cell r="H650" t="e">
            <v>#N/A</v>
          </cell>
        </row>
        <row r="651">
          <cell r="A651">
            <v>649</v>
          </cell>
          <cell r="C651" t="str">
            <v>INSTALACION DE REDUCTOR D=200 x160 mm.</v>
          </cell>
          <cell r="D651" t="str">
            <v>Unidad</v>
          </cell>
          <cell r="E651" t="e">
            <v>#N/A</v>
          </cell>
          <cell r="F651" t="e">
            <v>#N/A</v>
          </cell>
          <cell r="G651" t="e">
            <v>#N/A</v>
          </cell>
          <cell r="H651" t="e">
            <v>#N/A</v>
          </cell>
        </row>
        <row r="652">
          <cell r="A652">
            <v>650</v>
          </cell>
          <cell r="C652" t="str">
            <v>INSTALACION DE REDUCTOR D=160 mm. X 110 mm.</v>
          </cell>
          <cell r="D652" t="str">
            <v>Unidad</v>
          </cell>
          <cell r="E652" t="e">
            <v>#N/A</v>
          </cell>
          <cell r="F652" t="e">
            <v>#N/A</v>
          </cell>
          <cell r="G652" t="e">
            <v>#N/A</v>
          </cell>
          <cell r="H652" t="e">
            <v>#N/A</v>
          </cell>
        </row>
        <row r="653">
          <cell r="A653">
            <v>651</v>
          </cell>
          <cell r="C653" t="str">
            <v>INSTALACION DE TEE REDUCTORA D=250 mm. A 200 mm.</v>
          </cell>
          <cell r="D653" t="str">
            <v>Unidad</v>
          </cell>
          <cell r="E653" t="e">
            <v>#N/A</v>
          </cell>
          <cell r="F653" t="e">
            <v>#N/A</v>
          </cell>
          <cell r="G653" t="e">
            <v>#N/A</v>
          </cell>
          <cell r="H653" t="e">
            <v>#N/A</v>
          </cell>
        </row>
        <row r="654">
          <cell r="A654">
            <v>652</v>
          </cell>
          <cell r="C654" t="str">
            <v>UNION UNIVERSAL D=90 mm.</v>
          </cell>
          <cell r="D654" t="str">
            <v>Unidad</v>
          </cell>
          <cell r="E654" t="e">
            <v>#N/A</v>
          </cell>
          <cell r="F654" t="e">
            <v>#N/A</v>
          </cell>
          <cell r="G654" t="e">
            <v>#N/A</v>
          </cell>
          <cell r="H654" t="e">
            <v>#N/A</v>
          </cell>
        </row>
        <row r="655">
          <cell r="A655">
            <v>653</v>
          </cell>
          <cell r="C655" t="str">
            <v>BUSQUEDA DE TUBERIA EXISTENTE</v>
          </cell>
          <cell r="D655" t="str">
            <v>Unidad</v>
          </cell>
          <cell r="E655" t="e">
            <v>#N/A</v>
          </cell>
          <cell r="F655" t="e">
            <v>#N/A</v>
          </cell>
          <cell r="G655" t="e">
            <v>#N/A</v>
          </cell>
          <cell r="H655" t="e">
            <v>#N/A</v>
          </cell>
        </row>
        <row r="656">
          <cell r="A656">
            <v>654</v>
          </cell>
          <cell r="C656" t="str">
            <v>CODO DE PVC D=90°x 90 mm.</v>
          </cell>
          <cell r="D656" t="str">
            <v>Unidad</v>
          </cell>
          <cell r="E656" t="e">
            <v>#N/A</v>
          </cell>
          <cell r="F656" t="e">
            <v>#N/A</v>
          </cell>
          <cell r="G656" t="e">
            <v>#N/A</v>
          </cell>
          <cell r="H656" t="e">
            <v>#N/A</v>
          </cell>
        </row>
        <row r="657">
          <cell r="A657">
            <v>655</v>
          </cell>
          <cell r="C657" t="str">
            <v>TANQUE METALICO V=10 m3.</v>
          </cell>
          <cell r="D657" t="str">
            <v>Unidad</v>
          </cell>
          <cell r="E657" t="e">
            <v>#N/A</v>
          </cell>
          <cell r="F657" t="e">
            <v>#N/A</v>
          </cell>
          <cell r="G657" t="e">
            <v>#N/A</v>
          </cell>
          <cell r="H657" t="e">
            <v>#N/A</v>
          </cell>
        </row>
        <row r="658">
          <cell r="A658">
            <v>656</v>
          </cell>
          <cell r="C658" t="str">
            <v>TANQUE ESTACIONARIO METALICO DE V=10 M3.</v>
          </cell>
          <cell r="D658" t="str">
            <v>Unidad</v>
          </cell>
          <cell r="E658" t="e">
            <v>#N/A</v>
          </cell>
          <cell r="F658" t="e">
            <v>#N/A</v>
          </cell>
          <cell r="G658" t="e">
            <v>#N/A</v>
          </cell>
          <cell r="H658" t="e">
            <v>#N/A</v>
          </cell>
        </row>
        <row r="659">
          <cell r="A659">
            <v>657</v>
          </cell>
          <cell r="C659" t="str">
            <v xml:space="preserve">ADAPTADOR No  238  PVC D=110 mm. </v>
          </cell>
          <cell r="D659" t="str">
            <v>Unidad</v>
          </cell>
          <cell r="E659" t="e">
            <v>#N/A</v>
          </cell>
          <cell r="F659" t="e">
            <v>#N/A</v>
          </cell>
          <cell r="G659" t="e">
            <v>#N/A</v>
          </cell>
          <cell r="H659" t="e">
            <v>#N/A</v>
          </cell>
        </row>
        <row r="660">
          <cell r="A660">
            <v>658</v>
          </cell>
          <cell r="C660" t="str">
            <v>CODO HG. D=4"*45 °</v>
          </cell>
          <cell r="D660" t="str">
            <v>Unidad</v>
          </cell>
          <cell r="E660" t="e">
            <v>#N/A</v>
          </cell>
          <cell r="F660" t="e">
            <v>#N/A</v>
          </cell>
          <cell r="G660" t="e">
            <v>#N/A</v>
          </cell>
          <cell r="H660" t="e">
            <v>#N/A</v>
          </cell>
        </row>
        <row r="661">
          <cell r="A661">
            <v>659</v>
          </cell>
          <cell r="C661" t="str">
            <v>TUBERIA H.G. D=4"</v>
          </cell>
          <cell r="D661" t="str">
            <v>M.</v>
          </cell>
          <cell r="E661" t="e">
            <v>#N/A</v>
          </cell>
          <cell r="F661" t="e">
            <v>#N/A</v>
          </cell>
          <cell r="G661" t="e">
            <v>#N/A</v>
          </cell>
          <cell r="H661" t="e">
            <v>#N/A</v>
          </cell>
        </row>
        <row r="662">
          <cell r="A662">
            <v>660</v>
          </cell>
          <cell r="C662" t="str">
            <v>ABRAZADERA</v>
          </cell>
          <cell r="D662" t="str">
            <v>Unidad</v>
          </cell>
          <cell r="E662" t="e">
            <v>#N/A</v>
          </cell>
          <cell r="F662" t="e">
            <v>#N/A</v>
          </cell>
          <cell r="G662" t="e">
            <v>#N/A</v>
          </cell>
          <cell r="H662" t="e">
            <v>#N/A</v>
          </cell>
        </row>
        <row r="663">
          <cell r="A663">
            <v>661</v>
          </cell>
          <cell r="C663" t="str">
            <v>CABLE DE ACERO D= 16 MM</v>
          </cell>
          <cell r="D663" t="str">
            <v>M</v>
          </cell>
          <cell r="E663" t="e">
            <v>#N/A</v>
          </cell>
          <cell r="F663" t="e">
            <v>#N/A</v>
          </cell>
          <cell r="G663" t="e">
            <v>#N/A</v>
          </cell>
          <cell r="H663" t="e">
            <v>#N/A</v>
          </cell>
        </row>
        <row r="664">
          <cell r="A664">
            <v>662</v>
          </cell>
          <cell r="C664" t="str">
            <v>TUBERIA PVC D= 25 MM 1,00 MPA</v>
          </cell>
          <cell r="D664" t="str">
            <v>M</v>
          </cell>
          <cell r="E664" t="e">
            <v>#N/A</v>
          </cell>
          <cell r="F664" t="e">
            <v>#N/A</v>
          </cell>
          <cell r="G664" t="e">
            <v>#N/A</v>
          </cell>
          <cell r="H664" t="e">
            <v>#N/A</v>
          </cell>
        </row>
        <row r="665">
          <cell r="A665">
            <v>663</v>
          </cell>
          <cell r="C665" t="str">
            <v>TENSORES PARA CABLE DE ACERO</v>
          </cell>
          <cell r="D665" t="str">
            <v>M</v>
          </cell>
          <cell r="E665" t="e">
            <v>#N/A</v>
          </cell>
          <cell r="F665" t="e">
            <v>#N/A</v>
          </cell>
          <cell r="G665" t="e">
            <v>#N/A</v>
          </cell>
          <cell r="H665" t="e">
            <v>#N/A</v>
          </cell>
        </row>
        <row r="666">
          <cell r="A666">
            <v>664</v>
          </cell>
          <cell r="C666" t="str">
            <v>INST. DE TUBERIA ACCES. CABLE DE ACERO EN PASO AEREO</v>
          </cell>
          <cell r="D666" t="str">
            <v>GLB</v>
          </cell>
          <cell r="E666" t="e">
            <v>#N/A</v>
          </cell>
          <cell r="F666" t="e">
            <v>#N/A</v>
          </cell>
          <cell r="G666" t="e">
            <v>#N/A</v>
          </cell>
          <cell r="H666" t="e">
            <v>#N/A</v>
          </cell>
        </row>
        <row r="667">
          <cell r="A667">
            <v>665</v>
          </cell>
          <cell r="C667" t="str">
            <v>TUBERIA PVC D=110 MM. 1.OO MPA E/C.</v>
          </cell>
          <cell r="D667" t="str">
            <v>M</v>
          </cell>
          <cell r="E667" t="e">
            <v>#N/A</v>
          </cell>
          <cell r="F667" t="e">
            <v>#N/A</v>
          </cell>
          <cell r="G667" t="e">
            <v>#N/A</v>
          </cell>
          <cell r="H667" t="e">
            <v>#N/A</v>
          </cell>
        </row>
        <row r="668">
          <cell r="A668">
            <v>666</v>
          </cell>
          <cell r="C668" t="str">
            <v>CODO PVC D=110 mm.x90°</v>
          </cell>
          <cell r="D668" t="str">
            <v>Unidad</v>
          </cell>
          <cell r="E668" t="e">
            <v>#N/A</v>
          </cell>
          <cell r="F668" t="e">
            <v>#N/A</v>
          </cell>
          <cell r="G668" t="e">
            <v>#N/A</v>
          </cell>
          <cell r="H668" t="e">
            <v>#N/A</v>
          </cell>
        </row>
        <row r="669">
          <cell r="A669">
            <v>667</v>
          </cell>
          <cell r="C669" t="str">
            <v>INSTALACION DE TUBERIAS D= 110 mm. PVC</v>
          </cell>
          <cell r="D669" t="str">
            <v>M.</v>
          </cell>
          <cell r="E669" t="e">
            <v>#N/A</v>
          </cell>
          <cell r="F669" t="e">
            <v>#N/A</v>
          </cell>
          <cell r="G669" t="e">
            <v>#N/A</v>
          </cell>
          <cell r="H669" t="e">
            <v>#N/A</v>
          </cell>
        </row>
        <row r="670">
          <cell r="A670">
            <v>668</v>
          </cell>
          <cell r="C670" t="str">
            <v>ESCALONES DE HIERRO</v>
          </cell>
          <cell r="D670" t="str">
            <v>Unidad</v>
          </cell>
          <cell r="E670" t="e">
            <v>#N/A</v>
          </cell>
          <cell r="F670" t="e">
            <v>#N/A</v>
          </cell>
          <cell r="G670" t="e">
            <v>#N/A</v>
          </cell>
          <cell r="H670" t="e">
            <v>#N/A</v>
          </cell>
        </row>
        <row r="671">
          <cell r="A671">
            <v>669</v>
          </cell>
          <cell r="C671" t="str">
            <v>PASAMUROS D= 4"</v>
          </cell>
          <cell r="D671" t="str">
            <v>Unidad</v>
          </cell>
          <cell r="E671" t="e">
            <v>#N/A</v>
          </cell>
          <cell r="F671" t="e">
            <v>#N/A</v>
          </cell>
          <cell r="G671" t="e">
            <v>#N/A</v>
          </cell>
          <cell r="H671" t="e">
            <v>#N/A</v>
          </cell>
        </row>
        <row r="672">
          <cell r="A672">
            <v>670</v>
          </cell>
          <cell r="C672" t="str">
            <v>TEE PVC D=4"</v>
          </cell>
          <cell r="D672" t="str">
            <v>Unidad</v>
          </cell>
          <cell r="E672" t="e">
            <v>#N/A</v>
          </cell>
          <cell r="F672" t="e">
            <v>#N/A</v>
          </cell>
          <cell r="G672" t="e">
            <v>#N/A</v>
          </cell>
          <cell r="H672" t="e">
            <v>#N/A</v>
          </cell>
        </row>
        <row r="673">
          <cell r="A673">
            <v>671</v>
          </cell>
          <cell r="C673" t="str">
            <v>CODO H.G. D=4"x45°</v>
          </cell>
          <cell r="D673" t="str">
            <v>Unidad</v>
          </cell>
          <cell r="E673" t="e">
            <v>#N/A</v>
          </cell>
          <cell r="F673" t="e">
            <v>#N/A</v>
          </cell>
          <cell r="G673" t="e">
            <v>#N/A</v>
          </cell>
          <cell r="H673" t="e">
            <v>#N/A</v>
          </cell>
        </row>
        <row r="674">
          <cell r="A674">
            <v>672</v>
          </cell>
          <cell r="C674" t="str">
            <v>ADAPTADOR No 238 D=4"</v>
          </cell>
          <cell r="D674" t="str">
            <v>Unidad</v>
          </cell>
          <cell r="E674" t="e">
            <v>#N/A</v>
          </cell>
          <cell r="F674" t="e">
            <v>#N/A</v>
          </cell>
          <cell r="G674" t="e">
            <v>#N/A</v>
          </cell>
          <cell r="H674" t="e">
            <v>#N/A</v>
          </cell>
        </row>
        <row r="675">
          <cell r="A675">
            <v>673</v>
          </cell>
          <cell r="C675" t="str">
            <v>NEPLO HG D= 4" L = 20 CM RR</v>
          </cell>
          <cell r="D675" t="str">
            <v>Unidad</v>
          </cell>
          <cell r="E675" t="e">
            <v>#N/A</v>
          </cell>
          <cell r="F675" t="e">
            <v>#N/A</v>
          </cell>
          <cell r="G675" t="e">
            <v>#N/A</v>
          </cell>
          <cell r="H675" t="e">
            <v>#N/A</v>
          </cell>
        </row>
        <row r="676">
          <cell r="A676">
            <v>674</v>
          </cell>
          <cell r="C676" t="str">
            <v>CODO HG D= 4"  x  90°</v>
          </cell>
          <cell r="D676" t="str">
            <v>Unidad</v>
          </cell>
          <cell r="E676" t="e">
            <v>#N/A</v>
          </cell>
          <cell r="F676" t="e">
            <v>#N/A</v>
          </cell>
          <cell r="G676" t="e">
            <v>#N/A</v>
          </cell>
          <cell r="H676" t="e">
            <v>#N/A</v>
          </cell>
        </row>
        <row r="677">
          <cell r="A677">
            <v>675</v>
          </cell>
          <cell r="C677" t="str">
            <v>UNION UNIVERSAL HG D= 4"</v>
          </cell>
          <cell r="D677" t="str">
            <v>Unidad</v>
          </cell>
          <cell r="E677" t="e">
            <v>#N/A</v>
          </cell>
          <cell r="F677" t="e">
            <v>#N/A</v>
          </cell>
          <cell r="G677" t="e">
            <v>#N/A</v>
          </cell>
          <cell r="H677" t="e">
            <v>#N/A</v>
          </cell>
        </row>
        <row r="678">
          <cell r="A678">
            <v>676</v>
          </cell>
          <cell r="C678" t="str">
            <v>PASAMUROS D= 2"</v>
          </cell>
          <cell r="D678" t="str">
            <v>Unidad</v>
          </cell>
          <cell r="E678" t="e">
            <v>#N/A</v>
          </cell>
          <cell r="F678" t="e">
            <v>#N/A</v>
          </cell>
          <cell r="G678" t="e">
            <v>#N/A</v>
          </cell>
          <cell r="H678" t="e">
            <v>#N/A</v>
          </cell>
        </row>
        <row r="679">
          <cell r="A679">
            <v>677</v>
          </cell>
          <cell r="C679" t="str">
            <v>REDUCTOR HG D= 4 x 2"</v>
          </cell>
          <cell r="D679" t="str">
            <v>Unidad</v>
          </cell>
          <cell r="E679" t="e">
            <v>#N/A</v>
          </cell>
          <cell r="F679" t="e">
            <v>#N/A</v>
          </cell>
          <cell r="G679" t="e">
            <v>#N/A</v>
          </cell>
          <cell r="H679" t="e">
            <v>#N/A</v>
          </cell>
        </row>
        <row r="680">
          <cell r="A680">
            <v>678</v>
          </cell>
          <cell r="C680" t="str">
            <v>VALVULA FLOTADORA D= 2"</v>
          </cell>
          <cell r="D680" t="str">
            <v>Unidad</v>
          </cell>
          <cell r="E680" t="e">
            <v>#N/A</v>
          </cell>
          <cell r="F680" t="e">
            <v>#N/A</v>
          </cell>
          <cell r="G680" t="e">
            <v>#N/A</v>
          </cell>
          <cell r="H680" t="e">
            <v>#N/A</v>
          </cell>
        </row>
        <row r="681">
          <cell r="A681">
            <v>679</v>
          </cell>
          <cell r="C681" t="str">
            <v>UNION HG.D= 2"</v>
          </cell>
          <cell r="D681" t="str">
            <v>Unidad</v>
          </cell>
          <cell r="E681" t="e">
            <v>#N/A</v>
          </cell>
          <cell r="F681" t="e">
            <v>#N/A</v>
          </cell>
          <cell r="G681" t="e">
            <v>#N/A</v>
          </cell>
          <cell r="H681" t="e">
            <v>#N/A</v>
          </cell>
        </row>
        <row r="682">
          <cell r="A682">
            <v>680</v>
          </cell>
          <cell r="C682" t="str">
            <v>NEPLO HG D= 2" L= 20 CM R.R</v>
          </cell>
          <cell r="D682" t="str">
            <v>Unidad</v>
          </cell>
          <cell r="E682" t="e">
            <v>#N/A</v>
          </cell>
          <cell r="F682" t="e">
            <v>#N/A</v>
          </cell>
          <cell r="G682" t="e">
            <v>#N/A</v>
          </cell>
          <cell r="H682" t="e">
            <v>#N/A</v>
          </cell>
        </row>
        <row r="683">
          <cell r="A683">
            <v>681</v>
          </cell>
          <cell r="C683" t="str">
            <v>CODO HG D= 2" x 90°</v>
          </cell>
          <cell r="D683" t="str">
            <v>Unidad</v>
          </cell>
          <cell r="E683" t="e">
            <v>#N/A</v>
          </cell>
          <cell r="F683" t="e">
            <v>#N/A</v>
          </cell>
          <cell r="G683" t="e">
            <v>#N/A</v>
          </cell>
          <cell r="H683" t="e">
            <v>#N/A</v>
          </cell>
        </row>
        <row r="684">
          <cell r="A684">
            <v>682</v>
          </cell>
          <cell r="C684" t="str">
            <v>VALVULA DE COMPUERTA D= 2" H.F</v>
          </cell>
          <cell r="D684" t="str">
            <v>Unidad</v>
          </cell>
          <cell r="E684" t="e">
            <v>#N/A</v>
          </cell>
          <cell r="F684" t="e">
            <v>#N/A</v>
          </cell>
          <cell r="G684" t="e">
            <v>#N/A</v>
          </cell>
          <cell r="H684" t="e">
            <v>#N/A</v>
          </cell>
        </row>
        <row r="685">
          <cell r="A685">
            <v>683</v>
          </cell>
          <cell r="C685" t="str">
            <v>TUBERIA HG D= 2"</v>
          </cell>
          <cell r="D685" t="str">
            <v>M.</v>
          </cell>
          <cell r="E685" t="e">
            <v>#N/A</v>
          </cell>
          <cell r="F685" t="e">
            <v>#N/A</v>
          </cell>
          <cell r="G685" t="e">
            <v>#N/A</v>
          </cell>
          <cell r="H685" t="e">
            <v>#N/A</v>
          </cell>
        </row>
        <row r="686">
          <cell r="A686">
            <v>684</v>
          </cell>
          <cell r="C686" t="str">
            <v>TEE HG D= 2"</v>
          </cell>
          <cell r="D686" t="str">
            <v>Unidad</v>
          </cell>
          <cell r="E686" t="e">
            <v>#N/A</v>
          </cell>
          <cell r="F686" t="e">
            <v>#N/A</v>
          </cell>
          <cell r="G686" t="e">
            <v>#N/A</v>
          </cell>
          <cell r="H686" t="e">
            <v>#N/A</v>
          </cell>
        </row>
        <row r="687">
          <cell r="A687">
            <v>685</v>
          </cell>
          <cell r="C687" t="str">
            <v>ADAPTADOR  No. 238 D= 2"</v>
          </cell>
          <cell r="D687" t="str">
            <v>Unidad</v>
          </cell>
          <cell r="E687" t="e">
            <v>#N/A</v>
          </cell>
          <cell r="F687" t="e">
            <v>#N/A</v>
          </cell>
          <cell r="G687" t="e">
            <v>#N/A</v>
          </cell>
          <cell r="H687" t="e">
            <v>#N/A</v>
          </cell>
        </row>
        <row r="688">
          <cell r="A688">
            <v>686</v>
          </cell>
          <cell r="C688" t="str">
            <v>UNION UNIVERSAL HG D= 2"</v>
          </cell>
          <cell r="D688" t="str">
            <v>Unidad</v>
          </cell>
          <cell r="E688" t="e">
            <v>#N/A</v>
          </cell>
          <cell r="F688" t="e">
            <v>#N/A</v>
          </cell>
          <cell r="G688" t="e">
            <v>#N/A</v>
          </cell>
          <cell r="H688" t="e">
            <v>#N/A</v>
          </cell>
        </row>
        <row r="689">
          <cell r="A689">
            <v>687</v>
          </cell>
          <cell r="C689" t="str">
            <v>INST. DE ACCES. ENTRADA Y SALIDA AL TANQUE</v>
          </cell>
          <cell r="D689" t="str">
            <v>GLOBAL</v>
          </cell>
          <cell r="E689" t="e">
            <v>#N/A</v>
          </cell>
          <cell r="F689" t="e">
            <v>#N/A</v>
          </cell>
          <cell r="G689" t="e">
            <v>#N/A</v>
          </cell>
          <cell r="H689" t="e">
            <v>#N/A</v>
          </cell>
        </row>
        <row r="690">
          <cell r="A690">
            <v>688</v>
          </cell>
          <cell r="C690" t="str">
            <v>INSTAL. DE ACCES. DE REBOSE Y DRENAJE</v>
          </cell>
          <cell r="D690" t="str">
            <v>GLOBAL</v>
          </cell>
          <cell r="E690" t="e">
            <v>#N/A</v>
          </cell>
          <cell r="F690" t="e">
            <v>#N/A</v>
          </cell>
          <cell r="G690" t="e">
            <v>#N/A</v>
          </cell>
          <cell r="H690" t="e">
            <v>#N/A</v>
          </cell>
        </row>
        <row r="691">
          <cell r="A691">
            <v>689</v>
          </cell>
          <cell r="C691" t="str">
            <v>VALVULA DE HF. D=4"</v>
          </cell>
          <cell r="D691" t="str">
            <v>Unidad</v>
          </cell>
          <cell r="E691" t="e">
            <v>#N/A</v>
          </cell>
          <cell r="F691" t="e">
            <v>#N/A</v>
          </cell>
          <cell r="G691" t="e">
            <v>#N/A</v>
          </cell>
          <cell r="H691" t="e">
            <v>#N/A</v>
          </cell>
        </row>
        <row r="692">
          <cell r="A692">
            <v>690</v>
          </cell>
          <cell r="C692" t="str">
            <v>CODO H.G. D=2" x 45°</v>
          </cell>
          <cell r="D692" t="str">
            <v>Unidad</v>
          </cell>
          <cell r="E692" t="e">
            <v>#N/A</v>
          </cell>
          <cell r="F692" t="e">
            <v>#N/A</v>
          </cell>
          <cell r="G692" t="e">
            <v>#N/A</v>
          </cell>
          <cell r="H692" t="e">
            <v>#N/A</v>
          </cell>
        </row>
        <row r="693">
          <cell r="A693">
            <v>691</v>
          </cell>
          <cell r="C693" t="str">
            <v>TRAMO DE TUBERIA H.G. D=2" L=1.5 M.</v>
          </cell>
          <cell r="D693" t="str">
            <v>Unidad</v>
          </cell>
          <cell r="E693" t="e">
            <v>#N/A</v>
          </cell>
          <cell r="F693" t="e">
            <v>#N/A</v>
          </cell>
          <cell r="G693" t="e">
            <v>#N/A</v>
          </cell>
          <cell r="H693" t="e">
            <v>#N/A</v>
          </cell>
        </row>
        <row r="694">
          <cell r="A694">
            <v>692</v>
          </cell>
          <cell r="C694" t="str">
            <v>INSTALACION DE CABLE DE ACERO D= 16 mm.</v>
          </cell>
          <cell r="D694" t="str">
            <v>M.</v>
          </cell>
          <cell r="E694" t="e">
            <v>#N/A</v>
          </cell>
          <cell r="F694" t="e">
            <v>#N/A</v>
          </cell>
          <cell r="G694" t="e">
            <v>#N/A</v>
          </cell>
          <cell r="H694" t="e">
            <v>#N/A</v>
          </cell>
        </row>
        <row r="695">
          <cell r="A695">
            <v>693</v>
          </cell>
          <cell r="C695" t="str">
            <v>INSTALACION DE ABRAZADERAS</v>
          </cell>
          <cell r="D695" t="str">
            <v>Unidad</v>
          </cell>
          <cell r="E695" t="e">
            <v>#N/A</v>
          </cell>
          <cell r="F695" t="e">
            <v>#N/A</v>
          </cell>
          <cell r="G695" t="e">
            <v>#N/A</v>
          </cell>
          <cell r="H695" t="e">
            <v>#N/A</v>
          </cell>
        </row>
        <row r="696">
          <cell r="A696">
            <v>694</v>
          </cell>
          <cell r="C696" t="str">
            <v>TRAMO DE TUBERIA H.G. D=2" L=3M.</v>
          </cell>
          <cell r="D696" t="str">
            <v>Unidad</v>
          </cell>
          <cell r="E696" t="e">
            <v>#N/A</v>
          </cell>
          <cell r="F696" t="e">
            <v>#N/A</v>
          </cell>
          <cell r="G696" t="e">
            <v>#N/A</v>
          </cell>
          <cell r="H696" t="e">
            <v>#N/A</v>
          </cell>
        </row>
        <row r="697">
          <cell r="A697">
            <v>695</v>
          </cell>
          <cell r="C697" t="str">
            <v>TUBERIA DE PVC. D=50 mm. E/C 1.0 Mpa</v>
          </cell>
          <cell r="D697" t="str">
            <v>M</v>
          </cell>
          <cell r="E697" t="e">
            <v>#N/A</v>
          </cell>
          <cell r="F697" t="e">
            <v>#N/A</v>
          </cell>
          <cell r="G697" t="e">
            <v>#N/A</v>
          </cell>
          <cell r="H697" t="e">
            <v>#N/A</v>
          </cell>
        </row>
        <row r="698">
          <cell r="A698">
            <v>696</v>
          </cell>
          <cell r="C698" t="str">
            <v>VALVULA CHECK DE BRONCE D=2"</v>
          </cell>
          <cell r="D698" t="str">
            <v>Unidad</v>
          </cell>
          <cell r="E698" t="e">
            <v>#N/A</v>
          </cell>
          <cell r="F698" t="e">
            <v>#N/A</v>
          </cell>
          <cell r="G698" t="e">
            <v>#N/A</v>
          </cell>
          <cell r="H698" t="e">
            <v>#N/A</v>
          </cell>
        </row>
        <row r="699">
          <cell r="A699">
            <v>697</v>
          </cell>
          <cell r="C699" t="str">
            <v>MANOMETRO</v>
          </cell>
          <cell r="D699" t="str">
            <v>Unidad</v>
          </cell>
          <cell r="E699" t="e">
            <v>#N/A</v>
          </cell>
          <cell r="F699" t="e">
            <v>#N/A</v>
          </cell>
          <cell r="G699" t="e">
            <v>#N/A</v>
          </cell>
          <cell r="H699" t="e">
            <v>#N/A</v>
          </cell>
        </row>
        <row r="700">
          <cell r="A700">
            <v>698</v>
          </cell>
          <cell r="C700" t="str">
            <v>NEPLO H.G. D=2" L= 40 CM. RR</v>
          </cell>
          <cell r="D700" t="str">
            <v>Unidad</v>
          </cell>
          <cell r="E700" t="e">
            <v>#N/A</v>
          </cell>
          <cell r="F700" t="e">
            <v>#N/A</v>
          </cell>
          <cell r="G700" t="e">
            <v>#N/A</v>
          </cell>
          <cell r="H700" t="e">
            <v>#N/A</v>
          </cell>
        </row>
        <row r="701">
          <cell r="A701">
            <v>699</v>
          </cell>
          <cell r="C701" t="str">
            <v>NEPLO H.G. D=2" L= 60 CM.</v>
          </cell>
          <cell r="D701" t="str">
            <v>Unidad</v>
          </cell>
          <cell r="E701" t="e">
            <v>#N/A</v>
          </cell>
          <cell r="F701" t="e">
            <v>#N/A</v>
          </cell>
          <cell r="G701" t="e">
            <v>#N/A</v>
          </cell>
          <cell r="H701" t="e">
            <v>#N/A</v>
          </cell>
        </row>
        <row r="702">
          <cell r="A702">
            <v>700</v>
          </cell>
          <cell r="C702" t="str">
            <v>BOMBA SUMERGIBLE 2" 3 HP.</v>
          </cell>
          <cell r="D702" t="str">
            <v>Unidad</v>
          </cell>
          <cell r="E702" t="e">
            <v>#N/A</v>
          </cell>
          <cell r="F702" t="e">
            <v>#N/A</v>
          </cell>
          <cell r="G702" t="e">
            <v>#N/A</v>
          </cell>
          <cell r="H702" t="e">
            <v>#N/A</v>
          </cell>
        </row>
        <row r="703">
          <cell r="A703">
            <v>701</v>
          </cell>
          <cell r="C703" t="str">
            <v>SUMINISTRO E INSTALACION DE BOMBA SUMERGIBLE 2" 2HP.</v>
          </cell>
          <cell r="D703" t="str">
            <v>Unidad</v>
          </cell>
          <cell r="E703" t="e">
            <v>#N/A</v>
          </cell>
          <cell r="F703" t="e">
            <v>#N/A</v>
          </cell>
          <cell r="G703" t="e">
            <v>#N/A</v>
          </cell>
          <cell r="H703" t="e">
            <v>#N/A</v>
          </cell>
        </row>
        <row r="704">
          <cell r="A704">
            <v>702</v>
          </cell>
          <cell r="C704" t="str">
            <v>UNION HG. D=1/2"</v>
          </cell>
          <cell r="D704" t="str">
            <v>Unidad</v>
          </cell>
          <cell r="E704" t="e">
            <v>#N/A</v>
          </cell>
          <cell r="F704" t="e">
            <v>#N/A</v>
          </cell>
          <cell r="G704" t="e">
            <v>#N/A</v>
          </cell>
          <cell r="H704" t="e">
            <v>#N/A</v>
          </cell>
        </row>
        <row r="705">
          <cell r="A705">
            <v>703</v>
          </cell>
          <cell r="C705" t="str">
            <v>NEPLO HG. D=1/2" L=15 cm. RR</v>
          </cell>
          <cell r="D705" t="str">
            <v>Unidad</v>
          </cell>
          <cell r="E705" t="e">
            <v>#N/A</v>
          </cell>
          <cell r="F705" t="e">
            <v>#N/A</v>
          </cell>
          <cell r="G705" t="e">
            <v>#N/A</v>
          </cell>
          <cell r="H705" t="e">
            <v>#N/A</v>
          </cell>
        </row>
        <row r="706">
          <cell r="A706">
            <v>704</v>
          </cell>
          <cell r="C706" t="str">
            <v>TEE HG. D=2" x 1/2" REDUCTORA</v>
          </cell>
          <cell r="D706" t="str">
            <v>Unidad</v>
          </cell>
          <cell r="E706" t="e">
            <v>#N/A</v>
          </cell>
          <cell r="F706" t="e">
            <v>#N/A</v>
          </cell>
          <cell r="G706" t="e">
            <v>#N/A</v>
          </cell>
          <cell r="H706" t="e">
            <v>#N/A</v>
          </cell>
        </row>
        <row r="707">
          <cell r="A707">
            <v>705</v>
          </cell>
          <cell r="C707" t="str">
            <v>REDUCTOR D=1/2" x 3/8"</v>
          </cell>
          <cell r="D707" t="str">
            <v>Unidad</v>
          </cell>
          <cell r="E707" t="e">
            <v>#N/A</v>
          </cell>
          <cell r="F707" t="e">
            <v>#N/A</v>
          </cell>
          <cell r="G707" t="e">
            <v>#N/A</v>
          </cell>
          <cell r="H707" t="e">
            <v>#N/A</v>
          </cell>
        </row>
        <row r="708">
          <cell r="A708">
            <v>706</v>
          </cell>
          <cell r="C708" t="str">
            <v>LLAVE DE PICO D=1/2"</v>
          </cell>
          <cell r="D708" t="str">
            <v>Unidad</v>
          </cell>
          <cell r="E708" t="e">
            <v>#N/A</v>
          </cell>
          <cell r="F708" t="e">
            <v>#N/A</v>
          </cell>
          <cell r="G708" t="e">
            <v>#N/A</v>
          </cell>
          <cell r="H708" t="e">
            <v>#N/A</v>
          </cell>
        </row>
        <row r="709">
          <cell r="A709">
            <v>707</v>
          </cell>
          <cell r="C709" t="str">
            <v>LLAVE DE PASO D=1/2"</v>
          </cell>
          <cell r="D709" t="str">
            <v>Unidad</v>
          </cell>
          <cell r="E709" t="e">
            <v>#N/A</v>
          </cell>
          <cell r="F709" t="e">
            <v>#N/A</v>
          </cell>
          <cell r="G709" t="e">
            <v>#N/A</v>
          </cell>
          <cell r="H709" t="e">
            <v>#N/A</v>
          </cell>
        </row>
        <row r="710">
          <cell r="A710">
            <v>708</v>
          </cell>
          <cell r="C710" t="str">
            <v>NEPLO PVC D=50 MM. L= 1.0 M. 1.0 Mpa</v>
          </cell>
          <cell r="D710" t="str">
            <v>Unidad</v>
          </cell>
          <cell r="E710" t="e">
            <v>#N/A</v>
          </cell>
          <cell r="F710" t="e">
            <v>#N/A</v>
          </cell>
          <cell r="G710" t="e">
            <v>#N/A</v>
          </cell>
          <cell r="H710" t="e">
            <v>#N/A</v>
          </cell>
        </row>
        <row r="711">
          <cell r="A711">
            <v>709</v>
          </cell>
          <cell r="C711" t="str">
            <v>TEE REDUCTORA PVC D=50 MM. X 40 MM.</v>
          </cell>
          <cell r="D711" t="str">
            <v>Unidad</v>
          </cell>
          <cell r="E711" t="e">
            <v>#N/A</v>
          </cell>
          <cell r="F711" t="e">
            <v>#N/A</v>
          </cell>
          <cell r="G711" t="e">
            <v>#N/A</v>
          </cell>
          <cell r="H711" t="e">
            <v>#N/A</v>
          </cell>
        </row>
        <row r="712">
          <cell r="A712">
            <v>710</v>
          </cell>
          <cell r="C712" t="str">
            <v>CODO PVC D= 40 MM. X 45°</v>
          </cell>
          <cell r="D712" t="str">
            <v>Unidad</v>
          </cell>
          <cell r="E712" t="e">
            <v>#N/A</v>
          </cell>
          <cell r="F712" t="e">
            <v>#N/A</v>
          </cell>
          <cell r="G712" t="e">
            <v>#N/A</v>
          </cell>
          <cell r="H712" t="e">
            <v>#N/A</v>
          </cell>
        </row>
        <row r="713">
          <cell r="A713">
            <v>711</v>
          </cell>
          <cell r="C713" t="str">
            <v>CODO PVC D= 40MM. X 90°</v>
          </cell>
          <cell r="D713" t="str">
            <v>Unidad</v>
          </cell>
          <cell r="E713" t="e">
            <v>#N/A</v>
          </cell>
          <cell r="F713" t="e">
            <v>#N/A</v>
          </cell>
          <cell r="G713" t="e">
            <v>#N/A</v>
          </cell>
          <cell r="H713" t="e">
            <v>#N/A</v>
          </cell>
        </row>
        <row r="714">
          <cell r="A714">
            <v>712</v>
          </cell>
          <cell r="C714" t="str">
            <v>TANQUE ESTACIONARIO METALICO DE V=20 M3.</v>
          </cell>
          <cell r="D714" t="str">
            <v>Unidad</v>
          </cell>
          <cell r="E714" t="e">
            <v>#N/A</v>
          </cell>
          <cell r="F714" t="e">
            <v>#N/A</v>
          </cell>
          <cell r="G714" t="e">
            <v>#N/A</v>
          </cell>
          <cell r="H714" t="e">
            <v>#N/A</v>
          </cell>
        </row>
        <row r="715">
          <cell r="A715">
            <v>713</v>
          </cell>
          <cell r="C715" t="str">
            <v>POSTE DE HORMIGON L= 11M.</v>
          </cell>
          <cell r="D715" t="str">
            <v>Unidad</v>
          </cell>
          <cell r="E715" t="e">
            <v>#N/A</v>
          </cell>
          <cell r="F715" t="e">
            <v>#N/A</v>
          </cell>
          <cell r="G715" t="e">
            <v>#N/A</v>
          </cell>
          <cell r="H715" t="e">
            <v>#N/A</v>
          </cell>
        </row>
        <row r="716">
          <cell r="A716">
            <v>714</v>
          </cell>
          <cell r="C716" t="str">
            <v>ESTRUCTURA TERMINAL MONOFASICO RU</v>
          </cell>
          <cell r="D716" t="str">
            <v>Unidad</v>
          </cell>
          <cell r="E716" t="e">
            <v>#N/A</v>
          </cell>
          <cell r="F716" t="e">
            <v>#N/A</v>
          </cell>
          <cell r="G716" t="e">
            <v>#N/A</v>
          </cell>
          <cell r="H716" t="e">
            <v>#N/A</v>
          </cell>
        </row>
        <row r="717">
          <cell r="A717">
            <v>715</v>
          </cell>
          <cell r="C717" t="str">
            <v>ESTRUCTURA RC</v>
          </cell>
          <cell r="D717" t="str">
            <v>Unidad</v>
          </cell>
          <cell r="E717" t="e">
            <v>#N/A</v>
          </cell>
          <cell r="F717" t="e">
            <v>#N/A</v>
          </cell>
          <cell r="G717" t="e">
            <v>#N/A</v>
          </cell>
          <cell r="H717" t="e">
            <v>#N/A</v>
          </cell>
        </row>
        <row r="718">
          <cell r="A718">
            <v>716</v>
          </cell>
          <cell r="C718" t="str">
            <v xml:space="preserve">ESTRUCTURA TT </v>
          </cell>
          <cell r="D718" t="str">
            <v>Unidad</v>
          </cell>
          <cell r="E718" t="e">
            <v>#N/A</v>
          </cell>
          <cell r="F718" t="e">
            <v>#N/A</v>
          </cell>
          <cell r="G718" t="e">
            <v>#N/A</v>
          </cell>
          <cell r="H718" t="e">
            <v>#N/A</v>
          </cell>
        </row>
        <row r="719">
          <cell r="A719">
            <v>717</v>
          </cell>
          <cell r="C719" t="str">
            <v>TRANSFORMADOR MONOFASICO AUTOPROTEGIDO 15 KVA 7620/240V.</v>
          </cell>
          <cell r="D719" t="str">
            <v>Unidad</v>
          </cell>
          <cell r="E719" t="e">
            <v>#N/A</v>
          </cell>
          <cell r="F719" t="e">
            <v>#N/A</v>
          </cell>
          <cell r="G719" t="e">
            <v>#N/A</v>
          </cell>
          <cell r="H719" t="e">
            <v>#N/A</v>
          </cell>
        </row>
        <row r="720">
          <cell r="A720">
            <v>718</v>
          </cell>
          <cell r="C720" t="str">
            <v>CAJA PORTAFUSIBLE DE ALTA TENSION DE 100 AMP. CON FUSIBLE 5 AMP.</v>
          </cell>
          <cell r="D720" t="str">
            <v>Unidad</v>
          </cell>
          <cell r="E720" t="e">
            <v>#N/A</v>
          </cell>
          <cell r="F720" t="e">
            <v>#N/A</v>
          </cell>
          <cell r="G720" t="e">
            <v>#N/A</v>
          </cell>
          <cell r="H720" t="e">
            <v>#N/A</v>
          </cell>
        </row>
        <row r="721">
          <cell r="A721">
            <v>719</v>
          </cell>
          <cell r="C721" t="str">
            <v>VARILLA COPPER WELD "CU"</v>
          </cell>
          <cell r="D721" t="str">
            <v>Unidad</v>
          </cell>
          <cell r="E721" t="e">
            <v>#N/A</v>
          </cell>
          <cell r="F721" t="e">
            <v>#N/A</v>
          </cell>
          <cell r="G721" t="e">
            <v>#N/A</v>
          </cell>
          <cell r="H721" t="e">
            <v>#N/A</v>
          </cell>
        </row>
        <row r="722">
          <cell r="A722">
            <v>720</v>
          </cell>
          <cell r="C722" t="str">
            <v>CONDUCTOR AISLADO "CU" #8 AWG.</v>
          </cell>
          <cell r="D722" t="str">
            <v>M.</v>
          </cell>
          <cell r="E722" t="e">
            <v>#N/A</v>
          </cell>
          <cell r="F722" t="e">
            <v>#N/A</v>
          </cell>
          <cell r="G722" t="e">
            <v>#N/A</v>
          </cell>
          <cell r="H722" t="e">
            <v>#N/A</v>
          </cell>
        </row>
        <row r="723">
          <cell r="A723">
            <v>721</v>
          </cell>
          <cell r="C723" t="str">
            <v>CONDUCTOR DESNUDO "CU" # 4 AWG.</v>
          </cell>
          <cell r="D723" t="str">
            <v>M.</v>
          </cell>
          <cell r="E723" t="e">
            <v>#N/A</v>
          </cell>
          <cell r="F723" t="e">
            <v>#N/A</v>
          </cell>
          <cell r="G723" t="e">
            <v>#N/A</v>
          </cell>
          <cell r="H723" t="e">
            <v>#N/A</v>
          </cell>
        </row>
        <row r="724">
          <cell r="A724">
            <v>722</v>
          </cell>
          <cell r="C724" t="str">
            <v>GRAPA EN CALIENTE</v>
          </cell>
          <cell r="D724" t="str">
            <v>Unidad</v>
          </cell>
          <cell r="E724" t="e">
            <v>#N/A</v>
          </cell>
          <cell r="F724" t="e">
            <v>#N/A</v>
          </cell>
          <cell r="G724" t="e">
            <v>#N/A</v>
          </cell>
          <cell r="H724" t="e">
            <v>#N/A</v>
          </cell>
        </row>
        <row r="725">
          <cell r="A725">
            <v>723</v>
          </cell>
          <cell r="C725" t="str">
            <v xml:space="preserve">TABLERO ARRANCADOR DE CONTROL </v>
          </cell>
          <cell r="D725" t="str">
            <v>Unidad</v>
          </cell>
          <cell r="E725" t="e">
            <v>#N/A</v>
          </cell>
          <cell r="F725" t="e">
            <v>#N/A</v>
          </cell>
          <cell r="G725" t="e">
            <v>#N/A</v>
          </cell>
          <cell r="H725" t="e">
            <v>#N/A</v>
          </cell>
        </row>
        <row r="726">
          <cell r="A726">
            <v>724</v>
          </cell>
          <cell r="C726" t="str">
            <v>LUMINARIA 175 W - 240 V. CON ENCENDIDO AUTOMATICO</v>
          </cell>
          <cell r="D726" t="str">
            <v>Unidad</v>
          </cell>
          <cell r="E726" t="e">
            <v>#N/A</v>
          </cell>
          <cell r="F726" t="e">
            <v>#N/A</v>
          </cell>
          <cell r="G726" t="e">
            <v>#N/A</v>
          </cell>
          <cell r="H726" t="e">
            <v>#N/A</v>
          </cell>
        </row>
        <row r="727">
          <cell r="A727">
            <v>725</v>
          </cell>
          <cell r="C727" t="str">
            <v>CONTROL T.U. DE "CU" AISLADO No. 16 CONTROL DE NIVEL</v>
          </cell>
          <cell r="D727" t="str">
            <v>M.</v>
          </cell>
          <cell r="E727" t="e">
            <v>#N/A</v>
          </cell>
          <cell r="F727" t="e">
            <v>#N/A</v>
          </cell>
          <cell r="G727" t="e">
            <v>#N/A</v>
          </cell>
          <cell r="H727" t="e">
            <v>#N/A</v>
          </cell>
        </row>
        <row r="728">
          <cell r="A728">
            <v>726</v>
          </cell>
          <cell r="C728" t="str">
            <v>ELECTRODOS</v>
          </cell>
          <cell r="D728" t="str">
            <v>Unidad</v>
          </cell>
          <cell r="E728" t="e">
            <v>#N/A</v>
          </cell>
          <cell r="F728" t="e">
            <v>#N/A</v>
          </cell>
          <cell r="G728" t="e">
            <v>#N/A</v>
          </cell>
          <cell r="H728" t="e">
            <v>#N/A</v>
          </cell>
        </row>
        <row r="729">
          <cell r="A729">
            <v>727</v>
          </cell>
          <cell r="C729" t="str">
            <v>CINTA AUTOFUNDENTE</v>
          </cell>
          <cell r="D729" t="str">
            <v>Unidad</v>
          </cell>
          <cell r="E729" t="e">
            <v>#N/A</v>
          </cell>
          <cell r="F729" t="e">
            <v>#N/A</v>
          </cell>
          <cell r="G729" t="e">
            <v>#N/A</v>
          </cell>
          <cell r="H729" t="e">
            <v>#N/A</v>
          </cell>
        </row>
        <row r="730">
          <cell r="A730">
            <v>728</v>
          </cell>
          <cell r="C730" t="str">
            <v>MEDIDOR V= 220 V.</v>
          </cell>
          <cell r="D730" t="str">
            <v>Unidad</v>
          </cell>
          <cell r="E730" t="e">
            <v>#N/A</v>
          </cell>
          <cell r="F730" t="e">
            <v>#N/A</v>
          </cell>
          <cell r="G730" t="e">
            <v>#N/A</v>
          </cell>
          <cell r="H730" t="e">
            <v>#N/A</v>
          </cell>
        </row>
        <row r="731">
          <cell r="A731">
            <v>729</v>
          </cell>
          <cell r="C731" t="str">
            <v>CONCENTRICO 3*12 DE "CU" AISLADO</v>
          </cell>
          <cell r="D731" t="str">
            <v>M.</v>
          </cell>
          <cell r="E731" t="e">
            <v>#N/A</v>
          </cell>
          <cell r="F731" t="e">
            <v>#N/A</v>
          </cell>
          <cell r="G731" t="e">
            <v>#N/A</v>
          </cell>
          <cell r="H731" t="e">
            <v>#N/A</v>
          </cell>
        </row>
        <row r="732">
          <cell r="A732">
            <v>730</v>
          </cell>
          <cell r="C732" t="str">
            <v>ABRAZADERA DE PLATINA 2"</v>
          </cell>
          <cell r="D732" t="str">
            <v>Unidad</v>
          </cell>
          <cell r="E732" t="e">
            <v>#N/A</v>
          </cell>
          <cell r="F732" t="e">
            <v>#N/A</v>
          </cell>
          <cell r="G732" t="e">
            <v>#N/A</v>
          </cell>
          <cell r="H732" t="e">
            <v>#N/A</v>
          </cell>
        </row>
        <row r="733">
          <cell r="A733">
            <v>731</v>
          </cell>
          <cell r="C733" t="str">
            <v>REVERSIBLE DE 1 1/2"</v>
          </cell>
          <cell r="D733" t="str">
            <v>Unidad</v>
          </cell>
          <cell r="E733" t="e">
            <v>#N/A</v>
          </cell>
          <cell r="F733" t="e">
            <v>#N/A</v>
          </cell>
          <cell r="G733" t="e">
            <v>#N/A</v>
          </cell>
          <cell r="H733" t="e">
            <v>#N/A</v>
          </cell>
        </row>
        <row r="734">
          <cell r="A734">
            <v>732</v>
          </cell>
          <cell r="C734" t="str">
            <v>CODO PVC D=63 mm. X 45°</v>
          </cell>
          <cell r="D734" t="str">
            <v>Unidad</v>
          </cell>
          <cell r="E734" t="e">
            <v>#N/A</v>
          </cell>
          <cell r="F734" t="e">
            <v>#N/A</v>
          </cell>
          <cell r="G734" t="e">
            <v>#N/A</v>
          </cell>
          <cell r="H734" t="e">
            <v>#N/A</v>
          </cell>
        </row>
        <row r="735">
          <cell r="A735">
            <v>733</v>
          </cell>
          <cell r="C735" t="str">
            <v>TRASLADO DE EQUIPOS</v>
          </cell>
          <cell r="D735" t="str">
            <v>GBL</v>
          </cell>
          <cell r="E735" t="e">
            <v>#N/A</v>
          </cell>
          <cell r="F735" t="e">
            <v>#N/A</v>
          </cell>
          <cell r="G735" t="e">
            <v>#N/A</v>
          </cell>
          <cell r="H735" t="e">
            <v>#N/A</v>
          </cell>
        </row>
        <row r="736">
          <cell r="A736">
            <v>734</v>
          </cell>
          <cell r="C736" t="str">
            <v>INFORME TECNICO</v>
          </cell>
          <cell r="D736" t="str">
            <v>GBL</v>
          </cell>
          <cell r="E736" t="e">
            <v>#N/A</v>
          </cell>
          <cell r="F736" t="e">
            <v>#N/A</v>
          </cell>
          <cell r="G736" t="e">
            <v>#N/A</v>
          </cell>
          <cell r="H736" t="e">
            <v>#N/A</v>
          </cell>
        </row>
        <row r="737">
          <cell r="A737">
            <v>735</v>
          </cell>
          <cell r="C737" t="str">
            <v>LIMPIEZA Y DESARROLLO</v>
          </cell>
          <cell r="D737" t="str">
            <v>HORA</v>
          </cell>
          <cell r="E737" t="e">
            <v>#N/A</v>
          </cell>
          <cell r="F737" t="e">
            <v>#N/A</v>
          </cell>
          <cell r="G737" t="e">
            <v>#N/A</v>
          </cell>
          <cell r="H737" t="e">
            <v>#N/A</v>
          </cell>
        </row>
        <row r="738">
          <cell r="A738">
            <v>736</v>
          </cell>
          <cell r="C738" t="str">
            <v>PRUEBA DE BOMBEO</v>
          </cell>
          <cell r="D738" t="str">
            <v>HORA</v>
          </cell>
          <cell r="E738" t="e">
            <v>#N/A</v>
          </cell>
          <cell r="F738" t="e">
            <v>#N/A</v>
          </cell>
          <cell r="G738" t="e">
            <v>#N/A</v>
          </cell>
          <cell r="H738" t="e">
            <v>#N/A</v>
          </cell>
        </row>
        <row r="739">
          <cell r="A739">
            <v>737</v>
          </cell>
          <cell r="C739" t="str">
            <v>CANASTILLA DE BRONCE</v>
          </cell>
          <cell r="D739" t="str">
            <v>Unidad</v>
          </cell>
          <cell r="E739" t="e">
            <v>#N/A</v>
          </cell>
          <cell r="F739" t="e">
            <v>#N/A</v>
          </cell>
          <cell r="G739" t="e">
            <v>#N/A</v>
          </cell>
          <cell r="H739" t="e">
            <v>#N/A</v>
          </cell>
        </row>
        <row r="740">
          <cell r="A740">
            <v>738</v>
          </cell>
          <cell r="C740" t="str">
            <v>TUBERIA PVC D=50 mm. E/C  .63 Mpa.</v>
          </cell>
          <cell r="D740" t="str">
            <v>ML</v>
          </cell>
          <cell r="E740" t="e">
            <v>#N/A</v>
          </cell>
          <cell r="F740" t="e">
            <v>#N/A</v>
          </cell>
          <cell r="G740" t="e">
            <v>#N/A</v>
          </cell>
          <cell r="H740" t="e">
            <v>#N/A</v>
          </cell>
        </row>
        <row r="741">
          <cell r="A741">
            <v>739</v>
          </cell>
          <cell r="C741" t="str">
            <v>TUBERIA  PVC D=63 mm. E/C. .63 Mpa.</v>
          </cell>
          <cell r="D741" t="str">
            <v>ML</v>
          </cell>
          <cell r="E741" t="e">
            <v>#N/A</v>
          </cell>
          <cell r="F741" t="e">
            <v>#N/A</v>
          </cell>
          <cell r="G741" t="e">
            <v>#N/A</v>
          </cell>
          <cell r="H741" t="e">
            <v>#N/A</v>
          </cell>
        </row>
        <row r="742">
          <cell r="A742">
            <v>740</v>
          </cell>
          <cell r="C742" t="str">
            <v>VALVULA DE COMPUERTA  H.F. DIAMETRO 14"B.B.</v>
          </cell>
          <cell r="D742" t="str">
            <v>Unidad</v>
          </cell>
          <cell r="E742" t="e">
            <v>#N/A</v>
          </cell>
          <cell r="F742" t="e">
            <v>#N/A</v>
          </cell>
          <cell r="G742" t="e">
            <v>#N/A</v>
          </cell>
          <cell r="H742" t="e">
            <v>#N/A</v>
          </cell>
        </row>
        <row r="743">
          <cell r="A743">
            <v>741</v>
          </cell>
          <cell r="C743" t="str">
            <v>VALVULA CHECK DIAMETRO 14" B.B. H.F.</v>
          </cell>
          <cell r="D743" t="str">
            <v>Unidad</v>
          </cell>
          <cell r="E743" t="e">
            <v>#N/A</v>
          </cell>
          <cell r="F743" t="e">
            <v>#N/A</v>
          </cell>
          <cell r="G743" t="e">
            <v>#N/A</v>
          </cell>
          <cell r="H743" t="e">
            <v>#N/A</v>
          </cell>
        </row>
        <row r="744">
          <cell r="A744">
            <v>742</v>
          </cell>
          <cell r="C744" t="str">
            <v>REDUCTORES A/L. DIAMETRO 14" - 12" B.B.</v>
          </cell>
          <cell r="D744" t="str">
            <v>Unidad</v>
          </cell>
          <cell r="E744" t="e">
            <v>#N/A</v>
          </cell>
          <cell r="F744" t="e">
            <v>#N/A</v>
          </cell>
          <cell r="G744" t="e">
            <v>#N/A</v>
          </cell>
          <cell r="H744" t="e">
            <v>#N/A</v>
          </cell>
        </row>
        <row r="745">
          <cell r="A745">
            <v>743</v>
          </cell>
          <cell r="C745" t="str">
            <v>CODO A/L.  DIAMETRO 14" x 45º B.B.</v>
          </cell>
          <cell r="D745" t="str">
            <v>Unidad</v>
          </cell>
          <cell r="E745" t="e">
            <v>#N/A</v>
          </cell>
          <cell r="F745" t="e">
            <v>#N/A</v>
          </cell>
          <cell r="G745" t="e">
            <v>#N/A</v>
          </cell>
          <cell r="H745" t="e">
            <v>#N/A</v>
          </cell>
        </row>
        <row r="746">
          <cell r="A746">
            <v>744</v>
          </cell>
          <cell r="C746" t="str">
            <v>PEGA EPOXICA</v>
          </cell>
          <cell r="D746" t="str">
            <v>M2</v>
          </cell>
          <cell r="E746" t="e">
            <v>#N/A</v>
          </cell>
          <cell r="F746" t="e">
            <v>#N/A</v>
          </cell>
          <cell r="G746" t="e">
            <v>#N/A</v>
          </cell>
          <cell r="H746" t="e">
            <v>#N/A</v>
          </cell>
        </row>
        <row r="747">
          <cell r="A747">
            <v>745</v>
          </cell>
          <cell r="C747" t="str">
            <v>RESANE DE HORMIGON SIMPLE F'C = 210 KG./CM2.</v>
          </cell>
          <cell r="D747" t="str">
            <v>M3</v>
          </cell>
          <cell r="E747" t="e">
            <v>#N/A</v>
          </cell>
          <cell r="F747" t="e">
            <v>#N/A</v>
          </cell>
          <cell r="G747" t="e">
            <v>#N/A</v>
          </cell>
          <cell r="H747" t="e">
            <v>#N/A</v>
          </cell>
        </row>
        <row r="748">
          <cell r="A748">
            <v>746</v>
          </cell>
          <cell r="C748" t="str">
            <v>NEPLO A/L.  DIAMETRO 350 MM. B.B. L= 7.50 M.</v>
          </cell>
          <cell r="D748" t="str">
            <v>Unidad</v>
          </cell>
          <cell r="E748" t="e">
            <v>#N/A</v>
          </cell>
          <cell r="F748" t="e">
            <v>#N/A</v>
          </cell>
          <cell r="G748" t="e">
            <v>#N/A</v>
          </cell>
          <cell r="H748" t="e">
            <v>#N/A</v>
          </cell>
        </row>
        <row r="749">
          <cell r="A749">
            <v>747</v>
          </cell>
          <cell r="C749" t="str">
            <v>NEPLO A/L.  DIAMETRO 350 MM. B.B. L = 0,25 M,</v>
          </cell>
          <cell r="D749" t="str">
            <v>Unidad</v>
          </cell>
          <cell r="E749" t="e">
            <v>#N/A</v>
          </cell>
          <cell r="F749" t="e">
            <v>#N/A</v>
          </cell>
          <cell r="G749" t="e">
            <v>#N/A</v>
          </cell>
          <cell r="H749" t="e">
            <v>#N/A</v>
          </cell>
        </row>
        <row r="750">
          <cell r="A750">
            <v>748</v>
          </cell>
          <cell r="C750" t="str">
            <v>NEPLO A/L.  DIAMETRO 350 MM. B.B. L= 0,40 M,</v>
          </cell>
          <cell r="D750" t="str">
            <v>Unidad</v>
          </cell>
          <cell r="E750" t="e">
            <v>#N/A</v>
          </cell>
          <cell r="F750" t="e">
            <v>#N/A</v>
          </cell>
          <cell r="G750" t="e">
            <v>#N/A</v>
          </cell>
          <cell r="H750" t="e">
            <v>#N/A</v>
          </cell>
        </row>
        <row r="751">
          <cell r="A751">
            <v>749</v>
          </cell>
          <cell r="C751" t="str">
            <v>PASAMUROS A/L.  DIAMETRO 350 MM. B.B. L = 0,45 M.</v>
          </cell>
          <cell r="D751" t="str">
            <v>Unidad</v>
          </cell>
          <cell r="E751" t="e">
            <v>#N/A</v>
          </cell>
          <cell r="F751" t="e">
            <v>#N/A</v>
          </cell>
          <cell r="G751" t="e">
            <v>#N/A</v>
          </cell>
          <cell r="H751" t="e">
            <v>#N/A</v>
          </cell>
        </row>
        <row r="752">
          <cell r="A752">
            <v>750</v>
          </cell>
          <cell r="C752" t="str">
            <v>NEPLO A/L. DIAMETRO 350 MM. B.B.  L = 0,80 M,</v>
          </cell>
          <cell r="D752" t="str">
            <v>Unidad</v>
          </cell>
          <cell r="E752" t="e">
            <v>#N/A</v>
          </cell>
          <cell r="F752" t="e">
            <v>#N/A</v>
          </cell>
          <cell r="G752" t="e">
            <v>#N/A</v>
          </cell>
          <cell r="H752" t="e">
            <v>#N/A</v>
          </cell>
        </row>
        <row r="753">
          <cell r="A753">
            <v>751</v>
          </cell>
          <cell r="C753" t="str">
            <v>UNION MOVIL DIAMETRO 350 MM. A/L.</v>
          </cell>
          <cell r="D753" t="str">
            <v>Unidad</v>
          </cell>
          <cell r="E753" t="e">
            <v>#N/A</v>
          </cell>
          <cell r="F753" t="e">
            <v>#N/A</v>
          </cell>
          <cell r="G753" t="e">
            <v>#N/A</v>
          </cell>
          <cell r="H753" t="e">
            <v>#N/A</v>
          </cell>
        </row>
        <row r="754">
          <cell r="A754">
            <v>752</v>
          </cell>
          <cell r="C754" t="str">
            <v>CODOS DE DIAMETRO 14" B.B. X 90º A/L.</v>
          </cell>
          <cell r="D754" t="str">
            <v>Unidad</v>
          </cell>
          <cell r="E754" t="e">
            <v>#N/A</v>
          </cell>
          <cell r="F754" t="e">
            <v>#N/A</v>
          </cell>
          <cell r="G754" t="e">
            <v>#N/A</v>
          </cell>
          <cell r="H754" t="e">
            <v>#N/A</v>
          </cell>
        </row>
        <row r="755">
          <cell r="A755">
            <v>753</v>
          </cell>
          <cell r="C755" t="str">
            <v>CODOS A/L.  DE DIAMETRO 800 MM. X 45º B.B.</v>
          </cell>
          <cell r="D755" t="str">
            <v>Unidad</v>
          </cell>
          <cell r="E755" t="e">
            <v>#N/A</v>
          </cell>
          <cell r="F755" t="e">
            <v>#N/A</v>
          </cell>
          <cell r="G755" t="e">
            <v>#N/A</v>
          </cell>
          <cell r="H755" t="e">
            <v>#N/A</v>
          </cell>
        </row>
        <row r="756">
          <cell r="A756">
            <v>754</v>
          </cell>
          <cell r="C756" t="str">
            <v>GIBAULT SIMETRICA DIAMETRO 800 MM.</v>
          </cell>
          <cell r="D756" t="str">
            <v>Unidad</v>
          </cell>
          <cell r="E756" t="e">
            <v>#N/A</v>
          </cell>
          <cell r="F756" t="e">
            <v>#N/A</v>
          </cell>
          <cell r="G756" t="e">
            <v>#N/A</v>
          </cell>
          <cell r="H756" t="e">
            <v>#N/A</v>
          </cell>
        </row>
        <row r="757">
          <cell r="A757">
            <v>755</v>
          </cell>
          <cell r="C757" t="str">
            <v>YEE REDUCTORA A/L.  B.B.B. DIAMETRO 800 MM. X 350 MM.</v>
          </cell>
          <cell r="D757" t="str">
            <v>Unidad</v>
          </cell>
          <cell r="E757" t="e">
            <v>#N/A</v>
          </cell>
          <cell r="F757" t="e">
            <v>#N/A</v>
          </cell>
          <cell r="G757" t="e">
            <v>#N/A</v>
          </cell>
          <cell r="H757" t="e">
            <v>#N/A</v>
          </cell>
        </row>
        <row r="758">
          <cell r="A758">
            <v>756</v>
          </cell>
          <cell r="C758" t="str">
            <v>YEE REDUCTORA A/L.  B.B.B. DIAMETRO 700 X 350 MM.</v>
          </cell>
          <cell r="D758" t="str">
            <v>Unidad</v>
          </cell>
          <cell r="E758" t="e">
            <v>#N/A</v>
          </cell>
          <cell r="F758" t="e">
            <v>#N/A</v>
          </cell>
          <cell r="G758" t="e">
            <v>#N/A</v>
          </cell>
          <cell r="H758" t="e">
            <v>#N/A</v>
          </cell>
        </row>
        <row r="759">
          <cell r="A759">
            <v>757</v>
          </cell>
          <cell r="C759" t="str">
            <v>YEE REDUCTORA  A/L. B.B.B. DIAMETRO 600 X 350 MM.</v>
          </cell>
          <cell r="D759" t="str">
            <v>Unidad</v>
          </cell>
          <cell r="E759" t="e">
            <v>#N/A</v>
          </cell>
          <cell r="F759" t="e">
            <v>#N/A</v>
          </cell>
          <cell r="G759" t="e">
            <v>#N/A</v>
          </cell>
          <cell r="H759" t="e">
            <v>#N/A</v>
          </cell>
        </row>
        <row r="760">
          <cell r="A760">
            <v>758</v>
          </cell>
          <cell r="C760" t="str">
            <v>REDUCTORES A/L. DIAMETRO 800 X 700 MM. B.B.</v>
          </cell>
          <cell r="D760" t="str">
            <v>Unidad</v>
          </cell>
          <cell r="E760" t="e">
            <v>#N/A</v>
          </cell>
          <cell r="F760" t="e">
            <v>#N/A</v>
          </cell>
          <cell r="G760" t="e">
            <v>#N/A</v>
          </cell>
          <cell r="H760" t="e">
            <v>#N/A</v>
          </cell>
        </row>
        <row r="761">
          <cell r="A761">
            <v>759</v>
          </cell>
          <cell r="C761" t="str">
            <v>REDUCTORES A/L. DIAMETRO 700 X 600 MM. B.B.</v>
          </cell>
          <cell r="D761" t="str">
            <v>Unidad</v>
          </cell>
          <cell r="E761" t="e">
            <v>#N/A</v>
          </cell>
          <cell r="F761" t="e">
            <v>#N/A</v>
          </cell>
          <cell r="G761" t="e">
            <v>#N/A</v>
          </cell>
          <cell r="H761" t="e">
            <v>#N/A</v>
          </cell>
        </row>
        <row r="762">
          <cell r="A762">
            <v>760</v>
          </cell>
          <cell r="C762" t="str">
            <v>REDUCTORES A/L. DIAMETRO 600 X 500 MM. B.B.</v>
          </cell>
          <cell r="D762" t="str">
            <v>Unidad</v>
          </cell>
          <cell r="E762" t="e">
            <v>#N/A</v>
          </cell>
          <cell r="F762" t="e">
            <v>#N/A</v>
          </cell>
          <cell r="G762" t="e">
            <v>#N/A</v>
          </cell>
          <cell r="H762" t="e">
            <v>#N/A</v>
          </cell>
        </row>
        <row r="763">
          <cell r="A763">
            <v>761</v>
          </cell>
          <cell r="C763" t="str">
            <v>TRAMO CORTO A/L.  DIAMETRO 700 MM. L= 0,55 M, B.L.</v>
          </cell>
          <cell r="D763" t="str">
            <v>Unidad</v>
          </cell>
          <cell r="E763" t="e">
            <v>#N/A</v>
          </cell>
          <cell r="F763" t="e">
            <v>#N/A</v>
          </cell>
          <cell r="G763" t="e">
            <v>#N/A</v>
          </cell>
          <cell r="H763" t="e">
            <v>#N/A</v>
          </cell>
        </row>
        <row r="764">
          <cell r="A764">
            <v>762</v>
          </cell>
          <cell r="C764" t="str">
            <v>TAPAS CIEGAS A/L. DIAMETRO 500 MM. B.B.</v>
          </cell>
          <cell r="D764" t="str">
            <v>Unidad</v>
          </cell>
          <cell r="E764" t="e">
            <v>#N/A</v>
          </cell>
          <cell r="F764" t="e">
            <v>#N/A</v>
          </cell>
          <cell r="G764" t="e">
            <v>#N/A</v>
          </cell>
          <cell r="H764" t="e">
            <v>#N/A</v>
          </cell>
        </row>
        <row r="765">
          <cell r="A765">
            <v>763</v>
          </cell>
          <cell r="C765" t="str">
            <v>EMPAQUES</v>
          </cell>
          <cell r="D765" t="str">
            <v>Global</v>
          </cell>
          <cell r="E765" t="e">
            <v>#N/A</v>
          </cell>
          <cell r="F765" t="e">
            <v>#N/A</v>
          </cell>
          <cell r="G765" t="e">
            <v>#N/A</v>
          </cell>
          <cell r="H765" t="e">
            <v>#N/A</v>
          </cell>
        </row>
        <row r="766">
          <cell r="A766">
            <v>764</v>
          </cell>
          <cell r="C766" t="str">
            <v>PERNOS GALVANIZADOS DIAMETRO 1"-4"</v>
          </cell>
          <cell r="D766" t="str">
            <v>Unidad</v>
          </cell>
          <cell r="E766" t="e">
            <v>#N/A</v>
          </cell>
          <cell r="F766" t="e">
            <v>#N/A</v>
          </cell>
          <cell r="G766" t="e">
            <v>#N/A</v>
          </cell>
          <cell r="H766" t="e">
            <v>#N/A</v>
          </cell>
        </row>
        <row r="767">
          <cell r="A767">
            <v>765</v>
          </cell>
          <cell r="C767" t="str">
            <v>PERNOS GALVANIZADOS DIAMETRO 3/4"-4"</v>
          </cell>
          <cell r="D767" t="str">
            <v>Unidad</v>
          </cell>
          <cell r="E767" t="e">
            <v>#N/A</v>
          </cell>
          <cell r="F767" t="e">
            <v>#N/A</v>
          </cell>
          <cell r="G767" t="e">
            <v>#N/A</v>
          </cell>
          <cell r="H767" t="e">
            <v>#N/A</v>
          </cell>
        </row>
        <row r="768">
          <cell r="A768">
            <v>766</v>
          </cell>
          <cell r="C768" t="str">
            <v>RESANE DE HORMIGON SIMPLE F`C= 210 Kg./cm.2</v>
          </cell>
          <cell r="D768" t="str">
            <v>M2</v>
          </cell>
          <cell r="E768" t="e">
            <v>#N/A</v>
          </cell>
          <cell r="F768" t="e">
            <v>#N/A</v>
          </cell>
          <cell r="G768" t="e">
            <v>#N/A</v>
          </cell>
          <cell r="H768" t="e">
            <v>#N/A</v>
          </cell>
        </row>
        <row r="769">
          <cell r="A769">
            <v>767</v>
          </cell>
          <cell r="C769" t="str">
            <v>REMOCION DE CARPETA ASFALTICA EXISTENTE</v>
          </cell>
          <cell r="D769" t="str">
            <v>M3,</v>
          </cell>
          <cell r="E769" t="e">
            <v>#N/A</v>
          </cell>
          <cell r="F769" t="e">
            <v>#N/A</v>
          </cell>
          <cell r="G769" t="e">
            <v>#N/A</v>
          </cell>
          <cell r="H769" t="e">
            <v>#N/A</v>
          </cell>
        </row>
        <row r="770">
          <cell r="A770">
            <v>768</v>
          </cell>
          <cell r="C770" t="str">
            <v>VALVULA DE COMPUERTA H.F.  D=200 mm E.E.</v>
          </cell>
          <cell r="D770" t="str">
            <v>Unidad</v>
          </cell>
          <cell r="E770" t="e">
            <v>#N/A</v>
          </cell>
          <cell r="F770" t="e">
            <v>#N/A</v>
          </cell>
          <cell r="G770" t="e">
            <v>#N/A</v>
          </cell>
          <cell r="H770" t="e">
            <v>#N/A</v>
          </cell>
        </row>
        <row r="771">
          <cell r="A771">
            <v>769</v>
          </cell>
          <cell r="C771" t="str">
            <v xml:space="preserve">NEPLOS B.L. D = 200 MM.  L= 50 CM. </v>
          </cell>
          <cell r="D771" t="str">
            <v>Unidad</v>
          </cell>
          <cell r="E771" t="e">
            <v>#N/A</v>
          </cell>
          <cell r="F771" t="e">
            <v>#N/A</v>
          </cell>
          <cell r="G771" t="e">
            <v>#N/A</v>
          </cell>
          <cell r="H771" t="e">
            <v>#N/A</v>
          </cell>
        </row>
        <row r="772">
          <cell r="A772">
            <v>770</v>
          </cell>
          <cell r="C772" t="str">
            <v>UNION GIBAULT D= 200 mm. EXTERIOR</v>
          </cell>
          <cell r="D772" t="str">
            <v>Unidad</v>
          </cell>
          <cell r="E772" t="e">
            <v>#N/A</v>
          </cell>
          <cell r="F772" t="e">
            <v>#N/A</v>
          </cell>
          <cell r="G772" t="e">
            <v>#N/A</v>
          </cell>
          <cell r="H772" t="e">
            <v>#N/A</v>
          </cell>
        </row>
        <row r="773">
          <cell r="A773">
            <v>771</v>
          </cell>
          <cell r="C773" t="str">
            <v>UNION GIBAULT D= 220 mm. EXTERIOR</v>
          </cell>
          <cell r="D773" t="str">
            <v>Unidad</v>
          </cell>
          <cell r="E773" t="e">
            <v>#N/A</v>
          </cell>
          <cell r="F773" t="e">
            <v>#N/A</v>
          </cell>
          <cell r="G773" t="e">
            <v>#N/A</v>
          </cell>
          <cell r="H773" t="e">
            <v>#N/A</v>
          </cell>
        </row>
        <row r="774">
          <cell r="A774">
            <v>772</v>
          </cell>
          <cell r="C774" t="str">
            <v>YEE DE 8" H.D.  L= 100 x 50 cm.</v>
          </cell>
          <cell r="D774" t="str">
            <v>Unidad</v>
          </cell>
          <cell r="E774" t="e">
            <v>#N/A</v>
          </cell>
          <cell r="F774" t="e">
            <v>#N/A</v>
          </cell>
          <cell r="G774" t="e">
            <v>#N/A</v>
          </cell>
          <cell r="H774" t="e">
            <v>#N/A</v>
          </cell>
        </row>
        <row r="775">
          <cell r="A775">
            <v>773</v>
          </cell>
          <cell r="C775" t="str">
            <v>PERNOS GALVANIZADOS D= 3/4" x 3"</v>
          </cell>
          <cell r="D775" t="str">
            <v>Unidad</v>
          </cell>
          <cell r="E775" t="e">
            <v>#N/A</v>
          </cell>
          <cell r="F775" t="e">
            <v>#N/A</v>
          </cell>
          <cell r="G775" t="e">
            <v>#N/A</v>
          </cell>
          <cell r="H775" t="e">
            <v>#N/A</v>
          </cell>
        </row>
        <row r="776">
          <cell r="A776">
            <v>774</v>
          </cell>
          <cell r="C776" t="str">
            <v>EMPAQUES DE NEOPRENO</v>
          </cell>
          <cell r="D776" t="str">
            <v>GLOBAL</v>
          </cell>
          <cell r="E776" t="e">
            <v>#N/A</v>
          </cell>
          <cell r="F776" t="e">
            <v>#N/A</v>
          </cell>
          <cell r="G776" t="e">
            <v>#N/A</v>
          </cell>
          <cell r="H776" t="e">
            <v>#N/A</v>
          </cell>
        </row>
        <row r="777">
          <cell r="A777">
            <v>775</v>
          </cell>
          <cell r="C777" t="str">
            <v>INSTALACION DE TUBERIAS D= 200  mm.</v>
          </cell>
          <cell r="D777" t="str">
            <v>M</v>
          </cell>
          <cell r="E777" t="e">
            <v>#N/A</v>
          </cell>
          <cell r="F777" t="e">
            <v>#N/A</v>
          </cell>
          <cell r="G777" t="e">
            <v>#N/A</v>
          </cell>
          <cell r="H777" t="e">
            <v>#N/A</v>
          </cell>
        </row>
        <row r="778">
          <cell r="A778">
            <v>776</v>
          </cell>
          <cell r="C778" t="str">
            <v>ACOPLE - BUSQUEDA DE TUBERIAS Y EXCAV, PARA ANCLAJES</v>
          </cell>
          <cell r="D778" t="str">
            <v>GLOBAL</v>
          </cell>
          <cell r="E778" t="e">
            <v>#N/A</v>
          </cell>
          <cell r="F778" t="e">
            <v>#N/A</v>
          </cell>
          <cell r="G778" t="e">
            <v>#N/A</v>
          </cell>
          <cell r="H778" t="e">
            <v>#N/A</v>
          </cell>
        </row>
        <row r="779">
          <cell r="A779">
            <v>777</v>
          </cell>
          <cell r="C779" t="str">
            <v>NEPLO A/L. DIAMETRO 350 mm. B.B. L= 0,15 m.</v>
          </cell>
          <cell r="D779" t="str">
            <v>Unidad</v>
          </cell>
          <cell r="E779" t="e">
            <v>#N/A</v>
          </cell>
          <cell r="F779" t="e">
            <v>#N/A</v>
          </cell>
          <cell r="G779" t="e">
            <v>#N/A</v>
          </cell>
          <cell r="H779" t="e">
            <v>#N/A</v>
          </cell>
        </row>
        <row r="780">
          <cell r="A780">
            <v>778</v>
          </cell>
          <cell r="C780" t="str">
            <v>NEPLO E.E. D= 200 mm. L= 50 cm.</v>
          </cell>
          <cell r="D780" t="str">
            <v>Unidad</v>
          </cell>
          <cell r="E780" t="e">
            <v>#N/A</v>
          </cell>
          <cell r="F780" t="e">
            <v>#N/A</v>
          </cell>
          <cell r="G780" t="e">
            <v>#N/A</v>
          </cell>
          <cell r="H780" t="e">
            <v>#N/A</v>
          </cell>
        </row>
        <row r="781">
          <cell r="A781">
            <v>779</v>
          </cell>
          <cell r="C781" t="str">
            <v>JORNAL</v>
          </cell>
          <cell r="D781" t="str">
            <v>JORN/DIA</v>
          </cell>
          <cell r="E781" t="e">
            <v>#N/A</v>
          </cell>
          <cell r="F781" t="e">
            <v>#N/A</v>
          </cell>
          <cell r="G781" t="e">
            <v>#N/A</v>
          </cell>
          <cell r="H781" t="e">
            <v>#N/A</v>
          </cell>
        </row>
        <row r="782">
          <cell r="A782">
            <v>780</v>
          </cell>
          <cell r="C782" t="str">
            <v>ALQUILER DE CANOA</v>
          </cell>
          <cell r="D782" t="str">
            <v>DIA</v>
          </cell>
          <cell r="E782" t="e">
            <v>#N/A</v>
          </cell>
          <cell r="F782" t="e">
            <v>#N/A</v>
          </cell>
          <cell r="G782" t="e">
            <v>#N/A</v>
          </cell>
          <cell r="H782" t="e">
            <v>#N/A</v>
          </cell>
        </row>
        <row r="783">
          <cell r="A783">
            <v>781</v>
          </cell>
          <cell r="C783" t="str">
            <v>CABOS</v>
          </cell>
          <cell r="D783" t="str">
            <v>M.</v>
          </cell>
          <cell r="E783" t="e">
            <v>#N/A</v>
          </cell>
          <cell r="F783" t="e">
            <v>#N/A</v>
          </cell>
          <cell r="G783" t="e">
            <v>#N/A</v>
          </cell>
          <cell r="H783" t="e">
            <v>#N/A</v>
          </cell>
        </row>
        <row r="784">
          <cell r="A784">
            <v>782</v>
          </cell>
          <cell r="C784" t="str">
            <v>ALQUILER DE EXCAVADORA</v>
          </cell>
          <cell r="D784" t="str">
            <v>HORA</v>
          </cell>
          <cell r="E784" t="e">
            <v>#N/A</v>
          </cell>
          <cell r="F784" t="e">
            <v>#N/A</v>
          </cell>
          <cell r="G784" t="e">
            <v>#N/A</v>
          </cell>
          <cell r="H784" t="e">
            <v>#N/A</v>
          </cell>
        </row>
        <row r="785">
          <cell r="A785">
            <v>783</v>
          </cell>
          <cell r="B785" t="str">
            <v>F`C= 180 Kg/cm2  b=0.50m.  h=0.50 m.  TALUD 1:1  e=7 cm.  DISEÑO EN V.</v>
          </cell>
          <cell r="C785" t="str">
            <v>CANALETA DE DRENAJE DE H. SIMPLE</v>
          </cell>
          <cell r="D785" t="str">
            <v>ML.</v>
          </cell>
          <cell r="E785" t="e">
            <v>#N/A</v>
          </cell>
          <cell r="F785" t="e">
            <v>#N/A</v>
          </cell>
          <cell r="G785" t="e">
            <v>#N/A</v>
          </cell>
          <cell r="H785" t="e">
            <v>#N/A</v>
          </cell>
        </row>
        <row r="786">
          <cell r="A786">
            <v>784</v>
          </cell>
          <cell r="C786" t="str">
            <v>COLOCADA DE PIEDRA BOLA CON MORTERO</v>
          </cell>
          <cell r="D786" t="str">
            <v>M2.</v>
          </cell>
          <cell r="E786" t="e">
            <v>#N/A</v>
          </cell>
          <cell r="F786" t="e">
            <v>#N/A</v>
          </cell>
          <cell r="G786" t="e">
            <v>#N/A</v>
          </cell>
          <cell r="H786" t="e">
            <v>#N/A</v>
          </cell>
        </row>
        <row r="787">
          <cell r="A787">
            <v>785</v>
          </cell>
          <cell r="C787" t="str">
            <v>RETIRO DE GEOMEMBRANA EXISTENTE</v>
          </cell>
          <cell r="D787" t="str">
            <v>M2</v>
          </cell>
          <cell r="E787" t="e">
            <v>#N/A</v>
          </cell>
          <cell r="F787" t="e">
            <v>#N/A</v>
          </cell>
          <cell r="G787" t="e">
            <v>#N/A</v>
          </cell>
          <cell r="H787" t="e">
            <v>#N/A</v>
          </cell>
        </row>
        <row r="788">
          <cell r="A788">
            <v>786</v>
          </cell>
          <cell r="C788" t="str">
            <v>RECONFORMACION DE TALUDES EN LAS LADERAS</v>
          </cell>
          <cell r="D788" t="str">
            <v>M3.</v>
          </cell>
          <cell r="E788" t="e">
            <v>#N/A</v>
          </cell>
          <cell r="F788" t="e">
            <v>#N/A</v>
          </cell>
          <cell r="G788" t="e">
            <v>#N/A</v>
          </cell>
          <cell r="H788" t="e">
            <v>#N/A</v>
          </cell>
        </row>
        <row r="789">
          <cell r="A789">
            <v>787</v>
          </cell>
          <cell r="C789" t="str">
            <v xml:space="preserve">REPARACION Y LIMPIEZA DE CANALETAS DE DRENAJE EXISTENTE </v>
          </cell>
          <cell r="D789" t="str">
            <v>M2</v>
          </cell>
          <cell r="E789" t="e">
            <v>#N/A</v>
          </cell>
          <cell r="F789" t="e">
            <v>#N/A</v>
          </cell>
          <cell r="G789" t="e">
            <v>#N/A</v>
          </cell>
          <cell r="H789" t="e">
            <v>#N/A</v>
          </cell>
        </row>
        <row r="790">
          <cell r="A790">
            <v>788</v>
          </cell>
          <cell r="C790" t="str">
            <v>H. SIMPLE EN CANALETA DE DRENAJE F´C=210 KG./CM2.</v>
          </cell>
          <cell r="D790" t="str">
            <v>M.</v>
          </cell>
          <cell r="E790" t="e">
            <v>#N/A</v>
          </cell>
          <cell r="F790" t="e">
            <v>#N/A</v>
          </cell>
          <cell r="G790" t="e">
            <v>#N/A</v>
          </cell>
          <cell r="H790" t="e">
            <v>#N/A</v>
          </cell>
        </row>
        <row r="791">
          <cell r="A791">
            <v>789</v>
          </cell>
          <cell r="C791" t="str">
            <v>GUARDACABLES DE 1/2"</v>
          </cell>
          <cell r="D791" t="str">
            <v>Unidad</v>
          </cell>
          <cell r="E791" t="e">
            <v>#N/A</v>
          </cell>
          <cell r="F791" t="e">
            <v>#N/A</v>
          </cell>
          <cell r="G791" t="e">
            <v>#N/A</v>
          </cell>
          <cell r="H791" t="e">
            <v>#N/A</v>
          </cell>
        </row>
        <row r="792">
          <cell r="A792">
            <v>790</v>
          </cell>
          <cell r="C792" t="str">
            <v>TENSORES  DE 1" DE ACERO</v>
          </cell>
          <cell r="D792" t="str">
            <v>Unidad</v>
          </cell>
          <cell r="E792" t="e">
            <v>#N/A</v>
          </cell>
          <cell r="F792" t="e">
            <v>#N/A</v>
          </cell>
          <cell r="G792" t="e">
            <v>#N/A</v>
          </cell>
          <cell r="H792" t="e">
            <v>#N/A</v>
          </cell>
        </row>
        <row r="793">
          <cell r="A793">
            <v>791</v>
          </cell>
          <cell r="C793" t="str">
            <v>MORDAZAS DE 1/2"</v>
          </cell>
          <cell r="D793" t="str">
            <v>Unidad</v>
          </cell>
          <cell r="E793" t="e">
            <v>#N/A</v>
          </cell>
          <cell r="F793" t="e">
            <v>#N/A</v>
          </cell>
          <cell r="G793" t="e">
            <v>#N/A</v>
          </cell>
          <cell r="H793" t="e">
            <v>#N/A</v>
          </cell>
        </row>
        <row r="794">
          <cell r="A794">
            <v>792</v>
          </cell>
          <cell r="C794" t="str">
            <v>YEE D=50 MM. PVC</v>
          </cell>
          <cell r="D794" t="str">
            <v>Unidad</v>
          </cell>
          <cell r="E794" t="e">
            <v>#N/A</v>
          </cell>
          <cell r="F794" t="e">
            <v>#N/A</v>
          </cell>
          <cell r="G794" t="e">
            <v>#N/A</v>
          </cell>
          <cell r="H794" t="e">
            <v>#N/A</v>
          </cell>
        </row>
        <row r="795">
          <cell r="A795">
            <v>793</v>
          </cell>
          <cell r="C795" t="str">
            <v>VALVULA DE AIRE DE 1/2"</v>
          </cell>
          <cell r="D795" t="str">
            <v>Unidad</v>
          </cell>
          <cell r="E795" t="e">
            <v>#N/A</v>
          </cell>
          <cell r="F795" t="e">
            <v>#N/A</v>
          </cell>
          <cell r="G795" t="e">
            <v>#N/A</v>
          </cell>
          <cell r="H795" t="e">
            <v>#N/A</v>
          </cell>
        </row>
        <row r="796">
          <cell r="A796">
            <v>794</v>
          </cell>
          <cell r="C796" t="str">
            <v>ESTRUCTURA TENSOR A TIERRA</v>
          </cell>
          <cell r="D796" t="str">
            <v>Unidad</v>
          </cell>
          <cell r="E796" t="e">
            <v>#N/A</v>
          </cell>
          <cell r="F796" t="e">
            <v>#N/A</v>
          </cell>
          <cell r="G796" t="e">
            <v>#N/A</v>
          </cell>
          <cell r="H796" t="e">
            <v>#N/A</v>
          </cell>
        </row>
        <row r="797">
          <cell r="A797">
            <v>795</v>
          </cell>
          <cell r="C797" t="str">
            <v>ESTRUCTURA PUESTA A TIERRA</v>
          </cell>
          <cell r="D797" t="str">
            <v>Unidad</v>
          </cell>
          <cell r="E797" t="e">
            <v>#N/A</v>
          </cell>
          <cell r="F797" t="e">
            <v>#N/A</v>
          </cell>
          <cell r="G797" t="e">
            <v>#N/A</v>
          </cell>
          <cell r="H797" t="e">
            <v>#N/A</v>
          </cell>
        </row>
        <row r="798">
          <cell r="A798">
            <v>796</v>
          </cell>
          <cell r="C798" t="str">
            <v>CONDUCTOR DE COBRE TIPO TW # 6  CABLEADO</v>
          </cell>
          <cell r="D798" t="str">
            <v>M</v>
          </cell>
          <cell r="E798" t="e">
            <v>#N/A</v>
          </cell>
          <cell r="F798" t="e">
            <v>#N/A</v>
          </cell>
          <cell r="G798" t="e">
            <v>#N/A</v>
          </cell>
          <cell r="H798" t="e">
            <v>#N/A</v>
          </cell>
        </row>
        <row r="799">
          <cell r="A799">
            <v>797</v>
          </cell>
          <cell r="C799" t="str">
            <v>BOMBA SUMERGIBLE ELECTRICA DE 5HP. DE 2 Lit./ seg.</v>
          </cell>
          <cell r="D799" t="str">
            <v>Unidad</v>
          </cell>
          <cell r="E799" t="e">
            <v>#N/A</v>
          </cell>
          <cell r="F799" t="e">
            <v>#N/A</v>
          </cell>
          <cell r="G799" t="e">
            <v>#N/A</v>
          </cell>
          <cell r="H799" t="e">
            <v>#N/A</v>
          </cell>
        </row>
        <row r="800">
          <cell r="A800">
            <v>798</v>
          </cell>
          <cell r="C800" t="str">
            <v>TABLONES DE LAUREL *2.5M</v>
          </cell>
          <cell r="D800" t="str">
            <v>Unidad</v>
          </cell>
          <cell r="E800" t="e">
            <v>#N/A</v>
          </cell>
          <cell r="F800" t="e">
            <v>#N/A</v>
          </cell>
          <cell r="G800" t="e">
            <v>#N/A</v>
          </cell>
          <cell r="H800" t="e">
            <v>#N/A</v>
          </cell>
        </row>
        <row r="801">
          <cell r="A801">
            <v>799</v>
          </cell>
          <cell r="C801" t="str">
            <v>HORMIGON ARMADO EN  TALUDES</v>
          </cell>
          <cell r="D801" t="str">
            <v>M3</v>
          </cell>
          <cell r="E801" t="e">
            <v>#N/A</v>
          </cell>
          <cell r="F801" t="e">
            <v>#N/A</v>
          </cell>
          <cell r="G801" t="e">
            <v>#N/A</v>
          </cell>
          <cell r="H801" t="e">
            <v>#N/A</v>
          </cell>
        </row>
        <row r="802">
          <cell r="A802">
            <v>800</v>
          </cell>
          <cell r="C802" t="str">
            <v>HORMIGON ARMADO EL PILAS</v>
          </cell>
          <cell r="D802" t="str">
            <v>M3</v>
          </cell>
          <cell r="E802" t="e">
            <v>#N/A</v>
          </cell>
          <cell r="F802" t="e">
            <v>#N/A</v>
          </cell>
          <cell r="G802" t="e">
            <v>#N/A</v>
          </cell>
          <cell r="H802" t="e">
            <v>#N/A</v>
          </cell>
        </row>
        <row r="803">
          <cell r="A803">
            <v>801</v>
          </cell>
          <cell r="C803" t="str">
            <v>HORMIGON ARMADO EN DENTELON</v>
          </cell>
          <cell r="D803" t="str">
            <v>M3</v>
          </cell>
          <cell r="E803" t="e">
            <v>#N/A</v>
          </cell>
          <cell r="F803" t="e">
            <v>#N/A</v>
          </cell>
          <cell r="G803" t="e">
            <v>#N/A</v>
          </cell>
          <cell r="H803" t="e">
            <v>#N/A</v>
          </cell>
        </row>
        <row r="804">
          <cell r="A804">
            <v>802</v>
          </cell>
          <cell r="C804" t="str">
            <v>HORMIGO ARMADO EN DISIPADOR DE ENERGIA</v>
          </cell>
          <cell r="D804" t="str">
            <v>M3</v>
          </cell>
          <cell r="E804" t="e">
            <v>#N/A</v>
          </cell>
          <cell r="F804" t="e">
            <v>#N/A</v>
          </cell>
          <cell r="G804" t="e">
            <v>#N/A</v>
          </cell>
          <cell r="H804" t="e">
            <v>#N/A</v>
          </cell>
        </row>
        <row r="805">
          <cell r="A805">
            <v>803</v>
          </cell>
          <cell r="C805" t="str">
            <v>HORMIGON ARMADO EN VIGAS Y TABIQUES</v>
          </cell>
          <cell r="D805" t="str">
            <v>M3</v>
          </cell>
          <cell r="E805" t="e">
            <v>#N/A</v>
          </cell>
          <cell r="F805" t="e">
            <v>#N/A</v>
          </cell>
          <cell r="G805" t="e">
            <v>#N/A</v>
          </cell>
          <cell r="H805" t="e">
            <v>#N/A</v>
          </cell>
        </row>
        <row r="806">
          <cell r="A806">
            <v>804</v>
          </cell>
          <cell r="C806" t="str">
            <v>PIEZA DE MANGLE 6"*6"</v>
          </cell>
          <cell r="D806" t="str">
            <v>Unidad</v>
          </cell>
          <cell r="E806" t="e">
            <v>#N/A</v>
          </cell>
          <cell r="F806" t="e">
            <v>#N/A</v>
          </cell>
          <cell r="G806" t="e">
            <v>#N/A</v>
          </cell>
          <cell r="H806" t="e">
            <v>#N/A</v>
          </cell>
        </row>
        <row r="807">
          <cell r="A807">
            <v>805</v>
          </cell>
          <cell r="C807" t="str">
            <v>TABLA DE CEDRO</v>
          </cell>
          <cell r="D807" t="str">
            <v>Unidad</v>
          </cell>
          <cell r="E807" t="e">
            <v>#N/A</v>
          </cell>
          <cell r="F807" t="e">
            <v>#N/A</v>
          </cell>
          <cell r="G807" t="e">
            <v>#N/A</v>
          </cell>
          <cell r="H807" t="e">
            <v>#N/A</v>
          </cell>
        </row>
        <row r="808">
          <cell r="A808">
            <v>806</v>
          </cell>
          <cell r="C808" t="str">
            <v>ANCLAJE D=1"</v>
          </cell>
          <cell r="D808" t="str">
            <v>Unidad</v>
          </cell>
          <cell r="E808" t="e">
            <v>#N/A</v>
          </cell>
          <cell r="F808" t="e">
            <v>#N/A</v>
          </cell>
          <cell r="G808" t="e">
            <v>#N/A</v>
          </cell>
          <cell r="H808" t="e">
            <v>#N/A</v>
          </cell>
        </row>
        <row r="809">
          <cell r="A809">
            <v>807</v>
          </cell>
          <cell r="C809" t="str">
            <v>TAPE PARA DESVIAR CAUDAL</v>
          </cell>
          <cell r="D809" t="str">
            <v>M3</v>
          </cell>
          <cell r="E809" t="e">
            <v>#N/A</v>
          </cell>
          <cell r="F809" t="e">
            <v>#N/A</v>
          </cell>
          <cell r="G809" t="e">
            <v>#N/A</v>
          </cell>
          <cell r="H809" t="e">
            <v>#N/A</v>
          </cell>
        </row>
        <row r="810">
          <cell r="A810">
            <v>808</v>
          </cell>
          <cell r="C810" t="str">
            <v>CONDUCTOR AISLADO DE COBRE TIPO CONCENTRICO 4*#12 TW</v>
          </cell>
          <cell r="D810" t="str">
            <v>M</v>
          </cell>
          <cell r="E810" t="e">
            <v>#N/A</v>
          </cell>
          <cell r="F810" t="e">
            <v>#N/A</v>
          </cell>
          <cell r="G810" t="e">
            <v>#N/A</v>
          </cell>
          <cell r="H810" t="e">
            <v>#N/A</v>
          </cell>
        </row>
        <row r="811">
          <cell r="A811">
            <v>809</v>
          </cell>
          <cell r="C811" t="str">
            <v>CONDUCTOR AISLADO DE COBRE TIPO TW CABLEADO # 16</v>
          </cell>
          <cell r="D811" t="str">
            <v>M</v>
          </cell>
          <cell r="E811" t="e">
            <v>#N/A</v>
          </cell>
          <cell r="F811" t="e">
            <v>#N/A</v>
          </cell>
          <cell r="G811" t="e">
            <v>#N/A</v>
          </cell>
          <cell r="H811" t="e">
            <v>#N/A</v>
          </cell>
        </row>
        <row r="812">
          <cell r="A812">
            <v>810</v>
          </cell>
          <cell r="C812" t="str">
            <v>TUBERIA DE 11/2" TIPO PESADO PVC</v>
          </cell>
          <cell r="D812" t="str">
            <v>M</v>
          </cell>
          <cell r="E812" t="e">
            <v>#N/A</v>
          </cell>
          <cell r="F812" t="e">
            <v>#N/A</v>
          </cell>
          <cell r="G812" t="e">
            <v>#N/A</v>
          </cell>
          <cell r="H812" t="e">
            <v>#N/A</v>
          </cell>
        </row>
        <row r="813">
          <cell r="A813">
            <v>811</v>
          </cell>
          <cell r="B813" t="str">
            <v>se explotará material de préstamo de la zona y se contemplará el acarreo la distancia minima</v>
          </cell>
          <cell r="C813" t="str">
            <v>RELLENO COMPACTADO CON MATERIAL DE PRESTAMO IMPORTADO</v>
          </cell>
          <cell r="D813" t="str">
            <v>M3</v>
          </cell>
          <cell r="E813">
            <v>5.41</v>
          </cell>
          <cell r="F813">
            <v>1.35</v>
          </cell>
          <cell r="G813">
            <v>6.76</v>
          </cell>
          <cell r="H813">
            <v>1.9E-2</v>
          </cell>
        </row>
        <row r="814">
          <cell r="A814">
            <v>812</v>
          </cell>
          <cell r="C814" t="str">
            <v>SUB-BASE CLASE 2</v>
          </cell>
          <cell r="D814" t="str">
            <v>M3</v>
          </cell>
          <cell r="E814">
            <v>17.98</v>
          </cell>
          <cell r="F814">
            <v>4.5</v>
          </cell>
          <cell r="G814">
            <v>22.48</v>
          </cell>
          <cell r="H814">
            <v>2.5000000000000001E-2</v>
          </cell>
        </row>
        <row r="815">
          <cell r="A815">
            <v>813</v>
          </cell>
          <cell r="C815" t="str">
            <v>BASE CLASE 2</v>
          </cell>
          <cell r="D815" t="str">
            <v>M3</v>
          </cell>
          <cell r="E815">
            <v>19.18</v>
          </cell>
          <cell r="F815">
            <v>4.8</v>
          </cell>
          <cell r="G815">
            <v>23.98</v>
          </cell>
          <cell r="H815">
            <v>2.5000000000000001E-2</v>
          </cell>
        </row>
        <row r="816">
          <cell r="A816">
            <v>814</v>
          </cell>
          <cell r="C816" t="str">
            <v>BORDILLO CUNETA</v>
          </cell>
          <cell r="D816" t="str">
            <v>M</v>
          </cell>
          <cell r="E816">
            <v>16.09</v>
          </cell>
          <cell r="F816">
            <v>4.0199999999999996</v>
          </cell>
          <cell r="G816">
            <v>20.11</v>
          </cell>
          <cell r="H816">
            <v>0.22</v>
          </cell>
        </row>
        <row r="817">
          <cell r="A817">
            <v>815</v>
          </cell>
          <cell r="C817" t="str">
            <v>BORDILLOS PARA JARDINERIA</v>
          </cell>
          <cell r="D817" t="str">
            <v>M</v>
          </cell>
          <cell r="E817">
            <v>10.24</v>
          </cell>
          <cell r="F817">
            <v>2.56</v>
          </cell>
          <cell r="G817">
            <v>12.8</v>
          </cell>
          <cell r="H817">
            <v>0.18</v>
          </cell>
        </row>
        <row r="818">
          <cell r="A818">
            <v>816</v>
          </cell>
          <cell r="C818" t="str">
            <v>TRAZADO Y REPLANTEO</v>
          </cell>
          <cell r="D818" t="str">
            <v>M2</v>
          </cell>
          <cell r="E818">
            <v>0.51</v>
          </cell>
          <cell r="F818">
            <v>0.13</v>
          </cell>
          <cell r="G818">
            <v>0.64</v>
          </cell>
          <cell r="H818">
            <v>0.02</v>
          </cell>
        </row>
        <row r="819">
          <cell r="A819">
            <v>817</v>
          </cell>
          <cell r="C819" t="str">
            <v>ACERAS HORMIGON e=8cm</v>
          </cell>
          <cell r="D819" t="str">
            <v>M</v>
          </cell>
          <cell r="E819">
            <v>14.25</v>
          </cell>
          <cell r="F819">
            <v>3.56</v>
          </cell>
          <cell r="G819">
            <v>17.809999999999999</v>
          </cell>
          <cell r="H819">
            <v>0.24</v>
          </cell>
        </row>
        <row r="820">
          <cell r="A820">
            <v>818</v>
          </cell>
          <cell r="C820" t="str">
            <v>AREAS VERDES (incluye piedra chispa)</v>
          </cell>
          <cell r="D820" t="str">
            <v>M2</v>
          </cell>
          <cell r="E820">
            <v>2</v>
          </cell>
          <cell r="F820">
            <v>0.5</v>
          </cell>
          <cell r="G820">
            <v>2.5</v>
          </cell>
          <cell r="H820">
            <v>0</v>
          </cell>
        </row>
        <row r="821">
          <cell r="A821">
            <v>819</v>
          </cell>
          <cell r="C821" t="str">
            <v>CANCHAS DE USO MULTIPLE</v>
          </cell>
          <cell r="D821" t="str">
            <v>Unidad</v>
          </cell>
          <cell r="E821">
            <v>8881.0300000000007</v>
          </cell>
          <cell r="F821">
            <v>2220.2600000000002</v>
          </cell>
          <cell r="G821">
            <v>11101.29</v>
          </cell>
          <cell r="H821">
            <v>36</v>
          </cell>
        </row>
        <row r="822">
          <cell r="A822">
            <v>820</v>
          </cell>
          <cell r="B822" t="str">
            <v>incluye perfiles estructurales, plancha tol, techo plástico, pintura, etc</v>
          </cell>
          <cell r="C822" t="str">
            <v>JUEGOS INFANTILES</v>
          </cell>
          <cell r="D822" t="str">
            <v>Unidad</v>
          </cell>
          <cell r="E822">
            <v>5918.55</v>
          </cell>
          <cell r="F822">
            <v>1479.64</v>
          </cell>
          <cell r="G822">
            <v>7398.19</v>
          </cell>
          <cell r="H822">
            <v>100</v>
          </cell>
        </row>
        <row r="823">
          <cell r="A823">
            <v>821</v>
          </cell>
          <cell r="C823" t="str">
            <v xml:space="preserve">SUMINISTRO E INSTALACION DE TUB. PVC DE PRESION U/Z 0.80 MPA, D=90mm </v>
          </cell>
          <cell r="D823" t="str">
            <v>M</v>
          </cell>
          <cell r="E823">
            <v>6.81</v>
          </cell>
          <cell r="F823">
            <v>1.7</v>
          </cell>
          <cell r="G823">
            <v>8.51</v>
          </cell>
          <cell r="H823">
            <v>0.2</v>
          </cell>
        </row>
        <row r="824">
          <cell r="A824">
            <v>822</v>
          </cell>
          <cell r="C824" t="str">
            <v>ANCLAJE DE H.S. f'c= 180 kg/cm2</v>
          </cell>
          <cell r="D824" t="str">
            <v>M3</v>
          </cell>
          <cell r="E824">
            <v>109.87</v>
          </cell>
          <cell r="F824">
            <v>27.47</v>
          </cell>
          <cell r="G824">
            <v>137.34</v>
          </cell>
          <cell r="H824">
            <v>1.7</v>
          </cell>
        </row>
        <row r="825">
          <cell r="A825">
            <v>823</v>
          </cell>
          <cell r="C825" t="str">
            <v>ACCESORIOS DE RED - PVC U/Z , D= 90mm</v>
          </cell>
          <cell r="D825" t="str">
            <v>GLB</v>
          </cell>
          <cell r="E825">
            <v>1321.59</v>
          </cell>
          <cell r="F825">
            <v>330.4</v>
          </cell>
          <cell r="G825">
            <v>1651.99</v>
          </cell>
          <cell r="H825">
            <v>12</v>
          </cell>
        </row>
        <row r="826">
          <cell r="A826">
            <v>824</v>
          </cell>
          <cell r="C826" t="str">
            <v>SUMINISTRO E INSTALACION DE VALVULA DE COMPUERTA DE HF EXTREMOS LISOS D=90mm (incluye 2 uniones gibault)</v>
          </cell>
          <cell r="D826" t="str">
            <v>Unidad</v>
          </cell>
          <cell r="E826">
            <v>315.54000000000002</v>
          </cell>
          <cell r="F826">
            <v>78.89</v>
          </cell>
          <cell r="G826">
            <v>394.43</v>
          </cell>
          <cell r="H826">
            <v>1.3</v>
          </cell>
        </row>
        <row r="827">
          <cell r="A827">
            <v>825</v>
          </cell>
          <cell r="C827" t="str">
            <v>EMPATE A RED EXISTENTE CON VALVULA DE COMPUERTA DE HF D=90mm BRIDADA PN25 (incluye junta de desmontaje, bridada PN25)</v>
          </cell>
          <cell r="D827" t="str">
            <v>Unidad</v>
          </cell>
          <cell r="E827">
            <v>402.69</v>
          </cell>
          <cell r="F827">
            <v>100.67</v>
          </cell>
          <cell r="G827">
            <v>503.36</v>
          </cell>
          <cell r="H827">
            <v>2.8</v>
          </cell>
        </row>
        <row r="828">
          <cell r="A828">
            <v>826</v>
          </cell>
          <cell r="C828" t="str">
            <v>SUMINISTRO E INSTALACION DE HIDRANTES DE SCI D=90mm X2- 1/2" X 2-1/2" DOS SALIDAS (incluye válvula de control)</v>
          </cell>
          <cell r="D828" t="str">
            <v>Unidad</v>
          </cell>
          <cell r="E828">
            <v>1117.95</v>
          </cell>
          <cell r="F828">
            <v>279.49</v>
          </cell>
          <cell r="G828">
            <v>1397.44</v>
          </cell>
          <cell r="H828">
            <v>6</v>
          </cell>
        </row>
        <row r="829">
          <cell r="A829">
            <v>827</v>
          </cell>
          <cell r="C829" t="str">
            <v>CONSTRUCCION DE CÁMARA DE VÁLVULA DE H.A. HASTA H=2,00m (incluye dos tapas)</v>
          </cell>
          <cell r="D829" t="str">
            <v>Unidad</v>
          </cell>
          <cell r="E829">
            <v>769.75</v>
          </cell>
          <cell r="F829">
            <v>192.44</v>
          </cell>
          <cell r="G829">
            <v>962.19</v>
          </cell>
          <cell r="H829">
            <v>7</v>
          </cell>
        </row>
        <row r="830">
          <cell r="A830">
            <v>828</v>
          </cell>
          <cell r="C830" t="str">
            <v>RELLENO COMPACTADO MECÁNICAMENTE CON MATERIAL SELECCIONADO DE CANTERA</v>
          </cell>
          <cell r="D830" t="str">
            <v>M3</v>
          </cell>
          <cell r="E830">
            <v>16.850000000000001</v>
          </cell>
          <cell r="F830">
            <v>4.21</v>
          </cell>
          <cell r="G830">
            <v>21.06</v>
          </cell>
          <cell r="H830">
            <v>0.35</v>
          </cell>
        </row>
        <row r="831">
          <cell r="A831">
            <v>829</v>
          </cell>
          <cell r="C831" t="str">
            <v>REPLANTILLO Y RECUBRIMIENTO DE ARENA</v>
          </cell>
          <cell r="D831" t="str">
            <v>M3</v>
          </cell>
          <cell r="E831">
            <v>14.97</v>
          </cell>
          <cell r="F831">
            <v>3.74</v>
          </cell>
          <cell r="G831">
            <v>18.71</v>
          </cell>
          <cell r="H831">
            <v>0.45</v>
          </cell>
        </row>
        <row r="832">
          <cell r="A832">
            <v>830</v>
          </cell>
          <cell r="C832" t="str">
            <v>PROVISIÓN E INSTALACIÓN DE RAMAL DOMICILIARIO PVC DOBLE PARED ESTRUCTURAL D= 160mm</v>
          </cell>
          <cell r="D832" t="str">
            <v>M</v>
          </cell>
          <cell r="E832">
            <v>8.77</v>
          </cell>
          <cell r="F832">
            <v>2.19</v>
          </cell>
          <cell r="G832">
            <v>10.96</v>
          </cell>
          <cell r="H832">
            <v>0.22</v>
          </cell>
        </row>
        <row r="833">
          <cell r="A833">
            <v>831</v>
          </cell>
          <cell r="C833" t="str">
            <v>PROVISIÓN E INSTALACIÓN DE TUBERÍA PVC DOBLE PARED ESTRUCTURAL, D= 200mm</v>
          </cell>
          <cell r="D833" t="str">
            <v>M</v>
          </cell>
          <cell r="E833">
            <v>13.57</v>
          </cell>
          <cell r="F833">
            <v>3.39</v>
          </cell>
          <cell r="G833">
            <v>16.96</v>
          </cell>
          <cell r="H833">
            <v>0.22</v>
          </cell>
        </row>
        <row r="834">
          <cell r="A834">
            <v>832</v>
          </cell>
          <cell r="C834" t="str">
            <v>PRUEBAS HIDRÁULICAS TUBERÍA 160 Y 200mm</v>
          </cell>
          <cell r="D834" t="str">
            <v>M</v>
          </cell>
          <cell r="E834">
            <v>0.26</v>
          </cell>
          <cell r="F834">
            <v>7.0000000000000007E-2</v>
          </cell>
          <cell r="G834">
            <v>0.33</v>
          </cell>
          <cell r="H834">
            <v>2E-3</v>
          </cell>
        </row>
        <row r="835">
          <cell r="A835">
            <v>833</v>
          </cell>
          <cell r="B835" t="str">
            <v>se efectuará el enlucido interior y se pondrá marco y contramarco en tapa del H.A.</v>
          </cell>
          <cell r="C835" t="str">
            <v>CAJA DOMICILIARIA DE HS CON TAPA DE HA f'c= 210 Kg/cm2</v>
          </cell>
          <cell r="D835" t="str">
            <v>Unidad</v>
          </cell>
          <cell r="E835">
            <v>130.18</v>
          </cell>
          <cell r="F835">
            <v>32.549999999999997</v>
          </cell>
          <cell r="G835">
            <v>162.72999999999999</v>
          </cell>
          <cell r="H835">
            <v>3.7</v>
          </cell>
        </row>
        <row r="836">
          <cell r="A836">
            <v>834</v>
          </cell>
          <cell r="C836" t="str">
            <v>CONSTRUCCIÓN DE CAMARAS DE H.A. f'c= 280 Kg/cm2</v>
          </cell>
          <cell r="D836" t="str">
            <v>Unidad</v>
          </cell>
          <cell r="E836">
            <v>427.86</v>
          </cell>
          <cell r="F836">
            <v>106.97</v>
          </cell>
          <cell r="G836">
            <v>534.83000000000004</v>
          </cell>
          <cell r="H836">
            <v>6</v>
          </cell>
        </row>
        <row r="837">
          <cell r="A837">
            <v>835</v>
          </cell>
          <cell r="C837" t="str">
            <v>PROVISIÓN E INSTALACIÓN DE TUBERÍA, D= 525mm</v>
          </cell>
          <cell r="D837" t="str">
            <v>M</v>
          </cell>
          <cell r="E837">
            <v>51.18</v>
          </cell>
          <cell r="F837">
            <v>12.8</v>
          </cell>
          <cell r="G837">
            <v>63.98</v>
          </cell>
          <cell r="H837">
            <v>0.27</v>
          </cell>
        </row>
        <row r="838">
          <cell r="A838">
            <v>836</v>
          </cell>
          <cell r="C838" t="str">
            <v>PROVISIÓN E INSTALACIÓN DE TUBERÍA PVC DOBLE PARED ESTRUCTURAL, D= 250mm</v>
          </cell>
          <cell r="D838" t="str">
            <v>M</v>
          </cell>
          <cell r="E838">
            <v>17.03</v>
          </cell>
          <cell r="F838">
            <v>4.26</v>
          </cell>
          <cell r="G838">
            <v>21.29</v>
          </cell>
          <cell r="H838">
            <v>0.25</v>
          </cell>
        </row>
        <row r="839">
          <cell r="A839">
            <v>837</v>
          </cell>
          <cell r="C839" t="str">
            <v>CONSTRUCCIÓN DE MURO DE ALA (f'c= 210 Kg/cm2)</v>
          </cell>
          <cell r="D839" t="str">
            <v>Unidad</v>
          </cell>
          <cell r="E839">
            <v>423.9</v>
          </cell>
          <cell r="F839">
            <v>105.98</v>
          </cell>
          <cell r="G839">
            <v>529.88</v>
          </cell>
          <cell r="H839">
            <v>5</v>
          </cell>
        </row>
        <row r="840">
          <cell r="A840">
            <v>838</v>
          </cell>
          <cell r="C840" t="str">
            <v>REJILLA HIERRO CORRUGADO D=1" 0.4mx0.60m CON SUMIDERO DE HORMIGÓN SIMPLE</v>
          </cell>
          <cell r="D840" t="str">
            <v>Unidad</v>
          </cell>
          <cell r="E840">
            <v>98.84</v>
          </cell>
          <cell r="F840">
            <v>24.71</v>
          </cell>
          <cell r="G840">
            <v>123.55</v>
          </cell>
          <cell r="H840">
            <v>2.7</v>
          </cell>
        </row>
        <row r="841">
          <cell r="A841">
            <v>839</v>
          </cell>
          <cell r="C841" t="str">
            <v>CONSTRUCCION DE CANALETAS PARA AALL TIPO MEDIA CAÑA DE HORMIGON SIMPLE</v>
          </cell>
          <cell r="D841" t="str">
            <v>M</v>
          </cell>
          <cell r="E841">
            <v>12.27</v>
          </cell>
          <cell r="F841">
            <v>3.07</v>
          </cell>
          <cell r="G841">
            <v>15.34</v>
          </cell>
          <cell r="H841">
            <v>0.3</v>
          </cell>
        </row>
        <row r="842">
          <cell r="A842">
            <v>840</v>
          </cell>
          <cell r="C842" t="str">
            <v>ATERRAMIENTO DE CAJA DE DISPERSION 10 PS</v>
          </cell>
          <cell r="D842" t="str">
            <v>Unidad</v>
          </cell>
          <cell r="E842">
            <v>45</v>
          </cell>
          <cell r="F842">
            <v>11.25</v>
          </cell>
          <cell r="G842">
            <v>56.25</v>
          </cell>
          <cell r="H842">
            <v>0</v>
          </cell>
        </row>
        <row r="843">
          <cell r="A843">
            <v>841</v>
          </cell>
        </row>
        <row r="844">
          <cell r="A844">
            <v>842</v>
          </cell>
          <cell r="E844" t="e">
            <v>#N/A</v>
          </cell>
          <cell r="F844" t="e">
            <v>#N/A</v>
          </cell>
          <cell r="G844" t="e">
            <v>#N/A</v>
          </cell>
          <cell r="H844" t="e">
            <v>#N/A</v>
          </cell>
        </row>
        <row r="846">
          <cell r="A846" t="str">
            <v>CATEGORIAS DE RUBROS</v>
          </cell>
        </row>
        <row r="847">
          <cell r="A847" t="str">
            <v>COD</v>
          </cell>
          <cell r="C847" t="str">
            <v>CATEGORIA</v>
          </cell>
        </row>
        <row r="848">
          <cell r="A848" t="str">
            <v>AA</v>
          </cell>
          <cell r="C848" t="str">
            <v>OBRA CIVIL</v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/>
          </cell>
        </row>
        <row r="849">
          <cell r="A849" t="str">
            <v>A</v>
          </cell>
          <cell r="C849" t="str">
            <v>MOVIMIENTO DE TIERRA</v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</row>
        <row r="850">
          <cell r="A850" t="str">
            <v>B</v>
          </cell>
          <cell r="C850" t="str">
            <v>VIAS</v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/>
          </cell>
        </row>
        <row r="851">
          <cell r="A851" t="str">
            <v>C</v>
          </cell>
          <cell r="C851" t="str">
            <v xml:space="preserve">AREAS VERDES  </v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</row>
        <row r="852">
          <cell r="A852" t="str">
            <v>BB</v>
          </cell>
          <cell r="C852" t="str">
            <v xml:space="preserve">SISTEMA HIDRÁULICO SANITARIO </v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</row>
        <row r="853">
          <cell r="A853" t="str">
            <v>D</v>
          </cell>
          <cell r="C853" t="str">
            <v>SISTEMA DE AGUA POTABLE</v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</row>
        <row r="854">
          <cell r="A854" t="str">
            <v>E</v>
          </cell>
          <cell r="C854" t="str">
            <v>SISTEMA DE AGUAS SERVIDAS</v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</row>
        <row r="855">
          <cell r="A855" t="str">
            <v>F</v>
          </cell>
          <cell r="C855" t="str">
            <v>SISTEMA DE AGUAS LLUVIAS</v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/>
          </cell>
        </row>
        <row r="856">
          <cell r="A856" t="str">
            <v>CC</v>
          </cell>
          <cell r="C856" t="str">
            <v>CONSTRUCCIÓN DE REDES ELÉCTRICAS</v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</row>
        <row r="857">
          <cell r="A857" t="str">
            <v>G</v>
          </cell>
          <cell r="C857" t="str">
            <v xml:space="preserve">POSTES  </v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/>
          </cell>
        </row>
        <row r="858">
          <cell r="A858" t="str">
            <v>H</v>
          </cell>
          <cell r="C858" t="str">
            <v xml:space="preserve">TRANSFORMADORES  </v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</row>
        <row r="859">
          <cell r="A859" t="str">
            <v>I</v>
          </cell>
          <cell r="C859" t="str">
            <v>PROTECCIONES ELÉCTRICAS</v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/>
          </cell>
        </row>
        <row r="860">
          <cell r="A860" t="str">
            <v>J</v>
          </cell>
          <cell r="C860" t="str">
            <v>RED DE ALTA TENSIÓN</v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</row>
        <row r="861">
          <cell r="A861" t="str">
            <v>K</v>
          </cell>
          <cell r="C861" t="str">
            <v>RED DE BAJA TENSIÓN</v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</row>
        <row r="862">
          <cell r="A862" t="str">
            <v>L</v>
          </cell>
          <cell r="C862" t="str">
            <v xml:space="preserve">LUMINARIAS  </v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</row>
        <row r="863">
          <cell r="A863" t="str">
            <v>M</v>
          </cell>
          <cell r="C863" t="str">
            <v>ANCLAJES</v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/>
          </cell>
        </row>
        <row r="864">
          <cell r="A864" t="str">
            <v>N</v>
          </cell>
          <cell r="C864" t="str">
            <v>CONSTRUCCIÓN DE REDES TELEFÓNICAS</v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/>
          </cell>
        </row>
      </sheetData>
      <sheetData sheetId="5" refreshError="1">
        <row r="3">
          <cell r="A3">
            <v>1</v>
          </cell>
          <cell r="B3" t="str">
            <v>BOMBA DE AGUA 2"</v>
          </cell>
          <cell r="C3" t="str">
            <v>hora</v>
          </cell>
          <cell r="D3">
            <v>2</v>
          </cell>
        </row>
        <row r="4">
          <cell r="A4">
            <v>2</v>
          </cell>
          <cell r="B4" t="str">
            <v>BOMBA DE AGUA 3"</v>
          </cell>
          <cell r="C4" t="str">
            <v>hora</v>
          </cell>
          <cell r="D4">
            <v>2.25</v>
          </cell>
        </row>
        <row r="5">
          <cell r="A5">
            <v>3</v>
          </cell>
          <cell r="B5" t="str">
            <v>BOMBA DE AGUA 4"</v>
          </cell>
          <cell r="C5" t="str">
            <v>hora</v>
          </cell>
          <cell r="D5">
            <v>2.5</v>
          </cell>
        </row>
        <row r="6">
          <cell r="A6">
            <v>4</v>
          </cell>
          <cell r="B6" t="str">
            <v>BOMBA DE AGUA 6"</v>
          </cell>
          <cell r="C6" t="str">
            <v>hora</v>
          </cell>
          <cell r="D6">
            <v>3.75</v>
          </cell>
        </row>
        <row r="7">
          <cell r="A7">
            <v>5</v>
          </cell>
          <cell r="B7" t="str">
            <v>BOMBA DE FANGO</v>
          </cell>
          <cell r="C7" t="str">
            <v>hora</v>
          </cell>
          <cell r="D7">
            <v>3</v>
          </cell>
        </row>
        <row r="8">
          <cell r="A8">
            <v>6</v>
          </cell>
          <cell r="B8" t="str">
            <v>CARGADORA 115 HP</v>
          </cell>
          <cell r="C8" t="str">
            <v>hora</v>
          </cell>
          <cell r="D8">
            <v>36</v>
          </cell>
        </row>
        <row r="9">
          <cell r="A9">
            <v>7</v>
          </cell>
          <cell r="B9" t="str">
            <v>CARGADORA 130 HP</v>
          </cell>
          <cell r="C9" t="str">
            <v>hora</v>
          </cell>
          <cell r="D9">
            <v>40</v>
          </cell>
        </row>
        <row r="10">
          <cell r="A10">
            <v>8</v>
          </cell>
          <cell r="B10" t="str">
            <v>CARGADORA 145 HP</v>
          </cell>
          <cell r="C10" t="str">
            <v>hora</v>
          </cell>
          <cell r="D10">
            <v>52</v>
          </cell>
        </row>
        <row r="11">
          <cell r="A11">
            <v>9</v>
          </cell>
          <cell r="B11" t="str">
            <v>CARGADORA 170 HP</v>
          </cell>
          <cell r="C11" t="str">
            <v>hora</v>
          </cell>
          <cell r="D11">
            <v>53</v>
          </cell>
        </row>
        <row r="12">
          <cell r="A12">
            <v>10</v>
          </cell>
          <cell r="B12" t="str">
            <v>CARGADORA 220 HP</v>
          </cell>
          <cell r="C12" t="str">
            <v>hora</v>
          </cell>
          <cell r="D12">
            <v>72</v>
          </cell>
        </row>
        <row r="13">
          <cell r="A13">
            <v>11</v>
          </cell>
          <cell r="B13" t="str">
            <v>CARGADORA 250 HP</v>
          </cell>
          <cell r="C13" t="str">
            <v>hora</v>
          </cell>
          <cell r="D13">
            <v>80</v>
          </cell>
        </row>
        <row r="14">
          <cell r="A14">
            <v>12</v>
          </cell>
          <cell r="B14" t="str">
            <v>CARGADORA 275 HP</v>
          </cell>
          <cell r="C14" t="str">
            <v>hora</v>
          </cell>
          <cell r="D14">
            <v>85</v>
          </cell>
        </row>
        <row r="15">
          <cell r="A15">
            <v>13</v>
          </cell>
          <cell r="B15" t="str">
            <v>CARGADORA 95 HP</v>
          </cell>
          <cell r="C15" t="str">
            <v>hora</v>
          </cell>
          <cell r="D15">
            <v>32</v>
          </cell>
        </row>
        <row r="16">
          <cell r="A16">
            <v>14</v>
          </cell>
          <cell r="B16" t="str">
            <v>ESPARCIDOR DE ARIDOS</v>
          </cell>
          <cell r="C16" t="str">
            <v>hora</v>
          </cell>
          <cell r="D16">
            <v>4</v>
          </cell>
        </row>
        <row r="17">
          <cell r="A17">
            <v>15</v>
          </cell>
          <cell r="B17" t="str">
            <v>ESCOBA NEUMATICA</v>
          </cell>
          <cell r="C17" t="str">
            <v>hora</v>
          </cell>
          <cell r="D17">
            <v>18</v>
          </cell>
        </row>
        <row r="18">
          <cell r="A18">
            <v>16</v>
          </cell>
          <cell r="B18" t="str">
            <v>ELEVADOR</v>
          </cell>
          <cell r="C18" t="str">
            <v>hora</v>
          </cell>
          <cell r="D18">
            <v>2.5</v>
          </cell>
        </row>
        <row r="19">
          <cell r="A19">
            <v>17</v>
          </cell>
          <cell r="B19" t="str">
            <v>ESCOBA MECANICA  AUTOPROPULSADA 80HP</v>
          </cell>
          <cell r="C19" t="str">
            <v>hora</v>
          </cell>
          <cell r="D19">
            <v>20</v>
          </cell>
        </row>
        <row r="20">
          <cell r="A20">
            <v>18</v>
          </cell>
          <cell r="B20" t="str">
            <v>FINISHER</v>
          </cell>
          <cell r="C20" t="str">
            <v>hora</v>
          </cell>
          <cell r="D20">
            <v>45</v>
          </cell>
        </row>
        <row r="21">
          <cell r="A21">
            <v>19</v>
          </cell>
          <cell r="B21" t="str">
            <v>PLATAFORMA GRUA</v>
          </cell>
          <cell r="C21" t="str">
            <v>hora</v>
          </cell>
          <cell r="D21">
            <v>10</v>
          </cell>
        </row>
        <row r="22">
          <cell r="A22">
            <v>20</v>
          </cell>
          <cell r="B22" t="str">
            <v>MOTONIVELADORA 135HP</v>
          </cell>
          <cell r="C22" t="str">
            <v>hora</v>
          </cell>
          <cell r="D22">
            <v>42</v>
          </cell>
        </row>
        <row r="23">
          <cell r="A23">
            <v>21</v>
          </cell>
          <cell r="B23" t="str">
            <v>MOTONIVELADORA 140HP</v>
          </cell>
          <cell r="C23" t="str">
            <v>hora</v>
          </cell>
          <cell r="D23">
            <v>45</v>
          </cell>
        </row>
        <row r="24">
          <cell r="A24">
            <v>22</v>
          </cell>
          <cell r="B24" t="str">
            <v>MOTONIVELADORA 155HP</v>
          </cell>
          <cell r="C24" t="str">
            <v>hora</v>
          </cell>
          <cell r="D24">
            <v>68</v>
          </cell>
        </row>
        <row r="25">
          <cell r="A25">
            <v>23</v>
          </cell>
          <cell r="B25" t="str">
            <v>MOTONIVELADORA 200HP</v>
          </cell>
          <cell r="C25" t="str">
            <v>hora</v>
          </cell>
          <cell r="D25">
            <v>75</v>
          </cell>
        </row>
        <row r="26">
          <cell r="A26">
            <v>24</v>
          </cell>
          <cell r="B26" t="str">
            <v>MOTONIVELADORA 280HP</v>
          </cell>
          <cell r="C26" t="str">
            <v>hora</v>
          </cell>
          <cell r="D26">
            <v>85</v>
          </cell>
        </row>
        <row r="27">
          <cell r="A27">
            <v>25</v>
          </cell>
          <cell r="B27" t="str">
            <v>GRUA DE 20 TON.</v>
          </cell>
          <cell r="C27" t="str">
            <v>hora</v>
          </cell>
          <cell r="D27">
            <v>45</v>
          </cell>
        </row>
        <row r="28">
          <cell r="A28">
            <v>26</v>
          </cell>
          <cell r="B28" t="str">
            <v>PLATAFORMA CAMA BAJA 40TN</v>
          </cell>
          <cell r="C28" t="str">
            <v>hora</v>
          </cell>
          <cell r="D28">
            <v>20</v>
          </cell>
        </row>
        <row r="29">
          <cell r="A29">
            <v>27</v>
          </cell>
          <cell r="B29" t="str">
            <v>PLATAFORMA CAMA ALTABAJA 30TN</v>
          </cell>
          <cell r="C29" t="str">
            <v>hora</v>
          </cell>
          <cell r="D29">
            <v>18</v>
          </cell>
        </row>
        <row r="30">
          <cell r="A30">
            <v>28</v>
          </cell>
          <cell r="B30" t="str">
            <v>GRUA DE 40 TON.</v>
          </cell>
          <cell r="C30" t="str">
            <v>hora</v>
          </cell>
          <cell r="D30">
            <v>65</v>
          </cell>
        </row>
        <row r="31">
          <cell r="A31">
            <v>29</v>
          </cell>
          <cell r="B31" t="str">
            <v>GRUA DE 60 TON.</v>
          </cell>
          <cell r="C31" t="str">
            <v>hora</v>
          </cell>
          <cell r="D31">
            <v>95</v>
          </cell>
        </row>
        <row r="32">
          <cell r="A32">
            <v>30</v>
          </cell>
          <cell r="B32" t="str">
            <v xml:space="preserve">PULIDORA </v>
          </cell>
          <cell r="C32" t="str">
            <v>hora</v>
          </cell>
          <cell r="D32">
            <v>0.5</v>
          </cell>
        </row>
        <row r="33">
          <cell r="A33">
            <v>31</v>
          </cell>
          <cell r="B33" t="str">
            <v>CAMION IMPRIMADOR</v>
          </cell>
          <cell r="C33" t="str">
            <v>hora</v>
          </cell>
          <cell r="D33">
            <v>35</v>
          </cell>
        </row>
        <row r="34">
          <cell r="A34">
            <v>32</v>
          </cell>
          <cell r="B34" t="str">
            <v>RODILLO ASFALTICO 150 HP 10.20 TON.</v>
          </cell>
          <cell r="C34" t="str">
            <v>hora</v>
          </cell>
          <cell r="D34">
            <v>33</v>
          </cell>
        </row>
        <row r="35">
          <cell r="A35">
            <v>33</v>
          </cell>
          <cell r="B35" t="str">
            <v>RODILLO ASFALTICO 80 HP 7.20 TON.</v>
          </cell>
          <cell r="C35" t="str">
            <v>hora</v>
          </cell>
          <cell r="D35">
            <v>23</v>
          </cell>
        </row>
        <row r="36">
          <cell r="A36">
            <v>34</v>
          </cell>
          <cell r="B36" t="str">
            <v>RODILLO LISO 125HP-9.70 TON.</v>
          </cell>
          <cell r="C36" t="str">
            <v>hora</v>
          </cell>
          <cell r="D36">
            <v>38</v>
          </cell>
        </row>
        <row r="37">
          <cell r="A37">
            <v>35</v>
          </cell>
          <cell r="B37" t="str">
            <v>RODILLO LISO 150HP-10.00 TON.</v>
          </cell>
          <cell r="C37" t="str">
            <v>hora</v>
          </cell>
          <cell r="D37">
            <v>38</v>
          </cell>
        </row>
        <row r="38">
          <cell r="A38">
            <v>36</v>
          </cell>
          <cell r="B38" t="str">
            <v>RODILLO LISO  DD-112HP</v>
          </cell>
          <cell r="C38" t="str">
            <v>hora</v>
          </cell>
          <cell r="D38">
            <v>45</v>
          </cell>
        </row>
        <row r="39">
          <cell r="A39">
            <v>37</v>
          </cell>
          <cell r="B39" t="str">
            <v>RODILLO MIXTO 45 HP 4.6 TON.</v>
          </cell>
          <cell r="C39" t="str">
            <v>hora</v>
          </cell>
          <cell r="D39">
            <v>24</v>
          </cell>
        </row>
        <row r="40">
          <cell r="A40">
            <v>38</v>
          </cell>
          <cell r="B40" t="str">
            <v>RETROEXCAVADORA DE LLANTAS CAT 416</v>
          </cell>
          <cell r="C40" t="str">
            <v>hora</v>
          </cell>
          <cell r="D40">
            <v>33</v>
          </cell>
        </row>
        <row r="41">
          <cell r="A41">
            <v>39</v>
          </cell>
          <cell r="B41" t="str">
            <v>RETROEXCAVADORA DE ORUGA 125HP/1M3</v>
          </cell>
          <cell r="C41" t="str">
            <v>hora</v>
          </cell>
          <cell r="D41">
            <v>56</v>
          </cell>
        </row>
        <row r="42">
          <cell r="A42">
            <v>40</v>
          </cell>
          <cell r="B42" t="str">
            <v>RETROEXCAVADORA DE ORUGA  135HP/1.5M3</v>
          </cell>
          <cell r="C42" t="str">
            <v>hora</v>
          </cell>
          <cell r="D42">
            <v>57</v>
          </cell>
        </row>
        <row r="43">
          <cell r="A43">
            <v>41</v>
          </cell>
          <cell r="B43" t="str">
            <v>RETROEXCAVADORA DE ORUGA  150HP/1.5M3</v>
          </cell>
          <cell r="C43" t="str">
            <v>hora</v>
          </cell>
          <cell r="D43">
            <v>60</v>
          </cell>
        </row>
        <row r="44">
          <cell r="A44">
            <v>42</v>
          </cell>
          <cell r="B44" t="str">
            <v>RODILLO PATA DE CABRA 125 HP. 10.90 TON.</v>
          </cell>
          <cell r="C44" t="str">
            <v>hora</v>
          </cell>
          <cell r="D44">
            <v>38</v>
          </cell>
        </row>
        <row r="45">
          <cell r="A45">
            <v>43</v>
          </cell>
          <cell r="B45" t="str">
            <v>RODILLO PATA DE CABRA 150 HP. 10.90 TON.</v>
          </cell>
          <cell r="C45" t="str">
            <v>hora</v>
          </cell>
          <cell r="D45">
            <v>43</v>
          </cell>
        </row>
        <row r="46">
          <cell r="A46">
            <v>44</v>
          </cell>
          <cell r="B46" t="str">
            <v xml:space="preserve">RODILLO PATA DE CABRA 210 HP. </v>
          </cell>
          <cell r="C46" t="str">
            <v>hora</v>
          </cell>
          <cell r="D46">
            <v>68</v>
          </cell>
        </row>
        <row r="47">
          <cell r="A47">
            <v>45</v>
          </cell>
          <cell r="B47" t="str">
            <v>TRACTOR TD-6 90HP</v>
          </cell>
          <cell r="C47" t="str">
            <v>hora</v>
          </cell>
          <cell r="D47">
            <v>37</v>
          </cell>
        </row>
        <row r="48">
          <cell r="A48">
            <v>46</v>
          </cell>
          <cell r="B48" t="str">
            <v>TRACTOR TD-15-C 170HP</v>
          </cell>
          <cell r="C48" t="str">
            <v>hora</v>
          </cell>
          <cell r="D48">
            <v>70</v>
          </cell>
        </row>
        <row r="49">
          <cell r="A49">
            <v>47</v>
          </cell>
          <cell r="B49" t="str">
            <v>TANQUERO  10000  LTS</v>
          </cell>
          <cell r="C49" t="str">
            <v>hora</v>
          </cell>
          <cell r="D49">
            <v>16</v>
          </cell>
        </row>
        <row r="50">
          <cell r="A50">
            <v>48</v>
          </cell>
          <cell r="B50" t="str">
            <v>TANQUERO 11.000 LT</v>
          </cell>
          <cell r="C50" t="str">
            <v>hora</v>
          </cell>
          <cell r="D50">
            <v>18</v>
          </cell>
        </row>
        <row r="51">
          <cell r="A51">
            <v>49</v>
          </cell>
          <cell r="B51" t="str">
            <v>TALADRO</v>
          </cell>
          <cell r="C51" t="str">
            <v>hora</v>
          </cell>
          <cell r="D51">
            <v>0.8</v>
          </cell>
        </row>
        <row r="52">
          <cell r="A52">
            <v>50</v>
          </cell>
          <cell r="B52" t="str">
            <v>TEODOLITO</v>
          </cell>
          <cell r="C52" t="str">
            <v>hora</v>
          </cell>
          <cell r="D52">
            <v>2.5</v>
          </cell>
        </row>
        <row r="53">
          <cell r="A53">
            <v>51</v>
          </cell>
          <cell r="B53" t="str">
            <v>TECLE MECANICO 2 TON.</v>
          </cell>
          <cell r="C53" t="str">
            <v>hora</v>
          </cell>
          <cell r="D53">
            <v>7</v>
          </cell>
        </row>
        <row r="54">
          <cell r="A54">
            <v>52</v>
          </cell>
          <cell r="B54" t="str">
            <v xml:space="preserve">RETROEXCAVADORA  311, 85HP, 0.50M3 </v>
          </cell>
          <cell r="C54" t="str">
            <v>hora</v>
          </cell>
          <cell r="D54">
            <v>25</v>
          </cell>
        </row>
        <row r="55">
          <cell r="A55">
            <v>53</v>
          </cell>
          <cell r="B55" t="str">
            <v>VOLQUETA 8M3</v>
          </cell>
          <cell r="C55" t="str">
            <v>hora</v>
          </cell>
          <cell r="D55">
            <v>18</v>
          </cell>
        </row>
        <row r="56">
          <cell r="A56">
            <v>54</v>
          </cell>
          <cell r="B56" t="str">
            <v>VOLQUETA 9M3</v>
          </cell>
          <cell r="C56" t="str">
            <v>hora</v>
          </cell>
          <cell r="D56">
            <v>20</v>
          </cell>
        </row>
        <row r="57">
          <cell r="A57">
            <v>55</v>
          </cell>
          <cell r="B57" t="str">
            <v>VIBRADOR DE HORMIGON</v>
          </cell>
          <cell r="C57" t="str">
            <v>hora</v>
          </cell>
          <cell r="D57">
            <v>2.5</v>
          </cell>
        </row>
        <row r="58">
          <cell r="A58">
            <v>56</v>
          </cell>
          <cell r="B58" t="str">
            <v>VEHICULO</v>
          </cell>
          <cell r="C58" t="str">
            <v>hora</v>
          </cell>
          <cell r="D58">
            <v>12</v>
          </cell>
        </row>
        <row r="59">
          <cell r="A59">
            <v>57</v>
          </cell>
          <cell r="B59" t="str">
            <v>PORTADRIL</v>
          </cell>
          <cell r="C59" t="str">
            <v>hora</v>
          </cell>
          <cell r="D59">
            <v>18</v>
          </cell>
        </row>
        <row r="60">
          <cell r="A60">
            <v>58</v>
          </cell>
          <cell r="B60" t="str">
            <v>CONCRETERA  1 SACO</v>
          </cell>
          <cell r="C60" t="str">
            <v>hora</v>
          </cell>
          <cell r="D60">
            <v>3.5</v>
          </cell>
        </row>
        <row r="61">
          <cell r="A61">
            <v>59</v>
          </cell>
          <cell r="B61" t="str">
            <v>COMPACTADOR MEDIANO MANUAL</v>
          </cell>
          <cell r="C61" t="str">
            <v>hora</v>
          </cell>
          <cell r="D61">
            <v>2.75</v>
          </cell>
        </row>
        <row r="62">
          <cell r="A62">
            <v>60</v>
          </cell>
          <cell r="B62" t="str">
            <v>EQUIPO DE BOMBEO</v>
          </cell>
          <cell r="C62" t="str">
            <v>hora</v>
          </cell>
          <cell r="D62">
            <v>21</v>
          </cell>
        </row>
        <row r="63">
          <cell r="A63">
            <v>61</v>
          </cell>
          <cell r="B63" t="str">
            <v>BOMBA EJE HORIZONTAL 10HP</v>
          </cell>
          <cell r="C63" t="str">
            <v>hora</v>
          </cell>
          <cell r="D63">
            <v>1200</v>
          </cell>
        </row>
        <row r="64">
          <cell r="A64">
            <v>62</v>
          </cell>
          <cell r="B64" t="str">
            <v>BOMBA SUMERGIBLE 5HP CON ACC.</v>
          </cell>
          <cell r="C64" t="str">
            <v>hora</v>
          </cell>
          <cell r="D64">
            <v>2050</v>
          </cell>
        </row>
        <row r="65">
          <cell r="A65">
            <v>63</v>
          </cell>
          <cell r="B65" t="str">
            <v>BOMBA EJE HORIZONTAL 5HP</v>
          </cell>
          <cell r="C65" t="str">
            <v>hora</v>
          </cell>
          <cell r="D65">
            <v>950</v>
          </cell>
        </row>
        <row r="66">
          <cell r="A66">
            <v>64</v>
          </cell>
          <cell r="B66" t="str">
            <v>BARRENO MANUAL 6"</v>
          </cell>
          <cell r="C66" t="str">
            <v>hora</v>
          </cell>
          <cell r="D66">
            <v>0.8</v>
          </cell>
        </row>
        <row r="67">
          <cell r="A67">
            <v>65</v>
          </cell>
          <cell r="B67" t="str">
            <v>CARRO CANASTA</v>
          </cell>
          <cell r="C67" t="str">
            <v>hora</v>
          </cell>
          <cell r="D67">
            <v>35</v>
          </cell>
        </row>
        <row r="68">
          <cell r="A68">
            <v>66</v>
          </cell>
          <cell r="B68" t="str">
            <v>TRACTOR DE ORUGAS 405 H.P. KOMATSU</v>
          </cell>
          <cell r="C68" t="str">
            <v>hora</v>
          </cell>
          <cell r="D68">
            <v>145</v>
          </cell>
        </row>
        <row r="69">
          <cell r="A69">
            <v>67</v>
          </cell>
          <cell r="B69" t="str">
            <v>MARTILLO NEUMATICO 2 7TON 125 HP</v>
          </cell>
          <cell r="C69" t="str">
            <v>hora</v>
          </cell>
          <cell r="D69">
            <v>33</v>
          </cell>
        </row>
        <row r="70">
          <cell r="A70">
            <v>68</v>
          </cell>
          <cell r="B70" t="str">
            <v>MARTILLO NEUMATICO 21TON 115 HP</v>
          </cell>
          <cell r="C70" t="str">
            <v>hora</v>
          </cell>
          <cell r="D70">
            <v>28</v>
          </cell>
        </row>
        <row r="71">
          <cell r="A71">
            <v>69</v>
          </cell>
          <cell r="B71" t="str">
            <v>DISTRIBUIDOR DE ASFALTO</v>
          </cell>
          <cell r="C71" t="str">
            <v>hora</v>
          </cell>
          <cell r="D71">
            <v>35</v>
          </cell>
        </row>
        <row r="72">
          <cell r="A72">
            <v>70</v>
          </cell>
          <cell r="B72" t="str">
            <v>VEHICULO LIVIANO</v>
          </cell>
          <cell r="C72" t="str">
            <v>hora</v>
          </cell>
          <cell r="D72">
            <v>5</v>
          </cell>
        </row>
        <row r="73">
          <cell r="A73">
            <v>71</v>
          </cell>
          <cell r="B73" t="str">
            <v>ESTACION TOTAL</v>
          </cell>
          <cell r="C73" t="str">
            <v>hora</v>
          </cell>
          <cell r="D73">
            <v>8</v>
          </cell>
        </row>
        <row r="74">
          <cell r="A74">
            <v>72</v>
          </cell>
          <cell r="B74" t="str">
            <v>RODILLO PATA DE CABRA</v>
          </cell>
          <cell r="C74" t="str">
            <v>hora</v>
          </cell>
          <cell r="D74">
            <v>26</v>
          </cell>
        </row>
        <row r="75">
          <cell r="A75">
            <v>73</v>
          </cell>
          <cell r="B75" t="str">
            <v>EQUIPO DE BARRENADO</v>
          </cell>
          <cell r="C75" t="str">
            <v>hora</v>
          </cell>
          <cell r="D75">
            <v>35</v>
          </cell>
        </row>
        <row r="76">
          <cell r="A76">
            <v>74</v>
          </cell>
          <cell r="B76" t="str">
            <v>EQUIPO DE INYECCION A PRESION</v>
          </cell>
          <cell r="C76" t="str">
            <v>hora</v>
          </cell>
          <cell r="D76">
            <v>6.25</v>
          </cell>
        </row>
        <row r="77">
          <cell r="A77">
            <v>75</v>
          </cell>
          <cell r="B77" t="str">
            <v>EQUIPO DE PINTURA</v>
          </cell>
          <cell r="C77" t="str">
            <v>hora</v>
          </cell>
          <cell r="D77">
            <v>1</v>
          </cell>
        </row>
        <row r="78">
          <cell r="A78">
            <v>76</v>
          </cell>
          <cell r="B78" t="str">
            <v>MOTONIVELADORA 115 HP.</v>
          </cell>
          <cell r="C78" t="str">
            <v>hora</v>
          </cell>
          <cell r="D78">
            <v>35</v>
          </cell>
        </row>
        <row r="79">
          <cell r="A79">
            <v>77</v>
          </cell>
          <cell r="B79" t="str">
            <v>EQUIPO DE POSTENSADO</v>
          </cell>
          <cell r="C79" t="str">
            <v>hora</v>
          </cell>
          <cell r="D79">
            <v>21.84</v>
          </cell>
        </row>
        <row r="80">
          <cell r="A80">
            <v>78</v>
          </cell>
          <cell r="B80" t="str">
            <v>CAMIONETA</v>
          </cell>
          <cell r="C80" t="str">
            <v>hora</v>
          </cell>
          <cell r="D80">
            <v>5</v>
          </cell>
        </row>
        <row r="81">
          <cell r="A81">
            <v>79</v>
          </cell>
          <cell r="B81" t="str">
            <v>SILO PARA CEMENTO, 20 TON</v>
          </cell>
          <cell r="C81" t="str">
            <v>hora</v>
          </cell>
          <cell r="D81">
            <v>4</v>
          </cell>
        </row>
        <row r="82">
          <cell r="A82">
            <v>80</v>
          </cell>
          <cell r="B82" t="str">
            <v>BANDA TRANSPORTADORA</v>
          </cell>
          <cell r="C82" t="str">
            <v>hora</v>
          </cell>
          <cell r="D82">
            <v>1</v>
          </cell>
        </row>
        <row r="83">
          <cell r="A83">
            <v>81</v>
          </cell>
          <cell r="B83" t="str">
            <v>TRACTOR AGRICOLA CON RASTRA DE DISCOS</v>
          </cell>
          <cell r="C83" t="str">
            <v>hora</v>
          </cell>
          <cell r="D83">
            <v>15.21</v>
          </cell>
        </row>
        <row r="84">
          <cell r="A84">
            <v>82</v>
          </cell>
          <cell r="B84" t="str">
            <v>TALADRO MANUAL</v>
          </cell>
          <cell r="C84" t="str">
            <v>hora</v>
          </cell>
          <cell r="D84">
            <v>1</v>
          </cell>
        </row>
        <row r="85">
          <cell r="A85">
            <v>83</v>
          </cell>
          <cell r="B85" t="str">
            <v>EQUIPO DE HIDROBLASTING</v>
          </cell>
          <cell r="C85" t="str">
            <v>hora</v>
          </cell>
          <cell r="D85">
            <v>6.71</v>
          </cell>
        </row>
        <row r="86">
          <cell r="A86">
            <v>84</v>
          </cell>
          <cell r="B86" t="str">
            <v>PISTOLA DE INYECCION DE RESINAS PEGANTES</v>
          </cell>
          <cell r="C86" t="str">
            <v>hora</v>
          </cell>
          <cell r="D86">
            <v>0.2</v>
          </cell>
        </row>
        <row r="87">
          <cell r="A87">
            <v>85</v>
          </cell>
          <cell r="B87" t="str">
            <v>MAQUINA PAVIMENTADORA DE MORTERO ASFALTICO</v>
          </cell>
          <cell r="C87" t="str">
            <v>hora</v>
          </cell>
          <cell r="D87">
            <v>77.8</v>
          </cell>
        </row>
        <row r="88">
          <cell r="A88">
            <v>86</v>
          </cell>
          <cell r="B88" t="str">
            <v>CORTADORA DE ASFALTO</v>
          </cell>
          <cell r="C88" t="str">
            <v>hora</v>
          </cell>
          <cell r="D88">
            <v>3</v>
          </cell>
        </row>
        <row r="89">
          <cell r="A89">
            <v>87</v>
          </cell>
          <cell r="B89" t="str">
            <v>EQUIPOS MECANICOS ( PRESION )</v>
          </cell>
          <cell r="C89" t="str">
            <v>hora</v>
          </cell>
          <cell r="D89">
            <v>15.21</v>
          </cell>
        </row>
        <row r="90">
          <cell r="A90">
            <v>88</v>
          </cell>
          <cell r="B90" t="str">
            <v>TECLE MECANICO 1 TON.</v>
          </cell>
          <cell r="C90" t="str">
            <v>hora</v>
          </cell>
          <cell r="D90">
            <v>5</v>
          </cell>
        </row>
        <row r="91">
          <cell r="A91">
            <v>89</v>
          </cell>
          <cell r="B91" t="str">
            <v>RODILLO RAYGO 4000-A- 130 HP.</v>
          </cell>
          <cell r="C91" t="str">
            <v>hora</v>
          </cell>
          <cell r="D91">
            <v>35</v>
          </cell>
        </row>
        <row r="92">
          <cell r="A92">
            <v>90</v>
          </cell>
          <cell r="B92" t="str">
            <v>CORTADORA DE HIERRO</v>
          </cell>
          <cell r="C92" t="str">
            <v>hora</v>
          </cell>
          <cell r="D92">
            <v>1.1499999999999999</v>
          </cell>
        </row>
        <row r="93">
          <cell r="A93">
            <v>91</v>
          </cell>
          <cell r="B93" t="str">
            <v>SOLDADORA ELECTRICA</v>
          </cell>
          <cell r="C93" t="str">
            <v>hora</v>
          </cell>
          <cell r="D93">
            <v>2</v>
          </cell>
        </row>
        <row r="94">
          <cell r="A94">
            <v>92</v>
          </cell>
          <cell r="B94" t="str">
            <v>EQUIPO DE TOPOGRAFIA</v>
          </cell>
          <cell r="C94" t="str">
            <v>hora</v>
          </cell>
          <cell r="D94">
            <v>6</v>
          </cell>
        </row>
        <row r="95">
          <cell r="A95">
            <v>93</v>
          </cell>
          <cell r="B95" t="str">
            <v>EXCAVADORA 128HP/ 1M3</v>
          </cell>
          <cell r="C95" t="str">
            <v>hora</v>
          </cell>
          <cell r="D95">
            <v>40</v>
          </cell>
        </row>
        <row r="96">
          <cell r="A96">
            <v>94</v>
          </cell>
          <cell r="B96" t="str">
            <v>EXCAVADORA 130 H.P. 1.0 M3.</v>
          </cell>
          <cell r="C96" t="str">
            <v>hora</v>
          </cell>
          <cell r="D96">
            <v>45</v>
          </cell>
        </row>
        <row r="97">
          <cell r="A97">
            <v>95</v>
          </cell>
          <cell r="B97" t="str">
            <v>EXCAVADORA 153 H.P. 1.5 M3.</v>
          </cell>
          <cell r="C97" t="str">
            <v>hora</v>
          </cell>
          <cell r="D97">
            <v>52</v>
          </cell>
        </row>
        <row r="98">
          <cell r="A98">
            <v>96</v>
          </cell>
          <cell r="B98" t="str">
            <v>EXCAVADORA 155 H.P. 1.5 M3.</v>
          </cell>
          <cell r="C98" t="str">
            <v>hora</v>
          </cell>
          <cell r="D98">
            <v>55</v>
          </cell>
        </row>
        <row r="99">
          <cell r="A99">
            <v>97</v>
          </cell>
          <cell r="B99" t="str">
            <v>EXCAVADORA 168 H.P. 1.6 M3.</v>
          </cell>
          <cell r="C99" t="str">
            <v>hora</v>
          </cell>
          <cell r="D99">
            <v>58</v>
          </cell>
        </row>
        <row r="100">
          <cell r="A100">
            <v>98</v>
          </cell>
          <cell r="B100" t="str">
            <v>EXCAVADORA 222 H.P. 2.1 M3.</v>
          </cell>
          <cell r="C100" t="str">
            <v>hora</v>
          </cell>
          <cell r="D100">
            <v>85</v>
          </cell>
        </row>
        <row r="101">
          <cell r="A101">
            <v>99</v>
          </cell>
          <cell r="B101" t="str">
            <v>EXCAVADORA 276 H.P.  KOMATSU</v>
          </cell>
          <cell r="C101" t="str">
            <v>hora</v>
          </cell>
          <cell r="D101">
            <v>120</v>
          </cell>
        </row>
        <row r="102">
          <cell r="A102">
            <v>100</v>
          </cell>
          <cell r="B102" t="str">
            <v>RETROEXCAVADORA  207 HP KOMATSU</v>
          </cell>
          <cell r="C102" t="str">
            <v>hora</v>
          </cell>
          <cell r="D102">
            <v>85</v>
          </cell>
        </row>
        <row r="103">
          <cell r="A103">
            <v>101</v>
          </cell>
          <cell r="B103" t="str">
            <v>RETROEXCAVADORA   95HP</v>
          </cell>
          <cell r="C103" t="str">
            <v>hora</v>
          </cell>
          <cell r="D103">
            <v>30</v>
          </cell>
        </row>
        <row r="104">
          <cell r="A104">
            <v>102</v>
          </cell>
          <cell r="B104" t="str">
            <v>RETROEXCAVADORA   75HP</v>
          </cell>
          <cell r="C104" t="str">
            <v>hora</v>
          </cell>
          <cell r="D104">
            <v>20</v>
          </cell>
        </row>
        <row r="105">
          <cell r="A105">
            <v>103</v>
          </cell>
          <cell r="B105" t="str">
            <v>RETROEXCAVADORA   79HP</v>
          </cell>
          <cell r="C105" t="str">
            <v>hora</v>
          </cell>
          <cell r="D105">
            <v>22</v>
          </cell>
        </row>
        <row r="106">
          <cell r="A106">
            <v>104</v>
          </cell>
          <cell r="B106" t="str">
            <v>MOTOTRAILLA 14 M. 300 HP.</v>
          </cell>
          <cell r="C106" t="str">
            <v>hora</v>
          </cell>
          <cell r="D106">
            <v>30</v>
          </cell>
        </row>
        <row r="107">
          <cell r="A107">
            <v>105</v>
          </cell>
          <cell r="B107" t="str">
            <v>MOTOTRAILLA  330 HP.</v>
          </cell>
          <cell r="C107" t="str">
            <v>hora</v>
          </cell>
          <cell r="D107">
            <v>90</v>
          </cell>
        </row>
        <row r="108">
          <cell r="A108">
            <v>106</v>
          </cell>
          <cell r="B108" t="str">
            <v>TRACTOR  80HP</v>
          </cell>
          <cell r="C108" t="str">
            <v>hora</v>
          </cell>
          <cell r="D108">
            <v>35</v>
          </cell>
        </row>
        <row r="109">
          <cell r="A109">
            <v>107</v>
          </cell>
          <cell r="B109" t="str">
            <v>TRACTOR  120HP</v>
          </cell>
          <cell r="C109" t="str">
            <v>hora</v>
          </cell>
          <cell r="D109">
            <v>37</v>
          </cell>
        </row>
        <row r="110">
          <cell r="A110">
            <v>108</v>
          </cell>
          <cell r="B110" t="str">
            <v>TRACTOR  130HP</v>
          </cell>
          <cell r="C110" t="str">
            <v>hora</v>
          </cell>
          <cell r="D110">
            <v>48</v>
          </cell>
        </row>
        <row r="111">
          <cell r="A111">
            <v>109</v>
          </cell>
          <cell r="B111" t="str">
            <v>TRACTOR  140HP</v>
          </cell>
          <cell r="C111" t="str">
            <v>hora</v>
          </cell>
          <cell r="D111">
            <v>52</v>
          </cell>
        </row>
        <row r="112">
          <cell r="A112">
            <v>110</v>
          </cell>
          <cell r="B112" t="str">
            <v>TRACTOR  165HP</v>
          </cell>
          <cell r="C112" t="str">
            <v>hora</v>
          </cell>
          <cell r="D112">
            <v>62</v>
          </cell>
        </row>
        <row r="113">
          <cell r="A113">
            <v>111</v>
          </cell>
          <cell r="B113" t="str">
            <v>TRACTOR  170HP</v>
          </cell>
          <cell r="C113" t="str">
            <v>hora</v>
          </cell>
          <cell r="D113">
            <v>70</v>
          </cell>
        </row>
        <row r="114">
          <cell r="A114">
            <v>112</v>
          </cell>
          <cell r="B114" t="str">
            <v>TRACTOR  190HP</v>
          </cell>
          <cell r="C114" t="str">
            <v>hora</v>
          </cell>
          <cell r="D114">
            <v>72</v>
          </cell>
        </row>
        <row r="115">
          <cell r="A115">
            <v>113</v>
          </cell>
          <cell r="B115" t="str">
            <v>TRACTOR  200HP</v>
          </cell>
          <cell r="C115" t="str">
            <v>hora</v>
          </cell>
          <cell r="D115">
            <v>75</v>
          </cell>
        </row>
        <row r="116">
          <cell r="A116">
            <v>114</v>
          </cell>
          <cell r="B116" t="str">
            <v>CONCRETERA  1 SACO</v>
          </cell>
          <cell r="C116" t="str">
            <v>hora</v>
          </cell>
          <cell r="D116">
            <v>3.5</v>
          </cell>
        </row>
        <row r="117">
          <cell r="A117">
            <v>115</v>
          </cell>
          <cell r="B117" t="str">
            <v>COMPACTADOR PEQUEÑO MANUAL</v>
          </cell>
          <cell r="C117" t="str">
            <v>hora</v>
          </cell>
          <cell r="D117">
            <v>2</v>
          </cell>
        </row>
        <row r="118">
          <cell r="A118">
            <v>116</v>
          </cell>
          <cell r="B118" t="str">
            <v>BROCAL D=14"</v>
          </cell>
          <cell r="C118" t="str">
            <v>hora</v>
          </cell>
          <cell r="D118">
            <v>5.9</v>
          </cell>
        </row>
        <row r="119">
          <cell r="A119">
            <v>117</v>
          </cell>
          <cell r="B119" t="str">
            <v>COMPACTADOR SEMIPESADO MANUAL</v>
          </cell>
          <cell r="C119" t="str">
            <v>hora</v>
          </cell>
          <cell r="D119">
            <v>3</v>
          </cell>
        </row>
        <row r="120">
          <cell r="A120">
            <v>118</v>
          </cell>
          <cell r="B120" t="str">
            <v>DOBLADORA DE HIERRO</v>
          </cell>
          <cell r="C120" t="str">
            <v>hora</v>
          </cell>
          <cell r="D120">
            <v>1</v>
          </cell>
        </row>
        <row r="121">
          <cell r="A121">
            <v>119</v>
          </cell>
          <cell r="B121" t="str">
            <v>CORTADORA DE TUBERIA H.D.</v>
          </cell>
          <cell r="C121" t="str">
            <v>hora</v>
          </cell>
          <cell r="D121">
            <v>30</v>
          </cell>
        </row>
        <row r="122">
          <cell r="A122">
            <v>120</v>
          </cell>
          <cell r="B122" t="str">
            <v>RETROEXCAVADORA   79HP, CON MARTILLO COMPRES.</v>
          </cell>
          <cell r="C122" t="str">
            <v>hora</v>
          </cell>
          <cell r="D122">
            <v>22</v>
          </cell>
        </row>
        <row r="123">
          <cell r="A123">
            <v>121</v>
          </cell>
          <cell r="B123" t="str">
            <v>CARRO PLATAFORMA</v>
          </cell>
          <cell r="C123" t="str">
            <v>hora</v>
          </cell>
          <cell r="D123">
            <v>5</v>
          </cell>
        </row>
        <row r="124">
          <cell r="A124">
            <v>122</v>
          </cell>
          <cell r="B124" t="str">
            <v>CORTADORA</v>
          </cell>
          <cell r="C124" t="str">
            <v>hora</v>
          </cell>
          <cell r="D124">
            <v>2.5</v>
          </cell>
        </row>
        <row r="125">
          <cell r="A125">
            <v>123</v>
          </cell>
          <cell r="B125" t="str">
            <v xml:space="preserve">DOBLADORA </v>
          </cell>
          <cell r="C125" t="str">
            <v>hora</v>
          </cell>
          <cell r="D125">
            <v>2</v>
          </cell>
        </row>
        <row r="126">
          <cell r="A126">
            <v>124</v>
          </cell>
          <cell r="B126" t="str">
            <v>NIVEL</v>
          </cell>
          <cell r="C126" t="str">
            <v>hora</v>
          </cell>
          <cell r="D126">
            <v>2</v>
          </cell>
        </row>
        <row r="127">
          <cell r="A127">
            <v>125</v>
          </cell>
          <cell r="B127" t="str">
            <v>SOLDADORA OXACETILENICA</v>
          </cell>
          <cell r="C127" t="str">
            <v>hora</v>
          </cell>
          <cell r="D127">
            <v>2</v>
          </cell>
        </row>
        <row r="128">
          <cell r="A128">
            <v>126</v>
          </cell>
          <cell r="B128" t="str">
            <v>RODILLO VIBRATORIO LISO SPV-6</v>
          </cell>
          <cell r="C128" t="str">
            <v>hora</v>
          </cell>
          <cell r="D128">
            <v>26</v>
          </cell>
        </row>
        <row r="129">
          <cell r="A129">
            <v>127</v>
          </cell>
          <cell r="B129" t="str">
            <v>BROCAL D=9"</v>
          </cell>
          <cell r="C129" t="str">
            <v>hora</v>
          </cell>
          <cell r="D129">
            <v>4.0999999999999996</v>
          </cell>
        </row>
        <row r="130">
          <cell r="A130">
            <v>128</v>
          </cell>
          <cell r="B130" t="str">
            <v>TECLE MECANICO 1 TON.</v>
          </cell>
          <cell r="C130" t="str">
            <v>hora</v>
          </cell>
          <cell r="D130">
            <v>5</v>
          </cell>
        </row>
        <row r="131">
          <cell r="A131">
            <v>129</v>
          </cell>
          <cell r="B131" t="str">
            <v>RECUPERADOR ESTABILIZADOR DE SUELOS (PR450C)</v>
          </cell>
          <cell r="C131" t="str">
            <v>hora</v>
          </cell>
          <cell r="D131">
            <v>76</v>
          </cell>
        </row>
        <row r="132">
          <cell r="A132">
            <v>130</v>
          </cell>
          <cell r="B132" t="str">
            <v>PLANTA DE  ASFALTO</v>
          </cell>
          <cell r="C132" t="str">
            <v>hora</v>
          </cell>
          <cell r="D132">
            <v>90</v>
          </cell>
        </row>
        <row r="133">
          <cell r="A133">
            <v>131</v>
          </cell>
          <cell r="B133" t="str">
            <v>ALQUILER DE CANOA</v>
          </cell>
          <cell r="C133" t="str">
            <v>hora</v>
          </cell>
          <cell r="D133">
            <v>5</v>
          </cell>
        </row>
        <row r="134">
          <cell r="A134">
            <v>132</v>
          </cell>
        </row>
        <row r="135">
          <cell r="A135">
            <v>133</v>
          </cell>
        </row>
        <row r="136">
          <cell r="A136">
            <v>134</v>
          </cell>
        </row>
        <row r="137">
          <cell r="A137">
            <v>135</v>
          </cell>
        </row>
      </sheetData>
      <sheetData sheetId="6" refreshError="1">
        <row r="3">
          <cell r="A3">
            <v>1</v>
          </cell>
          <cell r="B3" t="str">
            <v>PEON, CATEGORIA I</v>
          </cell>
          <cell r="C3">
            <v>1.93</v>
          </cell>
        </row>
        <row r="4">
          <cell r="A4">
            <v>2</v>
          </cell>
          <cell r="B4" t="str">
            <v xml:space="preserve">OBRERO, CATEGORIA II </v>
          </cell>
          <cell r="C4">
            <v>1.93</v>
          </cell>
        </row>
        <row r="5">
          <cell r="A5">
            <v>3</v>
          </cell>
          <cell r="B5" t="str">
            <v xml:space="preserve">OBRERO, CATEGORIA III </v>
          </cell>
          <cell r="C5">
            <v>1.93</v>
          </cell>
        </row>
        <row r="6">
          <cell r="A6">
            <v>4</v>
          </cell>
          <cell r="B6" t="str">
            <v xml:space="preserve">MAESTRO, CATEGORIA IV </v>
          </cell>
          <cell r="C6">
            <v>1.93</v>
          </cell>
        </row>
        <row r="7">
          <cell r="A7">
            <v>5</v>
          </cell>
          <cell r="B7" t="str">
            <v>MAESTRO MAYOR, CATEGORIA V</v>
          </cell>
          <cell r="C7">
            <v>1.93</v>
          </cell>
        </row>
        <row r="8">
          <cell r="A8">
            <v>6</v>
          </cell>
          <cell r="B8" t="str">
            <v>O.E.P. GRUPO 1</v>
          </cell>
          <cell r="C8">
            <v>2.04</v>
          </cell>
        </row>
        <row r="9">
          <cell r="A9">
            <v>7</v>
          </cell>
          <cell r="B9" t="str">
            <v>O.E.P. GRUPO 2</v>
          </cell>
          <cell r="C9">
            <v>1.97</v>
          </cell>
        </row>
        <row r="10">
          <cell r="A10">
            <v>8</v>
          </cell>
          <cell r="B10" t="str">
            <v>O.E.P. GRUPO 3</v>
          </cell>
          <cell r="C10">
            <v>0</v>
          </cell>
        </row>
        <row r="11">
          <cell r="A11">
            <v>9</v>
          </cell>
          <cell r="B11" t="str">
            <v>M.E.P. GRUPO 1</v>
          </cell>
          <cell r="C11">
            <v>2.04</v>
          </cell>
        </row>
        <row r="12">
          <cell r="A12">
            <v>10</v>
          </cell>
          <cell r="B12" t="str">
            <v>AYUDANTE MECANICO</v>
          </cell>
          <cell r="C12">
            <v>1.93</v>
          </cell>
        </row>
        <row r="13">
          <cell r="A13">
            <v>11</v>
          </cell>
          <cell r="B13" t="str">
            <v>CHOFER CON LICENCIA E</v>
          </cell>
          <cell r="C13">
            <v>2.62</v>
          </cell>
        </row>
        <row r="14">
          <cell r="A14">
            <v>12</v>
          </cell>
          <cell r="B14" t="str">
            <v>CHOFER CON LICENCIA B</v>
          </cell>
          <cell r="C14">
            <v>1.93</v>
          </cell>
        </row>
        <row r="15">
          <cell r="A15">
            <v>13</v>
          </cell>
          <cell r="B15" t="str">
            <v>CHOFER CON LICENCIA C</v>
          </cell>
          <cell r="C15">
            <v>2.12</v>
          </cell>
        </row>
        <row r="16">
          <cell r="A16">
            <v>14</v>
          </cell>
          <cell r="B16" t="str">
            <v>CHOFER CON LICENCIA D</v>
          </cell>
          <cell r="C16">
            <v>2.37</v>
          </cell>
        </row>
        <row r="17">
          <cell r="A17">
            <v>15</v>
          </cell>
          <cell r="B17" t="str">
            <v>AYUDANTE DE LABORATORIO</v>
          </cell>
          <cell r="C17">
            <v>1.78</v>
          </cell>
        </row>
        <row r="18">
          <cell r="A18">
            <v>16</v>
          </cell>
          <cell r="B18" t="str">
            <v>LABORATORISTA I</v>
          </cell>
          <cell r="C18">
            <v>1.93</v>
          </cell>
        </row>
        <row r="19">
          <cell r="A19">
            <v>17</v>
          </cell>
          <cell r="B19" t="str">
            <v>LABORATORISTA II</v>
          </cell>
          <cell r="C19">
            <v>1.93</v>
          </cell>
        </row>
        <row r="20">
          <cell r="A20">
            <v>18</v>
          </cell>
          <cell r="B20" t="str">
            <v>LABORATORISTA III</v>
          </cell>
          <cell r="C20">
            <v>1.93</v>
          </cell>
        </row>
        <row r="21">
          <cell r="A21">
            <v>19</v>
          </cell>
          <cell r="B21" t="str">
            <v>PRACTICO DE TOPOGRAFIA</v>
          </cell>
          <cell r="C21">
            <v>1.93</v>
          </cell>
        </row>
        <row r="22">
          <cell r="A22">
            <v>20</v>
          </cell>
          <cell r="B22" t="str">
            <v>TOPOGRAFO I</v>
          </cell>
          <cell r="C22">
            <v>1.93</v>
          </cell>
        </row>
        <row r="23">
          <cell r="A23">
            <v>21</v>
          </cell>
          <cell r="B23" t="str">
            <v>TOPOGRAFO II O INSPECTOR DE OBRA</v>
          </cell>
          <cell r="C23">
            <v>1.93</v>
          </cell>
        </row>
        <row r="24">
          <cell r="A24">
            <v>22</v>
          </cell>
          <cell r="B24" t="str">
            <v>TOPOGRAFO III</v>
          </cell>
          <cell r="C24">
            <v>1.93</v>
          </cell>
        </row>
        <row r="25">
          <cell r="A25">
            <v>23</v>
          </cell>
          <cell r="B25" t="str">
            <v>TOPOGRAFO IV</v>
          </cell>
          <cell r="C25">
            <v>1.93</v>
          </cell>
        </row>
        <row r="26">
          <cell r="A26">
            <v>24</v>
          </cell>
          <cell r="B26" t="str">
            <v>DIBUJANTE I</v>
          </cell>
          <cell r="C26">
            <v>1.93</v>
          </cell>
        </row>
        <row r="27">
          <cell r="A27">
            <v>25</v>
          </cell>
          <cell r="B27" t="str">
            <v>DIBUJANTE II</v>
          </cell>
          <cell r="C27">
            <v>1.93</v>
          </cell>
        </row>
        <row r="28">
          <cell r="A28">
            <v>26</v>
          </cell>
          <cell r="B28" t="str">
            <v>DIBUJANTE III</v>
          </cell>
          <cell r="C28">
            <v>1.93</v>
          </cell>
        </row>
        <row r="29">
          <cell r="A29">
            <v>27</v>
          </cell>
          <cell r="B29" t="str">
            <v>CONSERJE</v>
          </cell>
          <cell r="C29">
            <v>1.93</v>
          </cell>
        </row>
      </sheetData>
      <sheetData sheetId="7" refreshError="1">
        <row r="3">
          <cell r="A3">
            <v>1</v>
          </cell>
          <cell r="B3" t="str">
            <v>CEMENTO</v>
          </cell>
          <cell r="C3" t="str">
            <v>Kg.</v>
          </cell>
          <cell r="D3">
            <v>0.13</v>
          </cell>
          <cell r="F3">
            <v>0</v>
          </cell>
        </row>
        <row r="4">
          <cell r="A4">
            <v>2</v>
          </cell>
          <cell r="B4" t="str">
            <v>ARENA</v>
          </cell>
          <cell r="C4" t="str">
            <v>M3</v>
          </cell>
          <cell r="D4">
            <v>3.92</v>
          </cell>
          <cell r="E4">
            <v>40</v>
          </cell>
          <cell r="F4">
            <v>7.2</v>
          </cell>
        </row>
        <row r="5">
          <cell r="A5">
            <v>3</v>
          </cell>
          <cell r="B5" t="str">
            <v>RIPIO 1/2"</v>
          </cell>
          <cell r="C5" t="str">
            <v>M3</v>
          </cell>
          <cell r="D5">
            <v>8.9600000000000009</v>
          </cell>
          <cell r="E5">
            <v>40</v>
          </cell>
          <cell r="F5">
            <v>7.2</v>
          </cell>
        </row>
        <row r="6">
          <cell r="A6">
            <v>4</v>
          </cell>
          <cell r="B6" t="str">
            <v>RIPIO 3/4"</v>
          </cell>
          <cell r="C6" t="str">
            <v>M3</v>
          </cell>
          <cell r="D6">
            <v>8.9600000000000009</v>
          </cell>
          <cell r="F6">
            <v>0</v>
          </cell>
        </row>
        <row r="7">
          <cell r="A7">
            <v>5</v>
          </cell>
          <cell r="B7" t="str">
            <v>CHISPA FINA RIPIO 3/8"</v>
          </cell>
          <cell r="C7" t="str">
            <v>M3</v>
          </cell>
          <cell r="D7">
            <v>9.52</v>
          </cell>
          <cell r="F7">
            <v>0</v>
          </cell>
        </row>
        <row r="8">
          <cell r="A8">
            <v>6</v>
          </cell>
          <cell r="B8" t="str">
            <v>PIEDRA BOLA NEGRA SELECCIONADA</v>
          </cell>
          <cell r="C8" t="str">
            <v>M3</v>
          </cell>
          <cell r="D8">
            <v>7.08</v>
          </cell>
          <cell r="E8">
            <v>40</v>
          </cell>
          <cell r="F8">
            <v>7.2</v>
          </cell>
        </row>
        <row r="9">
          <cell r="A9">
            <v>7</v>
          </cell>
          <cell r="B9" t="str">
            <v>BASE CLASE 1 CON ARENA</v>
          </cell>
          <cell r="C9" t="str">
            <v>M3</v>
          </cell>
          <cell r="D9">
            <v>6.83</v>
          </cell>
          <cell r="F9">
            <v>0</v>
          </cell>
        </row>
        <row r="10">
          <cell r="A10">
            <v>8</v>
          </cell>
          <cell r="B10" t="str">
            <v>BASE CLASE 1 SIN ARENA</v>
          </cell>
          <cell r="C10" t="str">
            <v>M3</v>
          </cell>
          <cell r="D10">
            <v>5.88</v>
          </cell>
          <cell r="F10">
            <v>0</v>
          </cell>
        </row>
        <row r="11">
          <cell r="A11">
            <v>9</v>
          </cell>
          <cell r="B11" t="str">
            <v>SUB BASE CLASE III</v>
          </cell>
          <cell r="C11" t="str">
            <v>M3</v>
          </cell>
          <cell r="D11">
            <v>5.32</v>
          </cell>
          <cell r="F11">
            <v>0</v>
          </cell>
        </row>
        <row r="12">
          <cell r="A12">
            <v>10</v>
          </cell>
          <cell r="B12" t="str">
            <v>SUB BASE CLASE III CON ARENA</v>
          </cell>
          <cell r="C12" t="str">
            <v>M3</v>
          </cell>
          <cell r="D12">
            <v>6.16</v>
          </cell>
          <cell r="F12">
            <v>0</v>
          </cell>
        </row>
        <row r="13">
          <cell r="A13">
            <v>11</v>
          </cell>
          <cell r="B13" t="str">
            <v>PIEDRA ESCOLLERA</v>
          </cell>
          <cell r="C13" t="str">
            <v>M3</v>
          </cell>
          <cell r="D13">
            <v>6.72</v>
          </cell>
          <cell r="F13">
            <v>0</v>
          </cell>
        </row>
        <row r="14">
          <cell r="A14">
            <v>12</v>
          </cell>
          <cell r="B14" t="str">
            <v>LASTRE</v>
          </cell>
          <cell r="C14" t="str">
            <v>M3</v>
          </cell>
          <cell r="D14">
            <v>1.36</v>
          </cell>
          <cell r="E14">
            <v>40</v>
          </cell>
          <cell r="F14">
            <v>7.2</v>
          </cell>
        </row>
        <row r="15">
          <cell r="A15">
            <v>13</v>
          </cell>
          <cell r="B15" t="str">
            <v>MATERIAL DE PRESTAMO</v>
          </cell>
          <cell r="C15" t="str">
            <v>M3</v>
          </cell>
          <cell r="D15">
            <v>1.5</v>
          </cell>
          <cell r="E15">
            <v>5</v>
          </cell>
          <cell r="F15">
            <v>0.9</v>
          </cell>
        </row>
        <row r="16">
          <cell r="A16">
            <v>14</v>
          </cell>
          <cell r="B16" t="str">
            <v>ARENA HOMOGENIZADA</v>
          </cell>
          <cell r="C16" t="str">
            <v>M3</v>
          </cell>
          <cell r="D16">
            <v>10.91</v>
          </cell>
          <cell r="F16">
            <v>0</v>
          </cell>
        </row>
        <row r="17">
          <cell r="A17">
            <v>15</v>
          </cell>
          <cell r="B17" t="str">
            <v>ARENA FINA LAVADA</v>
          </cell>
          <cell r="C17" t="str">
            <v>M3</v>
          </cell>
          <cell r="D17">
            <v>6.9</v>
          </cell>
          <cell r="F17">
            <v>0</v>
          </cell>
        </row>
        <row r="18">
          <cell r="A18">
            <v>16</v>
          </cell>
          <cell r="B18" t="str">
            <v>RIPIO 1"</v>
          </cell>
          <cell r="C18" t="str">
            <v>M3</v>
          </cell>
          <cell r="D18">
            <v>8.9600000000000009</v>
          </cell>
          <cell r="F18">
            <v>0</v>
          </cell>
        </row>
        <row r="19">
          <cell r="A19">
            <v>17</v>
          </cell>
          <cell r="B19" t="str">
            <v>GRAVA SELECCIONADA 5/16" REDONDA</v>
          </cell>
          <cell r="C19" t="str">
            <v>M3</v>
          </cell>
          <cell r="D19">
            <v>60</v>
          </cell>
          <cell r="F19">
            <v>0</v>
          </cell>
        </row>
        <row r="20">
          <cell r="A20">
            <v>18</v>
          </cell>
          <cell r="B20" t="str">
            <v>ACERO DE REFUERZO</v>
          </cell>
          <cell r="C20" t="str">
            <v>KG</v>
          </cell>
          <cell r="D20">
            <v>1.3</v>
          </cell>
          <cell r="F20">
            <v>0</v>
          </cell>
        </row>
        <row r="21">
          <cell r="A21">
            <v>19</v>
          </cell>
          <cell r="B21" t="str">
            <v>ENCOFRADO</v>
          </cell>
          <cell r="C21" t="str">
            <v>M2</v>
          </cell>
          <cell r="D21">
            <v>5.6</v>
          </cell>
          <cell r="F21">
            <v>0</v>
          </cell>
        </row>
        <row r="22">
          <cell r="A22">
            <v>20</v>
          </cell>
          <cell r="B22" t="str">
            <v>ARENA NO LAVADA ( CISCO)</v>
          </cell>
          <cell r="C22" t="str">
            <v>M3</v>
          </cell>
          <cell r="D22">
            <v>6.96</v>
          </cell>
          <cell r="F22">
            <v>0</v>
          </cell>
        </row>
        <row r="23">
          <cell r="A23">
            <v>21</v>
          </cell>
          <cell r="B23" t="str">
            <v>ALAMBRE # 18</v>
          </cell>
          <cell r="C23" t="str">
            <v>KG</v>
          </cell>
          <cell r="D23">
            <v>1.32</v>
          </cell>
          <cell r="F23">
            <v>0</v>
          </cell>
        </row>
        <row r="24">
          <cell r="A24">
            <v>22</v>
          </cell>
          <cell r="B24" t="str">
            <v>CARPETA ASFALTICA 2" (INSITU) LA ESPERANZA</v>
          </cell>
          <cell r="C24" t="str">
            <v>M2</v>
          </cell>
          <cell r="D24">
            <v>7.28</v>
          </cell>
          <cell r="F24">
            <v>0</v>
          </cell>
        </row>
        <row r="25">
          <cell r="A25">
            <v>23</v>
          </cell>
          <cell r="B25" t="str">
            <v xml:space="preserve">IMPRIMACION ASFALTICA </v>
          </cell>
          <cell r="C25" t="str">
            <v>M2</v>
          </cell>
          <cell r="D25">
            <v>0.73</v>
          </cell>
          <cell r="F25">
            <v>0</v>
          </cell>
        </row>
        <row r="26">
          <cell r="A26">
            <v>24</v>
          </cell>
          <cell r="B26" t="str">
            <v>COLLAR DE DERIVACION P.V.C. D=40 mm.y 63 mm. A 1/2"</v>
          </cell>
          <cell r="C26" t="str">
            <v>U</v>
          </cell>
          <cell r="D26">
            <v>3.86</v>
          </cell>
          <cell r="F26">
            <v>0</v>
          </cell>
        </row>
        <row r="27">
          <cell r="A27">
            <v>25</v>
          </cell>
          <cell r="B27" t="str">
            <v>TOMA DE INCORPORACION 1/2"</v>
          </cell>
          <cell r="C27" t="str">
            <v>U</v>
          </cell>
          <cell r="D27">
            <v>3.5</v>
          </cell>
          <cell r="F27">
            <v>0</v>
          </cell>
        </row>
        <row r="28">
          <cell r="A28">
            <v>26</v>
          </cell>
          <cell r="B28" t="str">
            <v>LLAVE DE ACERA 1/2"</v>
          </cell>
          <cell r="C28" t="str">
            <v>U</v>
          </cell>
          <cell r="D28">
            <v>3.5</v>
          </cell>
          <cell r="F28">
            <v>0</v>
          </cell>
        </row>
        <row r="29">
          <cell r="A29">
            <v>27</v>
          </cell>
          <cell r="B29" t="str">
            <v>TUBERIA P.V.C D= 1/2"</v>
          </cell>
          <cell r="C29" t="str">
            <v>ML</v>
          </cell>
          <cell r="D29">
            <v>0.68</v>
          </cell>
          <cell r="F29">
            <v>0</v>
          </cell>
        </row>
        <row r="30">
          <cell r="A30">
            <v>28</v>
          </cell>
          <cell r="B30" t="str">
            <v>CODO H.G. D= 1/2" 90*</v>
          </cell>
          <cell r="C30" t="str">
            <v>U</v>
          </cell>
          <cell r="D30">
            <v>0.36</v>
          </cell>
          <cell r="F30">
            <v>0</v>
          </cell>
        </row>
        <row r="31">
          <cell r="A31">
            <v>29</v>
          </cell>
          <cell r="B31" t="str">
            <v>MEDIDOR 1/2"</v>
          </cell>
          <cell r="C31" t="str">
            <v>U</v>
          </cell>
          <cell r="D31">
            <v>35</v>
          </cell>
          <cell r="F31">
            <v>0</v>
          </cell>
        </row>
        <row r="32">
          <cell r="A32">
            <v>30</v>
          </cell>
          <cell r="B32" t="str">
            <v>LLAVE DE PASO D=1/2"</v>
          </cell>
          <cell r="C32" t="str">
            <v>U</v>
          </cell>
          <cell r="D32">
            <v>4.2</v>
          </cell>
          <cell r="F32">
            <v>0</v>
          </cell>
        </row>
        <row r="33">
          <cell r="A33">
            <v>31</v>
          </cell>
          <cell r="B33" t="str">
            <v>NUDO H.G. D= 1/2"</v>
          </cell>
          <cell r="C33" t="str">
            <v>U</v>
          </cell>
          <cell r="D33">
            <v>1.07</v>
          </cell>
          <cell r="F33">
            <v>0</v>
          </cell>
        </row>
        <row r="34">
          <cell r="A34">
            <v>32</v>
          </cell>
          <cell r="B34" t="str">
            <v>TUBERIA H.G D=2"</v>
          </cell>
          <cell r="C34" t="str">
            <v>ML</v>
          </cell>
          <cell r="D34">
            <v>6.4</v>
          </cell>
          <cell r="F34">
            <v>0</v>
          </cell>
        </row>
        <row r="35">
          <cell r="A35">
            <v>33</v>
          </cell>
          <cell r="B35" t="str">
            <v>TUBERIA H.G D=1 1/2"</v>
          </cell>
          <cell r="C35" t="str">
            <v>ML</v>
          </cell>
          <cell r="D35">
            <v>5.94</v>
          </cell>
          <cell r="F35">
            <v>0</v>
          </cell>
        </row>
        <row r="36">
          <cell r="A36">
            <v>34</v>
          </cell>
          <cell r="B36" t="str">
            <v>TUBERIA PVC E/C 1.25 MPA D=200 mm.</v>
          </cell>
          <cell r="C36" t="str">
            <v>ML</v>
          </cell>
          <cell r="D36">
            <v>36.08</v>
          </cell>
          <cell r="F36">
            <v>0</v>
          </cell>
        </row>
        <row r="37">
          <cell r="A37">
            <v>35</v>
          </cell>
          <cell r="B37" t="str">
            <v xml:space="preserve">TUBERIA H.D D 250 MM </v>
          </cell>
          <cell r="C37" t="str">
            <v>ML</v>
          </cell>
          <cell r="D37">
            <v>82</v>
          </cell>
          <cell r="F37">
            <v>0</v>
          </cell>
        </row>
        <row r="38">
          <cell r="A38">
            <v>36</v>
          </cell>
          <cell r="B38" t="str">
            <v>HIERRO 18mm x 12.00 m.</v>
          </cell>
          <cell r="C38" t="str">
            <v>U</v>
          </cell>
          <cell r="D38">
            <v>21.15</v>
          </cell>
          <cell r="F38">
            <v>0</v>
          </cell>
        </row>
        <row r="39">
          <cell r="A39">
            <v>37</v>
          </cell>
          <cell r="B39" t="str">
            <v>HIERRO 6mm x 6.0 m.</v>
          </cell>
          <cell r="C39" t="str">
            <v>U</v>
          </cell>
          <cell r="D39">
            <v>3.07</v>
          </cell>
          <cell r="F39">
            <v>0</v>
          </cell>
        </row>
        <row r="40">
          <cell r="A40">
            <v>38</v>
          </cell>
          <cell r="B40" t="str">
            <v>HIERRO 8mm x 12.00 m.</v>
          </cell>
          <cell r="C40" t="str">
            <v>U</v>
          </cell>
          <cell r="D40">
            <v>8.56</v>
          </cell>
          <cell r="F40">
            <v>0</v>
          </cell>
        </row>
        <row r="41">
          <cell r="A41">
            <v>39</v>
          </cell>
          <cell r="B41" t="str">
            <v>HIERRO 10mm x 12.00 m.</v>
          </cell>
          <cell r="C41" t="str">
            <v>U</v>
          </cell>
          <cell r="D41">
            <v>6.35</v>
          </cell>
          <cell r="F41">
            <v>0</v>
          </cell>
        </row>
        <row r="42">
          <cell r="A42">
            <v>40</v>
          </cell>
          <cell r="B42" t="str">
            <v>HIERRO 12mm x 12.00 m.</v>
          </cell>
          <cell r="C42" t="str">
            <v>U</v>
          </cell>
          <cell r="D42">
            <v>9.1199999999999992</v>
          </cell>
          <cell r="F42">
            <v>0</v>
          </cell>
        </row>
        <row r="43">
          <cell r="A43">
            <v>41</v>
          </cell>
          <cell r="B43" t="str">
            <v>HIERRO 14mm x 12.00 m.</v>
          </cell>
          <cell r="C43" t="str">
            <v>U</v>
          </cell>
          <cell r="D43">
            <v>12.8</v>
          </cell>
          <cell r="F43">
            <v>0</v>
          </cell>
        </row>
        <row r="44">
          <cell r="A44">
            <v>42</v>
          </cell>
          <cell r="B44" t="str">
            <v>HIERRO 16mm x 12.00 m.</v>
          </cell>
          <cell r="C44" t="str">
            <v>U</v>
          </cell>
          <cell r="D44">
            <v>16.7</v>
          </cell>
          <cell r="F44">
            <v>0</v>
          </cell>
        </row>
        <row r="45">
          <cell r="A45">
            <v>43</v>
          </cell>
          <cell r="B45" t="str">
            <v>MALLA # 10 ( 50/11) h=2m</v>
          </cell>
          <cell r="C45" t="str">
            <v>ML</v>
          </cell>
          <cell r="D45">
            <v>10.7</v>
          </cell>
          <cell r="F45">
            <v>0</v>
          </cell>
        </row>
        <row r="46">
          <cell r="A46">
            <v>44</v>
          </cell>
          <cell r="B46" t="str">
            <v>SOLDADURA</v>
          </cell>
          <cell r="C46" t="str">
            <v>KG</v>
          </cell>
          <cell r="D46">
            <v>2</v>
          </cell>
          <cell r="F46">
            <v>0</v>
          </cell>
        </row>
        <row r="47">
          <cell r="A47">
            <v>45</v>
          </cell>
          <cell r="B47" t="str">
            <v>PLANCHA DE ESTUCO Y PERFIL DE ALUMINIO</v>
          </cell>
          <cell r="C47" t="str">
            <v>U</v>
          </cell>
          <cell r="D47">
            <v>1.92</v>
          </cell>
          <cell r="F47">
            <v>0</v>
          </cell>
        </row>
        <row r="48">
          <cell r="A48">
            <v>46</v>
          </cell>
          <cell r="B48" t="str">
            <v>CERAMICA 40*40</v>
          </cell>
          <cell r="C48" t="str">
            <v>M2</v>
          </cell>
          <cell r="D48">
            <v>8</v>
          </cell>
          <cell r="F48">
            <v>0</v>
          </cell>
        </row>
        <row r="49">
          <cell r="A49">
            <v>47</v>
          </cell>
          <cell r="B49" t="str">
            <v>PORCELANA</v>
          </cell>
          <cell r="C49" t="str">
            <v>LB</v>
          </cell>
          <cell r="D49">
            <v>0.45</v>
          </cell>
          <cell r="F49">
            <v>0</v>
          </cell>
        </row>
        <row r="50">
          <cell r="A50">
            <v>48</v>
          </cell>
          <cell r="B50" t="str">
            <v>UNION UNIVERSALD=1/2"</v>
          </cell>
          <cell r="C50" t="str">
            <v>U</v>
          </cell>
          <cell r="D50">
            <v>0.6</v>
          </cell>
          <cell r="F50">
            <v>0</v>
          </cell>
        </row>
        <row r="51">
          <cell r="A51">
            <v>49</v>
          </cell>
          <cell r="B51" t="str">
            <v>PLANCHA DE ETERNIT 10(8PIE)</v>
          </cell>
          <cell r="C51" t="str">
            <v>U</v>
          </cell>
          <cell r="D51">
            <v>9.91</v>
          </cell>
          <cell r="F51">
            <v>0</v>
          </cell>
        </row>
        <row r="52">
          <cell r="A52">
            <v>50</v>
          </cell>
          <cell r="B52" t="str">
            <v>GANCHOS J</v>
          </cell>
          <cell r="C52" t="str">
            <v>U</v>
          </cell>
          <cell r="D52">
            <v>0.09</v>
          </cell>
          <cell r="F52">
            <v>0</v>
          </cell>
        </row>
        <row r="53">
          <cell r="A53">
            <v>51</v>
          </cell>
          <cell r="B53" t="str">
            <v>CABALLETES</v>
          </cell>
          <cell r="C53" t="str">
            <v>U</v>
          </cell>
          <cell r="D53">
            <v>6.16</v>
          </cell>
          <cell r="F53">
            <v>0</v>
          </cell>
        </row>
        <row r="54">
          <cell r="A54">
            <v>52</v>
          </cell>
          <cell r="B54" t="str">
            <v>VIGAS U 80*40*2mm *6m</v>
          </cell>
          <cell r="C54" t="str">
            <v>U</v>
          </cell>
          <cell r="D54">
            <v>8.4</v>
          </cell>
          <cell r="F54">
            <v>0</v>
          </cell>
        </row>
        <row r="55">
          <cell r="A55">
            <v>53</v>
          </cell>
          <cell r="B55" t="str">
            <v>VIGAS U 80*40**15*2mm *6m</v>
          </cell>
          <cell r="C55" t="str">
            <v>U</v>
          </cell>
          <cell r="D55">
            <v>8.3699999999999992</v>
          </cell>
          <cell r="F55">
            <v>0</v>
          </cell>
        </row>
        <row r="56">
          <cell r="A56">
            <v>54</v>
          </cell>
          <cell r="B56" t="str">
            <v>UNION SIMPLE D=1/2"</v>
          </cell>
          <cell r="C56" t="str">
            <v>U</v>
          </cell>
          <cell r="D56">
            <v>0.34</v>
          </cell>
          <cell r="F56">
            <v>0</v>
          </cell>
        </row>
        <row r="57">
          <cell r="A57">
            <v>55</v>
          </cell>
          <cell r="B57" t="str">
            <v>PINTURA ANTICORROSIVA</v>
          </cell>
          <cell r="C57" t="str">
            <v>GL</v>
          </cell>
          <cell r="D57">
            <v>16.8</v>
          </cell>
          <cell r="F57">
            <v>0</v>
          </cell>
        </row>
        <row r="58">
          <cell r="A58">
            <v>56</v>
          </cell>
          <cell r="B58" t="str">
            <v>TABLA DE 4.2*20Cm</v>
          </cell>
          <cell r="C58" t="str">
            <v>U</v>
          </cell>
          <cell r="D58">
            <v>1.8</v>
          </cell>
          <cell r="F58">
            <v>0</v>
          </cell>
        </row>
        <row r="59">
          <cell r="A59">
            <v>57</v>
          </cell>
          <cell r="B59" t="str">
            <v>CUARTONES DE ENCOFRADO 4.20 M.</v>
          </cell>
          <cell r="C59" t="str">
            <v>U</v>
          </cell>
          <cell r="D59">
            <v>1.8</v>
          </cell>
          <cell r="F59">
            <v>0</v>
          </cell>
        </row>
        <row r="60">
          <cell r="A60">
            <v>58</v>
          </cell>
          <cell r="B60" t="str">
            <v>TIRAS DE ENCOFRADO DE 1" x 4.20 M.</v>
          </cell>
          <cell r="C60" t="str">
            <v>U</v>
          </cell>
          <cell r="D60">
            <v>1.1200000000000001</v>
          </cell>
          <cell r="F60">
            <v>0</v>
          </cell>
        </row>
        <row r="61">
          <cell r="A61">
            <v>59</v>
          </cell>
          <cell r="B61" t="str">
            <v>LAMINA IMPERNYLON</v>
          </cell>
          <cell r="C61" t="str">
            <v>ML</v>
          </cell>
          <cell r="D61">
            <v>1.2</v>
          </cell>
          <cell r="F61">
            <v>0</v>
          </cell>
        </row>
        <row r="62">
          <cell r="A62">
            <v>60</v>
          </cell>
          <cell r="B62" t="str">
            <v>MALLA ELECTROSOLDADA 5-15</v>
          </cell>
          <cell r="C62" t="str">
            <v>M2</v>
          </cell>
          <cell r="D62">
            <v>2.19</v>
          </cell>
          <cell r="F62">
            <v>0</v>
          </cell>
        </row>
        <row r="63">
          <cell r="A63">
            <v>61</v>
          </cell>
          <cell r="B63" t="str">
            <v>MALLA ELECTROSOLDADA 5-10</v>
          </cell>
          <cell r="C63" t="str">
            <v>M2</v>
          </cell>
          <cell r="D63">
            <v>3.34</v>
          </cell>
          <cell r="F63">
            <v>0</v>
          </cell>
        </row>
        <row r="64">
          <cell r="A64">
            <v>62</v>
          </cell>
          <cell r="B64" t="str">
            <v>TABLA DE MADERA 0.2*0.1*1Cm</v>
          </cell>
          <cell r="C64" t="str">
            <v>ML</v>
          </cell>
          <cell r="D64">
            <v>1.6</v>
          </cell>
          <cell r="F64">
            <v>0</v>
          </cell>
        </row>
        <row r="65">
          <cell r="A65">
            <v>63</v>
          </cell>
          <cell r="B65" t="str">
            <v>ANTISOLAR</v>
          </cell>
          <cell r="C65" t="str">
            <v>LT</v>
          </cell>
          <cell r="D65">
            <v>2.7</v>
          </cell>
          <cell r="F65">
            <v>0</v>
          </cell>
        </row>
        <row r="66">
          <cell r="A66">
            <v>64</v>
          </cell>
          <cell r="B66" t="str">
            <v>HIPOCLORITO DE SODIO</v>
          </cell>
          <cell r="C66" t="str">
            <v>ONZA</v>
          </cell>
          <cell r="D66">
            <v>0.04</v>
          </cell>
          <cell r="F66">
            <v>0</v>
          </cell>
        </row>
        <row r="67">
          <cell r="A67">
            <v>65</v>
          </cell>
          <cell r="B67" t="str">
            <v>PLANCHA METALICA DE 4mm(4x8Pie)</v>
          </cell>
          <cell r="C67" t="str">
            <v>M2</v>
          </cell>
          <cell r="D67">
            <v>59.4</v>
          </cell>
          <cell r="F67">
            <v>0</v>
          </cell>
        </row>
        <row r="68">
          <cell r="A68">
            <v>66</v>
          </cell>
          <cell r="B68" t="str">
            <v>TUBO GALVANIZADO D=1"</v>
          </cell>
          <cell r="C68" t="str">
            <v>M</v>
          </cell>
          <cell r="D68">
            <v>3.3</v>
          </cell>
          <cell r="F68">
            <v>0</v>
          </cell>
        </row>
        <row r="69">
          <cell r="A69">
            <v>67</v>
          </cell>
          <cell r="B69" t="str">
            <v>ANGULO "L" 50x50x6mm</v>
          </cell>
          <cell r="C69" t="str">
            <v>M</v>
          </cell>
          <cell r="D69">
            <v>8.32</v>
          </cell>
          <cell r="F69">
            <v>0</v>
          </cell>
        </row>
        <row r="70">
          <cell r="A70">
            <v>68</v>
          </cell>
          <cell r="B70" t="str">
            <v>PINTURA EPOXICA #5251</v>
          </cell>
          <cell r="C70" t="str">
            <v>GL</v>
          </cell>
          <cell r="D70">
            <v>112</v>
          </cell>
          <cell r="F70">
            <v>0</v>
          </cell>
        </row>
        <row r="71">
          <cell r="A71">
            <v>69</v>
          </cell>
          <cell r="B71" t="str">
            <v>PINTURA EPOXICA #5252</v>
          </cell>
          <cell r="C71" t="str">
            <v>GL</v>
          </cell>
          <cell r="D71">
            <v>123.9</v>
          </cell>
          <cell r="F71">
            <v>0</v>
          </cell>
        </row>
        <row r="72">
          <cell r="A72">
            <v>70</v>
          </cell>
          <cell r="B72" t="str">
            <v>PINTURA EPOXICA #5250</v>
          </cell>
          <cell r="C72" t="str">
            <v>GL</v>
          </cell>
          <cell r="D72">
            <v>123</v>
          </cell>
          <cell r="F72">
            <v>0</v>
          </cell>
        </row>
        <row r="73">
          <cell r="A73">
            <v>71</v>
          </cell>
          <cell r="B73" t="str">
            <v>PINTURA EPOXICA #5242</v>
          </cell>
          <cell r="C73" t="str">
            <v>GL</v>
          </cell>
          <cell r="D73">
            <v>9</v>
          </cell>
          <cell r="F73">
            <v>0</v>
          </cell>
        </row>
        <row r="74">
          <cell r="A74">
            <v>72</v>
          </cell>
          <cell r="B74" t="str">
            <v>SOLVENTE COD. 17023</v>
          </cell>
          <cell r="C74" t="str">
            <v>GL</v>
          </cell>
          <cell r="D74">
            <v>8.8000000000000007</v>
          </cell>
          <cell r="F74">
            <v>0</v>
          </cell>
        </row>
        <row r="75">
          <cell r="A75">
            <v>73</v>
          </cell>
          <cell r="B75" t="str">
            <v>PINTURA ANTICORROSIVA</v>
          </cell>
          <cell r="C75" t="str">
            <v>GL</v>
          </cell>
          <cell r="D75">
            <v>16.8</v>
          </cell>
          <cell r="F75">
            <v>0</v>
          </cell>
        </row>
        <row r="76">
          <cell r="A76">
            <v>74</v>
          </cell>
          <cell r="B76" t="str">
            <v>DILUYENTE</v>
          </cell>
          <cell r="C76" t="str">
            <v>GL</v>
          </cell>
          <cell r="D76">
            <v>5.88</v>
          </cell>
          <cell r="F76">
            <v>0</v>
          </cell>
        </row>
        <row r="77">
          <cell r="A77">
            <v>75</v>
          </cell>
          <cell r="B77" t="str">
            <v>SOLDADURA 6011-12</v>
          </cell>
          <cell r="C77" t="str">
            <v>KG</v>
          </cell>
          <cell r="D77">
            <v>3.9</v>
          </cell>
          <cell r="F77">
            <v>0</v>
          </cell>
        </row>
        <row r="78">
          <cell r="A78">
            <v>76</v>
          </cell>
          <cell r="B78" t="str">
            <v>VALVULA FLOTADORA d=2"</v>
          </cell>
          <cell r="C78" t="str">
            <v>U</v>
          </cell>
          <cell r="D78">
            <v>115</v>
          </cell>
          <cell r="F78">
            <v>0</v>
          </cell>
        </row>
        <row r="79">
          <cell r="A79">
            <v>77</v>
          </cell>
          <cell r="B79" t="str">
            <v>GAVION 3*1*0.50</v>
          </cell>
          <cell r="C79" t="str">
            <v>U</v>
          </cell>
          <cell r="D79">
            <v>27.45</v>
          </cell>
          <cell r="F79">
            <v>0</v>
          </cell>
        </row>
        <row r="80">
          <cell r="A80">
            <v>78</v>
          </cell>
          <cell r="B80" t="str">
            <v>GAVION 3*1*1.00</v>
          </cell>
          <cell r="C80" t="str">
            <v>U</v>
          </cell>
          <cell r="D80">
            <v>37.31</v>
          </cell>
          <cell r="F80">
            <v>0</v>
          </cell>
        </row>
        <row r="81">
          <cell r="A81">
            <v>79</v>
          </cell>
          <cell r="B81" t="str">
            <v>GAVION 2*1*0.50</v>
          </cell>
          <cell r="C81" t="str">
            <v>U</v>
          </cell>
          <cell r="D81">
            <v>20.37</v>
          </cell>
          <cell r="F81">
            <v>0</v>
          </cell>
        </row>
        <row r="82">
          <cell r="A82">
            <v>80</v>
          </cell>
          <cell r="B82" t="str">
            <v>GAVION 2*1*1</v>
          </cell>
          <cell r="C82" t="str">
            <v>U</v>
          </cell>
          <cell r="D82">
            <v>27.64</v>
          </cell>
          <cell r="F82">
            <v>0</v>
          </cell>
        </row>
        <row r="83">
          <cell r="A83">
            <v>81</v>
          </cell>
          <cell r="B83" t="str">
            <v>LADRILLO MALETA</v>
          </cell>
          <cell r="C83" t="str">
            <v>U</v>
          </cell>
          <cell r="D83">
            <v>0.08</v>
          </cell>
          <cell r="F83">
            <v>0</v>
          </cell>
        </row>
        <row r="84">
          <cell r="A84">
            <v>82</v>
          </cell>
          <cell r="B84" t="str">
            <v>ALAMBRE # 14</v>
          </cell>
          <cell r="C84" t="str">
            <v>KG</v>
          </cell>
          <cell r="D84">
            <v>1.32</v>
          </cell>
          <cell r="F84">
            <v>0</v>
          </cell>
        </row>
        <row r="85">
          <cell r="A85">
            <v>83</v>
          </cell>
          <cell r="B85" t="str">
            <v>TUBO PESADO PVC 1/2"</v>
          </cell>
          <cell r="C85" t="str">
            <v>U</v>
          </cell>
          <cell r="D85">
            <v>0.9</v>
          </cell>
          <cell r="F85">
            <v>0</v>
          </cell>
        </row>
        <row r="86">
          <cell r="A86">
            <v>84</v>
          </cell>
          <cell r="B86" t="str">
            <v>TOMACORRIENTE</v>
          </cell>
          <cell r="C86" t="str">
            <v>U</v>
          </cell>
          <cell r="D86">
            <v>1.1499999999999999</v>
          </cell>
          <cell r="F86">
            <v>0</v>
          </cell>
        </row>
        <row r="87">
          <cell r="A87">
            <v>85</v>
          </cell>
          <cell r="B87" t="str">
            <v>BOQUILLA</v>
          </cell>
          <cell r="C87" t="str">
            <v>U</v>
          </cell>
          <cell r="D87">
            <v>0.6</v>
          </cell>
          <cell r="F87">
            <v>0</v>
          </cell>
        </row>
        <row r="88">
          <cell r="A88">
            <v>86</v>
          </cell>
          <cell r="B88" t="str">
            <v>TOMACORRIENTE POLARIZADO</v>
          </cell>
          <cell r="C88" t="str">
            <v>U</v>
          </cell>
          <cell r="D88">
            <v>1.2</v>
          </cell>
          <cell r="F88">
            <v>0</v>
          </cell>
        </row>
        <row r="89">
          <cell r="A89">
            <v>87</v>
          </cell>
          <cell r="B89" t="str">
            <v>CAJA RECT/OCTOGONAL</v>
          </cell>
          <cell r="C89" t="str">
            <v>U</v>
          </cell>
          <cell r="D89">
            <v>0.4</v>
          </cell>
          <cell r="F89">
            <v>0</v>
          </cell>
        </row>
        <row r="90">
          <cell r="A90">
            <v>88</v>
          </cell>
          <cell r="B90" t="str">
            <v>CONECTOR EMT 1/2"</v>
          </cell>
          <cell r="C90" t="str">
            <v>U</v>
          </cell>
          <cell r="D90">
            <v>0.2</v>
          </cell>
          <cell r="F90">
            <v>0</v>
          </cell>
        </row>
        <row r="91">
          <cell r="A91">
            <v>89</v>
          </cell>
          <cell r="B91" t="str">
            <v>PINTURA DE CAUCHO (PERMALATEX O SIMILAR)</v>
          </cell>
          <cell r="C91" t="str">
            <v>GL</v>
          </cell>
          <cell r="D91">
            <v>14</v>
          </cell>
          <cell r="F91">
            <v>0</v>
          </cell>
        </row>
        <row r="92">
          <cell r="A92">
            <v>90</v>
          </cell>
          <cell r="B92" t="str">
            <v>TUBO CUADRADO 1 1/2"*1.2mm*6m</v>
          </cell>
          <cell r="C92" t="str">
            <v>U</v>
          </cell>
          <cell r="D92">
            <v>17.5</v>
          </cell>
          <cell r="F92">
            <v>0</v>
          </cell>
        </row>
        <row r="93">
          <cell r="A93">
            <v>91</v>
          </cell>
          <cell r="B93" t="str">
            <v>TOOL DE 1/20(1.22*2.44)</v>
          </cell>
          <cell r="C93" t="str">
            <v>U</v>
          </cell>
          <cell r="D93">
            <v>19.09</v>
          </cell>
          <cell r="F93">
            <v>0</v>
          </cell>
        </row>
        <row r="94">
          <cell r="A94">
            <v>92</v>
          </cell>
          <cell r="B94" t="str">
            <v>CERRADURA</v>
          </cell>
          <cell r="C94" t="str">
            <v>U</v>
          </cell>
          <cell r="D94">
            <v>25</v>
          </cell>
          <cell r="F94">
            <v>0</v>
          </cell>
        </row>
        <row r="95">
          <cell r="A95">
            <v>93</v>
          </cell>
          <cell r="B95" t="str">
            <v>BISAGRA 3 1/2"</v>
          </cell>
          <cell r="C95" t="str">
            <v>U</v>
          </cell>
          <cell r="D95">
            <v>2.89</v>
          </cell>
          <cell r="F95">
            <v>0</v>
          </cell>
        </row>
        <row r="96">
          <cell r="A96">
            <v>94</v>
          </cell>
          <cell r="B96" t="str">
            <v>DOBLADA DE PLANCHA</v>
          </cell>
          <cell r="C96" t="str">
            <v>U</v>
          </cell>
          <cell r="D96">
            <v>5</v>
          </cell>
          <cell r="F96">
            <v>0</v>
          </cell>
        </row>
        <row r="97">
          <cell r="A97">
            <v>95</v>
          </cell>
          <cell r="B97" t="str">
            <v>BANDA DE NEOPRENO 800 x 10 mm</v>
          </cell>
          <cell r="C97" t="str">
            <v>ML</v>
          </cell>
          <cell r="D97">
            <v>117.68</v>
          </cell>
          <cell r="F97">
            <v>0</v>
          </cell>
        </row>
        <row r="98">
          <cell r="A98">
            <v>96</v>
          </cell>
          <cell r="B98" t="str">
            <v>DILUYENTE GILL</v>
          </cell>
          <cell r="C98" t="str">
            <v>GL</v>
          </cell>
          <cell r="D98">
            <v>24.64</v>
          </cell>
          <cell r="F98">
            <v>0</v>
          </cell>
        </row>
        <row r="99">
          <cell r="A99">
            <v>97</v>
          </cell>
          <cell r="B99" t="str">
            <v>DESOXIDANTE</v>
          </cell>
          <cell r="C99" t="str">
            <v>GL</v>
          </cell>
          <cell r="D99">
            <v>12</v>
          </cell>
          <cell r="F99">
            <v>0</v>
          </cell>
        </row>
        <row r="100">
          <cell r="A100">
            <v>98</v>
          </cell>
          <cell r="B100" t="str">
            <v>ACOPLE DE 3"</v>
          </cell>
          <cell r="C100" t="str">
            <v>U</v>
          </cell>
          <cell r="D100">
            <v>3</v>
          </cell>
          <cell r="F100">
            <v>0</v>
          </cell>
        </row>
        <row r="101">
          <cell r="A101">
            <v>99</v>
          </cell>
          <cell r="B101" t="str">
            <v>PINTURA ETERNACRYL</v>
          </cell>
          <cell r="C101" t="str">
            <v>GL</v>
          </cell>
          <cell r="D101">
            <v>15</v>
          </cell>
          <cell r="F101">
            <v>0</v>
          </cell>
        </row>
        <row r="102">
          <cell r="A102">
            <v>100</v>
          </cell>
          <cell r="B102" t="str">
            <v>BALDOSA 30*30</v>
          </cell>
          <cell r="C102" t="str">
            <v>M2</v>
          </cell>
          <cell r="D102">
            <v>8.86</v>
          </cell>
          <cell r="F102">
            <v>0</v>
          </cell>
        </row>
        <row r="103">
          <cell r="A103">
            <v>101</v>
          </cell>
          <cell r="B103" t="str">
            <v>VIDRIO POLARIZADO 4mm</v>
          </cell>
          <cell r="C103" t="str">
            <v>M2</v>
          </cell>
          <cell r="D103">
            <v>13.94</v>
          </cell>
          <cell r="F103">
            <v>0</v>
          </cell>
        </row>
        <row r="104">
          <cell r="A104">
            <v>102</v>
          </cell>
          <cell r="B104" t="str">
            <v>LADRILLO BURRITO</v>
          </cell>
          <cell r="C104" t="str">
            <v>U</v>
          </cell>
          <cell r="D104">
            <v>7.0000000000000007E-2</v>
          </cell>
          <cell r="F104">
            <v>0</v>
          </cell>
        </row>
        <row r="105">
          <cell r="A105">
            <v>103</v>
          </cell>
          <cell r="B105" t="str">
            <v>VALVULA FLOTADORA d=1"</v>
          </cell>
          <cell r="C105" t="str">
            <v>U</v>
          </cell>
          <cell r="D105">
            <v>40</v>
          </cell>
          <cell r="F105">
            <v>0</v>
          </cell>
        </row>
        <row r="106">
          <cell r="A106">
            <v>104</v>
          </cell>
          <cell r="B106" t="str">
            <v>PLANCHA DE DURATECHO 8'</v>
          </cell>
          <cell r="C106" t="str">
            <v>U</v>
          </cell>
          <cell r="D106">
            <v>16.13</v>
          </cell>
          <cell r="F106">
            <v>0</v>
          </cell>
        </row>
        <row r="107">
          <cell r="A107">
            <v>105</v>
          </cell>
          <cell r="B107" t="str">
            <v>CUMBRERO</v>
          </cell>
          <cell r="C107" t="str">
            <v>U</v>
          </cell>
          <cell r="D107">
            <v>5.16</v>
          </cell>
          <cell r="F107">
            <v>0</v>
          </cell>
        </row>
        <row r="108">
          <cell r="A108">
            <v>106</v>
          </cell>
          <cell r="B108" t="str">
            <v>NEPLO PVC D=50 mm. L= 1.00 M. 1.0 Mpa</v>
          </cell>
          <cell r="C108" t="str">
            <v>U</v>
          </cell>
          <cell r="D108">
            <v>2.2000000000000002</v>
          </cell>
          <cell r="F108">
            <v>0</v>
          </cell>
        </row>
        <row r="109">
          <cell r="A109">
            <v>107</v>
          </cell>
          <cell r="B109" t="str">
            <v>TEE  REDUCTORA PVC  D= 50 MM x 40 MM.</v>
          </cell>
          <cell r="C109" t="str">
            <v>U</v>
          </cell>
          <cell r="D109">
            <v>2.38</v>
          </cell>
          <cell r="F109">
            <v>0</v>
          </cell>
        </row>
        <row r="110">
          <cell r="A110">
            <v>108</v>
          </cell>
          <cell r="B110" t="str">
            <v>CODO PVC D= 40 MM. X 45°</v>
          </cell>
          <cell r="C110" t="str">
            <v>U</v>
          </cell>
          <cell r="D110">
            <v>1</v>
          </cell>
          <cell r="F110">
            <v>0</v>
          </cell>
        </row>
        <row r="111">
          <cell r="A111">
            <v>109</v>
          </cell>
          <cell r="B111" t="str">
            <v>CODO PVC D= 40 MM. X 90°</v>
          </cell>
          <cell r="C111" t="str">
            <v>U</v>
          </cell>
          <cell r="D111">
            <v>1.06</v>
          </cell>
          <cell r="F111">
            <v>0</v>
          </cell>
        </row>
        <row r="112">
          <cell r="A112">
            <v>110</v>
          </cell>
          <cell r="B112" t="str">
            <v>ASFALTO R.C.2(INCLUIDO TRANSPORTE)</v>
          </cell>
          <cell r="C112" t="str">
            <v>LITRO</v>
          </cell>
          <cell r="D112">
            <v>0.38</v>
          </cell>
          <cell r="F112">
            <v>0</v>
          </cell>
        </row>
        <row r="113">
          <cell r="A113">
            <v>111</v>
          </cell>
          <cell r="B113" t="str">
            <v>DIESEL</v>
          </cell>
          <cell r="C113" t="str">
            <v>GL</v>
          </cell>
          <cell r="D113">
            <v>0.96</v>
          </cell>
          <cell r="F113">
            <v>0</v>
          </cell>
        </row>
        <row r="114">
          <cell r="A114">
            <v>112</v>
          </cell>
          <cell r="B114" t="str">
            <v>PINTURA IMPERMEABILIZANTE SIKAMONOTOP 144</v>
          </cell>
          <cell r="C114" t="str">
            <v>GL</v>
          </cell>
          <cell r="D114">
            <v>20</v>
          </cell>
          <cell r="F114">
            <v>0</v>
          </cell>
        </row>
        <row r="115">
          <cell r="A115">
            <v>113</v>
          </cell>
          <cell r="B115" t="str">
            <v>BLOQUES 20*40*15 CM.</v>
          </cell>
          <cell r="C115" t="str">
            <v>U</v>
          </cell>
          <cell r="D115">
            <v>0.6</v>
          </cell>
          <cell r="F115">
            <v>0</v>
          </cell>
        </row>
        <row r="116">
          <cell r="A116">
            <v>114</v>
          </cell>
          <cell r="B116" t="str">
            <v>ADOQUIN VEHICULAR EXAGONAL</v>
          </cell>
          <cell r="C116" t="str">
            <v>U</v>
          </cell>
          <cell r="D116">
            <v>0.38</v>
          </cell>
          <cell r="F116">
            <v>0</v>
          </cell>
        </row>
        <row r="117">
          <cell r="A117">
            <v>115</v>
          </cell>
          <cell r="B117" t="str">
            <v>MARMOL</v>
          </cell>
          <cell r="C117" t="str">
            <v>M2</v>
          </cell>
          <cell r="D117">
            <v>18</v>
          </cell>
          <cell r="F117">
            <v>0</v>
          </cell>
        </row>
        <row r="118">
          <cell r="A118">
            <v>116</v>
          </cell>
          <cell r="B118" t="str">
            <v>PLANCHA DE FIBROSEL Y ALUMINIO</v>
          </cell>
          <cell r="C118" t="str">
            <v>M2</v>
          </cell>
          <cell r="D118">
            <v>7.2</v>
          </cell>
          <cell r="F118">
            <v>0</v>
          </cell>
        </row>
        <row r="119">
          <cell r="A119">
            <v>117</v>
          </cell>
          <cell r="B119" t="str">
            <v>BENTONITA</v>
          </cell>
          <cell r="C119" t="str">
            <v>SACO</v>
          </cell>
          <cell r="D119">
            <v>20</v>
          </cell>
          <cell r="F119">
            <v>0</v>
          </cell>
        </row>
        <row r="120">
          <cell r="A120">
            <v>118</v>
          </cell>
          <cell r="B120" t="str">
            <v>TUBO D= 500mm.</v>
          </cell>
          <cell r="C120" t="str">
            <v>U</v>
          </cell>
          <cell r="D120">
            <v>32.299999999999997</v>
          </cell>
          <cell r="F120">
            <v>0</v>
          </cell>
        </row>
        <row r="121">
          <cell r="A121">
            <v>119</v>
          </cell>
          <cell r="B121" t="str">
            <v>TAPA DE H.A. D= 500 mm.</v>
          </cell>
          <cell r="C121" t="str">
            <v>U</v>
          </cell>
          <cell r="D121">
            <v>22</v>
          </cell>
          <cell r="F121">
            <v>0</v>
          </cell>
        </row>
        <row r="122">
          <cell r="A122">
            <v>120</v>
          </cell>
          <cell r="B122" t="str">
            <v>PIEZA DE MANGLE O SIMILAR 6"*6"*5varas</v>
          </cell>
          <cell r="C122" t="str">
            <v>U</v>
          </cell>
          <cell r="D122">
            <v>50</v>
          </cell>
          <cell r="F122">
            <v>0</v>
          </cell>
        </row>
        <row r="123">
          <cell r="A123">
            <v>121</v>
          </cell>
          <cell r="B123" t="str">
            <v>TABLAS DE CEDRO 0.20*0.025</v>
          </cell>
          <cell r="C123" t="str">
            <v>U</v>
          </cell>
          <cell r="D123">
            <v>2</v>
          </cell>
          <cell r="F123">
            <v>0</v>
          </cell>
        </row>
        <row r="124">
          <cell r="A124">
            <v>122</v>
          </cell>
          <cell r="B124" t="str">
            <v>TABLONES DE LAUREL 015*0.05</v>
          </cell>
          <cell r="C124" t="str">
            <v>U</v>
          </cell>
          <cell r="D124">
            <v>3.75</v>
          </cell>
          <cell r="F124">
            <v>0</v>
          </cell>
        </row>
        <row r="125">
          <cell r="A125">
            <v>123</v>
          </cell>
          <cell r="B125" t="str">
            <v>CLAVOS</v>
          </cell>
          <cell r="C125" t="str">
            <v>LB</v>
          </cell>
          <cell r="D125">
            <v>0.6</v>
          </cell>
          <cell r="F125">
            <v>0</v>
          </cell>
        </row>
        <row r="126">
          <cell r="A126">
            <v>124</v>
          </cell>
          <cell r="B126" t="str">
            <v>PLANCHA DE TOOL CORRUGADO (1*3)</v>
          </cell>
          <cell r="C126" t="str">
            <v>U</v>
          </cell>
          <cell r="D126">
            <v>48</v>
          </cell>
          <cell r="F126">
            <v>0</v>
          </cell>
        </row>
        <row r="127">
          <cell r="A127">
            <v>125</v>
          </cell>
          <cell r="B127" t="str">
            <v>ALBALUX</v>
          </cell>
          <cell r="C127" t="str">
            <v>LB</v>
          </cell>
          <cell r="D127">
            <v>0.08</v>
          </cell>
          <cell r="F127">
            <v>0</v>
          </cell>
        </row>
        <row r="128">
          <cell r="A128">
            <v>126</v>
          </cell>
          <cell r="B128" t="str">
            <v>PINTURA DE ACEITE</v>
          </cell>
          <cell r="C128" t="str">
            <v>GL</v>
          </cell>
          <cell r="D128">
            <v>16</v>
          </cell>
          <cell r="F128">
            <v>0</v>
          </cell>
        </row>
        <row r="129">
          <cell r="A129">
            <v>127</v>
          </cell>
          <cell r="B129" t="str">
            <v>CABLE SOLIDO #12</v>
          </cell>
          <cell r="C129" t="str">
            <v>ML</v>
          </cell>
          <cell r="D129">
            <v>0.32</v>
          </cell>
          <cell r="F129">
            <v>0</v>
          </cell>
        </row>
        <row r="130">
          <cell r="A130">
            <v>128</v>
          </cell>
          <cell r="B130" t="str">
            <v>CABLE SOLIDO #10</v>
          </cell>
          <cell r="C130" t="str">
            <v>ML</v>
          </cell>
          <cell r="D130">
            <v>0.47</v>
          </cell>
          <cell r="F130">
            <v>0</v>
          </cell>
        </row>
        <row r="131">
          <cell r="A131">
            <v>129</v>
          </cell>
          <cell r="B131" t="str">
            <v>INTERRUPTOR DOBLE</v>
          </cell>
          <cell r="C131" t="str">
            <v>U</v>
          </cell>
          <cell r="D131">
            <v>1</v>
          </cell>
          <cell r="F131">
            <v>0</v>
          </cell>
        </row>
        <row r="132">
          <cell r="A132">
            <v>130</v>
          </cell>
          <cell r="B132" t="str">
            <v>VARILLA DE COBRE COPPERWELL</v>
          </cell>
          <cell r="C132" t="str">
            <v>U</v>
          </cell>
          <cell r="D132">
            <v>10.18</v>
          </cell>
          <cell r="F132">
            <v>0</v>
          </cell>
        </row>
        <row r="133">
          <cell r="A133">
            <v>131</v>
          </cell>
          <cell r="B133" t="str">
            <v>ARENA CLASIFICADA (LAVADA)</v>
          </cell>
          <cell r="C133" t="str">
            <v>M3</v>
          </cell>
          <cell r="D133">
            <v>35</v>
          </cell>
          <cell r="F133">
            <v>0</v>
          </cell>
        </row>
        <row r="134">
          <cell r="A134">
            <v>132</v>
          </cell>
          <cell r="B134" t="str">
            <v>GRAVA  SELECCIONADA</v>
          </cell>
          <cell r="C134" t="str">
            <v>M3</v>
          </cell>
          <cell r="D134">
            <v>50</v>
          </cell>
          <cell r="F134">
            <v>0</v>
          </cell>
        </row>
        <row r="135">
          <cell r="A135">
            <v>133</v>
          </cell>
          <cell r="B135" t="str">
            <v>DUELA DE ALUMINIO (</v>
          </cell>
          <cell r="C135" t="str">
            <v>ML</v>
          </cell>
          <cell r="F135">
            <v>0</v>
          </cell>
        </row>
        <row r="136">
          <cell r="A136">
            <v>134</v>
          </cell>
          <cell r="B136" t="str">
            <v>HIPOCLORITO DE SODIO</v>
          </cell>
          <cell r="C136" t="str">
            <v>GB</v>
          </cell>
          <cell r="D136">
            <v>0.25</v>
          </cell>
          <cell r="F136">
            <v>0</v>
          </cell>
        </row>
        <row r="137">
          <cell r="A137">
            <v>135</v>
          </cell>
          <cell r="B137" t="str">
            <v>CASCAJO</v>
          </cell>
          <cell r="C137" t="str">
            <v>M3</v>
          </cell>
          <cell r="D137">
            <v>0.9</v>
          </cell>
          <cell r="F137">
            <v>0</v>
          </cell>
        </row>
        <row r="138">
          <cell r="A138">
            <v>136</v>
          </cell>
          <cell r="B138" t="str">
            <v>PLANCHA DE TOOL GALVANIZADO 1/32</v>
          </cell>
          <cell r="C138" t="str">
            <v>M2</v>
          </cell>
          <cell r="D138">
            <v>5.5</v>
          </cell>
          <cell r="F138">
            <v>0</v>
          </cell>
        </row>
        <row r="139">
          <cell r="A139">
            <v>137</v>
          </cell>
          <cell r="B139" t="str">
            <v>VALVULA DE COMPUERTA DE D=2"</v>
          </cell>
          <cell r="C139" t="str">
            <v>U</v>
          </cell>
          <cell r="D139">
            <v>132</v>
          </cell>
          <cell r="F139">
            <v>0</v>
          </cell>
        </row>
        <row r="140">
          <cell r="A140">
            <v>138</v>
          </cell>
          <cell r="B140" t="str">
            <v>VALVULA REDUCTORA DE PRESION D=2"</v>
          </cell>
          <cell r="C140" t="str">
            <v>U</v>
          </cell>
          <cell r="D140">
            <v>100</v>
          </cell>
          <cell r="F140">
            <v>0</v>
          </cell>
        </row>
        <row r="141">
          <cell r="A141">
            <v>139</v>
          </cell>
          <cell r="B141" t="str">
            <v>VALVULA COMPUERTA D=50 MM. H.F.</v>
          </cell>
          <cell r="C141" t="str">
            <v>U</v>
          </cell>
          <cell r="D141">
            <v>132</v>
          </cell>
          <cell r="F141">
            <v>0</v>
          </cell>
        </row>
        <row r="142">
          <cell r="A142">
            <v>140</v>
          </cell>
          <cell r="B142" t="str">
            <v>GIBAULT D= 50 mm ASIMETRICA</v>
          </cell>
          <cell r="C142" t="str">
            <v>U</v>
          </cell>
          <cell r="D142">
            <v>20.54</v>
          </cell>
          <cell r="F142">
            <v>0</v>
          </cell>
        </row>
        <row r="143">
          <cell r="A143">
            <v>141</v>
          </cell>
          <cell r="B143" t="str">
            <v>LAMINA DE TOOL DE 6MM DE ESPESOR</v>
          </cell>
          <cell r="C143" t="str">
            <v>M2</v>
          </cell>
          <cell r="D143">
            <v>45</v>
          </cell>
          <cell r="F143">
            <v>0</v>
          </cell>
        </row>
        <row r="144">
          <cell r="A144">
            <v>142</v>
          </cell>
          <cell r="B144" t="str">
            <v>PLATINA DE 40x6MM</v>
          </cell>
          <cell r="C144" t="str">
            <v>ML</v>
          </cell>
          <cell r="D144">
            <v>1.8</v>
          </cell>
          <cell r="F144">
            <v>0</v>
          </cell>
        </row>
        <row r="145">
          <cell r="A145">
            <v>143</v>
          </cell>
          <cell r="B145" t="str">
            <v>ANGULO "L" 40x40x6mm</v>
          </cell>
          <cell r="C145" t="str">
            <v>ML</v>
          </cell>
          <cell r="D145">
            <v>3</v>
          </cell>
          <cell r="F145">
            <v>0</v>
          </cell>
        </row>
        <row r="146">
          <cell r="A146">
            <v>144</v>
          </cell>
          <cell r="B146" t="str">
            <v>EJE ROSCADO DE ACERO 1 3/4" 2H</v>
          </cell>
          <cell r="C146" t="str">
            <v>ML</v>
          </cell>
          <cell r="D146">
            <v>80</v>
          </cell>
          <cell r="F146">
            <v>0</v>
          </cell>
        </row>
        <row r="147">
          <cell r="A147">
            <v>145</v>
          </cell>
          <cell r="B147" t="str">
            <v>CAJETIN TUERCA Y RULIMAN</v>
          </cell>
          <cell r="C147" t="str">
            <v>U</v>
          </cell>
          <cell r="D147">
            <v>65</v>
          </cell>
          <cell r="F147">
            <v>0</v>
          </cell>
        </row>
        <row r="148">
          <cell r="A148">
            <v>146</v>
          </cell>
          <cell r="B148" t="str">
            <v>VOLANTE CON LLAVE</v>
          </cell>
          <cell r="C148" t="str">
            <v>U</v>
          </cell>
          <cell r="D148">
            <v>10</v>
          </cell>
          <cell r="F148">
            <v>0</v>
          </cell>
        </row>
        <row r="149">
          <cell r="A149">
            <v>147</v>
          </cell>
          <cell r="B149" t="str">
            <v>PLANCHA DE FIBROLIT E=6 MM.</v>
          </cell>
          <cell r="C149" t="str">
            <v>M2</v>
          </cell>
          <cell r="D149">
            <v>3.75</v>
          </cell>
          <cell r="F149">
            <v>0</v>
          </cell>
        </row>
        <row r="150">
          <cell r="A150">
            <v>148</v>
          </cell>
          <cell r="B150" t="str">
            <v>TUBO D= 600mm.</v>
          </cell>
          <cell r="C150" t="str">
            <v>U</v>
          </cell>
          <cell r="D150">
            <v>32.57</v>
          </cell>
          <cell r="F150">
            <v>0</v>
          </cell>
        </row>
        <row r="151">
          <cell r="A151">
            <v>149</v>
          </cell>
          <cell r="B151" t="str">
            <v>TAPA DE H.A. D= 600 mm.</v>
          </cell>
          <cell r="C151" t="str">
            <v>U</v>
          </cell>
          <cell r="D151">
            <v>18</v>
          </cell>
          <cell r="F151">
            <v>0</v>
          </cell>
        </row>
        <row r="152">
          <cell r="A152">
            <v>150</v>
          </cell>
          <cell r="B152" t="str">
            <v>PINTURA DE CAUCHO (PERMALATEX VINIL ACRILICO)</v>
          </cell>
          <cell r="C152" t="str">
            <v>GL</v>
          </cell>
          <cell r="D152">
            <v>11.5</v>
          </cell>
          <cell r="F152">
            <v>0</v>
          </cell>
        </row>
        <row r="153">
          <cell r="A153">
            <v>151</v>
          </cell>
          <cell r="B153" t="str">
            <v>TUBO PVC U/Z D=250mmx6,00m 0,80 MPA</v>
          </cell>
          <cell r="C153" t="str">
            <v>U</v>
          </cell>
          <cell r="D153">
            <v>200.1</v>
          </cell>
          <cell r="F153">
            <v>0</v>
          </cell>
        </row>
        <row r="154">
          <cell r="A154">
            <v>152</v>
          </cell>
          <cell r="B154" t="str">
            <v>PLATINA DE 50x9MM</v>
          </cell>
          <cell r="C154" t="str">
            <v>M</v>
          </cell>
          <cell r="D154">
            <v>4.2</v>
          </cell>
          <cell r="F154">
            <v>0</v>
          </cell>
        </row>
        <row r="155">
          <cell r="A155">
            <v>153</v>
          </cell>
          <cell r="B155" t="str">
            <v>PLATINA DE 40x6MM</v>
          </cell>
          <cell r="C155" t="str">
            <v>M</v>
          </cell>
          <cell r="D155">
            <v>1.52</v>
          </cell>
          <cell r="F155">
            <v>0</v>
          </cell>
        </row>
        <row r="156">
          <cell r="A156">
            <v>154</v>
          </cell>
          <cell r="B156" t="str">
            <v>ANGULO DE 40x5MM</v>
          </cell>
          <cell r="C156" t="str">
            <v>M</v>
          </cell>
          <cell r="D156">
            <v>2.59</v>
          </cell>
          <cell r="F156">
            <v>0</v>
          </cell>
        </row>
        <row r="157">
          <cell r="A157">
            <v>155</v>
          </cell>
          <cell r="B157" t="str">
            <v>VARIOS</v>
          </cell>
          <cell r="C157" t="str">
            <v>GLB</v>
          </cell>
          <cell r="D157">
            <v>32</v>
          </cell>
          <cell r="F157">
            <v>0</v>
          </cell>
        </row>
        <row r="158">
          <cell r="A158">
            <v>156</v>
          </cell>
          <cell r="B158" t="str">
            <v>PINTURA DE FONDO CROMADO</v>
          </cell>
          <cell r="C158" t="str">
            <v>GL</v>
          </cell>
          <cell r="D158">
            <v>18</v>
          </cell>
          <cell r="F158">
            <v>0</v>
          </cell>
        </row>
        <row r="159">
          <cell r="A159">
            <v>157</v>
          </cell>
          <cell r="B159" t="str">
            <v>PLANCHA CORRUGADA DE 3 MM.</v>
          </cell>
          <cell r="C159" t="str">
            <v>M2</v>
          </cell>
          <cell r="D159">
            <v>27</v>
          </cell>
          <cell r="F159">
            <v>0</v>
          </cell>
        </row>
        <row r="160">
          <cell r="A160">
            <v>158</v>
          </cell>
          <cell r="B160" t="str">
            <v>PLANCHA NEGRA DE 5 MM.</v>
          </cell>
          <cell r="C160" t="str">
            <v>M2</v>
          </cell>
          <cell r="D160">
            <v>40</v>
          </cell>
          <cell r="F160">
            <v>0</v>
          </cell>
        </row>
        <row r="161">
          <cell r="A161">
            <v>159</v>
          </cell>
          <cell r="B161" t="str">
            <v>ANGULO DE 2 1/2" x 6MM.</v>
          </cell>
          <cell r="C161" t="str">
            <v>M</v>
          </cell>
          <cell r="D161">
            <v>6.5</v>
          </cell>
          <cell r="F161">
            <v>0</v>
          </cell>
        </row>
        <row r="162">
          <cell r="A162">
            <v>160</v>
          </cell>
          <cell r="B162" t="str">
            <v>VARILLA REDONDA D=18MM</v>
          </cell>
          <cell r="C162" t="str">
            <v>M</v>
          </cell>
          <cell r="D162">
            <v>1.7</v>
          </cell>
          <cell r="F162">
            <v>0</v>
          </cell>
        </row>
        <row r="163">
          <cell r="A163">
            <v>161</v>
          </cell>
          <cell r="B163" t="str">
            <v>ANGULO DE 2" x 4 MM.</v>
          </cell>
          <cell r="C163" t="str">
            <v>M</v>
          </cell>
          <cell r="D163">
            <v>4.5</v>
          </cell>
          <cell r="F163">
            <v>0</v>
          </cell>
        </row>
        <row r="164">
          <cell r="A164">
            <v>162</v>
          </cell>
          <cell r="B164" t="str">
            <v>PLANCHA DE 8 MM. DE TOOL</v>
          </cell>
          <cell r="C164" t="str">
            <v>M2</v>
          </cell>
          <cell r="D164">
            <v>68</v>
          </cell>
          <cell r="F164">
            <v>0</v>
          </cell>
        </row>
        <row r="165">
          <cell r="A165">
            <v>163</v>
          </cell>
          <cell r="B165" t="str">
            <v>PINTURA EPOXICA No 5251</v>
          </cell>
          <cell r="C165" t="str">
            <v>GALON</v>
          </cell>
          <cell r="D165">
            <v>100</v>
          </cell>
          <cell r="F165">
            <v>0</v>
          </cell>
        </row>
        <row r="166">
          <cell r="A166">
            <v>164</v>
          </cell>
          <cell r="B166" t="str">
            <v>JUNTA DE DILATACION IMPERNYLON SUPER K ( 50 CM. )</v>
          </cell>
          <cell r="C166" t="str">
            <v>M</v>
          </cell>
          <cell r="D166">
            <v>3.4</v>
          </cell>
          <cell r="F166">
            <v>0</v>
          </cell>
        </row>
        <row r="167">
          <cell r="A167">
            <v>165</v>
          </cell>
          <cell r="B167" t="str">
            <v>VIDRIO POLARIZADO 6 mm.</v>
          </cell>
          <cell r="C167" t="str">
            <v>M2</v>
          </cell>
          <cell r="D167">
            <v>13</v>
          </cell>
          <cell r="F167">
            <v>0</v>
          </cell>
        </row>
        <row r="168">
          <cell r="A168">
            <v>166</v>
          </cell>
          <cell r="B168" t="str">
            <v>VERTICAL REDONDO A.L.</v>
          </cell>
          <cell r="C168" t="str">
            <v>ML</v>
          </cell>
          <cell r="D168">
            <v>3.14</v>
          </cell>
          <cell r="F168">
            <v>0</v>
          </cell>
        </row>
        <row r="169">
          <cell r="A169">
            <v>167</v>
          </cell>
          <cell r="B169" t="str">
            <v>HORIZONTAL REDONDO A.L.</v>
          </cell>
          <cell r="C169" t="str">
            <v>ML</v>
          </cell>
          <cell r="D169">
            <v>3.58</v>
          </cell>
          <cell r="F169">
            <v>0</v>
          </cell>
        </row>
        <row r="170">
          <cell r="A170">
            <v>168</v>
          </cell>
          <cell r="B170" t="str">
            <v>JAMBA MARCO A.L.</v>
          </cell>
          <cell r="C170" t="str">
            <v>ML</v>
          </cell>
          <cell r="D170">
            <v>1.23</v>
          </cell>
          <cell r="F170">
            <v>0</v>
          </cell>
        </row>
        <row r="171">
          <cell r="A171">
            <v>169</v>
          </cell>
          <cell r="B171" t="str">
            <v>INODORO DE COLOR</v>
          </cell>
          <cell r="C171" t="str">
            <v>U</v>
          </cell>
          <cell r="D171">
            <v>50</v>
          </cell>
          <cell r="F171">
            <v>0</v>
          </cell>
        </row>
        <row r="172">
          <cell r="A172">
            <v>170</v>
          </cell>
          <cell r="B172" t="str">
            <v>LAVABO DE COLOR</v>
          </cell>
          <cell r="C172" t="str">
            <v>U</v>
          </cell>
          <cell r="D172">
            <v>30</v>
          </cell>
          <cell r="F172">
            <v>0</v>
          </cell>
        </row>
        <row r="173">
          <cell r="A173">
            <v>171</v>
          </cell>
          <cell r="B173" t="str">
            <v>URINARIO BLANCO</v>
          </cell>
          <cell r="C173" t="str">
            <v>U</v>
          </cell>
          <cell r="D173">
            <v>40</v>
          </cell>
          <cell r="F173">
            <v>0</v>
          </cell>
        </row>
        <row r="174">
          <cell r="A174">
            <v>172</v>
          </cell>
          <cell r="B174" t="str">
            <v>SECADOR DE MANOS ELECTRICO</v>
          </cell>
          <cell r="C174" t="str">
            <v>U</v>
          </cell>
          <cell r="D174">
            <v>80</v>
          </cell>
          <cell r="F174">
            <v>0</v>
          </cell>
        </row>
        <row r="175">
          <cell r="A175">
            <v>173</v>
          </cell>
          <cell r="B175" t="str">
            <v>CANALON DE TOOL GALV. EN "U" 1/32"</v>
          </cell>
          <cell r="C175" t="str">
            <v>ML</v>
          </cell>
          <cell r="D175">
            <v>6</v>
          </cell>
          <cell r="F175">
            <v>0</v>
          </cell>
        </row>
        <row r="176">
          <cell r="A176">
            <v>174</v>
          </cell>
          <cell r="B176" t="str">
            <v>PLATINA DE 1x1/8"</v>
          </cell>
          <cell r="C176" t="str">
            <v>U</v>
          </cell>
          <cell r="D176">
            <v>8</v>
          </cell>
          <cell r="F176">
            <v>0</v>
          </cell>
        </row>
        <row r="177">
          <cell r="A177">
            <v>175</v>
          </cell>
          <cell r="B177" t="str">
            <v>PLATINA DE 3/4x1/8"</v>
          </cell>
          <cell r="C177" t="str">
            <v>U</v>
          </cell>
          <cell r="D177">
            <v>7</v>
          </cell>
          <cell r="F177">
            <v>0</v>
          </cell>
        </row>
        <row r="178">
          <cell r="A178">
            <v>176</v>
          </cell>
          <cell r="B178" t="str">
            <v>PERFIL "U" DE 50x25x2MM.</v>
          </cell>
          <cell r="C178" t="str">
            <v>U</v>
          </cell>
          <cell r="D178">
            <v>9</v>
          </cell>
          <cell r="F178">
            <v>0</v>
          </cell>
        </row>
        <row r="179">
          <cell r="A179">
            <v>177</v>
          </cell>
          <cell r="B179" t="str">
            <v>ANGULO DE 30x3MM.</v>
          </cell>
          <cell r="C179" t="str">
            <v>U</v>
          </cell>
          <cell r="D179">
            <v>3</v>
          </cell>
          <cell r="F179">
            <v>0</v>
          </cell>
        </row>
        <row r="180">
          <cell r="A180">
            <v>178</v>
          </cell>
          <cell r="B180" t="str">
            <v>CENTRAL DE 60000 BTU</v>
          </cell>
          <cell r="C180" t="str">
            <v>U</v>
          </cell>
          <cell r="D180">
            <v>1750</v>
          </cell>
          <cell r="F180">
            <v>0</v>
          </cell>
        </row>
        <row r="181">
          <cell r="A181">
            <v>179</v>
          </cell>
          <cell r="B181" t="str">
            <v>CINTA SIKA PVC 18 CM.</v>
          </cell>
          <cell r="C181" t="str">
            <v>ML</v>
          </cell>
          <cell r="D181">
            <v>8.75</v>
          </cell>
          <cell r="F181">
            <v>0</v>
          </cell>
        </row>
        <row r="182">
          <cell r="A182">
            <v>180</v>
          </cell>
          <cell r="B182" t="str">
            <v>PLANCHA DE ACERO E=8 MM.</v>
          </cell>
          <cell r="C182" t="str">
            <v>U</v>
          </cell>
          <cell r="D182">
            <v>11.5</v>
          </cell>
          <cell r="F182">
            <v>0</v>
          </cell>
        </row>
        <row r="183">
          <cell r="A183">
            <v>181</v>
          </cell>
          <cell r="B183" t="str">
            <v>PERFIL "C" 80*40*6 MM.</v>
          </cell>
          <cell r="C183" t="str">
            <v>M</v>
          </cell>
          <cell r="D183">
            <v>3.25</v>
          </cell>
          <cell r="F183">
            <v>0</v>
          </cell>
        </row>
        <row r="184">
          <cell r="A184">
            <v>182</v>
          </cell>
          <cell r="B184" t="str">
            <v>PERFIL "C" 100*50*6 MM.</v>
          </cell>
          <cell r="C184" t="str">
            <v>M</v>
          </cell>
          <cell r="D184">
            <v>7.96</v>
          </cell>
          <cell r="F184">
            <v>0</v>
          </cell>
        </row>
        <row r="185">
          <cell r="A185">
            <v>183</v>
          </cell>
          <cell r="B185" t="str">
            <v>VASTAGO D=40MM. CON ROSA TRAPEZOIDAL E=7MM.</v>
          </cell>
          <cell r="C185" t="str">
            <v>M</v>
          </cell>
          <cell r="D185">
            <v>4.2</v>
          </cell>
          <cell r="F185">
            <v>0</v>
          </cell>
        </row>
        <row r="186">
          <cell r="A186">
            <v>184</v>
          </cell>
          <cell r="B186" t="str">
            <v>VOLANTE D=600MM. ACERO D=20MM.</v>
          </cell>
          <cell r="C186" t="str">
            <v>U</v>
          </cell>
          <cell r="D186">
            <v>12</v>
          </cell>
          <cell r="F186">
            <v>0</v>
          </cell>
        </row>
        <row r="187">
          <cell r="A187">
            <v>185</v>
          </cell>
          <cell r="B187" t="str">
            <v>CAMISA HG. D=80MM. 3 TUERCAS D=40MM.</v>
          </cell>
          <cell r="C187" t="str">
            <v>GB</v>
          </cell>
          <cell r="D187">
            <v>11.5</v>
          </cell>
          <cell r="F187">
            <v>0</v>
          </cell>
        </row>
        <row r="188">
          <cell r="A188">
            <v>186</v>
          </cell>
          <cell r="B188" t="str">
            <v>PEDESTAL, PERFIL "C" 100*50*3MM.</v>
          </cell>
          <cell r="C188" t="str">
            <v>M</v>
          </cell>
          <cell r="D188">
            <v>2.5</v>
          </cell>
          <cell r="F188">
            <v>0</v>
          </cell>
        </row>
        <row r="189">
          <cell r="A189">
            <v>187</v>
          </cell>
          <cell r="B189" t="str">
            <v>CINTA SIKA PVC. 022 MM.</v>
          </cell>
          <cell r="C189" t="str">
            <v>ML</v>
          </cell>
          <cell r="D189">
            <v>8</v>
          </cell>
          <cell r="F189">
            <v>0</v>
          </cell>
        </row>
        <row r="190">
          <cell r="A190">
            <v>188</v>
          </cell>
          <cell r="B190" t="str">
            <v>MALLA</v>
          </cell>
          <cell r="C190" t="str">
            <v>M2</v>
          </cell>
          <cell r="D190">
            <v>1.3</v>
          </cell>
          <cell r="F190">
            <v>0</v>
          </cell>
        </row>
        <row r="191">
          <cell r="A191">
            <v>189</v>
          </cell>
          <cell r="B191" t="str">
            <v>VENTILACION</v>
          </cell>
          <cell r="C191" t="str">
            <v>U</v>
          </cell>
          <cell r="D191">
            <v>15</v>
          </cell>
          <cell r="F191">
            <v>0</v>
          </cell>
        </row>
        <row r="192">
          <cell r="A192">
            <v>190</v>
          </cell>
          <cell r="B192" t="str">
            <v>IMPRIMACION ASFALTICA IN SITU</v>
          </cell>
          <cell r="C192" t="str">
            <v>M2</v>
          </cell>
          <cell r="D192">
            <v>0.56000000000000005</v>
          </cell>
          <cell r="F192">
            <v>0</v>
          </cell>
        </row>
        <row r="193">
          <cell r="A193">
            <v>191</v>
          </cell>
          <cell r="B193" t="str">
            <v>CODO BB 45 HD 250 mm</v>
          </cell>
          <cell r="C193" t="str">
            <v>U</v>
          </cell>
          <cell r="D193">
            <v>280</v>
          </cell>
          <cell r="F193">
            <v>0</v>
          </cell>
        </row>
        <row r="194">
          <cell r="A194">
            <v>192</v>
          </cell>
          <cell r="B194" t="str">
            <v>GIBAULT D= 250 mm ASIMETRICA</v>
          </cell>
          <cell r="C194" t="str">
            <v>U</v>
          </cell>
          <cell r="D194">
            <v>100</v>
          </cell>
          <cell r="F194">
            <v>0</v>
          </cell>
        </row>
        <row r="195">
          <cell r="A195">
            <v>193</v>
          </cell>
          <cell r="B195" t="str">
            <v>BRIDA HD D= 250 MM</v>
          </cell>
          <cell r="C195" t="str">
            <v>U</v>
          </cell>
          <cell r="D195">
            <v>130</v>
          </cell>
          <cell r="F195">
            <v>0</v>
          </cell>
        </row>
        <row r="196">
          <cell r="A196">
            <v>194</v>
          </cell>
          <cell r="B196" t="str">
            <v>MATERIAL CRIBADO</v>
          </cell>
          <cell r="C196" t="str">
            <v>M2</v>
          </cell>
          <cell r="D196">
            <v>1.9</v>
          </cell>
          <cell r="F196">
            <v>0</v>
          </cell>
        </row>
        <row r="197">
          <cell r="A197">
            <v>195</v>
          </cell>
          <cell r="B197" t="str">
            <v>MATERIAL DE TRITURACION A4.75 mm</v>
          </cell>
          <cell r="C197" t="str">
            <v>M2</v>
          </cell>
          <cell r="D197">
            <v>2.4500000000000002</v>
          </cell>
          <cell r="F197">
            <v>0</v>
          </cell>
        </row>
        <row r="198">
          <cell r="A198">
            <v>196</v>
          </cell>
          <cell r="B198" t="str">
            <v>MATERIAL DE REPOSICION</v>
          </cell>
          <cell r="C198" t="str">
            <v>GLB</v>
          </cell>
          <cell r="D198">
            <v>100</v>
          </cell>
          <cell r="F198">
            <v>0</v>
          </cell>
        </row>
        <row r="199">
          <cell r="A199">
            <v>197</v>
          </cell>
          <cell r="B199" t="str">
            <v>TUBO H.A. D=1000 mm.</v>
          </cell>
          <cell r="C199" t="str">
            <v>U</v>
          </cell>
          <cell r="D199">
            <v>123.12</v>
          </cell>
          <cell r="F199">
            <v>0</v>
          </cell>
        </row>
        <row r="200">
          <cell r="A200">
            <v>198</v>
          </cell>
          <cell r="B200" t="str">
            <v>TUBO H.A. D=800 mm.</v>
          </cell>
          <cell r="C200" t="str">
            <v>U</v>
          </cell>
          <cell r="D200">
            <v>72.25</v>
          </cell>
          <cell r="F200">
            <v>0</v>
          </cell>
        </row>
        <row r="201">
          <cell r="A201">
            <v>199</v>
          </cell>
          <cell r="B201" t="str">
            <v>COLLAR DE DERIVACION  D=90mm A 1/2"</v>
          </cell>
          <cell r="C201" t="str">
            <v>U</v>
          </cell>
          <cell r="D201">
            <v>5</v>
          </cell>
          <cell r="F201">
            <v>0</v>
          </cell>
        </row>
        <row r="202">
          <cell r="A202">
            <v>200</v>
          </cell>
          <cell r="B202" t="str">
            <v>COLLAR DE DERIVACION  D=250 A 32 mm.</v>
          </cell>
          <cell r="C202" t="str">
            <v>U</v>
          </cell>
          <cell r="D202">
            <v>46</v>
          </cell>
          <cell r="F202">
            <v>0</v>
          </cell>
        </row>
        <row r="203">
          <cell r="A203">
            <v>201</v>
          </cell>
          <cell r="B203" t="str">
            <v>TUBERÍA FLEX D=3" (ROLLO 50M.)</v>
          </cell>
          <cell r="C203" t="str">
            <v>M</v>
          </cell>
          <cell r="D203">
            <v>2.8</v>
          </cell>
          <cell r="F203">
            <v>0</v>
          </cell>
        </row>
        <row r="204">
          <cell r="A204">
            <v>202</v>
          </cell>
          <cell r="B204" t="str">
            <v>TUBERÍA FLEX D=4" (ROLLO 50M.)</v>
          </cell>
          <cell r="C204" t="str">
            <v>M</v>
          </cell>
          <cell r="D204">
            <v>6.88</v>
          </cell>
          <cell r="F204">
            <v>0</v>
          </cell>
        </row>
        <row r="205">
          <cell r="A205">
            <v>203</v>
          </cell>
          <cell r="B205" t="str">
            <v>TUBERIA P.V.C. D=50mm, E/C, 0,80Mpa</v>
          </cell>
          <cell r="C205" t="str">
            <v>M</v>
          </cell>
          <cell r="D205">
            <v>1.66</v>
          </cell>
          <cell r="F205">
            <v>0</v>
          </cell>
        </row>
        <row r="206">
          <cell r="A206">
            <v>204</v>
          </cell>
          <cell r="B206" t="str">
            <v>TUBERIA P.V.C. D= 110 mm U/Z, 0.80 Mpa</v>
          </cell>
          <cell r="C206" t="str">
            <v>M</v>
          </cell>
          <cell r="D206">
            <v>6.3</v>
          </cell>
          <cell r="F206">
            <v>0</v>
          </cell>
        </row>
        <row r="207">
          <cell r="A207">
            <v>205</v>
          </cell>
          <cell r="B207" t="str">
            <v>COLLAR DE DERIVACION  D=400 A 32 mm.</v>
          </cell>
          <cell r="C207" t="str">
            <v>U</v>
          </cell>
          <cell r="D207">
            <v>75</v>
          </cell>
          <cell r="F207">
            <v>0</v>
          </cell>
        </row>
        <row r="208">
          <cell r="A208">
            <v>206</v>
          </cell>
          <cell r="B208" t="str">
            <v>COLLAR DE DERIVACION  D=250 A 32 mm.</v>
          </cell>
          <cell r="C208" t="str">
            <v>U</v>
          </cell>
          <cell r="D208">
            <v>46</v>
          </cell>
          <cell r="F208">
            <v>0</v>
          </cell>
        </row>
        <row r="209">
          <cell r="A209">
            <v>207</v>
          </cell>
          <cell r="B209" t="str">
            <v>LAMPARA DE VAPOR DE MERCURIO 175W-220V</v>
          </cell>
          <cell r="C209" t="str">
            <v>U</v>
          </cell>
          <cell r="D209">
            <v>65</v>
          </cell>
          <cell r="F209">
            <v>0</v>
          </cell>
        </row>
        <row r="210">
          <cell r="A210">
            <v>208</v>
          </cell>
          <cell r="B210" t="str">
            <v>FOTO CELULA 175W-220V</v>
          </cell>
          <cell r="C210" t="str">
            <v>U</v>
          </cell>
          <cell r="D210">
            <v>8.76</v>
          </cell>
          <cell r="F210">
            <v>0</v>
          </cell>
        </row>
        <row r="211">
          <cell r="A211">
            <v>209</v>
          </cell>
          <cell r="B211" t="str">
            <v>FOCO DE VAPOR DE MERCURIO 175W-220V</v>
          </cell>
          <cell r="C211" t="str">
            <v>U</v>
          </cell>
          <cell r="D211">
            <v>11</v>
          </cell>
          <cell r="F211">
            <v>0</v>
          </cell>
        </row>
        <row r="212">
          <cell r="A212">
            <v>210</v>
          </cell>
          <cell r="B212" t="str">
            <v>TRANSFORMADOR PARA LAMPARA 175W-220V</v>
          </cell>
          <cell r="C212" t="str">
            <v>U</v>
          </cell>
          <cell r="D212">
            <v>14.22</v>
          </cell>
          <cell r="F212">
            <v>0</v>
          </cell>
        </row>
        <row r="213">
          <cell r="A213">
            <v>211</v>
          </cell>
          <cell r="B213" t="str">
            <v>ABRAZADERA DOBLE</v>
          </cell>
          <cell r="C213" t="str">
            <v>U</v>
          </cell>
          <cell r="D213">
            <v>3</v>
          </cell>
          <cell r="F213">
            <v>0</v>
          </cell>
        </row>
        <row r="214">
          <cell r="A214">
            <v>212</v>
          </cell>
          <cell r="B214" t="str">
            <v>CABLE #12</v>
          </cell>
          <cell r="C214" t="str">
            <v>ROLLO</v>
          </cell>
          <cell r="D214">
            <v>27</v>
          </cell>
          <cell r="F214">
            <v>0</v>
          </cell>
        </row>
        <row r="215">
          <cell r="A215">
            <v>213</v>
          </cell>
          <cell r="B215" t="str">
            <v>TAPON D= 50 mm. PVC</v>
          </cell>
          <cell r="C215" t="str">
            <v>U</v>
          </cell>
          <cell r="D215">
            <v>0.57999999999999996</v>
          </cell>
          <cell r="F215">
            <v>0</v>
          </cell>
        </row>
        <row r="216">
          <cell r="A216">
            <v>214</v>
          </cell>
          <cell r="B216" t="str">
            <v>CODO D= 50 mm. * 90° PVC</v>
          </cell>
          <cell r="C216" t="str">
            <v>U</v>
          </cell>
          <cell r="D216">
            <v>1.56</v>
          </cell>
          <cell r="F216">
            <v>0</v>
          </cell>
        </row>
        <row r="217">
          <cell r="A217">
            <v>215</v>
          </cell>
          <cell r="B217" t="str">
            <v>CODO D = 50 mm. * 45 ° PVC</v>
          </cell>
          <cell r="C217" t="str">
            <v>U</v>
          </cell>
          <cell r="D217">
            <v>1.9</v>
          </cell>
          <cell r="F217">
            <v>0</v>
          </cell>
        </row>
        <row r="218">
          <cell r="A218">
            <v>216</v>
          </cell>
          <cell r="B218" t="str">
            <v>TOMA DE INCORPORACION D= 32 MM</v>
          </cell>
          <cell r="C218" t="str">
            <v>U</v>
          </cell>
          <cell r="D218">
            <v>5</v>
          </cell>
          <cell r="F218">
            <v>0</v>
          </cell>
        </row>
        <row r="219">
          <cell r="A219">
            <v>217</v>
          </cell>
          <cell r="B219" t="str">
            <v>UNION PVC D= 32 MM</v>
          </cell>
          <cell r="C219" t="str">
            <v>U</v>
          </cell>
          <cell r="D219">
            <v>0.37</v>
          </cell>
          <cell r="F219">
            <v>0</v>
          </cell>
        </row>
        <row r="220">
          <cell r="A220">
            <v>218</v>
          </cell>
          <cell r="B220" t="str">
            <v>NEPLO PVC D= 32 MM L= 10 CM</v>
          </cell>
          <cell r="C220" t="str">
            <v>U</v>
          </cell>
          <cell r="D220">
            <v>0.2</v>
          </cell>
          <cell r="F220">
            <v>0</v>
          </cell>
        </row>
        <row r="221">
          <cell r="A221">
            <v>219</v>
          </cell>
          <cell r="B221" t="str">
            <v>VALVULA DE COMPUERTA D= 32 MM</v>
          </cell>
          <cell r="C221" t="str">
            <v>U</v>
          </cell>
          <cell r="D221">
            <v>35</v>
          </cell>
          <cell r="F221">
            <v>0</v>
          </cell>
        </row>
        <row r="222">
          <cell r="A222">
            <v>220</v>
          </cell>
          <cell r="B222" t="str">
            <v>UNION UNIVERSAL D= 32 MM</v>
          </cell>
          <cell r="C222" t="str">
            <v>U</v>
          </cell>
          <cell r="D222">
            <v>2</v>
          </cell>
          <cell r="F222">
            <v>0</v>
          </cell>
        </row>
        <row r="223">
          <cell r="A223">
            <v>221</v>
          </cell>
          <cell r="B223" t="str">
            <v>TRAMO TUBERIA PVC D= 32 MM</v>
          </cell>
          <cell r="C223" t="str">
            <v>U</v>
          </cell>
          <cell r="D223">
            <v>0.25</v>
          </cell>
          <cell r="F223">
            <v>0</v>
          </cell>
        </row>
        <row r="224">
          <cell r="A224">
            <v>222</v>
          </cell>
          <cell r="B224" t="str">
            <v>CODO PVC D= 32 MM * 90°</v>
          </cell>
          <cell r="C224" t="str">
            <v>U</v>
          </cell>
          <cell r="D224">
            <v>0.53</v>
          </cell>
          <cell r="F224">
            <v>0</v>
          </cell>
        </row>
        <row r="225">
          <cell r="A225">
            <v>223</v>
          </cell>
          <cell r="B225" t="str">
            <v>ADAPTADOR PVC # 238 D= 32 MM</v>
          </cell>
          <cell r="C225" t="str">
            <v>U</v>
          </cell>
          <cell r="D225">
            <v>0.26</v>
          </cell>
          <cell r="F225">
            <v>0</v>
          </cell>
        </row>
        <row r="226">
          <cell r="A226">
            <v>224</v>
          </cell>
          <cell r="B226" t="str">
            <v>REDUCTOR PVC D= 50 * 32 MM</v>
          </cell>
          <cell r="C226" t="str">
            <v>U</v>
          </cell>
          <cell r="D226">
            <v>0.4</v>
          </cell>
          <cell r="F226">
            <v>0</v>
          </cell>
        </row>
        <row r="227">
          <cell r="A227">
            <v>225</v>
          </cell>
          <cell r="B227" t="str">
            <v>NEPLO PVC D= 50 mm L= 25 cm</v>
          </cell>
          <cell r="C227" t="str">
            <v>U</v>
          </cell>
          <cell r="D227">
            <v>0.3</v>
          </cell>
          <cell r="F227">
            <v>0</v>
          </cell>
        </row>
        <row r="228">
          <cell r="A228">
            <v>226</v>
          </cell>
          <cell r="B228" t="str">
            <v>TRAMO TUBERIA PVC D= 50 MM</v>
          </cell>
          <cell r="C228" t="str">
            <v>U</v>
          </cell>
          <cell r="D228">
            <v>0.3</v>
          </cell>
          <cell r="F228">
            <v>0</v>
          </cell>
        </row>
        <row r="229">
          <cell r="A229">
            <v>227</v>
          </cell>
          <cell r="B229" t="str">
            <v>ADAPTADOR PVC # 238 D= 50 MM</v>
          </cell>
          <cell r="C229" t="str">
            <v>U</v>
          </cell>
          <cell r="D229">
            <v>1.5</v>
          </cell>
          <cell r="F229">
            <v>0</v>
          </cell>
        </row>
        <row r="230">
          <cell r="A230">
            <v>228</v>
          </cell>
          <cell r="B230" t="str">
            <v>TEE PVC D= 50 MM</v>
          </cell>
          <cell r="C230" t="str">
            <v>U</v>
          </cell>
          <cell r="D230">
            <v>1</v>
          </cell>
          <cell r="F230">
            <v>0</v>
          </cell>
        </row>
        <row r="231">
          <cell r="A231">
            <v>229</v>
          </cell>
          <cell r="B231" t="str">
            <v>KALIPEGA 3.785 cc</v>
          </cell>
          <cell r="C231" t="str">
            <v>U</v>
          </cell>
          <cell r="D231">
            <v>38.549999999999997</v>
          </cell>
          <cell r="F231">
            <v>0</v>
          </cell>
        </row>
        <row r="232">
          <cell r="A232">
            <v>230</v>
          </cell>
          <cell r="B232" t="str">
            <v>UNION H.G D = 1/2 "</v>
          </cell>
          <cell r="C232" t="str">
            <v>U</v>
          </cell>
          <cell r="D232">
            <v>2</v>
          </cell>
          <cell r="F232">
            <v>0</v>
          </cell>
        </row>
        <row r="233">
          <cell r="A233">
            <v>231</v>
          </cell>
          <cell r="B233" t="str">
            <v>NEPLO DE H.G. D = 1/2"</v>
          </cell>
          <cell r="C233" t="str">
            <v>U</v>
          </cell>
          <cell r="D233">
            <v>0.8</v>
          </cell>
          <cell r="F233">
            <v>0</v>
          </cell>
        </row>
        <row r="234">
          <cell r="A234">
            <v>232</v>
          </cell>
          <cell r="B234" t="str">
            <v>VALVULA DE AIRE DE D= 1/2 "</v>
          </cell>
          <cell r="C234" t="str">
            <v>U</v>
          </cell>
          <cell r="D234">
            <v>55</v>
          </cell>
          <cell r="F234">
            <v>0</v>
          </cell>
        </row>
        <row r="235">
          <cell r="A235">
            <v>233</v>
          </cell>
          <cell r="B235" t="str">
            <v>VALVULA DE COMPUERTA D= 1/2 "</v>
          </cell>
          <cell r="C235" t="str">
            <v>U</v>
          </cell>
          <cell r="D235">
            <v>25</v>
          </cell>
          <cell r="F235">
            <v>0</v>
          </cell>
        </row>
        <row r="236">
          <cell r="A236">
            <v>234</v>
          </cell>
          <cell r="B236" t="str">
            <v>TUBO DE PVC D= 110 MM. L= 1.00 M.</v>
          </cell>
          <cell r="C236" t="str">
            <v>U</v>
          </cell>
          <cell r="D236">
            <v>5</v>
          </cell>
          <cell r="F236">
            <v>0</v>
          </cell>
        </row>
        <row r="237">
          <cell r="A237">
            <v>235</v>
          </cell>
          <cell r="B237" t="str">
            <v>MANGUERA DE POLIETILENO D=3"</v>
          </cell>
          <cell r="C237" t="str">
            <v>ML</v>
          </cell>
          <cell r="D237">
            <v>3.5</v>
          </cell>
          <cell r="F237">
            <v>0</v>
          </cell>
        </row>
        <row r="238">
          <cell r="A238">
            <v>236</v>
          </cell>
          <cell r="B238" t="str">
            <v>PLANCHA DE ACERO E= 12mm, 0,90*0,7mt</v>
          </cell>
          <cell r="C238" t="str">
            <v>M2</v>
          </cell>
          <cell r="D238">
            <v>116</v>
          </cell>
          <cell r="F238">
            <v>0</v>
          </cell>
        </row>
        <row r="239">
          <cell r="A239">
            <v>237</v>
          </cell>
          <cell r="B239" t="str">
            <v>PERNOS DE ACERO INOXIDABLE CON T. DE 1/2 * 2"</v>
          </cell>
          <cell r="C239" t="str">
            <v>U</v>
          </cell>
          <cell r="D239">
            <v>2</v>
          </cell>
          <cell r="F239">
            <v>0</v>
          </cell>
        </row>
        <row r="240">
          <cell r="A240">
            <v>238</v>
          </cell>
          <cell r="B240" t="str">
            <v>EMPAQUE NEOPRENO</v>
          </cell>
          <cell r="C240" t="str">
            <v>GLOBAL</v>
          </cell>
          <cell r="D240">
            <v>350</v>
          </cell>
          <cell r="F240">
            <v>0</v>
          </cell>
        </row>
        <row r="241">
          <cell r="A241">
            <v>239</v>
          </cell>
          <cell r="B241" t="str">
            <v>ANGULO DE 100*100*12mm</v>
          </cell>
          <cell r="C241" t="str">
            <v>M</v>
          </cell>
          <cell r="D241">
            <v>23.33</v>
          </cell>
          <cell r="F241">
            <v>0</v>
          </cell>
        </row>
        <row r="242">
          <cell r="A242">
            <v>240</v>
          </cell>
          <cell r="B242" t="str">
            <v>PLATINA DE 100*12mm</v>
          </cell>
          <cell r="C242" t="str">
            <v>N</v>
          </cell>
          <cell r="D242">
            <v>12.5</v>
          </cell>
          <cell r="F242">
            <v>0</v>
          </cell>
        </row>
        <row r="243">
          <cell r="A243">
            <v>241</v>
          </cell>
          <cell r="B243" t="str">
            <v>PINTURA ANTICORROSIVA</v>
          </cell>
          <cell r="C243" t="str">
            <v>GL</v>
          </cell>
          <cell r="D243">
            <v>12</v>
          </cell>
          <cell r="F243">
            <v>0</v>
          </cell>
        </row>
        <row r="244">
          <cell r="A244">
            <v>242</v>
          </cell>
          <cell r="B244" t="str">
            <v>TUBO DE ACERO D=300*6mm, B-B L=3.70m</v>
          </cell>
          <cell r="C244" t="str">
            <v>U</v>
          </cell>
          <cell r="D244">
            <v>560</v>
          </cell>
          <cell r="F244">
            <v>0</v>
          </cell>
        </row>
        <row r="245">
          <cell r="A245">
            <v>243</v>
          </cell>
          <cell r="B245" t="str">
            <v>NEPLO B-B D=300mm*6mm, L=1.50m</v>
          </cell>
          <cell r="C245" t="str">
            <v>U</v>
          </cell>
          <cell r="D245">
            <v>360</v>
          </cell>
          <cell r="F245">
            <v>0</v>
          </cell>
        </row>
        <row r="246">
          <cell r="A246">
            <v>244</v>
          </cell>
          <cell r="B246" t="str">
            <v>VALVULA DE COMPUERTA D=300mm</v>
          </cell>
          <cell r="C246" t="str">
            <v>U</v>
          </cell>
          <cell r="D246">
            <v>1950</v>
          </cell>
          <cell r="F246">
            <v>0</v>
          </cell>
        </row>
        <row r="247">
          <cell r="A247">
            <v>245</v>
          </cell>
          <cell r="B247" t="str">
            <v>CODO 90º D=300mm B-B</v>
          </cell>
          <cell r="C247" t="str">
            <v>U</v>
          </cell>
          <cell r="D247">
            <v>380</v>
          </cell>
          <cell r="F247">
            <v>0</v>
          </cell>
        </row>
        <row r="248">
          <cell r="A248">
            <v>246</v>
          </cell>
          <cell r="B248" t="str">
            <v>EMPAQUE NEOPRENO D=6mm</v>
          </cell>
          <cell r="C248" t="str">
            <v>U</v>
          </cell>
          <cell r="D248">
            <v>20</v>
          </cell>
          <cell r="F248">
            <v>0</v>
          </cell>
        </row>
        <row r="249">
          <cell r="A249">
            <v>247</v>
          </cell>
          <cell r="B249" t="str">
            <v>PERNO DE 3/4 * 4" DE ACERO CON TUERCA</v>
          </cell>
          <cell r="C249" t="str">
            <v>U</v>
          </cell>
          <cell r="D249">
            <v>2.5</v>
          </cell>
          <cell r="F249">
            <v>0</v>
          </cell>
        </row>
        <row r="250">
          <cell r="A250">
            <v>248</v>
          </cell>
          <cell r="B250" t="str">
            <v>TUBO DE ACERO D=300*6mm, B-B L=1.20m</v>
          </cell>
          <cell r="C250" t="str">
            <v>U</v>
          </cell>
          <cell r="D250">
            <v>300</v>
          </cell>
          <cell r="F250">
            <v>0</v>
          </cell>
        </row>
        <row r="251">
          <cell r="A251">
            <v>249</v>
          </cell>
          <cell r="B251" t="str">
            <v>UNION D=4" H.G.</v>
          </cell>
          <cell r="C251" t="str">
            <v>U</v>
          </cell>
          <cell r="D251">
            <v>15</v>
          </cell>
          <cell r="F251">
            <v>0</v>
          </cell>
        </row>
        <row r="252">
          <cell r="A252">
            <v>250</v>
          </cell>
          <cell r="B252" t="str">
            <v>NEPLO D=4" H.G. L=1.50m</v>
          </cell>
          <cell r="C252" t="str">
            <v>U</v>
          </cell>
          <cell r="D252">
            <v>50</v>
          </cell>
          <cell r="F252">
            <v>0</v>
          </cell>
        </row>
        <row r="253">
          <cell r="A253">
            <v>251</v>
          </cell>
          <cell r="B253" t="str">
            <v>VALVULA DE COMPUERTA D=4"</v>
          </cell>
          <cell r="C253" t="str">
            <v>U</v>
          </cell>
          <cell r="D253">
            <v>145</v>
          </cell>
          <cell r="F253">
            <v>0</v>
          </cell>
        </row>
        <row r="254">
          <cell r="A254">
            <v>252</v>
          </cell>
          <cell r="B254" t="str">
            <v>NEPLO D=4" H.G. L=0.20m</v>
          </cell>
          <cell r="C254" t="str">
            <v>U</v>
          </cell>
          <cell r="D254">
            <v>15</v>
          </cell>
          <cell r="F254">
            <v>0</v>
          </cell>
        </row>
        <row r="255">
          <cell r="A255">
            <v>253</v>
          </cell>
          <cell r="B255" t="str">
            <v>NUDO UNIVERSAL 4" H.G.</v>
          </cell>
          <cell r="C255" t="str">
            <v>U</v>
          </cell>
          <cell r="D255">
            <v>15</v>
          </cell>
          <cell r="F255">
            <v>0</v>
          </cell>
        </row>
        <row r="256">
          <cell r="A256">
            <v>254</v>
          </cell>
          <cell r="B256" t="str">
            <v>BRIDA CIEGA E=12mm</v>
          </cell>
          <cell r="C256" t="str">
            <v>U</v>
          </cell>
          <cell r="D256">
            <v>80</v>
          </cell>
          <cell r="F256">
            <v>0</v>
          </cell>
        </row>
        <row r="257">
          <cell r="A257">
            <v>255</v>
          </cell>
          <cell r="B257" t="str">
            <v>EMPAQUE NEOPRENO</v>
          </cell>
          <cell r="C257" t="str">
            <v>M2</v>
          </cell>
          <cell r="D257">
            <v>160</v>
          </cell>
          <cell r="F257">
            <v>0</v>
          </cell>
        </row>
        <row r="258">
          <cell r="A258">
            <v>256</v>
          </cell>
          <cell r="B258" t="str">
            <v>TUBO H. ARMADO D=400mm</v>
          </cell>
          <cell r="C258" t="str">
            <v>U</v>
          </cell>
          <cell r="D258">
            <v>20</v>
          </cell>
          <cell r="F258">
            <v>0</v>
          </cell>
        </row>
        <row r="259">
          <cell r="A259">
            <v>257</v>
          </cell>
          <cell r="B259" t="str">
            <v>PLANCHA DE ACERO E=6mm</v>
          </cell>
          <cell r="C259" t="str">
            <v>M2</v>
          </cell>
          <cell r="D259">
            <v>50</v>
          </cell>
          <cell r="F259">
            <v>0</v>
          </cell>
        </row>
        <row r="260">
          <cell r="A260">
            <v>258</v>
          </cell>
          <cell r="B260" t="str">
            <v xml:space="preserve">PERNO DE 1/2 * 4" DE ACERO </v>
          </cell>
          <cell r="C260" t="str">
            <v>U</v>
          </cell>
          <cell r="D260">
            <v>2.5</v>
          </cell>
          <cell r="F260">
            <v>0</v>
          </cell>
        </row>
        <row r="261">
          <cell r="A261">
            <v>259</v>
          </cell>
          <cell r="B261" t="str">
            <v>PLATINA DE 40 * 8mm</v>
          </cell>
          <cell r="C261" t="str">
            <v>M</v>
          </cell>
          <cell r="D261">
            <v>3</v>
          </cell>
          <cell r="F261">
            <v>0</v>
          </cell>
        </row>
        <row r="262">
          <cell r="A262">
            <v>260</v>
          </cell>
          <cell r="B262" t="str">
            <v>TUBO CUADRADO 1" * 2mm*6m</v>
          </cell>
          <cell r="C262" t="str">
            <v>U</v>
          </cell>
          <cell r="D262">
            <v>9.1999999999999993</v>
          </cell>
          <cell r="F262">
            <v>0</v>
          </cell>
        </row>
        <row r="263">
          <cell r="A263">
            <v>261</v>
          </cell>
          <cell r="B263" t="str">
            <v>TUBO CUADRADO 2" * 2 mm * 6 M</v>
          </cell>
          <cell r="C263" t="str">
            <v>U</v>
          </cell>
          <cell r="D263">
            <v>18.91</v>
          </cell>
          <cell r="F263">
            <v>0</v>
          </cell>
        </row>
        <row r="264">
          <cell r="A264">
            <v>262</v>
          </cell>
          <cell r="B264" t="str">
            <v xml:space="preserve">CHAPA VIRO </v>
          </cell>
          <cell r="C264" t="str">
            <v>U</v>
          </cell>
          <cell r="D264">
            <v>38</v>
          </cell>
          <cell r="F264">
            <v>0</v>
          </cell>
        </row>
        <row r="265">
          <cell r="A265">
            <v>263</v>
          </cell>
          <cell r="B265" t="str">
            <v>CANDADOS VIRO</v>
          </cell>
          <cell r="C265" t="str">
            <v>U</v>
          </cell>
          <cell r="D265">
            <v>10</v>
          </cell>
          <cell r="F265">
            <v>0</v>
          </cell>
        </row>
        <row r="266">
          <cell r="A266">
            <v>264</v>
          </cell>
          <cell r="B266" t="str">
            <v>ANGULO 1 1/2" * 3/16</v>
          </cell>
          <cell r="C266" t="str">
            <v>M</v>
          </cell>
          <cell r="D266">
            <v>1.52</v>
          </cell>
          <cell r="F266">
            <v>0</v>
          </cell>
        </row>
        <row r="267">
          <cell r="A267">
            <v>265</v>
          </cell>
          <cell r="B267" t="str">
            <v>RODAMIENTOS DE 2"</v>
          </cell>
          <cell r="C267" t="str">
            <v>U</v>
          </cell>
          <cell r="D267">
            <v>5.5</v>
          </cell>
          <cell r="F267">
            <v>0</v>
          </cell>
        </row>
        <row r="268">
          <cell r="A268">
            <v>266</v>
          </cell>
          <cell r="B268" t="str">
            <v>PERFIL U DE 50 * 25 * 2 MM</v>
          </cell>
          <cell r="C268" t="str">
            <v>M</v>
          </cell>
          <cell r="D268">
            <v>1.31</v>
          </cell>
          <cell r="F268">
            <v>0</v>
          </cell>
        </row>
        <row r="269">
          <cell r="A269">
            <v>267</v>
          </cell>
          <cell r="B269" t="str">
            <v>CODOS PVC D= 160 mm. X 90°</v>
          </cell>
          <cell r="C269" t="str">
            <v>U</v>
          </cell>
          <cell r="D269">
            <v>37.81</v>
          </cell>
          <cell r="F269">
            <v>0</v>
          </cell>
        </row>
        <row r="270">
          <cell r="A270">
            <v>268</v>
          </cell>
          <cell r="B270" t="str">
            <v>CODOS PVC D= 160 mm. X 45°</v>
          </cell>
          <cell r="C270" t="str">
            <v>U</v>
          </cell>
          <cell r="D270">
            <v>35.92</v>
          </cell>
          <cell r="F270">
            <v>0</v>
          </cell>
        </row>
        <row r="271">
          <cell r="A271">
            <v>269</v>
          </cell>
          <cell r="B271" t="str">
            <v>TAPON PVC D= 11/2"</v>
          </cell>
          <cell r="C271" t="str">
            <v>U</v>
          </cell>
          <cell r="D271">
            <v>0.56000000000000005</v>
          </cell>
          <cell r="F271">
            <v>0</v>
          </cell>
        </row>
        <row r="272">
          <cell r="A272">
            <v>270</v>
          </cell>
          <cell r="B272" t="str">
            <v>TAPON PVC D= 160 mm.</v>
          </cell>
          <cell r="C272" t="str">
            <v>U</v>
          </cell>
          <cell r="D272">
            <v>14.2</v>
          </cell>
          <cell r="F272">
            <v>0</v>
          </cell>
        </row>
        <row r="273">
          <cell r="A273">
            <v>271</v>
          </cell>
          <cell r="B273" t="str">
            <v>REDUCTOR PVC D= 160 mm. A 50 mm.</v>
          </cell>
          <cell r="C273" t="str">
            <v>U</v>
          </cell>
          <cell r="D273">
            <v>21.55</v>
          </cell>
          <cell r="F273">
            <v>0</v>
          </cell>
        </row>
        <row r="274">
          <cell r="A274">
            <v>272</v>
          </cell>
          <cell r="B274" t="str">
            <v>BOCA DE FUEGO D=2"</v>
          </cell>
          <cell r="C274" t="str">
            <v>U</v>
          </cell>
          <cell r="D274">
            <v>220</v>
          </cell>
          <cell r="F274">
            <v>0</v>
          </cell>
        </row>
        <row r="275">
          <cell r="A275">
            <v>273</v>
          </cell>
          <cell r="B275" t="str">
            <v>HIDRANTES</v>
          </cell>
          <cell r="C275" t="str">
            <v>U</v>
          </cell>
          <cell r="D275">
            <v>724</v>
          </cell>
          <cell r="F275">
            <v>0</v>
          </cell>
        </row>
        <row r="276">
          <cell r="A276">
            <v>274</v>
          </cell>
          <cell r="B276" t="str">
            <v>PERNO DE ACERO D= 1/2 * 2 1/2</v>
          </cell>
          <cell r="C276" t="str">
            <v>U</v>
          </cell>
          <cell r="D276">
            <v>1.2</v>
          </cell>
          <cell r="F276">
            <v>0</v>
          </cell>
        </row>
        <row r="277">
          <cell r="A277">
            <v>275</v>
          </cell>
          <cell r="B277" t="str">
            <v>KALIPEGA 3.785 cc</v>
          </cell>
          <cell r="C277" t="str">
            <v>U</v>
          </cell>
          <cell r="D277">
            <v>38.549999999999997</v>
          </cell>
          <cell r="F277">
            <v>0</v>
          </cell>
        </row>
        <row r="278">
          <cell r="A278">
            <v>276</v>
          </cell>
          <cell r="B278" t="str">
            <v>TUBERIA PVC D=160 mm. E/C 0.80 Mpa.</v>
          </cell>
          <cell r="C278" t="str">
            <v>M</v>
          </cell>
          <cell r="D278">
            <v>14.71</v>
          </cell>
          <cell r="F278">
            <v>0</v>
          </cell>
        </row>
        <row r="279">
          <cell r="A279">
            <v>277</v>
          </cell>
          <cell r="B279" t="str">
            <v>GIBAULT D= 160 mm ASIMETRICA</v>
          </cell>
          <cell r="C279" t="str">
            <v>U</v>
          </cell>
          <cell r="D279">
            <v>74</v>
          </cell>
          <cell r="F279">
            <v>0</v>
          </cell>
        </row>
        <row r="280">
          <cell r="A280">
            <v>278</v>
          </cell>
          <cell r="B280" t="str">
            <v>GIBAULT D= 110 mm ASIMETRICA</v>
          </cell>
          <cell r="C280" t="str">
            <v>U</v>
          </cell>
          <cell r="D280">
            <v>50</v>
          </cell>
          <cell r="F280">
            <v>0</v>
          </cell>
        </row>
        <row r="281">
          <cell r="A281">
            <v>279</v>
          </cell>
          <cell r="B281" t="str">
            <v>GIBAULT D= 63 mm ASIMETRICA</v>
          </cell>
          <cell r="C281" t="str">
            <v>U</v>
          </cell>
          <cell r="D281">
            <v>30</v>
          </cell>
          <cell r="F281">
            <v>0</v>
          </cell>
        </row>
        <row r="282">
          <cell r="A282">
            <v>280</v>
          </cell>
          <cell r="B282" t="str">
            <v>GIBAULT D= 50 mm ASIMETRICA</v>
          </cell>
          <cell r="C282" t="str">
            <v>U</v>
          </cell>
          <cell r="D282">
            <v>25</v>
          </cell>
          <cell r="F282">
            <v>0</v>
          </cell>
        </row>
        <row r="283">
          <cell r="A283">
            <v>281</v>
          </cell>
          <cell r="B283" t="str">
            <v>GIBAULT D= 160 mm SIMETRICA</v>
          </cell>
          <cell r="C283" t="str">
            <v>U</v>
          </cell>
          <cell r="D283">
            <v>74</v>
          </cell>
          <cell r="F283">
            <v>0</v>
          </cell>
        </row>
        <row r="284">
          <cell r="A284">
            <v>282</v>
          </cell>
          <cell r="B284" t="str">
            <v>GIBAULT D= 110 mm SIMETRICA</v>
          </cell>
          <cell r="C284" t="str">
            <v>U</v>
          </cell>
          <cell r="D284">
            <v>50</v>
          </cell>
          <cell r="F284">
            <v>0</v>
          </cell>
        </row>
        <row r="285">
          <cell r="A285">
            <v>283</v>
          </cell>
          <cell r="B285" t="str">
            <v>VALVULA H.F. D=160 mm.</v>
          </cell>
          <cell r="C285" t="str">
            <v>U</v>
          </cell>
          <cell r="D285">
            <v>435</v>
          </cell>
          <cell r="F285">
            <v>0</v>
          </cell>
        </row>
        <row r="286">
          <cell r="A286">
            <v>284</v>
          </cell>
          <cell r="B286" t="str">
            <v>VALVULA H.F. D=110 mm.</v>
          </cell>
          <cell r="C286" t="str">
            <v>U</v>
          </cell>
          <cell r="D286">
            <v>253</v>
          </cell>
          <cell r="F286">
            <v>0</v>
          </cell>
        </row>
        <row r="287">
          <cell r="A287">
            <v>285</v>
          </cell>
          <cell r="B287" t="str">
            <v>VALVULA H.F. D=63 mm.</v>
          </cell>
          <cell r="C287" t="str">
            <v>U</v>
          </cell>
          <cell r="D287">
            <v>143</v>
          </cell>
          <cell r="F287">
            <v>0</v>
          </cell>
        </row>
        <row r="288">
          <cell r="A288">
            <v>286</v>
          </cell>
          <cell r="B288" t="str">
            <v>VALVULA H.F. D=50 mm.</v>
          </cell>
          <cell r="C288" t="str">
            <v>U</v>
          </cell>
          <cell r="D288">
            <v>132</v>
          </cell>
          <cell r="F288">
            <v>0</v>
          </cell>
        </row>
        <row r="289">
          <cell r="A289">
            <v>287</v>
          </cell>
          <cell r="B289" t="str">
            <v>TEE PVC D= 160MM PVC</v>
          </cell>
          <cell r="C289" t="str">
            <v>U</v>
          </cell>
          <cell r="D289">
            <v>41.99</v>
          </cell>
          <cell r="F289">
            <v>0</v>
          </cell>
        </row>
        <row r="290">
          <cell r="A290">
            <v>288</v>
          </cell>
          <cell r="B290" t="str">
            <v>TEE REDUCTORA D=160mm. X 110 mm. PVC</v>
          </cell>
          <cell r="C290" t="str">
            <v>U</v>
          </cell>
          <cell r="D290">
            <v>64.2</v>
          </cell>
          <cell r="F290">
            <v>0</v>
          </cell>
        </row>
        <row r="291">
          <cell r="A291">
            <v>289</v>
          </cell>
          <cell r="B291" t="str">
            <v>TEE REDUCTORA D=160mm. X 2" ( 50 mm. ) PVC</v>
          </cell>
          <cell r="C291" t="str">
            <v>U</v>
          </cell>
          <cell r="D291">
            <v>64.2</v>
          </cell>
          <cell r="F291">
            <v>0</v>
          </cell>
        </row>
        <row r="292">
          <cell r="A292">
            <v>290</v>
          </cell>
          <cell r="B292" t="str">
            <v>TEE REDUCTORA D=160mm. X 4" (110 mm.) PVC</v>
          </cell>
          <cell r="C292" t="str">
            <v>U</v>
          </cell>
          <cell r="D292">
            <v>64.2</v>
          </cell>
          <cell r="F292">
            <v>0</v>
          </cell>
        </row>
        <row r="293">
          <cell r="A293">
            <v>291</v>
          </cell>
          <cell r="B293" t="str">
            <v>TEE REDUCTORA D=160mm. X 63 mm. PVC</v>
          </cell>
          <cell r="C293" t="str">
            <v>U</v>
          </cell>
          <cell r="D293">
            <v>64.2</v>
          </cell>
          <cell r="F293">
            <v>0</v>
          </cell>
        </row>
        <row r="294">
          <cell r="A294">
            <v>292</v>
          </cell>
          <cell r="B294" t="str">
            <v>TEE PVC D=63 mm.</v>
          </cell>
          <cell r="C294" t="str">
            <v>U</v>
          </cell>
          <cell r="D294">
            <v>1.94</v>
          </cell>
          <cell r="F294">
            <v>0</v>
          </cell>
        </row>
        <row r="295">
          <cell r="A295">
            <v>293</v>
          </cell>
          <cell r="B295" t="str">
            <v>REDUCTOR D=50 mm. A 63 mm. PVC</v>
          </cell>
          <cell r="C295" t="str">
            <v>U</v>
          </cell>
          <cell r="D295">
            <v>1.1499999999999999</v>
          </cell>
          <cell r="F295">
            <v>0</v>
          </cell>
        </row>
        <row r="296">
          <cell r="A296">
            <v>294</v>
          </cell>
          <cell r="B296" t="str">
            <v>NEPLO D=63 mm. PVC L=30 cm.</v>
          </cell>
          <cell r="C296" t="str">
            <v>U</v>
          </cell>
          <cell r="D296">
            <v>0.93</v>
          </cell>
          <cell r="F296">
            <v>0</v>
          </cell>
        </row>
        <row r="297">
          <cell r="A297">
            <v>295</v>
          </cell>
          <cell r="B297" t="str">
            <v>VARILLA LISA DE 20mm</v>
          </cell>
          <cell r="C297" t="str">
            <v>U</v>
          </cell>
          <cell r="D297">
            <v>2.15</v>
          </cell>
          <cell r="F297">
            <v>0</v>
          </cell>
        </row>
        <row r="298">
          <cell r="A298">
            <v>296</v>
          </cell>
          <cell r="B298" t="str">
            <v>PINTURA ANTICORROSIVA Y DILUYENTE</v>
          </cell>
          <cell r="C298" t="str">
            <v>GL</v>
          </cell>
          <cell r="D298">
            <v>25</v>
          </cell>
          <cell r="F298">
            <v>0</v>
          </cell>
        </row>
        <row r="299">
          <cell r="A299">
            <v>297</v>
          </cell>
          <cell r="B299" t="str">
            <v>NEPLO DE PVC D=110 mm.</v>
          </cell>
          <cell r="C299" t="str">
            <v>U</v>
          </cell>
          <cell r="D299">
            <v>8</v>
          </cell>
          <cell r="F299">
            <v>0</v>
          </cell>
        </row>
        <row r="300">
          <cell r="A300">
            <v>298</v>
          </cell>
          <cell r="B300" t="str">
            <v>TEE PVC D=63 mm.</v>
          </cell>
          <cell r="C300" t="str">
            <v>U</v>
          </cell>
          <cell r="D300">
            <v>1.94</v>
          </cell>
          <cell r="F300">
            <v>0</v>
          </cell>
        </row>
        <row r="301">
          <cell r="A301">
            <v>299</v>
          </cell>
          <cell r="B301" t="str">
            <v>NEPLO PVC D=63 mm.</v>
          </cell>
          <cell r="C301" t="str">
            <v>U</v>
          </cell>
          <cell r="D301">
            <v>2</v>
          </cell>
          <cell r="F301">
            <v>0</v>
          </cell>
        </row>
        <row r="302">
          <cell r="A302">
            <v>300</v>
          </cell>
          <cell r="B302" t="str">
            <v>REDUCTOR D=50 mm. X 63 mm.</v>
          </cell>
          <cell r="C302" t="str">
            <v>U</v>
          </cell>
          <cell r="D302">
            <v>1.04</v>
          </cell>
          <cell r="F302">
            <v>0</v>
          </cell>
        </row>
        <row r="303">
          <cell r="A303">
            <v>301</v>
          </cell>
          <cell r="B303" t="str">
            <v>TE REDUCTORA D=200mm. A 110 mm. PVC</v>
          </cell>
          <cell r="C303" t="str">
            <v>U</v>
          </cell>
          <cell r="D303">
            <v>133.72999999999999</v>
          </cell>
          <cell r="F303">
            <v>0</v>
          </cell>
        </row>
        <row r="304">
          <cell r="A304">
            <v>302</v>
          </cell>
          <cell r="B304" t="str">
            <v>CODO DE PVC D=110 mm. X 90°</v>
          </cell>
          <cell r="C304" t="str">
            <v>U</v>
          </cell>
          <cell r="D304">
            <v>6.75</v>
          </cell>
          <cell r="F304">
            <v>0</v>
          </cell>
        </row>
        <row r="305">
          <cell r="A305">
            <v>303</v>
          </cell>
          <cell r="B305" t="str">
            <v>ANCLAJE D=1"</v>
          </cell>
          <cell r="C305" t="str">
            <v>U</v>
          </cell>
          <cell r="D305">
            <v>3</v>
          </cell>
          <cell r="F305">
            <v>0</v>
          </cell>
        </row>
        <row r="306">
          <cell r="A306">
            <v>304</v>
          </cell>
          <cell r="B306" t="str">
            <v>TABLA DE CEDRO</v>
          </cell>
          <cell r="C306" t="str">
            <v>U</v>
          </cell>
          <cell r="D306">
            <v>5</v>
          </cell>
          <cell r="F306">
            <v>0</v>
          </cell>
        </row>
        <row r="307">
          <cell r="A307">
            <v>305</v>
          </cell>
          <cell r="B307" t="str">
            <v>LADRILLO, CEMENTO Y ARENA</v>
          </cell>
          <cell r="C307" t="str">
            <v>GBL</v>
          </cell>
          <cell r="D307">
            <v>20</v>
          </cell>
          <cell r="F307">
            <v>0</v>
          </cell>
        </row>
        <row r="308">
          <cell r="A308">
            <v>306</v>
          </cell>
          <cell r="B308" t="str">
            <v>TUBERIA P.V.C. D=110mm, E/C, 0,80Mpa</v>
          </cell>
          <cell r="C308" t="str">
            <v>M</v>
          </cell>
          <cell r="D308">
            <v>6.96</v>
          </cell>
          <cell r="F308">
            <v>0</v>
          </cell>
        </row>
        <row r="309">
          <cell r="A309">
            <v>307</v>
          </cell>
          <cell r="B309" t="str">
            <v>TUBERIA PVC U.E. D= 400 mm. 1.60 Mpa.</v>
          </cell>
          <cell r="C309" t="str">
            <v>M</v>
          </cell>
          <cell r="D309">
            <v>172.81</v>
          </cell>
          <cell r="F309">
            <v>0</v>
          </cell>
        </row>
        <row r="310">
          <cell r="A310">
            <v>308</v>
          </cell>
          <cell r="B310" t="str">
            <v>VARIOS</v>
          </cell>
          <cell r="C310" t="str">
            <v>GLB</v>
          </cell>
          <cell r="D310">
            <v>3</v>
          </cell>
          <cell r="F310">
            <v>0</v>
          </cell>
        </row>
        <row r="311">
          <cell r="A311">
            <v>309</v>
          </cell>
          <cell r="B311" t="str">
            <v>PLATINA DE 2 1/2 x 3/8</v>
          </cell>
          <cell r="C311" t="str">
            <v>ML</v>
          </cell>
          <cell r="D311">
            <v>6.75</v>
          </cell>
          <cell r="F311">
            <v>0</v>
          </cell>
        </row>
        <row r="312">
          <cell r="A312">
            <v>310</v>
          </cell>
          <cell r="B312" t="str">
            <v>VARIOS  (PINTURA ANTICORROSIVA-PLATINAS -ETC.)</v>
          </cell>
          <cell r="C312" t="str">
            <v>U</v>
          </cell>
          <cell r="D312">
            <v>3</v>
          </cell>
          <cell r="F312">
            <v>0</v>
          </cell>
        </row>
        <row r="313">
          <cell r="A313">
            <v>311</v>
          </cell>
          <cell r="B313" t="str">
            <v>PUERTA METAL. DE H. NEGRO D=11/2"x 2 mm Y PLANCHAS DE TOOL DE 1/20"</v>
          </cell>
          <cell r="C313" t="str">
            <v>U</v>
          </cell>
          <cell r="D313">
            <v>300</v>
          </cell>
          <cell r="F313">
            <v>0</v>
          </cell>
        </row>
        <row r="314">
          <cell r="A314">
            <v>312</v>
          </cell>
          <cell r="B314" t="str">
            <v>INCLUIDO RIELES, RULIMANES, CHAPAS Y PUERTA PEATONAL</v>
          </cell>
          <cell r="C314" t="str">
            <v>M2</v>
          </cell>
          <cell r="D314">
            <v>75</v>
          </cell>
          <cell r="F314">
            <v>0</v>
          </cell>
        </row>
        <row r="315">
          <cell r="A315">
            <v>313</v>
          </cell>
          <cell r="B315" t="str">
            <v>REDUCTOR PVC D=63 mm. X 40 mm.</v>
          </cell>
          <cell r="C315" t="str">
            <v>U</v>
          </cell>
          <cell r="D315">
            <v>1.68</v>
          </cell>
          <cell r="F315">
            <v>0</v>
          </cell>
        </row>
        <row r="316">
          <cell r="A316">
            <v>314</v>
          </cell>
          <cell r="B316" t="str">
            <v>REDUCTOR PVC D=90 mm. X 63 mm.</v>
          </cell>
          <cell r="C316" t="str">
            <v>U</v>
          </cell>
          <cell r="D316">
            <v>3.88</v>
          </cell>
          <cell r="F316">
            <v>0</v>
          </cell>
        </row>
        <row r="317">
          <cell r="A317">
            <v>315</v>
          </cell>
          <cell r="B317" t="str">
            <v>CODO PVC D= 63 mm. X90°</v>
          </cell>
          <cell r="C317" t="str">
            <v>U</v>
          </cell>
          <cell r="D317">
            <v>3</v>
          </cell>
          <cell r="F317">
            <v>0</v>
          </cell>
        </row>
        <row r="318">
          <cell r="A318">
            <v>316</v>
          </cell>
          <cell r="B318" t="str">
            <v>CRUZ PVC D= 63 mm.</v>
          </cell>
          <cell r="C318" t="str">
            <v>U</v>
          </cell>
          <cell r="D318">
            <v>6.38</v>
          </cell>
          <cell r="F318">
            <v>0</v>
          </cell>
        </row>
        <row r="319">
          <cell r="A319">
            <v>317</v>
          </cell>
          <cell r="B319" t="str">
            <v>TEE PVC D=63 mm.</v>
          </cell>
          <cell r="C319" t="str">
            <v>U</v>
          </cell>
          <cell r="D319">
            <v>1.94</v>
          </cell>
          <cell r="F319">
            <v>0</v>
          </cell>
        </row>
        <row r="320">
          <cell r="A320">
            <v>318</v>
          </cell>
          <cell r="B320" t="str">
            <v>TAPON DE PVC D=63 mm.</v>
          </cell>
          <cell r="C320" t="str">
            <v>U</v>
          </cell>
          <cell r="D320">
            <v>1.31</v>
          </cell>
          <cell r="F320">
            <v>0</v>
          </cell>
        </row>
        <row r="321">
          <cell r="A321">
            <v>319</v>
          </cell>
          <cell r="B321" t="str">
            <v>TAPON DE PVC D=40 mm.</v>
          </cell>
          <cell r="C321" t="str">
            <v>U</v>
          </cell>
          <cell r="D321">
            <v>0.56000000000000005</v>
          </cell>
          <cell r="F321">
            <v>0</v>
          </cell>
        </row>
        <row r="322">
          <cell r="A322">
            <v>320</v>
          </cell>
          <cell r="B322" t="str">
            <v>VALVULA H.F. D=40 mm.</v>
          </cell>
          <cell r="C322" t="str">
            <v>U</v>
          </cell>
          <cell r="D322">
            <v>85</v>
          </cell>
          <cell r="F322">
            <v>0</v>
          </cell>
        </row>
        <row r="323">
          <cell r="A323">
            <v>321</v>
          </cell>
          <cell r="B323" t="str">
            <v>UNION REP UE D=63 mm.</v>
          </cell>
          <cell r="C323" t="str">
            <v>U</v>
          </cell>
          <cell r="D323">
            <v>6.56</v>
          </cell>
          <cell r="F323">
            <v>0</v>
          </cell>
        </row>
        <row r="324">
          <cell r="A324">
            <v>322</v>
          </cell>
          <cell r="B324" t="str">
            <v>UNION REP. UE. D=40 mm.</v>
          </cell>
          <cell r="C324" t="str">
            <v>U</v>
          </cell>
          <cell r="D324">
            <v>5.8</v>
          </cell>
          <cell r="F324">
            <v>0</v>
          </cell>
        </row>
        <row r="325">
          <cell r="A325">
            <v>323</v>
          </cell>
          <cell r="B325" t="str">
            <v>TUBERIA PVC D=40 mm. E/C. 1.00 Mpa</v>
          </cell>
          <cell r="C325" t="str">
            <v>M</v>
          </cell>
          <cell r="D325">
            <v>1.43</v>
          </cell>
          <cell r="F325">
            <v>0</v>
          </cell>
        </row>
        <row r="326">
          <cell r="A326">
            <v>324</v>
          </cell>
          <cell r="B326" t="str">
            <v>TUBERIA PVC D=63 mm. E/C. 1.00 Mpa</v>
          </cell>
          <cell r="C326" t="str">
            <v>M</v>
          </cell>
          <cell r="D326">
            <v>2.99</v>
          </cell>
          <cell r="F326">
            <v>0</v>
          </cell>
        </row>
        <row r="327">
          <cell r="A327">
            <v>325</v>
          </cell>
          <cell r="B327" t="str">
            <v>NEPLO PVC D=63 mm. L=20 cm.</v>
          </cell>
          <cell r="C327" t="str">
            <v>U</v>
          </cell>
          <cell r="D327">
            <v>0.62</v>
          </cell>
          <cell r="F327">
            <v>0</v>
          </cell>
        </row>
        <row r="328">
          <cell r="A328">
            <v>326</v>
          </cell>
          <cell r="B328" t="str">
            <v>NEPLO PVC D=40 mm. L=20 cm.</v>
          </cell>
          <cell r="C328" t="str">
            <v>U</v>
          </cell>
          <cell r="D328">
            <v>0.3</v>
          </cell>
          <cell r="F328">
            <v>0</v>
          </cell>
        </row>
        <row r="329">
          <cell r="A329">
            <v>327</v>
          </cell>
          <cell r="B329" t="str">
            <v>ADAPTADOR No. 238 PVC D=63 mm.</v>
          </cell>
          <cell r="C329" t="str">
            <v>U</v>
          </cell>
          <cell r="D329">
            <v>2.7</v>
          </cell>
          <cell r="F329">
            <v>0</v>
          </cell>
        </row>
        <row r="330">
          <cell r="A330">
            <v>328</v>
          </cell>
          <cell r="B330" t="str">
            <v>ADAPTADOR No. 238 PVC D=40 mm.</v>
          </cell>
          <cell r="C330" t="str">
            <v>U</v>
          </cell>
          <cell r="D330">
            <v>0.65</v>
          </cell>
          <cell r="F330">
            <v>0</v>
          </cell>
        </row>
        <row r="331">
          <cell r="A331">
            <v>329</v>
          </cell>
          <cell r="B331" t="str">
            <v>TUBERIA PVC D=90 mm. U/E. 1.00 Mpa</v>
          </cell>
          <cell r="C331" t="str">
            <v>M</v>
          </cell>
          <cell r="D331">
            <v>6.5</v>
          </cell>
          <cell r="F331">
            <v>0</v>
          </cell>
        </row>
        <row r="332">
          <cell r="A332">
            <v>330</v>
          </cell>
          <cell r="B332" t="str">
            <v>CODO PVC D= 90 mm. X 45°</v>
          </cell>
          <cell r="C332" t="str">
            <v>U</v>
          </cell>
          <cell r="D332">
            <v>7.8</v>
          </cell>
          <cell r="F332">
            <v>0</v>
          </cell>
        </row>
        <row r="333">
          <cell r="A333">
            <v>331</v>
          </cell>
          <cell r="B333" t="str">
            <v>TE REDUCTORA D=250mm. A 200 mm. PVC</v>
          </cell>
          <cell r="C333" t="str">
            <v>U</v>
          </cell>
          <cell r="D333">
            <v>220</v>
          </cell>
          <cell r="F333">
            <v>0</v>
          </cell>
        </row>
        <row r="334">
          <cell r="A334">
            <v>332</v>
          </cell>
          <cell r="B334" t="str">
            <v>NEPLO PVC D=90 mm. L=25 cm.</v>
          </cell>
          <cell r="C334" t="str">
            <v>U</v>
          </cell>
          <cell r="D334">
            <v>1.7</v>
          </cell>
          <cell r="F334">
            <v>0</v>
          </cell>
        </row>
        <row r="335">
          <cell r="A335">
            <v>333</v>
          </cell>
          <cell r="B335" t="str">
            <v>UNION REP. UE. D=90 mm.</v>
          </cell>
          <cell r="C335" t="str">
            <v>U</v>
          </cell>
          <cell r="D335">
            <v>10.65</v>
          </cell>
          <cell r="F335">
            <v>0</v>
          </cell>
        </row>
        <row r="336">
          <cell r="A336">
            <v>334</v>
          </cell>
          <cell r="B336" t="str">
            <v>VALVULA H.F. D=90 mm.</v>
          </cell>
          <cell r="C336" t="str">
            <v>U</v>
          </cell>
          <cell r="D336">
            <v>245</v>
          </cell>
          <cell r="F336">
            <v>0</v>
          </cell>
        </row>
        <row r="337">
          <cell r="A337">
            <v>335</v>
          </cell>
          <cell r="B337" t="str">
            <v>ADAPTADOR No. 238 PVC D=90 mm.</v>
          </cell>
          <cell r="C337" t="str">
            <v>U</v>
          </cell>
          <cell r="D337">
            <v>3.63</v>
          </cell>
          <cell r="F337">
            <v>0</v>
          </cell>
        </row>
        <row r="338">
          <cell r="A338">
            <v>336</v>
          </cell>
          <cell r="B338" t="str">
            <v>REDUCTOR PVC D=200 mm. X 160 mm.</v>
          </cell>
          <cell r="C338" t="str">
            <v>U</v>
          </cell>
          <cell r="D338">
            <v>29.41</v>
          </cell>
          <cell r="F338">
            <v>0</v>
          </cell>
        </row>
        <row r="339">
          <cell r="A339">
            <v>337</v>
          </cell>
          <cell r="B339" t="str">
            <v>REDUCTOR PVC D=160 mm. X 110 mm.</v>
          </cell>
          <cell r="C339" t="str">
            <v>U</v>
          </cell>
          <cell r="D339">
            <v>13.6</v>
          </cell>
          <cell r="F339">
            <v>0</v>
          </cell>
        </row>
        <row r="340">
          <cell r="A340">
            <v>338</v>
          </cell>
          <cell r="B340" t="str">
            <v>REDUCTOR PVC D=110 mm. X 90 mm.</v>
          </cell>
          <cell r="C340" t="str">
            <v>U</v>
          </cell>
          <cell r="D340">
            <v>4.3099999999999996</v>
          </cell>
          <cell r="F340">
            <v>0</v>
          </cell>
        </row>
        <row r="341">
          <cell r="A341">
            <v>339</v>
          </cell>
          <cell r="B341" t="str">
            <v>VALVULA DE AIRE DE D= 3/4 "</v>
          </cell>
          <cell r="C341" t="str">
            <v>U</v>
          </cell>
          <cell r="D341">
            <v>85</v>
          </cell>
          <cell r="F341">
            <v>0</v>
          </cell>
        </row>
        <row r="342">
          <cell r="A342">
            <v>340</v>
          </cell>
          <cell r="B342" t="str">
            <v>UNION UNIVERSAL D= 90 MM</v>
          </cell>
          <cell r="C342" t="str">
            <v>U</v>
          </cell>
          <cell r="D342">
            <v>7.6</v>
          </cell>
          <cell r="F342">
            <v>0</v>
          </cell>
        </row>
        <row r="343">
          <cell r="A343">
            <v>341</v>
          </cell>
          <cell r="B343" t="str">
            <v>CODO PVC D= 90 mm. X 90°</v>
          </cell>
          <cell r="C343" t="str">
            <v>U</v>
          </cell>
          <cell r="D343">
            <v>8.75</v>
          </cell>
          <cell r="F343">
            <v>0</v>
          </cell>
        </row>
        <row r="344">
          <cell r="A344">
            <v>342</v>
          </cell>
          <cell r="B344" t="str">
            <v>REDUCTOR D= 63 mm.X 2"  PVC</v>
          </cell>
          <cell r="C344" t="str">
            <v>U</v>
          </cell>
          <cell r="D344">
            <v>1.68</v>
          </cell>
          <cell r="F344">
            <v>0</v>
          </cell>
        </row>
        <row r="345">
          <cell r="A345">
            <v>343</v>
          </cell>
          <cell r="B345" t="str">
            <v>NEPLO D=2" PVC L=30 cm.</v>
          </cell>
          <cell r="C345" t="str">
            <v>U</v>
          </cell>
          <cell r="D345">
            <v>0.7</v>
          </cell>
          <cell r="F345">
            <v>0</v>
          </cell>
        </row>
        <row r="346">
          <cell r="A346">
            <v>344</v>
          </cell>
          <cell r="B346" t="str">
            <v>UNION UNIVERSAL D=2"</v>
          </cell>
          <cell r="C346" t="str">
            <v>U</v>
          </cell>
          <cell r="D346">
            <v>3</v>
          </cell>
          <cell r="F346">
            <v>0</v>
          </cell>
        </row>
        <row r="347">
          <cell r="A347">
            <v>345</v>
          </cell>
          <cell r="B347" t="str">
            <v>MAMBRANA DE PVC SIKAPLAN 12 NTR</v>
          </cell>
          <cell r="C347" t="str">
            <v>M2</v>
          </cell>
          <cell r="D347">
            <v>0</v>
          </cell>
          <cell r="F347">
            <v>0</v>
          </cell>
        </row>
        <row r="348">
          <cell r="A348">
            <v>346</v>
          </cell>
          <cell r="B348" t="str">
            <v>ADAPTADOR No. 238 PVC D=110 mm.</v>
          </cell>
          <cell r="C348" t="str">
            <v>U</v>
          </cell>
          <cell r="D348">
            <v>3.66</v>
          </cell>
          <cell r="F348">
            <v>0</v>
          </cell>
        </row>
        <row r="349">
          <cell r="A349">
            <v>347</v>
          </cell>
          <cell r="B349" t="str">
            <v>CODO DE H.G. D=4"x 45°</v>
          </cell>
          <cell r="C349" t="str">
            <v>U</v>
          </cell>
          <cell r="D349">
            <v>5</v>
          </cell>
          <cell r="F349">
            <v>0</v>
          </cell>
        </row>
        <row r="350">
          <cell r="A350">
            <v>348</v>
          </cell>
          <cell r="B350" t="str">
            <v>TUBERIA H.G. D=4"</v>
          </cell>
          <cell r="C350" t="str">
            <v>M</v>
          </cell>
          <cell r="D350">
            <v>12</v>
          </cell>
          <cell r="F350">
            <v>0</v>
          </cell>
        </row>
        <row r="351">
          <cell r="A351">
            <v>349</v>
          </cell>
          <cell r="B351" t="str">
            <v xml:space="preserve">ABRAZADERA </v>
          </cell>
          <cell r="C351" t="str">
            <v>U</v>
          </cell>
          <cell r="D351">
            <v>2.7</v>
          </cell>
          <cell r="F351">
            <v>0</v>
          </cell>
        </row>
        <row r="352">
          <cell r="A352">
            <v>350</v>
          </cell>
          <cell r="B352" t="str">
            <v>CABLE DE ACERO D= 16 MM</v>
          </cell>
          <cell r="C352" t="str">
            <v>M</v>
          </cell>
          <cell r="D352">
            <v>5.6</v>
          </cell>
          <cell r="F352">
            <v>0</v>
          </cell>
        </row>
        <row r="353">
          <cell r="A353">
            <v>351</v>
          </cell>
          <cell r="B353" t="str">
            <v>TENSORES PARA CABLES DE ACERO</v>
          </cell>
          <cell r="C353" t="str">
            <v>M</v>
          </cell>
          <cell r="D353">
            <v>2.5</v>
          </cell>
          <cell r="F353">
            <v>0</v>
          </cell>
        </row>
        <row r="354">
          <cell r="A354">
            <v>352</v>
          </cell>
          <cell r="B354" t="str">
            <v>TUBERIA PVC D= 25 MM 1.60 MPA E/C.</v>
          </cell>
          <cell r="C354" t="str">
            <v>M</v>
          </cell>
          <cell r="D354">
            <v>0.77</v>
          </cell>
          <cell r="F354">
            <v>0</v>
          </cell>
        </row>
        <row r="355">
          <cell r="A355">
            <v>353</v>
          </cell>
          <cell r="B355" t="str">
            <v>TUBERIA P.V.C. D=110mm, E/C, 1,00Mpa</v>
          </cell>
          <cell r="C355" t="str">
            <v>M</v>
          </cell>
          <cell r="D355">
            <v>8.92</v>
          </cell>
          <cell r="F355">
            <v>0</v>
          </cell>
        </row>
        <row r="356">
          <cell r="A356">
            <v>354</v>
          </cell>
          <cell r="B356" t="str">
            <v>CODO PVC D= 110 MM x 90°</v>
          </cell>
          <cell r="C356" t="str">
            <v>U</v>
          </cell>
          <cell r="D356">
            <v>6.75</v>
          </cell>
          <cell r="F356">
            <v>0</v>
          </cell>
        </row>
        <row r="357">
          <cell r="A357">
            <v>355</v>
          </cell>
          <cell r="B357" t="str">
            <v>ADAPTADOR No. 238 D= 4"</v>
          </cell>
          <cell r="C357" t="str">
            <v>U</v>
          </cell>
          <cell r="D357">
            <v>3.66</v>
          </cell>
          <cell r="F357">
            <v>0</v>
          </cell>
        </row>
        <row r="358">
          <cell r="A358">
            <v>356</v>
          </cell>
          <cell r="B358" t="str">
            <v>TOOL, PERFILES L PLATINAS ETC.</v>
          </cell>
          <cell r="C358" t="str">
            <v>GB.</v>
          </cell>
          <cell r="D358">
            <v>20</v>
          </cell>
          <cell r="F358">
            <v>0</v>
          </cell>
        </row>
        <row r="359">
          <cell r="A359">
            <v>357</v>
          </cell>
          <cell r="B359" t="str">
            <v>IMPERMEABILIZANTE DE HORMIGON</v>
          </cell>
          <cell r="C359" t="str">
            <v>GBL</v>
          </cell>
          <cell r="D359">
            <v>4.4000000000000004</v>
          </cell>
          <cell r="F359">
            <v>0</v>
          </cell>
        </row>
        <row r="360">
          <cell r="A360">
            <v>358</v>
          </cell>
          <cell r="B360" t="str">
            <v>PASAMUROS D=4"</v>
          </cell>
          <cell r="C360" t="str">
            <v>U</v>
          </cell>
          <cell r="D360">
            <v>35</v>
          </cell>
          <cell r="F360">
            <v>0</v>
          </cell>
        </row>
        <row r="361">
          <cell r="A361">
            <v>359</v>
          </cell>
          <cell r="B361" t="str">
            <v>TEE PVC D=4"</v>
          </cell>
          <cell r="C361" t="str">
            <v>U</v>
          </cell>
          <cell r="D361">
            <v>14.48</v>
          </cell>
          <cell r="F361">
            <v>0</v>
          </cell>
        </row>
        <row r="362">
          <cell r="A362">
            <v>360</v>
          </cell>
          <cell r="B362" t="str">
            <v>ADADTADOR No 238 D=4"</v>
          </cell>
          <cell r="C362" t="str">
            <v>U</v>
          </cell>
          <cell r="D362">
            <v>3.66</v>
          </cell>
          <cell r="F362">
            <v>0</v>
          </cell>
        </row>
        <row r="363">
          <cell r="A363">
            <v>361</v>
          </cell>
          <cell r="B363" t="str">
            <v xml:space="preserve">NEPLO HG. D=4" L=20 CM. RR </v>
          </cell>
          <cell r="C363" t="str">
            <v>U</v>
          </cell>
          <cell r="D363">
            <v>3</v>
          </cell>
          <cell r="F363">
            <v>0</v>
          </cell>
        </row>
        <row r="364">
          <cell r="A364">
            <v>362</v>
          </cell>
          <cell r="B364" t="str">
            <v>CODO HG.D=4"x90°</v>
          </cell>
          <cell r="C364" t="str">
            <v>U</v>
          </cell>
          <cell r="D364">
            <v>5</v>
          </cell>
          <cell r="F364">
            <v>0</v>
          </cell>
        </row>
        <row r="365">
          <cell r="A365">
            <v>363</v>
          </cell>
          <cell r="B365" t="str">
            <v>UNION UNIVERSAL HG. D=4"</v>
          </cell>
          <cell r="C365" t="str">
            <v>U</v>
          </cell>
          <cell r="D365">
            <v>3.25</v>
          </cell>
          <cell r="F365">
            <v>0</v>
          </cell>
        </row>
        <row r="366">
          <cell r="A366">
            <v>364</v>
          </cell>
          <cell r="B366" t="str">
            <v>PASAMUROS D=2"</v>
          </cell>
          <cell r="C366" t="str">
            <v>U</v>
          </cell>
          <cell r="D366">
            <v>18</v>
          </cell>
          <cell r="F366">
            <v>0</v>
          </cell>
        </row>
        <row r="367">
          <cell r="A367">
            <v>365</v>
          </cell>
          <cell r="B367" t="str">
            <v>REDUCTOR HG. D=4x2"</v>
          </cell>
          <cell r="C367" t="str">
            <v>U</v>
          </cell>
          <cell r="D367">
            <v>3.25</v>
          </cell>
          <cell r="F367">
            <v>0</v>
          </cell>
        </row>
        <row r="368">
          <cell r="A368">
            <v>366</v>
          </cell>
          <cell r="B368" t="str">
            <v>VALVULA FLOTADORA D=2"</v>
          </cell>
          <cell r="C368" t="str">
            <v>U</v>
          </cell>
          <cell r="D368">
            <v>80</v>
          </cell>
          <cell r="F368">
            <v>0</v>
          </cell>
        </row>
        <row r="369">
          <cell r="A369">
            <v>367</v>
          </cell>
          <cell r="B369" t="str">
            <v>UNION HG. D=2"</v>
          </cell>
          <cell r="C369" t="str">
            <v>U</v>
          </cell>
          <cell r="D369">
            <v>2.75</v>
          </cell>
          <cell r="F369">
            <v>0</v>
          </cell>
        </row>
        <row r="370">
          <cell r="A370">
            <v>368</v>
          </cell>
          <cell r="B370" t="str">
            <v xml:space="preserve">NEPLO HG. D=2" L=20 CM. RR </v>
          </cell>
          <cell r="C370" t="str">
            <v>U</v>
          </cell>
          <cell r="D370">
            <v>1.65</v>
          </cell>
          <cell r="F370">
            <v>0</v>
          </cell>
        </row>
        <row r="371">
          <cell r="A371">
            <v>369</v>
          </cell>
          <cell r="B371" t="str">
            <v>CODO HG.D=2"x90°</v>
          </cell>
          <cell r="C371" t="str">
            <v>U</v>
          </cell>
          <cell r="D371">
            <v>3.85</v>
          </cell>
          <cell r="F371">
            <v>0</v>
          </cell>
        </row>
        <row r="372">
          <cell r="A372">
            <v>370</v>
          </cell>
          <cell r="B372" t="str">
            <v>VALVULA DE COMPUERTA D=2" HF.</v>
          </cell>
          <cell r="C372" t="str">
            <v>U</v>
          </cell>
          <cell r="D372">
            <v>132</v>
          </cell>
          <cell r="F372">
            <v>0</v>
          </cell>
        </row>
        <row r="373">
          <cell r="A373">
            <v>371</v>
          </cell>
          <cell r="B373" t="str">
            <v>TUBERIA H.G. D=2"</v>
          </cell>
          <cell r="C373" t="str">
            <v>M</v>
          </cell>
          <cell r="D373">
            <v>6.4</v>
          </cell>
          <cell r="F373">
            <v>0</v>
          </cell>
        </row>
        <row r="374">
          <cell r="A374">
            <v>372</v>
          </cell>
          <cell r="B374" t="str">
            <v>TEE HG. D=2"</v>
          </cell>
          <cell r="C374" t="str">
            <v>U</v>
          </cell>
          <cell r="D374">
            <v>2.5</v>
          </cell>
          <cell r="F374">
            <v>0</v>
          </cell>
        </row>
        <row r="375">
          <cell r="A375">
            <v>373</v>
          </cell>
          <cell r="B375" t="str">
            <v>ADAPTADOR No. 238 D= 2"</v>
          </cell>
          <cell r="C375" t="str">
            <v>U</v>
          </cell>
          <cell r="D375">
            <v>2.75</v>
          </cell>
          <cell r="F375">
            <v>0</v>
          </cell>
        </row>
        <row r="376">
          <cell r="A376">
            <v>374</v>
          </cell>
          <cell r="B376" t="str">
            <v>UNION UNIVERSAL HG. D=2"</v>
          </cell>
          <cell r="C376" t="str">
            <v>U</v>
          </cell>
          <cell r="D376">
            <v>2.2000000000000002</v>
          </cell>
          <cell r="F376">
            <v>0</v>
          </cell>
        </row>
        <row r="377">
          <cell r="A377">
            <v>375</v>
          </cell>
          <cell r="B377" t="str">
            <v>ADITIVO IMPERMEABILIZANTE SIKA ENLUCIDOS</v>
          </cell>
          <cell r="C377" t="str">
            <v>GBL</v>
          </cell>
          <cell r="D377">
            <v>0.5</v>
          </cell>
          <cell r="F377">
            <v>0</v>
          </cell>
        </row>
        <row r="378">
          <cell r="A378">
            <v>376</v>
          </cell>
          <cell r="B378" t="str">
            <v>VALVULA DE COMPUERTA D=4" HF.</v>
          </cell>
          <cell r="C378" t="str">
            <v>U</v>
          </cell>
          <cell r="D378">
            <v>192.64</v>
          </cell>
          <cell r="F378">
            <v>0</v>
          </cell>
        </row>
        <row r="379">
          <cell r="A379">
            <v>377</v>
          </cell>
          <cell r="B379" t="str">
            <v>CODO HG.D=2"x45°</v>
          </cell>
          <cell r="C379" t="str">
            <v>U</v>
          </cell>
          <cell r="D379">
            <v>3.85</v>
          </cell>
          <cell r="F379">
            <v>0</v>
          </cell>
        </row>
        <row r="380">
          <cell r="A380">
            <v>378</v>
          </cell>
          <cell r="B380" t="str">
            <v>TRAMO DE TUBERIA H.G. D=2" L=1.5 M.</v>
          </cell>
          <cell r="C380" t="str">
            <v>U</v>
          </cell>
          <cell r="D380">
            <v>6.4</v>
          </cell>
          <cell r="F380">
            <v>0</v>
          </cell>
        </row>
        <row r="381">
          <cell r="A381">
            <v>379</v>
          </cell>
          <cell r="B381" t="str">
            <v>TRAMO DE TUBERIA H.G. D=2" L=3.0 M.</v>
          </cell>
          <cell r="C381" t="str">
            <v>U</v>
          </cell>
          <cell r="D381">
            <v>19.2</v>
          </cell>
          <cell r="F381">
            <v>0</v>
          </cell>
        </row>
        <row r="382">
          <cell r="A382">
            <v>380</v>
          </cell>
          <cell r="B382" t="str">
            <v>TUBERIA PVC D=50 mm. E/C. 1.00 Mpa</v>
          </cell>
          <cell r="C382" t="str">
            <v>M</v>
          </cell>
          <cell r="D382">
            <v>2.12</v>
          </cell>
          <cell r="F382">
            <v>0</v>
          </cell>
        </row>
        <row r="383">
          <cell r="A383">
            <v>381</v>
          </cell>
          <cell r="B383" t="str">
            <v>VALVULA CHECK DE BRONCE</v>
          </cell>
          <cell r="C383" t="str">
            <v>U</v>
          </cell>
          <cell r="D383">
            <v>105</v>
          </cell>
          <cell r="F383">
            <v>0</v>
          </cell>
        </row>
        <row r="384">
          <cell r="A384">
            <v>382</v>
          </cell>
          <cell r="B384" t="str">
            <v>MANOMETRO</v>
          </cell>
          <cell r="C384" t="str">
            <v>U</v>
          </cell>
          <cell r="D384">
            <v>35</v>
          </cell>
          <cell r="F384">
            <v>0</v>
          </cell>
        </row>
        <row r="385">
          <cell r="A385">
            <v>383</v>
          </cell>
          <cell r="B385" t="str">
            <v xml:space="preserve">NEPLO HG. D=2" L=40 CM. RR </v>
          </cell>
          <cell r="C385" t="str">
            <v>U</v>
          </cell>
          <cell r="D385">
            <v>3</v>
          </cell>
          <cell r="F385">
            <v>0</v>
          </cell>
        </row>
        <row r="386">
          <cell r="A386">
            <v>384</v>
          </cell>
          <cell r="B386" t="str">
            <v xml:space="preserve">NEPLO HG. D=2" L=60 CM. RR </v>
          </cell>
          <cell r="C386" t="str">
            <v>U</v>
          </cell>
          <cell r="D386">
            <v>4.5</v>
          </cell>
          <cell r="F386">
            <v>0</v>
          </cell>
        </row>
        <row r="387">
          <cell r="A387">
            <v>385</v>
          </cell>
          <cell r="B387" t="str">
            <v>BOMBA SUMERGIBLE 2" 2 HP.</v>
          </cell>
          <cell r="C387" t="str">
            <v>U</v>
          </cell>
          <cell r="D387">
            <v>1325</v>
          </cell>
          <cell r="F387">
            <v>0</v>
          </cell>
        </row>
        <row r="388">
          <cell r="A388">
            <v>386</v>
          </cell>
          <cell r="B388" t="str">
            <v>UNION HG. D=1/2"</v>
          </cell>
          <cell r="C388" t="str">
            <v>U</v>
          </cell>
          <cell r="D388">
            <v>0.25</v>
          </cell>
          <cell r="F388">
            <v>0</v>
          </cell>
        </row>
        <row r="389">
          <cell r="A389">
            <v>387</v>
          </cell>
          <cell r="B389" t="str">
            <v xml:space="preserve">NEPLO HG. D=1/2" L=15 CM. RR </v>
          </cell>
          <cell r="C389" t="str">
            <v>U</v>
          </cell>
          <cell r="D389">
            <v>0.35</v>
          </cell>
          <cell r="F389">
            <v>0</v>
          </cell>
        </row>
        <row r="390">
          <cell r="A390">
            <v>388</v>
          </cell>
          <cell r="B390" t="str">
            <v>TEE HG. D=2"x 1/2" REDUCTORA</v>
          </cell>
          <cell r="C390" t="str">
            <v>U</v>
          </cell>
          <cell r="D390">
            <v>1.2</v>
          </cell>
          <cell r="F390">
            <v>0</v>
          </cell>
        </row>
        <row r="391">
          <cell r="A391">
            <v>389</v>
          </cell>
          <cell r="B391" t="str">
            <v>REDUCTOR D=1/2" x3/8"</v>
          </cell>
          <cell r="C391" t="str">
            <v>U</v>
          </cell>
          <cell r="D391">
            <v>0.45</v>
          </cell>
          <cell r="F391">
            <v>0</v>
          </cell>
        </row>
        <row r="392">
          <cell r="A392">
            <v>390</v>
          </cell>
          <cell r="B392" t="str">
            <v>LLAVE DE PICO D=1/2"</v>
          </cell>
          <cell r="C392" t="str">
            <v>U</v>
          </cell>
          <cell r="D392">
            <v>4.5</v>
          </cell>
          <cell r="F392">
            <v>0</v>
          </cell>
        </row>
        <row r="393">
          <cell r="A393">
            <v>391</v>
          </cell>
          <cell r="B393" t="str">
            <v>VARIOS  (PINTURA ANTICORROSIVA-PLATINAS -ETC.)</v>
          </cell>
          <cell r="C393" t="str">
            <v>U</v>
          </cell>
          <cell r="D393">
            <v>3</v>
          </cell>
          <cell r="F393">
            <v>0</v>
          </cell>
        </row>
        <row r="394">
          <cell r="A394">
            <v>392</v>
          </cell>
          <cell r="B394" t="str">
            <v>CONDUCTOR DESNUDO DE ALUMINIO 5005 No 2 TIPO ASC</v>
          </cell>
          <cell r="C394" t="str">
            <v>M</v>
          </cell>
          <cell r="D394">
            <v>0.65</v>
          </cell>
          <cell r="F394">
            <v>0</v>
          </cell>
        </row>
        <row r="395">
          <cell r="A395">
            <v>393</v>
          </cell>
          <cell r="B395" t="str">
            <v>CONDUCTOR DE ALUMINIO 5005 No 4</v>
          </cell>
          <cell r="C395" t="str">
            <v>M</v>
          </cell>
          <cell r="D395">
            <v>0.33</v>
          </cell>
          <cell r="F395">
            <v>0</v>
          </cell>
        </row>
        <row r="396">
          <cell r="A396">
            <v>394</v>
          </cell>
          <cell r="B396" t="str">
            <v>POSTE DE HORMIGON L= 11 M. X 500 KG.</v>
          </cell>
          <cell r="C396" t="str">
            <v>U</v>
          </cell>
          <cell r="D396">
            <v>300</v>
          </cell>
          <cell r="F396">
            <v>0</v>
          </cell>
        </row>
        <row r="397">
          <cell r="A397">
            <v>395</v>
          </cell>
          <cell r="B397" t="str">
            <v>ESTRUCTURA TERMINAL MONOFASICO</v>
          </cell>
          <cell r="C397" t="str">
            <v>U</v>
          </cell>
          <cell r="D397">
            <v>73</v>
          </cell>
          <cell r="F397">
            <v>0</v>
          </cell>
        </row>
        <row r="398">
          <cell r="A398">
            <v>396</v>
          </cell>
          <cell r="B398" t="str">
            <v>ESTRUCTURA RC</v>
          </cell>
          <cell r="C398" t="str">
            <v>U</v>
          </cell>
          <cell r="D398">
            <v>25</v>
          </cell>
          <cell r="F398">
            <v>0</v>
          </cell>
        </row>
        <row r="399">
          <cell r="A399">
            <v>397</v>
          </cell>
          <cell r="B399" t="str">
            <v>ESTRUCTURA TT</v>
          </cell>
          <cell r="C399" t="str">
            <v>U</v>
          </cell>
          <cell r="D399">
            <v>70</v>
          </cell>
          <cell r="F399">
            <v>0</v>
          </cell>
        </row>
        <row r="400">
          <cell r="A400">
            <v>398</v>
          </cell>
          <cell r="B400" t="str">
            <v>TRANSFORMADOR AUTOPROTEGIDO 15 KVA</v>
          </cell>
          <cell r="C400" t="str">
            <v>U</v>
          </cell>
          <cell r="D400">
            <v>950</v>
          </cell>
          <cell r="F400">
            <v>0</v>
          </cell>
        </row>
        <row r="401">
          <cell r="A401">
            <v>399</v>
          </cell>
          <cell r="B401" t="str">
            <v>CAJA PORTAFUSIBLE DE ALTA TENSION DE 100 AMP.</v>
          </cell>
          <cell r="C401" t="str">
            <v>U</v>
          </cell>
          <cell r="D401">
            <v>128</v>
          </cell>
          <cell r="F401">
            <v>0</v>
          </cell>
        </row>
        <row r="402">
          <cell r="A402">
            <v>400</v>
          </cell>
          <cell r="B402" t="str">
            <v>VARILLA COPPER WELD "CU"</v>
          </cell>
          <cell r="C402" t="str">
            <v>U</v>
          </cell>
          <cell r="D402">
            <v>15</v>
          </cell>
          <cell r="F402">
            <v>0</v>
          </cell>
        </row>
        <row r="403">
          <cell r="A403">
            <v>401</v>
          </cell>
          <cell r="B403" t="str">
            <v>CONDUCTOR AISLADO "CU" # 8 AWG</v>
          </cell>
          <cell r="C403" t="str">
            <v>M.</v>
          </cell>
          <cell r="D403">
            <v>0.54</v>
          </cell>
          <cell r="F403">
            <v>0</v>
          </cell>
        </row>
        <row r="404">
          <cell r="A404">
            <v>402</v>
          </cell>
          <cell r="B404" t="str">
            <v>GRAPA EN CALIENTE</v>
          </cell>
          <cell r="C404" t="str">
            <v>U</v>
          </cell>
          <cell r="D404">
            <v>10.1</v>
          </cell>
          <cell r="F404">
            <v>0</v>
          </cell>
        </row>
        <row r="405">
          <cell r="A405">
            <v>403</v>
          </cell>
          <cell r="B405" t="str">
            <v>CONDUCTOR DESNUDO "CU" # 4 AWG</v>
          </cell>
          <cell r="C405" t="str">
            <v>M.</v>
          </cell>
          <cell r="D405">
            <v>1.9</v>
          </cell>
          <cell r="F405">
            <v>0</v>
          </cell>
        </row>
        <row r="406">
          <cell r="A406">
            <v>404</v>
          </cell>
          <cell r="B406" t="str">
            <v>TABLERO ARRANCADOR DE CONTROL</v>
          </cell>
          <cell r="C406" t="str">
            <v>U</v>
          </cell>
          <cell r="D406">
            <v>780</v>
          </cell>
          <cell r="F406">
            <v>0</v>
          </cell>
        </row>
        <row r="407">
          <cell r="A407">
            <v>405</v>
          </cell>
          <cell r="B407" t="str">
            <v>LUMINARIA  DE VAPOR DE MERCURIO 175 W - 240 V.</v>
          </cell>
          <cell r="C407" t="str">
            <v>U</v>
          </cell>
          <cell r="D407">
            <v>151</v>
          </cell>
          <cell r="F407">
            <v>0</v>
          </cell>
        </row>
        <row r="408">
          <cell r="A408">
            <v>406</v>
          </cell>
          <cell r="B408" t="str">
            <v>CONTROL T.U. DE  "CU" AISLADO No. 16 CONTROL DE NIVEL</v>
          </cell>
          <cell r="C408" t="str">
            <v>M.</v>
          </cell>
          <cell r="D408">
            <v>0.15</v>
          </cell>
          <cell r="F408">
            <v>0</v>
          </cell>
        </row>
        <row r="409">
          <cell r="A409">
            <v>407</v>
          </cell>
          <cell r="B409" t="str">
            <v>ELECTRODOS</v>
          </cell>
          <cell r="C409" t="str">
            <v>U</v>
          </cell>
          <cell r="D409">
            <v>5</v>
          </cell>
          <cell r="F409">
            <v>0</v>
          </cell>
        </row>
        <row r="410">
          <cell r="A410">
            <v>408</v>
          </cell>
          <cell r="B410" t="str">
            <v xml:space="preserve">CINTA AUTOFUNDENTE </v>
          </cell>
          <cell r="C410" t="str">
            <v>U</v>
          </cell>
          <cell r="D410">
            <v>8.5</v>
          </cell>
          <cell r="F410">
            <v>0</v>
          </cell>
        </row>
        <row r="411">
          <cell r="A411">
            <v>409</v>
          </cell>
          <cell r="B411" t="str">
            <v>MEDIDOR V= 220 V. INCLUYE ACCESORIOS</v>
          </cell>
          <cell r="C411" t="str">
            <v>U</v>
          </cell>
          <cell r="D411">
            <v>100</v>
          </cell>
          <cell r="F411">
            <v>0</v>
          </cell>
        </row>
        <row r="412">
          <cell r="A412">
            <v>410</v>
          </cell>
          <cell r="B412" t="str">
            <v>REVERSIBLE DE 1 1/2"</v>
          </cell>
          <cell r="C412" t="str">
            <v>U</v>
          </cell>
          <cell r="D412">
            <v>7.5</v>
          </cell>
          <cell r="F412">
            <v>0</v>
          </cell>
        </row>
        <row r="413">
          <cell r="A413">
            <v>411</v>
          </cell>
          <cell r="B413" t="str">
            <v>CONCENTRICO 3*12 DE "CU" AISLADO</v>
          </cell>
          <cell r="C413" t="str">
            <v>M.</v>
          </cell>
          <cell r="D413">
            <v>2.5</v>
          </cell>
          <cell r="F413">
            <v>0</v>
          </cell>
        </row>
        <row r="414">
          <cell r="A414">
            <v>412</v>
          </cell>
          <cell r="B414" t="str">
            <v>ABRAZADERA DE PLATINA 2"</v>
          </cell>
          <cell r="C414" t="str">
            <v>U</v>
          </cell>
          <cell r="D414">
            <v>12</v>
          </cell>
          <cell r="F414">
            <v>0</v>
          </cell>
        </row>
        <row r="415">
          <cell r="A415">
            <v>413</v>
          </cell>
          <cell r="B415" t="str">
            <v>VARIOS</v>
          </cell>
          <cell r="C415" t="str">
            <v>GLB</v>
          </cell>
          <cell r="D415">
            <v>0.27</v>
          </cell>
          <cell r="F415">
            <v>0</v>
          </cell>
        </row>
        <row r="416">
          <cell r="A416">
            <v>414</v>
          </cell>
          <cell r="B416" t="str">
            <v>CODO PVC D= 63 mm. X45°</v>
          </cell>
          <cell r="C416" t="str">
            <v>U</v>
          </cell>
          <cell r="D416">
            <v>2.48</v>
          </cell>
          <cell r="F416">
            <v>0</v>
          </cell>
        </row>
        <row r="417">
          <cell r="A417">
            <v>415</v>
          </cell>
          <cell r="B417" t="str">
            <v>CANASTILLA DE BRONCE D=90 mm.</v>
          </cell>
          <cell r="C417" t="str">
            <v>U</v>
          </cell>
          <cell r="D417">
            <v>78.400000000000006</v>
          </cell>
          <cell r="F417">
            <v>0</v>
          </cell>
        </row>
        <row r="418">
          <cell r="A418">
            <v>416</v>
          </cell>
          <cell r="B418" t="str">
            <v>TUBERIA PVC D=90 mm. E/C. 0.63 Mpa</v>
          </cell>
          <cell r="C418" t="str">
            <v>M</v>
          </cell>
          <cell r="D418">
            <v>4.0199999999999996</v>
          </cell>
          <cell r="F418">
            <v>0</v>
          </cell>
        </row>
        <row r="419">
          <cell r="A419">
            <v>417</v>
          </cell>
          <cell r="B419" t="str">
            <v>TUBERIA PVC D=50 mm. E/C. 0.80 Mpa</v>
          </cell>
          <cell r="C419" t="str">
            <v>M</v>
          </cell>
          <cell r="D419">
            <v>1.95</v>
          </cell>
          <cell r="F419">
            <v>0</v>
          </cell>
        </row>
        <row r="420">
          <cell r="A420">
            <v>418</v>
          </cell>
          <cell r="B420" t="str">
            <v>TUBERIA PVC D=63 mm. E/C. 0.63 Mpa</v>
          </cell>
          <cell r="C420" t="str">
            <v>M</v>
          </cell>
          <cell r="D420">
            <v>2.34</v>
          </cell>
          <cell r="F420">
            <v>0</v>
          </cell>
        </row>
        <row r="421">
          <cell r="A421">
            <v>419</v>
          </cell>
          <cell r="B421" t="str">
            <v>VARIOS HORMIGON SIMPLE 8 CM (ENCONFRADO, ETC)</v>
          </cell>
          <cell r="C421" t="str">
            <v>GLB</v>
          </cell>
          <cell r="D421">
            <v>0.96</v>
          </cell>
          <cell r="F421">
            <v>0</v>
          </cell>
        </row>
        <row r="422">
          <cell r="A422">
            <v>420</v>
          </cell>
          <cell r="B422" t="str">
            <v>VALVULA DE COMPUERTA D=14" HF. B.B.</v>
          </cell>
          <cell r="C422" t="str">
            <v>U</v>
          </cell>
          <cell r="D422">
            <v>4586</v>
          </cell>
          <cell r="E422">
            <v>2464</v>
          </cell>
          <cell r="F422">
            <v>443.52</v>
          </cell>
        </row>
        <row r="423">
          <cell r="A423">
            <v>421</v>
          </cell>
          <cell r="B423" t="str">
            <v>VALVULA CHECK DIAMETRO 14" B.B.</v>
          </cell>
          <cell r="C423" t="str">
            <v>U</v>
          </cell>
          <cell r="D423">
            <v>4172</v>
          </cell>
          <cell r="E423">
            <v>1680</v>
          </cell>
          <cell r="F423">
            <v>302.39999999999998</v>
          </cell>
        </row>
        <row r="424">
          <cell r="A424">
            <v>422</v>
          </cell>
          <cell r="B424" t="str">
            <v>REDUCTORES H.F. DIAMETRO 14" x 12" B.B.</v>
          </cell>
          <cell r="C424" t="str">
            <v>U</v>
          </cell>
          <cell r="D424">
            <v>650</v>
          </cell>
          <cell r="F424">
            <v>0</v>
          </cell>
        </row>
        <row r="425">
          <cell r="A425">
            <v>423</v>
          </cell>
          <cell r="B425" t="str">
            <v>CODO DE  DIAMETRO 14"x 45° B.B.</v>
          </cell>
          <cell r="C425" t="str">
            <v>U</v>
          </cell>
          <cell r="D425">
            <v>800</v>
          </cell>
          <cell r="F425">
            <v>0</v>
          </cell>
        </row>
        <row r="426">
          <cell r="A426">
            <v>424</v>
          </cell>
          <cell r="B426" t="str">
            <v>ASFALTO R.C.2 (INCLUIDO TRANSPORTE )</v>
          </cell>
          <cell r="C426" t="str">
            <v>LITRO</v>
          </cell>
          <cell r="D426">
            <v>0.38</v>
          </cell>
          <cell r="F426">
            <v>0</v>
          </cell>
        </row>
        <row r="427">
          <cell r="A427">
            <v>425</v>
          </cell>
          <cell r="B427" t="str">
            <v>SIKADUR 32 PRIMER</v>
          </cell>
          <cell r="C427" t="str">
            <v>KG.</v>
          </cell>
          <cell r="D427">
            <v>22</v>
          </cell>
          <cell r="F427">
            <v>0</v>
          </cell>
        </row>
        <row r="428">
          <cell r="A428">
            <v>426</v>
          </cell>
          <cell r="B428" t="str">
            <v>PLASTOCRETE DM</v>
          </cell>
          <cell r="C428" t="str">
            <v>GALON</v>
          </cell>
          <cell r="D428">
            <v>4.5999999999999996</v>
          </cell>
          <cell r="F428">
            <v>0</v>
          </cell>
        </row>
        <row r="429">
          <cell r="A429">
            <v>427</v>
          </cell>
          <cell r="B429" t="str">
            <v>NEPLOS DIAMETRO 350 MM. B.B. L= 7,50  M.</v>
          </cell>
          <cell r="C429" t="str">
            <v>U</v>
          </cell>
          <cell r="D429">
            <v>2669</v>
          </cell>
          <cell r="F429">
            <v>0</v>
          </cell>
        </row>
        <row r="430">
          <cell r="A430">
            <v>428</v>
          </cell>
          <cell r="B430" t="str">
            <v>NEPLOS DIAMETRO 350 MM. B.B. L= 0,40  M.</v>
          </cell>
          <cell r="C430" t="str">
            <v>U</v>
          </cell>
          <cell r="D430">
            <v>632</v>
          </cell>
          <cell r="F430">
            <v>0</v>
          </cell>
        </row>
        <row r="431">
          <cell r="A431">
            <v>429</v>
          </cell>
          <cell r="B431" t="str">
            <v>NEPLOS DIAMETRO 350 MM. B.B. L= 0,25  M.</v>
          </cell>
          <cell r="C431" t="str">
            <v>U</v>
          </cell>
          <cell r="D431">
            <v>394</v>
          </cell>
          <cell r="F431">
            <v>0</v>
          </cell>
        </row>
        <row r="432">
          <cell r="A432">
            <v>430</v>
          </cell>
          <cell r="B432" t="str">
            <v>PASAMUROS DIAMETRO 350 MM. B.B. L= 0,45 M.</v>
          </cell>
          <cell r="C432" t="str">
            <v>U</v>
          </cell>
          <cell r="D432">
            <v>828</v>
          </cell>
          <cell r="F432">
            <v>0</v>
          </cell>
        </row>
        <row r="433">
          <cell r="A433">
            <v>431</v>
          </cell>
          <cell r="B433" t="str">
            <v>NEPLOS DIAMETRO 350 MM. B.B. L= 0,80  M.</v>
          </cell>
          <cell r="C433" t="str">
            <v>U</v>
          </cell>
          <cell r="D433">
            <v>1262</v>
          </cell>
          <cell r="F433">
            <v>0</v>
          </cell>
        </row>
        <row r="434">
          <cell r="A434">
            <v>432</v>
          </cell>
          <cell r="B434" t="str">
            <v>UNION MOVIL DIAMETRO 350 MM.</v>
          </cell>
          <cell r="C434" t="str">
            <v>U</v>
          </cell>
          <cell r="D434">
            <v>814</v>
          </cell>
          <cell r="F434">
            <v>0</v>
          </cell>
        </row>
        <row r="435">
          <cell r="A435">
            <v>433</v>
          </cell>
          <cell r="B435" t="str">
            <v>CODO DE  DIAMETRO 14"x 90° B.B.</v>
          </cell>
          <cell r="C435" t="str">
            <v>U</v>
          </cell>
          <cell r="D435">
            <v>800</v>
          </cell>
          <cell r="F435">
            <v>0</v>
          </cell>
        </row>
        <row r="436">
          <cell r="A436">
            <v>434</v>
          </cell>
          <cell r="B436" t="str">
            <v>CODO DE  DIAMETRO 800 MM.x 45° B.B.</v>
          </cell>
          <cell r="C436" t="str">
            <v>U</v>
          </cell>
          <cell r="D436">
            <v>4615</v>
          </cell>
          <cell r="F436">
            <v>0</v>
          </cell>
        </row>
        <row r="437">
          <cell r="A437">
            <v>435</v>
          </cell>
          <cell r="B437" t="str">
            <v>GIBAULT SIMETRICA DIAMETRO 800 MM.</v>
          </cell>
          <cell r="C437" t="str">
            <v>U</v>
          </cell>
          <cell r="D437">
            <v>961</v>
          </cell>
          <cell r="F437">
            <v>0</v>
          </cell>
        </row>
        <row r="438">
          <cell r="A438">
            <v>436</v>
          </cell>
          <cell r="B438" t="str">
            <v>YEE REDUCTORA B.B.B. DIAMETRO 800 X 350 MM.</v>
          </cell>
          <cell r="C438" t="str">
            <v>U</v>
          </cell>
          <cell r="D438">
            <v>5225</v>
          </cell>
          <cell r="F438">
            <v>0</v>
          </cell>
        </row>
        <row r="439">
          <cell r="A439">
            <v>437</v>
          </cell>
          <cell r="B439" t="str">
            <v>YEE REDUCTORA B.B.B. DIAMETRO 700 X 350 MM.</v>
          </cell>
          <cell r="C439" t="str">
            <v>U</v>
          </cell>
          <cell r="D439">
            <v>4272</v>
          </cell>
          <cell r="F439">
            <v>0</v>
          </cell>
        </row>
        <row r="440">
          <cell r="A440">
            <v>438</v>
          </cell>
          <cell r="B440" t="str">
            <v>YEE REDUCTORA B.B.B. DIAMETRO 600 X 350 MM.</v>
          </cell>
          <cell r="C440" t="str">
            <v>U</v>
          </cell>
          <cell r="D440">
            <v>3468</v>
          </cell>
          <cell r="F440">
            <v>0</v>
          </cell>
        </row>
        <row r="441">
          <cell r="A441">
            <v>439</v>
          </cell>
          <cell r="B441" t="str">
            <v>REDUCTORES H.F. DIAMETRO 800 X 700 MM. B.B.</v>
          </cell>
          <cell r="C441" t="str">
            <v>U</v>
          </cell>
          <cell r="D441">
            <v>3531</v>
          </cell>
          <cell r="F441">
            <v>0</v>
          </cell>
        </row>
        <row r="442">
          <cell r="A442">
            <v>440</v>
          </cell>
          <cell r="B442" t="str">
            <v>REDUCTORES H.F. DIAMETRO 700 X 600 MM. B.B.</v>
          </cell>
          <cell r="C442" t="str">
            <v>U</v>
          </cell>
          <cell r="D442">
            <v>3468</v>
          </cell>
          <cell r="F442">
            <v>0</v>
          </cell>
        </row>
        <row r="443">
          <cell r="A443">
            <v>441</v>
          </cell>
          <cell r="B443" t="str">
            <v>REDUCTORES H.F. DIAMETRO 600 X 500 MM. B.B.</v>
          </cell>
          <cell r="C443" t="str">
            <v>U</v>
          </cell>
          <cell r="D443">
            <v>2883</v>
          </cell>
          <cell r="F443">
            <v>0</v>
          </cell>
        </row>
        <row r="444">
          <cell r="A444">
            <v>442</v>
          </cell>
          <cell r="B444" t="str">
            <v>TRAMO CORTO DIAMETRO 700 MM. L= 0,55 M,</v>
          </cell>
          <cell r="C444" t="str">
            <v>U</v>
          </cell>
          <cell r="D444">
            <v>295</v>
          </cell>
          <cell r="F444">
            <v>0</v>
          </cell>
        </row>
        <row r="445">
          <cell r="A445">
            <v>443</v>
          </cell>
          <cell r="B445" t="str">
            <v>TAPAS CIEGAS DIAMETRO 500 MM.</v>
          </cell>
          <cell r="C445" t="str">
            <v>U</v>
          </cell>
          <cell r="D445">
            <v>1183</v>
          </cell>
          <cell r="F445">
            <v>0</v>
          </cell>
        </row>
        <row r="446">
          <cell r="A446">
            <v>444</v>
          </cell>
          <cell r="B446" t="str">
            <v>EMPAQUES</v>
          </cell>
          <cell r="C446" t="str">
            <v>GLOBAL</v>
          </cell>
          <cell r="D446">
            <v>740</v>
          </cell>
          <cell r="F446">
            <v>0</v>
          </cell>
        </row>
        <row r="447">
          <cell r="A447">
            <v>445</v>
          </cell>
          <cell r="B447" t="str">
            <v>PERNOS GALVANIZADOS DIAMETRO 1"-4"</v>
          </cell>
          <cell r="C447" t="str">
            <v>U</v>
          </cell>
          <cell r="D447">
            <v>4.51</v>
          </cell>
          <cell r="F447">
            <v>0</v>
          </cell>
        </row>
        <row r="448">
          <cell r="A448">
            <v>446</v>
          </cell>
          <cell r="B448" t="str">
            <v>PERNOS GALVANIZADOS DIAMETRO 3/4"-4"</v>
          </cell>
          <cell r="C448" t="str">
            <v>U</v>
          </cell>
          <cell r="D448">
            <v>3</v>
          </cell>
          <cell r="F448">
            <v>0</v>
          </cell>
        </row>
        <row r="449">
          <cell r="A449">
            <v>447</v>
          </cell>
          <cell r="B449" t="str">
            <v xml:space="preserve">DIESEL </v>
          </cell>
          <cell r="C449" t="str">
            <v>LITRO</v>
          </cell>
          <cell r="D449">
            <v>0.3</v>
          </cell>
          <cell r="F449">
            <v>0</v>
          </cell>
        </row>
        <row r="450">
          <cell r="A450">
            <v>448</v>
          </cell>
          <cell r="B450" t="str">
            <v>MATERIAL TRITURADO 1/2"</v>
          </cell>
          <cell r="C450" t="str">
            <v>M3</v>
          </cell>
          <cell r="D450">
            <v>7.58</v>
          </cell>
          <cell r="F450">
            <v>0</v>
          </cell>
        </row>
        <row r="451">
          <cell r="A451">
            <v>449</v>
          </cell>
          <cell r="B451" t="str">
            <v>MATERIAL TRITURADO 3/8"</v>
          </cell>
          <cell r="C451" t="str">
            <v>M3</v>
          </cell>
          <cell r="D451">
            <v>7.58</v>
          </cell>
          <cell r="F451">
            <v>0</v>
          </cell>
        </row>
        <row r="452">
          <cell r="A452">
            <v>450</v>
          </cell>
          <cell r="B452" t="str">
            <v>ASFALTO AP-3</v>
          </cell>
          <cell r="C452" t="str">
            <v>LITRO</v>
          </cell>
          <cell r="D452">
            <v>0.38</v>
          </cell>
          <cell r="F452">
            <v>0</v>
          </cell>
        </row>
        <row r="453">
          <cell r="A453">
            <v>451</v>
          </cell>
          <cell r="B453" t="str">
            <v>VALVULA DE COMPUERTA D=200mm B.B.</v>
          </cell>
          <cell r="C453" t="str">
            <v>U</v>
          </cell>
          <cell r="D453">
            <v>1250</v>
          </cell>
          <cell r="F453">
            <v>0</v>
          </cell>
        </row>
        <row r="454">
          <cell r="A454">
            <v>452</v>
          </cell>
          <cell r="B454" t="str">
            <v>VALVULA DE COMPUERTA D=200mm E.E.</v>
          </cell>
          <cell r="C454" t="str">
            <v>U</v>
          </cell>
          <cell r="D454">
            <v>1200</v>
          </cell>
          <cell r="F454">
            <v>0</v>
          </cell>
        </row>
        <row r="455">
          <cell r="A455">
            <v>453</v>
          </cell>
          <cell r="B455" t="str">
            <v>NEPLO DE D=200 mm. B.L. L= 50 CM.</v>
          </cell>
          <cell r="C455" t="str">
            <v>U</v>
          </cell>
          <cell r="D455">
            <v>79</v>
          </cell>
          <cell r="F455">
            <v>0</v>
          </cell>
        </row>
        <row r="456">
          <cell r="A456">
            <v>454</v>
          </cell>
          <cell r="B456" t="str">
            <v>UNION GIBAULT D= 200 mm. EXTERIOR</v>
          </cell>
          <cell r="C456" t="str">
            <v>U</v>
          </cell>
          <cell r="D456">
            <v>260</v>
          </cell>
          <cell r="F456">
            <v>0</v>
          </cell>
        </row>
        <row r="457">
          <cell r="A457">
            <v>455</v>
          </cell>
          <cell r="B457" t="str">
            <v>UNION GIBAULT D= 220 mm. EXTERIOR</v>
          </cell>
          <cell r="C457" t="str">
            <v>U</v>
          </cell>
          <cell r="D457">
            <v>280</v>
          </cell>
          <cell r="F457">
            <v>0</v>
          </cell>
        </row>
        <row r="458">
          <cell r="A458">
            <v>456</v>
          </cell>
          <cell r="B458" t="str">
            <v>YEE DE D= 200 mm. L= 100 x 50 cm.</v>
          </cell>
          <cell r="C458" t="str">
            <v>U</v>
          </cell>
          <cell r="D458">
            <v>450</v>
          </cell>
          <cell r="F458">
            <v>0</v>
          </cell>
        </row>
        <row r="459">
          <cell r="A459">
            <v>457</v>
          </cell>
          <cell r="B459" t="str">
            <v>PERNOS GALVANIZADOS DIAMETRO 3/4"-3"</v>
          </cell>
          <cell r="C459" t="str">
            <v>U</v>
          </cell>
          <cell r="D459">
            <v>2.6</v>
          </cell>
          <cell r="F459">
            <v>0</v>
          </cell>
        </row>
        <row r="460">
          <cell r="A460">
            <v>458</v>
          </cell>
          <cell r="B460" t="str">
            <v>TUERCAS Y ANILLOS DE PRESION</v>
          </cell>
          <cell r="C460" t="str">
            <v>U</v>
          </cell>
          <cell r="D460">
            <v>0.6</v>
          </cell>
          <cell r="F460">
            <v>0</v>
          </cell>
        </row>
        <row r="461">
          <cell r="A461">
            <v>459</v>
          </cell>
          <cell r="B461" t="str">
            <v>PERNOS Y EMPAQUES</v>
          </cell>
          <cell r="C461" t="str">
            <v>GBL</v>
          </cell>
          <cell r="D461">
            <v>120</v>
          </cell>
          <cell r="F461">
            <v>0</v>
          </cell>
        </row>
        <row r="462">
          <cell r="A462">
            <v>460</v>
          </cell>
          <cell r="B462" t="str">
            <v>VOLANTE PARA VALVULAS DE L= 2.OO M.</v>
          </cell>
          <cell r="C462" t="str">
            <v>U</v>
          </cell>
          <cell r="D462">
            <v>100</v>
          </cell>
          <cell r="F462">
            <v>0</v>
          </cell>
        </row>
        <row r="463">
          <cell r="A463">
            <v>461</v>
          </cell>
          <cell r="B463" t="str">
            <v>NEPLO DIAMETRO 350 MM. B.B. L= 0,15  M.</v>
          </cell>
          <cell r="C463" t="str">
            <v>U</v>
          </cell>
          <cell r="D463">
            <v>315</v>
          </cell>
          <cell r="F463">
            <v>0</v>
          </cell>
        </row>
        <row r="464">
          <cell r="A464">
            <v>462</v>
          </cell>
          <cell r="B464" t="str">
            <v>NEPLO DE D=200 mm. E.E. L= 50 CM.</v>
          </cell>
          <cell r="C464" t="str">
            <v>U</v>
          </cell>
          <cell r="D464">
            <v>79</v>
          </cell>
          <cell r="F464">
            <v>0</v>
          </cell>
        </row>
        <row r="465">
          <cell r="A465">
            <v>463</v>
          </cell>
          <cell r="B465" t="str">
            <v>CABO DE 1/2"</v>
          </cell>
          <cell r="C465" t="str">
            <v>M.</v>
          </cell>
          <cell r="D465">
            <v>2</v>
          </cell>
          <cell r="F465">
            <v>0</v>
          </cell>
        </row>
        <row r="466">
          <cell r="A466">
            <v>464</v>
          </cell>
          <cell r="B466" t="str">
            <v>GEOMEMBRANA REUTILIZADA ( C.R.M. )</v>
          </cell>
          <cell r="F466">
            <v>0</v>
          </cell>
        </row>
        <row r="467">
          <cell r="A467">
            <v>465</v>
          </cell>
          <cell r="B467" t="str">
            <v>PLANTAS, FLORES, TIERRA AGRICOLA INCLUIDA</v>
          </cell>
          <cell r="C467" t="str">
            <v>M2</v>
          </cell>
          <cell r="D467">
            <v>2.5</v>
          </cell>
          <cell r="F467">
            <v>0</v>
          </cell>
        </row>
        <row r="468">
          <cell r="A468">
            <v>466</v>
          </cell>
          <cell r="B468" t="str">
            <v>GUARDACABLE DE 1/2"</v>
          </cell>
          <cell r="C468" t="str">
            <v>U</v>
          </cell>
          <cell r="D468">
            <v>10</v>
          </cell>
          <cell r="F468">
            <v>0</v>
          </cell>
        </row>
        <row r="469">
          <cell r="A469">
            <v>467</v>
          </cell>
          <cell r="B469" t="str">
            <v>TENSOR DE 1" DE ACERO</v>
          </cell>
          <cell r="C469" t="str">
            <v>U</v>
          </cell>
          <cell r="D469">
            <v>15</v>
          </cell>
          <cell r="F469">
            <v>0</v>
          </cell>
        </row>
        <row r="470">
          <cell r="A470">
            <v>468</v>
          </cell>
          <cell r="B470" t="str">
            <v>MORDAZAS DE 1/2"</v>
          </cell>
          <cell r="C470" t="str">
            <v>U</v>
          </cell>
          <cell r="D470">
            <v>6</v>
          </cell>
          <cell r="F470">
            <v>0</v>
          </cell>
        </row>
        <row r="471">
          <cell r="A471">
            <v>469</v>
          </cell>
          <cell r="B471" t="str">
            <v>PERNOS DE ACERO INOXIDABLE 1 1/2 * 3/8"</v>
          </cell>
          <cell r="C471" t="str">
            <v>U</v>
          </cell>
          <cell r="D471">
            <v>1.1000000000000001</v>
          </cell>
          <cell r="F471">
            <v>0</v>
          </cell>
        </row>
        <row r="472">
          <cell r="A472">
            <v>470</v>
          </cell>
          <cell r="B472" t="str">
            <v>PLATINA DE 1"*1/8"</v>
          </cell>
          <cell r="C472" t="str">
            <v>U</v>
          </cell>
          <cell r="D472">
            <v>3</v>
          </cell>
          <cell r="F472">
            <v>0</v>
          </cell>
        </row>
        <row r="473">
          <cell r="A473">
            <v>471</v>
          </cell>
          <cell r="B473" t="str">
            <v>YEE DE D=50 MM. PVC.</v>
          </cell>
          <cell r="C473" t="str">
            <v>U</v>
          </cell>
          <cell r="D473">
            <v>4.8</v>
          </cell>
          <cell r="F473">
            <v>0</v>
          </cell>
        </row>
        <row r="474">
          <cell r="A474">
            <v>472</v>
          </cell>
          <cell r="B474" t="str">
            <v>VALVULA DE AIRE DE 1/2"</v>
          </cell>
          <cell r="C474" t="str">
            <v>U</v>
          </cell>
          <cell r="D474">
            <v>110</v>
          </cell>
          <cell r="F474">
            <v>0</v>
          </cell>
        </row>
        <row r="475">
          <cell r="A475">
            <v>473</v>
          </cell>
          <cell r="B475" t="str">
            <v>ESTRUCTURA TENSOR A TIERRA</v>
          </cell>
          <cell r="C475" t="str">
            <v>U</v>
          </cell>
          <cell r="D475">
            <v>81</v>
          </cell>
          <cell r="F475">
            <v>0</v>
          </cell>
        </row>
        <row r="476">
          <cell r="A476">
            <v>474</v>
          </cell>
          <cell r="B476" t="str">
            <v>ESTRUCTURA PUESTA A TIERRA</v>
          </cell>
          <cell r="C476" t="str">
            <v>U</v>
          </cell>
          <cell r="D476">
            <v>162</v>
          </cell>
          <cell r="F476">
            <v>0</v>
          </cell>
        </row>
        <row r="477">
          <cell r="A477">
            <v>475</v>
          </cell>
          <cell r="B477" t="str">
            <v>CONDUCTOR DE COBRE TIPO TW # 6 CABLEADO</v>
          </cell>
          <cell r="C477" t="str">
            <v>U</v>
          </cell>
          <cell r="D477">
            <v>2.0499999999999998</v>
          </cell>
          <cell r="F477">
            <v>0</v>
          </cell>
        </row>
        <row r="478">
          <cell r="A478">
            <v>476</v>
          </cell>
          <cell r="B478" t="str">
            <v>BOMBA SUMERGIBLE 2" 5 HP.</v>
          </cell>
          <cell r="C478" t="str">
            <v>U</v>
          </cell>
          <cell r="D478">
            <v>1400</v>
          </cell>
          <cell r="F478">
            <v>0</v>
          </cell>
        </row>
        <row r="479">
          <cell r="A479">
            <v>477</v>
          </cell>
          <cell r="B479" t="str">
            <v>CONDUCTOR AISLADO DE COBRE TIPO CONCENTRICO 4*#12 TW</v>
          </cell>
          <cell r="C479" t="str">
            <v>M</v>
          </cell>
          <cell r="D479">
            <v>4.25</v>
          </cell>
          <cell r="F479">
            <v>0</v>
          </cell>
        </row>
        <row r="480">
          <cell r="A480">
            <v>478</v>
          </cell>
          <cell r="B480" t="str">
            <v>CONDUCTOR AISLADO DE COBRE TIPO TW CABLEADO  16</v>
          </cell>
          <cell r="C480" t="str">
            <v>M</v>
          </cell>
          <cell r="D480">
            <v>4.25</v>
          </cell>
          <cell r="F480">
            <v>0</v>
          </cell>
        </row>
        <row r="481">
          <cell r="A481">
            <v>479</v>
          </cell>
          <cell r="B481" t="str">
            <v>TUBO DE PVC DE 1 1/2" PESADO</v>
          </cell>
          <cell r="C481" t="str">
            <v>M</v>
          </cell>
          <cell r="D481">
            <v>2.16</v>
          </cell>
          <cell r="F481">
            <v>0</v>
          </cell>
        </row>
        <row r="482">
          <cell r="A482">
            <v>480</v>
          </cell>
          <cell r="B482" t="str">
            <v xml:space="preserve">CEMENTINA </v>
          </cell>
          <cell r="C482" t="str">
            <v>KG.</v>
          </cell>
          <cell r="D482">
            <v>7.0000000000000007E-2</v>
          </cell>
          <cell r="F482">
            <v>0</v>
          </cell>
        </row>
        <row r="483">
          <cell r="A483">
            <v>481</v>
          </cell>
          <cell r="B483" t="str">
            <v>SUB-BASE CLASE 2</v>
          </cell>
          <cell r="C483" t="str">
            <v>M3</v>
          </cell>
          <cell r="D483">
            <v>5.5</v>
          </cell>
          <cell r="F483">
            <v>0</v>
          </cell>
        </row>
        <row r="484">
          <cell r="A484">
            <v>482</v>
          </cell>
          <cell r="B484" t="str">
            <v>BASE CLASE 2</v>
          </cell>
          <cell r="C484" t="str">
            <v>M3</v>
          </cell>
          <cell r="D484">
            <v>6.5</v>
          </cell>
          <cell r="F484">
            <v>0</v>
          </cell>
        </row>
        <row r="485">
          <cell r="A485">
            <v>483</v>
          </cell>
          <cell r="B485" t="str">
            <v xml:space="preserve">TUBERIA PVC D=90 mm. U/Z. 0.80 Mpa </v>
          </cell>
          <cell r="C485" t="str">
            <v>M</v>
          </cell>
          <cell r="D485">
            <v>5.18</v>
          </cell>
          <cell r="F485">
            <v>0</v>
          </cell>
        </row>
        <row r="486">
          <cell r="A486">
            <v>484</v>
          </cell>
          <cell r="B486" t="str">
            <v xml:space="preserve">JUNTA DE DESMONTAJE BRIDADA, 90mm. </v>
          </cell>
          <cell r="C486" t="str">
            <v>U</v>
          </cell>
          <cell r="D486">
            <v>50</v>
          </cell>
          <cell r="F486">
            <v>0</v>
          </cell>
        </row>
        <row r="487">
          <cell r="A487">
            <v>485</v>
          </cell>
          <cell r="B487" t="str">
            <v>VALVULA H.F. D=90 mm. BB</v>
          </cell>
          <cell r="C487" t="str">
            <v>U</v>
          </cell>
          <cell r="D487">
            <v>280</v>
          </cell>
          <cell r="F487">
            <v>0</v>
          </cell>
        </row>
        <row r="488">
          <cell r="A488">
            <v>486</v>
          </cell>
          <cell r="B488" t="str">
            <v>TUB. DE HA D=20" (500 MM.)</v>
          </cell>
          <cell r="C488" t="str">
            <v>M</v>
          </cell>
          <cell r="D488">
            <v>71.97</v>
          </cell>
          <cell r="F488">
            <v>0</v>
          </cell>
        </row>
        <row r="489">
          <cell r="A489">
            <v>487</v>
          </cell>
          <cell r="B489" t="str">
            <v>TUB. DE HA D=24" (600 MM.)</v>
          </cell>
          <cell r="C489" t="str">
            <v>M</v>
          </cell>
          <cell r="D489">
            <v>90.65</v>
          </cell>
          <cell r="F489">
            <v>0</v>
          </cell>
        </row>
        <row r="490">
          <cell r="A490">
            <v>488</v>
          </cell>
          <cell r="B490" t="str">
            <v>TUB. DE HA D=30" (750 MM.)</v>
          </cell>
          <cell r="C490" t="str">
            <v>M</v>
          </cell>
          <cell r="D490">
            <v>130.86000000000001</v>
          </cell>
          <cell r="F490">
            <v>0</v>
          </cell>
        </row>
        <row r="491">
          <cell r="A491">
            <v>489</v>
          </cell>
          <cell r="B491" t="str">
            <v>TUB. DE HA D=40" (985 MM.)</v>
          </cell>
          <cell r="C491" t="str">
            <v>M</v>
          </cell>
          <cell r="D491">
            <v>224.18</v>
          </cell>
          <cell r="F491">
            <v>0</v>
          </cell>
        </row>
        <row r="492">
          <cell r="A492">
            <v>490</v>
          </cell>
          <cell r="B492" t="str">
            <v>TUB. DE HA D=42" (1050 MM.)</v>
          </cell>
          <cell r="C492" t="str">
            <v>M</v>
          </cell>
          <cell r="D492">
            <v>254.04</v>
          </cell>
          <cell r="F492">
            <v>0</v>
          </cell>
        </row>
        <row r="493">
          <cell r="A493">
            <v>491</v>
          </cell>
          <cell r="B493" t="str">
            <v>TUB. DE HA D=48" (1190 MM.)</v>
          </cell>
          <cell r="C493" t="str">
            <v>M</v>
          </cell>
          <cell r="D493">
            <v>334.65</v>
          </cell>
          <cell r="F493">
            <v>0</v>
          </cell>
        </row>
        <row r="494">
          <cell r="A494">
            <v>492</v>
          </cell>
          <cell r="B494" t="str">
            <v>TUB. DE HA D=54" (1390 MM.)</v>
          </cell>
          <cell r="C494" t="str">
            <v>M</v>
          </cell>
          <cell r="D494">
            <v>389.6</v>
          </cell>
          <cell r="F494">
            <v>0</v>
          </cell>
        </row>
        <row r="495">
          <cell r="A495">
            <v>493</v>
          </cell>
          <cell r="B495" t="str">
            <v>TUB. DE HA D=60" (1500 MM.)</v>
          </cell>
          <cell r="C495" t="str">
            <v>M</v>
          </cell>
          <cell r="D495">
            <v>487.36</v>
          </cell>
          <cell r="F495">
            <v>0</v>
          </cell>
        </row>
        <row r="496">
          <cell r="A496">
            <v>494</v>
          </cell>
          <cell r="B496" t="str">
            <v>TUB. DE HA D=80" (2030 MM.)</v>
          </cell>
          <cell r="C496" t="str">
            <v>M</v>
          </cell>
          <cell r="D496">
            <v>785.99</v>
          </cell>
          <cell r="F496">
            <v>0</v>
          </cell>
        </row>
        <row r="497">
          <cell r="A497">
            <v>495</v>
          </cell>
          <cell r="B497" t="str">
            <v>TUB. DE HS D=10" (250 MM.)</v>
          </cell>
          <cell r="C497" t="str">
            <v>M</v>
          </cell>
          <cell r="D497">
            <v>14.33</v>
          </cell>
          <cell r="F497">
            <v>0</v>
          </cell>
        </row>
        <row r="498">
          <cell r="A498">
            <v>496</v>
          </cell>
          <cell r="B498" t="str">
            <v>TUB. DE HS D=12" (300 MM.)</v>
          </cell>
          <cell r="C498" t="str">
            <v>M</v>
          </cell>
          <cell r="D498">
            <v>22.7</v>
          </cell>
          <cell r="F498">
            <v>0</v>
          </cell>
        </row>
        <row r="499">
          <cell r="A499">
            <v>497</v>
          </cell>
          <cell r="B499" t="str">
            <v>TUB. DE HS D=16" (400 MM.)</v>
          </cell>
          <cell r="C499" t="str">
            <v>M</v>
          </cell>
          <cell r="D499">
            <v>35.28</v>
          </cell>
          <cell r="F499">
            <v>0</v>
          </cell>
        </row>
        <row r="500">
          <cell r="A500">
            <v>498</v>
          </cell>
          <cell r="B500" t="str">
            <v>TUB. DE HS D=20" (500 MM.)</v>
          </cell>
          <cell r="C500" t="str">
            <v>M</v>
          </cell>
          <cell r="D500">
            <v>43.25</v>
          </cell>
          <cell r="F500">
            <v>0</v>
          </cell>
        </row>
        <row r="501">
          <cell r="A501">
            <v>499</v>
          </cell>
          <cell r="B501" t="str">
            <v>TUB. DE HS D=21" (525 MM.)</v>
          </cell>
          <cell r="C501" t="str">
            <v>M</v>
          </cell>
          <cell r="D501">
            <v>49</v>
          </cell>
          <cell r="F501">
            <v>0</v>
          </cell>
        </row>
        <row r="502">
          <cell r="A502">
            <v>500</v>
          </cell>
          <cell r="B502" t="str">
            <v>TUB. DE HS D=30" (750 MM.)</v>
          </cell>
          <cell r="C502" t="str">
            <v>M</v>
          </cell>
          <cell r="D502">
            <v>95.43</v>
          </cell>
          <cell r="F502">
            <v>0</v>
          </cell>
        </row>
        <row r="503">
          <cell r="A503">
            <v>501</v>
          </cell>
          <cell r="B503" t="str">
            <v>TUB. DE HS D=36" (890 MM.)</v>
          </cell>
          <cell r="C503" t="str">
            <v>M</v>
          </cell>
          <cell r="D503">
            <v>121.86</v>
          </cell>
          <cell r="F503">
            <v>0</v>
          </cell>
        </row>
        <row r="504">
          <cell r="A504">
            <v>502</v>
          </cell>
          <cell r="B504" t="str">
            <v>TUB. DE HS D=4" (100 MM.)</v>
          </cell>
          <cell r="C504" t="str">
            <v>M</v>
          </cell>
          <cell r="D504">
            <v>6.01</v>
          </cell>
          <cell r="F504">
            <v>0</v>
          </cell>
        </row>
        <row r="505">
          <cell r="A505">
            <v>503</v>
          </cell>
          <cell r="B505" t="str">
            <v>TUB. DE HS D=6" (150 MM.)</v>
          </cell>
          <cell r="C505" t="str">
            <v>M</v>
          </cell>
          <cell r="D505">
            <v>7.26</v>
          </cell>
          <cell r="F505">
            <v>0</v>
          </cell>
        </row>
        <row r="506">
          <cell r="A506">
            <v>504</v>
          </cell>
          <cell r="B506" t="str">
            <v>TUB. DE HS D=8" (200 MM.)</v>
          </cell>
          <cell r="C506" t="str">
            <v>M</v>
          </cell>
          <cell r="D506">
            <v>10.73</v>
          </cell>
          <cell r="F506">
            <v>0</v>
          </cell>
        </row>
        <row r="507">
          <cell r="A507">
            <v>505</v>
          </cell>
          <cell r="B507" t="str">
            <v>ACCESORIO DE RED - PVC U/Z 90mm</v>
          </cell>
          <cell r="C507" t="str">
            <v>GLOBAL</v>
          </cell>
          <cell r="D507">
            <v>1200</v>
          </cell>
          <cell r="F507">
            <v>0</v>
          </cell>
        </row>
        <row r="508">
          <cell r="A508">
            <v>506</v>
          </cell>
          <cell r="B508" t="str">
            <v xml:space="preserve">UNION GIBAULT D= 90 mm. </v>
          </cell>
          <cell r="C508" t="str">
            <v>U</v>
          </cell>
          <cell r="D508">
            <v>30</v>
          </cell>
          <cell r="F508">
            <v>0</v>
          </cell>
        </row>
        <row r="509">
          <cell r="A509">
            <v>507</v>
          </cell>
          <cell r="B509" t="str">
            <v>HIDRANTES TIPO TRAFICO AWWA C-502 4" BB 2 SALIDAS</v>
          </cell>
          <cell r="C509" t="str">
            <v>U</v>
          </cell>
          <cell r="D509">
            <v>800</v>
          </cell>
          <cell r="F509">
            <v>0</v>
          </cell>
        </row>
        <row r="510">
          <cell r="A510">
            <v>508</v>
          </cell>
          <cell r="B510" t="str">
            <v>CAJETIN METÁLICO</v>
          </cell>
          <cell r="C510" t="str">
            <v>U</v>
          </cell>
          <cell r="D510">
            <v>10</v>
          </cell>
          <cell r="F510">
            <v>0</v>
          </cell>
        </row>
        <row r="511">
          <cell r="A511">
            <v>509</v>
          </cell>
          <cell r="B511" t="str">
            <v>POSTE DE HORMIGON L= 9 M. X 350 KG.</v>
          </cell>
          <cell r="C511" t="str">
            <v>U</v>
          </cell>
          <cell r="D511">
            <v>210</v>
          </cell>
          <cell r="F511">
            <v>0</v>
          </cell>
        </row>
        <row r="512">
          <cell r="A512">
            <v>510</v>
          </cell>
          <cell r="B512" t="str">
            <v>TRANSFORMADOR MONOF.-AUTOPROT. 25 KVA (COL)</v>
          </cell>
          <cell r="C512" t="str">
            <v>U</v>
          </cell>
          <cell r="D512">
            <v>2841.72</v>
          </cell>
          <cell r="F512">
            <v>0</v>
          </cell>
        </row>
        <row r="513">
          <cell r="A513">
            <v>511</v>
          </cell>
          <cell r="B513" t="str">
            <v>TRANSFORMADOR MONOFÁSICO CONVENCIONAL 25 KVA (COL)</v>
          </cell>
          <cell r="C513" t="str">
            <v>U</v>
          </cell>
          <cell r="D513">
            <v>2278.08</v>
          </cell>
          <cell r="F513">
            <v>0</v>
          </cell>
        </row>
        <row r="514">
          <cell r="A514">
            <v>512</v>
          </cell>
          <cell r="B514" t="str">
            <v>TRANSFORMADOR MONOFÁSICO 25 KVA</v>
          </cell>
          <cell r="C514" t="str">
            <v>U</v>
          </cell>
          <cell r="D514">
            <v>2900</v>
          </cell>
          <cell r="F514">
            <v>0</v>
          </cell>
        </row>
        <row r="515">
          <cell r="A515">
            <v>513</v>
          </cell>
          <cell r="B515" t="str">
            <v>TRANSFORMADOR MONOFÁSICO CONVENCIONAL 50 KVA (USA)</v>
          </cell>
          <cell r="C515" t="str">
            <v>U</v>
          </cell>
          <cell r="D515">
            <v>3456.38</v>
          </cell>
          <cell r="F515">
            <v>0</v>
          </cell>
        </row>
        <row r="516">
          <cell r="A516">
            <v>514</v>
          </cell>
          <cell r="B516" t="str">
            <v>TRANSFORMADOR MONOF.-AUTOPROT. 50 KVA (COL)</v>
          </cell>
          <cell r="C516" t="str">
            <v>U</v>
          </cell>
          <cell r="D516">
            <v>2309.2600000000002</v>
          </cell>
          <cell r="F516">
            <v>0</v>
          </cell>
        </row>
        <row r="517">
          <cell r="A517">
            <v>515</v>
          </cell>
          <cell r="B517" t="str">
            <v>TRANSFORMADOR MONOFÁSICO 50 KVA</v>
          </cell>
          <cell r="C517" t="str">
            <v>U</v>
          </cell>
          <cell r="D517">
            <v>4200</v>
          </cell>
          <cell r="F517">
            <v>0</v>
          </cell>
        </row>
        <row r="518">
          <cell r="A518">
            <v>516</v>
          </cell>
          <cell r="B518" t="str">
            <v>TRANSFOR.MONOF. PADMOUN.FABR.EEUU 50 KVA SINBREAKR</v>
          </cell>
          <cell r="C518" t="str">
            <v>U</v>
          </cell>
          <cell r="D518">
            <v>5501.16</v>
          </cell>
          <cell r="F518">
            <v>0</v>
          </cell>
        </row>
        <row r="519">
          <cell r="A519">
            <v>517</v>
          </cell>
          <cell r="B519" t="str">
            <v>PARARRAYO 10 KV</v>
          </cell>
          <cell r="C519" t="str">
            <v>U</v>
          </cell>
          <cell r="D519">
            <v>96.01</v>
          </cell>
          <cell r="F519">
            <v>0</v>
          </cell>
        </row>
        <row r="520">
          <cell r="A520">
            <v>518</v>
          </cell>
          <cell r="B520" t="str">
            <v>CONDUCTOR #2 ASCR</v>
          </cell>
          <cell r="C520" t="str">
            <v>U</v>
          </cell>
          <cell r="D520">
            <v>0.75</v>
          </cell>
          <cell r="F520">
            <v>0</v>
          </cell>
        </row>
        <row r="521">
          <cell r="A521">
            <v>519</v>
          </cell>
          <cell r="B521" t="str">
            <v>CAJA FUSIBLE 100A - 15KV</v>
          </cell>
          <cell r="C521" t="str">
            <v>U</v>
          </cell>
          <cell r="D521">
            <v>87</v>
          </cell>
          <cell r="F521">
            <v>0</v>
          </cell>
        </row>
        <row r="522">
          <cell r="A522">
            <v>520</v>
          </cell>
          <cell r="B522" t="str">
            <v>VARILLA COOPERWELD  5/8" X 6" Y GRILLETE</v>
          </cell>
          <cell r="C522" t="str">
            <v>U</v>
          </cell>
          <cell r="D522">
            <v>11</v>
          </cell>
          <cell r="F522">
            <v>0</v>
          </cell>
        </row>
        <row r="523">
          <cell r="A523">
            <v>521</v>
          </cell>
          <cell r="B523" t="str">
            <v>CABLE CU. DESNUDO # 2</v>
          </cell>
          <cell r="C523" t="str">
            <v>M</v>
          </cell>
          <cell r="D523">
            <v>8</v>
          </cell>
          <cell r="F523">
            <v>0</v>
          </cell>
        </row>
        <row r="524">
          <cell r="A524">
            <v>522</v>
          </cell>
          <cell r="B524" t="str">
            <v>PASTA O CREMA DE CU.</v>
          </cell>
          <cell r="C524" t="str">
            <v>U</v>
          </cell>
          <cell r="D524">
            <v>30</v>
          </cell>
          <cell r="F524">
            <v>0</v>
          </cell>
        </row>
        <row r="525">
          <cell r="A525">
            <v>523</v>
          </cell>
          <cell r="B525" t="str">
            <v>ESTRUCTURA TANGENTE 3F</v>
          </cell>
          <cell r="C525" t="str">
            <v>U</v>
          </cell>
          <cell r="D525">
            <v>380</v>
          </cell>
          <cell r="F525">
            <v>0</v>
          </cell>
        </row>
        <row r="526">
          <cell r="A526">
            <v>524</v>
          </cell>
          <cell r="B526" t="str">
            <v>ESTRUCTURA TANGENTE 2F</v>
          </cell>
          <cell r="C526" t="str">
            <v>U</v>
          </cell>
          <cell r="D526">
            <v>270</v>
          </cell>
          <cell r="F526">
            <v>0</v>
          </cell>
        </row>
        <row r="527">
          <cell r="A527">
            <v>525</v>
          </cell>
          <cell r="B527" t="str">
            <v>ESTRUCTURA TANGENTE 1F</v>
          </cell>
          <cell r="C527" t="str">
            <v>U</v>
          </cell>
          <cell r="D527">
            <v>290</v>
          </cell>
          <cell r="F527">
            <v>0</v>
          </cell>
        </row>
        <row r="528">
          <cell r="A528">
            <v>526</v>
          </cell>
          <cell r="B528" t="str">
            <v>ESTRUCTURA RETENCIÓN 2F</v>
          </cell>
          <cell r="C528" t="str">
            <v>U</v>
          </cell>
          <cell r="D528">
            <v>300</v>
          </cell>
          <cell r="F528">
            <v>0</v>
          </cell>
        </row>
        <row r="529">
          <cell r="A529">
            <v>527</v>
          </cell>
          <cell r="B529" t="str">
            <v>ESTRUCTURA RETENCIÓN 1F</v>
          </cell>
          <cell r="C529" t="str">
            <v>U</v>
          </cell>
          <cell r="D529">
            <v>210</v>
          </cell>
          <cell r="F529">
            <v>0</v>
          </cell>
        </row>
        <row r="530">
          <cell r="A530">
            <v>528</v>
          </cell>
          <cell r="B530" t="str">
            <v>ESTRUCTURA DOBLE RETENCIÓN 2F</v>
          </cell>
          <cell r="C530" t="str">
            <v>U</v>
          </cell>
          <cell r="D530">
            <v>530</v>
          </cell>
          <cell r="F530">
            <v>0</v>
          </cell>
        </row>
        <row r="531">
          <cell r="A531">
            <v>529</v>
          </cell>
          <cell r="B531" t="str">
            <v>ESTRUCTURA DOBLE RETENCIÓN 1F</v>
          </cell>
          <cell r="C531" t="str">
            <v>U</v>
          </cell>
          <cell r="D531">
            <v>330</v>
          </cell>
          <cell r="F531">
            <v>0</v>
          </cell>
        </row>
        <row r="532">
          <cell r="A532">
            <v>530</v>
          </cell>
          <cell r="B532" t="str">
            <v>ESTRUCTURA DE SUSPENSIÓN DE LÍNEA (TB - S10)</v>
          </cell>
          <cell r="C532" t="str">
            <v>U</v>
          </cell>
          <cell r="D532">
            <v>280</v>
          </cell>
          <cell r="F532">
            <v>0</v>
          </cell>
        </row>
        <row r="533">
          <cell r="A533">
            <v>531</v>
          </cell>
          <cell r="B533" t="str">
            <v>ESTRUCTURA DE RETENCIÓN SIMPLE DE LÍNEA (TB -R10)</v>
          </cell>
          <cell r="C533" t="str">
            <v>U</v>
          </cell>
          <cell r="D533">
            <v>250</v>
          </cell>
          <cell r="F533">
            <v>0</v>
          </cell>
        </row>
        <row r="534">
          <cell r="A534">
            <v>532</v>
          </cell>
          <cell r="B534" t="str">
            <v>ESTRUCTURA DE RETENCIÓN DOBLE DE LÍNEA (TB -R30)</v>
          </cell>
          <cell r="C534" t="str">
            <v>U</v>
          </cell>
          <cell r="D534">
            <v>340</v>
          </cell>
          <cell r="F534">
            <v>0</v>
          </cell>
        </row>
        <row r="535">
          <cell r="A535">
            <v>533</v>
          </cell>
          <cell r="B535" t="str">
            <v>KIT DE CONEXIÓN PARA LUMINARIAS DESDE LÍNEAS PRE ENSAMBLADAS (TB - Al 10)</v>
          </cell>
          <cell r="C535" t="str">
            <v>U</v>
          </cell>
          <cell r="D535">
            <v>70</v>
          </cell>
          <cell r="F535">
            <v>0</v>
          </cell>
        </row>
        <row r="536">
          <cell r="A536">
            <v>534</v>
          </cell>
          <cell r="B536" t="str">
            <v>LAMPARA DE 150W VAPOR DE SODIO DE ALTA PRESIÓN</v>
          </cell>
          <cell r="C536" t="str">
            <v>U</v>
          </cell>
          <cell r="D536">
            <v>85</v>
          </cell>
          <cell r="F536">
            <v>0</v>
          </cell>
        </row>
        <row r="537">
          <cell r="A537">
            <v>535</v>
          </cell>
          <cell r="B537" t="str">
            <v>LAMPARA DE 100W VAPOR DE SODIO DE ALTA PRESIÓN</v>
          </cell>
          <cell r="C537" t="str">
            <v>U</v>
          </cell>
          <cell r="D537">
            <v>60</v>
          </cell>
          <cell r="F537">
            <v>0</v>
          </cell>
        </row>
        <row r="538">
          <cell r="A538">
            <v>536</v>
          </cell>
          <cell r="B538" t="str">
            <v>CABLE ACERADO 3/8"</v>
          </cell>
          <cell r="C538" t="str">
            <v>M</v>
          </cell>
          <cell r="D538">
            <v>1.6</v>
          </cell>
          <cell r="F538">
            <v>0</v>
          </cell>
        </row>
        <row r="539">
          <cell r="A539">
            <v>537</v>
          </cell>
          <cell r="B539" t="str">
            <v>VARILLA ANCLAJE 5/8"</v>
          </cell>
          <cell r="C539" t="str">
            <v>U</v>
          </cell>
          <cell r="D539">
            <v>8.4499999999999993</v>
          </cell>
          <cell r="F539">
            <v>0</v>
          </cell>
        </row>
        <row r="540">
          <cell r="A540">
            <v>538</v>
          </cell>
          <cell r="B540" t="str">
            <v>GRAPAS O PERNOS</v>
          </cell>
          <cell r="C540" t="str">
            <v>U</v>
          </cell>
          <cell r="D540">
            <v>4.5</v>
          </cell>
          <cell r="F540">
            <v>0</v>
          </cell>
        </row>
        <row r="541">
          <cell r="A541">
            <v>539</v>
          </cell>
          <cell r="B541" t="str">
            <v>AISLADORES DE RETENCION</v>
          </cell>
          <cell r="C541" t="str">
            <v>U</v>
          </cell>
          <cell r="D541">
            <v>6</v>
          </cell>
          <cell r="F541">
            <v>0</v>
          </cell>
        </row>
        <row r="542">
          <cell r="A542">
            <v>540</v>
          </cell>
          <cell r="B542" t="str">
            <v>BLOQUE DE HORMIGON</v>
          </cell>
          <cell r="C542" t="str">
            <v>U</v>
          </cell>
          <cell r="D542">
            <v>8</v>
          </cell>
          <cell r="F542">
            <v>0</v>
          </cell>
        </row>
        <row r="543">
          <cell r="A543">
            <v>541</v>
          </cell>
          <cell r="B543" t="str">
            <v>ARMARIO DE ACERO INOXIDABLE DE 1200 PARES (SIMELCA) COLOMBIA</v>
          </cell>
          <cell r="C543" t="str">
            <v>U</v>
          </cell>
          <cell r="D543">
            <v>1050.56</v>
          </cell>
          <cell r="F543">
            <v>0</v>
          </cell>
        </row>
        <row r="544">
          <cell r="A544">
            <v>542</v>
          </cell>
          <cell r="B544" t="str">
            <v>ARMARIO DE FIBRA DE 1200 PARES (SIMELCA) COLOMBIA</v>
          </cell>
          <cell r="C544" t="str">
            <v>U</v>
          </cell>
          <cell r="D544">
            <v>966.52</v>
          </cell>
          <cell r="F544">
            <v>0</v>
          </cell>
        </row>
        <row r="545">
          <cell r="A545">
            <v>543</v>
          </cell>
          <cell r="B545" t="str">
            <v>ARMARIO DE FIBRA DE 1800 PARES (SIMELCA) COLOMBIA</v>
          </cell>
          <cell r="C545" t="str">
            <v>U</v>
          </cell>
          <cell r="D545">
            <v>1255.03</v>
          </cell>
          <cell r="F545">
            <v>0</v>
          </cell>
        </row>
        <row r="546">
          <cell r="A546">
            <v>544</v>
          </cell>
          <cell r="B546" t="str">
            <v>ARMARIO TELEFONICO SICHER  MODELO KVZ 83A DE 1800PS  ALEMÁN</v>
          </cell>
          <cell r="C546" t="str">
            <v>U</v>
          </cell>
          <cell r="D546">
            <v>2072</v>
          </cell>
          <cell r="F546">
            <v>0</v>
          </cell>
        </row>
        <row r="547">
          <cell r="A547">
            <v>545</v>
          </cell>
          <cell r="B547" t="str">
            <v>ARMARIO TELEFÓNICO SICHER MODELO KVZ82A DE 1200PS ALEMÁN</v>
          </cell>
          <cell r="C547" t="str">
            <v>U</v>
          </cell>
          <cell r="D547">
            <v>963.2</v>
          </cell>
          <cell r="F547">
            <v>0</v>
          </cell>
        </row>
        <row r="548">
          <cell r="A548">
            <v>546</v>
          </cell>
          <cell r="B548" t="str">
            <v>BLOQUE 100 PS</v>
          </cell>
          <cell r="C548" t="str">
            <v>U</v>
          </cell>
          <cell r="D548">
            <v>89</v>
          </cell>
          <cell r="F548">
            <v>0</v>
          </cell>
        </row>
        <row r="549">
          <cell r="A549">
            <v>547</v>
          </cell>
          <cell r="B549" t="str">
            <v>BLOQUE 50 PS</v>
          </cell>
          <cell r="C549" t="str">
            <v>U</v>
          </cell>
          <cell r="D549">
            <v>60</v>
          </cell>
          <cell r="F549">
            <v>0</v>
          </cell>
        </row>
        <row r="550">
          <cell r="A550">
            <v>548</v>
          </cell>
          <cell r="B550" t="str">
            <v>CAJA DE DISPERSION 10 PS</v>
          </cell>
          <cell r="C550" t="str">
            <v>U</v>
          </cell>
          <cell r="D550">
            <v>45</v>
          </cell>
          <cell r="F550">
            <v>0</v>
          </cell>
        </row>
        <row r="551">
          <cell r="A551">
            <v>549</v>
          </cell>
          <cell r="B551" t="str">
            <v>CABLE AÉREO DE 10*2*0,4</v>
          </cell>
          <cell r="C551" t="str">
            <v>M</v>
          </cell>
          <cell r="D551">
            <v>2.2000000000000002</v>
          </cell>
          <cell r="F551">
            <v>0</v>
          </cell>
        </row>
        <row r="552">
          <cell r="A552">
            <v>550</v>
          </cell>
          <cell r="B552" t="str">
            <v>CABLE AÉREO DE 100*2*0,4</v>
          </cell>
          <cell r="C552" t="str">
            <v>M</v>
          </cell>
          <cell r="D552">
            <v>5.2</v>
          </cell>
          <cell r="F552">
            <v>0</v>
          </cell>
        </row>
        <row r="553">
          <cell r="A553">
            <v>551</v>
          </cell>
          <cell r="B553" t="str">
            <v>CABLE AÉREO DE 150 PARES (PIRELLI) BRASIL</v>
          </cell>
          <cell r="C553" t="str">
            <v>U</v>
          </cell>
          <cell r="D553">
            <v>13.45</v>
          </cell>
          <cell r="F553">
            <v>0</v>
          </cell>
        </row>
        <row r="554">
          <cell r="A554">
            <v>552</v>
          </cell>
          <cell r="B554" t="str">
            <v>CABLE AÉREO DE 20*2*0,4</v>
          </cell>
          <cell r="C554" t="str">
            <v>M</v>
          </cell>
          <cell r="D554">
            <v>2</v>
          </cell>
          <cell r="F554">
            <v>0</v>
          </cell>
        </row>
        <row r="555">
          <cell r="A555">
            <v>553</v>
          </cell>
          <cell r="B555" t="str">
            <v>CABLE AÉREO DE 30*2*0,4</v>
          </cell>
          <cell r="C555" t="str">
            <v>M</v>
          </cell>
          <cell r="D555">
            <v>2.2000000000000002</v>
          </cell>
          <cell r="F555">
            <v>0</v>
          </cell>
        </row>
        <row r="556">
          <cell r="A556">
            <v>554</v>
          </cell>
          <cell r="B556" t="str">
            <v>CABLE AÉREO DE 50*2*0,4</v>
          </cell>
          <cell r="C556" t="str">
            <v>M</v>
          </cell>
          <cell r="D556">
            <v>3.2</v>
          </cell>
          <cell r="F556">
            <v>0</v>
          </cell>
        </row>
        <row r="557">
          <cell r="A557">
            <v>555</v>
          </cell>
          <cell r="B557" t="str">
            <v>CABLE AÉREO DE 70 PARES (PIRELLI) BRASIL</v>
          </cell>
          <cell r="C557" t="str">
            <v>U</v>
          </cell>
          <cell r="D557">
            <v>7.41</v>
          </cell>
          <cell r="F557">
            <v>0</v>
          </cell>
        </row>
        <row r="558">
          <cell r="A558">
            <v>556</v>
          </cell>
          <cell r="B558" t="str">
            <v>BASE TERMINAL</v>
          </cell>
          <cell r="C558" t="str">
            <v>U</v>
          </cell>
          <cell r="D558">
            <v>7</v>
          </cell>
          <cell r="F558">
            <v>0</v>
          </cell>
        </row>
        <row r="559">
          <cell r="A559">
            <v>557</v>
          </cell>
          <cell r="B559" t="str">
            <v>AGUA</v>
          </cell>
          <cell r="C559" t="str">
            <v>M3</v>
          </cell>
          <cell r="D559">
            <v>0.5</v>
          </cell>
          <cell r="F559">
            <v>0</v>
          </cell>
        </row>
        <row r="560">
          <cell r="A560">
            <v>558</v>
          </cell>
          <cell r="B560" t="str">
            <v>AREAS VERDES</v>
          </cell>
          <cell r="C560" t="str">
            <v>M2</v>
          </cell>
          <cell r="D560">
            <v>2</v>
          </cell>
          <cell r="F560">
            <v>0</v>
          </cell>
        </row>
        <row r="561">
          <cell r="A561">
            <v>559</v>
          </cell>
          <cell r="B561" t="str">
            <v>JUEGOS INFANTILES</v>
          </cell>
          <cell r="C561" t="str">
            <v>U</v>
          </cell>
          <cell r="D561">
            <v>4500</v>
          </cell>
          <cell r="F561">
            <v>0</v>
          </cell>
        </row>
        <row r="562">
          <cell r="A562">
            <v>560</v>
          </cell>
          <cell r="B562" t="str">
            <v>MATERIAL DE MEJORAMIENTO</v>
          </cell>
          <cell r="C562" t="str">
            <v>M3</v>
          </cell>
          <cell r="D562">
            <v>3</v>
          </cell>
          <cell r="F562">
            <v>0</v>
          </cell>
        </row>
        <row r="563">
          <cell r="A563">
            <v>561</v>
          </cell>
          <cell r="B563" t="str">
            <v>TUBERIA DE 160mm DE DOBLE PARED ESTR. TIPO NOVAFORT</v>
          </cell>
          <cell r="C563" t="str">
            <v>M</v>
          </cell>
          <cell r="D563">
            <v>7</v>
          </cell>
          <cell r="F563">
            <v>0</v>
          </cell>
        </row>
        <row r="564">
          <cell r="A564">
            <v>562</v>
          </cell>
          <cell r="B564" t="str">
            <v>TUBERIA DE 200mm DE DOBLE PARED ESTR. TIPO NOVAFORT</v>
          </cell>
          <cell r="C564" t="str">
            <v>M</v>
          </cell>
          <cell r="D564">
            <v>11.8</v>
          </cell>
          <cell r="F564">
            <v>0</v>
          </cell>
        </row>
        <row r="565">
          <cell r="A565">
            <v>563</v>
          </cell>
          <cell r="B565" t="str">
            <v>ACCESORIO DE TUBERIA 160 A 200mm DE NOVAFORT</v>
          </cell>
          <cell r="C565" t="str">
            <v>GLOBAL</v>
          </cell>
          <cell r="D565">
            <v>0.2</v>
          </cell>
          <cell r="F565">
            <v>0</v>
          </cell>
        </row>
        <row r="566">
          <cell r="A566">
            <v>564</v>
          </cell>
          <cell r="B566" t="str">
            <v>PLATINO DE 1 1/2 x 1/8</v>
          </cell>
          <cell r="C566" t="str">
            <v>M</v>
          </cell>
          <cell r="D566">
            <v>2</v>
          </cell>
          <cell r="F566">
            <v>0</v>
          </cell>
        </row>
        <row r="567">
          <cell r="A567">
            <v>565</v>
          </cell>
          <cell r="B567" t="str">
            <v>TUBERIA PVC DE 525mm TIPO NOVAFORT</v>
          </cell>
          <cell r="C567" t="str">
            <v>M</v>
          </cell>
          <cell r="D567">
            <v>49</v>
          </cell>
          <cell r="F567">
            <v>0</v>
          </cell>
        </row>
        <row r="568">
          <cell r="A568">
            <v>566</v>
          </cell>
          <cell r="B568" t="str">
            <v>TUBERIA PVC DE 250mm TIPO NOVAFORT</v>
          </cell>
          <cell r="C568" t="str">
            <v>M</v>
          </cell>
          <cell r="D568">
            <v>15</v>
          </cell>
          <cell r="F568">
            <v>0</v>
          </cell>
        </row>
        <row r="569">
          <cell r="A569">
            <v>567</v>
          </cell>
          <cell r="B569" t="str">
            <v>SECCIONADORES FUSIBLES BT</v>
          </cell>
          <cell r="C569" t="str">
            <v>U</v>
          </cell>
          <cell r="D569">
            <v>75</v>
          </cell>
          <cell r="F569">
            <v>0</v>
          </cell>
        </row>
        <row r="570">
          <cell r="A570">
            <v>568</v>
          </cell>
          <cell r="B570" t="str">
            <v>PUESTA A TIERRA PARARRAYOS</v>
          </cell>
          <cell r="C570" t="str">
            <v>U</v>
          </cell>
          <cell r="D570">
            <v>80</v>
          </cell>
          <cell r="F570">
            <v>0</v>
          </cell>
        </row>
        <row r="571">
          <cell r="A571">
            <v>569</v>
          </cell>
          <cell r="B571" t="str">
            <v>CABLE PRE ENSAMBLADO CCAI 2x50+NA 50mm2 (1/0 AL)</v>
          </cell>
          <cell r="C571" t="str">
            <v>U</v>
          </cell>
          <cell r="D571">
            <v>0.6</v>
          </cell>
          <cell r="F571">
            <v>0</v>
          </cell>
        </row>
        <row r="572">
          <cell r="A572">
            <v>570</v>
          </cell>
          <cell r="B572" t="str">
            <v>RETENCIÓN SIMPLE DE LÍNEA CON TENSOR</v>
          </cell>
          <cell r="C572" t="str">
            <v>U</v>
          </cell>
          <cell r="D572">
            <v>300</v>
          </cell>
          <cell r="F572">
            <v>0</v>
          </cell>
        </row>
        <row r="573">
          <cell r="A573">
            <v>571</v>
          </cell>
          <cell r="B573" t="str">
            <v>TORNAPUNTA BT</v>
          </cell>
          <cell r="C573" t="str">
            <v>U</v>
          </cell>
          <cell r="D573">
            <v>50</v>
          </cell>
          <cell r="F573">
            <v>0</v>
          </cell>
        </row>
        <row r="574">
          <cell r="A574">
            <v>572</v>
          </cell>
          <cell r="B574" t="str">
            <v>KIT DE EMPALME DER. CABLE AEREO 100*2*0,4</v>
          </cell>
          <cell r="C574" t="str">
            <v>U</v>
          </cell>
          <cell r="D574">
            <v>140</v>
          </cell>
          <cell r="F574">
            <v>0</v>
          </cell>
        </row>
        <row r="575">
          <cell r="A575">
            <v>573</v>
          </cell>
          <cell r="B575" t="str">
            <v>KIT DE EMPALME DER. CABLE AEREO 50*2*0,4</v>
          </cell>
          <cell r="C575" t="str">
            <v>U</v>
          </cell>
          <cell r="D575">
            <v>100</v>
          </cell>
          <cell r="F575">
            <v>0</v>
          </cell>
        </row>
        <row r="576">
          <cell r="A576">
            <v>574</v>
          </cell>
          <cell r="B576" t="str">
            <v>KIT DE EMPALME DER. CABLE AEREO 30*2*0,4</v>
          </cell>
          <cell r="C576" t="str">
            <v>U</v>
          </cell>
          <cell r="D576">
            <v>68</v>
          </cell>
          <cell r="F576">
            <v>0</v>
          </cell>
        </row>
        <row r="577">
          <cell r="A577">
            <v>575</v>
          </cell>
          <cell r="B577" t="str">
            <v>KIT DE EMPALME DER. CABLE AEREO 20*2*0,4</v>
          </cell>
          <cell r="C577" t="str">
            <v>U</v>
          </cell>
          <cell r="D577">
            <v>50</v>
          </cell>
          <cell r="F577">
            <v>0</v>
          </cell>
        </row>
        <row r="578">
          <cell r="A578">
            <v>576</v>
          </cell>
          <cell r="B578" t="str">
            <v>KIT DE EMPALME NUM. CABLE AEREO 100*2*0,4</v>
          </cell>
          <cell r="C578" t="str">
            <v>U</v>
          </cell>
          <cell r="D578">
            <v>45</v>
          </cell>
          <cell r="F578">
            <v>0</v>
          </cell>
        </row>
        <row r="579">
          <cell r="A579">
            <v>577</v>
          </cell>
          <cell r="B579" t="str">
            <v>ATERRAMIENTO DE ARMARIOS</v>
          </cell>
          <cell r="C579" t="str">
            <v>U</v>
          </cell>
          <cell r="D579">
            <v>1500</v>
          </cell>
          <cell r="F579">
            <v>0</v>
          </cell>
        </row>
        <row r="580">
          <cell r="A580">
            <v>578</v>
          </cell>
          <cell r="B580" t="str">
            <v>SOPORTES DE ABONADO</v>
          </cell>
          <cell r="C580" t="str">
            <v>U</v>
          </cell>
          <cell r="D580">
            <v>8</v>
          </cell>
          <cell r="F580">
            <v>0</v>
          </cell>
        </row>
        <row r="581">
          <cell r="A581">
            <v>579</v>
          </cell>
          <cell r="B581" t="str">
            <v>TUBERIA PVC DE 4"</v>
          </cell>
          <cell r="C581" t="str">
            <v>M</v>
          </cell>
          <cell r="D581">
            <v>4.5</v>
          </cell>
          <cell r="F581">
            <v>0</v>
          </cell>
        </row>
        <row r="582">
          <cell r="A582">
            <v>580</v>
          </cell>
          <cell r="B582" t="str">
            <v>PERNOS PARA ZOCALOS</v>
          </cell>
          <cell r="C582" t="str">
            <v>U</v>
          </cell>
          <cell r="D582">
            <v>3</v>
          </cell>
          <cell r="F582">
            <v>0</v>
          </cell>
        </row>
        <row r="583">
          <cell r="A583">
            <v>581</v>
          </cell>
          <cell r="B583" t="str">
            <v>SUBIDA DE 2"</v>
          </cell>
          <cell r="C583" t="str">
            <v>U</v>
          </cell>
          <cell r="D583">
            <v>35</v>
          </cell>
          <cell r="F583">
            <v>0</v>
          </cell>
        </row>
        <row r="584">
          <cell r="A584">
            <v>582</v>
          </cell>
          <cell r="B584" t="str">
            <v>ZOCALOS PARA ARMARIOS</v>
          </cell>
          <cell r="C584" t="str">
            <v>U</v>
          </cell>
          <cell r="D584">
            <v>10</v>
          </cell>
          <cell r="F584">
            <v>0</v>
          </cell>
        </row>
        <row r="585">
          <cell r="A585">
            <v>583</v>
          </cell>
          <cell r="F585">
            <v>0</v>
          </cell>
        </row>
        <row r="586">
          <cell r="A586">
            <v>584</v>
          </cell>
          <cell r="F586">
            <v>0</v>
          </cell>
        </row>
      </sheetData>
      <sheetData sheetId="8" refreshError="1">
        <row r="3">
          <cell r="A3">
            <v>1</v>
          </cell>
          <cell r="B3" t="str">
            <v>CEMENTO</v>
          </cell>
          <cell r="C3" t="str">
            <v>KG</v>
          </cell>
          <cell r="D3">
            <v>0</v>
          </cell>
          <cell r="E3">
            <v>4</v>
          </cell>
          <cell r="F3">
            <v>1E-3</v>
          </cell>
        </row>
        <row r="4">
          <cell r="A4">
            <v>2</v>
          </cell>
          <cell r="B4" t="str">
            <v>ARENA</v>
          </cell>
          <cell r="C4" t="str">
            <v>M3</v>
          </cell>
          <cell r="D4">
            <v>7.2</v>
          </cell>
          <cell r="E4">
            <v>40</v>
          </cell>
          <cell r="F4">
            <v>0.18</v>
          </cell>
        </row>
        <row r="5">
          <cell r="A5">
            <v>3</v>
          </cell>
          <cell r="B5" t="str">
            <v>RIPIO 1/2"</v>
          </cell>
          <cell r="C5" t="str">
            <v>M3</v>
          </cell>
          <cell r="D5">
            <v>7.2</v>
          </cell>
          <cell r="E5">
            <v>40</v>
          </cell>
          <cell r="F5">
            <v>0.18</v>
          </cell>
        </row>
        <row r="6">
          <cell r="A6">
            <v>4</v>
          </cell>
          <cell r="B6" t="str">
            <v>PIEDRA BOLA NEGRA</v>
          </cell>
          <cell r="C6" t="str">
            <v>M3</v>
          </cell>
          <cell r="D6">
            <v>7.2</v>
          </cell>
          <cell r="E6">
            <v>40</v>
          </cell>
          <cell r="F6">
            <v>0.18</v>
          </cell>
        </row>
        <row r="7">
          <cell r="A7">
            <v>5</v>
          </cell>
          <cell r="B7" t="str">
            <v>LASTRE</v>
          </cell>
          <cell r="C7" t="str">
            <v>M3</v>
          </cell>
          <cell r="D7">
            <v>7.2</v>
          </cell>
          <cell r="E7">
            <v>40</v>
          </cell>
          <cell r="F7">
            <v>0.18</v>
          </cell>
        </row>
        <row r="8">
          <cell r="A8">
            <v>6</v>
          </cell>
          <cell r="B8" t="str">
            <v>HIERRO</v>
          </cell>
          <cell r="C8" t="str">
            <v>KG</v>
          </cell>
          <cell r="D8">
            <v>0</v>
          </cell>
          <cell r="E8">
            <v>4</v>
          </cell>
          <cell r="F8">
            <v>1E-3</v>
          </cell>
        </row>
        <row r="9">
          <cell r="A9">
            <v>7</v>
          </cell>
          <cell r="B9" t="str">
            <v>CERAMICA</v>
          </cell>
          <cell r="C9" t="str">
            <v>M2</v>
          </cell>
          <cell r="D9">
            <v>0</v>
          </cell>
          <cell r="E9">
            <v>4</v>
          </cell>
          <cell r="F9">
            <v>1E-3</v>
          </cell>
        </row>
        <row r="10">
          <cell r="A10">
            <v>8</v>
          </cell>
          <cell r="B10" t="str">
            <v>TUBOS</v>
          </cell>
          <cell r="C10" t="str">
            <v>U</v>
          </cell>
          <cell r="D10">
            <v>0</v>
          </cell>
          <cell r="E10">
            <v>4</v>
          </cell>
          <cell r="F10">
            <v>1E-3</v>
          </cell>
        </row>
        <row r="11">
          <cell r="A11">
            <v>9</v>
          </cell>
          <cell r="B11" t="str">
            <v>LADRILLOS</v>
          </cell>
          <cell r="C11" t="str">
            <v>U</v>
          </cell>
          <cell r="D11">
            <v>0</v>
          </cell>
          <cell r="E11">
            <v>4</v>
          </cell>
          <cell r="F11">
            <v>1E-3</v>
          </cell>
        </row>
        <row r="12">
          <cell r="A12">
            <v>10</v>
          </cell>
          <cell r="B12" t="str">
            <v>ASFALTO R.C.2</v>
          </cell>
          <cell r="C12" t="str">
            <v>M2</v>
          </cell>
          <cell r="D12">
            <v>7.2</v>
          </cell>
          <cell r="E12">
            <v>40</v>
          </cell>
          <cell r="F12">
            <v>0.18</v>
          </cell>
        </row>
        <row r="13">
          <cell r="A13">
            <v>11</v>
          </cell>
          <cell r="B13" t="str">
            <v>PIEDRA ESCOLLERA</v>
          </cell>
          <cell r="C13" t="str">
            <v>M3</v>
          </cell>
          <cell r="D13">
            <v>11.2</v>
          </cell>
          <cell r="E13">
            <v>40</v>
          </cell>
          <cell r="F13">
            <v>0.28000000000000003</v>
          </cell>
        </row>
        <row r="14">
          <cell r="A14">
            <v>12</v>
          </cell>
          <cell r="B14" t="str">
            <v>CHISPA FINA RIPIO 3/8"</v>
          </cell>
          <cell r="C14" t="str">
            <v>M3</v>
          </cell>
          <cell r="D14">
            <v>7.2</v>
          </cell>
          <cell r="E14">
            <v>40</v>
          </cell>
          <cell r="F14">
            <v>0.18</v>
          </cell>
        </row>
        <row r="15">
          <cell r="A15">
            <v>13</v>
          </cell>
          <cell r="B15" t="str">
            <v>RIPIO 3/4"</v>
          </cell>
          <cell r="C15" t="str">
            <v>M3</v>
          </cell>
          <cell r="D15">
            <v>7.2</v>
          </cell>
          <cell r="E15">
            <v>40</v>
          </cell>
          <cell r="F15">
            <v>0.18</v>
          </cell>
        </row>
        <row r="16">
          <cell r="A16">
            <v>14</v>
          </cell>
          <cell r="B16" t="str">
            <v>RIPIO 1"</v>
          </cell>
          <cell r="C16" t="str">
            <v>M3</v>
          </cell>
          <cell r="D16">
            <v>7.2</v>
          </cell>
          <cell r="E16">
            <v>40</v>
          </cell>
          <cell r="F16">
            <v>0.18</v>
          </cell>
        </row>
        <row r="17">
          <cell r="A17">
            <v>15</v>
          </cell>
          <cell r="B17" t="str">
            <v>PIEDRA CHISPA</v>
          </cell>
          <cell r="C17" t="str">
            <v>M3</v>
          </cell>
          <cell r="D17">
            <v>7.2</v>
          </cell>
          <cell r="E17">
            <v>40</v>
          </cell>
          <cell r="F17">
            <v>0.18</v>
          </cell>
        </row>
        <row r="18">
          <cell r="A18">
            <v>16</v>
          </cell>
          <cell r="B18" t="str">
            <v>BASE CLASE 1 CON ARENA</v>
          </cell>
          <cell r="C18" t="str">
            <v>M3</v>
          </cell>
          <cell r="D18">
            <v>7.2</v>
          </cell>
          <cell r="E18">
            <v>40</v>
          </cell>
          <cell r="F18">
            <v>0.18</v>
          </cell>
        </row>
        <row r="19">
          <cell r="A19">
            <v>17</v>
          </cell>
          <cell r="B19" t="str">
            <v>SUB BASE CLASE III CON ARENA</v>
          </cell>
          <cell r="C19" t="str">
            <v>M3</v>
          </cell>
          <cell r="D19">
            <v>7.2</v>
          </cell>
          <cell r="E19">
            <v>40</v>
          </cell>
          <cell r="F19">
            <v>0.18</v>
          </cell>
        </row>
        <row r="20">
          <cell r="A20">
            <v>18</v>
          </cell>
          <cell r="B20" t="str">
            <v>HORMIGON ASFALTICO</v>
          </cell>
          <cell r="C20" t="str">
            <v>M3</v>
          </cell>
          <cell r="D20">
            <v>7.2</v>
          </cell>
          <cell r="E20">
            <v>40</v>
          </cell>
          <cell r="F20">
            <v>0.18</v>
          </cell>
        </row>
        <row r="21">
          <cell r="A21">
            <v>19</v>
          </cell>
          <cell r="B21" t="str">
            <v>BLOQUES</v>
          </cell>
          <cell r="C21" t="str">
            <v>U</v>
          </cell>
          <cell r="D21">
            <v>0</v>
          </cell>
          <cell r="E21">
            <v>4</v>
          </cell>
          <cell r="F21">
            <v>1E-3</v>
          </cell>
        </row>
        <row r="22">
          <cell r="A22">
            <v>20</v>
          </cell>
          <cell r="B22" t="str">
            <v>GRAVA SELECCIONADA</v>
          </cell>
          <cell r="C22" t="str">
            <v>M3</v>
          </cell>
          <cell r="D22">
            <v>7.2</v>
          </cell>
          <cell r="E22">
            <v>40</v>
          </cell>
          <cell r="F22">
            <v>0.18</v>
          </cell>
        </row>
        <row r="23">
          <cell r="A23">
            <v>21</v>
          </cell>
          <cell r="B23" t="str">
            <v xml:space="preserve">TUBO Y TAPA D= 500mm. </v>
          </cell>
          <cell r="C23" t="str">
            <v>U</v>
          </cell>
          <cell r="D23">
            <v>0.48</v>
          </cell>
          <cell r="E23">
            <v>4</v>
          </cell>
          <cell r="F23">
            <v>0.12</v>
          </cell>
        </row>
        <row r="24">
          <cell r="A24">
            <v>22</v>
          </cell>
          <cell r="B24" t="str">
            <v>ARENA CLASIFICADA LAVADA</v>
          </cell>
          <cell r="C24" t="str">
            <v>M3</v>
          </cell>
          <cell r="D24">
            <v>7.2</v>
          </cell>
          <cell r="E24">
            <v>40</v>
          </cell>
          <cell r="F24">
            <v>0.18</v>
          </cell>
        </row>
        <row r="25">
          <cell r="A25">
            <v>23</v>
          </cell>
          <cell r="B25" t="str">
            <v>GRAVA SELECCIONADA</v>
          </cell>
          <cell r="C25" t="str">
            <v>M3</v>
          </cell>
          <cell r="D25">
            <v>7.2</v>
          </cell>
          <cell r="E25">
            <v>40</v>
          </cell>
          <cell r="F25">
            <v>0.18</v>
          </cell>
        </row>
        <row r="26">
          <cell r="A26">
            <v>24</v>
          </cell>
          <cell r="B26" t="str">
            <v>CASCAJO</v>
          </cell>
          <cell r="C26" t="str">
            <v>M3</v>
          </cell>
          <cell r="D26">
            <v>7.2</v>
          </cell>
          <cell r="E26">
            <v>40</v>
          </cell>
          <cell r="F26">
            <v>0.18</v>
          </cell>
        </row>
        <row r="27">
          <cell r="A27">
            <v>25</v>
          </cell>
          <cell r="B27" t="str">
            <v xml:space="preserve">TUBO Y TAPA D=600mm. </v>
          </cell>
          <cell r="C27" t="str">
            <v>U</v>
          </cell>
          <cell r="D27">
            <v>0.48</v>
          </cell>
          <cell r="E27">
            <v>4</v>
          </cell>
          <cell r="F27">
            <v>0.12</v>
          </cell>
        </row>
        <row r="28">
          <cell r="A28">
            <v>26</v>
          </cell>
          <cell r="B28" t="str">
            <v>IMPRIMACION ASFALTICA</v>
          </cell>
          <cell r="C28" t="str">
            <v>M2</v>
          </cell>
          <cell r="D28">
            <v>7.2</v>
          </cell>
          <cell r="E28">
            <v>40</v>
          </cell>
          <cell r="F28">
            <v>0.18</v>
          </cell>
        </row>
        <row r="29">
          <cell r="A29">
            <v>27</v>
          </cell>
          <cell r="B29" t="str">
            <v>MATERIAL TRITURADO 1/2" A PLANTA</v>
          </cell>
          <cell r="C29" t="str">
            <v>M3</v>
          </cell>
          <cell r="D29">
            <v>7.2</v>
          </cell>
          <cell r="E29">
            <v>40</v>
          </cell>
          <cell r="F29">
            <v>0.18</v>
          </cell>
        </row>
        <row r="30">
          <cell r="A30">
            <v>28</v>
          </cell>
          <cell r="B30" t="str">
            <v>ANDAMIOS, ENCOFRADOS</v>
          </cell>
          <cell r="C30" t="str">
            <v>GBL</v>
          </cell>
          <cell r="D30">
            <v>0.04</v>
          </cell>
          <cell r="E30">
            <v>4</v>
          </cell>
          <cell r="F30">
            <v>0.01</v>
          </cell>
        </row>
        <row r="31">
          <cell r="A31">
            <v>29</v>
          </cell>
          <cell r="B31" t="str">
            <v>ASFALTO AP-3</v>
          </cell>
          <cell r="C31" t="str">
            <v>GALON</v>
          </cell>
          <cell r="D31">
            <v>0.4</v>
          </cell>
          <cell r="E31">
            <v>40</v>
          </cell>
          <cell r="F31">
            <v>0.01</v>
          </cell>
        </row>
        <row r="32">
          <cell r="A32">
            <v>30</v>
          </cell>
          <cell r="B32" t="str">
            <v>MATERIAL TRITURADO 3/8" A PLANTA</v>
          </cell>
          <cell r="C32" t="str">
            <v>M3</v>
          </cell>
          <cell r="D32">
            <v>7.2</v>
          </cell>
          <cell r="E32">
            <v>40</v>
          </cell>
          <cell r="F32">
            <v>0.18</v>
          </cell>
        </row>
        <row r="33">
          <cell r="A33">
            <v>31</v>
          </cell>
          <cell r="B33" t="str">
            <v>MEZCLA ASFALTICA A OBRA</v>
          </cell>
          <cell r="C33" t="str">
            <v>M3</v>
          </cell>
          <cell r="D33">
            <v>1.8</v>
          </cell>
          <cell r="E33">
            <v>10</v>
          </cell>
          <cell r="F33">
            <v>0.18</v>
          </cell>
        </row>
        <row r="34">
          <cell r="A34">
            <v>32</v>
          </cell>
          <cell r="B34" t="str">
            <v>MATERIAL DEL SITIO MENOR A 5 KM.</v>
          </cell>
          <cell r="C34" t="str">
            <v>M3</v>
          </cell>
          <cell r="D34">
            <v>0.9</v>
          </cell>
          <cell r="E34">
            <v>5</v>
          </cell>
          <cell r="F34">
            <v>0.18</v>
          </cell>
        </row>
        <row r="35">
          <cell r="A35">
            <v>33</v>
          </cell>
          <cell r="B35" t="str">
            <v>SUB-BASE CLASE 2</v>
          </cell>
          <cell r="C35" t="str">
            <v>M3</v>
          </cell>
          <cell r="D35">
            <v>7.2</v>
          </cell>
          <cell r="E35">
            <v>40</v>
          </cell>
          <cell r="F35">
            <v>0.18</v>
          </cell>
        </row>
        <row r="36">
          <cell r="A36">
            <v>34</v>
          </cell>
          <cell r="B36" t="str">
            <v>BASE CLASE 2</v>
          </cell>
          <cell r="C36" t="str">
            <v>M3</v>
          </cell>
          <cell r="D36">
            <v>7.2</v>
          </cell>
          <cell r="E36">
            <v>40</v>
          </cell>
          <cell r="F36">
            <v>0.18</v>
          </cell>
        </row>
        <row r="37">
          <cell r="A37">
            <v>35</v>
          </cell>
          <cell r="B37" t="str">
            <v>MATERIAL DE MEJORAMIENTO</v>
          </cell>
          <cell r="C37" t="str">
            <v>M3</v>
          </cell>
          <cell r="D37">
            <v>7.2</v>
          </cell>
          <cell r="E37">
            <v>40</v>
          </cell>
          <cell r="F37">
            <v>0.18</v>
          </cell>
        </row>
        <row r="38">
          <cell r="A38">
            <v>36</v>
          </cell>
          <cell r="B38" t="str">
            <v>MATERIAL DE PRESTAMO</v>
          </cell>
          <cell r="C38" t="str">
            <v>M3</v>
          </cell>
          <cell r="D38">
            <v>0.9</v>
          </cell>
          <cell r="E38">
            <v>5</v>
          </cell>
          <cell r="F38">
            <v>0.18</v>
          </cell>
        </row>
        <row r="39">
          <cell r="A39">
            <v>37</v>
          </cell>
        </row>
        <row r="40">
          <cell r="A40">
            <v>38</v>
          </cell>
        </row>
        <row r="41">
          <cell r="A41">
            <v>39</v>
          </cell>
        </row>
      </sheetData>
      <sheetData sheetId="9" refreshError="1">
        <row r="4">
          <cell r="A4">
            <v>816</v>
          </cell>
          <cell r="B4">
            <v>0.51</v>
          </cell>
          <cell r="C4">
            <v>0.13</v>
          </cell>
          <cell r="D4">
            <v>0.64</v>
          </cell>
          <cell r="E4">
            <v>0.02</v>
          </cell>
        </row>
        <row r="5">
          <cell r="A5">
            <v>122</v>
          </cell>
          <cell r="B5">
            <v>0.2</v>
          </cell>
          <cell r="C5">
            <v>0.05</v>
          </cell>
          <cell r="D5">
            <v>0.25</v>
          </cell>
          <cell r="E5">
            <v>3.0000000000000001E-3</v>
          </cell>
        </row>
        <row r="6">
          <cell r="A6">
            <v>18</v>
          </cell>
          <cell r="B6">
            <v>2.0099999999999998</v>
          </cell>
          <cell r="C6">
            <v>0.5</v>
          </cell>
          <cell r="D6">
            <v>2.5099999999999998</v>
          </cell>
          <cell r="E6">
            <v>2.1999999999999999E-2</v>
          </cell>
        </row>
        <row r="7">
          <cell r="A7">
            <v>811</v>
          </cell>
          <cell r="B7">
            <v>5.41</v>
          </cell>
          <cell r="C7">
            <v>1.35</v>
          </cell>
          <cell r="D7">
            <v>6.76</v>
          </cell>
          <cell r="E7">
            <v>1.9E-2</v>
          </cell>
        </row>
        <row r="8">
          <cell r="A8">
            <v>812</v>
          </cell>
          <cell r="B8">
            <v>17.98</v>
          </cell>
          <cell r="C8">
            <v>4.5</v>
          </cell>
          <cell r="D8">
            <v>22.48</v>
          </cell>
          <cell r="E8">
            <v>2.5000000000000001E-2</v>
          </cell>
        </row>
        <row r="9">
          <cell r="A9">
            <v>813</v>
          </cell>
          <cell r="B9">
            <v>19.18</v>
          </cell>
          <cell r="C9">
            <v>4.8</v>
          </cell>
          <cell r="D9">
            <v>23.98</v>
          </cell>
          <cell r="E9">
            <v>2.5000000000000001E-2</v>
          </cell>
        </row>
        <row r="10">
          <cell r="A10">
            <v>814</v>
          </cell>
          <cell r="B10">
            <v>16.09</v>
          </cell>
          <cell r="C10">
            <v>4.0199999999999996</v>
          </cell>
          <cell r="D10">
            <v>20.11</v>
          </cell>
          <cell r="E10">
            <v>0.22</v>
          </cell>
        </row>
        <row r="11">
          <cell r="A11">
            <v>815</v>
          </cell>
          <cell r="B11">
            <v>10.24</v>
          </cell>
          <cell r="C11">
            <v>2.56</v>
          </cell>
          <cell r="D11">
            <v>12.8</v>
          </cell>
          <cell r="E11">
            <v>0.18</v>
          </cell>
        </row>
        <row r="12">
          <cell r="A12">
            <v>817</v>
          </cell>
          <cell r="B12">
            <v>14.25</v>
          </cell>
          <cell r="C12">
            <v>3.56</v>
          </cell>
          <cell r="D12">
            <v>17.809999999999999</v>
          </cell>
          <cell r="E12">
            <v>0.24</v>
          </cell>
        </row>
        <row r="13">
          <cell r="A13">
            <v>12</v>
          </cell>
          <cell r="B13">
            <v>6.34</v>
          </cell>
          <cell r="C13">
            <v>1.59</v>
          </cell>
          <cell r="D13">
            <v>7.93</v>
          </cell>
          <cell r="E13">
            <v>3.0000000000000001E-3</v>
          </cell>
        </row>
        <row r="14">
          <cell r="A14">
            <v>818</v>
          </cell>
          <cell r="B14">
            <v>2</v>
          </cell>
          <cell r="C14">
            <v>0.5</v>
          </cell>
          <cell r="D14">
            <v>2.5</v>
          </cell>
          <cell r="E14">
            <v>0</v>
          </cell>
        </row>
        <row r="15">
          <cell r="A15">
            <v>819</v>
          </cell>
          <cell r="B15">
            <v>8881.0300000000007</v>
          </cell>
          <cell r="C15">
            <v>2220.2600000000002</v>
          </cell>
          <cell r="D15">
            <v>11101.29</v>
          </cell>
          <cell r="E15">
            <v>36</v>
          </cell>
        </row>
        <row r="16">
          <cell r="A16">
            <v>820</v>
          </cell>
          <cell r="B16">
            <v>5918.55</v>
          </cell>
          <cell r="C16">
            <v>1479.64</v>
          </cell>
          <cell r="D16">
            <v>7398.19</v>
          </cell>
          <cell r="E16">
            <v>100</v>
          </cell>
        </row>
        <row r="17">
          <cell r="A17">
            <v>821</v>
          </cell>
          <cell r="B17">
            <v>6.81</v>
          </cell>
          <cell r="C17">
            <v>1.7</v>
          </cell>
          <cell r="D17">
            <v>8.51</v>
          </cell>
          <cell r="E17">
            <v>0.2</v>
          </cell>
        </row>
        <row r="18">
          <cell r="A18">
            <v>56</v>
          </cell>
          <cell r="B18">
            <v>0.17</v>
          </cell>
          <cell r="C18">
            <v>0.04</v>
          </cell>
          <cell r="D18">
            <v>0.21</v>
          </cell>
          <cell r="E18">
            <v>5.0000000000000001E-3</v>
          </cell>
        </row>
        <row r="19">
          <cell r="A19">
            <v>823</v>
          </cell>
          <cell r="B19">
            <v>1321.59</v>
          </cell>
          <cell r="C19">
            <v>330.4</v>
          </cell>
          <cell r="D19">
            <v>1651.99</v>
          </cell>
          <cell r="E19">
            <v>12</v>
          </cell>
        </row>
        <row r="20">
          <cell r="A20">
            <v>822</v>
          </cell>
          <cell r="B20">
            <v>109.87</v>
          </cell>
          <cell r="C20">
            <v>27.47</v>
          </cell>
          <cell r="D20">
            <v>137.34</v>
          </cell>
          <cell r="E20">
            <v>1.7</v>
          </cell>
        </row>
        <row r="21">
          <cell r="A21">
            <v>824</v>
          </cell>
          <cell r="B21">
            <v>315.54000000000002</v>
          </cell>
          <cell r="C21">
            <v>78.89</v>
          </cell>
          <cell r="D21">
            <v>394.43</v>
          </cell>
          <cell r="E21">
            <v>1.3</v>
          </cell>
        </row>
        <row r="22">
          <cell r="A22">
            <v>825</v>
          </cell>
          <cell r="B22">
            <v>402.69</v>
          </cell>
          <cell r="C22">
            <v>100.67</v>
          </cell>
          <cell r="D22">
            <v>503.36</v>
          </cell>
          <cell r="E22">
            <v>2.8</v>
          </cell>
        </row>
        <row r="23">
          <cell r="A23">
            <v>826</v>
          </cell>
          <cell r="B23">
            <v>1117.95</v>
          </cell>
          <cell r="C23">
            <v>279.49</v>
          </cell>
          <cell r="D23">
            <v>1397.44</v>
          </cell>
          <cell r="E23">
            <v>6</v>
          </cell>
        </row>
        <row r="24">
          <cell r="A24">
            <v>827</v>
          </cell>
          <cell r="B24">
            <v>769.75</v>
          </cell>
          <cell r="C24">
            <v>192.44</v>
          </cell>
          <cell r="D24">
            <v>962.19</v>
          </cell>
          <cell r="E24">
            <v>7</v>
          </cell>
        </row>
        <row r="25">
          <cell r="A25">
            <v>620</v>
          </cell>
          <cell r="B25">
            <v>93.31</v>
          </cell>
          <cell r="C25">
            <v>23.33</v>
          </cell>
          <cell r="D25">
            <v>116.64</v>
          </cell>
          <cell r="E25">
            <v>2.5</v>
          </cell>
        </row>
        <row r="26">
          <cell r="A26">
            <v>38</v>
          </cell>
          <cell r="B26">
            <v>1.51</v>
          </cell>
          <cell r="C26">
            <v>0.38</v>
          </cell>
          <cell r="D26">
            <v>1.89</v>
          </cell>
          <cell r="E26">
            <v>2.5000000000000001E-2</v>
          </cell>
        </row>
        <row r="27">
          <cell r="A27">
            <v>605</v>
          </cell>
          <cell r="B27">
            <v>3.71</v>
          </cell>
          <cell r="C27">
            <v>0.93</v>
          </cell>
          <cell r="D27">
            <v>4.6399999999999997</v>
          </cell>
          <cell r="E27">
            <v>0.28000000000000003</v>
          </cell>
        </row>
        <row r="28">
          <cell r="A28">
            <v>828</v>
          </cell>
          <cell r="B28">
            <v>16.850000000000001</v>
          </cell>
          <cell r="C28">
            <v>4.21</v>
          </cell>
          <cell r="D28">
            <v>21.06</v>
          </cell>
          <cell r="E28">
            <v>0.35</v>
          </cell>
        </row>
        <row r="29">
          <cell r="A29">
            <v>829</v>
          </cell>
          <cell r="B29">
            <v>14.97</v>
          </cell>
          <cell r="C29">
            <v>3.74</v>
          </cell>
          <cell r="D29">
            <v>18.71</v>
          </cell>
          <cell r="E29">
            <v>0.45</v>
          </cell>
        </row>
        <row r="30">
          <cell r="A30">
            <v>615</v>
          </cell>
          <cell r="B30">
            <v>48.42</v>
          </cell>
          <cell r="C30">
            <v>12.11</v>
          </cell>
          <cell r="D30">
            <v>60.53</v>
          </cell>
          <cell r="E30">
            <v>8</v>
          </cell>
        </row>
        <row r="31">
          <cell r="A31">
            <v>830</v>
          </cell>
          <cell r="B31">
            <v>8.77</v>
          </cell>
          <cell r="C31">
            <v>2.19</v>
          </cell>
          <cell r="D31">
            <v>10.96</v>
          </cell>
          <cell r="E31">
            <v>0.22</v>
          </cell>
        </row>
        <row r="32">
          <cell r="A32">
            <v>831</v>
          </cell>
          <cell r="B32">
            <v>13.57</v>
          </cell>
          <cell r="C32">
            <v>3.39</v>
          </cell>
          <cell r="D32">
            <v>16.96</v>
          </cell>
          <cell r="E32">
            <v>0.22</v>
          </cell>
        </row>
        <row r="33">
          <cell r="A33">
            <v>832</v>
          </cell>
          <cell r="B33">
            <v>0.26</v>
          </cell>
          <cell r="C33">
            <v>7.0000000000000007E-2</v>
          </cell>
          <cell r="D33">
            <v>0.33</v>
          </cell>
          <cell r="E33">
            <v>2E-3</v>
          </cell>
        </row>
        <row r="34">
          <cell r="A34">
            <v>833</v>
          </cell>
          <cell r="B34">
            <v>130.18</v>
          </cell>
          <cell r="C34">
            <v>32.549999999999997</v>
          </cell>
          <cell r="D34">
            <v>162.72999999999999</v>
          </cell>
          <cell r="E34">
            <v>3.7</v>
          </cell>
        </row>
        <row r="35">
          <cell r="A35">
            <v>834</v>
          </cell>
          <cell r="B35">
            <v>427.86</v>
          </cell>
          <cell r="C35">
            <v>106.97</v>
          </cell>
          <cell r="D35">
            <v>534.83000000000004</v>
          </cell>
          <cell r="E35">
            <v>6</v>
          </cell>
        </row>
        <row r="36">
          <cell r="A36">
            <v>835</v>
          </cell>
          <cell r="B36">
            <v>51.18</v>
          </cell>
          <cell r="C36">
            <v>12.8</v>
          </cell>
          <cell r="D36">
            <v>63.98</v>
          </cell>
          <cell r="E36">
            <v>0.27</v>
          </cell>
        </row>
        <row r="37">
          <cell r="A37">
            <v>836</v>
          </cell>
          <cell r="B37">
            <v>17.03</v>
          </cell>
          <cell r="C37">
            <v>4.26</v>
          </cell>
          <cell r="D37">
            <v>21.29</v>
          </cell>
          <cell r="E37">
            <v>0.25</v>
          </cell>
        </row>
        <row r="38">
          <cell r="A38">
            <v>837</v>
          </cell>
          <cell r="B38">
            <v>423.9</v>
          </cell>
          <cell r="C38">
            <v>105.98</v>
          </cell>
          <cell r="D38">
            <v>529.88</v>
          </cell>
          <cell r="E38">
            <v>5</v>
          </cell>
        </row>
        <row r="39">
          <cell r="A39">
            <v>838</v>
          </cell>
          <cell r="B39">
            <v>98.84</v>
          </cell>
          <cell r="C39">
            <v>24.71</v>
          </cell>
          <cell r="D39">
            <v>123.55</v>
          </cell>
          <cell r="E39">
            <v>2.7</v>
          </cell>
        </row>
        <row r="40">
          <cell r="A40">
            <v>839</v>
          </cell>
          <cell r="B40">
            <v>12.27</v>
          </cell>
          <cell r="C40">
            <v>3.07</v>
          </cell>
          <cell r="D40">
            <v>15.34</v>
          </cell>
          <cell r="E40">
            <v>0.3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8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6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2.5000000000000001E-2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0.05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8</v>
          </cell>
        </row>
        <row r="55">
          <cell r="A55">
            <v>17</v>
          </cell>
          <cell r="B55">
            <v>323.08999999999997</v>
          </cell>
          <cell r="C55">
            <v>80.77</v>
          </cell>
          <cell r="D55">
            <v>403.86</v>
          </cell>
          <cell r="E55">
            <v>3.8</v>
          </cell>
        </row>
        <row r="56">
          <cell r="A56">
            <v>68</v>
          </cell>
          <cell r="B56">
            <v>233.09</v>
          </cell>
          <cell r="C56">
            <v>58.27</v>
          </cell>
          <cell r="D56">
            <v>291.36</v>
          </cell>
          <cell r="E56">
            <v>3.8</v>
          </cell>
        </row>
        <row r="57">
          <cell r="A57">
            <v>149</v>
          </cell>
          <cell r="B57">
            <v>3086.44</v>
          </cell>
          <cell r="C57">
            <v>771.61</v>
          </cell>
          <cell r="D57">
            <v>3858.05</v>
          </cell>
          <cell r="E57">
            <v>23</v>
          </cell>
        </row>
        <row r="58">
          <cell r="A58">
            <v>173</v>
          </cell>
          <cell r="B58">
            <v>4418.8599999999997</v>
          </cell>
          <cell r="C58">
            <v>1104.72</v>
          </cell>
          <cell r="D58">
            <v>5523.58</v>
          </cell>
          <cell r="E58">
            <v>27</v>
          </cell>
        </row>
        <row r="59">
          <cell r="A59">
            <v>219</v>
          </cell>
          <cell r="B59">
            <v>114.37</v>
          </cell>
          <cell r="C59">
            <v>28.59</v>
          </cell>
          <cell r="D59">
            <v>142.96</v>
          </cell>
          <cell r="E59">
            <v>4.5</v>
          </cell>
        </row>
        <row r="60">
          <cell r="A60">
            <v>571</v>
          </cell>
          <cell r="B60">
            <v>120.33</v>
          </cell>
          <cell r="C60">
            <v>30.08</v>
          </cell>
          <cell r="D60">
            <v>150.41</v>
          </cell>
          <cell r="E60">
            <v>4</v>
          </cell>
        </row>
        <row r="61">
          <cell r="A61">
            <v>296</v>
          </cell>
          <cell r="B61">
            <v>98.24</v>
          </cell>
          <cell r="C61">
            <v>24.56</v>
          </cell>
          <cell r="D61">
            <v>122.8</v>
          </cell>
          <cell r="E61">
            <v>3</v>
          </cell>
        </row>
        <row r="62">
          <cell r="A62">
            <v>297</v>
          </cell>
          <cell r="B62">
            <v>93.24</v>
          </cell>
          <cell r="C62">
            <v>23.31</v>
          </cell>
          <cell r="D62">
            <v>116.55</v>
          </cell>
          <cell r="E62">
            <v>3</v>
          </cell>
        </row>
        <row r="63">
          <cell r="A63">
            <v>325</v>
          </cell>
          <cell r="B63">
            <v>171.98</v>
          </cell>
          <cell r="C63">
            <v>43</v>
          </cell>
          <cell r="D63">
            <v>214.98</v>
          </cell>
          <cell r="E63">
            <v>6</v>
          </cell>
        </row>
        <row r="64">
          <cell r="A64">
            <v>326</v>
          </cell>
          <cell r="B64">
            <v>1</v>
          </cell>
          <cell r="C64">
            <v>0.25</v>
          </cell>
          <cell r="D64">
            <v>1.25</v>
          </cell>
          <cell r="E64">
            <v>0.04</v>
          </cell>
        </row>
        <row r="65">
          <cell r="A65">
            <v>327</v>
          </cell>
          <cell r="B65">
            <v>410.4</v>
          </cell>
          <cell r="C65">
            <v>102.6</v>
          </cell>
          <cell r="D65">
            <v>513</v>
          </cell>
          <cell r="E65">
            <v>5</v>
          </cell>
        </row>
        <row r="66">
          <cell r="A66">
            <v>328</v>
          </cell>
          <cell r="B66">
            <v>294.32</v>
          </cell>
          <cell r="C66">
            <v>73.58</v>
          </cell>
          <cell r="D66">
            <v>367.9</v>
          </cell>
          <cell r="E66">
            <v>4</v>
          </cell>
        </row>
        <row r="67">
          <cell r="A67">
            <v>329</v>
          </cell>
          <cell r="B67">
            <v>311.29000000000002</v>
          </cell>
          <cell r="C67">
            <v>77.819999999999993</v>
          </cell>
          <cell r="D67">
            <v>389.11</v>
          </cell>
          <cell r="E67">
            <v>3.5</v>
          </cell>
        </row>
        <row r="68">
          <cell r="A68">
            <v>330</v>
          </cell>
          <cell r="B68">
            <v>324.32</v>
          </cell>
          <cell r="C68">
            <v>81.08</v>
          </cell>
          <cell r="D68">
            <v>405.4</v>
          </cell>
          <cell r="E68">
            <v>4</v>
          </cell>
        </row>
        <row r="69">
          <cell r="A69">
            <v>331</v>
          </cell>
          <cell r="B69">
            <v>225.81</v>
          </cell>
          <cell r="C69">
            <v>56.45</v>
          </cell>
          <cell r="D69">
            <v>282.26</v>
          </cell>
          <cell r="E69">
            <v>2.6</v>
          </cell>
        </row>
        <row r="70">
          <cell r="A70">
            <v>332</v>
          </cell>
          <cell r="B70">
            <v>569.53</v>
          </cell>
          <cell r="C70">
            <v>142.38</v>
          </cell>
          <cell r="D70">
            <v>711.91</v>
          </cell>
          <cell r="E70">
            <v>6.5</v>
          </cell>
        </row>
        <row r="71">
          <cell r="A71">
            <v>333</v>
          </cell>
          <cell r="B71">
            <v>366.48</v>
          </cell>
          <cell r="C71">
            <v>91.62</v>
          </cell>
          <cell r="D71">
            <v>458.1</v>
          </cell>
          <cell r="E71">
            <v>6</v>
          </cell>
        </row>
        <row r="72">
          <cell r="A72">
            <v>336</v>
          </cell>
          <cell r="B72">
            <v>1.07</v>
          </cell>
          <cell r="C72">
            <v>0.27</v>
          </cell>
          <cell r="D72">
            <v>1.34</v>
          </cell>
          <cell r="E72">
            <v>0.08</v>
          </cell>
        </row>
        <row r="73">
          <cell r="A73">
            <v>337</v>
          </cell>
          <cell r="B73">
            <v>304.32</v>
          </cell>
          <cell r="C73">
            <v>76.08</v>
          </cell>
          <cell r="D73">
            <v>380.4</v>
          </cell>
          <cell r="E73">
            <v>4</v>
          </cell>
        </row>
        <row r="74">
          <cell r="A74">
            <v>338</v>
          </cell>
          <cell r="B74">
            <v>271.29000000000002</v>
          </cell>
          <cell r="C74">
            <v>67.819999999999993</v>
          </cell>
          <cell r="D74">
            <v>339.11</v>
          </cell>
          <cell r="E74">
            <v>3.5</v>
          </cell>
        </row>
        <row r="75">
          <cell r="A75">
            <v>339</v>
          </cell>
          <cell r="B75">
            <v>370.4</v>
          </cell>
          <cell r="C75">
            <v>92.6</v>
          </cell>
          <cell r="D75">
            <v>463</v>
          </cell>
          <cell r="E75">
            <v>5</v>
          </cell>
        </row>
        <row r="76">
          <cell r="A76">
            <v>340</v>
          </cell>
          <cell r="B76">
            <v>321.29000000000002</v>
          </cell>
          <cell r="C76">
            <v>80.319999999999993</v>
          </cell>
          <cell r="D76">
            <v>401.61</v>
          </cell>
          <cell r="E76">
            <v>3.5</v>
          </cell>
        </row>
        <row r="77">
          <cell r="A77">
            <v>341</v>
          </cell>
          <cell r="B77">
            <v>88.24</v>
          </cell>
          <cell r="C77">
            <v>22.06</v>
          </cell>
          <cell r="D77">
            <v>110.3</v>
          </cell>
          <cell r="E77">
            <v>3</v>
          </cell>
        </row>
        <row r="78">
          <cell r="A78">
            <v>342</v>
          </cell>
          <cell r="B78">
            <v>238.42</v>
          </cell>
          <cell r="C78">
            <v>59.61</v>
          </cell>
          <cell r="D78">
            <v>298.02999999999997</v>
          </cell>
          <cell r="E78">
            <v>3.5</v>
          </cell>
        </row>
        <row r="79">
          <cell r="A79">
            <v>344</v>
          </cell>
          <cell r="B79">
            <v>213.42</v>
          </cell>
          <cell r="C79">
            <v>53.36</v>
          </cell>
          <cell r="D79">
            <v>266.77999999999997</v>
          </cell>
          <cell r="E79">
            <v>3.5</v>
          </cell>
        </row>
        <row r="80">
          <cell r="A80">
            <v>345</v>
          </cell>
          <cell r="B80">
            <v>84.73</v>
          </cell>
          <cell r="C80">
            <v>21.18</v>
          </cell>
          <cell r="D80">
            <v>105.91</v>
          </cell>
          <cell r="E80">
            <v>2.5</v>
          </cell>
        </row>
        <row r="81">
          <cell r="A81">
            <v>346</v>
          </cell>
          <cell r="B81">
            <v>62.16</v>
          </cell>
          <cell r="C81">
            <v>15.54</v>
          </cell>
          <cell r="D81">
            <v>77.7</v>
          </cell>
          <cell r="E81">
            <v>2</v>
          </cell>
        </row>
        <row r="82">
          <cell r="A82">
            <v>347</v>
          </cell>
          <cell r="B82">
            <v>7.5</v>
          </cell>
          <cell r="C82">
            <v>1.88</v>
          </cell>
          <cell r="D82">
            <v>9.3800000000000008</v>
          </cell>
          <cell r="E82">
            <v>0.38</v>
          </cell>
        </row>
        <row r="83">
          <cell r="A83">
            <v>348</v>
          </cell>
          <cell r="B83">
            <v>5.5</v>
          </cell>
          <cell r="C83">
            <v>1.38</v>
          </cell>
          <cell r="D83">
            <v>6.88</v>
          </cell>
          <cell r="E83">
            <v>0.38</v>
          </cell>
        </row>
        <row r="84">
          <cell r="A84">
            <v>349</v>
          </cell>
          <cell r="B84">
            <v>4.5</v>
          </cell>
          <cell r="C84">
            <v>1.1299999999999999</v>
          </cell>
          <cell r="D84">
            <v>5.63</v>
          </cell>
          <cell r="E84">
            <v>0.38</v>
          </cell>
        </row>
        <row r="85">
          <cell r="A85">
            <v>350</v>
          </cell>
          <cell r="B85">
            <v>4.3</v>
          </cell>
          <cell r="C85">
            <v>1.08</v>
          </cell>
          <cell r="D85">
            <v>5.38</v>
          </cell>
          <cell r="E85">
            <v>0.38</v>
          </cell>
        </row>
        <row r="86">
          <cell r="A86">
            <v>351</v>
          </cell>
          <cell r="B86">
            <v>4.5</v>
          </cell>
          <cell r="C86">
            <v>1.1299999999999999</v>
          </cell>
          <cell r="D86">
            <v>5.63</v>
          </cell>
          <cell r="E86">
            <v>0.38</v>
          </cell>
        </row>
        <row r="87">
          <cell r="A87">
            <v>352</v>
          </cell>
          <cell r="B87">
            <v>150.93</v>
          </cell>
          <cell r="C87">
            <v>37.729999999999997</v>
          </cell>
          <cell r="D87">
            <v>188.66</v>
          </cell>
          <cell r="E87">
            <v>1.8</v>
          </cell>
        </row>
        <row r="88">
          <cell r="A88">
            <v>353</v>
          </cell>
          <cell r="B88">
            <v>110.93</v>
          </cell>
          <cell r="C88">
            <v>27.73</v>
          </cell>
          <cell r="D88">
            <v>138.66</v>
          </cell>
          <cell r="E88">
            <v>1.8</v>
          </cell>
        </row>
        <row r="89">
          <cell r="A89">
            <v>354</v>
          </cell>
          <cell r="B89">
            <v>78.930000000000007</v>
          </cell>
          <cell r="C89">
            <v>19.73</v>
          </cell>
          <cell r="D89">
            <v>98.66</v>
          </cell>
          <cell r="E89">
            <v>1.8</v>
          </cell>
        </row>
        <row r="90">
          <cell r="A90">
            <v>537</v>
          </cell>
          <cell r="B90">
            <v>60.93</v>
          </cell>
          <cell r="C90">
            <v>15.23</v>
          </cell>
          <cell r="D90">
            <v>76.16</v>
          </cell>
          <cell r="E90">
            <v>1.8</v>
          </cell>
        </row>
        <row r="91">
          <cell r="A91">
            <v>538</v>
          </cell>
          <cell r="B91">
            <v>59.58</v>
          </cell>
          <cell r="C91">
            <v>14.9</v>
          </cell>
          <cell r="D91">
            <v>74.48</v>
          </cell>
          <cell r="E91">
            <v>1.8</v>
          </cell>
        </row>
        <row r="92">
          <cell r="A92">
            <v>67</v>
          </cell>
          <cell r="B92">
            <v>15.21</v>
          </cell>
          <cell r="C92">
            <v>3.8</v>
          </cell>
          <cell r="D92">
            <v>19.010000000000002</v>
          </cell>
          <cell r="E92">
            <v>2.5</v>
          </cell>
        </row>
        <row r="93">
          <cell r="A93">
            <v>209</v>
          </cell>
          <cell r="B93">
            <v>1500</v>
          </cell>
          <cell r="C93">
            <v>375</v>
          </cell>
          <cell r="D93">
            <v>1875</v>
          </cell>
          <cell r="E93">
            <v>0</v>
          </cell>
        </row>
        <row r="94">
          <cell r="A94">
            <v>225</v>
          </cell>
          <cell r="B94">
            <v>106.64</v>
          </cell>
          <cell r="C94">
            <v>26.66</v>
          </cell>
          <cell r="D94">
            <v>133.30000000000001</v>
          </cell>
          <cell r="E94">
            <v>2.9</v>
          </cell>
        </row>
        <row r="95">
          <cell r="A95">
            <v>249</v>
          </cell>
          <cell r="B95">
            <v>77.64</v>
          </cell>
          <cell r="C95">
            <v>19.41</v>
          </cell>
          <cell r="D95">
            <v>97.05</v>
          </cell>
          <cell r="E95">
            <v>2.9</v>
          </cell>
        </row>
        <row r="96">
          <cell r="A96">
            <v>401</v>
          </cell>
          <cell r="B96">
            <v>15.21</v>
          </cell>
          <cell r="C96">
            <v>3.8</v>
          </cell>
          <cell r="D96">
            <v>19.010000000000002</v>
          </cell>
          <cell r="E96">
            <v>2.5</v>
          </cell>
        </row>
        <row r="97">
          <cell r="A97">
            <v>840</v>
          </cell>
          <cell r="B97">
            <v>45</v>
          </cell>
          <cell r="C97">
            <v>11.25</v>
          </cell>
          <cell r="D97">
            <v>56.25</v>
          </cell>
          <cell r="E97">
            <v>0</v>
          </cell>
        </row>
        <row r="98">
          <cell r="A98">
            <v>402</v>
          </cell>
          <cell r="B98">
            <v>10.23</v>
          </cell>
          <cell r="C98">
            <v>2.56</v>
          </cell>
          <cell r="D98">
            <v>12.79</v>
          </cell>
          <cell r="E98">
            <v>0.4</v>
          </cell>
        </row>
        <row r="99">
          <cell r="A99">
            <v>403</v>
          </cell>
          <cell r="B99">
            <v>10.43</v>
          </cell>
          <cell r="C99">
            <v>2.61</v>
          </cell>
          <cell r="D99">
            <v>13.04</v>
          </cell>
          <cell r="E99">
            <v>0.4</v>
          </cell>
        </row>
        <row r="100">
          <cell r="A100">
            <v>404</v>
          </cell>
          <cell r="B100">
            <v>48.64</v>
          </cell>
          <cell r="C100">
            <v>12.16</v>
          </cell>
          <cell r="D100">
            <v>60.8</v>
          </cell>
          <cell r="E100">
            <v>8</v>
          </cell>
        </row>
        <row r="101">
          <cell r="A101">
            <v>405</v>
          </cell>
          <cell r="B101">
            <v>5.73</v>
          </cell>
          <cell r="C101">
            <v>1.43</v>
          </cell>
          <cell r="D101">
            <v>7.16</v>
          </cell>
          <cell r="E101">
            <v>0.2</v>
          </cell>
        </row>
        <row r="102">
          <cell r="A102">
            <v>406</v>
          </cell>
          <cell r="B102">
            <v>117.87</v>
          </cell>
          <cell r="C102">
            <v>29.47</v>
          </cell>
          <cell r="D102">
            <v>147.34</v>
          </cell>
          <cell r="E102">
            <v>4.5</v>
          </cell>
        </row>
        <row r="103">
          <cell r="A103">
            <v>407</v>
          </cell>
          <cell r="B103">
            <v>256.01</v>
          </cell>
          <cell r="C103">
            <v>64</v>
          </cell>
          <cell r="D103">
            <v>320.01</v>
          </cell>
          <cell r="E103">
            <v>6</v>
          </cell>
        </row>
        <row r="104">
          <cell r="A104">
            <v>408</v>
          </cell>
          <cell r="B104">
            <v>75.13</v>
          </cell>
          <cell r="C104">
            <v>18.78</v>
          </cell>
          <cell r="D104">
            <v>93.91</v>
          </cell>
          <cell r="E104">
            <v>2</v>
          </cell>
        </row>
        <row r="105">
          <cell r="A105">
            <v>409</v>
          </cell>
          <cell r="B105">
            <v>5.04</v>
          </cell>
          <cell r="C105">
            <v>1.26</v>
          </cell>
          <cell r="D105">
            <v>6.3</v>
          </cell>
          <cell r="E105">
            <v>0.5</v>
          </cell>
        </row>
        <row r="106">
          <cell r="A106">
            <v>410</v>
          </cell>
          <cell r="B106">
            <v>36.22</v>
          </cell>
          <cell r="C106">
            <v>9.06</v>
          </cell>
          <cell r="D106">
            <v>45.28</v>
          </cell>
          <cell r="E106">
            <v>0.3</v>
          </cell>
        </row>
        <row r="107">
          <cell r="A107">
            <v>411</v>
          </cell>
          <cell r="B107">
            <v>13.65</v>
          </cell>
          <cell r="C107">
            <v>3.41</v>
          </cell>
          <cell r="D107">
            <v>17.059999999999999</v>
          </cell>
          <cell r="E107">
            <v>0.6</v>
          </cell>
        </row>
      </sheetData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"/>
      <sheetName val="CRONOGRAMA"/>
      <sheetName val="MOD"/>
      <sheetName val="MOD (3)"/>
      <sheetName val="PRESUPUESTO"/>
      <sheetName val="R1"/>
      <sheetName val="R2"/>
      <sheetName val="R3"/>
      <sheetName val="R4"/>
      <sheetName val="R5"/>
      <sheetName val="R6"/>
      <sheetName val="R7"/>
      <sheetName val="RUBRO(1)"/>
      <sheetName val="RUBRO(2)"/>
    </sheetNames>
    <sheetDataSet>
      <sheetData sheetId="0">
        <row r="1">
          <cell r="E1" t="str">
            <v>COSTOS INDIRECTOS</v>
          </cell>
          <cell r="H1" t="str">
            <v>EQUIPOS</v>
          </cell>
          <cell r="K1" t="str">
            <v>MANO DE OBRA</v>
          </cell>
          <cell r="N1" t="str">
            <v>MATERIAL</v>
          </cell>
          <cell r="O1" t="str">
            <v>UNIDAD</v>
          </cell>
          <cell r="P1" t="str">
            <v>P. UNITARIO</v>
          </cell>
          <cell r="R1" t="str">
            <v>TARIFA</v>
          </cell>
          <cell r="T1" t="str">
            <v>CODIGO</v>
          </cell>
          <cell r="V1" t="str">
            <v>RUBRO</v>
          </cell>
          <cell r="W1" t="str">
            <v>UNIDAD</v>
          </cell>
          <cell r="X1" t="str">
            <v>CANTIDAD</v>
          </cell>
        </row>
        <row r="2">
          <cell r="E2" t="str">
            <v>GASTOS GENERALES (R)</v>
          </cell>
          <cell r="F2">
            <v>0.01</v>
          </cell>
          <cell r="H2" t="str">
            <v>HERRAMIENTAS MENORES</v>
          </cell>
          <cell r="K2" t="str">
            <v>CATEGORIA I</v>
          </cell>
          <cell r="N2" t="str">
            <v>ACEITE QUEMADO</v>
          </cell>
          <cell r="O2" t="str">
            <v>GL</v>
          </cell>
          <cell r="P2">
            <v>0.5</v>
          </cell>
          <cell r="T2">
            <v>1</v>
          </cell>
          <cell r="V2" t="str">
            <v>REPLANTEO Y NIVELACION</v>
          </cell>
          <cell r="W2" t="str">
            <v>M2</v>
          </cell>
          <cell r="X2">
            <v>560</v>
          </cell>
        </row>
        <row r="3">
          <cell r="E3" t="str">
            <v>UTILIDADES (S)</v>
          </cell>
          <cell r="F3">
            <v>0.15</v>
          </cell>
          <cell r="H3" t="str">
            <v>COMPACTADOR</v>
          </cell>
          <cell r="K3" t="str">
            <v>CATEGORIA II</v>
          </cell>
          <cell r="N3" t="str">
            <v>ACERO DE REFUERZO</v>
          </cell>
          <cell r="O3" t="str">
            <v>KG</v>
          </cell>
          <cell r="P3">
            <v>0.78</v>
          </cell>
          <cell r="T3">
            <v>2</v>
          </cell>
          <cell r="V3" t="str">
            <v>EXCAVACION Y DESALOJO</v>
          </cell>
          <cell r="W3" t="str">
            <v>M3</v>
          </cell>
          <cell r="X3">
            <v>224</v>
          </cell>
        </row>
        <row r="4">
          <cell r="E4" t="str">
            <v>FISCALIZACION (T)</v>
          </cell>
          <cell r="F4">
            <v>0.05</v>
          </cell>
          <cell r="H4" t="str">
            <v>HORMIGONERA</v>
          </cell>
          <cell r="K4" t="str">
            <v>CATEGORIA III</v>
          </cell>
          <cell r="N4" t="str">
            <v>ADOQUIN</v>
          </cell>
          <cell r="O4" t="str">
            <v>M2</v>
          </cell>
          <cell r="P4">
            <v>1</v>
          </cell>
          <cell r="R4">
            <v>0.1</v>
          </cell>
          <cell r="T4">
            <v>3</v>
          </cell>
          <cell r="V4" t="str">
            <v>RELLENO DE LASTRE COMPACTADO</v>
          </cell>
          <cell r="W4" t="str">
            <v>M3</v>
          </cell>
          <cell r="X4">
            <v>168</v>
          </cell>
        </row>
        <row r="5">
          <cell r="E5" t="str">
            <v>ESC. ING.C. CONTRA RENTAS (U)</v>
          </cell>
          <cell r="F5">
            <v>0.03</v>
          </cell>
          <cell r="H5" t="str">
            <v>VOLQUETA</v>
          </cell>
          <cell r="K5" t="str">
            <v>CATEGORIA IV</v>
          </cell>
          <cell r="N5" t="str">
            <v>ADOQUIN VEHICULAR</v>
          </cell>
          <cell r="O5" t="str">
            <v>U</v>
          </cell>
          <cell r="P5">
            <v>1</v>
          </cell>
          <cell r="R5">
            <v>0.1</v>
          </cell>
          <cell r="T5">
            <v>4</v>
          </cell>
          <cell r="V5" t="str">
            <v>CAMA DE ARENA</v>
          </cell>
          <cell r="W5" t="str">
            <v>M3</v>
          </cell>
          <cell r="X5">
            <v>58</v>
          </cell>
        </row>
        <row r="6">
          <cell r="E6" t="str">
            <v>PRECIO UNITARIO TOTAL</v>
          </cell>
          <cell r="H6" t="str">
            <v>CARGADORA FRONTAL</v>
          </cell>
          <cell r="K6" t="str">
            <v>CATEGORIA V</v>
          </cell>
          <cell r="N6" t="str">
            <v>AGUA</v>
          </cell>
          <cell r="O6" t="str">
            <v>M3</v>
          </cell>
          <cell r="P6">
            <v>0.8</v>
          </cell>
          <cell r="T6">
            <v>5</v>
          </cell>
          <cell r="V6" t="str">
            <v>BORDILLO HS.; CINTA GOTERA</v>
          </cell>
          <cell r="W6" t="str">
            <v>ML</v>
          </cell>
          <cell r="X6">
            <v>280</v>
          </cell>
        </row>
        <row r="7">
          <cell r="E7" t="str">
            <v>VALOR PROPUESTO</v>
          </cell>
          <cell r="H7" t="str">
            <v>CONCRETERA DE 1 SACO</v>
          </cell>
          <cell r="K7" t="str">
            <v>CATEGORIA VI</v>
          </cell>
          <cell r="N7" t="str">
            <v>ALFAJIA 7X7X250cm</v>
          </cell>
          <cell r="O7" t="str">
            <v>U</v>
          </cell>
          <cell r="P7">
            <v>1</v>
          </cell>
          <cell r="T7">
            <v>6</v>
          </cell>
          <cell r="V7" t="str">
            <v>REMATE HS.</v>
          </cell>
          <cell r="W7" t="str">
            <v>ML</v>
          </cell>
          <cell r="X7">
            <v>14</v>
          </cell>
        </row>
        <row r="8">
          <cell r="H8" t="str">
            <v>TEODOLITO</v>
          </cell>
          <cell r="K8" t="str">
            <v>CATEGORIA VII</v>
          </cell>
          <cell r="N8" t="str">
            <v>ARENA</v>
          </cell>
          <cell r="O8" t="str">
            <v>M3</v>
          </cell>
          <cell r="P8">
            <v>1.5</v>
          </cell>
          <cell r="R8">
            <v>0.1</v>
          </cell>
          <cell r="T8">
            <v>7</v>
          </cell>
          <cell r="V8" t="str">
            <v>ADOQUINADO</v>
          </cell>
          <cell r="W8" t="str">
            <v>M1</v>
          </cell>
          <cell r="X8">
            <v>100</v>
          </cell>
        </row>
        <row r="9">
          <cell r="K9" t="str">
            <v>CATEGORIA VIII</v>
          </cell>
          <cell r="N9" t="str">
            <v>CEMENTO</v>
          </cell>
          <cell r="O9" t="str">
            <v>SACO</v>
          </cell>
          <cell r="P9">
            <v>5</v>
          </cell>
          <cell r="T9">
            <v>8</v>
          </cell>
        </row>
        <row r="10">
          <cell r="E10" t="str">
            <v>I.V.A.</v>
          </cell>
          <cell r="F10">
            <v>0.12</v>
          </cell>
          <cell r="K10" t="str">
            <v>CATEGORIA IX</v>
          </cell>
          <cell r="N10" t="str">
            <v>CLAVOS</v>
          </cell>
          <cell r="O10" t="str">
            <v>LB</v>
          </cell>
          <cell r="P10">
            <v>1.3</v>
          </cell>
          <cell r="T10">
            <v>9</v>
          </cell>
        </row>
        <row r="11">
          <cell r="K11" t="str">
            <v>CATEGORIA X</v>
          </cell>
          <cell r="N11" t="str">
            <v>ENCOFRADO DE 2 USOS</v>
          </cell>
          <cell r="O11" t="str">
            <v>M2</v>
          </cell>
          <cell r="P11">
            <v>3</v>
          </cell>
          <cell r="T11">
            <v>10</v>
          </cell>
        </row>
        <row r="12">
          <cell r="N12" t="str">
            <v>ESTACAS</v>
          </cell>
          <cell r="O12" t="str">
            <v>U</v>
          </cell>
          <cell r="P12">
            <v>0.5</v>
          </cell>
          <cell r="R12">
            <v>0.05</v>
          </cell>
          <cell r="T12">
            <v>11</v>
          </cell>
        </row>
        <row r="13">
          <cell r="N13" t="str">
            <v>JUNTA DE MADERA</v>
          </cell>
          <cell r="O13" t="str">
            <v>ML</v>
          </cell>
          <cell r="P13">
            <v>2</v>
          </cell>
          <cell r="T13">
            <v>12</v>
          </cell>
        </row>
        <row r="14">
          <cell r="N14" t="str">
            <v>LADRILLO BURRITO</v>
          </cell>
          <cell r="O14" t="str">
            <v>U</v>
          </cell>
          <cell r="P14">
            <v>0.4</v>
          </cell>
          <cell r="T14">
            <v>13</v>
          </cell>
        </row>
        <row r="15">
          <cell r="N15" t="str">
            <v>LASTRE</v>
          </cell>
          <cell r="O15" t="str">
            <v>M3</v>
          </cell>
          <cell r="P15">
            <v>1.5</v>
          </cell>
          <cell r="R15">
            <v>0.05</v>
          </cell>
          <cell r="T15">
            <v>14</v>
          </cell>
        </row>
        <row r="16">
          <cell r="N16" t="str">
            <v>MALLA DE 8mm</v>
          </cell>
          <cell r="O16" t="str">
            <v>M2</v>
          </cell>
          <cell r="P16">
            <v>2</v>
          </cell>
          <cell r="T16">
            <v>15</v>
          </cell>
        </row>
        <row r="17">
          <cell r="N17" t="str">
            <v>PIEDRA BOLA</v>
          </cell>
          <cell r="O17" t="str">
            <v>M3</v>
          </cell>
          <cell r="P17">
            <v>1.6</v>
          </cell>
          <cell r="R17">
            <v>0.05</v>
          </cell>
          <cell r="T17">
            <v>16</v>
          </cell>
        </row>
        <row r="18">
          <cell r="N18" t="str">
            <v>RIPIO</v>
          </cell>
          <cell r="O18" t="str">
            <v>M3</v>
          </cell>
          <cell r="P18">
            <v>1.7</v>
          </cell>
          <cell r="R18">
            <v>0.05</v>
          </cell>
          <cell r="T18">
            <v>17</v>
          </cell>
        </row>
        <row r="19">
          <cell r="N19" t="str">
            <v>TABLA DE ENCOFRADO</v>
          </cell>
          <cell r="O19" t="str">
            <v>U</v>
          </cell>
          <cell r="P19">
            <v>1.75</v>
          </cell>
          <cell r="R19">
            <v>0.05</v>
          </cell>
          <cell r="T19">
            <v>18</v>
          </cell>
        </row>
        <row r="20">
          <cell r="N20" t="str">
            <v>TIRA DE MADERA</v>
          </cell>
          <cell r="O20" t="str">
            <v>U</v>
          </cell>
          <cell r="P20">
            <v>1.1000000000000001</v>
          </cell>
          <cell r="R20">
            <v>0.05</v>
          </cell>
          <cell r="T20">
            <v>19</v>
          </cell>
        </row>
        <row r="21">
          <cell r="T21">
            <v>20</v>
          </cell>
        </row>
        <row r="22">
          <cell r="T22">
            <v>21</v>
          </cell>
        </row>
        <row r="23">
          <cell r="T23">
            <v>22</v>
          </cell>
        </row>
        <row r="24">
          <cell r="N24" t="str">
            <v>f    8mm corrug.</v>
          </cell>
          <cell r="O24" t="str">
            <v>KG</v>
          </cell>
          <cell r="P24">
            <v>0.5</v>
          </cell>
          <cell r="T24">
            <v>23</v>
          </cell>
        </row>
        <row r="25">
          <cell r="N25" t="str">
            <v>f  10mm corrug.</v>
          </cell>
          <cell r="O25" t="str">
            <v>KG</v>
          </cell>
          <cell r="P25">
            <v>0.5</v>
          </cell>
          <cell r="T25">
            <v>24</v>
          </cell>
        </row>
        <row r="26">
          <cell r="N26" t="str">
            <v>f  12mm corrug.</v>
          </cell>
          <cell r="O26" t="str">
            <v>KG</v>
          </cell>
          <cell r="P26">
            <v>0.5</v>
          </cell>
          <cell r="T26">
            <v>25</v>
          </cell>
        </row>
        <row r="27">
          <cell r="N27" t="str">
            <v>f  14mm corrug.</v>
          </cell>
          <cell r="O27" t="str">
            <v>KG</v>
          </cell>
          <cell r="P27">
            <v>0.5</v>
          </cell>
          <cell r="T27">
            <v>26</v>
          </cell>
        </row>
        <row r="28">
          <cell r="N28" t="str">
            <v>f  16mm corrug.</v>
          </cell>
          <cell r="O28" t="str">
            <v>KG</v>
          </cell>
          <cell r="P28">
            <v>0.5</v>
          </cell>
          <cell r="T28">
            <v>27</v>
          </cell>
        </row>
        <row r="29">
          <cell r="N29" t="str">
            <v>f  18mm corrug.</v>
          </cell>
          <cell r="O29" t="str">
            <v>KG</v>
          </cell>
          <cell r="P29">
            <v>0.5</v>
          </cell>
          <cell r="T29">
            <v>28</v>
          </cell>
        </row>
        <row r="30">
          <cell r="N30" t="str">
            <v>f  20mm corrug.</v>
          </cell>
          <cell r="O30" t="str">
            <v>KG</v>
          </cell>
          <cell r="P30">
            <v>0.5</v>
          </cell>
          <cell r="T30">
            <v>29</v>
          </cell>
        </row>
        <row r="31">
          <cell r="N31" t="str">
            <v>f  22mm corrug.</v>
          </cell>
          <cell r="O31" t="str">
            <v>KG</v>
          </cell>
          <cell r="P31">
            <v>0.5</v>
          </cell>
          <cell r="T31">
            <v>30</v>
          </cell>
        </row>
        <row r="32">
          <cell r="N32" t="str">
            <v>f  25mm corrug.</v>
          </cell>
          <cell r="O32" t="str">
            <v>KG</v>
          </cell>
          <cell r="P32">
            <v>0.5</v>
          </cell>
          <cell r="T32">
            <v>31</v>
          </cell>
        </row>
        <row r="33">
          <cell r="N33" t="str">
            <v>f  28mm corrug.</v>
          </cell>
          <cell r="O33" t="str">
            <v>KG</v>
          </cell>
          <cell r="P33">
            <v>0.5</v>
          </cell>
          <cell r="T33">
            <v>32</v>
          </cell>
        </row>
        <row r="34">
          <cell r="N34" t="str">
            <v>f  32mm corrug.</v>
          </cell>
          <cell r="O34" t="str">
            <v>KG</v>
          </cell>
          <cell r="P34">
            <v>0.5</v>
          </cell>
          <cell r="T34">
            <v>33</v>
          </cell>
        </row>
        <row r="35">
          <cell r="T35">
            <v>34</v>
          </cell>
        </row>
        <row r="36">
          <cell r="T36">
            <v>35</v>
          </cell>
        </row>
        <row r="37">
          <cell r="T37">
            <v>36</v>
          </cell>
        </row>
        <row r="38">
          <cell r="T38">
            <v>37</v>
          </cell>
        </row>
        <row r="39">
          <cell r="T39">
            <v>38</v>
          </cell>
        </row>
        <row r="40">
          <cell r="T40">
            <v>39</v>
          </cell>
        </row>
        <row r="41">
          <cell r="T41">
            <v>40</v>
          </cell>
        </row>
        <row r="42">
          <cell r="T42">
            <v>41</v>
          </cell>
        </row>
        <row r="43">
          <cell r="T43">
            <v>42</v>
          </cell>
        </row>
        <row r="44">
          <cell r="T44">
            <v>43</v>
          </cell>
        </row>
        <row r="45">
          <cell r="T45">
            <v>44</v>
          </cell>
        </row>
        <row r="46">
          <cell r="T46">
            <v>45</v>
          </cell>
        </row>
        <row r="47">
          <cell r="T47">
            <v>46</v>
          </cell>
        </row>
        <row r="48">
          <cell r="T48">
            <v>47</v>
          </cell>
        </row>
        <row r="49">
          <cell r="T49">
            <v>48</v>
          </cell>
        </row>
        <row r="50">
          <cell r="T50">
            <v>49</v>
          </cell>
        </row>
        <row r="51">
          <cell r="T51">
            <v>50</v>
          </cell>
        </row>
        <row r="52">
          <cell r="T52">
            <v>51</v>
          </cell>
        </row>
        <row r="53">
          <cell r="T53">
            <v>52</v>
          </cell>
        </row>
        <row r="54">
          <cell r="T54">
            <v>53</v>
          </cell>
        </row>
        <row r="55">
          <cell r="T55">
            <v>54</v>
          </cell>
        </row>
        <row r="56">
          <cell r="T56">
            <v>55</v>
          </cell>
        </row>
        <row r="57">
          <cell r="T57">
            <v>56</v>
          </cell>
        </row>
        <row r="58">
          <cell r="T58">
            <v>57</v>
          </cell>
        </row>
        <row r="59">
          <cell r="T59">
            <v>58</v>
          </cell>
        </row>
        <row r="60">
          <cell r="T60">
            <v>59</v>
          </cell>
        </row>
        <row r="61">
          <cell r="T61">
            <v>60</v>
          </cell>
        </row>
        <row r="62">
          <cell r="T62">
            <v>61</v>
          </cell>
        </row>
        <row r="63">
          <cell r="T63">
            <v>62</v>
          </cell>
        </row>
        <row r="64">
          <cell r="T64">
            <v>63</v>
          </cell>
        </row>
        <row r="65">
          <cell r="T65">
            <v>64</v>
          </cell>
        </row>
        <row r="66">
          <cell r="T66">
            <v>65</v>
          </cell>
        </row>
        <row r="67">
          <cell r="T67">
            <v>66</v>
          </cell>
        </row>
        <row r="68">
          <cell r="T68">
            <v>67</v>
          </cell>
        </row>
        <row r="69">
          <cell r="T69">
            <v>68</v>
          </cell>
        </row>
        <row r="70">
          <cell r="T70">
            <v>69</v>
          </cell>
        </row>
        <row r="71">
          <cell r="T71">
            <v>70</v>
          </cell>
        </row>
        <row r="72">
          <cell r="T72">
            <v>71</v>
          </cell>
        </row>
        <row r="73">
          <cell r="T73">
            <v>72</v>
          </cell>
        </row>
        <row r="74">
          <cell r="T74">
            <v>73</v>
          </cell>
        </row>
        <row r="75">
          <cell r="T75">
            <v>74</v>
          </cell>
        </row>
        <row r="76">
          <cell r="T76">
            <v>75</v>
          </cell>
        </row>
        <row r="77">
          <cell r="T77">
            <v>76</v>
          </cell>
        </row>
        <row r="78">
          <cell r="T78">
            <v>77</v>
          </cell>
        </row>
        <row r="79">
          <cell r="T79">
            <v>78</v>
          </cell>
        </row>
        <row r="80">
          <cell r="T80">
            <v>79</v>
          </cell>
        </row>
        <row r="81">
          <cell r="T81">
            <v>80</v>
          </cell>
        </row>
        <row r="82">
          <cell r="T82">
            <v>81</v>
          </cell>
        </row>
        <row r="83">
          <cell r="T83">
            <v>82</v>
          </cell>
        </row>
        <row r="84">
          <cell r="T84">
            <v>83</v>
          </cell>
        </row>
        <row r="85">
          <cell r="T85">
            <v>84</v>
          </cell>
        </row>
        <row r="86">
          <cell r="T86">
            <v>85</v>
          </cell>
        </row>
        <row r="87">
          <cell r="T87">
            <v>86</v>
          </cell>
        </row>
        <row r="88">
          <cell r="T88">
            <v>87</v>
          </cell>
        </row>
        <row r="89">
          <cell r="T89">
            <v>88</v>
          </cell>
        </row>
        <row r="90">
          <cell r="T90">
            <v>89</v>
          </cell>
        </row>
        <row r="91">
          <cell r="T91">
            <v>90</v>
          </cell>
        </row>
        <row r="92">
          <cell r="T92">
            <v>91</v>
          </cell>
        </row>
        <row r="93">
          <cell r="T93">
            <v>92</v>
          </cell>
        </row>
        <row r="94">
          <cell r="T94">
            <v>93</v>
          </cell>
        </row>
        <row r="95">
          <cell r="T95">
            <v>94</v>
          </cell>
        </row>
        <row r="96">
          <cell r="T96">
            <v>95</v>
          </cell>
        </row>
        <row r="97">
          <cell r="T97">
            <v>96</v>
          </cell>
        </row>
        <row r="98">
          <cell r="T98">
            <v>97</v>
          </cell>
        </row>
        <row r="99">
          <cell r="T99">
            <v>98</v>
          </cell>
        </row>
        <row r="100">
          <cell r="T100">
            <v>99</v>
          </cell>
        </row>
        <row r="101">
          <cell r="T101">
            <v>100</v>
          </cell>
        </row>
        <row r="102">
          <cell r="T102">
            <v>101</v>
          </cell>
        </row>
        <row r="103">
          <cell r="T103">
            <v>102</v>
          </cell>
        </row>
        <row r="104">
          <cell r="T104">
            <v>103</v>
          </cell>
        </row>
        <row r="105">
          <cell r="T105">
            <v>104</v>
          </cell>
        </row>
        <row r="106">
          <cell r="T106">
            <v>105</v>
          </cell>
        </row>
        <row r="107">
          <cell r="T107">
            <v>106</v>
          </cell>
        </row>
        <row r="108">
          <cell r="T108">
            <v>107</v>
          </cell>
        </row>
        <row r="109">
          <cell r="T109">
            <v>108</v>
          </cell>
        </row>
        <row r="110">
          <cell r="T110">
            <v>109</v>
          </cell>
        </row>
        <row r="111">
          <cell r="T111">
            <v>110</v>
          </cell>
        </row>
        <row r="112">
          <cell r="T112">
            <v>111</v>
          </cell>
        </row>
        <row r="113">
          <cell r="T113">
            <v>112</v>
          </cell>
        </row>
        <row r="114">
          <cell r="T114">
            <v>113</v>
          </cell>
        </row>
        <row r="115">
          <cell r="T115">
            <v>114</v>
          </cell>
        </row>
        <row r="116">
          <cell r="T116">
            <v>115</v>
          </cell>
        </row>
        <row r="117">
          <cell r="T117">
            <v>116</v>
          </cell>
        </row>
        <row r="118">
          <cell r="T118">
            <v>117</v>
          </cell>
        </row>
        <row r="119">
          <cell r="T119">
            <v>118</v>
          </cell>
        </row>
        <row r="120">
          <cell r="T120">
            <v>119</v>
          </cell>
        </row>
        <row r="121">
          <cell r="T121">
            <v>120</v>
          </cell>
        </row>
        <row r="122">
          <cell r="T122">
            <v>121</v>
          </cell>
        </row>
        <row r="123">
          <cell r="T123">
            <v>122</v>
          </cell>
        </row>
        <row r="124">
          <cell r="T124">
            <v>123</v>
          </cell>
        </row>
        <row r="125">
          <cell r="T125">
            <v>124</v>
          </cell>
        </row>
        <row r="126">
          <cell r="T126">
            <v>125</v>
          </cell>
        </row>
        <row r="127">
          <cell r="T127">
            <v>126</v>
          </cell>
        </row>
        <row r="128">
          <cell r="T128">
            <v>127</v>
          </cell>
        </row>
        <row r="129">
          <cell r="T129">
            <v>128</v>
          </cell>
        </row>
        <row r="130">
          <cell r="T130">
            <v>129</v>
          </cell>
        </row>
        <row r="131">
          <cell r="T131">
            <v>130</v>
          </cell>
        </row>
        <row r="132">
          <cell r="T132">
            <v>131</v>
          </cell>
        </row>
        <row r="133">
          <cell r="T133">
            <v>132</v>
          </cell>
        </row>
        <row r="134">
          <cell r="T134">
            <v>133</v>
          </cell>
        </row>
        <row r="135">
          <cell r="T135">
            <v>134</v>
          </cell>
        </row>
        <row r="136">
          <cell r="T136">
            <v>135</v>
          </cell>
        </row>
        <row r="137">
          <cell r="T137">
            <v>136</v>
          </cell>
        </row>
        <row r="138">
          <cell r="T138">
            <v>137</v>
          </cell>
        </row>
        <row r="139">
          <cell r="T139">
            <v>138</v>
          </cell>
        </row>
        <row r="140">
          <cell r="T140">
            <v>139</v>
          </cell>
        </row>
        <row r="141">
          <cell r="T141">
            <v>140</v>
          </cell>
        </row>
        <row r="142">
          <cell r="T142">
            <v>141</v>
          </cell>
        </row>
        <row r="143">
          <cell r="T143">
            <v>142</v>
          </cell>
        </row>
        <row r="144">
          <cell r="T144">
            <v>143</v>
          </cell>
        </row>
        <row r="145">
          <cell r="T145">
            <v>144</v>
          </cell>
        </row>
        <row r="146">
          <cell r="T146">
            <v>145</v>
          </cell>
        </row>
        <row r="147">
          <cell r="T147">
            <v>146</v>
          </cell>
        </row>
        <row r="148">
          <cell r="T148">
            <v>147</v>
          </cell>
        </row>
        <row r="149">
          <cell r="T149">
            <v>148</v>
          </cell>
        </row>
        <row r="150">
          <cell r="T150">
            <v>149</v>
          </cell>
        </row>
        <row r="151">
          <cell r="T151">
            <v>150</v>
          </cell>
        </row>
        <row r="152">
          <cell r="T152">
            <v>151</v>
          </cell>
        </row>
        <row r="153">
          <cell r="T153">
            <v>152</v>
          </cell>
        </row>
        <row r="154">
          <cell r="T154">
            <v>153</v>
          </cell>
        </row>
        <row r="155">
          <cell r="T155">
            <v>154</v>
          </cell>
        </row>
        <row r="156">
          <cell r="T156">
            <v>155</v>
          </cell>
        </row>
        <row r="157">
          <cell r="T157">
            <v>156</v>
          </cell>
        </row>
        <row r="158">
          <cell r="T158">
            <v>157</v>
          </cell>
        </row>
        <row r="159">
          <cell r="T159">
            <v>158</v>
          </cell>
        </row>
        <row r="160">
          <cell r="T160">
            <v>159</v>
          </cell>
        </row>
        <row r="161">
          <cell r="T161">
            <v>160</v>
          </cell>
        </row>
        <row r="162">
          <cell r="T162">
            <v>161</v>
          </cell>
        </row>
        <row r="163">
          <cell r="T163">
            <v>162</v>
          </cell>
        </row>
        <row r="164">
          <cell r="T164">
            <v>163</v>
          </cell>
        </row>
        <row r="165">
          <cell r="T165">
            <v>164</v>
          </cell>
        </row>
        <row r="166">
          <cell r="T166">
            <v>165</v>
          </cell>
        </row>
        <row r="167">
          <cell r="T167">
            <v>166</v>
          </cell>
        </row>
        <row r="168">
          <cell r="T168">
            <v>167</v>
          </cell>
        </row>
        <row r="169">
          <cell r="T169">
            <v>168</v>
          </cell>
        </row>
        <row r="170">
          <cell r="T170">
            <v>169</v>
          </cell>
        </row>
        <row r="171">
          <cell r="T171">
            <v>170</v>
          </cell>
        </row>
        <row r="172">
          <cell r="T172">
            <v>171</v>
          </cell>
        </row>
        <row r="173">
          <cell r="T173">
            <v>172</v>
          </cell>
        </row>
        <row r="174">
          <cell r="T174">
            <v>173</v>
          </cell>
        </row>
        <row r="175">
          <cell r="T175">
            <v>174</v>
          </cell>
        </row>
        <row r="176">
          <cell r="T176">
            <v>175</v>
          </cell>
        </row>
        <row r="177">
          <cell r="T177">
            <v>176</v>
          </cell>
        </row>
        <row r="178">
          <cell r="T178">
            <v>177</v>
          </cell>
        </row>
        <row r="179">
          <cell r="T179">
            <v>178</v>
          </cell>
        </row>
        <row r="180">
          <cell r="T180">
            <v>179</v>
          </cell>
        </row>
        <row r="181">
          <cell r="T181">
            <v>180</v>
          </cell>
        </row>
        <row r="182">
          <cell r="T182">
            <v>181</v>
          </cell>
        </row>
        <row r="183">
          <cell r="T183">
            <v>182</v>
          </cell>
        </row>
        <row r="184">
          <cell r="T184">
            <v>183</v>
          </cell>
        </row>
        <row r="185">
          <cell r="T185">
            <v>184</v>
          </cell>
        </row>
        <row r="186">
          <cell r="T186">
            <v>185</v>
          </cell>
        </row>
        <row r="187">
          <cell r="T187">
            <v>186</v>
          </cell>
        </row>
        <row r="188">
          <cell r="T188">
            <v>187</v>
          </cell>
        </row>
        <row r="189">
          <cell r="T189">
            <v>188</v>
          </cell>
        </row>
        <row r="190">
          <cell r="T190">
            <v>189</v>
          </cell>
        </row>
        <row r="191">
          <cell r="T191">
            <v>190</v>
          </cell>
        </row>
        <row r="192">
          <cell r="T192">
            <v>191</v>
          </cell>
        </row>
        <row r="193">
          <cell r="T193">
            <v>192</v>
          </cell>
        </row>
        <row r="194">
          <cell r="T194">
            <v>193</v>
          </cell>
        </row>
        <row r="195">
          <cell r="T195">
            <v>194</v>
          </cell>
        </row>
        <row r="196">
          <cell r="T196">
            <v>195</v>
          </cell>
        </row>
        <row r="197">
          <cell r="T197">
            <v>196</v>
          </cell>
        </row>
        <row r="198">
          <cell r="T198">
            <v>197</v>
          </cell>
        </row>
        <row r="199">
          <cell r="T199">
            <v>198</v>
          </cell>
        </row>
        <row r="200">
          <cell r="T200">
            <v>199</v>
          </cell>
        </row>
        <row r="201">
          <cell r="T201">
            <v>200</v>
          </cell>
        </row>
        <row r="202">
          <cell r="T202">
            <v>201</v>
          </cell>
        </row>
        <row r="203">
          <cell r="T203">
            <v>202</v>
          </cell>
        </row>
        <row r="204">
          <cell r="T204">
            <v>203</v>
          </cell>
        </row>
        <row r="205">
          <cell r="T205">
            <v>204</v>
          </cell>
        </row>
        <row r="206">
          <cell r="T206">
            <v>205</v>
          </cell>
        </row>
        <row r="207">
          <cell r="T207">
            <v>206</v>
          </cell>
        </row>
        <row r="208">
          <cell r="T208">
            <v>207</v>
          </cell>
        </row>
        <row r="209">
          <cell r="T209">
            <v>208</v>
          </cell>
        </row>
        <row r="210">
          <cell r="T210">
            <v>209</v>
          </cell>
        </row>
        <row r="211">
          <cell r="T211">
            <v>210</v>
          </cell>
        </row>
        <row r="212">
          <cell r="T212">
            <v>211</v>
          </cell>
        </row>
        <row r="213">
          <cell r="T213">
            <v>212</v>
          </cell>
        </row>
        <row r="214">
          <cell r="T214">
            <v>213</v>
          </cell>
        </row>
        <row r="215">
          <cell r="T215">
            <v>214</v>
          </cell>
        </row>
        <row r="216">
          <cell r="T216">
            <v>215</v>
          </cell>
        </row>
        <row r="217">
          <cell r="T217">
            <v>216</v>
          </cell>
        </row>
        <row r="218">
          <cell r="T218">
            <v>217</v>
          </cell>
        </row>
        <row r="219">
          <cell r="T219">
            <v>218</v>
          </cell>
        </row>
        <row r="220">
          <cell r="T220">
            <v>219</v>
          </cell>
        </row>
        <row r="221">
          <cell r="T221">
            <v>220</v>
          </cell>
        </row>
        <row r="222">
          <cell r="T222">
            <v>221</v>
          </cell>
        </row>
        <row r="223">
          <cell r="T223">
            <v>222</v>
          </cell>
        </row>
        <row r="224">
          <cell r="T224">
            <v>223</v>
          </cell>
        </row>
        <row r="225">
          <cell r="T225">
            <v>224</v>
          </cell>
        </row>
        <row r="226">
          <cell r="T226">
            <v>225</v>
          </cell>
        </row>
        <row r="227">
          <cell r="T227">
            <v>226</v>
          </cell>
        </row>
        <row r="228">
          <cell r="T228">
            <v>227</v>
          </cell>
        </row>
        <row r="229">
          <cell r="T229">
            <v>228</v>
          </cell>
        </row>
        <row r="230">
          <cell r="T230">
            <v>229</v>
          </cell>
        </row>
        <row r="231">
          <cell r="T231">
            <v>230</v>
          </cell>
        </row>
        <row r="232">
          <cell r="T232">
            <v>231</v>
          </cell>
        </row>
        <row r="233">
          <cell r="T233">
            <v>232</v>
          </cell>
        </row>
        <row r="234">
          <cell r="T234">
            <v>233</v>
          </cell>
        </row>
        <row r="235">
          <cell r="T235">
            <v>234</v>
          </cell>
        </row>
        <row r="236">
          <cell r="T236">
            <v>235</v>
          </cell>
        </row>
        <row r="237">
          <cell r="T237">
            <v>236</v>
          </cell>
        </row>
        <row r="238">
          <cell r="T238">
            <v>237</v>
          </cell>
        </row>
        <row r="239">
          <cell r="T239">
            <v>238</v>
          </cell>
        </row>
        <row r="240">
          <cell r="T240">
            <v>239</v>
          </cell>
        </row>
        <row r="241">
          <cell r="T241">
            <v>240</v>
          </cell>
        </row>
        <row r="242">
          <cell r="T242">
            <v>241</v>
          </cell>
        </row>
        <row r="243">
          <cell r="T243">
            <v>242</v>
          </cell>
        </row>
        <row r="244">
          <cell r="T244">
            <v>243</v>
          </cell>
        </row>
        <row r="245">
          <cell r="T245">
            <v>244</v>
          </cell>
        </row>
        <row r="246">
          <cell r="T246">
            <v>245</v>
          </cell>
        </row>
        <row r="247">
          <cell r="T247">
            <v>246</v>
          </cell>
        </row>
        <row r="248">
          <cell r="T248">
            <v>247</v>
          </cell>
        </row>
        <row r="249">
          <cell r="T249">
            <v>248</v>
          </cell>
        </row>
        <row r="250">
          <cell r="T250">
            <v>249</v>
          </cell>
        </row>
        <row r="251">
          <cell r="T251">
            <v>250</v>
          </cell>
        </row>
        <row r="252">
          <cell r="T252">
            <v>251</v>
          </cell>
        </row>
        <row r="253">
          <cell r="T253">
            <v>252</v>
          </cell>
        </row>
        <row r="254">
          <cell r="T254">
            <v>253</v>
          </cell>
        </row>
        <row r="255">
          <cell r="T255">
            <v>254</v>
          </cell>
        </row>
        <row r="256">
          <cell r="T256">
            <v>255</v>
          </cell>
        </row>
        <row r="257">
          <cell r="T257">
            <v>256</v>
          </cell>
        </row>
        <row r="258">
          <cell r="T258">
            <v>257</v>
          </cell>
        </row>
        <row r="259">
          <cell r="T259">
            <v>258</v>
          </cell>
        </row>
        <row r="260">
          <cell r="T260">
            <v>259</v>
          </cell>
        </row>
        <row r="261">
          <cell r="T261">
            <v>260</v>
          </cell>
        </row>
        <row r="262">
          <cell r="T262">
            <v>261</v>
          </cell>
        </row>
        <row r="263">
          <cell r="T263">
            <v>262</v>
          </cell>
        </row>
        <row r="264">
          <cell r="T264">
            <v>263</v>
          </cell>
        </row>
        <row r="265">
          <cell r="T265">
            <v>264</v>
          </cell>
        </row>
        <row r="266">
          <cell r="T266">
            <v>265</v>
          </cell>
        </row>
        <row r="267">
          <cell r="T267">
            <v>266</v>
          </cell>
        </row>
        <row r="268">
          <cell r="T268">
            <v>267</v>
          </cell>
        </row>
        <row r="269">
          <cell r="T269">
            <v>268</v>
          </cell>
        </row>
        <row r="270">
          <cell r="T270">
            <v>269</v>
          </cell>
        </row>
        <row r="271">
          <cell r="T271">
            <v>270</v>
          </cell>
        </row>
        <row r="272">
          <cell r="T272">
            <v>271</v>
          </cell>
        </row>
        <row r="273">
          <cell r="T273">
            <v>272</v>
          </cell>
        </row>
        <row r="274">
          <cell r="T274">
            <v>273</v>
          </cell>
        </row>
        <row r="275">
          <cell r="T275">
            <v>274</v>
          </cell>
        </row>
        <row r="276">
          <cell r="T276">
            <v>275</v>
          </cell>
        </row>
        <row r="277">
          <cell r="T277">
            <v>276</v>
          </cell>
        </row>
        <row r="278">
          <cell r="T278">
            <v>277</v>
          </cell>
        </row>
        <row r="279">
          <cell r="T279">
            <v>278</v>
          </cell>
        </row>
        <row r="280">
          <cell r="T280">
            <v>279</v>
          </cell>
        </row>
        <row r="281">
          <cell r="T281">
            <v>280</v>
          </cell>
        </row>
        <row r="282">
          <cell r="T282">
            <v>281</v>
          </cell>
        </row>
        <row r="283">
          <cell r="T283">
            <v>282</v>
          </cell>
        </row>
        <row r="284">
          <cell r="T284">
            <v>283</v>
          </cell>
        </row>
        <row r="285">
          <cell r="T285">
            <v>284</v>
          </cell>
        </row>
        <row r="286">
          <cell r="T286">
            <v>285</v>
          </cell>
        </row>
        <row r="287">
          <cell r="T287">
            <v>286</v>
          </cell>
        </row>
        <row r="288">
          <cell r="T288">
            <v>287</v>
          </cell>
        </row>
        <row r="289">
          <cell r="T289">
            <v>288</v>
          </cell>
        </row>
        <row r="290">
          <cell r="T290">
            <v>289</v>
          </cell>
        </row>
        <row r="291">
          <cell r="T291">
            <v>290</v>
          </cell>
        </row>
        <row r="292">
          <cell r="T292">
            <v>291</v>
          </cell>
        </row>
        <row r="293">
          <cell r="T293">
            <v>292</v>
          </cell>
        </row>
        <row r="294">
          <cell r="T294">
            <v>293</v>
          </cell>
        </row>
        <row r="295">
          <cell r="T295">
            <v>294</v>
          </cell>
        </row>
        <row r="296">
          <cell r="T296">
            <v>295</v>
          </cell>
        </row>
        <row r="297">
          <cell r="T297">
            <v>296</v>
          </cell>
        </row>
        <row r="298">
          <cell r="T298">
            <v>297</v>
          </cell>
        </row>
        <row r="299">
          <cell r="T299">
            <v>298</v>
          </cell>
        </row>
        <row r="300">
          <cell r="T300">
            <v>299</v>
          </cell>
        </row>
        <row r="301">
          <cell r="T301">
            <v>300</v>
          </cell>
        </row>
        <row r="302">
          <cell r="T302">
            <v>301</v>
          </cell>
        </row>
        <row r="303">
          <cell r="T303">
            <v>302</v>
          </cell>
        </row>
        <row r="304">
          <cell r="T304">
            <v>303</v>
          </cell>
        </row>
        <row r="305">
          <cell r="T305">
            <v>304</v>
          </cell>
        </row>
        <row r="306">
          <cell r="T306">
            <v>305</v>
          </cell>
        </row>
        <row r="307">
          <cell r="T307">
            <v>306</v>
          </cell>
        </row>
        <row r="308">
          <cell r="T308">
            <v>307</v>
          </cell>
        </row>
        <row r="309">
          <cell r="T309">
            <v>308</v>
          </cell>
        </row>
        <row r="310">
          <cell r="T310">
            <v>309</v>
          </cell>
        </row>
        <row r="311">
          <cell r="T311">
            <v>310</v>
          </cell>
        </row>
        <row r="312">
          <cell r="T312">
            <v>311</v>
          </cell>
        </row>
        <row r="313">
          <cell r="T313">
            <v>312</v>
          </cell>
        </row>
        <row r="314">
          <cell r="T314">
            <v>313</v>
          </cell>
        </row>
        <row r="315">
          <cell r="T315">
            <v>314</v>
          </cell>
        </row>
        <row r="316">
          <cell r="T316">
            <v>315</v>
          </cell>
        </row>
        <row r="317">
          <cell r="T317">
            <v>316</v>
          </cell>
        </row>
        <row r="318">
          <cell r="T318">
            <v>317</v>
          </cell>
        </row>
        <row r="319">
          <cell r="T319">
            <v>318</v>
          </cell>
        </row>
        <row r="320">
          <cell r="T320">
            <v>319</v>
          </cell>
        </row>
        <row r="321">
          <cell r="T321">
            <v>320</v>
          </cell>
        </row>
        <row r="322">
          <cell r="T322">
            <v>321</v>
          </cell>
        </row>
        <row r="323">
          <cell r="T323">
            <v>322</v>
          </cell>
        </row>
        <row r="324">
          <cell r="T324">
            <v>323</v>
          </cell>
        </row>
        <row r="325">
          <cell r="T325">
            <v>324</v>
          </cell>
        </row>
        <row r="326">
          <cell r="T326">
            <v>325</v>
          </cell>
        </row>
        <row r="327">
          <cell r="T327">
            <v>326</v>
          </cell>
        </row>
        <row r="328">
          <cell r="T328">
            <v>327</v>
          </cell>
        </row>
        <row r="329">
          <cell r="T329">
            <v>328</v>
          </cell>
        </row>
        <row r="330">
          <cell r="T330">
            <v>329</v>
          </cell>
        </row>
        <row r="331">
          <cell r="T331">
            <v>330</v>
          </cell>
        </row>
        <row r="332">
          <cell r="T332">
            <v>331</v>
          </cell>
        </row>
        <row r="333">
          <cell r="T333">
            <v>332</v>
          </cell>
        </row>
        <row r="334">
          <cell r="T334">
            <v>333</v>
          </cell>
        </row>
        <row r="335">
          <cell r="T335">
            <v>334</v>
          </cell>
        </row>
        <row r="336">
          <cell r="T336">
            <v>335</v>
          </cell>
        </row>
        <row r="337">
          <cell r="T337">
            <v>336</v>
          </cell>
        </row>
        <row r="338">
          <cell r="T338">
            <v>337</v>
          </cell>
        </row>
        <row r="339">
          <cell r="T339">
            <v>338</v>
          </cell>
        </row>
        <row r="340">
          <cell r="T340">
            <v>339</v>
          </cell>
        </row>
        <row r="341">
          <cell r="T341">
            <v>340</v>
          </cell>
        </row>
        <row r="342">
          <cell r="T342">
            <v>341</v>
          </cell>
        </row>
        <row r="343">
          <cell r="T343">
            <v>342</v>
          </cell>
        </row>
        <row r="344">
          <cell r="T344">
            <v>343</v>
          </cell>
        </row>
        <row r="345">
          <cell r="T345">
            <v>344</v>
          </cell>
        </row>
        <row r="346">
          <cell r="T346">
            <v>345</v>
          </cell>
        </row>
        <row r="347">
          <cell r="T347">
            <v>346</v>
          </cell>
        </row>
        <row r="348">
          <cell r="T348">
            <v>347</v>
          </cell>
        </row>
        <row r="349">
          <cell r="T349">
            <v>348</v>
          </cell>
        </row>
        <row r="350">
          <cell r="T350">
            <v>349</v>
          </cell>
        </row>
        <row r="351">
          <cell r="T351">
            <v>350</v>
          </cell>
        </row>
        <row r="352">
          <cell r="T352">
            <v>351</v>
          </cell>
        </row>
        <row r="353">
          <cell r="T353">
            <v>352</v>
          </cell>
        </row>
        <row r="354">
          <cell r="T354">
            <v>353</v>
          </cell>
        </row>
        <row r="355">
          <cell r="T355">
            <v>354</v>
          </cell>
        </row>
        <row r="356">
          <cell r="T356">
            <v>355</v>
          </cell>
        </row>
        <row r="357">
          <cell r="T357">
            <v>356</v>
          </cell>
        </row>
        <row r="358">
          <cell r="T358">
            <v>357</v>
          </cell>
        </row>
        <row r="359">
          <cell r="T359">
            <v>358</v>
          </cell>
        </row>
        <row r="360">
          <cell r="T360">
            <v>359</v>
          </cell>
        </row>
        <row r="361">
          <cell r="T361">
            <v>360</v>
          </cell>
        </row>
        <row r="362">
          <cell r="T362">
            <v>361</v>
          </cell>
        </row>
        <row r="363">
          <cell r="T363">
            <v>362</v>
          </cell>
        </row>
        <row r="364">
          <cell r="T364">
            <v>363</v>
          </cell>
        </row>
        <row r="365">
          <cell r="T365">
            <v>364</v>
          </cell>
        </row>
        <row r="366">
          <cell r="T366">
            <v>365</v>
          </cell>
        </row>
        <row r="367">
          <cell r="T367">
            <v>366</v>
          </cell>
        </row>
        <row r="368">
          <cell r="T368">
            <v>367</v>
          </cell>
        </row>
        <row r="369">
          <cell r="T369">
            <v>368</v>
          </cell>
        </row>
        <row r="370">
          <cell r="T370">
            <v>369</v>
          </cell>
        </row>
        <row r="371">
          <cell r="T371">
            <v>370</v>
          </cell>
        </row>
        <row r="372">
          <cell r="T372">
            <v>371</v>
          </cell>
        </row>
        <row r="373">
          <cell r="T373">
            <v>372</v>
          </cell>
        </row>
        <row r="374">
          <cell r="T374">
            <v>373</v>
          </cell>
        </row>
        <row r="375">
          <cell r="T375">
            <v>374</v>
          </cell>
        </row>
        <row r="376">
          <cell r="T376">
            <v>375</v>
          </cell>
        </row>
        <row r="377">
          <cell r="T377">
            <v>376</v>
          </cell>
        </row>
        <row r="378">
          <cell r="T378">
            <v>377</v>
          </cell>
        </row>
        <row r="379">
          <cell r="T379">
            <v>378</v>
          </cell>
        </row>
        <row r="380">
          <cell r="T380">
            <v>379</v>
          </cell>
        </row>
        <row r="381">
          <cell r="T381">
            <v>380</v>
          </cell>
        </row>
        <row r="382">
          <cell r="T382">
            <v>381</v>
          </cell>
        </row>
        <row r="383">
          <cell r="T383">
            <v>382</v>
          </cell>
        </row>
        <row r="384">
          <cell r="T384">
            <v>383</v>
          </cell>
        </row>
        <row r="385">
          <cell r="T385">
            <v>384</v>
          </cell>
        </row>
        <row r="386">
          <cell r="T386">
            <v>385</v>
          </cell>
        </row>
        <row r="387">
          <cell r="T387">
            <v>386</v>
          </cell>
        </row>
        <row r="388">
          <cell r="T388">
            <v>387</v>
          </cell>
        </row>
        <row r="389">
          <cell r="T389">
            <v>388</v>
          </cell>
        </row>
        <row r="390">
          <cell r="T390">
            <v>389</v>
          </cell>
        </row>
        <row r="391">
          <cell r="T391">
            <v>390</v>
          </cell>
        </row>
        <row r="392">
          <cell r="T392">
            <v>391</v>
          </cell>
        </row>
        <row r="393">
          <cell r="T393">
            <v>392</v>
          </cell>
        </row>
        <row r="394">
          <cell r="T394">
            <v>393</v>
          </cell>
        </row>
        <row r="395">
          <cell r="T395">
            <v>394</v>
          </cell>
        </row>
        <row r="396">
          <cell r="T396">
            <v>395</v>
          </cell>
        </row>
        <row r="397">
          <cell r="T397">
            <v>396</v>
          </cell>
        </row>
        <row r="398">
          <cell r="T398">
            <v>397</v>
          </cell>
        </row>
        <row r="399">
          <cell r="T399">
            <v>398</v>
          </cell>
        </row>
        <row r="400">
          <cell r="T400">
            <v>399</v>
          </cell>
        </row>
        <row r="401">
          <cell r="T401">
            <v>400</v>
          </cell>
        </row>
        <row r="402">
          <cell r="T402">
            <v>401</v>
          </cell>
        </row>
        <row r="403">
          <cell r="T403">
            <v>402</v>
          </cell>
        </row>
        <row r="404">
          <cell r="T404">
            <v>403</v>
          </cell>
        </row>
        <row r="405">
          <cell r="T405">
            <v>404</v>
          </cell>
        </row>
        <row r="406">
          <cell r="T406">
            <v>405</v>
          </cell>
        </row>
        <row r="407">
          <cell r="T407">
            <v>406</v>
          </cell>
        </row>
        <row r="408">
          <cell r="T408">
            <v>407</v>
          </cell>
        </row>
        <row r="409">
          <cell r="T409">
            <v>408</v>
          </cell>
        </row>
        <row r="410">
          <cell r="T410">
            <v>409</v>
          </cell>
        </row>
        <row r="411">
          <cell r="T411">
            <v>410</v>
          </cell>
        </row>
        <row r="412">
          <cell r="T412">
            <v>411</v>
          </cell>
        </row>
        <row r="413">
          <cell r="T413">
            <v>412</v>
          </cell>
        </row>
        <row r="414">
          <cell r="T414">
            <v>413</v>
          </cell>
        </row>
        <row r="415">
          <cell r="T415">
            <v>414</v>
          </cell>
        </row>
        <row r="416">
          <cell r="T416">
            <v>415</v>
          </cell>
        </row>
        <row r="417">
          <cell r="T417">
            <v>416</v>
          </cell>
        </row>
        <row r="418">
          <cell r="T418">
            <v>417</v>
          </cell>
        </row>
        <row r="419">
          <cell r="T419">
            <v>418</v>
          </cell>
        </row>
        <row r="420">
          <cell r="T420">
            <v>419</v>
          </cell>
        </row>
        <row r="421">
          <cell r="T421">
            <v>420</v>
          </cell>
        </row>
        <row r="422">
          <cell r="T422">
            <v>421</v>
          </cell>
        </row>
        <row r="423">
          <cell r="T423">
            <v>422</v>
          </cell>
        </row>
        <row r="424">
          <cell r="T424">
            <v>423</v>
          </cell>
        </row>
        <row r="425">
          <cell r="T425">
            <v>424</v>
          </cell>
        </row>
        <row r="426">
          <cell r="T426">
            <v>425</v>
          </cell>
        </row>
        <row r="427">
          <cell r="T427">
            <v>426</v>
          </cell>
        </row>
        <row r="428">
          <cell r="T428">
            <v>427</v>
          </cell>
        </row>
        <row r="429">
          <cell r="T429">
            <v>428</v>
          </cell>
        </row>
        <row r="430">
          <cell r="T430">
            <v>429</v>
          </cell>
        </row>
        <row r="431">
          <cell r="T431">
            <v>430</v>
          </cell>
        </row>
        <row r="432">
          <cell r="T432">
            <v>431</v>
          </cell>
        </row>
        <row r="433">
          <cell r="T433">
            <v>432</v>
          </cell>
        </row>
        <row r="434">
          <cell r="T434">
            <v>433</v>
          </cell>
        </row>
        <row r="435">
          <cell r="T435">
            <v>434</v>
          </cell>
        </row>
        <row r="436">
          <cell r="T436">
            <v>435</v>
          </cell>
        </row>
        <row r="437">
          <cell r="T437">
            <v>436</v>
          </cell>
        </row>
        <row r="438">
          <cell r="T438">
            <v>437</v>
          </cell>
        </row>
        <row r="439">
          <cell r="T439">
            <v>438</v>
          </cell>
        </row>
        <row r="440">
          <cell r="T440">
            <v>439</v>
          </cell>
        </row>
        <row r="441">
          <cell r="T441">
            <v>440</v>
          </cell>
        </row>
        <row r="442">
          <cell r="T442">
            <v>441</v>
          </cell>
        </row>
        <row r="443">
          <cell r="T443">
            <v>442</v>
          </cell>
        </row>
        <row r="444">
          <cell r="T444">
            <v>443</v>
          </cell>
        </row>
        <row r="445">
          <cell r="T445">
            <v>444</v>
          </cell>
        </row>
        <row r="446">
          <cell r="T446">
            <v>445</v>
          </cell>
        </row>
        <row r="447">
          <cell r="T447">
            <v>446</v>
          </cell>
        </row>
        <row r="448">
          <cell r="T448">
            <v>447</v>
          </cell>
        </row>
        <row r="449">
          <cell r="T449">
            <v>448</v>
          </cell>
        </row>
        <row r="450">
          <cell r="T450">
            <v>449</v>
          </cell>
        </row>
        <row r="451">
          <cell r="T451">
            <v>450</v>
          </cell>
        </row>
        <row r="452">
          <cell r="T452">
            <v>451</v>
          </cell>
        </row>
        <row r="453">
          <cell r="T453">
            <v>452</v>
          </cell>
        </row>
        <row r="454">
          <cell r="T454">
            <v>453</v>
          </cell>
        </row>
        <row r="455">
          <cell r="T455">
            <v>454</v>
          </cell>
        </row>
        <row r="456">
          <cell r="T456">
            <v>455</v>
          </cell>
        </row>
        <row r="457">
          <cell r="T457">
            <v>456</v>
          </cell>
        </row>
        <row r="458">
          <cell r="T458">
            <v>457</v>
          </cell>
        </row>
        <row r="459">
          <cell r="T459">
            <v>458</v>
          </cell>
        </row>
        <row r="460">
          <cell r="T460">
            <v>459</v>
          </cell>
        </row>
        <row r="461">
          <cell r="T461">
            <v>460</v>
          </cell>
        </row>
        <row r="462">
          <cell r="T462">
            <v>461</v>
          </cell>
        </row>
        <row r="463">
          <cell r="T463">
            <v>462</v>
          </cell>
        </row>
        <row r="464">
          <cell r="T464">
            <v>463</v>
          </cell>
        </row>
        <row r="465">
          <cell r="T465">
            <v>464</v>
          </cell>
        </row>
        <row r="466">
          <cell r="T466">
            <v>465</v>
          </cell>
        </row>
        <row r="467">
          <cell r="T467">
            <v>466</v>
          </cell>
        </row>
        <row r="468">
          <cell r="T468">
            <v>467</v>
          </cell>
        </row>
        <row r="469">
          <cell r="T469">
            <v>468</v>
          </cell>
        </row>
        <row r="470">
          <cell r="T470">
            <v>469</v>
          </cell>
        </row>
        <row r="471">
          <cell r="T471">
            <v>470</v>
          </cell>
        </row>
        <row r="472">
          <cell r="T472">
            <v>471</v>
          </cell>
        </row>
        <row r="473">
          <cell r="T473">
            <v>472</v>
          </cell>
        </row>
        <row r="474">
          <cell r="T474">
            <v>473</v>
          </cell>
        </row>
        <row r="475">
          <cell r="T475">
            <v>474</v>
          </cell>
        </row>
        <row r="476">
          <cell r="T476">
            <v>475</v>
          </cell>
        </row>
        <row r="477">
          <cell r="T477">
            <v>476</v>
          </cell>
        </row>
        <row r="478">
          <cell r="T478">
            <v>477</v>
          </cell>
        </row>
        <row r="479">
          <cell r="T479">
            <v>478</v>
          </cell>
        </row>
        <row r="480">
          <cell r="T480">
            <v>479</v>
          </cell>
        </row>
        <row r="481">
          <cell r="T481">
            <v>480</v>
          </cell>
        </row>
        <row r="482">
          <cell r="T482">
            <v>481</v>
          </cell>
        </row>
        <row r="483">
          <cell r="T483">
            <v>482</v>
          </cell>
        </row>
        <row r="484">
          <cell r="T484">
            <v>483</v>
          </cell>
        </row>
        <row r="485">
          <cell r="T485">
            <v>484</v>
          </cell>
        </row>
        <row r="486">
          <cell r="T486">
            <v>485</v>
          </cell>
        </row>
        <row r="487">
          <cell r="T487">
            <v>486</v>
          </cell>
        </row>
        <row r="488">
          <cell r="T488">
            <v>487</v>
          </cell>
        </row>
        <row r="489">
          <cell r="T489">
            <v>488</v>
          </cell>
        </row>
        <row r="490">
          <cell r="T490">
            <v>489</v>
          </cell>
        </row>
        <row r="491">
          <cell r="T491">
            <v>490</v>
          </cell>
        </row>
        <row r="492">
          <cell r="T492">
            <v>491</v>
          </cell>
        </row>
        <row r="493">
          <cell r="T493">
            <v>492</v>
          </cell>
        </row>
        <row r="494">
          <cell r="T494">
            <v>493</v>
          </cell>
        </row>
        <row r="495">
          <cell r="T495">
            <v>494</v>
          </cell>
        </row>
        <row r="496">
          <cell r="T496">
            <v>495</v>
          </cell>
        </row>
        <row r="497">
          <cell r="T497">
            <v>496</v>
          </cell>
        </row>
        <row r="498">
          <cell r="T498">
            <v>497</v>
          </cell>
        </row>
        <row r="499">
          <cell r="T499">
            <v>498</v>
          </cell>
        </row>
        <row r="500">
          <cell r="T500">
            <v>499</v>
          </cell>
        </row>
        <row r="501">
          <cell r="T501">
            <v>500</v>
          </cell>
        </row>
        <row r="502">
          <cell r="T502">
            <v>501</v>
          </cell>
        </row>
        <row r="503">
          <cell r="T503">
            <v>502</v>
          </cell>
        </row>
        <row r="504">
          <cell r="T504">
            <v>503</v>
          </cell>
        </row>
        <row r="505">
          <cell r="T505">
            <v>504</v>
          </cell>
        </row>
        <row r="506">
          <cell r="T506">
            <v>505</v>
          </cell>
        </row>
        <row r="507">
          <cell r="T507">
            <v>506</v>
          </cell>
        </row>
        <row r="508">
          <cell r="T508">
            <v>507</v>
          </cell>
        </row>
        <row r="509">
          <cell r="T509">
            <v>508</v>
          </cell>
        </row>
        <row r="510">
          <cell r="T510">
            <v>509</v>
          </cell>
        </row>
        <row r="511">
          <cell r="T511">
            <v>510</v>
          </cell>
        </row>
        <row r="512">
          <cell r="T512">
            <v>511</v>
          </cell>
        </row>
        <row r="513">
          <cell r="T513">
            <v>512</v>
          </cell>
        </row>
        <row r="514">
          <cell r="T514">
            <v>513</v>
          </cell>
        </row>
        <row r="515">
          <cell r="T515">
            <v>514</v>
          </cell>
        </row>
        <row r="516">
          <cell r="T516">
            <v>515</v>
          </cell>
        </row>
        <row r="517">
          <cell r="T517">
            <v>516</v>
          </cell>
        </row>
        <row r="518">
          <cell r="T518">
            <v>517</v>
          </cell>
        </row>
        <row r="519">
          <cell r="T519">
            <v>518</v>
          </cell>
        </row>
        <row r="520">
          <cell r="T520">
            <v>519</v>
          </cell>
        </row>
        <row r="521">
          <cell r="T521">
            <v>520</v>
          </cell>
        </row>
        <row r="522">
          <cell r="T522">
            <v>521</v>
          </cell>
        </row>
        <row r="523">
          <cell r="T523">
            <v>522</v>
          </cell>
        </row>
        <row r="524">
          <cell r="T524">
            <v>523</v>
          </cell>
        </row>
        <row r="525">
          <cell r="T525">
            <v>524</v>
          </cell>
        </row>
        <row r="526">
          <cell r="T526">
            <v>525</v>
          </cell>
        </row>
        <row r="527">
          <cell r="T527">
            <v>526</v>
          </cell>
        </row>
        <row r="528">
          <cell r="T528">
            <v>527</v>
          </cell>
        </row>
        <row r="529">
          <cell r="T529">
            <v>528</v>
          </cell>
        </row>
        <row r="530">
          <cell r="T530">
            <v>529</v>
          </cell>
        </row>
        <row r="531">
          <cell r="T531">
            <v>530</v>
          </cell>
        </row>
        <row r="532">
          <cell r="T532">
            <v>531</v>
          </cell>
        </row>
        <row r="533">
          <cell r="T533">
            <v>532</v>
          </cell>
        </row>
        <row r="534">
          <cell r="T534">
            <v>533</v>
          </cell>
        </row>
        <row r="535">
          <cell r="T535">
            <v>534</v>
          </cell>
        </row>
        <row r="536">
          <cell r="T536">
            <v>535</v>
          </cell>
        </row>
        <row r="537">
          <cell r="T537">
            <v>536</v>
          </cell>
        </row>
        <row r="538">
          <cell r="T538">
            <v>537</v>
          </cell>
        </row>
        <row r="539">
          <cell r="T539">
            <v>538</v>
          </cell>
        </row>
        <row r="540">
          <cell r="T540">
            <v>539</v>
          </cell>
        </row>
        <row r="541">
          <cell r="T541">
            <v>540</v>
          </cell>
        </row>
        <row r="542">
          <cell r="T542">
            <v>541</v>
          </cell>
        </row>
        <row r="543">
          <cell r="T543">
            <v>542</v>
          </cell>
        </row>
        <row r="544">
          <cell r="T544">
            <v>543</v>
          </cell>
        </row>
        <row r="545">
          <cell r="T545">
            <v>544</v>
          </cell>
        </row>
        <row r="546">
          <cell r="T546">
            <v>545</v>
          </cell>
        </row>
        <row r="547">
          <cell r="T547">
            <v>546</v>
          </cell>
        </row>
        <row r="548">
          <cell r="T548">
            <v>547</v>
          </cell>
        </row>
        <row r="549">
          <cell r="T549">
            <v>548</v>
          </cell>
        </row>
        <row r="550">
          <cell r="T550">
            <v>549</v>
          </cell>
        </row>
        <row r="551">
          <cell r="T551">
            <v>550</v>
          </cell>
        </row>
        <row r="552">
          <cell r="T552">
            <v>551</v>
          </cell>
        </row>
        <row r="553">
          <cell r="T553">
            <v>552</v>
          </cell>
        </row>
        <row r="554">
          <cell r="T554">
            <v>553</v>
          </cell>
        </row>
        <row r="555">
          <cell r="T555">
            <v>554</v>
          </cell>
        </row>
        <row r="556">
          <cell r="T556">
            <v>555</v>
          </cell>
        </row>
        <row r="557">
          <cell r="T557">
            <v>556</v>
          </cell>
        </row>
        <row r="558">
          <cell r="T558">
            <v>557</v>
          </cell>
        </row>
        <row r="559">
          <cell r="T559">
            <v>558</v>
          </cell>
        </row>
        <row r="560">
          <cell r="T560">
            <v>559</v>
          </cell>
        </row>
        <row r="561">
          <cell r="T561">
            <v>560</v>
          </cell>
        </row>
        <row r="562">
          <cell r="T562">
            <v>561</v>
          </cell>
        </row>
        <row r="563">
          <cell r="T563">
            <v>562</v>
          </cell>
        </row>
        <row r="564">
          <cell r="T564">
            <v>563</v>
          </cell>
        </row>
        <row r="565">
          <cell r="T565">
            <v>564</v>
          </cell>
        </row>
        <row r="566">
          <cell r="T566">
            <v>565</v>
          </cell>
        </row>
        <row r="567">
          <cell r="T567">
            <v>566</v>
          </cell>
        </row>
        <row r="568">
          <cell r="T568">
            <v>567</v>
          </cell>
        </row>
        <row r="569">
          <cell r="T569">
            <v>568</v>
          </cell>
        </row>
        <row r="570">
          <cell r="T570">
            <v>569</v>
          </cell>
        </row>
        <row r="571">
          <cell r="T571">
            <v>570</v>
          </cell>
        </row>
        <row r="572">
          <cell r="T572">
            <v>571</v>
          </cell>
        </row>
        <row r="573">
          <cell r="T573">
            <v>572</v>
          </cell>
        </row>
        <row r="574">
          <cell r="T574">
            <v>573</v>
          </cell>
        </row>
        <row r="575">
          <cell r="T575">
            <v>574</v>
          </cell>
        </row>
        <row r="576">
          <cell r="T576">
            <v>575</v>
          </cell>
        </row>
        <row r="577">
          <cell r="T577">
            <v>576</v>
          </cell>
        </row>
        <row r="578">
          <cell r="T578">
            <v>577</v>
          </cell>
        </row>
        <row r="579">
          <cell r="T579">
            <v>578</v>
          </cell>
        </row>
        <row r="580">
          <cell r="T580">
            <v>579</v>
          </cell>
        </row>
        <row r="581">
          <cell r="T581">
            <v>580</v>
          </cell>
        </row>
        <row r="582">
          <cell r="T582">
            <v>581</v>
          </cell>
        </row>
        <row r="583">
          <cell r="T583">
            <v>582</v>
          </cell>
        </row>
        <row r="584">
          <cell r="T584">
            <v>583</v>
          </cell>
        </row>
        <row r="585">
          <cell r="T585">
            <v>584</v>
          </cell>
        </row>
        <row r="586">
          <cell r="T586">
            <v>585</v>
          </cell>
        </row>
        <row r="587">
          <cell r="T587">
            <v>586</v>
          </cell>
        </row>
        <row r="588">
          <cell r="T588">
            <v>587</v>
          </cell>
        </row>
        <row r="589">
          <cell r="T589">
            <v>588</v>
          </cell>
        </row>
        <row r="590">
          <cell r="T590">
            <v>589</v>
          </cell>
        </row>
        <row r="591">
          <cell r="T591">
            <v>590</v>
          </cell>
        </row>
        <row r="592">
          <cell r="T592">
            <v>591</v>
          </cell>
        </row>
        <row r="593">
          <cell r="T593">
            <v>592</v>
          </cell>
        </row>
        <row r="594">
          <cell r="T594">
            <v>593</v>
          </cell>
        </row>
        <row r="595">
          <cell r="T595">
            <v>594</v>
          </cell>
        </row>
        <row r="596">
          <cell r="T596">
            <v>595</v>
          </cell>
        </row>
        <row r="597">
          <cell r="T597">
            <v>596</v>
          </cell>
        </row>
        <row r="598">
          <cell r="T598">
            <v>597</v>
          </cell>
        </row>
        <row r="599">
          <cell r="T599">
            <v>598</v>
          </cell>
        </row>
        <row r="600">
          <cell r="T600">
            <v>599</v>
          </cell>
        </row>
        <row r="601">
          <cell r="T601">
            <v>600</v>
          </cell>
        </row>
        <row r="602">
          <cell r="T602">
            <v>601</v>
          </cell>
        </row>
        <row r="603">
          <cell r="T603">
            <v>602</v>
          </cell>
        </row>
        <row r="604">
          <cell r="T604">
            <v>603</v>
          </cell>
        </row>
        <row r="605">
          <cell r="T605">
            <v>604</v>
          </cell>
        </row>
        <row r="606">
          <cell r="T606">
            <v>605</v>
          </cell>
        </row>
        <row r="607">
          <cell r="T607">
            <v>606</v>
          </cell>
        </row>
        <row r="608">
          <cell r="T608">
            <v>607</v>
          </cell>
        </row>
        <row r="609">
          <cell r="T609">
            <v>608</v>
          </cell>
        </row>
        <row r="610">
          <cell r="T610">
            <v>609</v>
          </cell>
        </row>
        <row r="611">
          <cell r="T611">
            <v>610</v>
          </cell>
        </row>
        <row r="612">
          <cell r="T612">
            <v>611</v>
          </cell>
        </row>
        <row r="613">
          <cell r="T613">
            <v>612</v>
          </cell>
        </row>
        <row r="614">
          <cell r="T614">
            <v>613</v>
          </cell>
        </row>
        <row r="615">
          <cell r="T615">
            <v>614</v>
          </cell>
        </row>
        <row r="616">
          <cell r="T616">
            <v>615</v>
          </cell>
        </row>
        <row r="617">
          <cell r="T617">
            <v>616</v>
          </cell>
        </row>
        <row r="618">
          <cell r="T618">
            <v>617</v>
          </cell>
        </row>
        <row r="619">
          <cell r="T619">
            <v>618</v>
          </cell>
        </row>
        <row r="620">
          <cell r="T620">
            <v>619</v>
          </cell>
        </row>
        <row r="621">
          <cell r="T621">
            <v>620</v>
          </cell>
        </row>
        <row r="622">
          <cell r="T622">
            <v>621</v>
          </cell>
        </row>
        <row r="623">
          <cell r="T623">
            <v>622</v>
          </cell>
        </row>
        <row r="624">
          <cell r="T624">
            <v>623</v>
          </cell>
        </row>
        <row r="625">
          <cell r="T625">
            <v>624</v>
          </cell>
        </row>
        <row r="626">
          <cell r="T626">
            <v>625</v>
          </cell>
        </row>
        <row r="627">
          <cell r="T627">
            <v>626</v>
          </cell>
        </row>
        <row r="628">
          <cell r="T628">
            <v>627</v>
          </cell>
        </row>
        <row r="629">
          <cell r="T629">
            <v>628</v>
          </cell>
        </row>
        <row r="630">
          <cell r="T630">
            <v>629</v>
          </cell>
        </row>
        <row r="631">
          <cell r="T631">
            <v>630</v>
          </cell>
        </row>
        <row r="632">
          <cell r="T632">
            <v>631</v>
          </cell>
        </row>
        <row r="633">
          <cell r="T633">
            <v>632</v>
          </cell>
        </row>
        <row r="634">
          <cell r="T634">
            <v>633</v>
          </cell>
        </row>
        <row r="635">
          <cell r="T635">
            <v>634</v>
          </cell>
        </row>
        <row r="636">
          <cell r="T636">
            <v>635</v>
          </cell>
        </row>
        <row r="637">
          <cell r="T637">
            <v>636</v>
          </cell>
        </row>
        <row r="638">
          <cell r="T638">
            <v>637</v>
          </cell>
        </row>
        <row r="639">
          <cell r="T639">
            <v>638</v>
          </cell>
        </row>
        <row r="640">
          <cell r="T640">
            <v>639</v>
          </cell>
        </row>
        <row r="641">
          <cell r="T641">
            <v>640</v>
          </cell>
        </row>
        <row r="642">
          <cell r="T642">
            <v>641</v>
          </cell>
        </row>
        <row r="643">
          <cell r="T643">
            <v>642</v>
          </cell>
        </row>
        <row r="644">
          <cell r="T644">
            <v>643</v>
          </cell>
        </row>
        <row r="645">
          <cell r="T645">
            <v>644</v>
          </cell>
        </row>
        <row r="646">
          <cell r="T646">
            <v>645</v>
          </cell>
        </row>
        <row r="647">
          <cell r="T647">
            <v>646</v>
          </cell>
        </row>
        <row r="648">
          <cell r="T648">
            <v>647</v>
          </cell>
        </row>
        <row r="649">
          <cell r="T649">
            <v>648</v>
          </cell>
        </row>
        <row r="650">
          <cell r="T650">
            <v>649</v>
          </cell>
        </row>
        <row r="651">
          <cell r="T651">
            <v>650</v>
          </cell>
        </row>
        <row r="652">
          <cell r="T652">
            <v>651</v>
          </cell>
        </row>
        <row r="653">
          <cell r="T653">
            <v>652</v>
          </cell>
        </row>
        <row r="654">
          <cell r="T654">
            <v>653</v>
          </cell>
        </row>
        <row r="655">
          <cell r="T655">
            <v>654</v>
          </cell>
        </row>
        <row r="656">
          <cell r="T656">
            <v>655</v>
          </cell>
        </row>
        <row r="657">
          <cell r="T657">
            <v>656</v>
          </cell>
        </row>
        <row r="658">
          <cell r="T658">
            <v>657</v>
          </cell>
        </row>
        <row r="659">
          <cell r="T659">
            <v>658</v>
          </cell>
        </row>
        <row r="660">
          <cell r="T660">
            <v>659</v>
          </cell>
        </row>
        <row r="661">
          <cell r="T661">
            <v>660</v>
          </cell>
        </row>
        <row r="662">
          <cell r="T662">
            <v>661</v>
          </cell>
        </row>
        <row r="663">
          <cell r="T663">
            <v>662</v>
          </cell>
        </row>
        <row r="664">
          <cell r="T664">
            <v>663</v>
          </cell>
        </row>
        <row r="665">
          <cell r="T665">
            <v>664</v>
          </cell>
        </row>
        <row r="666">
          <cell r="T666">
            <v>665</v>
          </cell>
        </row>
        <row r="667">
          <cell r="T667">
            <v>666</v>
          </cell>
        </row>
        <row r="668">
          <cell r="T668">
            <v>667</v>
          </cell>
        </row>
        <row r="669">
          <cell r="T669">
            <v>668</v>
          </cell>
        </row>
        <row r="670">
          <cell r="T670">
            <v>669</v>
          </cell>
        </row>
        <row r="671">
          <cell r="T671">
            <v>670</v>
          </cell>
        </row>
        <row r="672">
          <cell r="T672">
            <v>671</v>
          </cell>
        </row>
        <row r="673">
          <cell r="T673">
            <v>672</v>
          </cell>
        </row>
        <row r="674">
          <cell r="T674">
            <v>673</v>
          </cell>
        </row>
        <row r="675">
          <cell r="T675">
            <v>674</v>
          </cell>
        </row>
        <row r="676">
          <cell r="T676">
            <v>675</v>
          </cell>
        </row>
        <row r="677">
          <cell r="T677">
            <v>676</v>
          </cell>
        </row>
        <row r="678">
          <cell r="T678">
            <v>677</v>
          </cell>
        </row>
        <row r="679">
          <cell r="T679">
            <v>678</v>
          </cell>
        </row>
        <row r="680">
          <cell r="T680">
            <v>679</v>
          </cell>
        </row>
        <row r="681">
          <cell r="T681">
            <v>680</v>
          </cell>
        </row>
        <row r="682">
          <cell r="T682">
            <v>681</v>
          </cell>
        </row>
        <row r="683">
          <cell r="T683">
            <v>682</v>
          </cell>
        </row>
        <row r="684">
          <cell r="T684">
            <v>683</v>
          </cell>
        </row>
        <row r="685">
          <cell r="T685">
            <v>684</v>
          </cell>
        </row>
        <row r="686">
          <cell r="T686">
            <v>685</v>
          </cell>
        </row>
        <row r="687">
          <cell r="T687">
            <v>686</v>
          </cell>
        </row>
        <row r="688">
          <cell r="T688">
            <v>687</v>
          </cell>
        </row>
        <row r="689">
          <cell r="T689">
            <v>688</v>
          </cell>
        </row>
        <row r="690">
          <cell r="T690">
            <v>689</v>
          </cell>
        </row>
        <row r="691">
          <cell r="T691">
            <v>690</v>
          </cell>
        </row>
        <row r="692">
          <cell r="T692">
            <v>691</v>
          </cell>
        </row>
        <row r="693">
          <cell r="T693">
            <v>692</v>
          </cell>
        </row>
        <row r="694">
          <cell r="T694">
            <v>693</v>
          </cell>
        </row>
        <row r="695">
          <cell r="T695">
            <v>694</v>
          </cell>
        </row>
        <row r="696">
          <cell r="T696">
            <v>695</v>
          </cell>
        </row>
        <row r="697">
          <cell r="T697">
            <v>696</v>
          </cell>
        </row>
        <row r="698">
          <cell r="T698">
            <v>697</v>
          </cell>
        </row>
        <row r="699">
          <cell r="T699">
            <v>698</v>
          </cell>
        </row>
        <row r="700">
          <cell r="T700">
            <v>699</v>
          </cell>
        </row>
        <row r="701">
          <cell r="T701">
            <v>700</v>
          </cell>
        </row>
        <row r="702">
          <cell r="T702">
            <v>701</v>
          </cell>
        </row>
        <row r="703">
          <cell r="T703">
            <v>702</v>
          </cell>
        </row>
        <row r="704">
          <cell r="T704">
            <v>703</v>
          </cell>
        </row>
        <row r="705">
          <cell r="T705">
            <v>704</v>
          </cell>
        </row>
        <row r="706">
          <cell r="T706">
            <v>705</v>
          </cell>
        </row>
        <row r="707">
          <cell r="T707">
            <v>706</v>
          </cell>
        </row>
        <row r="708">
          <cell r="T708">
            <v>707</v>
          </cell>
        </row>
        <row r="709">
          <cell r="T709">
            <v>708</v>
          </cell>
        </row>
        <row r="710">
          <cell r="T710">
            <v>709</v>
          </cell>
        </row>
        <row r="711">
          <cell r="T711">
            <v>710</v>
          </cell>
        </row>
        <row r="712">
          <cell r="T712">
            <v>711</v>
          </cell>
        </row>
        <row r="713">
          <cell r="T713">
            <v>712</v>
          </cell>
        </row>
        <row r="714">
          <cell r="T714">
            <v>713</v>
          </cell>
        </row>
        <row r="715">
          <cell r="T715">
            <v>714</v>
          </cell>
        </row>
        <row r="716">
          <cell r="T716">
            <v>715</v>
          </cell>
        </row>
        <row r="717">
          <cell r="T717">
            <v>716</v>
          </cell>
        </row>
        <row r="718">
          <cell r="T718">
            <v>717</v>
          </cell>
        </row>
        <row r="719">
          <cell r="T719">
            <v>718</v>
          </cell>
        </row>
        <row r="720">
          <cell r="T720">
            <v>719</v>
          </cell>
        </row>
        <row r="721">
          <cell r="T721">
            <v>720</v>
          </cell>
        </row>
        <row r="722">
          <cell r="T722">
            <v>721</v>
          </cell>
        </row>
        <row r="723">
          <cell r="T723">
            <v>722</v>
          </cell>
        </row>
        <row r="724">
          <cell r="T724">
            <v>723</v>
          </cell>
        </row>
        <row r="725">
          <cell r="T725">
            <v>724</v>
          </cell>
        </row>
        <row r="726">
          <cell r="T726">
            <v>725</v>
          </cell>
        </row>
        <row r="727">
          <cell r="T727">
            <v>726</v>
          </cell>
        </row>
        <row r="728">
          <cell r="T728">
            <v>727</v>
          </cell>
        </row>
        <row r="729">
          <cell r="T729">
            <v>728</v>
          </cell>
        </row>
        <row r="730">
          <cell r="T730">
            <v>729</v>
          </cell>
        </row>
        <row r="731">
          <cell r="T731">
            <v>730</v>
          </cell>
        </row>
        <row r="732">
          <cell r="T732">
            <v>731</v>
          </cell>
        </row>
        <row r="733">
          <cell r="T733">
            <v>732</v>
          </cell>
        </row>
        <row r="734">
          <cell r="T734">
            <v>733</v>
          </cell>
        </row>
        <row r="735">
          <cell r="T735">
            <v>734</v>
          </cell>
        </row>
        <row r="736">
          <cell r="T736">
            <v>735</v>
          </cell>
        </row>
        <row r="737">
          <cell r="T737">
            <v>736</v>
          </cell>
        </row>
        <row r="738">
          <cell r="T738">
            <v>737</v>
          </cell>
        </row>
        <row r="739">
          <cell r="T739">
            <v>738</v>
          </cell>
        </row>
        <row r="740">
          <cell r="T740">
            <v>739</v>
          </cell>
        </row>
        <row r="741">
          <cell r="T741">
            <v>740</v>
          </cell>
        </row>
        <row r="742">
          <cell r="T742">
            <v>741</v>
          </cell>
        </row>
        <row r="743">
          <cell r="T743">
            <v>742</v>
          </cell>
        </row>
        <row r="744">
          <cell r="T744">
            <v>743</v>
          </cell>
        </row>
        <row r="745">
          <cell r="T745">
            <v>744</v>
          </cell>
        </row>
        <row r="746">
          <cell r="T746">
            <v>745</v>
          </cell>
        </row>
        <row r="747">
          <cell r="T747">
            <v>746</v>
          </cell>
        </row>
        <row r="748">
          <cell r="T748">
            <v>747</v>
          </cell>
        </row>
        <row r="749">
          <cell r="T749">
            <v>748</v>
          </cell>
        </row>
        <row r="750">
          <cell r="T750">
            <v>749</v>
          </cell>
        </row>
        <row r="751">
          <cell r="T751">
            <v>750</v>
          </cell>
        </row>
        <row r="752">
          <cell r="T752">
            <v>751</v>
          </cell>
        </row>
        <row r="753">
          <cell r="T753">
            <v>752</v>
          </cell>
        </row>
        <row r="754">
          <cell r="T754">
            <v>753</v>
          </cell>
        </row>
        <row r="755">
          <cell r="T755">
            <v>754</v>
          </cell>
        </row>
        <row r="756">
          <cell r="T756">
            <v>755</v>
          </cell>
        </row>
        <row r="757">
          <cell r="T757">
            <v>756</v>
          </cell>
        </row>
        <row r="758">
          <cell r="T758">
            <v>757</v>
          </cell>
        </row>
        <row r="759">
          <cell r="T759">
            <v>758</v>
          </cell>
        </row>
        <row r="760">
          <cell r="T760">
            <v>759</v>
          </cell>
        </row>
        <row r="761">
          <cell r="T761">
            <v>760</v>
          </cell>
        </row>
        <row r="762">
          <cell r="T762">
            <v>761</v>
          </cell>
        </row>
        <row r="763">
          <cell r="T763">
            <v>762</v>
          </cell>
        </row>
        <row r="764">
          <cell r="T764">
            <v>763</v>
          </cell>
        </row>
        <row r="765">
          <cell r="T765">
            <v>764</v>
          </cell>
        </row>
        <row r="766">
          <cell r="T766">
            <v>765</v>
          </cell>
        </row>
        <row r="767">
          <cell r="T767">
            <v>766</v>
          </cell>
        </row>
        <row r="768">
          <cell r="T768">
            <v>767</v>
          </cell>
        </row>
        <row r="769">
          <cell r="T769">
            <v>768</v>
          </cell>
        </row>
        <row r="770">
          <cell r="T770">
            <v>769</v>
          </cell>
        </row>
        <row r="771">
          <cell r="T771">
            <v>770</v>
          </cell>
        </row>
        <row r="772">
          <cell r="T772">
            <v>771</v>
          </cell>
        </row>
        <row r="773">
          <cell r="T773">
            <v>772</v>
          </cell>
        </row>
        <row r="774">
          <cell r="T774">
            <v>773</v>
          </cell>
        </row>
        <row r="775">
          <cell r="T775">
            <v>774</v>
          </cell>
        </row>
        <row r="776">
          <cell r="T776">
            <v>775</v>
          </cell>
        </row>
        <row r="777">
          <cell r="T777">
            <v>776</v>
          </cell>
        </row>
        <row r="778">
          <cell r="T778">
            <v>777</v>
          </cell>
        </row>
        <row r="779">
          <cell r="T779">
            <v>778</v>
          </cell>
        </row>
        <row r="780">
          <cell r="T780">
            <v>779</v>
          </cell>
        </row>
        <row r="781">
          <cell r="T781">
            <v>780</v>
          </cell>
        </row>
        <row r="782">
          <cell r="T782">
            <v>781</v>
          </cell>
        </row>
        <row r="783">
          <cell r="T783">
            <v>782</v>
          </cell>
        </row>
        <row r="784">
          <cell r="T784">
            <v>783</v>
          </cell>
        </row>
        <row r="785">
          <cell r="T785">
            <v>784</v>
          </cell>
        </row>
        <row r="786">
          <cell r="T786">
            <v>785</v>
          </cell>
        </row>
        <row r="787">
          <cell r="T787">
            <v>786</v>
          </cell>
        </row>
        <row r="788">
          <cell r="T788">
            <v>787</v>
          </cell>
        </row>
        <row r="789">
          <cell r="T789">
            <v>788</v>
          </cell>
        </row>
        <row r="790">
          <cell r="T790">
            <v>789</v>
          </cell>
        </row>
        <row r="791">
          <cell r="T791">
            <v>790</v>
          </cell>
        </row>
        <row r="792">
          <cell r="T792">
            <v>791</v>
          </cell>
        </row>
        <row r="793">
          <cell r="T793">
            <v>792</v>
          </cell>
        </row>
        <row r="794">
          <cell r="T794">
            <v>793</v>
          </cell>
        </row>
        <row r="795">
          <cell r="T795">
            <v>794</v>
          </cell>
        </row>
        <row r="796">
          <cell r="T796">
            <v>795</v>
          </cell>
        </row>
        <row r="797">
          <cell r="T797">
            <v>796</v>
          </cell>
        </row>
        <row r="798">
          <cell r="T798">
            <v>797</v>
          </cell>
        </row>
        <row r="799">
          <cell r="T799">
            <v>798</v>
          </cell>
        </row>
        <row r="800">
          <cell r="T800">
            <v>799</v>
          </cell>
        </row>
        <row r="801">
          <cell r="T801">
            <v>800</v>
          </cell>
        </row>
        <row r="802">
          <cell r="T802">
            <v>801</v>
          </cell>
        </row>
        <row r="803">
          <cell r="T803">
            <v>802</v>
          </cell>
        </row>
        <row r="804">
          <cell r="T804">
            <v>803</v>
          </cell>
        </row>
        <row r="805">
          <cell r="T805">
            <v>804</v>
          </cell>
        </row>
        <row r="806">
          <cell r="T806">
            <v>805</v>
          </cell>
        </row>
        <row r="807">
          <cell r="T807">
            <v>806</v>
          </cell>
        </row>
        <row r="808">
          <cell r="T808">
            <v>807</v>
          </cell>
        </row>
        <row r="809">
          <cell r="T809">
            <v>808</v>
          </cell>
        </row>
        <row r="810">
          <cell r="T810">
            <v>809</v>
          </cell>
        </row>
        <row r="811">
          <cell r="T811">
            <v>810</v>
          </cell>
        </row>
        <row r="812">
          <cell r="T812">
            <v>811</v>
          </cell>
        </row>
        <row r="813">
          <cell r="T813">
            <v>812</v>
          </cell>
        </row>
        <row r="814">
          <cell r="T814">
            <v>813</v>
          </cell>
        </row>
        <row r="815">
          <cell r="T815">
            <v>814</v>
          </cell>
        </row>
        <row r="816">
          <cell r="T816">
            <v>815</v>
          </cell>
        </row>
        <row r="817">
          <cell r="T817">
            <v>816</v>
          </cell>
        </row>
        <row r="818">
          <cell r="T818">
            <v>817</v>
          </cell>
        </row>
        <row r="819">
          <cell r="T819">
            <v>818</v>
          </cell>
        </row>
        <row r="820">
          <cell r="T820">
            <v>819</v>
          </cell>
        </row>
        <row r="821">
          <cell r="T821">
            <v>820</v>
          </cell>
        </row>
        <row r="822">
          <cell r="T822">
            <v>821</v>
          </cell>
        </row>
        <row r="823">
          <cell r="T823">
            <v>822</v>
          </cell>
        </row>
        <row r="824">
          <cell r="T824">
            <v>823</v>
          </cell>
        </row>
        <row r="825">
          <cell r="T825">
            <v>824</v>
          </cell>
        </row>
        <row r="826">
          <cell r="T826">
            <v>825</v>
          </cell>
        </row>
        <row r="827">
          <cell r="T827">
            <v>826</v>
          </cell>
        </row>
        <row r="828">
          <cell r="T828">
            <v>827</v>
          </cell>
        </row>
        <row r="829">
          <cell r="T829">
            <v>828</v>
          </cell>
        </row>
        <row r="830">
          <cell r="T830">
            <v>829</v>
          </cell>
        </row>
        <row r="831">
          <cell r="T831">
            <v>830</v>
          </cell>
        </row>
        <row r="832">
          <cell r="T832">
            <v>831</v>
          </cell>
        </row>
        <row r="833">
          <cell r="T833">
            <v>832</v>
          </cell>
        </row>
        <row r="834">
          <cell r="T834">
            <v>833</v>
          </cell>
        </row>
        <row r="835">
          <cell r="T835">
            <v>834</v>
          </cell>
        </row>
        <row r="836">
          <cell r="T836">
            <v>835</v>
          </cell>
        </row>
        <row r="837">
          <cell r="T837">
            <v>836</v>
          </cell>
        </row>
        <row r="838">
          <cell r="T838">
            <v>837</v>
          </cell>
        </row>
        <row r="839">
          <cell r="T839">
            <v>838</v>
          </cell>
        </row>
        <row r="840">
          <cell r="T840">
            <v>839</v>
          </cell>
        </row>
        <row r="841">
          <cell r="T841">
            <v>840</v>
          </cell>
        </row>
        <row r="842">
          <cell r="T842">
            <v>841</v>
          </cell>
        </row>
        <row r="843">
          <cell r="T843">
            <v>842</v>
          </cell>
        </row>
        <row r="844">
          <cell r="T844">
            <v>843</v>
          </cell>
        </row>
        <row r="845">
          <cell r="T845">
            <v>844</v>
          </cell>
        </row>
        <row r="846">
          <cell r="T846">
            <v>845</v>
          </cell>
        </row>
        <row r="847">
          <cell r="T847">
            <v>846</v>
          </cell>
        </row>
        <row r="848">
          <cell r="T848">
            <v>847</v>
          </cell>
        </row>
        <row r="849">
          <cell r="T849">
            <v>848</v>
          </cell>
        </row>
        <row r="850">
          <cell r="T850">
            <v>849</v>
          </cell>
        </row>
        <row r="851">
          <cell r="T851">
            <v>850</v>
          </cell>
        </row>
        <row r="852">
          <cell r="T852">
            <v>851</v>
          </cell>
        </row>
        <row r="853">
          <cell r="T853">
            <v>852</v>
          </cell>
        </row>
        <row r="854">
          <cell r="T854">
            <v>853</v>
          </cell>
        </row>
        <row r="855">
          <cell r="T855">
            <v>854</v>
          </cell>
        </row>
        <row r="856">
          <cell r="T856">
            <v>855</v>
          </cell>
        </row>
        <row r="857">
          <cell r="T857">
            <v>856</v>
          </cell>
        </row>
        <row r="858">
          <cell r="T858">
            <v>857</v>
          </cell>
        </row>
        <row r="859">
          <cell r="T859">
            <v>858</v>
          </cell>
        </row>
        <row r="860">
          <cell r="T860">
            <v>859</v>
          </cell>
        </row>
        <row r="861">
          <cell r="T861">
            <v>860</v>
          </cell>
        </row>
        <row r="862">
          <cell r="T862">
            <v>861</v>
          </cell>
        </row>
        <row r="863">
          <cell r="T863">
            <v>862</v>
          </cell>
        </row>
        <row r="864">
          <cell r="T864">
            <v>863</v>
          </cell>
        </row>
        <row r="865">
          <cell r="T865">
            <v>864</v>
          </cell>
        </row>
        <row r="866">
          <cell r="T866">
            <v>865</v>
          </cell>
        </row>
        <row r="867">
          <cell r="T867">
            <v>866</v>
          </cell>
        </row>
        <row r="868">
          <cell r="T868">
            <v>867</v>
          </cell>
        </row>
        <row r="869">
          <cell r="T869">
            <v>868</v>
          </cell>
        </row>
        <row r="870">
          <cell r="T870">
            <v>869</v>
          </cell>
        </row>
        <row r="871">
          <cell r="T871">
            <v>870</v>
          </cell>
        </row>
        <row r="872">
          <cell r="T872">
            <v>871</v>
          </cell>
        </row>
        <row r="873">
          <cell r="T873">
            <v>872</v>
          </cell>
        </row>
        <row r="874">
          <cell r="T874">
            <v>873</v>
          </cell>
        </row>
        <row r="875">
          <cell r="T875">
            <v>874</v>
          </cell>
        </row>
        <row r="876">
          <cell r="T876">
            <v>875</v>
          </cell>
        </row>
        <row r="877">
          <cell r="T877">
            <v>876</v>
          </cell>
        </row>
        <row r="878">
          <cell r="T878">
            <v>877</v>
          </cell>
        </row>
        <row r="879">
          <cell r="T879">
            <v>878</v>
          </cell>
        </row>
        <row r="880">
          <cell r="T880">
            <v>879</v>
          </cell>
        </row>
        <row r="881">
          <cell r="T881">
            <v>880</v>
          </cell>
        </row>
        <row r="882">
          <cell r="T882">
            <v>881</v>
          </cell>
        </row>
        <row r="883">
          <cell r="T883">
            <v>882</v>
          </cell>
        </row>
        <row r="884">
          <cell r="T884">
            <v>883</v>
          </cell>
        </row>
        <row r="885">
          <cell r="T885">
            <v>884</v>
          </cell>
        </row>
        <row r="886">
          <cell r="T886">
            <v>885</v>
          </cell>
        </row>
        <row r="887">
          <cell r="T887">
            <v>886</v>
          </cell>
        </row>
        <row r="888">
          <cell r="T888">
            <v>887</v>
          </cell>
        </row>
        <row r="889">
          <cell r="T889">
            <v>888</v>
          </cell>
        </row>
        <row r="890">
          <cell r="T890">
            <v>889</v>
          </cell>
        </row>
        <row r="891">
          <cell r="T891">
            <v>890</v>
          </cell>
        </row>
        <row r="892">
          <cell r="T892">
            <v>891</v>
          </cell>
        </row>
        <row r="893">
          <cell r="T893">
            <v>892</v>
          </cell>
        </row>
        <row r="894">
          <cell r="T894">
            <v>893</v>
          </cell>
        </row>
        <row r="895">
          <cell r="T895">
            <v>894</v>
          </cell>
        </row>
        <row r="896">
          <cell r="T896">
            <v>895</v>
          </cell>
        </row>
        <row r="897">
          <cell r="T897">
            <v>896</v>
          </cell>
        </row>
        <row r="898">
          <cell r="T898">
            <v>897</v>
          </cell>
        </row>
        <row r="899">
          <cell r="T899">
            <v>898</v>
          </cell>
        </row>
        <row r="900">
          <cell r="T900">
            <v>899</v>
          </cell>
        </row>
        <row r="901">
          <cell r="T901">
            <v>900</v>
          </cell>
        </row>
        <row r="902">
          <cell r="T902">
            <v>901</v>
          </cell>
        </row>
        <row r="903">
          <cell r="T903">
            <v>902</v>
          </cell>
        </row>
        <row r="904">
          <cell r="T904">
            <v>903</v>
          </cell>
        </row>
        <row r="905">
          <cell r="T905">
            <v>904</v>
          </cell>
        </row>
        <row r="906">
          <cell r="T906">
            <v>905</v>
          </cell>
        </row>
        <row r="907">
          <cell r="T907">
            <v>906</v>
          </cell>
        </row>
        <row r="908">
          <cell r="T908">
            <v>907</v>
          </cell>
        </row>
        <row r="909">
          <cell r="T909">
            <v>908</v>
          </cell>
        </row>
        <row r="910">
          <cell r="T910">
            <v>909</v>
          </cell>
        </row>
        <row r="911">
          <cell r="T911">
            <v>910</v>
          </cell>
        </row>
        <row r="912">
          <cell r="T912">
            <v>911</v>
          </cell>
        </row>
        <row r="913">
          <cell r="T913">
            <v>912</v>
          </cell>
        </row>
        <row r="914">
          <cell r="T914">
            <v>913</v>
          </cell>
        </row>
        <row r="915">
          <cell r="T915">
            <v>914</v>
          </cell>
        </row>
        <row r="916">
          <cell r="T916">
            <v>915</v>
          </cell>
        </row>
        <row r="917">
          <cell r="T917">
            <v>916</v>
          </cell>
        </row>
        <row r="918">
          <cell r="T918">
            <v>917</v>
          </cell>
        </row>
        <row r="919">
          <cell r="T919">
            <v>918</v>
          </cell>
        </row>
        <row r="920">
          <cell r="T920">
            <v>919</v>
          </cell>
        </row>
        <row r="921">
          <cell r="T921">
            <v>920</v>
          </cell>
        </row>
        <row r="922">
          <cell r="T922">
            <v>921</v>
          </cell>
        </row>
        <row r="923">
          <cell r="T923">
            <v>922</v>
          </cell>
        </row>
        <row r="924">
          <cell r="T924">
            <v>923</v>
          </cell>
        </row>
        <row r="925">
          <cell r="T925">
            <v>924</v>
          </cell>
        </row>
        <row r="926">
          <cell r="T926">
            <v>925</v>
          </cell>
        </row>
        <row r="927">
          <cell r="T927">
            <v>926</v>
          </cell>
        </row>
        <row r="928">
          <cell r="T928">
            <v>927</v>
          </cell>
        </row>
        <row r="929">
          <cell r="T929">
            <v>928</v>
          </cell>
        </row>
        <row r="930">
          <cell r="T930">
            <v>929</v>
          </cell>
        </row>
        <row r="931">
          <cell r="T931">
            <v>930</v>
          </cell>
        </row>
        <row r="932">
          <cell r="T932">
            <v>931</v>
          </cell>
        </row>
        <row r="933">
          <cell r="T933">
            <v>932</v>
          </cell>
        </row>
        <row r="934">
          <cell r="T934">
            <v>933</v>
          </cell>
        </row>
        <row r="935">
          <cell r="T935">
            <v>934</v>
          </cell>
        </row>
        <row r="936">
          <cell r="T936">
            <v>935</v>
          </cell>
        </row>
        <row r="937">
          <cell r="T937">
            <v>936</v>
          </cell>
        </row>
        <row r="938">
          <cell r="T938">
            <v>937</v>
          </cell>
        </row>
        <row r="939">
          <cell r="T939">
            <v>938</v>
          </cell>
        </row>
        <row r="940">
          <cell r="T940">
            <v>939</v>
          </cell>
        </row>
        <row r="941">
          <cell r="T941">
            <v>940</v>
          </cell>
        </row>
        <row r="942">
          <cell r="T942">
            <v>941</v>
          </cell>
        </row>
        <row r="943">
          <cell r="T943">
            <v>942</v>
          </cell>
        </row>
        <row r="944">
          <cell r="T944">
            <v>943</v>
          </cell>
        </row>
        <row r="945">
          <cell r="T945">
            <v>944</v>
          </cell>
        </row>
        <row r="946">
          <cell r="T946">
            <v>945</v>
          </cell>
        </row>
        <row r="947">
          <cell r="T947">
            <v>946</v>
          </cell>
        </row>
        <row r="948">
          <cell r="T948">
            <v>947</v>
          </cell>
        </row>
        <row r="949">
          <cell r="T949">
            <v>948</v>
          </cell>
        </row>
        <row r="950">
          <cell r="T950">
            <v>949</v>
          </cell>
        </row>
        <row r="951">
          <cell r="T951">
            <v>950</v>
          </cell>
        </row>
        <row r="952">
          <cell r="T952">
            <v>951</v>
          </cell>
        </row>
        <row r="953">
          <cell r="T953">
            <v>952</v>
          </cell>
        </row>
        <row r="954">
          <cell r="T954">
            <v>953</v>
          </cell>
        </row>
        <row r="955">
          <cell r="T955">
            <v>954</v>
          </cell>
        </row>
        <row r="956">
          <cell r="T956">
            <v>955</v>
          </cell>
        </row>
        <row r="957">
          <cell r="T957">
            <v>956</v>
          </cell>
        </row>
        <row r="958">
          <cell r="T958">
            <v>957</v>
          </cell>
        </row>
        <row r="959">
          <cell r="T959">
            <v>958</v>
          </cell>
        </row>
        <row r="960">
          <cell r="T960">
            <v>959</v>
          </cell>
        </row>
        <row r="961">
          <cell r="T961">
            <v>960</v>
          </cell>
        </row>
        <row r="962">
          <cell r="T962">
            <v>961</v>
          </cell>
        </row>
        <row r="963">
          <cell r="T963">
            <v>962</v>
          </cell>
        </row>
        <row r="964">
          <cell r="T964">
            <v>963</v>
          </cell>
        </row>
        <row r="965">
          <cell r="T965">
            <v>964</v>
          </cell>
        </row>
        <row r="966">
          <cell r="T966">
            <v>965</v>
          </cell>
        </row>
        <row r="967">
          <cell r="T967">
            <v>966</v>
          </cell>
        </row>
        <row r="968">
          <cell r="T968">
            <v>967</v>
          </cell>
        </row>
        <row r="969">
          <cell r="T969">
            <v>968</v>
          </cell>
        </row>
        <row r="970">
          <cell r="T970">
            <v>969</v>
          </cell>
        </row>
        <row r="971">
          <cell r="T971">
            <v>970</v>
          </cell>
        </row>
        <row r="972">
          <cell r="T972">
            <v>971</v>
          </cell>
        </row>
        <row r="973">
          <cell r="T973">
            <v>972</v>
          </cell>
        </row>
        <row r="974">
          <cell r="T974">
            <v>973</v>
          </cell>
        </row>
        <row r="975">
          <cell r="T975">
            <v>974</v>
          </cell>
        </row>
        <row r="976">
          <cell r="T976">
            <v>975</v>
          </cell>
        </row>
        <row r="977">
          <cell r="T977">
            <v>976</v>
          </cell>
        </row>
        <row r="978">
          <cell r="T978">
            <v>977</v>
          </cell>
        </row>
        <row r="979">
          <cell r="T979">
            <v>978</v>
          </cell>
        </row>
        <row r="980">
          <cell r="T980">
            <v>979</v>
          </cell>
        </row>
        <row r="981">
          <cell r="T981">
            <v>980</v>
          </cell>
        </row>
        <row r="982">
          <cell r="T982">
            <v>981</v>
          </cell>
        </row>
        <row r="983">
          <cell r="T983">
            <v>982</v>
          </cell>
        </row>
        <row r="984">
          <cell r="T984">
            <v>983</v>
          </cell>
        </row>
        <row r="985">
          <cell r="T985">
            <v>984</v>
          </cell>
        </row>
        <row r="986">
          <cell r="T986">
            <v>985</v>
          </cell>
        </row>
        <row r="987">
          <cell r="T987">
            <v>986</v>
          </cell>
        </row>
        <row r="988">
          <cell r="T988">
            <v>987</v>
          </cell>
        </row>
        <row r="989">
          <cell r="T989">
            <v>988</v>
          </cell>
        </row>
        <row r="990">
          <cell r="T990">
            <v>989</v>
          </cell>
        </row>
        <row r="991">
          <cell r="T991">
            <v>990</v>
          </cell>
        </row>
        <row r="992">
          <cell r="T992">
            <v>991</v>
          </cell>
        </row>
        <row r="993">
          <cell r="T993">
            <v>992</v>
          </cell>
        </row>
        <row r="994">
          <cell r="T994">
            <v>993</v>
          </cell>
        </row>
        <row r="995">
          <cell r="T995">
            <v>994</v>
          </cell>
        </row>
        <row r="996">
          <cell r="T996">
            <v>995</v>
          </cell>
        </row>
        <row r="997">
          <cell r="T997">
            <v>996</v>
          </cell>
        </row>
        <row r="998">
          <cell r="T998">
            <v>997</v>
          </cell>
        </row>
        <row r="999">
          <cell r="T999">
            <v>998</v>
          </cell>
        </row>
        <row r="1000">
          <cell r="T1000">
            <v>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HEO OK"/>
      <sheetName val="BACHEO NO"/>
      <sheetName val="LECTURAS"/>
      <sheetName val="CASA"/>
      <sheetName val="tasas"/>
      <sheetName val="VARIAS TASAS"/>
      <sheetName val="COOP 15 ABRIL"/>
      <sheetName val="pagos coop 15 abril"/>
      <sheetName val="SEGUROS"/>
      <sheetName val="TANQ"/>
      <sheetName val="SOBRANTE REAL"/>
      <sheetName val="CALDERO"/>
      <sheetName val="PEDIDO HERR"/>
      <sheetName val="DIESEL PRECIOS"/>
      <sheetName val="HH.MM.SS"/>
      <sheetName val="DOSIF MEZCLA"/>
      <sheetName val="CALENDARIO"/>
      <sheetName val="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Base de Datos"/>
      <sheetName val="PQ1"/>
      <sheetName val="PGENERAL"/>
      <sheetName val="CRONOG"/>
      <sheetName val="FORM.#4"/>
      <sheetName val="APU1"/>
      <sheetName val="FORM.#5"/>
      <sheetName val="FORM.#6"/>
      <sheetName val="FORM.#7"/>
      <sheetName val="FORM.#17"/>
      <sheetName val="FORM.#22"/>
      <sheetName val="Organigrama"/>
      <sheetName val="Cron. Personal"/>
      <sheetName val="Cron. Uso Equipo"/>
      <sheetName val="Detalles"/>
      <sheetName val="Equipos"/>
      <sheetName val="Mano de Obra"/>
      <sheetName val="Materiales"/>
      <sheetName val="Transporte"/>
    </sheetNames>
    <sheetDataSet>
      <sheetData sheetId="0">
        <row r="8">
          <cell r="C8" t="str">
            <v>COTO-CR4-MANABÍ-027-2010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"/>
      <sheetName val="TOTAL.019"/>
      <sheetName val="MAQ.019"/>
      <sheetName val="TOTAL.018"/>
      <sheetName val="MAQ.018"/>
      <sheetName val="TOTAL.017"/>
      <sheetName val="MAQ.017"/>
      <sheetName val="TOTAL.016"/>
      <sheetName val="MAQ.016"/>
      <sheetName val="TOTAL.015"/>
      <sheetName val="MAQ.015"/>
      <sheetName val="TOTAL.014"/>
      <sheetName val="MAQ.014"/>
      <sheetName val="TOTAL.013"/>
      <sheetName val="MAQ.013"/>
      <sheetName val="TOTAL.012"/>
      <sheetName val="MAQ.012"/>
      <sheetName val="TOTAL.011"/>
      <sheetName val="MAQ.011"/>
      <sheetName val="MAQ.010"/>
      <sheetName val="TOTAL.010"/>
      <sheetName val="TOTAL.009"/>
      <sheetName val="MAQ.009"/>
      <sheetName val="TOTAL.008"/>
      <sheetName val="MAQ.008"/>
      <sheetName val="TOTAL.007"/>
      <sheetName val="MAQ.007"/>
      <sheetName val="TOTAL.006"/>
      <sheetName val="MAQ.006"/>
      <sheetName val="INF.005"/>
      <sheetName val="MAQ.005"/>
      <sheetName val="INF.004"/>
      <sheetName val="MAQ.004"/>
      <sheetName val="EJEM.INF"/>
      <sheetName val="Módulo1"/>
      <sheetName val="TOTAL.005"/>
      <sheetName val="TOTAL.004"/>
      <sheetName val="JORGE GARCIA"/>
      <sheetName val="JORGE GARCIA (2)"/>
      <sheetName val="ROMEO"/>
      <sheetName val="MANUEL CEVALLOS"/>
      <sheetName val="DIESEL ARPY"/>
      <sheetName val="LIQ LUZON 03"/>
      <sheetName val="HERMES ZAMBRANO"/>
      <sheetName val="LIQ LUZON 02"/>
      <sheetName val="LIQ LUZON 01"/>
      <sheetName val="CARLOS AVENDAÑO"/>
      <sheetName val="DIESEL J.RIVA"/>
      <sheetName val="JORGE RIVADENEIRA"/>
      <sheetName val="BACHEO OK"/>
      <sheetName val="BACHEO NO"/>
      <sheetName val="LECTURAS"/>
      <sheetName val="CASA"/>
      <sheetName val="tasas"/>
      <sheetName val="VARIAS TASAS"/>
      <sheetName val="COOP 15 ABRIL"/>
      <sheetName val="pagos coop 15 abril"/>
      <sheetName val="SEGUROS"/>
      <sheetName val="TANQ"/>
      <sheetName val="SOBRANTE REAL"/>
      <sheetName val="CALDERO"/>
      <sheetName val="PEDIDO HERR"/>
      <sheetName val="DIESEL PRECIOS"/>
      <sheetName val="HH.MM.SS"/>
      <sheetName val="DOSIF MEZCLA"/>
      <sheetName val="CALENDARIO"/>
      <sheetName val="MATERIAL"/>
      <sheetName val="FORM.#4"/>
      <sheetName val="FORM.#5"/>
      <sheetName val="FORM.#6"/>
      <sheetName val="FORM.#7"/>
      <sheetName val="FORM.#10"/>
      <sheetName val="FORM.#11"/>
      <sheetName val="FORM.#17"/>
      <sheetName val="FORM.#22"/>
      <sheetName val="Hoja1"/>
      <sheetName val="Lista"/>
      <sheetName val="Analisis 3 "/>
      <sheetName val="For #2"/>
      <sheetName val="For #17"/>
      <sheetName val="FORM.#6 "/>
      <sheetName val="Anexos"/>
      <sheetName val="FORM.#19 "/>
      <sheetName val="Organigrama"/>
      <sheetName val="Cron. Personal"/>
      <sheetName val="Cron. Uso Equipo"/>
      <sheetName val="Replan"/>
      <sheetName val="Ins Campa"/>
      <sheetName val="Estr. Tijera"/>
      <sheetName val="T. Desa 63mm"/>
      <sheetName val="T. Desa 250mm "/>
      <sheetName val="Acc. Desa"/>
      <sheetName val="H. Ciclopeo"/>
      <sheetName val="Limpieza"/>
      <sheetName val="Mat. Filtro"/>
      <sheetName val="H.S. muro-paredes"/>
      <sheetName val="Ac. Refuerzo"/>
      <sheetName val="Excav-Desal"/>
      <sheetName val="T.PVC ,50 MPa 160mm"/>
      <sheetName val="T.PVC ,63 Mpa 160mm"/>
      <sheetName val="T.PVC ,50Mpa 200mm"/>
      <sheetName val="T.PVC ,63Mpa 200mm "/>
      <sheetName val="Coloc. 160 a 200 mm"/>
      <sheetName val="Acc. Tub. 160 mm"/>
      <sheetName val="Acc. Tub. 200 mm"/>
      <sheetName val="Val desague"/>
      <sheetName val="Val aire"/>
      <sheetName val="Exc. Roca"/>
      <sheetName val="Anclajes"/>
      <sheetName val="Exca. zanja"/>
      <sheetName val="H.Anclaje"/>
      <sheetName val="Val 150mm"/>
      <sheetName val="Conexio"/>
      <sheetName val="FORM. #14"/>
      <sheetName val="FORM. #14 (CANT)"/>
      <sheetName val="Crono#20 Plasos Planilla #1"/>
      <sheetName val="Conexio (2)"/>
      <sheetName val="H.S. 210 Santa Ana"/>
      <sheetName val="Datos Generales"/>
      <sheetName val="Presupuesto"/>
      <sheetName val="APU Obra Civil"/>
      <sheetName val="APU Obra Electrica "/>
      <sheetName val="Detalles"/>
      <sheetName val="Equipos"/>
      <sheetName val="Mano de Obra"/>
      <sheetName val="Materiales"/>
      <sheetName val="Transporte"/>
      <sheetName val="Base de Datos"/>
      <sheetName val="Oferta el Oro"/>
      <sheetName val="Calculo de hierro"/>
      <sheetName val="DIRECTOS"/>
      <sheetName val="DESAGREGACION"/>
      <sheetName val="Analisis1 "/>
      <sheetName val="FORM #2"/>
      <sheetName val="CRONOGRAMA"/>
      <sheetName val="CANT. GAV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LA"/>
      <sheetName val="ANEXO"/>
      <sheetName val="FORMULA"/>
      <sheetName val="REAJUSTE"/>
      <sheetName val="ACTADIF"/>
      <sheetName val="OFICIOS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 DE AVANCE VALORADO"/>
      <sheetName val="Costos"/>
      <sheetName val="Hojas Apu"/>
      <sheetName val="Presupuesto"/>
      <sheetName val="Cronograma"/>
      <sheetName val="Cronograma (2)"/>
      <sheetName val="Materiales"/>
      <sheetName val="Salarios"/>
      <sheetName val="Equipos"/>
      <sheetName val="Transport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ronog"/>
      <sheetName val="INDICE "/>
      <sheetName val="BASE"/>
      <sheetName val="Anexos APU"/>
      <sheetName val="RUBROS CONSOLIDADO"/>
      <sheetName val="PRESUPUESTO"/>
      <sheetName val="EXTERIORES Y MOBILIARIO"/>
      <sheetName val="EXTERIORES"/>
      <sheetName val="AMBIENTAL"/>
      <sheetName val="PRELIMINARES"/>
      <sheetName val="CERAMICA"/>
      <sheetName val="ALUMINIO"/>
      <sheetName val="APARATOS SANITARIOS"/>
      <sheetName val="ESTRUCTURAS"/>
      <sheetName val="MAMPOSTERIA"/>
      <sheetName val="RECUBRIMIENTOS"/>
      <sheetName val="PISOS"/>
      <sheetName val="CARPINTERIA METAL"/>
      <sheetName val="HIDROSANIT"/>
      <sheetName val="ELECTRICO (2)"/>
      <sheetName val="electron"/>
      <sheetName val="APUS MEC"/>
    </sheetNames>
    <sheetDataSet>
      <sheetData sheetId="0"/>
      <sheetData sheetId="1"/>
      <sheetData sheetId="2">
        <row r="4">
          <cell r="C4" t="str">
            <v>FRANCISCO JAVIER AYALA PAZMIÑO</v>
          </cell>
        </row>
        <row r="8">
          <cell r="C8" t="str">
            <v>FEBRERO - 2023</v>
          </cell>
        </row>
      </sheetData>
      <sheetData sheetId="3"/>
      <sheetData sheetId="4"/>
      <sheetData sheetId="5">
        <row r="1">
          <cell r="A1" t="str">
            <v>CONTRATACION DE LOS ESTUDIOS Y DISEÑOS PARA LA IMPLANTACIÓN ARQUITECTONICA DE LA UNIDAD EDUCATIVA ESTANDARIZADA DEL MILENIO TIPOLOGIA MAYOR “SHUSHUFINDI“, UBICADA EN LA PARROQUIA SHUSHUFINDI, CANTÓN SHUSHUFINDI, PROVINCIA DE SUCUMBÍOS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 DE AVANCE VALORADO"/>
      <sheetName val="Costos"/>
      <sheetName val="Hojas Apu"/>
      <sheetName val="Presupuesto"/>
      <sheetName val="Cronograma"/>
      <sheetName val="Cronograma (2)"/>
      <sheetName val="Materiales"/>
      <sheetName val="Salarios"/>
      <sheetName val="Equipos"/>
      <sheetName val="Transport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LA"/>
      <sheetName val="PLANI2"/>
      <sheetName val="GLOBAL"/>
      <sheetName val="A"/>
      <sheetName val="02"/>
      <sheetName val="A (2)"/>
      <sheetName val="03"/>
      <sheetName val="04"/>
      <sheetName val="05"/>
      <sheetName val="07"/>
      <sheetName val="08"/>
      <sheetName val="9"/>
      <sheetName val="10"/>
      <sheetName val="11"/>
      <sheetName val="12"/>
      <sheetName val="13"/>
      <sheetName val="14"/>
      <sheetName val="15"/>
      <sheetName val="16"/>
      <sheetName val="19"/>
      <sheetName val="20"/>
      <sheetName val="22"/>
      <sheetName val="28"/>
      <sheetName val="27"/>
      <sheetName val="29"/>
      <sheetName val="30"/>
      <sheetName val="30.1"/>
      <sheetName val="31"/>
      <sheetName val="33"/>
      <sheetName val="LD"/>
      <sheetName val="LDG"/>
      <sheetName val="A4b"/>
      <sheetName val="LDGI"/>
      <sheetName val="LD1"/>
      <sheetName val="LD2"/>
      <sheetName val="C5"/>
      <sheetName val="A6"/>
      <sheetName val="C6"/>
      <sheetName val="C7"/>
      <sheetName val="B"/>
      <sheetName val="IA"/>
      <sheetName val="CA1"/>
      <sheetName val="HS"/>
      <sheetName val="AHS"/>
      <sheetName val="G1"/>
      <sheetName val="AR"/>
      <sheetName val="MP"/>
      <sheetName val="LCEM"/>
      <sheetName val="LCEM2"/>
      <sheetName val="LCEM1"/>
      <sheetName val="A21b"/>
      <sheetName val="FOT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/>
      <sheetData sheetId="24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Q001MODP198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HEO OK"/>
      <sheetName val="BACHEO NO"/>
      <sheetName val="LECTURAS"/>
      <sheetName val="CASA"/>
      <sheetName val="tasas"/>
      <sheetName val="VARIAS TASAS"/>
      <sheetName val="COOP 15 ABRIL"/>
      <sheetName val="pagos coop 15 abril"/>
      <sheetName val="SEGUROS"/>
      <sheetName val="TANQ"/>
      <sheetName val="SOBRANTE REAL"/>
      <sheetName val="CALDERO"/>
      <sheetName val="PEDIDO HERR"/>
      <sheetName val="DIESEL PRECIOS"/>
      <sheetName val="HH.MM.SS"/>
      <sheetName val="DOSIF MEZCLA"/>
      <sheetName val="CALENDARIO"/>
      <sheetName val="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14"/>
      <sheetName val="F15"/>
      <sheetName val="Insumos"/>
      <sheetName val="F16 "/>
      <sheetName val="F17"/>
      <sheetName val="F18"/>
      <sheetName val="F19"/>
      <sheetName val="F19 EQ"/>
      <sheetName val="F20"/>
      <sheetName val="F20 (2)"/>
      <sheetName val="F21"/>
      <sheetName val="Materiales"/>
      <sheetName val="personal"/>
      <sheetName val="Organ"/>
      <sheetName val="agua p."/>
      <sheetName val="alcantarillado"/>
      <sheetName val="electricas"/>
      <sheetName val="vias y pasajes"/>
      <sheetName val="vivienda"/>
      <sheetName val="Form-14"/>
      <sheetName val="F18 Eq"/>
      <sheetName val="F19 (2)"/>
      <sheetName val="F20 bar"/>
      <sheetName val="Form"/>
      <sheetName val="REAJUSTES PL"/>
      <sheetName val="F20 AVANCE"/>
      <sheetName val="Pres Global"/>
      <sheetName val="alcantarill"/>
      <sheetName val="Mat"/>
    </sheetNames>
    <sheetDataSet>
      <sheetData sheetId="0" refreshError="1">
        <row r="12">
          <cell r="K12">
            <v>185</v>
          </cell>
        </row>
      </sheetData>
      <sheetData sheetId="1" refreshError="1">
        <row r="2">
          <cell r="H2">
            <v>1</v>
          </cell>
          <cell r="I2">
            <v>132.47999999999999</v>
          </cell>
          <cell r="N2">
            <v>64.92</v>
          </cell>
          <cell r="O2">
            <v>64.92</v>
          </cell>
          <cell r="P2">
            <v>0</v>
          </cell>
          <cell r="Q2">
            <v>12.05</v>
          </cell>
          <cell r="R2">
            <v>44.39</v>
          </cell>
          <cell r="S2">
            <v>0</v>
          </cell>
          <cell r="T2">
            <v>0</v>
          </cell>
        </row>
        <row r="6">
          <cell r="J6">
            <v>0.49</v>
          </cell>
        </row>
        <row r="11">
          <cell r="K11">
            <v>1.03</v>
          </cell>
          <cell r="N11" t="str">
            <v>REPLANTEO Y NIVELACION</v>
          </cell>
        </row>
        <row r="12">
          <cell r="K12">
            <v>11.03</v>
          </cell>
          <cell r="N12" t="str">
            <v>REPLANTEO Y NIVELACION</v>
          </cell>
        </row>
        <row r="13">
          <cell r="K13">
            <v>0</v>
          </cell>
          <cell r="N13" t="str">
            <v>REPLANTEO Y NIVELACION</v>
          </cell>
        </row>
        <row r="14">
          <cell r="K14">
            <v>0</v>
          </cell>
          <cell r="N14" t="str">
            <v>REPLANTEO Y NIVELACION</v>
          </cell>
        </row>
        <row r="15">
          <cell r="K15">
            <v>0</v>
          </cell>
          <cell r="N15" t="str">
            <v>REPLANTEO Y NIVELACION</v>
          </cell>
        </row>
        <row r="16">
          <cell r="K16">
            <v>0</v>
          </cell>
          <cell r="N16" t="str">
            <v>REPLANTEO Y NIVELACION</v>
          </cell>
        </row>
        <row r="17">
          <cell r="K17">
            <v>0</v>
          </cell>
          <cell r="N17" t="str">
            <v>REPLANTEO Y NIVELACION</v>
          </cell>
        </row>
        <row r="22">
          <cell r="K22">
            <v>11.1</v>
          </cell>
          <cell r="N22" t="str">
            <v>REPLANTEO Y NIVELACION</v>
          </cell>
        </row>
        <row r="23">
          <cell r="K23">
            <v>22.2</v>
          </cell>
          <cell r="N23" t="str">
            <v>REPLANTEO Y NIVELACION</v>
          </cell>
        </row>
        <row r="24">
          <cell r="K24">
            <v>11.1</v>
          </cell>
          <cell r="N24" t="str">
            <v>REPLANTEO Y NIVELACION</v>
          </cell>
        </row>
        <row r="25">
          <cell r="K25">
            <v>0</v>
          </cell>
          <cell r="N25" t="str">
            <v>REPLANTEO Y NIVELACION</v>
          </cell>
        </row>
        <row r="26">
          <cell r="K26">
            <v>0</v>
          </cell>
          <cell r="N26" t="str">
            <v>REPLANTEO Y NIVELACION</v>
          </cell>
        </row>
        <row r="27">
          <cell r="K27">
            <v>0</v>
          </cell>
          <cell r="N27" t="str">
            <v>REPLANTEO Y NIVELACION</v>
          </cell>
        </row>
        <row r="28">
          <cell r="K28">
            <v>0</v>
          </cell>
          <cell r="N28" t="str">
            <v>REPLANTEO Y NIVELACION</v>
          </cell>
        </row>
        <row r="33">
          <cell r="K33">
            <v>0</v>
          </cell>
          <cell r="N33" t="str">
            <v>REPLANTEO Y NIVELACION</v>
          </cell>
        </row>
        <row r="34">
          <cell r="K34">
            <v>0</v>
          </cell>
          <cell r="N34" t="str">
            <v>REPLANTEO Y NIVELACION</v>
          </cell>
        </row>
        <row r="35">
          <cell r="K35">
            <v>0</v>
          </cell>
          <cell r="N35" t="str">
            <v>REPLANTEO Y NIVELACION</v>
          </cell>
        </row>
        <row r="36">
          <cell r="K36">
            <v>0</v>
          </cell>
          <cell r="N36" t="str">
            <v>REPLANTEO Y NIVELACION</v>
          </cell>
        </row>
        <row r="37">
          <cell r="K37">
            <v>0</v>
          </cell>
          <cell r="N37" t="str">
            <v>REPLANTEO Y NIVELACION</v>
          </cell>
        </row>
        <row r="38">
          <cell r="K38">
            <v>0</v>
          </cell>
          <cell r="N38" t="str">
            <v>REPLANTEO Y NIVELACION</v>
          </cell>
        </row>
        <row r="39">
          <cell r="K39">
            <v>0</v>
          </cell>
          <cell r="N39" t="str">
            <v>REPLANTEO Y NIVELACION</v>
          </cell>
        </row>
        <row r="40">
          <cell r="K40">
            <v>0</v>
          </cell>
          <cell r="N40" t="str">
            <v>REPLANTEO Y NIVELACION</v>
          </cell>
        </row>
        <row r="41">
          <cell r="K41">
            <v>0</v>
          </cell>
          <cell r="N41" t="str">
            <v>REPLANTEO Y NIVELACION</v>
          </cell>
        </row>
        <row r="42">
          <cell r="K42">
            <v>0</v>
          </cell>
          <cell r="N42" t="str">
            <v>REPLANTEO Y NIVELACION</v>
          </cell>
        </row>
        <row r="54">
          <cell r="M54">
            <v>-1.20000000000005E-2</v>
          </cell>
        </row>
        <row r="63">
          <cell r="H63">
            <v>2</v>
          </cell>
          <cell r="I63">
            <v>3.05</v>
          </cell>
          <cell r="N63">
            <v>1207.8</v>
          </cell>
          <cell r="O63">
            <v>1207.8</v>
          </cell>
          <cell r="P63">
            <v>0</v>
          </cell>
          <cell r="Q63">
            <v>43.56</v>
          </cell>
          <cell r="R63">
            <v>1005.84</v>
          </cell>
          <cell r="S63">
            <v>0</v>
          </cell>
          <cell r="T63">
            <v>0</v>
          </cell>
        </row>
        <row r="67">
          <cell r="J67">
            <v>396</v>
          </cell>
        </row>
        <row r="72">
          <cell r="K72">
            <v>43.56</v>
          </cell>
          <cell r="N72" t="str">
            <v>EXCAVACION MANUAL DE ZANJAS (0,8 A 2,0m)</v>
          </cell>
        </row>
        <row r="83">
          <cell r="K83">
            <v>958.32</v>
          </cell>
          <cell r="N83" t="str">
            <v>EXCAVACION MANUAL DE ZANJAS (0,8 A 2,0m)</v>
          </cell>
        </row>
        <row r="84">
          <cell r="K84">
            <v>47.52</v>
          </cell>
          <cell r="N84" t="str">
            <v>EXCAVACION MANUAL DE ZANJAS (0,8 A 2,0m)</v>
          </cell>
        </row>
        <row r="115">
          <cell r="M115">
            <v>0</v>
          </cell>
        </row>
        <row r="124">
          <cell r="H124">
            <v>3</v>
          </cell>
          <cell r="I124">
            <v>0.55000000000000004</v>
          </cell>
          <cell r="N124">
            <v>217.8</v>
          </cell>
          <cell r="O124">
            <v>217.8</v>
          </cell>
          <cell r="P124">
            <v>0</v>
          </cell>
          <cell r="Q124">
            <v>7.92</v>
          </cell>
          <cell r="R124">
            <v>182.16</v>
          </cell>
          <cell r="S124">
            <v>0</v>
          </cell>
          <cell r="T124">
            <v>0</v>
          </cell>
        </row>
        <row r="128">
          <cell r="J128">
            <v>396</v>
          </cell>
        </row>
        <row r="133">
          <cell r="K133">
            <v>7.92</v>
          </cell>
          <cell r="N133" t="str">
            <v>RASANTEO (PROF. 0,8 A 2,0m)</v>
          </cell>
        </row>
        <row r="144">
          <cell r="K144">
            <v>91.08</v>
          </cell>
          <cell r="N144" t="str">
            <v>RASANTEO (PROF. 0,8 A 2,0m)</v>
          </cell>
        </row>
        <row r="145">
          <cell r="K145">
            <v>91.08</v>
          </cell>
          <cell r="N145" t="str">
            <v>RASANTEO (PROF. 0,8 A 2,0m)</v>
          </cell>
        </row>
        <row r="176">
          <cell r="M176">
            <v>0</v>
          </cell>
        </row>
        <row r="185">
          <cell r="H185">
            <v>4</v>
          </cell>
          <cell r="I185">
            <v>1.86</v>
          </cell>
          <cell r="N185">
            <v>736.56</v>
          </cell>
          <cell r="O185">
            <v>736.56</v>
          </cell>
          <cell r="P185">
            <v>0</v>
          </cell>
          <cell r="Q185">
            <v>217.8</v>
          </cell>
          <cell r="R185">
            <v>384.12</v>
          </cell>
          <cell r="S185">
            <v>39.6</v>
          </cell>
          <cell r="T185">
            <v>0</v>
          </cell>
        </row>
        <row r="189">
          <cell r="J189">
            <v>396</v>
          </cell>
        </row>
        <row r="194">
          <cell r="K194">
            <v>11.88</v>
          </cell>
          <cell r="N194" t="str">
            <v>RELLENO COMPACTADO</v>
          </cell>
        </row>
        <row r="195">
          <cell r="K195">
            <v>205.92</v>
          </cell>
          <cell r="N195" t="str">
            <v>RELLENO COMPACTADO</v>
          </cell>
        </row>
        <row r="205">
          <cell r="K205">
            <v>249.48</v>
          </cell>
          <cell r="N205" t="str">
            <v>RELLENO COMPACTADO</v>
          </cell>
        </row>
        <row r="206">
          <cell r="K206">
            <v>122.76</v>
          </cell>
          <cell r="N206" t="str">
            <v>RELLENO COMPACTADO</v>
          </cell>
        </row>
        <row r="207">
          <cell r="K207">
            <v>11.88</v>
          </cell>
          <cell r="N207" t="str">
            <v>RELLENO COMPACTADO</v>
          </cell>
        </row>
        <row r="216">
          <cell r="K216">
            <v>39.6</v>
          </cell>
          <cell r="N216" t="str">
            <v>RELLENO COMPACTADO</v>
          </cell>
        </row>
        <row r="237">
          <cell r="M237">
            <v>0</v>
          </cell>
        </row>
        <row r="246">
          <cell r="H246">
            <v>5</v>
          </cell>
          <cell r="I246">
            <v>1.1599999999999999</v>
          </cell>
          <cell r="N246">
            <v>574.20000000000005</v>
          </cell>
          <cell r="O246">
            <v>574.20000000000005</v>
          </cell>
          <cell r="P246">
            <v>0</v>
          </cell>
          <cell r="Q246">
            <v>0</v>
          </cell>
          <cell r="R246">
            <v>0</v>
          </cell>
          <cell r="S246">
            <v>499.95</v>
          </cell>
          <cell r="T246">
            <v>0</v>
          </cell>
        </row>
        <row r="250">
          <cell r="J250">
            <v>495</v>
          </cell>
        </row>
        <row r="277">
          <cell r="K277">
            <v>499.95</v>
          </cell>
          <cell r="N277" t="str">
            <v>SUMINISTRO TRUBERIA PVC E/C D=32mm 1,25 Mpa</v>
          </cell>
        </row>
        <row r="298">
          <cell r="M298">
            <v>0</v>
          </cell>
        </row>
        <row r="307">
          <cell r="H307">
            <v>6</v>
          </cell>
          <cell r="I307">
            <v>0.26</v>
          </cell>
          <cell r="N307">
            <v>128.69999999999999</v>
          </cell>
          <cell r="O307">
            <v>128.69999999999999</v>
          </cell>
          <cell r="P307">
            <v>0</v>
          </cell>
          <cell r="Q307">
            <v>19.8</v>
          </cell>
          <cell r="R307">
            <v>49.5</v>
          </cell>
          <cell r="S307">
            <v>44.55</v>
          </cell>
          <cell r="T307">
            <v>0</v>
          </cell>
        </row>
        <row r="311">
          <cell r="J311">
            <v>495</v>
          </cell>
        </row>
        <row r="316">
          <cell r="K316">
            <v>4.95</v>
          </cell>
          <cell r="N316" t="str">
            <v>INST. Y PRUEBA TUBERIA PVC E/C D=32mm  1,25Map</v>
          </cell>
        </row>
        <row r="317">
          <cell r="K317">
            <v>14.85</v>
          </cell>
          <cell r="N317" t="str">
            <v>INST. Y PRUEBA TUBERIA PVC E/C D=32mm  1,25Map</v>
          </cell>
        </row>
        <row r="327">
          <cell r="K327">
            <v>24.75</v>
          </cell>
          <cell r="N327" t="str">
            <v>INST. Y PRUEBA TUBERIA PVC E/C D=32mm  1,25Map</v>
          </cell>
        </row>
        <row r="328">
          <cell r="K328">
            <v>24.75</v>
          </cell>
          <cell r="N328" t="str">
            <v>INST. Y PRUEBA TUBERIA PVC E/C D=32mm  1,25Map</v>
          </cell>
        </row>
        <row r="338">
          <cell r="K338">
            <v>9.9</v>
          </cell>
          <cell r="N338" t="str">
            <v>INST. Y PRUEBA TUBERIA PVC E/C D=32mm  1,25Map</v>
          </cell>
        </row>
        <row r="339">
          <cell r="K339">
            <v>34.65</v>
          </cell>
          <cell r="N339" t="str">
            <v>INST. Y PRUEBA TUBERIA PVC E/C D=32mm  1,25Map</v>
          </cell>
        </row>
        <row r="359">
          <cell r="M359">
            <v>0</v>
          </cell>
        </row>
        <row r="368">
          <cell r="H368">
            <v>7</v>
          </cell>
          <cell r="I368">
            <v>3.05</v>
          </cell>
          <cell r="N368">
            <v>1885.63</v>
          </cell>
          <cell r="O368">
            <v>1885.63</v>
          </cell>
          <cell r="P368">
            <v>0</v>
          </cell>
          <cell r="Q368">
            <v>68.010000000000005</v>
          </cell>
          <cell r="R368">
            <v>1570.33</v>
          </cell>
          <cell r="S368">
            <v>0</v>
          </cell>
          <cell r="T368">
            <v>0</v>
          </cell>
        </row>
        <row r="372">
          <cell r="J372">
            <v>618.24</v>
          </cell>
        </row>
        <row r="377">
          <cell r="K377">
            <v>68.010000000000005</v>
          </cell>
          <cell r="N377" t="str">
            <v>EXCAVACION MANUAL DE ZANJAS (0,8 A 2,0m)</v>
          </cell>
        </row>
        <row r="388">
          <cell r="K388">
            <v>1496.14</v>
          </cell>
          <cell r="N388" t="str">
            <v>EXCAVACION MANUAL DE ZANJAS (0,8 A 2,0m)</v>
          </cell>
        </row>
        <row r="389">
          <cell r="K389">
            <v>74.19</v>
          </cell>
          <cell r="N389" t="str">
            <v>EXCAVACION MANUAL DE ZANJAS (0,8 A 2,0m)</v>
          </cell>
        </row>
        <row r="420">
          <cell r="M420">
            <v>-4.0000000001327897E-3</v>
          </cell>
        </row>
        <row r="429">
          <cell r="H429">
            <v>8</v>
          </cell>
          <cell r="I429">
            <v>0.55000000000000004</v>
          </cell>
          <cell r="N429">
            <v>340.03</v>
          </cell>
          <cell r="O429">
            <v>340.03</v>
          </cell>
          <cell r="P429">
            <v>0</v>
          </cell>
          <cell r="Q429">
            <v>12.36</v>
          </cell>
          <cell r="R429">
            <v>284.39</v>
          </cell>
          <cell r="S429">
            <v>0</v>
          </cell>
          <cell r="T429">
            <v>0</v>
          </cell>
        </row>
        <row r="433">
          <cell r="J433">
            <v>618.24</v>
          </cell>
        </row>
        <row r="438">
          <cell r="K438">
            <v>12.36</v>
          </cell>
          <cell r="N438" t="str">
            <v>RASANTE (PROF. 0,8 A 2,0m)</v>
          </cell>
        </row>
        <row r="449">
          <cell r="K449">
            <v>142.19999999999999</v>
          </cell>
          <cell r="N449" t="str">
            <v>RASANTE (PROF. 0,8 A 2,0m)</v>
          </cell>
        </row>
        <row r="450">
          <cell r="K450">
            <v>142.19999999999999</v>
          </cell>
          <cell r="N450" t="str">
            <v>RASANTE (PROF. 0,8 A 2,0m)</v>
          </cell>
        </row>
        <row r="481">
          <cell r="M481">
            <v>-4.7999999999888097E-3</v>
          </cell>
        </row>
        <row r="490">
          <cell r="H490">
            <v>9</v>
          </cell>
          <cell r="I490">
            <v>1.86</v>
          </cell>
          <cell r="N490">
            <v>1149.93</v>
          </cell>
          <cell r="O490">
            <v>1149.93</v>
          </cell>
          <cell r="P490">
            <v>0</v>
          </cell>
          <cell r="Q490">
            <v>340.03</v>
          </cell>
          <cell r="R490">
            <v>599.69000000000005</v>
          </cell>
          <cell r="S490">
            <v>61.82</v>
          </cell>
          <cell r="T490">
            <v>0</v>
          </cell>
        </row>
        <row r="494">
          <cell r="J494">
            <v>618.24</v>
          </cell>
        </row>
        <row r="499">
          <cell r="K499">
            <v>18.55</v>
          </cell>
          <cell r="N499" t="str">
            <v>RELLENO COMPACTADO</v>
          </cell>
        </row>
        <row r="500">
          <cell r="K500">
            <v>321.48</v>
          </cell>
          <cell r="N500" t="str">
            <v>RELLENO COMPACTADO</v>
          </cell>
        </row>
        <row r="510">
          <cell r="K510">
            <v>389.49</v>
          </cell>
          <cell r="N510" t="str">
            <v>RELLENO COMPACTADO</v>
          </cell>
        </row>
        <row r="511">
          <cell r="K511">
            <v>191.65</v>
          </cell>
          <cell r="N511" t="str">
            <v>RELLENO COMPACTADO</v>
          </cell>
        </row>
        <row r="512">
          <cell r="K512">
            <v>18.55</v>
          </cell>
          <cell r="N512" t="str">
            <v>RELLENO COMPACTADO</v>
          </cell>
        </row>
        <row r="521">
          <cell r="K521">
            <v>61.82</v>
          </cell>
          <cell r="N521" t="str">
            <v>RELLENO COMPACTADO</v>
          </cell>
        </row>
        <row r="542">
          <cell r="M542">
            <v>8.8000000000647595E-3</v>
          </cell>
        </row>
        <row r="551">
          <cell r="H551">
            <v>10</v>
          </cell>
          <cell r="I551">
            <v>79.510000000000005</v>
          </cell>
          <cell r="N551">
            <v>14709.35</v>
          </cell>
          <cell r="O551">
            <v>14709.35</v>
          </cell>
          <cell r="P551">
            <v>0</v>
          </cell>
          <cell r="Q551">
            <v>1.85</v>
          </cell>
          <cell r="R551">
            <v>2514.15</v>
          </cell>
          <cell r="S551">
            <v>10274.9</v>
          </cell>
          <cell r="T551">
            <v>0</v>
          </cell>
        </row>
        <row r="555">
          <cell r="J555">
            <v>185</v>
          </cell>
        </row>
        <row r="560">
          <cell r="K560">
            <v>1.85</v>
          </cell>
          <cell r="N560" t="str">
            <v>CONEXCIONES DOMICILIARIAS.</v>
          </cell>
        </row>
        <row r="571">
          <cell r="K571">
            <v>838.05</v>
          </cell>
          <cell r="N571" t="str">
            <v>CONEXCIONES DOMICILIARIAS.</v>
          </cell>
        </row>
        <row r="572">
          <cell r="K572">
            <v>838.05</v>
          </cell>
          <cell r="N572" t="str">
            <v>CONEXCIONES DOMICILIARIAS.</v>
          </cell>
        </row>
        <row r="573">
          <cell r="K573">
            <v>838.05</v>
          </cell>
          <cell r="N573" t="str">
            <v>CONEXCIONES DOMICILIARIAS.</v>
          </cell>
        </row>
        <row r="582">
          <cell r="K582">
            <v>231.25</v>
          </cell>
          <cell r="N582" t="str">
            <v>CONEXCIONES DOMICILIARIAS.</v>
          </cell>
        </row>
        <row r="583">
          <cell r="K583">
            <v>1620.6</v>
          </cell>
          <cell r="N583" t="str">
            <v>CONEXCIONES DOMICILIARIAS.</v>
          </cell>
        </row>
        <row r="584">
          <cell r="K584">
            <v>88.8</v>
          </cell>
          <cell r="N584" t="str">
            <v>CONEXCIONES DOMICILIARIAS.</v>
          </cell>
        </row>
        <row r="585">
          <cell r="K585">
            <v>999</v>
          </cell>
          <cell r="N585" t="str">
            <v>CONEXCIONES DOMICILIARIAS.</v>
          </cell>
        </row>
        <row r="586">
          <cell r="K586">
            <v>913.9</v>
          </cell>
          <cell r="N586" t="str">
            <v>CONEXCIONES DOMICILIARIAS.</v>
          </cell>
        </row>
        <row r="587">
          <cell r="K587">
            <v>88.8</v>
          </cell>
          <cell r="N587" t="str">
            <v>CONEXCIONES DOMICILIARIAS.</v>
          </cell>
        </row>
        <row r="588">
          <cell r="K588">
            <v>136.9</v>
          </cell>
          <cell r="N588" t="str">
            <v>CONEXCIONES DOMICILIARIAS.</v>
          </cell>
        </row>
        <row r="589">
          <cell r="K589">
            <v>96.2</v>
          </cell>
          <cell r="N589" t="str">
            <v>CONEXCIONES DOMICILIARIAS.</v>
          </cell>
        </row>
        <row r="590">
          <cell r="K590">
            <v>645.65</v>
          </cell>
          <cell r="N590" t="str">
            <v>CONEXCIONES DOMICILIARIAS.</v>
          </cell>
        </row>
        <row r="591">
          <cell r="K591">
            <v>3145</v>
          </cell>
          <cell r="N591" t="str">
            <v>CONEXCIONES DOMICILIARIAS.</v>
          </cell>
        </row>
        <row r="592">
          <cell r="K592">
            <v>1198.8</v>
          </cell>
          <cell r="N592" t="str">
            <v>CONEXCIONES DOMICILIARIAS.</v>
          </cell>
        </row>
        <row r="593">
          <cell r="K593">
            <v>1110</v>
          </cell>
          <cell r="N593" t="str">
            <v>CONEXCIONES DOMICILIARIAS.</v>
          </cell>
        </row>
        <row r="603">
          <cell r="M603">
            <v>0</v>
          </cell>
        </row>
        <row r="612">
          <cell r="H612">
            <v>11</v>
          </cell>
          <cell r="I612">
            <v>36.42</v>
          </cell>
          <cell r="N612">
            <v>6737.7</v>
          </cell>
          <cell r="O612">
            <v>6737.7</v>
          </cell>
          <cell r="P612">
            <v>0</v>
          </cell>
          <cell r="Q612">
            <v>90.65</v>
          </cell>
          <cell r="R612">
            <v>2151.5500000000002</v>
          </cell>
          <cell r="S612">
            <v>3616.75</v>
          </cell>
          <cell r="T612">
            <v>0</v>
          </cell>
        </row>
        <row r="616">
          <cell r="J616">
            <v>185</v>
          </cell>
        </row>
        <row r="621">
          <cell r="K621">
            <v>90.65</v>
          </cell>
          <cell r="N621" t="str">
            <v>Cajas de revisión</v>
          </cell>
        </row>
        <row r="632">
          <cell r="K632">
            <v>978.65</v>
          </cell>
          <cell r="N632" t="str">
            <v>Cajas de revisión</v>
          </cell>
        </row>
        <row r="633">
          <cell r="K633">
            <v>978.65</v>
          </cell>
          <cell r="N633" t="str">
            <v>Cajas de revisión</v>
          </cell>
        </row>
        <row r="634">
          <cell r="K634">
            <v>194.25</v>
          </cell>
          <cell r="N634" t="str">
            <v>Cajas de revisión</v>
          </cell>
        </row>
        <row r="643">
          <cell r="K643">
            <v>1443</v>
          </cell>
          <cell r="N643" t="str">
            <v>Cajas de revisión</v>
          </cell>
        </row>
        <row r="644">
          <cell r="J644">
            <v>19.940000000000001</v>
          </cell>
          <cell r="K644">
            <v>179.45</v>
          </cell>
          <cell r="N644" t="str">
            <v>Cajas de revisión</v>
          </cell>
        </row>
        <row r="645">
          <cell r="J645">
            <v>32.840000000000003</v>
          </cell>
          <cell r="K645">
            <v>262.7</v>
          </cell>
          <cell r="N645" t="str">
            <v>Cajas de revisión</v>
          </cell>
        </row>
        <row r="646">
          <cell r="K646">
            <v>9.25</v>
          </cell>
          <cell r="N646" t="str">
            <v>Cajas de revisión</v>
          </cell>
        </row>
        <row r="647">
          <cell r="K647">
            <v>1048.95</v>
          </cell>
          <cell r="N647" t="str">
            <v>Cajas de revisión</v>
          </cell>
        </row>
        <row r="648">
          <cell r="K648">
            <v>673.4</v>
          </cell>
          <cell r="N648" t="str">
            <v>Cajas de revisión</v>
          </cell>
        </row>
        <row r="664">
          <cell r="M664">
            <v>0</v>
          </cell>
        </row>
        <row r="673">
          <cell r="H673">
            <v>12</v>
          </cell>
          <cell r="I673">
            <v>7.83</v>
          </cell>
          <cell r="N673">
            <v>1448.55</v>
          </cell>
          <cell r="O673">
            <v>1448.55</v>
          </cell>
          <cell r="P673">
            <v>0</v>
          </cell>
          <cell r="Q673">
            <v>1.85</v>
          </cell>
          <cell r="R673">
            <v>61.05</v>
          </cell>
          <cell r="S673">
            <v>1196.95</v>
          </cell>
          <cell r="T673">
            <v>0</v>
          </cell>
        </row>
        <row r="677">
          <cell r="J677">
            <v>185</v>
          </cell>
        </row>
        <row r="682">
          <cell r="K682">
            <v>1.85</v>
          </cell>
          <cell r="N682" t="str">
            <v>Tapas de hormigón</v>
          </cell>
        </row>
        <row r="693">
          <cell r="K693">
            <v>27.75</v>
          </cell>
          <cell r="N693" t="str">
            <v>Tapas de hormigón</v>
          </cell>
        </row>
        <row r="694">
          <cell r="K694">
            <v>27.75</v>
          </cell>
          <cell r="N694" t="str">
            <v>Tapas de hormigón</v>
          </cell>
        </row>
        <row r="695">
          <cell r="K695">
            <v>5.55</v>
          </cell>
          <cell r="N695" t="str">
            <v>Tapas de hormigón</v>
          </cell>
        </row>
        <row r="704">
          <cell r="K704">
            <v>299.7</v>
          </cell>
          <cell r="N704" t="str">
            <v>Tapas de hormigón</v>
          </cell>
        </row>
        <row r="705">
          <cell r="J705">
            <v>8.02</v>
          </cell>
          <cell r="K705">
            <v>72.150000000000006</v>
          </cell>
          <cell r="N705" t="str">
            <v>Tapas de hormigón</v>
          </cell>
        </row>
        <row r="706">
          <cell r="J706">
            <v>5.32</v>
          </cell>
          <cell r="K706">
            <v>42.55</v>
          </cell>
          <cell r="N706" t="str">
            <v>Tapas de hormigón</v>
          </cell>
        </row>
        <row r="707">
          <cell r="K707">
            <v>1.85</v>
          </cell>
          <cell r="N707" t="str">
            <v>Tapas de hormigón</v>
          </cell>
        </row>
        <row r="708">
          <cell r="K708">
            <v>673.4</v>
          </cell>
          <cell r="N708" t="str">
            <v>Tapas de hormigón</v>
          </cell>
        </row>
        <row r="709">
          <cell r="K709">
            <v>38.85</v>
          </cell>
          <cell r="N709" t="str">
            <v>Tapas de hormigón</v>
          </cell>
        </row>
        <row r="710">
          <cell r="K710">
            <v>57.35</v>
          </cell>
          <cell r="N710" t="str">
            <v>Tapas de hormigón</v>
          </cell>
        </row>
        <row r="711">
          <cell r="K711">
            <v>11.1</v>
          </cell>
          <cell r="N711" t="str">
            <v>Tapas de hormigón</v>
          </cell>
        </row>
        <row r="725">
          <cell r="M725">
            <v>0</v>
          </cell>
        </row>
        <row r="734">
          <cell r="H734">
            <v>13</v>
          </cell>
          <cell r="I734">
            <v>264.95999999999998</v>
          </cell>
          <cell r="N734">
            <v>129.83000000000001</v>
          </cell>
          <cell r="O734">
            <v>129.83000000000001</v>
          </cell>
          <cell r="P734">
            <v>0</v>
          </cell>
          <cell r="Q734">
            <v>24.11</v>
          </cell>
          <cell r="R734">
            <v>88.79</v>
          </cell>
          <cell r="S734">
            <v>0</v>
          </cell>
          <cell r="T734">
            <v>0</v>
          </cell>
        </row>
        <row r="738">
          <cell r="J738">
            <v>0.49</v>
          </cell>
        </row>
        <row r="743">
          <cell r="K743">
            <v>2.06</v>
          </cell>
          <cell r="N743" t="str">
            <v>Replanteo y nivelación</v>
          </cell>
        </row>
        <row r="744">
          <cell r="K744">
            <v>22.05</v>
          </cell>
          <cell r="N744" t="str">
            <v>Replanteo y nivelación</v>
          </cell>
        </row>
        <row r="754">
          <cell r="K754">
            <v>22.2</v>
          </cell>
          <cell r="N754" t="str">
            <v>Replanteo y nivelación</v>
          </cell>
        </row>
        <row r="755">
          <cell r="K755">
            <v>44.39</v>
          </cell>
          <cell r="N755" t="str">
            <v>Replanteo y nivelación</v>
          </cell>
        </row>
        <row r="756">
          <cell r="K756">
            <v>22.2</v>
          </cell>
          <cell r="N756" t="str">
            <v>Replanteo y nivelación</v>
          </cell>
        </row>
        <row r="786">
          <cell r="M786">
            <v>-4.0000000000048903E-3</v>
          </cell>
        </row>
        <row r="795">
          <cell r="H795">
            <v>14</v>
          </cell>
          <cell r="I795">
            <v>4.01</v>
          </cell>
          <cell r="N795">
            <v>74.02</v>
          </cell>
          <cell r="O795">
            <v>74.02</v>
          </cell>
          <cell r="P795">
            <v>0</v>
          </cell>
          <cell r="Q795">
            <v>58.33</v>
          </cell>
          <cell r="R795">
            <v>6.09</v>
          </cell>
          <cell r="S795">
            <v>0</v>
          </cell>
          <cell r="T795">
            <v>0</v>
          </cell>
        </row>
        <row r="799">
          <cell r="J799">
            <v>18.46</v>
          </cell>
        </row>
        <row r="804">
          <cell r="K804">
            <v>0.18</v>
          </cell>
          <cell r="N804" t="str">
            <v>Desalojo del material</v>
          </cell>
        </row>
        <row r="805">
          <cell r="K805">
            <v>25.84</v>
          </cell>
          <cell r="N805" t="str">
            <v>Desalojo del material</v>
          </cell>
        </row>
        <row r="806">
          <cell r="K806">
            <v>32.31</v>
          </cell>
          <cell r="N806" t="str">
            <v>Desalojo del material</v>
          </cell>
        </row>
        <row r="815">
          <cell r="K815">
            <v>2.0299999999999998</v>
          </cell>
          <cell r="N815" t="str">
            <v>Desalojo del material</v>
          </cell>
        </row>
        <row r="816">
          <cell r="K816">
            <v>2.0299999999999998</v>
          </cell>
          <cell r="N816" t="str">
            <v>Desalojo del material</v>
          </cell>
        </row>
        <row r="817">
          <cell r="K817">
            <v>2.0299999999999998</v>
          </cell>
          <cell r="N817" t="str">
            <v>Desalojo del material</v>
          </cell>
        </row>
        <row r="847">
          <cell r="M847">
            <v>5.4000000000087303E-3</v>
          </cell>
        </row>
        <row r="856">
          <cell r="H856">
            <v>15</v>
          </cell>
          <cell r="I856">
            <v>2.46</v>
          </cell>
          <cell r="N856">
            <v>1446.48</v>
          </cell>
          <cell r="O856">
            <v>1446.48</v>
          </cell>
          <cell r="P856">
            <v>0</v>
          </cell>
          <cell r="Q856">
            <v>1064.28</v>
          </cell>
          <cell r="R856">
            <v>194.04</v>
          </cell>
          <cell r="S856">
            <v>0</v>
          </cell>
          <cell r="T856">
            <v>0</v>
          </cell>
        </row>
        <row r="860">
          <cell r="J860">
            <v>588</v>
          </cell>
        </row>
        <row r="865">
          <cell r="K865">
            <v>5.88</v>
          </cell>
          <cell r="N865" t="str">
            <v>Excavación a máquina de 0.80 - 2.0 m.</v>
          </cell>
        </row>
        <row r="866">
          <cell r="K866">
            <v>1058.4000000000001</v>
          </cell>
          <cell r="N866" t="str">
            <v>Excavación a máquina de 0.80 - 2.0 m.</v>
          </cell>
        </row>
        <row r="876">
          <cell r="K876">
            <v>64.680000000000007</v>
          </cell>
          <cell r="N876" t="str">
            <v>Excavación a máquina de 0.80 - 2.0 m.</v>
          </cell>
        </row>
        <row r="877">
          <cell r="K877">
            <v>64.680000000000007</v>
          </cell>
          <cell r="N877" t="str">
            <v>Excavación a máquina de 0.80 - 2.0 m.</v>
          </cell>
        </row>
        <row r="878">
          <cell r="K878">
            <v>64.680000000000007</v>
          </cell>
          <cell r="N878" t="str">
            <v>Excavación a máquina de 0.80 - 2.0 m.</v>
          </cell>
        </row>
        <row r="908">
          <cell r="M908">
            <v>0</v>
          </cell>
        </row>
        <row r="917">
          <cell r="H917">
            <v>16</v>
          </cell>
          <cell r="I917">
            <v>1.86</v>
          </cell>
          <cell r="N917">
            <v>1065.07</v>
          </cell>
          <cell r="O917">
            <v>1065.07</v>
          </cell>
          <cell r="P917">
            <v>0</v>
          </cell>
          <cell r="Q917">
            <v>314.94</v>
          </cell>
          <cell r="R917">
            <v>555.44000000000005</v>
          </cell>
          <cell r="S917">
            <v>57.26</v>
          </cell>
          <cell r="T917">
            <v>0</v>
          </cell>
        </row>
        <row r="921">
          <cell r="J921">
            <v>572.62</v>
          </cell>
        </row>
        <row r="926">
          <cell r="K926">
            <v>17.18</v>
          </cell>
          <cell r="N926" t="str">
            <v>Relleno de zanjas compactado con material de ezcavación</v>
          </cell>
        </row>
        <row r="927">
          <cell r="K927">
            <v>297.76</v>
          </cell>
          <cell r="N927" t="str">
            <v>Relleno de zanjas compactado con material de ezcavación</v>
          </cell>
        </row>
        <row r="937">
          <cell r="K937">
            <v>360.75</v>
          </cell>
          <cell r="N937" t="str">
            <v>Relleno de zanjas compactado con material de ezcavación</v>
          </cell>
        </row>
        <row r="938">
          <cell r="K938">
            <v>177.51</v>
          </cell>
          <cell r="N938" t="str">
            <v>Relleno de zanjas compactado con material de ezcavación</v>
          </cell>
        </row>
        <row r="939">
          <cell r="K939">
            <v>17.18</v>
          </cell>
          <cell r="N939" t="str">
            <v>Relleno de zanjas compactado con material de ezcavación</v>
          </cell>
        </row>
        <row r="948">
          <cell r="K948">
            <v>57.26</v>
          </cell>
          <cell r="N948" t="str">
            <v>Relleno de zanjas compactado con material de ezcavación</v>
          </cell>
        </row>
        <row r="969">
          <cell r="M969">
            <v>4.4000000000323797E-3</v>
          </cell>
        </row>
        <row r="978">
          <cell r="H978">
            <v>17</v>
          </cell>
          <cell r="I978">
            <v>3.91</v>
          </cell>
          <cell r="N978">
            <v>1915.9</v>
          </cell>
          <cell r="O978">
            <v>1915.9</v>
          </cell>
          <cell r="P978">
            <v>0</v>
          </cell>
          <cell r="Q978">
            <v>0</v>
          </cell>
          <cell r="R978">
            <v>0</v>
          </cell>
          <cell r="S978">
            <v>1666</v>
          </cell>
          <cell r="T978">
            <v>0</v>
          </cell>
        </row>
        <row r="982">
          <cell r="J982">
            <v>490</v>
          </cell>
        </row>
        <row r="1009">
          <cell r="K1009">
            <v>1666</v>
          </cell>
          <cell r="N1009" t="str">
            <v>Suministro de tubería de H.S. D=200 mm.</v>
          </cell>
        </row>
        <row r="1030">
          <cell r="M1030">
            <v>0</v>
          </cell>
        </row>
        <row r="1039">
          <cell r="H1039">
            <v>18</v>
          </cell>
          <cell r="I1039">
            <v>1.18</v>
          </cell>
          <cell r="N1039">
            <v>578.20000000000005</v>
          </cell>
          <cell r="O1039">
            <v>578.20000000000005</v>
          </cell>
          <cell r="P1039">
            <v>0</v>
          </cell>
          <cell r="Q1039">
            <v>9.8000000000000007</v>
          </cell>
          <cell r="R1039">
            <v>411.6</v>
          </cell>
          <cell r="S1039">
            <v>83.3</v>
          </cell>
          <cell r="T1039">
            <v>0</v>
          </cell>
        </row>
        <row r="1043">
          <cell r="J1043">
            <v>490</v>
          </cell>
        </row>
        <row r="1048">
          <cell r="K1048">
            <v>9.8000000000000007</v>
          </cell>
          <cell r="N1048" t="str">
            <v>Instalación de tubería de H.S. D=200 mm.</v>
          </cell>
        </row>
        <row r="1059">
          <cell r="K1059">
            <v>205.8</v>
          </cell>
          <cell r="N1059" t="str">
            <v>Instalación de tubería de H.S. D=200 mm.</v>
          </cell>
        </row>
        <row r="1060">
          <cell r="K1060">
            <v>102.9</v>
          </cell>
          <cell r="N1060" t="str">
            <v>Instalación de tubería de H.S. D=200 mm.</v>
          </cell>
        </row>
        <row r="1061">
          <cell r="K1061">
            <v>102.9</v>
          </cell>
          <cell r="N1061" t="str">
            <v>Instalación de tubería de H.S. D=200 mm.</v>
          </cell>
        </row>
        <row r="1070">
          <cell r="K1070">
            <v>73.5</v>
          </cell>
          <cell r="N1070" t="str">
            <v>Instalación de tubería de H.S. D=200 mm.</v>
          </cell>
        </row>
        <row r="1071">
          <cell r="J1071">
            <v>1.23</v>
          </cell>
          <cell r="K1071">
            <v>9.8000000000000007</v>
          </cell>
          <cell r="N1071" t="str">
            <v>Instalación de tubería de H.S. D=200 mm.</v>
          </cell>
        </row>
        <row r="1072">
          <cell r="K1072">
            <v>0</v>
          </cell>
          <cell r="N1072" t="str">
            <v>Instalación de tubería de H.S. D=200 mm.</v>
          </cell>
        </row>
        <row r="1091">
          <cell r="M1091">
            <v>0</v>
          </cell>
        </row>
        <row r="1100">
          <cell r="H1100">
            <v>19</v>
          </cell>
          <cell r="I1100">
            <v>1.67</v>
          </cell>
          <cell r="N1100">
            <v>654.64</v>
          </cell>
          <cell r="O1100">
            <v>654.64</v>
          </cell>
          <cell r="P1100">
            <v>0</v>
          </cell>
          <cell r="Q1100">
            <v>11.76</v>
          </cell>
          <cell r="R1100">
            <v>243.04</v>
          </cell>
          <cell r="S1100">
            <v>313.60000000000002</v>
          </cell>
          <cell r="T1100">
            <v>0</v>
          </cell>
        </row>
        <row r="1104">
          <cell r="J1104">
            <v>392</v>
          </cell>
        </row>
        <row r="1109">
          <cell r="K1109">
            <v>11.76</v>
          </cell>
          <cell r="N1109" t="str">
            <v>Replantillo de arena E=0.10 m.</v>
          </cell>
        </row>
        <row r="1120">
          <cell r="K1120">
            <v>121.52</v>
          </cell>
          <cell r="N1120" t="str">
            <v>Replantillo de arena E=0.10 m.</v>
          </cell>
        </row>
        <row r="1121">
          <cell r="K1121">
            <v>121.52</v>
          </cell>
          <cell r="N1121" t="str">
            <v>Replantillo de arena E=0.10 m.</v>
          </cell>
        </row>
        <row r="1131">
          <cell r="J1131">
            <v>39.200000000000003</v>
          </cell>
          <cell r="K1131">
            <v>313.60000000000002</v>
          </cell>
          <cell r="N1131" t="str">
            <v>Replantillo de arena E=0.10 m.</v>
          </cell>
        </row>
        <row r="1152">
          <cell r="M1152">
            <v>0</v>
          </cell>
        </row>
        <row r="1161">
          <cell r="H1161">
            <v>20</v>
          </cell>
          <cell r="I1161">
            <v>403.75</v>
          </cell>
          <cell r="N1161">
            <v>7267.5</v>
          </cell>
          <cell r="O1161">
            <v>7267.5</v>
          </cell>
          <cell r="P1161">
            <v>0</v>
          </cell>
          <cell r="Q1161">
            <v>758.16</v>
          </cell>
          <cell r="R1161">
            <v>1304.6400000000001</v>
          </cell>
          <cell r="S1161">
            <v>4256.82</v>
          </cell>
          <cell r="T1161">
            <v>0</v>
          </cell>
        </row>
        <row r="1165">
          <cell r="J1165">
            <v>18</v>
          </cell>
        </row>
        <row r="1170">
          <cell r="K1170">
            <v>20.16</v>
          </cell>
          <cell r="N1170" t="str">
            <v>Pozos de revisión de 2 - 4 m.</v>
          </cell>
        </row>
        <row r="1171">
          <cell r="K1171">
            <v>288</v>
          </cell>
          <cell r="N1171" t="str">
            <v>Pozos de revisión de 2 - 4 m.</v>
          </cell>
        </row>
        <row r="1172">
          <cell r="K1172">
            <v>288</v>
          </cell>
          <cell r="N1172" t="str">
            <v>Pozos de revisión de 2 - 4 m.</v>
          </cell>
        </row>
        <row r="1173">
          <cell r="K1173">
            <v>162</v>
          </cell>
          <cell r="N1173" t="str">
            <v>Pozos de revisión de 2 - 4 m.</v>
          </cell>
        </row>
        <row r="1181">
          <cell r="K1181">
            <v>434.88</v>
          </cell>
          <cell r="N1181" t="str">
            <v>Pozos de revisión de 2 - 4 m.</v>
          </cell>
        </row>
        <row r="1182">
          <cell r="K1182">
            <v>217.44</v>
          </cell>
          <cell r="N1182" t="str">
            <v>Pozos de revisión de 2 - 4 m.</v>
          </cell>
        </row>
        <row r="1183">
          <cell r="K1183">
            <v>217.44</v>
          </cell>
          <cell r="N1183" t="str">
            <v>Pozos de revisión de 2 - 4 m.</v>
          </cell>
        </row>
        <row r="1184">
          <cell r="K1184">
            <v>217.44</v>
          </cell>
          <cell r="N1184" t="str">
            <v>Pozos de revisión de 2 - 4 m.</v>
          </cell>
        </row>
        <row r="1185">
          <cell r="K1185">
            <v>217.44</v>
          </cell>
          <cell r="N1185" t="str">
            <v>Pozos de revisión de 2 - 4 m.</v>
          </cell>
        </row>
        <row r="1192">
          <cell r="K1192">
            <v>1579.5</v>
          </cell>
          <cell r="N1192" t="str">
            <v>Pozos de revisión de 2 - 4 m.</v>
          </cell>
        </row>
        <row r="1193">
          <cell r="J1193">
            <v>37.799999999999997</v>
          </cell>
          <cell r="K1193">
            <v>340.2</v>
          </cell>
          <cell r="N1193" t="str">
            <v>Pozos de revisión de 2 - 4 m.</v>
          </cell>
        </row>
        <row r="1194">
          <cell r="J1194">
            <v>26.98</v>
          </cell>
          <cell r="K1194">
            <v>215.82</v>
          </cell>
          <cell r="N1194" t="str">
            <v>Pozos de revisión de 2 - 4 m.</v>
          </cell>
        </row>
        <row r="1195">
          <cell r="K1195">
            <v>11.88</v>
          </cell>
          <cell r="N1195" t="str">
            <v>Pozos de revisión de 2 - 4 m.</v>
          </cell>
        </row>
        <row r="1196">
          <cell r="J1196">
            <v>3.06</v>
          </cell>
          <cell r="K1196">
            <v>21.42</v>
          </cell>
          <cell r="N1196" t="str">
            <v>Pozos de revisión de 2 - 4 m.</v>
          </cell>
        </row>
        <row r="1197">
          <cell r="K1197">
            <v>504</v>
          </cell>
          <cell r="N1197" t="str">
            <v>Pozos de revisión de 2 - 4 m.</v>
          </cell>
        </row>
        <row r="1198">
          <cell r="K1198">
            <v>1584</v>
          </cell>
          <cell r="N1198" t="str">
            <v>Pozos de revisión de 2 - 4 m.</v>
          </cell>
        </row>
        <row r="1213">
          <cell r="M1213">
            <v>0</v>
          </cell>
        </row>
        <row r="1222">
          <cell r="H1222">
            <v>21</v>
          </cell>
          <cell r="I1222">
            <v>4.01</v>
          </cell>
          <cell r="N1222">
            <v>144.36000000000001</v>
          </cell>
          <cell r="O1222">
            <v>144.36000000000001</v>
          </cell>
          <cell r="P1222">
            <v>0</v>
          </cell>
          <cell r="Q1222">
            <v>113.76</v>
          </cell>
          <cell r="R1222">
            <v>11.88</v>
          </cell>
          <cell r="S1222">
            <v>0</v>
          </cell>
          <cell r="T1222">
            <v>0</v>
          </cell>
        </row>
        <row r="1226">
          <cell r="J1226">
            <v>36</v>
          </cell>
        </row>
        <row r="1231">
          <cell r="K1231">
            <v>0.36</v>
          </cell>
          <cell r="N1231" t="str">
            <v>Desalojo de material</v>
          </cell>
        </row>
        <row r="1232">
          <cell r="K1232">
            <v>50.4</v>
          </cell>
          <cell r="N1232" t="str">
            <v>Desalojo de material</v>
          </cell>
        </row>
        <row r="1233">
          <cell r="K1233">
            <v>63</v>
          </cell>
          <cell r="N1233" t="str">
            <v>Desalojo de material</v>
          </cell>
        </row>
        <row r="1242">
          <cell r="K1242">
            <v>3.96</v>
          </cell>
          <cell r="N1242" t="str">
            <v>Desalojo de material</v>
          </cell>
        </row>
        <row r="1243">
          <cell r="K1243">
            <v>3.96</v>
          </cell>
          <cell r="N1243" t="str">
            <v>Desalojo de material</v>
          </cell>
        </row>
        <row r="1244">
          <cell r="K1244">
            <v>3.96</v>
          </cell>
          <cell r="N1244" t="str">
            <v>Desalojo de material</v>
          </cell>
        </row>
        <row r="1274">
          <cell r="M1274">
            <v>0</v>
          </cell>
        </row>
        <row r="1283">
          <cell r="H1283">
            <v>22</v>
          </cell>
          <cell r="I1283">
            <v>9.0299999999999994</v>
          </cell>
          <cell r="N1283">
            <v>478.59</v>
          </cell>
          <cell r="O1283">
            <v>478.59</v>
          </cell>
          <cell r="P1283">
            <v>0</v>
          </cell>
          <cell r="Q1283">
            <v>28.09</v>
          </cell>
          <cell r="R1283">
            <v>383.72</v>
          </cell>
          <cell r="S1283">
            <v>4.24</v>
          </cell>
          <cell r="T1283">
            <v>0</v>
          </cell>
        </row>
        <row r="1287">
          <cell r="J1287">
            <v>53</v>
          </cell>
        </row>
        <row r="1292">
          <cell r="K1292">
            <v>9.01</v>
          </cell>
          <cell r="N1292" t="str">
            <v>Replanteo y estacamiento</v>
          </cell>
        </row>
        <row r="1293">
          <cell r="K1293">
            <v>19.079999999999998</v>
          </cell>
          <cell r="N1293" t="str">
            <v>Replanteo y estacamiento</v>
          </cell>
        </row>
        <row r="1303">
          <cell r="K1303">
            <v>95.93</v>
          </cell>
          <cell r="N1303" t="str">
            <v>Replanteo y estacamiento</v>
          </cell>
        </row>
        <row r="1304">
          <cell r="K1304">
            <v>95.93</v>
          </cell>
          <cell r="N1304" t="str">
            <v>Replanteo y estacamiento</v>
          </cell>
        </row>
        <row r="1305">
          <cell r="K1305">
            <v>191.86</v>
          </cell>
          <cell r="N1305" t="str">
            <v>Replanteo y estacamiento</v>
          </cell>
        </row>
        <row r="1314">
          <cell r="K1314">
            <v>4.24</v>
          </cell>
          <cell r="N1314" t="str">
            <v>Replanteo y estacamiento</v>
          </cell>
        </row>
        <row r="1335">
          <cell r="M1335">
            <v>0</v>
          </cell>
        </row>
        <row r="1344">
          <cell r="H1344">
            <v>23</v>
          </cell>
          <cell r="I1344">
            <v>297.06</v>
          </cell>
          <cell r="N1344">
            <v>2079.42</v>
          </cell>
          <cell r="O1344">
            <v>2079.42</v>
          </cell>
          <cell r="P1344">
            <v>0</v>
          </cell>
          <cell r="Q1344">
            <v>79.099999999999994</v>
          </cell>
          <cell r="R1344">
            <v>311.99</v>
          </cell>
          <cell r="S1344">
            <v>1417.08</v>
          </cell>
          <cell r="T1344">
            <v>0</v>
          </cell>
        </row>
        <row r="1348">
          <cell r="J1348">
            <v>7</v>
          </cell>
        </row>
        <row r="1353">
          <cell r="K1353">
            <v>3.5</v>
          </cell>
          <cell r="N1353" t="str">
            <v>Excavación, distribución y erección de postes 11.00m 500Kg</v>
          </cell>
        </row>
        <row r="1354">
          <cell r="K1354">
            <v>75.599999999999994</v>
          </cell>
          <cell r="N1354" t="str">
            <v>Excavación, distribución y erección de postes 11.00m 500Kg</v>
          </cell>
        </row>
        <row r="1364">
          <cell r="K1364">
            <v>38.08</v>
          </cell>
          <cell r="N1364" t="str">
            <v>Excavación, distribución y erección de postes 11.00m 500Kg</v>
          </cell>
        </row>
        <row r="1365">
          <cell r="K1365">
            <v>114.17</v>
          </cell>
          <cell r="N1365" t="str">
            <v>Excavación, distribución y erección de postes 11.00m 500Kg</v>
          </cell>
        </row>
        <row r="1366">
          <cell r="K1366">
            <v>152.18</v>
          </cell>
          <cell r="N1366" t="str">
            <v>Excavación, distribución y erección de postes 11.00m 500Kg</v>
          </cell>
        </row>
        <row r="1367">
          <cell r="K1367">
            <v>3.78</v>
          </cell>
          <cell r="N1367" t="str">
            <v>Excavación, distribución y erección de postes 11.00m 500Kg</v>
          </cell>
        </row>
        <row r="1368">
          <cell r="K1368">
            <v>3.78</v>
          </cell>
          <cell r="N1368" t="str">
            <v>Excavación, distribución y erección de postes 11.00m 500Kg</v>
          </cell>
        </row>
        <row r="1375">
          <cell r="K1375">
            <v>1417.08</v>
          </cell>
          <cell r="N1375" t="str">
            <v>Excavación, distribución y erección de postes 11.00m 500Kg</v>
          </cell>
        </row>
        <row r="1396">
          <cell r="M1396">
            <v>0</v>
          </cell>
        </row>
        <row r="1405">
          <cell r="H1405">
            <v>24</v>
          </cell>
          <cell r="I1405">
            <v>271.25</v>
          </cell>
          <cell r="N1405">
            <v>1356.25</v>
          </cell>
          <cell r="O1405">
            <v>1356.25</v>
          </cell>
          <cell r="P1405">
            <v>0</v>
          </cell>
          <cell r="Q1405">
            <v>56.5</v>
          </cell>
          <cell r="R1405">
            <v>222.85</v>
          </cell>
          <cell r="S1405">
            <v>900</v>
          </cell>
          <cell r="T1405">
            <v>0</v>
          </cell>
        </row>
        <row r="1409">
          <cell r="J1409">
            <v>5</v>
          </cell>
        </row>
        <row r="1414">
          <cell r="K1414">
            <v>2.5</v>
          </cell>
          <cell r="N1414" t="str">
            <v>Excavación, distribución y erección de postes 11.00m 350Kg</v>
          </cell>
        </row>
        <row r="1415">
          <cell r="K1415">
            <v>54</v>
          </cell>
          <cell r="N1415" t="str">
            <v>Excavación, distribución y erección de postes 11.00m 350Kg</v>
          </cell>
        </row>
        <row r="1425">
          <cell r="K1425">
            <v>27.2</v>
          </cell>
          <cell r="N1425" t="str">
            <v>Excavación, distribución y erección de postes 11.00m 350Kg</v>
          </cell>
        </row>
        <row r="1426">
          <cell r="K1426">
            <v>81.55</v>
          </cell>
          <cell r="N1426" t="str">
            <v>Excavación, distribución y erección de postes 11.00m 350Kg</v>
          </cell>
        </row>
        <row r="1427">
          <cell r="K1427">
            <v>108.7</v>
          </cell>
          <cell r="N1427" t="str">
            <v>Excavación, distribución y erección de postes 11.00m 350Kg</v>
          </cell>
        </row>
        <row r="1428">
          <cell r="K1428">
            <v>2.7</v>
          </cell>
          <cell r="N1428" t="str">
            <v>Excavación, distribución y erección de postes 11.00m 350Kg</v>
          </cell>
        </row>
        <row r="1429">
          <cell r="K1429">
            <v>2.7</v>
          </cell>
          <cell r="N1429" t="str">
            <v>Excavación, distribución y erección de postes 11.00m 350Kg</v>
          </cell>
        </row>
        <row r="1436">
          <cell r="K1436">
            <v>900</v>
          </cell>
          <cell r="N1436" t="str">
            <v>Excavación, distribución y erección de postes 11.00m 350Kg</v>
          </cell>
        </row>
        <row r="1457">
          <cell r="M1457">
            <v>0</v>
          </cell>
        </row>
        <row r="1466">
          <cell r="H1466">
            <v>25</v>
          </cell>
          <cell r="I1466">
            <v>218.09</v>
          </cell>
          <cell r="N1466">
            <v>5016.07</v>
          </cell>
          <cell r="O1466">
            <v>5016.07</v>
          </cell>
          <cell r="P1466">
            <v>0</v>
          </cell>
          <cell r="Q1466">
            <v>259.89999999999998</v>
          </cell>
          <cell r="R1466">
            <v>900.22</v>
          </cell>
          <cell r="S1466">
            <v>3201.6</v>
          </cell>
          <cell r="T1466">
            <v>0</v>
          </cell>
        </row>
        <row r="1470">
          <cell r="J1470">
            <v>23</v>
          </cell>
        </row>
        <row r="1475">
          <cell r="K1475">
            <v>11.5</v>
          </cell>
          <cell r="N1475" t="str">
            <v>Excavación, distribución y erección de postes 9.00m 500Kg</v>
          </cell>
        </row>
        <row r="1476">
          <cell r="K1476">
            <v>248.4</v>
          </cell>
          <cell r="N1476" t="str">
            <v>Excavación, distribución y erección de postes 9.00m 500Kg</v>
          </cell>
        </row>
        <row r="1486">
          <cell r="K1486">
            <v>125.12</v>
          </cell>
          <cell r="N1486" t="str">
            <v>Excavación, distribución y erección de postes 9.00m 500Kg</v>
          </cell>
        </row>
        <row r="1487">
          <cell r="K1487">
            <v>375.13</v>
          </cell>
          <cell r="N1487" t="str">
            <v>Excavación, distribución y erección de postes 9.00m 500Kg</v>
          </cell>
        </row>
        <row r="1488">
          <cell r="K1488">
            <v>375.13</v>
          </cell>
          <cell r="N1488" t="str">
            <v>Excavación, distribución y erección de postes 9.00m 500Kg</v>
          </cell>
        </row>
        <row r="1489">
          <cell r="K1489">
            <v>12.42</v>
          </cell>
          <cell r="N1489" t="str">
            <v>Excavación, distribución y erección de postes 9.00m 500Kg</v>
          </cell>
        </row>
        <row r="1490">
          <cell r="K1490">
            <v>12.42</v>
          </cell>
          <cell r="N1490" t="str">
            <v>Excavación, distribución y erección de postes 9.00m 500Kg</v>
          </cell>
        </row>
        <row r="1497">
          <cell r="K1497">
            <v>3201.6</v>
          </cell>
          <cell r="N1497" t="str">
            <v>Excavación, distribución y erección de postes 9.00m 500Kg</v>
          </cell>
        </row>
        <row r="1518">
          <cell r="M1518">
            <v>0</v>
          </cell>
        </row>
        <row r="1527">
          <cell r="H1527">
            <v>26</v>
          </cell>
          <cell r="I1527">
            <v>202.91</v>
          </cell>
          <cell r="N1527">
            <v>3652.38</v>
          </cell>
          <cell r="O1527">
            <v>3652.38</v>
          </cell>
          <cell r="P1527">
            <v>0</v>
          </cell>
          <cell r="Q1527">
            <v>203.4</v>
          </cell>
          <cell r="R1527">
            <v>704.52</v>
          </cell>
          <cell r="S1527">
            <v>2268</v>
          </cell>
          <cell r="T1527">
            <v>0</v>
          </cell>
        </row>
        <row r="1531">
          <cell r="J1531">
            <v>18</v>
          </cell>
        </row>
        <row r="1536">
          <cell r="K1536">
            <v>9</v>
          </cell>
          <cell r="N1536" t="str">
            <v>Excavación, distribución y erección de postes 9.00m 350Kg</v>
          </cell>
        </row>
        <row r="1537">
          <cell r="K1537">
            <v>194.4</v>
          </cell>
          <cell r="N1537" t="str">
            <v>Excavación, distribución y erección de postes 9.00m 350Kg</v>
          </cell>
        </row>
        <row r="1547">
          <cell r="K1547">
            <v>97.92</v>
          </cell>
          <cell r="N1547" t="str">
            <v>Excavación, distribución y erección de postes 9.00m 350Kg</v>
          </cell>
        </row>
        <row r="1548">
          <cell r="K1548">
            <v>293.58</v>
          </cell>
          <cell r="N1548" t="str">
            <v>Excavación, distribución y erección de postes 9.00m 350Kg</v>
          </cell>
        </row>
        <row r="1549">
          <cell r="K1549">
            <v>293.58</v>
          </cell>
          <cell r="N1549" t="str">
            <v>Excavación, distribución y erección de postes 9.00m 350Kg</v>
          </cell>
        </row>
        <row r="1550">
          <cell r="K1550">
            <v>9.7200000000000006</v>
          </cell>
          <cell r="N1550" t="str">
            <v>Excavación, distribución y erección de postes 9.00m 350Kg</v>
          </cell>
        </row>
        <row r="1551">
          <cell r="K1551">
            <v>9.7200000000000006</v>
          </cell>
          <cell r="N1551" t="str">
            <v>Excavación, distribución y erección de postes 9.00m 350Kg</v>
          </cell>
        </row>
        <row r="1558">
          <cell r="K1558">
            <v>2268</v>
          </cell>
          <cell r="N1558" t="str">
            <v>Excavación, distribución y erección de postes 9.00m 350Kg</v>
          </cell>
        </row>
        <row r="1579">
          <cell r="M1579">
            <v>0</v>
          </cell>
        </row>
        <row r="1588">
          <cell r="H1588">
            <v>27</v>
          </cell>
          <cell r="I1588">
            <v>75.45</v>
          </cell>
          <cell r="N1588">
            <v>75.45</v>
          </cell>
          <cell r="O1588">
            <v>75.45</v>
          </cell>
          <cell r="P1588">
            <v>0</v>
          </cell>
          <cell r="Q1588">
            <v>0.5</v>
          </cell>
          <cell r="R1588">
            <v>13.6</v>
          </cell>
          <cell r="S1588">
            <v>51.51</v>
          </cell>
          <cell r="T1588">
            <v>0</v>
          </cell>
        </row>
        <row r="1592">
          <cell r="J1592">
            <v>1</v>
          </cell>
        </row>
        <row r="1597">
          <cell r="K1597">
            <v>0.5</v>
          </cell>
          <cell r="N1597" t="str">
            <v>Excavación y colocaciónde anclas y tensores a tierra MT y BT</v>
          </cell>
        </row>
        <row r="1608">
          <cell r="K1608">
            <v>2.72</v>
          </cell>
          <cell r="N1608" t="str">
            <v>Excavación y colocaciónde anclas y tensores a tierra MT y BT</v>
          </cell>
        </row>
        <row r="1609">
          <cell r="K1609">
            <v>5.44</v>
          </cell>
          <cell r="N1609" t="str">
            <v>Excavación y colocaciónde anclas y tensores a tierra MT y BT</v>
          </cell>
        </row>
        <row r="1610">
          <cell r="K1610">
            <v>5.44</v>
          </cell>
          <cell r="N1610" t="str">
            <v>Excavación y colocaciónde anclas y tensores a tierra MT y BT</v>
          </cell>
        </row>
        <row r="1619">
          <cell r="K1619">
            <v>4.6900000000000004</v>
          </cell>
          <cell r="N1619" t="str">
            <v>Excavación y colocaciónde anclas y tensores a tierra MT y BT</v>
          </cell>
        </row>
        <row r="1620">
          <cell r="K1620">
            <v>8.23</v>
          </cell>
          <cell r="N1620" t="str">
            <v>Excavación y colocaciónde anclas y tensores a tierra MT y BT</v>
          </cell>
        </row>
        <row r="1621">
          <cell r="K1621">
            <v>1.08</v>
          </cell>
          <cell r="N1621" t="str">
            <v>Excavación y colocaciónde anclas y tensores a tierra MT y BT</v>
          </cell>
        </row>
        <row r="1622">
          <cell r="K1622">
            <v>2.69</v>
          </cell>
          <cell r="N1622" t="str">
            <v>Excavación y colocaciónde anclas y tensores a tierra MT y BT</v>
          </cell>
        </row>
        <row r="1623">
          <cell r="K1623">
            <v>9.92</v>
          </cell>
          <cell r="N1623" t="str">
            <v>Excavación y colocaciónde anclas y tensores a tierra MT y BT</v>
          </cell>
        </row>
        <row r="1624">
          <cell r="K1624">
            <v>24.9</v>
          </cell>
          <cell r="N1624" t="str">
            <v>Excavación y colocaciónde anclas y tensores a tierra MT y BT</v>
          </cell>
        </row>
        <row r="1640">
          <cell r="M1640">
            <v>0</v>
          </cell>
        </row>
        <row r="1649">
          <cell r="H1649">
            <v>28</v>
          </cell>
          <cell r="I1649">
            <v>93.87</v>
          </cell>
          <cell r="N1649">
            <v>93.87</v>
          </cell>
          <cell r="O1649">
            <v>93.87</v>
          </cell>
          <cell r="P1649">
            <v>0</v>
          </cell>
          <cell r="Q1649">
            <v>0.5</v>
          </cell>
          <cell r="R1649">
            <v>13.6</v>
          </cell>
          <cell r="S1649">
            <v>67.53</v>
          </cell>
          <cell r="T1649">
            <v>0</v>
          </cell>
        </row>
        <row r="1653">
          <cell r="J1653">
            <v>1</v>
          </cell>
        </row>
        <row r="1658">
          <cell r="K1658">
            <v>0.5</v>
          </cell>
          <cell r="N1658" t="str">
            <v>Excavación y colocaciónde anclas y tensores farol MT y BT</v>
          </cell>
        </row>
        <row r="1669">
          <cell r="K1669">
            <v>2.72</v>
          </cell>
          <cell r="N1669" t="str">
            <v>Excavación y colocaciónde anclas y tensores farol MT y BT</v>
          </cell>
        </row>
        <row r="1670">
          <cell r="K1670">
            <v>5.44</v>
          </cell>
          <cell r="N1670" t="str">
            <v>Excavación y colocaciónde anclas y tensores farol MT y BT</v>
          </cell>
        </row>
        <row r="1671">
          <cell r="K1671">
            <v>5.44</v>
          </cell>
          <cell r="N1671" t="str">
            <v>Excavación y colocaciónde anclas y tensores farol MT y BT</v>
          </cell>
        </row>
        <row r="1680">
          <cell r="K1680">
            <v>4.6900000000000004</v>
          </cell>
          <cell r="N1680" t="str">
            <v>Excavación y colocaciónde anclas y tensores farol MT y BT</v>
          </cell>
        </row>
        <row r="1681">
          <cell r="K1681">
            <v>8.23</v>
          </cell>
          <cell r="N1681" t="str">
            <v>Excavación y colocaciónde anclas y tensores farol MT y BT</v>
          </cell>
        </row>
        <row r="1682">
          <cell r="K1682">
            <v>1.08</v>
          </cell>
          <cell r="N1682" t="str">
            <v>Excavación y colocaciónde anclas y tensores farol MT y BT</v>
          </cell>
        </row>
        <row r="1683">
          <cell r="K1683">
            <v>2.69</v>
          </cell>
          <cell r="N1683" t="str">
            <v>Excavación y colocaciónde anclas y tensores farol MT y BT</v>
          </cell>
        </row>
        <row r="1684">
          <cell r="K1684">
            <v>9.92</v>
          </cell>
          <cell r="N1684" t="str">
            <v>Excavación y colocaciónde anclas y tensores farol MT y BT</v>
          </cell>
        </row>
        <row r="1685">
          <cell r="K1685">
            <v>24.9</v>
          </cell>
          <cell r="N1685" t="str">
            <v>Excavación y colocaciónde anclas y tensores farol MT y BT</v>
          </cell>
        </row>
        <row r="1686">
          <cell r="K1686">
            <v>16.02</v>
          </cell>
          <cell r="N1686" t="str">
            <v>Excavación y colocaciónde anclas y tensores farol MT y BT</v>
          </cell>
        </row>
        <row r="1701">
          <cell r="M1701">
            <v>0</v>
          </cell>
        </row>
        <row r="1710">
          <cell r="H1710">
            <v>29</v>
          </cell>
          <cell r="I1710">
            <v>54.53</v>
          </cell>
          <cell r="N1710">
            <v>163.59</v>
          </cell>
          <cell r="O1710">
            <v>163.59</v>
          </cell>
          <cell r="P1710">
            <v>0</v>
          </cell>
          <cell r="Q1710">
            <v>1.5</v>
          </cell>
          <cell r="R1710">
            <v>32.64</v>
          </cell>
          <cell r="S1710">
            <v>108.12</v>
          </cell>
          <cell r="T1710">
            <v>0</v>
          </cell>
        </row>
        <row r="1714">
          <cell r="J1714">
            <v>3</v>
          </cell>
        </row>
        <row r="1719">
          <cell r="K1719">
            <v>1.5</v>
          </cell>
          <cell r="N1719" t="str">
            <v>Excavación y colocaciónde anclas y tensores a tierra MT</v>
          </cell>
        </row>
        <row r="1730">
          <cell r="K1730">
            <v>8.16</v>
          </cell>
          <cell r="N1730" t="str">
            <v>Excavación y colocaciónde anclas y tensores a tierra MT</v>
          </cell>
        </row>
        <row r="1731">
          <cell r="K1731">
            <v>8.16</v>
          </cell>
          <cell r="N1731" t="str">
            <v>Excavación y colocaciónde anclas y tensores a tierra MT</v>
          </cell>
        </row>
        <row r="1732">
          <cell r="K1732">
            <v>16.32</v>
          </cell>
          <cell r="N1732" t="str">
            <v>Excavación y colocaciónde anclas y tensores a tierra MT</v>
          </cell>
        </row>
        <row r="1741">
          <cell r="K1741">
            <v>14.07</v>
          </cell>
          <cell r="N1741" t="str">
            <v>Excavación y colocaciónde anclas y tensores a tierra MT</v>
          </cell>
        </row>
        <row r="1742">
          <cell r="K1742">
            <v>24.69</v>
          </cell>
          <cell r="N1742" t="str">
            <v>Excavación y colocaciónde anclas y tensores a tierra MT</v>
          </cell>
        </row>
        <row r="1743">
          <cell r="K1743">
            <v>1.62</v>
          </cell>
          <cell r="N1743" t="str">
            <v>Excavación y colocaciónde anclas y tensores a tierra MT</v>
          </cell>
        </row>
        <row r="1744">
          <cell r="K1744">
            <v>8.07</v>
          </cell>
          <cell r="N1744" t="str">
            <v>Excavación y colocaciónde anclas y tensores a tierra MT</v>
          </cell>
        </row>
        <row r="1745">
          <cell r="K1745">
            <v>22.32</v>
          </cell>
          <cell r="N1745" t="str">
            <v>Excavación y colocaciónde anclas y tensores a tierra MT</v>
          </cell>
        </row>
        <row r="1746">
          <cell r="K1746">
            <v>37.35</v>
          </cell>
          <cell r="N1746" t="str">
            <v>Excavación y colocaciónde anclas y tensores a tierra MT</v>
          </cell>
        </row>
        <row r="1762">
          <cell r="M1762">
            <v>0</v>
          </cell>
        </row>
        <row r="1771">
          <cell r="H1771">
            <v>30</v>
          </cell>
          <cell r="I1771">
            <v>41.06</v>
          </cell>
          <cell r="N1771">
            <v>903.32</v>
          </cell>
          <cell r="O1771">
            <v>903.32</v>
          </cell>
          <cell r="P1771">
            <v>0</v>
          </cell>
          <cell r="Q1771">
            <v>11</v>
          </cell>
          <cell r="R1771">
            <v>149.82</v>
          </cell>
          <cell r="S1771">
            <v>624.58000000000004</v>
          </cell>
          <cell r="T1771">
            <v>0</v>
          </cell>
        </row>
        <row r="1775">
          <cell r="J1775">
            <v>22</v>
          </cell>
        </row>
        <row r="1780">
          <cell r="K1780">
            <v>11</v>
          </cell>
          <cell r="N1780" t="str">
            <v>Excavación y colocación de anclas y tensores a tierra BT</v>
          </cell>
        </row>
        <row r="1791">
          <cell r="K1791">
            <v>30.14</v>
          </cell>
          <cell r="N1791" t="str">
            <v>Excavación y colocación de anclas y tensores a tierra BT</v>
          </cell>
        </row>
        <row r="1792">
          <cell r="K1792">
            <v>59.84</v>
          </cell>
          <cell r="N1792" t="str">
            <v>Excavación y colocación de anclas y tensores a tierra BT</v>
          </cell>
        </row>
        <row r="1793">
          <cell r="K1793">
            <v>59.84</v>
          </cell>
          <cell r="N1793" t="str">
            <v>Excavación y colocación de anclas y tensores a tierra BT</v>
          </cell>
        </row>
        <row r="1802">
          <cell r="K1802">
            <v>103.18</v>
          </cell>
          <cell r="N1802" t="str">
            <v>Excavación y colocación de anclas y tensores a tierra BT</v>
          </cell>
        </row>
        <row r="1803">
          <cell r="K1803">
            <v>181.06</v>
          </cell>
          <cell r="N1803" t="str">
            <v>Excavación y colocación de anclas y tensores a tierra BT</v>
          </cell>
        </row>
        <row r="1804">
          <cell r="K1804">
            <v>11.88</v>
          </cell>
          <cell r="N1804" t="str">
            <v>Excavación y colocación de anclas y tensores a tierra BT</v>
          </cell>
        </row>
        <row r="1805">
          <cell r="K1805">
            <v>54.56</v>
          </cell>
          <cell r="N1805" t="str">
            <v>Excavación y colocación de anclas y tensores a tierra BT</v>
          </cell>
        </row>
        <row r="1806">
          <cell r="K1806">
            <v>273.89999999999998</v>
          </cell>
          <cell r="N1806" t="str">
            <v>Excavación y colocación de anclas y tensores a tierra BT</v>
          </cell>
        </row>
        <row r="1823">
          <cell r="M1823">
            <v>0</v>
          </cell>
        </row>
        <row r="1832">
          <cell r="H1832">
            <v>31</v>
          </cell>
          <cell r="I1832">
            <v>59.48</v>
          </cell>
          <cell r="N1832">
            <v>416.36</v>
          </cell>
          <cell r="O1832">
            <v>416.36</v>
          </cell>
          <cell r="P1832">
            <v>0</v>
          </cell>
          <cell r="Q1832">
            <v>3.5</v>
          </cell>
          <cell r="R1832">
            <v>47.67</v>
          </cell>
          <cell r="S1832">
            <v>310.87</v>
          </cell>
          <cell r="T1832">
            <v>0</v>
          </cell>
        </row>
        <row r="1836">
          <cell r="J1836">
            <v>7</v>
          </cell>
        </row>
        <row r="1841">
          <cell r="K1841">
            <v>3.5</v>
          </cell>
          <cell r="N1841" t="str">
            <v>Excavación y colocación de anclas y tensores farol BT</v>
          </cell>
        </row>
        <row r="1852">
          <cell r="K1852">
            <v>9.59</v>
          </cell>
          <cell r="N1852" t="str">
            <v>Excavación y colocación de anclas y tensores farol BT</v>
          </cell>
        </row>
        <row r="1853">
          <cell r="K1853">
            <v>19.04</v>
          </cell>
          <cell r="N1853" t="str">
            <v>Excavación y colocación de anclas y tensores farol BT</v>
          </cell>
        </row>
        <row r="1854">
          <cell r="K1854">
            <v>19.04</v>
          </cell>
          <cell r="N1854" t="str">
            <v>Excavación y colocación de anclas y tensores farol BT</v>
          </cell>
        </row>
        <row r="1863">
          <cell r="K1863">
            <v>32.83</v>
          </cell>
          <cell r="N1863" t="str">
            <v>Excavación y colocación de anclas y tensores farol BT</v>
          </cell>
        </row>
        <row r="1864">
          <cell r="K1864">
            <v>57.61</v>
          </cell>
          <cell r="N1864" t="str">
            <v>Excavación y colocación de anclas y tensores farol BT</v>
          </cell>
        </row>
        <row r="1865">
          <cell r="K1865">
            <v>3.78</v>
          </cell>
          <cell r="N1865" t="str">
            <v>Excavación y colocación de anclas y tensores farol BT</v>
          </cell>
        </row>
        <row r="1866">
          <cell r="K1866">
            <v>17.36</v>
          </cell>
          <cell r="N1866" t="str">
            <v>Excavación y colocación de anclas y tensores farol BT</v>
          </cell>
        </row>
        <row r="1867">
          <cell r="K1867">
            <v>87.15</v>
          </cell>
          <cell r="N1867" t="str">
            <v>Excavación y colocación de anclas y tensores farol BT</v>
          </cell>
        </row>
        <row r="1868">
          <cell r="K1868">
            <v>112.14</v>
          </cell>
          <cell r="N1868" t="str">
            <v>Excavación y colocación de anclas y tensores farol BT</v>
          </cell>
        </row>
        <row r="1884">
          <cell r="M1884">
            <v>0</v>
          </cell>
        </row>
        <row r="1893">
          <cell r="H1893">
            <v>32</v>
          </cell>
          <cell r="I1893">
            <v>98.7</v>
          </cell>
          <cell r="N1893">
            <v>98.7</v>
          </cell>
          <cell r="O1893">
            <v>98.7</v>
          </cell>
          <cell r="P1893">
            <v>0</v>
          </cell>
          <cell r="Q1893">
            <v>0.34</v>
          </cell>
          <cell r="R1893">
            <v>10.86</v>
          </cell>
          <cell r="S1893">
            <v>74.63</v>
          </cell>
          <cell r="T1893">
            <v>0</v>
          </cell>
        </row>
        <row r="1897">
          <cell r="J1897">
            <v>1</v>
          </cell>
        </row>
        <row r="1902">
          <cell r="K1902">
            <v>0.34</v>
          </cell>
          <cell r="N1902" t="str">
            <v>Provisión e instalación de estructura de M.T. UR2</v>
          </cell>
        </row>
        <row r="1913">
          <cell r="K1913">
            <v>3.62</v>
          </cell>
          <cell r="N1913" t="str">
            <v>Provisión e instalación de estructura de M.T. UR2</v>
          </cell>
        </row>
        <row r="1914">
          <cell r="K1914">
            <v>3.62</v>
          </cell>
          <cell r="N1914" t="str">
            <v>Provisión e instalación de estructura de M.T. UR2</v>
          </cell>
        </row>
        <row r="1915">
          <cell r="K1915">
            <v>3.62</v>
          </cell>
          <cell r="N1915" t="str">
            <v>Provisión e instalación de estructura de M.T. UR2</v>
          </cell>
        </row>
        <row r="1924">
          <cell r="K1924">
            <v>4.08</v>
          </cell>
          <cell r="N1924" t="str">
            <v>Provisión e instalación de estructura de M.T. UR2</v>
          </cell>
        </row>
        <row r="1925">
          <cell r="K1925">
            <v>13.67</v>
          </cell>
          <cell r="N1925" t="str">
            <v>Provisión e instalación de estructura de M.T. UR2</v>
          </cell>
        </row>
        <row r="1926">
          <cell r="K1926">
            <v>4.18</v>
          </cell>
          <cell r="N1926" t="str">
            <v>Provisión e instalación de estructura de M.T. UR2</v>
          </cell>
        </row>
        <row r="1927">
          <cell r="K1927">
            <v>4.5599999999999996</v>
          </cell>
          <cell r="N1927" t="str">
            <v>Provisión e instalación de estructura de M.T. UR2</v>
          </cell>
        </row>
        <row r="1928">
          <cell r="K1928">
            <v>3.46</v>
          </cell>
          <cell r="N1928" t="str">
            <v>Provisión e instalación de estructura de M.T. UR2</v>
          </cell>
        </row>
        <row r="1929">
          <cell r="K1929">
            <v>40.840000000000003</v>
          </cell>
          <cell r="N1929" t="str">
            <v>Provisión e instalación de estructura de M.T. UR2</v>
          </cell>
        </row>
        <row r="1930">
          <cell r="K1930">
            <v>1.2</v>
          </cell>
          <cell r="N1930" t="str">
            <v>Provisión e instalación de estructura de M.T. UR2</v>
          </cell>
        </row>
        <row r="1931">
          <cell r="K1931">
            <v>2.64</v>
          </cell>
          <cell r="N1931" t="str">
            <v>Provisión e instalación de estructura de M.T. UR2</v>
          </cell>
        </row>
        <row r="1945">
          <cell r="M1945">
            <v>0</v>
          </cell>
        </row>
        <row r="1954">
          <cell r="H1954">
            <v>33</v>
          </cell>
          <cell r="I1954">
            <v>46.06</v>
          </cell>
          <cell r="N1954">
            <v>276.36</v>
          </cell>
          <cell r="O1954">
            <v>276.36</v>
          </cell>
          <cell r="P1954">
            <v>0</v>
          </cell>
          <cell r="Q1954">
            <v>1.62</v>
          </cell>
          <cell r="R1954">
            <v>52.2</v>
          </cell>
          <cell r="S1954">
            <v>186.48</v>
          </cell>
          <cell r="T1954">
            <v>0</v>
          </cell>
        </row>
        <row r="1958">
          <cell r="J1958">
            <v>6</v>
          </cell>
        </row>
        <row r="1963">
          <cell r="K1963">
            <v>1.62</v>
          </cell>
          <cell r="N1963" t="str">
            <v>Provisión e instalación de estructura de M.T. UR</v>
          </cell>
        </row>
        <row r="1974">
          <cell r="K1974">
            <v>17.399999999999999</v>
          </cell>
          <cell r="N1974" t="str">
            <v>Provisión e instalación de estructura de M.T. UR</v>
          </cell>
        </row>
        <row r="1975">
          <cell r="K1975">
            <v>17.399999999999999</v>
          </cell>
          <cell r="N1975" t="str">
            <v>Provisión e instalación de estructura de M.T. UR</v>
          </cell>
        </row>
        <row r="1976">
          <cell r="K1976">
            <v>17.399999999999999</v>
          </cell>
          <cell r="N1976" t="str">
            <v>Provisión e instalación de estructura de M.T. UR</v>
          </cell>
        </row>
        <row r="1985">
          <cell r="K1985">
            <v>25.08</v>
          </cell>
          <cell r="N1985" t="str">
            <v>Provisión e instalación de estructura de M.T. UR</v>
          </cell>
        </row>
        <row r="1986">
          <cell r="K1986">
            <v>27.36</v>
          </cell>
          <cell r="N1986" t="str">
            <v>Provisión e instalación de estructura de M.T. UR</v>
          </cell>
        </row>
        <row r="1987">
          <cell r="K1987">
            <v>122.52</v>
          </cell>
          <cell r="N1987" t="str">
            <v>Provisión e instalación de estructura de M.T. UR</v>
          </cell>
        </row>
        <row r="1988">
          <cell r="K1988">
            <v>3.6</v>
          </cell>
          <cell r="N1988" t="str">
            <v>Provisión e instalación de estructura de M.T. UR</v>
          </cell>
        </row>
        <row r="1989">
          <cell r="K1989">
            <v>7.92</v>
          </cell>
          <cell r="N1989" t="str">
            <v>Provisión e instalación de estructura de M.T. UR</v>
          </cell>
        </row>
        <row r="2006">
          <cell r="M2006">
            <v>0</v>
          </cell>
        </row>
        <row r="2015">
          <cell r="H2015">
            <v>34</v>
          </cell>
          <cell r="I2015">
            <v>62.03</v>
          </cell>
          <cell r="N2015">
            <v>124.06</v>
          </cell>
          <cell r="O2015">
            <v>124.06</v>
          </cell>
          <cell r="P2015">
            <v>0</v>
          </cell>
          <cell r="Q2015">
            <v>0.6</v>
          </cell>
          <cell r="R2015">
            <v>19.559999999999999</v>
          </cell>
          <cell r="S2015">
            <v>87.72</v>
          </cell>
          <cell r="T2015">
            <v>0</v>
          </cell>
        </row>
        <row r="2019">
          <cell r="J2019">
            <v>2</v>
          </cell>
        </row>
        <row r="2024">
          <cell r="K2024">
            <v>0.6</v>
          </cell>
          <cell r="N2024" t="str">
            <v>Provisión e instalación de estructura de M.T. UP2</v>
          </cell>
        </row>
        <row r="2035">
          <cell r="K2035">
            <v>6.52</v>
          </cell>
          <cell r="N2035" t="str">
            <v>Provisión e instalación de estructura de M.T. UP2</v>
          </cell>
        </row>
        <row r="2036">
          <cell r="K2036">
            <v>6.52</v>
          </cell>
          <cell r="N2036" t="str">
            <v>Provisión e instalación de estructura de M.T. UP2</v>
          </cell>
        </row>
        <row r="2037">
          <cell r="K2037">
            <v>6.52</v>
          </cell>
          <cell r="N2037" t="str">
            <v>Provisión e instalación de estructura de M.T. UP2</v>
          </cell>
        </row>
        <row r="2046">
          <cell r="K2046">
            <v>16.32</v>
          </cell>
          <cell r="N2046" t="str">
            <v>Provisión e instalación de estructura de M.T. UP2</v>
          </cell>
        </row>
        <row r="2047">
          <cell r="K2047">
            <v>54.68</v>
          </cell>
          <cell r="N2047" t="str">
            <v>Provisión e instalación de estructura de M.T. UP2</v>
          </cell>
        </row>
        <row r="2048">
          <cell r="K2048">
            <v>16.72</v>
          </cell>
          <cell r="N2048" t="str">
            <v>Provisión e instalación de estructura de M.T. UP2</v>
          </cell>
        </row>
        <row r="2067">
          <cell r="M2067">
            <v>0</v>
          </cell>
        </row>
        <row r="2076">
          <cell r="H2076">
            <v>35</v>
          </cell>
          <cell r="I2076">
            <v>39.07</v>
          </cell>
          <cell r="N2076">
            <v>390.7</v>
          </cell>
          <cell r="O2076">
            <v>390.7</v>
          </cell>
          <cell r="P2076">
            <v>0</v>
          </cell>
          <cell r="Q2076">
            <v>2.4</v>
          </cell>
          <cell r="R2076">
            <v>76.2</v>
          </cell>
          <cell r="S2076">
            <v>261.10000000000002</v>
          </cell>
          <cell r="T2076">
            <v>0</v>
          </cell>
        </row>
        <row r="2080">
          <cell r="J2080">
            <v>10</v>
          </cell>
        </row>
        <row r="2085">
          <cell r="K2085">
            <v>2.4</v>
          </cell>
          <cell r="N2085" t="str">
            <v>Provisión e instalación de estructura de M.T. UP</v>
          </cell>
        </row>
        <row r="2096">
          <cell r="K2096">
            <v>25.4</v>
          </cell>
          <cell r="N2096" t="str">
            <v>Provisión e instalación de estructura de M.T. UP</v>
          </cell>
        </row>
        <row r="2097">
          <cell r="K2097">
            <v>25.4</v>
          </cell>
          <cell r="N2097" t="str">
            <v>Provisión e instalación de estructura de M.T. UP</v>
          </cell>
        </row>
        <row r="2098">
          <cell r="K2098">
            <v>25.4</v>
          </cell>
          <cell r="N2098" t="str">
            <v>Provisión e instalación de estructura de M.T. UP</v>
          </cell>
        </row>
        <row r="2107">
          <cell r="K2107">
            <v>40.799999999999997</v>
          </cell>
          <cell r="N2107" t="str">
            <v>Provisión e instalación de estructura de M.T. UP</v>
          </cell>
        </row>
        <row r="2108">
          <cell r="K2108">
            <v>136.69999999999999</v>
          </cell>
          <cell r="N2108" t="str">
            <v>Provisión e instalación de estructura de M.T. UP</v>
          </cell>
        </row>
        <row r="2109">
          <cell r="K2109">
            <v>83.6</v>
          </cell>
          <cell r="N2109" t="str">
            <v>Provisión e instalación de estructura de M.T. UP</v>
          </cell>
        </row>
        <row r="2128">
          <cell r="M2128">
            <v>0</v>
          </cell>
        </row>
        <row r="2137">
          <cell r="H2137">
            <v>36</v>
          </cell>
          <cell r="I2137">
            <v>17.03</v>
          </cell>
          <cell r="N2137">
            <v>17.03</v>
          </cell>
          <cell r="O2137">
            <v>17.03</v>
          </cell>
          <cell r="P2137">
            <v>0</v>
          </cell>
          <cell r="Q2137">
            <v>0.2</v>
          </cell>
          <cell r="R2137">
            <v>6.51</v>
          </cell>
          <cell r="S2137">
            <v>8.1</v>
          </cell>
          <cell r="T2137">
            <v>0</v>
          </cell>
        </row>
        <row r="2141">
          <cell r="J2141">
            <v>1</v>
          </cell>
        </row>
        <row r="2146">
          <cell r="K2146">
            <v>0.2</v>
          </cell>
          <cell r="N2146" t="str">
            <v>Provisión e instalación de estructura de B.T. bastidor simple tangente</v>
          </cell>
        </row>
        <row r="2157">
          <cell r="K2157">
            <v>2.17</v>
          </cell>
          <cell r="N2157" t="str">
            <v>Provisión e instalación de estructura de B.T. bastidor simple tangente</v>
          </cell>
        </row>
        <row r="2158">
          <cell r="K2158">
            <v>2.17</v>
          </cell>
          <cell r="N2158" t="str">
            <v>Provisión e instalación de estructura de B.T. bastidor simple tangente</v>
          </cell>
        </row>
        <row r="2159">
          <cell r="K2159">
            <v>2.17</v>
          </cell>
          <cell r="N2159" t="str">
            <v>Provisión e instalación de estructura de B.T. bastidor simple tangente</v>
          </cell>
        </row>
        <row r="2168">
          <cell r="K2168">
            <v>4.2</v>
          </cell>
          <cell r="N2168" t="str">
            <v>Provisión e instalación de estructura de B.T. bastidor simple tangente</v>
          </cell>
        </row>
        <row r="2169">
          <cell r="K2169">
            <v>2.04</v>
          </cell>
          <cell r="N2169" t="str">
            <v>Provisión e instalación de estructura de B.T. bastidor simple tangente</v>
          </cell>
        </row>
        <row r="2170">
          <cell r="K2170">
            <v>0.9</v>
          </cell>
          <cell r="N2170" t="str">
            <v>Provisión e instalación de estructura de B.T. bastidor simple tangente</v>
          </cell>
        </row>
        <row r="2171">
          <cell r="K2171">
            <v>0.48</v>
          </cell>
          <cell r="N2171" t="str">
            <v>Provisión e instalación de estructura de B.T. bastidor simple tangente</v>
          </cell>
        </row>
        <row r="2172">
          <cell r="K2172">
            <v>0.48</v>
          </cell>
          <cell r="N2172" t="str">
            <v>Provisión e instalación de estructura de B.T. bastidor simple tangente</v>
          </cell>
        </row>
        <row r="2189">
          <cell r="M2189">
            <v>0</v>
          </cell>
        </row>
        <row r="2198">
          <cell r="H2198">
            <v>37</v>
          </cell>
          <cell r="I2198">
            <v>21.8</v>
          </cell>
          <cell r="N2198">
            <v>109</v>
          </cell>
          <cell r="O2198">
            <v>109</v>
          </cell>
          <cell r="P2198">
            <v>0</v>
          </cell>
          <cell r="Q2198">
            <v>1.2</v>
          </cell>
          <cell r="R2198">
            <v>38.1</v>
          </cell>
          <cell r="S2198">
            <v>55.5</v>
          </cell>
          <cell r="T2198">
            <v>0</v>
          </cell>
        </row>
        <row r="2202">
          <cell r="J2202">
            <v>5</v>
          </cell>
        </row>
        <row r="2207">
          <cell r="K2207">
            <v>1.2</v>
          </cell>
          <cell r="N2207" t="str">
            <v>Provisión e instalación de estructura de B.T. bastidor simple terminal</v>
          </cell>
        </row>
        <row r="2218">
          <cell r="K2218">
            <v>12.7</v>
          </cell>
          <cell r="N2218" t="str">
            <v>Provisión e instalación de estructura de B.T. bastidor simple terminal</v>
          </cell>
        </row>
        <row r="2219">
          <cell r="K2219">
            <v>12.7</v>
          </cell>
          <cell r="N2219" t="str">
            <v>Provisión e instalación de estructura de B.T. bastidor simple terminal</v>
          </cell>
        </row>
        <row r="2220">
          <cell r="K2220">
            <v>12.7</v>
          </cell>
          <cell r="N2220" t="str">
            <v>Provisión e instalación de estructura de B.T. bastidor simple terminal</v>
          </cell>
        </row>
        <row r="2229">
          <cell r="K2229">
            <v>21</v>
          </cell>
          <cell r="N2229" t="str">
            <v>Provisión e instalación de estructura de B.T. bastidor simple terminal</v>
          </cell>
        </row>
        <row r="2230">
          <cell r="K2230">
            <v>10.199999999999999</v>
          </cell>
          <cell r="N2230" t="str">
            <v>Provisión e instalación de estructura de B.T. bastidor simple terminal</v>
          </cell>
        </row>
        <row r="2231">
          <cell r="K2231">
            <v>4.5</v>
          </cell>
          <cell r="N2231" t="str">
            <v>Provisión e instalación de estructura de B.T. bastidor simple terminal</v>
          </cell>
        </row>
        <row r="2232">
          <cell r="K2232">
            <v>6.9</v>
          </cell>
          <cell r="N2232" t="str">
            <v>Provisión e instalación de estructura de B.T. bastidor simple terminal</v>
          </cell>
        </row>
        <row r="2233">
          <cell r="K2233">
            <v>10.5</v>
          </cell>
          <cell r="N2233" t="str">
            <v>Provisión e instalación de estructura de B.T. bastidor simple terminal</v>
          </cell>
        </row>
        <row r="2234">
          <cell r="K2234">
            <v>2.4</v>
          </cell>
          <cell r="N2234" t="str">
            <v>Provisión e instalación de estructura de B.T. bastidor simple terminal</v>
          </cell>
        </row>
        <row r="2250">
          <cell r="M2250">
            <v>0</v>
          </cell>
        </row>
        <row r="2259">
          <cell r="H2259">
            <v>38</v>
          </cell>
          <cell r="I2259">
            <v>42.98</v>
          </cell>
          <cell r="N2259">
            <v>1074.5</v>
          </cell>
          <cell r="O2259">
            <v>1074.5</v>
          </cell>
          <cell r="P2259">
            <v>0</v>
          </cell>
          <cell r="Q2259">
            <v>64.25</v>
          </cell>
          <cell r="R2259">
            <v>224.75</v>
          </cell>
          <cell r="S2259">
            <v>645.25</v>
          </cell>
          <cell r="T2259">
            <v>0</v>
          </cell>
        </row>
        <row r="2263">
          <cell r="J2263">
            <v>25</v>
          </cell>
        </row>
        <row r="2268">
          <cell r="K2268">
            <v>6.75</v>
          </cell>
          <cell r="N2268" t="str">
            <v>Provisión e instalación de estructura de B.T. preensamblada retención simple</v>
          </cell>
        </row>
        <row r="2269">
          <cell r="K2269">
            <v>57.5</v>
          </cell>
          <cell r="N2269" t="str">
            <v>Provisión e instalación de estructura de B.T. preensamblada retención simple</v>
          </cell>
        </row>
        <row r="2279">
          <cell r="K2279">
            <v>72.5</v>
          </cell>
          <cell r="N2279" t="str">
            <v>Provisión e instalación de estructura de B.T. preensamblada retención simple</v>
          </cell>
        </row>
        <row r="2280">
          <cell r="K2280">
            <v>72.5</v>
          </cell>
          <cell r="N2280" t="str">
            <v>Provisión e instalación de estructura de B.T. preensamblada retención simple</v>
          </cell>
        </row>
        <row r="2281">
          <cell r="K2281">
            <v>72.5</v>
          </cell>
          <cell r="N2281" t="str">
            <v>Provisión e instalación de estructura de B.T. preensamblada retención simple</v>
          </cell>
        </row>
        <row r="2282">
          <cell r="K2282">
            <v>7.25</v>
          </cell>
          <cell r="N2282" t="str">
            <v>Provisión e instalación de estructura de B.T. preensamblada retención simple</v>
          </cell>
        </row>
        <row r="2290">
          <cell r="K2290">
            <v>215</v>
          </cell>
          <cell r="N2290" t="str">
            <v>Provisión e instalación de estructura de B.T. preensamblada retención simple</v>
          </cell>
        </row>
        <row r="2291">
          <cell r="K2291">
            <v>208.75</v>
          </cell>
          <cell r="N2291" t="str">
            <v>Provisión e instalación de estructura de B.T. preensamblada retención simple</v>
          </cell>
        </row>
        <row r="2292">
          <cell r="K2292">
            <v>57</v>
          </cell>
          <cell r="N2292" t="str">
            <v>Provisión e instalación de estructura de B.T. preensamblada retención simple</v>
          </cell>
        </row>
        <row r="2293">
          <cell r="K2293">
            <v>164.5</v>
          </cell>
          <cell r="N2293" t="str">
            <v>Provisión e instalación de estructura de B.T. preensamblada retención simple</v>
          </cell>
        </row>
        <row r="2311">
          <cell r="M2311">
            <v>0</v>
          </cell>
        </row>
        <row r="2320">
          <cell r="H2320">
            <v>39</v>
          </cell>
          <cell r="I2320">
            <v>90.99</v>
          </cell>
          <cell r="N2320">
            <v>454.95</v>
          </cell>
          <cell r="O2320">
            <v>454.95</v>
          </cell>
          <cell r="P2320">
            <v>0</v>
          </cell>
          <cell r="Q2320">
            <v>27.4</v>
          </cell>
          <cell r="R2320">
            <v>101.05</v>
          </cell>
          <cell r="S2320">
            <v>267.14999999999998</v>
          </cell>
          <cell r="T2320">
            <v>0</v>
          </cell>
        </row>
        <row r="2324">
          <cell r="J2324">
            <v>5</v>
          </cell>
        </row>
        <row r="2329">
          <cell r="K2329">
            <v>1.5</v>
          </cell>
          <cell r="N2329" t="str">
            <v>Provisión e instalación de estructura de B.T. preensamblada retención doble</v>
          </cell>
        </row>
        <row r="2330">
          <cell r="K2330">
            <v>25.9</v>
          </cell>
          <cell r="N2330" t="str">
            <v>Provisión e instalación de estructura de B.T. preensamblada retención doble</v>
          </cell>
        </row>
        <row r="2340">
          <cell r="K2340">
            <v>16.3</v>
          </cell>
          <cell r="N2340" t="str">
            <v>Provisión e instalación de estructura de B.T. preensamblada retención doble</v>
          </cell>
        </row>
        <row r="2341">
          <cell r="K2341">
            <v>48.9</v>
          </cell>
          <cell r="N2341" t="str">
            <v>Provisión e instalación de estructura de B.T. preensamblada retención doble</v>
          </cell>
        </row>
        <row r="2342">
          <cell r="K2342">
            <v>32.6</v>
          </cell>
          <cell r="N2342" t="str">
            <v>Provisión e instalación de estructura de B.T. preensamblada retención doble</v>
          </cell>
        </row>
        <row r="2343">
          <cell r="K2343">
            <v>3.25</v>
          </cell>
          <cell r="N2343" t="str">
            <v>Provisión e instalación de estructura de B.T. preensamblada retención doble</v>
          </cell>
        </row>
        <row r="2351">
          <cell r="K2351">
            <v>86</v>
          </cell>
          <cell r="N2351" t="str">
            <v>Provisión e instalación de estructura de B.T. preensamblada retención doble</v>
          </cell>
        </row>
        <row r="2352">
          <cell r="K2352">
            <v>83.5</v>
          </cell>
          <cell r="N2352" t="str">
            <v>Provisión e instalación de estructura de B.T. preensamblada retención doble</v>
          </cell>
        </row>
        <row r="2353">
          <cell r="K2353">
            <v>22.8</v>
          </cell>
          <cell r="N2353" t="str">
            <v>Provisión e instalación de estructura de B.T. preensamblada retención doble</v>
          </cell>
        </row>
        <row r="2354">
          <cell r="K2354">
            <v>32.9</v>
          </cell>
          <cell r="N2354" t="str">
            <v>Provisión e instalación de estructura de B.T. preensamblada retención doble</v>
          </cell>
        </row>
        <row r="2355">
          <cell r="K2355">
            <v>41.95</v>
          </cell>
          <cell r="N2355" t="str">
            <v>Provisión e instalación de estructura de B.T. preensamblada retención doble</v>
          </cell>
        </row>
        <row r="2372">
          <cell r="M2372">
            <v>0</v>
          </cell>
        </row>
        <row r="2381">
          <cell r="H2381">
            <v>40</v>
          </cell>
          <cell r="I2381">
            <v>31.19</v>
          </cell>
          <cell r="N2381">
            <v>966.89</v>
          </cell>
          <cell r="O2381">
            <v>966.89</v>
          </cell>
          <cell r="P2381">
            <v>0</v>
          </cell>
          <cell r="Q2381">
            <v>49.91</v>
          </cell>
          <cell r="R2381">
            <v>286.13</v>
          </cell>
          <cell r="S2381">
            <v>504.68</v>
          </cell>
          <cell r="T2381">
            <v>0</v>
          </cell>
        </row>
        <row r="2385">
          <cell r="J2385">
            <v>31</v>
          </cell>
        </row>
        <row r="2390">
          <cell r="K2390">
            <v>5.27</v>
          </cell>
          <cell r="N2390" t="str">
            <v>Provisión e instalación de estructura de B.T. preensamblada suspensión</v>
          </cell>
        </row>
        <row r="2391">
          <cell r="K2391">
            <v>44.64</v>
          </cell>
          <cell r="N2391" t="str">
            <v>Provisión e instalación de estructura de B.T. preensamblada suspensión</v>
          </cell>
        </row>
        <row r="2401">
          <cell r="K2401">
            <v>56.11</v>
          </cell>
          <cell r="N2401" t="str">
            <v>Provisión e instalación de estructura de B.T. preensamblada suspensión</v>
          </cell>
        </row>
        <row r="2402">
          <cell r="K2402">
            <v>112.22</v>
          </cell>
          <cell r="N2402" t="str">
            <v>Provisión e instalación de estructura de B.T. preensamblada suspensión</v>
          </cell>
        </row>
        <row r="2403">
          <cell r="K2403">
            <v>112.22</v>
          </cell>
          <cell r="N2403" t="str">
            <v>Provisión e instalación de estructura de B.T. preensamblada suspensión</v>
          </cell>
        </row>
        <row r="2404">
          <cell r="K2404">
            <v>5.58</v>
          </cell>
          <cell r="N2404" t="str">
            <v>Provisión e instalación de estructura de B.T. preensamblada suspensión</v>
          </cell>
        </row>
        <row r="2412">
          <cell r="K2412">
            <v>136.4</v>
          </cell>
          <cell r="N2412" t="str">
            <v>Provisión e instalación de estructura de B.T. preensamblada suspensión</v>
          </cell>
        </row>
        <row r="2413">
          <cell r="K2413">
            <v>128.96</v>
          </cell>
          <cell r="N2413" t="str">
            <v>Provisión e instalación de estructura de B.T. preensamblada suspensión</v>
          </cell>
        </row>
        <row r="2414">
          <cell r="K2414">
            <v>35.340000000000003</v>
          </cell>
          <cell r="N2414" t="str">
            <v>Provisión e instalación de estructura de B.T. preensamblada suspensión</v>
          </cell>
        </row>
        <row r="2415">
          <cell r="K2415">
            <v>203.98</v>
          </cell>
          <cell r="N2415" t="str">
            <v>Provisión e instalación de estructura de B.T. preensamblada suspensión</v>
          </cell>
        </row>
        <row r="2433">
          <cell r="M2433">
            <v>0</v>
          </cell>
        </row>
        <row r="2442">
          <cell r="H2442">
            <v>41</v>
          </cell>
          <cell r="I2442">
            <v>31.3</v>
          </cell>
          <cell r="N2442">
            <v>313</v>
          </cell>
          <cell r="O2442">
            <v>313</v>
          </cell>
          <cell r="P2442">
            <v>0</v>
          </cell>
          <cell r="Q2442">
            <v>27.4</v>
          </cell>
          <cell r="R2442">
            <v>157.1</v>
          </cell>
          <cell r="S2442">
            <v>87.7</v>
          </cell>
          <cell r="T2442">
            <v>0</v>
          </cell>
        </row>
        <row r="2446">
          <cell r="J2446">
            <v>10</v>
          </cell>
        </row>
        <row r="2451">
          <cell r="K2451">
            <v>2.9</v>
          </cell>
          <cell r="N2451" t="str">
            <v>Provisión e instalación de vinculación de líneas preensambladas</v>
          </cell>
        </row>
        <row r="2452">
          <cell r="K2452">
            <v>24.5</v>
          </cell>
          <cell r="N2452" t="str">
            <v>Provisión e instalación de vinculación de líneas preensambladas</v>
          </cell>
        </row>
        <row r="2462">
          <cell r="K2462">
            <v>30.8</v>
          </cell>
          <cell r="N2462" t="str">
            <v>Provisión e instalación de vinculación de líneas preensambladas</v>
          </cell>
        </row>
        <row r="2463">
          <cell r="K2463">
            <v>61.6</v>
          </cell>
          <cell r="N2463" t="str">
            <v>Provisión e instalación de vinculación de líneas preensambladas</v>
          </cell>
        </row>
        <row r="2464">
          <cell r="K2464">
            <v>61.6</v>
          </cell>
          <cell r="N2464" t="str">
            <v>Provisión e instalación de vinculación de líneas preensambladas</v>
          </cell>
        </row>
        <row r="2465">
          <cell r="K2465">
            <v>3.1</v>
          </cell>
          <cell r="N2465" t="str">
            <v>Provisión e instalación de vinculación de líneas preensambladas</v>
          </cell>
        </row>
        <row r="2473">
          <cell r="K2473">
            <v>83.9</v>
          </cell>
          <cell r="N2473" t="str">
            <v>Provisión e instalación de vinculación de líneas preensambladas</v>
          </cell>
        </row>
        <row r="2474">
          <cell r="K2474">
            <v>3.8</v>
          </cell>
          <cell r="N2474" t="str">
            <v>Provisión e instalación de vinculación de líneas preensambladas</v>
          </cell>
        </row>
        <row r="2494">
          <cell r="M2494">
            <v>0</v>
          </cell>
        </row>
        <row r="2503">
          <cell r="H2503">
            <v>42</v>
          </cell>
          <cell r="I2503">
            <v>200.66</v>
          </cell>
          <cell r="N2503">
            <v>9029.7000000000007</v>
          </cell>
          <cell r="O2503">
            <v>9029.7000000000007</v>
          </cell>
          <cell r="P2503">
            <v>0</v>
          </cell>
          <cell r="Q2503">
            <v>101.7</v>
          </cell>
          <cell r="R2503">
            <v>581.85</v>
          </cell>
          <cell r="S2503">
            <v>7168.5</v>
          </cell>
          <cell r="T2503">
            <v>0</v>
          </cell>
        </row>
        <row r="2507">
          <cell r="J2507">
            <v>45</v>
          </cell>
        </row>
        <row r="2512">
          <cell r="K2512">
            <v>10.8</v>
          </cell>
          <cell r="N2512" t="str">
            <v>Provisión e instalación de luminarias vapor de sodio 100 w</v>
          </cell>
        </row>
        <row r="2513">
          <cell r="K2513">
            <v>90.9</v>
          </cell>
          <cell r="N2513" t="str">
            <v>Provisión e instalación de luminarias vapor de sodio 100 w</v>
          </cell>
        </row>
        <row r="2523">
          <cell r="K2523">
            <v>114.3</v>
          </cell>
          <cell r="N2523" t="str">
            <v>Provisión e instalación de luminarias vapor de sodio 100 w</v>
          </cell>
        </row>
        <row r="2524">
          <cell r="K2524">
            <v>228.15</v>
          </cell>
          <cell r="N2524" t="str">
            <v>Provisión e instalación de luminarias vapor de sodio 100 w</v>
          </cell>
        </row>
        <row r="2525">
          <cell r="K2525">
            <v>228.15</v>
          </cell>
          <cell r="N2525" t="str">
            <v>Provisión e instalación de luminarias vapor de sodio 100 w</v>
          </cell>
        </row>
        <row r="2526">
          <cell r="K2526">
            <v>11.25</v>
          </cell>
          <cell r="N2526" t="str">
            <v>Provisión e instalación de luminarias vapor de sodio 100 w</v>
          </cell>
        </row>
        <row r="2534">
          <cell r="K2534">
            <v>6210</v>
          </cell>
          <cell r="N2534" t="str">
            <v>Provisión e instalación de luminarias vapor de sodio 100 w</v>
          </cell>
        </row>
        <row r="2535">
          <cell r="K2535">
            <v>189</v>
          </cell>
          <cell r="N2535" t="str">
            <v>Provisión e instalación de luminarias vapor de sodio 100 w</v>
          </cell>
        </row>
        <row r="2536">
          <cell r="K2536">
            <v>558.9</v>
          </cell>
          <cell r="N2536" t="str">
            <v>Provisión e instalación de luminarias vapor de sodio 100 w</v>
          </cell>
        </row>
        <row r="2537">
          <cell r="K2537">
            <v>113.4</v>
          </cell>
          <cell r="N2537" t="str">
            <v>Provisión e instalación de luminarias vapor de sodio 100 w</v>
          </cell>
        </row>
        <row r="2538">
          <cell r="K2538">
            <v>97.2</v>
          </cell>
          <cell r="N2538" t="str">
            <v>Provisión e instalación de luminarias vapor de sodio 100 w</v>
          </cell>
        </row>
        <row r="2555">
          <cell r="M2555">
            <v>0</v>
          </cell>
        </row>
        <row r="2564">
          <cell r="H2564">
            <v>43</v>
          </cell>
          <cell r="I2564">
            <v>101.15</v>
          </cell>
          <cell r="N2564">
            <v>505.75</v>
          </cell>
          <cell r="O2564">
            <v>505.75</v>
          </cell>
          <cell r="P2564">
            <v>0</v>
          </cell>
          <cell r="Q2564">
            <v>1.2</v>
          </cell>
          <cell r="R2564">
            <v>38.1</v>
          </cell>
          <cell r="S2564">
            <v>400.5</v>
          </cell>
          <cell r="T2564">
            <v>0</v>
          </cell>
        </row>
        <row r="2568">
          <cell r="J2568">
            <v>5</v>
          </cell>
        </row>
        <row r="2573">
          <cell r="K2573">
            <v>1.2</v>
          </cell>
          <cell r="N2573" t="str">
            <v>Provisión e instalación de equipo de control de alumbrado público</v>
          </cell>
        </row>
        <row r="2584">
          <cell r="K2584">
            <v>12.7</v>
          </cell>
          <cell r="N2584" t="str">
            <v>Provisión e instalación de equipo de control de alumbrado público</v>
          </cell>
        </row>
        <row r="2585">
          <cell r="K2585">
            <v>12.7</v>
          </cell>
          <cell r="N2585" t="str">
            <v>Provisión e instalación de equipo de control de alumbrado público</v>
          </cell>
        </row>
        <row r="2586">
          <cell r="K2586">
            <v>12.7</v>
          </cell>
          <cell r="N2586" t="str">
            <v>Provisión e instalación de equipo de control de alumbrado público</v>
          </cell>
        </row>
        <row r="2595">
          <cell r="K2595">
            <v>379.5</v>
          </cell>
          <cell r="N2595" t="str">
            <v>Provisión e instalación de equipo de control de alumbrado público</v>
          </cell>
        </row>
        <row r="2596">
          <cell r="K2596">
            <v>21</v>
          </cell>
          <cell r="N2596" t="str">
            <v>Provisión e instalación de equipo de control de alumbrado público</v>
          </cell>
        </row>
        <row r="2616">
          <cell r="M2616">
            <v>0</v>
          </cell>
        </row>
        <row r="2625">
          <cell r="H2625">
            <v>44</v>
          </cell>
          <cell r="I2625">
            <v>147.72999999999999</v>
          </cell>
          <cell r="N2625">
            <v>147.72999999999999</v>
          </cell>
          <cell r="O2625">
            <v>147.72999999999999</v>
          </cell>
          <cell r="P2625">
            <v>0</v>
          </cell>
          <cell r="Q2625">
            <v>0.3</v>
          </cell>
          <cell r="R2625">
            <v>9.7799999999999994</v>
          </cell>
          <cell r="S2625">
            <v>118.38</v>
          </cell>
          <cell r="T2625">
            <v>0</v>
          </cell>
        </row>
        <row r="2629">
          <cell r="J2629">
            <v>1</v>
          </cell>
        </row>
        <row r="2634">
          <cell r="K2634">
            <v>0.3</v>
          </cell>
          <cell r="N2634" t="str">
            <v>Provisión e instalación de seccionamiento monofásico</v>
          </cell>
        </row>
        <row r="2645">
          <cell r="K2645">
            <v>3.26</v>
          </cell>
          <cell r="N2645" t="str">
            <v>Provisión e instalación de seccionamiento monofásico</v>
          </cell>
        </row>
        <row r="2646">
          <cell r="K2646">
            <v>3.26</v>
          </cell>
          <cell r="N2646" t="str">
            <v>Provisión e instalación de seccionamiento monofásico</v>
          </cell>
        </row>
        <row r="2647">
          <cell r="K2647">
            <v>3.26</v>
          </cell>
          <cell r="N2647" t="str">
            <v>Provisión e instalación de seccionamiento monofásico</v>
          </cell>
        </row>
        <row r="2656">
          <cell r="K2656">
            <v>83.82</v>
          </cell>
          <cell r="N2656" t="str">
            <v>Provisión e instalación de seccionamiento monofásico</v>
          </cell>
        </row>
        <row r="2657">
          <cell r="K2657">
            <v>30</v>
          </cell>
          <cell r="N2657" t="str">
            <v>Provisión e instalación de seccionamiento monofásico</v>
          </cell>
        </row>
        <row r="2658">
          <cell r="K2658">
            <v>3.18</v>
          </cell>
          <cell r="N2658" t="str">
            <v>Provisión e instalación de seccionamiento monofásico</v>
          </cell>
        </row>
        <row r="2659">
          <cell r="K2659">
            <v>1.38</v>
          </cell>
          <cell r="N2659" t="str">
            <v>Provisión e instalación de seccionamiento monofásico</v>
          </cell>
        </row>
        <row r="2677">
          <cell r="M2677">
            <v>0</v>
          </cell>
        </row>
        <row r="2686">
          <cell r="H2686">
            <v>45</v>
          </cell>
          <cell r="I2686">
            <v>1800.01</v>
          </cell>
          <cell r="N2686">
            <v>7200.04</v>
          </cell>
          <cell r="O2686">
            <v>7200.04</v>
          </cell>
          <cell r="P2686">
            <v>0</v>
          </cell>
          <cell r="Q2686">
            <v>115.68</v>
          </cell>
          <cell r="R2686">
            <v>265.92</v>
          </cell>
          <cell r="S2686">
            <v>5879.32</v>
          </cell>
          <cell r="T2686">
            <v>0</v>
          </cell>
        </row>
        <row r="2690">
          <cell r="J2690">
            <v>4</v>
          </cell>
        </row>
        <row r="2695">
          <cell r="K2695">
            <v>3.36</v>
          </cell>
          <cell r="N2695" t="str">
            <v>Provisión e instalación de transformador monofásico CSP de 15 KVA, con protecciones</v>
          </cell>
        </row>
        <row r="2696">
          <cell r="K2696">
            <v>72</v>
          </cell>
          <cell r="N2696" t="str">
            <v>Provisión e instalación de transformador monofásico CSP de 15 KVA, con protecciones</v>
          </cell>
        </row>
        <row r="2697">
          <cell r="K2697">
            <v>40.32</v>
          </cell>
          <cell r="N2697" t="str">
            <v>Provisión e instalación de transformador monofásico CSP de 15 KVA, con protecciones</v>
          </cell>
        </row>
        <row r="2706">
          <cell r="K2706">
            <v>36.24</v>
          </cell>
          <cell r="N2706" t="str">
            <v>Provisión e instalación de transformador monofásico CSP de 15 KVA, con protecciones</v>
          </cell>
        </row>
        <row r="2707">
          <cell r="K2707">
            <v>108.72</v>
          </cell>
          <cell r="N2707" t="str">
            <v>Provisión e instalación de transformador monofásico CSP de 15 KVA, con protecciones</v>
          </cell>
        </row>
        <row r="2708">
          <cell r="K2708">
            <v>108.72</v>
          </cell>
          <cell r="N2708" t="str">
            <v>Provisión e instalación de transformador monofásico CSP de 15 KVA, con protecciones</v>
          </cell>
        </row>
        <row r="2709">
          <cell r="K2709">
            <v>3.6</v>
          </cell>
          <cell r="N2709" t="str">
            <v>Provisión e instalación de transformador monofásico CSP de 15 KVA, con protecciones</v>
          </cell>
        </row>
        <row r="2710">
          <cell r="K2710">
            <v>8.64</v>
          </cell>
          <cell r="N2710" t="str">
            <v>Provisión e instalación de transformador monofásico CSP de 15 KVA, con protecciones</v>
          </cell>
        </row>
        <row r="2717">
          <cell r="K2717">
            <v>30.48</v>
          </cell>
          <cell r="N2717" t="str">
            <v>Provisión e instalación de transformador monofásico CSP de 15 KVA, con protecciones</v>
          </cell>
        </row>
        <row r="2718">
          <cell r="K2718">
            <v>21.6</v>
          </cell>
          <cell r="N2718" t="str">
            <v>Provisión e instalación de transformador monofásico CSP de 15 KVA, con protecciones</v>
          </cell>
        </row>
        <row r="2719">
          <cell r="K2719">
            <v>211.2</v>
          </cell>
          <cell r="N2719" t="str">
            <v>Provisión e instalación de transformador monofásico CSP de 15 KVA, con protecciones</v>
          </cell>
        </row>
        <row r="2720">
          <cell r="K2720">
            <v>54.72</v>
          </cell>
          <cell r="N2720" t="str">
            <v>Provisión e instalación de transformador monofásico CSP de 15 KVA, con protecciones</v>
          </cell>
        </row>
        <row r="2721">
          <cell r="K2721">
            <v>5263</v>
          </cell>
          <cell r="N2721" t="str">
            <v>Provisión e instalación de transformador monofásico CSP de 15 KVA, con protecciones</v>
          </cell>
        </row>
        <row r="2722">
          <cell r="K2722">
            <v>10.08</v>
          </cell>
          <cell r="N2722" t="str">
            <v>Provisión e instalación de transformador monofásico CSP de 15 KVA, con protecciones</v>
          </cell>
        </row>
        <row r="2723">
          <cell r="K2723">
            <v>231.6</v>
          </cell>
          <cell r="N2723" t="str">
            <v>Provisión e instalación de transformador monofásico CSP de 15 KVA, con protecciones</v>
          </cell>
        </row>
        <row r="2724">
          <cell r="K2724">
            <v>2.88</v>
          </cell>
          <cell r="N2724" t="str">
            <v>Provisión e instalación de transformador monofásico CSP de 15 KVA, con protecciones</v>
          </cell>
        </row>
        <row r="2725">
          <cell r="K2725">
            <v>24.96</v>
          </cell>
          <cell r="N2725" t="str">
            <v>Provisión e instalación de transformador monofásico CSP de 15 KVA, con protecciones</v>
          </cell>
        </row>
        <row r="2726">
          <cell r="K2726">
            <v>28.8</v>
          </cell>
          <cell r="N2726" t="str">
            <v>Provisión e instalación de transformador monofásico CSP de 15 KVA, con protecciones</v>
          </cell>
        </row>
        <row r="2738">
          <cell r="M2738">
            <v>0</v>
          </cell>
        </row>
        <row r="2747">
          <cell r="H2747">
            <v>46</v>
          </cell>
          <cell r="I2747">
            <v>2092.4899999999998</v>
          </cell>
          <cell r="N2747">
            <v>2092.4899999999998</v>
          </cell>
          <cell r="O2747">
            <v>2092.4899999999998</v>
          </cell>
          <cell r="P2747">
            <v>0</v>
          </cell>
          <cell r="Q2747">
            <v>28.92</v>
          </cell>
          <cell r="R2747">
            <v>66.48</v>
          </cell>
          <cell r="S2747">
            <v>1724.16</v>
          </cell>
          <cell r="T2747">
            <v>0</v>
          </cell>
        </row>
        <row r="2751">
          <cell r="J2751">
            <v>1</v>
          </cell>
        </row>
        <row r="2756">
          <cell r="K2756">
            <v>0.84</v>
          </cell>
          <cell r="N2756" t="str">
            <v>Provisión e instalación de transformador monofásico CSP de 25 KVA, con protecciones</v>
          </cell>
        </row>
        <row r="2757">
          <cell r="K2757">
            <v>18</v>
          </cell>
          <cell r="N2757" t="str">
            <v>Provisión e instalación de transformador monofásico CSP de 25 KVA, con protecciones</v>
          </cell>
        </row>
        <row r="2758">
          <cell r="K2758">
            <v>10.08</v>
          </cell>
          <cell r="N2758" t="str">
            <v>Provisión e instalación de transformador monofásico CSP de 25 KVA, con protecciones</v>
          </cell>
        </row>
        <row r="2767">
          <cell r="K2767">
            <v>9.06</v>
          </cell>
          <cell r="N2767" t="str">
            <v>Provisión e instalación de transformador monofásico CSP de 25 KVA, con protecciones</v>
          </cell>
        </row>
        <row r="2768">
          <cell r="K2768">
            <v>27.18</v>
          </cell>
          <cell r="N2768" t="str">
            <v>Provisión e instalación de transformador monofásico CSP de 25 KVA, con protecciones</v>
          </cell>
        </row>
        <row r="2769">
          <cell r="K2769">
            <v>27.18</v>
          </cell>
          <cell r="N2769" t="str">
            <v>Provisión e instalación de transformador monofásico CSP de 25 KVA, con protecciones</v>
          </cell>
        </row>
        <row r="2770">
          <cell r="K2770">
            <v>0.9</v>
          </cell>
          <cell r="N2770" t="str">
            <v>Provisión e instalación de transformador monofásico CSP de 25 KVA, con protecciones</v>
          </cell>
        </row>
        <row r="2771">
          <cell r="K2771">
            <v>2.16</v>
          </cell>
          <cell r="N2771" t="str">
            <v>Provisión e instalación de transformador monofásico CSP de 25 KVA, con protecciones</v>
          </cell>
        </row>
        <row r="2778">
          <cell r="K2778">
            <v>7.62</v>
          </cell>
          <cell r="N2778" t="str">
            <v>Provisión e instalación de transformador monofásico CSP de 25 KVA, con protecciones</v>
          </cell>
        </row>
        <row r="2779">
          <cell r="K2779">
            <v>5.4</v>
          </cell>
          <cell r="N2779" t="str">
            <v>Provisión e instalación de transformador monofásico CSP de 25 KVA, con protecciones</v>
          </cell>
        </row>
        <row r="2780">
          <cell r="K2780">
            <v>52.8</v>
          </cell>
          <cell r="N2780" t="str">
            <v>Provisión e instalación de transformador monofásico CSP de 25 KVA, con protecciones</v>
          </cell>
        </row>
        <row r="2781">
          <cell r="K2781">
            <v>13.68</v>
          </cell>
          <cell r="N2781" t="str">
            <v>Provisión e instalación de transformador monofásico CSP de 25 KVA, con protecciones</v>
          </cell>
        </row>
        <row r="2782">
          <cell r="K2782">
            <v>1570.08</v>
          </cell>
          <cell r="N2782" t="str">
            <v>Provisión e instalación de transformador monofásico CSP de 25 KVA, con protecciones</v>
          </cell>
        </row>
        <row r="2783">
          <cell r="K2783">
            <v>2.52</v>
          </cell>
          <cell r="N2783" t="str">
            <v>Provisión e instalación de transformador monofásico CSP de 25 KVA, con protecciones</v>
          </cell>
        </row>
        <row r="2784">
          <cell r="K2784">
            <v>57.9</v>
          </cell>
          <cell r="N2784" t="str">
            <v>Provisión e instalación de transformador monofásico CSP de 25 KVA, con protecciones</v>
          </cell>
        </row>
        <row r="2785">
          <cell r="K2785">
            <v>0.72</v>
          </cell>
          <cell r="N2785" t="str">
            <v>Provisión e instalación de transformador monofásico CSP de 25 KVA, con protecciones</v>
          </cell>
        </row>
        <row r="2786">
          <cell r="K2786">
            <v>6.24</v>
          </cell>
          <cell r="N2786" t="str">
            <v>Provisión e instalación de transformador monofásico CSP de 25 KVA, con protecciones</v>
          </cell>
        </row>
        <row r="2787">
          <cell r="K2787">
            <v>7.2</v>
          </cell>
          <cell r="N2787" t="str">
            <v>Provisión e instalación de transformador monofásico CSP de 25 KVA, con protecciones</v>
          </cell>
        </row>
        <row r="2799">
          <cell r="M2799">
            <v>0</v>
          </cell>
        </row>
        <row r="2808">
          <cell r="H2808">
            <v>47</v>
          </cell>
          <cell r="I2808">
            <v>1.96</v>
          </cell>
          <cell r="N2808">
            <v>588</v>
          </cell>
          <cell r="O2808">
            <v>588</v>
          </cell>
          <cell r="P2808">
            <v>0</v>
          </cell>
          <cell r="Q2808">
            <v>27</v>
          </cell>
          <cell r="R2808">
            <v>165</v>
          </cell>
          <cell r="S2808">
            <v>318</v>
          </cell>
          <cell r="T2808">
            <v>0</v>
          </cell>
        </row>
        <row r="2812">
          <cell r="J2812">
            <v>300</v>
          </cell>
        </row>
        <row r="2817">
          <cell r="K2817">
            <v>6</v>
          </cell>
          <cell r="N2817" t="str">
            <v>Provisión e instalación de conductor ACSR No. 2 AWG</v>
          </cell>
        </row>
        <row r="2818">
          <cell r="K2818">
            <v>21</v>
          </cell>
          <cell r="N2818" t="str">
            <v>Provisión e instalación de conductor ACSR No. 2 AWG</v>
          </cell>
        </row>
        <row r="2828">
          <cell r="K2828">
            <v>54</v>
          </cell>
          <cell r="N2828" t="str">
            <v>Provisión e instalación de conductor ACSR No. 2 AWG</v>
          </cell>
        </row>
        <row r="2829">
          <cell r="K2829">
            <v>54</v>
          </cell>
          <cell r="N2829" t="str">
            <v>Provisión e instalación de conductor ACSR No. 2 AWG</v>
          </cell>
        </row>
        <row r="2830">
          <cell r="K2830">
            <v>54</v>
          </cell>
          <cell r="N2830" t="str">
            <v>Provisión e instalación de conductor ACSR No. 2 AWG</v>
          </cell>
        </row>
        <row r="2831">
          <cell r="K2831">
            <v>3</v>
          </cell>
          <cell r="N2831" t="str">
            <v>Provisión e instalación de conductor ACSR No. 2 AWG</v>
          </cell>
        </row>
        <row r="2839">
          <cell r="K2839">
            <v>318</v>
          </cell>
          <cell r="N2839" t="str">
            <v>Provisión e instalación de conductor ACSR No. 2 AWG</v>
          </cell>
        </row>
        <row r="2860">
          <cell r="M2860">
            <v>0</v>
          </cell>
        </row>
        <row r="2869">
          <cell r="H2869">
            <v>48</v>
          </cell>
          <cell r="I2869">
            <v>1.55</v>
          </cell>
          <cell r="N2869">
            <v>465</v>
          </cell>
          <cell r="O2869">
            <v>465</v>
          </cell>
          <cell r="P2869">
            <v>0</v>
          </cell>
          <cell r="Q2869">
            <v>27</v>
          </cell>
          <cell r="R2869">
            <v>165</v>
          </cell>
          <cell r="S2869">
            <v>213</v>
          </cell>
          <cell r="T2869">
            <v>0</v>
          </cell>
        </row>
        <row r="2873">
          <cell r="J2873">
            <v>300</v>
          </cell>
        </row>
        <row r="2878">
          <cell r="K2878">
            <v>6</v>
          </cell>
          <cell r="N2878" t="str">
            <v>Provisión e instalación de conductor ACSR No. 4 AWG</v>
          </cell>
        </row>
        <row r="2879">
          <cell r="K2879">
            <v>21</v>
          </cell>
          <cell r="N2879" t="str">
            <v>Provisión e instalación de conductor ACSR No. 4 AWG</v>
          </cell>
        </row>
        <row r="2889">
          <cell r="K2889">
            <v>54</v>
          </cell>
          <cell r="N2889" t="str">
            <v>Provisión e instalación de conductor ACSR No. 4 AWG</v>
          </cell>
        </row>
        <row r="2890">
          <cell r="K2890">
            <v>54</v>
          </cell>
          <cell r="N2890" t="str">
            <v>Provisión e instalación de conductor ACSR No. 4 AWG</v>
          </cell>
        </row>
        <row r="2891">
          <cell r="K2891">
            <v>54</v>
          </cell>
          <cell r="N2891" t="str">
            <v>Provisión e instalación de conductor ACSR No. 4 AWG</v>
          </cell>
        </row>
        <row r="2892">
          <cell r="K2892">
            <v>3</v>
          </cell>
          <cell r="N2892" t="str">
            <v>Provisión e instalación de conductor ACSR No. 4 AWG</v>
          </cell>
        </row>
        <row r="2900">
          <cell r="K2900">
            <v>213</v>
          </cell>
          <cell r="N2900" t="str">
            <v>Provisión e instalación de conductor ACSR No. 4 AWG</v>
          </cell>
        </row>
        <row r="2921">
          <cell r="M2921">
            <v>0</v>
          </cell>
        </row>
        <row r="2930">
          <cell r="H2930">
            <v>49</v>
          </cell>
          <cell r="I2930">
            <v>1.1000000000000001</v>
          </cell>
          <cell r="N2930">
            <v>610.5</v>
          </cell>
          <cell r="O2930">
            <v>610.5</v>
          </cell>
          <cell r="P2930">
            <v>0</v>
          </cell>
          <cell r="Q2930">
            <v>77.7</v>
          </cell>
          <cell r="R2930">
            <v>455.1</v>
          </cell>
          <cell r="S2930">
            <v>0</v>
          </cell>
          <cell r="T2930">
            <v>0</v>
          </cell>
        </row>
        <row r="2934">
          <cell r="J2934">
            <v>555</v>
          </cell>
        </row>
        <row r="2939">
          <cell r="K2939">
            <v>16.649999999999999</v>
          </cell>
          <cell r="N2939" t="str">
            <v>Retiro de conductor de aluminio de baja tensión con estructuras e ingreso a bodega empresa eléctrica</v>
          </cell>
        </row>
        <row r="2940">
          <cell r="K2940">
            <v>61.05</v>
          </cell>
          <cell r="N2940" t="str">
            <v>Retiro de conductor de aluminio de baja tensión con estructuras e ingreso a bodega empresa eléctrica</v>
          </cell>
        </row>
        <row r="2950">
          <cell r="K2950">
            <v>149.85</v>
          </cell>
          <cell r="N2950" t="str">
            <v>Retiro de conductor de aluminio de baja tensión con estructuras e ingreso a bodega empresa eléctrica</v>
          </cell>
        </row>
        <row r="2951">
          <cell r="K2951">
            <v>149.85</v>
          </cell>
          <cell r="N2951" t="str">
            <v>Retiro de conductor de aluminio de baja tensión con estructuras e ingreso a bodega empresa eléctrica</v>
          </cell>
        </row>
        <row r="2952">
          <cell r="K2952">
            <v>149.85</v>
          </cell>
          <cell r="N2952" t="str">
            <v>Retiro de conductor de aluminio de baja tensión con estructuras e ingreso a bodega empresa eléctrica</v>
          </cell>
        </row>
        <row r="2953">
          <cell r="K2953">
            <v>5.55</v>
          </cell>
          <cell r="N2953" t="str">
            <v>Retiro de conductor de aluminio de baja tensión con estructuras e ingreso a bodega empresa eléctrica</v>
          </cell>
        </row>
        <row r="2982">
          <cell r="M2982">
            <v>0</v>
          </cell>
        </row>
        <row r="2991">
          <cell r="H2991">
            <v>50</v>
          </cell>
          <cell r="I2991">
            <v>11.43</v>
          </cell>
          <cell r="N2991">
            <v>21831.3</v>
          </cell>
          <cell r="O2991">
            <v>21831.3</v>
          </cell>
          <cell r="P2991">
            <v>0</v>
          </cell>
          <cell r="Q2991">
            <v>133.69999999999999</v>
          </cell>
          <cell r="R2991">
            <v>821.3</v>
          </cell>
          <cell r="S2991">
            <v>18030.400000000001</v>
          </cell>
          <cell r="T2991">
            <v>0</v>
          </cell>
        </row>
        <row r="2995">
          <cell r="J2995">
            <v>1910</v>
          </cell>
        </row>
        <row r="3000">
          <cell r="K3000">
            <v>19.100000000000001</v>
          </cell>
          <cell r="N3000" t="str">
            <v>Provisión e instalación de conductor trenzado preensamblado 2 x No. 2 + 1 x No 1/0 + 1 x No.4</v>
          </cell>
        </row>
        <row r="3001">
          <cell r="K3001">
            <v>114.6</v>
          </cell>
          <cell r="N3001" t="str">
            <v>Provisión e instalación de conductor trenzado preensamblado 2 x No. 2 + 1 x No 1/0 + 1 x No.4</v>
          </cell>
        </row>
        <row r="3011">
          <cell r="K3011">
            <v>267.39999999999998</v>
          </cell>
          <cell r="N3011" t="str">
            <v>Provisión e instalación de conductor trenzado preensamblado 2 x No. 2 + 1 x No 1/0 + 1 x No.4</v>
          </cell>
        </row>
        <row r="3012">
          <cell r="K3012">
            <v>267.39999999999998</v>
          </cell>
          <cell r="N3012" t="str">
            <v>Provisión e instalación de conductor trenzado preensamblado 2 x No. 2 + 1 x No 1/0 + 1 x No.4</v>
          </cell>
        </row>
        <row r="3013">
          <cell r="K3013">
            <v>267.39999999999998</v>
          </cell>
          <cell r="N3013" t="str">
            <v>Provisión e instalación de conductor trenzado preensamblado 2 x No. 2 + 1 x No 1/0 + 1 x No.4</v>
          </cell>
        </row>
        <row r="3014">
          <cell r="K3014">
            <v>19.100000000000001</v>
          </cell>
          <cell r="N3014" t="str">
            <v>Provisión e instalación de conductor trenzado preensamblado 2 x No. 2 + 1 x No 1/0 + 1 x No.4</v>
          </cell>
        </row>
        <row r="3022">
          <cell r="K3022">
            <v>18030.400000000001</v>
          </cell>
          <cell r="N3022" t="str">
            <v>Provisión e instalación de conductor trenzado preensamblado 2 x No. 2 + 1 x No 1/0 + 1 x No.4</v>
          </cell>
        </row>
        <row r="3043">
          <cell r="M3043">
            <v>0</v>
          </cell>
        </row>
        <row r="3052">
          <cell r="H3052">
            <v>51</v>
          </cell>
          <cell r="I3052">
            <v>83.31</v>
          </cell>
          <cell r="N3052">
            <v>1332.96</v>
          </cell>
          <cell r="O3052">
            <v>1332.96</v>
          </cell>
          <cell r="P3052">
            <v>0</v>
          </cell>
          <cell r="Q3052">
            <v>3.68</v>
          </cell>
          <cell r="R3052">
            <v>117.6</v>
          </cell>
          <cell r="S3052">
            <v>1037.76</v>
          </cell>
          <cell r="T3052">
            <v>0</v>
          </cell>
        </row>
        <row r="3056">
          <cell r="J3056">
            <v>16</v>
          </cell>
        </row>
        <row r="3061">
          <cell r="K3061">
            <v>3.68</v>
          </cell>
          <cell r="N3061" t="str">
            <v>Provisión e instalación de puestas a tierra ( no de transformadores )</v>
          </cell>
        </row>
        <row r="3072">
          <cell r="K3072">
            <v>39.200000000000003</v>
          </cell>
          <cell r="N3072" t="str">
            <v>Provisión e instalación de puestas a tierra ( no de transformadores )</v>
          </cell>
        </row>
        <row r="3073">
          <cell r="K3073">
            <v>39.200000000000003</v>
          </cell>
          <cell r="N3073" t="str">
            <v>Provisión e instalación de puestas a tierra ( no de transformadores )</v>
          </cell>
        </row>
        <row r="3074">
          <cell r="K3074">
            <v>39.200000000000003</v>
          </cell>
          <cell r="N3074" t="str">
            <v>Provisión e instalación de puestas a tierra ( no de transformadores )</v>
          </cell>
        </row>
        <row r="3083">
          <cell r="K3083">
            <v>926.4</v>
          </cell>
          <cell r="N3083" t="str">
            <v>Provisión e instalación de puestas a tierra ( no de transformadores )</v>
          </cell>
        </row>
        <row r="3084">
          <cell r="K3084">
            <v>11.52</v>
          </cell>
          <cell r="N3084" t="str">
            <v>Provisión e instalación de puestas a tierra ( no de transformadores )</v>
          </cell>
        </row>
        <row r="3085">
          <cell r="K3085">
            <v>99.84</v>
          </cell>
          <cell r="N3085" t="str">
            <v>Provisión e instalación de puestas a tierra ( no de transformadores )</v>
          </cell>
        </row>
        <row r="3104">
          <cell r="M3104">
            <v>0</v>
          </cell>
        </row>
        <row r="3113">
          <cell r="H3113">
            <v>52</v>
          </cell>
          <cell r="I3113">
            <v>48.33</v>
          </cell>
          <cell r="N3113">
            <v>144.99</v>
          </cell>
          <cell r="O3113">
            <v>144.99</v>
          </cell>
          <cell r="P3113">
            <v>0</v>
          </cell>
          <cell r="Q3113">
            <v>28.26</v>
          </cell>
          <cell r="R3113">
            <v>97.83</v>
          </cell>
          <cell r="S3113">
            <v>0</v>
          </cell>
          <cell r="T3113">
            <v>0</v>
          </cell>
        </row>
        <row r="3117">
          <cell r="J3117">
            <v>3</v>
          </cell>
        </row>
        <row r="3122">
          <cell r="K3122">
            <v>1.26</v>
          </cell>
          <cell r="N3122" t="str">
            <v>Reubicación de postes</v>
          </cell>
        </row>
        <row r="3123">
          <cell r="K3123">
            <v>27</v>
          </cell>
          <cell r="N3123" t="str">
            <v>Reubicación de postes</v>
          </cell>
        </row>
        <row r="3133">
          <cell r="K3133">
            <v>13.59</v>
          </cell>
          <cell r="N3133" t="str">
            <v>Reubicación de postes</v>
          </cell>
        </row>
        <row r="3134">
          <cell r="K3134">
            <v>40.770000000000003</v>
          </cell>
          <cell r="N3134" t="str">
            <v>Reubicación de postes</v>
          </cell>
        </row>
        <row r="3135">
          <cell r="K3135">
            <v>40.770000000000003</v>
          </cell>
          <cell r="N3135" t="str">
            <v>Reubicación de postes</v>
          </cell>
        </row>
        <row r="3136">
          <cell r="K3136">
            <v>1.35</v>
          </cell>
          <cell r="N3136" t="str">
            <v>Reubicación de postes</v>
          </cell>
        </row>
        <row r="3137">
          <cell r="K3137">
            <v>1.35</v>
          </cell>
          <cell r="N3137" t="str">
            <v>Reubicación de postes</v>
          </cell>
        </row>
        <row r="3165">
          <cell r="M3165">
            <v>0</v>
          </cell>
        </row>
        <row r="3174">
          <cell r="H3174">
            <v>53</v>
          </cell>
          <cell r="I3174">
            <v>91.77</v>
          </cell>
          <cell r="N3174">
            <v>91.77</v>
          </cell>
          <cell r="O3174">
            <v>91.77</v>
          </cell>
          <cell r="P3174">
            <v>0</v>
          </cell>
          <cell r="Q3174">
            <v>47.64</v>
          </cell>
          <cell r="R3174">
            <v>32.159999999999997</v>
          </cell>
          <cell r="S3174">
            <v>0</v>
          </cell>
          <cell r="T3174">
            <v>0</v>
          </cell>
        </row>
        <row r="3178">
          <cell r="J3178">
            <v>1</v>
          </cell>
        </row>
        <row r="3183">
          <cell r="K3183">
            <v>0.84</v>
          </cell>
          <cell r="N3183" t="str">
            <v>Reubicacción de transformador monofásico</v>
          </cell>
        </row>
        <row r="3184">
          <cell r="K3184">
            <v>36</v>
          </cell>
          <cell r="N3184" t="str">
            <v>Reubicacción de transformador monofásico</v>
          </cell>
        </row>
        <row r="3185">
          <cell r="K3185">
            <v>10.8</v>
          </cell>
          <cell r="N3185" t="str">
            <v>Reubicacción de transformador monofásico</v>
          </cell>
        </row>
        <row r="3194">
          <cell r="K3194">
            <v>9.06</v>
          </cell>
          <cell r="N3194" t="str">
            <v>Reubicacción de transformador monofásico</v>
          </cell>
        </row>
        <row r="3195">
          <cell r="K3195">
            <v>9.06</v>
          </cell>
          <cell r="N3195" t="str">
            <v>Reubicacción de transformador monofásico</v>
          </cell>
        </row>
        <row r="3196">
          <cell r="K3196">
            <v>9.06</v>
          </cell>
          <cell r="N3196" t="str">
            <v>Reubicacción de transformador monofásico</v>
          </cell>
        </row>
        <row r="3197">
          <cell r="K3197">
            <v>1.8</v>
          </cell>
          <cell r="N3197" t="str">
            <v>Reubicacción de transformador monofásico</v>
          </cell>
        </row>
        <row r="3198">
          <cell r="K3198">
            <v>3.18</v>
          </cell>
          <cell r="N3198" t="str">
            <v>Reubicacción de transformador monofásico</v>
          </cell>
        </row>
        <row r="3226">
          <cell r="M3226">
            <v>0</v>
          </cell>
        </row>
        <row r="3235">
          <cell r="H3235">
            <v>54</v>
          </cell>
          <cell r="I3235">
            <v>19.3</v>
          </cell>
          <cell r="N3235">
            <v>57.9</v>
          </cell>
          <cell r="O3235">
            <v>57.9</v>
          </cell>
          <cell r="P3235">
            <v>0</v>
          </cell>
          <cell r="Q3235">
            <v>23.43</v>
          </cell>
          <cell r="R3235">
            <v>26.91</v>
          </cell>
          <cell r="S3235">
            <v>0</v>
          </cell>
          <cell r="T3235">
            <v>0</v>
          </cell>
        </row>
        <row r="3239">
          <cell r="J3239">
            <v>3</v>
          </cell>
        </row>
        <row r="3244">
          <cell r="K3244">
            <v>0.75</v>
          </cell>
          <cell r="N3244" t="str">
            <v>Reubicación de luminarias</v>
          </cell>
        </row>
        <row r="3245">
          <cell r="K3245">
            <v>16.2</v>
          </cell>
          <cell r="N3245" t="str">
            <v>Reubicación de luminarias</v>
          </cell>
        </row>
        <row r="3246">
          <cell r="K3246">
            <v>6.48</v>
          </cell>
          <cell r="N3246" t="str">
            <v>Reubicación de luminarias</v>
          </cell>
        </row>
        <row r="3255">
          <cell r="K3255">
            <v>8.16</v>
          </cell>
          <cell r="N3255" t="str">
            <v>Reubicación de luminarias</v>
          </cell>
        </row>
        <row r="3256">
          <cell r="K3256">
            <v>8.16</v>
          </cell>
          <cell r="N3256" t="str">
            <v>Reubicación de luminarias</v>
          </cell>
        </row>
        <row r="3257">
          <cell r="K3257">
            <v>8.16</v>
          </cell>
          <cell r="N3257" t="str">
            <v>Reubicación de luminarias</v>
          </cell>
        </row>
        <row r="3258">
          <cell r="K3258">
            <v>0.81</v>
          </cell>
          <cell r="N3258" t="str">
            <v>Reubicación de luminarias</v>
          </cell>
        </row>
        <row r="3259">
          <cell r="K3259">
            <v>1.62</v>
          </cell>
          <cell r="N3259" t="str">
            <v>Reubicación de luminarias</v>
          </cell>
        </row>
        <row r="3287">
          <cell r="M3287">
            <v>0</v>
          </cell>
        </row>
        <row r="3296">
          <cell r="H3296">
            <v>55</v>
          </cell>
          <cell r="I3296">
            <v>16.5</v>
          </cell>
          <cell r="N3296">
            <v>16.5</v>
          </cell>
          <cell r="O3296">
            <v>16.5</v>
          </cell>
          <cell r="P3296">
            <v>0</v>
          </cell>
          <cell r="Q3296">
            <v>5.65</v>
          </cell>
          <cell r="R3296">
            <v>8.6999999999999993</v>
          </cell>
          <cell r="S3296">
            <v>0</v>
          </cell>
          <cell r="T3296">
            <v>0</v>
          </cell>
        </row>
        <row r="3300">
          <cell r="J3300">
            <v>1</v>
          </cell>
        </row>
        <row r="3305">
          <cell r="K3305">
            <v>0.25</v>
          </cell>
          <cell r="N3305" t="str">
            <v>Retiro de poste e ingreso a bodega de empresa eléctrica</v>
          </cell>
        </row>
        <row r="3306">
          <cell r="K3306">
            <v>5.4</v>
          </cell>
          <cell r="N3306" t="str">
            <v>Retiro de poste e ingreso a bodega de empresa eléctrica</v>
          </cell>
        </row>
        <row r="3316">
          <cell r="K3316">
            <v>2.72</v>
          </cell>
          <cell r="N3316" t="str">
            <v>Retiro de poste e ingreso a bodega de empresa eléctrica</v>
          </cell>
        </row>
        <row r="3317">
          <cell r="K3317">
            <v>2.72</v>
          </cell>
          <cell r="N3317" t="str">
            <v>Retiro de poste e ingreso a bodega de empresa eléctrica</v>
          </cell>
        </row>
        <row r="3318">
          <cell r="K3318">
            <v>2.72</v>
          </cell>
          <cell r="N3318" t="str">
            <v>Retiro de poste e ingreso a bodega de empresa eléctrica</v>
          </cell>
        </row>
        <row r="3319">
          <cell r="K3319">
            <v>0.27</v>
          </cell>
          <cell r="N3319" t="str">
            <v>Retiro de poste e ingreso a bodega de empresa eléctrica</v>
          </cell>
        </row>
        <row r="3320">
          <cell r="K3320">
            <v>0.27</v>
          </cell>
          <cell r="N3320" t="str">
            <v>Retiro de poste e ingreso a bodega de empresa eléctrica</v>
          </cell>
        </row>
        <row r="3348">
          <cell r="M3348">
            <v>0</v>
          </cell>
        </row>
        <row r="3357">
          <cell r="H3357">
            <v>56</v>
          </cell>
          <cell r="I3357">
            <v>1003.54</v>
          </cell>
          <cell r="N3357">
            <v>1003.54</v>
          </cell>
          <cell r="O3357">
            <v>1003.54</v>
          </cell>
          <cell r="P3357">
            <v>0</v>
          </cell>
          <cell r="Q3357">
            <v>582.72</v>
          </cell>
          <cell r="R3357">
            <v>289.92</v>
          </cell>
          <cell r="S3357">
            <v>0</v>
          </cell>
          <cell r="T3357">
            <v>0</v>
          </cell>
        </row>
        <row r="3361">
          <cell r="J3361">
            <v>1</v>
          </cell>
        </row>
        <row r="3366">
          <cell r="K3366">
            <v>6.72</v>
          </cell>
          <cell r="N3366" t="str">
            <v>Pruebas</v>
          </cell>
        </row>
        <row r="3367">
          <cell r="K3367">
            <v>576</v>
          </cell>
          <cell r="N3367" t="str">
            <v>Pruebas</v>
          </cell>
        </row>
        <row r="3377">
          <cell r="K3377">
            <v>72.48</v>
          </cell>
          <cell r="N3377" t="str">
            <v>Pruebas</v>
          </cell>
        </row>
        <row r="3378">
          <cell r="K3378">
            <v>72.48</v>
          </cell>
          <cell r="N3378" t="str">
            <v>Pruebas</v>
          </cell>
        </row>
        <row r="3379">
          <cell r="K3379">
            <v>72.48</v>
          </cell>
          <cell r="N3379" t="str">
            <v>Pruebas</v>
          </cell>
        </row>
        <row r="3380">
          <cell r="K3380">
            <v>72.48</v>
          </cell>
          <cell r="N3380" t="str">
            <v>Pruebas</v>
          </cell>
        </row>
        <row r="3409">
          <cell r="M3409">
            <v>0</v>
          </cell>
        </row>
        <row r="3418">
          <cell r="H3418">
            <v>57</v>
          </cell>
          <cell r="I3418">
            <v>0.62</v>
          </cell>
          <cell r="N3418">
            <v>3618.32</v>
          </cell>
          <cell r="O3418">
            <v>3618.32</v>
          </cell>
          <cell r="P3418">
            <v>0</v>
          </cell>
          <cell r="Q3418">
            <v>933.76</v>
          </cell>
          <cell r="R3418">
            <v>1750.8</v>
          </cell>
          <cell r="S3418">
            <v>466.88</v>
          </cell>
          <cell r="T3418">
            <v>0</v>
          </cell>
        </row>
        <row r="3422">
          <cell r="J3422">
            <v>5836</v>
          </cell>
        </row>
        <row r="3427">
          <cell r="K3427">
            <v>58.36</v>
          </cell>
          <cell r="N3427" t="str">
            <v>Replanteo</v>
          </cell>
        </row>
        <row r="3428">
          <cell r="K3428">
            <v>875.4</v>
          </cell>
          <cell r="N3428" t="str">
            <v>Replanteo</v>
          </cell>
        </row>
        <row r="3438">
          <cell r="K3438">
            <v>875.4</v>
          </cell>
          <cell r="N3438" t="str">
            <v>Replanteo</v>
          </cell>
        </row>
        <row r="3439">
          <cell r="K3439">
            <v>875.4</v>
          </cell>
          <cell r="N3439" t="str">
            <v>Replanteo</v>
          </cell>
        </row>
        <row r="3449">
          <cell r="K3449">
            <v>466.88</v>
          </cell>
          <cell r="N3449" t="str">
            <v>Replanteo</v>
          </cell>
        </row>
        <row r="3470">
          <cell r="M3470">
            <v>0</v>
          </cell>
        </row>
        <row r="3479">
          <cell r="H3479">
            <v>58</v>
          </cell>
          <cell r="I3479">
            <v>0.39</v>
          </cell>
          <cell r="N3479">
            <v>2276.04</v>
          </cell>
          <cell r="O3479">
            <v>2276.04</v>
          </cell>
          <cell r="P3479">
            <v>0</v>
          </cell>
          <cell r="Q3479">
            <v>1750.8</v>
          </cell>
          <cell r="R3479">
            <v>233.44</v>
          </cell>
          <cell r="S3479">
            <v>0</v>
          </cell>
          <cell r="T3479">
            <v>0</v>
          </cell>
        </row>
        <row r="3483">
          <cell r="J3483">
            <v>5836</v>
          </cell>
        </row>
        <row r="3488">
          <cell r="K3488">
            <v>0</v>
          </cell>
          <cell r="N3488" t="str">
            <v>Limpieza y desbroce capa vegetal -desalojo 20cm.</v>
          </cell>
        </row>
        <row r="3489">
          <cell r="K3489">
            <v>466.88</v>
          </cell>
          <cell r="N3489" t="str">
            <v>Limpieza y desbroce capa vegetal -desalojo 20cm.</v>
          </cell>
        </row>
        <row r="3490">
          <cell r="K3490">
            <v>583.6</v>
          </cell>
          <cell r="N3490" t="str">
            <v>Limpieza y desbroce capa vegetal -desalojo 20cm.</v>
          </cell>
        </row>
        <row r="3491">
          <cell r="K3491">
            <v>700.32</v>
          </cell>
          <cell r="N3491" t="str">
            <v>Limpieza y desbroce capa vegetal -desalojo 20cm.</v>
          </cell>
        </row>
        <row r="3499">
          <cell r="K3499">
            <v>58.36</v>
          </cell>
          <cell r="N3499" t="str">
            <v>Limpieza y desbroce capa vegetal -desalojo 20cm.</v>
          </cell>
        </row>
        <row r="3500">
          <cell r="K3500">
            <v>58.36</v>
          </cell>
          <cell r="N3500" t="str">
            <v>Limpieza y desbroce capa vegetal -desalojo 20cm.</v>
          </cell>
        </row>
        <row r="3501">
          <cell r="K3501">
            <v>58.36</v>
          </cell>
          <cell r="N3501" t="str">
            <v>Limpieza y desbroce capa vegetal -desalojo 20cm.</v>
          </cell>
        </row>
        <row r="3502">
          <cell r="K3502">
            <v>58.36</v>
          </cell>
          <cell r="N3502" t="str">
            <v>Limpieza y desbroce capa vegetal -desalojo 20cm.</v>
          </cell>
        </row>
        <row r="3531">
          <cell r="M3531">
            <v>0</v>
          </cell>
        </row>
        <row r="3540">
          <cell r="H3540">
            <v>59</v>
          </cell>
          <cell r="I3540">
            <v>1.28</v>
          </cell>
          <cell r="N3540">
            <v>2637.44</v>
          </cell>
          <cell r="O3540">
            <v>2637.44</v>
          </cell>
          <cell r="P3540">
            <v>0</v>
          </cell>
          <cell r="Q3540">
            <v>1978.08</v>
          </cell>
          <cell r="R3540">
            <v>309.08</v>
          </cell>
          <cell r="S3540">
            <v>0</v>
          </cell>
          <cell r="T3540">
            <v>0</v>
          </cell>
        </row>
        <row r="3544">
          <cell r="J3544">
            <v>2060.5</v>
          </cell>
        </row>
        <row r="3549">
          <cell r="K3549">
            <v>0</v>
          </cell>
          <cell r="N3549" t="str">
            <v>Corte neto-hasta subrasante</v>
          </cell>
        </row>
        <row r="3550">
          <cell r="K3550">
            <v>1978.08</v>
          </cell>
          <cell r="N3550" t="str">
            <v>Corte neto-hasta subrasante</v>
          </cell>
        </row>
        <row r="3560">
          <cell r="K3560">
            <v>103.03</v>
          </cell>
          <cell r="N3560" t="str">
            <v>Corte neto-hasta subrasante</v>
          </cell>
        </row>
        <row r="3561">
          <cell r="K3561">
            <v>103.03</v>
          </cell>
          <cell r="N3561" t="str">
            <v>Corte neto-hasta subrasante</v>
          </cell>
        </row>
        <row r="3562">
          <cell r="K3562">
            <v>103.03</v>
          </cell>
          <cell r="N3562" t="str">
            <v>Corte neto-hasta subrasante</v>
          </cell>
        </row>
        <row r="3592">
          <cell r="M3592">
            <v>-1.5000000000327401E-2</v>
          </cell>
        </row>
        <row r="3601">
          <cell r="H3601">
            <v>60</v>
          </cell>
          <cell r="I3601">
            <v>4.1100000000000003</v>
          </cell>
          <cell r="N3601">
            <v>4.1100000000000003</v>
          </cell>
          <cell r="O3601">
            <v>4.1100000000000003</v>
          </cell>
          <cell r="P3601">
            <v>0</v>
          </cell>
          <cell r="Q3601">
            <v>3.01</v>
          </cell>
          <cell r="R3601">
            <v>0.36</v>
          </cell>
          <cell r="S3601">
            <v>0.2</v>
          </cell>
          <cell r="T3601">
            <v>0</v>
          </cell>
        </row>
        <row r="3605">
          <cell r="J3605">
            <v>1</v>
          </cell>
        </row>
        <row r="3610">
          <cell r="K3610">
            <v>0.01</v>
          </cell>
          <cell r="N3610" t="str">
            <v>Relleno neto compàctado- hasta subrasante( suelo natural )</v>
          </cell>
        </row>
        <row r="3611">
          <cell r="K3611">
            <v>1.2</v>
          </cell>
          <cell r="N3611" t="str">
            <v>Relleno neto compàctado- hasta subrasante( suelo natural )</v>
          </cell>
        </row>
        <row r="3612">
          <cell r="K3612">
            <v>1.32</v>
          </cell>
          <cell r="N3612" t="str">
            <v>Relleno neto compàctado- hasta subrasante( suelo natural )</v>
          </cell>
        </row>
        <row r="3613">
          <cell r="K3613">
            <v>0.48</v>
          </cell>
          <cell r="N3613" t="str">
            <v>Relleno neto compàctado- hasta subrasante( suelo natural )</v>
          </cell>
        </row>
        <row r="3621">
          <cell r="K3621">
            <v>0.12</v>
          </cell>
          <cell r="N3621" t="str">
            <v>Relleno neto compàctado- hasta subrasante( suelo natural )</v>
          </cell>
        </row>
        <row r="3622">
          <cell r="K3622">
            <v>0.06</v>
          </cell>
          <cell r="N3622" t="str">
            <v>Relleno neto compàctado- hasta subrasante( suelo natural )</v>
          </cell>
        </row>
        <row r="3623">
          <cell r="K3623">
            <v>0.12</v>
          </cell>
          <cell r="N3623" t="str">
            <v>Relleno neto compàctado- hasta subrasante( suelo natural )</v>
          </cell>
        </row>
        <row r="3624">
          <cell r="K3624">
            <v>0.06</v>
          </cell>
          <cell r="N3624" t="str">
            <v>Relleno neto compàctado- hasta subrasante( suelo natural )</v>
          </cell>
        </row>
        <row r="3632">
          <cell r="K3632">
            <v>0.2</v>
          </cell>
          <cell r="N3632" t="str">
            <v>Relleno neto compàctado- hasta subrasante( suelo natural )</v>
          </cell>
        </row>
        <row r="3653">
          <cell r="M3653">
            <v>0</v>
          </cell>
        </row>
        <row r="3662">
          <cell r="H3662">
            <v>61</v>
          </cell>
          <cell r="I3662">
            <v>5.28</v>
          </cell>
          <cell r="N3662">
            <v>5.28</v>
          </cell>
          <cell r="O3662">
            <v>5.28</v>
          </cell>
          <cell r="P3662">
            <v>0</v>
          </cell>
          <cell r="Q3662">
            <v>1.26</v>
          </cell>
          <cell r="R3662">
            <v>0.2</v>
          </cell>
          <cell r="S3662">
            <v>3.13</v>
          </cell>
          <cell r="T3662">
            <v>0</v>
          </cell>
        </row>
        <row r="3666">
          <cell r="J3666">
            <v>1</v>
          </cell>
        </row>
        <row r="3671">
          <cell r="K3671">
            <v>0</v>
          </cell>
          <cell r="N3671" t="str">
            <v>Material de préstamo ( suelo natural )</v>
          </cell>
        </row>
        <row r="3672">
          <cell r="K3672">
            <v>0.56000000000000005</v>
          </cell>
          <cell r="N3672" t="str">
            <v>Material de préstamo ( suelo natural )</v>
          </cell>
        </row>
        <row r="3673">
          <cell r="K3673">
            <v>0.7</v>
          </cell>
          <cell r="N3673" t="str">
            <v>Material de préstamo ( suelo natural )</v>
          </cell>
        </row>
        <row r="3682">
          <cell r="K3682">
            <v>0.04</v>
          </cell>
          <cell r="N3682" t="str">
            <v>Material de préstamo ( suelo natural )</v>
          </cell>
        </row>
        <row r="3683">
          <cell r="K3683">
            <v>0.04</v>
          </cell>
          <cell r="N3683" t="str">
            <v>Material de préstamo ( suelo natural )</v>
          </cell>
        </row>
        <row r="3684">
          <cell r="K3684">
            <v>0.08</v>
          </cell>
          <cell r="N3684" t="str">
            <v>Material de préstamo ( suelo natural )</v>
          </cell>
        </row>
        <row r="3685">
          <cell r="K3685">
            <v>0.04</v>
          </cell>
          <cell r="N3685" t="str">
            <v>Material de préstamo ( suelo natural )</v>
          </cell>
        </row>
        <row r="3693">
          <cell r="K3693">
            <v>3.13</v>
          </cell>
          <cell r="N3693" t="str">
            <v>Material de préstamo ( suelo natural )</v>
          </cell>
        </row>
        <row r="3714">
          <cell r="M3714">
            <v>0</v>
          </cell>
        </row>
        <row r="3723">
          <cell r="H3723">
            <v>62</v>
          </cell>
          <cell r="I3723">
            <v>4.01</v>
          </cell>
          <cell r="N3723">
            <v>4.01</v>
          </cell>
          <cell r="O3723">
            <v>4.01</v>
          </cell>
          <cell r="P3723">
            <v>0</v>
          </cell>
          <cell r="Q3723">
            <v>3.16</v>
          </cell>
          <cell r="R3723">
            <v>0.33</v>
          </cell>
          <cell r="S3723">
            <v>0</v>
          </cell>
          <cell r="T3723">
            <v>0</v>
          </cell>
        </row>
        <row r="3727">
          <cell r="J3727">
            <v>1</v>
          </cell>
        </row>
        <row r="3732">
          <cell r="K3732">
            <v>0.01</v>
          </cell>
          <cell r="N3732" t="str">
            <v>Desalojo de material sobrante</v>
          </cell>
        </row>
        <row r="3733">
          <cell r="K3733">
            <v>1.4</v>
          </cell>
          <cell r="N3733" t="str">
            <v>Desalojo de material sobrante</v>
          </cell>
        </row>
        <row r="3734">
          <cell r="K3734">
            <v>1.75</v>
          </cell>
          <cell r="N3734" t="str">
            <v>Desalojo de material sobrante</v>
          </cell>
        </row>
        <row r="3743">
          <cell r="K3743">
            <v>0.11</v>
          </cell>
          <cell r="N3743" t="str">
            <v>Desalojo de material sobrante</v>
          </cell>
        </row>
        <row r="3744">
          <cell r="K3744">
            <v>0.11</v>
          </cell>
          <cell r="N3744" t="str">
            <v>Desalojo de material sobrante</v>
          </cell>
        </row>
        <row r="3745">
          <cell r="K3745">
            <v>0.11</v>
          </cell>
          <cell r="N3745" t="str">
            <v>Desalojo de material sobrante</v>
          </cell>
        </row>
        <row r="3775">
          <cell r="M3775">
            <v>0</v>
          </cell>
        </row>
        <row r="3784">
          <cell r="H3784">
            <v>63</v>
          </cell>
          <cell r="I3784">
            <v>0.79</v>
          </cell>
          <cell r="N3784">
            <v>3255.59</v>
          </cell>
          <cell r="O3784">
            <v>3255.59</v>
          </cell>
          <cell r="P3784">
            <v>0</v>
          </cell>
          <cell r="Q3784">
            <v>2555.02</v>
          </cell>
          <cell r="R3784">
            <v>288.47000000000003</v>
          </cell>
          <cell r="S3784">
            <v>0</v>
          </cell>
          <cell r="T3784">
            <v>0</v>
          </cell>
        </row>
        <row r="3788">
          <cell r="J3788">
            <v>4121</v>
          </cell>
        </row>
        <row r="3793">
          <cell r="K3793">
            <v>1030.25</v>
          </cell>
          <cell r="N3793" t="str">
            <v>Conformación de subrasante</v>
          </cell>
        </row>
        <row r="3794">
          <cell r="K3794">
            <v>1112.67</v>
          </cell>
          <cell r="N3794" t="str">
            <v>Conformación de subrasante</v>
          </cell>
        </row>
        <row r="3795">
          <cell r="K3795">
            <v>412.1</v>
          </cell>
          <cell r="N3795" t="str">
            <v>Conformación de subrasante</v>
          </cell>
        </row>
        <row r="3796">
          <cell r="K3796">
            <v>0</v>
          </cell>
          <cell r="N3796" t="str">
            <v>Conformación de subrasante</v>
          </cell>
        </row>
        <row r="3804">
          <cell r="K3804">
            <v>123.63</v>
          </cell>
          <cell r="N3804" t="str">
            <v>Conformación de subrasante</v>
          </cell>
        </row>
        <row r="3805">
          <cell r="K3805">
            <v>41.21</v>
          </cell>
          <cell r="N3805" t="str">
            <v>Conformación de subrasante</v>
          </cell>
        </row>
        <row r="3806">
          <cell r="K3806">
            <v>123.63</v>
          </cell>
          <cell r="N3806" t="str">
            <v>Conformación de subrasante</v>
          </cell>
        </row>
        <row r="3836">
          <cell r="M3836">
            <v>0</v>
          </cell>
        </row>
        <row r="3845">
          <cell r="H3845">
            <v>64</v>
          </cell>
          <cell r="I3845">
            <v>11.62</v>
          </cell>
          <cell r="N3845">
            <v>11.62</v>
          </cell>
          <cell r="O3845">
            <v>11.62</v>
          </cell>
          <cell r="P3845">
            <v>0</v>
          </cell>
          <cell r="Q3845">
            <v>2.5</v>
          </cell>
          <cell r="R3845">
            <v>0.25</v>
          </cell>
          <cell r="S3845">
            <v>7.35</v>
          </cell>
          <cell r="T3845">
            <v>0</v>
          </cell>
        </row>
        <row r="3849">
          <cell r="J3849">
            <v>1</v>
          </cell>
        </row>
        <row r="3854">
          <cell r="K3854">
            <v>1</v>
          </cell>
          <cell r="N3854" t="str">
            <v>Construcción de subbase-clase tipo 2- e= 15 cm.</v>
          </cell>
        </row>
        <row r="3855">
          <cell r="K3855">
            <v>1.1000000000000001</v>
          </cell>
          <cell r="N3855" t="str">
            <v>Construcción de subbase-clase tipo 2- e= 15 cm.</v>
          </cell>
        </row>
        <row r="3856">
          <cell r="K3856">
            <v>0.4</v>
          </cell>
          <cell r="N3856" t="str">
            <v>Construcción de subbase-clase tipo 2- e= 15 cm.</v>
          </cell>
        </row>
        <row r="3865">
          <cell r="K3865">
            <v>0.1</v>
          </cell>
          <cell r="N3865" t="str">
            <v>Construcción de subbase-clase tipo 2- e= 15 cm.</v>
          </cell>
        </row>
        <row r="3866">
          <cell r="K3866">
            <v>0.05</v>
          </cell>
          <cell r="N3866" t="str">
            <v>Construcción de subbase-clase tipo 2- e= 15 cm.</v>
          </cell>
        </row>
        <row r="3867">
          <cell r="K3867">
            <v>0.1</v>
          </cell>
          <cell r="N3867" t="str">
            <v>Construcción de subbase-clase tipo 2- e= 15 cm.</v>
          </cell>
        </row>
        <row r="3876">
          <cell r="K3876">
            <v>7.15</v>
          </cell>
          <cell r="N3876" t="str">
            <v>Construcción de subbase-clase tipo 2- e= 15 cm.</v>
          </cell>
        </row>
        <row r="3877">
          <cell r="K3877">
            <v>0.2</v>
          </cell>
          <cell r="N3877" t="str">
            <v>Construcción de subbase-clase tipo 2- e= 15 cm.</v>
          </cell>
        </row>
        <row r="3897">
          <cell r="M3897">
            <v>0</v>
          </cell>
        </row>
        <row r="3906">
          <cell r="H3906">
            <v>65</v>
          </cell>
          <cell r="I3906">
            <v>13.67</v>
          </cell>
          <cell r="N3906">
            <v>11266.81</v>
          </cell>
          <cell r="O3906">
            <v>11266.81</v>
          </cell>
          <cell r="P3906">
            <v>0</v>
          </cell>
          <cell r="Q3906">
            <v>2571.5</v>
          </cell>
          <cell r="R3906">
            <v>263.74</v>
          </cell>
          <cell r="S3906">
            <v>6964.49</v>
          </cell>
          <cell r="T3906">
            <v>0</v>
          </cell>
        </row>
        <row r="3910">
          <cell r="J3910">
            <v>824.2</v>
          </cell>
        </row>
        <row r="3915">
          <cell r="K3915">
            <v>1030.25</v>
          </cell>
          <cell r="N3915" t="str">
            <v>Construcción de base-clase tipo 2- e= 20 cm.</v>
          </cell>
        </row>
        <row r="3916">
          <cell r="K3916">
            <v>1129.1500000000001</v>
          </cell>
          <cell r="N3916" t="str">
            <v>Construcción de base-clase tipo 2- e= 20 cm.</v>
          </cell>
        </row>
        <row r="3917">
          <cell r="K3917">
            <v>412.1</v>
          </cell>
          <cell r="N3917" t="str">
            <v>Construcción de base-clase tipo 2- e= 20 cm.</v>
          </cell>
        </row>
        <row r="3926">
          <cell r="K3926">
            <v>107.15</v>
          </cell>
          <cell r="N3926" t="str">
            <v>Construcción de base-clase tipo 2- e= 20 cm.</v>
          </cell>
        </row>
        <row r="3927">
          <cell r="K3927">
            <v>49.45</v>
          </cell>
          <cell r="N3927" t="str">
            <v>Construcción de base-clase tipo 2- e= 20 cm.</v>
          </cell>
        </row>
        <row r="3928">
          <cell r="K3928">
            <v>107.15</v>
          </cell>
          <cell r="N3928" t="str">
            <v>Construcción de base-clase tipo 2- e= 20 cm.</v>
          </cell>
        </row>
        <row r="3937">
          <cell r="K3937">
            <v>6799.65</v>
          </cell>
          <cell r="N3937" t="str">
            <v>Construcción de base-clase tipo 2- e= 20 cm.</v>
          </cell>
        </row>
        <row r="3938">
          <cell r="K3938">
            <v>164.84</v>
          </cell>
          <cell r="N3938" t="str">
            <v>Construcción de base-clase tipo 2- e= 20 cm.</v>
          </cell>
        </row>
        <row r="3958">
          <cell r="M3958">
            <v>-1.9999999985884599E-3</v>
          </cell>
        </row>
        <row r="3967">
          <cell r="H3967">
            <v>66</v>
          </cell>
          <cell r="I3967">
            <v>5.6</v>
          </cell>
          <cell r="N3967">
            <v>604.79999999999995</v>
          </cell>
          <cell r="O3967">
            <v>604.79999999999995</v>
          </cell>
          <cell r="P3967">
            <v>0</v>
          </cell>
          <cell r="Q3967">
            <v>38.880000000000003</v>
          </cell>
          <cell r="R3967">
            <v>187.92</v>
          </cell>
          <cell r="S3967">
            <v>299.16000000000003</v>
          </cell>
          <cell r="T3967">
            <v>0</v>
          </cell>
        </row>
        <row r="3971">
          <cell r="J3971">
            <v>108</v>
          </cell>
        </row>
        <row r="3976">
          <cell r="K3976">
            <v>4.32</v>
          </cell>
          <cell r="N3976" t="str">
            <v xml:space="preserve">Berma fc = 180 Kg / cm2 </v>
          </cell>
        </row>
        <row r="3977">
          <cell r="K3977">
            <v>29.16</v>
          </cell>
          <cell r="N3977" t="str">
            <v xml:space="preserve">Berma fc = 180 Kg / cm2 </v>
          </cell>
        </row>
        <row r="3978">
          <cell r="K3978">
            <v>5.4</v>
          </cell>
          <cell r="N3978" t="str">
            <v xml:space="preserve">Berma fc = 180 Kg / cm2 </v>
          </cell>
        </row>
        <row r="3987">
          <cell r="K3987">
            <v>88.56</v>
          </cell>
          <cell r="N3987" t="str">
            <v xml:space="preserve">Berma fc = 180 Kg / cm2 </v>
          </cell>
        </row>
        <row r="3988">
          <cell r="K3988">
            <v>44.28</v>
          </cell>
          <cell r="N3988" t="str">
            <v xml:space="preserve">Berma fc = 180 Kg / cm2 </v>
          </cell>
        </row>
        <row r="3989">
          <cell r="K3989">
            <v>44.28</v>
          </cell>
          <cell r="N3989" t="str">
            <v xml:space="preserve">Berma fc = 180 Kg / cm2 </v>
          </cell>
        </row>
        <row r="3990">
          <cell r="K3990">
            <v>10.8</v>
          </cell>
          <cell r="N3990" t="str">
            <v xml:space="preserve">Berma fc = 180 Kg / cm2 </v>
          </cell>
        </row>
        <row r="3998">
          <cell r="K3998">
            <v>204.12</v>
          </cell>
          <cell r="N3998" t="str">
            <v xml:space="preserve">Berma fc = 180 Kg / cm2 </v>
          </cell>
        </row>
        <row r="3999">
          <cell r="J3999">
            <v>5.4</v>
          </cell>
          <cell r="K3999">
            <v>48.6</v>
          </cell>
          <cell r="N3999" t="str">
            <v xml:space="preserve">Berma fc = 180 Kg / cm2 </v>
          </cell>
        </row>
        <row r="4000">
          <cell r="J4000">
            <v>5.67</v>
          </cell>
          <cell r="K4000">
            <v>45.36</v>
          </cell>
          <cell r="N4000" t="str">
            <v xml:space="preserve">Berma fc = 180 Kg / cm2 </v>
          </cell>
        </row>
        <row r="4001">
          <cell r="K4001">
            <v>1.08</v>
          </cell>
          <cell r="N4001" t="str">
            <v xml:space="preserve">Berma fc = 180 Kg / cm2 </v>
          </cell>
        </row>
        <row r="4019">
          <cell r="M4019">
            <v>0</v>
          </cell>
        </row>
        <row r="4028">
          <cell r="H4028">
            <v>67</v>
          </cell>
          <cell r="I4028">
            <v>8.8699999999999992</v>
          </cell>
          <cell r="N4028">
            <v>36553.269999999997</v>
          </cell>
          <cell r="O4028">
            <v>36553.269999999997</v>
          </cell>
          <cell r="P4028">
            <v>0</v>
          </cell>
          <cell r="Q4028">
            <v>865.41</v>
          </cell>
          <cell r="R4028">
            <v>5522.14</v>
          </cell>
          <cell r="S4028">
            <v>25385.360000000001</v>
          </cell>
          <cell r="T4028">
            <v>0</v>
          </cell>
        </row>
        <row r="4032">
          <cell r="J4032">
            <v>4121</v>
          </cell>
        </row>
        <row r="4037">
          <cell r="K4037">
            <v>164.84</v>
          </cell>
          <cell r="N4037" t="str">
            <v xml:space="preserve">Construcción de adoquinado f´c= 350 kg/cm2- e=9 cm </v>
          </cell>
        </row>
        <row r="4038">
          <cell r="K4038">
            <v>700.57</v>
          </cell>
          <cell r="N4038" t="str">
            <v xml:space="preserve">Construcción de adoquinado f´c= 350 kg/cm2- e=9 cm </v>
          </cell>
        </row>
        <row r="4048">
          <cell r="K4048">
            <v>3461.64</v>
          </cell>
          <cell r="N4048" t="str">
            <v xml:space="preserve">Construcción de adoquinado f´c= 350 kg/cm2- e=9 cm </v>
          </cell>
        </row>
        <row r="4049">
          <cell r="K4049">
            <v>1730.82</v>
          </cell>
          <cell r="N4049" t="str">
            <v xml:space="preserve">Construcción de adoquinado f´c= 350 kg/cm2- e=9 cm </v>
          </cell>
        </row>
        <row r="4050">
          <cell r="K4050">
            <v>329.68</v>
          </cell>
          <cell r="N4050" t="str">
            <v xml:space="preserve">Construcción de adoquinado f´c= 350 kg/cm2- e=9 cm </v>
          </cell>
        </row>
        <row r="4059">
          <cell r="K4059">
            <v>23901.8</v>
          </cell>
          <cell r="N4059" t="str">
            <v xml:space="preserve">Construcción de adoquinado f´c= 350 kg/cm2- e=9 cm </v>
          </cell>
        </row>
        <row r="4060">
          <cell r="K4060">
            <v>1236.3</v>
          </cell>
          <cell r="N4060" t="str">
            <v xml:space="preserve">Construcción de adoquinado f´c= 350 kg/cm2- e=9 cm </v>
          </cell>
        </row>
        <row r="4061">
          <cell r="K4061">
            <v>247.26</v>
          </cell>
          <cell r="N4061" t="str">
            <v xml:space="preserve">Construcción de adoquinado f´c= 350 kg/cm2- e=9 cm </v>
          </cell>
        </row>
        <row r="4080">
          <cell r="M4080">
            <v>0</v>
          </cell>
        </row>
        <row r="4089">
          <cell r="H4089">
            <v>68</v>
          </cell>
          <cell r="I4089">
            <v>39.119999999999997</v>
          </cell>
          <cell r="N4089">
            <v>782.4</v>
          </cell>
          <cell r="O4089">
            <v>782.4</v>
          </cell>
          <cell r="P4089">
            <v>0</v>
          </cell>
          <cell r="Q4089">
            <v>128.4</v>
          </cell>
          <cell r="R4089">
            <v>408</v>
          </cell>
          <cell r="S4089">
            <v>144</v>
          </cell>
          <cell r="T4089">
            <v>0</v>
          </cell>
        </row>
        <row r="4093">
          <cell r="J4093">
            <v>20</v>
          </cell>
        </row>
        <row r="4098">
          <cell r="K4098">
            <v>8.4</v>
          </cell>
          <cell r="N4098" t="str">
            <v>Alzada y bajada de pozos de revisión</v>
          </cell>
        </row>
        <row r="4099">
          <cell r="K4099">
            <v>120</v>
          </cell>
          <cell r="N4099" t="str">
            <v>Alzada y bajada de pozos de revisión</v>
          </cell>
        </row>
        <row r="4109">
          <cell r="K4109">
            <v>181.2</v>
          </cell>
          <cell r="N4109" t="str">
            <v>Alzada y bajada de pozos de revisión</v>
          </cell>
        </row>
        <row r="4110">
          <cell r="K4110">
            <v>181.2</v>
          </cell>
          <cell r="N4110" t="str">
            <v>Alzada y bajada de pozos de revisión</v>
          </cell>
        </row>
        <row r="4111">
          <cell r="K4111">
            <v>45.6</v>
          </cell>
          <cell r="N4111" t="str">
            <v>Alzada y bajada de pozos de revisión</v>
          </cell>
        </row>
        <row r="4120">
          <cell r="K4120">
            <v>100.4</v>
          </cell>
          <cell r="N4120" t="str">
            <v>Alzada y bajada de pozos de revisión</v>
          </cell>
        </row>
        <row r="4121">
          <cell r="J4121">
            <v>2.87</v>
          </cell>
          <cell r="K4121">
            <v>25.8</v>
          </cell>
          <cell r="N4121" t="str">
            <v>Alzada y bajada de pozos de revisión</v>
          </cell>
        </row>
        <row r="4122">
          <cell r="J4122">
            <v>2.13</v>
          </cell>
          <cell r="K4122">
            <v>17</v>
          </cell>
          <cell r="N4122" t="str">
            <v>Alzada y bajada de pozos de revisión</v>
          </cell>
        </row>
        <row r="4123">
          <cell r="K4123">
            <v>0.8</v>
          </cell>
          <cell r="N4123" t="str">
            <v>Alzada y bajada de pozos de revisión</v>
          </cell>
        </row>
        <row r="4141">
          <cell r="M4141">
            <v>0</v>
          </cell>
        </row>
        <row r="4150">
          <cell r="H4150">
            <v>69</v>
          </cell>
          <cell r="I4150">
            <v>132.02000000000001</v>
          </cell>
          <cell r="N4150">
            <v>3168.48</v>
          </cell>
          <cell r="O4150">
            <v>3168.48</v>
          </cell>
          <cell r="P4150">
            <v>0</v>
          </cell>
          <cell r="Q4150">
            <v>38.880000000000003</v>
          </cell>
          <cell r="R4150">
            <v>342.72</v>
          </cell>
          <cell r="S4150">
            <v>2373.6</v>
          </cell>
          <cell r="T4150">
            <v>0</v>
          </cell>
        </row>
        <row r="4154">
          <cell r="J4154">
            <v>24</v>
          </cell>
        </row>
        <row r="4159">
          <cell r="K4159">
            <v>10.08</v>
          </cell>
          <cell r="N4159" t="str">
            <v>Colocación de sumideros</v>
          </cell>
        </row>
        <row r="4160">
          <cell r="K4160">
            <v>28.8</v>
          </cell>
          <cell r="N4160" t="str">
            <v>Colocación de sumideros</v>
          </cell>
        </row>
        <row r="4170">
          <cell r="K4170">
            <v>217.44</v>
          </cell>
          <cell r="N4170" t="str">
            <v>Colocación de sumideros</v>
          </cell>
        </row>
        <row r="4171">
          <cell r="K4171">
            <v>108.72</v>
          </cell>
          <cell r="N4171" t="str">
            <v>Colocación de sumideros</v>
          </cell>
        </row>
        <row r="4172">
          <cell r="K4172">
            <v>16.559999999999999</v>
          </cell>
          <cell r="N4172" t="str">
            <v>Colocación de sumideros</v>
          </cell>
        </row>
        <row r="4181">
          <cell r="K4181">
            <v>54.72</v>
          </cell>
          <cell r="N4181" t="str">
            <v>Colocación de sumideros</v>
          </cell>
        </row>
        <row r="4182">
          <cell r="J4182">
            <v>1.2</v>
          </cell>
          <cell r="K4182">
            <v>10.8</v>
          </cell>
          <cell r="N4182" t="str">
            <v>Colocación de sumideros</v>
          </cell>
        </row>
        <row r="4183">
          <cell r="J4183">
            <v>0.72</v>
          </cell>
          <cell r="K4183">
            <v>5.76</v>
          </cell>
          <cell r="N4183" t="str">
            <v>Colocación de sumideros</v>
          </cell>
        </row>
        <row r="4184">
          <cell r="K4184">
            <v>0.24</v>
          </cell>
          <cell r="N4184" t="str">
            <v>Colocación de sumideros</v>
          </cell>
        </row>
        <row r="4185">
          <cell r="K4185">
            <v>334.08</v>
          </cell>
          <cell r="N4185" t="str">
            <v>Colocación de sumideros</v>
          </cell>
        </row>
        <row r="4186">
          <cell r="K4186">
            <v>1968</v>
          </cell>
          <cell r="N4186" t="str">
            <v>Colocación de sumideros</v>
          </cell>
        </row>
        <row r="4202">
          <cell r="M4202">
            <v>0</v>
          </cell>
        </row>
        <row r="4211">
          <cell r="H4211">
            <v>70</v>
          </cell>
          <cell r="I4211">
            <v>0.62</v>
          </cell>
          <cell r="N4211">
            <v>1063.3</v>
          </cell>
          <cell r="O4211">
            <v>1063.3</v>
          </cell>
          <cell r="P4211">
            <v>0</v>
          </cell>
          <cell r="Q4211">
            <v>274.39999999999998</v>
          </cell>
          <cell r="R4211">
            <v>514.5</v>
          </cell>
          <cell r="S4211">
            <v>137.19999999999999</v>
          </cell>
          <cell r="T4211">
            <v>0</v>
          </cell>
        </row>
        <row r="4215">
          <cell r="J4215">
            <v>1715</v>
          </cell>
        </row>
        <row r="4220">
          <cell r="K4220">
            <v>17.149999999999999</v>
          </cell>
          <cell r="N4220" t="str">
            <v>Replanteo</v>
          </cell>
        </row>
        <row r="4221">
          <cell r="K4221">
            <v>257.25</v>
          </cell>
          <cell r="N4221" t="str">
            <v>Replanteo</v>
          </cell>
        </row>
        <row r="4231">
          <cell r="K4231">
            <v>257.25</v>
          </cell>
          <cell r="N4231" t="str">
            <v>Replanteo</v>
          </cell>
        </row>
        <row r="4232">
          <cell r="K4232">
            <v>257.25</v>
          </cell>
          <cell r="N4232" t="str">
            <v>Replanteo</v>
          </cell>
        </row>
        <row r="4242">
          <cell r="K4242">
            <v>137.19999999999999</v>
          </cell>
          <cell r="N4242" t="str">
            <v>Replanteo</v>
          </cell>
        </row>
        <row r="4263">
          <cell r="M4263">
            <v>0</v>
          </cell>
        </row>
        <row r="4272">
          <cell r="H4272">
            <v>71</v>
          </cell>
          <cell r="I4272">
            <v>0.39</v>
          </cell>
          <cell r="N4272">
            <v>668.85</v>
          </cell>
          <cell r="O4272">
            <v>668.85</v>
          </cell>
          <cell r="P4272">
            <v>0</v>
          </cell>
          <cell r="Q4272">
            <v>514.5</v>
          </cell>
          <cell r="R4272">
            <v>68.599999999999994</v>
          </cell>
          <cell r="S4272">
            <v>0</v>
          </cell>
          <cell r="T4272">
            <v>0</v>
          </cell>
        </row>
        <row r="4276">
          <cell r="J4276">
            <v>1715</v>
          </cell>
        </row>
        <row r="4281">
          <cell r="K4281">
            <v>0</v>
          </cell>
          <cell r="N4281" t="str">
            <v xml:space="preserve">Limpieza y desbroce capa vegetal </v>
          </cell>
        </row>
        <row r="4282">
          <cell r="K4282">
            <v>137.19999999999999</v>
          </cell>
          <cell r="N4282" t="str">
            <v xml:space="preserve">Limpieza y desbroce capa vegetal </v>
          </cell>
        </row>
        <row r="4283">
          <cell r="K4283">
            <v>171.5</v>
          </cell>
          <cell r="N4283" t="str">
            <v xml:space="preserve">Limpieza y desbroce capa vegetal </v>
          </cell>
        </row>
        <row r="4284">
          <cell r="K4284">
            <v>205.8</v>
          </cell>
          <cell r="N4284" t="str">
            <v xml:space="preserve">Limpieza y desbroce capa vegetal </v>
          </cell>
        </row>
        <row r="4292">
          <cell r="K4292">
            <v>17.149999999999999</v>
          </cell>
          <cell r="N4292" t="str">
            <v xml:space="preserve">Limpieza y desbroce capa vegetal </v>
          </cell>
        </row>
        <row r="4293">
          <cell r="K4293">
            <v>17.149999999999999</v>
          </cell>
          <cell r="N4293" t="str">
            <v xml:space="preserve">Limpieza y desbroce capa vegetal </v>
          </cell>
        </row>
        <row r="4294">
          <cell r="K4294">
            <v>17.149999999999999</v>
          </cell>
          <cell r="N4294" t="str">
            <v xml:space="preserve">Limpieza y desbroce capa vegetal </v>
          </cell>
        </row>
        <row r="4295">
          <cell r="K4295">
            <v>17.149999999999999</v>
          </cell>
          <cell r="N4295" t="str">
            <v xml:space="preserve">Limpieza y desbroce capa vegetal </v>
          </cell>
        </row>
        <row r="4324">
          <cell r="M4324">
            <v>0</v>
          </cell>
        </row>
        <row r="4333">
          <cell r="H4333">
            <v>72</v>
          </cell>
          <cell r="I4333">
            <v>1.28</v>
          </cell>
          <cell r="N4333">
            <v>548.80999999999995</v>
          </cell>
          <cell r="O4333">
            <v>548.80999999999995</v>
          </cell>
          <cell r="P4333">
            <v>0</v>
          </cell>
          <cell r="Q4333">
            <v>411.61</v>
          </cell>
          <cell r="R4333">
            <v>64.31</v>
          </cell>
          <cell r="S4333">
            <v>0</v>
          </cell>
          <cell r="T4333">
            <v>0</v>
          </cell>
        </row>
        <row r="4337">
          <cell r="J4337">
            <v>428.76</v>
          </cell>
        </row>
        <row r="4342">
          <cell r="K4342">
            <v>0</v>
          </cell>
          <cell r="N4342" t="str">
            <v>Corte neto-hasta subrasante</v>
          </cell>
        </row>
        <row r="4343">
          <cell r="K4343">
            <v>411.61</v>
          </cell>
          <cell r="N4343" t="str">
            <v>Corte neto-hasta subrasante</v>
          </cell>
        </row>
        <row r="4353">
          <cell r="K4353">
            <v>21.44</v>
          </cell>
          <cell r="N4353" t="str">
            <v>Corte neto-hasta subrasante</v>
          </cell>
        </row>
        <row r="4354">
          <cell r="K4354">
            <v>21.44</v>
          </cell>
          <cell r="N4354" t="str">
            <v>Corte neto-hasta subrasante</v>
          </cell>
        </row>
        <row r="4355">
          <cell r="K4355">
            <v>21.44</v>
          </cell>
          <cell r="N4355" t="str">
            <v>Corte neto-hasta subrasante</v>
          </cell>
        </row>
        <row r="4385">
          <cell r="M4385">
            <v>-6.39999999998508E-3</v>
          </cell>
        </row>
        <row r="4394">
          <cell r="H4394">
            <v>73</v>
          </cell>
          <cell r="I4394">
            <v>4.01</v>
          </cell>
          <cell r="N4394">
            <v>1719.29</v>
          </cell>
          <cell r="O4394">
            <v>1719.29</v>
          </cell>
          <cell r="P4394">
            <v>0</v>
          </cell>
          <cell r="Q4394">
            <v>1354.85</v>
          </cell>
          <cell r="R4394">
            <v>141.49</v>
          </cell>
          <cell r="S4394">
            <v>0</v>
          </cell>
          <cell r="T4394">
            <v>0</v>
          </cell>
        </row>
        <row r="4398">
          <cell r="J4398">
            <v>428.75</v>
          </cell>
        </row>
        <row r="4403">
          <cell r="K4403">
            <v>4.29</v>
          </cell>
          <cell r="N4403" t="str">
            <v>Desalojo</v>
          </cell>
        </row>
        <row r="4404">
          <cell r="K4404">
            <v>600.25</v>
          </cell>
          <cell r="N4404" t="str">
            <v>Desalojo</v>
          </cell>
        </row>
        <row r="4405">
          <cell r="K4405">
            <v>750.31</v>
          </cell>
          <cell r="N4405" t="str">
            <v>Desalojo</v>
          </cell>
        </row>
        <row r="4414">
          <cell r="K4414">
            <v>47.16</v>
          </cell>
          <cell r="N4414" t="str">
            <v>Desalojo</v>
          </cell>
        </row>
        <row r="4415">
          <cell r="K4415">
            <v>47.16</v>
          </cell>
          <cell r="N4415" t="str">
            <v>Desalojo</v>
          </cell>
        </row>
        <row r="4416">
          <cell r="K4416">
            <v>47.16</v>
          </cell>
          <cell r="N4416" t="str">
            <v>Desalojo</v>
          </cell>
        </row>
        <row r="4446">
          <cell r="M4446">
            <v>7.4999999999363397E-3</v>
          </cell>
        </row>
        <row r="4455">
          <cell r="H4455">
            <v>74</v>
          </cell>
          <cell r="I4455">
            <v>1.43</v>
          </cell>
          <cell r="N4455">
            <v>2452.4499999999998</v>
          </cell>
          <cell r="O4455">
            <v>2452.4499999999998</v>
          </cell>
          <cell r="P4455">
            <v>0</v>
          </cell>
          <cell r="Q4455">
            <v>68.599999999999994</v>
          </cell>
          <cell r="R4455">
            <v>771.75</v>
          </cell>
          <cell r="S4455">
            <v>1286.25</v>
          </cell>
          <cell r="T4455">
            <v>0</v>
          </cell>
        </row>
        <row r="4459">
          <cell r="J4459">
            <v>1715</v>
          </cell>
        </row>
        <row r="4464">
          <cell r="K4464">
            <v>68.599999999999994</v>
          </cell>
          <cell r="N4464" t="str">
            <v>Encespado</v>
          </cell>
        </row>
        <row r="4475">
          <cell r="K4475">
            <v>771.75</v>
          </cell>
          <cell r="N4475" t="str">
            <v>Encespado</v>
          </cell>
        </row>
        <row r="4486">
          <cell r="K4486">
            <v>1286.25</v>
          </cell>
          <cell r="N4486" t="str">
            <v>Encespado</v>
          </cell>
        </row>
        <row r="4507">
          <cell r="M4507">
            <v>0</v>
          </cell>
        </row>
        <row r="4516">
          <cell r="H4516">
            <v>75</v>
          </cell>
          <cell r="I4516">
            <v>6.8</v>
          </cell>
          <cell r="N4516">
            <v>1853</v>
          </cell>
          <cell r="O4516">
            <v>1853</v>
          </cell>
          <cell r="P4516">
            <v>0</v>
          </cell>
          <cell r="Q4516">
            <v>869.28</v>
          </cell>
          <cell r="R4516">
            <v>741.2</v>
          </cell>
          <cell r="S4516">
            <v>0</v>
          </cell>
          <cell r="T4516">
            <v>0</v>
          </cell>
        </row>
        <row r="4520">
          <cell r="J4520">
            <v>272.5</v>
          </cell>
        </row>
        <row r="4525">
          <cell r="K4525">
            <v>35.43</v>
          </cell>
          <cell r="N4525" t="str">
            <v>Excavación y desalojo</v>
          </cell>
        </row>
        <row r="4526">
          <cell r="K4526">
            <v>833.85</v>
          </cell>
          <cell r="N4526" t="str">
            <v>Excavación y desalojo</v>
          </cell>
        </row>
        <row r="4536">
          <cell r="K4536">
            <v>370.6</v>
          </cell>
          <cell r="N4536" t="str">
            <v>Excavación y desalojo</v>
          </cell>
        </row>
        <row r="4537">
          <cell r="K4537">
            <v>370.6</v>
          </cell>
          <cell r="N4537" t="str">
            <v>Excavación y desalojo</v>
          </cell>
        </row>
        <row r="4568">
          <cell r="M4568">
            <v>-4.99999999988177E-3</v>
          </cell>
        </row>
        <row r="4577">
          <cell r="H4577">
            <v>76</v>
          </cell>
          <cell r="I4577">
            <v>7.16</v>
          </cell>
          <cell r="N4577">
            <v>19511</v>
          </cell>
          <cell r="O4577">
            <v>19511</v>
          </cell>
          <cell r="P4577">
            <v>0</v>
          </cell>
          <cell r="Q4577">
            <v>790.25</v>
          </cell>
          <cell r="R4577">
            <v>8474.75</v>
          </cell>
          <cell r="S4577">
            <v>7711.75</v>
          </cell>
          <cell r="T4577">
            <v>0</v>
          </cell>
        </row>
        <row r="4581">
          <cell r="J4581">
            <v>2725</v>
          </cell>
        </row>
        <row r="4586">
          <cell r="K4586">
            <v>109</v>
          </cell>
          <cell r="N4586" t="str">
            <v>Construcción de carpeta de H.S-.f´c= 180-kg/cm2-e= 5 cm</v>
          </cell>
        </row>
        <row r="4587">
          <cell r="K4587">
            <v>681.25</v>
          </cell>
          <cell r="N4587" t="str">
            <v>Construcción de carpeta de H.S-.f´c= 180-kg/cm2-e= 5 cm</v>
          </cell>
        </row>
        <row r="4597">
          <cell r="K4597">
            <v>5150.25</v>
          </cell>
          <cell r="N4597" t="str">
            <v>Construcción de carpeta de H.S-.f´c= 180-kg/cm2-e= 5 cm</v>
          </cell>
        </row>
        <row r="4598">
          <cell r="K4598">
            <v>1035.5</v>
          </cell>
          <cell r="N4598" t="str">
            <v>Construcción de carpeta de H.S-.f´c= 180-kg/cm2-e= 5 cm</v>
          </cell>
        </row>
        <row r="4599">
          <cell r="K4599">
            <v>2071</v>
          </cell>
          <cell r="N4599" t="str">
            <v>Construcción de carpeta de H.S-.f´c= 180-kg/cm2-e= 5 cm</v>
          </cell>
        </row>
        <row r="4600">
          <cell r="K4600">
            <v>218</v>
          </cell>
          <cell r="N4600" t="str">
            <v>Construcción de carpeta de H.S-.f´c= 180-kg/cm2-e= 5 cm</v>
          </cell>
        </row>
        <row r="4608">
          <cell r="K4608">
            <v>4905</v>
          </cell>
          <cell r="N4608" t="str">
            <v>Construcción de carpeta de H.S-.f´c= 180-kg/cm2-e= 5 cm</v>
          </cell>
        </row>
        <row r="4609">
          <cell r="J4609">
            <v>130.19</v>
          </cell>
          <cell r="K4609">
            <v>1171.75</v>
          </cell>
          <cell r="N4609" t="str">
            <v>Construcción de carpeta de H.S-.f´c= 180-kg/cm2-e= 5 cm</v>
          </cell>
        </row>
        <row r="4610">
          <cell r="J4610">
            <v>88.56</v>
          </cell>
          <cell r="K4610">
            <v>708.5</v>
          </cell>
          <cell r="N4610" t="str">
            <v>Construcción de carpeta de H.S-.f´c= 180-kg/cm2-e= 5 cm</v>
          </cell>
        </row>
        <row r="4611">
          <cell r="K4611">
            <v>27.25</v>
          </cell>
          <cell r="N4611" t="str">
            <v>Construcción de carpeta de H.S-.f´c= 180-kg/cm2-e= 5 cm</v>
          </cell>
        </row>
        <row r="4612">
          <cell r="K4612">
            <v>899.25</v>
          </cell>
          <cell r="N4612" t="str">
            <v>Construcción de carpeta de H.S-.f´c= 180-kg/cm2-e= 5 cm</v>
          </cell>
        </row>
        <row r="4629">
          <cell r="M4629">
            <v>0</v>
          </cell>
        </row>
        <row r="4638">
          <cell r="H4638">
            <v>77</v>
          </cell>
          <cell r="I4638">
            <v>6.8</v>
          </cell>
          <cell r="N4638">
            <v>810.9</v>
          </cell>
          <cell r="O4638">
            <v>810.9</v>
          </cell>
          <cell r="P4638">
            <v>0</v>
          </cell>
          <cell r="Q4638">
            <v>380.41</v>
          </cell>
          <cell r="R4638">
            <v>324.36</v>
          </cell>
          <cell r="S4638">
            <v>0</v>
          </cell>
          <cell r="T4638">
            <v>0</v>
          </cell>
        </row>
        <row r="4642">
          <cell r="J4642">
            <v>119.25</v>
          </cell>
        </row>
        <row r="4647">
          <cell r="K4647">
            <v>15.5</v>
          </cell>
          <cell r="N4647" t="str">
            <v>Excavación y desalojo</v>
          </cell>
        </row>
        <row r="4648">
          <cell r="K4648">
            <v>364.91</v>
          </cell>
          <cell r="N4648" t="str">
            <v>Excavación y desalojo</v>
          </cell>
        </row>
        <row r="4658">
          <cell r="K4658">
            <v>162.18</v>
          </cell>
          <cell r="N4658" t="str">
            <v>Excavación y desalojo</v>
          </cell>
        </row>
        <row r="4659">
          <cell r="K4659">
            <v>162.18</v>
          </cell>
          <cell r="N4659" t="str">
            <v>Excavación y desalojo</v>
          </cell>
        </row>
        <row r="4690">
          <cell r="M4690">
            <v>-2.4999999999408798E-3</v>
          </cell>
        </row>
        <row r="4699">
          <cell r="H4699">
            <v>78</v>
          </cell>
          <cell r="I4699">
            <v>10.050000000000001</v>
          </cell>
          <cell r="N4699">
            <v>13316.25</v>
          </cell>
          <cell r="O4699">
            <v>13316.25</v>
          </cell>
          <cell r="P4699">
            <v>0</v>
          </cell>
          <cell r="Q4699">
            <v>450.5</v>
          </cell>
          <cell r="R4699">
            <v>4120.75</v>
          </cell>
          <cell r="S4699">
            <v>7009.25</v>
          </cell>
          <cell r="T4699">
            <v>0</v>
          </cell>
        </row>
        <row r="4703">
          <cell r="J4703">
            <v>1325</v>
          </cell>
        </row>
        <row r="4708">
          <cell r="K4708">
            <v>53</v>
          </cell>
          <cell r="N4708" t="str">
            <v>Bordillo f´c= 180 kg./cm2</v>
          </cell>
        </row>
        <row r="4709">
          <cell r="K4709">
            <v>331.25</v>
          </cell>
          <cell r="N4709" t="str">
            <v>Bordillo f´c= 180 kg./cm2</v>
          </cell>
        </row>
        <row r="4710">
          <cell r="K4710">
            <v>66.25</v>
          </cell>
          <cell r="N4710" t="str">
            <v>Bordillo f´c= 180 kg./cm2</v>
          </cell>
        </row>
        <row r="4719">
          <cell r="K4719">
            <v>2504.25</v>
          </cell>
          <cell r="N4719" t="str">
            <v>Bordillo f´c= 180 kg./cm2</v>
          </cell>
        </row>
        <row r="4720">
          <cell r="K4720">
            <v>503.5</v>
          </cell>
          <cell r="N4720" t="str">
            <v>Bordillo f´c= 180 kg./cm2</v>
          </cell>
        </row>
        <row r="4721">
          <cell r="K4721">
            <v>1007</v>
          </cell>
          <cell r="N4721" t="str">
            <v>Bordillo f´c= 180 kg./cm2</v>
          </cell>
        </row>
        <row r="4722">
          <cell r="K4722">
            <v>106</v>
          </cell>
          <cell r="N4722" t="str">
            <v>Bordillo f´c= 180 kg./cm2</v>
          </cell>
        </row>
        <row r="4730">
          <cell r="K4730">
            <v>4783.25</v>
          </cell>
          <cell r="N4730" t="str">
            <v>Bordillo f´c= 180 kg./cm2</v>
          </cell>
        </row>
        <row r="4731">
          <cell r="J4731">
            <v>126.61</v>
          </cell>
          <cell r="K4731">
            <v>1139.5</v>
          </cell>
          <cell r="N4731" t="str">
            <v>Bordillo f´c= 180 kg./cm2</v>
          </cell>
        </row>
        <row r="4732">
          <cell r="J4732">
            <v>132.5</v>
          </cell>
          <cell r="K4732">
            <v>1060</v>
          </cell>
          <cell r="N4732" t="str">
            <v>Bordillo f´c= 180 kg./cm2</v>
          </cell>
        </row>
        <row r="4733">
          <cell r="K4733">
            <v>26.5</v>
          </cell>
          <cell r="N4733" t="str">
            <v>Bordillo f´c= 180 kg./cm2</v>
          </cell>
        </row>
        <row r="4751">
          <cell r="M4751">
            <v>0</v>
          </cell>
        </row>
        <row r="4760">
          <cell r="H4760">
            <v>79</v>
          </cell>
          <cell r="I4760">
            <v>0.15</v>
          </cell>
          <cell r="N4760">
            <v>2151.1799999999998</v>
          </cell>
          <cell r="O4760">
            <v>2151.1799999999998</v>
          </cell>
          <cell r="P4760">
            <v>0</v>
          </cell>
          <cell r="Q4760">
            <v>143.41</v>
          </cell>
          <cell r="R4760">
            <v>1720.94</v>
          </cell>
          <cell r="S4760">
            <v>0</v>
          </cell>
          <cell r="T4760">
            <v>0</v>
          </cell>
        </row>
        <row r="4764">
          <cell r="J4764">
            <v>14341.2</v>
          </cell>
        </row>
        <row r="4769">
          <cell r="K4769">
            <v>143.41</v>
          </cell>
          <cell r="N4769" t="str">
            <v>Limpieza manual del terreno</v>
          </cell>
        </row>
        <row r="4780">
          <cell r="K4780">
            <v>1577.53</v>
          </cell>
          <cell r="N4780" t="str">
            <v>Limpieza manual del terreno</v>
          </cell>
        </row>
        <row r="4781">
          <cell r="K4781">
            <v>143.41</v>
          </cell>
          <cell r="N4781" t="str">
            <v>Limpieza manual del terreno</v>
          </cell>
        </row>
        <row r="4812">
          <cell r="M4812">
            <v>6.0000000000854899E-3</v>
          </cell>
        </row>
        <row r="4821">
          <cell r="H4821">
            <v>80</v>
          </cell>
          <cell r="I4821">
            <v>0.59</v>
          </cell>
          <cell r="N4821">
            <v>8461.31</v>
          </cell>
          <cell r="O4821">
            <v>8461.31</v>
          </cell>
          <cell r="P4821">
            <v>0</v>
          </cell>
          <cell r="Q4821">
            <v>2151.1799999999998</v>
          </cell>
          <cell r="R4821">
            <v>4015.54</v>
          </cell>
          <cell r="S4821">
            <v>1147.3</v>
          </cell>
          <cell r="T4821">
            <v>0</v>
          </cell>
        </row>
        <row r="4825">
          <cell r="J4825">
            <v>14341.2</v>
          </cell>
        </row>
        <row r="4830">
          <cell r="K4830">
            <v>143.41</v>
          </cell>
          <cell r="N4830" t="str">
            <v>Replanteo y nivelaciòn</v>
          </cell>
        </row>
        <row r="4831">
          <cell r="K4831">
            <v>2007.77</v>
          </cell>
          <cell r="N4831" t="str">
            <v>Replanteo y nivelaciòn</v>
          </cell>
        </row>
        <row r="4841">
          <cell r="K4841">
            <v>2007.77</v>
          </cell>
          <cell r="N4841" t="str">
            <v>Replanteo y nivelaciòn</v>
          </cell>
        </row>
        <row r="4842">
          <cell r="K4842">
            <v>2007.77</v>
          </cell>
          <cell r="N4842" t="str">
            <v>Replanteo y nivelaciòn</v>
          </cell>
        </row>
        <row r="4852">
          <cell r="K4852">
            <v>1147.3</v>
          </cell>
          <cell r="N4852" t="str">
            <v>Replanteo y nivelaciòn</v>
          </cell>
        </row>
        <row r="4873">
          <cell r="M4873">
            <v>-7.9999999989013304E-3</v>
          </cell>
        </row>
        <row r="4882">
          <cell r="H4882">
            <v>81</v>
          </cell>
          <cell r="I4882">
            <v>2.67</v>
          </cell>
          <cell r="N4882">
            <v>6184.25</v>
          </cell>
          <cell r="O4882">
            <v>6184.25</v>
          </cell>
          <cell r="P4882">
            <v>0</v>
          </cell>
          <cell r="Q4882">
            <v>231.62</v>
          </cell>
          <cell r="R4882">
            <v>5141.96</v>
          </cell>
          <cell r="S4882">
            <v>0</v>
          </cell>
          <cell r="T4882">
            <v>0</v>
          </cell>
        </row>
        <row r="4886">
          <cell r="J4886">
            <v>2316.1999999999998</v>
          </cell>
        </row>
        <row r="4891">
          <cell r="K4891">
            <v>231.62</v>
          </cell>
          <cell r="N4891" t="str">
            <v xml:space="preserve">Excavaciòn manual de plintos y cimientos </v>
          </cell>
        </row>
        <row r="4902">
          <cell r="K4902">
            <v>4887.18</v>
          </cell>
          <cell r="N4902" t="str">
            <v xml:space="preserve">Excavaciòn manual de plintos y cimientos </v>
          </cell>
        </row>
        <row r="4903">
          <cell r="K4903">
            <v>254.78</v>
          </cell>
          <cell r="N4903" t="str">
            <v xml:space="preserve">Excavaciòn manual de plintos y cimientos </v>
          </cell>
        </row>
        <row r="4934">
          <cell r="M4934">
            <v>3.9999999989959196E-3</v>
          </cell>
        </row>
        <row r="4943">
          <cell r="H4943">
            <v>82</v>
          </cell>
          <cell r="I4943">
            <v>8</v>
          </cell>
          <cell r="N4943">
            <v>69264</v>
          </cell>
          <cell r="O4943">
            <v>69264</v>
          </cell>
          <cell r="P4943">
            <v>0</v>
          </cell>
          <cell r="Q4943">
            <v>27359.279999999999</v>
          </cell>
          <cell r="R4943">
            <v>2597.4</v>
          </cell>
          <cell r="S4943">
            <v>30303</v>
          </cell>
          <cell r="T4943">
            <v>0</v>
          </cell>
        </row>
        <row r="4947">
          <cell r="J4947">
            <v>8658</v>
          </cell>
        </row>
        <row r="4952">
          <cell r="K4952">
            <v>8658</v>
          </cell>
          <cell r="N4952" t="str">
            <v>Relleno Compactado (Plataformas), con material de mejoramiento</v>
          </cell>
        </row>
        <row r="4953">
          <cell r="K4953">
            <v>9523.7999999999993</v>
          </cell>
          <cell r="N4953" t="str">
            <v>Relleno Compactado (Plataformas), con material de mejoramiento</v>
          </cell>
        </row>
        <row r="4954">
          <cell r="K4954">
            <v>3463.2</v>
          </cell>
          <cell r="N4954" t="str">
            <v>Relleno Compactado (Plataformas), con material de mejoramiento</v>
          </cell>
        </row>
        <row r="4955">
          <cell r="K4955">
            <v>5714.28</v>
          </cell>
          <cell r="N4955" t="str">
            <v>Relleno Compactado (Plataformas), con material de mejoramiento</v>
          </cell>
        </row>
        <row r="4963">
          <cell r="K4963">
            <v>865.8</v>
          </cell>
          <cell r="N4963" t="str">
            <v>Relleno Compactado (Plataformas), con material de mejoramiento</v>
          </cell>
        </row>
        <row r="4964">
          <cell r="K4964">
            <v>865.8</v>
          </cell>
          <cell r="N4964" t="str">
            <v>Relleno Compactado (Plataformas), con material de mejoramiento</v>
          </cell>
        </row>
        <row r="4965">
          <cell r="K4965">
            <v>865.8</v>
          </cell>
          <cell r="N4965" t="str">
            <v>Relleno Compactado (Plataformas), con material de mejoramiento</v>
          </cell>
        </row>
        <row r="4974">
          <cell r="K4974">
            <v>28571.4</v>
          </cell>
          <cell r="N4974" t="str">
            <v>Relleno Compactado (Plataformas), con material de mejoramiento</v>
          </cell>
        </row>
        <row r="4975">
          <cell r="K4975">
            <v>1731.6</v>
          </cell>
          <cell r="N4975" t="str">
            <v>Relleno Compactado (Plataformas), con material de mejoramiento</v>
          </cell>
        </row>
        <row r="4995">
          <cell r="M4995">
            <v>0</v>
          </cell>
        </row>
        <row r="5004">
          <cell r="H5004">
            <v>83</v>
          </cell>
          <cell r="I5004">
            <v>5.14</v>
          </cell>
          <cell r="N5004">
            <v>2957.3</v>
          </cell>
          <cell r="O5004">
            <v>2957.3</v>
          </cell>
          <cell r="P5004">
            <v>0</v>
          </cell>
          <cell r="Q5004">
            <v>316.44</v>
          </cell>
          <cell r="R5004">
            <v>558.09</v>
          </cell>
          <cell r="S5004">
            <v>1697.28</v>
          </cell>
          <cell r="T5004">
            <v>0</v>
          </cell>
        </row>
        <row r="5008">
          <cell r="J5008">
            <v>575.35</v>
          </cell>
        </row>
        <row r="5013">
          <cell r="K5013">
            <v>17.260000000000002</v>
          </cell>
          <cell r="N5013" t="str">
            <v>Relleno compactado - plintos, con material de préstamo</v>
          </cell>
        </row>
        <row r="5014">
          <cell r="K5014">
            <v>299.18</v>
          </cell>
          <cell r="N5014" t="str">
            <v>Relleno compactado - plintos, con material de préstamo</v>
          </cell>
        </row>
        <row r="5024">
          <cell r="K5024">
            <v>362.47</v>
          </cell>
          <cell r="N5024" t="str">
            <v>Relleno compactado - plintos, con material de préstamo</v>
          </cell>
        </row>
        <row r="5025">
          <cell r="K5025">
            <v>178.36</v>
          </cell>
          <cell r="N5025" t="str">
            <v>Relleno compactado - plintos, con material de préstamo</v>
          </cell>
        </row>
        <row r="5026">
          <cell r="K5026">
            <v>17.260000000000002</v>
          </cell>
          <cell r="N5026" t="str">
            <v>Relleno compactado - plintos, con material de préstamo</v>
          </cell>
        </row>
        <row r="5035">
          <cell r="K5035">
            <v>115.07</v>
          </cell>
          <cell r="N5035" t="str">
            <v>Relleno compactado - plintos, con material de préstamo</v>
          </cell>
        </row>
        <row r="5036">
          <cell r="K5036">
            <v>1582.21</v>
          </cell>
          <cell r="N5036" t="str">
            <v>Relleno compactado - plintos, con material de préstamo</v>
          </cell>
        </row>
        <row r="5056">
          <cell r="M5056">
            <v>4.4999999995525303E-3</v>
          </cell>
        </row>
        <row r="5065">
          <cell r="H5065">
            <v>84</v>
          </cell>
          <cell r="I5065">
            <v>3.43</v>
          </cell>
          <cell r="N5065">
            <v>5971.12</v>
          </cell>
          <cell r="O5065">
            <v>5971.12</v>
          </cell>
          <cell r="P5065">
            <v>0</v>
          </cell>
          <cell r="Q5065">
            <v>4717.7</v>
          </cell>
          <cell r="R5065">
            <v>470.03</v>
          </cell>
          <cell r="S5065">
            <v>0</v>
          </cell>
          <cell r="T5065">
            <v>0</v>
          </cell>
        </row>
        <row r="5069">
          <cell r="J5069">
            <v>1740.85</v>
          </cell>
        </row>
        <row r="5074">
          <cell r="K5074">
            <v>17.41</v>
          </cell>
          <cell r="N5074" t="str">
            <v>Desalojo de tierra con volqueta</v>
          </cell>
        </row>
        <row r="5075">
          <cell r="K5075">
            <v>2089.02</v>
          </cell>
          <cell r="N5075" t="str">
            <v>Desalojo de tierra con volqueta</v>
          </cell>
        </row>
        <row r="5076">
          <cell r="K5076">
            <v>2611.2800000000002</v>
          </cell>
          <cell r="N5076" t="str">
            <v>Desalojo de tierra con volqueta</v>
          </cell>
        </row>
        <row r="5085">
          <cell r="K5085">
            <v>156.68</v>
          </cell>
          <cell r="N5085" t="str">
            <v>Desalojo de tierra con volqueta</v>
          </cell>
        </row>
        <row r="5086">
          <cell r="K5086">
            <v>156.68</v>
          </cell>
          <cell r="N5086" t="str">
            <v>Desalojo de tierra con volqueta</v>
          </cell>
        </row>
        <row r="5087">
          <cell r="K5087">
            <v>156.68</v>
          </cell>
          <cell r="N5087" t="str">
            <v>Desalojo de tierra con volqueta</v>
          </cell>
        </row>
        <row r="5117">
          <cell r="M5117">
            <v>-1.7000000001644401E-2</v>
          </cell>
        </row>
        <row r="5126">
          <cell r="H5126">
            <v>85</v>
          </cell>
          <cell r="I5126">
            <v>75.069999999999993</v>
          </cell>
          <cell r="N5126">
            <v>7360.61</v>
          </cell>
          <cell r="O5126">
            <v>7360.61</v>
          </cell>
          <cell r="P5126">
            <v>0</v>
          </cell>
          <cell r="Q5126">
            <v>189.24</v>
          </cell>
          <cell r="R5126">
            <v>1465.85</v>
          </cell>
          <cell r="S5126">
            <v>4745.62</v>
          </cell>
          <cell r="T5126">
            <v>0</v>
          </cell>
        </row>
        <row r="5130">
          <cell r="J5130">
            <v>98.05</v>
          </cell>
        </row>
        <row r="5135">
          <cell r="K5135">
            <v>12.75</v>
          </cell>
          <cell r="N5135" t="str">
            <v>Replantillo de H.S. 140 Kg/cm2 (0,08 m)</v>
          </cell>
        </row>
        <row r="5136">
          <cell r="K5136">
            <v>176.49</v>
          </cell>
          <cell r="N5136" t="str">
            <v>Replantillo de H.S. 140 Kg/cm2 (0,08 m)</v>
          </cell>
        </row>
        <row r="5146">
          <cell r="K5146">
            <v>932.46</v>
          </cell>
          <cell r="N5146" t="str">
            <v>Replantillo de H.S. 140 Kg/cm2 (0,08 m)</v>
          </cell>
        </row>
        <row r="5147">
          <cell r="K5147">
            <v>133.35</v>
          </cell>
          <cell r="N5147" t="str">
            <v>Replantillo de H.S. 140 Kg/cm2 (0,08 m)</v>
          </cell>
        </row>
        <row r="5148">
          <cell r="K5148">
            <v>266.7</v>
          </cell>
          <cell r="N5148" t="str">
            <v>Replantillo de H.S. 140 Kg/cm2 (0,08 m)</v>
          </cell>
        </row>
        <row r="5149">
          <cell r="K5149">
            <v>133.35</v>
          </cell>
          <cell r="N5149" t="str">
            <v>Replantillo de H.S. 140 Kg/cm2 (0,08 m)</v>
          </cell>
        </row>
        <row r="5157">
          <cell r="K5157">
            <v>3373.9</v>
          </cell>
          <cell r="N5157" t="str">
            <v>Replantillo de H.S. 140 Kg/cm2 (0,08 m)</v>
          </cell>
        </row>
        <row r="5158">
          <cell r="J5158">
            <v>93.15</v>
          </cell>
          <cell r="K5158">
            <v>838.33</v>
          </cell>
          <cell r="N5158" t="str">
            <v>Replantillo de H.S. 140 Kg/cm2 (0,08 m)</v>
          </cell>
        </row>
        <row r="5159">
          <cell r="J5159">
            <v>63.73</v>
          </cell>
          <cell r="K5159">
            <v>509.86</v>
          </cell>
          <cell r="N5159" t="str">
            <v>Replantillo de H.S. 140 Kg/cm2 (0,08 m)</v>
          </cell>
        </row>
        <row r="5160">
          <cell r="K5160">
            <v>23.53</v>
          </cell>
          <cell r="N5160" t="str">
            <v>Replantillo de H.S. 140 Kg/cm2 (0,08 m)</v>
          </cell>
        </row>
        <row r="5178">
          <cell r="M5178">
            <v>-1.5999999999621699E-2</v>
          </cell>
        </row>
        <row r="5187">
          <cell r="H5187">
            <v>86</v>
          </cell>
          <cell r="I5187">
            <v>46.33</v>
          </cell>
          <cell r="N5187">
            <v>69168.37</v>
          </cell>
          <cell r="O5187">
            <v>69168.37</v>
          </cell>
          <cell r="P5187">
            <v>0</v>
          </cell>
          <cell r="Q5187">
            <v>850.98</v>
          </cell>
          <cell r="R5187">
            <v>10271.5</v>
          </cell>
          <cell r="S5187">
            <v>49028.480000000003</v>
          </cell>
          <cell r="T5187">
            <v>0</v>
          </cell>
        </row>
        <row r="5191">
          <cell r="J5191">
            <v>1492.95</v>
          </cell>
        </row>
        <row r="5196">
          <cell r="K5196">
            <v>104.51</v>
          </cell>
          <cell r="N5196" t="str">
            <v>Cimientos de piedra (0,40x0,40)</v>
          </cell>
        </row>
        <row r="5197">
          <cell r="K5197">
            <v>746.48</v>
          </cell>
          <cell r="N5197" t="str">
            <v>Cimientos de piedra (0,40x0,40)</v>
          </cell>
        </row>
        <row r="5207">
          <cell r="K5207">
            <v>6763.06</v>
          </cell>
          <cell r="N5207" t="str">
            <v>Cimientos de piedra (0,40x0,40)</v>
          </cell>
        </row>
        <row r="5208">
          <cell r="K5208">
            <v>1134.6400000000001</v>
          </cell>
          <cell r="N5208" t="str">
            <v>Cimientos de piedra (0,40x0,40)</v>
          </cell>
        </row>
        <row r="5209">
          <cell r="K5209">
            <v>2254.35</v>
          </cell>
          <cell r="N5209" t="str">
            <v>Cimientos de piedra (0,40x0,40)</v>
          </cell>
        </row>
        <row r="5210">
          <cell r="K5210">
            <v>119.44</v>
          </cell>
          <cell r="N5210" t="str">
            <v>Cimientos de piedra (0,40x0,40)</v>
          </cell>
        </row>
        <row r="5218">
          <cell r="K5218">
            <v>32322.37</v>
          </cell>
          <cell r="N5218" t="str">
            <v>Cimientos de piedra (0,40x0,40)</v>
          </cell>
        </row>
        <row r="5219">
          <cell r="J5219">
            <v>850.98</v>
          </cell>
          <cell r="K5219">
            <v>7658.83</v>
          </cell>
          <cell r="N5219" t="str">
            <v>Cimientos de piedra (0,40x0,40)</v>
          </cell>
        </row>
        <row r="5220">
          <cell r="J5220">
            <v>582.25</v>
          </cell>
          <cell r="K5220">
            <v>4658</v>
          </cell>
          <cell r="N5220" t="str">
            <v>Cimientos de piedra (0,40x0,40)</v>
          </cell>
        </row>
        <row r="5221">
          <cell r="K5221">
            <v>209.01</v>
          </cell>
          <cell r="N5221" t="str">
            <v>Cimientos de piedra (0,40x0,40)</v>
          </cell>
        </row>
        <row r="5222">
          <cell r="J5222">
            <v>597.17999999999995</v>
          </cell>
          <cell r="K5222">
            <v>4180.26</v>
          </cell>
          <cell r="N5222" t="str">
            <v>Cimientos de piedra (0,40x0,40)</v>
          </cell>
        </row>
        <row r="5239">
          <cell r="M5239">
            <v>5.4999999993015098E-3</v>
          </cell>
        </row>
        <row r="5248">
          <cell r="H5248">
            <v>87</v>
          </cell>
          <cell r="I5248">
            <v>85.36</v>
          </cell>
          <cell r="N5248">
            <v>18160.34</v>
          </cell>
          <cell r="O5248">
            <v>18160.34</v>
          </cell>
          <cell r="P5248">
            <v>0</v>
          </cell>
          <cell r="Q5248">
            <v>695.69</v>
          </cell>
          <cell r="R5248">
            <v>3855.03</v>
          </cell>
          <cell r="S5248">
            <v>11241.71</v>
          </cell>
          <cell r="T5248">
            <v>0</v>
          </cell>
        </row>
        <row r="5252">
          <cell r="J5252">
            <v>212.75</v>
          </cell>
        </row>
        <row r="5257">
          <cell r="K5257">
            <v>29.79</v>
          </cell>
          <cell r="N5257" t="str">
            <v xml:space="preserve">Plintos H.A. 210 Kg/cm2 </v>
          </cell>
        </row>
        <row r="5258">
          <cell r="K5258">
            <v>425.5</v>
          </cell>
          <cell r="N5258" t="str">
            <v xml:space="preserve">Plintos H.A. 210 Kg/cm2 </v>
          </cell>
        </row>
        <row r="5259">
          <cell r="K5259">
            <v>240.41</v>
          </cell>
          <cell r="N5259" t="str">
            <v xml:space="preserve">Plintos H.A. 210 Kg/cm2 </v>
          </cell>
        </row>
        <row r="5268">
          <cell r="K5268">
            <v>2248.77</v>
          </cell>
          <cell r="N5268" t="str">
            <v xml:space="preserve">Plintos H.A. 210 Kg/cm2 </v>
          </cell>
        </row>
        <row r="5269">
          <cell r="K5269">
            <v>642.51</v>
          </cell>
          <cell r="N5269" t="str">
            <v xml:space="preserve">Plintos H.A. 210 Kg/cm2 </v>
          </cell>
        </row>
        <row r="5270">
          <cell r="K5270">
            <v>642.51</v>
          </cell>
          <cell r="N5270" t="str">
            <v xml:space="preserve">Plintos H.A. 210 Kg/cm2 </v>
          </cell>
        </row>
        <row r="5271">
          <cell r="K5271">
            <v>321.25</v>
          </cell>
          <cell r="N5271" t="str">
            <v xml:space="preserve">Plintos H.A. 210 Kg/cm2 </v>
          </cell>
        </row>
        <row r="5279">
          <cell r="K5279">
            <v>8265.34</v>
          </cell>
          <cell r="N5279" t="str">
            <v xml:space="preserve">Plintos H.A. 210 Kg/cm2 </v>
          </cell>
        </row>
        <row r="5280">
          <cell r="J5280">
            <v>202.11</v>
          </cell>
          <cell r="K5280">
            <v>1819.01</v>
          </cell>
          <cell r="N5280" t="str">
            <v xml:space="preserve">Plintos H.A. 210 Kg/cm2 </v>
          </cell>
        </row>
        <row r="5281">
          <cell r="J5281">
            <v>138.29</v>
          </cell>
          <cell r="K5281">
            <v>1106.3</v>
          </cell>
          <cell r="N5281" t="str">
            <v xml:space="preserve">Plintos H.A. 210 Kg/cm2 </v>
          </cell>
        </row>
        <row r="5282">
          <cell r="K5282">
            <v>51.06</v>
          </cell>
          <cell r="N5282" t="str">
            <v xml:space="preserve">Plintos H.A. 210 Kg/cm2 </v>
          </cell>
        </row>
        <row r="5300">
          <cell r="M5300">
            <v>-1.7499999999927199E-2</v>
          </cell>
        </row>
        <row r="5309">
          <cell r="H5309">
            <v>88</v>
          </cell>
          <cell r="I5309">
            <v>104.17</v>
          </cell>
          <cell r="N5309">
            <v>29870.75</v>
          </cell>
          <cell r="O5309">
            <v>29870.75</v>
          </cell>
          <cell r="P5309">
            <v>0</v>
          </cell>
          <cell r="Q5309">
            <v>937.67</v>
          </cell>
          <cell r="R5309">
            <v>5195.91</v>
          </cell>
          <cell r="S5309">
            <v>19840.23</v>
          </cell>
          <cell r="T5309">
            <v>0</v>
          </cell>
        </row>
        <row r="5313">
          <cell r="J5313">
            <v>286.75</v>
          </cell>
        </row>
        <row r="5318">
          <cell r="K5318">
            <v>40.15</v>
          </cell>
          <cell r="N5318" t="str">
            <v>Cadenas inferiores de hormigon simple (0,20x0,15), f´c=210 kg/cm2</v>
          </cell>
        </row>
        <row r="5319">
          <cell r="K5319">
            <v>573.5</v>
          </cell>
          <cell r="N5319" t="str">
            <v>Cadenas inferiores de hormigon simple (0,20x0,15), f´c=210 kg/cm2</v>
          </cell>
        </row>
        <row r="5320">
          <cell r="K5320">
            <v>324.02999999999997</v>
          </cell>
          <cell r="N5320" t="str">
            <v>Cadenas inferiores de hormigon simple (0,20x0,15), f´c=210 kg/cm2</v>
          </cell>
        </row>
        <row r="5329">
          <cell r="K5329">
            <v>3030.95</v>
          </cell>
          <cell r="N5329" t="str">
            <v>Cadenas inferiores de hormigon simple (0,20x0,15), f´c=210 kg/cm2</v>
          </cell>
        </row>
        <row r="5330">
          <cell r="K5330">
            <v>865.99</v>
          </cell>
          <cell r="N5330" t="str">
            <v>Cadenas inferiores de hormigon simple (0,20x0,15), f´c=210 kg/cm2</v>
          </cell>
        </row>
        <row r="5331">
          <cell r="K5331">
            <v>865.99</v>
          </cell>
          <cell r="N5331" t="str">
            <v>Cadenas inferiores de hormigon simple (0,20x0,15), f´c=210 kg/cm2</v>
          </cell>
        </row>
        <row r="5332">
          <cell r="K5332">
            <v>432.99</v>
          </cell>
          <cell r="N5332" t="str">
            <v>Cadenas inferiores de hormigon simple (0,20x0,15), f´c=210 kg/cm2</v>
          </cell>
        </row>
        <row r="5340">
          <cell r="K5340">
            <v>11140.24</v>
          </cell>
          <cell r="N5340" t="str">
            <v>Cadenas inferiores de hormigon simple (0,20x0,15), f´c=210 kg/cm2</v>
          </cell>
        </row>
        <row r="5341">
          <cell r="J5341">
            <v>272.41000000000003</v>
          </cell>
          <cell r="K5341">
            <v>2451.71</v>
          </cell>
          <cell r="N5341" t="str">
            <v>Cadenas inferiores de hormigon simple (0,20x0,15), f´c=210 kg/cm2</v>
          </cell>
        </row>
        <row r="5342">
          <cell r="J5342">
            <v>186.39</v>
          </cell>
          <cell r="K5342">
            <v>1491.1</v>
          </cell>
          <cell r="N5342" t="str">
            <v>Cadenas inferiores de hormigon simple (0,20x0,15), f´c=210 kg/cm2</v>
          </cell>
        </row>
        <row r="5343">
          <cell r="K5343">
            <v>68.819999999999993</v>
          </cell>
          <cell r="N5343" t="str">
            <v>Cadenas inferiores de hormigon simple (0,20x0,15), f´c=210 kg/cm2</v>
          </cell>
        </row>
        <row r="5344">
          <cell r="K5344">
            <v>2509.06</v>
          </cell>
          <cell r="N5344" t="str">
            <v>Cadenas inferiores de hormigon simple (0,20x0,15), f´c=210 kg/cm2</v>
          </cell>
        </row>
        <row r="5345">
          <cell r="K5345">
            <v>2150.63</v>
          </cell>
          <cell r="N5345" t="str">
            <v>Cadenas inferiores de hormigon simple (0,20x0,15), f´c=210 kg/cm2</v>
          </cell>
        </row>
        <row r="5346">
          <cell r="K5346">
            <v>28.68</v>
          </cell>
          <cell r="N5346" t="str">
            <v>Cadenas inferiores de hormigon simple (0,20x0,15), f´c=210 kg/cm2</v>
          </cell>
        </row>
        <row r="5361">
          <cell r="M5361">
            <v>-2.5000000001455198E-2</v>
          </cell>
        </row>
        <row r="5370">
          <cell r="H5370">
            <v>89</v>
          </cell>
          <cell r="I5370">
            <v>116.44</v>
          </cell>
          <cell r="N5370">
            <v>48468.15</v>
          </cell>
          <cell r="O5370">
            <v>48468.15</v>
          </cell>
          <cell r="P5370">
            <v>0</v>
          </cell>
          <cell r="Q5370">
            <v>1631.7</v>
          </cell>
          <cell r="R5370">
            <v>8674.65</v>
          </cell>
          <cell r="S5370">
            <v>31838.959999999999</v>
          </cell>
          <cell r="T5370">
            <v>0</v>
          </cell>
        </row>
        <row r="5374">
          <cell r="J5374">
            <v>416.25</v>
          </cell>
        </row>
        <row r="5379">
          <cell r="K5379">
            <v>66.599999999999994</v>
          </cell>
          <cell r="N5379" t="str">
            <v>Hormigòn en columnas 210 Kg/cm2</v>
          </cell>
        </row>
        <row r="5380">
          <cell r="K5380">
            <v>957.38</v>
          </cell>
          <cell r="N5380" t="str">
            <v>Hormigòn en columnas 210 Kg/cm2</v>
          </cell>
        </row>
        <row r="5381">
          <cell r="K5381">
            <v>536.96</v>
          </cell>
          <cell r="N5381" t="str">
            <v>Hormigòn en columnas 210 Kg/cm2</v>
          </cell>
        </row>
        <row r="5382">
          <cell r="K5382">
            <v>70.760000000000005</v>
          </cell>
          <cell r="N5382" t="str">
            <v>Hormigòn en columnas 210 Kg/cm2</v>
          </cell>
        </row>
        <row r="5390">
          <cell r="K5390">
            <v>5061.6000000000004</v>
          </cell>
          <cell r="N5390" t="str">
            <v>Hormigòn en columnas 210 Kg/cm2</v>
          </cell>
        </row>
        <row r="5391">
          <cell r="K5391">
            <v>1444.39</v>
          </cell>
          <cell r="N5391" t="str">
            <v>Hormigòn en columnas 210 Kg/cm2</v>
          </cell>
        </row>
        <row r="5392">
          <cell r="K5392">
            <v>1444.39</v>
          </cell>
          <cell r="N5392" t="str">
            <v>Hormigòn en columnas 210 Kg/cm2</v>
          </cell>
        </row>
        <row r="5393">
          <cell r="K5393">
            <v>724.28</v>
          </cell>
          <cell r="N5393" t="str">
            <v>Hormigòn en columnas 210 Kg/cm2</v>
          </cell>
        </row>
        <row r="5401">
          <cell r="K5401">
            <v>16171.31</v>
          </cell>
          <cell r="N5401" t="str">
            <v>Hormigòn en columnas 210 Kg/cm2</v>
          </cell>
        </row>
        <row r="5402">
          <cell r="J5402">
            <v>395.44</v>
          </cell>
          <cell r="K5402">
            <v>3558.94</v>
          </cell>
          <cell r="N5402" t="str">
            <v>Hormigòn en columnas 210 Kg/cm2</v>
          </cell>
        </row>
        <row r="5403">
          <cell r="J5403">
            <v>270.56</v>
          </cell>
          <cell r="K5403">
            <v>2164.5</v>
          </cell>
          <cell r="N5403" t="str">
            <v>Hormigòn en columnas 210 Kg/cm2</v>
          </cell>
        </row>
        <row r="5404">
          <cell r="K5404">
            <v>99.9</v>
          </cell>
          <cell r="N5404" t="str">
            <v>Hormigòn en columnas 210 Kg/cm2</v>
          </cell>
        </row>
        <row r="5405">
          <cell r="K5405">
            <v>4662</v>
          </cell>
          <cell r="N5405" t="str">
            <v>Hormigòn en columnas 210 Kg/cm2</v>
          </cell>
        </row>
        <row r="5406">
          <cell r="K5406">
            <v>4682.8100000000004</v>
          </cell>
          <cell r="N5406" t="str">
            <v>Hormigòn en columnas 210 Kg/cm2</v>
          </cell>
        </row>
        <row r="5407">
          <cell r="K5407">
            <v>416.25</v>
          </cell>
          <cell r="N5407" t="str">
            <v>Hormigòn en columnas 210 Kg/cm2</v>
          </cell>
        </row>
        <row r="5408">
          <cell r="K5408">
            <v>83.25</v>
          </cell>
          <cell r="N5408" t="str">
            <v>Hormigòn en columnas 210 Kg/cm2</v>
          </cell>
        </row>
        <row r="5422">
          <cell r="M5422">
            <v>-7.4999999924329997E-3</v>
          </cell>
        </row>
        <row r="5431">
          <cell r="H5431">
            <v>90</v>
          </cell>
          <cell r="I5431">
            <v>118.48</v>
          </cell>
          <cell r="N5431">
            <v>41645.72</v>
          </cell>
          <cell r="O5431">
            <v>41645.72</v>
          </cell>
          <cell r="P5431">
            <v>0</v>
          </cell>
          <cell r="Q5431">
            <v>1504.42</v>
          </cell>
          <cell r="R5431">
            <v>7964.99</v>
          </cell>
          <cell r="S5431">
            <v>26745.64</v>
          </cell>
          <cell r="T5431">
            <v>0</v>
          </cell>
        </row>
        <row r="5435">
          <cell r="J5435">
            <v>351.5</v>
          </cell>
        </row>
        <row r="5440">
          <cell r="K5440">
            <v>63.27</v>
          </cell>
          <cell r="N5440" t="str">
            <v xml:space="preserve">Vigas superiores de H.A. F`c =210 Kg/cm2 </v>
          </cell>
        </row>
        <row r="5441">
          <cell r="K5441">
            <v>878.75</v>
          </cell>
          <cell r="N5441" t="str">
            <v xml:space="preserve">Vigas superiores de H.A. F`c =210 Kg/cm2 </v>
          </cell>
        </row>
        <row r="5442">
          <cell r="K5442">
            <v>495.62</v>
          </cell>
          <cell r="N5442" t="str">
            <v xml:space="preserve">Vigas superiores de H.A. F`c =210 Kg/cm2 </v>
          </cell>
        </row>
        <row r="5443">
          <cell r="K5443">
            <v>66.790000000000006</v>
          </cell>
          <cell r="N5443" t="str">
            <v xml:space="preserve">Vigas superiores de H.A. F`c =210 Kg/cm2 </v>
          </cell>
        </row>
        <row r="5451">
          <cell r="K5451">
            <v>4643.32</v>
          </cell>
          <cell r="N5451" t="str">
            <v xml:space="preserve">Vigas superiores de H.A. F`c =210 Kg/cm2 </v>
          </cell>
        </row>
        <row r="5452">
          <cell r="K5452">
            <v>1328.67</v>
          </cell>
          <cell r="N5452" t="str">
            <v xml:space="preserve">Vigas superiores de H.A. F`c =210 Kg/cm2 </v>
          </cell>
        </row>
        <row r="5453">
          <cell r="K5453">
            <v>1328.67</v>
          </cell>
          <cell r="N5453" t="str">
            <v xml:space="preserve">Vigas superiores de H.A. F`c =210 Kg/cm2 </v>
          </cell>
        </row>
        <row r="5454">
          <cell r="K5454">
            <v>664.34</v>
          </cell>
          <cell r="N5454" t="str">
            <v xml:space="preserve">Vigas superiores de H.A. F`c =210 Kg/cm2 </v>
          </cell>
        </row>
        <row r="5462">
          <cell r="K5462">
            <v>13655.78</v>
          </cell>
          <cell r="N5462" t="str">
            <v xml:space="preserve">Vigas superiores de H.A. F`c =210 Kg/cm2 </v>
          </cell>
        </row>
        <row r="5463">
          <cell r="J5463">
            <v>333.93</v>
          </cell>
          <cell r="K5463">
            <v>3005.33</v>
          </cell>
          <cell r="N5463" t="str">
            <v xml:space="preserve">Vigas superiores de H.A. F`c =210 Kg/cm2 </v>
          </cell>
        </row>
        <row r="5464">
          <cell r="J5464">
            <v>228.48</v>
          </cell>
          <cell r="K5464">
            <v>1827.8</v>
          </cell>
          <cell r="N5464" t="str">
            <v xml:space="preserve">Vigas superiores de H.A. F`c =210 Kg/cm2 </v>
          </cell>
        </row>
        <row r="5465">
          <cell r="K5465">
            <v>84.36</v>
          </cell>
          <cell r="N5465" t="str">
            <v xml:space="preserve">Vigas superiores de H.A. F`c =210 Kg/cm2 </v>
          </cell>
        </row>
        <row r="5466">
          <cell r="K5466">
            <v>4059.83</v>
          </cell>
          <cell r="N5466" t="str">
            <v xml:space="preserve">Vigas superiores de H.A. F`c =210 Kg/cm2 </v>
          </cell>
        </row>
        <row r="5467">
          <cell r="K5467">
            <v>3515</v>
          </cell>
          <cell r="N5467" t="str">
            <v xml:space="preserve">Vigas superiores de H.A. F`c =210 Kg/cm2 </v>
          </cell>
        </row>
        <row r="5468">
          <cell r="K5468">
            <v>527.25</v>
          </cell>
          <cell r="N5468" t="str">
            <v xml:space="preserve">Vigas superiores de H.A. F`c =210 Kg/cm2 </v>
          </cell>
        </row>
        <row r="5469">
          <cell r="K5469">
            <v>70.3</v>
          </cell>
          <cell r="N5469" t="str">
            <v xml:space="preserve">Vigas superiores de H.A. F`c =210 Kg/cm2 </v>
          </cell>
        </row>
        <row r="5483">
          <cell r="M5483">
            <v>-3.5000000003492501E-2</v>
          </cell>
        </row>
        <row r="5492">
          <cell r="H5492">
            <v>91</v>
          </cell>
          <cell r="I5492">
            <v>4.8099999999999996</v>
          </cell>
          <cell r="N5492">
            <v>889.85</v>
          </cell>
          <cell r="O5492">
            <v>889.85</v>
          </cell>
          <cell r="P5492">
            <v>0</v>
          </cell>
          <cell r="Q5492">
            <v>46.25</v>
          </cell>
          <cell r="R5492">
            <v>249.75</v>
          </cell>
          <cell r="S5492">
            <v>477.3</v>
          </cell>
          <cell r="T5492">
            <v>0</v>
          </cell>
        </row>
        <row r="5496">
          <cell r="J5496">
            <v>185</v>
          </cell>
        </row>
        <row r="5501">
          <cell r="K5501">
            <v>5.55</v>
          </cell>
          <cell r="N5501" t="str">
            <v>Dinteles de H.A. f´c=180 kg/cm2 (0.10x0.15x1.10 m)</v>
          </cell>
        </row>
        <row r="5502">
          <cell r="K5502">
            <v>16.649999999999999</v>
          </cell>
          <cell r="N5502" t="str">
            <v>Dinteles de H.A. f´c=180 kg/cm2 (0.10x0.15x1.10 m)</v>
          </cell>
        </row>
        <row r="5503">
          <cell r="K5503">
            <v>18.5</v>
          </cell>
          <cell r="N5503" t="str">
            <v>Dinteles de H.A. f´c=180 kg/cm2 (0.10x0.15x1.10 m)</v>
          </cell>
        </row>
        <row r="5504">
          <cell r="K5504">
            <v>5.55</v>
          </cell>
          <cell r="N5504" t="str">
            <v>Dinteles de H.A. f´c=180 kg/cm2 (0.10x0.15x1.10 m)</v>
          </cell>
        </row>
        <row r="5512">
          <cell r="K5512">
            <v>99.9</v>
          </cell>
          <cell r="N5512" t="str">
            <v>Dinteles de H.A. f´c=180 kg/cm2 (0.10x0.15x1.10 m)</v>
          </cell>
        </row>
        <row r="5513">
          <cell r="K5513">
            <v>49.95</v>
          </cell>
          <cell r="N5513" t="str">
            <v>Dinteles de H.A. f´c=180 kg/cm2 (0.10x0.15x1.10 m)</v>
          </cell>
        </row>
        <row r="5514">
          <cell r="K5514">
            <v>49.95</v>
          </cell>
          <cell r="N5514" t="str">
            <v>Dinteles de H.A. f´c=180 kg/cm2 (0.10x0.15x1.10 m)</v>
          </cell>
        </row>
        <row r="5515">
          <cell r="K5515">
            <v>49.95</v>
          </cell>
          <cell r="N5515" t="str">
            <v>Dinteles de H.A. f´c=180 kg/cm2 (0.10x0.15x1.10 m)</v>
          </cell>
        </row>
        <row r="5523">
          <cell r="K5523">
            <v>133.19999999999999</v>
          </cell>
          <cell r="N5523" t="str">
            <v>Dinteles de H.A. f´c=180 kg/cm2 (0.10x0.15x1.10 m)</v>
          </cell>
        </row>
        <row r="5524">
          <cell r="J5524">
            <v>3.7</v>
          </cell>
          <cell r="K5524">
            <v>33.299999999999997</v>
          </cell>
          <cell r="N5524" t="str">
            <v>Dinteles de H.A. f´c=180 kg/cm2 (0.10x0.15x1.10 m)</v>
          </cell>
        </row>
        <row r="5525">
          <cell r="J5525">
            <v>1.85</v>
          </cell>
          <cell r="K5525">
            <v>14.8</v>
          </cell>
          <cell r="N5525" t="str">
            <v>Dinteles de H.A. f´c=180 kg/cm2 (0.10x0.15x1.10 m)</v>
          </cell>
        </row>
        <row r="5526">
          <cell r="K5526">
            <v>1.85</v>
          </cell>
          <cell r="N5526" t="str">
            <v>Dinteles de H.A. f´c=180 kg/cm2 (0.10x0.15x1.10 m)</v>
          </cell>
        </row>
        <row r="5527">
          <cell r="K5527">
            <v>64.75</v>
          </cell>
          <cell r="N5527" t="str">
            <v>Dinteles de H.A. f´c=180 kg/cm2 (0.10x0.15x1.10 m)</v>
          </cell>
        </row>
        <row r="5528">
          <cell r="K5528">
            <v>20.350000000000001</v>
          </cell>
          <cell r="N5528" t="str">
            <v>Dinteles de H.A. f´c=180 kg/cm2 (0.10x0.15x1.10 m)</v>
          </cell>
        </row>
        <row r="5529">
          <cell r="K5529">
            <v>5.55</v>
          </cell>
          <cell r="N5529" t="str">
            <v>Dinteles de H.A. f´c=180 kg/cm2 (0.10x0.15x1.10 m)</v>
          </cell>
        </row>
        <row r="5530">
          <cell r="K5530">
            <v>3.7</v>
          </cell>
          <cell r="N5530" t="str">
            <v>Dinteles de H.A. f´c=180 kg/cm2 (0.10x0.15x1.10 m)</v>
          </cell>
        </row>
        <row r="5531">
          <cell r="K5531">
            <v>199.8</v>
          </cell>
          <cell r="N5531" t="str">
            <v>Dinteles de H.A. f´c=180 kg/cm2 (0.10x0.15x1.10 m)</v>
          </cell>
        </row>
        <row r="5544">
          <cell r="M5544">
            <v>0</v>
          </cell>
        </row>
        <row r="5553">
          <cell r="H5553">
            <v>92</v>
          </cell>
          <cell r="I5553">
            <v>9.3699999999999992</v>
          </cell>
          <cell r="N5553">
            <v>147031.23000000001</v>
          </cell>
          <cell r="O5553">
            <v>147031.23000000001</v>
          </cell>
          <cell r="P5553">
            <v>0</v>
          </cell>
          <cell r="Q5553">
            <v>1412.25</v>
          </cell>
          <cell r="R5553">
            <v>14907.12</v>
          </cell>
          <cell r="S5553">
            <v>111567.99</v>
          </cell>
          <cell r="T5553">
            <v>0</v>
          </cell>
        </row>
        <row r="5557">
          <cell r="J5557">
            <v>15691.7</v>
          </cell>
        </row>
        <row r="5562">
          <cell r="K5562">
            <v>627.66999999999996</v>
          </cell>
          <cell r="N5562" t="str">
            <v>Cubierta inclinada de lámina de fibro cemento P7 (incluye correas metálicas)</v>
          </cell>
        </row>
        <row r="5563">
          <cell r="K5563">
            <v>784.59</v>
          </cell>
          <cell r="N5563" t="str">
            <v>Cubierta inclinada de lámina de fibro cemento P7 (incluye correas metálicas)</v>
          </cell>
        </row>
        <row r="5573">
          <cell r="K5573">
            <v>7061.27</v>
          </cell>
          <cell r="N5573" t="str">
            <v>Cubierta inclinada de lámina de fibro cemento P7 (incluye correas metálicas)</v>
          </cell>
        </row>
        <row r="5574">
          <cell r="K5574">
            <v>7061.27</v>
          </cell>
          <cell r="N5574" t="str">
            <v>Cubierta inclinada de lámina de fibro cemento P7 (incluye correas metálicas)</v>
          </cell>
        </row>
        <row r="5575">
          <cell r="K5575">
            <v>784.59</v>
          </cell>
          <cell r="N5575" t="str">
            <v>Cubierta inclinada de lámina de fibro cemento P7 (incluye correas metálicas)</v>
          </cell>
        </row>
        <row r="5584">
          <cell r="K5584">
            <v>63080.63</v>
          </cell>
          <cell r="N5584" t="str">
            <v>Cubierta inclinada de lámina de fibro cemento P7 (incluye correas metálicas)</v>
          </cell>
        </row>
        <row r="5585">
          <cell r="K5585">
            <v>6119.76</v>
          </cell>
          <cell r="N5585" t="str">
            <v>Cubierta inclinada de lámina de fibro cemento P7 (incluye correas metálicas)</v>
          </cell>
        </row>
        <row r="5586">
          <cell r="K5586">
            <v>39386.17</v>
          </cell>
          <cell r="N5586" t="str">
            <v>Cubierta inclinada de lámina de fibro cemento P7 (incluye correas metálicas)</v>
          </cell>
        </row>
        <row r="5587">
          <cell r="K5587">
            <v>1255.3399999999999</v>
          </cell>
          <cell r="N5587" t="str">
            <v>Cubierta inclinada de lámina de fibro cemento P7 (incluye correas metálicas)</v>
          </cell>
        </row>
        <row r="5588">
          <cell r="K5588">
            <v>627.66999999999996</v>
          </cell>
          <cell r="N5588" t="str">
            <v>Cubierta inclinada de lámina de fibro cemento P7 (incluye correas metálicas)</v>
          </cell>
        </row>
        <row r="5589">
          <cell r="K5589">
            <v>1098.42</v>
          </cell>
          <cell r="N5589" t="str">
            <v>Cubierta inclinada de lámina de fibro cemento P7 (incluye correas metálicas)</v>
          </cell>
        </row>
        <row r="5605">
          <cell r="M5605">
            <v>-2.4999999979627301E-2</v>
          </cell>
        </row>
        <row r="5614">
          <cell r="H5614">
            <v>93</v>
          </cell>
          <cell r="I5614">
            <v>8.06</v>
          </cell>
          <cell r="N5614">
            <v>11332.36</v>
          </cell>
          <cell r="O5614">
            <v>11332.36</v>
          </cell>
          <cell r="P5614">
            <v>0</v>
          </cell>
          <cell r="Q5614">
            <v>112.48</v>
          </cell>
          <cell r="R5614">
            <v>1124.8</v>
          </cell>
          <cell r="S5614">
            <v>8618.7800000000007</v>
          </cell>
          <cell r="T5614">
            <v>0</v>
          </cell>
        </row>
        <row r="5618">
          <cell r="J5618">
            <v>1406</v>
          </cell>
        </row>
        <row r="5623">
          <cell r="K5623">
            <v>56.24</v>
          </cell>
          <cell r="N5623" t="str">
            <v>Cumbreros de fibrocemento-caballete fijo</v>
          </cell>
        </row>
        <row r="5624">
          <cell r="K5624">
            <v>56.24</v>
          </cell>
          <cell r="N5624" t="str">
            <v>Cumbreros de fibrocemento-caballete fijo</v>
          </cell>
        </row>
        <row r="5634">
          <cell r="K5634">
            <v>534.28</v>
          </cell>
          <cell r="N5634" t="str">
            <v>Cumbreros de fibrocemento-caballete fijo</v>
          </cell>
        </row>
        <row r="5635">
          <cell r="K5635">
            <v>534.28</v>
          </cell>
          <cell r="N5635" t="str">
            <v>Cumbreros de fibrocemento-caballete fijo</v>
          </cell>
        </row>
        <row r="5636">
          <cell r="K5636">
            <v>56.24</v>
          </cell>
          <cell r="N5636" t="str">
            <v>Cumbreros de fibrocemento-caballete fijo</v>
          </cell>
        </row>
        <row r="5645">
          <cell r="K5645">
            <v>8070.44</v>
          </cell>
          <cell r="N5645" t="str">
            <v>Cumbreros de fibrocemento-caballete fijo</v>
          </cell>
        </row>
        <row r="5646">
          <cell r="K5646">
            <v>548.34</v>
          </cell>
          <cell r="N5646" t="str">
            <v>Cumbreros de fibrocemento-caballete fijo</v>
          </cell>
        </row>
        <row r="5666">
          <cell r="M5666">
            <v>0</v>
          </cell>
        </row>
        <row r="5675">
          <cell r="H5675">
            <v>94</v>
          </cell>
          <cell r="I5675">
            <v>1.1000000000000001</v>
          </cell>
          <cell r="N5675">
            <v>82283.19</v>
          </cell>
          <cell r="O5675">
            <v>82283.19</v>
          </cell>
          <cell r="P5675">
            <v>0</v>
          </cell>
          <cell r="Q5675">
            <v>1496.06</v>
          </cell>
          <cell r="R5675">
            <v>11968.46</v>
          </cell>
          <cell r="S5675">
            <v>58346.26</v>
          </cell>
          <cell r="T5675">
            <v>0</v>
          </cell>
        </row>
        <row r="5679">
          <cell r="J5679">
            <v>74802.899999999994</v>
          </cell>
        </row>
        <row r="5684">
          <cell r="K5684">
            <v>748.03</v>
          </cell>
          <cell r="N5684" t="str">
            <v>Acero de refuerzo 2800 Kg/cm2  Ø 8mm.</v>
          </cell>
        </row>
        <row r="5685">
          <cell r="K5685">
            <v>748.03</v>
          </cell>
          <cell r="N5685" t="str">
            <v>Acero de refuerzo 2800 Kg/cm2  Ø 8mm.</v>
          </cell>
        </row>
        <row r="5695">
          <cell r="K5695">
            <v>5984.23</v>
          </cell>
          <cell r="N5695" t="str">
            <v>Acero de refuerzo 2800 Kg/cm2  Ø 8mm.</v>
          </cell>
        </row>
        <row r="5696">
          <cell r="K5696">
            <v>5984.23</v>
          </cell>
          <cell r="N5696" t="str">
            <v>Acero de refuerzo 2800 Kg/cm2  Ø 8mm.</v>
          </cell>
        </row>
        <row r="5706">
          <cell r="K5706">
            <v>54606.12</v>
          </cell>
          <cell r="N5706" t="str">
            <v>Acero de refuerzo 2800 Kg/cm2  Ø 8mm.</v>
          </cell>
        </row>
        <row r="5707">
          <cell r="K5707">
            <v>3740.15</v>
          </cell>
          <cell r="N5707" t="str">
            <v>Acero de refuerzo 2800 Kg/cm2  Ø 8mm.</v>
          </cell>
        </row>
        <row r="5727">
          <cell r="M5727">
            <v>-6.0000000084983202E-3</v>
          </cell>
        </row>
        <row r="5736">
          <cell r="H5736">
            <v>95</v>
          </cell>
          <cell r="I5736">
            <v>1.07</v>
          </cell>
          <cell r="N5736">
            <v>60430.18</v>
          </cell>
          <cell r="O5736">
            <v>60430.18</v>
          </cell>
          <cell r="P5736">
            <v>0</v>
          </cell>
          <cell r="Q5736">
            <v>1129.54</v>
          </cell>
          <cell r="R5736">
            <v>6777.22</v>
          </cell>
          <cell r="S5736">
            <v>44616.67</v>
          </cell>
          <cell r="T5736">
            <v>0</v>
          </cell>
        </row>
        <row r="5740">
          <cell r="J5740">
            <v>56476.800000000003</v>
          </cell>
        </row>
        <row r="5745">
          <cell r="K5745">
            <v>564.77</v>
          </cell>
          <cell r="N5745" t="str">
            <v>Acero de refuerzo 4200 Kg/cm2  Ø 10mm.</v>
          </cell>
        </row>
        <row r="5746">
          <cell r="K5746">
            <v>564.77</v>
          </cell>
          <cell r="N5746" t="str">
            <v>Acero de refuerzo 4200 Kg/cm2  Ø 10mm.</v>
          </cell>
        </row>
        <row r="5756">
          <cell r="K5756">
            <v>3388.61</v>
          </cell>
          <cell r="N5756" t="str">
            <v>Acero de refuerzo 4200 Kg/cm2  Ø 10mm.</v>
          </cell>
        </row>
        <row r="5757">
          <cell r="K5757">
            <v>3388.61</v>
          </cell>
          <cell r="N5757" t="str">
            <v>Acero de refuerzo 4200 Kg/cm2  Ø 10mm.</v>
          </cell>
        </row>
        <row r="5767">
          <cell r="K5767">
            <v>41792.83</v>
          </cell>
          <cell r="N5767" t="str">
            <v>Acero de refuerzo 4200 Kg/cm2  Ø 10mm.</v>
          </cell>
        </row>
        <row r="5768">
          <cell r="K5768">
            <v>2823.84</v>
          </cell>
          <cell r="N5768" t="str">
            <v>Acero de refuerzo 4200 Kg/cm2  Ø 10mm.</v>
          </cell>
        </row>
        <row r="5788">
          <cell r="M5788">
            <v>-6.00000000122236E-3</v>
          </cell>
        </row>
        <row r="5797">
          <cell r="H5797">
            <v>96</v>
          </cell>
          <cell r="I5797">
            <v>1.06</v>
          </cell>
          <cell r="N5797">
            <v>48968.13</v>
          </cell>
          <cell r="O5797">
            <v>48968.13</v>
          </cell>
          <cell r="P5797">
            <v>0</v>
          </cell>
          <cell r="Q5797">
            <v>923.93</v>
          </cell>
          <cell r="R5797">
            <v>5543.56</v>
          </cell>
          <cell r="S5797">
            <v>36033.15</v>
          </cell>
          <cell r="T5797">
            <v>0</v>
          </cell>
        </row>
        <row r="5801">
          <cell r="J5801">
            <v>46196.35</v>
          </cell>
        </row>
        <row r="5806">
          <cell r="K5806">
            <v>461.96</v>
          </cell>
          <cell r="N5806" t="str">
            <v>Acero de refuerzo 4200 Kg/cm2  Ø 12mm.</v>
          </cell>
        </row>
        <row r="5807">
          <cell r="K5807">
            <v>461.96</v>
          </cell>
          <cell r="N5807" t="str">
            <v>Acero de refuerzo 4200 Kg/cm2  Ø 12mm.</v>
          </cell>
        </row>
        <row r="5817">
          <cell r="K5817">
            <v>2771.78</v>
          </cell>
          <cell r="N5817" t="str">
            <v>Acero de refuerzo 4200 Kg/cm2  Ø 12mm.</v>
          </cell>
        </row>
        <row r="5818">
          <cell r="K5818">
            <v>2771.78</v>
          </cell>
          <cell r="N5818" t="str">
            <v>Acero de refuerzo 4200 Kg/cm2  Ø 12mm.</v>
          </cell>
        </row>
        <row r="5828">
          <cell r="K5828">
            <v>33723.339999999997</v>
          </cell>
          <cell r="N5828" t="str">
            <v>Acero de refuerzo 4200 Kg/cm2  Ø 12mm.</v>
          </cell>
        </row>
        <row r="5829">
          <cell r="K5829">
            <v>2309.8200000000002</v>
          </cell>
          <cell r="N5829" t="str">
            <v>Acero de refuerzo 4200 Kg/cm2  Ø 12mm.</v>
          </cell>
        </row>
        <row r="5849">
          <cell r="M5849">
            <v>2.0000000004074502E-3</v>
          </cell>
        </row>
        <row r="5858">
          <cell r="H5858">
            <v>97</v>
          </cell>
          <cell r="I5858">
            <v>1.1000000000000001</v>
          </cell>
          <cell r="N5858">
            <v>15242.15</v>
          </cell>
          <cell r="O5858">
            <v>15242.15</v>
          </cell>
          <cell r="P5858">
            <v>0</v>
          </cell>
          <cell r="Q5858">
            <v>277.13</v>
          </cell>
          <cell r="R5858">
            <v>1662.78</v>
          </cell>
          <cell r="S5858">
            <v>11362.33</v>
          </cell>
          <cell r="T5858">
            <v>0</v>
          </cell>
        </row>
        <row r="5862">
          <cell r="J5862">
            <v>13856.5</v>
          </cell>
        </row>
        <row r="5867">
          <cell r="K5867">
            <v>138.57</v>
          </cell>
          <cell r="N5867" t="str">
            <v>Acero de refuerzo 4200 Kg/cm2  Ø 14mm.</v>
          </cell>
        </row>
        <row r="5868">
          <cell r="K5868">
            <v>138.57</v>
          </cell>
          <cell r="N5868" t="str">
            <v>Acero de refuerzo 4200 Kg/cm2  Ø 14mm.</v>
          </cell>
        </row>
        <row r="5878">
          <cell r="K5878">
            <v>831.39</v>
          </cell>
          <cell r="N5878" t="str">
            <v>Acero de refuerzo 4200 Kg/cm2  Ø 14mm.</v>
          </cell>
        </row>
        <row r="5879">
          <cell r="K5879">
            <v>831.39</v>
          </cell>
          <cell r="N5879" t="str">
            <v>Acero de refuerzo 4200 Kg/cm2  Ø 14mm.</v>
          </cell>
        </row>
        <row r="5889">
          <cell r="K5889">
            <v>10669.51</v>
          </cell>
          <cell r="N5889" t="str">
            <v>Acero de refuerzo 4200 Kg/cm2  Ø 14mm.</v>
          </cell>
        </row>
        <row r="5890">
          <cell r="K5890">
            <v>692.83</v>
          </cell>
          <cell r="N5890" t="str">
            <v>Acero de refuerzo 4200 Kg/cm2  Ø 14mm.</v>
          </cell>
        </row>
        <row r="5910">
          <cell r="M5910">
            <v>-2.0000000000436599E-2</v>
          </cell>
        </row>
        <row r="5919">
          <cell r="H5919">
            <v>98</v>
          </cell>
          <cell r="I5919">
            <v>7.92</v>
          </cell>
          <cell r="N5919">
            <v>92263.64</v>
          </cell>
          <cell r="O5919">
            <v>92263.64</v>
          </cell>
          <cell r="P5919">
            <v>0</v>
          </cell>
          <cell r="Q5919">
            <v>2446.38</v>
          </cell>
          <cell r="R5919">
            <v>25978.27</v>
          </cell>
          <cell r="S5919">
            <v>51840.05</v>
          </cell>
          <cell r="T5919">
            <v>0</v>
          </cell>
        </row>
        <row r="5923">
          <cell r="J5923">
            <v>11649.45</v>
          </cell>
        </row>
        <row r="5928">
          <cell r="K5928">
            <v>1164.95</v>
          </cell>
          <cell r="N5928" t="str">
            <v xml:space="preserve">Mamposterìa de bloque prensado e=0,15 cm. </v>
          </cell>
        </row>
        <row r="5929">
          <cell r="K5929">
            <v>1281.44</v>
          </cell>
          <cell r="N5929" t="str">
            <v xml:space="preserve">Mamposterìa de bloque prensado e=0,15 cm. </v>
          </cell>
        </row>
        <row r="5939">
          <cell r="K5939">
            <v>12348.42</v>
          </cell>
          <cell r="N5939" t="str">
            <v xml:space="preserve">Mamposterìa de bloque prensado e=0,15 cm. </v>
          </cell>
        </row>
        <row r="5940">
          <cell r="K5940">
            <v>12348.42</v>
          </cell>
          <cell r="N5940" t="str">
            <v xml:space="preserve">Mamposterìa de bloque prensado e=0,15 cm. </v>
          </cell>
        </row>
        <row r="5941">
          <cell r="K5941">
            <v>1281.44</v>
          </cell>
          <cell r="N5941" t="str">
            <v xml:space="preserve">Mamposterìa de bloque prensado e=0,15 cm. </v>
          </cell>
        </row>
        <row r="5950">
          <cell r="K5950">
            <v>38909.160000000003</v>
          </cell>
          <cell r="N5950" t="str">
            <v xml:space="preserve">Mamposterìa de bloque prensado e=0,15 cm. </v>
          </cell>
        </row>
        <row r="5951">
          <cell r="K5951">
            <v>10018.530000000001</v>
          </cell>
          <cell r="N5951" t="str">
            <v xml:space="preserve">Mamposterìa de bloque prensado e=0,15 cm. </v>
          </cell>
        </row>
        <row r="5952">
          <cell r="J5952">
            <v>349.48</v>
          </cell>
          <cell r="K5952">
            <v>2795.87</v>
          </cell>
          <cell r="N5952" t="str">
            <v xml:space="preserve">Mamposterìa de bloque prensado e=0,15 cm. </v>
          </cell>
        </row>
        <row r="5953">
          <cell r="K5953">
            <v>116.49</v>
          </cell>
          <cell r="N5953" t="str">
            <v xml:space="preserve">Mamposterìa de bloque prensado e=0,15 cm. </v>
          </cell>
        </row>
        <row r="5971">
          <cell r="M5971">
            <v>-9.5000000001164205E-3</v>
          </cell>
        </row>
        <row r="5980">
          <cell r="H5980">
            <v>99</v>
          </cell>
          <cell r="I5980">
            <v>6.82</v>
          </cell>
          <cell r="N5980">
            <v>46632.43</v>
          </cell>
          <cell r="O5980">
            <v>46632.43</v>
          </cell>
          <cell r="P5980">
            <v>0</v>
          </cell>
          <cell r="Q5980">
            <v>1094.02</v>
          </cell>
          <cell r="R5980">
            <v>11897.42</v>
          </cell>
          <cell r="S5980">
            <v>27555.53</v>
          </cell>
          <cell r="T5980">
            <v>0</v>
          </cell>
        </row>
        <row r="5984">
          <cell r="J5984">
            <v>6837.6</v>
          </cell>
        </row>
        <row r="5989">
          <cell r="K5989">
            <v>547.01</v>
          </cell>
          <cell r="N5989" t="str">
            <v xml:space="preserve">Mamposterìa de bloque prensado e=0,10 cm. </v>
          </cell>
        </row>
        <row r="5990">
          <cell r="K5990">
            <v>547.01</v>
          </cell>
          <cell r="N5990" t="str">
            <v xml:space="preserve">Mamposterìa de bloque prensado e=0,10 cm. </v>
          </cell>
        </row>
        <row r="6000">
          <cell r="K6000">
            <v>5675.21</v>
          </cell>
          <cell r="N6000" t="str">
            <v xml:space="preserve">Mamposterìa de bloque prensado e=0,10 cm. </v>
          </cell>
        </row>
        <row r="6001">
          <cell r="K6001">
            <v>5675.21</v>
          </cell>
          <cell r="N6001" t="str">
            <v xml:space="preserve">Mamposterìa de bloque prensado e=0,10 cm. </v>
          </cell>
        </row>
        <row r="6002">
          <cell r="K6002">
            <v>547.01</v>
          </cell>
          <cell r="N6002" t="str">
            <v xml:space="preserve">Mamposterìa de bloque prensado e=0,10 cm. </v>
          </cell>
        </row>
        <row r="6011">
          <cell r="K6011">
            <v>20581.18</v>
          </cell>
          <cell r="N6011" t="str">
            <v xml:space="preserve">Mamposterìa de bloque prensado e=0,10 cm. </v>
          </cell>
        </row>
        <row r="6012">
          <cell r="K6012">
            <v>5606.83</v>
          </cell>
          <cell r="N6012" t="str">
            <v xml:space="preserve">Mamposterìa de bloque prensado e=0,10 cm. </v>
          </cell>
        </row>
        <row r="6013">
          <cell r="J6013">
            <v>162.38999999999999</v>
          </cell>
          <cell r="K6013">
            <v>1299.1400000000001</v>
          </cell>
          <cell r="N6013" t="str">
            <v xml:space="preserve">Mamposterìa de bloque prensado e=0,10 cm. </v>
          </cell>
        </row>
        <row r="6014">
          <cell r="K6014">
            <v>68.38</v>
          </cell>
          <cell r="N6014" t="str">
            <v xml:space="preserve">Mamposterìa de bloque prensado e=0,10 cm. </v>
          </cell>
        </row>
        <row r="6032">
          <cell r="M6032">
            <v>-1.1999999995168801E-2</v>
          </cell>
        </row>
        <row r="6041">
          <cell r="H6041">
            <v>100</v>
          </cell>
          <cell r="I6041">
            <v>4.13</v>
          </cell>
          <cell r="N6041">
            <v>152427.98000000001</v>
          </cell>
          <cell r="O6041">
            <v>152427.98000000001</v>
          </cell>
          <cell r="P6041">
            <v>0</v>
          </cell>
          <cell r="Q6041">
            <v>8119.65</v>
          </cell>
          <cell r="R6041">
            <v>83410.95</v>
          </cell>
          <cell r="S6041">
            <v>40967.33</v>
          </cell>
          <cell r="T6041">
            <v>0</v>
          </cell>
        </row>
        <row r="6045">
          <cell r="J6045">
            <v>36907.5</v>
          </cell>
        </row>
        <row r="6050">
          <cell r="K6050">
            <v>4059.83</v>
          </cell>
          <cell r="N6050" t="str">
            <v>Enlucido vertical exterior e interior</v>
          </cell>
        </row>
        <row r="6051">
          <cell r="K6051">
            <v>4059.83</v>
          </cell>
          <cell r="N6051" t="str">
            <v>Enlucido vertical exterior e interior</v>
          </cell>
        </row>
        <row r="6061">
          <cell r="K6061">
            <v>41705.480000000003</v>
          </cell>
          <cell r="N6061" t="str">
            <v>Enlucido vertical exterior e interior</v>
          </cell>
        </row>
        <row r="6062">
          <cell r="K6062">
            <v>41705.480000000003</v>
          </cell>
          <cell r="N6062" t="str">
            <v>Enlucido vertical exterior e interior</v>
          </cell>
        </row>
        <row r="6072">
          <cell r="K6072">
            <v>31740.45</v>
          </cell>
          <cell r="N6072" t="str">
            <v>Enlucido vertical exterior e interior</v>
          </cell>
        </row>
        <row r="6073">
          <cell r="J6073">
            <v>1107.23</v>
          </cell>
          <cell r="K6073">
            <v>8857.7999999999993</v>
          </cell>
          <cell r="N6073" t="str">
            <v>Enlucido vertical exterior e interior</v>
          </cell>
        </row>
        <row r="6074">
          <cell r="K6074">
            <v>369.08</v>
          </cell>
          <cell r="N6074" t="str">
            <v>Enlucido vertical exterior e interior</v>
          </cell>
        </row>
        <row r="6093">
          <cell r="M6093">
            <v>-2.4999999994179199E-2</v>
          </cell>
        </row>
        <row r="6102">
          <cell r="H6102">
            <v>101</v>
          </cell>
          <cell r="I6102">
            <v>1.1599999999999999</v>
          </cell>
          <cell r="N6102">
            <v>6086.06</v>
          </cell>
          <cell r="O6102">
            <v>6086.06</v>
          </cell>
          <cell r="P6102">
            <v>0</v>
          </cell>
          <cell r="Q6102">
            <v>419.73</v>
          </cell>
          <cell r="R6102">
            <v>3987.42</v>
          </cell>
          <cell r="S6102">
            <v>891.92</v>
          </cell>
          <cell r="T6102">
            <v>0</v>
          </cell>
        </row>
        <row r="6106">
          <cell r="J6106">
            <v>5246.6</v>
          </cell>
        </row>
        <row r="6111">
          <cell r="K6111">
            <v>209.86</v>
          </cell>
          <cell r="N6111" t="str">
            <v>Filos de ventanas</v>
          </cell>
        </row>
        <row r="6112">
          <cell r="K6112">
            <v>209.86</v>
          </cell>
          <cell r="N6112" t="str">
            <v>Filos de ventanas</v>
          </cell>
        </row>
        <row r="6122">
          <cell r="K6122">
            <v>1993.71</v>
          </cell>
          <cell r="N6122" t="str">
            <v>Filos de ventanas</v>
          </cell>
        </row>
        <row r="6123">
          <cell r="K6123">
            <v>1993.71</v>
          </cell>
          <cell r="N6123" t="str">
            <v>Filos de ventanas</v>
          </cell>
        </row>
        <row r="6133">
          <cell r="K6133">
            <v>682.06</v>
          </cell>
          <cell r="N6133" t="str">
            <v>Filos de ventanas</v>
          </cell>
        </row>
        <row r="6134">
          <cell r="J6134">
            <v>26.23</v>
          </cell>
          <cell r="K6134">
            <v>209.86</v>
          </cell>
          <cell r="N6134" t="str">
            <v>Filos de ventanas</v>
          </cell>
        </row>
        <row r="6135">
          <cell r="K6135">
            <v>0</v>
          </cell>
          <cell r="N6135" t="str">
            <v>Filos de ventanas</v>
          </cell>
        </row>
        <row r="6154">
          <cell r="M6154">
            <v>6.0000000003128696E-3</v>
          </cell>
        </row>
        <row r="6163">
          <cell r="H6163">
            <v>102</v>
          </cell>
          <cell r="I6163">
            <v>8.91</v>
          </cell>
          <cell r="N6163">
            <v>98043.86</v>
          </cell>
          <cell r="O6163">
            <v>98043.86</v>
          </cell>
          <cell r="P6163">
            <v>0</v>
          </cell>
          <cell r="Q6163">
            <v>2420.84</v>
          </cell>
          <cell r="R6163">
            <v>31140.75</v>
          </cell>
          <cell r="S6163">
            <v>51717.86</v>
          </cell>
          <cell r="T6163">
            <v>0</v>
          </cell>
        </row>
        <row r="6167">
          <cell r="J6167">
            <v>11003.8</v>
          </cell>
        </row>
        <row r="6172">
          <cell r="K6172">
            <v>330.11</v>
          </cell>
          <cell r="N6172" t="str">
            <v>Contrapiso de hormigon simple de 180 Kg/cm2</v>
          </cell>
        </row>
        <row r="6173">
          <cell r="K6173">
            <v>2090.7199999999998</v>
          </cell>
          <cell r="N6173" t="str">
            <v>Contrapiso de hormigon simple de 180 Kg/cm2</v>
          </cell>
        </row>
        <row r="6183">
          <cell r="K6183">
            <v>18706.46</v>
          </cell>
          <cell r="N6183" t="str">
            <v>Contrapiso de hormigon simple de 180 Kg/cm2</v>
          </cell>
        </row>
        <row r="6184">
          <cell r="K6184">
            <v>3081.06</v>
          </cell>
          <cell r="N6184" t="str">
            <v>Contrapiso de hormigon simple de 180 Kg/cm2</v>
          </cell>
        </row>
        <row r="6185">
          <cell r="K6185">
            <v>6272.17</v>
          </cell>
          <cell r="N6185" t="str">
            <v>Contrapiso de hormigon simple de 180 Kg/cm2</v>
          </cell>
        </row>
        <row r="6186">
          <cell r="K6186">
            <v>3081.06</v>
          </cell>
          <cell r="N6186" t="str">
            <v>Contrapiso de hormigon simple de 180 Kg/cm2</v>
          </cell>
        </row>
        <row r="6194">
          <cell r="K6194">
            <v>23768.21</v>
          </cell>
          <cell r="N6194" t="str">
            <v>Contrapiso de hormigon simple de 180 Kg/cm2</v>
          </cell>
        </row>
        <row r="6195">
          <cell r="J6195">
            <v>623.54999999999995</v>
          </cell>
          <cell r="K6195">
            <v>5611.94</v>
          </cell>
          <cell r="N6195" t="str">
            <v>Contrapiso de hormigon simple de 180 Kg/cm2</v>
          </cell>
        </row>
        <row r="6196">
          <cell r="J6196">
            <v>426.4</v>
          </cell>
          <cell r="K6196">
            <v>3411.18</v>
          </cell>
          <cell r="N6196" t="str">
            <v>Contrapiso de hormigon simple de 180 Kg/cm2</v>
          </cell>
        </row>
        <row r="6197">
          <cell r="K6197">
            <v>110.04</v>
          </cell>
          <cell r="N6197" t="str">
            <v>Contrapiso de hormigon simple de 180 Kg/cm2</v>
          </cell>
        </row>
        <row r="6198">
          <cell r="J6198">
            <v>1650.57</v>
          </cell>
          <cell r="K6198">
            <v>11553.99</v>
          </cell>
          <cell r="N6198" t="str">
            <v>Contrapiso de hormigon simple de 180 Kg/cm2</v>
          </cell>
        </row>
        <row r="6199">
          <cell r="K6199">
            <v>1320.46</v>
          </cell>
          <cell r="N6199" t="str">
            <v>Contrapiso de hormigon simple de 180 Kg/cm2</v>
          </cell>
        </row>
        <row r="6200">
          <cell r="K6200">
            <v>5942.05</v>
          </cell>
          <cell r="N6200" t="str">
            <v>Contrapiso de hormigon simple de 180 Kg/cm2</v>
          </cell>
        </row>
        <row r="6215">
          <cell r="M6215">
            <v>0</v>
          </cell>
        </row>
        <row r="6224">
          <cell r="H6224">
            <v>103</v>
          </cell>
          <cell r="I6224">
            <v>3.69</v>
          </cell>
          <cell r="N6224">
            <v>40604.019999999997</v>
          </cell>
          <cell r="O6224">
            <v>40604.019999999997</v>
          </cell>
          <cell r="P6224">
            <v>0</v>
          </cell>
          <cell r="Q6224">
            <v>770.27</v>
          </cell>
          <cell r="R6224">
            <v>18376.349999999999</v>
          </cell>
          <cell r="S6224">
            <v>16175.59</v>
          </cell>
          <cell r="T6224">
            <v>0</v>
          </cell>
        </row>
        <row r="6228">
          <cell r="J6228">
            <v>11003.8</v>
          </cell>
        </row>
        <row r="6233">
          <cell r="K6233">
            <v>770.27</v>
          </cell>
          <cell r="N6233" t="str">
            <v>Masillado y alisado de contrapiso</v>
          </cell>
        </row>
        <row r="6244">
          <cell r="K6244">
            <v>8362.89</v>
          </cell>
          <cell r="N6244" t="str">
            <v>Masillado y alisado de contrapiso</v>
          </cell>
        </row>
        <row r="6245">
          <cell r="K6245">
            <v>8362.89</v>
          </cell>
          <cell r="N6245" t="str">
            <v>Masillado y alisado de contrapiso</v>
          </cell>
        </row>
        <row r="6246">
          <cell r="K6246">
            <v>1650.57</v>
          </cell>
          <cell r="N6246" t="str">
            <v>Masillado y alisado de contrapiso</v>
          </cell>
        </row>
        <row r="6255">
          <cell r="K6255">
            <v>13534.67</v>
          </cell>
          <cell r="N6255" t="str">
            <v>Masillado y alisado de contrapiso</v>
          </cell>
        </row>
        <row r="6256">
          <cell r="J6256">
            <v>316.36</v>
          </cell>
          <cell r="K6256">
            <v>2530.87</v>
          </cell>
          <cell r="N6256" t="str">
            <v>Masillado y alisado de contrapiso</v>
          </cell>
        </row>
        <row r="6257">
          <cell r="K6257">
            <v>110.04</v>
          </cell>
          <cell r="N6257" t="str">
            <v>Masillado y alisado de contrapiso</v>
          </cell>
        </row>
        <row r="6276">
          <cell r="M6276">
            <v>-2.0000000076834099E-3</v>
          </cell>
        </row>
        <row r="6285">
          <cell r="H6285">
            <v>104</v>
          </cell>
          <cell r="I6285">
            <v>9.86</v>
          </cell>
          <cell r="N6285">
            <v>19098.330000000002</v>
          </cell>
          <cell r="O6285">
            <v>19098.330000000002</v>
          </cell>
          <cell r="P6285">
            <v>0</v>
          </cell>
          <cell r="Q6285">
            <v>174.33</v>
          </cell>
          <cell r="R6285">
            <v>3990.12</v>
          </cell>
          <cell r="S6285">
            <v>12435.22</v>
          </cell>
          <cell r="T6285">
            <v>0</v>
          </cell>
        </row>
        <row r="6289">
          <cell r="J6289">
            <v>1936.95</v>
          </cell>
        </row>
        <row r="6294">
          <cell r="K6294">
            <v>174.33</v>
          </cell>
          <cell r="N6294" t="str">
            <v>Pisos de ceràmica baño y cocina</v>
          </cell>
        </row>
        <row r="6305">
          <cell r="K6305">
            <v>1898.21</v>
          </cell>
          <cell r="N6305" t="str">
            <v>Pisos de ceràmica baño y cocina</v>
          </cell>
        </row>
        <row r="6306">
          <cell r="K6306">
            <v>1898.21</v>
          </cell>
          <cell r="N6306" t="str">
            <v>Pisos de ceràmica baño y cocina</v>
          </cell>
        </row>
        <row r="6307">
          <cell r="K6307">
            <v>193.7</v>
          </cell>
          <cell r="N6307" t="str">
            <v>Pisos de ceràmica baño y cocina</v>
          </cell>
        </row>
        <row r="6316">
          <cell r="K6316">
            <v>10982.51</v>
          </cell>
          <cell r="N6316" t="str">
            <v>Pisos de ceràmica baño y cocina</v>
          </cell>
        </row>
        <row r="6317">
          <cell r="K6317">
            <v>193.7</v>
          </cell>
          <cell r="N6317" t="str">
            <v>Pisos de ceràmica baño y cocina</v>
          </cell>
        </row>
        <row r="6318">
          <cell r="K6318">
            <v>1084.69</v>
          </cell>
          <cell r="N6318" t="str">
            <v>Pisos de ceràmica baño y cocina</v>
          </cell>
        </row>
        <row r="6319">
          <cell r="J6319">
            <v>19.37</v>
          </cell>
          <cell r="K6319">
            <v>154.96</v>
          </cell>
          <cell r="N6319" t="str">
            <v>Pisos de ceràmica baño y cocina</v>
          </cell>
        </row>
        <row r="6320">
          <cell r="K6320">
            <v>19.37</v>
          </cell>
          <cell r="N6320" t="str">
            <v>Pisos de ceràmica baño y cocina</v>
          </cell>
        </row>
        <row r="6337">
          <cell r="M6337">
            <v>-1.8499999994673999E-2</v>
          </cell>
        </row>
        <row r="6346">
          <cell r="H6346">
            <v>105</v>
          </cell>
          <cell r="I6346">
            <v>10.24</v>
          </cell>
          <cell r="N6346">
            <v>23528.45</v>
          </cell>
          <cell r="O6346">
            <v>23528.45</v>
          </cell>
          <cell r="P6346">
            <v>0</v>
          </cell>
          <cell r="Q6346">
            <v>252.75</v>
          </cell>
          <cell r="R6346">
            <v>5445.55</v>
          </cell>
          <cell r="S6346">
            <v>14751.23</v>
          </cell>
          <cell r="T6346">
            <v>0</v>
          </cell>
        </row>
        <row r="6350">
          <cell r="J6350">
            <v>2297.6999999999998</v>
          </cell>
        </row>
        <row r="6355">
          <cell r="K6355">
            <v>252.75</v>
          </cell>
          <cell r="N6355" t="str">
            <v>Revestimiento de ceràmica en paredes</v>
          </cell>
        </row>
        <row r="6366">
          <cell r="K6366">
            <v>2596.4</v>
          </cell>
          <cell r="N6366" t="str">
            <v>Revestimiento de ceràmica en paredes</v>
          </cell>
        </row>
        <row r="6367">
          <cell r="K6367">
            <v>2596.4</v>
          </cell>
          <cell r="N6367" t="str">
            <v>Revestimiento de ceràmica en paredes</v>
          </cell>
        </row>
        <row r="6368">
          <cell r="K6368">
            <v>252.75</v>
          </cell>
          <cell r="N6368" t="str">
            <v>Revestimiento de ceràmica en paredes</v>
          </cell>
        </row>
        <row r="6377">
          <cell r="K6377">
            <v>13027.96</v>
          </cell>
          <cell r="N6377" t="str">
            <v>Revestimiento de ceràmica en paredes</v>
          </cell>
        </row>
        <row r="6378">
          <cell r="K6378">
            <v>229.77</v>
          </cell>
          <cell r="N6378" t="str">
            <v>Revestimiento de ceràmica en paredes</v>
          </cell>
        </row>
        <row r="6379">
          <cell r="K6379">
            <v>1286.71</v>
          </cell>
          <cell r="N6379" t="str">
            <v>Revestimiento de ceràmica en paredes</v>
          </cell>
        </row>
        <row r="6380">
          <cell r="J6380">
            <v>22.98</v>
          </cell>
          <cell r="K6380">
            <v>183.82</v>
          </cell>
          <cell r="N6380" t="str">
            <v>Revestimiento de ceràmica en paredes</v>
          </cell>
        </row>
        <row r="6381">
          <cell r="K6381">
            <v>22.98</v>
          </cell>
          <cell r="N6381" t="str">
            <v>Revestimiento de ceràmica en paredes</v>
          </cell>
        </row>
        <row r="6398">
          <cell r="M6398">
            <v>-9.9999999983992893E-3</v>
          </cell>
        </row>
        <row r="6407">
          <cell r="H6407">
            <v>106</v>
          </cell>
          <cell r="I6407">
            <v>8.75</v>
          </cell>
          <cell r="N6407">
            <v>2104.38</v>
          </cell>
          <cell r="O6407">
            <v>2104.38</v>
          </cell>
          <cell r="P6407">
            <v>0</v>
          </cell>
          <cell r="Q6407">
            <v>16.84</v>
          </cell>
          <cell r="R6407">
            <v>548.34</v>
          </cell>
          <cell r="S6407">
            <v>1265.03</v>
          </cell>
          <cell r="T6407">
            <v>0</v>
          </cell>
        </row>
        <row r="6411">
          <cell r="J6411">
            <v>240.5</v>
          </cell>
        </row>
        <row r="6416">
          <cell r="K6416">
            <v>16.84</v>
          </cell>
          <cell r="N6416" t="str">
            <v>Bordillo tina de baño, enlucido, 0.20x0.10</v>
          </cell>
        </row>
        <row r="6427">
          <cell r="K6427">
            <v>182.78</v>
          </cell>
          <cell r="N6427" t="str">
            <v>Bordillo tina de baño, enlucido, 0.20x0.10</v>
          </cell>
        </row>
        <row r="6428">
          <cell r="K6428">
            <v>182.78</v>
          </cell>
          <cell r="N6428" t="str">
            <v>Bordillo tina de baño, enlucido, 0.20x0.10</v>
          </cell>
        </row>
        <row r="6429">
          <cell r="K6429">
            <v>182.78</v>
          </cell>
          <cell r="N6429" t="str">
            <v>Bordillo tina de baño, enlucido, 0.20x0.10</v>
          </cell>
        </row>
        <row r="6438">
          <cell r="K6438">
            <v>372.78</v>
          </cell>
          <cell r="N6438" t="str">
            <v>Bordillo tina de baño, enlucido, 0.20x0.10</v>
          </cell>
        </row>
        <row r="6439">
          <cell r="J6439">
            <v>9.6199999999999992</v>
          </cell>
          <cell r="K6439">
            <v>86.58</v>
          </cell>
          <cell r="N6439" t="str">
            <v>Bordillo tina de baño, enlucido, 0.20x0.10</v>
          </cell>
        </row>
        <row r="6440">
          <cell r="J6440">
            <v>7.22</v>
          </cell>
          <cell r="K6440">
            <v>57.72</v>
          </cell>
          <cell r="N6440" t="str">
            <v>Bordillo tina de baño, enlucido, 0.20x0.10</v>
          </cell>
        </row>
        <row r="6441">
          <cell r="K6441">
            <v>2.41</v>
          </cell>
          <cell r="N6441" t="str">
            <v>Bordillo tina de baño, enlucido, 0.20x0.10</v>
          </cell>
        </row>
        <row r="6442">
          <cell r="K6442">
            <v>505.05</v>
          </cell>
          <cell r="N6442" t="str">
            <v>Bordillo tina de baño, enlucido, 0.20x0.10</v>
          </cell>
        </row>
        <row r="6443">
          <cell r="K6443">
            <v>240.5</v>
          </cell>
          <cell r="N6443" t="str">
            <v>Bordillo tina de baño, enlucido, 0.20x0.10</v>
          </cell>
        </row>
        <row r="6459">
          <cell r="M6459">
            <v>-1.49999999998727E-2</v>
          </cell>
        </row>
        <row r="6468">
          <cell r="H6468">
            <v>107</v>
          </cell>
          <cell r="I6468">
            <v>14.03</v>
          </cell>
          <cell r="N6468">
            <v>3893.33</v>
          </cell>
          <cell r="O6468">
            <v>3893.33</v>
          </cell>
          <cell r="P6468">
            <v>0</v>
          </cell>
          <cell r="Q6468">
            <v>274.73</v>
          </cell>
          <cell r="R6468">
            <v>1467.98</v>
          </cell>
          <cell r="S6468">
            <v>1642.8</v>
          </cell>
          <cell r="T6468">
            <v>0</v>
          </cell>
        </row>
        <row r="6472">
          <cell r="J6472">
            <v>277.5</v>
          </cell>
        </row>
        <row r="6477">
          <cell r="K6477">
            <v>38.85</v>
          </cell>
          <cell r="N6477" t="str">
            <v>Mesa de cocina de Hormigòn armado e=0,05 cm.</v>
          </cell>
        </row>
        <row r="6478">
          <cell r="K6478">
            <v>111</v>
          </cell>
          <cell r="N6478" t="str">
            <v>Mesa de cocina de Hormigòn armado e=0,05 cm.</v>
          </cell>
        </row>
        <row r="6479">
          <cell r="K6479">
            <v>124.88</v>
          </cell>
          <cell r="N6479" t="str">
            <v>Mesa de cocina de Hormigòn armado e=0,05 cm.</v>
          </cell>
        </row>
        <row r="6488">
          <cell r="K6488">
            <v>419.03</v>
          </cell>
          <cell r="N6488" t="str">
            <v>Mesa de cocina de Hormigòn armado e=0,05 cm.</v>
          </cell>
        </row>
        <row r="6489">
          <cell r="K6489">
            <v>419.03</v>
          </cell>
          <cell r="N6489" t="str">
            <v>Mesa de cocina de Hormigòn armado e=0,05 cm.</v>
          </cell>
        </row>
        <row r="6490">
          <cell r="K6490">
            <v>419.03</v>
          </cell>
          <cell r="N6490" t="str">
            <v>Mesa de cocina de Hormigòn armado e=0,05 cm.</v>
          </cell>
        </row>
        <row r="6491">
          <cell r="K6491">
            <v>210.9</v>
          </cell>
          <cell r="N6491" t="str">
            <v>Mesa de cocina de Hormigòn armado e=0,05 cm.</v>
          </cell>
        </row>
        <row r="6499">
          <cell r="K6499">
            <v>524.48</v>
          </cell>
          <cell r="N6499" t="str">
            <v>Mesa de cocina de Hormigòn armado e=0,05 cm.</v>
          </cell>
        </row>
        <row r="6500">
          <cell r="J6500">
            <v>13.88</v>
          </cell>
          <cell r="K6500">
            <v>124.88</v>
          </cell>
          <cell r="N6500" t="str">
            <v>Mesa de cocina de Hormigòn armado e=0,05 cm.</v>
          </cell>
        </row>
        <row r="6501">
          <cell r="J6501">
            <v>8.33</v>
          </cell>
          <cell r="K6501">
            <v>66.599999999999994</v>
          </cell>
          <cell r="N6501" t="str">
            <v>Mesa de cocina de Hormigòn armado e=0,05 cm.</v>
          </cell>
        </row>
        <row r="6502">
          <cell r="K6502">
            <v>2.78</v>
          </cell>
          <cell r="N6502" t="str">
            <v>Mesa de cocina de Hormigòn armado e=0,05 cm.</v>
          </cell>
        </row>
        <row r="6503">
          <cell r="K6503">
            <v>552.23</v>
          </cell>
          <cell r="N6503" t="str">
            <v>Mesa de cocina de Hormigòn armado e=0,05 cm.</v>
          </cell>
        </row>
        <row r="6504">
          <cell r="K6504">
            <v>233.1</v>
          </cell>
          <cell r="N6504" t="str">
            <v>Mesa de cocina de Hormigòn armado e=0,05 cm.</v>
          </cell>
        </row>
        <row r="6505">
          <cell r="K6505">
            <v>138.75</v>
          </cell>
          <cell r="N6505" t="str">
            <v>Mesa de cocina de Hormigòn armado e=0,05 cm.</v>
          </cell>
        </row>
        <row r="6520">
          <cell r="M6520">
            <v>-3.9999999999963599E-2</v>
          </cell>
        </row>
        <row r="6529">
          <cell r="H6529">
            <v>108</v>
          </cell>
          <cell r="I6529">
            <v>2.74</v>
          </cell>
          <cell r="N6529">
            <v>7096.6</v>
          </cell>
          <cell r="O6529">
            <v>7096.6</v>
          </cell>
          <cell r="P6529">
            <v>0</v>
          </cell>
          <cell r="Q6529">
            <v>103.6</v>
          </cell>
          <cell r="R6529">
            <v>2175.6</v>
          </cell>
          <cell r="S6529">
            <v>3885</v>
          </cell>
          <cell r="T6529">
            <v>0</v>
          </cell>
        </row>
        <row r="6533">
          <cell r="J6533">
            <v>2590</v>
          </cell>
        </row>
        <row r="6538">
          <cell r="K6538">
            <v>103.6</v>
          </cell>
          <cell r="N6538" t="str">
            <v>Corchado de cubierta</v>
          </cell>
        </row>
        <row r="6549">
          <cell r="K6549">
            <v>984.2</v>
          </cell>
          <cell r="N6549" t="str">
            <v>Corchado de cubierta</v>
          </cell>
        </row>
        <row r="6550">
          <cell r="K6550">
            <v>984.2</v>
          </cell>
          <cell r="N6550" t="str">
            <v>Corchado de cubierta</v>
          </cell>
        </row>
        <row r="6551">
          <cell r="K6551">
            <v>207.2</v>
          </cell>
          <cell r="N6551" t="str">
            <v>Corchado de cubierta</v>
          </cell>
        </row>
        <row r="6560">
          <cell r="K6560">
            <v>3341.1</v>
          </cell>
          <cell r="M6560">
            <v>2.2499999999999998E-3</v>
          </cell>
          <cell r="N6560" t="str">
            <v>Corchado de cubierta</v>
          </cell>
        </row>
        <row r="6561">
          <cell r="J6561">
            <v>64.75</v>
          </cell>
          <cell r="K6561">
            <v>518</v>
          </cell>
          <cell r="N6561" t="str">
            <v>Corchado de cubierta</v>
          </cell>
        </row>
        <row r="6562">
          <cell r="K6562">
            <v>25.9</v>
          </cell>
          <cell r="N6562" t="str">
            <v>Corchado de cubierta</v>
          </cell>
        </row>
        <row r="6581">
          <cell r="M6581">
            <v>0</v>
          </cell>
        </row>
        <row r="6590">
          <cell r="H6590">
            <v>109</v>
          </cell>
          <cell r="I6590">
            <v>68.03</v>
          </cell>
          <cell r="N6590">
            <v>12585.55</v>
          </cell>
          <cell r="O6590">
            <v>12585.55</v>
          </cell>
          <cell r="P6590">
            <v>0</v>
          </cell>
          <cell r="Q6590">
            <v>38.85</v>
          </cell>
          <cell r="R6590">
            <v>2516</v>
          </cell>
          <cell r="S6590">
            <v>8389.75</v>
          </cell>
          <cell r="T6590">
            <v>0</v>
          </cell>
        </row>
        <row r="6594">
          <cell r="J6594">
            <v>185</v>
          </cell>
        </row>
        <row r="6599">
          <cell r="K6599">
            <v>38.85</v>
          </cell>
          <cell r="N6599" t="str">
            <v>Tamborada de 0,70 baño Inc. Marcos y tapamarcos lacados</v>
          </cell>
        </row>
        <row r="6610">
          <cell r="K6610">
            <v>838.05</v>
          </cell>
          <cell r="N6610" t="str">
            <v>Tamborada de 0,70 baño Inc. Marcos y tapamarcos lacados</v>
          </cell>
        </row>
        <row r="6611">
          <cell r="K6611">
            <v>838.05</v>
          </cell>
          <cell r="N6611" t="str">
            <v>Tamborada de 0,70 baño Inc. Marcos y tapamarcos lacados</v>
          </cell>
        </row>
        <row r="6612">
          <cell r="K6612">
            <v>419.95</v>
          </cell>
          <cell r="N6612" t="str">
            <v>Tamborada de 0,70 baño Inc. Marcos y tapamarcos lacados</v>
          </cell>
        </row>
        <row r="6613">
          <cell r="K6613">
            <v>419.95</v>
          </cell>
          <cell r="N6613" t="str">
            <v>Tamborada de 0,70 baño Inc. Marcos y tapamarcos lacados</v>
          </cell>
        </row>
        <row r="6621">
          <cell r="K6621">
            <v>2201.5</v>
          </cell>
          <cell r="N6621" t="str">
            <v>Tamborada de 0,70 baño Inc. Marcos y tapamarcos lacados</v>
          </cell>
        </row>
        <row r="6622">
          <cell r="K6622">
            <v>693.75</v>
          </cell>
          <cell r="N6622" t="str">
            <v>Tamborada de 0,70 baño Inc. Marcos y tapamarcos lacados</v>
          </cell>
        </row>
        <row r="6623">
          <cell r="K6623">
            <v>18.5</v>
          </cell>
          <cell r="N6623" t="str">
            <v>Tamborada de 0,70 baño Inc. Marcos y tapamarcos lacados</v>
          </cell>
        </row>
        <row r="6624">
          <cell r="K6624">
            <v>33.299999999999997</v>
          </cell>
          <cell r="N6624" t="str">
            <v>Tamborada de 0,70 baño Inc. Marcos y tapamarcos lacados</v>
          </cell>
        </row>
        <row r="6625">
          <cell r="K6625">
            <v>660.45</v>
          </cell>
          <cell r="N6625" t="str">
            <v>Tamborada de 0,70 baño Inc. Marcos y tapamarcos lacados</v>
          </cell>
        </row>
        <row r="6626">
          <cell r="K6626">
            <v>660.45</v>
          </cell>
          <cell r="N6626" t="str">
            <v>Tamborada de 0,70 baño Inc. Marcos y tapamarcos lacados</v>
          </cell>
        </row>
        <row r="6627">
          <cell r="K6627">
            <v>88.8</v>
          </cell>
          <cell r="N6627" t="str">
            <v>Tamborada de 0,70 baño Inc. Marcos y tapamarcos lacados</v>
          </cell>
        </row>
        <row r="6628">
          <cell r="K6628">
            <v>2775</v>
          </cell>
          <cell r="N6628" t="str">
            <v>Tamborada de 0,70 baño Inc. Marcos y tapamarcos lacados</v>
          </cell>
        </row>
        <row r="6629">
          <cell r="K6629">
            <v>1036</v>
          </cell>
          <cell r="N6629" t="str">
            <v>Tamborada de 0,70 baño Inc. Marcos y tapamarcos lacados</v>
          </cell>
        </row>
        <row r="6630">
          <cell r="K6630">
            <v>222</v>
          </cell>
          <cell r="N6630" t="str">
            <v>Tamborada de 0,70 baño Inc. Marcos y tapamarcos lacados</v>
          </cell>
        </row>
        <row r="6642">
          <cell r="M6642">
            <v>0</v>
          </cell>
        </row>
        <row r="6651">
          <cell r="H6651">
            <v>110</v>
          </cell>
          <cell r="I6651">
            <v>133.11000000000001</v>
          </cell>
          <cell r="N6651">
            <v>49250.7</v>
          </cell>
          <cell r="O6651">
            <v>49250.7</v>
          </cell>
          <cell r="P6651">
            <v>0</v>
          </cell>
          <cell r="Q6651">
            <v>103.6</v>
          </cell>
          <cell r="R6651">
            <v>4469.6000000000004</v>
          </cell>
          <cell r="S6651">
            <v>38254.300000000003</v>
          </cell>
          <cell r="T6651">
            <v>0</v>
          </cell>
        </row>
        <row r="6655">
          <cell r="J6655">
            <v>370</v>
          </cell>
        </row>
        <row r="6660">
          <cell r="K6660">
            <v>103.6</v>
          </cell>
          <cell r="N6660" t="str">
            <v xml:space="preserve">Puerta exterior metálica 0,90 a 1,00 mt. Inc. Marcos </v>
          </cell>
        </row>
        <row r="6671">
          <cell r="K6671">
            <v>2234.8000000000002</v>
          </cell>
          <cell r="N6671" t="str">
            <v xml:space="preserve">Puerta exterior metálica 0,90 a 1,00 mt. Inc. Marcos </v>
          </cell>
        </row>
        <row r="6672">
          <cell r="K6672">
            <v>2234.8000000000002</v>
          </cell>
          <cell r="N6672" t="str">
            <v xml:space="preserve">Puerta exterior metálica 0,90 a 1,00 mt. Inc. Marcos </v>
          </cell>
        </row>
        <row r="6682">
          <cell r="K6682">
            <v>37000</v>
          </cell>
          <cell r="N6682" t="str">
            <v xml:space="preserve">Puerta exterior metálica 0,90 a 1,00 mt. Inc. Marcos </v>
          </cell>
        </row>
        <row r="6683">
          <cell r="K6683">
            <v>1113.7</v>
          </cell>
          <cell r="N6683" t="str">
            <v xml:space="preserve">Puerta exterior metálica 0,90 a 1,00 mt. Inc. Marcos </v>
          </cell>
        </row>
        <row r="6684">
          <cell r="K6684">
            <v>140.6</v>
          </cell>
          <cell r="N6684" t="str">
            <v xml:space="preserve">Puerta exterior metálica 0,90 a 1,00 mt. Inc. Marcos </v>
          </cell>
        </row>
        <row r="6703">
          <cell r="M6703">
            <v>0</v>
          </cell>
        </row>
        <row r="6712">
          <cell r="H6712">
            <v>111</v>
          </cell>
          <cell r="I6712">
            <v>75.569999999999993</v>
          </cell>
          <cell r="N6712">
            <v>41941.35</v>
          </cell>
          <cell r="O6712">
            <v>41941.35</v>
          </cell>
          <cell r="P6712">
            <v>0</v>
          </cell>
          <cell r="Q6712">
            <v>155.4</v>
          </cell>
          <cell r="R6712">
            <v>10056.6</v>
          </cell>
          <cell r="S6712">
            <v>26257.05</v>
          </cell>
          <cell r="T6712">
            <v>0</v>
          </cell>
        </row>
        <row r="6716">
          <cell r="J6716">
            <v>555</v>
          </cell>
        </row>
        <row r="6721">
          <cell r="K6721">
            <v>155.4</v>
          </cell>
          <cell r="N6721" t="str">
            <v>Puerta tamborada de 0,90 mt. Dormitorios. Inc. Marcos y tapamarcos lacados</v>
          </cell>
        </row>
        <row r="6732">
          <cell r="K6732">
            <v>3352.2</v>
          </cell>
          <cell r="N6732" t="str">
            <v>Puerta tamborada de 0,90 mt. Dormitorios. Inc. Marcos y tapamarcos lacados</v>
          </cell>
        </row>
        <row r="6733">
          <cell r="K6733">
            <v>3352.2</v>
          </cell>
          <cell r="N6733" t="str">
            <v>Puerta tamborada de 0,90 mt. Dormitorios. Inc. Marcos y tapamarcos lacados</v>
          </cell>
        </row>
        <row r="6734">
          <cell r="K6734">
            <v>1676.1</v>
          </cell>
          <cell r="N6734" t="str">
            <v>Puerta tamborada de 0,90 mt. Dormitorios. Inc. Marcos y tapamarcos lacados</v>
          </cell>
        </row>
        <row r="6735">
          <cell r="K6735">
            <v>1676.1</v>
          </cell>
          <cell r="N6735" t="str">
            <v>Puerta tamborada de 0,90 mt. Dormitorios. Inc. Marcos y tapamarcos lacados</v>
          </cell>
        </row>
        <row r="6743">
          <cell r="K6743">
            <v>6604.5</v>
          </cell>
          <cell r="N6743" t="str">
            <v>Puerta tamborada de 0,90 mt. Dormitorios. Inc. Marcos y tapamarcos lacados</v>
          </cell>
        </row>
        <row r="6744">
          <cell r="K6744">
            <v>2430.9</v>
          </cell>
          <cell r="N6744" t="str">
            <v>Puerta tamborada de 0,90 mt. Dormitorios. Inc. Marcos y tapamarcos lacados</v>
          </cell>
        </row>
        <row r="6745">
          <cell r="K6745">
            <v>94.35</v>
          </cell>
          <cell r="N6745" t="str">
            <v>Puerta tamborada de 0,90 mt. Dormitorios. Inc. Marcos y tapamarcos lacados</v>
          </cell>
        </row>
        <row r="6746">
          <cell r="K6746">
            <v>116.55</v>
          </cell>
          <cell r="N6746" t="str">
            <v>Puerta tamborada de 0,90 mt. Dormitorios. Inc. Marcos y tapamarcos lacados</v>
          </cell>
        </row>
        <row r="6747">
          <cell r="K6747">
            <v>2231.1</v>
          </cell>
          <cell r="N6747" t="str">
            <v>Puerta tamborada de 0,90 mt. Dormitorios. Inc. Marcos y tapamarcos lacados</v>
          </cell>
        </row>
        <row r="6748">
          <cell r="K6748">
            <v>2103.4499999999998</v>
          </cell>
          <cell r="N6748" t="str">
            <v>Puerta tamborada de 0,90 mt. Dormitorios. Inc. Marcos y tapamarcos lacados</v>
          </cell>
        </row>
        <row r="6749">
          <cell r="K6749">
            <v>266.39999999999998</v>
          </cell>
          <cell r="N6749" t="str">
            <v>Puerta tamborada de 0,90 mt. Dormitorios. Inc. Marcos y tapamarcos lacados</v>
          </cell>
        </row>
        <row r="6750">
          <cell r="K6750">
            <v>8325</v>
          </cell>
          <cell r="N6750" t="str">
            <v>Puerta tamborada de 0,90 mt. Dormitorios. Inc. Marcos y tapamarcos lacados</v>
          </cell>
        </row>
        <row r="6751">
          <cell r="K6751">
            <v>3418.8</v>
          </cell>
          <cell r="N6751" t="str">
            <v>Puerta tamborada de 0,90 mt. Dormitorios. Inc. Marcos y tapamarcos lacados</v>
          </cell>
        </row>
        <row r="6752">
          <cell r="K6752">
            <v>666</v>
          </cell>
          <cell r="N6752" t="str">
            <v>Puerta tamborada de 0,90 mt. Dormitorios. Inc. Marcos y tapamarcos lacados</v>
          </cell>
        </row>
        <row r="6764">
          <cell r="M6764">
            <v>0</v>
          </cell>
        </row>
        <row r="6773">
          <cell r="H6773">
            <v>112</v>
          </cell>
          <cell r="I6773">
            <v>53.11</v>
          </cell>
          <cell r="N6773">
            <v>72904.100000000006</v>
          </cell>
          <cell r="O6773">
            <v>72904.100000000006</v>
          </cell>
          <cell r="P6773">
            <v>0</v>
          </cell>
          <cell r="Q6773">
            <v>192.18</v>
          </cell>
          <cell r="R6773">
            <v>8291.11</v>
          </cell>
          <cell r="S6773">
            <v>54908</v>
          </cell>
          <cell r="T6773">
            <v>0</v>
          </cell>
        </row>
        <row r="6777">
          <cell r="J6777">
            <v>1372.7</v>
          </cell>
        </row>
        <row r="6782">
          <cell r="K6782">
            <v>192.18</v>
          </cell>
          <cell r="N6782" t="str">
            <v xml:space="preserve">Ventanas de hierro con protección </v>
          </cell>
        </row>
        <row r="6793">
          <cell r="K6793">
            <v>4145.55</v>
          </cell>
          <cell r="N6793" t="str">
            <v xml:space="preserve">Ventanas de hierro con protección </v>
          </cell>
        </row>
        <row r="6794">
          <cell r="K6794">
            <v>4145.55</v>
          </cell>
          <cell r="N6794" t="str">
            <v xml:space="preserve">Ventanas de hierro con protección </v>
          </cell>
        </row>
        <row r="6804">
          <cell r="K6804">
            <v>24708.6</v>
          </cell>
          <cell r="N6804" t="str">
            <v xml:space="preserve">Ventanas de hierro con protección </v>
          </cell>
        </row>
        <row r="6805">
          <cell r="K6805">
            <v>30199.4</v>
          </cell>
          <cell r="N6805" t="str">
            <v xml:space="preserve">Ventanas de hierro con protección </v>
          </cell>
        </row>
        <row r="6825">
          <cell r="M6825">
            <v>6.00000000122236E-3</v>
          </cell>
        </row>
        <row r="6834">
          <cell r="H6834">
            <v>113</v>
          </cell>
          <cell r="I6834">
            <v>6.61</v>
          </cell>
          <cell r="N6834">
            <v>9073.5499999999993</v>
          </cell>
          <cell r="O6834">
            <v>9073.5499999999993</v>
          </cell>
          <cell r="P6834">
            <v>0</v>
          </cell>
          <cell r="Q6834">
            <v>54.91</v>
          </cell>
          <cell r="R6834">
            <v>1043.25</v>
          </cell>
          <cell r="S6834">
            <v>6794.87</v>
          </cell>
          <cell r="T6834">
            <v>0</v>
          </cell>
        </row>
        <row r="6838">
          <cell r="J6838">
            <v>1372.7</v>
          </cell>
        </row>
        <row r="6843">
          <cell r="K6843">
            <v>54.91</v>
          </cell>
          <cell r="N6843" t="str">
            <v>Vidrio en ventanas 3 mm</v>
          </cell>
        </row>
        <row r="6854">
          <cell r="K6854">
            <v>521.63</v>
          </cell>
          <cell r="N6854" t="str">
            <v>Vidrio en ventanas 3 mm</v>
          </cell>
        </row>
        <row r="6855">
          <cell r="K6855">
            <v>521.63</v>
          </cell>
          <cell r="N6855" t="str">
            <v>Vidrio en ventanas 3 mm</v>
          </cell>
        </row>
        <row r="6865">
          <cell r="K6865">
            <v>6561.51</v>
          </cell>
          <cell r="N6865" t="str">
            <v>Vidrio en ventanas 3 mm</v>
          </cell>
        </row>
        <row r="6866">
          <cell r="K6866">
            <v>233.36</v>
          </cell>
          <cell r="N6866" t="str">
            <v>Vidrio en ventanas 3 mm</v>
          </cell>
        </row>
        <row r="6886">
          <cell r="M6886">
            <v>-1.4999999999417901E-2</v>
          </cell>
        </row>
        <row r="6895">
          <cell r="H6895">
            <v>114</v>
          </cell>
          <cell r="I6895">
            <v>9.0500000000000007</v>
          </cell>
          <cell r="N6895">
            <v>3348.5</v>
          </cell>
          <cell r="O6895">
            <v>3348.5</v>
          </cell>
          <cell r="P6895">
            <v>0</v>
          </cell>
          <cell r="Q6895">
            <v>25.9</v>
          </cell>
          <cell r="R6895">
            <v>0</v>
          </cell>
          <cell r="S6895">
            <v>2886</v>
          </cell>
          <cell r="T6895">
            <v>0</v>
          </cell>
        </row>
        <row r="6899">
          <cell r="J6899">
            <v>370</v>
          </cell>
        </row>
        <row r="6904">
          <cell r="K6904">
            <v>25.9</v>
          </cell>
          <cell r="N6904" t="str">
            <v>Cerrajerìa Principal Llave-Llave</v>
          </cell>
        </row>
        <row r="6915">
          <cell r="K6915">
            <v>0</v>
          </cell>
          <cell r="N6915" t="str">
            <v>Cerrajerìa Principal Llave-Llave</v>
          </cell>
        </row>
        <row r="6916">
          <cell r="K6916">
            <v>0</v>
          </cell>
          <cell r="N6916" t="str">
            <v>Cerrajerìa Principal Llave-Llave</v>
          </cell>
        </row>
        <row r="6926">
          <cell r="K6926">
            <v>2886</v>
          </cell>
          <cell r="N6926" t="str">
            <v>Cerrajerìa Principal Llave-Llave</v>
          </cell>
        </row>
        <row r="6947">
          <cell r="M6947">
            <v>0</v>
          </cell>
        </row>
        <row r="6956">
          <cell r="H6956">
            <v>115</v>
          </cell>
          <cell r="I6956">
            <v>5.77</v>
          </cell>
          <cell r="N6956">
            <v>3202.35</v>
          </cell>
          <cell r="O6956">
            <v>3202.35</v>
          </cell>
          <cell r="P6956">
            <v>0</v>
          </cell>
          <cell r="Q6956">
            <v>38.85</v>
          </cell>
          <cell r="R6956">
            <v>0</v>
          </cell>
          <cell r="S6956">
            <v>2747.25</v>
          </cell>
          <cell r="T6956">
            <v>0</v>
          </cell>
        </row>
        <row r="6960">
          <cell r="J6960">
            <v>555</v>
          </cell>
        </row>
        <row r="6965">
          <cell r="K6965">
            <v>38.85</v>
          </cell>
          <cell r="N6965" t="str">
            <v>Cerradura Dormitorio Llave-seguro</v>
          </cell>
        </row>
        <row r="6976">
          <cell r="K6976">
            <v>0</v>
          </cell>
          <cell r="N6976" t="str">
            <v>Cerradura Dormitorio Llave-seguro</v>
          </cell>
        </row>
        <row r="6977">
          <cell r="K6977">
            <v>0</v>
          </cell>
          <cell r="N6977" t="str">
            <v>Cerradura Dormitorio Llave-seguro</v>
          </cell>
        </row>
        <row r="6987">
          <cell r="K6987">
            <v>2747.25</v>
          </cell>
          <cell r="N6987" t="str">
            <v>Cerradura Dormitorio Llave-seguro</v>
          </cell>
        </row>
        <row r="7008">
          <cell r="M7008">
            <v>0</v>
          </cell>
        </row>
        <row r="7017">
          <cell r="H7017">
            <v>116</v>
          </cell>
          <cell r="I7017">
            <v>4.83</v>
          </cell>
          <cell r="N7017">
            <v>893.55</v>
          </cell>
          <cell r="O7017">
            <v>893.55</v>
          </cell>
          <cell r="P7017">
            <v>0</v>
          </cell>
          <cell r="Q7017">
            <v>12.95</v>
          </cell>
          <cell r="R7017">
            <v>0</v>
          </cell>
          <cell r="S7017">
            <v>764.05</v>
          </cell>
          <cell r="T7017">
            <v>0</v>
          </cell>
        </row>
        <row r="7021">
          <cell r="J7021">
            <v>185</v>
          </cell>
        </row>
        <row r="7026">
          <cell r="K7026">
            <v>12.95</v>
          </cell>
          <cell r="N7026" t="str">
            <v xml:space="preserve">Cerradura Baño </v>
          </cell>
        </row>
        <row r="7037">
          <cell r="K7037">
            <v>0</v>
          </cell>
          <cell r="N7037" t="str">
            <v xml:space="preserve">Cerradura Baño </v>
          </cell>
        </row>
        <row r="7038">
          <cell r="K7038">
            <v>0</v>
          </cell>
          <cell r="N7038" t="str">
            <v xml:space="preserve">Cerradura Baño </v>
          </cell>
        </row>
        <row r="7048">
          <cell r="K7048">
            <v>764.05</v>
          </cell>
          <cell r="N7048" t="str">
            <v xml:space="preserve">Cerradura Baño </v>
          </cell>
        </row>
        <row r="7069">
          <cell r="M7069">
            <v>0</v>
          </cell>
        </row>
        <row r="7078">
          <cell r="H7078">
            <v>117</v>
          </cell>
          <cell r="I7078">
            <v>12.71</v>
          </cell>
          <cell r="N7078">
            <v>23513.5</v>
          </cell>
          <cell r="O7078">
            <v>23513.5</v>
          </cell>
          <cell r="P7078">
            <v>0</v>
          </cell>
          <cell r="Q7078">
            <v>148</v>
          </cell>
          <cell r="R7078">
            <v>8547</v>
          </cell>
          <cell r="S7078">
            <v>11747.5</v>
          </cell>
          <cell r="T7078">
            <v>0</v>
          </cell>
        </row>
        <row r="7082">
          <cell r="J7082">
            <v>1850</v>
          </cell>
        </row>
        <row r="7087">
          <cell r="K7087">
            <v>148</v>
          </cell>
          <cell r="N7087" t="str">
            <v>Salida para iluminaciòn conductor # 12 manguera reforzada</v>
          </cell>
        </row>
        <row r="7098">
          <cell r="K7098">
            <v>3348.5</v>
          </cell>
          <cell r="N7098" t="str">
            <v>Salida para iluminaciòn conductor # 12 manguera reforzada</v>
          </cell>
        </row>
        <row r="7099">
          <cell r="K7099">
            <v>3348.5</v>
          </cell>
          <cell r="N7099" t="str">
            <v>Salida para iluminaciòn conductor # 12 manguera reforzada</v>
          </cell>
        </row>
        <row r="7100">
          <cell r="K7100">
            <v>166.5</v>
          </cell>
          <cell r="N7100" t="str">
            <v>Salida para iluminaciòn conductor # 12 manguera reforzada</v>
          </cell>
        </row>
        <row r="7101">
          <cell r="K7101">
            <v>1683.5</v>
          </cell>
          <cell r="N7101" t="str">
            <v>Salida para iluminaciòn conductor # 12 manguera reforzada</v>
          </cell>
        </row>
        <row r="7109">
          <cell r="K7109">
            <v>2164.5</v>
          </cell>
          <cell r="N7109" t="str">
            <v>Salida para iluminaciòn conductor # 12 manguera reforzada</v>
          </cell>
        </row>
        <row r="7110">
          <cell r="K7110">
            <v>2923</v>
          </cell>
          <cell r="N7110" t="str">
            <v>Salida para iluminaciòn conductor # 12 manguera reforzada</v>
          </cell>
        </row>
        <row r="7111">
          <cell r="K7111">
            <v>3237.5</v>
          </cell>
          <cell r="N7111" t="str">
            <v>Salida para iluminaciòn conductor # 12 manguera reforzada</v>
          </cell>
        </row>
        <row r="7112">
          <cell r="K7112">
            <v>481</v>
          </cell>
          <cell r="N7112" t="str">
            <v>Salida para iluminaciòn conductor # 12 manguera reforzada</v>
          </cell>
        </row>
        <row r="7113">
          <cell r="K7113">
            <v>684.5</v>
          </cell>
          <cell r="N7113" t="str">
            <v>Salida para iluminaciòn conductor # 12 manguera reforzada</v>
          </cell>
        </row>
        <row r="7114">
          <cell r="K7114">
            <v>333</v>
          </cell>
          <cell r="N7114" t="str">
            <v>Salida para iluminaciòn conductor # 12 manguera reforzada</v>
          </cell>
        </row>
        <row r="7115">
          <cell r="K7115">
            <v>1924</v>
          </cell>
          <cell r="N7115" t="str">
            <v>Salida para iluminaciòn conductor # 12 manguera reforzada</v>
          </cell>
        </row>
        <row r="7130">
          <cell r="M7130">
            <v>0</v>
          </cell>
        </row>
        <row r="7139">
          <cell r="H7139">
            <v>118</v>
          </cell>
          <cell r="I7139">
            <v>14.12</v>
          </cell>
          <cell r="N7139">
            <v>31346.400000000001</v>
          </cell>
          <cell r="O7139">
            <v>31346.400000000001</v>
          </cell>
          <cell r="P7139">
            <v>0</v>
          </cell>
          <cell r="Q7139">
            <v>177.6</v>
          </cell>
          <cell r="R7139">
            <v>10256.4</v>
          </cell>
          <cell r="S7139">
            <v>16827.599999999999</v>
          </cell>
          <cell r="T7139">
            <v>0</v>
          </cell>
        </row>
        <row r="7143">
          <cell r="J7143">
            <v>2220</v>
          </cell>
        </row>
        <row r="7148">
          <cell r="K7148">
            <v>177.6</v>
          </cell>
          <cell r="N7148" t="str">
            <v>Tomacorriente doble,  conductor # 12, manguera reforzada</v>
          </cell>
        </row>
        <row r="7159">
          <cell r="K7159">
            <v>4018.2</v>
          </cell>
          <cell r="N7159" t="str">
            <v>Tomacorriente doble,  conductor # 12, manguera reforzada</v>
          </cell>
        </row>
        <row r="7160">
          <cell r="K7160">
            <v>4018.2</v>
          </cell>
          <cell r="N7160" t="str">
            <v>Tomacorriente doble,  conductor # 12, manguera reforzada</v>
          </cell>
        </row>
        <row r="7161">
          <cell r="K7161">
            <v>199.8</v>
          </cell>
          <cell r="N7161" t="str">
            <v>Tomacorriente doble,  conductor # 12, manguera reforzada</v>
          </cell>
        </row>
        <row r="7162">
          <cell r="K7162">
            <v>2020.2</v>
          </cell>
          <cell r="N7162" t="str">
            <v>Tomacorriente doble,  conductor # 12, manguera reforzada</v>
          </cell>
        </row>
        <row r="7170">
          <cell r="K7170">
            <v>2597.4</v>
          </cell>
          <cell r="L7170">
            <v>9990</v>
          </cell>
          <cell r="N7170" t="str">
            <v>Tomacorriente doble,  conductor # 12, manguera reforzada</v>
          </cell>
        </row>
        <row r="7171">
          <cell r="K7171">
            <v>10500.6</v>
          </cell>
          <cell r="L7171">
            <v>30001.71</v>
          </cell>
          <cell r="N7171" t="str">
            <v>Tomacorriente doble,  conductor # 12, manguera reforzada</v>
          </cell>
        </row>
        <row r="7172">
          <cell r="K7172">
            <v>3330</v>
          </cell>
          <cell r="N7172" t="str">
            <v>Tomacorriente doble,  conductor # 12, manguera reforzada</v>
          </cell>
        </row>
        <row r="7173">
          <cell r="K7173">
            <v>399.6</v>
          </cell>
          <cell r="N7173" t="str">
            <v>Tomacorriente doble,  conductor # 12, manguera reforzada</v>
          </cell>
        </row>
        <row r="7191">
          <cell r="M7191">
            <v>-39991.71</v>
          </cell>
        </row>
        <row r="7200">
          <cell r="H7200">
            <v>119</v>
          </cell>
          <cell r="I7200">
            <v>51.04</v>
          </cell>
          <cell r="N7200">
            <v>9442.4</v>
          </cell>
          <cell r="O7200">
            <v>9442.4</v>
          </cell>
          <cell r="P7200">
            <v>0</v>
          </cell>
          <cell r="Q7200">
            <v>51.8</v>
          </cell>
          <cell r="R7200">
            <v>3463.2</v>
          </cell>
          <cell r="S7200">
            <v>4695.3</v>
          </cell>
          <cell r="T7200">
            <v>0</v>
          </cell>
        </row>
        <row r="7204">
          <cell r="J7204">
            <v>185</v>
          </cell>
        </row>
        <row r="7209">
          <cell r="K7209">
            <v>51.8</v>
          </cell>
          <cell r="N7209" t="str">
            <v>Tablero control 4 Puntos con 3 breakers de 15-30 A.</v>
          </cell>
        </row>
        <row r="7220">
          <cell r="K7220">
            <v>1676.1</v>
          </cell>
          <cell r="N7220" t="str">
            <v>Tablero control 4 Puntos con 3 breakers de 15-30 A.</v>
          </cell>
        </row>
        <row r="7221">
          <cell r="K7221">
            <v>1676.1</v>
          </cell>
          <cell r="N7221" t="str">
            <v>Tablero control 4 Puntos con 3 breakers de 15-30 A.</v>
          </cell>
        </row>
        <row r="7222">
          <cell r="K7222">
            <v>111</v>
          </cell>
          <cell r="N7222" t="str">
            <v>Tablero control 4 Puntos con 3 breakers de 15-30 A.</v>
          </cell>
        </row>
        <row r="7231">
          <cell r="K7231">
            <v>2553</v>
          </cell>
          <cell r="N7231" t="str">
            <v>Tablero control 4 Puntos con 3 breakers de 15-30 A.</v>
          </cell>
        </row>
        <row r="7232">
          <cell r="K7232">
            <v>2142.3000000000002</v>
          </cell>
          <cell r="N7232" t="str">
            <v>Tablero control 4 Puntos con 3 breakers de 15-30 A.</v>
          </cell>
        </row>
        <row r="7252">
          <cell r="M7252">
            <v>0</v>
          </cell>
        </row>
        <row r="7261">
          <cell r="H7261">
            <v>120</v>
          </cell>
          <cell r="I7261">
            <v>4.26</v>
          </cell>
          <cell r="N7261">
            <v>4728.6000000000004</v>
          </cell>
          <cell r="O7261">
            <v>4728.6000000000004</v>
          </cell>
          <cell r="P7261">
            <v>0</v>
          </cell>
          <cell r="Q7261">
            <v>77.7</v>
          </cell>
          <cell r="R7261">
            <v>1853.7</v>
          </cell>
          <cell r="S7261">
            <v>2175.6</v>
          </cell>
          <cell r="T7261">
            <v>0</v>
          </cell>
        </row>
        <row r="7265">
          <cell r="J7265">
            <v>1110</v>
          </cell>
        </row>
        <row r="7270">
          <cell r="K7270">
            <v>77.7</v>
          </cell>
          <cell r="N7270" t="str">
            <v>Acometida principal conductor # 10 manguera reforzada 3/4", de medidor a caja térmica</v>
          </cell>
        </row>
        <row r="7281">
          <cell r="K7281">
            <v>843.6</v>
          </cell>
          <cell r="N7281" t="str">
            <v>Acometida principal conductor # 10 manguera reforzada 3/4", de medidor a caja térmica</v>
          </cell>
        </row>
        <row r="7282">
          <cell r="K7282">
            <v>843.6</v>
          </cell>
          <cell r="N7282" t="str">
            <v>Acometida principal conductor # 10 manguera reforzada 3/4", de medidor a caja térmica</v>
          </cell>
        </row>
        <row r="7283">
          <cell r="K7283">
            <v>166.5</v>
          </cell>
          <cell r="N7283" t="str">
            <v>Acometida principal conductor # 10 manguera reforzada 3/4", de medidor a caja térmica</v>
          </cell>
        </row>
        <row r="7292">
          <cell r="K7292">
            <v>344.1</v>
          </cell>
          <cell r="N7292" t="str">
            <v>Acometida principal conductor # 10 manguera reforzada 3/4", de medidor a caja térmica</v>
          </cell>
        </row>
        <row r="7293">
          <cell r="K7293">
            <v>1831.5</v>
          </cell>
          <cell r="N7293" t="str">
            <v>Acometida principal conductor # 10 manguera reforzada 3/4", de medidor a caja térmica</v>
          </cell>
        </row>
        <row r="7313">
          <cell r="M7313">
            <v>0</v>
          </cell>
        </row>
        <row r="7322">
          <cell r="H7322">
            <v>121</v>
          </cell>
          <cell r="I7322">
            <v>10.76</v>
          </cell>
          <cell r="N7322">
            <v>1990.6</v>
          </cell>
          <cell r="O7322">
            <v>1990.6</v>
          </cell>
          <cell r="P7322">
            <v>0</v>
          </cell>
          <cell r="Q7322">
            <v>25.9</v>
          </cell>
          <cell r="R7322">
            <v>1454.1</v>
          </cell>
          <cell r="S7322">
            <v>251.6</v>
          </cell>
          <cell r="T7322">
            <v>0</v>
          </cell>
        </row>
        <row r="7326">
          <cell r="J7326">
            <v>185</v>
          </cell>
        </row>
        <row r="7331">
          <cell r="K7331">
            <v>25.9</v>
          </cell>
          <cell r="N7331" t="str">
            <v xml:space="preserve">Salida especial de ducha conductor # 10 </v>
          </cell>
        </row>
        <row r="7342">
          <cell r="K7342">
            <v>699.3</v>
          </cell>
          <cell r="N7342" t="str">
            <v xml:space="preserve">Salida especial de ducha conductor # 10 </v>
          </cell>
        </row>
        <row r="7343">
          <cell r="K7343">
            <v>699.3</v>
          </cell>
          <cell r="N7343" t="str">
            <v xml:space="preserve">Salida especial de ducha conductor # 10 </v>
          </cell>
        </row>
        <row r="7344">
          <cell r="K7344">
            <v>55.5</v>
          </cell>
          <cell r="N7344" t="str">
            <v xml:space="preserve">Salida especial de ducha conductor # 10 </v>
          </cell>
        </row>
        <row r="7353">
          <cell r="K7353">
            <v>48.1</v>
          </cell>
          <cell r="N7353" t="str">
            <v xml:space="preserve">Salida especial de ducha conductor # 10 </v>
          </cell>
        </row>
        <row r="7354">
          <cell r="K7354">
            <v>203.5</v>
          </cell>
          <cell r="N7354" t="str">
            <v xml:space="preserve">Salida especial de ducha conductor # 10 </v>
          </cell>
        </row>
        <row r="7374">
          <cell r="M7374">
            <v>0</v>
          </cell>
        </row>
        <row r="7383">
          <cell r="H7383">
            <v>122</v>
          </cell>
          <cell r="I7383">
            <v>5</v>
          </cell>
          <cell r="N7383">
            <v>11747.5</v>
          </cell>
          <cell r="O7383">
            <v>11747.5</v>
          </cell>
          <cell r="P7383">
            <v>0</v>
          </cell>
          <cell r="Q7383">
            <v>164.47</v>
          </cell>
          <cell r="R7383">
            <v>3571.24</v>
          </cell>
          <cell r="S7383">
            <v>6484.62</v>
          </cell>
          <cell r="T7383">
            <v>0</v>
          </cell>
        </row>
        <row r="7387">
          <cell r="J7387">
            <v>2349.5</v>
          </cell>
        </row>
        <row r="7392">
          <cell r="K7392">
            <v>164.47</v>
          </cell>
          <cell r="N7392" t="str">
            <v>Tuberìa PVC 110 mm - desague</v>
          </cell>
        </row>
        <row r="7403">
          <cell r="K7403">
            <v>1785.62</v>
          </cell>
          <cell r="N7403" t="str">
            <v>Tuberìa PVC 110 mm - desague</v>
          </cell>
        </row>
        <row r="7404">
          <cell r="K7404">
            <v>1785.62</v>
          </cell>
          <cell r="N7404" t="str">
            <v>Tuberìa PVC 110 mm - desague</v>
          </cell>
        </row>
        <row r="7414">
          <cell r="K7414">
            <v>6343.65</v>
          </cell>
          <cell r="N7414" t="str">
            <v>Tuberìa PVC 110 mm - desague</v>
          </cell>
        </row>
        <row r="7415">
          <cell r="K7415">
            <v>46.99</v>
          </cell>
          <cell r="N7415" t="str">
            <v>Tuberìa PVC 110 mm - desague</v>
          </cell>
        </row>
        <row r="7416">
          <cell r="K7416">
            <v>93.98</v>
          </cell>
          <cell r="N7416" t="str">
            <v>Tuberìa PVC 110 mm - desague</v>
          </cell>
        </row>
        <row r="7435">
          <cell r="M7435">
            <v>-5.0000000010186297E-3</v>
          </cell>
        </row>
        <row r="7444">
          <cell r="H7444">
            <v>123</v>
          </cell>
          <cell r="I7444">
            <v>30.04</v>
          </cell>
          <cell r="N7444">
            <v>16672.2</v>
          </cell>
          <cell r="O7444">
            <v>16672.2</v>
          </cell>
          <cell r="P7444">
            <v>0</v>
          </cell>
          <cell r="Q7444">
            <v>233.1</v>
          </cell>
          <cell r="R7444">
            <v>5527.8</v>
          </cell>
          <cell r="S7444">
            <v>8735.7000000000007</v>
          </cell>
          <cell r="T7444">
            <v>0</v>
          </cell>
        </row>
        <row r="7448">
          <cell r="J7448">
            <v>555</v>
          </cell>
        </row>
        <row r="7453">
          <cell r="K7453">
            <v>233.1</v>
          </cell>
          <cell r="N7453" t="str">
            <v>Caja de revisiòn de (0.60x0.60 cm. Con tapa</v>
          </cell>
        </row>
        <row r="7464">
          <cell r="K7464">
            <v>2514.15</v>
          </cell>
          <cell r="N7464" t="str">
            <v>Caja de revisiòn de (0.60x0.60 cm. Con tapa</v>
          </cell>
        </row>
        <row r="7465">
          <cell r="K7465">
            <v>2514.15</v>
          </cell>
          <cell r="N7465" t="str">
            <v>Caja de revisiòn de (0.60x0.60 cm. Con tapa</v>
          </cell>
        </row>
        <row r="7466">
          <cell r="K7466">
            <v>499.5</v>
          </cell>
          <cell r="N7466" t="str">
            <v>Caja de revisiòn de (0.60x0.60 cm. Con tapa</v>
          </cell>
        </row>
        <row r="7475">
          <cell r="K7475">
            <v>3441</v>
          </cell>
          <cell r="N7475" t="str">
            <v>Caja de revisiòn de (0.60x0.60 cm. Con tapa</v>
          </cell>
        </row>
        <row r="7476">
          <cell r="J7476">
            <v>59.82</v>
          </cell>
          <cell r="K7476">
            <v>538.35</v>
          </cell>
          <cell r="N7476" t="str">
            <v>Caja de revisiòn de (0.60x0.60 cm. Con tapa</v>
          </cell>
        </row>
        <row r="7477">
          <cell r="J7477">
            <v>74.23</v>
          </cell>
          <cell r="K7477">
            <v>593.85</v>
          </cell>
          <cell r="N7477" t="str">
            <v>Caja de revisiòn de (0.60x0.60 cm. Con tapa</v>
          </cell>
        </row>
        <row r="7478">
          <cell r="K7478">
            <v>22.2</v>
          </cell>
          <cell r="N7478" t="str">
            <v>Caja de revisiòn de (0.60x0.60 cm. Con tapa</v>
          </cell>
        </row>
        <row r="7479">
          <cell r="K7479">
            <v>1798.2</v>
          </cell>
          <cell r="N7479" t="str">
            <v>Caja de revisiòn de (0.60x0.60 cm. Con tapa</v>
          </cell>
        </row>
        <row r="7480">
          <cell r="K7480">
            <v>2020.2</v>
          </cell>
          <cell r="N7480" t="str">
            <v>Caja de revisiòn de (0.60x0.60 cm. Con tapa</v>
          </cell>
        </row>
        <row r="7481">
          <cell r="K7481">
            <v>116.55</v>
          </cell>
          <cell r="N7481" t="str">
            <v>Caja de revisiòn de (0.60x0.60 cm. Con tapa</v>
          </cell>
        </row>
        <row r="7482">
          <cell r="K7482">
            <v>172.05</v>
          </cell>
          <cell r="N7482" t="str">
            <v>Caja de revisiòn de (0.60x0.60 cm. Con tapa</v>
          </cell>
        </row>
        <row r="7483">
          <cell r="K7483">
            <v>33.299999999999997</v>
          </cell>
          <cell r="N7483" t="str">
            <v>Caja de revisiòn de (0.60x0.60 cm. Con tapa</v>
          </cell>
        </row>
        <row r="7496">
          <cell r="M7496">
            <v>0</v>
          </cell>
        </row>
        <row r="7505">
          <cell r="H7505">
            <v>124</v>
          </cell>
          <cell r="I7505">
            <v>20.8</v>
          </cell>
          <cell r="N7505">
            <v>7696</v>
          </cell>
          <cell r="O7505">
            <v>7696</v>
          </cell>
          <cell r="P7505">
            <v>0</v>
          </cell>
          <cell r="Q7505">
            <v>51.8</v>
          </cell>
          <cell r="R7505">
            <v>1172.9000000000001</v>
          </cell>
          <cell r="S7505">
            <v>5468.6</v>
          </cell>
          <cell r="T7505">
            <v>0</v>
          </cell>
        </row>
        <row r="7509">
          <cell r="J7509">
            <v>370</v>
          </cell>
        </row>
        <row r="7514">
          <cell r="K7514">
            <v>51.8</v>
          </cell>
          <cell r="N7514" t="str">
            <v>Salidas de aguas servidas y lluvia PVC 110 mm.</v>
          </cell>
        </row>
        <row r="7525">
          <cell r="K7525">
            <v>558.70000000000005</v>
          </cell>
          <cell r="N7525" t="str">
            <v>Salidas de aguas servidas y lluvia PVC 110 mm.</v>
          </cell>
        </row>
        <row r="7526">
          <cell r="K7526">
            <v>558.70000000000005</v>
          </cell>
          <cell r="N7526" t="str">
            <v>Salidas de aguas servidas y lluvia PVC 110 mm.</v>
          </cell>
        </row>
        <row r="7527">
          <cell r="K7527">
            <v>55.5</v>
          </cell>
          <cell r="N7527" t="str">
            <v>Salidas de aguas servidas y lluvia PVC 110 mm.</v>
          </cell>
        </row>
        <row r="7536">
          <cell r="K7536">
            <v>2997</v>
          </cell>
          <cell r="N7536" t="str">
            <v>Salidas de aguas servidas y lluvia PVC 110 mm.</v>
          </cell>
        </row>
        <row r="7537">
          <cell r="K7537">
            <v>2405</v>
          </cell>
          <cell r="N7537" t="str">
            <v>Salidas de aguas servidas y lluvia PVC 110 mm.</v>
          </cell>
        </row>
        <row r="7538">
          <cell r="K7538">
            <v>25.9</v>
          </cell>
          <cell r="N7538" t="str">
            <v>Salidas de aguas servidas y lluvia PVC 110 mm.</v>
          </cell>
        </row>
        <row r="7539">
          <cell r="K7539">
            <v>40.700000000000003</v>
          </cell>
          <cell r="N7539" t="str">
            <v>Salidas de aguas servidas y lluvia PVC 110 mm.</v>
          </cell>
        </row>
        <row r="7557">
          <cell r="M7557">
            <v>0</v>
          </cell>
        </row>
        <row r="7566">
          <cell r="H7566">
            <v>125</v>
          </cell>
          <cell r="I7566">
            <v>10.73</v>
          </cell>
          <cell r="N7566">
            <v>11910.3</v>
          </cell>
          <cell r="O7566">
            <v>11910.3</v>
          </cell>
          <cell r="P7566">
            <v>0</v>
          </cell>
          <cell r="Q7566">
            <v>122.1</v>
          </cell>
          <cell r="R7566">
            <v>2819.4</v>
          </cell>
          <cell r="S7566">
            <v>7414.8</v>
          </cell>
          <cell r="T7566">
            <v>0</v>
          </cell>
        </row>
        <row r="7570">
          <cell r="J7570">
            <v>1110</v>
          </cell>
        </row>
        <row r="7575">
          <cell r="K7575">
            <v>122.1</v>
          </cell>
          <cell r="N7575" t="str">
            <v>Salidas de aguas servidas PVC 50 mm.</v>
          </cell>
        </row>
        <row r="7586">
          <cell r="K7586">
            <v>1343.1</v>
          </cell>
          <cell r="N7586" t="str">
            <v>Salidas de aguas servidas PVC 50 mm.</v>
          </cell>
        </row>
        <row r="7587">
          <cell r="K7587">
            <v>1343.1</v>
          </cell>
          <cell r="N7587" t="str">
            <v>Salidas de aguas servidas PVC 50 mm.</v>
          </cell>
        </row>
        <row r="7588">
          <cell r="K7588">
            <v>133.19999999999999</v>
          </cell>
          <cell r="N7588" t="str">
            <v>Salidas de aguas servidas PVC 50 mm.</v>
          </cell>
        </row>
        <row r="7597">
          <cell r="K7597">
            <v>3429.9</v>
          </cell>
          <cell r="N7597" t="str">
            <v>Salidas de aguas servidas PVC 50 mm.</v>
          </cell>
        </row>
        <row r="7598">
          <cell r="K7598">
            <v>3885</v>
          </cell>
          <cell r="N7598" t="str">
            <v>Salidas de aguas servidas PVC 50 mm.</v>
          </cell>
        </row>
        <row r="7599">
          <cell r="K7599">
            <v>33.299999999999997</v>
          </cell>
          <cell r="N7599" t="str">
            <v>Salidas de aguas servidas PVC 50 mm.</v>
          </cell>
        </row>
        <row r="7600">
          <cell r="K7600">
            <v>66.599999999999994</v>
          </cell>
          <cell r="N7600" t="str">
            <v>Salidas de aguas servidas PVC 50 mm.</v>
          </cell>
        </row>
        <row r="7618">
          <cell r="M7618">
            <v>0</v>
          </cell>
        </row>
        <row r="7627">
          <cell r="H7627">
            <v>126</v>
          </cell>
          <cell r="I7627">
            <v>5.91</v>
          </cell>
          <cell r="N7627">
            <v>4373.3999999999996</v>
          </cell>
          <cell r="O7627">
            <v>4373.3999999999996</v>
          </cell>
          <cell r="P7627">
            <v>0</v>
          </cell>
          <cell r="Q7627">
            <v>51.8</v>
          </cell>
          <cell r="R7627">
            <v>1184</v>
          </cell>
          <cell r="S7627">
            <v>2567.8000000000002</v>
          </cell>
          <cell r="T7627">
            <v>0</v>
          </cell>
        </row>
        <row r="7631">
          <cell r="J7631">
            <v>740</v>
          </cell>
        </row>
        <row r="7636">
          <cell r="K7636">
            <v>51.8</v>
          </cell>
          <cell r="N7636" t="str">
            <v>Rejilla interior de piso 50 mm.</v>
          </cell>
        </row>
        <row r="7647">
          <cell r="K7647">
            <v>562.4</v>
          </cell>
          <cell r="N7647" t="str">
            <v>Rejilla interior de piso 50 mm.</v>
          </cell>
        </row>
        <row r="7648">
          <cell r="K7648">
            <v>562.4</v>
          </cell>
          <cell r="N7648" t="str">
            <v>Rejilla interior de piso 50 mm.</v>
          </cell>
        </row>
        <row r="7649">
          <cell r="K7649">
            <v>59.2</v>
          </cell>
          <cell r="N7649" t="str">
            <v>Rejilla interior de piso 50 mm.</v>
          </cell>
        </row>
        <row r="7658">
          <cell r="K7658">
            <v>22.2</v>
          </cell>
          <cell r="N7658" t="str">
            <v>Rejilla interior de piso 50 mm.</v>
          </cell>
        </row>
        <row r="7659">
          <cell r="J7659">
            <v>7.4</v>
          </cell>
          <cell r="K7659">
            <v>59.2</v>
          </cell>
          <cell r="N7659" t="str">
            <v>Rejilla interior de piso 50 mm.</v>
          </cell>
        </row>
        <row r="7660">
          <cell r="K7660">
            <v>666</v>
          </cell>
          <cell r="N7660" t="str">
            <v>Rejilla interior de piso 50 mm.</v>
          </cell>
        </row>
        <row r="7661">
          <cell r="K7661">
            <v>1820.4</v>
          </cell>
          <cell r="N7661" t="str">
            <v>Rejilla interior de piso 50 mm.</v>
          </cell>
        </row>
        <row r="7679">
          <cell r="M7679">
            <v>0</v>
          </cell>
        </row>
        <row r="7688">
          <cell r="H7688">
            <v>127</v>
          </cell>
          <cell r="I7688">
            <v>7.81</v>
          </cell>
          <cell r="N7688">
            <v>1444.85</v>
          </cell>
          <cell r="O7688">
            <v>1444.85</v>
          </cell>
          <cell r="P7688">
            <v>0</v>
          </cell>
          <cell r="Q7688">
            <v>12.95</v>
          </cell>
          <cell r="R7688">
            <v>296</v>
          </cell>
          <cell r="S7688">
            <v>947.2</v>
          </cell>
          <cell r="T7688">
            <v>0</v>
          </cell>
        </row>
        <row r="7692">
          <cell r="J7692">
            <v>185</v>
          </cell>
        </row>
        <row r="7697">
          <cell r="K7697">
            <v>12.95</v>
          </cell>
          <cell r="N7697" t="str">
            <v>Rejilla exterior de piso 110 mm.</v>
          </cell>
        </row>
        <row r="7708">
          <cell r="K7708">
            <v>140.6</v>
          </cell>
          <cell r="N7708" t="str">
            <v>Rejilla exterior de piso 110 mm.</v>
          </cell>
        </row>
        <row r="7709">
          <cell r="K7709">
            <v>140.6</v>
          </cell>
          <cell r="N7709" t="str">
            <v>Rejilla exterior de piso 110 mm.</v>
          </cell>
        </row>
        <row r="7710">
          <cell r="K7710">
            <v>14.8</v>
          </cell>
          <cell r="N7710" t="str">
            <v>Rejilla exterior de piso 110 mm.</v>
          </cell>
        </row>
        <row r="7719">
          <cell r="K7719">
            <v>11.1</v>
          </cell>
          <cell r="N7719" t="str">
            <v>Rejilla exterior de piso 110 mm.</v>
          </cell>
        </row>
        <row r="7720">
          <cell r="J7720">
            <v>3.7</v>
          </cell>
          <cell r="K7720">
            <v>29.6</v>
          </cell>
          <cell r="N7720" t="str">
            <v>Rejilla exterior de piso 110 mm.</v>
          </cell>
        </row>
        <row r="7721">
          <cell r="K7721">
            <v>203.5</v>
          </cell>
          <cell r="N7721" t="str">
            <v>Rejilla exterior de piso 110 mm.</v>
          </cell>
        </row>
        <row r="7722">
          <cell r="K7722">
            <v>703</v>
          </cell>
          <cell r="N7722" t="str">
            <v>Rejilla exterior de piso 110 mm.</v>
          </cell>
        </row>
        <row r="7740">
          <cell r="M7740">
            <v>0</v>
          </cell>
        </row>
        <row r="7749">
          <cell r="H7749">
            <v>128</v>
          </cell>
          <cell r="I7749">
            <v>14.82</v>
          </cell>
          <cell r="N7749">
            <v>16450.2</v>
          </cell>
          <cell r="O7749">
            <v>16450.2</v>
          </cell>
          <cell r="P7749">
            <v>0</v>
          </cell>
          <cell r="Q7749">
            <v>199.8</v>
          </cell>
          <cell r="R7749">
            <v>4406.7</v>
          </cell>
          <cell r="S7749">
            <v>9701.4</v>
          </cell>
          <cell r="T7749">
            <v>0</v>
          </cell>
        </row>
        <row r="7753">
          <cell r="J7753">
            <v>1110</v>
          </cell>
        </row>
        <row r="7758">
          <cell r="K7758">
            <v>199.8</v>
          </cell>
          <cell r="N7758" t="str">
            <v>Salida de agua frìa PVC Ø 1/2 llave de control y accesorios</v>
          </cell>
        </row>
        <row r="7769">
          <cell r="K7769">
            <v>2097.9</v>
          </cell>
          <cell r="N7769" t="str">
            <v>Salida de agua frìa PVC Ø 1/2 llave de control y accesorios</v>
          </cell>
        </row>
        <row r="7770">
          <cell r="K7770">
            <v>2097.9</v>
          </cell>
          <cell r="N7770" t="str">
            <v>Salida de agua frìa PVC Ø 1/2 llave de control y accesorios</v>
          </cell>
        </row>
        <row r="7771">
          <cell r="K7771">
            <v>210.9</v>
          </cell>
          <cell r="N7771" t="str">
            <v>Salida de agua frìa PVC Ø 1/2 llave de control y accesorios</v>
          </cell>
        </row>
        <row r="7780">
          <cell r="K7780">
            <v>3774</v>
          </cell>
          <cell r="N7780" t="str">
            <v>Salida de agua frìa PVC Ø 1/2 llave de control y accesorios</v>
          </cell>
        </row>
        <row r="7781">
          <cell r="K7781">
            <v>155.4</v>
          </cell>
          <cell r="N7781" t="str">
            <v>Salida de agua frìa PVC Ø 1/2 llave de control y accesorios</v>
          </cell>
        </row>
        <row r="7782">
          <cell r="K7782">
            <v>3873.9</v>
          </cell>
          <cell r="N7782" t="str">
            <v>Salida de agua frìa PVC Ø 1/2 llave de control y accesorios</v>
          </cell>
        </row>
        <row r="7783">
          <cell r="K7783">
            <v>344.1</v>
          </cell>
          <cell r="N7783" t="str">
            <v>Salida de agua frìa PVC Ø 1/2 llave de control y accesorios</v>
          </cell>
        </row>
        <row r="7784">
          <cell r="K7784">
            <v>1054.5</v>
          </cell>
          <cell r="N7784" t="str">
            <v>Salida de agua frìa PVC Ø 1/2 llave de control y accesorios</v>
          </cell>
        </row>
        <row r="7785">
          <cell r="K7785">
            <v>499.5</v>
          </cell>
          <cell r="N7785" t="str">
            <v>Salida de agua frìa PVC Ø 1/2 llave de control y accesorios</v>
          </cell>
        </row>
        <row r="7801">
          <cell r="M7801">
            <v>0</v>
          </cell>
        </row>
        <row r="7810">
          <cell r="H7810">
            <v>129</v>
          </cell>
          <cell r="I7810">
            <v>13.85</v>
          </cell>
          <cell r="N7810">
            <v>2562.25</v>
          </cell>
          <cell r="O7810">
            <v>2562.25</v>
          </cell>
          <cell r="P7810">
            <v>0</v>
          </cell>
          <cell r="Q7810">
            <v>25.9</v>
          </cell>
          <cell r="R7810">
            <v>586.45000000000005</v>
          </cell>
          <cell r="S7810">
            <v>1615.05</v>
          </cell>
          <cell r="T7810">
            <v>0</v>
          </cell>
        </row>
        <row r="7814">
          <cell r="J7814">
            <v>185</v>
          </cell>
        </row>
        <row r="7819">
          <cell r="K7819">
            <v>25.9</v>
          </cell>
          <cell r="N7819" t="str">
            <v>Salida de medidor PVC Ø 1/2 Plg. Llave de paso y accesorios</v>
          </cell>
        </row>
        <row r="7830">
          <cell r="K7830">
            <v>279.35000000000002</v>
          </cell>
          <cell r="N7830" t="str">
            <v>Salida de medidor PVC Ø 1/2 Plg. Llave de paso y accesorios</v>
          </cell>
        </row>
        <row r="7831">
          <cell r="K7831">
            <v>279.35000000000002</v>
          </cell>
          <cell r="N7831" t="str">
            <v>Salida de medidor PVC Ø 1/2 Plg. Llave de paso y accesorios</v>
          </cell>
        </row>
        <row r="7832">
          <cell r="K7832">
            <v>27.75</v>
          </cell>
          <cell r="N7832" t="str">
            <v>Salida de medidor PVC Ø 1/2 Plg. Llave de paso y accesorios</v>
          </cell>
        </row>
        <row r="7841">
          <cell r="K7841">
            <v>943.5</v>
          </cell>
          <cell r="N7841" t="str">
            <v>Salida de medidor PVC Ø 1/2 Plg. Llave de paso y accesorios</v>
          </cell>
        </row>
        <row r="7842">
          <cell r="K7842">
            <v>25.9</v>
          </cell>
          <cell r="N7842" t="str">
            <v>Salida de medidor PVC Ø 1/2 Plg. Llave de paso y accesorios</v>
          </cell>
        </row>
        <row r="7843">
          <cell r="K7843">
            <v>645.65</v>
          </cell>
          <cell r="N7843" t="str">
            <v>Salida de medidor PVC Ø 1/2 Plg. Llave de paso y accesorios</v>
          </cell>
        </row>
        <row r="7862">
          <cell r="M7862">
            <v>0</v>
          </cell>
        </row>
        <row r="7871">
          <cell r="H7871">
            <v>130</v>
          </cell>
          <cell r="I7871">
            <v>2.02</v>
          </cell>
          <cell r="N7871">
            <v>5605.5</v>
          </cell>
          <cell r="O7871">
            <v>5605.5</v>
          </cell>
          <cell r="P7871">
            <v>0</v>
          </cell>
          <cell r="Q7871">
            <v>111</v>
          </cell>
          <cell r="R7871">
            <v>2220</v>
          </cell>
          <cell r="S7871">
            <v>2553</v>
          </cell>
          <cell r="T7871">
            <v>0</v>
          </cell>
        </row>
        <row r="7875">
          <cell r="J7875">
            <v>2775</v>
          </cell>
        </row>
        <row r="7880">
          <cell r="K7880">
            <v>111</v>
          </cell>
          <cell r="N7880" t="str">
            <v>Tuberìa de agua frìa PVC 1/2 Plg. Incluye accesorios</v>
          </cell>
        </row>
        <row r="7891">
          <cell r="K7891">
            <v>1054.5</v>
          </cell>
          <cell r="N7891" t="str">
            <v>Tuberìa de agua frìa PVC 1/2 Plg. Incluye accesorios</v>
          </cell>
        </row>
        <row r="7892">
          <cell r="K7892">
            <v>1054.5</v>
          </cell>
          <cell r="N7892" t="str">
            <v>Tuberìa de agua frìa PVC 1/2 Plg. Incluye accesorios</v>
          </cell>
        </row>
        <row r="7893">
          <cell r="K7893">
            <v>111</v>
          </cell>
          <cell r="N7893" t="str">
            <v>Tuberìa de agua frìa PVC 1/2 Plg. Incluye accesorios</v>
          </cell>
        </row>
        <row r="7902">
          <cell r="K7902">
            <v>2358.75</v>
          </cell>
          <cell r="N7902" t="str">
            <v>Tuberìa de agua frìa PVC 1/2 Plg. Incluye accesorios</v>
          </cell>
        </row>
        <row r="7903">
          <cell r="K7903">
            <v>55.5</v>
          </cell>
          <cell r="N7903" t="str">
            <v>Tuberìa de agua frìa PVC 1/2 Plg. Incluye accesorios</v>
          </cell>
        </row>
        <row r="7904">
          <cell r="K7904">
            <v>138.75</v>
          </cell>
          <cell r="N7904" t="str">
            <v>Tuberìa de agua frìa PVC 1/2 Plg. Incluye accesorios</v>
          </cell>
        </row>
        <row r="7923">
          <cell r="M7923">
            <v>0</v>
          </cell>
        </row>
        <row r="7932">
          <cell r="H7932">
            <v>131</v>
          </cell>
          <cell r="I7932">
            <v>7.03</v>
          </cell>
          <cell r="N7932">
            <v>1300.55</v>
          </cell>
          <cell r="O7932">
            <v>1300.55</v>
          </cell>
          <cell r="P7932">
            <v>0</v>
          </cell>
          <cell r="Q7932">
            <v>20.350000000000001</v>
          </cell>
          <cell r="R7932">
            <v>438.45</v>
          </cell>
          <cell r="S7932">
            <v>671.55</v>
          </cell>
          <cell r="T7932">
            <v>0</v>
          </cell>
        </row>
        <row r="7936">
          <cell r="J7936">
            <v>185</v>
          </cell>
        </row>
        <row r="7941">
          <cell r="K7941">
            <v>20.350000000000001</v>
          </cell>
          <cell r="N7941" t="str">
            <v>Llave de manguera FV. Lavanderìa</v>
          </cell>
        </row>
        <row r="7952">
          <cell r="K7952">
            <v>209.05</v>
          </cell>
          <cell r="N7952" t="str">
            <v>Llave de manguera FV. Lavanderìa</v>
          </cell>
        </row>
        <row r="7953">
          <cell r="K7953">
            <v>209.05</v>
          </cell>
          <cell r="N7953" t="str">
            <v>Llave de manguera FV. Lavanderìa</v>
          </cell>
        </row>
        <row r="7954">
          <cell r="K7954">
            <v>20.350000000000001</v>
          </cell>
          <cell r="N7954" t="str">
            <v>Llave de manguera FV. Lavanderìa</v>
          </cell>
        </row>
        <row r="7963">
          <cell r="K7963">
            <v>645.65</v>
          </cell>
          <cell r="N7963" t="str">
            <v>Llave de manguera FV. Lavanderìa</v>
          </cell>
        </row>
        <row r="7964">
          <cell r="K7964">
            <v>25.9</v>
          </cell>
          <cell r="N7964" t="str">
            <v>Llave de manguera FV. Lavanderìa</v>
          </cell>
        </row>
        <row r="7984">
          <cell r="M7984">
            <v>0</v>
          </cell>
        </row>
        <row r="7993">
          <cell r="H7993">
            <v>132</v>
          </cell>
          <cell r="I7993">
            <v>7.03</v>
          </cell>
          <cell r="N7993">
            <v>1300.55</v>
          </cell>
          <cell r="O7993">
            <v>1300.55</v>
          </cell>
          <cell r="P7993">
            <v>0</v>
          </cell>
          <cell r="Q7993">
            <v>20.350000000000001</v>
          </cell>
          <cell r="R7993">
            <v>438.45</v>
          </cell>
          <cell r="S7993">
            <v>671.55</v>
          </cell>
          <cell r="T7993">
            <v>0</v>
          </cell>
        </row>
        <row r="7997">
          <cell r="J7997">
            <v>185</v>
          </cell>
        </row>
        <row r="8002">
          <cell r="K8002">
            <v>20.350000000000001</v>
          </cell>
          <cell r="N8002" t="str">
            <v>llave de paso Ø 1/2 FV</v>
          </cell>
        </row>
        <row r="8013">
          <cell r="K8013">
            <v>209.05</v>
          </cell>
          <cell r="N8013" t="str">
            <v>llave de paso Ø 1/2 FV</v>
          </cell>
        </row>
        <row r="8014">
          <cell r="K8014">
            <v>209.05</v>
          </cell>
          <cell r="N8014" t="str">
            <v>llave de paso Ø 1/2 FV</v>
          </cell>
        </row>
        <row r="8015">
          <cell r="K8015">
            <v>20.350000000000001</v>
          </cell>
          <cell r="N8015" t="str">
            <v>llave de paso Ø 1/2 FV</v>
          </cell>
        </row>
        <row r="8024">
          <cell r="K8024">
            <v>645.65</v>
          </cell>
          <cell r="N8024" t="str">
            <v>llave de paso Ø 1/2 FV</v>
          </cell>
        </row>
        <row r="8025">
          <cell r="K8025">
            <v>25.9</v>
          </cell>
          <cell r="N8025" t="str">
            <v>llave de paso Ø 1/2 FV</v>
          </cell>
        </row>
        <row r="8045">
          <cell r="M8045">
            <v>0</v>
          </cell>
        </row>
        <row r="8054">
          <cell r="H8054">
            <v>133</v>
          </cell>
          <cell r="I8054">
            <v>23.01</v>
          </cell>
          <cell r="N8054">
            <v>4256.8500000000004</v>
          </cell>
          <cell r="O8054">
            <v>4256.8500000000004</v>
          </cell>
          <cell r="P8054">
            <v>0</v>
          </cell>
          <cell r="Q8054">
            <v>25.9</v>
          </cell>
          <cell r="R8054">
            <v>586.45000000000005</v>
          </cell>
          <cell r="S8054">
            <v>3089.5</v>
          </cell>
          <cell r="T8054">
            <v>0</v>
          </cell>
        </row>
        <row r="8058">
          <cell r="J8058">
            <v>185</v>
          </cell>
        </row>
        <row r="8063">
          <cell r="K8063">
            <v>25.9</v>
          </cell>
          <cell r="N8063" t="str">
            <v>Lavamanos blanco con accesorios</v>
          </cell>
        </row>
        <row r="8074">
          <cell r="K8074">
            <v>279.35000000000002</v>
          </cell>
          <cell r="N8074" t="str">
            <v>Lavamanos blanco con accesorios</v>
          </cell>
        </row>
        <row r="8075">
          <cell r="K8075">
            <v>279.35000000000002</v>
          </cell>
          <cell r="N8075" t="str">
            <v>Lavamanos blanco con accesorios</v>
          </cell>
        </row>
        <row r="8076">
          <cell r="K8076">
            <v>27.75</v>
          </cell>
          <cell r="N8076" t="str">
            <v>Lavamanos blanco con accesorios</v>
          </cell>
        </row>
        <row r="8085">
          <cell r="K8085">
            <v>1850</v>
          </cell>
          <cell r="N8085" t="str">
            <v>Lavamanos blanco con accesorios</v>
          </cell>
        </row>
        <row r="8086">
          <cell r="K8086">
            <v>185</v>
          </cell>
          <cell r="N8086" t="str">
            <v>Lavamanos blanco con accesorios</v>
          </cell>
        </row>
        <row r="8087">
          <cell r="K8087">
            <v>92.5</v>
          </cell>
          <cell r="N8087" t="str">
            <v>Lavamanos blanco con accesorios</v>
          </cell>
        </row>
        <row r="8088">
          <cell r="K8088">
            <v>962</v>
          </cell>
          <cell r="N8088" t="str">
            <v>Lavamanos blanco con accesorios</v>
          </cell>
        </row>
        <row r="8106">
          <cell r="M8106">
            <v>0</v>
          </cell>
        </row>
        <row r="8115">
          <cell r="H8115">
            <v>134</v>
          </cell>
          <cell r="I8115">
            <v>60.23</v>
          </cell>
          <cell r="N8115">
            <v>11142.55</v>
          </cell>
          <cell r="O8115">
            <v>11142.55</v>
          </cell>
          <cell r="P8115">
            <v>0</v>
          </cell>
          <cell r="Q8115">
            <v>25.9</v>
          </cell>
          <cell r="R8115">
            <v>586.45000000000005</v>
          </cell>
          <cell r="S8115">
            <v>9076.1</v>
          </cell>
          <cell r="T8115">
            <v>0</v>
          </cell>
        </row>
        <row r="8119">
          <cell r="J8119">
            <v>185</v>
          </cell>
        </row>
        <row r="8124">
          <cell r="K8124">
            <v>25.9</v>
          </cell>
          <cell r="N8124" t="str">
            <v>Inodoro blanco con accesorios</v>
          </cell>
        </row>
        <row r="8135">
          <cell r="K8135">
            <v>279.35000000000002</v>
          </cell>
          <cell r="N8135" t="str">
            <v>Inodoro blanco con accesorios</v>
          </cell>
        </row>
        <row r="8136">
          <cell r="K8136">
            <v>279.35000000000002</v>
          </cell>
          <cell r="N8136" t="str">
            <v>Inodoro blanco con accesorios</v>
          </cell>
        </row>
        <row r="8137">
          <cell r="K8137">
            <v>27.75</v>
          </cell>
          <cell r="N8137" t="str">
            <v>Inodoro blanco con accesorios</v>
          </cell>
        </row>
        <row r="8146">
          <cell r="K8146">
            <v>8613.6</v>
          </cell>
          <cell r="N8146" t="str">
            <v>Inodoro blanco con accesorios</v>
          </cell>
        </row>
        <row r="8147">
          <cell r="K8147">
            <v>185</v>
          </cell>
          <cell r="N8147" t="str">
            <v>Inodoro blanco con accesorios</v>
          </cell>
        </row>
        <row r="8148">
          <cell r="K8148">
            <v>185</v>
          </cell>
          <cell r="N8148" t="str">
            <v>Inodoro blanco con accesorios</v>
          </cell>
        </row>
        <row r="8149">
          <cell r="K8149">
            <v>92.5</v>
          </cell>
          <cell r="N8149" t="str">
            <v>Inodoro blanco con accesorios</v>
          </cell>
        </row>
        <row r="8167">
          <cell r="M8167">
            <v>0</v>
          </cell>
        </row>
        <row r="8176">
          <cell r="H8176">
            <v>135</v>
          </cell>
          <cell r="I8176">
            <v>51.36</v>
          </cell>
          <cell r="N8176">
            <v>9501.6</v>
          </cell>
          <cell r="O8176">
            <v>9501.6</v>
          </cell>
          <cell r="P8176">
            <v>0</v>
          </cell>
          <cell r="Q8176">
            <v>25.9</v>
          </cell>
          <cell r="R8176">
            <v>558.70000000000005</v>
          </cell>
          <cell r="S8176">
            <v>7677.5</v>
          </cell>
          <cell r="T8176">
            <v>0</v>
          </cell>
        </row>
        <row r="8180">
          <cell r="J8180">
            <v>185</v>
          </cell>
        </row>
        <row r="8185">
          <cell r="K8185">
            <v>25.9</v>
          </cell>
          <cell r="N8185" t="str">
            <v>Lavaplatos de hierro enlozado con llaves y escurridor</v>
          </cell>
        </row>
        <row r="8196">
          <cell r="K8196">
            <v>279.35000000000002</v>
          </cell>
          <cell r="N8196" t="str">
            <v>Lavaplatos de hierro enlozado con llaves y escurridor</v>
          </cell>
        </row>
        <row r="8197">
          <cell r="K8197">
            <v>279.35000000000002</v>
          </cell>
          <cell r="N8197" t="str">
            <v>Lavaplatos de hierro enlozado con llaves y escurridor</v>
          </cell>
        </row>
        <row r="8198">
          <cell r="K8198">
            <v>0</v>
          </cell>
          <cell r="N8198" t="str">
            <v>Lavaplatos de hierro enlozado con llaves y escurridor</v>
          </cell>
        </row>
        <row r="8207">
          <cell r="K8207">
            <v>6475</v>
          </cell>
          <cell r="N8207" t="str">
            <v>Lavaplatos de hierro enlozado con llaves y escurridor</v>
          </cell>
        </row>
        <row r="8208">
          <cell r="K8208">
            <v>1202.5</v>
          </cell>
          <cell r="N8208" t="str">
            <v>Lavaplatos de hierro enlozado con llaves y escurridor</v>
          </cell>
        </row>
        <row r="8228">
          <cell r="M8228">
            <v>0</v>
          </cell>
        </row>
        <row r="8237">
          <cell r="H8237">
            <v>136</v>
          </cell>
          <cell r="I8237">
            <v>17.489999999999998</v>
          </cell>
          <cell r="N8237">
            <v>3235.65</v>
          </cell>
          <cell r="O8237">
            <v>3235.65</v>
          </cell>
          <cell r="P8237">
            <v>0</v>
          </cell>
          <cell r="Q8237">
            <v>25.9</v>
          </cell>
          <cell r="R8237">
            <v>558.70000000000005</v>
          </cell>
          <cell r="S8237">
            <v>2229.25</v>
          </cell>
          <cell r="T8237">
            <v>0</v>
          </cell>
        </row>
        <row r="8241">
          <cell r="J8241">
            <v>185</v>
          </cell>
        </row>
        <row r="8246">
          <cell r="K8246">
            <v>25.9</v>
          </cell>
          <cell r="N8246" t="str">
            <v>Ducha sencilla cromada</v>
          </cell>
        </row>
        <row r="8257">
          <cell r="K8257">
            <v>279.35000000000002</v>
          </cell>
          <cell r="N8257" t="str">
            <v>Ducha sencilla cromada</v>
          </cell>
        </row>
        <row r="8258">
          <cell r="K8258">
            <v>279.35000000000002</v>
          </cell>
          <cell r="N8258" t="str">
            <v>Ducha sencilla cromada</v>
          </cell>
        </row>
        <row r="8259">
          <cell r="K8259">
            <v>0</v>
          </cell>
          <cell r="N8259" t="str">
            <v>Ducha sencilla cromada</v>
          </cell>
        </row>
        <row r="8268">
          <cell r="K8268">
            <v>1443</v>
          </cell>
          <cell r="N8268" t="str">
            <v>Ducha sencilla cromada</v>
          </cell>
        </row>
        <row r="8269">
          <cell r="K8269">
            <v>786.25</v>
          </cell>
          <cell r="N8269" t="str">
            <v>Ducha sencilla cromada</v>
          </cell>
        </row>
        <row r="8289">
          <cell r="M8289">
            <v>0</v>
          </cell>
        </row>
        <row r="8298">
          <cell r="H8298">
            <v>137</v>
          </cell>
          <cell r="I8298">
            <v>1.82</v>
          </cell>
          <cell r="N8298">
            <v>67070.64</v>
          </cell>
          <cell r="O8298">
            <v>67070.64</v>
          </cell>
          <cell r="P8298">
            <v>0</v>
          </cell>
          <cell r="Q8298">
            <v>1474.08</v>
          </cell>
          <cell r="R8298">
            <v>35009.4</v>
          </cell>
          <cell r="S8298">
            <v>21742.68</v>
          </cell>
          <cell r="T8298">
            <v>0</v>
          </cell>
        </row>
        <row r="8302">
          <cell r="J8302">
            <v>36852</v>
          </cell>
        </row>
        <row r="8307">
          <cell r="K8307">
            <v>1474.08</v>
          </cell>
          <cell r="N8307" t="str">
            <v>Pintura de caucho interior y exterior</v>
          </cell>
        </row>
        <row r="8318">
          <cell r="K8318">
            <v>16583.400000000001</v>
          </cell>
          <cell r="N8318" t="str">
            <v>Pintura de caucho interior y exterior</v>
          </cell>
        </row>
        <row r="8319">
          <cell r="K8319">
            <v>16583.400000000001</v>
          </cell>
          <cell r="N8319" t="str">
            <v>Pintura de caucho interior y exterior</v>
          </cell>
        </row>
        <row r="8320">
          <cell r="K8320">
            <v>1842.6</v>
          </cell>
          <cell r="N8320" t="str">
            <v>Pintura de caucho interior y exterior</v>
          </cell>
        </row>
        <row r="8329">
          <cell r="K8329">
            <v>11792.64</v>
          </cell>
          <cell r="N8329" t="str">
            <v>Pintura de caucho interior y exterior</v>
          </cell>
        </row>
        <row r="8330">
          <cell r="K8330">
            <v>1105.56</v>
          </cell>
          <cell r="N8330" t="str">
            <v>Pintura de caucho interior y exterior</v>
          </cell>
        </row>
        <row r="8331">
          <cell r="K8331">
            <v>1474.08</v>
          </cell>
          <cell r="N8331" t="str">
            <v>Pintura de caucho interior y exterior</v>
          </cell>
        </row>
        <row r="8332">
          <cell r="K8332">
            <v>1474.08</v>
          </cell>
          <cell r="N8332" t="str">
            <v>Pintura de caucho interior y exterior</v>
          </cell>
        </row>
        <row r="8333">
          <cell r="K8333">
            <v>1842.6</v>
          </cell>
          <cell r="N8333" t="str">
            <v>Pintura de caucho interior y exterior</v>
          </cell>
        </row>
        <row r="8334">
          <cell r="K8334">
            <v>4053.72</v>
          </cell>
          <cell r="N8334" t="str">
            <v>Pintura de caucho interior y exterior</v>
          </cell>
        </row>
        <row r="8350">
          <cell r="M8350">
            <v>0</v>
          </cell>
        </row>
        <row r="8359">
          <cell r="H8359">
            <v>138</v>
          </cell>
          <cell r="I8359">
            <v>9.0500000000000007</v>
          </cell>
          <cell r="N8359">
            <v>24912.84</v>
          </cell>
          <cell r="O8359">
            <v>24912.84</v>
          </cell>
          <cell r="P8359">
            <v>0</v>
          </cell>
          <cell r="Q8359">
            <v>715.73</v>
          </cell>
          <cell r="R8359">
            <v>8285.93</v>
          </cell>
          <cell r="S8359">
            <v>12662.88</v>
          </cell>
          <cell r="T8359">
            <v>0</v>
          </cell>
        </row>
        <row r="8363">
          <cell r="J8363">
            <v>2752.8</v>
          </cell>
        </row>
        <row r="8368">
          <cell r="K8368">
            <v>165.17</v>
          </cell>
          <cell r="N8368" t="str">
            <v>Vereda perimetral f´c=180 kg/cm2</v>
          </cell>
        </row>
        <row r="8369">
          <cell r="K8369">
            <v>550.55999999999995</v>
          </cell>
          <cell r="N8369" t="str">
            <v>Vereda perimetral f´c=180 kg/cm2</v>
          </cell>
        </row>
        <row r="8379">
          <cell r="K8379">
            <v>3330.89</v>
          </cell>
          <cell r="N8379" t="str">
            <v>Vereda perimetral f´c=180 kg/cm2</v>
          </cell>
        </row>
        <row r="8380">
          <cell r="K8380">
            <v>1651.68</v>
          </cell>
          <cell r="N8380" t="str">
            <v>Vereda perimetral f´c=180 kg/cm2</v>
          </cell>
        </row>
        <row r="8381">
          <cell r="K8381">
            <v>1651.68</v>
          </cell>
          <cell r="N8381" t="str">
            <v>Vereda perimetral f´c=180 kg/cm2</v>
          </cell>
        </row>
        <row r="8382">
          <cell r="K8382">
            <v>1651.68</v>
          </cell>
          <cell r="N8382" t="str">
            <v>Vereda perimetral f´c=180 kg/cm2</v>
          </cell>
        </row>
        <row r="8390">
          <cell r="K8390">
            <v>7652.78</v>
          </cell>
          <cell r="N8390" t="str">
            <v>Vereda perimetral f´c=180 kg/cm2</v>
          </cell>
        </row>
        <row r="8391">
          <cell r="J8391">
            <v>137.63999999999999</v>
          </cell>
          <cell r="K8391">
            <v>1238.76</v>
          </cell>
          <cell r="N8391" t="str">
            <v>Vereda perimetral f´c=180 kg/cm2</v>
          </cell>
        </row>
        <row r="8392">
          <cell r="J8392">
            <v>165.17</v>
          </cell>
          <cell r="K8392">
            <v>1321.34</v>
          </cell>
          <cell r="N8392" t="str">
            <v>Vereda perimetral f´c=180 kg/cm2</v>
          </cell>
        </row>
        <row r="8393">
          <cell r="K8393">
            <v>55.06</v>
          </cell>
          <cell r="N8393" t="str">
            <v>Vereda perimetral f´c=180 kg/cm2</v>
          </cell>
        </row>
        <row r="8394">
          <cell r="K8394">
            <v>467.98</v>
          </cell>
          <cell r="N8394" t="str">
            <v>Vereda perimetral f´c=180 kg/cm2</v>
          </cell>
        </row>
        <row r="8395">
          <cell r="J8395">
            <v>275.27999999999997</v>
          </cell>
          <cell r="K8395">
            <v>1926.96</v>
          </cell>
          <cell r="N8395" t="str">
            <v>Vereda perimetral f´c=180 kg/cm2</v>
          </cell>
        </row>
        <row r="8411">
          <cell r="M8411">
            <v>-3.9999999971769302E-3</v>
          </cell>
        </row>
        <row r="8420">
          <cell r="H8420">
            <v>139</v>
          </cell>
          <cell r="I8420">
            <v>115.18</v>
          </cell>
          <cell r="N8420">
            <v>21308.3</v>
          </cell>
          <cell r="O8420">
            <v>21308.3</v>
          </cell>
          <cell r="P8420">
            <v>0</v>
          </cell>
          <cell r="Q8420">
            <v>103.6</v>
          </cell>
          <cell r="R8420">
            <v>7821.8</v>
          </cell>
          <cell r="S8420">
            <v>10604.2</v>
          </cell>
          <cell r="T8420">
            <v>0</v>
          </cell>
        </row>
        <row r="8424">
          <cell r="J8424">
            <v>185</v>
          </cell>
        </row>
        <row r="8429">
          <cell r="K8429">
            <v>103.6</v>
          </cell>
          <cell r="N8429" t="str">
            <v>Lavanderia</v>
          </cell>
        </row>
        <row r="8440">
          <cell r="K8440">
            <v>3352.2</v>
          </cell>
          <cell r="N8440" t="str">
            <v>Lavanderia</v>
          </cell>
        </row>
        <row r="8441">
          <cell r="K8441">
            <v>3352.2</v>
          </cell>
          <cell r="N8441" t="str">
            <v>Lavanderia</v>
          </cell>
        </row>
        <row r="8442">
          <cell r="K8442">
            <v>1117.4000000000001</v>
          </cell>
          <cell r="N8442" t="str">
            <v>Lavanderia</v>
          </cell>
        </row>
        <row r="8451">
          <cell r="K8451">
            <v>2762.05</v>
          </cell>
          <cell r="N8451" t="str">
            <v>Lavanderia</v>
          </cell>
        </row>
        <row r="8452">
          <cell r="J8452">
            <v>18.5</v>
          </cell>
          <cell r="K8452">
            <v>166.5</v>
          </cell>
          <cell r="N8452" t="str">
            <v>Lavanderia</v>
          </cell>
        </row>
        <row r="8453">
          <cell r="J8453">
            <v>62.9</v>
          </cell>
          <cell r="K8453">
            <v>503.2</v>
          </cell>
          <cell r="N8453" t="str">
            <v>Lavanderia</v>
          </cell>
        </row>
        <row r="8454">
          <cell r="K8454">
            <v>14.8</v>
          </cell>
          <cell r="N8454" t="str">
            <v>Lavanderia</v>
          </cell>
        </row>
        <row r="8455">
          <cell r="J8455">
            <v>27.75</v>
          </cell>
          <cell r="K8455">
            <v>194.25</v>
          </cell>
          <cell r="N8455" t="str">
            <v>Lavanderia</v>
          </cell>
        </row>
        <row r="8456">
          <cell r="K8456">
            <v>2930.4</v>
          </cell>
          <cell r="N8456" t="str">
            <v>Lavanderia</v>
          </cell>
        </row>
        <row r="8457">
          <cell r="K8457">
            <v>1036</v>
          </cell>
          <cell r="N8457" t="str">
            <v>Lavanderia</v>
          </cell>
        </row>
        <row r="8458">
          <cell r="K8458">
            <v>925</v>
          </cell>
          <cell r="N8458" t="str">
            <v>Lavanderia</v>
          </cell>
        </row>
        <row r="8459">
          <cell r="K8459">
            <v>203.5</v>
          </cell>
          <cell r="N8459" t="str">
            <v>Lavanderia</v>
          </cell>
        </row>
        <row r="8460">
          <cell r="K8460">
            <v>666</v>
          </cell>
          <cell r="N8460" t="str">
            <v>Lavanderia</v>
          </cell>
        </row>
        <row r="8461">
          <cell r="K8461">
            <v>1202.5</v>
          </cell>
          <cell r="N8461" t="str">
            <v>Lavanderia</v>
          </cell>
        </row>
        <row r="8473">
          <cell r="M8473">
            <v>0</v>
          </cell>
        </row>
        <row r="8482">
          <cell r="H8482">
            <v>140</v>
          </cell>
          <cell r="I8482">
            <v>0.31</v>
          </cell>
          <cell r="N8482">
            <v>4707.29</v>
          </cell>
          <cell r="O8482">
            <v>4707.29</v>
          </cell>
          <cell r="P8482">
            <v>0</v>
          </cell>
          <cell r="Q8482">
            <v>303.7</v>
          </cell>
          <cell r="R8482">
            <v>3796.2</v>
          </cell>
          <cell r="S8482">
            <v>0</v>
          </cell>
          <cell r="T8482">
            <v>0</v>
          </cell>
        </row>
        <row r="8486">
          <cell r="J8486">
            <v>15184.8</v>
          </cell>
        </row>
        <row r="8491">
          <cell r="K8491">
            <v>303.7</v>
          </cell>
          <cell r="N8491" t="str">
            <v>Limpieza final de la obra</v>
          </cell>
        </row>
        <row r="8502">
          <cell r="K8502">
            <v>3492.5</v>
          </cell>
          <cell r="N8502" t="str">
            <v>Limpieza final de la obra</v>
          </cell>
        </row>
        <row r="8503">
          <cell r="K8503">
            <v>303.7</v>
          </cell>
          <cell r="N8503" t="str">
            <v>Limpieza final de la obra</v>
          </cell>
        </row>
        <row r="8504">
          <cell r="K8504">
            <v>0</v>
          </cell>
          <cell r="N8504" t="str">
            <v>Limpieza final de la obra</v>
          </cell>
        </row>
        <row r="8534">
          <cell r="M8534">
            <v>-3.9999999999054099E-3</v>
          </cell>
        </row>
      </sheetData>
      <sheetData sheetId="2" refreshError="1">
        <row r="3">
          <cell r="B3" t="str">
            <v>Proyecto de Reasentamiento de los damnificados por los efectos de la erupción del Volcán Tungurahua, en el sector Penipe, cantón Penipe, provincia de Chimborazo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T6">
            <v>132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3">
          <cell r="A13">
            <v>0</v>
          </cell>
          <cell r="C13" t="str">
            <v>DESCRIPCION</v>
          </cell>
          <cell r="D13" t="str">
            <v>COSTO DOLARES</v>
          </cell>
        </row>
        <row r="14">
          <cell r="A14">
            <v>1</v>
          </cell>
          <cell r="B14">
            <v>1</v>
          </cell>
          <cell r="C14" t="str">
            <v>Bomba, tuberías, válvulas, accesorios</v>
          </cell>
          <cell r="D14">
            <v>57686.6</v>
          </cell>
        </row>
        <row r="15">
          <cell r="A15">
            <v>2</v>
          </cell>
          <cell r="B15">
            <v>2</v>
          </cell>
          <cell r="C15" t="str">
            <v>Instalación de tuberias</v>
          </cell>
          <cell r="D15">
            <v>12280.59</v>
          </cell>
        </row>
        <row r="16">
          <cell r="A16">
            <v>3</v>
          </cell>
          <cell r="B16">
            <v>3</v>
          </cell>
          <cell r="C16" t="str">
            <v>Reservorios</v>
          </cell>
          <cell r="D16">
            <v>3980.54</v>
          </cell>
        </row>
        <row r="17">
          <cell r="A17">
            <v>4</v>
          </cell>
          <cell r="B17">
            <v>4</v>
          </cell>
          <cell r="C17" t="str">
            <v>Instalación de energía trifásica, transformador, acometida</v>
          </cell>
          <cell r="D17">
            <v>7761.52</v>
          </cell>
        </row>
        <row r="18">
          <cell r="A18">
            <v>5</v>
          </cell>
          <cell r="B18">
            <v>5</v>
          </cell>
          <cell r="C18" t="str">
            <v>Construcción de cerramiento en terreno de área 2000 m2</v>
          </cell>
          <cell r="D18">
            <v>8740.67</v>
          </cell>
        </row>
        <row r="19">
          <cell r="A19">
            <v>6</v>
          </cell>
          <cell r="B19">
            <v>6</v>
          </cell>
          <cell r="C19" t="str">
            <v>Construcción de Caseta de Bombeo y Tanques</v>
          </cell>
          <cell r="D19">
            <v>3492.52</v>
          </cell>
        </row>
        <row r="20">
          <cell r="A20">
            <v>7</v>
          </cell>
          <cell r="B20">
            <v>7</v>
          </cell>
          <cell r="C20" t="str">
            <v>Construcción de Vivienda Guardián</v>
          </cell>
          <cell r="D20">
            <v>8809.33</v>
          </cell>
        </row>
      </sheetData>
      <sheetData sheetId="27" refreshError="1"/>
      <sheetData sheetId="2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bana Simple (2)"/>
      <sheetName val="Sabana 01"/>
      <sheetName val="Sabana Simple"/>
      <sheetName val="RESUMENES"/>
      <sheetName val=" FRESADO SIN VOL 01"/>
      <sheetName val=" FRESADO CON VOL 02"/>
      <sheetName val="CALCULO BACHEO vale 03"/>
      <sheetName val="Area para imprimacion 04"/>
      <sheetName val="Area de adherenc.05"/>
      <sheetName val="Transporte 06"/>
      <sheetName val="Area para Carpeta 3&quot; 07"/>
      <sheetName val="Arena para imprimacion  08"/>
      <sheetName val="anal. precio de arena"/>
      <sheetName val="Transporte ARENA 09"/>
      <sheetName val="Hoja1"/>
      <sheetName val="Hoja2"/>
      <sheetName val="Arena para imprimacion  08 (2)"/>
      <sheetName val="anal. precio de arena (2)"/>
      <sheetName val="Hoj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la1"/>
      <sheetName val="REAJUSTE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>
        <row r="2">
          <cell r="A2" t="str">
            <v>UBICACIÓN:  ESCUELA LUIS ENRIQUE BASANTES "RIOBAMBA"</v>
          </cell>
        </row>
        <row r="3">
          <cell r="A3" t="str">
            <v>CONTRATO: Nro. 387-2004-DL</v>
          </cell>
        </row>
        <row r="4">
          <cell r="A4" t="str">
            <v>CONTRATISTA: ING. FRANCISCO ESPINOOZA G.</v>
          </cell>
        </row>
        <row r="7">
          <cell r="A7" t="str">
            <v>MONTO: $ 9 699.86</v>
          </cell>
        </row>
        <row r="9">
          <cell r="A9" t="str">
            <v>FECHA PLANILLA: 29-DIC-2004</v>
          </cell>
        </row>
        <row r="10">
          <cell r="A10" t="str">
            <v>DIRECCION: GARCIA MORENO 21-40 (RIOBAMBA)</v>
          </cell>
        </row>
        <row r="16">
          <cell r="A16" t="str">
            <v>0601907264001</v>
          </cell>
        </row>
        <row r="19">
          <cell r="A19">
            <v>75</v>
          </cell>
        </row>
        <row r="20">
          <cell r="A20" t="str">
            <v>NINGUNO</v>
          </cell>
        </row>
        <row r="21">
          <cell r="A21">
            <v>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REAJUSTE"/>
      <sheetName val="reparticion"/>
      <sheetName val="HT037R-2002"/>
      <sheetName val="índices"/>
      <sheetName val="salarios"/>
    </sheetNames>
    <sheetDataSet>
      <sheetData sheetId="0"/>
      <sheetData sheetId="1"/>
      <sheetData sheetId="2"/>
      <sheetData sheetId="3">
        <row r="18">
          <cell r="B18" t="str">
            <v>REAJUSTE ANTICIPO</v>
          </cell>
        </row>
        <row r="21">
          <cell r="B21" t="str">
            <v xml:space="preserve">PROYECTO </v>
          </cell>
        </row>
        <row r="22">
          <cell r="B22" t="str">
            <v>CONTRATISTA</v>
          </cell>
        </row>
        <row r="23">
          <cell r="B23" t="str">
            <v>MONTO DEL CONTRATO</v>
          </cell>
        </row>
        <row r="24">
          <cell r="B24" t="e">
            <v>#DIV/0!</v>
          </cell>
          <cell r="C24">
            <v>0</v>
          </cell>
          <cell r="D24" t="e">
            <v>#DIV/0!</v>
          </cell>
        </row>
        <row r="25">
          <cell r="B25" t="str">
            <v>INDICE 0 =</v>
          </cell>
          <cell r="C25">
            <v>37438</v>
          </cell>
        </row>
        <row r="26">
          <cell r="B26" t="str">
            <v>ARCHIVO F.P.</v>
          </cell>
          <cell r="D26" t="str">
            <v>SRHo</v>
          </cell>
          <cell r="W26" t="str">
            <v>SRH1</v>
          </cell>
        </row>
        <row r="27">
          <cell r="B27" t="str">
            <v xml:space="preserve"> </v>
          </cell>
          <cell r="C27" t="str">
            <v>COEFICIENTES</v>
          </cell>
          <cell r="D27">
            <v>0</v>
          </cell>
          <cell r="E27">
            <v>36526</v>
          </cell>
          <cell r="F27">
            <v>36557</v>
          </cell>
          <cell r="G27">
            <v>36586</v>
          </cell>
          <cell r="H27">
            <v>36628</v>
          </cell>
          <cell r="I27">
            <v>36617</v>
          </cell>
          <cell r="J27">
            <v>36647</v>
          </cell>
          <cell r="K27">
            <v>36678</v>
          </cell>
          <cell r="L27">
            <v>36708</v>
          </cell>
          <cell r="M27">
            <v>36739</v>
          </cell>
          <cell r="N27">
            <v>36770</v>
          </cell>
          <cell r="O27">
            <v>36800</v>
          </cell>
          <cell r="P27">
            <v>36831</v>
          </cell>
          <cell r="Q27">
            <v>36861</v>
          </cell>
          <cell r="R27">
            <v>36892</v>
          </cell>
          <cell r="S27">
            <v>36923</v>
          </cell>
          <cell r="T27">
            <v>36951</v>
          </cell>
          <cell r="U27">
            <v>36982</v>
          </cell>
          <cell r="V27">
            <v>37012</v>
          </cell>
          <cell r="W27">
            <v>37469</v>
          </cell>
          <cell r="X27">
            <v>37073</v>
          </cell>
          <cell r="Y27">
            <v>37104</v>
          </cell>
          <cell r="Z27">
            <v>37135</v>
          </cell>
          <cell r="AA27">
            <v>37165</v>
          </cell>
          <cell r="AB27">
            <v>37196</v>
          </cell>
          <cell r="AC27">
            <v>37226</v>
          </cell>
          <cell r="AD27">
            <v>37257</v>
          </cell>
          <cell r="AE27">
            <v>37288</v>
          </cell>
          <cell r="AF27">
            <v>37316</v>
          </cell>
          <cell r="AG27">
            <v>37347</v>
          </cell>
          <cell r="AH27">
            <v>37377</v>
          </cell>
          <cell r="AI27">
            <v>37408</v>
          </cell>
          <cell r="AJ27">
            <v>37438</v>
          </cell>
          <cell r="AK27">
            <v>37469</v>
          </cell>
          <cell r="AL27">
            <v>37500</v>
          </cell>
          <cell r="AM27">
            <v>37530</v>
          </cell>
          <cell r="AN27">
            <v>37561</v>
          </cell>
          <cell r="AO27">
            <v>37591</v>
          </cell>
          <cell r="AP27">
            <v>37622</v>
          </cell>
          <cell r="AQ27">
            <v>37653</v>
          </cell>
          <cell r="AR27">
            <v>37681</v>
          </cell>
          <cell r="AS27">
            <v>37712</v>
          </cell>
          <cell r="AT27">
            <v>37742</v>
          </cell>
          <cell r="AU27">
            <v>37773</v>
          </cell>
          <cell r="AV27">
            <v>37803</v>
          </cell>
          <cell r="AW27">
            <v>37834</v>
          </cell>
          <cell r="AX27">
            <v>37865</v>
          </cell>
          <cell r="AY27">
            <v>37895</v>
          </cell>
          <cell r="AZ27">
            <v>37926</v>
          </cell>
          <cell r="BA27" t="str">
            <v>Bo=Coef X SRHo</v>
          </cell>
        </row>
        <row r="28">
          <cell r="B28" t="str">
            <v>Peón CAT. I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0.52</v>
          </cell>
          <cell r="I28">
            <v>0.52</v>
          </cell>
          <cell r="J28">
            <v>0.52</v>
          </cell>
          <cell r="K28">
            <v>0.77</v>
          </cell>
          <cell r="L28">
            <v>0.77</v>
          </cell>
          <cell r="M28">
            <v>0.77</v>
          </cell>
          <cell r="N28">
            <v>0.77</v>
          </cell>
          <cell r="O28">
            <v>0.77</v>
          </cell>
          <cell r="P28">
            <v>0.77</v>
          </cell>
          <cell r="Q28">
            <v>0.77</v>
          </cell>
          <cell r="R28">
            <v>0.96</v>
          </cell>
          <cell r="S28">
            <v>0.96</v>
          </cell>
          <cell r="T28">
            <v>0.96</v>
          </cell>
          <cell r="U28">
            <v>0.96</v>
          </cell>
          <cell r="V28">
            <v>0.96</v>
          </cell>
          <cell r="W28">
            <v>1.0900000000000001</v>
          </cell>
          <cell r="X28">
            <v>0.96</v>
          </cell>
          <cell r="Y28">
            <v>0.96</v>
          </cell>
          <cell r="Z28">
            <v>0.96</v>
          </cell>
          <cell r="AA28">
            <v>0.96</v>
          </cell>
          <cell r="AB28">
            <v>0.96</v>
          </cell>
          <cell r="AC28">
            <v>0.96</v>
          </cell>
          <cell r="AD28">
            <v>1.0900000000000001</v>
          </cell>
          <cell r="AE28">
            <v>1.0900000000000001</v>
          </cell>
          <cell r="AF28">
            <v>1.0900000000000001</v>
          </cell>
          <cell r="AG28">
            <v>1.0900000000000001</v>
          </cell>
          <cell r="AH28">
            <v>1.0900000000000001</v>
          </cell>
          <cell r="AI28">
            <v>1.0900000000000001</v>
          </cell>
          <cell r="AJ28">
            <v>1.0900000000000001</v>
          </cell>
          <cell r="AK28">
            <v>1.0900000000000001</v>
          </cell>
          <cell r="AL28">
            <v>1.0900000000000001</v>
          </cell>
          <cell r="AM28">
            <v>1.0900000000000001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 t="str">
            <v>ayudante CAT. II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0.53</v>
          </cell>
          <cell r="I29">
            <v>0.53</v>
          </cell>
          <cell r="J29">
            <v>0.53</v>
          </cell>
          <cell r="K29">
            <v>0.78</v>
          </cell>
          <cell r="L29">
            <v>0.78</v>
          </cell>
          <cell r="M29">
            <v>0.78</v>
          </cell>
          <cell r="N29">
            <v>0.78</v>
          </cell>
          <cell r="O29">
            <v>0.78</v>
          </cell>
          <cell r="P29">
            <v>0.78</v>
          </cell>
          <cell r="Q29">
            <v>0.78</v>
          </cell>
          <cell r="R29">
            <v>0.97</v>
          </cell>
          <cell r="S29">
            <v>0.97</v>
          </cell>
          <cell r="T29">
            <v>0.97</v>
          </cell>
          <cell r="U29">
            <v>0.97</v>
          </cell>
          <cell r="V29">
            <v>0.97</v>
          </cell>
          <cell r="W29">
            <v>1.1100000000000001</v>
          </cell>
          <cell r="BA29">
            <v>0</v>
          </cell>
        </row>
        <row r="30">
          <cell r="B30" t="str">
            <v>Albañil CAT. III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0.54</v>
          </cell>
          <cell r="I30">
            <v>0.54</v>
          </cell>
          <cell r="J30">
            <v>0.54</v>
          </cell>
          <cell r="K30">
            <v>0.79</v>
          </cell>
          <cell r="L30">
            <v>0.79</v>
          </cell>
          <cell r="M30">
            <v>0.79</v>
          </cell>
          <cell r="N30">
            <v>0.79</v>
          </cell>
          <cell r="O30">
            <v>0.79</v>
          </cell>
          <cell r="P30">
            <v>0.79</v>
          </cell>
          <cell r="Q30">
            <v>0.79</v>
          </cell>
          <cell r="R30">
            <v>0.98</v>
          </cell>
          <cell r="S30">
            <v>0.98</v>
          </cell>
          <cell r="T30">
            <v>0.98</v>
          </cell>
          <cell r="U30">
            <v>0.98</v>
          </cell>
          <cell r="V30">
            <v>0.98</v>
          </cell>
          <cell r="W30">
            <v>1.1200000000000001</v>
          </cell>
          <cell r="X30">
            <v>0.98</v>
          </cell>
          <cell r="Y30">
            <v>0.98</v>
          </cell>
          <cell r="Z30">
            <v>0.98</v>
          </cell>
          <cell r="AA30">
            <v>0.98</v>
          </cell>
          <cell r="AB30">
            <v>0.98</v>
          </cell>
          <cell r="AC30">
            <v>0.98</v>
          </cell>
          <cell r="AD30">
            <v>1.1200000000000001</v>
          </cell>
          <cell r="AE30">
            <v>1.1200000000000001</v>
          </cell>
          <cell r="AF30">
            <v>1.1200000000000001</v>
          </cell>
          <cell r="AG30">
            <v>1.1200000000000001</v>
          </cell>
          <cell r="AH30">
            <v>1.1200000000000001</v>
          </cell>
          <cell r="AI30">
            <v>1.1200000000000001</v>
          </cell>
          <cell r="AJ30">
            <v>1.1200000000000001</v>
          </cell>
          <cell r="AK30">
            <v>1.1200000000000001</v>
          </cell>
          <cell r="AL30">
            <v>1.1200000000000001</v>
          </cell>
          <cell r="AM30">
            <v>1.1200000000000001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 t="str">
            <v>Mestro demás ramas CAT. IV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0.56000000000000005</v>
          </cell>
          <cell r="I31">
            <v>0.56000000000000005</v>
          </cell>
          <cell r="J31">
            <v>0.56000000000000005</v>
          </cell>
          <cell r="K31">
            <v>0.81</v>
          </cell>
          <cell r="L31">
            <v>0.81</v>
          </cell>
          <cell r="M31">
            <v>0.81</v>
          </cell>
          <cell r="N31">
            <v>0.81</v>
          </cell>
          <cell r="O31">
            <v>0.81</v>
          </cell>
          <cell r="P31">
            <v>0.81</v>
          </cell>
          <cell r="Q31">
            <v>0.81</v>
          </cell>
          <cell r="R31">
            <v>1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1.1399999999999999</v>
          </cell>
          <cell r="X31">
            <v>1</v>
          </cell>
          <cell r="Y31">
            <v>1</v>
          </cell>
          <cell r="Z31">
            <v>1</v>
          </cell>
          <cell r="AA31">
            <v>1</v>
          </cell>
          <cell r="AB31">
            <v>1</v>
          </cell>
          <cell r="AC31">
            <v>1</v>
          </cell>
          <cell r="AD31">
            <v>1.1399999999999999</v>
          </cell>
          <cell r="AE31">
            <v>1.1399999999999999</v>
          </cell>
          <cell r="AF31">
            <v>1.1399999999999999</v>
          </cell>
          <cell r="AG31">
            <v>1.1399999999999999</v>
          </cell>
          <cell r="AH31">
            <v>1.1399999999999999</v>
          </cell>
          <cell r="AI31">
            <v>1.1399999999999999</v>
          </cell>
          <cell r="AJ31">
            <v>1.1399999999999999</v>
          </cell>
          <cell r="AK31">
            <v>1.1399999999999999</v>
          </cell>
          <cell r="AL31">
            <v>1.1399999999999999</v>
          </cell>
          <cell r="AM31">
            <v>1.1399999999999999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B32" t="str">
            <v>Inspector de obra CAT. V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0.56999999999999995</v>
          </cell>
          <cell r="I32">
            <v>0.56999999999999995</v>
          </cell>
          <cell r="J32">
            <v>0.56999999999999995</v>
          </cell>
          <cell r="K32">
            <v>0.82</v>
          </cell>
          <cell r="L32">
            <v>0.82</v>
          </cell>
          <cell r="M32">
            <v>0.82</v>
          </cell>
          <cell r="N32">
            <v>0.82</v>
          </cell>
          <cell r="O32">
            <v>0.82</v>
          </cell>
          <cell r="P32">
            <v>0.82</v>
          </cell>
          <cell r="Q32">
            <v>0.82</v>
          </cell>
          <cell r="R32">
            <v>1.01</v>
          </cell>
          <cell r="S32">
            <v>1.01</v>
          </cell>
          <cell r="T32">
            <v>1.01</v>
          </cell>
          <cell r="U32">
            <v>1.01</v>
          </cell>
          <cell r="V32">
            <v>1.01</v>
          </cell>
          <cell r="W32">
            <v>1.1499999999999999</v>
          </cell>
          <cell r="BA32">
            <v>0</v>
          </cell>
        </row>
        <row r="33">
          <cell r="B33" t="str">
            <v>Maestro Título SECAP CAT. V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0.57999999999999996</v>
          </cell>
          <cell r="I33">
            <v>0.57999999999999996</v>
          </cell>
          <cell r="J33">
            <v>0.57999999999999996</v>
          </cell>
          <cell r="K33">
            <v>0.83</v>
          </cell>
          <cell r="L33">
            <v>0.83</v>
          </cell>
          <cell r="M33">
            <v>0.83</v>
          </cell>
          <cell r="N33">
            <v>0.83</v>
          </cell>
          <cell r="O33">
            <v>0.83</v>
          </cell>
          <cell r="P33">
            <v>0.83</v>
          </cell>
          <cell r="Q33">
            <v>0.83</v>
          </cell>
          <cell r="R33">
            <v>1.02</v>
          </cell>
          <cell r="S33">
            <v>1.02</v>
          </cell>
          <cell r="T33">
            <v>1.02</v>
          </cell>
          <cell r="U33">
            <v>1.02</v>
          </cell>
          <cell r="V33">
            <v>1.02</v>
          </cell>
          <cell r="W33">
            <v>1.1599999999999999</v>
          </cell>
          <cell r="BA33">
            <v>0</v>
          </cell>
        </row>
        <row r="34">
          <cell r="B34" t="str">
            <v>Topógrafo 1 TOPOGRAF.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0.53</v>
          </cell>
          <cell r="I34">
            <v>0.53</v>
          </cell>
          <cell r="J34">
            <v>0.53</v>
          </cell>
          <cell r="K34">
            <v>0.78</v>
          </cell>
          <cell r="L34">
            <v>0.78</v>
          </cell>
          <cell r="M34">
            <v>0.78</v>
          </cell>
          <cell r="N34">
            <v>0.78</v>
          </cell>
          <cell r="O34">
            <v>0.78</v>
          </cell>
          <cell r="P34">
            <v>0.78</v>
          </cell>
          <cell r="Q34">
            <v>0.78</v>
          </cell>
          <cell r="R34">
            <v>0.97</v>
          </cell>
          <cell r="S34">
            <v>0.97</v>
          </cell>
          <cell r="T34">
            <v>0.97</v>
          </cell>
          <cell r="U34">
            <v>0.97</v>
          </cell>
          <cell r="V34">
            <v>0.97</v>
          </cell>
          <cell r="W34">
            <v>1.1399999999999999</v>
          </cell>
          <cell r="BA34">
            <v>0</v>
          </cell>
        </row>
        <row r="35">
          <cell r="B35" t="str">
            <v>Topógrafo 2 TOPOGRAF.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0.54</v>
          </cell>
          <cell r="I35">
            <v>0.54</v>
          </cell>
          <cell r="J35">
            <v>0.54</v>
          </cell>
          <cell r="K35">
            <v>0.79</v>
          </cell>
          <cell r="L35">
            <v>0.79</v>
          </cell>
          <cell r="M35">
            <v>0.79</v>
          </cell>
          <cell r="N35">
            <v>0.79</v>
          </cell>
          <cell r="O35">
            <v>0.79</v>
          </cell>
          <cell r="P35">
            <v>0.79</v>
          </cell>
          <cell r="Q35">
            <v>0.79</v>
          </cell>
          <cell r="R35">
            <v>0.98</v>
          </cell>
          <cell r="S35">
            <v>0.98</v>
          </cell>
          <cell r="T35">
            <v>0.98</v>
          </cell>
          <cell r="U35">
            <v>0.98</v>
          </cell>
          <cell r="V35">
            <v>0.98</v>
          </cell>
          <cell r="W35">
            <v>1.1499999999999999</v>
          </cell>
          <cell r="BA35">
            <v>0</v>
          </cell>
        </row>
        <row r="36">
          <cell r="B36" t="str">
            <v>Topógrafo 3 TOPOGRAF.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0.56000000000000005</v>
          </cell>
          <cell r="I36">
            <v>0.56000000000000005</v>
          </cell>
          <cell r="J36">
            <v>0.56000000000000005</v>
          </cell>
          <cell r="K36">
            <v>0.81</v>
          </cell>
          <cell r="L36">
            <v>0.81</v>
          </cell>
          <cell r="M36">
            <v>0.81</v>
          </cell>
          <cell r="N36">
            <v>0.81</v>
          </cell>
          <cell r="O36">
            <v>0.81</v>
          </cell>
          <cell r="P36">
            <v>0.81</v>
          </cell>
          <cell r="Q36">
            <v>0.81</v>
          </cell>
          <cell r="R36">
            <v>1</v>
          </cell>
          <cell r="S36">
            <v>1</v>
          </cell>
          <cell r="T36">
            <v>1</v>
          </cell>
          <cell r="U36">
            <v>1</v>
          </cell>
          <cell r="V36">
            <v>1</v>
          </cell>
          <cell r="W36">
            <v>1.1599999999999999</v>
          </cell>
          <cell r="BA36">
            <v>0</v>
          </cell>
        </row>
        <row r="37">
          <cell r="B37" t="str">
            <v>Topógrafo 4 TOPOGRAF.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0.56999999999999995</v>
          </cell>
          <cell r="I37">
            <v>0.56999999999999995</v>
          </cell>
          <cell r="J37">
            <v>0.56999999999999995</v>
          </cell>
          <cell r="K37">
            <v>0.82</v>
          </cell>
          <cell r="L37">
            <v>0.82</v>
          </cell>
          <cell r="M37">
            <v>0.82</v>
          </cell>
          <cell r="N37">
            <v>0.82</v>
          </cell>
          <cell r="O37">
            <v>0.82</v>
          </cell>
          <cell r="P37">
            <v>0.82</v>
          </cell>
          <cell r="Q37">
            <v>0.82</v>
          </cell>
          <cell r="R37">
            <v>1.01</v>
          </cell>
          <cell r="S37">
            <v>1.01</v>
          </cell>
          <cell r="T37">
            <v>1.01</v>
          </cell>
          <cell r="U37">
            <v>1.01</v>
          </cell>
          <cell r="V37">
            <v>1.01</v>
          </cell>
          <cell r="W37">
            <v>1.1599999999999999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1.1399999999999999</v>
          </cell>
          <cell r="AE37">
            <v>1.1399999999999999</v>
          </cell>
          <cell r="AF37">
            <v>1.1399999999999999</v>
          </cell>
          <cell r="AG37">
            <v>1.1399999999999999</v>
          </cell>
          <cell r="AH37">
            <v>1.1399999999999999</v>
          </cell>
          <cell r="AI37">
            <v>1.1399999999999999</v>
          </cell>
          <cell r="AJ37">
            <v>1.1399999999999999</v>
          </cell>
          <cell r="AK37">
            <v>1.1399999999999999</v>
          </cell>
          <cell r="AL37">
            <v>1.1399999999999999</v>
          </cell>
          <cell r="AM37">
            <v>1.1399999999999999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38">
          <cell r="B38" t="str">
            <v>1 DIBUJO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0.57999999999999996</v>
          </cell>
          <cell r="I38">
            <v>0.57999999999999996</v>
          </cell>
          <cell r="J38">
            <v>0.57999999999999996</v>
          </cell>
          <cell r="K38">
            <v>0.83</v>
          </cell>
          <cell r="L38">
            <v>0.83</v>
          </cell>
          <cell r="M38">
            <v>0.83</v>
          </cell>
          <cell r="N38">
            <v>0.83</v>
          </cell>
          <cell r="O38">
            <v>0.83</v>
          </cell>
          <cell r="P38">
            <v>0.83</v>
          </cell>
          <cell r="Q38">
            <v>0.83</v>
          </cell>
          <cell r="R38">
            <v>1.02</v>
          </cell>
          <cell r="S38">
            <v>1.02</v>
          </cell>
          <cell r="T38">
            <v>1.02</v>
          </cell>
          <cell r="U38">
            <v>1.02</v>
          </cell>
          <cell r="V38">
            <v>1.02</v>
          </cell>
          <cell r="W38">
            <v>1.1299999999999999</v>
          </cell>
          <cell r="BA38">
            <v>0</v>
          </cell>
        </row>
        <row r="39">
          <cell r="B39" t="str">
            <v>Licencia TIPO E CHOFER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0.56999999999999995</v>
          </cell>
          <cell r="I39">
            <v>0.56999999999999995</v>
          </cell>
          <cell r="J39">
            <v>0.56999999999999995</v>
          </cell>
          <cell r="K39">
            <v>0.82</v>
          </cell>
          <cell r="L39">
            <v>0.82</v>
          </cell>
          <cell r="M39">
            <v>0.82</v>
          </cell>
          <cell r="N39">
            <v>0.82</v>
          </cell>
          <cell r="O39">
            <v>0.82</v>
          </cell>
          <cell r="P39">
            <v>0.82</v>
          </cell>
          <cell r="Q39">
            <v>0.82</v>
          </cell>
          <cell r="R39">
            <v>1.01</v>
          </cell>
          <cell r="S39">
            <v>1.01</v>
          </cell>
          <cell r="T39">
            <v>1.01</v>
          </cell>
          <cell r="U39">
            <v>1.01</v>
          </cell>
          <cell r="V39">
            <v>1.01</v>
          </cell>
          <cell r="W39">
            <v>1.1499999999999999</v>
          </cell>
          <cell r="BA39">
            <v>0</v>
          </cell>
        </row>
        <row r="40">
          <cell r="B40" t="str">
            <v>Licencia TIPO D CHOFER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0.57999999999999996</v>
          </cell>
          <cell r="I40">
            <v>0.57999999999999996</v>
          </cell>
          <cell r="J40">
            <v>0.57999999999999996</v>
          </cell>
          <cell r="K40">
            <v>0.83</v>
          </cell>
          <cell r="L40">
            <v>0.83</v>
          </cell>
          <cell r="M40">
            <v>0.83</v>
          </cell>
          <cell r="N40">
            <v>0.83</v>
          </cell>
          <cell r="O40">
            <v>0.83</v>
          </cell>
          <cell r="P40">
            <v>0.83</v>
          </cell>
          <cell r="Q40">
            <v>0.83</v>
          </cell>
          <cell r="R40">
            <v>1.02</v>
          </cell>
          <cell r="S40">
            <v>1</v>
          </cell>
          <cell r="T40">
            <v>1.02</v>
          </cell>
          <cell r="U40">
            <v>1.02</v>
          </cell>
          <cell r="V40">
            <v>1</v>
          </cell>
          <cell r="W40">
            <v>1.1399999999999999</v>
          </cell>
          <cell r="BA40">
            <v>0</v>
          </cell>
        </row>
        <row r="41">
          <cell r="B41" t="str">
            <v>Licencia TIPO C CHOFER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0.57999999999999996</v>
          </cell>
          <cell r="I41">
            <v>0.57999999999999996</v>
          </cell>
          <cell r="J41">
            <v>0.57999999999999996</v>
          </cell>
          <cell r="K41">
            <v>0.83</v>
          </cell>
          <cell r="L41">
            <v>0.83</v>
          </cell>
          <cell r="M41">
            <v>0.83</v>
          </cell>
          <cell r="N41">
            <v>0.83</v>
          </cell>
          <cell r="O41">
            <v>0.83</v>
          </cell>
          <cell r="P41">
            <v>0.83</v>
          </cell>
          <cell r="Q41">
            <v>0.83</v>
          </cell>
          <cell r="R41">
            <v>1.02</v>
          </cell>
          <cell r="S41">
            <v>1</v>
          </cell>
          <cell r="T41">
            <v>1.02</v>
          </cell>
          <cell r="U41">
            <v>1.02</v>
          </cell>
          <cell r="V41">
            <v>1</v>
          </cell>
          <cell r="W41">
            <v>1.1299999999999999</v>
          </cell>
          <cell r="BA41">
            <v>0</v>
          </cell>
        </row>
        <row r="42">
          <cell r="B42" t="str">
            <v>Mecánico mantenimiento MEP I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0.65</v>
          </cell>
          <cell r="I42">
            <v>0.65</v>
          </cell>
          <cell r="J42">
            <v>0.65</v>
          </cell>
          <cell r="K42">
            <v>0.9</v>
          </cell>
          <cell r="L42">
            <v>0.9</v>
          </cell>
          <cell r="M42">
            <v>0.9</v>
          </cell>
          <cell r="N42">
            <v>0.9</v>
          </cell>
          <cell r="O42">
            <v>0.9</v>
          </cell>
          <cell r="P42">
            <v>0.9</v>
          </cell>
          <cell r="Q42">
            <v>0.9</v>
          </cell>
          <cell r="R42">
            <v>1.08</v>
          </cell>
          <cell r="S42">
            <v>1.08</v>
          </cell>
          <cell r="T42">
            <v>1.08</v>
          </cell>
          <cell r="U42">
            <v>1.08</v>
          </cell>
          <cell r="V42">
            <v>1.08</v>
          </cell>
          <cell r="W42">
            <v>1.23</v>
          </cell>
          <cell r="X42">
            <v>1.08</v>
          </cell>
          <cell r="Y42">
            <v>1.08</v>
          </cell>
          <cell r="Z42">
            <v>1.08</v>
          </cell>
          <cell r="AA42">
            <v>1.08</v>
          </cell>
          <cell r="AB42">
            <v>1.08</v>
          </cell>
          <cell r="AC42">
            <v>1.08</v>
          </cell>
          <cell r="AD42">
            <v>1.23</v>
          </cell>
          <cell r="AE42">
            <v>1.23</v>
          </cell>
          <cell r="AF42">
            <v>1.23</v>
          </cell>
          <cell r="AG42">
            <v>1.23</v>
          </cell>
          <cell r="AH42">
            <v>1.23</v>
          </cell>
          <cell r="AI42">
            <v>1.23</v>
          </cell>
          <cell r="AJ42">
            <v>1.23</v>
          </cell>
          <cell r="AK42">
            <v>1.23</v>
          </cell>
          <cell r="AL42">
            <v>1.23</v>
          </cell>
          <cell r="AM42">
            <v>1.23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B43" t="str">
            <v>Ayudante mecánico SIN TIT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0.54</v>
          </cell>
          <cell r="I43">
            <v>0.54</v>
          </cell>
          <cell r="J43">
            <v>0.54</v>
          </cell>
          <cell r="K43">
            <v>0.79</v>
          </cell>
          <cell r="L43">
            <v>0.79</v>
          </cell>
          <cell r="M43">
            <v>0.79</v>
          </cell>
          <cell r="N43">
            <v>0.79</v>
          </cell>
          <cell r="O43">
            <v>0.79</v>
          </cell>
          <cell r="P43">
            <v>0.79</v>
          </cell>
          <cell r="Q43">
            <v>0.79</v>
          </cell>
          <cell r="R43">
            <v>0.98</v>
          </cell>
          <cell r="S43">
            <v>0.98</v>
          </cell>
          <cell r="T43">
            <v>0.98</v>
          </cell>
          <cell r="U43">
            <v>0.98</v>
          </cell>
          <cell r="V43">
            <v>0.98</v>
          </cell>
          <cell r="W43">
            <v>1.1200000000000001</v>
          </cell>
          <cell r="BA43">
            <v>0</v>
          </cell>
        </row>
        <row r="44">
          <cell r="B44" t="str">
            <v>Operador Equipo Pesado OEP 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0.64</v>
          </cell>
          <cell r="I44">
            <v>0.64</v>
          </cell>
          <cell r="J44">
            <v>0.64</v>
          </cell>
          <cell r="K44">
            <v>0.89</v>
          </cell>
          <cell r="L44">
            <v>0.89</v>
          </cell>
          <cell r="M44">
            <v>0.89</v>
          </cell>
          <cell r="N44">
            <v>0.89</v>
          </cell>
          <cell r="O44">
            <v>0.89</v>
          </cell>
          <cell r="P44">
            <v>0.89</v>
          </cell>
          <cell r="Q44">
            <v>0.89</v>
          </cell>
          <cell r="R44">
            <v>1.08</v>
          </cell>
          <cell r="S44">
            <v>1.08</v>
          </cell>
          <cell r="T44">
            <v>1.08</v>
          </cell>
          <cell r="U44">
            <v>1.08</v>
          </cell>
          <cell r="V44">
            <v>1.08</v>
          </cell>
          <cell r="W44">
            <v>1.23</v>
          </cell>
          <cell r="X44">
            <v>1.08</v>
          </cell>
          <cell r="Y44">
            <v>1.08</v>
          </cell>
          <cell r="Z44">
            <v>1.08</v>
          </cell>
          <cell r="AA44">
            <v>1.08</v>
          </cell>
          <cell r="AB44">
            <v>1.08</v>
          </cell>
          <cell r="AC44">
            <v>1.08</v>
          </cell>
          <cell r="AD44">
            <v>1.23</v>
          </cell>
          <cell r="AE44">
            <v>1.23</v>
          </cell>
          <cell r="AF44">
            <v>1.23</v>
          </cell>
          <cell r="AG44">
            <v>1.23</v>
          </cell>
          <cell r="AH44">
            <v>1.23</v>
          </cell>
          <cell r="AI44">
            <v>1.23</v>
          </cell>
          <cell r="AJ44">
            <v>1.23</v>
          </cell>
          <cell r="AK44">
            <v>1.23</v>
          </cell>
          <cell r="AL44">
            <v>1.23</v>
          </cell>
          <cell r="AM44">
            <v>1.23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</row>
        <row r="45">
          <cell r="C45">
            <v>0</v>
          </cell>
          <cell r="BA45">
            <v>0</v>
          </cell>
        </row>
        <row r="48">
          <cell r="B48" t="str">
            <v>Peón CAT. I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</row>
        <row r="49">
          <cell r="B49" t="str">
            <v>ayudante CAT. II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</row>
        <row r="50">
          <cell r="B50" t="str">
            <v>Albañil CAT. III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</row>
        <row r="51">
          <cell r="B51" t="str">
            <v>Mestro demás ramas CAT. IV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</row>
        <row r="52">
          <cell r="B52" t="str">
            <v>Inspector de obra CAT. V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B53" t="str">
            <v>Maestro Título SECAP CAT. V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B54" t="str">
            <v>Topógrafo 1 TOPOGRAF.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B55" t="str">
            <v>Topógrafo 2 TOPOGRAF.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B56" t="str">
            <v>Topógrafo 3 TOPOGRAF.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</row>
        <row r="57">
          <cell r="B57" t="str">
            <v>Topógrafo 4 TOPOGRAF.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B58" t="str">
            <v>1 DIBUJO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B59" t="str">
            <v>Licencia TIPO E CHOFER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B60" t="str">
            <v>Licencia TIPO D CHOFER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B61" t="str">
            <v>Licencia TIPO C CHOFER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B62" t="str">
            <v>Mecánico mantenimiento MEP I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</row>
        <row r="63">
          <cell r="B63" t="str">
            <v>Ayudante mecánico SIN TIT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B64" t="str">
            <v>Operador Equipo Pesado OEP 1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</row>
        <row r="67">
          <cell r="D67" t="str">
            <v>Indice (Io)</v>
          </cell>
          <cell r="W67" t="str">
            <v>Indice (I1)</v>
          </cell>
        </row>
        <row r="68">
          <cell r="B68" t="str">
            <v>COMPONENTES FORMULA</v>
          </cell>
          <cell r="C68" t="str">
            <v>COEFICIENTES</v>
          </cell>
          <cell r="D68">
            <v>0</v>
          </cell>
          <cell r="E68">
            <v>36526</v>
          </cell>
          <cell r="F68">
            <v>36557</v>
          </cell>
          <cell r="G68">
            <v>36586</v>
          </cell>
          <cell r="H68">
            <v>36628</v>
          </cell>
          <cell r="I68">
            <v>36617</v>
          </cell>
          <cell r="J68">
            <v>36647</v>
          </cell>
          <cell r="K68">
            <v>36678</v>
          </cell>
          <cell r="L68">
            <v>36708</v>
          </cell>
          <cell r="M68">
            <v>36739</v>
          </cell>
          <cell r="N68">
            <v>36770</v>
          </cell>
          <cell r="O68">
            <v>36800</v>
          </cell>
          <cell r="P68">
            <v>36831</v>
          </cell>
          <cell r="Q68">
            <v>36861</v>
          </cell>
          <cell r="R68">
            <v>36892</v>
          </cell>
          <cell r="S68">
            <v>36923</v>
          </cell>
          <cell r="T68">
            <v>36951</v>
          </cell>
          <cell r="U68">
            <v>36982</v>
          </cell>
          <cell r="V68">
            <v>37012</v>
          </cell>
          <cell r="W68">
            <v>37469</v>
          </cell>
          <cell r="X68">
            <v>37073</v>
          </cell>
          <cell r="Y68">
            <v>37104</v>
          </cell>
          <cell r="Z68">
            <v>37135</v>
          </cell>
          <cell r="AA68">
            <v>37165</v>
          </cell>
          <cell r="AB68">
            <v>37196</v>
          </cell>
          <cell r="AC68">
            <v>37226</v>
          </cell>
          <cell r="AD68">
            <v>37257</v>
          </cell>
          <cell r="AE68">
            <v>37288</v>
          </cell>
          <cell r="AF68">
            <v>37316</v>
          </cell>
          <cell r="AG68">
            <v>37347</v>
          </cell>
          <cell r="AH68">
            <v>37377</v>
          </cell>
          <cell r="AI68">
            <v>37408</v>
          </cell>
          <cell r="AJ68">
            <v>37438</v>
          </cell>
          <cell r="AK68">
            <v>37469</v>
          </cell>
          <cell r="AL68">
            <v>37500</v>
          </cell>
          <cell r="AM68">
            <v>37530</v>
          </cell>
          <cell r="AN68">
            <v>37561</v>
          </cell>
          <cell r="AO68">
            <v>37591</v>
          </cell>
          <cell r="AP68">
            <v>37622</v>
          </cell>
          <cell r="AQ68">
            <v>37653</v>
          </cell>
          <cell r="AR68">
            <v>37681</v>
          </cell>
          <cell r="AS68">
            <v>37712</v>
          </cell>
          <cell r="AT68">
            <v>37742</v>
          </cell>
          <cell r="AU68">
            <v>37773</v>
          </cell>
          <cell r="AV68">
            <v>37803</v>
          </cell>
          <cell r="AW68">
            <v>37834</v>
          </cell>
          <cell r="AX68">
            <v>37865</v>
          </cell>
          <cell r="AY68">
            <v>37895</v>
          </cell>
          <cell r="AZ68">
            <v>37926</v>
          </cell>
          <cell r="BA68" t="str">
            <v>I1/Io</v>
          </cell>
        </row>
        <row r="69">
          <cell r="B69" t="str">
            <v>Mano de obra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 t="e">
            <v>#DIV/0!</v>
          </cell>
        </row>
        <row r="70">
          <cell r="B70" t="str">
            <v>Acero en barras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</v>
          </cell>
          <cell r="I70">
            <v>100.81</v>
          </cell>
          <cell r="J70">
            <v>101.26</v>
          </cell>
          <cell r="K70" t="str">
            <v>102,80</v>
          </cell>
          <cell r="L70" t="str">
            <v>102,88</v>
          </cell>
          <cell r="M70" t="str">
            <v>103,02</v>
          </cell>
          <cell r="N70" t="str">
            <v>103,02</v>
          </cell>
          <cell r="O70" t="str">
            <v>103,40</v>
          </cell>
          <cell r="P70" t="str">
            <v>103,85</v>
          </cell>
          <cell r="Q70" t="str">
            <v>104,79</v>
          </cell>
          <cell r="R70" t="str">
            <v>107,38</v>
          </cell>
          <cell r="S70" t="str">
            <v>109,50</v>
          </cell>
          <cell r="T70" t="str">
            <v>107,08</v>
          </cell>
          <cell r="U70" t="str">
            <v>107,52</v>
          </cell>
          <cell r="V70" t="str">
            <v>107,55</v>
          </cell>
          <cell r="W70">
            <v>107.41</v>
          </cell>
          <cell r="X70">
            <v>109.47</v>
          </cell>
          <cell r="Y70">
            <v>0</v>
          </cell>
          <cell r="Z70">
            <v>110.87</v>
          </cell>
          <cell r="AA70">
            <v>110.87</v>
          </cell>
          <cell r="AB70">
            <v>110.87</v>
          </cell>
          <cell r="AC70">
            <v>110.87</v>
          </cell>
          <cell r="AD70">
            <v>110.87</v>
          </cell>
          <cell r="AE70">
            <v>112.82</v>
          </cell>
          <cell r="AF70">
            <v>113.21</v>
          </cell>
          <cell r="AG70">
            <v>113.31</v>
          </cell>
          <cell r="AH70">
            <v>113.31</v>
          </cell>
          <cell r="AI70">
            <v>113.33</v>
          </cell>
          <cell r="AJ70">
            <v>113.4</v>
          </cell>
          <cell r="AK70">
            <v>113.4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 t="e">
            <v>#DIV/0!</v>
          </cell>
        </row>
        <row r="71">
          <cell r="B71" t="str">
            <v>Acero estructural para puentes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100</v>
          </cell>
          <cell r="I71">
            <v>100.23</v>
          </cell>
          <cell r="J71">
            <v>100.23</v>
          </cell>
          <cell r="K71" t="str">
            <v>101,13</v>
          </cell>
          <cell r="L71" t="str">
            <v>101,22</v>
          </cell>
          <cell r="M71" t="str">
            <v>101,22</v>
          </cell>
          <cell r="N71" t="str">
            <v>101,22</v>
          </cell>
          <cell r="O71" t="str">
            <v>103,46</v>
          </cell>
          <cell r="P71" t="str">
            <v>103,80</v>
          </cell>
          <cell r="Q71" t="str">
            <v>105,25</v>
          </cell>
          <cell r="R71" t="str">
            <v>107,72</v>
          </cell>
          <cell r="S71" t="str">
            <v>99,67</v>
          </cell>
          <cell r="T71" t="str">
            <v>107,71</v>
          </cell>
          <cell r="U71" t="str">
            <v>108,31</v>
          </cell>
          <cell r="V71" t="str">
            <v>108,33</v>
          </cell>
          <cell r="W71">
            <v>96.67</v>
          </cell>
          <cell r="X71">
            <v>0</v>
          </cell>
          <cell r="Y71">
            <v>0</v>
          </cell>
          <cell r="Z71">
            <v>114.45</v>
          </cell>
          <cell r="AA71">
            <v>114.45</v>
          </cell>
          <cell r="AB71">
            <v>114.45</v>
          </cell>
          <cell r="AC71">
            <v>114.45</v>
          </cell>
          <cell r="AD71">
            <v>114.45</v>
          </cell>
          <cell r="AE71">
            <v>116.37</v>
          </cell>
          <cell r="AF71">
            <v>116.78</v>
          </cell>
          <cell r="AG71">
            <v>116.89</v>
          </cell>
          <cell r="AH71">
            <v>116.9</v>
          </cell>
          <cell r="AI71">
            <v>116.42</v>
          </cell>
          <cell r="AJ71">
            <v>116.42</v>
          </cell>
          <cell r="AK71">
            <v>116.42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 t="e">
            <v>#DIV/0!</v>
          </cell>
        </row>
        <row r="72">
          <cell r="B72" t="str">
            <v>Acetileno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100</v>
          </cell>
          <cell r="I72">
            <v>100</v>
          </cell>
          <cell r="J72">
            <v>100</v>
          </cell>
          <cell r="K72" t="str">
            <v>100,00</v>
          </cell>
          <cell r="L72" t="str">
            <v>100,00</v>
          </cell>
          <cell r="M72" t="str">
            <v>100,00</v>
          </cell>
          <cell r="N72" t="str">
            <v>100,00</v>
          </cell>
          <cell r="O72" t="str">
            <v>100,00</v>
          </cell>
          <cell r="P72" t="str">
            <v>100,00</v>
          </cell>
          <cell r="Q72" t="str">
            <v>100,35</v>
          </cell>
          <cell r="R72" t="str">
            <v>102,21</v>
          </cell>
          <cell r="S72" t="str">
            <v>232,18</v>
          </cell>
          <cell r="T72" t="str">
            <v>102,21</v>
          </cell>
          <cell r="U72" t="str">
            <v>102,21</v>
          </cell>
          <cell r="V72" t="str">
            <v>102,21</v>
          </cell>
          <cell r="W72">
            <v>248.48</v>
          </cell>
          <cell r="X72">
            <v>0</v>
          </cell>
          <cell r="Y72">
            <v>0</v>
          </cell>
          <cell r="Z72">
            <v>107.04</v>
          </cell>
          <cell r="AA72">
            <v>107.04</v>
          </cell>
          <cell r="AB72">
            <v>107.04</v>
          </cell>
          <cell r="AC72">
            <v>107.04</v>
          </cell>
          <cell r="AD72">
            <v>107.04</v>
          </cell>
          <cell r="AE72">
            <v>107.04</v>
          </cell>
          <cell r="AF72">
            <v>107.04</v>
          </cell>
          <cell r="AG72">
            <v>107.04</v>
          </cell>
          <cell r="AH72">
            <v>107.04</v>
          </cell>
          <cell r="AI72">
            <v>107.04</v>
          </cell>
          <cell r="AJ72">
            <v>107.04</v>
          </cell>
          <cell r="AK72">
            <v>107.04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 t="e">
            <v>#DIV/0!</v>
          </cell>
        </row>
        <row r="73">
          <cell r="B73" t="str">
            <v>Alambres y cables para Inst. eléctricas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100</v>
          </cell>
          <cell r="I73">
            <v>100</v>
          </cell>
          <cell r="J73">
            <v>99.38</v>
          </cell>
          <cell r="K73" t="str">
            <v>99,38</v>
          </cell>
          <cell r="L73" t="str">
            <v>98,05</v>
          </cell>
          <cell r="M73" t="str">
            <v>98,05</v>
          </cell>
          <cell r="N73" t="str">
            <v>98,05</v>
          </cell>
          <cell r="O73" t="str">
            <v>98,05</v>
          </cell>
          <cell r="P73" t="str">
            <v>98,05</v>
          </cell>
          <cell r="Q73" t="str">
            <v>98,05</v>
          </cell>
          <cell r="R73" t="str">
            <v>98,84</v>
          </cell>
          <cell r="S73" t="str">
            <v>101,26</v>
          </cell>
          <cell r="T73" t="str">
            <v>94,93</v>
          </cell>
          <cell r="U73" t="str">
            <v>94,93</v>
          </cell>
          <cell r="V73" t="str">
            <v>94,93</v>
          </cell>
          <cell r="W73">
            <v>87.81</v>
          </cell>
          <cell r="X73">
            <v>0</v>
          </cell>
          <cell r="Y73">
            <v>0</v>
          </cell>
          <cell r="Z73">
            <v>90.46</v>
          </cell>
          <cell r="AA73">
            <v>90.46</v>
          </cell>
          <cell r="AB73">
            <v>90.46</v>
          </cell>
          <cell r="AC73">
            <v>90.46</v>
          </cell>
          <cell r="AD73">
            <v>88.26</v>
          </cell>
          <cell r="AE73">
            <v>88.26</v>
          </cell>
          <cell r="AF73">
            <v>86.08</v>
          </cell>
          <cell r="AG73">
            <v>85.91</v>
          </cell>
          <cell r="AH73">
            <v>85.91</v>
          </cell>
          <cell r="AI73">
            <v>107.04</v>
          </cell>
          <cell r="AJ73">
            <v>85.42</v>
          </cell>
          <cell r="AK73">
            <v>85.17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 t="e">
            <v>#DIV/0!</v>
          </cell>
        </row>
        <row r="74">
          <cell r="B74" t="str">
            <v>Alambres y cables para Inst. telefónicas Exteriores 13/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100</v>
          </cell>
          <cell r="I74">
            <v>144.69</v>
          </cell>
          <cell r="J74">
            <v>144.69</v>
          </cell>
          <cell r="K74" t="str">
            <v>199,16</v>
          </cell>
          <cell r="L74" t="str">
            <v>221,60</v>
          </cell>
          <cell r="M74" t="str">
            <v>221,60</v>
          </cell>
          <cell r="N74" t="str">
            <v>221,60</v>
          </cell>
          <cell r="O74" t="str">
            <v>221,60</v>
          </cell>
          <cell r="P74" t="str">
            <v>221,60</v>
          </cell>
          <cell r="Q74" t="str">
            <v>221,60</v>
          </cell>
          <cell r="R74" t="str">
            <v>236,99</v>
          </cell>
          <cell r="S74">
            <v>100</v>
          </cell>
          <cell r="T74" t="str">
            <v>238,02</v>
          </cell>
          <cell r="U74" t="str">
            <v>238,02</v>
          </cell>
          <cell r="V74" t="str">
            <v>238,02</v>
          </cell>
          <cell r="W74">
            <v>93.33</v>
          </cell>
          <cell r="X74">
            <v>0</v>
          </cell>
          <cell r="Y74">
            <v>0</v>
          </cell>
          <cell r="Z74">
            <v>238.02</v>
          </cell>
          <cell r="AA74">
            <v>238.02</v>
          </cell>
          <cell r="AB74">
            <v>238.02</v>
          </cell>
          <cell r="AC74">
            <v>238.02</v>
          </cell>
          <cell r="AD74">
            <v>238.02</v>
          </cell>
          <cell r="AE74">
            <v>238.02</v>
          </cell>
          <cell r="AF74">
            <v>238.02</v>
          </cell>
          <cell r="AG74">
            <v>238.02</v>
          </cell>
          <cell r="AH74">
            <v>238.02</v>
          </cell>
          <cell r="AI74">
            <v>85.83</v>
          </cell>
          <cell r="AJ74">
            <v>238.02</v>
          </cell>
          <cell r="AK74">
            <v>238.02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 t="e">
            <v>#DIV/0!</v>
          </cell>
        </row>
        <row r="75">
          <cell r="B75" t="str">
            <v>Alambres y cables para Inst. telefónicas Interiores 9/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100</v>
          </cell>
          <cell r="I75">
            <v>100</v>
          </cell>
          <cell r="J75">
            <v>115.7</v>
          </cell>
          <cell r="K75" t="str">
            <v>180,98</v>
          </cell>
          <cell r="L75" t="str">
            <v>180,98</v>
          </cell>
          <cell r="M75" t="str">
            <v>180,98</v>
          </cell>
          <cell r="N75" t="str">
            <v>180,98</v>
          </cell>
          <cell r="O75" t="str">
            <v>180,98</v>
          </cell>
          <cell r="P75" t="str">
            <v>180,98</v>
          </cell>
          <cell r="Q75" t="str">
            <v>191,04</v>
          </cell>
          <cell r="R75" t="str">
            <v>274,14</v>
          </cell>
          <cell r="S75" t="str">
            <v>113,09</v>
          </cell>
          <cell r="T75" t="str">
            <v>245,31</v>
          </cell>
          <cell r="U75" t="str">
            <v>265,04</v>
          </cell>
          <cell r="V75" t="str">
            <v>276,14</v>
          </cell>
          <cell r="W75">
            <v>113.39</v>
          </cell>
          <cell r="X75">
            <v>0</v>
          </cell>
          <cell r="Y75">
            <v>0</v>
          </cell>
          <cell r="Z75">
            <v>225.51</v>
          </cell>
          <cell r="AA75">
            <v>231.5</v>
          </cell>
          <cell r="AB75">
            <v>225.51</v>
          </cell>
          <cell r="AC75">
            <v>225.51</v>
          </cell>
          <cell r="AD75">
            <v>255.25</v>
          </cell>
          <cell r="AE75">
            <v>255.25</v>
          </cell>
          <cell r="AF75">
            <v>255.25</v>
          </cell>
          <cell r="AG75">
            <v>255.25</v>
          </cell>
          <cell r="AH75">
            <v>255.25</v>
          </cell>
          <cell r="AI75">
            <v>238.02</v>
          </cell>
          <cell r="AJ75">
            <v>255.25</v>
          </cell>
          <cell r="AK75">
            <v>255.25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 t="e">
            <v>#DIV/0!</v>
          </cell>
        </row>
        <row r="76">
          <cell r="B76" t="str">
            <v>Alambres de metal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100</v>
          </cell>
          <cell r="I76">
            <v>100</v>
          </cell>
          <cell r="J76">
            <v>117.41</v>
          </cell>
          <cell r="K76" t="str">
            <v>189,98</v>
          </cell>
          <cell r="L76" t="str">
            <v>189,98</v>
          </cell>
          <cell r="M76" t="str">
            <v>189,98</v>
          </cell>
          <cell r="N76" t="str">
            <v>189,98</v>
          </cell>
          <cell r="O76" t="str">
            <v>189,98</v>
          </cell>
          <cell r="P76" t="str">
            <v>189,98</v>
          </cell>
          <cell r="Q76" t="str">
            <v>205,35</v>
          </cell>
          <cell r="R76" t="str">
            <v>333,65</v>
          </cell>
          <cell r="S76" t="str">
            <v>102,12</v>
          </cell>
          <cell r="T76" t="str">
            <v>283,27</v>
          </cell>
          <cell r="U76" t="str">
            <v>291,77</v>
          </cell>
          <cell r="V76" t="str">
            <v>301,69</v>
          </cell>
          <cell r="W76">
            <v>102.68</v>
          </cell>
          <cell r="X76">
            <v>285.56</v>
          </cell>
          <cell r="Y76">
            <v>0</v>
          </cell>
          <cell r="Z76">
            <v>241.02</v>
          </cell>
          <cell r="AA76">
            <v>253.43</v>
          </cell>
          <cell r="AB76">
            <v>241.02</v>
          </cell>
          <cell r="AC76">
            <v>244.62</v>
          </cell>
          <cell r="AD76">
            <v>275.98</v>
          </cell>
          <cell r="AE76">
            <v>275.98</v>
          </cell>
          <cell r="AF76">
            <v>275.98</v>
          </cell>
          <cell r="AG76">
            <v>275.98</v>
          </cell>
          <cell r="AH76">
            <v>275.98</v>
          </cell>
          <cell r="AI76">
            <v>275.98</v>
          </cell>
          <cell r="AJ76">
            <v>275.98</v>
          </cell>
          <cell r="AK76">
            <v>275.98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 t="e">
            <v>#DIV/0!</v>
          </cell>
        </row>
        <row r="77">
          <cell r="B77" t="str">
            <v>Alcantarillas de láminas de metal y Acc.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100</v>
          </cell>
          <cell r="I77">
            <v>100</v>
          </cell>
          <cell r="J77">
            <v>100</v>
          </cell>
          <cell r="K77" t="str">
            <v>100,00</v>
          </cell>
          <cell r="L77" t="str">
            <v>100,00</v>
          </cell>
          <cell r="M77" t="str">
            <v>100,00</v>
          </cell>
          <cell r="N77" t="str">
            <v>100,00</v>
          </cell>
          <cell r="O77" t="str">
            <v>100,00</v>
          </cell>
          <cell r="P77" t="str">
            <v>100,00</v>
          </cell>
          <cell r="Q77" t="str">
            <v>100,00</v>
          </cell>
          <cell r="R77" t="str">
            <v>100,00</v>
          </cell>
          <cell r="S77" t="str">
            <v>100,00</v>
          </cell>
          <cell r="T77" t="str">
            <v>100,00</v>
          </cell>
          <cell r="U77" t="str">
            <v>100,00</v>
          </cell>
          <cell r="V77" t="str">
            <v>100,00</v>
          </cell>
          <cell r="W77">
            <v>102.4</v>
          </cell>
          <cell r="X77">
            <v>0</v>
          </cell>
          <cell r="Y77">
            <v>0</v>
          </cell>
          <cell r="Z77">
            <v>100</v>
          </cell>
          <cell r="AA77">
            <v>100</v>
          </cell>
          <cell r="AB77">
            <v>100</v>
          </cell>
          <cell r="AC77">
            <v>100</v>
          </cell>
          <cell r="AD77">
            <v>100</v>
          </cell>
          <cell r="AE77">
            <v>100</v>
          </cell>
          <cell r="AF77">
            <v>100</v>
          </cell>
          <cell r="AG77">
            <v>100</v>
          </cell>
          <cell r="AH77">
            <v>10</v>
          </cell>
          <cell r="AI77">
            <v>100</v>
          </cell>
          <cell r="AJ77">
            <v>100</v>
          </cell>
          <cell r="AK77">
            <v>100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 t="e">
            <v>#DIV/0!</v>
          </cell>
        </row>
        <row r="78">
          <cell r="B78" t="str">
            <v>Artículos de soldadura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100</v>
          </cell>
          <cell r="I78">
            <v>100.23</v>
          </cell>
          <cell r="J78">
            <v>100.23</v>
          </cell>
          <cell r="K78" t="str">
            <v>101,13</v>
          </cell>
          <cell r="L78" t="str">
            <v>101,22</v>
          </cell>
          <cell r="M78" t="str">
            <v>101,22</v>
          </cell>
          <cell r="N78" t="str">
            <v>101,22</v>
          </cell>
          <cell r="O78" t="str">
            <v>103,46</v>
          </cell>
          <cell r="P78" t="str">
            <v>103,80</v>
          </cell>
          <cell r="Q78" t="str">
            <v>105,25</v>
          </cell>
          <cell r="R78" t="str">
            <v>107,72</v>
          </cell>
          <cell r="S78" t="str">
            <v>99,67</v>
          </cell>
          <cell r="T78" t="str">
            <v>107,71</v>
          </cell>
          <cell r="U78" t="str">
            <v>108,31</v>
          </cell>
          <cell r="V78" t="str">
            <v>108,33</v>
          </cell>
          <cell r="W78">
            <v>105.76</v>
          </cell>
          <cell r="BA78" t="e">
            <v>#DIV/0!</v>
          </cell>
        </row>
        <row r="79">
          <cell r="B79" t="str">
            <v>Ascensores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100</v>
          </cell>
          <cell r="I79">
            <v>100</v>
          </cell>
          <cell r="J79">
            <v>100</v>
          </cell>
          <cell r="K79" t="str">
            <v>100,00</v>
          </cell>
          <cell r="L79" t="str">
            <v>100,00</v>
          </cell>
          <cell r="M79" t="str">
            <v>100,00</v>
          </cell>
          <cell r="N79" t="str">
            <v>100,00</v>
          </cell>
          <cell r="O79" t="str">
            <v>100,00</v>
          </cell>
          <cell r="P79" t="str">
            <v>100,00</v>
          </cell>
          <cell r="Q79" t="str">
            <v>100,35</v>
          </cell>
          <cell r="R79" t="str">
            <v>102,21</v>
          </cell>
          <cell r="S79" t="str">
            <v>232,18</v>
          </cell>
          <cell r="T79" t="str">
            <v>102,21</v>
          </cell>
          <cell r="U79" t="str">
            <v>102,21</v>
          </cell>
          <cell r="V79" t="str">
            <v>102,21</v>
          </cell>
          <cell r="W79">
            <v>100.22</v>
          </cell>
          <cell r="BA79" t="e">
            <v>#DIV/0!</v>
          </cell>
        </row>
        <row r="80">
          <cell r="B80" t="str">
            <v>Azulejos y cerámicos vitrificados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100</v>
          </cell>
          <cell r="I80">
            <v>100</v>
          </cell>
          <cell r="J80">
            <v>99.38</v>
          </cell>
          <cell r="K80" t="str">
            <v>99,38</v>
          </cell>
          <cell r="L80" t="str">
            <v>98,05</v>
          </cell>
          <cell r="M80" t="str">
            <v>98,05</v>
          </cell>
          <cell r="N80" t="str">
            <v>98,05</v>
          </cell>
          <cell r="O80" t="str">
            <v>98,05</v>
          </cell>
          <cell r="P80" t="str">
            <v>98,05</v>
          </cell>
          <cell r="Q80" t="str">
            <v>98,05</v>
          </cell>
          <cell r="R80" t="str">
            <v>98,84</v>
          </cell>
          <cell r="S80" t="str">
            <v>101,26</v>
          </cell>
          <cell r="T80" t="str">
            <v>94,93</v>
          </cell>
          <cell r="U80" t="str">
            <v>94,93</v>
          </cell>
          <cell r="V80" t="str">
            <v>94,93</v>
          </cell>
          <cell r="W80">
            <v>126.05</v>
          </cell>
          <cell r="BA80" t="e">
            <v>#DIV/0!</v>
          </cell>
        </row>
        <row r="81">
          <cell r="B81" t="str">
            <v>Baldosas de vinil (fibra mineral)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100</v>
          </cell>
          <cell r="I81">
            <v>144.69</v>
          </cell>
          <cell r="J81">
            <v>144.69</v>
          </cell>
          <cell r="K81" t="str">
            <v>199,16</v>
          </cell>
          <cell r="L81" t="str">
            <v>221,60</v>
          </cell>
          <cell r="M81" t="str">
            <v>221,60</v>
          </cell>
          <cell r="N81" t="str">
            <v>221,60</v>
          </cell>
          <cell r="O81" t="str">
            <v>221,60</v>
          </cell>
          <cell r="P81" t="str">
            <v>221,60</v>
          </cell>
          <cell r="Q81" t="str">
            <v>221,60</v>
          </cell>
          <cell r="R81" t="str">
            <v>236,99</v>
          </cell>
          <cell r="S81">
            <v>100</v>
          </cell>
          <cell r="T81" t="str">
            <v>238,02</v>
          </cell>
          <cell r="U81" t="str">
            <v>238,02</v>
          </cell>
          <cell r="V81" t="str">
            <v>238,02</v>
          </cell>
          <cell r="W81">
            <v>110.95</v>
          </cell>
          <cell r="BA81" t="e">
            <v>#DIV/0!</v>
          </cell>
        </row>
        <row r="82">
          <cell r="B82" t="str">
            <v>Betún petróleo (Asfalto) (O)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100</v>
          </cell>
          <cell r="I82">
            <v>100</v>
          </cell>
          <cell r="J82">
            <v>100</v>
          </cell>
          <cell r="K82" t="str">
            <v>100,00</v>
          </cell>
          <cell r="L82" t="str">
            <v>100,00</v>
          </cell>
          <cell r="M82" t="str">
            <v>100,00</v>
          </cell>
          <cell r="N82" t="str">
            <v>100,00</v>
          </cell>
          <cell r="O82" t="str">
            <v>100,00</v>
          </cell>
          <cell r="P82" t="str">
            <v>100,00</v>
          </cell>
          <cell r="Q82" t="str">
            <v>100,35</v>
          </cell>
          <cell r="R82" t="str">
            <v>102,21</v>
          </cell>
          <cell r="S82" t="str">
            <v>232,18</v>
          </cell>
          <cell r="T82" t="str">
            <v>102,21</v>
          </cell>
          <cell r="U82" t="str">
            <v>102,21</v>
          </cell>
          <cell r="V82" t="str">
            <v>102,21</v>
          </cell>
          <cell r="W82">
            <v>381.25</v>
          </cell>
          <cell r="BA82" t="e">
            <v>#DIV/0!</v>
          </cell>
        </row>
        <row r="83">
          <cell r="B83" t="str">
            <v>Bombas de agua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100</v>
          </cell>
          <cell r="I83">
            <v>100</v>
          </cell>
          <cell r="J83">
            <v>99.38</v>
          </cell>
          <cell r="K83" t="str">
            <v>99,38</v>
          </cell>
          <cell r="L83" t="str">
            <v>98,05</v>
          </cell>
          <cell r="M83" t="str">
            <v>98,05</v>
          </cell>
          <cell r="N83" t="str">
            <v>98,05</v>
          </cell>
          <cell r="O83" t="str">
            <v>98,05</v>
          </cell>
          <cell r="P83" t="str">
            <v>98,05</v>
          </cell>
          <cell r="Q83" t="str">
            <v>98,05</v>
          </cell>
          <cell r="R83" t="str">
            <v>98,84</v>
          </cell>
          <cell r="S83" t="str">
            <v>101,26</v>
          </cell>
          <cell r="T83" t="str">
            <v>94,93</v>
          </cell>
          <cell r="U83" t="str">
            <v>94,93</v>
          </cell>
          <cell r="V83" t="str">
            <v>94,93</v>
          </cell>
          <cell r="W83">
            <v>101.93</v>
          </cell>
          <cell r="BA83" t="e">
            <v>#DIV/0!</v>
          </cell>
        </row>
        <row r="84">
          <cell r="B84" t="str">
            <v>Alimentos Bebidas y Tabaco (Quito)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100</v>
          </cell>
          <cell r="I84">
            <v>144.69</v>
          </cell>
          <cell r="J84">
            <v>144.69</v>
          </cell>
          <cell r="K84" t="str">
            <v>199,16</v>
          </cell>
          <cell r="L84" t="str">
            <v>221,60</v>
          </cell>
          <cell r="M84" t="str">
            <v>221,60</v>
          </cell>
          <cell r="N84" t="str">
            <v>221,60</v>
          </cell>
          <cell r="O84" t="str">
            <v>221,60</v>
          </cell>
          <cell r="P84" t="str">
            <v>221,60</v>
          </cell>
          <cell r="Q84" t="str">
            <v>221,60</v>
          </cell>
          <cell r="R84" t="str">
            <v>236,99</v>
          </cell>
          <cell r="S84">
            <v>100</v>
          </cell>
          <cell r="T84" t="str">
            <v>238,02</v>
          </cell>
          <cell r="U84" t="str">
            <v>238,02</v>
          </cell>
          <cell r="V84" t="str">
            <v>238,02</v>
          </cell>
          <cell r="W84">
            <v>0</v>
          </cell>
          <cell r="BA84" t="e">
            <v>#DIV/0!</v>
          </cell>
        </row>
        <row r="85">
          <cell r="B85" t="str">
            <v>Calderas 20/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100</v>
          </cell>
          <cell r="I85">
            <v>100</v>
          </cell>
          <cell r="J85">
            <v>115.7</v>
          </cell>
          <cell r="K85" t="str">
            <v>180,98</v>
          </cell>
          <cell r="L85" t="str">
            <v>180,98</v>
          </cell>
          <cell r="M85" t="str">
            <v>180,98</v>
          </cell>
          <cell r="N85" t="str">
            <v>180,98</v>
          </cell>
          <cell r="O85" t="str">
            <v>180,98</v>
          </cell>
          <cell r="P85" t="str">
            <v>180,98</v>
          </cell>
          <cell r="Q85" t="str">
            <v>191,04</v>
          </cell>
          <cell r="R85" t="str">
            <v>274,14</v>
          </cell>
          <cell r="S85" t="str">
            <v>113,09</v>
          </cell>
          <cell r="T85" t="str">
            <v>245,31</v>
          </cell>
          <cell r="U85" t="str">
            <v>265,04</v>
          </cell>
          <cell r="V85" t="str">
            <v>276,14</v>
          </cell>
          <cell r="W85">
            <v>99.38</v>
          </cell>
          <cell r="BA85" t="e">
            <v>#DIV/0!</v>
          </cell>
        </row>
        <row r="86">
          <cell r="B86" t="str">
            <v>Cal química 1/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100</v>
          </cell>
          <cell r="I86">
            <v>100</v>
          </cell>
          <cell r="J86">
            <v>117.41</v>
          </cell>
          <cell r="K86" t="str">
            <v>189,98</v>
          </cell>
          <cell r="L86" t="str">
            <v>189,98</v>
          </cell>
          <cell r="M86" t="str">
            <v>189,98</v>
          </cell>
          <cell r="N86" t="str">
            <v>189,98</v>
          </cell>
          <cell r="O86" t="str">
            <v>189,98</v>
          </cell>
          <cell r="P86" t="str">
            <v>189,98</v>
          </cell>
          <cell r="Q86" t="str">
            <v>205,35</v>
          </cell>
          <cell r="R86" t="str">
            <v>333,65</v>
          </cell>
          <cell r="S86" t="str">
            <v>102,12</v>
          </cell>
          <cell r="T86" t="str">
            <v>283,27</v>
          </cell>
          <cell r="U86" t="str">
            <v>291,77</v>
          </cell>
          <cell r="V86" t="str">
            <v>301,69</v>
          </cell>
          <cell r="W86">
            <v>161.1</v>
          </cell>
          <cell r="BA86" t="e">
            <v>#DIV/0!</v>
          </cell>
        </row>
        <row r="87">
          <cell r="B87" t="str">
            <v>Carpint. de hierro (puertas enrollables)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100</v>
          </cell>
          <cell r="I87">
            <v>100</v>
          </cell>
          <cell r="J87">
            <v>100</v>
          </cell>
          <cell r="K87" t="str">
            <v>100,00</v>
          </cell>
          <cell r="L87" t="str">
            <v>100,00</v>
          </cell>
          <cell r="M87" t="str">
            <v>100,00</v>
          </cell>
          <cell r="N87" t="str">
            <v>100,00</v>
          </cell>
          <cell r="O87" t="str">
            <v>100,00</v>
          </cell>
          <cell r="P87" t="str">
            <v>100,00</v>
          </cell>
          <cell r="Q87" t="str">
            <v>100,00</v>
          </cell>
          <cell r="R87" t="str">
            <v>100,00</v>
          </cell>
          <cell r="S87" t="str">
            <v>100,00</v>
          </cell>
          <cell r="T87" t="str">
            <v>100,00</v>
          </cell>
          <cell r="U87" t="str">
            <v>100,00</v>
          </cell>
          <cell r="V87" t="str">
            <v>100,00</v>
          </cell>
          <cell r="W87">
            <v>154.4</v>
          </cell>
          <cell r="BA87" t="e">
            <v>#DIV/0!</v>
          </cell>
        </row>
        <row r="88">
          <cell r="B88" t="str">
            <v>Cementina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100</v>
          </cell>
          <cell r="I88">
            <v>100</v>
          </cell>
          <cell r="J88">
            <v>96.24</v>
          </cell>
          <cell r="K88" t="str">
            <v>96,24</v>
          </cell>
          <cell r="L88" t="str">
            <v>96,70</v>
          </cell>
          <cell r="M88" t="str">
            <v>96,70</v>
          </cell>
          <cell r="N88" t="str">
            <v>96,70</v>
          </cell>
          <cell r="O88" t="str">
            <v>96,70</v>
          </cell>
          <cell r="P88" t="str">
            <v>96,70</v>
          </cell>
          <cell r="Q88" t="str">
            <v>96,70</v>
          </cell>
          <cell r="R88" t="str">
            <v>95,47</v>
          </cell>
          <cell r="S88" t="str">
            <v>102,67</v>
          </cell>
          <cell r="T88" t="str">
            <v>95,86</v>
          </cell>
          <cell r="U88" t="str">
            <v>95,86</v>
          </cell>
          <cell r="V88" t="str">
            <v>95,86</v>
          </cell>
          <cell r="W88">
            <v>142.34</v>
          </cell>
          <cell r="BA88" t="e">
            <v>#DIV/0!</v>
          </cell>
        </row>
        <row r="89">
          <cell r="B89" t="str">
            <v>Cemento Portland Tipo I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100</v>
          </cell>
          <cell r="I89">
            <v>100</v>
          </cell>
          <cell r="J89">
            <v>99.38</v>
          </cell>
          <cell r="K89" t="str">
            <v>99,38</v>
          </cell>
          <cell r="L89" t="str">
            <v>98,05</v>
          </cell>
          <cell r="M89" t="str">
            <v>98,05</v>
          </cell>
          <cell r="N89" t="str">
            <v>98,05</v>
          </cell>
          <cell r="O89" t="str">
            <v>98,05</v>
          </cell>
          <cell r="P89" t="str">
            <v>98,05</v>
          </cell>
          <cell r="Q89" t="str">
            <v>98,05</v>
          </cell>
          <cell r="R89" t="str">
            <v>98,84</v>
          </cell>
          <cell r="S89" t="str">
            <v>101,26</v>
          </cell>
          <cell r="T89" t="str">
            <v>94,93</v>
          </cell>
          <cell r="U89" t="str">
            <v>94,93</v>
          </cell>
          <cell r="V89" t="str">
            <v>94,93</v>
          </cell>
          <cell r="W89">
            <v>113.93</v>
          </cell>
          <cell r="BA89" t="e">
            <v>#DIV/0!</v>
          </cell>
        </row>
        <row r="90">
          <cell r="B90" t="str">
            <v>Cemento Portland Tipo I Sacos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100</v>
          </cell>
          <cell r="I90">
            <v>144.69</v>
          </cell>
          <cell r="J90">
            <v>144.69</v>
          </cell>
          <cell r="K90" t="str">
            <v>199,16</v>
          </cell>
          <cell r="L90" t="str">
            <v>221,60</v>
          </cell>
          <cell r="M90" t="str">
            <v>221,60</v>
          </cell>
          <cell r="N90" t="str">
            <v>221,60</v>
          </cell>
          <cell r="O90" t="str">
            <v>221,60</v>
          </cell>
          <cell r="P90" t="str">
            <v>221,60</v>
          </cell>
          <cell r="Q90" t="str">
            <v>221,60</v>
          </cell>
          <cell r="R90" t="str">
            <v>236,99</v>
          </cell>
          <cell r="S90">
            <v>100</v>
          </cell>
          <cell r="T90" t="str">
            <v>238,02</v>
          </cell>
          <cell r="U90" t="str">
            <v>238,02</v>
          </cell>
          <cell r="V90" t="str">
            <v>238,02</v>
          </cell>
          <cell r="W90">
            <v>113.4</v>
          </cell>
          <cell r="BA90" t="e">
            <v>#DIV/0!</v>
          </cell>
        </row>
        <row r="91">
          <cell r="B91" t="str">
            <v>Cemento Portland Tipo I Granel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100</v>
          </cell>
          <cell r="I91">
            <v>100</v>
          </cell>
          <cell r="J91">
            <v>115.7</v>
          </cell>
          <cell r="K91" t="str">
            <v>180,98</v>
          </cell>
          <cell r="L91" t="str">
            <v>180,98</v>
          </cell>
          <cell r="M91" t="str">
            <v>180,98</v>
          </cell>
          <cell r="N91" t="str">
            <v>180,98</v>
          </cell>
          <cell r="O91" t="str">
            <v>180,98</v>
          </cell>
          <cell r="P91" t="str">
            <v>180,98</v>
          </cell>
          <cell r="Q91" t="str">
            <v>191,04</v>
          </cell>
          <cell r="R91" t="str">
            <v>274,14</v>
          </cell>
          <cell r="S91" t="str">
            <v>113,09</v>
          </cell>
          <cell r="T91" t="str">
            <v>245,31</v>
          </cell>
          <cell r="U91" t="str">
            <v>265,04</v>
          </cell>
          <cell r="V91" t="str">
            <v>276,14</v>
          </cell>
          <cell r="W91">
            <v>116.42</v>
          </cell>
          <cell r="BA91" t="e">
            <v>#DIV/0!</v>
          </cell>
        </row>
        <row r="92">
          <cell r="B92" t="str">
            <v>Cemento Portland Tipo II Granel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100</v>
          </cell>
          <cell r="I92">
            <v>100</v>
          </cell>
          <cell r="J92">
            <v>117.41</v>
          </cell>
          <cell r="K92" t="str">
            <v>189,98</v>
          </cell>
          <cell r="L92" t="str">
            <v>189,98</v>
          </cell>
          <cell r="M92" t="str">
            <v>189,98</v>
          </cell>
          <cell r="N92" t="str">
            <v>189,98</v>
          </cell>
          <cell r="O92" t="str">
            <v>189,98</v>
          </cell>
          <cell r="P92" t="str">
            <v>189,98</v>
          </cell>
          <cell r="Q92" t="str">
            <v>205,35</v>
          </cell>
          <cell r="R92" t="str">
            <v>333,65</v>
          </cell>
          <cell r="S92" t="str">
            <v>102,12</v>
          </cell>
          <cell r="T92" t="str">
            <v>283,27</v>
          </cell>
          <cell r="U92" t="str">
            <v>291,77</v>
          </cell>
          <cell r="V92" t="str">
            <v>301,69</v>
          </cell>
          <cell r="W92">
            <v>107.04</v>
          </cell>
          <cell r="BA92" t="e">
            <v>#DIV/0!</v>
          </cell>
        </row>
        <row r="93">
          <cell r="B93" t="str">
            <v>Centrales Telefónicas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100</v>
          </cell>
          <cell r="I93">
            <v>100</v>
          </cell>
          <cell r="J93">
            <v>100</v>
          </cell>
          <cell r="K93" t="str">
            <v>100,00</v>
          </cell>
          <cell r="L93" t="str">
            <v>100,00</v>
          </cell>
          <cell r="M93" t="str">
            <v>100,00</v>
          </cell>
          <cell r="N93" t="str">
            <v>100,00</v>
          </cell>
          <cell r="O93" t="str">
            <v>100,00</v>
          </cell>
          <cell r="P93" t="str">
            <v>100,00</v>
          </cell>
          <cell r="Q93" t="str">
            <v>100,00</v>
          </cell>
          <cell r="R93" t="str">
            <v>100,00</v>
          </cell>
          <cell r="S93" t="str">
            <v>100,00</v>
          </cell>
          <cell r="T93" t="str">
            <v>100,00</v>
          </cell>
          <cell r="U93" t="str">
            <v>100,00</v>
          </cell>
          <cell r="V93" t="str">
            <v>100,00</v>
          </cell>
          <cell r="W93">
            <v>85.17</v>
          </cell>
          <cell r="BA93" t="e">
            <v>#DIV/0!</v>
          </cell>
        </row>
        <row r="94">
          <cell r="B94" t="str">
            <v>Cerraduras y similares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100</v>
          </cell>
          <cell r="I94">
            <v>100</v>
          </cell>
          <cell r="J94">
            <v>96.24</v>
          </cell>
          <cell r="K94" t="str">
            <v>96,24</v>
          </cell>
          <cell r="L94" t="str">
            <v>96,70</v>
          </cell>
          <cell r="M94" t="str">
            <v>96,70</v>
          </cell>
          <cell r="N94" t="str">
            <v>96,70</v>
          </cell>
          <cell r="O94" t="str">
            <v>96,70</v>
          </cell>
          <cell r="P94" t="str">
            <v>96,70</v>
          </cell>
          <cell r="Q94" t="str">
            <v>96,70</v>
          </cell>
          <cell r="R94" t="str">
            <v>95,47</v>
          </cell>
          <cell r="S94" t="str">
            <v>102,67</v>
          </cell>
          <cell r="T94" t="str">
            <v>95,86</v>
          </cell>
          <cell r="U94" t="str">
            <v>95,86</v>
          </cell>
          <cell r="V94" t="str">
            <v>95,86</v>
          </cell>
          <cell r="W94">
            <v>238.02</v>
          </cell>
          <cell r="BA94" t="e">
            <v>#DIV/0!</v>
          </cell>
        </row>
        <row r="95">
          <cell r="B95" t="str">
            <v>Combustibles 16/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100</v>
          </cell>
          <cell r="I95">
            <v>100</v>
          </cell>
          <cell r="J95">
            <v>107.25</v>
          </cell>
          <cell r="K95" t="str">
            <v>107,25</v>
          </cell>
          <cell r="L95" t="str">
            <v>107,25</v>
          </cell>
          <cell r="M95" t="str">
            <v>107,25</v>
          </cell>
          <cell r="N95" t="str">
            <v>107,25</v>
          </cell>
          <cell r="O95" t="str">
            <v>107,25</v>
          </cell>
          <cell r="P95" t="str">
            <v>107,25</v>
          </cell>
          <cell r="Q95" t="str">
            <v>107,25</v>
          </cell>
          <cell r="R95" t="str">
            <v>105,08</v>
          </cell>
          <cell r="S95" t="str">
            <v>98,89</v>
          </cell>
          <cell r="T95" t="str">
            <v>102,05</v>
          </cell>
          <cell r="U95" t="str">
            <v>102,05</v>
          </cell>
          <cell r="V95" t="str">
            <v>102,05</v>
          </cell>
          <cell r="W95">
            <v>255.25</v>
          </cell>
          <cell r="BA95" t="e">
            <v>#DIV/0!</v>
          </cell>
        </row>
        <row r="96">
          <cell r="B96" t="str">
            <v>Combustibles (Mezcla 5% gasolina extra ; 95% diesel) 17/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100</v>
          </cell>
          <cell r="I96">
            <v>100</v>
          </cell>
          <cell r="J96">
            <v>117.41</v>
          </cell>
          <cell r="K96" t="str">
            <v>189,98</v>
          </cell>
          <cell r="L96" t="str">
            <v>189,98</v>
          </cell>
          <cell r="M96" t="str">
            <v>189,98</v>
          </cell>
          <cell r="N96" t="str">
            <v>189,98</v>
          </cell>
          <cell r="O96" t="str">
            <v>189,98</v>
          </cell>
          <cell r="P96" t="str">
            <v>189,98</v>
          </cell>
          <cell r="Q96" t="str">
            <v>205,35</v>
          </cell>
          <cell r="R96" t="str">
            <v>333,65</v>
          </cell>
          <cell r="S96" t="str">
            <v>107,59</v>
          </cell>
          <cell r="T96" t="str">
            <v>283,27</v>
          </cell>
          <cell r="U96" t="str">
            <v>291,77</v>
          </cell>
          <cell r="V96" t="str">
            <v>301,69</v>
          </cell>
          <cell r="W96">
            <v>275.98</v>
          </cell>
          <cell r="X96">
            <v>285.56</v>
          </cell>
          <cell r="Y96">
            <v>0</v>
          </cell>
          <cell r="Z96">
            <v>241.02</v>
          </cell>
          <cell r="AA96">
            <v>253.43</v>
          </cell>
          <cell r="AB96">
            <v>241.02</v>
          </cell>
          <cell r="AC96">
            <v>244.62</v>
          </cell>
          <cell r="AD96">
            <v>275.98</v>
          </cell>
          <cell r="AE96">
            <v>275.98</v>
          </cell>
          <cell r="AF96">
            <v>275.98</v>
          </cell>
          <cell r="AG96">
            <v>275.98</v>
          </cell>
          <cell r="AH96">
            <v>275.98</v>
          </cell>
          <cell r="AI96">
            <v>275.98</v>
          </cell>
          <cell r="AJ96">
            <v>275.98</v>
          </cell>
          <cell r="AK96">
            <v>275.98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 t="e">
            <v>#DIV/0!</v>
          </cell>
        </row>
        <row r="97">
          <cell r="B97" t="str">
            <v>Ductos de planchas galvanizadas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100</v>
          </cell>
          <cell r="I97">
            <v>100</v>
          </cell>
          <cell r="J97">
            <v>100</v>
          </cell>
          <cell r="K97" t="str">
            <v>100,00</v>
          </cell>
          <cell r="L97" t="str">
            <v>100,00</v>
          </cell>
          <cell r="M97" t="str">
            <v>100,00</v>
          </cell>
          <cell r="N97" t="str">
            <v>100,00</v>
          </cell>
          <cell r="O97" t="str">
            <v>100,00</v>
          </cell>
          <cell r="P97" t="str">
            <v>100,00</v>
          </cell>
          <cell r="Q97" t="str">
            <v>100,00</v>
          </cell>
          <cell r="R97" t="str">
            <v>100,00</v>
          </cell>
          <cell r="S97" t="str">
            <v>107,88</v>
          </cell>
          <cell r="T97" t="str">
            <v>100,00</v>
          </cell>
          <cell r="U97" t="str">
            <v>100,00</v>
          </cell>
          <cell r="V97" t="str">
            <v>100,00</v>
          </cell>
          <cell r="W97">
            <v>100</v>
          </cell>
          <cell r="X97">
            <v>0</v>
          </cell>
          <cell r="Y97">
            <v>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</v>
          </cell>
          <cell r="AI97">
            <v>100</v>
          </cell>
          <cell r="AJ97">
            <v>100</v>
          </cell>
          <cell r="AK97">
            <v>100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 t="e">
            <v>#DIV/0!</v>
          </cell>
        </row>
        <row r="98">
          <cell r="B98" t="str">
            <v>Equipo de aire acondicionado 25/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100</v>
          </cell>
          <cell r="I98">
            <v>100</v>
          </cell>
          <cell r="J98">
            <v>96.24</v>
          </cell>
          <cell r="K98" t="str">
            <v>96,24</v>
          </cell>
          <cell r="L98" t="str">
            <v>96,70</v>
          </cell>
          <cell r="M98" t="str">
            <v>96,70</v>
          </cell>
          <cell r="N98" t="str">
            <v>96,70</v>
          </cell>
          <cell r="O98" t="str">
            <v>96,70</v>
          </cell>
          <cell r="P98" t="str">
            <v>96,70</v>
          </cell>
          <cell r="Q98" t="str">
            <v>96,70</v>
          </cell>
          <cell r="R98" t="str">
            <v>95,47</v>
          </cell>
          <cell r="S98" t="str">
            <v>102,21</v>
          </cell>
          <cell r="T98" t="str">
            <v>95,86</v>
          </cell>
          <cell r="U98" t="str">
            <v>95,86</v>
          </cell>
          <cell r="V98" t="str">
            <v>95,86</v>
          </cell>
          <cell r="W98">
            <v>97.47</v>
          </cell>
          <cell r="X98">
            <v>0</v>
          </cell>
          <cell r="Y98">
            <v>0</v>
          </cell>
          <cell r="Z98">
            <v>96.16</v>
          </cell>
          <cell r="AA98">
            <v>96.16</v>
          </cell>
          <cell r="AB98">
            <v>96.16</v>
          </cell>
          <cell r="AC98">
            <v>96.16</v>
          </cell>
          <cell r="AD98">
            <v>97.01</v>
          </cell>
          <cell r="AE98">
            <v>97.01</v>
          </cell>
          <cell r="AF98">
            <v>97.01</v>
          </cell>
          <cell r="AG98">
            <v>97.01</v>
          </cell>
          <cell r="AH98">
            <v>97.01</v>
          </cell>
          <cell r="AI98">
            <v>140.52000000000001</v>
          </cell>
          <cell r="AJ98">
            <v>97.47</v>
          </cell>
          <cell r="AK98">
            <v>97.47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 t="e">
            <v>#DIV/0!</v>
          </cell>
        </row>
        <row r="99">
          <cell r="B99" t="str">
            <v>Equipo de circuito cerrado de televisión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100</v>
          </cell>
          <cell r="I99">
            <v>100</v>
          </cell>
          <cell r="J99">
            <v>107.25</v>
          </cell>
          <cell r="K99" t="str">
            <v>107,25</v>
          </cell>
          <cell r="L99" t="str">
            <v>107,25</v>
          </cell>
          <cell r="M99" t="str">
            <v>107,25</v>
          </cell>
          <cell r="N99" t="str">
            <v>107,25</v>
          </cell>
          <cell r="O99" t="str">
            <v>107,25</v>
          </cell>
          <cell r="P99" t="str">
            <v>107,25</v>
          </cell>
          <cell r="Q99" t="str">
            <v>107,25</v>
          </cell>
          <cell r="R99" t="str">
            <v>105,08</v>
          </cell>
          <cell r="S99" t="str">
            <v>94,93</v>
          </cell>
          <cell r="T99" t="str">
            <v>102,05</v>
          </cell>
          <cell r="U99" t="str">
            <v>102,05</v>
          </cell>
          <cell r="V99" t="str">
            <v>102,05</v>
          </cell>
          <cell r="W99">
            <v>107.22</v>
          </cell>
          <cell r="X99">
            <v>0</v>
          </cell>
          <cell r="Y99">
            <v>0</v>
          </cell>
          <cell r="Z99">
            <v>104.52</v>
          </cell>
          <cell r="AA99">
            <v>104.52</v>
          </cell>
          <cell r="AB99">
            <v>104.52</v>
          </cell>
          <cell r="AC99">
            <v>104.52</v>
          </cell>
          <cell r="AD99">
            <v>106.38</v>
          </cell>
          <cell r="AE99">
            <v>107.68</v>
          </cell>
          <cell r="AF99">
            <v>107.77</v>
          </cell>
          <cell r="AG99">
            <v>107.77</v>
          </cell>
          <cell r="AH99">
            <v>108.61</v>
          </cell>
          <cell r="AI99">
            <v>97.24</v>
          </cell>
          <cell r="AJ99">
            <v>107.03</v>
          </cell>
          <cell r="AK99">
            <v>107.22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 t="e">
            <v>#DIV/0!</v>
          </cell>
        </row>
        <row r="100">
          <cell r="B100" t="str">
            <v>Equipo para detección de incendios 20/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100</v>
          </cell>
          <cell r="I100">
            <v>100</v>
          </cell>
          <cell r="J100">
            <v>99.72</v>
          </cell>
          <cell r="K100" t="str">
            <v>99,72</v>
          </cell>
          <cell r="L100" t="str">
            <v>99,72</v>
          </cell>
          <cell r="M100" t="str">
            <v>99,72</v>
          </cell>
          <cell r="N100" t="str">
            <v>99,72</v>
          </cell>
          <cell r="O100" t="str">
            <v>99,72</v>
          </cell>
          <cell r="P100" t="str">
            <v>99,72</v>
          </cell>
          <cell r="Q100" t="str">
            <v>99,72</v>
          </cell>
          <cell r="R100" t="str">
            <v>99,44</v>
          </cell>
          <cell r="S100" t="str">
            <v>238,02</v>
          </cell>
          <cell r="T100" t="str">
            <v>94,26</v>
          </cell>
          <cell r="U100" t="str">
            <v>94,26</v>
          </cell>
          <cell r="V100" t="str">
            <v>94,26</v>
          </cell>
          <cell r="W100">
            <v>98.64</v>
          </cell>
          <cell r="X100">
            <v>0</v>
          </cell>
          <cell r="Y100">
            <v>0</v>
          </cell>
          <cell r="Z100">
            <v>100.52</v>
          </cell>
          <cell r="AA100">
            <v>100.52</v>
          </cell>
          <cell r="AB100">
            <v>100.52</v>
          </cell>
          <cell r="AC100">
            <v>100.52</v>
          </cell>
          <cell r="AD100">
            <v>99.75</v>
          </cell>
          <cell r="AE100">
            <v>99.75</v>
          </cell>
          <cell r="AF100">
            <v>99.75</v>
          </cell>
          <cell r="AG100">
            <v>99.75</v>
          </cell>
          <cell r="AH100">
            <v>99.75</v>
          </cell>
          <cell r="AI100">
            <v>107.03</v>
          </cell>
          <cell r="AJ100">
            <v>98.64</v>
          </cell>
          <cell r="AK100">
            <v>98.64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 t="e">
            <v>#DIV/0!</v>
          </cell>
        </row>
        <row r="101">
          <cell r="B101" t="str">
            <v>Equipo para lavado y secado de ropa 20/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100</v>
          </cell>
          <cell r="I101">
            <v>100</v>
          </cell>
          <cell r="J101">
            <v>99.61</v>
          </cell>
          <cell r="K101" t="str">
            <v>99,61</v>
          </cell>
          <cell r="L101" t="str">
            <v>96,18</v>
          </cell>
          <cell r="M101" t="str">
            <v>94,78</v>
          </cell>
          <cell r="N101" t="str">
            <v>94,78</v>
          </cell>
          <cell r="O101" t="str">
            <v>94,78</v>
          </cell>
          <cell r="P101" t="str">
            <v>94,78</v>
          </cell>
          <cell r="Q101" t="str">
            <v>94,78</v>
          </cell>
          <cell r="R101" t="str">
            <v>95,14</v>
          </cell>
          <cell r="S101" t="str">
            <v>274,12</v>
          </cell>
          <cell r="T101" t="str">
            <v>93,58</v>
          </cell>
          <cell r="U101" t="str">
            <v>93,58</v>
          </cell>
          <cell r="V101" t="str">
            <v>93,58</v>
          </cell>
          <cell r="W101">
            <v>93.31</v>
          </cell>
          <cell r="X101">
            <v>0</v>
          </cell>
          <cell r="Y101">
            <v>0</v>
          </cell>
          <cell r="Z101">
            <v>90.02</v>
          </cell>
          <cell r="AA101">
            <v>90.02</v>
          </cell>
          <cell r="AB101">
            <v>90.02</v>
          </cell>
          <cell r="AC101">
            <v>90.02</v>
          </cell>
          <cell r="AD101">
            <v>90.02</v>
          </cell>
          <cell r="AE101">
            <v>90.02</v>
          </cell>
          <cell r="AF101">
            <v>90.02</v>
          </cell>
          <cell r="AG101">
            <v>90.64</v>
          </cell>
          <cell r="AH101">
            <v>91.17</v>
          </cell>
          <cell r="AI101">
            <v>98.55</v>
          </cell>
          <cell r="AJ101">
            <v>93.31</v>
          </cell>
          <cell r="AK101">
            <v>93.31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 t="e">
            <v>#DIV/0!</v>
          </cell>
        </row>
        <row r="102">
          <cell r="B102" t="str">
            <v>Equipo para Tratamiento de aguas residuales 18/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100</v>
          </cell>
          <cell r="I102">
            <v>100</v>
          </cell>
          <cell r="J102">
            <v>100</v>
          </cell>
          <cell r="K102" t="str">
            <v>100,00</v>
          </cell>
          <cell r="L102" t="str">
            <v>100,00</v>
          </cell>
          <cell r="M102" t="str">
            <v>100,00</v>
          </cell>
          <cell r="N102" t="str">
            <v>100,00</v>
          </cell>
          <cell r="O102" t="str">
            <v>100,00</v>
          </cell>
          <cell r="P102" t="str">
            <v>100,00</v>
          </cell>
          <cell r="Q102" t="str">
            <v>100,00</v>
          </cell>
          <cell r="R102" t="str">
            <v>100,00</v>
          </cell>
          <cell r="S102" t="str">
            <v>331,57</v>
          </cell>
          <cell r="T102" t="str">
            <v>95,59</v>
          </cell>
          <cell r="U102" t="str">
            <v>95,59</v>
          </cell>
          <cell r="V102" t="str">
            <v>95,59</v>
          </cell>
          <cell r="W102">
            <v>97.7</v>
          </cell>
          <cell r="X102">
            <v>0</v>
          </cell>
          <cell r="Y102">
            <v>0</v>
          </cell>
          <cell r="Z102">
            <v>97.6</v>
          </cell>
          <cell r="AA102">
            <v>97.6</v>
          </cell>
          <cell r="AB102">
            <v>97.6</v>
          </cell>
          <cell r="AC102">
            <v>97.6</v>
          </cell>
          <cell r="AD102">
            <v>97.6</v>
          </cell>
          <cell r="AE102">
            <v>97.6</v>
          </cell>
          <cell r="AF102">
            <v>97.6</v>
          </cell>
          <cell r="AG102">
            <v>97.6</v>
          </cell>
          <cell r="AH102">
            <v>97.6</v>
          </cell>
          <cell r="AI102">
            <v>93.31</v>
          </cell>
          <cell r="AJ102">
            <v>97.7</v>
          </cell>
          <cell r="AK102">
            <v>97.7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 t="e">
            <v>#DIV/0!</v>
          </cell>
        </row>
        <row r="103">
          <cell r="B103" t="str">
            <v>Equipo y maquinaria de Construc. vial 2/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100</v>
          </cell>
          <cell r="I103">
            <v>100</v>
          </cell>
          <cell r="J103">
            <v>100.13</v>
          </cell>
          <cell r="K103" t="str">
            <v>100,13</v>
          </cell>
          <cell r="L103" t="str">
            <v>100,13</v>
          </cell>
          <cell r="M103" t="str">
            <v>100,13</v>
          </cell>
          <cell r="N103" t="str">
            <v>100,13</v>
          </cell>
          <cell r="O103" t="str">
            <v>100,13</v>
          </cell>
          <cell r="P103" t="str">
            <v>100,13</v>
          </cell>
          <cell r="Q103" t="str">
            <v>100,13</v>
          </cell>
          <cell r="R103" t="str">
            <v>100,58</v>
          </cell>
          <cell r="S103" t="str">
            <v>99,20</v>
          </cell>
          <cell r="T103" t="str">
            <v>96,15</v>
          </cell>
          <cell r="U103" t="str">
            <v>96,15</v>
          </cell>
          <cell r="V103" t="str">
            <v>96,15</v>
          </cell>
          <cell r="W103">
            <v>97.9</v>
          </cell>
          <cell r="X103">
            <v>98.2</v>
          </cell>
          <cell r="Y103">
            <v>0</v>
          </cell>
          <cell r="Z103">
            <v>96.54</v>
          </cell>
          <cell r="AA103">
            <v>96.54</v>
          </cell>
          <cell r="AB103">
            <v>96.54</v>
          </cell>
          <cell r="AC103">
            <v>96.54</v>
          </cell>
          <cell r="AD103">
            <v>96.54</v>
          </cell>
          <cell r="AE103">
            <v>96.54</v>
          </cell>
          <cell r="AF103">
            <v>96.67</v>
          </cell>
          <cell r="AG103">
            <v>96.67</v>
          </cell>
          <cell r="AH103">
            <v>96.35</v>
          </cell>
          <cell r="AI103">
            <v>96.54</v>
          </cell>
          <cell r="AJ103">
            <v>96.6</v>
          </cell>
          <cell r="AK103">
            <v>97.9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 t="e">
            <v>#DIV/0!</v>
          </cell>
        </row>
        <row r="104">
          <cell r="B104" t="str">
            <v>Equipo y maquinaria para aseo de áreas y vías publicas 15/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100</v>
          </cell>
          <cell r="I104">
            <v>100</v>
          </cell>
          <cell r="J104">
            <v>100.1</v>
          </cell>
          <cell r="K104" t="str">
            <v>100,10</v>
          </cell>
          <cell r="L104" t="str">
            <v>100,10</v>
          </cell>
          <cell r="M104" t="str">
            <v>100,10</v>
          </cell>
          <cell r="N104" t="str">
            <v>100,10</v>
          </cell>
          <cell r="O104" t="str">
            <v>100,10</v>
          </cell>
          <cell r="P104" t="str">
            <v>100,10</v>
          </cell>
          <cell r="Q104" t="str">
            <v>100,10</v>
          </cell>
          <cell r="R104" t="str">
            <v>98,03</v>
          </cell>
          <cell r="S104" t="str">
            <v>99,18</v>
          </cell>
          <cell r="T104" t="str">
            <v>94,97</v>
          </cell>
          <cell r="U104" t="str">
            <v>94,97</v>
          </cell>
          <cell r="V104" t="str">
            <v>94,97</v>
          </cell>
          <cell r="W104">
            <v>99.29</v>
          </cell>
          <cell r="X104">
            <v>0</v>
          </cell>
          <cell r="Y104">
            <v>0</v>
          </cell>
          <cell r="Z104">
            <v>98.82</v>
          </cell>
          <cell r="AA104">
            <v>98.82</v>
          </cell>
          <cell r="AB104">
            <v>98.82</v>
          </cell>
          <cell r="AC104">
            <v>98.82</v>
          </cell>
          <cell r="AD104">
            <v>98.82</v>
          </cell>
          <cell r="AE104">
            <v>98.82</v>
          </cell>
          <cell r="AF104">
            <v>98.82</v>
          </cell>
          <cell r="AG104">
            <v>98.82</v>
          </cell>
          <cell r="AH104">
            <v>98.82</v>
          </cell>
          <cell r="AI104">
            <v>98.82</v>
          </cell>
          <cell r="AJ104">
            <v>99.29</v>
          </cell>
          <cell r="AK104">
            <v>99.29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 t="e">
            <v>#DIV/0!</v>
          </cell>
        </row>
        <row r="105">
          <cell r="B105" t="str">
            <v>Explosivos y Aditamentos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100</v>
          </cell>
          <cell r="I105">
            <v>100</v>
          </cell>
          <cell r="J105">
            <v>100</v>
          </cell>
          <cell r="K105" t="str">
            <v>100,00</v>
          </cell>
          <cell r="L105" t="str">
            <v>100,00</v>
          </cell>
          <cell r="M105" t="str">
            <v>100,00</v>
          </cell>
          <cell r="N105" t="str">
            <v>100,00</v>
          </cell>
          <cell r="O105" t="str">
            <v>91,61</v>
          </cell>
          <cell r="P105" t="str">
            <v>91,04</v>
          </cell>
          <cell r="Q105" t="str">
            <v>91,04</v>
          </cell>
          <cell r="R105" t="str">
            <v>91,04</v>
          </cell>
          <cell r="S105" t="str">
            <v>91,85</v>
          </cell>
          <cell r="T105" t="str">
            <v>93,57</v>
          </cell>
          <cell r="U105" t="str">
            <v>93,57</v>
          </cell>
          <cell r="V105" t="str">
            <v>93,57</v>
          </cell>
          <cell r="W105">
            <v>97.15</v>
          </cell>
          <cell r="X105">
            <v>0</v>
          </cell>
          <cell r="Y105">
            <v>0</v>
          </cell>
          <cell r="Z105">
            <v>93.57</v>
          </cell>
          <cell r="AA105">
            <v>93.57</v>
          </cell>
          <cell r="AB105">
            <v>93.57</v>
          </cell>
          <cell r="AC105">
            <v>93.57</v>
          </cell>
          <cell r="AD105">
            <v>93.57</v>
          </cell>
          <cell r="AE105">
            <v>96.51</v>
          </cell>
          <cell r="AF105">
            <v>97.15</v>
          </cell>
          <cell r="AG105">
            <v>97.15</v>
          </cell>
          <cell r="AH105">
            <v>97.15</v>
          </cell>
          <cell r="AI105">
            <v>97.15</v>
          </cell>
          <cell r="AJ105">
            <v>97.15</v>
          </cell>
          <cell r="AK105">
            <v>97.15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 t="e">
            <v>#DIV/0!</v>
          </cell>
        </row>
        <row r="106">
          <cell r="B106" t="str">
            <v>Grifería y similares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100</v>
          </cell>
          <cell r="I106">
            <v>103.07</v>
          </cell>
          <cell r="J106">
            <v>103.07</v>
          </cell>
          <cell r="K106" t="str">
            <v>110,66</v>
          </cell>
          <cell r="L106" t="str">
            <v>117,25</v>
          </cell>
          <cell r="M106" t="str">
            <v>118,22</v>
          </cell>
          <cell r="N106" t="str">
            <v>118,22</v>
          </cell>
          <cell r="O106" t="str">
            <v>118,22</v>
          </cell>
          <cell r="P106" t="str">
            <v>118,22</v>
          </cell>
          <cell r="Q106" t="str">
            <v>118,22</v>
          </cell>
          <cell r="R106" t="str">
            <v>118,22</v>
          </cell>
          <cell r="S106" t="str">
            <v>118,22</v>
          </cell>
          <cell r="T106" t="str">
            <v>120,06</v>
          </cell>
          <cell r="U106" t="str">
            <v>120,39</v>
          </cell>
          <cell r="V106" t="str">
            <v>120,39</v>
          </cell>
          <cell r="W106">
            <v>122.87</v>
          </cell>
          <cell r="X106">
            <v>0</v>
          </cell>
          <cell r="Y106">
            <v>0</v>
          </cell>
          <cell r="Z106">
            <v>122.76</v>
          </cell>
          <cell r="AA106">
            <v>122.76</v>
          </cell>
          <cell r="AB106">
            <v>122.76</v>
          </cell>
          <cell r="AC106">
            <v>122.76</v>
          </cell>
          <cell r="AD106">
            <v>122.76</v>
          </cell>
          <cell r="AE106">
            <v>122.76</v>
          </cell>
          <cell r="AF106">
            <v>122.76</v>
          </cell>
          <cell r="AG106">
            <v>122.76</v>
          </cell>
          <cell r="AH106">
            <v>122.76</v>
          </cell>
          <cell r="AI106">
            <v>122.44</v>
          </cell>
          <cell r="AJ106">
            <v>122.87</v>
          </cell>
          <cell r="AK106">
            <v>122.87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 t="e">
            <v>#DIV/0!</v>
          </cell>
        </row>
        <row r="107">
          <cell r="B107" t="str">
            <v>Grupos electrógenos 3/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100</v>
          </cell>
          <cell r="I107">
            <v>100</v>
          </cell>
          <cell r="J107">
            <v>99.79</v>
          </cell>
          <cell r="K107" t="str">
            <v>99,79</v>
          </cell>
          <cell r="L107" t="str">
            <v>99,86</v>
          </cell>
          <cell r="M107" t="str">
            <v>99,86</v>
          </cell>
          <cell r="N107" t="str">
            <v>99,86</v>
          </cell>
          <cell r="O107" t="str">
            <v>99,86</v>
          </cell>
          <cell r="P107" t="str">
            <v>99,86</v>
          </cell>
          <cell r="Q107" t="str">
            <v>99,86</v>
          </cell>
          <cell r="R107" t="str">
            <v>98,10</v>
          </cell>
          <cell r="S107" t="str">
            <v>98,24</v>
          </cell>
          <cell r="T107" t="str">
            <v>98,24</v>
          </cell>
          <cell r="U107" t="str">
            <v>98,24</v>
          </cell>
          <cell r="V107" t="str">
            <v>98,24</v>
          </cell>
          <cell r="W107">
            <v>98.5</v>
          </cell>
          <cell r="X107">
            <v>0</v>
          </cell>
          <cell r="Y107">
            <v>0</v>
          </cell>
          <cell r="Z107">
            <v>98.77</v>
          </cell>
          <cell r="AA107">
            <v>98.77</v>
          </cell>
          <cell r="AB107">
            <v>98.77</v>
          </cell>
          <cell r="AC107">
            <v>98.77</v>
          </cell>
          <cell r="AD107">
            <v>98.98</v>
          </cell>
          <cell r="AE107">
            <v>98.98</v>
          </cell>
          <cell r="AF107">
            <v>98.44</v>
          </cell>
          <cell r="AG107">
            <v>98.44</v>
          </cell>
          <cell r="AH107">
            <v>98.44</v>
          </cell>
          <cell r="AI107">
            <v>98.57</v>
          </cell>
          <cell r="AJ107">
            <v>98.64</v>
          </cell>
          <cell r="AK107">
            <v>98.5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 t="e">
            <v>#DIV/0!</v>
          </cell>
        </row>
        <row r="108">
          <cell r="B108" t="str">
            <v>Hidrantes 4/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100</v>
          </cell>
          <cell r="I108">
            <v>102.18</v>
          </cell>
          <cell r="J108">
            <v>102.18</v>
          </cell>
          <cell r="K108" t="str">
            <v>103,54</v>
          </cell>
          <cell r="L108" t="str">
            <v>106,19</v>
          </cell>
          <cell r="M108" t="str">
            <v>106,19</v>
          </cell>
          <cell r="N108" t="str">
            <v>112,44</v>
          </cell>
          <cell r="O108" t="str">
            <v>112,44</v>
          </cell>
          <cell r="P108" t="str">
            <v>112,44</v>
          </cell>
          <cell r="Q108" t="str">
            <v>112,44</v>
          </cell>
          <cell r="R108" t="str">
            <v>116,17</v>
          </cell>
          <cell r="S108" t="str">
            <v>117,65</v>
          </cell>
          <cell r="T108" t="str">
            <v>117,65</v>
          </cell>
          <cell r="U108" t="str">
            <v>117,65</v>
          </cell>
          <cell r="V108" t="str">
            <v>117,65</v>
          </cell>
          <cell r="W108">
            <v>117.74</v>
          </cell>
          <cell r="X108">
            <v>0</v>
          </cell>
          <cell r="Y108">
            <v>0</v>
          </cell>
          <cell r="Z108">
            <v>117.74</v>
          </cell>
          <cell r="AA108">
            <v>117.74</v>
          </cell>
          <cell r="AB108">
            <v>117.74</v>
          </cell>
          <cell r="AC108">
            <v>117.74</v>
          </cell>
          <cell r="AD108">
            <v>117.74</v>
          </cell>
          <cell r="AE108">
            <v>117.74</v>
          </cell>
          <cell r="AF108">
            <v>117.74</v>
          </cell>
          <cell r="AG108">
            <v>117.74</v>
          </cell>
          <cell r="AH108">
            <v>117.74</v>
          </cell>
          <cell r="AI108">
            <v>117.74</v>
          </cell>
          <cell r="AJ108">
            <v>117.74</v>
          </cell>
          <cell r="AK108">
            <v>117.74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 t="e">
            <v>#DIV/0!</v>
          </cell>
        </row>
        <row r="109">
          <cell r="B109" t="str">
            <v>Hormigón premezclado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100</v>
          </cell>
          <cell r="I109">
            <v>125.49</v>
          </cell>
          <cell r="J109">
            <v>180.73</v>
          </cell>
          <cell r="K109" t="str">
            <v>208,46</v>
          </cell>
          <cell r="L109" t="str">
            <v>217,27</v>
          </cell>
          <cell r="M109" t="str">
            <v>227,11</v>
          </cell>
          <cell r="N109" t="str">
            <v>235,66</v>
          </cell>
          <cell r="O109" t="str">
            <v>236,49</v>
          </cell>
          <cell r="P109" t="str">
            <v>235,98</v>
          </cell>
          <cell r="Q109" t="str">
            <v>238,98</v>
          </cell>
          <cell r="R109" t="str">
            <v>250,74</v>
          </cell>
          <cell r="S109" t="str">
            <v>256,13</v>
          </cell>
          <cell r="T109" t="str">
            <v>256,79</v>
          </cell>
          <cell r="U109" t="str">
            <v>258,56</v>
          </cell>
          <cell r="V109" t="str">
            <v>256,25</v>
          </cell>
          <cell r="W109">
            <v>143</v>
          </cell>
          <cell r="X109">
            <v>261.48</v>
          </cell>
          <cell r="Y109">
            <v>260.62</v>
          </cell>
          <cell r="Z109">
            <v>252.79</v>
          </cell>
          <cell r="AA109">
            <v>250.69</v>
          </cell>
          <cell r="AB109">
            <v>252.79</v>
          </cell>
          <cell r="AC109">
            <v>252.79</v>
          </cell>
          <cell r="AD109">
            <v>254.16</v>
          </cell>
          <cell r="AE109">
            <v>254.16</v>
          </cell>
          <cell r="AF109">
            <v>254.98</v>
          </cell>
          <cell r="AG109">
            <v>255.39</v>
          </cell>
          <cell r="AH109">
            <v>255.16</v>
          </cell>
          <cell r="AI109">
            <v>256.58999999999997</v>
          </cell>
          <cell r="AJ109">
            <v>255.85</v>
          </cell>
          <cell r="AK109">
            <v>255.78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 t="e">
            <v>#DIV/0!</v>
          </cell>
        </row>
        <row r="110">
          <cell r="B110" t="str">
            <v>Instalaciones eléctricas (vivienda)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100</v>
          </cell>
          <cell r="I110">
            <v>100.18</v>
          </cell>
          <cell r="J110">
            <v>110.68</v>
          </cell>
          <cell r="K110" t="str">
            <v>120,56</v>
          </cell>
          <cell r="L110" t="str">
            <v>120,56</v>
          </cell>
          <cell r="M110" t="str">
            <v>121,55</v>
          </cell>
          <cell r="N110" t="str">
            <v>122,22</v>
          </cell>
          <cell r="O110" t="str">
            <v>122,22</v>
          </cell>
          <cell r="P110" t="str">
            <v>124,99</v>
          </cell>
          <cell r="Q110" t="str">
            <v>125,54</v>
          </cell>
          <cell r="R110" t="str">
            <v>144,97</v>
          </cell>
          <cell r="S110" t="str">
            <v>146,70</v>
          </cell>
          <cell r="T110" t="str">
            <v>146,70</v>
          </cell>
          <cell r="U110" t="str">
            <v>146,70</v>
          </cell>
          <cell r="V110" t="str">
            <v>146,70</v>
          </cell>
          <cell r="W110">
            <v>115.17</v>
          </cell>
          <cell r="X110">
            <v>0</v>
          </cell>
          <cell r="Y110">
            <v>0</v>
          </cell>
          <cell r="Z110">
            <v>156.41999999999999</v>
          </cell>
          <cell r="AA110">
            <v>156.41999999999999</v>
          </cell>
          <cell r="AB110">
            <v>156.41999999999999</v>
          </cell>
          <cell r="AC110">
            <v>156.41999999999999</v>
          </cell>
          <cell r="AD110">
            <v>156.41999999999999</v>
          </cell>
          <cell r="AE110">
            <v>159.22999999999999</v>
          </cell>
          <cell r="AF110">
            <v>159.22999999999999</v>
          </cell>
          <cell r="AG110">
            <v>159.22999999999999</v>
          </cell>
          <cell r="AH110">
            <v>159.22999999999999</v>
          </cell>
          <cell r="AI110">
            <v>159.22999999999999</v>
          </cell>
          <cell r="AJ110">
            <v>159.65</v>
          </cell>
          <cell r="AK110">
            <v>160.47999999999999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 t="e">
            <v>#DIV/0!</v>
          </cell>
        </row>
        <row r="111">
          <cell r="B111" t="str">
            <v>Instalaciones sanitarias (vivienda)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100</v>
          </cell>
          <cell r="I111">
            <v>100</v>
          </cell>
          <cell r="J111">
            <v>100.29</v>
          </cell>
          <cell r="K111" t="str">
            <v>103,03</v>
          </cell>
          <cell r="L111" t="str">
            <v>103,56</v>
          </cell>
          <cell r="M111" t="str">
            <v>104,12</v>
          </cell>
          <cell r="N111" t="str">
            <v>104,12</v>
          </cell>
          <cell r="O111" t="str">
            <v>104,12</v>
          </cell>
          <cell r="P111" t="str">
            <v>104,12</v>
          </cell>
          <cell r="Q111" t="str">
            <v>104,12</v>
          </cell>
          <cell r="R111" t="str">
            <v>104,12</v>
          </cell>
          <cell r="S111" t="str">
            <v>104,12</v>
          </cell>
          <cell r="T111" t="str">
            <v>104,12</v>
          </cell>
          <cell r="U111" t="str">
            <v>102,28</v>
          </cell>
          <cell r="V111" t="str">
            <v>101,62</v>
          </cell>
          <cell r="W111">
            <v>120.07</v>
          </cell>
          <cell r="X111">
            <v>0</v>
          </cell>
          <cell r="Y111">
            <v>0</v>
          </cell>
          <cell r="Z111">
            <v>104.7</v>
          </cell>
          <cell r="AA111">
            <v>104</v>
          </cell>
          <cell r="AB111">
            <v>104.7</v>
          </cell>
          <cell r="AC111">
            <v>104.7</v>
          </cell>
          <cell r="AD111">
            <v>107.88</v>
          </cell>
          <cell r="AE111">
            <v>107.88</v>
          </cell>
          <cell r="AF111">
            <v>107.88</v>
          </cell>
          <cell r="AG111">
            <v>112.2</v>
          </cell>
          <cell r="AH111">
            <v>112.2</v>
          </cell>
          <cell r="AI111">
            <v>112.2</v>
          </cell>
          <cell r="AJ111">
            <v>112.2</v>
          </cell>
          <cell r="AK111">
            <v>112.2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 t="e">
            <v>#DIV/0!</v>
          </cell>
        </row>
        <row r="112">
          <cell r="B112" t="str">
            <v>Interruptores y tomacorrientes (tacos)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100</v>
          </cell>
          <cell r="I112">
            <v>100</v>
          </cell>
          <cell r="J112">
            <v>100</v>
          </cell>
          <cell r="K112" t="str">
            <v>100,00</v>
          </cell>
          <cell r="L112" t="str">
            <v>100,00</v>
          </cell>
          <cell r="M112" t="str">
            <v>100,00</v>
          </cell>
          <cell r="N112" t="str">
            <v>100,00</v>
          </cell>
          <cell r="O112" t="str">
            <v>100,00</v>
          </cell>
          <cell r="P112" t="str">
            <v>100,00</v>
          </cell>
          <cell r="Q112" t="str">
            <v>100,00</v>
          </cell>
          <cell r="R112" t="str">
            <v>100,00</v>
          </cell>
          <cell r="S112" t="str">
            <v>100,00</v>
          </cell>
          <cell r="T112" t="str">
            <v>100,00</v>
          </cell>
          <cell r="U112" t="str">
            <v>98,23</v>
          </cell>
          <cell r="V112" t="str">
            <v>98,28</v>
          </cell>
          <cell r="W112">
            <v>120.07</v>
          </cell>
          <cell r="X112">
            <v>101.32</v>
          </cell>
          <cell r="Y112">
            <v>0</v>
          </cell>
          <cell r="Z112">
            <v>102.54</v>
          </cell>
          <cell r="AA112">
            <v>101.86</v>
          </cell>
          <cell r="AB112">
            <v>102.54</v>
          </cell>
          <cell r="AC112">
            <v>102.54</v>
          </cell>
          <cell r="AD112">
            <v>104.58</v>
          </cell>
          <cell r="AE112">
            <v>104.58</v>
          </cell>
          <cell r="AF112">
            <v>104.58</v>
          </cell>
          <cell r="AG112">
            <v>107.72</v>
          </cell>
          <cell r="AH112">
            <v>107.72</v>
          </cell>
          <cell r="AI112">
            <v>109.89</v>
          </cell>
          <cell r="AJ112">
            <v>109.89</v>
          </cell>
          <cell r="AK112">
            <v>109.89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 t="e">
            <v>#DIV/0!</v>
          </cell>
        </row>
        <row r="113">
          <cell r="B113" t="str">
            <v>Ladrillos arcilla (prensados huecos)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100</v>
          </cell>
          <cell r="I113">
            <v>100</v>
          </cell>
          <cell r="J113">
            <v>100</v>
          </cell>
          <cell r="K113" t="str">
            <v>100,00</v>
          </cell>
          <cell r="L113" t="str">
            <v>100,00</v>
          </cell>
          <cell r="M113" t="str">
            <v>100,00</v>
          </cell>
          <cell r="N113" t="str">
            <v>100,00</v>
          </cell>
          <cell r="O113" t="str">
            <v>100,00</v>
          </cell>
          <cell r="P113" t="str">
            <v>100,00</v>
          </cell>
          <cell r="Q113" t="str">
            <v>100,00</v>
          </cell>
          <cell r="R113" t="str">
            <v>100,00</v>
          </cell>
          <cell r="S113" t="str">
            <v>100,00</v>
          </cell>
          <cell r="T113" t="str">
            <v>100,00</v>
          </cell>
          <cell r="U113" t="str">
            <v>98,22</v>
          </cell>
          <cell r="V113" t="str">
            <v>97,58</v>
          </cell>
          <cell r="W113">
            <v>212.43</v>
          </cell>
          <cell r="X113">
            <v>99.32</v>
          </cell>
          <cell r="Y113">
            <v>0</v>
          </cell>
          <cell r="Z113">
            <v>102.45</v>
          </cell>
          <cell r="AA113">
            <v>101.35</v>
          </cell>
          <cell r="AB113">
            <v>102.45</v>
          </cell>
          <cell r="AC113">
            <v>102.45</v>
          </cell>
          <cell r="AD113">
            <v>104.51</v>
          </cell>
          <cell r="AE113">
            <v>104.51</v>
          </cell>
          <cell r="AF113">
            <v>104.51</v>
          </cell>
          <cell r="AG113">
            <v>108.69</v>
          </cell>
          <cell r="AH113">
            <v>108.69</v>
          </cell>
          <cell r="AI113">
            <v>110.86</v>
          </cell>
          <cell r="AJ113">
            <v>110.86</v>
          </cell>
          <cell r="AK113">
            <v>110.86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 t="e">
            <v>#DIV/0!</v>
          </cell>
        </row>
        <row r="114">
          <cell r="B114" t="str">
            <v>Láminas de acero de espesor mayor a 10 mm 21/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100</v>
          </cell>
          <cell r="I114">
            <v>100</v>
          </cell>
          <cell r="J114">
            <v>120</v>
          </cell>
          <cell r="K114" t="str">
            <v>120,00</v>
          </cell>
          <cell r="L114" t="str">
            <v>120,00</v>
          </cell>
          <cell r="M114" t="str">
            <v>160,00</v>
          </cell>
          <cell r="N114" t="str">
            <v>160,00</v>
          </cell>
          <cell r="O114" t="str">
            <v>160,00</v>
          </cell>
          <cell r="P114" t="str">
            <v>160,00</v>
          </cell>
          <cell r="Q114" t="str">
            <v>160,00</v>
          </cell>
          <cell r="R114" t="str">
            <v>240,00</v>
          </cell>
          <cell r="S114" t="str">
            <v>240,00</v>
          </cell>
          <cell r="T114" t="str">
            <v>240,00</v>
          </cell>
          <cell r="U114" t="str">
            <v>240,00</v>
          </cell>
          <cell r="V114" t="str">
            <v>240,00</v>
          </cell>
          <cell r="W114">
            <v>94.88</v>
          </cell>
          <cell r="X114">
            <v>0</v>
          </cell>
          <cell r="Y114">
            <v>0</v>
          </cell>
          <cell r="Z114">
            <v>333.33</v>
          </cell>
          <cell r="AA114">
            <v>333.33</v>
          </cell>
          <cell r="AB114">
            <v>333.33</v>
          </cell>
          <cell r="AC114">
            <v>333.33</v>
          </cell>
          <cell r="AD114">
            <v>462.36</v>
          </cell>
          <cell r="AE114">
            <v>466.66</v>
          </cell>
          <cell r="AF114">
            <v>466.66</v>
          </cell>
          <cell r="AG114">
            <v>466.66</v>
          </cell>
          <cell r="AH114">
            <v>466.66</v>
          </cell>
          <cell r="AI114">
            <v>466.66</v>
          </cell>
          <cell r="AJ114">
            <v>466.66</v>
          </cell>
          <cell r="AK114">
            <v>466.66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 t="e">
            <v>#DIV/0!</v>
          </cell>
        </row>
        <row r="115">
          <cell r="B115" t="str">
            <v>Láminas y placas asfálticas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100</v>
          </cell>
          <cell r="I115">
            <v>100</v>
          </cell>
          <cell r="J115">
            <v>100.26</v>
          </cell>
          <cell r="K115" t="str">
            <v>100,26</v>
          </cell>
          <cell r="L115" t="str">
            <v>100,26</v>
          </cell>
          <cell r="M115" t="str">
            <v>100,26</v>
          </cell>
          <cell r="N115" t="str">
            <v>100,26</v>
          </cell>
          <cell r="O115" t="str">
            <v>100,26</v>
          </cell>
          <cell r="P115" t="str">
            <v>100,26</v>
          </cell>
          <cell r="Q115" t="str">
            <v>100,26</v>
          </cell>
          <cell r="R115" t="str">
            <v>102,53</v>
          </cell>
          <cell r="S115" t="str">
            <v>96,45</v>
          </cell>
          <cell r="T115" t="str">
            <v>96,45</v>
          </cell>
          <cell r="U115" t="str">
            <v>96,45</v>
          </cell>
          <cell r="V115" t="str">
            <v>96,45</v>
          </cell>
          <cell r="W115">
            <v>167.99</v>
          </cell>
          <cell r="X115">
            <v>99.99</v>
          </cell>
          <cell r="Y115">
            <v>0</v>
          </cell>
          <cell r="Z115">
            <v>96.77</v>
          </cell>
          <cell r="AA115">
            <v>96.77</v>
          </cell>
          <cell r="AB115">
            <v>96.77</v>
          </cell>
          <cell r="AC115">
            <v>96.61</v>
          </cell>
          <cell r="AD115">
            <v>96.45</v>
          </cell>
          <cell r="AE115">
            <v>97.75</v>
          </cell>
          <cell r="AF115">
            <v>97.75</v>
          </cell>
          <cell r="AG115">
            <v>97.67</v>
          </cell>
          <cell r="AH115">
            <v>94.75</v>
          </cell>
          <cell r="AI115">
            <v>97.75</v>
          </cell>
          <cell r="AJ115">
            <v>97.75</v>
          </cell>
          <cell r="AK115">
            <v>97.83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 t="e">
            <v>#DIV/0!</v>
          </cell>
        </row>
        <row r="116">
          <cell r="B116" t="str">
            <v>Láminas y planchas Galv. Prepintadas moldeadas (cubiertas y recubrimientos)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100</v>
          </cell>
          <cell r="I116">
            <v>100.18</v>
          </cell>
          <cell r="J116">
            <v>110.68</v>
          </cell>
          <cell r="K116" t="str">
            <v>120,56</v>
          </cell>
          <cell r="L116" t="str">
            <v>120,56</v>
          </cell>
          <cell r="M116" t="str">
            <v>121,55</v>
          </cell>
          <cell r="N116" t="str">
            <v>122,22</v>
          </cell>
          <cell r="O116" t="str">
            <v>122,22</v>
          </cell>
          <cell r="P116" t="str">
            <v>124,99</v>
          </cell>
          <cell r="Q116" t="str">
            <v>125,54</v>
          </cell>
          <cell r="R116" t="str">
            <v>144,97</v>
          </cell>
          <cell r="S116" t="str">
            <v>146,70</v>
          </cell>
          <cell r="T116" t="str">
            <v>146,70</v>
          </cell>
          <cell r="U116" t="str">
            <v>146,70</v>
          </cell>
          <cell r="V116" t="str">
            <v>146,70</v>
          </cell>
          <cell r="W116">
            <v>111.12</v>
          </cell>
          <cell r="X116">
            <v>0</v>
          </cell>
          <cell r="Y116">
            <v>0</v>
          </cell>
          <cell r="Z116">
            <v>156.41999999999999</v>
          </cell>
          <cell r="AA116">
            <v>156.41999999999999</v>
          </cell>
          <cell r="AB116">
            <v>156.41999999999999</v>
          </cell>
          <cell r="AC116">
            <v>156.41999999999999</v>
          </cell>
          <cell r="AD116">
            <v>156.41999999999999</v>
          </cell>
          <cell r="AE116">
            <v>159.22999999999999</v>
          </cell>
          <cell r="AF116">
            <v>159.22999999999999</v>
          </cell>
          <cell r="AG116">
            <v>159.22999999999999</v>
          </cell>
          <cell r="AH116">
            <v>159.22999999999999</v>
          </cell>
          <cell r="AI116">
            <v>159.22999999999999</v>
          </cell>
          <cell r="AJ116">
            <v>159.65</v>
          </cell>
          <cell r="AK116">
            <v>160.47999999999999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 t="e">
            <v>#DIV/0!</v>
          </cell>
        </row>
        <row r="117">
          <cell r="B117" t="str">
            <v>Lámparas, aparatos y Acc. eléctricos Para alumbrado público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100</v>
          </cell>
          <cell r="I117">
            <v>100</v>
          </cell>
          <cell r="J117">
            <v>100.29</v>
          </cell>
          <cell r="K117" t="str">
            <v>103,03</v>
          </cell>
          <cell r="L117" t="str">
            <v>103,56</v>
          </cell>
          <cell r="M117" t="str">
            <v>104,12</v>
          </cell>
          <cell r="N117" t="str">
            <v>104,12</v>
          </cell>
          <cell r="O117" t="str">
            <v>104,12</v>
          </cell>
          <cell r="P117" t="str">
            <v>104,12</v>
          </cell>
          <cell r="Q117" t="str">
            <v>104,12</v>
          </cell>
          <cell r="R117" t="str">
            <v>104,12</v>
          </cell>
          <cell r="S117" t="str">
            <v>104,12</v>
          </cell>
          <cell r="T117" t="str">
            <v>104,12</v>
          </cell>
          <cell r="U117" t="str">
            <v>102,28</v>
          </cell>
          <cell r="V117" t="str">
            <v>101,62</v>
          </cell>
          <cell r="W117">
            <v>121.76</v>
          </cell>
          <cell r="X117">
            <v>0</v>
          </cell>
          <cell r="Y117">
            <v>0</v>
          </cell>
          <cell r="Z117">
            <v>104.7</v>
          </cell>
          <cell r="AA117">
            <v>104</v>
          </cell>
          <cell r="AB117">
            <v>104.7</v>
          </cell>
          <cell r="AC117">
            <v>104.7</v>
          </cell>
          <cell r="AD117">
            <v>107.88</v>
          </cell>
          <cell r="AE117">
            <v>107.88</v>
          </cell>
          <cell r="AF117">
            <v>107.88</v>
          </cell>
          <cell r="AG117">
            <v>112.2</v>
          </cell>
          <cell r="AH117">
            <v>112.2</v>
          </cell>
          <cell r="AI117">
            <v>112.2</v>
          </cell>
          <cell r="AJ117">
            <v>112.2</v>
          </cell>
          <cell r="AK117">
            <v>112.2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 t="e">
            <v>#DIV/0!</v>
          </cell>
        </row>
        <row r="118">
          <cell r="B118" t="str">
            <v>Lámparas, aparatos y Acc. eléctricos Para interiores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100</v>
          </cell>
          <cell r="I118">
            <v>100</v>
          </cell>
          <cell r="J118">
            <v>100</v>
          </cell>
          <cell r="K118" t="str">
            <v>100,00</v>
          </cell>
          <cell r="L118" t="str">
            <v>100,00</v>
          </cell>
          <cell r="M118" t="str">
            <v>100,00</v>
          </cell>
          <cell r="N118" t="str">
            <v>100,00</v>
          </cell>
          <cell r="O118" t="str">
            <v>100,00</v>
          </cell>
          <cell r="P118" t="str">
            <v>100,00</v>
          </cell>
          <cell r="Q118" t="str">
            <v>100,00</v>
          </cell>
          <cell r="R118" t="str">
            <v>100,00</v>
          </cell>
          <cell r="S118" t="str">
            <v>100,00</v>
          </cell>
          <cell r="T118" t="str">
            <v>100,00</v>
          </cell>
          <cell r="U118" t="str">
            <v>98,23</v>
          </cell>
          <cell r="V118" t="str">
            <v>98,28</v>
          </cell>
          <cell r="W118">
            <v>148.16999999999999</v>
          </cell>
          <cell r="X118">
            <v>101.32</v>
          </cell>
          <cell r="Y118">
            <v>0</v>
          </cell>
          <cell r="Z118">
            <v>102.54</v>
          </cell>
          <cell r="AA118">
            <v>101.86</v>
          </cell>
          <cell r="AB118">
            <v>102.54</v>
          </cell>
          <cell r="AC118">
            <v>102.54</v>
          </cell>
          <cell r="AD118">
            <v>104.58</v>
          </cell>
          <cell r="AE118">
            <v>104.58</v>
          </cell>
          <cell r="AF118">
            <v>104.58</v>
          </cell>
          <cell r="AG118">
            <v>107.72</v>
          </cell>
          <cell r="AH118">
            <v>107.72</v>
          </cell>
          <cell r="AI118">
            <v>109.89</v>
          </cell>
          <cell r="AJ118">
            <v>109.89</v>
          </cell>
          <cell r="AK118">
            <v>109.89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 t="e">
            <v>#DIV/0!</v>
          </cell>
        </row>
        <row r="119">
          <cell r="B119" t="str">
            <v>Madera aserrada, cepillada y/o escuadrada (preparada)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100</v>
          </cell>
          <cell r="I119">
            <v>103.09</v>
          </cell>
          <cell r="J119">
            <v>103.29</v>
          </cell>
          <cell r="K119" t="str">
            <v>106,68</v>
          </cell>
          <cell r="L119" t="str">
            <v>124,41</v>
          </cell>
          <cell r="M119" t="str">
            <v>124,41</v>
          </cell>
          <cell r="N119" t="str">
            <v>124,41</v>
          </cell>
          <cell r="O119" t="str">
            <v>124,41</v>
          </cell>
          <cell r="P119" t="str">
            <v>124,41</v>
          </cell>
          <cell r="Q119" t="str">
            <v>124,41</v>
          </cell>
          <cell r="R119" t="str">
            <v>124,41</v>
          </cell>
          <cell r="S119" t="str">
            <v>156,78</v>
          </cell>
          <cell r="T119" t="str">
            <v>136,67</v>
          </cell>
          <cell r="U119" t="str">
            <v>136,67</v>
          </cell>
          <cell r="V119" t="str">
            <v>136,67</v>
          </cell>
          <cell r="W119">
            <v>255.78</v>
          </cell>
          <cell r="X119">
            <v>138.30000000000001</v>
          </cell>
          <cell r="Y119">
            <v>138.30000000000001</v>
          </cell>
          <cell r="Z119">
            <v>136.66999999999999</v>
          </cell>
          <cell r="AA119">
            <v>136.66999999999999</v>
          </cell>
          <cell r="AB119">
            <v>136.66999999999999</v>
          </cell>
          <cell r="AC119">
            <v>136.66999999999999</v>
          </cell>
          <cell r="AD119">
            <v>136.66999999999999</v>
          </cell>
          <cell r="AE119">
            <v>136.66999999999999</v>
          </cell>
          <cell r="AF119">
            <v>136.66999999999999</v>
          </cell>
          <cell r="AG119">
            <v>136.66999999999999</v>
          </cell>
          <cell r="AH119">
            <v>136.66999999999999</v>
          </cell>
          <cell r="AI119">
            <v>136.66999999999999</v>
          </cell>
          <cell r="AJ119">
            <v>136.66999999999999</v>
          </cell>
          <cell r="AK119">
            <v>136.66999999999999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 t="e">
            <v>#DIV/0!</v>
          </cell>
        </row>
        <row r="120">
          <cell r="B120" t="str">
            <v>Madera tratada químicamente (postes)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100</v>
          </cell>
          <cell r="I120">
            <v>100</v>
          </cell>
          <cell r="J120">
            <v>102.34</v>
          </cell>
          <cell r="K120" t="str">
            <v>102,34</v>
          </cell>
          <cell r="L120" t="str">
            <v>102,34</v>
          </cell>
          <cell r="M120" t="str">
            <v>102,34</v>
          </cell>
          <cell r="N120" t="str">
            <v>102,34</v>
          </cell>
          <cell r="O120" t="str">
            <v>102,34</v>
          </cell>
          <cell r="P120" t="str">
            <v>102,34</v>
          </cell>
          <cell r="Q120" t="str">
            <v>102,34</v>
          </cell>
          <cell r="R120" t="str">
            <v>102,34</v>
          </cell>
          <cell r="S120" t="str">
            <v>145,91</v>
          </cell>
          <cell r="T120" t="str">
            <v>102,34</v>
          </cell>
          <cell r="U120" t="str">
            <v>102,34</v>
          </cell>
          <cell r="V120" t="str">
            <v>102,34</v>
          </cell>
          <cell r="W120">
            <v>160.47999999999999</v>
          </cell>
          <cell r="X120">
            <v>0</v>
          </cell>
          <cell r="Y120">
            <v>0</v>
          </cell>
          <cell r="Z120">
            <v>102.34</v>
          </cell>
          <cell r="AA120">
            <v>102.34</v>
          </cell>
          <cell r="AB120">
            <v>102.34</v>
          </cell>
          <cell r="AC120">
            <v>102.34</v>
          </cell>
          <cell r="AD120">
            <v>102.34</v>
          </cell>
          <cell r="AE120">
            <v>102.34</v>
          </cell>
          <cell r="AF120">
            <v>102.34</v>
          </cell>
          <cell r="AG120">
            <v>102.34</v>
          </cell>
          <cell r="AH120">
            <v>102.34</v>
          </cell>
          <cell r="AI120">
            <v>102.34</v>
          </cell>
          <cell r="AJ120">
            <v>102.34</v>
          </cell>
          <cell r="AK120">
            <v>102.34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 t="e">
            <v>#DIV/0!</v>
          </cell>
        </row>
        <row r="121">
          <cell r="B121" t="str">
            <v>Mallas diversas (tumbados)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100</v>
          </cell>
          <cell r="I121">
            <v>115.33</v>
          </cell>
          <cell r="J121">
            <v>116.99</v>
          </cell>
          <cell r="K121" t="str">
            <v>129,53</v>
          </cell>
          <cell r="L121" t="str">
            <v>129,53</v>
          </cell>
          <cell r="M121" t="str">
            <v>129,53</v>
          </cell>
          <cell r="N121" t="str">
            <v>129,53</v>
          </cell>
          <cell r="O121" t="str">
            <v>129,53</v>
          </cell>
          <cell r="P121" t="str">
            <v>129,53</v>
          </cell>
          <cell r="Q121" t="str">
            <v>129,53</v>
          </cell>
          <cell r="R121" t="str">
            <v>129,53</v>
          </cell>
          <cell r="S121" t="str">
            <v>100,14</v>
          </cell>
          <cell r="T121" t="str">
            <v>129,53</v>
          </cell>
          <cell r="U121" t="str">
            <v>129,53</v>
          </cell>
          <cell r="V121" t="str">
            <v>129,53</v>
          </cell>
          <cell r="W121">
            <v>112.2</v>
          </cell>
          <cell r="X121">
            <v>0</v>
          </cell>
          <cell r="Y121">
            <v>0</v>
          </cell>
          <cell r="Z121">
            <v>142.5</v>
          </cell>
          <cell r="AA121">
            <v>142.5</v>
          </cell>
          <cell r="AB121">
            <v>142.5</v>
          </cell>
          <cell r="AC121">
            <v>142.5</v>
          </cell>
          <cell r="AD121">
            <v>142.5</v>
          </cell>
          <cell r="AE121">
            <v>142.5</v>
          </cell>
          <cell r="AF121">
            <v>156.74</v>
          </cell>
          <cell r="AG121">
            <v>156.74</v>
          </cell>
          <cell r="AH121">
            <v>156.74</v>
          </cell>
          <cell r="AI121">
            <v>156.74</v>
          </cell>
          <cell r="AJ121">
            <v>156.74</v>
          </cell>
          <cell r="AK121">
            <v>156.74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 t="e">
            <v>#DIV/0!</v>
          </cell>
        </row>
        <row r="122">
          <cell r="B122" t="str">
            <v>Mallas metálicas (gaviones)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100</v>
          </cell>
          <cell r="I122">
            <v>100</v>
          </cell>
          <cell r="J122">
            <v>102.34</v>
          </cell>
          <cell r="K122" t="str">
            <v>102,34</v>
          </cell>
          <cell r="L122" t="str">
            <v>102,34</v>
          </cell>
          <cell r="M122" t="str">
            <v>102,34</v>
          </cell>
          <cell r="N122" t="str">
            <v>102,34</v>
          </cell>
          <cell r="O122" t="str">
            <v>102,34</v>
          </cell>
          <cell r="P122" t="str">
            <v>102,34</v>
          </cell>
          <cell r="Q122" t="str">
            <v>102,34</v>
          </cell>
          <cell r="R122" t="str">
            <v>102,34</v>
          </cell>
          <cell r="S122" t="str">
            <v>145,91</v>
          </cell>
          <cell r="T122" t="str">
            <v>102,34</v>
          </cell>
          <cell r="U122" t="str">
            <v>102,34</v>
          </cell>
          <cell r="V122" t="str">
            <v>102,34</v>
          </cell>
          <cell r="W122">
            <v>109.89</v>
          </cell>
          <cell r="BA122" t="e">
            <v>#DIV/0!</v>
          </cell>
        </row>
        <row r="123">
          <cell r="B123" t="str">
            <v>Mallas metálicas para cerramiento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100</v>
          </cell>
          <cell r="I123">
            <v>115.33</v>
          </cell>
          <cell r="J123">
            <v>116.99</v>
          </cell>
          <cell r="K123" t="str">
            <v>129,53</v>
          </cell>
          <cell r="L123" t="str">
            <v>129,53</v>
          </cell>
          <cell r="M123" t="str">
            <v>129,53</v>
          </cell>
          <cell r="N123" t="str">
            <v>129,53</v>
          </cell>
          <cell r="O123" t="str">
            <v>129,53</v>
          </cell>
          <cell r="P123" t="str">
            <v>129,53</v>
          </cell>
          <cell r="Q123" t="str">
            <v>129,53</v>
          </cell>
          <cell r="R123" t="str">
            <v>129,53</v>
          </cell>
          <cell r="S123" t="str">
            <v>100,14</v>
          </cell>
          <cell r="T123" t="str">
            <v>129,53</v>
          </cell>
          <cell r="U123" t="str">
            <v>129,53</v>
          </cell>
          <cell r="V123" t="str">
            <v>129,53</v>
          </cell>
          <cell r="W123">
            <v>110.86</v>
          </cell>
          <cell r="BA123" t="e">
            <v>#DIV/0!</v>
          </cell>
        </row>
        <row r="124">
          <cell r="B124" t="str">
            <v>Marmetón fundido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100</v>
          </cell>
          <cell r="I124">
            <v>115.97</v>
          </cell>
          <cell r="J124">
            <v>117.29</v>
          </cell>
          <cell r="K124" t="str">
            <v>129,84</v>
          </cell>
          <cell r="L124" t="str">
            <v>129,84</v>
          </cell>
          <cell r="M124" t="str">
            <v>129,84</v>
          </cell>
          <cell r="N124" t="str">
            <v>129,84</v>
          </cell>
          <cell r="O124" t="str">
            <v>129,84</v>
          </cell>
          <cell r="P124" t="str">
            <v>129,84</v>
          </cell>
          <cell r="Q124" t="str">
            <v>129,84</v>
          </cell>
          <cell r="R124" t="str">
            <v>129,84</v>
          </cell>
          <cell r="S124" t="str">
            <v>117,42</v>
          </cell>
          <cell r="T124" t="str">
            <v>129,84</v>
          </cell>
          <cell r="U124" t="str">
            <v>129,84</v>
          </cell>
          <cell r="V124" t="str">
            <v>129,84</v>
          </cell>
          <cell r="W124">
            <v>466.66</v>
          </cell>
          <cell r="BA124" t="e">
            <v>#DIV/0!</v>
          </cell>
        </row>
        <row r="125">
          <cell r="B125" t="str">
            <v>Medidores y contadores de agua (I) 23/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100</v>
          </cell>
          <cell r="I125">
            <v>115.97</v>
          </cell>
          <cell r="J125">
            <v>117.29</v>
          </cell>
          <cell r="K125" t="str">
            <v>129,84</v>
          </cell>
          <cell r="L125" t="str">
            <v>129,84</v>
          </cell>
          <cell r="M125" t="str">
            <v>129,84</v>
          </cell>
          <cell r="N125" t="str">
            <v>129,84</v>
          </cell>
          <cell r="O125" t="str">
            <v>129,84</v>
          </cell>
          <cell r="P125" t="str">
            <v>129,84</v>
          </cell>
          <cell r="Q125" t="str">
            <v>129,84</v>
          </cell>
          <cell r="R125" t="str">
            <v>129,84</v>
          </cell>
          <cell r="S125" t="str">
            <v>117,42</v>
          </cell>
          <cell r="T125" t="str">
            <v>129,84</v>
          </cell>
          <cell r="U125" t="str">
            <v>129,84</v>
          </cell>
          <cell r="V125" t="str">
            <v>129,84</v>
          </cell>
          <cell r="W125">
            <v>97.83</v>
          </cell>
          <cell r="BA125" t="e">
            <v>#DIV/0!</v>
          </cell>
        </row>
        <row r="126">
          <cell r="B126" t="str">
            <v>Oxígeno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100</v>
          </cell>
          <cell r="I126">
            <v>112.64</v>
          </cell>
          <cell r="J126">
            <v>115.71</v>
          </cell>
          <cell r="K126" t="str">
            <v>128,23</v>
          </cell>
          <cell r="L126" t="str">
            <v>128,23</v>
          </cell>
          <cell r="M126" t="str">
            <v>128,23</v>
          </cell>
          <cell r="N126" t="str">
            <v>128,23</v>
          </cell>
          <cell r="O126" t="str">
            <v>128,23</v>
          </cell>
          <cell r="P126" t="str">
            <v>128,23</v>
          </cell>
          <cell r="Q126" t="str">
            <v>128,23</v>
          </cell>
          <cell r="R126" t="str">
            <v>128,23</v>
          </cell>
          <cell r="S126" t="str">
            <v>140,30</v>
          </cell>
          <cell r="T126" t="str">
            <v>128,23</v>
          </cell>
          <cell r="U126" t="str">
            <v>128,23</v>
          </cell>
          <cell r="V126" t="str">
            <v>128,23</v>
          </cell>
          <cell r="W126">
            <v>154.13</v>
          </cell>
          <cell r="BA126" t="e">
            <v>#DIV/0!</v>
          </cell>
        </row>
        <row r="127">
          <cell r="B127" t="str">
            <v>Parquet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100</v>
          </cell>
          <cell r="I127">
            <v>115.87</v>
          </cell>
          <cell r="J127">
            <v>117.26</v>
          </cell>
          <cell r="K127" t="str">
            <v>129,83</v>
          </cell>
          <cell r="L127" t="str">
            <v>129,83</v>
          </cell>
          <cell r="M127" t="str">
            <v>129,83</v>
          </cell>
          <cell r="N127" t="str">
            <v>129,83</v>
          </cell>
          <cell r="O127" t="str">
            <v>129,83</v>
          </cell>
          <cell r="P127" t="str">
            <v>129,83</v>
          </cell>
          <cell r="Q127" t="str">
            <v>129,83</v>
          </cell>
          <cell r="R127" t="str">
            <v>129,83</v>
          </cell>
          <cell r="S127" t="str">
            <v>142,18</v>
          </cell>
          <cell r="T127" t="str">
            <v>129,83</v>
          </cell>
          <cell r="U127" t="str">
            <v>129,83</v>
          </cell>
          <cell r="V127" t="str">
            <v>129,83</v>
          </cell>
          <cell r="W127">
            <v>246.11</v>
          </cell>
          <cell r="BA127" t="e">
            <v>#DIV/0!</v>
          </cell>
        </row>
        <row r="128">
          <cell r="B128" t="str">
            <v>Perfiles de aluminio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100</v>
          </cell>
          <cell r="I128">
            <v>107.17</v>
          </cell>
          <cell r="J128">
            <v>113.92</v>
          </cell>
          <cell r="K128" t="str">
            <v>113,33</v>
          </cell>
          <cell r="L128" t="str">
            <v>114,05</v>
          </cell>
          <cell r="M128" t="str">
            <v>113,10</v>
          </cell>
          <cell r="N128" t="str">
            <v>112,39</v>
          </cell>
          <cell r="O128" t="str">
            <v>109,99</v>
          </cell>
          <cell r="P128" t="str">
            <v>107,55</v>
          </cell>
          <cell r="Q128" t="str">
            <v>107,55</v>
          </cell>
          <cell r="R128" t="str">
            <v>112,49</v>
          </cell>
          <cell r="S128" t="str">
            <v>139,88</v>
          </cell>
          <cell r="T128" t="str">
            <v>123,61</v>
          </cell>
          <cell r="U128" t="str">
            <v>123,61</v>
          </cell>
          <cell r="V128" t="str">
            <v>123,61</v>
          </cell>
          <cell r="W128">
            <v>115.32</v>
          </cell>
          <cell r="BA128" t="e">
            <v>#DIV/0!</v>
          </cell>
        </row>
        <row r="129">
          <cell r="B129" t="str">
            <v>Perfiles estructurales de acero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100</v>
          </cell>
          <cell r="I129">
            <v>106.07</v>
          </cell>
          <cell r="J129">
            <v>117.01</v>
          </cell>
          <cell r="K129" t="str">
            <v>117,53</v>
          </cell>
          <cell r="L129" t="str">
            <v>119,54</v>
          </cell>
          <cell r="M129" t="str">
            <v>119,54</v>
          </cell>
          <cell r="N129" t="str">
            <v>119,54</v>
          </cell>
          <cell r="O129" t="str">
            <v>119,54</v>
          </cell>
          <cell r="P129" t="str">
            <v>119,54</v>
          </cell>
          <cell r="Q129" t="str">
            <v>119,54</v>
          </cell>
          <cell r="R129" t="str">
            <v>119,54</v>
          </cell>
          <cell r="S129" t="str">
            <v>140,21</v>
          </cell>
          <cell r="T129" t="str">
            <v>125,43</v>
          </cell>
          <cell r="U129" t="str">
            <v>125,43</v>
          </cell>
          <cell r="V129" t="str">
            <v>125,43</v>
          </cell>
          <cell r="W129">
            <v>95.68</v>
          </cell>
          <cell r="BA129" t="e">
            <v>#DIV/0!</v>
          </cell>
        </row>
        <row r="130">
          <cell r="B130" t="str">
            <v>Piezas de hierro fundido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100</v>
          </cell>
          <cell r="I130">
            <v>112.64</v>
          </cell>
          <cell r="J130">
            <v>115.71</v>
          </cell>
          <cell r="K130" t="str">
            <v>128,23</v>
          </cell>
          <cell r="L130" t="str">
            <v>128,23</v>
          </cell>
          <cell r="M130" t="str">
            <v>128,23</v>
          </cell>
          <cell r="N130" t="str">
            <v>128,23</v>
          </cell>
          <cell r="O130" t="str">
            <v>128,23</v>
          </cell>
          <cell r="P130" t="str">
            <v>128,23</v>
          </cell>
          <cell r="Q130" t="str">
            <v>128,23</v>
          </cell>
          <cell r="R130" t="str">
            <v>128,23</v>
          </cell>
          <cell r="S130" t="str">
            <v>140,30</v>
          </cell>
          <cell r="T130" t="str">
            <v>128,23</v>
          </cell>
          <cell r="U130" t="str">
            <v>128,23</v>
          </cell>
          <cell r="V130" t="str">
            <v>128,23</v>
          </cell>
          <cell r="W130">
            <v>136.66999999999999</v>
          </cell>
          <cell r="BA130" t="e">
            <v>#DIV/0!</v>
          </cell>
        </row>
        <row r="131">
          <cell r="B131" t="str">
            <v>Piezas sanitarias de metal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100</v>
          </cell>
          <cell r="I131">
            <v>115.87</v>
          </cell>
          <cell r="J131">
            <v>117.26</v>
          </cell>
          <cell r="K131" t="str">
            <v>129,83</v>
          </cell>
          <cell r="L131" t="str">
            <v>129,83</v>
          </cell>
          <cell r="M131" t="str">
            <v>129,83</v>
          </cell>
          <cell r="N131" t="str">
            <v>129,83</v>
          </cell>
          <cell r="O131" t="str">
            <v>129,83</v>
          </cell>
          <cell r="P131" t="str">
            <v>129,83</v>
          </cell>
          <cell r="Q131" t="str">
            <v>129,83</v>
          </cell>
          <cell r="R131" t="str">
            <v>129,83</v>
          </cell>
          <cell r="S131" t="str">
            <v>142,18</v>
          </cell>
          <cell r="T131" t="str">
            <v>129,83</v>
          </cell>
          <cell r="U131" t="str">
            <v>129,83</v>
          </cell>
          <cell r="V131" t="str">
            <v>129,83</v>
          </cell>
          <cell r="W131">
            <v>102.34</v>
          </cell>
          <cell r="BA131" t="e">
            <v>#DIV/0!</v>
          </cell>
        </row>
        <row r="132">
          <cell r="B132" t="str">
            <v>Piezas sanitarias porcelana vitrificada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100</v>
          </cell>
          <cell r="I132">
            <v>107.17</v>
          </cell>
          <cell r="J132">
            <v>113.92</v>
          </cell>
          <cell r="K132" t="str">
            <v>113,33</v>
          </cell>
          <cell r="L132" t="str">
            <v>114,05</v>
          </cell>
          <cell r="M132" t="str">
            <v>113,10</v>
          </cell>
          <cell r="N132" t="str">
            <v>112,39</v>
          </cell>
          <cell r="O132" t="str">
            <v>109,99</v>
          </cell>
          <cell r="P132" t="str">
            <v>107,55</v>
          </cell>
          <cell r="Q132" t="str">
            <v>107,55</v>
          </cell>
          <cell r="R132" t="str">
            <v>112,49</v>
          </cell>
          <cell r="S132" t="str">
            <v>139,88</v>
          </cell>
          <cell r="T132" t="str">
            <v>123,61</v>
          </cell>
          <cell r="U132" t="str">
            <v>123,61</v>
          </cell>
          <cell r="V132" t="str">
            <v>123,61</v>
          </cell>
          <cell r="W132">
            <v>156.74</v>
          </cell>
          <cell r="BA132" t="e">
            <v>#DIV/0!</v>
          </cell>
        </row>
        <row r="133">
          <cell r="B133" t="str">
            <v>Inodoros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100</v>
          </cell>
          <cell r="I133">
            <v>106.07</v>
          </cell>
          <cell r="J133">
            <v>117.01</v>
          </cell>
          <cell r="K133" t="str">
            <v>117,53</v>
          </cell>
          <cell r="L133" t="str">
            <v>119,54</v>
          </cell>
          <cell r="M133" t="str">
            <v>119,54</v>
          </cell>
          <cell r="N133" t="str">
            <v>119,54</v>
          </cell>
          <cell r="O133" t="str">
            <v>119,54</v>
          </cell>
          <cell r="P133" t="str">
            <v>119,54</v>
          </cell>
          <cell r="Q133" t="str">
            <v>119,54</v>
          </cell>
          <cell r="R133" t="str">
            <v>119,54</v>
          </cell>
          <cell r="S133" t="str">
            <v>140,21</v>
          </cell>
          <cell r="T133" t="str">
            <v>125,43</v>
          </cell>
          <cell r="U133" t="str">
            <v>125,43</v>
          </cell>
          <cell r="V133" t="str">
            <v>125,43</v>
          </cell>
          <cell r="W133">
            <v>157.26</v>
          </cell>
          <cell r="BA133" t="e">
            <v>#DIV/0!</v>
          </cell>
        </row>
        <row r="134">
          <cell r="B134" t="str">
            <v>Lavamanos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100</v>
          </cell>
          <cell r="I134">
            <v>100</v>
          </cell>
          <cell r="J134">
            <v>100</v>
          </cell>
          <cell r="K134" t="str">
            <v>98,17</v>
          </cell>
          <cell r="L134" t="str">
            <v>98,17</v>
          </cell>
          <cell r="M134" t="str">
            <v>98,17</v>
          </cell>
          <cell r="N134" t="str">
            <v>98,17</v>
          </cell>
          <cell r="O134" t="str">
            <v>98,17</v>
          </cell>
          <cell r="P134" t="str">
            <v>98,17</v>
          </cell>
          <cell r="Q134" t="str">
            <v>98,17</v>
          </cell>
          <cell r="R134" t="str">
            <v>98,17</v>
          </cell>
          <cell r="S134" t="str">
            <v>98,77</v>
          </cell>
          <cell r="T134" t="str">
            <v>109,31</v>
          </cell>
          <cell r="U134" t="str">
            <v>109,31</v>
          </cell>
          <cell r="V134" t="str">
            <v>109,31</v>
          </cell>
          <cell r="W134">
            <v>155</v>
          </cell>
          <cell r="BA134" t="e">
            <v>#DIV/0!</v>
          </cell>
        </row>
        <row r="135">
          <cell r="B135" t="str">
            <v>Urinarios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100</v>
          </cell>
          <cell r="I135">
            <v>108.5</v>
          </cell>
          <cell r="J135">
            <v>117.32</v>
          </cell>
          <cell r="K135" t="str">
            <v>137,29</v>
          </cell>
          <cell r="L135" t="str">
            <v>139,84</v>
          </cell>
          <cell r="M135" t="str">
            <v>139,84</v>
          </cell>
          <cell r="N135" t="str">
            <v>139,84</v>
          </cell>
          <cell r="O135" t="str">
            <v>179,53</v>
          </cell>
          <cell r="P135" t="str">
            <v>179,53</v>
          </cell>
          <cell r="Q135" t="str">
            <v>179,53</v>
          </cell>
          <cell r="R135" t="str">
            <v>186,33</v>
          </cell>
          <cell r="S135" t="str">
            <v>100,00</v>
          </cell>
          <cell r="T135" t="str">
            <v>186,33</v>
          </cell>
          <cell r="U135" t="str">
            <v>186,33</v>
          </cell>
          <cell r="V135" t="str">
            <v>181,01</v>
          </cell>
          <cell r="W135">
            <v>142.84</v>
          </cell>
          <cell r="BA135" t="e">
            <v>#DIV/0!</v>
          </cell>
        </row>
        <row r="136">
          <cell r="B136" t="str">
            <v>Pinturas al látex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100</v>
          </cell>
          <cell r="I136">
            <v>115.87</v>
          </cell>
          <cell r="J136">
            <v>117.26</v>
          </cell>
          <cell r="K136" t="str">
            <v>129,83</v>
          </cell>
          <cell r="L136" t="str">
            <v>129,83</v>
          </cell>
          <cell r="M136" t="str">
            <v>129,83</v>
          </cell>
          <cell r="N136" t="str">
            <v>129,83</v>
          </cell>
          <cell r="O136" t="str">
            <v>129,83</v>
          </cell>
          <cell r="P136" t="str">
            <v>129,83</v>
          </cell>
          <cell r="Q136" t="str">
            <v>129,83</v>
          </cell>
          <cell r="R136" t="str">
            <v>129,83</v>
          </cell>
          <cell r="S136" t="str">
            <v>142,18</v>
          </cell>
          <cell r="T136" t="str">
            <v>129,83</v>
          </cell>
          <cell r="U136" t="str">
            <v>129,83</v>
          </cell>
          <cell r="V136" t="str">
            <v>129,83</v>
          </cell>
          <cell r="W136">
            <v>123.47</v>
          </cell>
          <cell r="BA136" t="e">
            <v>#DIV/0!</v>
          </cell>
        </row>
        <row r="137">
          <cell r="B137" t="str">
            <v>Pinturas anticorrosivas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100</v>
          </cell>
          <cell r="I137">
            <v>107.17</v>
          </cell>
          <cell r="J137">
            <v>113.92</v>
          </cell>
          <cell r="K137" t="str">
            <v>113,33</v>
          </cell>
          <cell r="L137" t="str">
            <v>114,05</v>
          </cell>
          <cell r="M137" t="str">
            <v>113,10</v>
          </cell>
          <cell r="N137" t="str">
            <v>112,39</v>
          </cell>
          <cell r="O137" t="str">
            <v>109,99</v>
          </cell>
          <cell r="P137" t="str">
            <v>107,55</v>
          </cell>
          <cell r="Q137" t="str">
            <v>107,55</v>
          </cell>
          <cell r="R137" t="str">
            <v>112,49</v>
          </cell>
          <cell r="S137" t="str">
            <v>139,88</v>
          </cell>
          <cell r="T137" t="str">
            <v>123,61</v>
          </cell>
          <cell r="U137" t="str">
            <v>123,61</v>
          </cell>
          <cell r="V137" t="str">
            <v>123,61</v>
          </cell>
          <cell r="W137">
            <v>120.23</v>
          </cell>
          <cell r="BA137" t="e">
            <v>#DIV/0!</v>
          </cell>
        </row>
        <row r="138">
          <cell r="B138" t="str">
            <v>Placas de piedra (cortada a máquina) 14/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100</v>
          </cell>
          <cell r="I138">
            <v>106.07</v>
          </cell>
          <cell r="J138">
            <v>117.01</v>
          </cell>
          <cell r="K138" t="str">
            <v>117,53</v>
          </cell>
          <cell r="L138" t="str">
            <v>119,54</v>
          </cell>
          <cell r="M138" t="str">
            <v>119,54</v>
          </cell>
          <cell r="N138" t="str">
            <v>119,54</v>
          </cell>
          <cell r="O138" t="str">
            <v>119,54</v>
          </cell>
          <cell r="P138" t="str">
            <v>119,54</v>
          </cell>
          <cell r="Q138" t="str">
            <v>119,54</v>
          </cell>
          <cell r="R138" t="str">
            <v>119,54</v>
          </cell>
          <cell r="S138" t="str">
            <v>140,21</v>
          </cell>
          <cell r="T138" t="str">
            <v>125,43</v>
          </cell>
          <cell r="U138" t="str">
            <v>125,43</v>
          </cell>
          <cell r="V138" t="str">
            <v>125,43</v>
          </cell>
          <cell r="W138">
            <v>151.82</v>
          </cell>
          <cell r="BA138" t="e">
            <v>#DIV/0!</v>
          </cell>
        </row>
        <row r="139">
          <cell r="B139" t="str">
            <v>Placas y adoquines de piedra (cortada manualmente)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100</v>
          </cell>
          <cell r="I139">
            <v>100</v>
          </cell>
          <cell r="J139">
            <v>100</v>
          </cell>
          <cell r="K139" t="str">
            <v>98,17</v>
          </cell>
          <cell r="L139" t="str">
            <v>98,17</v>
          </cell>
          <cell r="M139" t="str">
            <v>98,17</v>
          </cell>
          <cell r="N139" t="str">
            <v>98,17</v>
          </cell>
          <cell r="O139" t="str">
            <v>98,17</v>
          </cell>
          <cell r="P139" t="str">
            <v>98,17</v>
          </cell>
          <cell r="Q139" t="str">
            <v>98,17</v>
          </cell>
          <cell r="R139" t="str">
            <v>98,17</v>
          </cell>
          <cell r="S139" t="str">
            <v>98,77</v>
          </cell>
          <cell r="T139" t="str">
            <v>109,31</v>
          </cell>
          <cell r="U139" t="str">
            <v>109,31</v>
          </cell>
          <cell r="V139" t="str">
            <v>109,31</v>
          </cell>
          <cell r="W139">
            <v>195.76</v>
          </cell>
          <cell r="BA139" t="e">
            <v>#DIV/0!</v>
          </cell>
        </row>
        <row r="140">
          <cell r="B140" t="str">
            <v>Placas y piezas complementarias de fibro cemento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100</v>
          </cell>
          <cell r="I140">
            <v>108.5</v>
          </cell>
          <cell r="J140">
            <v>117.32</v>
          </cell>
          <cell r="K140" t="str">
            <v>137,29</v>
          </cell>
          <cell r="L140" t="str">
            <v>139,84</v>
          </cell>
          <cell r="M140" t="str">
            <v>139,84</v>
          </cell>
          <cell r="N140" t="str">
            <v>139,84</v>
          </cell>
          <cell r="O140" t="str">
            <v>179,53</v>
          </cell>
          <cell r="P140" t="str">
            <v>179,53</v>
          </cell>
          <cell r="Q140" t="str">
            <v>179,53</v>
          </cell>
          <cell r="R140" t="str">
            <v>186,33</v>
          </cell>
          <cell r="S140" t="str">
            <v>100,00</v>
          </cell>
          <cell r="T140" t="str">
            <v>186,33</v>
          </cell>
          <cell r="U140" t="str">
            <v>186,33</v>
          </cell>
          <cell r="V140" t="str">
            <v>181,01</v>
          </cell>
          <cell r="W140">
            <v>110.91</v>
          </cell>
          <cell r="BA140" t="e">
            <v>#DIV/0!</v>
          </cell>
        </row>
        <row r="141">
          <cell r="B141" t="str">
            <v>Postes de hormigón armado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100</v>
          </cell>
          <cell r="I141">
            <v>100</v>
          </cell>
          <cell r="J141">
            <v>100</v>
          </cell>
          <cell r="K141" t="str">
            <v>100,34</v>
          </cell>
          <cell r="L141" t="str">
            <v>102,48</v>
          </cell>
          <cell r="M141" t="str">
            <v>102,48</v>
          </cell>
          <cell r="N141" t="str">
            <v>103,70</v>
          </cell>
          <cell r="O141" t="str">
            <v>108,45</v>
          </cell>
          <cell r="P141" t="str">
            <v>108,45</v>
          </cell>
          <cell r="Q141" t="str">
            <v>108,45</v>
          </cell>
          <cell r="R141" t="str">
            <v>110,37</v>
          </cell>
          <cell r="S141" t="str">
            <v>84,34</v>
          </cell>
          <cell r="T141" t="str">
            <v>116,25</v>
          </cell>
          <cell r="U141" t="str">
            <v>116,25</v>
          </cell>
          <cell r="V141" t="str">
            <v>116,25</v>
          </cell>
          <cell r="W141">
            <v>122.76</v>
          </cell>
          <cell r="BA141" t="e">
            <v>#DIV/0!</v>
          </cell>
        </row>
        <row r="142">
          <cell r="B142" t="str">
            <v>Productos aislantes acústicos y térmicos de fibra (vidrio, mineral, etc) y Acc.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100</v>
          </cell>
          <cell r="I142">
            <v>101.42</v>
          </cell>
          <cell r="J142">
            <v>103.46</v>
          </cell>
          <cell r="K142" t="str">
            <v>111,69</v>
          </cell>
          <cell r="L142" t="str">
            <v>116,59</v>
          </cell>
          <cell r="M142" t="str">
            <v>118,83</v>
          </cell>
          <cell r="N142" t="str">
            <v>118,83</v>
          </cell>
          <cell r="O142" t="str">
            <v>120,68</v>
          </cell>
          <cell r="P142" t="str">
            <v>120,68</v>
          </cell>
          <cell r="Q142" t="str">
            <v>120,43</v>
          </cell>
          <cell r="R142" t="str">
            <v>121,29</v>
          </cell>
          <cell r="S142" t="str">
            <v>179,20</v>
          </cell>
          <cell r="T142" t="str">
            <v>122,62</v>
          </cell>
          <cell r="U142" t="str">
            <v>124,85</v>
          </cell>
          <cell r="V142" t="str">
            <v>125,12</v>
          </cell>
          <cell r="W142">
            <v>122</v>
          </cell>
          <cell r="BA142" t="e">
            <v>#DIV/0!</v>
          </cell>
        </row>
        <row r="143">
          <cell r="B143" t="str">
            <v>Productos diversos de arcilla, gres (para recubrimiento y acabados)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100</v>
          </cell>
          <cell r="I143">
            <v>100</v>
          </cell>
          <cell r="J143">
            <v>100</v>
          </cell>
          <cell r="K143" t="str">
            <v>102,23</v>
          </cell>
          <cell r="L143" t="str">
            <v>102,23</v>
          </cell>
          <cell r="M143" t="str">
            <v>102,23</v>
          </cell>
          <cell r="N143" t="str">
            <v>102,23</v>
          </cell>
          <cell r="O143" t="str">
            <v>102,23</v>
          </cell>
          <cell r="P143" t="str">
            <v>102,23</v>
          </cell>
          <cell r="Q143" t="str">
            <v>102,23</v>
          </cell>
          <cell r="R143" t="str">
            <v>102,23</v>
          </cell>
          <cell r="S143" t="str">
            <v>159,81</v>
          </cell>
          <cell r="T143" t="str">
            <v>102,23</v>
          </cell>
          <cell r="U143" t="str">
            <v>102,23</v>
          </cell>
          <cell r="V143" t="str">
            <v>102,23</v>
          </cell>
          <cell r="W143">
            <v>217.23</v>
          </cell>
          <cell r="BA143" t="e">
            <v>#DIV/0!</v>
          </cell>
        </row>
        <row r="144">
          <cell r="B144" t="str">
            <v>Productos de vidrio (mosaicos)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100</v>
          </cell>
          <cell r="I144">
            <v>106.83</v>
          </cell>
          <cell r="J144">
            <v>116.69</v>
          </cell>
          <cell r="K144" t="str">
            <v>192,93</v>
          </cell>
          <cell r="L144" t="str">
            <v>202,72</v>
          </cell>
          <cell r="M144" t="str">
            <v>219,15</v>
          </cell>
          <cell r="N144" t="str">
            <v>230,27</v>
          </cell>
          <cell r="O144" t="str">
            <v>230,70</v>
          </cell>
          <cell r="P144" t="str">
            <v>241,13</v>
          </cell>
          <cell r="Q144" t="str">
            <v>236,66</v>
          </cell>
          <cell r="R144" t="str">
            <v>240,98</v>
          </cell>
          <cell r="S144" t="str">
            <v>232,36</v>
          </cell>
          <cell r="T144" t="str">
            <v>232,86</v>
          </cell>
          <cell r="U144" t="str">
            <v>237,20</v>
          </cell>
          <cell r="V144" t="str">
            <v>237,34</v>
          </cell>
          <cell r="W144">
            <v>177.77</v>
          </cell>
          <cell r="BA144" t="e">
            <v>#DIV/0!</v>
          </cell>
        </row>
        <row r="145">
          <cell r="B145" t="str">
            <v>Productos geosintéticos 26/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100</v>
          </cell>
          <cell r="I145">
            <v>100</v>
          </cell>
          <cell r="J145">
            <v>110.75</v>
          </cell>
          <cell r="K145" t="str">
            <v>111,11</v>
          </cell>
          <cell r="L145" t="str">
            <v>125,92</v>
          </cell>
          <cell r="M145" t="str">
            <v>125,92</v>
          </cell>
          <cell r="N145" t="str">
            <v>129,62</v>
          </cell>
          <cell r="O145" t="str">
            <v>137,03</v>
          </cell>
          <cell r="P145" t="str">
            <v>137,03</v>
          </cell>
          <cell r="Q145" t="str">
            <v>140,74</v>
          </cell>
          <cell r="R145" t="str">
            <v>147,22</v>
          </cell>
          <cell r="S145" t="str">
            <v>99,64</v>
          </cell>
          <cell r="T145" t="str">
            <v>147,22</v>
          </cell>
          <cell r="U145" t="str">
            <v>147,22</v>
          </cell>
          <cell r="V145" t="str">
            <v>147,22</v>
          </cell>
          <cell r="W145">
            <v>102.08</v>
          </cell>
          <cell r="BA145" t="e">
            <v>#DIV/0!</v>
          </cell>
        </row>
        <row r="146">
          <cell r="B146" t="str">
            <v>Productos metálicos estructurales electrosoldados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100</v>
          </cell>
          <cell r="I146">
            <v>100</v>
          </cell>
          <cell r="J146">
            <v>100</v>
          </cell>
          <cell r="K146" t="str">
            <v>100,00</v>
          </cell>
          <cell r="L146" t="str">
            <v>100,00</v>
          </cell>
          <cell r="M146" t="str">
            <v>100,00</v>
          </cell>
          <cell r="N146" t="str">
            <v>100,00</v>
          </cell>
          <cell r="O146" t="str">
            <v>100,00</v>
          </cell>
          <cell r="P146" t="str">
            <v>100,00</v>
          </cell>
          <cell r="Q146" t="str">
            <v>100,00</v>
          </cell>
          <cell r="R146" t="str">
            <v>100,00</v>
          </cell>
          <cell r="S146" t="str">
            <v>95,24</v>
          </cell>
          <cell r="T146" t="str">
            <v>100,00</v>
          </cell>
          <cell r="U146" t="str">
            <v>100,00</v>
          </cell>
          <cell r="V146" t="str">
            <v>100,00</v>
          </cell>
          <cell r="W146">
            <v>105.99</v>
          </cell>
          <cell r="BA146" t="e">
            <v>#DIV/0!</v>
          </cell>
        </row>
        <row r="147">
          <cell r="B147" t="str">
            <v>Productos para juntas y tapajuntas 4/</v>
          </cell>
          <cell r="D147">
            <v>156.78</v>
          </cell>
          <cell r="E147">
            <v>0</v>
          </cell>
          <cell r="F147">
            <v>0</v>
          </cell>
          <cell r="G147">
            <v>0</v>
          </cell>
          <cell r="H147">
            <v>100</v>
          </cell>
          <cell r="I147">
            <v>106.07</v>
          </cell>
          <cell r="J147">
            <v>117.01</v>
          </cell>
          <cell r="K147" t="str">
            <v>117,53</v>
          </cell>
          <cell r="L147" t="str">
            <v>119,54</v>
          </cell>
          <cell r="M147" t="str">
            <v>119,54</v>
          </cell>
          <cell r="N147" t="str">
            <v>119,54</v>
          </cell>
          <cell r="O147" t="str">
            <v>119,54</v>
          </cell>
          <cell r="P147" t="str">
            <v>119,54</v>
          </cell>
          <cell r="Q147" t="str">
            <v>119,54</v>
          </cell>
          <cell r="R147" t="str">
            <v>119,54</v>
          </cell>
          <cell r="S147" t="str">
            <v>140,21</v>
          </cell>
          <cell r="T147" t="str">
            <v>125,43</v>
          </cell>
          <cell r="U147" t="str">
            <v>125,43</v>
          </cell>
          <cell r="V147" t="str">
            <v>125,43</v>
          </cell>
          <cell r="W147">
            <v>171.19</v>
          </cell>
          <cell r="BA147">
            <v>1.0920000000000001</v>
          </cell>
        </row>
        <row r="148">
          <cell r="B148" t="str">
            <v>Productos químicos para hormigón y morteros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100</v>
          </cell>
          <cell r="I148">
            <v>100</v>
          </cell>
          <cell r="J148">
            <v>100</v>
          </cell>
          <cell r="K148" t="str">
            <v>98,17</v>
          </cell>
          <cell r="L148" t="str">
            <v>98,17</v>
          </cell>
          <cell r="M148" t="str">
            <v>98,17</v>
          </cell>
          <cell r="N148" t="str">
            <v>98,17</v>
          </cell>
          <cell r="O148" t="str">
            <v>98,17</v>
          </cell>
          <cell r="P148" t="str">
            <v>98,17</v>
          </cell>
          <cell r="Q148" t="str">
            <v>98,17</v>
          </cell>
          <cell r="R148" t="str">
            <v>98,17</v>
          </cell>
          <cell r="S148" t="str">
            <v>98,77</v>
          </cell>
          <cell r="T148" t="str">
            <v>109,31</v>
          </cell>
          <cell r="U148" t="str">
            <v>109,31</v>
          </cell>
          <cell r="V148" t="str">
            <v>109,31</v>
          </cell>
          <cell r="W148">
            <v>166.39</v>
          </cell>
          <cell r="BA148" t="e">
            <v>#DIV/0!</v>
          </cell>
        </row>
        <row r="149">
          <cell r="B149" t="str">
            <v>Repuestos para maquinaria de construcción 5/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100</v>
          </cell>
          <cell r="I149">
            <v>100</v>
          </cell>
          <cell r="J149">
            <v>100</v>
          </cell>
          <cell r="K149" t="str">
            <v>100,00</v>
          </cell>
          <cell r="L149" t="str">
            <v>100,30</v>
          </cell>
          <cell r="M149" t="str">
            <v>100,30</v>
          </cell>
          <cell r="N149" t="str">
            <v>100,30</v>
          </cell>
          <cell r="O149" t="str">
            <v>100,30</v>
          </cell>
          <cell r="P149" t="str">
            <v>100,30</v>
          </cell>
          <cell r="Q149" t="str">
            <v>100,30</v>
          </cell>
          <cell r="R149" t="str">
            <v>100,00</v>
          </cell>
          <cell r="S149" t="str">
            <v>100,14</v>
          </cell>
          <cell r="T149" t="str">
            <v>95,88</v>
          </cell>
          <cell r="U149" t="str">
            <v>95,88</v>
          </cell>
          <cell r="V149" t="str">
            <v>95,88</v>
          </cell>
          <cell r="W149">
            <v>96.46</v>
          </cell>
          <cell r="X149">
            <v>98.18</v>
          </cell>
          <cell r="Y149">
            <v>0</v>
          </cell>
          <cell r="Z149">
            <v>96.36</v>
          </cell>
          <cell r="AA149">
            <v>96.36</v>
          </cell>
          <cell r="AB149">
            <v>96.36</v>
          </cell>
          <cell r="AC149">
            <v>96.36</v>
          </cell>
          <cell r="AD149">
            <v>96.36</v>
          </cell>
          <cell r="AE149">
            <v>96.36</v>
          </cell>
          <cell r="AF149">
            <v>96.36</v>
          </cell>
          <cell r="AG149">
            <v>96.36</v>
          </cell>
          <cell r="AH149">
            <v>95.1</v>
          </cell>
          <cell r="AI149">
            <v>96.17</v>
          </cell>
          <cell r="AJ149">
            <v>96.26</v>
          </cell>
          <cell r="AK149">
            <v>96.46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 t="e">
            <v>#DIV/0!</v>
          </cell>
        </row>
        <row r="150">
          <cell r="B150" t="str">
            <v>Revestimiento plástico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100</v>
          </cell>
          <cell r="I150">
            <v>109.37</v>
          </cell>
          <cell r="J150">
            <v>109.37</v>
          </cell>
          <cell r="K150" t="str">
            <v>115,75</v>
          </cell>
          <cell r="L150" t="str">
            <v>115,75</v>
          </cell>
          <cell r="M150" t="str">
            <v>115,75</v>
          </cell>
          <cell r="N150" t="str">
            <v>115,75</v>
          </cell>
          <cell r="O150" t="str">
            <v>115,75</v>
          </cell>
          <cell r="P150" t="str">
            <v>115,75</v>
          </cell>
          <cell r="Q150" t="str">
            <v>115,75</v>
          </cell>
          <cell r="R150" t="str">
            <v>116,68</v>
          </cell>
          <cell r="S150" t="str">
            <v>117,42</v>
          </cell>
          <cell r="T150" t="str">
            <v>117,42</v>
          </cell>
          <cell r="U150" t="str">
            <v>117,42</v>
          </cell>
          <cell r="V150" t="str">
            <v>126,12</v>
          </cell>
          <cell r="W150">
            <v>148.66999999999999</v>
          </cell>
          <cell r="X150">
            <v>0</v>
          </cell>
          <cell r="Y150">
            <v>0</v>
          </cell>
          <cell r="Z150">
            <v>148.66999999999999</v>
          </cell>
          <cell r="AA150">
            <v>148.66999999999999</v>
          </cell>
          <cell r="AB150">
            <v>148.66999999999999</v>
          </cell>
          <cell r="AC150">
            <v>148.66999999999999</v>
          </cell>
          <cell r="AD150">
            <v>148.66999999999999</v>
          </cell>
          <cell r="AE150">
            <v>148.66999999999999</v>
          </cell>
          <cell r="AF150">
            <v>148.66999999999999</v>
          </cell>
          <cell r="AG150">
            <v>148.66999999999999</v>
          </cell>
          <cell r="AH150">
            <v>148.66999999999999</v>
          </cell>
          <cell r="AI150">
            <v>148.66999999999999</v>
          </cell>
          <cell r="AJ150">
            <v>148.66999999999999</v>
          </cell>
          <cell r="AK150">
            <v>148.66999999999999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 t="e">
            <v>#DIV/0!</v>
          </cell>
        </row>
        <row r="151">
          <cell r="B151" t="str">
            <v>Tableros contrachapados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100</v>
          </cell>
          <cell r="I151">
            <v>100</v>
          </cell>
          <cell r="J151">
            <v>100</v>
          </cell>
          <cell r="K151" t="str">
            <v>100,00</v>
          </cell>
          <cell r="L151" t="str">
            <v>100,00</v>
          </cell>
          <cell r="M151" t="str">
            <v>100,00</v>
          </cell>
          <cell r="N151" t="str">
            <v>100,00</v>
          </cell>
          <cell r="O151" t="str">
            <v>100,00</v>
          </cell>
          <cell r="P151" t="str">
            <v>100,00</v>
          </cell>
          <cell r="Q151" t="str">
            <v>100,00</v>
          </cell>
          <cell r="R151" t="str">
            <v>100,00</v>
          </cell>
          <cell r="S151" t="str">
            <v>140,30</v>
          </cell>
          <cell r="T151" t="str">
            <v>100,00</v>
          </cell>
          <cell r="U151" t="str">
            <v>100,00</v>
          </cell>
          <cell r="V151" t="str">
            <v>100,00</v>
          </cell>
          <cell r="W151">
            <v>141.16999999999999</v>
          </cell>
          <cell r="X151">
            <v>101.78</v>
          </cell>
          <cell r="Y151">
            <v>101.78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100</v>
          </cell>
          <cell r="AF151">
            <v>100</v>
          </cell>
          <cell r="AG151">
            <v>100</v>
          </cell>
          <cell r="AH151">
            <v>100</v>
          </cell>
          <cell r="AI151">
            <v>100</v>
          </cell>
          <cell r="AJ151">
            <v>100</v>
          </cell>
          <cell r="AK151">
            <v>100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 t="e">
            <v>#DIV/0!</v>
          </cell>
        </row>
        <row r="152">
          <cell r="B152" t="str">
            <v>Clase A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100</v>
          </cell>
          <cell r="I152">
            <v>100</v>
          </cell>
          <cell r="J152">
            <v>100</v>
          </cell>
          <cell r="K152" t="str">
            <v>100,00</v>
          </cell>
          <cell r="L152" t="str">
            <v>100,00</v>
          </cell>
          <cell r="M152" t="str">
            <v>100,00</v>
          </cell>
          <cell r="N152" t="str">
            <v>100,00</v>
          </cell>
          <cell r="O152" t="str">
            <v>97,61</v>
          </cell>
          <cell r="P152" t="str">
            <v>96,16</v>
          </cell>
          <cell r="Q152" t="str">
            <v>96,16</v>
          </cell>
          <cell r="R152" t="str">
            <v>96,16</v>
          </cell>
          <cell r="S152" t="str">
            <v>142,18</v>
          </cell>
          <cell r="T152" t="str">
            <v>97,50</v>
          </cell>
          <cell r="U152" t="str">
            <v>97,50</v>
          </cell>
          <cell r="V152" t="str">
            <v>97,50</v>
          </cell>
          <cell r="W152">
            <v>141.34</v>
          </cell>
          <cell r="X152">
            <v>99.24</v>
          </cell>
          <cell r="Y152">
            <v>99.24</v>
          </cell>
          <cell r="Z152">
            <v>97.5</v>
          </cell>
          <cell r="AA152">
            <v>97.5</v>
          </cell>
          <cell r="AB152">
            <v>97.5</v>
          </cell>
          <cell r="AC152">
            <v>97.5</v>
          </cell>
          <cell r="AD152">
            <v>97.5</v>
          </cell>
          <cell r="AE152">
            <v>97.5</v>
          </cell>
          <cell r="AF152">
            <v>97.5</v>
          </cell>
          <cell r="AG152">
            <v>97.5</v>
          </cell>
          <cell r="AH152">
            <v>97.5</v>
          </cell>
          <cell r="AI152">
            <v>97.5</v>
          </cell>
          <cell r="AJ152">
            <v>97.5</v>
          </cell>
          <cell r="AK152">
            <v>97.5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 t="e">
            <v>#DIV/0!</v>
          </cell>
        </row>
        <row r="153">
          <cell r="B153" t="str">
            <v>Clase B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100</v>
          </cell>
          <cell r="I153">
            <v>100</v>
          </cell>
          <cell r="J153">
            <v>100</v>
          </cell>
          <cell r="K153" t="str">
            <v>100,00</v>
          </cell>
          <cell r="L153" t="str">
            <v>100,00</v>
          </cell>
          <cell r="M153" t="str">
            <v>100,00</v>
          </cell>
          <cell r="N153" t="str">
            <v>100,00</v>
          </cell>
          <cell r="O153" t="str">
            <v>95,66</v>
          </cell>
          <cell r="P153" t="str">
            <v>92,52</v>
          </cell>
          <cell r="Q153" t="str">
            <v>92,52</v>
          </cell>
          <cell r="R153" t="str">
            <v>92,52</v>
          </cell>
          <cell r="S153" t="str">
            <v>139,88</v>
          </cell>
          <cell r="T153" t="str">
            <v>92,52</v>
          </cell>
          <cell r="U153" t="str">
            <v>92,52</v>
          </cell>
          <cell r="V153" t="str">
            <v>92,52</v>
          </cell>
          <cell r="W153">
            <v>140.93</v>
          </cell>
          <cell r="X153">
            <v>94.17</v>
          </cell>
          <cell r="Y153">
            <v>94.17</v>
          </cell>
          <cell r="Z153">
            <v>92.52</v>
          </cell>
          <cell r="AA153">
            <v>92.52</v>
          </cell>
          <cell r="AB153">
            <v>92.52</v>
          </cell>
          <cell r="AC153">
            <v>92.52</v>
          </cell>
          <cell r="AD153">
            <v>92.52</v>
          </cell>
          <cell r="AE153">
            <v>92.52</v>
          </cell>
          <cell r="AF153">
            <v>92.52</v>
          </cell>
          <cell r="AG153">
            <v>92.52</v>
          </cell>
          <cell r="AH153">
            <v>90.07</v>
          </cell>
          <cell r="AI153">
            <v>90.07</v>
          </cell>
          <cell r="AJ153">
            <v>90.07</v>
          </cell>
          <cell r="AK153">
            <v>90.07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 t="e">
            <v>#DIV/0!</v>
          </cell>
        </row>
        <row r="154">
          <cell r="B154" t="str">
            <v>Clase C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100</v>
          </cell>
          <cell r="I154">
            <v>100</v>
          </cell>
          <cell r="J154">
            <v>100</v>
          </cell>
          <cell r="K154" t="str">
            <v>100,00</v>
          </cell>
          <cell r="L154" t="str">
            <v>100,00</v>
          </cell>
          <cell r="M154" t="str">
            <v>100,00</v>
          </cell>
          <cell r="N154" t="str">
            <v>100,00</v>
          </cell>
          <cell r="O154" t="str">
            <v>93,07</v>
          </cell>
          <cell r="P154" t="str">
            <v>87,32</v>
          </cell>
          <cell r="Q154" t="str">
            <v>87,32</v>
          </cell>
          <cell r="R154" t="str">
            <v>87,32</v>
          </cell>
          <cell r="S154" t="str">
            <v>140,21</v>
          </cell>
          <cell r="T154" t="str">
            <v>89,71</v>
          </cell>
          <cell r="U154" t="str">
            <v>89,71</v>
          </cell>
          <cell r="V154" t="str">
            <v>89,71</v>
          </cell>
          <cell r="W154">
            <v>141.49</v>
          </cell>
          <cell r="X154">
            <v>0</v>
          </cell>
          <cell r="Y154">
            <v>91.32</v>
          </cell>
          <cell r="Z154">
            <v>89.71</v>
          </cell>
          <cell r="AA154">
            <v>89.71</v>
          </cell>
          <cell r="AB154">
            <v>89.71</v>
          </cell>
          <cell r="AC154">
            <v>89.71</v>
          </cell>
          <cell r="AD154">
            <v>89.71</v>
          </cell>
          <cell r="AE154">
            <v>89.71</v>
          </cell>
          <cell r="AF154">
            <v>89.71</v>
          </cell>
          <cell r="AG154">
            <v>89.71</v>
          </cell>
          <cell r="AH154">
            <v>90.3</v>
          </cell>
          <cell r="AI154">
            <v>90.3</v>
          </cell>
          <cell r="AJ154">
            <v>90.3</v>
          </cell>
          <cell r="AK154">
            <v>90.3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 t="e">
            <v>#DIV/0!</v>
          </cell>
        </row>
        <row r="155">
          <cell r="B155" t="str">
            <v>Tableros de control, distribución y Acc.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100</v>
          </cell>
          <cell r="I155">
            <v>97.56</v>
          </cell>
          <cell r="J155">
            <v>97.56</v>
          </cell>
          <cell r="K155" t="str">
            <v>97,56</v>
          </cell>
          <cell r="L155" t="str">
            <v>97,56</v>
          </cell>
          <cell r="M155" t="str">
            <v>97,56</v>
          </cell>
          <cell r="N155" t="str">
            <v>97,56</v>
          </cell>
          <cell r="O155" t="str">
            <v>97,56</v>
          </cell>
          <cell r="P155" t="str">
            <v>97,56</v>
          </cell>
          <cell r="Q155" t="str">
            <v>97,56</v>
          </cell>
          <cell r="R155" t="str">
            <v>93,39</v>
          </cell>
          <cell r="S155" t="str">
            <v>98,77</v>
          </cell>
          <cell r="T155" t="str">
            <v>93,39</v>
          </cell>
          <cell r="U155" t="str">
            <v>93,39</v>
          </cell>
          <cell r="V155" t="str">
            <v>93,39</v>
          </cell>
          <cell r="W155">
            <v>101.67</v>
          </cell>
          <cell r="X155">
            <v>0</v>
          </cell>
          <cell r="Y155">
            <v>91.14</v>
          </cell>
          <cell r="Z155">
            <v>89.54</v>
          </cell>
          <cell r="AA155">
            <v>89.54</v>
          </cell>
          <cell r="AB155">
            <v>89.54</v>
          </cell>
          <cell r="AC155">
            <v>89.54</v>
          </cell>
          <cell r="AD155">
            <v>89.54</v>
          </cell>
          <cell r="AE155">
            <v>89.54</v>
          </cell>
          <cell r="AF155">
            <v>89.54</v>
          </cell>
          <cell r="AG155">
            <v>89.54</v>
          </cell>
          <cell r="AH155">
            <v>89.54</v>
          </cell>
          <cell r="AI155">
            <v>89.54</v>
          </cell>
          <cell r="AJ155">
            <v>89.54</v>
          </cell>
          <cell r="AK155">
            <v>90.37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 t="e">
            <v>#DIV/0!</v>
          </cell>
        </row>
        <row r="156">
          <cell r="B156" t="str">
            <v>Tambores metálicos cerrados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100</v>
          </cell>
          <cell r="I156">
            <v>102.48</v>
          </cell>
          <cell r="J156">
            <v>102.48</v>
          </cell>
          <cell r="K156" t="str">
            <v>104,36</v>
          </cell>
          <cell r="L156" t="str">
            <v>107,98</v>
          </cell>
          <cell r="M156" t="str">
            <v>107,98</v>
          </cell>
          <cell r="N156" t="str">
            <v>114,46</v>
          </cell>
          <cell r="O156" t="str">
            <v>114,46</v>
          </cell>
          <cell r="P156" t="str">
            <v>114,46</v>
          </cell>
          <cell r="Q156" t="str">
            <v>114,46</v>
          </cell>
          <cell r="R156" t="str">
            <v>119,25</v>
          </cell>
          <cell r="S156" t="str">
            <v>100,00</v>
          </cell>
          <cell r="T156" t="str">
            <v>121,16</v>
          </cell>
          <cell r="U156" t="str">
            <v>121,16</v>
          </cell>
          <cell r="V156" t="str">
            <v>121,16</v>
          </cell>
          <cell r="W156">
            <v>100</v>
          </cell>
          <cell r="X156">
            <v>0</v>
          </cell>
          <cell r="Y156">
            <v>126.29</v>
          </cell>
          <cell r="Z156">
            <v>124.07</v>
          </cell>
          <cell r="AA156">
            <v>124.07</v>
          </cell>
          <cell r="AB156">
            <v>124.07</v>
          </cell>
          <cell r="AC156">
            <v>124.07</v>
          </cell>
          <cell r="AD156">
            <v>124.07</v>
          </cell>
          <cell r="AE156">
            <v>124.07</v>
          </cell>
          <cell r="AF156">
            <v>124.07</v>
          </cell>
          <cell r="AG156">
            <v>124.07</v>
          </cell>
          <cell r="AH156">
            <v>124.07</v>
          </cell>
          <cell r="AI156">
            <v>124.07</v>
          </cell>
          <cell r="AJ156">
            <v>124.07</v>
          </cell>
          <cell r="AK156">
            <v>124.07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 t="e">
            <v>#DIV/0!</v>
          </cell>
        </row>
        <row r="157">
          <cell r="B157" t="str">
            <v>Transformadores de distribución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100</v>
          </cell>
          <cell r="I157">
            <v>101.73</v>
          </cell>
          <cell r="J157">
            <v>102.09</v>
          </cell>
          <cell r="K157" t="str">
            <v>102,90</v>
          </cell>
          <cell r="L157" t="str">
            <v>103,02</v>
          </cell>
          <cell r="M157" t="str">
            <v>103,20</v>
          </cell>
          <cell r="N157" t="str">
            <v>104,27</v>
          </cell>
          <cell r="O157" t="str">
            <v>104,27</v>
          </cell>
          <cell r="P157" t="str">
            <v>106,02</v>
          </cell>
          <cell r="Q157" t="str">
            <v>106,02</v>
          </cell>
          <cell r="R157" t="str">
            <v>106,02</v>
          </cell>
          <cell r="S157" t="str">
            <v>84,34</v>
          </cell>
          <cell r="T157" t="str">
            <v>106,02</v>
          </cell>
          <cell r="U157" t="str">
            <v>107,84</v>
          </cell>
          <cell r="V157" t="str">
            <v>107,84</v>
          </cell>
          <cell r="W157">
            <v>84.34</v>
          </cell>
          <cell r="X157">
            <v>0</v>
          </cell>
          <cell r="Y157">
            <v>110.31</v>
          </cell>
          <cell r="Z157">
            <v>108.57</v>
          </cell>
          <cell r="AA157">
            <v>108.57</v>
          </cell>
          <cell r="AB157">
            <v>108.57</v>
          </cell>
          <cell r="AC157">
            <v>108.57</v>
          </cell>
          <cell r="AD157">
            <v>108.57</v>
          </cell>
          <cell r="AE157">
            <v>108.57</v>
          </cell>
          <cell r="AF157">
            <v>108.57</v>
          </cell>
          <cell r="AG157">
            <v>108.94</v>
          </cell>
          <cell r="AH157">
            <v>108.56</v>
          </cell>
          <cell r="AI157">
            <v>108.56</v>
          </cell>
          <cell r="AJ157">
            <v>108.56</v>
          </cell>
          <cell r="AK157">
            <v>108.56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 t="e">
            <v>#DIV/0!</v>
          </cell>
        </row>
        <row r="158">
          <cell r="B158" t="str">
            <v>Tubos y accesorios de fibro cemento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100</v>
          </cell>
          <cell r="I158">
            <v>100</v>
          </cell>
          <cell r="J158">
            <v>100</v>
          </cell>
          <cell r="K158" t="str">
            <v>100,00</v>
          </cell>
          <cell r="L158" t="str">
            <v>100,00</v>
          </cell>
          <cell r="M158" t="str">
            <v>117,34</v>
          </cell>
          <cell r="N158" t="str">
            <v>117,34</v>
          </cell>
          <cell r="O158" t="str">
            <v>117,34</v>
          </cell>
          <cell r="P158" t="str">
            <v>117,34</v>
          </cell>
          <cell r="Q158" t="str">
            <v>117,34</v>
          </cell>
          <cell r="R158" t="str">
            <v>123,99</v>
          </cell>
          <cell r="S158" t="str">
            <v>179,20</v>
          </cell>
          <cell r="T158" t="str">
            <v>126,70</v>
          </cell>
          <cell r="U158" t="str">
            <v>126,70</v>
          </cell>
          <cell r="V158" t="str">
            <v>126,70</v>
          </cell>
          <cell r="W158">
            <v>179.2</v>
          </cell>
          <cell r="X158">
            <v>0</v>
          </cell>
          <cell r="Y158">
            <v>139.01</v>
          </cell>
          <cell r="Z158">
            <v>139.44999999999999</v>
          </cell>
          <cell r="AA158">
            <v>139.44999999999999</v>
          </cell>
          <cell r="AB158">
            <v>139.44999999999999</v>
          </cell>
          <cell r="AC158">
            <v>139.44999999999999</v>
          </cell>
          <cell r="AD158">
            <v>139.44999999999999</v>
          </cell>
          <cell r="AE158">
            <v>139.44999999999999</v>
          </cell>
          <cell r="AF158">
            <v>139.44999999999999</v>
          </cell>
          <cell r="AG158">
            <v>139.44999999999999</v>
          </cell>
          <cell r="AH158">
            <v>139.44999999999999</v>
          </cell>
          <cell r="AI158">
            <v>139.44999999999999</v>
          </cell>
          <cell r="AJ158">
            <v>139.44999999999999</v>
          </cell>
          <cell r="AK158">
            <v>139.44999999999999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 t="e">
            <v>#DIV/0!</v>
          </cell>
        </row>
        <row r="159">
          <cell r="B159" t="str">
            <v>Tubos de presión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100</v>
          </cell>
          <cell r="I159">
            <v>101.25</v>
          </cell>
          <cell r="J159">
            <v>102.41</v>
          </cell>
          <cell r="K159" t="str">
            <v>104,36</v>
          </cell>
          <cell r="L159" t="str">
            <v>105,71</v>
          </cell>
          <cell r="M159" t="str">
            <v>106,00</v>
          </cell>
          <cell r="N159" t="str">
            <v>106,00</v>
          </cell>
          <cell r="O159" t="str">
            <v>106,00</v>
          </cell>
          <cell r="P159" t="str">
            <v>106,00</v>
          </cell>
          <cell r="Q159" t="str">
            <v>106,00</v>
          </cell>
          <cell r="R159" t="str">
            <v>106,60</v>
          </cell>
          <cell r="S159" t="str">
            <v>159,81</v>
          </cell>
          <cell r="T159" t="str">
            <v>107,30</v>
          </cell>
          <cell r="U159" t="str">
            <v>108,04</v>
          </cell>
          <cell r="V159" t="str">
            <v>108,51</v>
          </cell>
          <cell r="W159">
            <v>159.81</v>
          </cell>
          <cell r="X159">
            <v>0</v>
          </cell>
          <cell r="Y159">
            <v>108.79</v>
          </cell>
          <cell r="Z159">
            <v>105.36</v>
          </cell>
          <cell r="AA159">
            <v>106.86</v>
          </cell>
          <cell r="AB159">
            <v>105.36</v>
          </cell>
          <cell r="AC159">
            <v>105.36</v>
          </cell>
          <cell r="AD159">
            <v>105.13</v>
          </cell>
          <cell r="AE159">
            <v>103.31</v>
          </cell>
          <cell r="AF159">
            <v>103.47</v>
          </cell>
          <cell r="AG159">
            <v>103.7</v>
          </cell>
          <cell r="AH159">
            <v>103.7</v>
          </cell>
          <cell r="AI159">
            <v>103.7</v>
          </cell>
          <cell r="AJ159">
            <v>103.64</v>
          </cell>
          <cell r="AK159">
            <v>103.4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 t="e">
            <v>#DIV/0!</v>
          </cell>
        </row>
        <row r="160">
          <cell r="B160" t="str">
            <v>Uniones reka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100</v>
          </cell>
          <cell r="I160">
            <v>106.36</v>
          </cell>
          <cell r="J160">
            <v>107.16</v>
          </cell>
          <cell r="K160" t="str">
            <v>109,27</v>
          </cell>
          <cell r="L160" t="str">
            <v>109,31</v>
          </cell>
          <cell r="M160" t="str">
            <v>109,39</v>
          </cell>
          <cell r="N160" t="str">
            <v>109,39</v>
          </cell>
          <cell r="O160" t="str">
            <v>110,28</v>
          </cell>
          <cell r="P160" t="str">
            <v>110,20</v>
          </cell>
          <cell r="Q160" t="str">
            <v>113,17</v>
          </cell>
          <cell r="R160" t="str">
            <v>112,70</v>
          </cell>
          <cell r="S160" t="str">
            <v>232,36</v>
          </cell>
          <cell r="T160" t="str">
            <v>114,69</v>
          </cell>
          <cell r="U160" t="str">
            <v>113,91</v>
          </cell>
          <cell r="V160" t="str">
            <v>113,93</v>
          </cell>
          <cell r="W160">
            <v>232.36</v>
          </cell>
          <cell r="X160">
            <v>120.94</v>
          </cell>
          <cell r="Y160">
            <v>0</v>
          </cell>
          <cell r="Z160">
            <v>118.72</v>
          </cell>
          <cell r="AA160">
            <v>118.47</v>
          </cell>
          <cell r="AB160">
            <v>118.72</v>
          </cell>
          <cell r="AC160">
            <v>118.72</v>
          </cell>
          <cell r="AD160">
            <v>119.38</v>
          </cell>
          <cell r="AE160">
            <v>124.12</v>
          </cell>
          <cell r="AF160">
            <v>124.69</v>
          </cell>
          <cell r="AG160">
            <v>126.79</v>
          </cell>
          <cell r="AH160">
            <v>126.91</v>
          </cell>
          <cell r="AI160">
            <v>127.83</v>
          </cell>
          <cell r="AJ160">
            <v>127.98</v>
          </cell>
          <cell r="AK160">
            <v>127.6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 t="e">
            <v>#DIV/0!</v>
          </cell>
        </row>
        <row r="161">
          <cell r="B161" t="str">
            <v>Tubos y Acc.de acero negro y galvanizado sin costura para Conduc. gases y líquidos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100</v>
          </cell>
          <cell r="I161">
            <v>104.86</v>
          </cell>
          <cell r="J161">
            <v>105.16</v>
          </cell>
          <cell r="K161" t="str">
            <v>112,06</v>
          </cell>
          <cell r="L161" t="str">
            <v>112,33</v>
          </cell>
          <cell r="M161" t="str">
            <v>114,32</v>
          </cell>
          <cell r="N161" t="str">
            <v>116,30</v>
          </cell>
          <cell r="O161" t="str">
            <v>116,61</v>
          </cell>
          <cell r="P161" t="str">
            <v>116,61</v>
          </cell>
          <cell r="Q161" t="str">
            <v>116,61</v>
          </cell>
          <cell r="R161" t="str">
            <v>123,06</v>
          </cell>
          <cell r="S161" t="str">
            <v>99,64</v>
          </cell>
          <cell r="T161" t="str">
            <v>123,51</v>
          </cell>
          <cell r="U161" t="str">
            <v>121,77</v>
          </cell>
          <cell r="V161" t="str">
            <v>120,86</v>
          </cell>
          <cell r="W161">
            <v>108.23</v>
          </cell>
          <cell r="X161">
            <v>122.28</v>
          </cell>
          <cell r="Y161">
            <v>0</v>
          </cell>
          <cell r="Z161">
            <v>121.97</v>
          </cell>
          <cell r="AA161">
            <v>119.9</v>
          </cell>
          <cell r="AB161">
            <v>121.97</v>
          </cell>
          <cell r="AC161">
            <v>121.97</v>
          </cell>
          <cell r="AD161">
            <v>122.83</v>
          </cell>
          <cell r="AE161">
            <v>122.83</v>
          </cell>
          <cell r="AF161">
            <v>122.83</v>
          </cell>
          <cell r="AG161">
            <v>124.24</v>
          </cell>
          <cell r="AH161">
            <v>124.24</v>
          </cell>
          <cell r="AI161">
            <v>124.24</v>
          </cell>
          <cell r="AJ161">
            <v>124.24</v>
          </cell>
          <cell r="AK161">
            <v>124.24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 t="e">
            <v>#DIV/0!</v>
          </cell>
        </row>
        <row r="162">
          <cell r="B162" t="str">
            <v>Tubos y Acc.de hierro o acero galvanizado para instalaciones eléctricas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100</v>
          </cell>
          <cell r="I162">
            <v>105.43</v>
          </cell>
          <cell r="J162">
            <v>105.78</v>
          </cell>
          <cell r="K162" t="str">
            <v>112,24</v>
          </cell>
          <cell r="L162" t="str">
            <v>116,21</v>
          </cell>
          <cell r="M162" t="str">
            <v>118,16</v>
          </cell>
          <cell r="N162" t="str">
            <v>120,25</v>
          </cell>
          <cell r="O162" t="str">
            <v>120,80</v>
          </cell>
          <cell r="P162" t="str">
            <v>121,01</v>
          </cell>
          <cell r="Q162" t="str">
            <v>121,45</v>
          </cell>
          <cell r="R162" t="str">
            <v>126,85</v>
          </cell>
          <cell r="S162" t="str">
            <v>95,24</v>
          </cell>
          <cell r="T162" t="str">
            <v>128,47</v>
          </cell>
          <cell r="U162" t="str">
            <v>128,82</v>
          </cell>
          <cell r="V162" t="str">
            <v>128,89</v>
          </cell>
          <cell r="W162">
            <v>101.02</v>
          </cell>
          <cell r="X162">
            <v>133.29</v>
          </cell>
          <cell r="Y162">
            <v>0</v>
          </cell>
          <cell r="Z162">
            <v>132.12</v>
          </cell>
          <cell r="AA162">
            <v>130.79</v>
          </cell>
          <cell r="AB162">
            <v>132.12</v>
          </cell>
          <cell r="AC162">
            <v>132.12</v>
          </cell>
          <cell r="AD162">
            <v>132.63</v>
          </cell>
          <cell r="AE162">
            <v>132.9</v>
          </cell>
          <cell r="AF162">
            <v>133.16</v>
          </cell>
          <cell r="AG162">
            <v>133.36000000000001</v>
          </cell>
          <cell r="AH162">
            <v>133.36000000000001</v>
          </cell>
          <cell r="AI162">
            <v>133.24</v>
          </cell>
          <cell r="AJ162">
            <v>133.38999999999999</v>
          </cell>
          <cell r="AK162">
            <v>133.38999999999999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 t="e">
            <v>#DIV/0!</v>
          </cell>
        </row>
        <row r="163">
          <cell r="B163" t="str">
            <v>Tubos y Acc. de hierro o acero (I)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100</v>
          </cell>
          <cell r="I163">
            <v>100</v>
          </cell>
          <cell r="J163">
            <v>100</v>
          </cell>
          <cell r="K163" t="str">
            <v>100,00</v>
          </cell>
          <cell r="L163" t="str">
            <v>100,00</v>
          </cell>
          <cell r="M163" t="str">
            <v>100,00</v>
          </cell>
          <cell r="N163" t="str">
            <v>100,00</v>
          </cell>
          <cell r="O163" t="str">
            <v>97,61</v>
          </cell>
          <cell r="P163" t="str">
            <v>96,16</v>
          </cell>
          <cell r="Q163" t="str">
            <v>96,16</v>
          </cell>
          <cell r="R163" t="str">
            <v>96,16</v>
          </cell>
          <cell r="S163" t="str">
            <v>142,18</v>
          </cell>
          <cell r="T163" t="str">
            <v>97,50</v>
          </cell>
          <cell r="U163" t="str">
            <v>97,50</v>
          </cell>
          <cell r="V163" t="str">
            <v>97,50</v>
          </cell>
          <cell r="W163">
            <v>95.69</v>
          </cell>
          <cell r="BA163" t="e">
            <v>#DIV/0!</v>
          </cell>
        </row>
        <row r="164">
          <cell r="B164" t="str">
            <v>Tubos y Acc. de cobre para Cond. de gases y líquidos 19/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100</v>
          </cell>
          <cell r="I164">
            <v>100</v>
          </cell>
          <cell r="J164">
            <v>100</v>
          </cell>
          <cell r="K164" t="str">
            <v>100,00</v>
          </cell>
          <cell r="L164" t="str">
            <v>100,00</v>
          </cell>
          <cell r="M164" t="str">
            <v>100,00</v>
          </cell>
          <cell r="N164" t="str">
            <v>100,00</v>
          </cell>
          <cell r="O164" t="str">
            <v>95,66</v>
          </cell>
          <cell r="P164" t="str">
            <v>92,52</v>
          </cell>
          <cell r="Q164" t="str">
            <v>92,52</v>
          </cell>
          <cell r="R164" t="str">
            <v>92,52</v>
          </cell>
          <cell r="S164" t="str">
            <v>139,88</v>
          </cell>
          <cell r="T164" t="str">
            <v>92,52</v>
          </cell>
          <cell r="U164" t="str">
            <v>92,52</v>
          </cell>
          <cell r="V164" t="str">
            <v>92,52</v>
          </cell>
          <cell r="W164">
            <v>90.26</v>
          </cell>
          <cell r="BA164" t="e">
            <v>#DIV/0!</v>
          </cell>
        </row>
        <row r="165">
          <cell r="B165" t="str">
            <v>Tubos y postes de hierro o acero negro y galvanizado para cerramiento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100</v>
          </cell>
          <cell r="I165">
            <v>100</v>
          </cell>
          <cell r="J165">
            <v>100</v>
          </cell>
          <cell r="K165" t="str">
            <v>100,00</v>
          </cell>
          <cell r="L165" t="str">
            <v>100,00</v>
          </cell>
          <cell r="M165" t="str">
            <v>100,00</v>
          </cell>
          <cell r="N165" t="str">
            <v>100,00</v>
          </cell>
          <cell r="O165" t="str">
            <v>93,07</v>
          </cell>
          <cell r="P165" t="str">
            <v>87,32</v>
          </cell>
          <cell r="Q165" t="str">
            <v>87,32</v>
          </cell>
          <cell r="R165" t="str">
            <v>87,32</v>
          </cell>
          <cell r="S165" t="str">
            <v>140,21</v>
          </cell>
          <cell r="T165" t="str">
            <v>89,71</v>
          </cell>
          <cell r="U165" t="str">
            <v>89,71</v>
          </cell>
          <cell r="V165" t="str">
            <v>89,71</v>
          </cell>
          <cell r="W165">
            <v>105.07</v>
          </cell>
          <cell r="BA165" t="e">
            <v>#DIV/0!</v>
          </cell>
        </row>
        <row r="166">
          <cell r="B166" t="str">
            <v>Tubos y accesorios de PVC Para alcantarillado 22/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100</v>
          </cell>
          <cell r="I166">
            <v>100</v>
          </cell>
          <cell r="J166">
            <v>100</v>
          </cell>
          <cell r="K166" t="str">
            <v>100,00</v>
          </cell>
          <cell r="L166" t="str">
            <v>100,00</v>
          </cell>
          <cell r="M166" t="str">
            <v>100,00</v>
          </cell>
          <cell r="N166" t="str">
            <v>100,00</v>
          </cell>
          <cell r="O166" t="str">
            <v>95,66</v>
          </cell>
          <cell r="P166" t="str">
            <v>92,52</v>
          </cell>
          <cell r="Q166" t="str">
            <v>92,52</v>
          </cell>
          <cell r="R166" t="str">
            <v>92,52</v>
          </cell>
          <cell r="S166" t="str">
            <v>139,88</v>
          </cell>
          <cell r="T166" t="str">
            <v>92,52</v>
          </cell>
          <cell r="U166" t="str">
            <v>92,52</v>
          </cell>
          <cell r="V166" t="str">
            <v>92,52</v>
          </cell>
          <cell r="W166">
            <v>100</v>
          </cell>
          <cell r="BA166" t="e">
            <v>#DIV/0!</v>
          </cell>
        </row>
        <row r="167">
          <cell r="B167" t="str">
            <v>Tubos y accesorios de PVC Para presión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100</v>
          </cell>
          <cell r="I167">
            <v>100</v>
          </cell>
          <cell r="J167">
            <v>100</v>
          </cell>
          <cell r="K167" t="str">
            <v>100,00</v>
          </cell>
          <cell r="L167" t="str">
            <v>100,00</v>
          </cell>
          <cell r="M167" t="str">
            <v>100,00</v>
          </cell>
          <cell r="N167" t="str">
            <v>100,00</v>
          </cell>
          <cell r="O167" t="str">
            <v>93,07</v>
          </cell>
          <cell r="P167" t="str">
            <v>87,32</v>
          </cell>
          <cell r="Q167" t="str">
            <v>87,32</v>
          </cell>
          <cell r="R167" t="str">
            <v>87,32</v>
          </cell>
          <cell r="S167" t="str">
            <v>140,21</v>
          </cell>
          <cell r="T167" t="str">
            <v>89,71</v>
          </cell>
          <cell r="U167" t="str">
            <v>89,71</v>
          </cell>
          <cell r="V167" t="str">
            <v>89,71</v>
          </cell>
          <cell r="W167">
            <v>97.5</v>
          </cell>
          <cell r="BA167" t="e">
            <v>#DIV/0!</v>
          </cell>
        </row>
        <row r="168">
          <cell r="B168" t="str">
            <v>Tubos y accesorios de PVC Para desague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100</v>
          </cell>
          <cell r="I168">
            <v>97.56</v>
          </cell>
          <cell r="J168">
            <v>97.56</v>
          </cell>
          <cell r="K168" t="str">
            <v>97,56</v>
          </cell>
          <cell r="L168" t="str">
            <v>97,56</v>
          </cell>
          <cell r="M168" t="str">
            <v>97,56</v>
          </cell>
          <cell r="N168" t="str">
            <v>97,56</v>
          </cell>
          <cell r="O168" t="str">
            <v>97,56</v>
          </cell>
          <cell r="P168" t="str">
            <v>97,56</v>
          </cell>
          <cell r="Q168" t="str">
            <v>97,56</v>
          </cell>
          <cell r="R168" t="str">
            <v>93,39</v>
          </cell>
          <cell r="S168" t="str">
            <v>98,77</v>
          </cell>
          <cell r="T168" t="str">
            <v>93,39</v>
          </cell>
          <cell r="U168" t="str">
            <v>93,39</v>
          </cell>
          <cell r="V168" t="str">
            <v>93,39</v>
          </cell>
          <cell r="W168">
            <v>90.07</v>
          </cell>
          <cell r="BA168" t="e">
            <v>#DIV/0!</v>
          </cell>
        </row>
        <row r="169">
          <cell r="B169" t="str">
            <v>Tubos y accesorios de PVC Para instalaciones eléctricas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100</v>
          </cell>
          <cell r="I169">
            <v>102.48</v>
          </cell>
          <cell r="J169">
            <v>102.48</v>
          </cell>
          <cell r="K169" t="str">
            <v>104,36</v>
          </cell>
          <cell r="L169" t="str">
            <v>107,98</v>
          </cell>
          <cell r="M169" t="str">
            <v>107,98</v>
          </cell>
          <cell r="N169" t="str">
            <v>114,46</v>
          </cell>
          <cell r="O169" t="str">
            <v>114,46</v>
          </cell>
          <cell r="P169" t="str">
            <v>114,46</v>
          </cell>
          <cell r="Q169" t="str">
            <v>114,46</v>
          </cell>
          <cell r="R169" t="str">
            <v>119,25</v>
          </cell>
          <cell r="S169" t="str">
            <v>100,00</v>
          </cell>
          <cell r="T169" t="str">
            <v>121,16</v>
          </cell>
          <cell r="U169" t="str">
            <v>121,16</v>
          </cell>
          <cell r="V169" t="str">
            <v>121,16</v>
          </cell>
          <cell r="W169">
            <v>90.3</v>
          </cell>
          <cell r="BA169" t="e">
            <v>#DIV/0!</v>
          </cell>
        </row>
        <row r="170">
          <cell r="B170" t="str">
            <v>Válvulas de bronce 6/ (I)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100</v>
          </cell>
          <cell r="I170">
            <v>101.73</v>
          </cell>
          <cell r="J170">
            <v>102.09</v>
          </cell>
          <cell r="K170" t="str">
            <v>102,90</v>
          </cell>
          <cell r="L170" t="str">
            <v>103,02</v>
          </cell>
          <cell r="M170" t="str">
            <v>103,20</v>
          </cell>
          <cell r="N170" t="str">
            <v>104,27</v>
          </cell>
          <cell r="O170" t="str">
            <v>104,27</v>
          </cell>
          <cell r="P170" t="str">
            <v>106,02</v>
          </cell>
          <cell r="Q170" t="str">
            <v>106,02</v>
          </cell>
          <cell r="R170" t="str">
            <v>106,02</v>
          </cell>
          <cell r="S170" t="str">
            <v>84,34</v>
          </cell>
          <cell r="T170" t="str">
            <v>106,02</v>
          </cell>
          <cell r="U170" t="str">
            <v>107,84</v>
          </cell>
          <cell r="V170" t="str">
            <v>107,84</v>
          </cell>
          <cell r="W170">
            <v>90.37</v>
          </cell>
          <cell r="BA170" t="e">
            <v>#DIV/0!</v>
          </cell>
        </row>
        <row r="171">
          <cell r="B171" t="str">
            <v>Válvulas de hierro fundido 4/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100</v>
          </cell>
          <cell r="I171">
            <v>100</v>
          </cell>
          <cell r="J171">
            <v>100</v>
          </cell>
          <cell r="K171" t="str">
            <v>100,00</v>
          </cell>
          <cell r="L171" t="str">
            <v>100,00</v>
          </cell>
          <cell r="M171" t="str">
            <v>117,34</v>
          </cell>
          <cell r="N171" t="str">
            <v>117,34</v>
          </cell>
          <cell r="O171" t="str">
            <v>117,34</v>
          </cell>
          <cell r="P171" t="str">
            <v>117,34</v>
          </cell>
          <cell r="Q171" t="str">
            <v>117,34</v>
          </cell>
          <cell r="R171" t="str">
            <v>123,99</v>
          </cell>
          <cell r="S171" t="str">
            <v>179,20</v>
          </cell>
          <cell r="T171" t="str">
            <v>126,70</v>
          </cell>
          <cell r="U171" t="str">
            <v>126,70</v>
          </cell>
          <cell r="V171" t="str">
            <v>126,70</v>
          </cell>
          <cell r="W171">
            <v>124.07</v>
          </cell>
          <cell r="BA171" t="e">
            <v>#DIV/0!</v>
          </cell>
        </row>
        <row r="172">
          <cell r="B172" t="str">
            <v>Vehículos para transporte liviano 15/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100</v>
          </cell>
          <cell r="I172">
            <v>101.25</v>
          </cell>
          <cell r="J172">
            <v>102.41</v>
          </cell>
          <cell r="K172" t="str">
            <v>104,36</v>
          </cell>
          <cell r="L172" t="str">
            <v>105,71</v>
          </cell>
          <cell r="M172" t="str">
            <v>106,00</v>
          </cell>
          <cell r="N172" t="str">
            <v>106,00</v>
          </cell>
          <cell r="O172" t="str">
            <v>106,00</v>
          </cell>
          <cell r="P172" t="str">
            <v>106,00</v>
          </cell>
          <cell r="Q172" t="str">
            <v>106,00</v>
          </cell>
          <cell r="R172" t="str">
            <v>106,60</v>
          </cell>
          <cell r="S172" t="str">
            <v>159,81</v>
          </cell>
          <cell r="T172" t="str">
            <v>107,30</v>
          </cell>
          <cell r="U172" t="str">
            <v>108,04</v>
          </cell>
          <cell r="V172" t="str">
            <v>108,51</v>
          </cell>
          <cell r="W172">
            <v>108.56</v>
          </cell>
          <cell r="BA172" t="e">
            <v>#DIV/0!</v>
          </cell>
        </row>
        <row r="173">
          <cell r="B173" t="str">
            <v>Vidrio plano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100</v>
          </cell>
          <cell r="I173">
            <v>106.36</v>
          </cell>
          <cell r="J173">
            <v>107.16</v>
          </cell>
          <cell r="K173" t="str">
            <v>109,27</v>
          </cell>
          <cell r="L173" t="str">
            <v>109,31</v>
          </cell>
          <cell r="M173" t="str">
            <v>109,39</v>
          </cell>
          <cell r="N173" t="str">
            <v>109,39</v>
          </cell>
          <cell r="O173" t="str">
            <v>110,28</v>
          </cell>
          <cell r="P173" t="str">
            <v>110,20</v>
          </cell>
          <cell r="Q173" t="str">
            <v>113,17</v>
          </cell>
          <cell r="R173" t="str">
            <v>112,70</v>
          </cell>
          <cell r="S173" t="str">
            <v>232,36</v>
          </cell>
          <cell r="T173" t="str">
            <v>114,69</v>
          </cell>
          <cell r="U173" t="str">
            <v>113,91</v>
          </cell>
          <cell r="V173" t="str">
            <v>113,93</v>
          </cell>
          <cell r="W173">
            <v>139.44999999999999</v>
          </cell>
          <cell r="BA173" t="e">
            <v>#DIV/0!</v>
          </cell>
        </row>
        <row r="174">
          <cell r="B174" t="str">
            <v>Vidrio plano (I) R1/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100</v>
          </cell>
          <cell r="I174">
            <v>104.86</v>
          </cell>
          <cell r="J174">
            <v>105.16</v>
          </cell>
          <cell r="K174" t="str">
            <v>112,06</v>
          </cell>
          <cell r="L174" t="str">
            <v>112,33</v>
          </cell>
          <cell r="M174" t="str">
            <v>114,32</v>
          </cell>
          <cell r="N174" t="str">
            <v>116,30</v>
          </cell>
          <cell r="O174" t="str">
            <v>116,61</v>
          </cell>
          <cell r="P174" t="str">
            <v>116,61</v>
          </cell>
          <cell r="Q174" t="str">
            <v>116,61</v>
          </cell>
          <cell r="R174" t="str">
            <v>123,06</v>
          </cell>
          <cell r="S174" t="str">
            <v>99,64</v>
          </cell>
          <cell r="T174" t="str">
            <v>123,51</v>
          </cell>
          <cell r="U174" t="str">
            <v>121,77</v>
          </cell>
          <cell r="V174" t="str">
            <v>120,86</v>
          </cell>
          <cell r="W174">
            <v>103.4</v>
          </cell>
          <cell r="BA174" t="e">
            <v>#DIV/0!</v>
          </cell>
        </row>
        <row r="175">
          <cell r="B175" t="str">
            <v>Alcantarillado sanitario Zona rural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100</v>
          </cell>
          <cell r="I175">
            <v>102.48</v>
          </cell>
          <cell r="J175">
            <v>102.48</v>
          </cell>
          <cell r="K175" t="str">
            <v>104,36</v>
          </cell>
          <cell r="L175" t="str">
            <v>107,98</v>
          </cell>
          <cell r="M175" t="str">
            <v>107,98</v>
          </cell>
          <cell r="N175" t="str">
            <v>114,46</v>
          </cell>
          <cell r="O175" t="str">
            <v>114,46</v>
          </cell>
          <cell r="P175" t="str">
            <v>114,46</v>
          </cell>
          <cell r="Q175" t="str">
            <v>114,46</v>
          </cell>
          <cell r="R175" t="str">
            <v>119,25</v>
          </cell>
          <cell r="S175" t="str">
            <v>100,00</v>
          </cell>
          <cell r="T175" t="str">
            <v>121,16</v>
          </cell>
          <cell r="U175" t="str">
            <v>121,16</v>
          </cell>
          <cell r="V175" t="str">
            <v>121,16</v>
          </cell>
          <cell r="W175">
            <v>127.6</v>
          </cell>
          <cell r="BA175" t="e">
            <v>#DIV/0!</v>
          </cell>
        </row>
        <row r="176">
          <cell r="B176" t="str">
            <v>Alcantarillado sanitario Zona urbana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100</v>
          </cell>
          <cell r="I176">
            <v>101.73</v>
          </cell>
          <cell r="J176">
            <v>102.09</v>
          </cell>
          <cell r="K176" t="str">
            <v>102,90</v>
          </cell>
          <cell r="L176" t="str">
            <v>103,02</v>
          </cell>
          <cell r="M176" t="str">
            <v>103,20</v>
          </cell>
          <cell r="N176" t="str">
            <v>104,27</v>
          </cell>
          <cell r="O176" t="str">
            <v>104,27</v>
          </cell>
          <cell r="P176" t="str">
            <v>106,02</v>
          </cell>
          <cell r="Q176" t="str">
            <v>106,02</v>
          </cell>
          <cell r="R176" t="str">
            <v>106,02</v>
          </cell>
          <cell r="S176" t="str">
            <v>84,34</v>
          </cell>
          <cell r="T176" t="str">
            <v>106,02</v>
          </cell>
          <cell r="U176" t="str">
            <v>107,84</v>
          </cell>
          <cell r="V176" t="str">
            <v>107,84</v>
          </cell>
          <cell r="W176">
            <v>124.24</v>
          </cell>
          <cell r="BA176" t="e">
            <v>#DIV/0!</v>
          </cell>
        </row>
        <row r="177">
          <cell r="B177" t="str">
            <v>Sistemas de agua potable Zona rural (redes y plantas Tratam.)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100</v>
          </cell>
          <cell r="I177">
            <v>100</v>
          </cell>
          <cell r="J177">
            <v>100</v>
          </cell>
          <cell r="K177" t="str">
            <v>100,00</v>
          </cell>
          <cell r="L177" t="str">
            <v>100,00</v>
          </cell>
          <cell r="M177" t="str">
            <v>117,34</v>
          </cell>
          <cell r="N177" t="str">
            <v>117,34</v>
          </cell>
          <cell r="O177" t="str">
            <v>117,34</v>
          </cell>
          <cell r="P177" t="str">
            <v>117,34</v>
          </cell>
          <cell r="Q177" t="str">
            <v>117,34</v>
          </cell>
          <cell r="R177" t="str">
            <v>123,99</v>
          </cell>
          <cell r="S177" t="str">
            <v>179,20</v>
          </cell>
          <cell r="T177" t="str">
            <v>126,70</v>
          </cell>
          <cell r="U177" t="str">
            <v>126,70</v>
          </cell>
          <cell r="V177" t="str">
            <v>126,70</v>
          </cell>
          <cell r="W177">
            <v>133.38999999999999</v>
          </cell>
          <cell r="BA177" t="e">
            <v>#DIV/0!</v>
          </cell>
        </row>
        <row r="178">
          <cell r="B178" t="str">
            <v>Sistemas de agua potable Zona urbana (redes de distribución)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100</v>
          </cell>
          <cell r="I178">
            <v>101.25</v>
          </cell>
          <cell r="J178">
            <v>102.41</v>
          </cell>
          <cell r="K178" t="str">
            <v>104,36</v>
          </cell>
          <cell r="L178" t="str">
            <v>105,71</v>
          </cell>
          <cell r="M178" t="str">
            <v>106,00</v>
          </cell>
          <cell r="N178" t="str">
            <v>106,00</v>
          </cell>
          <cell r="O178" t="str">
            <v>106,00</v>
          </cell>
          <cell r="P178" t="str">
            <v>106,00</v>
          </cell>
          <cell r="Q178" t="str">
            <v>106,00</v>
          </cell>
          <cell r="R178" t="str">
            <v>106,60</v>
          </cell>
          <cell r="S178" t="str">
            <v>159,81</v>
          </cell>
          <cell r="T178" t="str">
            <v>107,30</v>
          </cell>
          <cell r="U178" t="str">
            <v>108,04</v>
          </cell>
          <cell r="V178" t="str">
            <v>108,51</v>
          </cell>
          <cell r="W178">
            <v>141.22999999999999</v>
          </cell>
          <cell r="BA178" t="e">
            <v>#DIV/0!</v>
          </cell>
        </row>
        <row r="179">
          <cell r="B179" t="str">
            <v>Sistemas de agua potable Plantas de tratamiento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100</v>
          </cell>
          <cell r="I179">
            <v>106.36</v>
          </cell>
          <cell r="J179">
            <v>107.16</v>
          </cell>
          <cell r="K179" t="str">
            <v>109,27</v>
          </cell>
          <cell r="L179" t="str">
            <v>109,31</v>
          </cell>
          <cell r="M179" t="str">
            <v>109,39</v>
          </cell>
          <cell r="N179" t="str">
            <v>109,39</v>
          </cell>
          <cell r="O179" t="str">
            <v>110,28</v>
          </cell>
          <cell r="P179" t="str">
            <v>110,20</v>
          </cell>
          <cell r="Q179" t="str">
            <v>113,17</v>
          </cell>
          <cell r="R179" t="str">
            <v>112,70</v>
          </cell>
          <cell r="S179" t="str">
            <v>232,36</v>
          </cell>
          <cell r="T179" t="str">
            <v>114,69</v>
          </cell>
          <cell r="U179" t="str">
            <v>113,91</v>
          </cell>
          <cell r="V179" t="str">
            <v>113,93</v>
          </cell>
          <cell r="W179">
            <v>156.38999999999999</v>
          </cell>
          <cell r="BA179" t="e">
            <v>#DIV/0!</v>
          </cell>
        </row>
        <row r="180">
          <cell r="B180" t="str">
            <v>Hospitales Obra civil *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100</v>
          </cell>
          <cell r="I180">
            <v>104.86</v>
          </cell>
          <cell r="J180">
            <v>105.16</v>
          </cell>
          <cell r="K180" t="str">
            <v>112,06</v>
          </cell>
          <cell r="L180" t="str">
            <v>112,33</v>
          </cell>
          <cell r="M180" t="str">
            <v>114,32</v>
          </cell>
          <cell r="N180" t="str">
            <v>116,30</v>
          </cell>
          <cell r="O180" t="str">
            <v>116,61</v>
          </cell>
          <cell r="P180" t="str">
            <v>116,61</v>
          </cell>
          <cell r="Q180" t="str">
            <v>116,61</v>
          </cell>
          <cell r="R180" t="str">
            <v>123,06</v>
          </cell>
          <cell r="S180" t="str">
            <v>99,64</v>
          </cell>
          <cell r="T180" t="str">
            <v>123,51</v>
          </cell>
          <cell r="U180" t="str">
            <v>121,77</v>
          </cell>
          <cell r="V180" t="str">
            <v>120,86</v>
          </cell>
          <cell r="W180">
            <v>148.63</v>
          </cell>
          <cell r="BA180" t="e">
            <v>#DIV/0!</v>
          </cell>
        </row>
        <row r="181">
          <cell r="B181" t="str">
            <v>Hospitales Inst. eléctricas y electrónicas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100</v>
          </cell>
          <cell r="I181">
            <v>105.43</v>
          </cell>
          <cell r="J181">
            <v>105.78</v>
          </cell>
          <cell r="K181" t="str">
            <v>112,24</v>
          </cell>
          <cell r="L181" t="str">
            <v>116,21</v>
          </cell>
          <cell r="M181" t="str">
            <v>118,16</v>
          </cell>
          <cell r="N181" t="str">
            <v>120,25</v>
          </cell>
          <cell r="O181" t="str">
            <v>120,80</v>
          </cell>
          <cell r="P181" t="str">
            <v>121,01</v>
          </cell>
          <cell r="Q181" t="str">
            <v>121,45</v>
          </cell>
          <cell r="R181" t="str">
            <v>126,85</v>
          </cell>
          <cell r="S181" t="str">
            <v>95,24</v>
          </cell>
          <cell r="T181" t="str">
            <v>128,47</v>
          </cell>
          <cell r="U181" t="str">
            <v>128,82</v>
          </cell>
          <cell r="V181" t="str">
            <v>128,89</v>
          </cell>
          <cell r="W181">
            <v>110.47</v>
          </cell>
          <cell r="BA181" t="e">
            <v>#DIV/0!</v>
          </cell>
        </row>
        <row r="182">
          <cell r="B182" t="str">
            <v>Hospitales Inst. hidráulico Sanit. y mecánicas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100</v>
          </cell>
          <cell r="I182">
            <v>100.88</v>
          </cell>
          <cell r="J182">
            <v>102.38</v>
          </cell>
          <cell r="K182" t="str">
            <v>111,97</v>
          </cell>
          <cell r="L182" t="str">
            <v>112,25</v>
          </cell>
          <cell r="M182" t="str">
            <v>112,84</v>
          </cell>
          <cell r="N182" t="str">
            <v>113,53</v>
          </cell>
          <cell r="O182" t="str">
            <v>114,07</v>
          </cell>
          <cell r="P182" t="str">
            <v>115,81</v>
          </cell>
          <cell r="Q182" t="str">
            <v>116,73</v>
          </cell>
          <cell r="R182" t="str">
            <v>122,36</v>
          </cell>
          <cell r="S182" t="str">
            <v>98,74</v>
          </cell>
          <cell r="T182" t="str">
            <v>127,05</v>
          </cell>
          <cell r="U182" t="str">
            <v>127,17</v>
          </cell>
          <cell r="V182" t="str">
            <v>127,17</v>
          </cell>
          <cell r="W182">
            <v>142.82</v>
          </cell>
          <cell r="BA182" t="e">
            <v>#DIV/0!</v>
          </cell>
        </row>
        <row r="183">
          <cell r="B183" t="str">
            <v>Construcciones escolares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100</v>
          </cell>
          <cell r="I183">
            <v>104.47</v>
          </cell>
          <cell r="J183">
            <v>106.48</v>
          </cell>
          <cell r="K183" t="str">
            <v>113,15</v>
          </cell>
          <cell r="L183" t="str">
            <v>123,05</v>
          </cell>
          <cell r="M183" t="str">
            <v>125,39</v>
          </cell>
          <cell r="N183" t="str">
            <v>126,00</v>
          </cell>
          <cell r="O183" t="str">
            <v>127,21</v>
          </cell>
          <cell r="P183" t="str">
            <v>127,81</v>
          </cell>
          <cell r="Q183" t="str">
            <v>130,97</v>
          </cell>
          <cell r="R183" t="str">
            <v>135,04</v>
          </cell>
          <cell r="S183" t="str">
            <v>99,31</v>
          </cell>
          <cell r="T183" t="str">
            <v>142,64</v>
          </cell>
          <cell r="U183" t="str">
            <v>141,90</v>
          </cell>
          <cell r="V183" t="str">
            <v>141,42</v>
          </cell>
          <cell r="W183">
            <v>139.28</v>
          </cell>
          <cell r="BA183" t="e">
            <v>#DIV/0!</v>
          </cell>
        </row>
        <row r="184">
          <cell r="B184" t="str">
            <v>Obras de riego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100</v>
          </cell>
          <cell r="I184">
            <v>104.28</v>
          </cell>
          <cell r="J184">
            <v>109.13</v>
          </cell>
          <cell r="K184" t="str">
            <v>120,52</v>
          </cell>
          <cell r="L184" t="str">
            <v>125,13</v>
          </cell>
          <cell r="M184" t="str">
            <v>129,42</v>
          </cell>
          <cell r="N184" t="str">
            <v>129,94</v>
          </cell>
          <cell r="O184" t="str">
            <v>130,71</v>
          </cell>
          <cell r="P184" t="str">
            <v>130,11</v>
          </cell>
          <cell r="Q184" t="str">
            <v>131,75</v>
          </cell>
          <cell r="R184" t="str">
            <v>134,50</v>
          </cell>
          <cell r="S184" t="str">
            <v>99,73</v>
          </cell>
          <cell r="T184" t="str">
            <v>137,02</v>
          </cell>
          <cell r="U184" t="str">
            <v>135,94</v>
          </cell>
          <cell r="V184" t="str">
            <v>134,29</v>
          </cell>
          <cell r="W184">
            <v>165.18</v>
          </cell>
          <cell r="BA184" t="e">
            <v>#DIV/0!</v>
          </cell>
        </row>
        <row r="185">
          <cell r="B185" t="str">
            <v>Pequeñas centrales hidroeléctricas *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100</v>
          </cell>
          <cell r="I185">
            <v>101.61</v>
          </cell>
          <cell r="J185">
            <v>101.43</v>
          </cell>
          <cell r="K185" t="str">
            <v>108,81</v>
          </cell>
          <cell r="L185" t="str">
            <v>109,56</v>
          </cell>
          <cell r="M185" t="str">
            <v>110,67</v>
          </cell>
          <cell r="N185" t="str">
            <v>110,15</v>
          </cell>
          <cell r="O185" t="str">
            <v>110,50</v>
          </cell>
          <cell r="P185" t="str">
            <v>110,49</v>
          </cell>
          <cell r="Q185" t="str">
            <v>110,54</v>
          </cell>
          <cell r="R185" t="str">
            <v>111,59</v>
          </cell>
          <cell r="S185" t="str">
            <v>100,00</v>
          </cell>
          <cell r="T185" t="str">
            <v>112,56</v>
          </cell>
          <cell r="U185" t="str">
            <v>113,32</v>
          </cell>
          <cell r="V185" t="str">
            <v>112,53</v>
          </cell>
          <cell r="W185">
            <v>124.58</v>
          </cell>
          <cell r="BA185" t="e">
            <v>#DIV/0!</v>
          </cell>
        </row>
        <row r="186">
          <cell r="B186" t="str">
            <v>Vivienda Multifamiliar *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100</v>
          </cell>
          <cell r="I186">
            <v>100.27</v>
          </cell>
          <cell r="J186">
            <v>102.64</v>
          </cell>
          <cell r="K186" t="str">
            <v>107,12</v>
          </cell>
          <cell r="L186" t="str">
            <v>113,13</v>
          </cell>
          <cell r="M186" t="str">
            <v>113,18</v>
          </cell>
          <cell r="N186" t="str">
            <v>113,57</v>
          </cell>
          <cell r="O186" t="str">
            <v>114,38</v>
          </cell>
          <cell r="P186" t="str">
            <v>115,20</v>
          </cell>
          <cell r="Q186" t="str">
            <v>116,81</v>
          </cell>
          <cell r="R186" t="str">
            <v>120,20</v>
          </cell>
          <cell r="S186" t="str">
            <v>96,55</v>
          </cell>
          <cell r="T186" t="str">
            <v>125,46</v>
          </cell>
          <cell r="U186" t="str">
            <v>126,95</v>
          </cell>
          <cell r="V186" t="str">
            <v>126,95</v>
          </cell>
          <cell r="W186">
            <v>155.13999999999999</v>
          </cell>
          <cell r="BA186" t="e">
            <v>#DIV/0!</v>
          </cell>
        </row>
        <row r="187">
          <cell r="B187" t="str">
            <v>Vivienda Unifamiliar *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100</v>
          </cell>
          <cell r="I187">
            <v>105.12</v>
          </cell>
          <cell r="J187">
            <v>107.66</v>
          </cell>
          <cell r="K187" t="str">
            <v>123,94</v>
          </cell>
          <cell r="L187" t="str">
            <v>125,96</v>
          </cell>
          <cell r="M187" t="str">
            <v>126,26</v>
          </cell>
          <cell r="N187" t="str">
            <v>126,31</v>
          </cell>
          <cell r="O187" t="str">
            <v>126,23</v>
          </cell>
          <cell r="P187" t="str">
            <v>125,78</v>
          </cell>
          <cell r="Q187" t="str">
            <v>127,66</v>
          </cell>
          <cell r="R187" t="str">
            <v>128,42</v>
          </cell>
          <cell r="S187" t="str">
            <v>92,52</v>
          </cell>
          <cell r="T187" t="str">
            <v>130,00</v>
          </cell>
          <cell r="U187" t="str">
            <v>129,66</v>
          </cell>
          <cell r="V187" t="str">
            <v>129,40</v>
          </cell>
          <cell r="W187">
            <v>180.09</v>
          </cell>
          <cell r="BA187" t="e">
            <v>#DIV/0!</v>
          </cell>
        </row>
        <row r="188">
          <cell r="B188" t="str">
            <v>Adoquines de hormigón (Pichincha)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100</v>
          </cell>
          <cell r="I188">
            <v>106.36</v>
          </cell>
          <cell r="J188">
            <v>107.16</v>
          </cell>
          <cell r="K188" t="str">
            <v>109,27</v>
          </cell>
          <cell r="L188" t="str">
            <v>109,31</v>
          </cell>
          <cell r="M188" t="str">
            <v>109,39</v>
          </cell>
          <cell r="N188" t="str">
            <v>109,39</v>
          </cell>
          <cell r="O188" t="str">
            <v>110,28</v>
          </cell>
          <cell r="P188" t="str">
            <v>110,20</v>
          </cell>
          <cell r="Q188" t="str">
            <v>113,17</v>
          </cell>
          <cell r="R188" t="str">
            <v>112,70</v>
          </cell>
          <cell r="S188" t="str">
            <v>232,36</v>
          </cell>
          <cell r="T188" t="str">
            <v>114,69</v>
          </cell>
          <cell r="U188" t="str">
            <v>113,91</v>
          </cell>
          <cell r="V188" t="str">
            <v>113,93</v>
          </cell>
          <cell r="W188">
            <v>198.69</v>
          </cell>
          <cell r="BA188" t="e">
            <v>#DIV/0!</v>
          </cell>
        </row>
        <row r="189">
          <cell r="B189" t="str">
            <v>Baldosas de hormigón (Pichincha)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100</v>
          </cell>
          <cell r="I189">
            <v>104.86</v>
          </cell>
          <cell r="J189">
            <v>105.16</v>
          </cell>
          <cell r="K189" t="str">
            <v>112,06</v>
          </cell>
          <cell r="L189" t="str">
            <v>112,33</v>
          </cell>
          <cell r="M189" t="str">
            <v>114,32</v>
          </cell>
          <cell r="N189" t="str">
            <v>116,30</v>
          </cell>
          <cell r="O189" t="str">
            <v>116,61</v>
          </cell>
          <cell r="P189" t="str">
            <v>116,61</v>
          </cell>
          <cell r="Q189" t="str">
            <v>116,61</v>
          </cell>
          <cell r="R189" t="str">
            <v>123,06</v>
          </cell>
          <cell r="S189" t="str">
            <v>99,64</v>
          </cell>
          <cell r="T189" t="str">
            <v>123,51</v>
          </cell>
          <cell r="U189" t="str">
            <v>121,77</v>
          </cell>
          <cell r="V189" t="str">
            <v>120,86</v>
          </cell>
          <cell r="W189">
            <v>170.65</v>
          </cell>
          <cell r="BA189" t="e">
            <v>#DIV/0!</v>
          </cell>
        </row>
        <row r="190">
          <cell r="B190" t="str">
            <v>Bloques de hormigón Pichincha)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100</v>
          </cell>
          <cell r="I190">
            <v>104.86</v>
          </cell>
          <cell r="J190">
            <v>105.16</v>
          </cell>
          <cell r="K190" t="str">
            <v>112,06</v>
          </cell>
          <cell r="L190" t="str">
            <v>112,33</v>
          </cell>
          <cell r="M190" t="str">
            <v>114,32</v>
          </cell>
          <cell r="N190" t="str">
            <v>116,30</v>
          </cell>
          <cell r="O190" t="str">
            <v>116,61</v>
          </cell>
          <cell r="P190" t="str">
            <v>116,61</v>
          </cell>
          <cell r="Q190" t="str">
            <v>116,61</v>
          </cell>
          <cell r="R190" t="str">
            <v>123,06</v>
          </cell>
          <cell r="S190" t="str">
            <v>99,64</v>
          </cell>
          <cell r="T190" t="str">
            <v>123,51</v>
          </cell>
          <cell r="U190" t="str">
            <v>121,77</v>
          </cell>
          <cell r="V190" t="str">
            <v>120,86</v>
          </cell>
          <cell r="W190">
            <v>241.22</v>
          </cell>
          <cell r="BA190" t="e">
            <v>#DIV/0!</v>
          </cell>
        </row>
        <row r="191">
          <cell r="B191" t="str">
            <v>Ladrillos comunes de arcilla  (Pichincha)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100</v>
          </cell>
          <cell r="I191">
            <v>105.43</v>
          </cell>
          <cell r="J191">
            <v>105.78</v>
          </cell>
          <cell r="K191" t="str">
            <v>112,24</v>
          </cell>
          <cell r="L191" t="str">
            <v>116,21</v>
          </cell>
          <cell r="M191" t="str">
            <v>118,16</v>
          </cell>
          <cell r="N191" t="str">
            <v>120,25</v>
          </cell>
          <cell r="O191" t="str">
            <v>120,80</v>
          </cell>
          <cell r="P191" t="str">
            <v>121,01</v>
          </cell>
          <cell r="Q191" t="str">
            <v>121,45</v>
          </cell>
          <cell r="R191" t="str">
            <v>126,85</v>
          </cell>
          <cell r="S191" t="str">
            <v>95,24</v>
          </cell>
          <cell r="T191" t="str">
            <v>128,47</v>
          </cell>
          <cell r="U191" t="str">
            <v>128,82</v>
          </cell>
          <cell r="V191" t="str">
            <v>128,89</v>
          </cell>
          <cell r="W191">
            <v>258.83</v>
          </cell>
          <cell r="BA191" t="e">
            <v>#DIV/0!</v>
          </cell>
        </row>
        <row r="192">
          <cell r="B192" t="str">
            <v>Materiales pétreos (Pichincha)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100</v>
          </cell>
          <cell r="I192">
            <v>104.86</v>
          </cell>
          <cell r="J192">
            <v>105.16</v>
          </cell>
          <cell r="K192" t="str">
            <v>112,06</v>
          </cell>
          <cell r="L192" t="str">
            <v>112,33</v>
          </cell>
          <cell r="M192" t="str">
            <v>114,32</v>
          </cell>
          <cell r="N192" t="str">
            <v>116,30</v>
          </cell>
          <cell r="O192" t="str">
            <v>116,61</v>
          </cell>
          <cell r="P192" t="str">
            <v>116,61</v>
          </cell>
          <cell r="Q192" t="str">
            <v>116,61</v>
          </cell>
          <cell r="R192" t="str">
            <v>123,06</v>
          </cell>
          <cell r="S192" t="str">
            <v>100,00</v>
          </cell>
          <cell r="T192" t="str">
            <v>123,51</v>
          </cell>
          <cell r="U192" t="str">
            <v>121,77</v>
          </cell>
          <cell r="V192" t="str">
            <v>120,86</v>
          </cell>
          <cell r="W192">
            <v>293.14999999999998</v>
          </cell>
          <cell r="X192">
            <v>122.28</v>
          </cell>
          <cell r="Y192">
            <v>0</v>
          </cell>
          <cell r="Z192">
            <v>121.97</v>
          </cell>
          <cell r="AA192">
            <v>119.9</v>
          </cell>
          <cell r="AB192">
            <v>121.97</v>
          </cell>
          <cell r="AC192">
            <v>121.97</v>
          </cell>
          <cell r="AD192">
            <v>122.83</v>
          </cell>
          <cell r="AE192">
            <v>122.83</v>
          </cell>
          <cell r="AF192">
            <v>122.83</v>
          </cell>
          <cell r="AG192">
            <v>124.24</v>
          </cell>
          <cell r="AH192">
            <v>124.24</v>
          </cell>
          <cell r="AI192">
            <v>124.24</v>
          </cell>
          <cell r="AJ192">
            <v>124.24</v>
          </cell>
          <cell r="AK192">
            <v>124.24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 t="e">
            <v>#DIV/0!</v>
          </cell>
        </row>
        <row r="193">
          <cell r="B193" t="str">
            <v>Tubos de hormigón simple y accesorios (Pichincha)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100</v>
          </cell>
          <cell r="I193">
            <v>100</v>
          </cell>
          <cell r="J193">
            <v>109.84</v>
          </cell>
          <cell r="K193" t="str">
            <v>169,57</v>
          </cell>
          <cell r="L193" t="str">
            <v>175,56</v>
          </cell>
          <cell r="M193" t="str">
            <v>180,30</v>
          </cell>
          <cell r="N193" t="str">
            <v>180,30</v>
          </cell>
          <cell r="O193" t="str">
            <v>180,30</v>
          </cell>
          <cell r="P193" t="str">
            <v>186,46</v>
          </cell>
          <cell r="Q193" t="str">
            <v>187,48</v>
          </cell>
          <cell r="R193" t="str">
            <v>213,61</v>
          </cell>
          <cell r="S193" t="str">
            <v>225,50</v>
          </cell>
          <cell r="T193" t="str">
            <v>225,50</v>
          </cell>
          <cell r="U193" t="str">
            <v>225,50</v>
          </cell>
          <cell r="V193" t="str">
            <v>225,50</v>
          </cell>
          <cell r="W193">
            <v>178.24</v>
          </cell>
          <cell r="X193">
            <v>249.16</v>
          </cell>
          <cell r="Y193">
            <v>256.61</v>
          </cell>
          <cell r="Z193">
            <v>265.25</v>
          </cell>
          <cell r="AA193">
            <v>254.6</v>
          </cell>
          <cell r="AB193">
            <v>265.25</v>
          </cell>
          <cell r="AC193">
            <v>265.25</v>
          </cell>
          <cell r="AD193">
            <v>265.25</v>
          </cell>
          <cell r="AE193">
            <v>275.85000000000002</v>
          </cell>
          <cell r="AF193">
            <v>293.14999999999998</v>
          </cell>
          <cell r="AG193">
            <v>293.14999999999998</v>
          </cell>
          <cell r="AH193">
            <v>293.14999999999998</v>
          </cell>
          <cell r="AI193">
            <v>293.14999999999998</v>
          </cell>
          <cell r="AJ193">
            <v>293.14999999999998</v>
          </cell>
          <cell r="AK193">
            <v>293.14999999999998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 t="e">
            <v>#DIV/0!</v>
          </cell>
        </row>
        <row r="194">
          <cell r="B194" t="str">
            <v>Tubos de hormigón armado y accesorios (Pichincha)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100</v>
          </cell>
          <cell r="I194">
            <v>101.05</v>
          </cell>
          <cell r="J194">
            <v>98.56</v>
          </cell>
          <cell r="K194" t="str">
            <v>108,59</v>
          </cell>
          <cell r="L194" t="str">
            <v>114,20</v>
          </cell>
          <cell r="M194" t="str">
            <v>114,37</v>
          </cell>
          <cell r="N194" t="str">
            <v>115,88</v>
          </cell>
          <cell r="O194" t="str">
            <v>116,63</v>
          </cell>
          <cell r="P194" t="str">
            <v>119,51</v>
          </cell>
          <cell r="Q194" t="str">
            <v>121,06</v>
          </cell>
          <cell r="R194" t="str">
            <v>132,61</v>
          </cell>
          <cell r="S194" t="str">
            <v>123,51</v>
          </cell>
          <cell r="T194" t="str">
            <v>145,81</v>
          </cell>
          <cell r="U194" t="str">
            <v>147,90</v>
          </cell>
          <cell r="V194" t="str">
            <v>147,90</v>
          </cell>
          <cell r="W194">
            <v>180.6</v>
          </cell>
          <cell r="X194">
            <v>156.27000000000001</v>
          </cell>
          <cell r="Y194">
            <v>158.54</v>
          </cell>
          <cell r="Z194">
            <v>161</v>
          </cell>
          <cell r="AA194">
            <v>161.88</v>
          </cell>
          <cell r="AB194">
            <v>161</v>
          </cell>
          <cell r="AC194">
            <v>161</v>
          </cell>
          <cell r="AD194">
            <v>161</v>
          </cell>
          <cell r="AE194">
            <v>161</v>
          </cell>
          <cell r="AF194">
            <v>177.44</v>
          </cell>
          <cell r="AG194">
            <v>178.24</v>
          </cell>
          <cell r="AH194">
            <v>178.24</v>
          </cell>
          <cell r="AI194">
            <v>178.24</v>
          </cell>
          <cell r="AJ194">
            <v>178.24</v>
          </cell>
          <cell r="AK194">
            <v>178.24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 t="e">
            <v>#DIV/0!</v>
          </cell>
        </row>
        <row r="195">
          <cell r="C195">
            <v>0</v>
          </cell>
          <cell r="BA195" t="str">
            <v>FACTOR DE REAJUSTE:</v>
          </cell>
        </row>
        <row r="197">
          <cell r="D197">
            <v>0</v>
          </cell>
          <cell r="E197">
            <v>36526</v>
          </cell>
          <cell r="F197">
            <v>36557</v>
          </cell>
          <cell r="G197">
            <v>36586</v>
          </cell>
          <cell r="H197">
            <v>36628</v>
          </cell>
          <cell r="I197">
            <v>36617</v>
          </cell>
          <cell r="J197">
            <v>36647</v>
          </cell>
          <cell r="K197">
            <v>36678</v>
          </cell>
          <cell r="L197">
            <v>36708</v>
          </cell>
          <cell r="M197">
            <v>36739</v>
          </cell>
          <cell r="N197">
            <v>36770</v>
          </cell>
          <cell r="O197">
            <v>36800</v>
          </cell>
          <cell r="P197">
            <v>36831</v>
          </cell>
          <cell r="Q197">
            <v>36861</v>
          </cell>
          <cell r="R197">
            <v>36892</v>
          </cell>
          <cell r="S197">
            <v>36923</v>
          </cell>
          <cell r="T197">
            <v>36951</v>
          </cell>
          <cell r="U197">
            <v>36982</v>
          </cell>
          <cell r="V197">
            <v>37012</v>
          </cell>
          <cell r="W197">
            <v>37469</v>
          </cell>
          <cell r="X197">
            <v>37073</v>
          </cell>
          <cell r="Y197">
            <v>37104</v>
          </cell>
          <cell r="Z197">
            <v>37135</v>
          </cell>
          <cell r="AA197">
            <v>37165</v>
          </cell>
          <cell r="AB197">
            <v>37196</v>
          </cell>
          <cell r="AC197">
            <v>37226</v>
          </cell>
          <cell r="AD197">
            <v>37257</v>
          </cell>
          <cell r="AE197">
            <v>37288</v>
          </cell>
          <cell r="AF197">
            <v>37316</v>
          </cell>
          <cell r="AG197">
            <v>37347</v>
          </cell>
          <cell r="AH197">
            <v>37377</v>
          </cell>
          <cell r="AI197">
            <v>37408</v>
          </cell>
          <cell r="AJ197">
            <v>37438</v>
          </cell>
          <cell r="AK197">
            <v>37469</v>
          </cell>
          <cell r="AL197">
            <v>37500</v>
          </cell>
          <cell r="AM197">
            <v>37530</v>
          </cell>
          <cell r="AN197">
            <v>37561</v>
          </cell>
          <cell r="AO197">
            <v>37591</v>
          </cell>
          <cell r="AP197">
            <v>37622</v>
          </cell>
          <cell r="AQ197">
            <v>37653</v>
          </cell>
          <cell r="AR197">
            <v>37681</v>
          </cell>
          <cell r="AS197">
            <v>37712</v>
          </cell>
          <cell r="AT197">
            <v>37742</v>
          </cell>
          <cell r="AU197">
            <v>37773</v>
          </cell>
          <cell r="AV197">
            <v>37803</v>
          </cell>
          <cell r="AW197">
            <v>37834</v>
          </cell>
          <cell r="AX197">
            <v>37865</v>
          </cell>
          <cell r="AY197">
            <v>37895</v>
          </cell>
          <cell r="AZ197">
            <v>37926</v>
          </cell>
        </row>
        <row r="198">
          <cell r="B198" t="str">
            <v>Mano de obra</v>
          </cell>
          <cell r="D198" t="e">
            <v>#DIV/0!</v>
          </cell>
          <cell r="E198" t="e">
            <v>#DIV/0!</v>
          </cell>
          <cell r="F198" t="e">
            <v>#DIV/0!</v>
          </cell>
          <cell r="G198" t="e">
            <v>#DIV/0!</v>
          </cell>
          <cell r="H198" t="e">
            <v>#DIV/0!</v>
          </cell>
          <cell r="I198" t="e">
            <v>#DIV/0!</v>
          </cell>
          <cell r="J198" t="e">
            <v>#DIV/0!</v>
          </cell>
          <cell r="K198" t="e">
            <v>#DIV/0!</v>
          </cell>
          <cell r="L198" t="e">
            <v>#DIV/0!</v>
          </cell>
          <cell r="M198" t="e">
            <v>#DIV/0!</v>
          </cell>
          <cell r="N198" t="e">
            <v>#DIV/0!</v>
          </cell>
          <cell r="O198" t="e">
            <v>#DIV/0!</v>
          </cell>
          <cell r="P198" t="e">
            <v>#DIV/0!</v>
          </cell>
          <cell r="Q198" t="e">
            <v>#DIV/0!</v>
          </cell>
          <cell r="R198" t="e">
            <v>#DIV/0!</v>
          </cell>
          <cell r="S198" t="e">
            <v>#DIV/0!</v>
          </cell>
          <cell r="T198" t="e">
            <v>#DIV/0!</v>
          </cell>
          <cell r="U198" t="e">
            <v>#DIV/0!</v>
          </cell>
          <cell r="V198" t="e">
            <v>#DIV/0!</v>
          </cell>
          <cell r="W198" t="e">
            <v>#DIV/0!</v>
          </cell>
          <cell r="X198" t="e">
            <v>#DIV/0!</v>
          </cell>
          <cell r="Y198" t="e">
            <v>#DIV/0!</v>
          </cell>
          <cell r="Z198" t="e">
            <v>#DIV/0!</v>
          </cell>
          <cell r="AA198" t="e">
            <v>#DIV/0!</v>
          </cell>
          <cell r="AB198" t="e">
            <v>#DIV/0!</v>
          </cell>
          <cell r="AC198" t="e">
            <v>#DIV/0!</v>
          </cell>
          <cell r="AD198" t="e">
            <v>#DIV/0!</v>
          </cell>
          <cell r="AE198" t="e">
            <v>#DIV/0!</v>
          </cell>
          <cell r="AF198" t="e">
            <v>#DIV/0!</v>
          </cell>
          <cell r="AG198" t="e">
            <v>#DIV/0!</v>
          </cell>
          <cell r="AH198" t="e">
            <v>#DIV/0!</v>
          </cell>
          <cell r="AI198" t="e">
            <v>#DIV/0!</v>
          </cell>
          <cell r="AJ198" t="e">
            <v>#DIV/0!</v>
          </cell>
          <cell r="AK198" t="e">
            <v>#DIV/0!</v>
          </cell>
          <cell r="AL198" t="e">
            <v>#DIV/0!</v>
          </cell>
          <cell r="AM198" t="e">
            <v>#DIV/0!</v>
          </cell>
          <cell r="AN198" t="e">
            <v>#DIV/0!</v>
          </cell>
          <cell r="AO198" t="e">
            <v>#DIV/0!</v>
          </cell>
          <cell r="AP198" t="e">
            <v>#DIV/0!</v>
          </cell>
          <cell r="AQ198" t="e">
            <v>#DIV/0!</v>
          </cell>
          <cell r="AR198" t="e">
            <v>#DIV/0!</v>
          </cell>
          <cell r="AS198" t="e">
            <v>#DIV/0!</v>
          </cell>
          <cell r="AT198" t="e">
            <v>#DIV/0!</v>
          </cell>
          <cell r="AU198" t="e">
            <v>#DIV/0!</v>
          </cell>
          <cell r="AV198" t="e">
            <v>#DIV/0!</v>
          </cell>
          <cell r="AW198" t="e">
            <v>#DIV/0!</v>
          </cell>
          <cell r="AX198" t="e">
            <v>#DIV/0!</v>
          </cell>
          <cell r="AY198" t="e">
            <v>#DIV/0!</v>
          </cell>
          <cell r="AZ198" t="e">
            <v>#DIV/0!</v>
          </cell>
        </row>
        <row r="199">
          <cell r="B199" t="str">
            <v>Acero en barras</v>
          </cell>
          <cell r="D199" t="e">
            <v>#DIV/0!</v>
          </cell>
          <cell r="E199" t="e">
            <v>#DIV/0!</v>
          </cell>
          <cell r="F199" t="e">
            <v>#DIV/0!</v>
          </cell>
          <cell r="G199" t="e">
            <v>#DIV/0!</v>
          </cell>
          <cell r="H199" t="e">
            <v>#DIV/0!</v>
          </cell>
          <cell r="I199" t="e">
            <v>#DIV/0!</v>
          </cell>
          <cell r="J199" t="e">
            <v>#DIV/0!</v>
          </cell>
          <cell r="K199" t="e">
            <v>#VALUE!</v>
          </cell>
          <cell r="L199" t="e">
            <v>#VALUE!</v>
          </cell>
          <cell r="M199" t="e">
            <v>#VALUE!</v>
          </cell>
          <cell r="N199" t="e">
            <v>#VALUE!</v>
          </cell>
          <cell r="O199" t="e">
            <v>#VALUE!</v>
          </cell>
          <cell r="P199" t="e">
            <v>#VALUE!</v>
          </cell>
          <cell r="Q199" t="e">
            <v>#VALUE!</v>
          </cell>
          <cell r="R199" t="e">
            <v>#VALUE!</v>
          </cell>
          <cell r="S199" t="e">
            <v>#VALUE!</v>
          </cell>
          <cell r="T199" t="e">
            <v>#VALUE!</v>
          </cell>
          <cell r="U199" t="e">
            <v>#VALUE!</v>
          </cell>
          <cell r="V199" t="e">
            <v>#VALUE!</v>
          </cell>
          <cell r="W199" t="e">
            <v>#DIV/0!</v>
          </cell>
          <cell r="X199" t="e">
            <v>#DIV/0!</v>
          </cell>
          <cell r="Y199" t="e">
            <v>#DIV/0!</v>
          </cell>
          <cell r="Z199" t="e">
            <v>#DIV/0!</v>
          </cell>
          <cell r="AA199" t="e">
            <v>#DIV/0!</v>
          </cell>
          <cell r="AB199" t="e">
            <v>#DIV/0!</v>
          </cell>
          <cell r="AC199" t="e">
            <v>#DIV/0!</v>
          </cell>
          <cell r="AD199" t="e">
            <v>#DIV/0!</v>
          </cell>
          <cell r="AE199" t="e">
            <v>#DIV/0!</v>
          </cell>
          <cell r="AF199" t="e">
            <v>#DIV/0!</v>
          </cell>
          <cell r="AG199" t="e">
            <v>#DIV/0!</v>
          </cell>
          <cell r="AH199" t="e">
            <v>#DIV/0!</v>
          </cell>
          <cell r="AI199" t="e">
            <v>#DIV/0!</v>
          </cell>
          <cell r="AJ199" t="e">
            <v>#DIV/0!</v>
          </cell>
          <cell r="AK199" t="e">
            <v>#DIV/0!</v>
          </cell>
          <cell r="AL199" t="e">
            <v>#DIV/0!</v>
          </cell>
          <cell r="AM199" t="e">
            <v>#DIV/0!</v>
          </cell>
          <cell r="AN199" t="e">
            <v>#DIV/0!</v>
          </cell>
          <cell r="AO199" t="e">
            <v>#DIV/0!</v>
          </cell>
          <cell r="AP199" t="e">
            <v>#DIV/0!</v>
          </cell>
          <cell r="AQ199" t="e">
            <v>#DIV/0!</v>
          </cell>
          <cell r="AR199" t="e">
            <v>#DIV/0!</v>
          </cell>
          <cell r="AS199" t="e">
            <v>#DIV/0!</v>
          </cell>
          <cell r="AT199" t="e">
            <v>#DIV/0!</v>
          </cell>
          <cell r="AU199" t="e">
            <v>#DIV/0!</v>
          </cell>
          <cell r="AV199" t="e">
            <v>#DIV/0!</v>
          </cell>
          <cell r="AW199" t="e">
            <v>#DIV/0!</v>
          </cell>
          <cell r="AX199" t="e">
            <v>#DIV/0!</v>
          </cell>
          <cell r="AY199" t="e">
            <v>#DIV/0!</v>
          </cell>
          <cell r="AZ199" t="e">
            <v>#DIV/0!</v>
          </cell>
        </row>
        <row r="200">
          <cell r="B200" t="str">
            <v>Artículos de soldadura</v>
          </cell>
          <cell r="D200" t="e">
            <v>#DIV/0!</v>
          </cell>
          <cell r="E200" t="e">
            <v>#DIV/0!</v>
          </cell>
          <cell r="F200" t="e">
            <v>#DIV/0!</v>
          </cell>
          <cell r="G200" t="e">
            <v>#DIV/0!</v>
          </cell>
          <cell r="H200" t="e">
            <v>#DIV/0!</v>
          </cell>
          <cell r="I200" t="e">
            <v>#DIV/0!</v>
          </cell>
          <cell r="J200" t="e">
            <v>#DIV/0!</v>
          </cell>
          <cell r="K200" t="e">
            <v>#VALUE!</v>
          </cell>
          <cell r="L200" t="e">
            <v>#VALUE!</v>
          </cell>
          <cell r="M200" t="e">
            <v>#VALUE!</v>
          </cell>
          <cell r="N200" t="e">
            <v>#VALUE!</v>
          </cell>
          <cell r="O200" t="e">
            <v>#VALUE!</v>
          </cell>
          <cell r="P200" t="e">
            <v>#VALUE!</v>
          </cell>
          <cell r="Q200" t="e">
            <v>#VALUE!</v>
          </cell>
          <cell r="R200" t="e">
            <v>#VALUE!</v>
          </cell>
          <cell r="S200" t="e">
            <v>#VALUE!</v>
          </cell>
          <cell r="T200" t="e">
            <v>#VALUE!</v>
          </cell>
          <cell r="U200" t="e">
            <v>#VALUE!</v>
          </cell>
          <cell r="V200" t="e">
            <v>#VALUE!</v>
          </cell>
          <cell r="W200" t="e">
            <v>#DIV/0!</v>
          </cell>
        </row>
        <row r="201">
          <cell r="B201" t="str">
            <v>Betún petróleo (Asfalto) (O)</v>
          </cell>
          <cell r="D201" t="e">
            <v>#DIV/0!</v>
          </cell>
          <cell r="E201" t="e">
            <v>#DIV/0!</v>
          </cell>
          <cell r="F201" t="e">
            <v>#DIV/0!</v>
          </cell>
          <cell r="G201" t="e">
            <v>#DIV/0!</v>
          </cell>
          <cell r="H201" t="e">
            <v>#DIV/0!</v>
          </cell>
          <cell r="I201" t="e">
            <v>#DIV/0!</v>
          </cell>
          <cell r="J201" t="e">
            <v>#DIV/0!</v>
          </cell>
          <cell r="K201" t="e">
            <v>#VALUE!</v>
          </cell>
          <cell r="L201" t="e">
            <v>#VALUE!</v>
          </cell>
          <cell r="M201" t="e">
            <v>#VALUE!</v>
          </cell>
          <cell r="N201" t="e">
            <v>#VALUE!</v>
          </cell>
          <cell r="O201" t="e">
            <v>#VALUE!</v>
          </cell>
          <cell r="P201" t="e">
            <v>#VALUE!</v>
          </cell>
          <cell r="Q201" t="e">
            <v>#VALUE!</v>
          </cell>
          <cell r="R201" t="e">
            <v>#VALUE!</v>
          </cell>
          <cell r="S201" t="e">
            <v>#VALUE!</v>
          </cell>
          <cell r="T201" t="e">
            <v>#VALUE!</v>
          </cell>
          <cell r="U201" t="e">
            <v>#VALUE!</v>
          </cell>
          <cell r="V201" t="e">
            <v>#VALUE!</v>
          </cell>
          <cell r="W201" t="e">
            <v>#DIV/0!</v>
          </cell>
        </row>
        <row r="202">
          <cell r="B202" t="str">
            <v>Cemento Portland Tipo I</v>
          </cell>
          <cell r="D202" t="e">
            <v>#DIV/0!</v>
          </cell>
          <cell r="E202" t="e">
            <v>#DIV/0!</v>
          </cell>
          <cell r="F202" t="e">
            <v>#DIV/0!</v>
          </cell>
          <cell r="G202" t="e">
            <v>#DIV/0!</v>
          </cell>
          <cell r="H202" t="e">
            <v>#DIV/0!</v>
          </cell>
          <cell r="I202" t="e">
            <v>#DIV/0!</v>
          </cell>
          <cell r="J202" t="e">
            <v>#DIV/0!</v>
          </cell>
          <cell r="K202" t="e">
            <v>#VALUE!</v>
          </cell>
          <cell r="L202" t="e">
            <v>#VALUE!</v>
          </cell>
          <cell r="M202" t="e">
            <v>#VALUE!</v>
          </cell>
          <cell r="N202" t="e">
            <v>#VALUE!</v>
          </cell>
          <cell r="O202" t="e">
            <v>#VALUE!</v>
          </cell>
          <cell r="P202" t="e">
            <v>#VALUE!</v>
          </cell>
          <cell r="Q202" t="e">
            <v>#VALUE!</v>
          </cell>
          <cell r="R202" t="e">
            <v>#VALUE!</v>
          </cell>
          <cell r="S202" t="e">
            <v>#VALUE!</v>
          </cell>
          <cell r="T202" t="e">
            <v>#VALUE!</v>
          </cell>
          <cell r="U202" t="e">
            <v>#VALUE!</v>
          </cell>
          <cell r="V202" t="e">
            <v>#VALUE!</v>
          </cell>
          <cell r="W202" t="e">
            <v>#DIV/0!</v>
          </cell>
        </row>
        <row r="203">
          <cell r="B203" t="str">
            <v>Cemento Portland Tipo I Sacos</v>
          </cell>
          <cell r="D203" t="e">
            <v>#DIV/0!</v>
          </cell>
          <cell r="E203" t="e">
            <v>#DIV/0!</v>
          </cell>
          <cell r="F203" t="e">
            <v>#DIV/0!</v>
          </cell>
          <cell r="G203" t="e">
            <v>#DIV/0!</v>
          </cell>
          <cell r="H203" t="e">
            <v>#DIV/0!</v>
          </cell>
          <cell r="I203" t="e">
            <v>#DIV/0!</v>
          </cell>
          <cell r="J203" t="e">
            <v>#DIV/0!</v>
          </cell>
          <cell r="K203" t="e">
            <v>#VALUE!</v>
          </cell>
          <cell r="L203" t="e">
            <v>#VALUE!</v>
          </cell>
          <cell r="M203" t="e">
            <v>#VALUE!</v>
          </cell>
          <cell r="N203" t="e">
            <v>#VALUE!</v>
          </cell>
          <cell r="O203" t="e">
            <v>#VALUE!</v>
          </cell>
          <cell r="P203" t="e">
            <v>#VALUE!</v>
          </cell>
          <cell r="Q203" t="e">
            <v>#VALUE!</v>
          </cell>
          <cell r="R203" t="e">
            <v>#VALUE!</v>
          </cell>
          <cell r="S203" t="e">
            <v>#DIV/0!</v>
          </cell>
          <cell r="T203" t="e">
            <v>#VALUE!</v>
          </cell>
          <cell r="U203" t="e">
            <v>#VALUE!</v>
          </cell>
          <cell r="V203" t="e">
            <v>#VALUE!</v>
          </cell>
          <cell r="W203" t="e">
            <v>#DIV/0!</v>
          </cell>
        </row>
        <row r="204">
          <cell r="B204" t="str">
            <v>Combustibles (Mezcla 5% gasolina extra ; 95% diesel) 17/</v>
          </cell>
          <cell r="D204" t="e">
            <v>#DIV/0!</v>
          </cell>
          <cell r="E204" t="e">
            <v>#DIV/0!</v>
          </cell>
          <cell r="F204" t="e">
            <v>#DIV/0!</v>
          </cell>
          <cell r="G204" t="e">
            <v>#DIV/0!</v>
          </cell>
          <cell r="H204" t="e">
            <v>#DIV/0!</v>
          </cell>
          <cell r="I204" t="e">
            <v>#DIV/0!</v>
          </cell>
          <cell r="J204" t="e">
            <v>#DIV/0!</v>
          </cell>
          <cell r="K204" t="e">
            <v>#VALUE!</v>
          </cell>
          <cell r="L204" t="e">
            <v>#VALUE!</v>
          </cell>
          <cell r="M204" t="e">
            <v>#VALUE!</v>
          </cell>
          <cell r="N204" t="e">
            <v>#VALUE!</v>
          </cell>
          <cell r="O204" t="e">
            <v>#VALUE!</v>
          </cell>
          <cell r="P204" t="e">
            <v>#VALUE!</v>
          </cell>
          <cell r="Q204" t="e">
            <v>#VALUE!</v>
          </cell>
          <cell r="R204" t="e">
            <v>#VALUE!</v>
          </cell>
          <cell r="S204" t="e">
            <v>#VALUE!</v>
          </cell>
          <cell r="T204" t="e">
            <v>#VALUE!</v>
          </cell>
          <cell r="U204" t="e">
            <v>#VALUE!</v>
          </cell>
          <cell r="V204" t="e">
            <v>#VALUE!</v>
          </cell>
          <cell r="W204" t="e">
            <v>#DIV/0!</v>
          </cell>
        </row>
        <row r="205">
          <cell r="B205" t="str">
            <v>Equipo y maquinaria de Construc. vial 2/</v>
          </cell>
          <cell r="D205" t="e">
            <v>#DIV/0!</v>
          </cell>
          <cell r="E205" t="e">
            <v>#DIV/0!</v>
          </cell>
          <cell r="F205" t="e">
            <v>#DIV/0!</v>
          </cell>
          <cell r="G205" t="e">
            <v>#DIV/0!</v>
          </cell>
          <cell r="H205" t="e">
            <v>#DIV/0!</v>
          </cell>
          <cell r="I205" t="e">
            <v>#DIV/0!</v>
          </cell>
          <cell r="J205" t="e">
            <v>#DIV/0!</v>
          </cell>
          <cell r="K205" t="e">
            <v>#VALUE!</v>
          </cell>
          <cell r="L205" t="e">
            <v>#VALUE!</v>
          </cell>
          <cell r="M205" t="e">
            <v>#VALUE!</v>
          </cell>
          <cell r="N205" t="e">
            <v>#VALUE!</v>
          </cell>
          <cell r="O205" t="e">
            <v>#VALUE!</v>
          </cell>
          <cell r="P205" t="e">
            <v>#VALUE!</v>
          </cell>
          <cell r="Q205" t="e">
            <v>#VALUE!</v>
          </cell>
          <cell r="R205" t="e">
            <v>#VALUE!</v>
          </cell>
          <cell r="S205" t="e">
            <v>#VALUE!</v>
          </cell>
          <cell r="T205" t="e">
            <v>#VALUE!</v>
          </cell>
          <cell r="U205" t="e">
            <v>#VALUE!</v>
          </cell>
          <cell r="V205" t="e">
            <v>#VALUE!</v>
          </cell>
          <cell r="W205" t="e">
            <v>#DIV/0!</v>
          </cell>
        </row>
        <row r="206">
          <cell r="B206" t="str">
            <v>Hormigón premezclado</v>
          </cell>
          <cell r="D206" t="e">
            <v>#DIV/0!</v>
          </cell>
          <cell r="E206" t="e">
            <v>#DIV/0!</v>
          </cell>
          <cell r="F206" t="e">
            <v>#DIV/0!</v>
          </cell>
          <cell r="G206" t="e">
            <v>#DIV/0!</v>
          </cell>
          <cell r="H206" t="e">
            <v>#DIV/0!</v>
          </cell>
          <cell r="I206" t="e">
            <v>#DIV/0!</v>
          </cell>
          <cell r="J206" t="e">
            <v>#DIV/0!</v>
          </cell>
          <cell r="K206" t="e">
            <v>#VALUE!</v>
          </cell>
          <cell r="L206" t="e">
            <v>#VALUE!</v>
          </cell>
          <cell r="M206" t="e">
            <v>#VALUE!</v>
          </cell>
          <cell r="N206" t="e">
            <v>#VALUE!</v>
          </cell>
          <cell r="O206" t="e">
            <v>#VALUE!</v>
          </cell>
          <cell r="P206" t="e">
            <v>#VALUE!</v>
          </cell>
          <cell r="Q206" t="e">
            <v>#VALUE!</v>
          </cell>
          <cell r="R206" t="e">
            <v>#VALUE!</v>
          </cell>
          <cell r="S206" t="e">
            <v>#VALUE!</v>
          </cell>
          <cell r="T206" t="e">
            <v>#VALUE!</v>
          </cell>
          <cell r="U206" t="e">
            <v>#VALUE!</v>
          </cell>
          <cell r="V206" t="e">
            <v>#VALUE!</v>
          </cell>
          <cell r="W206" t="e">
            <v>#DIV/0!</v>
          </cell>
        </row>
        <row r="207">
          <cell r="B207" t="str">
            <v>Madera aserrada, cepillada y/o escuadrada (preparada)</v>
          </cell>
          <cell r="D207" t="e">
            <v>#DIV/0!</v>
          </cell>
          <cell r="E207" t="e">
            <v>#DIV/0!</v>
          </cell>
          <cell r="F207" t="e">
            <v>#DIV/0!</v>
          </cell>
          <cell r="G207" t="e">
            <v>#DIV/0!</v>
          </cell>
          <cell r="H207" t="e">
            <v>#DIV/0!</v>
          </cell>
          <cell r="I207" t="e">
            <v>#DIV/0!</v>
          </cell>
          <cell r="J207" t="e">
            <v>#DIV/0!</v>
          </cell>
          <cell r="K207" t="e">
            <v>#VALUE!</v>
          </cell>
          <cell r="L207" t="e">
            <v>#VALUE!</v>
          </cell>
          <cell r="M207" t="e">
            <v>#VALUE!</v>
          </cell>
          <cell r="N207" t="e">
            <v>#VALUE!</v>
          </cell>
          <cell r="O207" t="e">
            <v>#VALUE!</v>
          </cell>
          <cell r="P207" t="e">
            <v>#VALUE!</v>
          </cell>
          <cell r="Q207" t="e">
            <v>#VALUE!</v>
          </cell>
          <cell r="R207" t="e">
            <v>#VALUE!</v>
          </cell>
          <cell r="S207" t="e">
            <v>#VALUE!</v>
          </cell>
          <cell r="T207" t="e">
            <v>#VALUE!</v>
          </cell>
          <cell r="U207" t="e">
            <v>#VALUE!</v>
          </cell>
          <cell r="V207" t="e">
            <v>#VALUE!</v>
          </cell>
          <cell r="W207" t="e">
            <v>#DIV/0!</v>
          </cell>
        </row>
        <row r="208">
          <cell r="B208" t="str">
            <v>Mallas metálicas (gaviones)</v>
          </cell>
          <cell r="D208" t="e">
            <v>#DIV/0!</v>
          </cell>
          <cell r="E208" t="e">
            <v>#DIV/0!</v>
          </cell>
          <cell r="F208" t="e">
            <v>#DIV/0!</v>
          </cell>
          <cell r="G208" t="e">
            <v>#DIV/0!</v>
          </cell>
          <cell r="H208" t="e">
            <v>#DIV/0!</v>
          </cell>
          <cell r="I208" t="e">
            <v>#DIV/0!</v>
          </cell>
          <cell r="J208" t="e">
            <v>#DIV/0!</v>
          </cell>
          <cell r="K208" t="e">
            <v>#VALUE!</v>
          </cell>
          <cell r="L208" t="e">
            <v>#VALUE!</v>
          </cell>
          <cell r="M208" t="e">
            <v>#VALUE!</v>
          </cell>
          <cell r="N208" t="e">
            <v>#VALUE!</v>
          </cell>
          <cell r="O208" t="e">
            <v>#VALUE!</v>
          </cell>
          <cell r="P208" t="e">
            <v>#VALUE!</v>
          </cell>
          <cell r="Q208" t="e">
            <v>#VALUE!</v>
          </cell>
          <cell r="R208" t="e">
            <v>#VALUE!</v>
          </cell>
          <cell r="S208" t="e">
            <v>#VALUE!</v>
          </cell>
          <cell r="T208" t="e">
            <v>#VALUE!</v>
          </cell>
          <cell r="U208" t="e">
            <v>#VALUE!</v>
          </cell>
          <cell r="V208" t="e">
            <v>#VALUE!</v>
          </cell>
          <cell r="W208" t="e">
            <v>#DIV/0!</v>
          </cell>
        </row>
        <row r="209">
          <cell r="B209" t="str">
            <v>Mallas metálicas para cerramiento</v>
          </cell>
          <cell r="D209" t="e">
            <v>#DIV/0!</v>
          </cell>
          <cell r="E209" t="e">
            <v>#DIV/0!</v>
          </cell>
          <cell r="F209" t="e">
            <v>#DIV/0!</v>
          </cell>
          <cell r="G209" t="e">
            <v>#DIV/0!</v>
          </cell>
          <cell r="H209" t="e">
            <v>#DIV/0!</v>
          </cell>
          <cell r="I209" t="e">
            <v>#DIV/0!</v>
          </cell>
          <cell r="J209" t="e">
            <v>#DIV/0!</v>
          </cell>
          <cell r="K209" t="e">
            <v>#VALUE!</v>
          </cell>
          <cell r="L209" t="e">
            <v>#VALUE!</v>
          </cell>
          <cell r="M209" t="e">
            <v>#VALUE!</v>
          </cell>
          <cell r="N209" t="e">
            <v>#VALUE!</v>
          </cell>
          <cell r="O209" t="e">
            <v>#VALUE!</v>
          </cell>
          <cell r="P209" t="e">
            <v>#VALUE!</v>
          </cell>
          <cell r="Q209" t="e">
            <v>#VALUE!</v>
          </cell>
          <cell r="R209" t="e">
            <v>#VALUE!</v>
          </cell>
          <cell r="S209" t="e">
            <v>#VALUE!</v>
          </cell>
          <cell r="T209" t="e">
            <v>#VALUE!</v>
          </cell>
          <cell r="U209" t="e">
            <v>#VALUE!</v>
          </cell>
          <cell r="V209" t="e">
            <v>#VALUE!</v>
          </cell>
          <cell r="W209" t="e">
            <v>#DIV/0!</v>
          </cell>
        </row>
        <row r="210">
          <cell r="B210" t="str">
            <v>Medidores y contadores de agua (I) 23/</v>
          </cell>
          <cell r="D210" t="e">
            <v>#DIV/0!</v>
          </cell>
          <cell r="E210" t="e">
            <v>#DIV/0!</v>
          </cell>
          <cell r="F210" t="e">
            <v>#DIV/0!</v>
          </cell>
          <cell r="G210" t="e">
            <v>#DIV/0!</v>
          </cell>
          <cell r="H210" t="e">
            <v>#DIV/0!</v>
          </cell>
          <cell r="I210" t="e">
            <v>#DIV/0!</v>
          </cell>
          <cell r="J210" t="e">
            <v>#DIV/0!</v>
          </cell>
          <cell r="K210" t="e">
            <v>#VALUE!</v>
          </cell>
          <cell r="L210" t="e">
            <v>#VALUE!</v>
          </cell>
          <cell r="M210" t="e">
            <v>#VALUE!</v>
          </cell>
          <cell r="N210" t="e">
            <v>#VALUE!</v>
          </cell>
          <cell r="O210" t="e">
            <v>#VALUE!</v>
          </cell>
          <cell r="P210" t="e">
            <v>#VALUE!</v>
          </cell>
          <cell r="Q210" t="e">
            <v>#VALUE!</v>
          </cell>
          <cell r="R210" t="e">
            <v>#VALUE!</v>
          </cell>
          <cell r="S210" t="e">
            <v>#VALUE!</v>
          </cell>
          <cell r="T210" t="e">
            <v>#VALUE!</v>
          </cell>
          <cell r="U210" t="e">
            <v>#VALUE!</v>
          </cell>
          <cell r="V210" t="e">
            <v>#VALUE!</v>
          </cell>
          <cell r="W210" t="e">
            <v>#DIV/0!</v>
          </cell>
        </row>
        <row r="211">
          <cell r="B211" t="str">
            <v>Piezas de hierro fundido</v>
          </cell>
          <cell r="D211" t="e">
            <v>#DIV/0!</v>
          </cell>
          <cell r="E211" t="e">
            <v>#DIV/0!</v>
          </cell>
          <cell r="F211" t="e">
            <v>#DIV/0!</v>
          </cell>
          <cell r="G211" t="e">
            <v>#DIV/0!</v>
          </cell>
          <cell r="H211" t="e">
            <v>#DIV/0!</v>
          </cell>
          <cell r="I211" t="e">
            <v>#DIV/0!</v>
          </cell>
          <cell r="J211" t="e">
            <v>#DIV/0!</v>
          </cell>
          <cell r="K211" t="e">
            <v>#VALUE!</v>
          </cell>
          <cell r="L211" t="e">
            <v>#VALUE!</v>
          </cell>
          <cell r="M211" t="e">
            <v>#VALUE!</v>
          </cell>
          <cell r="N211" t="e">
            <v>#VALUE!</v>
          </cell>
          <cell r="O211" t="e">
            <v>#VALUE!</v>
          </cell>
          <cell r="P211" t="e">
            <v>#VALUE!</v>
          </cell>
          <cell r="Q211" t="e">
            <v>#VALUE!</v>
          </cell>
          <cell r="R211" t="e">
            <v>#VALUE!</v>
          </cell>
          <cell r="S211" t="e">
            <v>#VALUE!</v>
          </cell>
          <cell r="T211" t="e">
            <v>#VALUE!</v>
          </cell>
          <cell r="U211" t="e">
            <v>#VALUE!</v>
          </cell>
          <cell r="V211" t="e">
            <v>#VALUE!</v>
          </cell>
          <cell r="W211" t="e">
            <v>#DIV/0!</v>
          </cell>
        </row>
        <row r="212">
          <cell r="B212" t="str">
            <v>Pinturas al látex</v>
          </cell>
          <cell r="D212" t="e">
            <v>#DIV/0!</v>
          </cell>
          <cell r="E212" t="e">
            <v>#DIV/0!</v>
          </cell>
          <cell r="F212" t="e">
            <v>#DIV/0!</v>
          </cell>
          <cell r="G212" t="e">
            <v>#DIV/0!</v>
          </cell>
          <cell r="H212" t="e">
            <v>#DIV/0!</v>
          </cell>
          <cell r="I212" t="e">
            <v>#DIV/0!</v>
          </cell>
          <cell r="J212" t="e">
            <v>#DIV/0!</v>
          </cell>
          <cell r="K212" t="e">
            <v>#VALUE!</v>
          </cell>
          <cell r="L212" t="e">
            <v>#VALUE!</v>
          </cell>
          <cell r="M212" t="e">
            <v>#VALUE!</v>
          </cell>
          <cell r="N212" t="e">
            <v>#VALUE!</v>
          </cell>
          <cell r="O212" t="e">
            <v>#VALUE!</v>
          </cell>
          <cell r="P212" t="e">
            <v>#VALUE!</v>
          </cell>
          <cell r="Q212" t="e">
            <v>#VALUE!</v>
          </cell>
          <cell r="R212" t="e">
            <v>#VALUE!</v>
          </cell>
          <cell r="S212" t="e">
            <v>#VALUE!</v>
          </cell>
          <cell r="T212" t="e">
            <v>#VALUE!</v>
          </cell>
          <cell r="U212" t="e">
            <v>#VALUE!</v>
          </cell>
          <cell r="V212" t="e">
            <v>#VALUE!</v>
          </cell>
          <cell r="W212" t="e">
            <v>#DIV/0!</v>
          </cell>
        </row>
        <row r="213">
          <cell r="B213" t="str">
            <v>Pinturas anticorrosivas</v>
          </cell>
          <cell r="D213" t="e">
            <v>#DIV/0!</v>
          </cell>
          <cell r="E213" t="e">
            <v>#DIV/0!</v>
          </cell>
          <cell r="F213" t="e">
            <v>#DIV/0!</v>
          </cell>
          <cell r="G213" t="e">
            <v>#DIV/0!</v>
          </cell>
          <cell r="H213" t="e">
            <v>#DIV/0!</v>
          </cell>
          <cell r="I213" t="e">
            <v>#DIV/0!</v>
          </cell>
          <cell r="J213" t="e">
            <v>#DIV/0!</v>
          </cell>
          <cell r="K213" t="e">
            <v>#VALUE!</v>
          </cell>
          <cell r="L213" t="e">
            <v>#VALUE!</v>
          </cell>
          <cell r="M213" t="e">
            <v>#VALUE!</v>
          </cell>
          <cell r="N213" t="e">
            <v>#VALUE!</v>
          </cell>
          <cell r="O213" t="e">
            <v>#VALUE!</v>
          </cell>
          <cell r="P213" t="e">
            <v>#VALUE!</v>
          </cell>
          <cell r="Q213" t="e">
            <v>#VALUE!</v>
          </cell>
          <cell r="R213" t="e">
            <v>#VALUE!</v>
          </cell>
          <cell r="S213" t="e">
            <v>#VALUE!</v>
          </cell>
          <cell r="T213" t="e">
            <v>#VALUE!</v>
          </cell>
          <cell r="U213" t="e">
            <v>#VALUE!</v>
          </cell>
          <cell r="V213" t="e">
            <v>#VALUE!</v>
          </cell>
          <cell r="W213" t="e">
            <v>#DIV/0!</v>
          </cell>
        </row>
        <row r="214">
          <cell r="B214" t="str">
            <v>Productos para juntas y tapajuntas 4/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 t="e">
            <v>#VALUE!</v>
          </cell>
          <cell r="L214" t="e">
            <v>#VALUE!</v>
          </cell>
          <cell r="M214" t="e">
            <v>#VALUE!</v>
          </cell>
          <cell r="N214" t="e">
            <v>#VALUE!</v>
          </cell>
          <cell r="O214" t="e">
            <v>#VALUE!</v>
          </cell>
          <cell r="P214" t="e">
            <v>#VALUE!</v>
          </cell>
          <cell r="Q214" t="e">
            <v>#VALUE!</v>
          </cell>
          <cell r="R214" t="e">
            <v>#VALUE!</v>
          </cell>
          <cell r="S214" t="e">
            <v>#VALUE!</v>
          </cell>
          <cell r="T214" t="e">
            <v>#VALUE!</v>
          </cell>
          <cell r="U214" t="e">
            <v>#VALUE!</v>
          </cell>
          <cell r="V214" t="e">
            <v>#VALUE!</v>
          </cell>
          <cell r="W214">
            <v>0</v>
          </cell>
        </row>
        <row r="215">
          <cell r="B215" t="str">
            <v>Repuestos para maquinaria de construcción 5/</v>
          </cell>
          <cell r="D215" t="e">
            <v>#DIV/0!</v>
          </cell>
          <cell r="E215" t="e">
            <v>#DIV/0!</v>
          </cell>
          <cell r="F215" t="e">
            <v>#DIV/0!</v>
          </cell>
          <cell r="G215" t="e">
            <v>#DIV/0!</v>
          </cell>
          <cell r="H215" t="e">
            <v>#DIV/0!</v>
          </cell>
          <cell r="I215" t="e">
            <v>#DIV/0!</v>
          </cell>
          <cell r="J215" t="e">
            <v>#DIV/0!</v>
          </cell>
          <cell r="K215" t="e">
            <v>#VALUE!</v>
          </cell>
          <cell r="L215" t="e">
            <v>#VALUE!</v>
          </cell>
          <cell r="M215" t="e">
            <v>#VALUE!</v>
          </cell>
          <cell r="N215" t="e">
            <v>#VALUE!</v>
          </cell>
          <cell r="O215" t="e">
            <v>#VALUE!</v>
          </cell>
          <cell r="P215" t="e">
            <v>#VALUE!</v>
          </cell>
          <cell r="Q215" t="e">
            <v>#VALUE!</v>
          </cell>
          <cell r="R215" t="e">
            <v>#VALUE!</v>
          </cell>
          <cell r="S215" t="e">
            <v>#VALUE!</v>
          </cell>
          <cell r="T215" t="e">
            <v>#VALUE!</v>
          </cell>
          <cell r="U215" t="e">
            <v>#VALUE!</v>
          </cell>
          <cell r="V215" t="e">
            <v>#VALUE!</v>
          </cell>
          <cell r="W215" t="e">
            <v>#DIV/0!</v>
          </cell>
        </row>
        <row r="216">
          <cell r="B216" t="str">
            <v>Tableros contrachapados</v>
          </cell>
          <cell r="D216" t="e">
            <v>#DIV/0!</v>
          </cell>
          <cell r="E216" t="e">
            <v>#DIV/0!</v>
          </cell>
          <cell r="F216" t="e">
            <v>#DIV/0!</v>
          </cell>
          <cell r="G216" t="e">
            <v>#DIV/0!</v>
          </cell>
          <cell r="H216" t="e">
            <v>#DIV/0!</v>
          </cell>
          <cell r="I216" t="e">
            <v>#DIV/0!</v>
          </cell>
          <cell r="J216" t="e">
            <v>#DIV/0!</v>
          </cell>
          <cell r="K216" t="e">
            <v>#VALUE!</v>
          </cell>
          <cell r="L216" t="e">
            <v>#VALUE!</v>
          </cell>
          <cell r="M216" t="e">
            <v>#VALUE!</v>
          </cell>
          <cell r="N216" t="e">
            <v>#VALUE!</v>
          </cell>
          <cell r="O216" t="e">
            <v>#VALUE!</v>
          </cell>
          <cell r="P216" t="e">
            <v>#VALUE!</v>
          </cell>
          <cell r="Q216" t="e">
            <v>#VALUE!</v>
          </cell>
          <cell r="R216" t="e">
            <v>#VALUE!</v>
          </cell>
          <cell r="S216" t="e">
            <v>#VALUE!</v>
          </cell>
          <cell r="T216" t="e">
            <v>#VALUE!</v>
          </cell>
          <cell r="U216" t="e">
            <v>#VALUE!</v>
          </cell>
          <cell r="V216" t="e">
            <v>#VALUE!</v>
          </cell>
          <cell r="W216" t="e">
            <v>#DIV/0!</v>
          </cell>
        </row>
        <row r="217">
          <cell r="B217" t="str">
            <v>Tubos y Acc. de hierro o acero (I)</v>
          </cell>
          <cell r="D217" t="e">
            <v>#DIV/0!</v>
          </cell>
          <cell r="E217" t="e">
            <v>#DIV/0!</v>
          </cell>
          <cell r="F217" t="e">
            <v>#DIV/0!</v>
          </cell>
          <cell r="G217" t="e">
            <v>#DIV/0!</v>
          </cell>
          <cell r="H217" t="e">
            <v>#DIV/0!</v>
          </cell>
          <cell r="I217" t="e">
            <v>#DIV/0!</v>
          </cell>
          <cell r="J217" t="e">
            <v>#DIV/0!</v>
          </cell>
          <cell r="K217" t="e">
            <v>#VALUE!</v>
          </cell>
          <cell r="L217" t="e">
            <v>#VALUE!</v>
          </cell>
          <cell r="M217" t="e">
            <v>#VALUE!</v>
          </cell>
          <cell r="N217" t="e">
            <v>#VALUE!</v>
          </cell>
          <cell r="O217" t="e">
            <v>#VALUE!</v>
          </cell>
          <cell r="P217" t="e">
            <v>#VALUE!</v>
          </cell>
          <cell r="Q217" t="e">
            <v>#VALUE!</v>
          </cell>
          <cell r="R217" t="e">
            <v>#VALUE!</v>
          </cell>
          <cell r="S217" t="e">
            <v>#VALUE!</v>
          </cell>
          <cell r="T217" t="e">
            <v>#VALUE!</v>
          </cell>
          <cell r="U217" t="e">
            <v>#VALUE!</v>
          </cell>
          <cell r="V217" t="e">
            <v>#VALUE!</v>
          </cell>
          <cell r="W217" t="e">
            <v>#DIV/0!</v>
          </cell>
        </row>
        <row r="218">
          <cell r="B218" t="str">
            <v>Tubos y accesorios de PVC Para alcantarillado 22/</v>
          </cell>
          <cell r="D218" t="e">
            <v>#DIV/0!</v>
          </cell>
          <cell r="E218" t="e">
            <v>#DIV/0!</v>
          </cell>
          <cell r="F218" t="e">
            <v>#DIV/0!</v>
          </cell>
          <cell r="G218" t="e">
            <v>#DIV/0!</v>
          </cell>
          <cell r="H218" t="e">
            <v>#DIV/0!</v>
          </cell>
          <cell r="I218" t="e">
            <v>#DIV/0!</v>
          </cell>
          <cell r="J218" t="e">
            <v>#DIV/0!</v>
          </cell>
          <cell r="K218" t="e">
            <v>#VALUE!</v>
          </cell>
          <cell r="L218" t="e">
            <v>#VALUE!</v>
          </cell>
          <cell r="M218" t="e">
            <v>#VALUE!</v>
          </cell>
          <cell r="N218" t="e">
            <v>#VALUE!</v>
          </cell>
          <cell r="O218" t="e">
            <v>#VALUE!</v>
          </cell>
          <cell r="P218" t="e">
            <v>#VALUE!</v>
          </cell>
          <cell r="Q218" t="e">
            <v>#VALUE!</v>
          </cell>
          <cell r="R218" t="e">
            <v>#VALUE!</v>
          </cell>
          <cell r="S218" t="e">
            <v>#VALUE!</v>
          </cell>
          <cell r="T218" t="e">
            <v>#VALUE!</v>
          </cell>
          <cell r="U218" t="e">
            <v>#VALUE!</v>
          </cell>
          <cell r="V218" t="e">
            <v>#VALUE!</v>
          </cell>
          <cell r="W218" t="e">
            <v>#DIV/0!</v>
          </cell>
        </row>
        <row r="219">
          <cell r="B219" t="str">
            <v>Tubos y accesorios de PVC Para presión</v>
          </cell>
          <cell r="D219" t="e">
            <v>#DIV/0!</v>
          </cell>
          <cell r="E219" t="e">
            <v>#DIV/0!</v>
          </cell>
          <cell r="F219" t="e">
            <v>#DIV/0!</v>
          </cell>
          <cell r="G219" t="e">
            <v>#DIV/0!</v>
          </cell>
          <cell r="H219" t="e">
            <v>#DIV/0!</v>
          </cell>
          <cell r="I219" t="e">
            <v>#DIV/0!</v>
          </cell>
          <cell r="J219" t="e">
            <v>#DIV/0!</v>
          </cell>
          <cell r="K219" t="e">
            <v>#VALUE!</v>
          </cell>
          <cell r="L219" t="e">
            <v>#VALUE!</v>
          </cell>
          <cell r="M219" t="e">
            <v>#VALUE!</v>
          </cell>
          <cell r="N219" t="e">
            <v>#VALUE!</v>
          </cell>
          <cell r="O219" t="e">
            <v>#VALUE!</v>
          </cell>
          <cell r="P219" t="e">
            <v>#VALUE!</v>
          </cell>
          <cell r="Q219" t="e">
            <v>#VALUE!</v>
          </cell>
          <cell r="R219" t="e">
            <v>#VALUE!</v>
          </cell>
          <cell r="S219" t="e">
            <v>#VALUE!</v>
          </cell>
          <cell r="T219" t="e">
            <v>#VALUE!</v>
          </cell>
          <cell r="U219" t="e">
            <v>#VALUE!</v>
          </cell>
          <cell r="V219" t="e">
            <v>#VALUE!</v>
          </cell>
          <cell r="W219" t="e">
            <v>#DIV/0!</v>
          </cell>
        </row>
        <row r="220">
          <cell r="B220" t="str">
            <v>Tubos y accesorios de PVC Para desague</v>
          </cell>
          <cell r="D220" t="e">
            <v>#DIV/0!</v>
          </cell>
          <cell r="E220" t="e">
            <v>#DIV/0!</v>
          </cell>
          <cell r="F220" t="e">
            <v>#DIV/0!</v>
          </cell>
          <cell r="G220" t="e">
            <v>#DIV/0!</v>
          </cell>
          <cell r="H220" t="e">
            <v>#DIV/0!</v>
          </cell>
          <cell r="I220" t="e">
            <v>#DIV/0!</v>
          </cell>
          <cell r="J220" t="e">
            <v>#DIV/0!</v>
          </cell>
          <cell r="K220" t="e">
            <v>#VALUE!</v>
          </cell>
          <cell r="L220" t="e">
            <v>#VALUE!</v>
          </cell>
          <cell r="M220" t="e">
            <v>#VALUE!</v>
          </cell>
          <cell r="N220" t="e">
            <v>#VALUE!</v>
          </cell>
          <cell r="O220" t="e">
            <v>#VALUE!</v>
          </cell>
          <cell r="P220" t="e">
            <v>#VALUE!</v>
          </cell>
          <cell r="Q220" t="e">
            <v>#VALUE!</v>
          </cell>
          <cell r="R220" t="e">
            <v>#VALUE!</v>
          </cell>
          <cell r="S220" t="e">
            <v>#VALUE!</v>
          </cell>
          <cell r="T220" t="e">
            <v>#VALUE!</v>
          </cell>
          <cell r="U220" t="e">
            <v>#VALUE!</v>
          </cell>
          <cell r="V220" t="e">
            <v>#VALUE!</v>
          </cell>
          <cell r="W220" t="e">
            <v>#DIV/0!</v>
          </cell>
        </row>
        <row r="221">
          <cell r="B221" t="str">
            <v>Alcantarillado sanitario Zona rural</v>
          </cell>
          <cell r="D221" t="e">
            <v>#DIV/0!</v>
          </cell>
          <cell r="E221" t="e">
            <v>#DIV/0!</v>
          </cell>
          <cell r="F221" t="e">
            <v>#DIV/0!</v>
          </cell>
          <cell r="G221" t="e">
            <v>#DIV/0!</v>
          </cell>
          <cell r="H221" t="e">
            <v>#DIV/0!</v>
          </cell>
          <cell r="I221" t="e">
            <v>#DIV/0!</v>
          </cell>
          <cell r="J221" t="e">
            <v>#DIV/0!</v>
          </cell>
          <cell r="K221" t="e">
            <v>#VALUE!</v>
          </cell>
          <cell r="L221" t="e">
            <v>#VALUE!</v>
          </cell>
          <cell r="M221" t="e">
            <v>#VALUE!</v>
          </cell>
          <cell r="N221" t="e">
            <v>#VALUE!</v>
          </cell>
          <cell r="O221" t="e">
            <v>#VALUE!</v>
          </cell>
          <cell r="P221" t="e">
            <v>#VALUE!</v>
          </cell>
          <cell r="Q221" t="e">
            <v>#VALUE!</v>
          </cell>
          <cell r="R221" t="e">
            <v>#VALUE!</v>
          </cell>
          <cell r="S221" t="e">
            <v>#VALUE!</v>
          </cell>
          <cell r="T221" t="e">
            <v>#VALUE!</v>
          </cell>
          <cell r="U221" t="e">
            <v>#VALUE!</v>
          </cell>
          <cell r="V221" t="e">
            <v>#VALUE!</v>
          </cell>
          <cell r="W221" t="e">
            <v>#DIV/0!</v>
          </cell>
        </row>
        <row r="222">
          <cell r="B222" t="str">
            <v>Alcantarillado sanitario Zona urbana</v>
          </cell>
          <cell r="D222" t="e">
            <v>#DIV/0!</v>
          </cell>
          <cell r="E222" t="e">
            <v>#DIV/0!</v>
          </cell>
          <cell r="F222" t="e">
            <v>#DIV/0!</v>
          </cell>
          <cell r="G222" t="e">
            <v>#DIV/0!</v>
          </cell>
          <cell r="H222" t="e">
            <v>#DIV/0!</v>
          </cell>
          <cell r="I222" t="e">
            <v>#DIV/0!</v>
          </cell>
          <cell r="J222" t="e">
            <v>#DIV/0!</v>
          </cell>
          <cell r="K222" t="e">
            <v>#VALUE!</v>
          </cell>
          <cell r="L222" t="e">
            <v>#VALUE!</v>
          </cell>
          <cell r="M222" t="e">
            <v>#VALUE!</v>
          </cell>
          <cell r="N222" t="e">
            <v>#VALUE!</v>
          </cell>
          <cell r="O222" t="e">
            <v>#VALUE!</v>
          </cell>
          <cell r="P222" t="e">
            <v>#VALUE!</v>
          </cell>
          <cell r="Q222" t="e">
            <v>#VALUE!</v>
          </cell>
          <cell r="R222" t="e">
            <v>#VALUE!</v>
          </cell>
          <cell r="S222" t="e">
            <v>#VALUE!</v>
          </cell>
          <cell r="T222" t="e">
            <v>#VALUE!</v>
          </cell>
          <cell r="U222" t="e">
            <v>#VALUE!</v>
          </cell>
          <cell r="V222" t="e">
            <v>#VALUE!</v>
          </cell>
          <cell r="W222" t="e">
            <v>#DIV/0!</v>
          </cell>
        </row>
        <row r="223">
          <cell r="B223" t="str">
            <v>Sistemas de agua potable Zona rural (redes y plantas Tratam.)</v>
          </cell>
          <cell r="D223" t="e">
            <v>#DIV/0!</v>
          </cell>
          <cell r="E223" t="e">
            <v>#DIV/0!</v>
          </cell>
          <cell r="F223" t="e">
            <v>#DIV/0!</v>
          </cell>
          <cell r="G223" t="e">
            <v>#DIV/0!</v>
          </cell>
          <cell r="H223" t="e">
            <v>#DIV/0!</v>
          </cell>
          <cell r="I223" t="e">
            <v>#DIV/0!</v>
          </cell>
          <cell r="J223" t="e">
            <v>#DIV/0!</v>
          </cell>
          <cell r="K223" t="e">
            <v>#VALUE!</v>
          </cell>
          <cell r="L223" t="e">
            <v>#VALUE!</v>
          </cell>
          <cell r="M223" t="e">
            <v>#VALUE!</v>
          </cell>
          <cell r="N223" t="e">
            <v>#VALUE!</v>
          </cell>
          <cell r="O223" t="e">
            <v>#VALUE!</v>
          </cell>
          <cell r="P223" t="e">
            <v>#VALUE!</v>
          </cell>
          <cell r="Q223" t="e">
            <v>#VALUE!</v>
          </cell>
          <cell r="R223" t="e">
            <v>#VALUE!</v>
          </cell>
          <cell r="S223" t="e">
            <v>#VALUE!</v>
          </cell>
          <cell r="T223" t="e">
            <v>#VALUE!</v>
          </cell>
          <cell r="U223" t="e">
            <v>#VALUE!</v>
          </cell>
          <cell r="V223" t="e">
            <v>#VALUE!</v>
          </cell>
          <cell r="W223" t="e">
            <v>#DIV/0!</v>
          </cell>
        </row>
        <row r="224">
          <cell r="B224" t="str">
            <v>Sistemas de agua potable Zona urbana (redes de distribución)</v>
          </cell>
          <cell r="D224" t="e">
            <v>#DIV/0!</v>
          </cell>
          <cell r="E224" t="e">
            <v>#DIV/0!</v>
          </cell>
          <cell r="F224" t="e">
            <v>#DIV/0!</v>
          </cell>
          <cell r="G224" t="e">
            <v>#DIV/0!</v>
          </cell>
          <cell r="H224" t="e">
            <v>#DIV/0!</v>
          </cell>
          <cell r="I224" t="e">
            <v>#DIV/0!</v>
          </cell>
          <cell r="J224" t="e">
            <v>#DIV/0!</v>
          </cell>
          <cell r="K224" t="e">
            <v>#VALUE!</v>
          </cell>
          <cell r="L224" t="e">
            <v>#VALUE!</v>
          </cell>
          <cell r="M224" t="e">
            <v>#VALUE!</v>
          </cell>
          <cell r="N224" t="e">
            <v>#VALUE!</v>
          </cell>
          <cell r="O224" t="e">
            <v>#VALUE!</v>
          </cell>
          <cell r="P224" t="e">
            <v>#VALUE!</v>
          </cell>
          <cell r="Q224" t="e">
            <v>#VALUE!</v>
          </cell>
          <cell r="R224" t="e">
            <v>#VALUE!</v>
          </cell>
          <cell r="S224" t="e">
            <v>#VALUE!</v>
          </cell>
          <cell r="T224" t="e">
            <v>#VALUE!</v>
          </cell>
          <cell r="U224" t="e">
            <v>#VALUE!</v>
          </cell>
          <cell r="V224" t="e">
            <v>#VALUE!</v>
          </cell>
          <cell r="W224" t="e">
            <v>#DIV/0!</v>
          </cell>
        </row>
        <row r="225">
          <cell r="B225" t="str">
            <v>Adoquines de hormigón (Pichincha)</v>
          </cell>
          <cell r="D225" t="e">
            <v>#DIV/0!</v>
          </cell>
          <cell r="E225" t="e">
            <v>#DIV/0!</v>
          </cell>
          <cell r="F225" t="e">
            <v>#DIV/0!</v>
          </cell>
          <cell r="G225" t="e">
            <v>#DIV/0!</v>
          </cell>
          <cell r="H225" t="e">
            <v>#DIV/0!</v>
          </cell>
          <cell r="I225" t="e">
            <v>#DIV/0!</v>
          </cell>
          <cell r="J225" t="e">
            <v>#DIV/0!</v>
          </cell>
          <cell r="K225" t="e">
            <v>#VALUE!</v>
          </cell>
          <cell r="L225" t="e">
            <v>#VALUE!</v>
          </cell>
          <cell r="M225" t="e">
            <v>#VALUE!</v>
          </cell>
          <cell r="N225" t="e">
            <v>#VALUE!</v>
          </cell>
          <cell r="O225" t="e">
            <v>#VALUE!</v>
          </cell>
          <cell r="P225" t="e">
            <v>#VALUE!</v>
          </cell>
          <cell r="Q225" t="e">
            <v>#VALUE!</v>
          </cell>
          <cell r="R225" t="e">
            <v>#VALUE!</v>
          </cell>
          <cell r="S225" t="e">
            <v>#VALUE!</v>
          </cell>
          <cell r="T225" t="e">
            <v>#VALUE!</v>
          </cell>
          <cell r="U225" t="e">
            <v>#VALUE!</v>
          </cell>
          <cell r="V225" t="e">
            <v>#VALUE!</v>
          </cell>
          <cell r="W225" t="e">
            <v>#DIV/0!</v>
          </cell>
        </row>
        <row r="226">
          <cell r="B226" t="str">
            <v>Materiales pétreos (Pichincha)</v>
          </cell>
          <cell r="D226" t="e">
            <v>#DIV/0!</v>
          </cell>
          <cell r="E226" t="e">
            <v>#DIV/0!</v>
          </cell>
          <cell r="F226" t="e">
            <v>#DIV/0!</v>
          </cell>
          <cell r="G226" t="e">
            <v>#DIV/0!</v>
          </cell>
          <cell r="H226" t="e">
            <v>#DIV/0!</v>
          </cell>
          <cell r="I226" t="e">
            <v>#DIV/0!</v>
          </cell>
          <cell r="J226" t="e">
            <v>#DIV/0!</v>
          </cell>
          <cell r="K226" t="e">
            <v>#VALUE!</v>
          </cell>
          <cell r="L226" t="e">
            <v>#VALUE!</v>
          </cell>
          <cell r="M226" t="e">
            <v>#VALUE!</v>
          </cell>
          <cell r="N226" t="e">
            <v>#VALUE!</v>
          </cell>
          <cell r="O226" t="e">
            <v>#VALUE!</v>
          </cell>
          <cell r="P226" t="e">
            <v>#VALUE!</v>
          </cell>
          <cell r="Q226" t="e">
            <v>#VALUE!</v>
          </cell>
          <cell r="R226" t="e">
            <v>#VALUE!</v>
          </cell>
          <cell r="S226" t="e">
            <v>#VALUE!</v>
          </cell>
          <cell r="T226" t="e">
            <v>#VALUE!</v>
          </cell>
          <cell r="U226" t="e">
            <v>#VALUE!</v>
          </cell>
          <cell r="V226" t="e">
            <v>#VALUE!</v>
          </cell>
          <cell r="W226" t="e">
            <v>#DIV/0!</v>
          </cell>
        </row>
        <row r="227">
          <cell r="B227" t="str">
            <v>Tubos de hormigón simple y accesorios (Pichincha)</v>
          </cell>
          <cell r="D227" t="e">
            <v>#DIV/0!</v>
          </cell>
          <cell r="E227" t="e">
            <v>#DIV/0!</v>
          </cell>
          <cell r="F227" t="e">
            <v>#DIV/0!</v>
          </cell>
          <cell r="G227" t="e">
            <v>#DIV/0!</v>
          </cell>
          <cell r="H227" t="e">
            <v>#DIV/0!</v>
          </cell>
          <cell r="I227" t="e">
            <v>#DIV/0!</v>
          </cell>
          <cell r="J227" t="e">
            <v>#DIV/0!</v>
          </cell>
          <cell r="K227" t="e">
            <v>#VALUE!</v>
          </cell>
          <cell r="L227" t="e">
            <v>#VALUE!</v>
          </cell>
          <cell r="M227" t="e">
            <v>#VALUE!</v>
          </cell>
          <cell r="N227" t="e">
            <v>#VALUE!</v>
          </cell>
          <cell r="O227" t="e">
            <v>#VALUE!</v>
          </cell>
          <cell r="P227" t="e">
            <v>#VALUE!</v>
          </cell>
          <cell r="Q227" t="e">
            <v>#VALUE!</v>
          </cell>
          <cell r="R227" t="e">
            <v>#VALUE!</v>
          </cell>
          <cell r="S227" t="e">
            <v>#VALUE!</v>
          </cell>
          <cell r="T227" t="e">
            <v>#VALUE!</v>
          </cell>
          <cell r="U227" t="e">
            <v>#VALUE!</v>
          </cell>
          <cell r="V227" t="e">
            <v>#VALUE!</v>
          </cell>
          <cell r="W227" t="e">
            <v>#DIV/0!</v>
          </cell>
        </row>
        <row r="228">
          <cell r="B228" t="str">
            <v>Tubos de hormigón armado y accesorios (Pichincha)</v>
          </cell>
          <cell r="D228" t="e">
            <v>#DIV/0!</v>
          </cell>
          <cell r="E228" t="e">
            <v>#DIV/0!</v>
          </cell>
          <cell r="F228" t="e">
            <v>#DIV/0!</v>
          </cell>
          <cell r="G228" t="e">
            <v>#DIV/0!</v>
          </cell>
          <cell r="H228" t="e">
            <v>#DIV/0!</v>
          </cell>
          <cell r="I228" t="e">
            <v>#DIV/0!</v>
          </cell>
          <cell r="J228" t="e">
            <v>#DIV/0!</v>
          </cell>
          <cell r="K228" t="e">
            <v>#VALUE!</v>
          </cell>
          <cell r="L228" t="e">
            <v>#VALUE!</v>
          </cell>
          <cell r="M228" t="e">
            <v>#VALUE!</v>
          </cell>
          <cell r="N228" t="e">
            <v>#VALUE!</v>
          </cell>
          <cell r="O228" t="e">
            <v>#VALUE!</v>
          </cell>
          <cell r="P228" t="e">
            <v>#VALUE!</v>
          </cell>
          <cell r="Q228" t="e">
            <v>#VALUE!</v>
          </cell>
          <cell r="R228" t="e">
            <v>#VALUE!</v>
          </cell>
          <cell r="S228" t="e">
            <v>#VALUE!</v>
          </cell>
          <cell r="T228" t="e">
            <v>#VALUE!</v>
          </cell>
          <cell r="U228" t="e">
            <v>#VALUE!</v>
          </cell>
          <cell r="V228" t="e">
            <v>#VALUE!</v>
          </cell>
          <cell r="W228" t="e">
            <v>#DIV/0!</v>
          </cell>
          <cell r="X228" t="e">
            <v>#DIV/0!</v>
          </cell>
          <cell r="Y228" t="e">
            <v>#DIV/0!</v>
          </cell>
          <cell r="Z228" t="e">
            <v>#DIV/0!</v>
          </cell>
          <cell r="AA228" t="e">
            <v>#DIV/0!</v>
          </cell>
          <cell r="AB228" t="e">
            <v>#DIV/0!</v>
          </cell>
          <cell r="AC228" t="e">
            <v>#DIV/0!</v>
          </cell>
          <cell r="AD228" t="e">
            <v>#DIV/0!</v>
          </cell>
          <cell r="AE228" t="e">
            <v>#DIV/0!</v>
          </cell>
          <cell r="AF228" t="e">
            <v>#DIV/0!</v>
          </cell>
          <cell r="AG228" t="e">
            <v>#DIV/0!</v>
          </cell>
          <cell r="AH228" t="e">
            <v>#DIV/0!</v>
          </cell>
          <cell r="AI228" t="e">
            <v>#DIV/0!</v>
          </cell>
          <cell r="AJ228" t="e">
            <v>#DIV/0!</v>
          </cell>
          <cell r="AK228" t="e">
            <v>#DIV/0!</v>
          </cell>
          <cell r="AL228" t="e">
            <v>#DIV/0!</v>
          </cell>
          <cell r="AM228" t="e">
            <v>#DIV/0!</v>
          </cell>
          <cell r="AN228" t="e">
            <v>#DIV/0!</v>
          </cell>
          <cell r="AO228" t="e">
            <v>#DIV/0!</v>
          </cell>
          <cell r="AP228" t="e">
            <v>#DIV/0!</v>
          </cell>
          <cell r="AQ228" t="e">
            <v>#DIV/0!</v>
          </cell>
          <cell r="AR228" t="e">
            <v>#DIV/0!</v>
          </cell>
          <cell r="AS228" t="e">
            <v>#DIV/0!</v>
          </cell>
          <cell r="AT228" t="e">
            <v>#DIV/0!</v>
          </cell>
          <cell r="AU228" t="e">
            <v>#DIV/0!</v>
          </cell>
          <cell r="AV228" t="e">
            <v>#DIV/0!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 t="e">
            <v>#DIV/0!</v>
          </cell>
        </row>
        <row r="229">
          <cell r="D229" t="str">
            <v>FACTOR DE REAJUSTE:</v>
          </cell>
          <cell r="E229" t="e">
            <v>#DIV/0!</v>
          </cell>
          <cell r="F229" t="e">
            <v>#DIV/0!</v>
          </cell>
          <cell r="G229" t="e">
            <v>#DIV/0!</v>
          </cell>
          <cell r="H229" t="e">
            <v>#DIV/0!</v>
          </cell>
          <cell r="I229" t="e">
            <v>#DIV/0!</v>
          </cell>
          <cell r="J229" t="e">
            <v>#DIV/0!</v>
          </cell>
          <cell r="K229" t="e">
            <v>#DIV/0!</v>
          </cell>
          <cell r="L229" t="e">
            <v>#DIV/0!</v>
          </cell>
          <cell r="M229" t="e">
            <v>#DIV/0!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 t="e">
            <v>#DIV/0!</v>
          </cell>
          <cell r="U229" t="e">
            <v>#DIV/0!</v>
          </cell>
          <cell r="V229" t="e">
            <v>#DIV/0!</v>
          </cell>
          <cell r="W229" t="e">
            <v>#DIV/0!</v>
          </cell>
          <cell r="X229" t="e">
            <v>#DIV/0!</v>
          </cell>
          <cell r="Y229" t="e">
            <v>#DIV/0!</v>
          </cell>
          <cell r="Z229" t="e">
            <v>#DIV/0!</v>
          </cell>
          <cell r="AA229" t="e">
            <v>#DIV/0!</v>
          </cell>
          <cell r="AB229" t="e">
            <v>#DIV/0!</v>
          </cell>
          <cell r="AC229" t="e">
            <v>#DIV/0!</v>
          </cell>
          <cell r="AD229" t="e">
            <v>#DIV/0!</v>
          </cell>
          <cell r="AE229" t="e">
            <v>#DIV/0!</v>
          </cell>
          <cell r="AF229" t="e">
            <v>#DIV/0!</v>
          </cell>
          <cell r="AG229" t="e">
            <v>#DIV/0!</v>
          </cell>
          <cell r="AH229" t="e">
            <v>#DIV/0!</v>
          </cell>
          <cell r="AI229" t="e">
            <v>#DIV/0!</v>
          </cell>
          <cell r="AJ229" t="e">
            <v>#DIV/0!</v>
          </cell>
          <cell r="AK229" t="e">
            <v>#DIV/0!</v>
          </cell>
          <cell r="AL229" t="e">
            <v>#DIV/0!</v>
          </cell>
          <cell r="AM229" t="e">
            <v>#DIV/0!</v>
          </cell>
          <cell r="AN229" t="e">
            <v>#DIV/0!</v>
          </cell>
          <cell r="AO229" t="e">
            <v>#DIV/0!</v>
          </cell>
          <cell r="AP229" t="e">
            <v>#DIV/0!</v>
          </cell>
          <cell r="AQ229" t="e">
            <v>#DIV/0!</v>
          </cell>
          <cell r="AR229" t="e">
            <v>#DIV/0!</v>
          </cell>
          <cell r="AS229" t="e">
            <v>#DIV/0!</v>
          </cell>
          <cell r="AT229" t="e">
            <v>#DIV/0!</v>
          </cell>
          <cell r="AU229" t="e">
            <v>#DIV/0!</v>
          </cell>
          <cell r="AV229" t="e">
            <v>#DIV/0!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 t="e">
            <v>#DIV/0!</v>
          </cell>
        </row>
        <row r="231">
          <cell r="B231" t="str">
            <v>DESCRIPCION</v>
          </cell>
          <cell r="C231" t="str">
            <v>REAJUSTES</v>
          </cell>
          <cell r="D231" t="str">
            <v xml:space="preserve">       REAJUSTE      *</v>
          </cell>
          <cell r="E231" t="str">
            <v>V. A REAJUSTAR</v>
          </cell>
        </row>
        <row r="232">
          <cell r="C232" t="str">
            <v>ANTERIORES</v>
          </cell>
          <cell r="D232" t="str">
            <v>ACTUAL</v>
          </cell>
          <cell r="E232">
            <v>36526</v>
          </cell>
          <cell r="F232">
            <v>36557</v>
          </cell>
          <cell r="G232">
            <v>36586</v>
          </cell>
          <cell r="H232">
            <v>36628</v>
          </cell>
          <cell r="I232">
            <v>36617</v>
          </cell>
          <cell r="J232">
            <v>36647</v>
          </cell>
          <cell r="K232">
            <v>36678</v>
          </cell>
          <cell r="L232">
            <v>36708</v>
          </cell>
          <cell r="M232">
            <v>36739</v>
          </cell>
          <cell r="N232">
            <v>36770</v>
          </cell>
          <cell r="O232">
            <v>36800</v>
          </cell>
          <cell r="P232">
            <v>36831</v>
          </cell>
          <cell r="Q232">
            <v>36861</v>
          </cell>
          <cell r="R232">
            <v>36892</v>
          </cell>
          <cell r="S232">
            <v>36923</v>
          </cell>
          <cell r="T232">
            <v>36951</v>
          </cell>
          <cell r="U232">
            <v>36982</v>
          </cell>
          <cell r="V232">
            <v>37012</v>
          </cell>
          <cell r="W232">
            <v>37469</v>
          </cell>
          <cell r="X232">
            <v>37073</v>
          </cell>
          <cell r="Y232">
            <v>37104</v>
          </cell>
          <cell r="Z232">
            <v>37135</v>
          </cell>
          <cell r="AA232">
            <v>37165</v>
          </cell>
          <cell r="AB232">
            <v>37196</v>
          </cell>
          <cell r="AC232">
            <v>37226</v>
          </cell>
          <cell r="AD232">
            <v>37257</v>
          </cell>
          <cell r="AE232">
            <v>37288</v>
          </cell>
          <cell r="AF232">
            <v>37316</v>
          </cell>
          <cell r="AG232">
            <v>37347</v>
          </cell>
          <cell r="AH232">
            <v>37377</v>
          </cell>
          <cell r="AI232">
            <v>37408</v>
          </cell>
          <cell r="AJ232">
            <v>37438</v>
          </cell>
          <cell r="AK232">
            <v>37469</v>
          </cell>
          <cell r="AL232">
            <v>37500</v>
          </cell>
          <cell r="AM232">
            <v>37530</v>
          </cell>
          <cell r="AN232">
            <v>37561</v>
          </cell>
          <cell r="AO232">
            <v>37591</v>
          </cell>
          <cell r="AP232">
            <v>37622</v>
          </cell>
          <cell r="AQ232">
            <v>37653</v>
          </cell>
          <cell r="AR232">
            <v>37681</v>
          </cell>
          <cell r="AS232">
            <v>37712</v>
          </cell>
          <cell r="AT232">
            <v>37742</v>
          </cell>
          <cell r="AU232">
            <v>37773</v>
          </cell>
          <cell r="AV232">
            <v>37803</v>
          </cell>
          <cell r="AW232">
            <v>37834</v>
          </cell>
          <cell r="AX232">
            <v>37865</v>
          </cell>
          <cell r="AY232">
            <v>37895</v>
          </cell>
          <cell r="AZ232">
            <v>37926</v>
          </cell>
        </row>
        <row r="233">
          <cell r="B233" t="str">
            <v>anticipo</v>
          </cell>
          <cell r="D233" t="e">
            <v>#DIV/0!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</row>
        <row r="234">
          <cell r="B234" t="str">
            <v>anticipo no devengado</v>
          </cell>
          <cell r="D234" t="e">
            <v>#DIV/0!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</row>
        <row r="235">
          <cell r="B235" t="str">
            <v>planilla 1 (descontado anticipo)</v>
          </cell>
          <cell r="D235" t="e">
            <v>#DIV/0!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</row>
        <row r="236">
          <cell r="B236" t="str">
            <v>planilla 2 (descontado anticipo)</v>
          </cell>
          <cell r="D236" t="e">
            <v>#DIV/0!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</row>
        <row r="237">
          <cell r="B237" t="str">
            <v>planilla 3 (descontado anticipo)</v>
          </cell>
          <cell r="D237" t="e">
            <v>#DIV/0!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</row>
        <row r="238">
          <cell r="B238" t="str">
            <v>planilla 4 (descontado anticipo)</v>
          </cell>
          <cell r="D238" t="e">
            <v>#DIV/0!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</row>
        <row r="239">
          <cell r="B239" t="str">
            <v>planilla 5 (descontado anticipo)</v>
          </cell>
          <cell r="D239" t="e">
            <v>#DIV/0!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</row>
        <row r="240">
          <cell r="B240" t="str">
            <v>planilla 6 (descontado anticipo)</v>
          </cell>
          <cell r="D240" t="e">
            <v>#DIV/0!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</row>
        <row r="241">
          <cell r="B241" t="str">
            <v>planilla 7 (descontado anticipo)</v>
          </cell>
          <cell r="D241" t="e">
            <v>#DIV/0!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</row>
        <row r="242">
          <cell r="B242" t="str">
            <v>planilla 8 (descontado anticipo)</v>
          </cell>
          <cell r="D242" t="e">
            <v>#DIV/0!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</row>
        <row r="243">
          <cell r="B243" t="str">
            <v>planilla 9 (descontado anticipo)</v>
          </cell>
          <cell r="D243" t="e">
            <v>#DIV/0!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</row>
        <row r="244">
          <cell r="B244" t="str">
            <v>planilla 10 (descontado anticipo)</v>
          </cell>
          <cell r="D244" t="e">
            <v>#DIV/0!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</row>
        <row r="245">
          <cell r="B245" t="str">
            <v>planilla 11 (descontado anticipo)</v>
          </cell>
          <cell r="D245" t="e">
            <v>#DIV/0!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</row>
        <row r="246">
          <cell r="B246" t="str">
            <v>planilla 12 (descontado anticipo)</v>
          </cell>
          <cell r="D246" t="e">
            <v>#DIV/0!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</row>
        <row r="247">
          <cell r="B247" t="str">
            <v>planilla 13 (descontado anticipo)</v>
          </cell>
          <cell r="D247" t="e">
            <v>#DIV/0!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</row>
        <row r="248">
          <cell r="B248" t="str">
            <v>planilla 14 (descontado anticipo)</v>
          </cell>
          <cell r="D248" t="e">
            <v>#DIV/0!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</row>
        <row r="249">
          <cell r="B249" t="str">
            <v>planilla 15 (descontado anticipo)</v>
          </cell>
          <cell r="D249" t="e">
            <v>#DIV/0!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</row>
        <row r="250">
          <cell r="B250" t="str">
            <v>planilla 16 (descontado anticipo)</v>
          </cell>
          <cell r="D250" t="e">
            <v>#DIV/0!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</row>
        <row r="251">
          <cell r="B251" t="str">
            <v>planilla 17 (descontado anticipo)</v>
          </cell>
          <cell r="D251" t="e">
            <v>#DIV/0!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</row>
        <row r="252">
          <cell r="B252" t="str">
            <v>planilla 18 (descontado anticipo)</v>
          </cell>
          <cell r="D252" t="e">
            <v>#DIV/0!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</row>
        <row r="253">
          <cell r="B253" t="str">
            <v>planilla 19 (descontado anticipo)</v>
          </cell>
          <cell r="D253" t="e">
            <v>#DIV/0!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</row>
        <row r="255">
          <cell r="B255" t="str">
            <v>SUMA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C256" t="str">
            <v xml:space="preserve">REAJUSTE: </v>
          </cell>
          <cell r="E256" t="e">
            <v>#DIV/0!</v>
          </cell>
          <cell r="F256" t="e">
            <v>#DIV/0!</v>
          </cell>
          <cell r="G256" t="e">
            <v>#DIV/0!</v>
          </cell>
          <cell r="H256" t="e">
            <v>#DIV/0!</v>
          </cell>
          <cell r="I256" t="e">
            <v>#DIV/0!</v>
          </cell>
          <cell r="J256" t="e">
            <v>#DIV/0!</v>
          </cell>
          <cell r="K256" t="e">
            <v>#DIV/0!</v>
          </cell>
          <cell r="L256" t="e">
            <v>#DIV/0!</v>
          </cell>
          <cell r="M256" t="e">
            <v>#DIV/0!</v>
          </cell>
          <cell r="N256" t="e">
            <v>#DIV/0!</v>
          </cell>
          <cell r="O256" t="e">
            <v>#DIV/0!</v>
          </cell>
          <cell r="P256" t="e">
            <v>#DIV/0!</v>
          </cell>
          <cell r="Q256" t="e">
            <v>#DIV/0!</v>
          </cell>
          <cell r="R256" t="e">
            <v>#DIV/0!</v>
          </cell>
          <cell r="S256" t="e">
            <v>#DIV/0!</v>
          </cell>
          <cell r="T256" t="e">
            <v>#DIV/0!</v>
          </cell>
          <cell r="U256" t="e">
            <v>#DIV/0!</v>
          </cell>
          <cell r="V256" t="e">
            <v>#DIV/0!</v>
          </cell>
          <cell r="W256" t="e">
            <v>#DIV/0!</v>
          </cell>
          <cell r="X256" t="e">
            <v>#DIV/0!</v>
          </cell>
          <cell r="Y256" t="e">
            <v>#DIV/0!</v>
          </cell>
          <cell r="Z256" t="e">
            <v>#DIV/0!</v>
          </cell>
          <cell r="AA256" t="e">
            <v>#DIV/0!</v>
          </cell>
          <cell r="AB256" t="e">
            <v>#DIV/0!</v>
          </cell>
          <cell r="AC256" t="e">
            <v>#DIV/0!</v>
          </cell>
          <cell r="AD256" t="e">
            <v>#DIV/0!</v>
          </cell>
          <cell r="AE256" t="e">
            <v>#DIV/0!</v>
          </cell>
          <cell r="AF256" t="e">
            <v>#DIV/0!</v>
          </cell>
          <cell r="AG256" t="e">
            <v>#DIV/0!</v>
          </cell>
          <cell r="AH256" t="e">
            <v>#DIV/0!</v>
          </cell>
          <cell r="AI256" t="e">
            <v>#DIV/0!</v>
          </cell>
          <cell r="AJ256" t="e">
            <v>#DIV/0!</v>
          </cell>
          <cell r="AK256" t="e">
            <v>#DIV/0!</v>
          </cell>
          <cell r="AL256" t="e">
            <v>#DIV/0!</v>
          </cell>
          <cell r="AM256" t="e">
            <v>#DIV/0!</v>
          </cell>
          <cell r="AN256" t="e">
            <v>#DIV/0!</v>
          </cell>
          <cell r="AO256" t="e">
            <v>#DIV/0!</v>
          </cell>
          <cell r="AP256" t="e">
            <v>#DIV/0!</v>
          </cell>
          <cell r="AQ256" t="e">
            <v>#DIV/0!</v>
          </cell>
          <cell r="AR256" t="e">
            <v>#DIV/0!</v>
          </cell>
          <cell r="AS256" t="e">
            <v>#DIV/0!</v>
          </cell>
          <cell r="AT256" t="e">
            <v>#DIV/0!</v>
          </cell>
          <cell r="AU256" t="e">
            <v>#DIV/0!</v>
          </cell>
          <cell r="AV256" t="e">
            <v>#DIV/0!</v>
          </cell>
          <cell r="AW256" t="e">
            <v>#DIV/0!</v>
          </cell>
          <cell r="AX256" t="e">
            <v>#DIV/0!</v>
          </cell>
          <cell r="AY256" t="e">
            <v>#DIV/0!</v>
          </cell>
          <cell r="AZ256" t="e">
            <v>#DIV/0!</v>
          </cell>
        </row>
        <row r="257">
          <cell r="B257" t="str">
            <v>* "REAJUSTE ACTUAL" = "VALOR A REAJUSTAR" x "FACTOR DE REAJUSTE" CORRESPONDIENTE</v>
          </cell>
        </row>
        <row r="259">
          <cell r="B259" t="str">
            <v>TOTAL REAJUSTE</v>
          </cell>
          <cell r="D259" t="e">
            <v>#DIV/0!</v>
          </cell>
        </row>
        <row r="260">
          <cell r="B260" t="str">
            <v>REAJUSTES PROVISIONALES</v>
          </cell>
          <cell r="D260">
            <v>0</v>
          </cell>
        </row>
        <row r="261">
          <cell r="B261" t="str">
            <v>DIFERENCIA (sin decimales)</v>
          </cell>
          <cell r="D261" t="e">
            <v>#DIV/0!</v>
          </cell>
        </row>
        <row r="262">
          <cell r="B262" t="str">
            <v>FONDO DE GARANTIA.....................</v>
          </cell>
          <cell r="C262">
            <v>0</v>
          </cell>
          <cell r="D262" t="e">
            <v>#DIV/0!</v>
          </cell>
        </row>
        <row r="263">
          <cell r="B263" t="str">
            <v>RETENCION EN LA FUENTE............</v>
          </cell>
          <cell r="C263">
            <v>0</v>
          </cell>
          <cell r="D263" t="e">
            <v>#DIV/0!</v>
          </cell>
        </row>
        <row r="264">
          <cell r="B264" t="str">
            <v>CONTRALORIA................................</v>
          </cell>
          <cell r="C264">
            <v>0</v>
          </cell>
          <cell r="D264" t="e">
            <v>#DIV/0!</v>
          </cell>
        </row>
        <row r="265">
          <cell r="B265" t="str">
            <v>PROCURADURIA.............................</v>
          </cell>
          <cell r="C265">
            <v>0</v>
          </cell>
          <cell r="D265" t="e">
            <v>#DIV/0!</v>
          </cell>
        </row>
        <row r="266">
          <cell r="B266" t="str">
            <v>SENACYT..........................................</v>
          </cell>
          <cell r="C266">
            <v>0</v>
          </cell>
          <cell r="D266" t="e">
            <v>#DIV/0!</v>
          </cell>
        </row>
        <row r="267">
          <cell r="B267" t="str">
            <v>INEC.................................................</v>
          </cell>
          <cell r="C267">
            <v>0</v>
          </cell>
          <cell r="D267" t="e">
            <v>#DIV/0!</v>
          </cell>
        </row>
        <row r="268">
          <cell r="B268" t="str">
            <v>LEY ESCALAFON..............................</v>
          </cell>
          <cell r="C268">
            <v>0</v>
          </cell>
          <cell r="D268" t="e">
            <v>#DIV/0!</v>
          </cell>
        </row>
        <row r="269">
          <cell r="B269" t="str">
            <v>COLEGIO DE PROFESIONALES.........</v>
          </cell>
          <cell r="C269">
            <v>0</v>
          </cell>
          <cell r="D269" t="e">
            <v>#DIV/0!</v>
          </cell>
        </row>
        <row r="270">
          <cell r="C270" t="str">
            <v>TOTAL  DEDUCCIONES</v>
          </cell>
          <cell r="D270" t="e">
            <v>#DIV/0!</v>
          </cell>
        </row>
        <row r="271">
          <cell r="C271" t="str">
            <v xml:space="preserve">TOTAL ......................................................…USD </v>
          </cell>
          <cell r="D271" t="e">
            <v>#DIV/0!</v>
          </cell>
        </row>
        <row r="272">
          <cell r="B272" t="str">
            <v>EN ESTA PLANILLA NO CONSTAN LOS DESCUENTOS DE LEY, LOS MISMOS QUE DEBERAN SER CALCULADOS POR</v>
          </cell>
        </row>
        <row r="273">
          <cell r="B273" t="str">
            <v>EL DEPARTAMENTO DE CONTABILIDAD</v>
          </cell>
        </row>
        <row r="279">
          <cell r="B279" t="str">
            <v>q</v>
          </cell>
          <cell r="C279" t="str">
            <v>a</v>
          </cell>
        </row>
        <row r="280">
          <cell r="B280" t="str">
            <v xml:space="preserve">   CONTRATISTA</v>
          </cell>
          <cell r="C280" t="str">
            <v>FISCALIZADOR EMAAP-Q</v>
          </cell>
        </row>
        <row r="282">
          <cell r="B282" t="str">
            <v>NOTA: REAJUSTE PROVISIONAL</v>
          </cell>
        </row>
        <row r="286">
          <cell r="B286" t="str">
            <v>ING. PABLO URDIALES</v>
          </cell>
        </row>
        <row r="287">
          <cell r="B287" t="str">
            <v xml:space="preserve">  JEFE PRESUPUESTO TECNICO EMAAP-Q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923"/>
  <sheetViews>
    <sheetView showZeros="0" view="pageBreakPreview" topLeftCell="A911" zoomScale="72" zoomScaleNormal="100" zoomScaleSheetLayoutView="72" workbookViewId="0">
      <selection activeCell="G79" sqref="G79"/>
    </sheetView>
  </sheetViews>
  <sheetFormatPr baseColWidth="10" defaultRowHeight="14.4" x14ac:dyDescent="0.3"/>
  <cols>
    <col min="1" max="1" width="10.44140625" customWidth="1"/>
    <col min="2" max="2" width="38.6640625" bestFit="1" customWidth="1"/>
    <col min="5" max="5" width="17.88671875" customWidth="1"/>
    <col min="6" max="6" width="16.33203125" customWidth="1"/>
    <col min="7" max="7" width="10.3320312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1.33203125" customWidth="1"/>
    <col min="14" max="14" width="17.109375" customWidth="1"/>
    <col min="15" max="15" width="29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313</v>
      </c>
      <c r="D8" s="62"/>
      <c r="E8" s="62"/>
      <c r="I8" s="65" t="s">
        <v>50</v>
      </c>
      <c r="J8" s="68" t="s">
        <v>5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460</v>
      </c>
      <c r="D9" s="62"/>
      <c r="E9" s="62"/>
      <c r="G9" s="62" t="s">
        <v>397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186" t="s">
        <v>53</v>
      </c>
      <c r="C11" s="187" t="s">
        <v>1</v>
      </c>
      <c r="D11" s="161" t="s">
        <v>54</v>
      </c>
      <c r="E11" s="188" t="s">
        <v>23</v>
      </c>
      <c r="F11" s="188" t="s">
        <v>55</v>
      </c>
      <c r="G11" s="188" t="s">
        <v>56</v>
      </c>
      <c r="H11" s="90" t="s">
        <v>158</v>
      </c>
      <c r="I11" s="169" t="s">
        <v>159</v>
      </c>
      <c r="J11" s="169" t="s">
        <v>160</v>
      </c>
      <c r="K11" s="169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189" t="s">
        <v>17</v>
      </c>
      <c r="C12" s="187">
        <v>1</v>
      </c>
      <c r="D12" s="190">
        <v>5</v>
      </c>
      <c r="E12" s="191">
        <v>5</v>
      </c>
      <c r="F12" s="154">
        <v>1</v>
      </c>
      <c r="G12" s="191">
        <v>5</v>
      </c>
      <c r="H12" s="170">
        <v>1.1589634231143665E-2</v>
      </c>
      <c r="I12" s="171"/>
      <c r="J12" s="192" t="s">
        <v>165</v>
      </c>
      <c r="K12" s="172">
        <v>0.4</v>
      </c>
      <c r="L12" s="173">
        <v>4.635853692457466E-3</v>
      </c>
      <c r="M12" s="62"/>
    </row>
    <row r="13" spans="1:13" s="47" customFormat="1" ht="14.4" customHeight="1" x14ac:dyDescent="0.3">
      <c r="A13" s="62"/>
      <c r="B13" s="6" t="s">
        <v>12</v>
      </c>
      <c r="C13" s="25">
        <v>1</v>
      </c>
      <c r="D13" s="3">
        <v>0.8</v>
      </c>
      <c r="E13" s="26">
        <v>0.8</v>
      </c>
      <c r="F13" s="27">
        <v>1</v>
      </c>
      <c r="G13" s="26">
        <v>0.8</v>
      </c>
      <c r="H13" s="89">
        <v>1.8543414769829865E-3</v>
      </c>
      <c r="I13" s="99"/>
      <c r="J13" s="61" t="s">
        <v>165</v>
      </c>
      <c r="K13" s="100">
        <v>0.4</v>
      </c>
      <c r="L13" s="101">
        <v>7.4173659079319464E-4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1.22</v>
      </c>
      <c r="H18" s="89">
        <v>2.8278707523990542E-3</v>
      </c>
      <c r="I18" s="99"/>
      <c r="J18" s="61" t="s">
        <v>165</v>
      </c>
      <c r="K18" s="100">
        <v>0.4</v>
      </c>
      <c r="L18" s="101">
        <v>1.1311483009596218E-3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193">
        <v>7.02</v>
      </c>
      <c r="H19" s="102" t="s">
        <v>57</v>
      </c>
      <c r="I19" s="103"/>
      <c r="J19" s="85"/>
      <c r="K19" s="104" t="s">
        <v>156</v>
      </c>
      <c r="L19" s="105">
        <v>6.5087385842102826E-3</v>
      </c>
      <c r="M19" s="62"/>
    </row>
    <row r="20" spans="1:13" s="47" customFormat="1" ht="14.4" customHeight="1" x14ac:dyDescent="0.3">
      <c r="A20" s="62"/>
      <c r="B20" s="194" t="s">
        <v>22</v>
      </c>
      <c r="C20" s="195"/>
      <c r="D20" s="196"/>
      <c r="E20" s="197"/>
      <c r="F20" s="155"/>
      <c r="G20" s="87"/>
      <c r="H20" s="107"/>
      <c r="I20" s="174"/>
      <c r="J20" s="175"/>
      <c r="K20" s="176"/>
      <c r="L20" s="110"/>
      <c r="M20" s="62"/>
    </row>
    <row r="21" spans="1:13" s="47" customFormat="1" ht="30.75" customHeight="1" x14ac:dyDescent="0.3">
      <c r="A21" s="62"/>
      <c r="B21" s="198" t="s">
        <v>58</v>
      </c>
      <c r="C21" s="199" t="s">
        <v>1</v>
      </c>
      <c r="D21" s="200" t="s">
        <v>59</v>
      </c>
      <c r="E21" s="156" t="s">
        <v>23</v>
      </c>
      <c r="F21" s="156" t="s">
        <v>55</v>
      </c>
      <c r="G21" s="201" t="s">
        <v>56</v>
      </c>
      <c r="H21" s="90" t="s">
        <v>158</v>
      </c>
      <c r="I21" s="169" t="s">
        <v>159</v>
      </c>
      <c r="J21" s="169" t="s">
        <v>160</v>
      </c>
      <c r="K21" s="177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1058</v>
      </c>
      <c r="C22" s="25">
        <v>1</v>
      </c>
      <c r="D22" s="3">
        <v>4.0999999999999996</v>
      </c>
      <c r="E22" s="26">
        <v>4.0999999999999996</v>
      </c>
      <c r="F22" s="26">
        <v>2</v>
      </c>
      <c r="G22" s="26">
        <v>8.1999999999999993</v>
      </c>
      <c r="H22" s="170">
        <v>1.9007000139075608E-2</v>
      </c>
      <c r="I22" s="171"/>
      <c r="J22" s="192" t="s">
        <v>163</v>
      </c>
      <c r="K22" s="172">
        <v>1</v>
      </c>
      <c r="L22" s="173">
        <v>1.9007000139075608E-2</v>
      </c>
      <c r="M22" s="62"/>
    </row>
    <row r="23" spans="1:13" s="47" customFormat="1" ht="14.4" customHeight="1" x14ac:dyDescent="0.3">
      <c r="A23" s="62"/>
      <c r="B23" s="6" t="s">
        <v>24</v>
      </c>
      <c r="C23" s="25">
        <v>2</v>
      </c>
      <c r="D23" s="3">
        <v>4.05</v>
      </c>
      <c r="E23" s="26">
        <v>8.1</v>
      </c>
      <c r="F23" s="26">
        <v>2</v>
      </c>
      <c r="G23" s="26">
        <v>16.2</v>
      </c>
      <c r="H23" s="89">
        <v>3.7550414908905469E-2</v>
      </c>
      <c r="I23" s="99"/>
      <c r="J23" s="61" t="s">
        <v>163</v>
      </c>
      <c r="K23" s="100">
        <v>1</v>
      </c>
      <c r="L23" s="101">
        <v>3.7550414908905469E-2</v>
      </c>
      <c r="M23" s="62"/>
    </row>
    <row r="24" spans="1:13" s="47" customFormat="1" ht="14.4" customHeight="1" x14ac:dyDescent="0.3">
      <c r="A24" s="62"/>
      <c r="B24" s="6">
        <v>0</v>
      </c>
      <c r="C24" s="25"/>
      <c r="D24" s="3">
        <v>0</v>
      </c>
      <c r="E24" s="26">
        <v>0</v>
      </c>
      <c r="F24" s="27"/>
      <c r="G24" s="26">
        <v>0</v>
      </c>
      <c r="H24" s="89">
        <v>0</v>
      </c>
      <c r="I24" s="99"/>
      <c r="J24" s="61">
        <v>0</v>
      </c>
      <c r="K24" s="100">
        <v>0</v>
      </c>
      <c r="L24" s="101">
        <v>0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193">
        <v>24.4</v>
      </c>
      <c r="H31" s="106" t="s">
        <v>60</v>
      </c>
      <c r="I31" s="103"/>
      <c r="J31" s="85"/>
      <c r="K31" s="104" t="s">
        <v>156</v>
      </c>
      <c r="L31" s="95">
        <v>5.6557415047981077E-2</v>
      </c>
      <c r="M31" s="62"/>
    </row>
    <row r="32" spans="1:13" s="47" customFormat="1" ht="14.4" customHeight="1" x14ac:dyDescent="0.3">
      <c r="A32" s="62"/>
      <c r="B32" s="194" t="s">
        <v>38</v>
      </c>
      <c r="C32" s="195"/>
      <c r="D32" s="196"/>
      <c r="E32" s="196"/>
      <c r="F32" s="196"/>
      <c r="G32" s="196"/>
      <c r="H32" s="115"/>
      <c r="I32" s="202"/>
      <c r="J32" s="203"/>
      <c r="K32" s="178"/>
      <c r="L32" s="204"/>
      <c r="M32" s="62"/>
    </row>
    <row r="33" spans="1:13" s="47" customFormat="1" ht="36.75" customHeight="1" x14ac:dyDescent="0.3">
      <c r="A33" s="62"/>
      <c r="B33" s="53" t="s">
        <v>53</v>
      </c>
      <c r="C33" s="195"/>
      <c r="D33" s="205" t="s">
        <v>0</v>
      </c>
      <c r="E33" s="156" t="s">
        <v>1</v>
      </c>
      <c r="F33" s="207" t="s">
        <v>61</v>
      </c>
      <c r="G33" s="188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218" t="s">
        <v>1794</v>
      </c>
      <c r="C34" s="195"/>
      <c r="D34" s="161" t="s">
        <v>191</v>
      </c>
      <c r="E34" s="164">
        <v>1</v>
      </c>
      <c r="F34" s="163">
        <v>400</v>
      </c>
      <c r="G34" s="191">
        <v>400</v>
      </c>
      <c r="H34" s="170">
        <v>0.92717073849149323</v>
      </c>
      <c r="I34" s="171"/>
      <c r="J34" s="192" t="s">
        <v>163</v>
      </c>
      <c r="K34" s="172">
        <v>1</v>
      </c>
      <c r="L34" s="173">
        <v>0.92717073849149323</v>
      </c>
      <c r="M34" s="62"/>
    </row>
    <row r="35" spans="1:13" s="47" customFormat="1" ht="14.4" customHeight="1" x14ac:dyDescent="0.3">
      <c r="A35" s="62"/>
      <c r="B35" s="6">
        <v>0</v>
      </c>
      <c r="C35" s="7"/>
      <c r="D35" s="162">
        <v>0</v>
      </c>
      <c r="E35" s="151"/>
      <c r="F35" s="149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162">
        <v>0</v>
      </c>
      <c r="E36" s="151"/>
      <c r="F36" s="149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162">
        <v>0</v>
      </c>
      <c r="E37" s="151"/>
      <c r="F37" s="149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162">
        <v>0</v>
      </c>
      <c r="E38" s="151"/>
      <c r="F38" s="149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162">
        <v>0</v>
      </c>
      <c r="E39" s="151"/>
      <c r="F39" s="149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162">
        <v>0</v>
      </c>
      <c r="E40" s="151"/>
      <c r="F40" s="149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162">
        <v>0</v>
      </c>
      <c r="E41" s="4"/>
      <c r="F41" s="149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159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159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159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159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159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160"/>
      <c r="E47" s="38"/>
      <c r="F47" s="39"/>
      <c r="G47" s="193">
        <v>400</v>
      </c>
      <c r="H47" s="106" t="s">
        <v>62</v>
      </c>
      <c r="I47" s="103"/>
      <c r="J47" s="85"/>
      <c r="K47" s="104" t="s">
        <v>156</v>
      </c>
      <c r="L47" s="95">
        <v>0.92717073849149323</v>
      </c>
      <c r="M47" s="62"/>
    </row>
    <row r="48" spans="1:13" s="47" customFormat="1" ht="14.4" customHeight="1" x14ac:dyDescent="0.3">
      <c r="A48" s="62"/>
      <c r="B48" s="194" t="s">
        <v>63</v>
      </c>
      <c r="C48" s="195"/>
      <c r="D48" s="196"/>
      <c r="E48" s="197"/>
      <c r="F48" s="155"/>
      <c r="G48" s="197"/>
      <c r="H48" s="115"/>
      <c r="I48" s="202"/>
      <c r="J48" s="203"/>
      <c r="K48" s="178"/>
      <c r="L48" s="204">
        <v>0</v>
      </c>
      <c r="M48" s="62"/>
    </row>
    <row r="49" spans="1:13" s="47" customFormat="1" ht="35.25" customHeight="1" x14ac:dyDescent="0.3">
      <c r="A49" s="62"/>
      <c r="B49" s="53" t="s">
        <v>53</v>
      </c>
      <c r="C49" s="210"/>
      <c r="D49" s="211" t="s">
        <v>0</v>
      </c>
      <c r="E49" s="201" t="s">
        <v>1</v>
      </c>
      <c r="F49" s="156" t="s">
        <v>61</v>
      </c>
      <c r="G49" s="188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191">
        <v>0</v>
      </c>
      <c r="H50" s="170">
        <v>0</v>
      </c>
      <c r="I50" s="171"/>
      <c r="J50" s="192">
        <v>0</v>
      </c>
      <c r="K50" s="172">
        <v>0</v>
      </c>
      <c r="L50" s="173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191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431.42</v>
      </c>
      <c r="H56" s="179"/>
      <c r="I56" s="212"/>
      <c r="J56" s="213"/>
      <c r="K56" s="214"/>
      <c r="L56" s="180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215"/>
      <c r="F57" s="181">
        <v>0.1</v>
      </c>
      <c r="G57" s="215">
        <v>43.142000000000003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215"/>
      <c r="F58" s="181">
        <v>0.1</v>
      </c>
      <c r="G58" s="215">
        <v>43.142000000000003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517.70399999999995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517.70000000000005</v>
      </c>
      <c r="H60" s="134">
        <v>1</v>
      </c>
      <c r="I60" s="126"/>
      <c r="J60" s="142"/>
      <c r="K60" s="127"/>
      <c r="L60" s="135">
        <v>0.9902368921236846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653"/>
      <c r="C65" s="217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461</v>
      </c>
      <c r="D74" s="62"/>
      <c r="E74" s="62"/>
      <c r="I74" s="65" t="s">
        <v>50</v>
      </c>
      <c r="J74" s="68" t="s">
        <v>5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460</v>
      </c>
      <c r="D75" s="62"/>
      <c r="E75" s="62"/>
      <c r="G75" s="62" t="s">
        <v>398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186" t="s">
        <v>53</v>
      </c>
      <c r="C77" s="187" t="s">
        <v>1</v>
      </c>
      <c r="D77" s="161" t="s">
        <v>54</v>
      </c>
      <c r="E77" s="188" t="s">
        <v>23</v>
      </c>
      <c r="F77" s="188" t="s">
        <v>55</v>
      </c>
      <c r="G77" s="188" t="s">
        <v>56</v>
      </c>
      <c r="H77" s="90" t="s">
        <v>158</v>
      </c>
      <c r="I77" s="169" t="s">
        <v>159</v>
      </c>
      <c r="J77" s="169" t="s">
        <v>160</v>
      </c>
      <c r="K77" s="169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189" t="s">
        <v>17</v>
      </c>
      <c r="C78" s="187">
        <v>1</v>
      </c>
      <c r="D78" s="190">
        <v>5</v>
      </c>
      <c r="E78" s="191">
        <v>5</v>
      </c>
      <c r="F78" s="154">
        <v>1</v>
      </c>
      <c r="G78" s="191">
        <v>5</v>
      </c>
      <c r="H78" s="170">
        <v>5.9454799488688724E-3</v>
      </c>
      <c r="I78" s="171"/>
      <c r="J78" s="192" t="s">
        <v>165</v>
      </c>
      <c r="K78" s="172">
        <v>0.4</v>
      </c>
      <c r="L78" s="173">
        <v>2.378191979547549E-3</v>
      </c>
      <c r="M78" s="62"/>
    </row>
    <row r="79" spans="1:13" s="47" customFormat="1" ht="14.4" customHeight="1" x14ac:dyDescent="0.3">
      <c r="A79" s="62"/>
      <c r="B79" s="6" t="s">
        <v>12</v>
      </c>
      <c r="C79" s="25">
        <v>1</v>
      </c>
      <c r="D79" s="3">
        <v>0.8</v>
      </c>
      <c r="E79" s="26">
        <v>0.8</v>
      </c>
      <c r="F79" s="27">
        <v>1</v>
      </c>
      <c r="G79" s="26">
        <v>0.8</v>
      </c>
      <c r="H79" s="89">
        <v>9.5127679181901967E-4</v>
      </c>
      <c r="I79" s="99"/>
      <c r="J79" s="61" t="s">
        <v>165</v>
      </c>
      <c r="K79" s="100">
        <v>0.4</v>
      </c>
      <c r="L79" s="101">
        <v>3.805107167276079E-4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1.675</v>
      </c>
      <c r="H84" s="89">
        <v>1.9917357828710723E-3</v>
      </c>
      <c r="I84" s="99"/>
      <c r="J84" s="61" t="s">
        <v>165</v>
      </c>
      <c r="K84" s="100">
        <v>0.4</v>
      </c>
      <c r="L84" s="101">
        <v>7.9669431314842898E-4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193">
        <v>7.4749999999999996</v>
      </c>
      <c r="H85" s="102" t="s">
        <v>57</v>
      </c>
      <c r="I85" s="103"/>
      <c r="J85" s="85"/>
      <c r="K85" s="104" t="s">
        <v>156</v>
      </c>
      <c r="L85" s="105">
        <v>3.5553970094235861E-3</v>
      </c>
      <c r="M85" s="62"/>
    </row>
    <row r="86" spans="1:13" s="47" customFormat="1" ht="14.4" customHeight="1" x14ac:dyDescent="0.3">
      <c r="A86" s="62"/>
      <c r="B86" s="194" t="s">
        <v>22</v>
      </c>
      <c r="C86" s="195"/>
      <c r="D86" s="196"/>
      <c r="E86" s="197"/>
      <c r="F86" s="155"/>
      <c r="G86" s="87"/>
      <c r="H86" s="107"/>
      <c r="I86" s="174"/>
      <c r="J86" s="175"/>
      <c r="K86" s="176"/>
      <c r="L86" s="110"/>
      <c r="M86" s="62"/>
    </row>
    <row r="87" spans="1:13" s="47" customFormat="1" ht="30.75" customHeight="1" x14ac:dyDescent="0.3">
      <c r="A87" s="62"/>
      <c r="B87" s="198" t="s">
        <v>58</v>
      </c>
      <c r="C87" s="199" t="s">
        <v>1</v>
      </c>
      <c r="D87" s="200" t="s">
        <v>59</v>
      </c>
      <c r="E87" s="156" t="s">
        <v>23</v>
      </c>
      <c r="F87" s="156" t="s">
        <v>55</v>
      </c>
      <c r="G87" s="201" t="s">
        <v>56</v>
      </c>
      <c r="H87" s="90" t="s">
        <v>158</v>
      </c>
      <c r="I87" s="169" t="s">
        <v>159</v>
      </c>
      <c r="J87" s="169" t="s">
        <v>160</v>
      </c>
      <c r="K87" s="177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1058</v>
      </c>
      <c r="C88" s="25">
        <v>1</v>
      </c>
      <c r="D88" s="3">
        <v>4.0999999999999996</v>
      </c>
      <c r="E88" s="26">
        <v>4.0999999999999996</v>
      </c>
      <c r="F88" s="26">
        <v>2</v>
      </c>
      <c r="G88" s="26">
        <v>8.1999999999999993</v>
      </c>
      <c r="H88" s="170">
        <v>9.7505871161449494E-3</v>
      </c>
      <c r="I88" s="171"/>
      <c r="J88" s="192" t="s">
        <v>163</v>
      </c>
      <c r="K88" s="172">
        <v>1</v>
      </c>
      <c r="L88" s="173">
        <v>9.7505871161449494E-3</v>
      </c>
      <c r="M88" s="62"/>
    </row>
    <row r="89" spans="1:13" s="47" customFormat="1" ht="14.4" customHeight="1" x14ac:dyDescent="0.3">
      <c r="A89" s="62"/>
      <c r="B89" s="6" t="s">
        <v>24</v>
      </c>
      <c r="C89" s="25">
        <v>2</v>
      </c>
      <c r="D89" s="3">
        <v>4.05</v>
      </c>
      <c r="E89" s="26">
        <v>8.1</v>
      </c>
      <c r="F89" s="26">
        <v>2</v>
      </c>
      <c r="G89" s="26">
        <v>16.2</v>
      </c>
      <c r="H89" s="89">
        <v>1.9263355034335145E-2</v>
      </c>
      <c r="I89" s="99"/>
      <c r="J89" s="61" t="s">
        <v>163</v>
      </c>
      <c r="K89" s="100">
        <v>1</v>
      </c>
      <c r="L89" s="101">
        <v>1.9263355034335145E-2</v>
      </c>
      <c r="M89" s="62"/>
    </row>
    <row r="90" spans="1:13" s="47" customFormat="1" ht="14.4" customHeight="1" x14ac:dyDescent="0.3">
      <c r="A90" s="62"/>
      <c r="B90" s="6" t="s">
        <v>69</v>
      </c>
      <c r="C90" s="25">
        <v>1</v>
      </c>
      <c r="D90" s="3">
        <v>4.55</v>
      </c>
      <c r="E90" s="26">
        <v>4.55</v>
      </c>
      <c r="F90" s="27">
        <v>2</v>
      </c>
      <c r="G90" s="26">
        <v>9.1</v>
      </c>
      <c r="H90" s="89">
        <v>1.0820773506941347E-2</v>
      </c>
      <c r="I90" s="99"/>
      <c r="J90" s="61" t="s">
        <v>163</v>
      </c>
      <c r="K90" s="100">
        <v>1</v>
      </c>
      <c r="L90" s="101">
        <v>1.0820773506941347E-2</v>
      </c>
      <c r="M90" s="62"/>
    </row>
    <row r="91" spans="1:13" s="47" customFormat="1" ht="14.4" customHeight="1" x14ac:dyDescent="0.3">
      <c r="A91" s="62"/>
      <c r="B91" s="6">
        <v>0</v>
      </c>
      <c r="C91" s="25">
        <v>1</v>
      </c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193">
        <v>33.5</v>
      </c>
      <c r="H97" s="106" t="s">
        <v>60</v>
      </c>
      <c r="I97" s="103"/>
      <c r="J97" s="85"/>
      <c r="K97" s="104" t="s">
        <v>156</v>
      </c>
      <c r="L97" s="95">
        <v>3.9834715657421443E-2</v>
      </c>
      <c r="M97" s="62"/>
    </row>
    <row r="98" spans="1:13" s="47" customFormat="1" ht="14.4" customHeight="1" x14ac:dyDescent="0.3">
      <c r="A98" s="62"/>
      <c r="B98" s="194" t="s">
        <v>38</v>
      </c>
      <c r="C98" s="195"/>
      <c r="D98" s="196"/>
      <c r="E98" s="196"/>
      <c r="F98" s="196"/>
      <c r="G98" s="196"/>
      <c r="H98" s="115"/>
      <c r="I98" s="202"/>
      <c r="J98" s="203"/>
      <c r="K98" s="178"/>
      <c r="L98" s="204"/>
      <c r="M98" s="62"/>
    </row>
    <row r="99" spans="1:13" s="47" customFormat="1" ht="36.75" customHeight="1" x14ac:dyDescent="0.3">
      <c r="A99" s="62"/>
      <c r="B99" s="53" t="s">
        <v>53</v>
      </c>
      <c r="C99" s="195"/>
      <c r="D99" s="205" t="s">
        <v>0</v>
      </c>
      <c r="E99" s="156" t="s">
        <v>1</v>
      </c>
      <c r="F99" s="207" t="s">
        <v>61</v>
      </c>
      <c r="G99" s="188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218" t="s">
        <v>1795</v>
      </c>
      <c r="C100" s="195"/>
      <c r="D100" s="161" t="s">
        <v>191</v>
      </c>
      <c r="E100" s="164">
        <v>1</v>
      </c>
      <c r="F100" s="163">
        <v>800</v>
      </c>
      <c r="G100" s="191">
        <v>800</v>
      </c>
      <c r="H100" s="170">
        <v>0.95127679181901958</v>
      </c>
      <c r="I100" s="171"/>
      <c r="J100" s="192" t="s">
        <v>163</v>
      </c>
      <c r="K100" s="172">
        <v>1</v>
      </c>
      <c r="L100" s="173">
        <v>0.95127679181901958</v>
      </c>
      <c r="M100" s="62"/>
    </row>
    <row r="101" spans="1:13" s="47" customFormat="1" ht="14.4" customHeight="1" x14ac:dyDescent="0.3">
      <c r="A101" s="62"/>
      <c r="B101" s="6">
        <v>0</v>
      </c>
      <c r="C101" s="7"/>
      <c r="D101" s="162">
        <v>0</v>
      </c>
      <c r="E101" s="151"/>
      <c r="F101" s="149">
        <v>0</v>
      </c>
      <c r="G101" s="26">
        <v>0</v>
      </c>
      <c r="H101" s="89">
        <v>0</v>
      </c>
      <c r="I101" s="99"/>
      <c r="J101" s="61">
        <v>0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162">
        <v>0</v>
      </c>
      <c r="E102" s="151"/>
      <c r="F102" s="149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162">
        <v>0</v>
      </c>
      <c r="E103" s="151"/>
      <c r="F103" s="149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162">
        <v>0</v>
      </c>
      <c r="E104" s="151"/>
      <c r="F104" s="149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162">
        <v>0</v>
      </c>
      <c r="E105" s="151"/>
      <c r="F105" s="149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162">
        <v>0</v>
      </c>
      <c r="E106" s="151"/>
      <c r="F106" s="149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162">
        <v>0</v>
      </c>
      <c r="E107" s="4"/>
      <c r="F107" s="149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159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159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159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159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159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160"/>
      <c r="E113" s="38"/>
      <c r="F113" s="39"/>
      <c r="G113" s="193">
        <v>800</v>
      </c>
      <c r="H113" s="106" t="s">
        <v>62</v>
      </c>
      <c r="I113" s="103"/>
      <c r="J113" s="85"/>
      <c r="K113" s="104" t="s">
        <v>156</v>
      </c>
      <c r="L113" s="95">
        <v>0.95127679181901958</v>
      </c>
      <c r="M113" s="62"/>
    </row>
    <row r="114" spans="1:13" s="47" customFormat="1" ht="14.4" customHeight="1" x14ac:dyDescent="0.3">
      <c r="A114" s="62"/>
      <c r="B114" s="194" t="s">
        <v>63</v>
      </c>
      <c r="C114" s="195"/>
      <c r="D114" s="196"/>
      <c r="E114" s="197"/>
      <c r="F114" s="155"/>
      <c r="G114" s="197"/>
      <c r="H114" s="115"/>
      <c r="I114" s="202"/>
      <c r="J114" s="203"/>
      <c r="K114" s="178"/>
      <c r="L114" s="204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210"/>
      <c r="D115" s="211" t="s">
        <v>0</v>
      </c>
      <c r="E115" s="201" t="s">
        <v>1</v>
      </c>
      <c r="F115" s="156" t="s">
        <v>61</v>
      </c>
      <c r="G115" s="188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191">
        <v>0</v>
      </c>
      <c r="H116" s="170">
        <v>0</v>
      </c>
      <c r="I116" s="171"/>
      <c r="J116" s="192">
        <v>0</v>
      </c>
      <c r="K116" s="172">
        <v>0</v>
      </c>
      <c r="L116" s="173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191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840.97500000000002</v>
      </c>
      <c r="H122" s="179"/>
      <c r="I122" s="212"/>
      <c r="J122" s="213"/>
      <c r="K122" s="214"/>
      <c r="L122" s="180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215"/>
      <c r="F123" s="181">
        <v>0.1</v>
      </c>
      <c r="G123" s="215">
        <v>84.097999999999999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215"/>
      <c r="F124" s="181">
        <v>0.1</v>
      </c>
      <c r="G124" s="215">
        <v>84.097999999999999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1009.171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1009.17</v>
      </c>
      <c r="H126" s="134">
        <v>1</v>
      </c>
      <c r="I126" s="126"/>
      <c r="J126" s="142"/>
      <c r="K126" s="127"/>
      <c r="L126" s="135">
        <v>0.99466690448586459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216"/>
      <c r="C131" s="217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314</v>
      </c>
      <c r="D140" s="62"/>
      <c r="E140" s="62"/>
      <c r="I140" s="65" t="s">
        <v>50</v>
      </c>
      <c r="J140" s="68" t="s">
        <v>5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460</v>
      </c>
      <c r="D141" s="62"/>
      <c r="E141" s="62"/>
      <c r="G141" s="62" t="s">
        <v>399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186" t="s">
        <v>53</v>
      </c>
      <c r="C143" s="187" t="s">
        <v>1</v>
      </c>
      <c r="D143" s="161" t="s">
        <v>54</v>
      </c>
      <c r="E143" s="188" t="s">
        <v>23</v>
      </c>
      <c r="F143" s="188" t="s">
        <v>55</v>
      </c>
      <c r="G143" s="188" t="s">
        <v>56</v>
      </c>
      <c r="H143" s="90" t="s">
        <v>158</v>
      </c>
      <c r="I143" s="169" t="s">
        <v>159</v>
      </c>
      <c r="J143" s="169" t="s">
        <v>160</v>
      </c>
      <c r="K143" s="169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189" t="s">
        <v>17</v>
      </c>
      <c r="C144" s="187">
        <v>1</v>
      </c>
      <c r="D144" s="190">
        <v>5</v>
      </c>
      <c r="E144" s="191">
        <v>5</v>
      </c>
      <c r="F144" s="154">
        <v>1</v>
      </c>
      <c r="G144" s="191">
        <v>5</v>
      </c>
      <c r="H144" s="170">
        <v>2.6181437360911115E-2</v>
      </c>
      <c r="I144" s="171"/>
      <c r="J144" s="192" t="s">
        <v>165</v>
      </c>
      <c r="K144" s="172">
        <v>0.4</v>
      </c>
      <c r="L144" s="173">
        <v>1.0472574944364446E-2</v>
      </c>
      <c r="M144" s="62"/>
    </row>
    <row r="145" spans="1:13" s="47" customFormat="1" ht="14.4" customHeight="1" x14ac:dyDescent="0.3">
      <c r="A145" s="62"/>
      <c r="B145" s="6" t="s">
        <v>12</v>
      </c>
      <c r="C145" s="25">
        <v>1</v>
      </c>
      <c r="D145" s="3">
        <v>0.8</v>
      </c>
      <c r="E145" s="26">
        <v>0.8</v>
      </c>
      <c r="F145" s="27">
        <v>1</v>
      </c>
      <c r="G145" s="26">
        <v>0.8</v>
      </c>
      <c r="H145" s="89">
        <v>4.1890299777457788E-3</v>
      </c>
      <c r="I145" s="99"/>
      <c r="J145" s="61" t="s">
        <v>165</v>
      </c>
      <c r="K145" s="100">
        <v>0.4</v>
      </c>
      <c r="L145" s="101">
        <v>1.6756119910983115E-3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1.675</v>
      </c>
      <c r="H150" s="89">
        <v>8.7707815159052231E-3</v>
      </c>
      <c r="I150" s="99"/>
      <c r="J150" s="61" t="s">
        <v>165</v>
      </c>
      <c r="K150" s="100">
        <v>0.4</v>
      </c>
      <c r="L150" s="101">
        <v>3.5083126063620894E-3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193">
        <v>7.4749999999999996</v>
      </c>
      <c r="H151" s="102" t="s">
        <v>57</v>
      </c>
      <c r="I151" s="103"/>
      <c r="J151" s="85"/>
      <c r="K151" s="104" t="s">
        <v>156</v>
      </c>
      <c r="L151" s="105">
        <v>1.5656499541824846E-2</v>
      </c>
      <c r="M151" s="62"/>
    </row>
    <row r="152" spans="1:13" s="47" customFormat="1" ht="14.4" customHeight="1" x14ac:dyDescent="0.3">
      <c r="A152" s="62"/>
      <c r="B152" s="194" t="s">
        <v>22</v>
      </c>
      <c r="C152" s="195"/>
      <c r="D152" s="196"/>
      <c r="E152" s="197"/>
      <c r="F152" s="155"/>
      <c r="G152" s="87"/>
      <c r="H152" s="107"/>
      <c r="I152" s="174"/>
      <c r="J152" s="175"/>
      <c r="K152" s="176"/>
      <c r="L152" s="110"/>
      <c r="M152" s="62"/>
    </row>
    <row r="153" spans="1:13" s="47" customFormat="1" ht="30.75" customHeight="1" x14ac:dyDescent="0.3">
      <c r="A153" s="62"/>
      <c r="B153" s="198" t="s">
        <v>58</v>
      </c>
      <c r="C153" s="199" t="s">
        <v>1</v>
      </c>
      <c r="D153" s="200" t="s">
        <v>59</v>
      </c>
      <c r="E153" s="156" t="s">
        <v>23</v>
      </c>
      <c r="F153" s="156" t="s">
        <v>55</v>
      </c>
      <c r="G153" s="201" t="s">
        <v>56</v>
      </c>
      <c r="H153" s="90" t="s">
        <v>158</v>
      </c>
      <c r="I153" s="169" t="s">
        <v>159</v>
      </c>
      <c r="J153" s="169" t="s">
        <v>160</v>
      </c>
      <c r="K153" s="177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1058</v>
      </c>
      <c r="C154" s="25">
        <v>1</v>
      </c>
      <c r="D154" s="3">
        <v>4.0999999999999996</v>
      </c>
      <c r="E154" s="26">
        <v>4.0999999999999996</v>
      </c>
      <c r="F154" s="26">
        <v>2</v>
      </c>
      <c r="G154" s="26">
        <v>8.1999999999999993</v>
      </c>
      <c r="H154" s="170">
        <v>4.2937557271894224E-2</v>
      </c>
      <c r="I154" s="171"/>
      <c r="J154" s="192" t="s">
        <v>163</v>
      </c>
      <c r="K154" s="172">
        <v>1</v>
      </c>
      <c r="L154" s="173">
        <v>4.2937557271894224E-2</v>
      </c>
      <c r="M154" s="62"/>
    </row>
    <row r="155" spans="1:13" s="47" customFormat="1" ht="14.4" customHeight="1" x14ac:dyDescent="0.3">
      <c r="A155" s="62"/>
      <c r="B155" s="6" t="s">
        <v>24</v>
      </c>
      <c r="C155" s="25">
        <v>2</v>
      </c>
      <c r="D155" s="3">
        <v>4.05</v>
      </c>
      <c r="E155" s="26">
        <v>8.1</v>
      </c>
      <c r="F155" s="26">
        <v>2</v>
      </c>
      <c r="G155" s="26">
        <v>16.2</v>
      </c>
      <c r="H155" s="89">
        <v>8.4827857049352015E-2</v>
      </c>
      <c r="I155" s="99"/>
      <c r="J155" s="61" t="s">
        <v>163</v>
      </c>
      <c r="K155" s="100">
        <v>1</v>
      </c>
      <c r="L155" s="101">
        <v>8.4827857049352015E-2</v>
      </c>
      <c r="M155" s="62"/>
    </row>
    <row r="156" spans="1:13" s="47" customFormat="1" ht="14.4" customHeight="1" x14ac:dyDescent="0.3">
      <c r="A156" s="62"/>
      <c r="B156" s="6" t="s">
        <v>69</v>
      </c>
      <c r="C156" s="25">
        <v>1</v>
      </c>
      <c r="D156" s="3">
        <v>4.55</v>
      </c>
      <c r="E156" s="26">
        <v>4.55</v>
      </c>
      <c r="F156" s="27">
        <v>2</v>
      </c>
      <c r="G156" s="26">
        <v>9.1</v>
      </c>
      <c r="H156" s="89">
        <v>4.7650215996858224E-2</v>
      </c>
      <c r="I156" s="99"/>
      <c r="J156" s="61" t="s">
        <v>163</v>
      </c>
      <c r="K156" s="100">
        <v>1</v>
      </c>
      <c r="L156" s="101">
        <v>4.7650215996858224E-2</v>
      </c>
      <c r="M156" s="62"/>
    </row>
    <row r="157" spans="1:13" s="47" customFormat="1" ht="14.4" customHeight="1" x14ac:dyDescent="0.3">
      <c r="A157" s="62"/>
      <c r="B157" s="6">
        <v>0</v>
      </c>
      <c r="C157" s="25">
        <v>1</v>
      </c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193">
        <v>33.5</v>
      </c>
      <c r="H163" s="106" t="s">
        <v>60</v>
      </c>
      <c r="I163" s="103"/>
      <c r="J163" s="85"/>
      <c r="K163" s="104" t="s">
        <v>156</v>
      </c>
      <c r="L163" s="95">
        <v>0.17541563031810448</v>
      </c>
      <c r="M163" s="62"/>
    </row>
    <row r="164" spans="1:13" s="47" customFormat="1" ht="14.4" customHeight="1" x14ac:dyDescent="0.3">
      <c r="A164" s="62"/>
      <c r="B164" s="194" t="s">
        <v>38</v>
      </c>
      <c r="C164" s="195"/>
      <c r="D164" s="196"/>
      <c r="E164" s="196"/>
      <c r="F164" s="196"/>
      <c r="G164" s="196"/>
      <c r="H164" s="115"/>
      <c r="I164" s="202"/>
      <c r="J164" s="203"/>
      <c r="K164" s="178"/>
      <c r="L164" s="204"/>
      <c r="M164" s="62"/>
    </row>
    <row r="165" spans="1:13" s="47" customFormat="1" ht="36.75" customHeight="1" x14ac:dyDescent="0.3">
      <c r="A165" s="62"/>
      <c r="B165" s="53" t="s">
        <v>53</v>
      </c>
      <c r="C165" s="195"/>
      <c r="D165" s="205" t="s">
        <v>0</v>
      </c>
      <c r="E165" s="156" t="s">
        <v>1</v>
      </c>
      <c r="F165" s="207" t="s">
        <v>61</v>
      </c>
      <c r="G165" s="188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218" t="s">
        <v>477</v>
      </c>
      <c r="C166" s="195"/>
      <c r="D166" s="161" t="s">
        <v>191</v>
      </c>
      <c r="E166" s="164">
        <v>1</v>
      </c>
      <c r="F166" s="163">
        <v>150</v>
      </c>
      <c r="G166" s="191">
        <v>150</v>
      </c>
      <c r="H166" s="170">
        <v>0.78544312082733347</v>
      </c>
      <c r="I166" s="171"/>
      <c r="J166" s="192" t="s">
        <v>163</v>
      </c>
      <c r="K166" s="172">
        <v>1</v>
      </c>
      <c r="L166" s="173">
        <v>0.78544312082733347</v>
      </c>
      <c r="M166" s="62"/>
    </row>
    <row r="167" spans="1:13" s="47" customFormat="1" ht="14.4" customHeight="1" x14ac:dyDescent="0.3">
      <c r="A167" s="62"/>
      <c r="B167" s="6">
        <v>0</v>
      </c>
      <c r="C167" s="7"/>
      <c r="D167" s="162">
        <v>0</v>
      </c>
      <c r="E167" s="151"/>
      <c r="F167" s="149">
        <v>0</v>
      </c>
      <c r="G167" s="26">
        <v>0</v>
      </c>
      <c r="H167" s="89">
        <v>0</v>
      </c>
      <c r="I167" s="99"/>
      <c r="J167" s="61">
        <v>0</v>
      </c>
      <c r="K167" s="100">
        <v>0</v>
      </c>
      <c r="L167" s="101">
        <v>0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162">
        <v>0</v>
      </c>
      <c r="E168" s="151"/>
      <c r="F168" s="149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162">
        <v>0</v>
      </c>
      <c r="E169" s="151"/>
      <c r="F169" s="149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162">
        <v>0</v>
      </c>
      <c r="E170" s="151"/>
      <c r="F170" s="149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162">
        <v>0</v>
      </c>
      <c r="E171" s="151"/>
      <c r="F171" s="149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162">
        <v>0</v>
      </c>
      <c r="E172" s="151"/>
      <c r="F172" s="149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162">
        <v>0</v>
      </c>
      <c r="E173" s="4"/>
      <c r="F173" s="149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159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159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159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159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159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160"/>
      <c r="E179" s="38"/>
      <c r="F179" s="39"/>
      <c r="G179" s="193">
        <v>150</v>
      </c>
      <c r="H179" s="106" t="s">
        <v>62</v>
      </c>
      <c r="I179" s="103"/>
      <c r="J179" s="85"/>
      <c r="K179" s="104" t="s">
        <v>156</v>
      </c>
      <c r="L179" s="95">
        <v>0.78544312082733347</v>
      </c>
      <c r="M179" s="62"/>
    </row>
    <row r="180" spans="1:13" s="47" customFormat="1" ht="14.4" customHeight="1" x14ac:dyDescent="0.3">
      <c r="A180" s="62"/>
      <c r="B180" s="194" t="s">
        <v>63</v>
      </c>
      <c r="C180" s="195"/>
      <c r="D180" s="196"/>
      <c r="E180" s="197"/>
      <c r="F180" s="155"/>
      <c r="G180" s="197"/>
      <c r="H180" s="115"/>
      <c r="I180" s="202"/>
      <c r="J180" s="203"/>
      <c r="K180" s="178"/>
      <c r="L180" s="204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210"/>
      <c r="D181" s="211" t="s">
        <v>0</v>
      </c>
      <c r="E181" s="201" t="s">
        <v>1</v>
      </c>
      <c r="F181" s="156" t="s">
        <v>61</v>
      </c>
      <c r="G181" s="188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191">
        <v>0</v>
      </c>
      <c r="H182" s="170">
        <v>0</v>
      </c>
      <c r="I182" s="171"/>
      <c r="J182" s="192">
        <v>0</v>
      </c>
      <c r="K182" s="172">
        <v>0</v>
      </c>
      <c r="L182" s="173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191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190.97499999999999</v>
      </c>
      <c r="H188" s="179"/>
      <c r="I188" s="212"/>
      <c r="J188" s="213"/>
      <c r="K188" s="214"/>
      <c r="L188" s="180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215"/>
      <c r="F189" s="181">
        <v>0.1</v>
      </c>
      <c r="G189" s="215">
        <v>19.097999999999999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215"/>
      <c r="F190" s="181">
        <v>0.1</v>
      </c>
      <c r="G190" s="215">
        <v>19.097999999999999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229.17099999999999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229.17</v>
      </c>
      <c r="H192" s="134">
        <v>1</v>
      </c>
      <c r="I192" s="126"/>
      <c r="J192" s="142"/>
      <c r="K192" s="127"/>
      <c r="L192" s="135">
        <v>0.97651525068726275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216"/>
      <c r="C197" s="217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4" t="s">
        <v>166</v>
      </c>
      <c r="E201" s="714"/>
      <c r="F201" s="714"/>
      <c r="J201" s="1"/>
    </row>
    <row r="202" spans="1:13" x14ac:dyDescent="0.3">
      <c r="A202" s="62"/>
      <c r="B202" s="132"/>
      <c r="C202" s="132"/>
      <c r="D202" s="132"/>
      <c r="J202" s="1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315</v>
      </c>
      <c r="D206" s="62"/>
      <c r="E206" s="62"/>
      <c r="I206" s="65" t="s">
        <v>50</v>
      </c>
      <c r="J206" s="68" t="s">
        <v>5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460</v>
      </c>
      <c r="D207" s="62"/>
      <c r="E207" s="62"/>
      <c r="G207" s="62" t="s">
        <v>400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186" t="s">
        <v>53</v>
      </c>
      <c r="C209" s="187" t="s">
        <v>1</v>
      </c>
      <c r="D209" s="161" t="s">
        <v>54</v>
      </c>
      <c r="E209" s="188" t="s">
        <v>23</v>
      </c>
      <c r="F209" s="188" t="s">
        <v>55</v>
      </c>
      <c r="G209" s="188" t="s">
        <v>56</v>
      </c>
      <c r="H209" s="90" t="s">
        <v>158</v>
      </c>
      <c r="I209" s="169" t="s">
        <v>159</v>
      </c>
      <c r="J209" s="169" t="s">
        <v>160</v>
      </c>
      <c r="K209" s="169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189" t="s">
        <v>17</v>
      </c>
      <c r="C210" s="187">
        <v>1</v>
      </c>
      <c r="D210" s="190">
        <v>5</v>
      </c>
      <c r="E210" s="191">
        <v>5</v>
      </c>
      <c r="F210" s="154">
        <v>1</v>
      </c>
      <c r="G210" s="191">
        <v>5</v>
      </c>
      <c r="H210" s="170">
        <v>2.6181437360911115E-2</v>
      </c>
      <c r="I210" s="171"/>
      <c r="J210" s="192" t="s">
        <v>165</v>
      </c>
      <c r="K210" s="172">
        <v>0.4</v>
      </c>
      <c r="L210" s="173">
        <v>1.0472574944364446E-2</v>
      </c>
      <c r="M210" s="62"/>
    </row>
    <row r="211" spans="1:13" s="47" customFormat="1" ht="14.4" customHeight="1" x14ac:dyDescent="0.3">
      <c r="A211" s="62"/>
      <c r="B211" s="6" t="s">
        <v>12</v>
      </c>
      <c r="C211" s="25">
        <v>1</v>
      </c>
      <c r="D211" s="3">
        <v>0.8</v>
      </c>
      <c r="E211" s="26">
        <v>0.8</v>
      </c>
      <c r="F211" s="27">
        <v>1</v>
      </c>
      <c r="G211" s="26">
        <v>0.8</v>
      </c>
      <c r="H211" s="89">
        <v>4.1890299777457788E-3</v>
      </c>
      <c r="I211" s="99"/>
      <c r="J211" s="61" t="s">
        <v>165</v>
      </c>
      <c r="K211" s="100">
        <v>0.4</v>
      </c>
      <c r="L211" s="101">
        <v>1.6756119910983115E-3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1.675</v>
      </c>
      <c r="H216" s="89">
        <v>8.7707815159052231E-3</v>
      </c>
      <c r="I216" s="99"/>
      <c r="J216" s="61" t="s">
        <v>165</v>
      </c>
      <c r="K216" s="100">
        <v>0.4</v>
      </c>
      <c r="L216" s="101">
        <v>3.5083126063620894E-3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193">
        <v>7.4749999999999996</v>
      </c>
      <c r="H217" s="102" t="s">
        <v>57</v>
      </c>
      <c r="I217" s="103"/>
      <c r="J217" s="85"/>
      <c r="K217" s="104" t="s">
        <v>156</v>
      </c>
      <c r="L217" s="105">
        <v>1.5656499541824846E-2</v>
      </c>
      <c r="M217" s="62"/>
    </row>
    <row r="218" spans="1:13" s="47" customFormat="1" ht="14.4" customHeight="1" x14ac:dyDescent="0.3">
      <c r="A218" s="62"/>
      <c r="B218" s="194" t="s">
        <v>22</v>
      </c>
      <c r="C218" s="195"/>
      <c r="D218" s="196"/>
      <c r="E218" s="197"/>
      <c r="F218" s="155"/>
      <c r="G218" s="87"/>
      <c r="H218" s="107"/>
      <c r="I218" s="174"/>
      <c r="J218" s="175"/>
      <c r="K218" s="176"/>
      <c r="L218" s="110"/>
      <c r="M218" s="62"/>
    </row>
    <row r="219" spans="1:13" s="47" customFormat="1" ht="30.75" customHeight="1" x14ac:dyDescent="0.3">
      <c r="A219" s="62"/>
      <c r="B219" s="198" t="s">
        <v>58</v>
      </c>
      <c r="C219" s="199" t="s">
        <v>1</v>
      </c>
      <c r="D219" s="200" t="s">
        <v>59</v>
      </c>
      <c r="E219" s="156" t="s">
        <v>23</v>
      </c>
      <c r="F219" s="156" t="s">
        <v>55</v>
      </c>
      <c r="G219" s="201" t="s">
        <v>56</v>
      </c>
      <c r="H219" s="90" t="s">
        <v>158</v>
      </c>
      <c r="I219" s="169" t="s">
        <v>159</v>
      </c>
      <c r="J219" s="169" t="s">
        <v>160</v>
      </c>
      <c r="K219" s="177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1058</v>
      </c>
      <c r="C220" s="25">
        <v>1</v>
      </c>
      <c r="D220" s="3">
        <v>4.0999999999999996</v>
      </c>
      <c r="E220" s="26">
        <v>4.0999999999999996</v>
      </c>
      <c r="F220" s="26">
        <v>2</v>
      </c>
      <c r="G220" s="26">
        <v>8.1999999999999993</v>
      </c>
      <c r="H220" s="170">
        <v>4.2937557271894224E-2</v>
      </c>
      <c r="I220" s="171"/>
      <c r="J220" s="192" t="s">
        <v>163</v>
      </c>
      <c r="K220" s="172">
        <v>1</v>
      </c>
      <c r="L220" s="173">
        <v>4.2937557271894224E-2</v>
      </c>
      <c r="M220" s="62"/>
    </row>
    <row r="221" spans="1:13" s="47" customFormat="1" ht="14.4" customHeight="1" x14ac:dyDescent="0.3">
      <c r="A221" s="62"/>
      <c r="B221" s="6" t="s">
        <v>24</v>
      </c>
      <c r="C221" s="25">
        <v>2</v>
      </c>
      <c r="D221" s="3">
        <v>4.05</v>
      </c>
      <c r="E221" s="26">
        <v>8.1</v>
      </c>
      <c r="F221" s="26">
        <v>2</v>
      </c>
      <c r="G221" s="26">
        <v>16.2</v>
      </c>
      <c r="H221" s="89">
        <v>8.4827857049352015E-2</v>
      </c>
      <c r="I221" s="99"/>
      <c r="J221" s="61" t="s">
        <v>163</v>
      </c>
      <c r="K221" s="100">
        <v>1</v>
      </c>
      <c r="L221" s="101">
        <v>8.4827857049352015E-2</v>
      </c>
      <c r="M221" s="62"/>
    </row>
    <row r="222" spans="1:13" s="47" customFormat="1" ht="14.4" customHeight="1" x14ac:dyDescent="0.3">
      <c r="A222" s="62"/>
      <c r="B222" s="6" t="s">
        <v>69</v>
      </c>
      <c r="C222" s="25">
        <v>1</v>
      </c>
      <c r="D222" s="3">
        <v>4.55</v>
      </c>
      <c r="E222" s="26">
        <v>4.55</v>
      </c>
      <c r="F222" s="27">
        <v>2</v>
      </c>
      <c r="G222" s="26">
        <v>9.1</v>
      </c>
      <c r="H222" s="89">
        <v>4.7650215996858224E-2</v>
      </c>
      <c r="I222" s="99"/>
      <c r="J222" s="61" t="s">
        <v>163</v>
      </c>
      <c r="K222" s="100">
        <v>1</v>
      </c>
      <c r="L222" s="101">
        <v>4.7650215996858224E-2</v>
      </c>
      <c r="M222" s="62"/>
    </row>
    <row r="223" spans="1:13" s="47" customFormat="1" ht="14.4" customHeight="1" x14ac:dyDescent="0.3">
      <c r="A223" s="62"/>
      <c r="B223" s="6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193">
        <v>33.5</v>
      </c>
      <c r="H229" s="106" t="s">
        <v>60</v>
      </c>
      <c r="I229" s="103"/>
      <c r="J229" s="85"/>
      <c r="K229" s="104" t="s">
        <v>156</v>
      </c>
      <c r="L229" s="95">
        <v>0.17541563031810448</v>
      </c>
      <c r="M229" s="62"/>
    </row>
    <row r="230" spans="1:13" s="47" customFormat="1" ht="14.4" customHeight="1" x14ac:dyDescent="0.3">
      <c r="A230" s="62"/>
      <c r="B230" s="194" t="s">
        <v>38</v>
      </c>
      <c r="C230" s="195"/>
      <c r="D230" s="196"/>
      <c r="E230" s="196"/>
      <c r="F230" s="196"/>
      <c r="G230" s="196"/>
      <c r="H230" s="115"/>
      <c r="I230" s="202"/>
      <c r="J230" s="203"/>
      <c r="K230" s="178"/>
      <c r="L230" s="204"/>
      <c r="M230" s="62"/>
    </row>
    <row r="231" spans="1:13" s="47" customFormat="1" ht="36.75" customHeight="1" x14ac:dyDescent="0.3">
      <c r="A231" s="62"/>
      <c r="B231" s="53" t="s">
        <v>53</v>
      </c>
      <c r="C231" s="195"/>
      <c r="D231" s="205" t="s">
        <v>0</v>
      </c>
      <c r="E231" s="156" t="s">
        <v>1</v>
      </c>
      <c r="F231" s="207" t="s">
        <v>61</v>
      </c>
      <c r="G231" s="188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25.5" customHeight="1" x14ac:dyDescent="0.3">
      <c r="A232" s="62"/>
      <c r="B232" s="189" t="s">
        <v>478</v>
      </c>
      <c r="C232" s="195"/>
      <c r="D232" s="161" t="s">
        <v>191</v>
      </c>
      <c r="E232" s="164">
        <v>1</v>
      </c>
      <c r="F232" s="163">
        <v>150</v>
      </c>
      <c r="G232" s="191">
        <v>150</v>
      </c>
      <c r="H232" s="170">
        <v>0.78544312082733347</v>
      </c>
      <c r="I232" s="171"/>
      <c r="J232" s="192" t="s">
        <v>163</v>
      </c>
      <c r="K232" s="172">
        <v>1</v>
      </c>
      <c r="L232" s="173">
        <v>0.78544312082733347</v>
      </c>
      <c r="M232" s="62"/>
    </row>
    <row r="233" spans="1:13" s="47" customFormat="1" ht="14.4" customHeight="1" x14ac:dyDescent="0.3">
      <c r="A233" s="62"/>
      <c r="B233" s="6">
        <v>0</v>
      </c>
      <c r="C233" s="7"/>
      <c r="D233" s="162">
        <v>0</v>
      </c>
      <c r="E233" s="151"/>
      <c r="F233" s="149">
        <v>0</v>
      </c>
      <c r="G233" s="26">
        <v>0</v>
      </c>
      <c r="H233" s="89">
        <v>0</v>
      </c>
      <c r="I233" s="99"/>
      <c r="J233" s="61">
        <v>0</v>
      </c>
      <c r="K233" s="100">
        <v>0</v>
      </c>
      <c r="L233" s="101">
        <v>0</v>
      </c>
      <c r="M233" s="62"/>
    </row>
    <row r="234" spans="1:13" s="47" customFormat="1" ht="14.4" customHeight="1" x14ac:dyDescent="0.3">
      <c r="A234" s="62"/>
      <c r="B234" s="6">
        <v>0</v>
      </c>
      <c r="C234" s="7"/>
      <c r="D234" s="162">
        <v>0</v>
      </c>
      <c r="E234" s="151"/>
      <c r="F234" s="149">
        <v>0</v>
      </c>
      <c r="G234" s="26">
        <v>0</v>
      </c>
      <c r="H234" s="89">
        <v>0</v>
      </c>
      <c r="I234" s="99"/>
      <c r="J234" s="61">
        <v>0</v>
      </c>
      <c r="K234" s="100">
        <v>0</v>
      </c>
      <c r="L234" s="101">
        <v>0</v>
      </c>
      <c r="M234" s="62"/>
    </row>
    <row r="235" spans="1:13" s="47" customFormat="1" ht="14.4" customHeight="1" x14ac:dyDescent="0.3">
      <c r="A235" s="62"/>
      <c r="B235" s="6">
        <v>0</v>
      </c>
      <c r="C235" s="7"/>
      <c r="D235" s="162">
        <v>0</v>
      </c>
      <c r="E235" s="151"/>
      <c r="F235" s="149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1:13" s="47" customFormat="1" ht="14.4" customHeight="1" x14ac:dyDescent="0.3">
      <c r="A236" s="62"/>
      <c r="B236" s="6">
        <v>0</v>
      </c>
      <c r="C236" s="7"/>
      <c r="D236" s="162">
        <v>0</v>
      </c>
      <c r="E236" s="151"/>
      <c r="F236" s="149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ht="14.4" customHeight="1" x14ac:dyDescent="0.3">
      <c r="A237" s="62"/>
      <c r="B237" s="6">
        <v>0</v>
      </c>
      <c r="C237" s="7"/>
      <c r="D237" s="162">
        <v>0</v>
      </c>
      <c r="E237" s="151"/>
      <c r="F237" s="149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/>
      <c r="B238" s="6">
        <v>0</v>
      </c>
      <c r="C238" s="7"/>
      <c r="D238" s="162">
        <v>0</v>
      </c>
      <c r="E238" s="151"/>
      <c r="F238" s="149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/>
      <c r="B239" s="6">
        <v>0</v>
      </c>
      <c r="C239" s="7"/>
      <c r="D239" s="162">
        <v>0</v>
      </c>
      <c r="E239" s="4"/>
      <c r="F239" s="149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/>
      <c r="B240" s="6">
        <v>0</v>
      </c>
      <c r="C240" s="7"/>
      <c r="D240" s="159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6">
        <v>0</v>
      </c>
      <c r="C241" s="7"/>
      <c r="D241" s="159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6">
        <v>0</v>
      </c>
      <c r="C242" s="7"/>
      <c r="D242" s="159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159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159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160"/>
      <c r="E245" s="38"/>
      <c r="F245" s="39"/>
      <c r="G245" s="193">
        <v>150</v>
      </c>
      <c r="H245" s="106" t="s">
        <v>62</v>
      </c>
      <c r="I245" s="103"/>
      <c r="J245" s="85"/>
      <c r="K245" s="104" t="s">
        <v>156</v>
      </c>
      <c r="L245" s="95">
        <v>0.78544312082733347</v>
      </c>
      <c r="M245" s="62"/>
    </row>
    <row r="246" spans="1:13" s="47" customFormat="1" ht="14.4" customHeight="1" x14ac:dyDescent="0.3">
      <c r="A246" s="62"/>
      <c r="B246" s="194" t="s">
        <v>63</v>
      </c>
      <c r="C246" s="195"/>
      <c r="D246" s="196"/>
      <c r="E246" s="197"/>
      <c r="F246" s="155"/>
      <c r="G246" s="197"/>
      <c r="H246" s="115"/>
      <c r="I246" s="202"/>
      <c r="J246" s="203"/>
      <c r="K246" s="178"/>
      <c r="L246" s="204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210"/>
      <c r="D247" s="211" t="s">
        <v>0</v>
      </c>
      <c r="E247" s="201" t="s">
        <v>1</v>
      </c>
      <c r="F247" s="156" t="s">
        <v>61</v>
      </c>
      <c r="G247" s="188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191">
        <v>0</v>
      </c>
      <c r="H248" s="170">
        <v>0</v>
      </c>
      <c r="I248" s="171"/>
      <c r="J248" s="192">
        <v>0</v>
      </c>
      <c r="K248" s="172">
        <v>0</v>
      </c>
      <c r="L248" s="173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191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190.97499999999999</v>
      </c>
      <c r="H254" s="179"/>
      <c r="I254" s="212"/>
      <c r="J254" s="213"/>
      <c r="K254" s="214"/>
      <c r="L254" s="180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215"/>
      <c r="F255" s="181">
        <v>0.1</v>
      </c>
      <c r="G255" s="215">
        <v>19.097999999999999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215"/>
      <c r="F256" s="181">
        <v>0.1</v>
      </c>
      <c r="G256" s="215">
        <v>19.097999999999999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229.17099999999999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229.17</v>
      </c>
      <c r="H258" s="134">
        <v>1</v>
      </c>
      <c r="I258" s="126"/>
      <c r="J258" s="142"/>
      <c r="K258" s="127"/>
      <c r="L258" s="135">
        <v>0.97651525068726275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216"/>
      <c r="C263" s="217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/>
      <c r="B268" s="132"/>
      <c r="C268" s="132"/>
      <c r="D268" s="132"/>
      <c r="J268" s="1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62" t="s">
        <v>462</v>
      </c>
      <c r="D272" s="62"/>
      <c r="E272" s="62"/>
      <c r="I272" s="65" t="s">
        <v>50</v>
      </c>
      <c r="J272" s="68" t="s">
        <v>5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460</v>
      </c>
      <c r="D273" s="62"/>
      <c r="E273" s="62"/>
      <c r="G273" s="62" t="s">
        <v>401</v>
      </c>
      <c r="J273" s="60"/>
      <c r="M273" s="62"/>
    </row>
    <row r="274" spans="1:13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s="47" customFormat="1" ht="32.25" customHeight="1" x14ac:dyDescent="0.3">
      <c r="A275" s="62"/>
      <c r="B275" s="186" t="s">
        <v>53</v>
      </c>
      <c r="C275" s="187" t="s">
        <v>1</v>
      </c>
      <c r="D275" s="161" t="s">
        <v>54</v>
      </c>
      <c r="E275" s="188" t="s">
        <v>23</v>
      </c>
      <c r="F275" s="188" t="s">
        <v>55</v>
      </c>
      <c r="G275" s="188" t="s">
        <v>56</v>
      </c>
      <c r="H275" s="90" t="s">
        <v>158</v>
      </c>
      <c r="I275" s="169" t="s">
        <v>159</v>
      </c>
      <c r="J275" s="169" t="s">
        <v>160</v>
      </c>
      <c r="K275" s="169" t="s">
        <v>161</v>
      </c>
      <c r="L275" s="92" t="s">
        <v>162</v>
      </c>
      <c r="M275" s="62"/>
    </row>
    <row r="276" spans="1:13" s="47" customFormat="1" ht="14.4" customHeight="1" x14ac:dyDescent="0.3">
      <c r="A276" s="62"/>
      <c r="B276" s="189">
        <v>0</v>
      </c>
      <c r="C276" s="187"/>
      <c r="D276" s="190">
        <v>0</v>
      </c>
      <c r="E276" s="191">
        <v>0</v>
      </c>
      <c r="F276" s="154"/>
      <c r="G276" s="191">
        <v>0</v>
      </c>
      <c r="H276" s="170">
        <v>0</v>
      </c>
      <c r="I276" s="171"/>
      <c r="J276" s="192">
        <v>0</v>
      </c>
      <c r="K276" s="172">
        <v>0</v>
      </c>
      <c r="L276" s="173">
        <v>0</v>
      </c>
      <c r="M276" s="62"/>
    </row>
    <row r="277" spans="1:13" s="47" customFormat="1" ht="14.4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0.63500000000000001</v>
      </c>
      <c r="H282" s="89">
        <v>7.2931501814673593E-3</v>
      </c>
      <c r="I282" s="99"/>
      <c r="J282" s="61" t="s">
        <v>165</v>
      </c>
      <c r="K282" s="100">
        <v>0.4</v>
      </c>
      <c r="L282" s="101">
        <v>2.9172600725869439E-3</v>
      </c>
      <c r="M282" s="62"/>
    </row>
    <row r="283" spans="1:13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193">
        <v>0.63500000000000001</v>
      </c>
      <c r="H283" s="102" t="s">
        <v>57</v>
      </c>
      <c r="I283" s="103"/>
      <c r="J283" s="85"/>
      <c r="K283" s="104" t="s">
        <v>156</v>
      </c>
      <c r="L283" s="105">
        <v>2.9172600725869439E-3</v>
      </c>
      <c r="M283" s="62"/>
    </row>
    <row r="284" spans="1:13" s="47" customFormat="1" ht="14.4" customHeight="1" x14ac:dyDescent="0.3">
      <c r="A284" s="62"/>
      <c r="B284" s="194" t="s">
        <v>22</v>
      </c>
      <c r="C284" s="195"/>
      <c r="D284" s="196"/>
      <c r="E284" s="197"/>
      <c r="F284" s="155"/>
      <c r="G284" s="87"/>
      <c r="H284" s="107"/>
      <c r="I284" s="174"/>
      <c r="J284" s="175"/>
      <c r="K284" s="176"/>
      <c r="L284" s="110"/>
      <c r="M284" s="62"/>
    </row>
    <row r="285" spans="1:13" s="47" customFormat="1" ht="30.75" customHeight="1" x14ac:dyDescent="0.3">
      <c r="A285" s="62"/>
      <c r="B285" s="198" t="s">
        <v>58</v>
      </c>
      <c r="C285" s="199" t="s">
        <v>1</v>
      </c>
      <c r="D285" s="200" t="s">
        <v>59</v>
      </c>
      <c r="E285" s="156" t="s">
        <v>23</v>
      </c>
      <c r="F285" s="156" t="s">
        <v>55</v>
      </c>
      <c r="G285" s="201" t="s">
        <v>56</v>
      </c>
      <c r="H285" s="90" t="s">
        <v>158</v>
      </c>
      <c r="I285" s="169" t="s">
        <v>159</v>
      </c>
      <c r="J285" s="169" t="s">
        <v>160</v>
      </c>
      <c r="K285" s="177" t="s">
        <v>161</v>
      </c>
      <c r="L285" s="92" t="s">
        <v>162</v>
      </c>
      <c r="M285" s="62"/>
    </row>
    <row r="286" spans="1:13" s="47" customFormat="1" ht="14.4" customHeight="1" x14ac:dyDescent="0.3">
      <c r="A286" s="62"/>
      <c r="B286" s="6" t="s">
        <v>150</v>
      </c>
      <c r="C286" s="25">
        <v>1</v>
      </c>
      <c r="D286" s="3">
        <v>4.0999999999999996</v>
      </c>
      <c r="E286" s="26">
        <v>4.0999999999999996</v>
      </c>
      <c r="F286" s="26">
        <v>1</v>
      </c>
      <c r="G286" s="26">
        <v>4.0999999999999996</v>
      </c>
      <c r="H286" s="170">
        <v>4.7089631092938851E-2</v>
      </c>
      <c r="I286" s="171"/>
      <c r="J286" s="192" t="s">
        <v>163</v>
      </c>
      <c r="K286" s="172">
        <v>1</v>
      </c>
      <c r="L286" s="173">
        <v>4.7089631092938851E-2</v>
      </c>
      <c r="M286" s="62"/>
    </row>
    <row r="287" spans="1:13" s="47" customFormat="1" ht="14.4" customHeight="1" x14ac:dyDescent="0.3">
      <c r="A287" s="62"/>
      <c r="B287" s="6" t="s">
        <v>69</v>
      </c>
      <c r="C287" s="25">
        <v>1</v>
      </c>
      <c r="D287" s="3">
        <v>4.55</v>
      </c>
      <c r="E287" s="26">
        <v>4.55</v>
      </c>
      <c r="F287" s="26">
        <v>1</v>
      </c>
      <c r="G287" s="26">
        <v>4.55</v>
      </c>
      <c r="H287" s="89">
        <v>5.2258005237285798E-2</v>
      </c>
      <c r="I287" s="99"/>
      <c r="J287" s="61" t="s">
        <v>163</v>
      </c>
      <c r="K287" s="100">
        <v>1</v>
      </c>
      <c r="L287" s="101">
        <v>5.2258005237285798E-2</v>
      </c>
      <c r="M287" s="62"/>
    </row>
    <row r="288" spans="1:13" s="47" customFormat="1" ht="14.4" customHeight="1" x14ac:dyDescent="0.3">
      <c r="A288" s="62"/>
      <c r="B288" s="6" t="s">
        <v>35</v>
      </c>
      <c r="C288" s="25">
        <v>1</v>
      </c>
      <c r="D288" s="3">
        <v>4.05</v>
      </c>
      <c r="E288" s="26">
        <v>4.05</v>
      </c>
      <c r="F288" s="27">
        <v>1</v>
      </c>
      <c r="G288" s="26">
        <v>4.05</v>
      </c>
      <c r="H288" s="89">
        <v>4.6515367299122527E-2</v>
      </c>
      <c r="I288" s="99"/>
      <c r="J288" s="61" t="s">
        <v>163</v>
      </c>
      <c r="K288" s="100">
        <v>1</v>
      </c>
      <c r="L288" s="101">
        <v>4.6515367299122527E-2</v>
      </c>
      <c r="M288" s="62"/>
    </row>
    <row r="289" spans="1:20" s="47" customFormat="1" ht="14.4" customHeight="1" x14ac:dyDescent="0.3">
      <c r="A289" s="62"/>
      <c r="B289" s="6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20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20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20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20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20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20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193">
        <v>12.7</v>
      </c>
      <c r="H295" s="106" t="s">
        <v>60</v>
      </c>
      <c r="I295" s="103"/>
      <c r="J295" s="85"/>
      <c r="K295" s="104" t="s">
        <v>156</v>
      </c>
      <c r="L295" s="95">
        <v>0.14586300362934718</v>
      </c>
      <c r="M295" s="62"/>
    </row>
    <row r="296" spans="1:20" s="47" customFormat="1" ht="14.4" customHeight="1" x14ac:dyDescent="0.3">
      <c r="A296" s="62"/>
      <c r="B296" s="194" t="s">
        <v>38</v>
      </c>
      <c r="C296" s="195"/>
      <c r="D296" s="196"/>
      <c r="E296" s="196"/>
      <c r="F296" s="196"/>
      <c r="G296" s="196"/>
      <c r="H296" s="115"/>
      <c r="I296" s="202"/>
      <c r="J296" s="203"/>
      <c r="K296" s="178"/>
      <c r="L296" s="204"/>
      <c r="M296" s="62"/>
    </row>
    <row r="297" spans="1:20" s="47" customFormat="1" ht="36.75" customHeight="1" x14ac:dyDescent="0.3">
      <c r="A297" s="62"/>
      <c r="B297" s="53" t="s">
        <v>53</v>
      </c>
      <c r="C297" s="195"/>
      <c r="D297" s="205" t="s">
        <v>0</v>
      </c>
      <c r="E297" s="156" t="s">
        <v>1</v>
      </c>
      <c r="F297" s="207" t="s">
        <v>61</v>
      </c>
      <c r="G297" s="188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20" s="47" customFormat="1" ht="14.4" customHeight="1" x14ac:dyDescent="0.3">
      <c r="A298" s="62"/>
      <c r="B298" s="218" t="s">
        <v>270</v>
      </c>
      <c r="C298" s="195"/>
      <c r="D298" s="161" t="s">
        <v>4</v>
      </c>
      <c r="E298" s="164">
        <v>0.24</v>
      </c>
      <c r="F298" s="163">
        <v>136.81</v>
      </c>
      <c r="G298" s="191">
        <v>32.834400000000002</v>
      </c>
      <c r="H298" s="170">
        <v>0.37711214223365647</v>
      </c>
      <c r="I298" s="171"/>
      <c r="J298" s="192" t="s">
        <v>163</v>
      </c>
      <c r="K298" s="172">
        <v>0.94979715653667618</v>
      </c>
      <c r="L298" s="173">
        <v>0.35818004038898149</v>
      </c>
      <c r="M298" s="62"/>
    </row>
    <row r="299" spans="1:20" s="47" customFormat="1" ht="14.4" customHeight="1" x14ac:dyDescent="0.3">
      <c r="A299" s="62"/>
      <c r="B299" s="6" t="s">
        <v>44</v>
      </c>
      <c r="C299" s="7"/>
      <c r="D299" s="162" t="s">
        <v>4</v>
      </c>
      <c r="E299" s="151">
        <v>7.0000000000000007E-2</v>
      </c>
      <c r="F299" s="149">
        <v>12</v>
      </c>
      <c r="G299" s="26">
        <v>0.84000000000000008</v>
      </c>
      <c r="H299" s="89">
        <v>9.6476317361143035E-3</v>
      </c>
      <c r="I299" s="99"/>
      <c r="J299" s="61" t="s">
        <v>163</v>
      </c>
      <c r="K299" s="100">
        <v>1</v>
      </c>
      <c r="L299" s="101">
        <v>9.6476317361143035E-3</v>
      </c>
      <c r="M299" s="62"/>
      <c r="O299" s="2" t="s">
        <v>479</v>
      </c>
      <c r="P299" t="s">
        <v>4</v>
      </c>
      <c r="Q299">
        <v>0.15</v>
      </c>
      <c r="R299" s="184" t="e">
        <f>+#REF!</f>
        <v>#REF!</v>
      </c>
      <c r="S299" s="47" t="e">
        <f>+R299*Q299</f>
        <v>#REF!</v>
      </c>
    </row>
    <row r="300" spans="1:20" s="47" customFormat="1" ht="14.4" customHeight="1" x14ac:dyDescent="0.3">
      <c r="A300" s="62"/>
      <c r="B300" s="6" t="s">
        <v>276</v>
      </c>
      <c r="C300" s="7"/>
      <c r="D300" s="162" t="s">
        <v>78</v>
      </c>
      <c r="E300" s="151">
        <v>10.5</v>
      </c>
      <c r="F300" s="149">
        <v>1.76</v>
      </c>
      <c r="G300" s="26">
        <v>18.48</v>
      </c>
      <c r="H300" s="89">
        <v>0.21224789819451464</v>
      </c>
      <c r="I300" s="99"/>
      <c r="J300" s="61" t="s">
        <v>163</v>
      </c>
      <c r="K300" s="100">
        <v>0.94275979557069856</v>
      </c>
      <c r="L300" s="101">
        <v>0.20009878511217108</v>
      </c>
      <c r="M300" s="62"/>
      <c r="O300" s="2" t="s">
        <v>480</v>
      </c>
      <c r="P300" s="2" t="s">
        <v>4</v>
      </c>
      <c r="Q300" s="2">
        <v>0.15</v>
      </c>
      <c r="R300" s="184" t="e">
        <f>+#REF!</f>
        <v>#REF!</v>
      </c>
      <c r="S300" s="47" t="e">
        <f t="shared" ref="S300:S302" si="0">+R300*Q300</f>
        <v>#REF!</v>
      </c>
      <c r="T300" s="47" t="e">
        <f>SUM(S299:S300)</f>
        <v>#REF!</v>
      </c>
    </row>
    <row r="301" spans="1:20" s="47" customFormat="1" ht="14.4" customHeight="1" x14ac:dyDescent="0.3">
      <c r="A301" s="62"/>
      <c r="B301" s="6" t="s">
        <v>273</v>
      </c>
      <c r="C301" s="7"/>
      <c r="D301" s="162" t="s">
        <v>4</v>
      </c>
      <c r="E301" s="151">
        <v>0.08</v>
      </c>
      <c r="F301" s="149">
        <v>109.98</v>
      </c>
      <c r="G301" s="26">
        <v>8.7984000000000009</v>
      </c>
      <c r="H301" s="89">
        <v>0.10105205127027153</v>
      </c>
      <c r="I301" s="99"/>
      <c r="J301" s="61" t="s">
        <v>163</v>
      </c>
      <c r="K301" s="100">
        <v>0.99449772767514599</v>
      </c>
      <c r="L301" s="101">
        <v>0.10049603536519738</v>
      </c>
      <c r="M301" s="62"/>
      <c r="O301" s="2" t="s">
        <v>481</v>
      </c>
      <c r="P301" t="s">
        <v>78</v>
      </c>
      <c r="Q301">
        <v>10.5</v>
      </c>
      <c r="R301" s="184" t="e">
        <f>+#REF!</f>
        <v>#REF!</v>
      </c>
      <c r="S301" s="47" t="e">
        <f t="shared" si="0"/>
        <v>#REF!</v>
      </c>
    </row>
    <row r="302" spans="1:20" s="47" customFormat="1" ht="14.4" customHeight="1" x14ac:dyDescent="0.3">
      <c r="A302" s="62"/>
      <c r="B302" s="6" t="s">
        <v>274</v>
      </c>
      <c r="C302" s="7"/>
      <c r="D302" s="162" t="s">
        <v>3</v>
      </c>
      <c r="E302" s="151">
        <v>1.5</v>
      </c>
      <c r="F302" s="149">
        <v>8.52</v>
      </c>
      <c r="G302" s="26">
        <v>12.78</v>
      </c>
      <c r="H302" s="89">
        <v>0.14678182569945331</v>
      </c>
      <c r="I302" s="99"/>
      <c r="J302" s="61" t="s">
        <v>163</v>
      </c>
      <c r="K302" s="100">
        <v>1</v>
      </c>
      <c r="L302" s="101">
        <v>0.14678182569945331</v>
      </c>
      <c r="M302" s="62"/>
      <c r="O302" s="2" t="s">
        <v>482</v>
      </c>
      <c r="P302" s="2" t="s">
        <v>3</v>
      </c>
      <c r="Q302" s="2">
        <v>3.5</v>
      </c>
      <c r="R302" s="47" t="e">
        <f>+#REF!</f>
        <v>#REF!</v>
      </c>
      <c r="S302" s="47" t="e">
        <f t="shared" si="0"/>
        <v>#REF!</v>
      </c>
    </row>
    <row r="303" spans="1:20" s="47" customFormat="1" ht="14.4" customHeight="1" x14ac:dyDescent="0.3">
      <c r="A303" s="62"/>
      <c r="B303" s="6">
        <v>0</v>
      </c>
      <c r="C303" s="7"/>
      <c r="D303" s="162">
        <v>0</v>
      </c>
      <c r="E303" s="151"/>
      <c r="F303" s="149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  <c r="S303" s="47" t="e">
        <f>SUM(S299:S302)</f>
        <v>#REF!</v>
      </c>
    </row>
    <row r="304" spans="1:20" s="47" customFormat="1" ht="14.4" customHeight="1" x14ac:dyDescent="0.3">
      <c r="A304" s="62"/>
      <c r="B304" s="6">
        <v>0</v>
      </c>
      <c r="C304" s="7"/>
      <c r="D304" s="162">
        <v>0</v>
      </c>
      <c r="E304" s="151"/>
      <c r="F304" s="149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  <c r="Q304" s="47">
        <f>+Q299*0.6+Q300</f>
        <v>0.24</v>
      </c>
    </row>
    <row r="305" spans="1:13" s="47" customFormat="1" ht="14.4" customHeight="1" x14ac:dyDescent="0.3">
      <c r="A305" s="62"/>
      <c r="B305" s="6">
        <v>0</v>
      </c>
      <c r="C305" s="7"/>
      <c r="D305" s="162">
        <v>0</v>
      </c>
      <c r="E305" s="4"/>
      <c r="F305" s="149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6">
        <v>0</v>
      </c>
      <c r="C306" s="7"/>
      <c r="D306" s="159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6">
        <v>0</v>
      </c>
      <c r="C307" s="7"/>
      <c r="D307" s="159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6">
        <v>0</v>
      </c>
      <c r="C308" s="7"/>
      <c r="D308" s="159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6">
        <v>0</v>
      </c>
      <c r="C309" s="7"/>
      <c r="D309" s="159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6">
        <v>0</v>
      </c>
      <c r="C310" s="7"/>
      <c r="D310" s="159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160"/>
      <c r="E311" s="38"/>
      <c r="F311" s="39"/>
      <c r="G311" s="193">
        <v>73.732800000000012</v>
      </c>
      <c r="H311" s="106" t="s">
        <v>62</v>
      </c>
      <c r="I311" s="103"/>
      <c r="J311" s="85"/>
      <c r="K311" s="104" t="s">
        <v>156</v>
      </c>
      <c r="L311" s="95">
        <v>0.81520431830191753</v>
      </c>
      <c r="M311" s="62"/>
    </row>
    <row r="312" spans="1:13" s="47" customFormat="1" ht="14.4" customHeight="1" x14ac:dyDescent="0.3">
      <c r="A312" s="62"/>
      <c r="B312" s="194" t="s">
        <v>63</v>
      </c>
      <c r="C312" s="195"/>
      <c r="D312" s="196"/>
      <c r="E312" s="197"/>
      <c r="F312" s="155"/>
      <c r="G312" s="197"/>
      <c r="H312" s="115"/>
      <c r="I312" s="202"/>
      <c r="J312" s="203"/>
      <c r="K312" s="178"/>
      <c r="L312" s="204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210"/>
      <c r="D313" s="211" t="s">
        <v>0</v>
      </c>
      <c r="E313" s="201" t="s">
        <v>1</v>
      </c>
      <c r="F313" s="156" t="s">
        <v>61</v>
      </c>
      <c r="G313" s="188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191">
        <v>0</v>
      </c>
      <c r="H314" s="170">
        <v>0</v>
      </c>
      <c r="I314" s="171"/>
      <c r="J314" s="192">
        <v>0</v>
      </c>
      <c r="K314" s="172">
        <v>0</v>
      </c>
      <c r="L314" s="173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191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87.067999999999998</v>
      </c>
      <c r="H320" s="179"/>
      <c r="I320" s="212"/>
      <c r="J320" s="213"/>
      <c r="K320" s="214"/>
      <c r="L320" s="180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215"/>
      <c r="F321" s="181">
        <v>0.1</v>
      </c>
      <c r="G321" s="215">
        <v>8.7070000000000007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215"/>
      <c r="F322" s="181">
        <v>0.1</v>
      </c>
      <c r="G322" s="215">
        <v>8.7070000000000007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104.482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104.48</v>
      </c>
      <c r="H324" s="134">
        <v>1</v>
      </c>
      <c r="I324" s="126"/>
      <c r="J324" s="142"/>
      <c r="K324" s="127"/>
      <c r="L324" s="135">
        <v>0.96398458200385162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216"/>
      <c r="C329" s="217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5" t="s">
        <v>166</v>
      </c>
      <c r="E333" s="715"/>
      <c r="F333" s="715"/>
      <c r="J333" s="1"/>
    </row>
    <row r="334" spans="1:13" x14ac:dyDescent="0.3">
      <c r="A334" s="62"/>
      <c r="B334" s="132"/>
      <c r="C334" s="132"/>
      <c r="D334" s="132"/>
      <c r="J334" s="1"/>
    </row>
    <row r="335" spans="1:13" ht="82.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62" t="s">
        <v>405</v>
      </c>
      <c r="D338" s="62"/>
      <c r="E338" s="62"/>
      <c r="I338" s="65" t="s">
        <v>50</v>
      </c>
      <c r="J338" s="68" t="s">
        <v>5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460</v>
      </c>
      <c r="D339" s="62"/>
      <c r="E339" s="62"/>
      <c r="G339" s="62" t="s">
        <v>402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s="47" customFormat="1" ht="32.25" customHeight="1" x14ac:dyDescent="0.3">
      <c r="A341" s="62"/>
      <c r="B341" s="186" t="s">
        <v>53</v>
      </c>
      <c r="C341" s="187" t="s">
        <v>1</v>
      </c>
      <c r="D341" s="161" t="s">
        <v>54</v>
      </c>
      <c r="E341" s="188" t="s">
        <v>23</v>
      </c>
      <c r="F341" s="188" t="s">
        <v>55</v>
      </c>
      <c r="G341" s="188" t="s">
        <v>56</v>
      </c>
      <c r="H341" s="90" t="s">
        <v>158</v>
      </c>
      <c r="I341" s="169" t="s">
        <v>159</v>
      </c>
      <c r="J341" s="169" t="s">
        <v>160</v>
      </c>
      <c r="K341" s="169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189">
        <v>0</v>
      </c>
      <c r="C342" s="187"/>
      <c r="D342" s="190">
        <v>0</v>
      </c>
      <c r="E342" s="191">
        <v>0</v>
      </c>
      <c r="F342" s="154"/>
      <c r="G342" s="191">
        <v>0</v>
      </c>
      <c r="H342" s="170">
        <v>0</v>
      </c>
      <c r="I342" s="171"/>
      <c r="J342" s="192">
        <v>0</v>
      </c>
      <c r="K342" s="172">
        <v>0</v>
      </c>
      <c r="L342" s="173">
        <v>0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1.0429999999999999</v>
      </c>
      <c r="H348" s="89">
        <v>1.7073366366941508E-3</v>
      </c>
      <c r="I348" s="99"/>
      <c r="J348" s="61" t="s">
        <v>165</v>
      </c>
      <c r="K348" s="100">
        <v>0.4</v>
      </c>
      <c r="L348" s="101">
        <v>6.8293465467766034E-4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193">
        <v>1.0429999999999999</v>
      </c>
      <c r="H349" s="102" t="s">
        <v>57</v>
      </c>
      <c r="I349" s="103"/>
      <c r="J349" s="85"/>
      <c r="K349" s="104" t="s">
        <v>156</v>
      </c>
      <c r="L349" s="105">
        <v>6.8293465467766034E-4</v>
      </c>
      <c r="M349" s="62"/>
    </row>
    <row r="350" spans="1:13" s="47" customFormat="1" ht="14.4" customHeight="1" x14ac:dyDescent="0.3">
      <c r="A350" s="62"/>
      <c r="B350" s="194" t="s">
        <v>22</v>
      </c>
      <c r="C350" s="195"/>
      <c r="D350" s="196"/>
      <c r="E350" s="197"/>
      <c r="F350" s="155"/>
      <c r="G350" s="87"/>
      <c r="H350" s="107"/>
      <c r="I350" s="174"/>
      <c r="J350" s="175"/>
      <c r="K350" s="176"/>
      <c r="L350" s="110"/>
      <c r="M350" s="62"/>
    </row>
    <row r="351" spans="1:13" s="47" customFormat="1" ht="30.75" customHeight="1" x14ac:dyDescent="0.3">
      <c r="A351" s="62"/>
      <c r="B351" s="198" t="s">
        <v>58</v>
      </c>
      <c r="C351" s="199" t="s">
        <v>1</v>
      </c>
      <c r="D351" s="200" t="s">
        <v>59</v>
      </c>
      <c r="E351" s="156" t="s">
        <v>23</v>
      </c>
      <c r="F351" s="156" t="s">
        <v>55</v>
      </c>
      <c r="G351" s="201" t="s">
        <v>56</v>
      </c>
      <c r="H351" s="90" t="s">
        <v>158</v>
      </c>
      <c r="I351" s="169" t="s">
        <v>159</v>
      </c>
      <c r="J351" s="169" t="s">
        <v>160</v>
      </c>
      <c r="K351" s="177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6" t="s">
        <v>37</v>
      </c>
      <c r="C352" s="25">
        <v>2</v>
      </c>
      <c r="D352" s="3">
        <v>4.0999999999999996</v>
      </c>
      <c r="E352" s="26">
        <v>8.1999999999999993</v>
      </c>
      <c r="F352" s="26">
        <v>1</v>
      </c>
      <c r="G352" s="26">
        <v>8.1999999999999993</v>
      </c>
      <c r="H352" s="170">
        <v>1.342297259912947E-2</v>
      </c>
      <c r="I352" s="171"/>
      <c r="J352" s="192" t="s">
        <v>163</v>
      </c>
      <c r="K352" s="172">
        <v>1</v>
      </c>
      <c r="L352" s="173">
        <v>1.342297259912947E-2</v>
      </c>
      <c r="M352" s="62"/>
    </row>
    <row r="353" spans="1:13" s="47" customFormat="1" ht="14.4" customHeight="1" x14ac:dyDescent="0.3">
      <c r="A353" s="62"/>
      <c r="B353" s="6" t="s">
        <v>24</v>
      </c>
      <c r="C353" s="25">
        <v>2</v>
      </c>
      <c r="D353" s="3">
        <v>4.05</v>
      </c>
      <c r="E353" s="26">
        <v>8.1</v>
      </c>
      <c r="F353" s="26">
        <v>1</v>
      </c>
      <c r="G353" s="26">
        <v>8.1</v>
      </c>
      <c r="H353" s="89">
        <v>1.3259277811335207E-2</v>
      </c>
      <c r="I353" s="99"/>
      <c r="J353" s="61" t="s">
        <v>163</v>
      </c>
      <c r="K353" s="100">
        <v>1</v>
      </c>
      <c r="L353" s="101">
        <v>1.3259277811335207E-2</v>
      </c>
      <c r="M353" s="62"/>
    </row>
    <row r="354" spans="1:13" s="47" customFormat="1" ht="14.4" customHeight="1" x14ac:dyDescent="0.3">
      <c r="A354" s="62"/>
      <c r="B354" s="6" t="s">
        <v>69</v>
      </c>
      <c r="C354" s="25">
        <v>1</v>
      </c>
      <c r="D354" s="3">
        <v>4.55</v>
      </c>
      <c r="E354" s="26">
        <v>4.55</v>
      </c>
      <c r="F354" s="27">
        <v>1</v>
      </c>
      <c r="G354" s="26">
        <v>4.55</v>
      </c>
      <c r="H354" s="89">
        <v>7.4481128446389133E-3</v>
      </c>
      <c r="I354" s="99"/>
      <c r="J354" s="61" t="s">
        <v>163</v>
      </c>
      <c r="K354" s="100">
        <v>1</v>
      </c>
      <c r="L354" s="101">
        <v>7.4481128446389133E-3</v>
      </c>
      <c r="M354" s="62"/>
    </row>
    <row r="355" spans="1:13" s="47" customFormat="1" ht="14.4" customHeight="1" x14ac:dyDescent="0.3">
      <c r="A355" s="62"/>
      <c r="B355" s="6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s="47" customFormat="1" ht="14.4" customHeight="1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s="47" customFormat="1" ht="14.4" customHeight="1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s="47" customFormat="1" ht="14.4" customHeight="1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193">
        <v>20.849999999999998</v>
      </c>
      <c r="H361" s="106" t="s">
        <v>60</v>
      </c>
      <c r="I361" s="103"/>
      <c r="J361" s="85"/>
      <c r="K361" s="104" t="s">
        <v>156</v>
      </c>
      <c r="L361" s="95">
        <v>3.4130363255103588E-2</v>
      </c>
      <c r="M361" s="62"/>
    </row>
    <row r="362" spans="1:13" s="47" customFormat="1" ht="14.4" customHeight="1" x14ac:dyDescent="0.3">
      <c r="A362" s="62"/>
      <c r="B362" s="194" t="s">
        <v>38</v>
      </c>
      <c r="C362" s="195"/>
      <c r="D362" s="196"/>
      <c r="E362" s="196"/>
      <c r="F362" s="196"/>
      <c r="G362" s="196"/>
      <c r="H362" s="115"/>
      <c r="I362" s="202"/>
      <c r="J362" s="203"/>
      <c r="K362" s="178"/>
      <c r="L362" s="204"/>
      <c r="M362" s="62"/>
    </row>
    <row r="363" spans="1:13" s="47" customFormat="1" ht="36.75" customHeight="1" x14ac:dyDescent="0.3">
      <c r="A363" s="62"/>
      <c r="B363" s="53" t="s">
        <v>53</v>
      </c>
      <c r="C363" s="195"/>
      <c r="D363" s="205" t="s">
        <v>0</v>
      </c>
      <c r="E363" s="156" t="s">
        <v>1</v>
      </c>
      <c r="F363" s="207" t="s">
        <v>61</v>
      </c>
      <c r="G363" s="188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s="47" customFormat="1" ht="14.4" customHeight="1" x14ac:dyDescent="0.3">
      <c r="A364" s="62"/>
      <c r="B364" s="218" t="s">
        <v>405</v>
      </c>
      <c r="C364" s="195"/>
      <c r="D364" s="161" t="s">
        <v>191</v>
      </c>
      <c r="E364" s="164">
        <v>1</v>
      </c>
      <c r="F364" s="163">
        <v>500</v>
      </c>
      <c r="G364" s="191">
        <v>500</v>
      </c>
      <c r="H364" s="170">
        <v>0.81847393897130916</v>
      </c>
      <c r="I364" s="171"/>
      <c r="J364" s="192" t="s">
        <v>163</v>
      </c>
      <c r="K364" s="172">
        <v>1</v>
      </c>
      <c r="L364" s="173">
        <v>0.81847393897130916</v>
      </c>
      <c r="M364" s="62"/>
    </row>
    <row r="365" spans="1:13" s="47" customFormat="1" ht="14.4" customHeight="1" x14ac:dyDescent="0.3">
      <c r="A365" s="62"/>
      <c r="B365" s="6" t="s">
        <v>642</v>
      </c>
      <c r="C365" s="7"/>
      <c r="D365" s="162" t="s">
        <v>5</v>
      </c>
      <c r="E365" s="151">
        <v>1</v>
      </c>
      <c r="F365" s="149">
        <v>75</v>
      </c>
      <c r="G365" s="26">
        <v>75</v>
      </c>
      <c r="H365" s="89">
        <v>0.12277109084569637</v>
      </c>
      <c r="I365" s="99"/>
      <c r="J365" s="61" t="s">
        <v>163</v>
      </c>
      <c r="K365" s="100">
        <v>1</v>
      </c>
      <c r="L365" s="101">
        <v>0.12277109084569637</v>
      </c>
      <c r="M365" s="62"/>
    </row>
    <row r="366" spans="1:13" s="47" customFormat="1" ht="14.4" customHeight="1" x14ac:dyDescent="0.3">
      <c r="A366" s="62"/>
      <c r="B366" s="8" t="s">
        <v>122</v>
      </c>
      <c r="C366" s="7"/>
      <c r="D366" s="162" t="s">
        <v>5</v>
      </c>
      <c r="E366" s="151">
        <v>1</v>
      </c>
      <c r="F366" s="149">
        <v>12</v>
      </c>
      <c r="G366" s="26">
        <v>12</v>
      </c>
      <c r="H366" s="89">
        <v>1.9643374535311422E-2</v>
      </c>
      <c r="I366" s="99"/>
      <c r="J366" s="61" t="s">
        <v>163</v>
      </c>
      <c r="K366" s="100">
        <v>1</v>
      </c>
      <c r="L366" s="101">
        <v>1.9643374535311422E-2</v>
      </c>
      <c r="M366" s="62"/>
    </row>
    <row r="367" spans="1:13" s="47" customFormat="1" ht="14.4" customHeight="1" x14ac:dyDescent="0.3">
      <c r="A367" s="62"/>
      <c r="B367" s="6" t="s">
        <v>1066</v>
      </c>
      <c r="C367" s="7"/>
      <c r="D367" s="162" t="s">
        <v>39</v>
      </c>
      <c r="E367" s="151">
        <v>0.2</v>
      </c>
      <c r="F367" s="149">
        <v>10</v>
      </c>
      <c r="G367" s="26">
        <v>2</v>
      </c>
      <c r="H367" s="89">
        <v>3.2738957558852365E-3</v>
      </c>
      <c r="I367" s="99"/>
      <c r="J367" s="61" t="s">
        <v>163</v>
      </c>
      <c r="K367" s="100">
        <v>1</v>
      </c>
      <c r="L367" s="101">
        <v>3.2738957558852365E-3</v>
      </c>
      <c r="M367" s="62"/>
    </row>
    <row r="368" spans="1:13" s="47" customFormat="1" ht="14.4" customHeight="1" x14ac:dyDescent="0.3">
      <c r="A368" s="62"/>
      <c r="B368" s="6">
        <v>0</v>
      </c>
      <c r="C368" s="7"/>
      <c r="D368" s="162">
        <v>0</v>
      </c>
      <c r="E368" s="151"/>
      <c r="F368" s="149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s="47" customFormat="1" ht="14.4" customHeight="1" x14ac:dyDescent="0.3">
      <c r="A369" s="62"/>
      <c r="B369" s="6">
        <v>0</v>
      </c>
      <c r="C369" s="7"/>
      <c r="D369" s="162">
        <v>0</v>
      </c>
      <c r="E369" s="151"/>
      <c r="F369" s="149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s="47" customFormat="1" ht="14.4" customHeight="1" x14ac:dyDescent="0.3">
      <c r="A370" s="62"/>
      <c r="B370" s="6">
        <v>0</v>
      </c>
      <c r="C370" s="7"/>
      <c r="D370" s="162">
        <v>0</v>
      </c>
      <c r="E370" s="151"/>
      <c r="F370" s="149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s="47" customFormat="1" ht="14.4" customHeight="1" x14ac:dyDescent="0.3">
      <c r="A371" s="62"/>
      <c r="B371" s="6">
        <v>0</v>
      </c>
      <c r="C371" s="7"/>
      <c r="D371" s="162">
        <v>0</v>
      </c>
      <c r="E371" s="4"/>
      <c r="F371" s="149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s="47" customFormat="1" ht="14.4" customHeight="1" x14ac:dyDescent="0.3">
      <c r="A372" s="62"/>
      <c r="B372" s="6">
        <v>0</v>
      </c>
      <c r="C372" s="7"/>
      <c r="D372" s="159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s="47" customFormat="1" ht="14.4" customHeight="1" x14ac:dyDescent="0.3">
      <c r="A373" s="62"/>
      <c r="B373" s="6">
        <v>0</v>
      </c>
      <c r="C373" s="7"/>
      <c r="D373" s="159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s="47" customFormat="1" ht="14.4" customHeight="1" x14ac:dyDescent="0.3">
      <c r="A374" s="62"/>
      <c r="B374" s="6">
        <v>0</v>
      </c>
      <c r="C374" s="7"/>
      <c r="D374" s="159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s="47" customFormat="1" ht="14.4" customHeight="1" x14ac:dyDescent="0.3">
      <c r="A375" s="62"/>
      <c r="B375" s="6">
        <v>0</v>
      </c>
      <c r="C375" s="7"/>
      <c r="D375" s="159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s="47" customFormat="1" ht="14.4" customHeight="1" x14ac:dyDescent="0.3">
      <c r="A376" s="62"/>
      <c r="B376" s="6">
        <v>0</v>
      </c>
      <c r="C376" s="7"/>
      <c r="D376" s="159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s="47" customFormat="1" ht="14.4" customHeight="1" x14ac:dyDescent="0.3">
      <c r="A377" s="62"/>
      <c r="B377" s="58" t="s">
        <v>62</v>
      </c>
      <c r="C377" s="46"/>
      <c r="D377" s="160"/>
      <c r="E377" s="38"/>
      <c r="F377" s="39"/>
      <c r="G377" s="193">
        <v>589</v>
      </c>
      <c r="H377" s="106" t="s">
        <v>62</v>
      </c>
      <c r="I377" s="103"/>
      <c r="J377" s="85"/>
      <c r="K377" s="104" t="s">
        <v>156</v>
      </c>
      <c r="L377" s="95">
        <v>0.96416230010820214</v>
      </c>
      <c r="M377" s="62"/>
    </row>
    <row r="378" spans="1:13" s="47" customFormat="1" ht="14.4" customHeight="1" x14ac:dyDescent="0.3">
      <c r="A378" s="62"/>
      <c r="B378" s="194" t="s">
        <v>63</v>
      </c>
      <c r="C378" s="195"/>
      <c r="D378" s="196"/>
      <c r="E378" s="197"/>
      <c r="F378" s="155"/>
      <c r="G378" s="197"/>
      <c r="H378" s="115"/>
      <c r="I378" s="202"/>
      <c r="J378" s="203"/>
      <c r="K378" s="178"/>
      <c r="L378" s="204">
        <v>0</v>
      </c>
      <c r="M378" s="62"/>
    </row>
    <row r="379" spans="1:13" s="47" customFormat="1" ht="35.25" customHeight="1" x14ac:dyDescent="0.3">
      <c r="A379" s="62"/>
      <c r="B379" s="53" t="s">
        <v>53</v>
      </c>
      <c r="C379" s="210"/>
      <c r="D379" s="211" t="s">
        <v>0</v>
      </c>
      <c r="E379" s="201" t="s">
        <v>1</v>
      </c>
      <c r="F379" s="156" t="s">
        <v>61</v>
      </c>
      <c r="G379" s="188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191">
        <v>0</v>
      </c>
      <c r="H380" s="170">
        <v>0</v>
      </c>
      <c r="I380" s="171"/>
      <c r="J380" s="192">
        <v>0</v>
      </c>
      <c r="K380" s="172">
        <v>0</v>
      </c>
      <c r="L380" s="173">
        <v>0</v>
      </c>
      <c r="M380" s="62"/>
    </row>
    <row r="381" spans="1:13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191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610.89300000000003</v>
      </c>
      <c r="H386" s="179"/>
      <c r="I386" s="212"/>
      <c r="J386" s="213"/>
      <c r="K386" s="214"/>
      <c r="L386" s="180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215"/>
      <c r="F387" s="181">
        <v>0.1</v>
      </c>
      <c r="G387" s="215">
        <v>61.088999999999999</v>
      </c>
      <c r="H387" s="120"/>
      <c r="I387" s="124"/>
      <c r="J387" s="141"/>
      <c r="K387" s="125"/>
      <c r="L387" s="119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215"/>
      <c r="F388" s="181">
        <v>0.1</v>
      </c>
      <c r="G388" s="215">
        <v>61.088999999999999</v>
      </c>
      <c r="H388" s="120"/>
      <c r="I388" s="124"/>
      <c r="J388" s="141"/>
      <c r="K388" s="125"/>
      <c r="L388" s="119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733.07100000000003</v>
      </c>
      <c r="H389" s="120"/>
      <c r="I389" s="124"/>
      <c r="J389" s="141"/>
      <c r="K389" s="125"/>
      <c r="L389" s="119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733.07</v>
      </c>
      <c r="H390" s="134">
        <v>1</v>
      </c>
      <c r="I390" s="126"/>
      <c r="J390" s="142"/>
      <c r="K390" s="127"/>
      <c r="L390" s="135">
        <v>0.9989755980179833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216"/>
      <c r="C395" s="217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5" t="s">
        <v>166</v>
      </c>
      <c r="E399" s="715"/>
      <c r="F399" s="715"/>
      <c r="J399" s="1"/>
    </row>
    <row r="400" spans="1:13" x14ac:dyDescent="0.3">
      <c r="A400" s="62"/>
      <c r="B400" s="132"/>
      <c r="C400" s="132"/>
      <c r="D400" s="132"/>
      <c r="J400" s="1"/>
    </row>
    <row r="401" spans="1:13" ht="82.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s="47" customFormat="1" ht="14.4" customHeight="1" x14ac:dyDescent="0.3">
      <c r="A402" s="62"/>
      <c r="B402" s="63"/>
      <c r="C402" s="9"/>
      <c r="D402" s="10"/>
      <c r="E402" s="11"/>
      <c r="F402" s="12"/>
      <c r="G402" s="13"/>
      <c r="J402" s="60"/>
      <c r="M402" s="62"/>
    </row>
    <row r="403" spans="1:13" s="47" customFormat="1" ht="14.4" customHeight="1" x14ac:dyDescent="0.3">
      <c r="A403" s="62"/>
      <c r="B403" s="48" t="s">
        <v>48</v>
      </c>
      <c r="C403" s="9"/>
      <c r="D403" s="10"/>
      <c r="E403" s="11"/>
      <c r="F403" s="11"/>
      <c r="G403" s="11"/>
      <c r="J403" s="60"/>
      <c r="M403" s="62"/>
    </row>
    <row r="404" spans="1:13" s="47" customFormat="1" ht="14.4" customHeight="1" x14ac:dyDescent="0.3">
      <c r="A404" s="62"/>
      <c r="B404" s="64" t="s">
        <v>49</v>
      </c>
      <c r="C404" s="62" t="s">
        <v>407</v>
      </c>
      <c r="D404" s="62"/>
      <c r="E404" s="62"/>
      <c r="I404" s="65" t="s">
        <v>50</v>
      </c>
      <c r="J404" s="68" t="s">
        <v>5</v>
      </c>
      <c r="M404" s="62"/>
    </row>
    <row r="405" spans="1:13" s="47" customFormat="1" ht="15" customHeight="1" thickBot="1" x14ac:dyDescent="0.35">
      <c r="A405" s="62"/>
      <c r="B405" s="64" t="s">
        <v>51</v>
      </c>
      <c r="C405" s="62" t="s">
        <v>460</v>
      </c>
      <c r="D405" s="62"/>
      <c r="E405" s="62"/>
      <c r="G405" s="62" t="s">
        <v>403</v>
      </c>
      <c r="J405" s="60"/>
      <c r="M405" s="62"/>
    </row>
    <row r="406" spans="1:13" s="47" customFormat="1" ht="14.4" customHeight="1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s="47" customFormat="1" ht="32.25" customHeight="1" x14ac:dyDescent="0.3">
      <c r="A407" s="62"/>
      <c r="B407" s="186" t="s">
        <v>53</v>
      </c>
      <c r="C407" s="187" t="s">
        <v>1</v>
      </c>
      <c r="D407" s="161" t="s">
        <v>54</v>
      </c>
      <c r="E407" s="188" t="s">
        <v>23</v>
      </c>
      <c r="F407" s="188" t="s">
        <v>55</v>
      </c>
      <c r="G407" s="188" t="s">
        <v>56</v>
      </c>
      <c r="H407" s="90" t="s">
        <v>158</v>
      </c>
      <c r="I407" s="169" t="s">
        <v>159</v>
      </c>
      <c r="J407" s="169" t="s">
        <v>160</v>
      </c>
      <c r="K407" s="169" t="s">
        <v>161</v>
      </c>
      <c r="L407" s="92" t="s">
        <v>162</v>
      </c>
      <c r="M407" s="62"/>
    </row>
    <row r="408" spans="1:13" s="47" customFormat="1" ht="14.4" customHeight="1" x14ac:dyDescent="0.3">
      <c r="A408" s="62"/>
      <c r="B408" s="189">
        <v>0</v>
      </c>
      <c r="C408" s="187"/>
      <c r="D408" s="190">
        <v>0</v>
      </c>
      <c r="E408" s="191">
        <v>0</v>
      </c>
      <c r="F408" s="154"/>
      <c r="G408" s="191">
        <v>0</v>
      </c>
      <c r="H408" s="170">
        <v>0</v>
      </c>
      <c r="I408" s="171"/>
      <c r="J408" s="192">
        <v>0</v>
      </c>
      <c r="K408" s="172">
        <v>0</v>
      </c>
      <c r="L408" s="173">
        <v>0</v>
      </c>
      <c r="M408" s="62"/>
    </row>
    <row r="409" spans="1:13" s="47" customFormat="1" ht="14.4" customHeight="1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s="47" customFormat="1" ht="14.4" customHeight="1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s="47" customFormat="1" ht="14.4" customHeight="1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1.27</v>
      </c>
      <c r="H414" s="89">
        <v>5.6180520842088501E-3</v>
      </c>
      <c r="I414" s="99"/>
      <c r="J414" s="61" t="s">
        <v>165</v>
      </c>
      <c r="K414" s="100">
        <v>0.4</v>
      </c>
      <c r="L414" s="101">
        <v>2.24722083368354E-3</v>
      </c>
      <c r="M414" s="62"/>
    </row>
    <row r="415" spans="1:13" s="47" customFormat="1" ht="14.4" customHeight="1" x14ac:dyDescent="0.3">
      <c r="A415" s="62"/>
      <c r="B415" s="6" t="s">
        <v>57</v>
      </c>
      <c r="C415" s="25"/>
      <c r="D415" s="28"/>
      <c r="E415" s="26"/>
      <c r="F415" s="27"/>
      <c r="G415" s="193">
        <v>1.27</v>
      </c>
      <c r="H415" s="102" t="s">
        <v>57</v>
      </c>
      <c r="I415" s="103"/>
      <c r="J415" s="85"/>
      <c r="K415" s="104" t="s">
        <v>156</v>
      </c>
      <c r="L415" s="105">
        <v>2.24722083368354E-3</v>
      </c>
      <c r="M415" s="62"/>
    </row>
    <row r="416" spans="1:13" s="47" customFormat="1" ht="14.4" customHeight="1" x14ac:dyDescent="0.3">
      <c r="A416" s="62"/>
      <c r="B416" s="194" t="s">
        <v>22</v>
      </c>
      <c r="C416" s="195"/>
      <c r="D416" s="196"/>
      <c r="E416" s="197"/>
      <c r="F416" s="155"/>
      <c r="G416" s="87"/>
      <c r="H416" s="107"/>
      <c r="I416" s="174"/>
      <c r="J416" s="175"/>
      <c r="K416" s="176"/>
      <c r="L416" s="110"/>
      <c r="M416" s="62"/>
    </row>
    <row r="417" spans="1:18" s="47" customFormat="1" ht="30.75" customHeight="1" x14ac:dyDescent="0.3">
      <c r="A417" s="62"/>
      <c r="B417" s="198" t="s">
        <v>58</v>
      </c>
      <c r="C417" s="199" t="s">
        <v>1</v>
      </c>
      <c r="D417" s="200" t="s">
        <v>59</v>
      </c>
      <c r="E417" s="156" t="s">
        <v>23</v>
      </c>
      <c r="F417" s="156" t="s">
        <v>55</v>
      </c>
      <c r="G417" s="201" t="s">
        <v>56</v>
      </c>
      <c r="H417" s="90" t="s">
        <v>158</v>
      </c>
      <c r="I417" s="169" t="s">
        <v>159</v>
      </c>
      <c r="J417" s="169" t="s">
        <v>160</v>
      </c>
      <c r="K417" s="177" t="s">
        <v>161</v>
      </c>
      <c r="L417" s="92" t="s">
        <v>162</v>
      </c>
      <c r="M417" s="62"/>
    </row>
    <row r="418" spans="1:18" s="47" customFormat="1" ht="14.4" customHeight="1" x14ac:dyDescent="0.3">
      <c r="A418" s="62"/>
      <c r="B418" s="6" t="s">
        <v>150</v>
      </c>
      <c r="C418" s="25">
        <v>1</v>
      </c>
      <c r="D418" s="3">
        <v>4.0999999999999996</v>
      </c>
      <c r="E418" s="26">
        <v>4.0999999999999996</v>
      </c>
      <c r="F418" s="26">
        <v>2</v>
      </c>
      <c r="G418" s="26">
        <v>8.1999999999999993</v>
      </c>
      <c r="H418" s="170">
        <v>3.6274037079143756E-2</v>
      </c>
      <c r="I418" s="171"/>
      <c r="J418" s="192" t="s">
        <v>163</v>
      </c>
      <c r="K418" s="172">
        <v>1</v>
      </c>
      <c r="L418" s="173">
        <v>3.6274037079143756E-2</v>
      </c>
      <c r="M418" s="62"/>
    </row>
    <row r="419" spans="1:18" s="47" customFormat="1" ht="14.4" customHeight="1" x14ac:dyDescent="0.3">
      <c r="A419" s="62"/>
      <c r="B419" s="6" t="s">
        <v>69</v>
      </c>
      <c r="C419" s="25">
        <v>1</v>
      </c>
      <c r="D419" s="3">
        <v>4.55</v>
      </c>
      <c r="E419" s="26">
        <v>4.55</v>
      </c>
      <c r="F419" s="26">
        <v>2</v>
      </c>
      <c r="G419" s="26">
        <v>9.1</v>
      </c>
      <c r="H419" s="89">
        <v>4.0255333831732708E-2</v>
      </c>
      <c r="I419" s="99"/>
      <c r="J419" s="61" t="s">
        <v>163</v>
      </c>
      <c r="K419" s="100">
        <v>1</v>
      </c>
      <c r="L419" s="101">
        <v>4.0255333831732708E-2</v>
      </c>
      <c r="M419" s="62"/>
    </row>
    <row r="420" spans="1:18" s="47" customFormat="1" ht="14.4" customHeight="1" x14ac:dyDescent="0.3">
      <c r="A420" s="62"/>
      <c r="B420" s="6" t="s">
        <v>35</v>
      </c>
      <c r="C420" s="25">
        <v>1</v>
      </c>
      <c r="D420" s="3">
        <v>4.05</v>
      </c>
      <c r="E420" s="26">
        <v>4.05</v>
      </c>
      <c r="F420" s="27">
        <v>2</v>
      </c>
      <c r="G420" s="26">
        <v>8.1</v>
      </c>
      <c r="H420" s="89">
        <v>3.5831670773300538E-2</v>
      </c>
      <c r="I420" s="99"/>
      <c r="J420" s="61" t="s">
        <v>163</v>
      </c>
      <c r="K420" s="100">
        <v>1</v>
      </c>
      <c r="L420" s="101">
        <v>3.5831670773300538E-2</v>
      </c>
      <c r="M420" s="62"/>
    </row>
    <row r="421" spans="1:18" s="47" customFormat="1" ht="14.4" customHeight="1" x14ac:dyDescent="0.3">
      <c r="A421" s="62"/>
      <c r="B421" s="6">
        <v>0</v>
      </c>
      <c r="C421" s="25"/>
      <c r="D421" s="3">
        <v>0</v>
      </c>
      <c r="E421" s="26">
        <v>0</v>
      </c>
      <c r="F421" s="27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8" s="47" customFormat="1" ht="14.4" customHeight="1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8" s="47" customFormat="1" ht="14.4" customHeight="1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8" s="47" customFormat="1" ht="14.4" customHeight="1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8" s="47" customFormat="1" ht="14.4" customHeight="1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8" s="47" customFormat="1" ht="14.4" customHeight="1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8" s="47" customFormat="1" ht="14.4" customHeight="1" x14ac:dyDescent="0.3">
      <c r="A427" s="62"/>
      <c r="B427" s="6" t="s">
        <v>60</v>
      </c>
      <c r="C427" s="25"/>
      <c r="D427" s="28"/>
      <c r="E427" s="26"/>
      <c r="F427" s="27"/>
      <c r="G427" s="193">
        <v>25.4</v>
      </c>
      <c r="H427" s="106" t="s">
        <v>60</v>
      </c>
      <c r="I427" s="103"/>
      <c r="J427" s="85"/>
      <c r="K427" s="104" t="s">
        <v>156</v>
      </c>
      <c r="L427" s="95">
        <v>0.11236104168417702</v>
      </c>
      <c r="M427" s="62"/>
    </row>
    <row r="428" spans="1:18" s="47" customFormat="1" ht="14.4" customHeight="1" x14ac:dyDescent="0.3">
      <c r="A428" s="62"/>
      <c r="B428" s="194" t="s">
        <v>38</v>
      </c>
      <c r="C428" s="195"/>
      <c r="D428" s="196"/>
      <c r="E428" s="196"/>
      <c r="F428" s="196"/>
      <c r="G428" s="196"/>
      <c r="H428" s="115"/>
      <c r="I428" s="202"/>
      <c r="J428" s="203"/>
      <c r="K428" s="178"/>
      <c r="L428" s="204"/>
      <c r="M428" s="62"/>
    </row>
    <row r="429" spans="1:18" s="47" customFormat="1" ht="36.75" customHeight="1" x14ac:dyDescent="0.3">
      <c r="A429" s="62"/>
      <c r="B429" s="53" t="s">
        <v>53</v>
      </c>
      <c r="C429" s="195"/>
      <c r="D429" s="205" t="s">
        <v>0</v>
      </c>
      <c r="E429" s="156" t="s">
        <v>1</v>
      </c>
      <c r="F429" s="207" t="s">
        <v>61</v>
      </c>
      <c r="G429" s="188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8" s="47" customFormat="1" ht="14.4" customHeight="1" x14ac:dyDescent="0.3">
      <c r="A430" s="62"/>
      <c r="B430" s="218" t="s">
        <v>270</v>
      </c>
      <c r="C430" s="195"/>
      <c r="D430" s="161" t="s">
        <v>4</v>
      </c>
      <c r="E430" s="164">
        <v>0.9</v>
      </c>
      <c r="F430" s="163">
        <v>136.81</v>
      </c>
      <c r="G430" s="191">
        <v>123.129</v>
      </c>
      <c r="H430" s="170">
        <v>0.54468120872169412</v>
      </c>
      <c r="I430" s="171"/>
      <c r="J430" s="192" t="s">
        <v>163</v>
      </c>
      <c r="K430" s="172">
        <v>0.94979715653667618</v>
      </c>
      <c r="L430" s="173">
        <v>0.5173366632628249</v>
      </c>
      <c r="M430" s="62"/>
      <c r="O430" t="s">
        <v>483</v>
      </c>
      <c r="P430" t="s">
        <v>4</v>
      </c>
      <c r="Q430">
        <v>1</v>
      </c>
      <c r="R430"/>
    </row>
    <row r="431" spans="1:18" s="47" customFormat="1" ht="14.4" customHeight="1" x14ac:dyDescent="0.3">
      <c r="A431" s="62"/>
      <c r="B431" s="6" t="s">
        <v>274</v>
      </c>
      <c r="C431" s="7"/>
      <c r="D431" s="162" t="s">
        <v>3</v>
      </c>
      <c r="E431" s="151">
        <v>3</v>
      </c>
      <c r="F431" s="149">
        <v>8.52</v>
      </c>
      <c r="G431" s="26">
        <v>25.56</v>
      </c>
      <c r="H431" s="89">
        <v>0.11306882777352614</v>
      </c>
      <c r="I431" s="99"/>
      <c r="J431" s="61" t="s">
        <v>163</v>
      </c>
      <c r="K431" s="100">
        <v>1</v>
      </c>
      <c r="L431" s="101">
        <v>0.11306882777352614</v>
      </c>
      <c r="M431" s="62"/>
      <c r="O431" t="s">
        <v>484</v>
      </c>
      <c r="P431" t="s">
        <v>4</v>
      </c>
      <c r="Q431">
        <v>1</v>
      </c>
      <c r="R431"/>
    </row>
    <row r="432" spans="1:18" s="47" customFormat="1" ht="14.4" customHeight="1" x14ac:dyDescent="0.3">
      <c r="A432" s="62"/>
      <c r="B432" s="6" t="s">
        <v>447</v>
      </c>
      <c r="C432" s="7"/>
      <c r="D432" s="162" t="s">
        <v>3</v>
      </c>
      <c r="E432" s="151">
        <v>2.6</v>
      </c>
      <c r="F432" s="149">
        <v>2.23</v>
      </c>
      <c r="G432" s="26">
        <v>5.798</v>
      </c>
      <c r="H432" s="89">
        <v>2.5648398412789698E-2</v>
      </c>
      <c r="I432" s="99"/>
      <c r="J432" s="61" t="s">
        <v>163</v>
      </c>
      <c r="K432" s="100">
        <v>1</v>
      </c>
      <c r="L432" s="101">
        <v>2.5648398412789698E-2</v>
      </c>
      <c r="M432" s="62"/>
      <c r="O432" t="s">
        <v>480</v>
      </c>
      <c r="P432" t="s">
        <v>4</v>
      </c>
      <c r="Q432">
        <v>0.9</v>
      </c>
      <c r="R432"/>
    </row>
    <row r="433" spans="1:18" s="47" customFormat="1" ht="14.4" customHeight="1" x14ac:dyDescent="0.3">
      <c r="A433" s="62"/>
      <c r="B433" s="6" t="s">
        <v>491</v>
      </c>
      <c r="C433" s="7"/>
      <c r="D433" s="162" t="s">
        <v>4</v>
      </c>
      <c r="E433" s="151">
        <v>0.2</v>
      </c>
      <c r="F433" s="149">
        <v>10</v>
      </c>
      <c r="G433" s="26">
        <v>2</v>
      </c>
      <c r="H433" s="89">
        <v>8.8473261168643316E-3</v>
      </c>
      <c r="I433" s="99"/>
      <c r="J433" s="61" t="s">
        <v>163</v>
      </c>
      <c r="K433" s="100">
        <v>1</v>
      </c>
      <c r="L433" s="101">
        <v>8.8473261168643316E-3</v>
      </c>
      <c r="M433" s="62"/>
      <c r="O433" t="s">
        <v>485</v>
      </c>
      <c r="P433" t="s">
        <v>3</v>
      </c>
      <c r="Q433">
        <v>3</v>
      </c>
      <c r="R433"/>
    </row>
    <row r="434" spans="1:18" s="47" customFormat="1" ht="14.4" customHeight="1" x14ac:dyDescent="0.3">
      <c r="A434" s="62"/>
      <c r="B434" s="6" t="s">
        <v>80</v>
      </c>
      <c r="C434" s="7"/>
      <c r="D434" s="162" t="s">
        <v>4</v>
      </c>
      <c r="E434" s="151">
        <v>0.25</v>
      </c>
      <c r="F434" s="149">
        <v>12</v>
      </c>
      <c r="G434" s="26">
        <v>3</v>
      </c>
      <c r="H434" s="89">
        <v>1.3270989175296496E-2</v>
      </c>
      <c r="I434" s="99"/>
      <c r="J434" s="61" t="s">
        <v>163</v>
      </c>
      <c r="K434" s="100">
        <v>1</v>
      </c>
      <c r="L434" s="101">
        <v>1.3270989175296496E-2</v>
      </c>
      <c r="M434" s="62"/>
      <c r="O434" t="s">
        <v>486</v>
      </c>
      <c r="P434" t="s">
        <v>3</v>
      </c>
      <c r="Q434">
        <v>2.6</v>
      </c>
      <c r="R434"/>
    </row>
    <row r="435" spans="1:18" s="47" customFormat="1" ht="14.4" customHeight="1" x14ac:dyDescent="0.3">
      <c r="A435" s="62"/>
      <c r="B435" s="6" t="s">
        <v>1799</v>
      </c>
      <c r="C435" s="7"/>
      <c r="D435" s="162" t="s">
        <v>4</v>
      </c>
      <c r="E435" s="151">
        <v>0.35</v>
      </c>
      <c r="F435" s="149">
        <v>10</v>
      </c>
      <c r="G435" s="26">
        <v>3.5</v>
      </c>
      <c r="H435" s="89">
        <v>1.548282070451258E-2</v>
      </c>
      <c r="I435" s="99"/>
      <c r="J435" s="61" t="s">
        <v>163</v>
      </c>
      <c r="K435" s="100">
        <v>1</v>
      </c>
      <c r="L435" s="101">
        <v>1.548282070451258E-2</v>
      </c>
      <c r="M435" s="62"/>
      <c r="O435" t="s">
        <v>487</v>
      </c>
      <c r="P435" t="s">
        <v>3</v>
      </c>
      <c r="Q435">
        <v>2.6</v>
      </c>
      <c r="R435">
        <v>12</v>
      </c>
    </row>
    <row r="436" spans="1:18" s="47" customFormat="1" ht="14.4" customHeight="1" x14ac:dyDescent="0.3">
      <c r="A436" s="62"/>
      <c r="B436" s="6" t="s">
        <v>475</v>
      </c>
      <c r="C436" s="7"/>
      <c r="D436" s="162" t="s">
        <v>3</v>
      </c>
      <c r="E436" s="151">
        <v>2.6</v>
      </c>
      <c r="F436" s="149">
        <v>14</v>
      </c>
      <c r="G436" s="26">
        <v>36.4</v>
      </c>
      <c r="H436" s="89">
        <v>0.16102133532693083</v>
      </c>
      <c r="I436" s="99"/>
      <c r="J436" s="61" t="s">
        <v>163</v>
      </c>
      <c r="K436" s="100">
        <v>1</v>
      </c>
      <c r="L436" s="101">
        <v>0.16102133532693083</v>
      </c>
      <c r="M436" s="62"/>
      <c r="O436" t="s">
        <v>488</v>
      </c>
      <c r="P436" t="s">
        <v>4</v>
      </c>
      <c r="Q436">
        <v>0.25</v>
      </c>
      <c r="R436">
        <v>15</v>
      </c>
    </row>
    <row r="437" spans="1:18" s="47" customFormat="1" ht="14.4" customHeight="1" x14ac:dyDescent="0.3">
      <c r="A437" s="62"/>
      <c r="B437" s="6">
        <v>0</v>
      </c>
      <c r="C437" s="7"/>
      <c r="D437" s="162">
        <v>0</v>
      </c>
      <c r="E437" s="4"/>
      <c r="F437" s="149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  <c r="O437" t="s">
        <v>489</v>
      </c>
      <c r="P437" t="s">
        <v>4</v>
      </c>
      <c r="Q437">
        <v>0.2</v>
      </c>
      <c r="R437">
        <v>10</v>
      </c>
    </row>
    <row r="438" spans="1:18" s="47" customFormat="1" ht="14.4" customHeight="1" x14ac:dyDescent="0.3">
      <c r="A438" s="62"/>
      <c r="B438" s="6">
        <v>0</v>
      </c>
      <c r="C438" s="7"/>
      <c r="D438" s="159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7"/>
      <c r="O438" t="s">
        <v>490</v>
      </c>
      <c r="P438" t="s">
        <v>4</v>
      </c>
      <c r="Q438">
        <v>0.35</v>
      </c>
      <c r="R438">
        <v>10</v>
      </c>
    </row>
    <row r="439" spans="1:18" s="47" customFormat="1" ht="14.4" customHeight="1" x14ac:dyDescent="0.3">
      <c r="A439" s="62"/>
      <c r="B439" s="6">
        <v>0</v>
      </c>
      <c r="C439" s="7"/>
      <c r="D439" s="159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8" s="47" customFormat="1" ht="14.4" customHeight="1" x14ac:dyDescent="0.3">
      <c r="A440" s="62"/>
      <c r="B440" s="6">
        <v>0</v>
      </c>
      <c r="C440" s="7"/>
      <c r="D440" s="159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8" s="47" customFormat="1" ht="14.4" customHeight="1" x14ac:dyDescent="0.3">
      <c r="A441" s="62"/>
      <c r="B441" s="6">
        <v>0</v>
      </c>
      <c r="C441" s="7"/>
      <c r="D441" s="159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8" s="47" customFormat="1" ht="14.4" customHeight="1" x14ac:dyDescent="0.3">
      <c r="A442" s="62"/>
      <c r="B442" s="6">
        <v>0</v>
      </c>
      <c r="C442" s="7"/>
      <c r="D442" s="159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8" s="47" customFormat="1" ht="14.4" customHeight="1" x14ac:dyDescent="0.3">
      <c r="A443" s="62"/>
      <c r="B443" s="58" t="s">
        <v>62</v>
      </c>
      <c r="C443" s="46"/>
      <c r="D443" s="160"/>
      <c r="E443" s="38"/>
      <c r="F443" s="39"/>
      <c r="G443" s="193">
        <v>199.387</v>
      </c>
      <c r="H443" s="106" t="s">
        <v>62</v>
      </c>
      <c r="I443" s="103"/>
      <c r="J443" s="85"/>
      <c r="K443" s="104" t="s">
        <v>156</v>
      </c>
      <c r="L443" s="95">
        <v>0.85467636077274489</v>
      </c>
      <c r="M443" s="62"/>
    </row>
    <row r="444" spans="1:18" s="47" customFormat="1" ht="14.4" customHeight="1" x14ac:dyDescent="0.3">
      <c r="A444" s="62"/>
      <c r="B444" s="194" t="s">
        <v>63</v>
      </c>
      <c r="C444" s="195"/>
      <c r="D444" s="196"/>
      <c r="E444" s="197"/>
      <c r="F444" s="155"/>
      <c r="G444" s="197"/>
      <c r="H444" s="115"/>
      <c r="I444" s="202"/>
      <c r="J444" s="203"/>
      <c r="K444" s="178"/>
      <c r="L444" s="204">
        <v>0</v>
      </c>
      <c r="M444" s="62"/>
    </row>
    <row r="445" spans="1:18" s="47" customFormat="1" ht="35.25" customHeight="1" x14ac:dyDescent="0.3">
      <c r="A445" s="62"/>
      <c r="B445" s="53" t="s">
        <v>53</v>
      </c>
      <c r="C445" s="210"/>
      <c r="D445" s="211" t="s">
        <v>0</v>
      </c>
      <c r="E445" s="201" t="s">
        <v>1</v>
      </c>
      <c r="F445" s="156" t="s">
        <v>61</v>
      </c>
      <c r="G445" s="188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8" s="47" customFormat="1" ht="14.4" customHeight="1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191">
        <v>0</v>
      </c>
      <c r="H446" s="170">
        <v>0</v>
      </c>
      <c r="I446" s="171"/>
      <c r="J446" s="192">
        <v>0</v>
      </c>
      <c r="K446" s="172">
        <v>0</v>
      </c>
      <c r="L446" s="173">
        <v>0</v>
      </c>
      <c r="M446" s="62"/>
    </row>
    <row r="447" spans="1:18" s="47" customFormat="1" ht="14.4" customHeight="1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8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s="47" customFormat="1" ht="15" customHeight="1" thickBot="1" x14ac:dyDescent="0.35">
      <c r="A451" s="62"/>
      <c r="B451" s="59" t="s">
        <v>64</v>
      </c>
      <c r="C451" s="42"/>
      <c r="D451" s="43"/>
      <c r="E451" s="44"/>
      <c r="F451" s="45"/>
      <c r="G451" s="191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s="47" customFormat="1" ht="14.4" customHeight="1" x14ac:dyDescent="0.3">
      <c r="A452" s="62"/>
      <c r="B452" s="64"/>
      <c r="C452" s="68"/>
      <c r="D452" s="69" t="s">
        <v>65</v>
      </c>
      <c r="E452" s="70"/>
      <c r="F452" s="71"/>
      <c r="G452" s="88">
        <v>226.05699999999999</v>
      </c>
      <c r="H452" s="179"/>
      <c r="I452" s="212"/>
      <c r="J452" s="213"/>
      <c r="K452" s="214"/>
      <c r="L452" s="180"/>
      <c r="M452" s="62"/>
    </row>
    <row r="453" spans="1:13" s="47" customFormat="1" ht="14.4" customHeight="1" x14ac:dyDescent="0.3">
      <c r="A453" s="62"/>
      <c r="B453" s="63"/>
      <c r="C453" s="68"/>
      <c r="D453" s="72" t="s">
        <v>7</v>
      </c>
      <c r="E453" s="215"/>
      <c r="F453" s="181">
        <v>0.1</v>
      </c>
      <c r="G453" s="215">
        <v>22.606000000000002</v>
      </c>
      <c r="H453" s="120"/>
      <c r="I453" s="124"/>
      <c r="J453" s="141"/>
      <c r="K453" s="125"/>
      <c r="L453" s="119"/>
      <c r="M453" s="62"/>
    </row>
    <row r="454" spans="1:13" s="47" customFormat="1" ht="14.4" customHeight="1" x14ac:dyDescent="0.3">
      <c r="A454" s="62"/>
      <c r="B454" s="63"/>
      <c r="C454" s="68"/>
      <c r="D454" s="72" t="s">
        <v>8</v>
      </c>
      <c r="E454" s="215"/>
      <c r="F454" s="181">
        <v>0.1</v>
      </c>
      <c r="G454" s="215">
        <v>22.606000000000002</v>
      </c>
      <c r="H454" s="120"/>
      <c r="I454" s="124"/>
      <c r="J454" s="141"/>
      <c r="K454" s="125"/>
      <c r="L454" s="119"/>
      <c r="M454" s="62"/>
    </row>
    <row r="455" spans="1:13" s="47" customFormat="1" ht="14.4" customHeight="1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271.26900000000001</v>
      </c>
      <c r="H455" s="120"/>
      <c r="I455" s="124"/>
      <c r="J455" s="141"/>
      <c r="K455" s="125"/>
      <c r="L455" s="119"/>
      <c r="M455" s="62"/>
    </row>
    <row r="456" spans="1:13" s="47" customFormat="1" ht="15" customHeight="1" thickBot="1" x14ac:dyDescent="0.35">
      <c r="A456" s="62"/>
      <c r="B456" s="63"/>
      <c r="C456" s="68"/>
      <c r="D456" s="77" t="s">
        <v>68</v>
      </c>
      <c r="E456" s="78"/>
      <c r="F456" s="79"/>
      <c r="G456" s="78">
        <v>271.27</v>
      </c>
      <c r="H456" s="134">
        <v>1</v>
      </c>
      <c r="I456" s="126"/>
      <c r="J456" s="142"/>
      <c r="K456" s="127"/>
      <c r="L456" s="135">
        <v>0.9692846232906055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216"/>
      <c r="C461" s="217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5" t="s">
        <v>166</v>
      </c>
      <c r="E465" s="715"/>
      <c r="F465" s="715"/>
      <c r="J465" s="1"/>
    </row>
    <row r="466" spans="1:13" x14ac:dyDescent="0.3">
      <c r="A466" s="62"/>
      <c r="B466" s="132"/>
      <c r="C466" s="132"/>
      <c r="D466" s="132"/>
      <c r="J466" s="1"/>
    </row>
    <row r="467" spans="1:13" ht="82.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s="47" customFormat="1" ht="14.4" customHeight="1" x14ac:dyDescent="0.3">
      <c r="A468" s="62"/>
      <c r="B468" s="63"/>
      <c r="C468" s="9"/>
      <c r="D468" s="10"/>
      <c r="E468" s="11"/>
      <c r="F468" s="12"/>
      <c r="G468" s="13"/>
      <c r="J468" s="60"/>
      <c r="M468" s="62"/>
    </row>
    <row r="469" spans="1:13" s="47" customFormat="1" ht="14.4" customHeight="1" x14ac:dyDescent="0.3">
      <c r="A469" s="62"/>
      <c r="B469" s="48" t="s">
        <v>48</v>
      </c>
      <c r="C469" s="9"/>
      <c r="D469" s="10"/>
      <c r="E469" s="11"/>
      <c r="F469" s="11"/>
      <c r="G469" s="11"/>
      <c r="J469" s="60"/>
      <c r="M469" s="62"/>
    </row>
    <row r="470" spans="1:13" s="47" customFormat="1" ht="14.4" customHeight="1" x14ac:dyDescent="0.3">
      <c r="A470" s="62"/>
      <c r="B470" s="64" t="s">
        <v>49</v>
      </c>
      <c r="C470" s="62" t="s">
        <v>409</v>
      </c>
      <c r="D470" s="62"/>
      <c r="E470" s="62"/>
      <c r="I470" s="65" t="s">
        <v>50</v>
      </c>
      <c r="J470" s="68" t="s">
        <v>2</v>
      </c>
      <c r="M470" s="62"/>
    </row>
    <row r="471" spans="1:13" s="47" customFormat="1" ht="15" customHeight="1" thickBot="1" x14ac:dyDescent="0.35">
      <c r="A471" s="62"/>
      <c r="B471" s="64" t="s">
        <v>51</v>
      </c>
      <c r="C471" s="62" t="s">
        <v>460</v>
      </c>
      <c r="D471" s="62"/>
      <c r="E471" s="62"/>
      <c r="G471" s="62" t="s">
        <v>404</v>
      </c>
      <c r="J471" s="60"/>
      <c r="M471" s="62"/>
    </row>
    <row r="472" spans="1:13" s="47" customFormat="1" ht="14.4" customHeight="1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s="47" customFormat="1" ht="32.25" customHeight="1" x14ac:dyDescent="0.3">
      <c r="A473" s="62"/>
      <c r="B473" s="186" t="s">
        <v>53</v>
      </c>
      <c r="C473" s="187" t="s">
        <v>1</v>
      </c>
      <c r="D473" s="161" t="s">
        <v>54</v>
      </c>
      <c r="E473" s="188" t="s">
        <v>23</v>
      </c>
      <c r="F473" s="188" t="s">
        <v>55</v>
      </c>
      <c r="G473" s="188" t="s">
        <v>56</v>
      </c>
      <c r="H473" s="90" t="s">
        <v>158</v>
      </c>
      <c r="I473" s="169" t="s">
        <v>159</v>
      </c>
      <c r="J473" s="169" t="s">
        <v>160</v>
      </c>
      <c r="K473" s="169" t="s">
        <v>161</v>
      </c>
      <c r="L473" s="92" t="s">
        <v>162</v>
      </c>
      <c r="M473" s="62"/>
    </row>
    <row r="474" spans="1:13" s="47" customFormat="1" ht="14.4" customHeight="1" x14ac:dyDescent="0.3">
      <c r="A474" s="62"/>
      <c r="B474" s="189">
        <v>0</v>
      </c>
      <c r="C474" s="187"/>
      <c r="D474" s="190">
        <v>0</v>
      </c>
      <c r="E474" s="191">
        <v>0</v>
      </c>
      <c r="F474" s="154"/>
      <c r="G474" s="191">
        <v>0</v>
      </c>
      <c r="H474" s="170">
        <v>0</v>
      </c>
      <c r="I474" s="171"/>
      <c r="J474" s="192">
        <v>0</v>
      </c>
      <c r="K474" s="172">
        <v>0</v>
      </c>
      <c r="L474" s="173">
        <v>0</v>
      </c>
      <c r="M474" s="62"/>
    </row>
    <row r="475" spans="1:13" s="47" customFormat="1" ht="14.4" customHeight="1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s="47" customFormat="1" ht="14.4" customHeight="1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1.27</v>
      </c>
      <c r="H480" s="89">
        <v>1.3344821788836583E-2</v>
      </c>
      <c r="I480" s="99"/>
      <c r="J480" s="61" t="s">
        <v>165</v>
      </c>
      <c r="K480" s="100">
        <v>0.4</v>
      </c>
      <c r="L480" s="101">
        <v>5.3379287155346337E-3</v>
      </c>
      <c r="M480" s="62"/>
    </row>
    <row r="481" spans="1:18" s="47" customFormat="1" ht="14.4" customHeight="1" x14ac:dyDescent="0.3">
      <c r="A481" s="62"/>
      <c r="B481" s="6" t="s">
        <v>57</v>
      </c>
      <c r="C481" s="25"/>
      <c r="D481" s="28"/>
      <c r="E481" s="26"/>
      <c r="F481" s="27"/>
      <c r="G481" s="193">
        <v>1.27</v>
      </c>
      <c r="H481" s="102" t="s">
        <v>57</v>
      </c>
      <c r="I481" s="103"/>
      <c r="J481" s="85"/>
      <c r="K481" s="104" t="s">
        <v>156</v>
      </c>
      <c r="L481" s="105">
        <v>5.3379287155346337E-3</v>
      </c>
      <c r="M481" s="62"/>
    </row>
    <row r="482" spans="1:18" s="47" customFormat="1" ht="14.4" customHeight="1" x14ac:dyDescent="0.3">
      <c r="A482" s="62"/>
      <c r="B482" s="194" t="s">
        <v>22</v>
      </c>
      <c r="C482" s="195"/>
      <c r="D482" s="196"/>
      <c r="E482" s="197"/>
      <c r="F482" s="155"/>
      <c r="G482" s="87"/>
      <c r="H482" s="107"/>
      <c r="I482" s="174"/>
      <c r="J482" s="175"/>
      <c r="K482" s="176"/>
      <c r="L482" s="110"/>
      <c r="M482" s="62"/>
    </row>
    <row r="483" spans="1:18" s="47" customFormat="1" ht="30.75" customHeight="1" x14ac:dyDescent="0.3">
      <c r="A483" s="62"/>
      <c r="B483" s="198" t="s">
        <v>58</v>
      </c>
      <c r="C483" s="199" t="s">
        <v>1</v>
      </c>
      <c r="D483" s="200" t="s">
        <v>59</v>
      </c>
      <c r="E483" s="156" t="s">
        <v>23</v>
      </c>
      <c r="F483" s="156" t="s">
        <v>55</v>
      </c>
      <c r="G483" s="201" t="s">
        <v>56</v>
      </c>
      <c r="H483" s="90" t="s">
        <v>158</v>
      </c>
      <c r="I483" s="169" t="s">
        <v>159</v>
      </c>
      <c r="J483" s="169" t="s">
        <v>160</v>
      </c>
      <c r="K483" s="177" t="s">
        <v>161</v>
      </c>
      <c r="L483" s="92" t="s">
        <v>162</v>
      </c>
      <c r="M483" s="62"/>
    </row>
    <row r="484" spans="1:18" s="47" customFormat="1" ht="14.4" customHeight="1" x14ac:dyDescent="0.3">
      <c r="A484" s="62"/>
      <c r="B484" s="6" t="s">
        <v>150</v>
      </c>
      <c r="C484" s="25">
        <v>1</v>
      </c>
      <c r="D484" s="3">
        <v>4.0999999999999996</v>
      </c>
      <c r="E484" s="26">
        <v>4.0999999999999996</v>
      </c>
      <c r="F484" s="26">
        <v>2</v>
      </c>
      <c r="G484" s="26">
        <v>8.1999999999999993</v>
      </c>
      <c r="H484" s="170">
        <v>8.616341627437793E-2</v>
      </c>
      <c r="I484" s="171"/>
      <c r="J484" s="192" t="s">
        <v>163</v>
      </c>
      <c r="K484" s="172">
        <v>1</v>
      </c>
      <c r="L484" s="173">
        <v>8.616341627437793E-2</v>
      </c>
      <c r="M484" s="62"/>
    </row>
    <row r="485" spans="1:18" s="47" customFormat="1" ht="14.4" customHeight="1" x14ac:dyDescent="0.3">
      <c r="A485" s="62"/>
      <c r="B485" s="6" t="s">
        <v>69</v>
      </c>
      <c r="C485" s="25">
        <v>1</v>
      </c>
      <c r="D485" s="3">
        <v>4.55</v>
      </c>
      <c r="E485" s="26">
        <v>4.55</v>
      </c>
      <c r="F485" s="26">
        <v>2</v>
      </c>
      <c r="G485" s="26">
        <v>9.1</v>
      </c>
      <c r="H485" s="89">
        <v>9.562037659717551E-2</v>
      </c>
      <c r="I485" s="99"/>
      <c r="J485" s="61" t="s">
        <v>163</v>
      </c>
      <c r="K485" s="100">
        <v>1</v>
      </c>
      <c r="L485" s="101">
        <v>9.562037659717551E-2</v>
      </c>
      <c r="M485" s="62"/>
    </row>
    <row r="486" spans="1:18" s="47" customFormat="1" ht="14.4" customHeight="1" x14ac:dyDescent="0.3">
      <c r="A486" s="62"/>
      <c r="B486" s="6" t="s">
        <v>35</v>
      </c>
      <c r="C486" s="25">
        <v>1</v>
      </c>
      <c r="D486" s="3">
        <v>4.05</v>
      </c>
      <c r="E486" s="26">
        <v>4.05</v>
      </c>
      <c r="F486" s="27">
        <v>2</v>
      </c>
      <c r="G486" s="26">
        <v>8.1</v>
      </c>
      <c r="H486" s="89">
        <v>8.5112642905178199E-2</v>
      </c>
      <c r="I486" s="99"/>
      <c r="J486" s="61" t="s">
        <v>163</v>
      </c>
      <c r="K486" s="100">
        <v>1</v>
      </c>
      <c r="L486" s="101">
        <v>8.5112642905178199E-2</v>
      </c>
      <c r="M486" s="62"/>
    </row>
    <row r="487" spans="1:18" s="47" customFormat="1" ht="14.4" customHeight="1" x14ac:dyDescent="0.3">
      <c r="A487" s="62"/>
      <c r="B487" s="6">
        <v>0</v>
      </c>
      <c r="C487" s="25"/>
      <c r="D487" s="3">
        <v>0</v>
      </c>
      <c r="E487" s="26">
        <v>0</v>
      </c>
      <c r="F487" s="27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8" s="47" customFormat="1" ht="14.4" customHeight="1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8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8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8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8" s="47" customFormat="1" ht="14.4" customHeight="1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8" s="47" customFormat="1" ht="14.4" customHeight="1" x14ac:dyDescent="0.3">
      <c r="A493" s="62"/>
      <c r="B493" s="6" t="s">
        <v>60</v>
      </c>
      <c r="C493" s="25"/>
      <c r="D493" s="28"/>
      <c r="E493" s="26"/>
      <c r="F493" s="27"/>
      <c r="G493" s="193">
        <v>25.4</v>
      </c>
      <c r="H493" s="106" t="s">
        <v>60</v>
      </c>
      <c r="I493" s="103"/>
      <c r="J493" s="85"/>
      <c r="K493" s="104" t="s">
        <v>156</v>
      </c>
      <c r="L493" s="95">
        <v>0.26689643577673161</v>
      </c>
      <c r="M493" s="62"/>
    </row>
    <row r="494" spans="1:18" s="47" customFormat="1" ht="14.4" customHeight="1" x14ac:dyDescent="0.3">
      <c r="A494" s="62"/>
      <c r="B494" s="194" t="s">
        <v>38</v>
      </c>
      <c r="C494" s="195"/>
      <c r="D494" s="196"/>
      <c r="E494" s="196"/>
      <c r="F494" s="196"/>
      <c r="G494" s="196"/>
      <c r="H494" s="115"/>
      <c r="I494" s="202"/>
      <c r="J494" s="203"/>
      <c r="K494" s="178"/>
      <c r="L494" s="204"/>
      <c r="M494" s="62"/>
    </row>
    <row r="495" spans="1:18" s="47" customFormat="1" ht="36.75" customHeight="1" x14ac:dyDescent="0.3">
      <c r="A495" s="62"/>
      <c r="B495" s="53" t="s">
        <v>53</v>
      </c>
      <c r="C495" s="195"/>
      <c r="D495" s="205" t="s">
        <v>0</v>
      </c>
      <c r="E495" s="156" t="s">
        <v>1</v>
      </c>
      <c r="F495" s="207" t="s">
        <v>61</v>
      </c>
      <c r="G495" s="188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8" s="47" customFormat="1" ht="14.4" customHeight="1" x14ac:dyDescent="0.3">
      <c r="A496" s="62"/>
      <c r="B496" s="218" t="s">
        <v>270</v>
      </c>
      <c r="C496" s="195"/>
      <c r="D496" s="161" t="s">
        <v>4</v>
      </c>
      <c r="E496" s="164">
        <v>0.18</v>
      </c>
      <c r="F496" s="163">
        <v>136.81</v>
      </c>
      <c r="G496" s="191">
        <v>24.625799999999998</v>
      </c>
      <c r="H496" s="170">
        <v>0.25876134835238734</v>
      </c>
      <c r="I496" s="171"/>
      <c r="J496" s="192" t="s">
        <v>163</v>
      </c>
      <c r="K496" s="172">
        <v>0.94979715653667618</v>
      </c>
      <c r="L496" s="173">
        <v>0.24577079288669385</v>
      </c>
      <c r="M496" s="62"/>
      <c r="O496" t="s">
        <v>483</v>
      </c>
      <c r="P496" t="s">
        <v>4</v>
      </c>
      <c r="Q496">
        <v>0.16</v>
      </c>
      <c r="R496"/>
    </row>
    <row r="497" spans="1:18" s="47" customFormat="1" ht="14.4" customHeight="1" x14ac:dyDescent="0.3">
      <c r="A497" s="62"/>
      <c r="B497" s="6" t="s">
        <v>274</v>
      </c>
      <c r="C497" s="7"/>
      <c r="D497" s="162" t="s">
        <v>3</v>
      </c>
      <c r="E497" s="151">
        <v>2</v>
      </c>
      <c r="F497" s="149">
        <v>8.52</v>
      </c>
      <c r="G497" s="26">
        <v>17.04</v>
      </c>
      <c r="H497" s="89">
        <v>0.17905178211163414</v>
      </c>
      <c r="I497" s="99"/>
      <c r="J497" s="61" t="s">
        <v>163</v>
      </c>
      <c r="K497" s="100">
        <v>1</v>
      </c>
      <c r="L497" s="101">
        <v>0.17905178211163414</v>
      </c>
      <c r="M497" s="62"/>
      <c r="O497" t="s">
        <v>493</v>
      </c>
      <c r="P497" t="s">
        <v>4</v>
      </c>
      <c r="Q497">
        <v>0.18</v>
      </c>
      <c r="R497"/>
    </row>
    <row r="498" spans="1:18" s="47" customFormat="1" ht="14.4" customHeight="1" x14ac:dyDescent="0.3">
      <c r="A498" s="62"/>
      <c r="B498" s="6" t="s">
        <v>447</v>
      </c>
      <c r="C498" s="7"/>
      <c r="D498" s="162" t="s">
        <v>3</v>
      </c>
      <c r="E498" s="151">
        <v>1.6</v>
      </c>
      <c r="F498" s="149">
        <v>2.23</v>
      </c>
      <c r="G498" s="26">
        <v>3.5680000000000001</v>
      </c>
      <c r="H498" s="89">
        <v>3.7491593813046398E-2</v>
      </c>
      <c r="I498" s="99"/>
      <c r="J498" s="61" t="s">
        <v>163</v>
      </c>
      <c r="K498" s="100">
        <v>1</v>
      </c>
      <c r="L498" s="101">
        <v>3.7491593813046398E-2</v>
      </c>
      <c r="M498" s="62"/>
      <c r="O498" t="s">
        <v>480</v>
      </c>
      <c r="P498" t="s">
        <v>4</v>
      </c>
      <c r="Q498">
        <v>0.18</v>
      </c>
      <c r="R498"/>
    </row>
    <row r="499" spans="1:18" s="47" customFormat="1" ht="14.4" customHeight="1" x14ac:dyDescent="0.3">
      <c r="A499" s="62"/>
      <c r="B499" s="6" t="s">
        <v>491</v>
      </c>
      <c r="C499" s="7"/>
      <c r="D499" s="162" t="s">
        <v>4</v>
      </c>
      <c r="E499" s="151">
        <v>0.25</v>
      </c>
      <c r="F499" s="149">
        <v>10</v>
      </c>
      <c r="G499" s="26">
        <v>2.5</v>
      </c>
      <c r="H499" s="89">
        <v>2.6269334229993273E-2</v>
      </c>
      <c r="I499" s="99"/>
      <c r="J499" s="61" t="s">
        <v>163</v>
      </c>
      <c r="K499" s="100">
        <v>1</v>
      </c>
      <c r="L499" s="101">
        <v>2.6269334229993273E-2</v>
      </c>
      <c r="M499" s="62"/>
      <c r="O499" t="s">
        <v>486</v>
      </c>
      <c r="P499" t="s">
        <v>3</v>
      </c>
      <c r="Q499">
        <v>1.6</v>
      </c>
      <c r="R499"/>
    </row>
    <row r="500" spans="1:18" s="47" customFormat="1" ht="14.4" customHeight="1" x14ac:dyDescent="0.3">
      <c r="A500" s="62"/>
      <c r="B500" s="6" t="s">
        <v>80</v>
      </c>
      <c r="C500" s="7"/>
      <c r="D500" s="162" t="s">
        <v>4</v>
      </c>
      <c r="E500" s="151">
        <v>0.25</v>
      </c>
      <c r="F500" s="149">
        <v>12</v>
      </c>
      <c r="G500" s="26">
        <v>3</v>
      </c>
      <c r="H500" s="89">
        <v>3.1523201075991929E-2</v>
      </c>
      <c r="I500" s="99"/>
      <c r="J500" s="61" t="s">
        <v>163</v>
      </c>
      <c r="K500" s="100">
        <v>1</v>
      </c>
      <c r="L500" s="101">
        <v>3.1523201075991929E-2</v>
      </c>
      <c r="M500" s="62"/>
      <c r="O500" t="s">
        <v>487</v>
      </c>
      <c r="P500" t="s">
        <v>3</v>
      </c>
      <c r="Q500">
        <v>1.6</v>
      </c>
      <c r="R500"/>
    </row>
    <row r="501" spans="1:18" s="47" customFormat="1" ht="14.4" customHeight="1" x14ac:dyDescent="0.3">
      <c r="A501" s="62"/>
      <c r="B501" s="6" t="s">
        <v>1799</v>
      </c>
      <c r="C501" s="7"/>
      <c r="D501" s="162" t="s">
        <v>4</v>
      </c>
      <c r="E501" s="151">
        <v>0.2</v>
      </c>
      <c r="F501" s="149">
        <v>10</v>
      </c>
      <c r="G501" s="26">
        <v>2</v>
      </c>
      <c r="H501" s="89">
        <v>2.101546738399462E-2</v>
      </c>
      <c r="I501" s="99"/>
      <c r="J501" s="61" t="s">
        <v>163</v>
      </c>
      <c r="K501" s="100">
        <v>1</v>
      </c>
      <c r="L501" s="101">
        <v>2.101546738399462E-2</v>
      </c>
      <c r="M501" s="62"/>
      <c r="O501" t="s">
        <v>488</v>
      </c>
      <c r="P501" t="s">
        <v>4</v>
      </c>
      <c r="Q501">
        <v>0.2</v>
      </c>
      <c r="R501">
        <v>12</v>
      </c>
    </row>
    <row r="502" spans="1:18" s="47" customFormat="1" ht="14.4" customHeight="1" x14ac:dyDescent="0.3">
      <c r="A502" s="62"/>
      <c r="B502" s="6" t="s">
        <v>271</v>
      </c>
      <c r="C502" s="7"/>
      <c r="D502" s="162" t="s">
        <v>4</v>
      </c>
      <c r="E502" s="151">
        <v>0.12</v>
      </c>
      <c r="F502" s="149">
        <v>123.37</v>
      </c>
      <c r="G502" s="26">
        <v>14.804399999999999</v>
      </c>
      <c r="H502" s="89">
        <v>0.15556069266980496</v>
      </c>
      <c r="I502" s="99"/>
      <c r="J502" s="61" t="s">
        <v>163</v>
      </c>
      <c r="K502" s="100">
        <v>0.94531822455662551</v>
      </c>
      <c r="L502" s="101">
        <v>0.14705435780541889</v>
      </c>
      <c r="M502" s="62"/>
      <c r="O502" t="s">
        <v>489</v>
      </c>
      <c r="P502" t="s">
        <v>4</v>
      </c>
      <c r="Q502">
        <v>0.05</v>
      </c>
      <c r="R502">
        <v>15</v>
      </c>
    </row>
    <row r="503" spans="1:18" s="47" customFormat="1" ht="14.4" customHeight="1" x14ac:dyDescent="0.3">
      <c r="A503" s="62"/>
      <c r="B503" s="6" t="s">
        <v>44</v>
      </c>
      <c r="C503" s="7"/>
      <c r="D503" s="162" t="s">
        <v>4</v>
      </c>
      <c r="E503" s="220">
        <v>0.08</v>
      </c>
      <c r="F503" s="149">
        <v>12</v>
      </c>
      <c r="G503" s="26">
        <v>0.96</v>
      </c>
      <c r="H503" s="89">
        <v>1.0087424344317416E-2</v>
      </c>
      <c r="I503" s="99"/>
      <c r="J503" s="61" t="s">
        <v>163</v>
      </c>
      <c r="K503" s="100">
        <v>1</v>
      </c>
      <c r="L503" s="101">
        <v>1.0087424344317416E-2</v>
      </c>
      <c r="M503" s="62"/>
      <c r="O503" t="s">
        <v>490</v>
      </c>
      <c r="P503" t="s">
        <v>4</v>
      </c>
      <c r="Q503">
        <v>0.2</v>
      </c>
      <c r="R503">
        <v>10</v>
      </c>
    </row>
    <row r="504" spans="1:18" s="47" customFormat="1" ht="14.4" customHeight="1" x14ac:dyDescent="0.3">
      <c r="A504" s="62"/>
      <c r="B504" s="6">
        <v>0</v>
      </c>
      <c r="C504" s="7"/>
      <c r="D504" s="159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  <c r="O504"/>
      <c r="P504"/>
      <c r="Q504"/>
      <c r="R504">
        <v>10</v>
      </c>
    </row>
    <row r="505" spans="1:18" s="47" customFormat="1" ht="14.4" customHeight="1" x14ac:dyDescent="0.3">
      <c r="A505" s="62"/>
      <c r="B505" s="6">
        <v>0</v>
      </c>
      <c r="C505" s="7"/>
      <c r="D505" s="159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8" s="47" customFormat="1" ht="14.4" customHeight="1" x14ac:dyDescent="0.3">
      <c r="A506" s="62"/>
      <c r="B506" s="6">
        <v>0</v>
      </c>
      <c r="C506" s="7"/>
      <c r="D506" s="159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8" s="47" customFormat="1" ht="14.4" customHeight="1" x14ac:dyDescent="0.3">
      <c r="A507" s="62"/>
      <c r="B507" s="6">
        <v>0</v>
      </c>
      <c r="C507" s="7"/>
      <c r="D507" s="159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8" s="47" customFormat="1" ht="14.4" customHeight="1" x14ac:dyDescent="0.3">
      <c r="A508" s="62"/>
      <c r="B508" s="6">
        <v>0</v>
      </c>
      <c r="C508" s="7"/>
      <c r="D508" s="159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8" s="47" customFormat="1" ht="14.4" customHeight="1" x14ac:dyDescent="0.3">
      <c r="A509" s="62"/>
      <c r="B509" s="58" t="s">
        <v>62</v>
      </c>
      <c r="C509" s="46"/>
      <c r="D509" s="160"/>
      <c r="E509" s="38"/>
      <c r="F509" s="39"/>
      <c r="G509" s="193">
        <v>68.498199999999983</v>
      </c>
      <c r="H509" s="106" t="s">
        <v>62</v>
      </c>
      <c r="I509" s="103"/>
      <c r="J509" s="85"/>
      <c r="K509" s="104" t="s">
        <v>156</v>
      </c>
      <c r="L509" s="95">
        <v>0.69826395365109051</v>
      </c>
      <c r="M509" s="62"/>
    </row>
    <row r="510" spans="1:18" s="47" customFormat="1" ht="14.4" customHeight="1" x14ac:dyDescent="0.3">
      <c r="A510" s="62"/>
      <c r="B510" s="194" t="s">
        <v>63</v>
      </c>
      <c r="C510" s="195"/>
      <c r="D510" s="196"/>
      <c r="E510" s="197"/>
      <c r="F510" s="155"/>
      <c r="G510" s="197"/>
      <c r="H510" s="115"/>
      <c r="I510" s="202"/>
      <c r="J510" s="203"/>
      <c r="K510" s="178"/>
      <c r="L510" s="204">
        <v>0</v>
      </c>
      <c r="M510" s="62"/>
    </row>
    <row r="511" spans="1:18" s="47" customFormat="1" ht="35.25" customHeight="1" x14ac:dyDescent="0.3">
      <c r="A511" s="62"/>
      <c r="B511" s="53" t="s">
        <v>53</v>
      </c>
      <c r="C511" s="210"/>
      <c r="D511" s="211" t="s">
        <v>0</v>
      </c>
      <c r="E511" s="201" t="s">
        <v>1</v>
      </c>
      <c r="F511" s="156" t="s">
        <v>61</v>
      </c>
      <c r="G511" s="188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8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191">
        <v>0</v>
      </c>
      <c r="H512" s="170">
        <v>0</v>
      </c>
      <c r="I512" s="171"/>
      <c r="J512" s="192">
        <v>0</v>
      </c>
      <c r="K512" s="172">
        <v>0</v>
      </c>
      <c r="L512" s="173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s="47" customFormat="1" ht="15" customHeight="1" thickBot="1" x14ac:dyDescent="0.35">
      <c r="A517" s="62"/>
      <c r="B517" s="59" t="s">
        <v>64</v>
      </c>
      <c r="C517" s="42"/>
      <c r="D517" s="43"/>
      <c r="E517" s="44"/>
      <c r="F517" s="45"/>
      <c r="G517" s="191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s="47" customFormat="1" ht="14.4" customHeight="1" x14ac:dyDescent="0.3">
      <c r="A518" s="62"/>
      <c r="B518" s="64"/>
      <c r="C518" s="68"/>
      <c r="D518" s="69" t="s">
        <v>65</v>
      </c>
      <c r="E518" s="70"/>
      <c r="F518" s="71"/>
      <c r="G518" s="88">
        <v>95.168000000000006</v>
      </c>
      <c r="H518" s="179"/>
      <c r="I518" s="212"/>
      <c r="J518" s="213"/>
      <c r="K518" s="214"/>
      <c r="L518" s="180"/>
      <c r="M518" s="62"/>
    </row>
    <row r="519" spans="1:13" s="47" customFormat="1" ht="14.4" customHeight="1" x14ac:dyDescent="0.3">
      <c r="A519" s="62"/>
      <c r="B519" s="63"/>
      <c r="C519" s="68"/>
      <c r="D519" s="72" t="s">
        <v>7</v>
      </c>
      <c r="E519" s="215"/>
      <c r="F519" s="181">
        <v>0.1</v>
      </c>
      <c r="G519" s="215">
        <v>9.5169999999999995</v>
      </c>
      <c r="H519" s="120"/>
      <c r="I519" s="124"/>
      <c r="J519" s="141"/>
      <c r="K519" s="125"/>
      <c r="L519" s="119"/>
      <c r="M519" s="62"/>
    </row>
    <row r="520" spans="1:13" s="47" customFormat="1" ht="14.4" customHeight="1" x14ac:dyDescent="0.3">
      <c r="A520" s="62"/>
      <c r="B520" s="63"/>
      <c r="C520" s="68"/>
      <c r="D520" s="72" t="s">
        <v>8</v>
      </c>
      <c r="E520" s="215"/>
      <c r="F520" s="181">
        <v>0.1</v>
      </c>
      <c r="G520" s="215">
        <v>9.5169999999999995</v>
      </c>
      <c r="H520" s="120"/>
      <c r="I520" s="124"/>
      <c r="J520" s="141"/>
      <c r="K520" s="125"/>
      <c r="L520" s="119"/>
      <c r="M520" s="62"/>
    </row>
    <row r="521" spans="1:13" s="47" customFormat="1" ht="14.4" customHeight="1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114.202</v>
      </c>
      <c r="H521" s="120"/>
      <c r="I521" s="124"/>
      <c r="J521" s="141"/>
      <c r="K521" s="125"/>
      <c r="L521" s="119"/>
      <c r="M521" s="62"/>
    </row>
    <row r="522" spans="1:13" s="47" customFormat="1" ht="15" customHeight="1" thickBot="1" x14ac:dyDescent="0.35">
      <c r="A522" s="62"/>
      <c r="B522" s="63"/>
      <c r="C522" s="68"/>
      <c r="D522" s="77" t="s">
        <v>68</v>
      </c>
      <c r="E522" s="78"/>
      <c r="F522" s="79"/>
      <c r="G522" s="78">
        <v>114.2</v>
      </c>
      <c r="H522" s="134">
        <v>1</v>
      </c>
      <c r="I522" s="126"/>
      <c r="J522" s="142"/>
      <c r="K522" s="127"/>
      <c r="L522" s="135">
        <v>0.97049831814335674</v>
      </c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136" t="s">
        <v>1808</v>
      </c>
      <c r="C526" s="81"/>
      <c r="D526" s="80"/>
      <c r="E526" s="67"/>
      <c r="F526" s="82"/>
      <c r="G526" s="82"/>
      <c r="J526" s="60"/>
      <c r="M526" s="62"/>
    </row>
    <row r="527" spans="1:13" s="47" customFormat="1" ht="14.4" customHeight="1" x14ac:dyDescent="0.3">
      <c r="A527" s="62"/>
      <c r="B527" s="216"/>
      <c r="C527" s="217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4" t="s">
        <v>166</v>
      </c>
      <c r="E531" s="714"/>
      <c r="F531" s="714"/>
      <c r="J531" s="1"/>
    </row>
    <row r="532" spans="1:13" x14ac:dyDescent="0.3">
      <c r="A532" s="62"/>
      <c r="B532" s="132"/>
      <c r="C532" s="132"/>
      <c r="D532" s="132"/>
      <c r="J532" s="1"/>
    </row>
    <row r="533" spans="1:13" ht="82.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s="47" customFormat="1" ht="14.4" customHeight="1" x14ac:dyDescent="0.3">
      <c r="A534" s="62"/>
      <c r="B534" s="63"/>
      <c r="C534" s="9"/>
      <c r="D534" s="10"/>
      <c r="E534" s="11"/>
      <c r="F534" s="12"/>
      <c r="G534" s="13"/>
      <c r="J534" s="60"/>
      <c r="M534" s="62"/>
    </row>
    <row r="535" spans="1:13" s="47" customFormat="1" ht="14.4" customHeight="1" x14ac:dyDescent="0.3">
      <c r="A535" s="62"/>
      <c r="B535" s="48" t="s">
        <v>48</v>
      </c>
      <c r="C535" s="9"/>
      <c r="D535" s="10"/>
      <c r="E535" s="11"/>
      <c r="F535" s="11"/>
      <c r="G535" s="11"/>
      <c r="J535" s="60"/>
      <c r="M535" s="62"/>
    </row>
    <row r="536" spans="1:13" s="47" customFormat="1" ht="14.4" customHeight="1" x14ac:dyDescent="0.3">
      <c r="A536" s="62"/>
      <c r="B536" s="64" t="s">
        <v>49</v>
      </c>
      <c r="C536" s="62" t="s">
        <v>411</v>
      </c>
      <c r="D536" s="62"/>
      <c r="E536" s="62"/>
      <c r="I536" s="65" t="s">
        <v>50</v>
      </c>
      <c r="J536" s="68" t="s">
        <v>5</v>
      </c>
      <c r="M536" s="62"/>
    </row>
    <row r="537" spans="1:13" s="47" customFormat="1" ht="15" customHeight="1" thickBot="1" x14ac:dyDescent="0.35">
      <c r="A537" s="62"/>
      <c r="B537" s="64" t="s">
        <v>51</v>
      </c>
      <c r="C537" s="62" t="s">
        <v>460</v>
      </c>
      <c r="D537" s="62"/>
      <c r="E537" s="62"/>
      <c r="G537" s="62" t="s">
        <v>406</v>
      </c>
      <c r="J537" s="60"/>
      <c r="M537" s="62"/>
    </row>
    <row r="538" spans="1:13" s="47" customFormat="1" ht="14.4" customHeight="1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s="47" customFormat="1" ht="32.25" customHeight="1" x14ac:dyDescent="0.3">
      <c r="A539" s="62"/>
      <c r="B539" s="186" t="s">
        <v>53</v>
      </c>
      <c r="C539" s="187" t="s">
        <v>1</v>
      </c>
      <c r="D539" s="161" t="s">
        <v>54</v>
      </c>
      <c r="E539" s="188" t="s">
        <v>23</v>
      </c>
      <c r="F539" s="188" t="s">
        <v>55</v>
      </c>
      <c r="G539" s="188" t="s">
        <v>56</v>
      </c>
      <c r="H539" s="90" t="s">
        <v>158</v>
      </c>
      <c r="I539" s="169" t="s">
        <v>159</v>
      </c>
      <c r="J539" s="169" t="s">
        <v>160</v>
      </c>
      <c r="K539" s="169" t="s">
        <v>161</v>
      </c>
      <c r="L539" s="92" t="s">
        <v>162</v>
      </c>
      <c r="M539" s="62"/>
    </row>
    <row r="540" spans="1:13" s="47" customFormat="1" ht="14.4" customHeight="1" x14ac:dyDescent="0.3">
      <c r="A540" s="62"/>
      <c r="B540" s="189">
        <v>0</v>
      </c>
      <c r="C540" s="187"/>
      <c r="D540" s="190">
        <v>0</v>
      </c>
      <c r="E540" s="191">
        <v>0</v>
      </c>
      <c r="F540" s="154"/>
      <c r="G540" s="191">
        <v>0</v>
      </c>
      <c r="H540" s="170">
        <v>0</v>
      </c>
      <c r="I540" s="171"/>
      <c r="J540" s="192">
        <v>0</v>
      </c>
      <c r="K540" s="172">
        <v>0</v>
      </c>
      <c r="L540" s="173">
        <v>0</v>
      </c>
      <c r="M540" s="62"/>
    </row>
    <row r="541" spans="1:13" s="47" customFormat="1" ht="14.4" customHeight="1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s="47" customFormat="1" ht="14.4" customHeight="1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s="47" customFormat="1" ht="14.4" customHeight="1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2.54</v>
      </c>
      <c r="H546" s="89">
        <v>2.34029340276818E-4</v>
      </c>
      <c r="I546" s="99"/>
      <c r="J546" s="61" t="s">
        <v>165</v>
      </c>
      <c r="K546" s="100">
        <v>0.4</v>
      </c>
      <c r="L546" s="101">
        <v>9.3611736110727205E-5</v>
      </c>
      <c r="M546" s="62"/>
    </row>
    <row r="547" spans="1:13" s="47" customFormat="1" ht="14.4" customHeight="1" x14ac:dyDescent="0.3">
      <c r="A547" s="62"/>
      <c r="B547" s="6" t="s">
        <v>57</v>
      </c>
      <c r="C547" s="25"/>
      <c r="D547" s="28"/>
      <c r="E547" s="26"/>
      <c r="F547" s="27"/>
      <c r="G547" s="193">
        <v>2.54</v>
      </c>
      <c r="H547" s="102" t="s">
        <v>57</v>
      </c>
      <c r="I547" s="103"/>
      <c r="J547" s="85"/>
      <c r="K547" s="104" t="s">
        <v>156</v>
      </c>
      <c r="L547" s="105">
        <v>9.3611736110727205E-5</v>
      </c>
      <c r="M547" s="62"/>
    </row>
    <row r="548" spans="1:13" s="47" customFormat="1" ht="14.4" customHeight="1" x14ac:dyDescent="0.3">
      <c r="A548" s="62"/>
      <c r="B548" s="194" t="s">
        <v>22</v>
      </c>
      <c r="C548" s="195"/>
      <c r="D548" s="196"/>
      <c r="E548" s="197"/>
      <c r="F548" s="155"/>
      <c r="G548" s="87"/>
      <c r="H548" s="107"/>
      <c r="I548" s="174"/>
      <c r="J548" s="175"/>
      <c r="K548" s="176"/>
      <c r="L548" s="110"/>
      <c r="M548" s="62"/>
    </row>
    <row r="549" spans="1:13" s="47" customFormat="1" ht="30.75" customHeight="1" x14ac:dyDescent="0.3">
      <c r="A549" s="62"/>
      <c r="B549" s="198" t="s">
        <v>58</v>
      </c>
      <c r="C549" s="199" t="s">
        <v>1</v>
      </c>
      <c r="D549" s="200" t="s">
        <v>59</v>
      </c>
      <c r="E549" s="156" t="s">
        <v>23</v>
      </c>
      <c r="F549" s="156" t="s">
        <v>55</v>
      </c>
      <c r="G549" s="201" t="s">
        <v>56</v>
      </c>
      <c r="H549" s="90" t="s">
        <v>158</v>
      </c>
      <c r="I549" s="169" t="s">
        <v>159</v>
      </c>
      <c r="J549" s="169" t="s">
        <v>160</v>
      </c>
      <c r="K549" s="177" t="s">
        <v>161</v>
      </c>
      <c r="L549" s="92" t="s">
        <v>162</v>
      </c>
      <c r="M549" s="62"/>
    </row>
    <row r="550" spans="1:13" s="47" customFormat="1" ht="14.4" customHeight="1" x14ac:dyDescent="0.3">
      <c r="A550" s="62"/>
      <c r="B550" s="6" t="s">
        <v>24</v>
      </c>
      <c r="C550" s="25">
        <v>1</v>
      </c>
      <c r="D550" s="3">
        <v>4.05</v>
      </c>
      <c r="E550" s="26">
        <v>4.05</v>
      </c>
      <c r="F550" s="26">
        <v>4</v>
      </c>
      <c r="G550" s="26">
        <v>16.2</v>
      </c>
      <c r="H550" s="170">
        <v>1.4926280757812801E-3</v>
      </c>
      <c r="I550" s="171"/>
      <c r="J550" s="192" t="s">
        <v>163</v>
      </c>
      <c r="K550" s="172">
        <v>1</v>
      </c>
      <c r="L550" s="173">
        <v>1.4926280757812801E-3</v>
      </c>
      <c r="M550" s="62"/>
    </row>
    <row r="551" spans="1:13" s="47" customFormat="1" ht="14.4" customHeight="1" x14ac:dyDescent="0.3">
      <c r="A551" s="62"/>
      <c r="B551" s="6" t="s">
        <v>28</v>
      </c>
      <c r="C551" s="25">
        <v>1</v>
      </c>
      <c r="D551" s="3">
        <v>4.0999999999999996</v>
      </c>
      <c r="E551" s="26">
        <v>4.0999999999999996</v>
      </c>
      <c r="F551" s="26">
        <v>4</v>
      </c>
      <c r="G551" s="26">
        <v>16.399999999999999</v>
      </c>
      <c r="H551" s="89">
        <v>1.511055582889691E-3</v>
      </c>
      <c r="I551" s="99"/>
      <c r="J551" s="61" t="s">
        <v>163</v>
      </c>
      <c r="K551" s="100">
        <v>1</v>
      </c>
      <c r="L551" s="101">
        <v>1.511055582889691E-3</v>
      </c>
      <c r="M551" s="62"/>
    </row>
    <row r="552" spans="1:13" s="47" customFormat="1" ht="14.4" customHeight="1" x14ac:dyDescent="0.3">
      <c r="A552" s="62"/>
      <c r="B552" s="6" t="s">
        <v>69</v>
      </c>
      <c r="C552" s="25">
        <v>1</v>
      </c>
      <c r="D552" s="3">
        <v>4.55</v>
      </c>
      <c r="E552" s="26">
        <v>4.55</v>
      </c>
      <c r="F552" s="27">
        <v>4</v>
      </c>
      <c r="G552" s="26">
        <v>18.2</v>
      </c>
      <c r="H552" s="89">
        <v>1.6769031468653888E-3</v>
      </c>
      <c r="I552" s="99"/>
      <c r="J552" s="61" t="s">
        <v>163</v>
      </c>
      <c r="K552" s="100">
        <v>1</v>
      </c>
      <c r="L552" s="101">
        <v>1.6769031468653888E-3</v>
      </c>
      <c r="M552" s="62"/>
    </row>
    <row r="553" spans="1:13" s="47" customFormat="1" ht="14.4" customHeight="1" x14ac:dyDescent="0.3">
      <c r="A553" s="62"/>
      <c r="B553" s="6">
        <v>0</v>
      </c>
      <c r="C553" s="25">
        <v>1</v>
      </c>
      <c r="D553" s="3">
        <v>0</v>
      </c>
      <c r="E553" s="26">
        <v>0</v>
      </c>
      <c r="F553" s="27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s="47" customFormat="1" ht="14.4" customHeight="1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s="47" customFormat="1" ht="14.4" customHeight="1" x14ac:dyDescent="0.3">
      <c r="A559" s="62"/>
      <c r="B559" s="6" t="s">
        <v>60</v>
      </c>
      <c r="C559" s="25"/>
      <c r="D559" s="28"/>
      <c r="E559" s="26"/>
      <c r="F559" s="27"/>
      <c r="G559" s="193">
        <v>50.8</v>
      </c>
      <c r="H559" s="106" t="s">
        <v>60</v>
      </c>
      <c r="I559" s="103"/>
      <c r="J559" s="85"/>
      <c r="K559" s="104" t="s">
        <v>156</v>
      </c>
      <c r="L559" s="95">
        <v>4.6805868055363603E-3</v>
      </c>
      <c r="M559" s="62"/>
    </row>
    <row r="560" spans="1:13" s="47" customFormat="1" ht="14.4" customHeight="1" x14ac:dyDescent="0.3">
      <c r="A560" s="62"/>
      <c r="B560" s="194" t="s">
        <v>38</v>
      </c>
      <c r="C560" s="195"/>
      <c r="D560" s="196"/>
      <c r="E560" s="196"/>
      <c r="F560" s="196"/>
      <c r="G560" s="196"/>
      <c r="H560" s="115"/>
      <c r="I560" s="202"/>
      <c r="J560" s="203"/>
      <c r="K560" s="178"/>
      <c r="L560" s="204"/>
      <c r="M560" s="62"/>
    </row>
    <row r="561" spans="1:13" s="47" customFormat="1" ht="36.75" customHeight="1" x14ac:dyDescent="0.3">
      <c r="A561" s="62"/>
      <c r="B561" s="53" t="s">
        <v>53</v>
      </c>
      <c r="C561" s="195"/>
      <c r="D561" s="205" t="s">
        <v>0</v>
      </c>
      <c r="E561" s="156" t="s">
        <v>1</v>
      </c>
      <c r="F561" s="207" t="s">
        <v>61</v>
      </c>
      <c r="G561" s="188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s="47" customFormat="1" ht="14.4" customHeight="1" x14ac:dyDescent="0.3">
      <c r="A562" s="62"/>
      <c r="B562" s="218" t="s">
        <v>1071</v>
      </c>
      <c r="C562" s="195"/>
      <c r="D562" s="161" t="s">
        <v>191</v>
      </c>
      <c r="E562" s="164">
        <v>1</v>
      </c>
      <c r="F562" s="163">
        <v>5300</v>
      </c>
      <c r="G562" s="191">
        <v>5300</v>
      </c>
      <c r="H562" s="170">
        <v>0.48832893837288799</v>
      </c>
      <c r="I562" s="171"/>
      <c r="J562" s="192" t="s">
        <v>163</v>
      </c>
      <c r="K562" s="172">
        <v>1</v>
      </c>
      <c r="L562" s="173">
        <v>0.48832893837288799</v>
      </c>
      <c r="M562" s="62"/>
    </row>
    <row r="563" spans="1:13" s="47" customFormat="1" ht="14.4" customHeight="1" x14ac:dyDescent="0.3">
      <c r="A563" s="62"/>
      <c r="B563" s="6" t="s">
        <v>1067</v>
      </c>
      <c r="C563" s="7"/>
      <c r="D563" s="162" t="s">
        <v>191</v>
      </c>
      <c r="E563" s="151">
        <v>1</v>
      </c>
      <c r="F563" s="149">
        <v>5500</v>
      </c>
      <c r="G563" s="26">
        <v>5500</v>
      </c>
      <c r="H563" s="89">
        <v>0.50675644548129883</v>
      </c>
      <c r="I563" s="99"/>
      <c r="J563" s="61" t="s">
        <v>163</v>
      </c>
      <c r="K563" s="100">
        <v>1</v>
      </c>
      <c r="L563" s="101">
        <v>0.50675644548129883</v>
      </c>
      <c r="M563" s="62"/>
    </row>
    <row r="564" spans="1:13" s="47" customFormat="1" ht="14.4" customHeight="1" x14ac:dyDescent="0.3">
      <c r="A564" s="62"/>
      <c r="B564" s="6">
        <v>0</v>
      </c>
      <c r="C564" s="7"/>
      <c r="D564" s="162">
        <v>0</v>
      </c>
      <c r="E564" s="151"/>
      <c r="F564" s="149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s="47" customFormat="1" ht="14.4" customHeight="1" x14ac:dyDescent="0.3">
      <c r="A565" s="62"/>
      <c r="B565" s="6">
        <v>0</v>
      </c>
      <c r="C565" s="7"/>
      <c r="D565" s="162">
        <v>0</v>
      </c>
      <c r="E565" s="151"/>
      <c r="F565" s="149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s="47" customFormat="1" ht="14.4" customHeight="1" x14ac:dyDescent="0.3">
      <c r="A566" s="62"/>
      <c r="B566" s="6">
        <v>0</v>
      </c>
      <c r="C566" s="7"/>
      <c r="D566" s="162">
        <v>0</v>
      </c>
      <c r="E566" s="151"/>
      <c r="F566" s="149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s="47" customFormat="1" ht="14.4" customHeight="1" x14ac:dyDescent="0.3">
      <c r="A567" s="62"/>
      <c r="B567" s="6">
        <v>0</v>
      </c>
      <c r="C567" s="7"/>
      <c r="D567" s="162">
        <v>0</v>
      </c>
      <c r="E567" s="151"/>
      <c r="F567" s="149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s="47" customFormat="1" ht="14.4" customHeight="1" x14ac:dyDescent="0.3">
      <c r="A568" s="62"/>
      <c r="B568" s="6">
        <v>0</v>
      </c>
      <c r="C568" s="7"/>
      <c r="D568" s="162">
        <v>0</v>
      </c>
      <c r="E568" s="151"/>
      <c r="F568" s="149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s="47" customFormat="1" ht="14.4" customHeight="1" x14ac:dyDescent="0.3">
      <c r="A569" s="62"/>
      <c r="B569" s="6">
        <v>0</v>
      </c>
      <c r="C569" s="7"/>
      <c r="D569" s="162">
        <v>0</v>
      </c>
      <c r="E569" s="4"/>
      <c r="F569" s="149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s="47" customFormat="1" ht="14.4" customHeight="1" x14ac:dyDescent="0.3">
      <c r="A570" s="62"/>
      <c r="B570" s="6">
        <v>0</v>
      </c>
      <c r="C570" s="7"/>
      <c r="D570" s="159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s="47" customFormat="1" ht="14.4" customHeight="1" x14ac:dyDescent="0.3">
      <c r="A571" s="62"/>
      <c r="B571" s="6">
        <v>0</v>
      </c>
      <c r="C571" s="7"/>
      <c r="D571" s="159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s="47" customFormat="1" ht="14.4" customHeight="1" x14ac:dyDescent="0.3">
      <c r="A572" s="62"/>
      <c r="B572" s="6">
        <v>0</v>
      </c>
      <c r="C572" s="7"/>
      <c r="D572" s="159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s="47" customFormat="1" ht="14.4" customHeight="1" x14ac:dyDescent="0.3">
      <c r="A573" s="62"/>
      <c r="B573" s="6">
        <v>0</v>
      </c>
      <c r="C573" s="7"/>
      <c r="D573" s="159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s="47" customFormat="1" ht="14.4" customHeight="1" x14ac:dyDescent="0.3">
      <c r="A574" s="62"/>
      <c r="B574" s="6">
        <v>0</v>
      </c>
      <c r="C574" s="7"/>
      <c r="D574" s="159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s="47" customFormat="1" ht="14.4" customHeight="1" x14ac:dyDescent="0.3">
      <c r="A575" s="62"/>
      <c r="B575" s="58" t="s">
        <v>62</v>
      </c>
      <c r="C575" s="46"/>
      <c r="D575" s="160"/>
      <c r="E575" s="38"/>
      <c r="F575" s="39"/>
      <c r="G575" s="193">
        <v>10800</v>
      </c>
      <c r="H575" s="106" t="s">
        <v>62</v>
      </c>
      <c r="I575" s="103"/>
      <c r="J575" s="85"/>
      <c r="K575" s="104" t="s">
        <v>156</v>
      </c>
      <c r="L575" s="95">
        <v>0.99508538385418688</v>
      </c>
      <c r="M575" s="62"/>
    </row>
    <row r="576" spans="1:13" s="47" customFormat="1" ht="14.4" customHeight="1" x14ac:dyDescent="0.3">
      <c r="A576" s="62"/>
      <c r="B576" s="194" t="s">
        <v>63</v>
      </c>
      <c r="C576" s="195"/>
      <c r="D576" s="196"/>
      <c r="E576" s="197"/>
      <c r="F576" s="155"/>
      <c r="G576" s="197"/>
      <c r="H576" s="115"/>
      <c r="I576" s="202"/>
      <c r="J576" s="203"/>
      <c r="K576" s="178"/>
      <c r="L576" s="204">
        <v>0</v>
      </c>
      <c r="M576" s="62"/>
    </row>
    <row r="577" spans="1:13" s="47" customFormat="1" ht="35.25" customHeight="1" x14ac:dyDescent="0.3">
      <c r="A577" s="62"/>
      <c r="B577" s="53" t="s">
        <v>53</v>
      </c>
      <c r="C577" s="210"/>
      <c r="D577" s="211" t="s">
        <v>0</v>
      </c>
      <c r="E577" s="201" t="s">
        <v>1</v>
      </c>
      <c r="F577" s="156" t="s">
        <v>61</v>
      </c>
      <c r="G577" s="188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191">
        <v>0</v>
      </c>
      <c r="H578" s="170">
        <v>0</v>
      </c>
      <c r="I578" s="171"/>
      <c r="J578" s="192">
        <v>0</v>
      </c>
      <c r="K578" s="172">
        <v>0</v>
      </c>
      <c r="L578" s="173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s="47" customFormat="1" ht="15" customHeight="1" thickBot="1" x14ac:dyDescent="0.35">
      <c r="A583" s="62"/>
      <c r="B583" s="59" t="s">
        <v>64</v>
      </c>
      <c r="C583" s="42"/>
      <c r="D583" s="43"/>
      <c r="E583" s="44"/>
      <c r="F583" s="45"/>
      <c r="G583" s="191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s="47" customFormat="1" ht="14.4" customHeight="1" x14ac:dyDescent="0.3">
      <c r="A584" s="62"/>
      <c r="B584" s="64"/>
      <c r="C584" s="68"/>
      <c r="D584" s="69" t="s">
        <v>65</v>
      </c>
      <c r="E584" s="70"/>
      <c r="F584" s="71"/>
      <c r="G584" s="88">
        <v>10853.34</v>
      </c>
      <c r="H584" s="179"/>
      <c r="I584" s="212"/>
      <c r="J584" s="213"/>
      <c r="K584" s="214"/>
      <c r="L584" s="180"/>
      <c r="M584" s="62"/>
    </row>
    <row r="585" spans="1:13" s="47" customFormat="1" ht="14.4" customHeight="1" x14ac:dyDescent="0.3">
      <c r="A585" s="62"/>
      <c r="B585" s="63"/>
      <c r="C585" s="68"/>
      <c r="D585" s="72" t="s">
        <v>7</v>
      </c>
      <c r="E585" s="215"/>
      <c r="F585" s="181">
        <v>0.1</v>
      </c>
      <c r="G585" s="215">
        <v>1085.3340000000001</v>
      </c>
      <c r="H585" s="120"/>
      <c r="I585" s="124"/>
      <c r="J585" s="141"/>
      <c r="K585" s="125"/>
      <c r="L585" s="119"/>
      <c r="M585" s="62"/>
    </row>
    <row r="586" spans="1:13" s="47" customFormat="1" ht="14.4" customHeight="1" x14ac:dyDescent="0.3">
      <c r="A586" s="62"/>
      <c r="B586" s="63"/>
      <c r="C586" s="68"/>
      <c r="D586" s="72" t="s">
        <v>8</v>
      </c>
      <c r="E586" s="215"/>
      <c r="F586" s="181">
        <v>0.1</v>
      </c>
      <c r="G586" s="215">
        <v>1085.3340000000001</v>
      </c>
      <c r="H586" s="120"/>
      <c r="I586" s="124"/>
      <c r="J586" s="141"/>
      <c r="K586" s="125"/>
      <c r="L586" s="119"/>
      <c r="M586" s="62"/>
    </row>
    <row r="587" spans="1:13" s="47" customFormat="1" ht="14.4" customHeight="1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13024.008</v>
      </c>
      <c r="H587" s="120"/>
      <c r="I587" s="124"/>
      <c r="J587" s="141"/>
      <c r="K587" s="125"/>
      <c r="L587" s="119"/>
      <c r="M587" s="62"/>
    </row>
    <row r="588" spans="1:13" s="47" customFormat="1" ht="15" customHeight="1" thickBot="1" x14ac:dyDescent="0.35">
      <c r="A588" s="62"/>
      <c r="B588" s="63"/>
      <c r="C588" s="68"/>
      <c r="D588" s="77" t="s">
        <v>68</v>
      </c>
      <c r="E588" s="78"/>
      <c r="F588" s="79"/>
      <c r="G588" s="78">
        <v>13024.01</v>
      </c>
      <c r="H588" s="134">
        <v>1</v>
      </c>
      <c r="I588" s="126"/>
      <c r="J588" s="142"/>
      <c r="K588" s="127"/>
      <c r="L588" s="135">
        <v>0.99985958239583406</v>
      </c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136" t="s">
        <v>1808</v>
      </c>
      <c r="C592" s="81"/>
      <c r="D592" s="80"/>
      <c r="E592" s="67"/>
      <c r="F592" s="82"/>
      <c r="G592" s="82"/>
      <c r="J592" s="60"/>
      <c r="M592" s="62"/>
    </row>
    <row r="593" spans="1:13" s="47" customFormat="1" ht="14.4" customHeight="1" x14ac:dyDescent="0.3">
      <c r="A593" s="62"/>
      <c r="B593" s="216"/>
      <c r="C593" s="217"/>
      <c r="D593" s="80"/>
      <c r="E593" s="67"/>
      <c r="F593" s="62"/>
      <c r="G593" s="62"/>
      <c r="J593" s="60"/>
      <c r="M593" s="62"/>
    </row>
    <row r="594" spans="1:13" s="47" customFormat="1" ht="14.4" customHeight="1" x14ac:dyDescent="0.3">
      <c r="A594" s="62"/>
      <c r="B594" s="84"/>
      <c r="C594" s="62"/>
      <c r="D594" s="80"/>
      <c r="E594" s="67"/>
      <c r="F594" s="62"/>
      <c r="G594" s="62"/>
      <c r="J594" s="60"/>
      <c r="M594" s="62"/>
    </row>
    <row r="595" spans="1:13" x14ac:dyDescent="0.3">
      <c r="A595" s="62"/>
      <c r="B595" s="130"/>
      <c r="C595" s="130"/>
      <c r="D595" s="130"/>
      <c r="J595" s="1"/>
    </row>
    <row r="596" spans="1:13" ht="15.6" x14ac:dyDescent="0.3">
      <c r="A596" s="62"/>
      <c r="B596" s="47"/>
      <c r="C596" s="47"/>
      <c r="D596" s="714" t="s">
        <v>166</v>
      </c>
      <c r="E596" s="714"/>
      <c r="F596" s="714"/>
      <c r="J596" s="1"/>
    </row>
    <row r="597" spans="1:13" x14ac:dyDescent="0.3">
      <c r="A597" s="62"/>
      <c r="B597" s="132"/>
      <c r="C597" s="132"/>
      <c r="D597" s="132"/>
      <c r="J597" s="1"/>
    </row>
    <row r="598" spans="1:13" ht="82.5" customHeight="1" x14ac:dyDescent="0.3">
      <c r="A598" s="62"/>
      <c r="B598" s="710" t="s">
        <v>1809</v>
      </c>
      <c r="C598" s="710"/>
      <c r="D598" s="710"/>
      <c r="E598" s="710"/>
      <c r="F598" s="710"/>
      <c r="G598" s="710"/>
      <c r="H598" s="710"/>
      <c r="I598" s="710"/>
      <c r="J598" s="710"/>
      <c r="K598" s="710"/>
      <c r="L598" s="710"/>
    </row>
    <row r="599" spans="1:13" s="47" customFormat="1" ht="14.4" customHeight="1" x14ac:dyDescent="0.3">
      <c r="A599" s="62"/>
      <c r="B599" s="63"/>
      <c r="C599" s="9"/>
      <c r="D599" s="10"/>
      <c r="E599" s="11"/>
      <c r="F599" s="12"/>
      <c r="G599" s="13"/>
      <c r="J599" s="60"/>
      <c r="M599" s="62"/>
    </row>
    <row r="600" spans="1:13" s="47" customFormat="1" ht="14.4" customHeight="1" x14ac:dyDescent="0.3">
      <c r="A600" s="62"/>
      <c r="B600" s="48" t="s">
        <v>48</v>
      </c>
      <c r="C600" s="9"/>
      <c r="D600" s="10"/>
      <c r="E600" s="11"/>
      <c r="F600" s="11"/>
      <c r="G600" s="11"/>
      <c r="J600" s="60"/>
      <c r="M600" s="62"/>
    </row>
    <row r="601" spans="1:13" s="47" customFormat="1" ht="14.4" customHeight="1" x14ac:dyDescent="0.3">
      <c r="A601" s="62"/>
      <c r="B601" s="64" t="s">
        <v>49</v>
      </c>
      <c r="C601" s="62" t="s">
        <v>413</v>
      </c>
      <c r="D601" s="62"/>
      <c r="E601" s="62"/>
      <c r="I601" s="65" t="s">
        <v>50</v>
      </c>
      <c r="J601" s="68" t="s">
        <v>5</v>
      </c>
      <c r="M601" s="62"/>
    </row>
    <row r="602" spans="1:13" s="47" customFormat="1" ht="15" customHeight="1" thickBot="1" x14ac:dyDescent="0.35">
      <c r="A602" s="62"/>
      <c r="B602" s="64" t="s">
        <v>51</v>
      </c>
      <c r="C602" s="62" t="s">
        <v>460</v>
      </c>
      <c r="D602" s="62"/>
      <c r="E602" s="62"/>
      <c r="G602" s="62" t="s">
        <v>408</v>
      </c>
      <c r="J602" s="60"/>
      <c r="M602" s="62"/>
    </row>
    <row r="603" spans="1:13" s="47" customFormat="1" ht="14.4" customHeight="1" thickTop="1" x14ac:dyDescent="0.3">
      <c r="A603" s="62"/>
      <c r="B603" s="49" t="s">
        <v>52</v>
      </c>
      <c r="C603" s="14"/>
      <c r="D603" s="15"/>
      <c r="E603" s="16"/>
      <c r="F603" s="17"/>
      <c r="G603" s="16"/>
      <c r="H603" s="711" t="s">
        <v>164</v>
      </c>
      <c r="I603" s="712"/>
      <c r="J603" s="712"/>
      <c r="K603" s="712"/>
      <c r="L603" s="713"/>
      <c r="M603" s="62"/>
    </row>
    <row r="604" spans="1:13" s="47" customFormat="1" ht="32.25" customHeight="1" x14ac:dyDescent="0.3">
      <c r="A604" s="62"/>
      <c r="B604" s="186" t="s">
        <v>53</v>
      </c>
      <c r="C604" s="187" t="s">
        <v>1</v>
      </c>
      <c r="D604" s="161" t="s">
        <v>54</v>
      </c>
      <c r="E604" s="188" t="s">
        <v>23</v>
      </c>
      <c r="F604" s="188" t="s">
        <v>55</v>
      </c>
      <c r="G604" s="188" t="s">
        <v>56</v>
      </c>
      <c r="H604" s="90" t="s">
        <v>158</v>
      </c>
      <c r="I604" s="169" t="s">
        <v>159</v>
      </c>
      <c r="J604" s="169" t="s">
        <v>160</v>
      </c>
      <c r="K604" s="169" t="s">
        <v>161</v>
      </c>
      <c r="L604" s="92" t="s">
        <v>162</v>
      </c>
      <c r="M604" s="62"/>
    </row>
    <row r="605" spans="1:13" s="47" customFormat="1" ht="14.4" customHeight="1" x14ac:dyDescent="0.3">
      <c r="A605" s="62"/>
      <c r="B605" s="189">
        <v>0</v>
      </c>
      <c r="C605" s="187"/>
      <c r="D605" s="190">
        <v>0</v>
      </c>
      <c r="E605" s="191">
        <v>0</v>
      </c>
      <c r="F605" s="154"/>
      <c r="G605" s="191">
        <v>0</v>
      </c>
      <c r="H605" s="170">
        <v>0</v>
      </c>
      <c r="I605" s="171"/>
      <c r="J605" s="192">
        <v>0</v>
      </c>
      <c r="K605" s="172">
        <v>0</v>
      </c>
      <c r="L605" s="173">
        <v>0</v>
      </c>
      <c r="M605" s="62"/>
    </row>
    <row r="606" spans="1:13" s="47" customFormat="1" ht="14.4" customHeight="1" x14ac:dyDescent="0.3">
      <c r="A606" s="62"/>
      <c r="B606" s="6">
        <v>0</v>
      </c>
      <c r="C606" s="25"/>
      <c r="D606" s="3">
        <v>0</v>
      </c>
      <c r="E606" s="26">
        <v>0</v>
      </c>
      <c r="F606" s="27"/>
      <c r="G606" s="26">
        <v>0</v>
      </c>
      <c r="H606" s="89">
        <v>0</v>
      </c>
      <c r="I606" s="99"/>
      <c r="J606" s="61">
        <v>0</v>
      </c>
      <c r="K606" s="100">
        <v>0</v>
      </c>
      <c r="L606" s="101">
        <v>0</v>
      </c>
      <c r="M606" s="62"/>
    </row>
    <row r="607" spans="1:13" s="47" customFormat="1" ht="14.4" customHeight="1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s="47" customFormat="1" ht="14.4" customHeight="1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s="47" customFormat="1" ht="14.4" customHeight="1" x14ac:dyDescent="0.3">
      <c r="A611" s="62"/>
      <c r="B611" s="6" t="s">
        <v>73</v>
      </c>
      <c r="C611" s="25"/>
      <c r="D611" s="3">
        <v>0</v>
      </c>
      <c r="E611" s="26">
        <v>0</v>
      </c>
      <c r="F611" s="27"/>
      <c r="G611" s="26">
        <v>0.122</v>
      </c>
      <c r="H611" s="89">
        <v>5.9318325472844848E-3</v>
      </c>
      <c r="I611" s="99"/>
      <c r="J611" s="61" t="s">
        <v>165</v>
      </c>
      <c r="K611" s="100">
        <v>0.4</v>
      </c>
      <c r="L611" s="101">
        <v>2.3727330189137943E-3</v>
      </c>
      <c r="M611" s="62"/>
    </row>
    <row r="612" spans="1:13" s="47" customFormat="1" ht="14.4" customHeight="1" x14ac:dyDescent="0.3">
      <c r="A612" s="62"/>
      <c r="B612" s="6" t="s">
        <v>57</v>
      </c>
      <c r="C612" s="25"/>
      <c r="D612" s="28"/>
      <c r="E612" s="26"/>
      <c r="F612" s="27"/>
      <c r="G612" s="193">
        <v>0.122</v>
      </c>
      <c r="H612" s="102" t="s">
        <v>57</v>
      </c>
      <c r="I612" s="103"/>
      <c r="J612" s="85"/>
      <c r="K612" s="104" t="s">
        <v>156</v>
      </c>
      <c r="L612" s="105">
        <v>2.3727330189137943E-3</v>
      </c>
      <c r="M612" s="62"/>
    </row>
    <row r="613" spans="1:13" s="47" customFormat="1" ht="14.4" customHeight="1" x14ac:dyDescent="0.3">
      <c r="A613" s="62"/>
      <c r="B613" s="194" t="s">
        <v>22</v>
      </c>
      <c r="C613" s="195"/>
      <c r="D613" s="196"/>
      <c r="E613" s="197"/>
      <c r="F613" s="155"/>
      <c r="G613" s="87"/>
      <c r="H613" s="107"/>
      <c r="I613" s="174"/>
      <c r="J613" s="175"/>
      <c r="K613" s="176"/>
      <c r="L613" s="110"/>
      <c r="M613" s="62"/>
    </row>
    <row r="614" spans="1:13" s="47" customFormat="1" ht="30.75" customHeight="1" x14ac:dyDescent="0.3">
      <c r="A614" s="62"/>
      <c r="B614" s="198" t="s">
        <v>58</v>
      </c>
      <c r="C614" s="199" t="s">
        <v>1</v>
      </c>
      <c r="D614" s="200" t="s">
        <v>59</v>
      </c>
      <c r="E614" s="156" t="s">
        <v>23</v>
      </c>
      <c r="F614" s="156" t="s">
        <v>55</v>
      </c>
      <c r="G614" s="201" t="s">
        <v>56</v>
      </c>
      <c r="H614" s="90" t="s">
        <v>158</v>
      </c>
      <c r="I614" s="169" t="s">
        <v>159</v>
      </c>
      <c r="J614" s="169" t="s">
        <v>160</v>
      </c>
      <c r="K614" s="177" t="s">
        <v>161</v>
      </c>
      <c r="L614" s="92" t="s">
        <v>162</v>
      </c>
      <c r="M614" s="62"/>
    </row>
    <row r="615" spans="1:13" s="47" customFormat="1" ht="14.4" customHeight="1" x14ac:dyDescent="0.3">
      <c r="A615" s="62"/>
      <c r="B615" s="6" t="s">
        <v>492</v>
      </c>
      <c r="C615" s="25">
        <v>1</v>
      </c>
      <c r="D615" s="3">
        <v>4.0999999999999996</v>
      </c>
      <c r="E615" s="26">
        <v>4.0999999999999996</v>
      </c>
      <c r="F615" s="26">
        <v>0.3</v>
      </c>
      <c r="G615" s="26">
        <v>1.2299999999999998</v>
      </c>
      <c r="H615" s="170">
        <v>5.9804541255409141E-2</v>
      </c>
      <c r="I615" s="171"/>
      <c r="J615" s="192" t="s">
        <v>163</v>
      </c>
      <c r="K615" s="172">
        <v>1</v>
      </c>
      <c r="L615" s="173">
        <v>5.9804541255409141E-2</v>
      </c>
      <c r="M615" s="62"/>
    </row>
    <row r="616" spans="1:13" s="47" customFormat="1" ht="14.4" customHeight="1" x14ac:dyDescent="0.3">
      <c r="A616" s="62"/>
      <c r="B616" s="6" t="s">
        <v>24</v>
      </c>
      <c r="C616" s="25">
        <v>1</v>
      </c>
      <c r="D616" s="3">
        <v>4.05</v>
      </c>
      <c r="E616" s="26">
        <v>4.05</v>
      </c>
      <c r="F616" s="26">
        <v>0.3</v>
      </c>
      <c r="G616" s="26">
        <v>1.2149999999999999</v>
      </c>
      <c r="H616" s="89">
        <v>5.9075217581562693E-2</v>
      </c>
      <c r="I616" s="99"/>
      <c r="J616" s="61" t="s">
        <v>163</v>
      </c>
      <c r="K616" s="100">
        <v>1</v>
      </c>
      <c r="L616" s="101">
        <v>5.9075217581562693E-2</v>
      </c>
      <c r="M616" s="62"/>
    </row>
    <row r="617" spans="1:13" s="47" customFormat="1" ht="14.4" customHeight="1" x14ac:dyDescent="0.3">
      <c r="A617" s="62"/>
      <c r="B617" s="6">
        <v>0</v>
      </c>
      <c r="C617" s="25"/>
      <c r="D617" s="3">
        <v>0</v>
      </c>
      <c r="E617" s="26">
        <v>0</v>
      </c>
      <c r="F617" s="27"/>
      <c r="G617" s="26">
        <v>0</v>
      </c>
      <c r="H617" s="89">
        <v>0</v>
      </c>
      <c r="I617" s="99"/>
      <c r="J617" s="61">
        <v>0</v>
      </c>
      <c r="K617" s="100">
        <v>0</v>
      </c>
      <c r="L617" s="101">
        <v>0</v>
      </c>
      <c r="M617" s="62"/>
    </row>
    <row r="618" spans="1:13" s="47" customFormat="1" ht="14.4" customHeight="1" x14ac:dyDescent="0.3">
      <c r="A618" s="62"/>
      <c r="B618" s="6">
        <v>0</v>
      </c>
      <c r="C618" s="25"/>
      <c r="D618" s="3">
        <v>0</v>
      </c>
      <c r="E618" s="26">
        <v>0</v>
      </c>
      <c r="F618" s="27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1:13" s="47" customFormat="1" ht="14.4" customHeight="1" x14ac:dyDescent="0.3">
      <c r="A619" s="62"/>
      <c r="B619" s="6">
        <v>0</v>
      </c>
      <c r="C619" s="25"/>
      <c r="D619" s="3">
        <v>0</v>
      </c>
      <c r="E619" s="26">
        <v>0</v>
      </c>
      <c r="F619" s="27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s="47" customFormat="1" ht="14.4" customHeight="1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s="47" customFormat="1" ht="14.4" customHeight="1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s="47" customFormat="1" ht="14.4" customHeight="1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s="47" customFormat="1" ht="14.4" customHeight="1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s="47" customFormat="1" ht="14.4" customHeight="1" x14ac:dyDescent="0.3">
      <c r="A624" s="62"/>
      <c r="B624" s="6" t="s">
        <v>60</v>
      </c>
      <c r="C624" s="25"/>
      <c r="D624" s="28"/>
      <c r="E624" s="26"/>
      <c r="F624" s="27"/>
      <c r="G624" s="193">
        <v>2.4449999999999994</v>
      </c>
      <c r="H624" s="106" t="s">
        <v>60</v>
      </c>
      <c r="I624" s="103"/>
      <c r="J624" s="85"/>
      <c r="K624" s="104" t="s">
        <v>156</v>
      </c>
      <c r="L624" s="95">
        <v>0.11887975883697183</v>
      </c>
      <c r="M624" s="62"/>
    </row>
    <row r="625" spans="1:13" s="47" customFormat="1" ht="14.4" customHeight="1" x14ac:dyDescent="0.3">
      <c r="A625" s="62"/>
      <c r="B625" s="194" t="s">
        <v>38</v>
      </c>
      <c r="C625" s="195"/>
      <c r="D625" s="196"/>
      <c r="E625" s="196"/>
      <c r="F625" s="196"/>
      <c r="G625" s="196"/>
      <c r="H625" s="115"/>
      <c r="I625" s="202"/>
      <c r="J625" s="203"/>
      <c r="K625" s="178"/>
      <c r="L625" s="204"/>
      <c r="M625" s="62"/>
    </row>
    <row r="626" spans="1:13" s="47" customFormat="1" ht="36.75" customHeight="1" x14ac:dyDescent="0.3">
      <c r="A626" s="62"/>
      <c r="B626" s="53" t="s">
        <v>53</v>
      </c>
      <c r="C626" s="195"/>
      <c r="D626" s="205" t="s">
        <v>0</v>
      </c>
      <c r="E626" s="156" t="s">
        <v>1</v>
      </c>
      <c r="F626" s="207" t="s">
        <v>61</v>
      </c>
      <c r="G626" s="188" t="s">
        <v>56</v>
      </c>
      <c r="H626" s="111" t="s">
        <v>158</v>
      </c>
      <c r="I626" s="112" t="s">
        <v>159</v>
      </c>
      <c r="J626" s="112" t="s">
        <v>160</v>
      </c>
      <c r="K626" s="113" t="s">
        <v>161</v>
      </c>
      <c r="L626" s="114" t="s">
        <v>162</v>
      </c>
      <c r="M626" s="62"/>
    </row>
    <row r="627" spans="1:13" s="47" customFormat="1" ht="14.4" customHeight="1" x14ac:dyDescent="0.3">
      <c r="A627" s="62"/>
      <c r="B627" s="218" t="s">
        <v>1796</v>
      </c>
      <c r="C627" s="195"/>
      <c r="D627" s="161" t="s">
        <v>191</v>
      </c>
      <c r="E627" s="164">
        <v>1</v>
      </c>
      <c r="F627" s="163">
        <v>15</v>
      </c>
      <c r="G627" s="191">
        <v>15</v>
      </c>
      <c r="H627" s="170">
        <v>0.72932367384645302</v>
      </c>
      <c r="I627" s="171"/>
      <c r="J627" s="192" t="s">
        <v>163</v>
      </c>
      <c r="K627" s="172">
        <v>1</v>
      </c>
      <c r="L627" s="173">
        <v>0.72932367384645302</v>
      </c>
      <c r="M627" s="62"/>
    </row>
    <row r="628" spans="1:13" s="47" customFormat="1" ht="14.4" customHeight="1" x14ac:dyDescent="0.3">
      <c r="A628" s="62"/>
      <c r="B628" s="6" t="s">
        <v>1799</v>
      </c>
      <c r="C628" s="7"/>
      <c r="D628" s="162" t="s">
        <v>4</v>
      </c>
      <c r="E628" s="151">
        <v>0.3</v>
      </c>
      <c r="F628" s="149">
        <v>10</v>
      </c>
      <c r="G628" s="26">
        <v>3</v>
      </c>
      <c r="H628" s="89">
        <v>0.1458647347692906</v>
      </c>
      <c r="I628" s="99"/>
      <c r="J628" s="61" t="s">
        <v>163</v>
      </c>
      <c r="K628" s="100">
        <v>1</v>
      </c>
      <c r="L628" s="101">
        <v>0.1458647347692906</v>
      </c>
      <c r="M628" s="62"/>
    </row>
    <row r="629" spans="1:13" s="47" customFormat="1" ht="14.4" customHeight="1" x14ac:dyDescent="0.3">
      <c r="A629" s="62"/>
      <c r="B629" s="6">
        <v>0</v>
      </c>
      <c r="C629" s="7"/>
      <c r="D629" s="162">
        <v>0</v>
      </c>
      <c r="E629" s="151"/>
      <c r="F629" s="149">
        <v>0</v>
      </c>
      <c r="G629" s="26">
        <v>0</v>
      </c>
      <c r="H629" s="89">
        <v>0</v>
      </c>
      <c r="I629" s="99"/>
      <c r="J629" s="61">
        <v>0</v>
      </c>
      <c r="K629" s="100">
        <v>0</v>
      </c>
      <c r="L629" s="101">
        <v>0</v>
      </c>
      <c r="M629" s="62"/>
    </row>
    <row r="630" spans="1:13" s="47" customFormat="1" ht="14.4" customHeight="1" x14ac:dyDescent="0.3">
      <c r="A630" s="62"/>
      <c r="B630" s="6">
        <v>0</v>
      </c>
      <c r="C630" s="7"/>
      <c r="D630" s="162">
        <v>0</v>
      </c>
      <c r="E630" s="151"/>
      <c r="F630" s="149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3" s="47" customFormat="1" ht="14.4" customHeight="1" x14ac:dyDescent="0.3">
      <c r="A631" s="62"/>
      <c r="B631" s="6">
        <v>0</v>
      </c>
      <c r="C631" s="7"/>
      <c r="D631" s="162">
        <v>0</v>
      </c>
      <c r="E631" s="151"/>
      <c r="F631" s="149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s="47" customFormat="1" ht="14.4" customHeight="1" x14ac:dyDescent="0.3">
      <c r="A632" s="62"/>
      <c r="B632" s="6">
        <v>0</v>
      </c>
      <c r="C632" s="7"/>
      <c r="D632" s="162">
        <v>0</v>
      </c>
      <c r="E632" s="151"/>
      <c r="F632" s="149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s="47" customFormat="1" ht="14.4" customHeight="1" x14ac:dyDescent="0.3">
      <c r="A633" s="62"/>
      <c r="B633" s="6">
        <v>0</v>
      </c>
      <c r="C633" s="7"/>
      <c r="D633" s="162">
        <v>0</v>
      </c>
      <c r="E633" s="151"/>
      <c r="F633" s="149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s="47" customFormat="1" ht="14.4" customHeight="1" x14ac:dyDescent="0.3">
      <c r="A634" s="62"/>
      <c r="B634" s="6">
        <v>0</v>
      </c>
      <c r="C634" s="7"/>
      <c r="D634" s="162">
        <v>0</v>
      </c>
      <c r="E634" s="4"/>
      <c r="F634" s="149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s="47" customFormat="1" ht="14.4" customHeight="1" x14ac:dyDescent="0.3">
      <c r="A635" s="62"/>
      <c r="B635" s="6">
        <v>0</v>
      </c>
      <c r="C635" s="7"/>
      <c r="D635" s="159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s="47" customFormat="1" ht="14.4" customHeight="1" x14ac:dyDescent="0.3">
      <c r="A636" s="62"/>
      <c r="B636" s="6">
        <v>0</v>
      </c>
      <c r="C636" s="7"/>
      <c r="D636" s="159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s="47" customFormat="1" ht="14.4" customHeight="1" x14ac:dyDescent="0.3">
      <c r="A637" s="62"/>
      <c r="B637" s="6">
        <v>0</v>
      </c>
      <c r="C637" s="7"/>
      <c r="D637" s="159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s="47" customFormat="1" ht="14.4" customHeight="1" x14ac:dyDescent="0.3">
      <c r="A638" s="62"/>
      <c r="B638" s="6">
        <v>0</v>
      </c>
      <c r="C638" s="7"/>
      <c r="D638" s="159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s="47" customFormat="1" ht="14.4" customHeight="1" x14ac:dyDescent="0.3">
      <c r="A639" s="62"/>
      <c r="B639" s="6">
        <v>0</v>
      </c>
      <c r="C639" s="7"/>
      <c r="D639" s="159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s="47" customFormat="1" ht="14.4" customHeight="1" x14ac:dyDescent="0.3">
      <c r="A640" s="62"/>
      <c r="B640" s="58" t="s">
        <v>62</v>
      </c>
      <c r="C640" s="46"/>
      <c r="D640" s="160"/>
      <c r="E640" s="38"/>
      <c r="F640" s="39"/>
      <c r="G640" s="193">
        <v>18</v>
      </c>
      <c r="H640" s="106" t="s">
        <v>62</v>
      </c>
      <c r="I640" s="103"/>
      <c r="J640" s="85"/>
      <c r="K640" s="104" t="s">
        <v>156</v>
      </c>
      <c r="L640" s="95">
        <v>0.87518840861574365</v>
      </c>
      <c r="M640" s="62"/>
    </row>
    <row r="641" spans="1:13" s="47" customFormat="1" ht="14.4" customHeight="1" x14ac:dyDescent="0.3">
      <c r="A641" s="62"/>
      <c r="B641" s="194" t="s">
        <v>63</v>
      </c>
      <c r="C641" s="195"/>
      <c r="D641" s="196"/>
      <c r="E641" s="197"/>
      <c r="F641" s="155"/>
      <c r="G641" s="197"/>
      <c r="H641" s="115"/>
      <c r="I641" s="202"/>
      <c r="J641" s="203"/>
      <c r="K641" s="178"/>
      <c r="L641" s="204">
        <v>0</v>
      </c>
      <c r="M641" s="62"/>
    </row>
    <row r="642" spans="1:13" s="47" customFormat="1" ht="35.25" customHeight="1" x14ac:dyDescent="0.3">
      <c r="A642" s="62"/>
      <c r="B642" s="53" t="s">
        <v>53</v>
      </c>
      <c r="C642" s="210"/>
      <c r="D642" s="211" t="s">
        <v>0</v>
      </c>
      <c r="E642" s="201" t="s">
        <v>1</v>
      </c>
      <c r="F642" s="156" t="s">
        <v>61</v>
      </c>
      <c r="G642" s="188" t="s">
        <v>56</v>
      </c>
      <c r="H642" s="111" t="s">
        <v>158</v>
      </c>
      <c r="I642" s="112" t="s">
        <v>159</v>
      </c>
      <c r="J642" s="112" t="s">
        <v>160</v>
      </c>
      <c r="K642" s="113" t="s">
        <v>161</v>
      </c>
      <c r="L642" s="114" t="s">
        <v>162</v>
      </c>
      <c r="M642" s="62"/>
    </row>
    <row r="643" spans="1:13" s="47" customFormat="1" ht="14.4" customHeight="1" x14ac:dyDescent="0.3">
      <c r="A643" s="62"/>
      <c r="B643" s="6">
        <v>0</v>
      </c>
      <c r="C643" s="7"/>
      <c r="D643" s="3">
        <v>0</v>
      </c>
      <c r="E643" s="26"/>
      <c r="F643" s="5">
        <v>0</v>
      </c>
      <c r="G643" s="191">
        <v>0</v>
      </c>
      <c r="H643" s="170">
        <v>0</v>
      </c>
      <c r="I643" s="171"/>
      <c r="J643" s="192">
        <v>0</v>
      </c>
      <c r="K643" s="172">
        <v>0</v>
      </c>
      <c r="L643" s="173">
        <v>0</v>
      </c>
      <c r="M643" s="62"/>
    </row>
    <row r="644" spans="1:13" s="47" customFormat="1" ht="14.4" customHeight="1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6">
        <v>0</v>
      </c>
      <c r="H644" s="89">
        <v>0</v>
      </c>
      <c r="I644" s="99"/>
      <c r="J644" s="61">
        <v>0</v>
      </c>
      <c r="K644" s="100">
        <v>0</v>
      </c>
      <c r="L644" s="101">
        <v>0</v>
      </c>
      <c r="M644" s="62"/>
    </row>
    <row r="645" spans="1:13" s="47" customFormat="1" ht="14.4" customHeight="1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s="47" customFormat="1" ht="15" customHeight="1" thickBot="1" x14ac:dyDescent="0.35">
      <c r="A648" s="62"/>
      <c r="B648" s="59" t="s">
        <v>64</v>
      </c>
      <c r="C648" s="42"/>
      <c r="D648" s="43"/>
      <c r="E648" s="44"/>
      <c r="F648" s="45"/>
      <c r="G648" s="191">
        <v>0</v>
      </c>
      <c r="H648" s="106" t="s">
        <v>64</v>
      </c>
      <c r="I648" s="103"/>
      <c r="J648" s="85"/>
      <c r="K648" s="104" t="s">
        <v>156</v>
      </c>
      <c r="L648" s="95">
        <v>0</v>
      </c>
      <c r="M648" s="62"/>
    </row>
    <row r="649" spans="1:13" s="47" customFormat="1" ht="14.4" customHeight="1" x14ac:dyDescent="0.3">
      <c r="A649" s="62"/>
      <c r="B649" s="64"/>
      <c r="C649" s="68"/>
      <c r="D649" s="69" t="s">
        <v>65</v>
      </c>
      <c r="E649" s="70"/>
      <c r="F649" s="71"/>
      <c r="G649" s="88">
        <v>20.567</v>
      </c>
      <c r="H649" s="179"/>
      <c r="I649" s="212"/>
      <c r="J649" s="213"/>
      <c r="K649" s="214"/>
      <c r="L649" s="180"/>
      <c r="M649" s="62"/>
    </row>
    <row r="650" spans="1:13" s="47" customFormat="1" ht="14.4" customHeight="1" x14ac:dyDescent="0.3">
      <c r="A650" s="62"/>
      <c r="B650" s="63"/>
      <c r="C650" s="68"/>
      <c r="D650" s="72" t="s">
        <v>7</v>
      </c>
      <c r="E650" s="215"/>
      <c r="F650" s="181">
        <v>0.1</v>
      </c>
      <c r="G650" s="215">
        <v>2.0569999999999999</v>
      </c>
      <c r="H650" s="120"/>
      <c r="I650" s="124"/>
      <c r="J650" s="141"/>
      <c r="K650" s="125"/>
      <c r="L650" s="119"/>
      <c r="M650" s="62"/>
    </row>
    <row r="651" spans="1:13" s="47" customFormat="1" ht="14.4" customHeight="1" x14ac:dyDescent="0.3">
      <c r="A651" s="62"/>
      <c r="B651" s="63"/>
      <c r="C651" s="68"/>
      <c r="D651" s="72" t="s">
        <v>8</v>
      </c>
      <c r="E651" s="215"/>
      <c r="F651" s="181">
        <v>0.1</v>
      </c>
      <c r="G651" s="215">
        <v>2.0569999999999999</v>
      </c>
      <c r="H651" s="120"/>
      <c r="I651" s="124"/>
      <c r="J651" s="141"/>
      <c r="K651" s="125"/>
      <c r="L651" s="119"/>
      <c r="M651" s="62"/>
    </row>
    <row r="652" spans="1:13" s="47" customFormat="1" ht="14.4" customHeight="1" x14ac:dyDescent="0.3">
      <c r="A652" s="62"/>
      <c r="B652" s="63" t="s">
        <v>66</v>
      </c>
      <c r="C652" s="68"/>
      <c r="D652" s="75" t="s">
        <v>67</v>
      </c>
      <c r="E652" s="76"/>
      <c r="F652" s="71"/>
      <c r="G652" s="76">
        <v>24.681000000000001</v>
      </c>
      <c r="H652" s="120"/>
      <c r="I652" s="124"/>
      <c r="J652" s="141"/>
      <c r="K652" s="125"/>
      <c r="L652" s="119"/>
      <c r="M652" s="62"/>
    </row>
    <row r="653" spans="1:13" s="47" customFormat="1" ht="15" customHeight="1" thickBot="1" x14ac:dyDescent="0.35">
      <c r="A653" s="62"/>
      <c r="B653" s="63"/>
      <c r="C653" s="68"/>
      <c r="D653" s="77" t="s">
        <v>68</v>
      </c>
      <c r="E653" s="78"/>
      <c r="F653" s="79"/>
      <c r="G653" s="78">
        <v>24.68</v>
      </c>
      <c r="H653" s="134">
        <v>1</v>
      </c>
      <c r="I653" s="126"/>
      <c r="J653" s="142"/>
      <c r="K653" s="127"/>
      <c r="L653" s="135">
        <v>0.99644090047162925</v>
      </c>
      <c r="M653" s="62"/>
    </row>
    <row r="654" spans="1:13" s="47" customFormat="1" ht="14.4" customHeight="1" x14ac:dyDescent="0.3">
      <c r="A654" s="62"/>
      <c r="B654" s="63"/>
      <c r="C654" s="68"/>
      <c r="D654" s="80"/>
      <c r="E654" s="67"/>
      <c r="F654" s="65"/>
      <c r="G654" s="67"/>
      <c r="J654" s="60"/>
      <c r="M654" s="62"/>
    </row>
    <row r="655" spans="1:13" s="47" customFormat="1" ht="14.4" customHeight="1" x14ac:dyDescent="0.3">
      <c r="A655" s="62"/>
      <c r="B655" s="63"/>
      <c r="C655" s="68"/>
      <c r="D655" s="80"/>
      <c r="E655" s="67"/>
      <c r="F655" s="65"/>
      <c r="G655" s="67"/>
      <c r="J655" s="60"/>
      <c r="M655" s="62"/>
    </row>
    <row r="656" spans="1:13" s="47" customFormat="1" ht="14.4" customHeight="1" x14ac:dyDescent="0.3">
      <c r="A656" s="62"/>
      <c r="B656" s="63"/>
      <c r="C656" s="68"/>
      <c r="D656" s="80"/>
      <c r="E656" s="67"/>
      <c r="F656" s="65"/>
      <c r="G656" s="67"/>
      <c r="J656" s="60"/>
      <c r="M656" s="62"/>
    </row>
    <row r="657" spans="1:13" s="47" customFormat="1" ht="14.4" customHeight="1" x14ac:dyDescent="0.3">
      <c r="A657" s="62"/>
      <c r="B657" s="136" t="s">
        <v>1808</v>
      </c>
      <c r="C657" s="81"/>
      <c r="D657" s="80"/>
      <c r="E657" s="67"/>
      <c r="F657" s="82"/>
      <c r="G657" s="82"/>
      <c r="J657" s="60"/>
      <c r="M657" s="62"/>
    </row>
    <row r="658" spans="1:13" s="47" customFormat="1" ht="14.4" customHeight="1" x14ac:dyDescent="0.3">
      <c r="A658" s="62"/>
      <c r="B658" s="216"/>
      <c r="C658" s="217"/>
      <c r="D658" s="80"/>
      <c r="E658" s="67"/>
      <c r="F658" s="62"/>
      <c r="G658" s="62"/>
      <c r="J658" s="60"/>
      <c r="M658" s="62"/>
    </row>
    <row r="659" spans="1:13" s="47" customFormat="1" ht="14.4" customHeight="1" x14ac:dyDescent="0.3">
      <c r="A659" s="62"/>
      <c r="B659" s="84"/>
      <c r="C659" s="62"/>
      <c r="D659" s="80"/>
      <c r="E659" s="67"/>
      <c r="F659" s="62"/>
      <c r="G659" s="62"/>
      <c r="J659" s="60"/>
      <c r="M659" s="62"/>
    </row>
    <row r="660" spans="1:13" x14ac:dyDescent="0.3">
      <c r="A660" s="62"/>
      <c r="B660" s="129"/>
      <c r="C660" s="129"/>
      <c r="D660" s="129"/>
      <c r="J660" s="1"/>
    </row>
    <row r="661" spans="1:13" x14ac:dyDescent="0.3">
      <c r="A661" s="62"/>
      <c r="B661" s="130"/>
      <c r="C661" s="130"/>
      <c r="D661" s="130"/>
      <c r="J661" s="1"/>
    </row>
    <row r="662" spans="1:13" ht="15.6" x14ac:dyDescent="0.3">
      <c r="A662" s="62"/>
      <c r="B662" s="47"/>
      <c r="C662" s="47"/>
      <c r="D662" s="714" t="s">
        <v>166</v>
      </c>
      <c r="E662" s="714"/>
      <c r="F662" s="714"/>
      <c r="J662" s="1"/>
    </row>
    <row r="663" spans="1:13" x14ac:dyDescent="0.3">
      <c r="A663" s="62"/>
      <c r="B663" s="132"/>
      <c r="C663" s="132"/>
      <c r="D663" s="132"/>
      <c r="J663" s="1"/>
    </row>
    <row r="664" spans="1:13" ht="82.5" customHeight="1" x14ac:dyDescent="0.3">
      <c r="A664" s="62"/>
      <c r="B664" s="710" t="s">
        <v>1809</v>
      </c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</row>
    <row r="665" spans="1:13" s="47" customFormat="1" ht="14.4" customHeight="1" x14ac:dyDescent="0.3">
      <c r="A665" s="62"/>
      <c r="B665" s="63"/>
      <c r="C665" s="9"/>
      <c r="D665" s="10"/>
      <c r="E665" s="11"/>
      <c r="F665" s="12"/>
      <c r="G665" s="13"/>
      <c r="J665" s="60"/>
      <c r="M665" s="62"/>
    </row>
    <row r="666" spans="1:13" s="47" customFormat="1" ht="14.4" customHeight="1" x14ac:dyDescent="0.3">
      <c r="A666" s="62"/>
      <c r="B666" s="48" t="s">
        <v>48</v>
      </c>
      <c r="C666" s="9"/>
      <c r="D666" s="10"/>
      <c r="E666" s="11"/>
      <c r="F666" s="11"/>
      <c r="G666" s="11"/>
      <c r="J666" s="60"/>
      <c r="M666" s="62"/>
    </row>
    <row r="667" spans="1:13" s="47" customFormat="1" ht="14.4" customHeight="1" x14ac:dyDescent="0.3">
      <c r="A667" s="62"/>
      <c r="B667" s="64" t="s">
        <v>49</v>
      </c>
      <c r="C667" s="62" t="s">
        <v>415</v>
      </c>
      <c r="D667" s="62"/>
      <c r="E667" s="62"/>
      <c r="I667" s="65" t="s">
        <v>50</v>
      </c>
      <c r="J667" s="68" t="s">
        <v>5</v>
      </c>
      <c r="M667" s="62"/>
    </row>
    <row r="668" spans="1:13" s="47" customFormat="1" ht="15" customHeight="1" thickBot="1" x14ac:dyDescent="0.35">
      <c r="A668" s="62"/>
      <c r="B668" s="64" t="s">
        <v>51</v>
      </c>
      <c r="C668" s="62" t="s">
        <v>460</v>
      </c>
      <c r="D668" s="62"/>
      <c r="E668" s="62"/>
      <c r="G668" s="62" t="s">
        <v>410</v>
      </c>
      <c r="J668" s="60"/>
      <c r="M668" s="62"/>
    </row>
    <row r="669" spans="1:13" s="47" customFormat="1" ht="14.4" customHeight="1" thickTop="1" x14ac:dyDescent="0.3">
      <c r="A669" s="62"/>
      <c r="B669" s="49" t="s">
        <v>52</v>
      </c>
      <c r="C669" s="14"/>
      <c r="D669" s="15"/>
      <c r="E669" s="16"/>
      <c r="F669" s="17"/>
      <c r="G669" s="16"/>
      <c r="H669" s="711" t="s">
        <v>164</v>
      </c>
      <c r="I669" s="712"/>
      <c r="J669" s="712"/>
      <c r="K669" s="712"/>
      <c r="L669" s="713"/>
      <c r="M669" s="62"/>
    </row>
    <row r="670" spans="1:13" s="47" customFormat="1" ht="32.25" customHeight="1" x14ac:dyDescent="0.3">
      <c r="A670" s="62"/>
      <c r="B670" s="186" t="s">
        <v>53</v>
      </c>
      <c r="C670" s="187" t="s">
        <v>1</v>
      </c>
      <c r="D670" s="161" t="s">
        <v>54</v>
      </c>
      <c r="E670" s="188" t="s">
        <v>23</v>
      </c>
      <c r="F670" s="188" t="s">
        <v>55</v>
      </c>
      <c r="G670" s="188" t="s">
        <v>56</v>
      </c>
      <c r="H670" s="90" t="s">
        <v>158</v>
      </c>
      <c r="I670" s="169" t="s">
        <v>159</v>
      </c>
      <c r="J670" s="169" t="s">
        <v>160</v>
      </c>
      <c r="K670" s="169" t="s">
        <v>161</v>
      </c>
      <c r="L670" s="92" t="s">
        <v>162</v>
      </c>
      <c r="M670" s="62"/>
    </row>
    <row r="671" spans="1:13" s="47" customFormat="1" ht="14.4" customHeight="1" x14ac:dyDescent="0.3">
      <c r="A671" s="62"/>
      <c r="B671" s="189">
        <v>0</v>
      </c>
      <c r="C671" s="187"/>
      <c r="D671" s="190">
        <v>0</v>
      </c>
      <c r="E671" s="191">
        <v>0</v>
      </c>
      <c r="F671" s="154"/>
      <c r="G671" s="191">
        <v>0</v>
      </c>
      <c r="H671" s="170">
        <v>0</v>
      </c>
      <c r="I671" s="171"/>
      <c r="J671" s="192">
        <v>0</v>
      </c>
      <c r="K671" s="172">
        <v>0</v>
      </c>
      <c r="L671" s="173">
        <v>0</v>
      </c>
      <c r="M671" s="62"/>
    </row>
    <row r="672" spans="1:13" s="47" customFormat="1" ht="14.4" customHeight="1" x14ac:dyDescent="0.3">
      <c r="A672" s="62"/>
      <c r="B672" s="6">
        <v>0</v>
      </c>
      <c r="C672" s="25"/>
      <c r="D672" s="3">
        <v>0</v>
      </c>
      <c r="E672" s="26">
        <v>0</v>
      </c>
      <c r="F672" s="27"/>
      <c r="G672" s="26">
        <v>0</v>
      </c>
      <c r="H672" s="89">
        <v>0</v>
      </c>
      <c r="I672" s="99"/>
      <c r="J672" s="61">
        <v>0</v>
      </c>
      <c r="K672" s="100">
        <v>0</v>
      </c>
      <c r="L672" s="101">
        <v>0</v>
      </c>
      <c r="M672" s="62"/>
    </row>
    <row r="673" spans="1:13" s="47" customFormat="1" ht="14.4" customHeight="1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1:13" s="47" customFormat="1" ht="14.4" customHeight="1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s="47" customFormat="1" ht="14.4" customHeight="1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s="47" customFormat="1" ht="14.4" customHeight="1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s="47" customFormat="1" ht="14.4" customHeight="1" x14ac:dyDescent="0.3">
      <c r="A677" s="62"/>
      <c r="B677" s="6" t="s">
        <v>73</v>
      </c>
      <c r="C677" s="25"/>
      <c r="D677" s="3">
        <v>0</v>
      </c>
      <c r="E677" s="26">
        <v>0</v>
      </c>
      <c r="F677" s="27"/>
      <c r="G677" s="26">
        <v>0.14299999999999999</v>
      </c>
      <c r="H677" s="89">
        <v>5.2970810490443028E-3</v>
      </c>
      <c r="I677" s="99"/>
      <c r="J677" s="61" t="s">
        <v>165</v>
      </c>
      <c r="K677" s="100">
        <v>0.4</v>
      </c>
      <c r="L677" s="101">
        <v>2.1188324196177214E-3</v>
      </c>
      <c r="M677" s="62"/>
    </row>
    <row r="678" spans="1:13" s="47" customFormat="1" ht="14.4" customHeight="1" x14ac:dyDescent="0.3">
      <c r="A678" s="62"/>
      <c r="B678" s="6" t="s">
        <v>57</v>
      </c>
      <c r="C678" s="25"/>
      <c r="D678" s="28"/>
      <c r="E678" s="26"/>
      <c r="F678" s="27"/>
      <c r="G678" s="193">
        <v>0.14299999999999999</v>
      </c>
      <c r="H678" s="102" t="s">
        <v>57</v>
      </c>
      <c r="I678" s="103"/>
      <c r="J678" s="85"/>
      <c r="K678" s="104" t="s">
        <v>156</v>
      </c>
      <c r="L678" s="105">
        <v>2.1188324196177214E-3</v>
      </c>
      <c r="M678" s="62"/>
    </row>
    <row r="679" spans="1:13" s="47" customFormat="1" ht="14.4" customHeight="1" x14ac:dyDescent="0.3">
      <c r="A679" s="62"/>
      <c r="B679" s="194" t="s">
        <v>22</v>
      </c>
      <c r="C679" s="195"/>
      <c r="D679" s="196"/>
      <c r="E679" s="197"/>
      <c r="F679" s="155"/>
      <c r="G679" s="87"/>
      <c r="H679" s="107"/>
      <c r="I679" s="174"/>
      <c r="J679" s="175"/>
      <c r="K679" s="176"/>
      <c r="L679" s="110"/>
      <c r="M679" s="62"/>
    </row>
    <row r="680" spans="1:13" s="47" customFormat="1" ht="30.75" customHeight="1" x14ac:dyDescent="0.3">
      <c r="A680" s="62"/>
      <c r="B680" s="198" t="s">
        <v>58</v>
      </c>
      <c r="C680" s="199" t="s">
        <v>1</v>
      </c>
      <c r="D680" s="200" t="s">
        <v>59</v>
      </c>
      <c r="E680" s="156" t="s">
        <v>23</v>
      </c>
      <c r="F680" s="156" t="s">
        <v>55</v>
      </c>
      <c r="G680" s="201" t="s">
        <v>56</v>
      </c>
      <c r="H680" s="90" t="s">
        <v>158</v>
      </c>
      <c r="I680" s="169" t="s">
        <v>159</v>
      </c>
      <c r="J680" s="169" t="s">
        <v>160</v>
      </c>
      <c r="K680" s="177" t="s">
        <v>161</v>
      </c>
      <c r="L680" s="92" t="s">
        <v>162</v>
      </c>
      <c r="M680" s="62"/>
    </row>
    <row r="681" spans="1:13" s="47" customFormat="1" ht="14.4" customHeight="1" x14ac:dyDescent="0.3">
      <c r="A681" s="62"/>
      <c r="B681" s="6" t="s">
        <v>492</v>
      </c>
      <c r="C681" s="25">
        <v>1</v>
      </c>
      <c r="D681" s="3">
        <v>4.0999999999999996</v>
      </c>
      <c r="E681" s="26">
        <v>4.0999999999999996</v>
      </c>
      <c r="F681" s="26">
        <v>0.35</v>
      </c>
      <c r="G681" s="26">
        <v>1.4349999999999998</v>
      </c>
      <c r="H681" s="170">
        <v>5.3156023114535482E-2</v>
      </c>
      <c r="I681" s="171"/>
      <c r="J681" s="192" t="s">
        <v>163</v>
      </c>
      <c r="K681" s="172">
        <v>1</v>
      </c>
      <c r="L681" s="173">
        <v>5.3156023114535482E-2</v>
      </c>
      <c r="M681" s="62"/>
    </row>
    <row r="682" spans="1:13" s="47" customFormat="1" ht="14.4" customHeight="1" x14ac:dyDescent="0.3">
      <c r="A682" s="62"/>
      <c r="B682" s="6" t="s">
        <v>24</v>
      </c>
      <c r="C682" s="25">
        <v>1</v>
      </c>
      <c r="D682" s="3">
        <v>4.05</v>
      </c>
      <c r="E682" s="26">
        <v>4.05</v>
      </c>
      <c r="F682" s="26">
        <v>0.35</v>
      </c>
      <c r="G682" s="26">
        <v>1.4174999999999998</v>
      </c>
      <c r="H682" s="89">
        <v>5.2507778930211878E-2</v>
      </c>
      <c r="I682" s="99"/>
      <c r="J682" s="61" t="s">
        <v>163</v>
      </c>
      <c r="K682" s="100">
        <v>1</v>
      </c>
      <c r="L682" s="101">
        <v>5.2507778930211878E-2</v>
      </c>
      <c r="M682" s="62"/>
    </row>
    <row r="683" spans="1:13" s="47" customFormat="1" ht="14.4" customHeight="1" x14ac:dyDescent="0.3">
      <c r="A683" s="62"/>
      <c r="B683" s="6">
        <v>0</v>
      </c>
      <c r="C683" s="25"/>
      <c r="D683" s="3">
        <v>0</v>
      </c>
      <c r="E683" s="26">
        <v>0</v>
      </c>
      <c r="F683" s="27"/>
      <c r="G683" s="26">
        <v>0</v>
      </c>
      <c r="H683" s="89">
        <v>0</v>
      </c>
      <c r="I683" s="99"/>
      <c r="J683" s="61">
        <v>0</v>
      </c>
      <c r="K683" s="100">
        <v>0</v>
      </c>
      <c r="L683" s="101">
        <v>0</v>
      </c>
      <c r="M683" s="62"/>
    </row>
    <row r="684" spans="1:13" s="47" customFormat="1" ht="14.4" customHeight="1" x14ac:dyDescent="0.3">
      <c r="A684" s="62"/>
      <c r="B684" s="6">
        <v>0</v>
      </c>
      <c r="C684" s="25"/>
      <c r="D684" s="3">
        <v>0</v>
      </c>
      <c r="E684" s="26">
        <v>0</v>
      </c>
      <c r="F684" s="27"/>
      <c r="G684" s="26">
        <v>0</v>
      </c>
      <c r="H684" s="89">
        <v>0</v>
      </c>
      <c r="I684" s="99"/>
      <c r="J684" s="61">
        <v>0</v>
      </c>
      <c r="K684" s="100">
        <v>0</v>
      </c>
      <c r="L684" s="101">
        <v>0</v>
      </c>
      <c r="M684" s="62"/>
    </row>
    <row r="685" spans="1:13" s="47" customFormat="1" ht="14.4" customHeight="1" x14ac:dyDescent="0.3">
      <c r="A685" s="62"/>
      <c r="B685" s="6">
        <v>0</v>
      </c>
      <c r="C685" s="25"/>
      <c r="D685" s="3">
        <v>0</v>
      </c>
      <c r="E685" s="26">
        <v>0</v>
      </c>
      <c r="F685" s="27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s="47" customFormat="1" ht="14.4" customHeight="1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s="47" customFormat="1" ht="14.4" customHeight="1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s="47" customFormat="1" ht="14.4" customHeight="1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s="47" customFormat="1" ht="14.4" customHeight="1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s="47" customFormat="1" ht="14.4" customHeight="1" x14ac:dyDescent="0.3">
      <c r="A690" s="62"/>
      <c r="B690" s="6" t="s">
        <v>60</v>
      </c>
      <c r="C690" s="25"/>
      <c r="D690" s="28"/>
      <c r="E690" s="26"/>
      <c r="F690" s="27"/>
      <c r="G690" s="193">
        <v>2.8524999999999996</v>
      </c>
      <c r="H690" s="106" t="s">
        <v>60</v>
      </c>
      <c r="I690" s="103"/>
      <c r="J690" s="85"/>
      <c r="K690" s="104" t="s">
        <v>156</v>
      </c>
      <c r="L690" s="95">
        <v>0.10566380204474736</v>
      </c>
      <c r="M690" s="62"/>
    </row>
    <row r="691" spans="1:13" s="47" customFormat="1" ht="14.4" customHeight="1" x14ac:dyDescent="0.3">
      <c r="A691" s="62"/>
      <c r="B691" s="194" t="s">
        <v>38</v>
      </c>
      <c r="C691" s="195"/>
      <c r="D691" s="196"/>
      <c r="E691" s="196"/>
      <c r="F691" s="196"/>
      <c r="G691" s="196"/>
      <c r="H691" s="115"/>
      <c r="I691" s="202"/>
      <c r="J691" s="203"/>
      <c r="K691" s="178"/>
      <c r="L691" s="204"/>
      <c r="M691" s="62"/>
    </row>
    <row r="692" spans="1:13" s="47" customFormat="1" ht="36.75" customHeight="1" x14ac:dyDescent="0.3">
      <c r="A692" s="62"/>
      <c r="B692" s="53" t="s">
        <v>53</v>
      </c>
      <c r="C692" s="195"/>
      <c r="D692" s="205" t="s">
        <v>0</v>
      </c>
      <c r="E692" s="156" t="s">
        <v>1</v>
      </c>
      <c r="F692" s="207" t="s">
        <v>61</v>
      </c>
      <c r="G692" s="188" t="s">
        <v>56</v>
      </c>
      <c r="H692" s="111" t="s">
        <v>158</v>
      </c>
      <c r="I692" s="112" t="s">
        <v>159</v>
      </c>
      <c r="J692" s="112" t="s">
        <v>160</v>
      </c>
      <c r="K692" s="113" t="s">
        <v>161</v>
      </c>
      <c r="L692" s="114" t="s">
        <v>162</v>
      </c>
      <c r="M692" s="62"/>
    </row>
    <row r="693" spans="1:13" s="47" customFormat="1" ht="14.4" customHeight="1" x14ac:dyDescent="0.3">
      <c r="A693" s="62"/>
      <c r="B693" s="218" t="s">
        <v>1797</v>
      </c>
      <c r="C693" s="195"/>
      <c r="D693" s="161" t="s">
        <v>191</v>
      </c>
      <c r="E693" s="164">
        <v>1</v>
      </c>
      <c r="F693" s="163">
        <v>20</v>
      </c>
      <c r="G693" s="191">
        <v>20</v>
      </c>
      <c r="H693" s="170">
        <v>0.74085049636983258</v>
      </c>
      <c r="I693" s="171"/>
      <c r="J693" s="192" t="s">
        <v>163</v>
      </c>
      <c r="K693" s="172">
        <v>1</v>
      </c>
      <c r="L693" s="173">
        <v>0.74085049636983258</v>
      </c>
      <c r="M693" s="62"/>
    </row>
    <row r="694" spans="1:13" s="47" customFormat="1" ht="14.4" customHeight="1" x14ac:dyDescent="0.3">
      <c r="A694" s="62"/>
      <c r="B694" s="6" t="s">
        <v>1799</v>
      </c>
      <c r="C694" s="7"/>
      <c r="D694" s="162" t="s">
        <v>4</v>
      </c>
      <c r="E694" s="151">
        <v>0.4</v>
      </c>
      <c r="F694" s="149">
        <v>10</v>
      </c>
      <c r="G694" s="26">
        <v>4</v>
      </c>
      <c r="H694" s="89">
        <v>0.14817009927396652</v>
      </c>
      <c r="I694" s="99"/>
      <c r="J694" s="61" t="s">
        <v>163</v>
      </c>
      <c r="K694" s="100">
        <v>1</v>
      </c>
      <c r="L694" s="101">
        <v>0.14817009927396652</v>
      </c>
      <c r="M694" s="62"/>
    </row>
    <row r="695" spans="1:13" s="47" customFormat="1" ht="14.4" customHeight="1" x14ac:dyDescent="0.3">
      <c r="A695" s="62"/>
      <c r="B695" s="6">
        <v>0</v>
      </c>
      <c r="C695" s="7"/>
      <c r="D695" s="162">
        <v>0</v>
      </c>
      <c r="E695" s="151"/>
      <c r="F695" s="149">
        <v>0</v>
      </c>
      <c r="G695" s="26">
        <v>0</v>
      </c>
      <c r="H695" s="89">
        <v>0</v>
      </c>
      <c r="I695" s="99"/>
      <c r="J695" s="61">
        <v>0</v>
      </c>
      <c r="K695" s="100">
        <v>0</v>
      </c>
      <c r="L695" s="101">
        <v>0</v>
      </c>
      <c r="M695" s="62"/>
    </row>
    <row r="696" spans="1:13" s="47" customFormat="1" ht="14.4" customHeight="1" x14ac:dyDescent="0.3">
      <c r="A696" s="62"/>
      <c r="B696" s="6">
        <v>0</v>
      </c>
      <c r="C696" s="7"/>
      <c r="D696" s="162">
        <v>0</v>
      </c>
      <c r="E696" s="151"/>
      <c r="F696" s="149">
        <v>0</v>
      </c>
      <c r="G696" s="26">
        <v>0</v>
      </c>
      <c r="H696" s="89">
        <v>0</v>
      </c>
      <c r="I696" s="99"/>
      <c r="J696" s="61">
        <v>0</v>
      </c>
      <c r="K696" s="100">
        <v>0</v>
      </c>
      <c r="L696" s="101">
        <v>0</v>
      </c>
      <c r="M696" s="62"/>
    </row>
    <row r="697" spans="1:13" s="47" customFormat="1" ht="14.4" customHeight="1" x14ac:dyDescent="0.3">
      <c r="A697" s="62"/>
      <c r="B697" s="6">
        <v>0</v>
      </c>
      <c r="C697" s="7"/>
      <c r="D697" s="162">
        <v>0</v>
      </c>
      <c r="E697" s="151"/>
      <c r="F697" s="149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3" s="47" customFormat="1" ht="14.4" customHeight="1" x14ac:dyDescent="0.3">
      <c r="A698" s="62"/>
      <c r="B698" s="6">
        <v>0</v>
      </c>
      <c r="C698" s="7"/>
      <c r="D698" s="162">
        <v>0</v>
      </c>
      <c r="E698" s="151"/>
      <c r="F698" s="149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s="47" customFormat="1" ht="14.4" customHeight="1" x14ac:dyDescent="0.3">
      <c r="A699" s="62"/>
      <c r="B699" s="6">
        <v>0</v>
      </c>
      <c r="C699" s="7"/>
      <c r="D699" s="162">
        <v>0</v>
      </c>
      <c r="E699" s="151"/>
      <c r="F699" s="149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s="47" customFormat="1" ht="14.4" customHeight="1" x14ac:dyDescent="0.3">
      <c r="A700" s="62"/>
      <c r="B700" s="6">
        <v>0</v>
      </c>
      <c r="C700" s="7"/>
      <c r="D700" s="162">
        <v>0</v>
      </c>
      <c r="E700" s="4"/>
      <c r="F700" s="149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s="47" customFormat="1" ht="14.4" customHeight="1" x14ac:dyDescent="0.3">
      <c r="A701" s="62"/>
      <c r="B701" s="6">
        <v>0</v>
      </c>
      <c r="C701" s="7"/>
      <c r="D701" s="159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s="47" customFormat="1" ht="14.4" customHeight="1" x14ac:dyDescent="0.3">
      <c r="A702" s="62"/>
      <c r="B702" s="6">
        <v>0</v>
      </c>
      <c r="C702" s="7"/>
      <c r="D702" s="159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s="47" customFormat="1" ht="14.4" customHeight="1" x14ac:dyDescent="0.3">
      <c r="A703" s="62"/>
      <c r="B703" s="6">
        <v>0</v>
      </c>
      <c r="C703" s="7"/>
      <c r="D703" s="159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s="47" customFormat="1" ht="14.4" customHeight="1" x14ac:dyDescent="0.3">
      <c r="A704" s="62"/>
      <c r="B704" s="6">
        <v>0</v>
      </c>
      <c r="C704" s="7"/>
      <c r="D704" s="159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s="47" customFormat="1" ht="14.4" customHeight="1" x14ac:dyDescent="0.3">
      <c r="A705" s="62"/>
      <c r="B705" s="6">
        <v>0</v>
      </c>
      <c r="C705" s="7"/>
      <c r="D705" s="159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s="47" customFormat="1" ht="14.4" customHeight="1" x14ac:dyDescent="0.3">
      <c r="A706" s="62"/>
      <c r="B706" s="58" t="s">
        <v>62</v>
      </c>
      <c r="C706" s="46"/>
      <c r="D706" s="160"/>
      <c r="E706" s="38"/>
      <c r="F706" s="39"/>
      <c r="G706" s="193">
        <v>24</v>
      </c>
      <c r="H706" s="106" t="s">
        <v>62</v>
      </c>
      <c r="I706" s="103"/>
      <c r="J706" s="85"/>
      <c r="K706" s="104" t="s">
        <v>156</v>
      </c>
      <c r="L706" s="95">
        <v>0.88902059564379909</v>
      </c>
      <c r="M706" s="62"/>
    </row>
    <row r="707" spans="1:13" s="47" customFormat="1" ht="14.4" customHeight="1" x14ac:dyDescent="0.3">
      <c r="A707" s="62"/>
      <c r="B707" s="194" t="s">
        <v>63</v>
      </c>
      <c r="C707" s="195"/>
      <c r="D707" s="196"/>
      <c r="E707" s="197"/>
      <c r="F707" s="155"/>
      <c r="G707" s="197"/>
      <c r="H707" s="115"/>
      <c r="I707" s="202"/>
      <c r="J707" s="203"/>
      <c r="K707" s="178"/>
      <c r="L707" s="204">
        <v>0</v>
      </c>
      <c r="M707" s="62"/>
    </row>
    <row r="708" spans="1:13" s="47" customFormat="1" ht="35.25" customHeight="1" x14ac:dyDescent="0.3">
      <c r="A708" s="62"/>
      <c r="B708" s="53" t="s">
        <v>53</v>
      </c>
      <c r="C708" s="210"/>
      <c r="D708" s="211" t="s">
        <v>0</v>
      </c>
      <c r="E708" s="201" t="s">
        <v>1</v>
      </c>
      <c r="F708" s="156" t="s">
        <v>61</v>
      </c>
      <c r="G708" s="188" t="s">
        <v>56</v>
      </c>
      <c r="H708" s="111" t="s">
        <v>158</v>
      </c>
      <c r="I708" s="112" t="s">
        <v>159</v>
      </c>
      <c r="J708" s="112" t="s">
        <v>160</v>
      </c>
      <c r="K708" s="113" t="s">
        <v>161</v>
      </c>
      <c r="L708" s="114" t="s">
        <v>162</v>
      </c>
      <c r="M708" s="62"/>
    </row>
    <row r="709" spans="1:13" s="47" customFormat="1" ht="14.4" customHeight="1" x14ac:dyDescent="0.3">
      <c r="A709" s="62"/>
      <c r="B709" s="6">
        <v>0</v>
      </c>
      <c r="C709" s="7"/>
      <c r="D709" s="3">
        <v>0</v>
      </c>
      <c r="E709" s="26"/>
      <c r="F709" s="5">
        <v>0</v>
      </c>
      <c r="G709" s="191">
        <v>0</v>
      </c>
      <c r="H709" s="170">
        <v>0</v>
      </c>
      <c r="I709" s="171"/>
      <c r="J709" s="192">
        <v>0</v>
      </c>
      <c r="K709" s="172">
        <v>0</v>
      </c>
      <c r="L709" s="173">
        <v>0</v>
      </c>
      <c r="M709" s="62"/>
    </row>
    <row r="710" spans="1:13" s="47" customFormat="1" ht="14.4" customHeight="1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26">
        <v>0</v>
      </c>
      <c r="H710" s="89">
        <v>0</v>
      </c>
      <c r="I710" s="99"/>
      <c r="J710" s="61">
        <v>0</v>
      </c>
      <c r="K710" s="100">
        <v>0</v>
      </c>
      <c r="L710" s="101">
        <v>0</v>
      </c>
      <c r="M710" s="62"/>
    </row>
    <row r="711" spans="1:13" s="47" customFormat="1" ht="14.4" customHeight="1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s="47" customFormat="1" ht="14.4" customHeight="1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s="47" customFormat="1" ht="14.4" customHeight="1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s="47" customFormat="1" ht="15" customHeight="1" thickBot="1" x14ac:dyDescent="0.35">
      <c r="A714" s="62"/>
      <c r="B714" s="59" t="s">
        <v>64</v>
      </c>
      <c r="C714" s="42"/>
      <c r="D714" s="43"/>
      <c r="E714" s="44"/>
      <c r="F714" s="45"/>
      <c r="G714" s="191">
        <v>0</v>
      </c>
      <c r="H714" s="106" t="s">
        <v>64</v>
      </c>
      <c r="I714" s="103"/>
      <c r="J714" s="85"/>
      <c r="K714" s="104" t="s">
        <v>156</v>
      </c>
      <c r="L714" s="95">
        <v>0</v>
      </c>
      <c r="M714" s="62"/>
    </row>
    <row r="715" spans="1:13" s="47" customFormat="1" ht="14.4" customHeight="1" x14ac:dyDescent="0.3">
      <c r="A715" s="62"/>
      <c r="B715" s="64"/>
      <c r="C715" s="68"/>
      <c r="D715" s="69" t="s">
        <v>65</v>
      </c>
      <c r="E715" s="70"/>
      <c r="F715" s="71"/>
      <c r="G715" s="88">
        <v>26.995999999999999</v>
      </c>
      <c r="H715" s="179"/>
      <c r="I715" s="212"/>
      <c r="J715" s="213"/>
      <c r="K715" s="214"/>
      <c r="L715" s="180"/>
      <c r="M715" s="62"/>
    </row>
    <row r="716" spans="1:13" s="47" customFormat="1" ht="14.4" customHeight="1" x14ac:dyDescent="0.3">
      <c r="A716" s="62"/>
      <c r="B716" s="63"/>
      <c r="C716" s="68"/>
      <c r="D716" s="72" t="s">
        <v>7</v>
      </c>
      <c r="E716" s="215"/>
      <c r="F716" s="181">
        <v>0.1</v>
      </c>
      <c r="G716" s="215">
        <v>2.7</v>
      </c>
      <c r="H716" s="120"/>
      <c r="I716" s="124"/>
      <c r="J716" s="141"/>
      <c r="K716" s="125"/>
      <c r="L716" s="119"/>
      <c r="M716" s="62"/>
    </row>
    <row r="717" spans="1:13" s="47" customFormat="1" ht="14.4" customHeight="1" x14ac:dyDescent="0.3">
      <c r="A717" s="62"/>
      <c r="B717" s="63"/>
      <c r="C717" s="68"/>
      <c r="D717" s="72" t="s">
        <v>8</v>
      </c>
      <c r="E717" s="215"/>
      <c r="F717" s="181">
        <v>0.1</v>
      </c>
      <c r="G717" s="215">
        <v>2.7</v>
      </c>
      <c r="H717" s="120"/>
      <c r="I717" s="124"/>
      <c r="J717" s="141"/>
      <c r="K717" s="125"/>
      <c r="L717" s="119"/>
      <c r="M717" s="62"/>
    </row>
    <row r="718" spans="1:13" s="47" customFormat="1" ht="14.4" customHeight="1" x14ac:dyDescent="0.3">
      <c r="A718" s="62"/>
      <c r="B718" s="63" t="s">
        <v>66</v>
      </c>
      <c r="C718" s="68"/>
      <c r="D718" s="75" t="s">
        <v>67</v>
      </c>
      <c r="E718" s="76"/>
      <c r="F718" s="71"/>
      <c r="G718" s="76">
        <v>32.396000000000001</v>
      </c>
      <c r="H718" s="120"/>
      <c r="I718" s="124"/>
      <c r="J718" s="141"/>
      <c r="K718" s="125"/>
      <c r="L718" s="119"/>
      <c r="M718" s="62"/>
    </row>
    <row r="719" spans="1:13" s="47" customFormat="1" ht="15" customHeight="1" thickBot="1" x14ac:dyDescent="0.35">
      <c r="A719" s="62"/>
      <c r="B719" s="63"/>
      <c r="C719" s="68"/>
      <c r="D719" s="77" t="s">
        <v>68</v>
      </c>
      <c r="E719" s="78"/>
      <c r="F719" s="79"/>
      <c r="G719" s="78">
        <v>32.4</v>
      </c>
      <c r="H719" s="134">
        <v>1</v>
      </c>
      <c r="I719" s="126"/>
      <c r="J719" s="142"/>
      <c r="K719" s="127"/>
      <c r="L719" s="135">
        <v>0.99680323010816418</v>
      </c>
      <c r="M719" s="62"/>
    </row>
    <row r="720" spans="1:13" s="47" customFormat="1" ht="14.4" customHeight="1" x14ac:dyDescent="0.3">
      <c r="A720" s="62"/>
      <c r="B720" s="63"/>
      <c r="C720" s="68"/>
      <c r="D720" s="80"/>
      <c r="E720" s="67"/>
      <c r="F720" s="65"/>
      <c r="G720" s="67"/>
      <c r="J720" s="60"/>
      <c r="M720" s="62"/>
    </row>
    <row r="721" spans="1:13" s="47" customFormat="1" ht="14.4" customHeight="1" x14ac:dyDescent="0.3">
      <c r="A721" s="62"/>
      <c r="B721" s="63"/>
      <c r="C721" s="68"/>
      <c r="D721" s="80"/>
      <c r="E721" s="67"/>
      <c r="F721" s="65"/>
      <c r="G721" s="67"/>
      <c r="J721" s="60"/>
      <c r="M721" s="62"/>
    </row>
    <row r="722" spans="1:13" s="47" customFormat="1" ht="14.4" customHeight="1" x14ac:dyDescent="0.3">
      <c r="A722" s="62"/>
      <c r="B722" s="63"/>
      <c r="C722" s="68"/>
      <c r="D722" s="80"/>
      <c r="E722" s="67"/>
      <c r="F722" s="65"/>
      <c r="G722" s="67"/>
      <c r="J722" s="60"/>
      <c r="M722" s="62"/>
    </row>
    <row r="723" spans="1:13" s="47" customFormat="1" ht="14.4" customHeight="1" x14ac:dyDescent="0.3">
      <c r="A723" s="62"/>
      <c r="B723" s="136" t="s">
        <v>1808</v>
      </c>
      <c r="C723" s="81"/>
      <c r="D723" s="80"/>
      <c r="E723" s="67"/>
      <c r="F723" s="82"/>
      <c r="G723" s="82"/>
      <c r="J723" s="60"/>
      <c r="M723" s="62"/>
    </row>
    <row r="724" spans="1:13" s="47" customFormat="1" ht="14.4" customHeight="1" x14ac:dyDescent="0.3">
      <c r="A724" s="62"/>
      <c r="B724" s="216"/>
      <c r="C724" s="217"/>
      <c r="D724" s="80"/>
      <c r="E724" s="67"/>
      <c r="F724" s="62"/>
      <c r="G724" s="62"/>
      <c r="J724" s="60"/>
      <c r="M724" s="62"/>
    </row>
    <row r="725" spans="1:13" s="47" customFormat="1" ht="14.4" customHeight="1" x14ac:dyDescent="0.3">
      <c r="A725" s="62"/>
      <c r="B725" s="84"/>
      <c r="C725" s="62"/>
      <c r="D725" s="80"/>
      <c r="E725" s="67"/>
      <c r="F725" s="62"/>
      <c r="G725" s="62"/>
      <c r="J725" s="60"/>
      <c r="M725" s="62"/>
    </row>
    <row r="726" spans="1:13" x14ac:dyDescent="0.3">
      <c r="A726" s="62"/>
      <c r="B726" s="129"/>
      <c r="C726" s="129"/>
      <c r="D726" s="129"/>
      <c r="J726" s="1"/>
    </row>
    <row r="727" spans="1:13" x14ac:dyDescent="0.3">
      <c r="A727" s="62"/>
      <c r="B727" s="130"/>
      <c r="C727" s="130"/>
      <c r="D727" s="130"/>
      <c r="J727" s="1"/>
    </row>
    <row r="728" spans="1:13" ht="15.6" x14ac:dyDescent="0.3">
      <c r="A728" s="62"/>
      <c r="B728" s="47"/>
      <c r="C728" s="47"/>
      <c r="D728" s="714" t="s">
        <v>166</v>
      </c>
      <c r="E728" s="714"/>
      <c r="F728" s="714"/>
      <c r="J728" s="1"/>
    </row>
    <row r="729" spans="1:13" x14ac:dyDescent="0.3">
      <c r="A729" s="62"/>
      <c r="B729" s="132"/>
      <c r="C729" s="132"/>
      <c r="D729" s="132"/>
      <c r="J729" s="1"/>
    </row>
    <row r="730" spans="1:13" ht="82.5" customHeight="1" x14ac:dyDescent="0.3">
      <c r="A730" s="62"/>
      <c r="B730" s="710" t="s">
        <v>1809</v>
      </c>
      <c r="C730" s="710"/>
      <c r="D730" s="710"/>
      <c r="E730" s="710"/>
      <c r="F730" s="710"/>
      <c r="G730" s="710"/>
      <c r="H730" s="710"/>
      <c r="I730" s="710"/>
      <c r="J730" s="710"/>
      <c r="K730" s="710"/>
      <c r="L730" s="710"/>
    </row>
    <row r="731" spans="1:13" s="47" customFormat="1" ht="14.4" customHeight="1" x14ac:dyDescent="0.3">
      <c r="A731" s="62"/>
      <c r="B731" s="63"/>
      <c r="C731" s="9"/>
      <c r="D731" s="10"/>
      <c r="E731" s="11"/>
      <c r="F731" s="12"/>
      <c r="G731" s="13"/>
      <c r="J731" s="60"/>
      <c r="M731" s="62"/>
    </row>
    <row r="732" spans="1:13" s="47" customFormat="1" ht="14.4" customHeight="1" x14ac:dyDescent="0.3">
      <c r="A732" s="62"/>
      <c r="B732" s="48" t="s">
        <v>48</v>
      </c>
      <c r="C732" s="9"/>
      <c r="D732" s="10"/>
      <c r="E732" s="11"/>
      <c r="F732" s="11"/>
      <c r="G732" s="11"/>
      <c r="J732" s="60"/>
      <c r="M732" s="62"/>
    </row>
    <row r="733" spans="1:13" s="47" customFormat="1" ht="14.4" customHeight="1" x14ac:dyDescent="0.3">
      <c r="A733" s="62"/>
      <c r="B733" s="64" t="s">
        <v>49</v>
      </c>
      <c r="C733" s="62" t="s">
        <v>417</v>
      </c>
      <c r="D733" s="62"/>
      <c r="E733" s="62"/>
      <c r="I733" s="65" t="s">
        <v>50</v>
      </c>
      <c r="J733" s="68" t="s">
        <v>5</v>
      </c>
      <c r="M733" s="62"/>
    </row>
    <row r="734" spans="1:13" s="47" customFormat="1" ht="15" customHeight="1" thickBot="1" x14ac:dyDescent="0.35">
      <c r="A734" s="62"/>
      <c r="B734" s="64" t="s">
        <v>51</v>
      </c>
      <c r="C734" s="62" t="s">
        <v>460</v>
      </c>
      <c r="D734" s="62"/>
      <c r="E734" s="62"/>
      <c r="G734" s="62" t="s">
        <v>412</v>
      </c>
      <c r="J734" s="60"/>
      <c r="M734" s="62"/>
    </row>
    <row r="735" spans="1:13" s="47" customFormat="1" ht="14.4" customHeight="1" thickTop="1" x14ac:dyDescent="0.3">
      <c r="A735" s="62"/>
      <c r="B735" s="49" t="s">
        <v>52</v>
      </c>
      <c r="C735" s="14"/>
      <c r="D735" s="15"/>
      <c r="E735" s="16"/>
      <c r="F735" s="17"/>
      <c r="G735" s="16"/>
      <c r="H735" s="711" t="s">
        <v>164</v>
      </c>
      <c r="I735" s="712"/>
      <c r="J735" s="712"/>
      <c r="K735" s="712"/>
      <c r="L735" s="713"/>
      <c r="M735" s="62"/>
    </row>
    <row r="736" spans="1:13" s="47" customFormat="1" ht="32.25" customHeight="1" x14ac:dyDescent="0.3">
      <c r="A736" s="62"/>
      <c r="B736" s="186" t="s">
        <v>53</v>
      </c>
      <c r="C736" s="187" t="s">
        <v>1</v>
      </c>
      <c r="D736" s="161" t="s">
        <v>54</v>
      </c>
      <c r="E736" s="188" t="s">
        <v>23</v>
      </c>
      <c r="F736" s="188" t="s">
        <v>55</v>
      </c>
      <c r="G736" s="188" t="s">
        <v>56</v>
      </c>
      <c r="H736" s="90" t="s">
        <v>158</v>
      </c>
      <c r="I736" s="169" t="s">
        <v>159</v>
      </c>
      <c r="J736" s="169" t="s">
        <v>160</v>
      </c>
      <c r="K736" s="169" t="s">
        <v>161</v>
      </c>
      <c r="L736" s="92" t="s">
        <v>162</v>
      </c>
      <c r="M736" s="62"/>
    </row>
    <row r="737" spans="1:13" s="47" customFormat="1" ht="14.4" customHeight="1" x14ac:dyDescent="0.3">
      <c r="A737" s="62"/>
      <c r="B737" s="189">
        <v>0</v>
      </c>
      <c r="C737" s="187"/>
      <c r="D737" s="190">
        <v>0</v>
      </c>
      <c r="E737" s="191">
        <v>0</v>
      </c>
      <c r="F737" s="154"/>
      <c r="G737" s="191">
        <v>0</v>
      </c>
      <c r="H737" s="170">
        <v>0</v>
      </c>
      <c r="I737" s="171"/>
      <c r="J737" s="192">
        <v>0</v>
      </c>
      <c r="K737" s="172">
        <v>0</v>
      </c>
      <c r="L737" s="173">
        <v>0</v>
      </c>
      <c r="M737" s="62"/>
    </row>
    <row r="738" spans="1:13" s="47" customFormat="1" ht="14.4" customHeight="1" x14ac:dyDescent="0.3">
      <c r="A738" s="62"/>
      <c r="B738" s="6">
        <v>0</v>
      </c>
      <c r="C738" s="25"/>
      <c r="D738" s="3">
        <v>0</v>
      </c>
      <c r="E738" s="26">
        <v>0</v>
      </c>
      <c r="F738" s="27"/>
      <c r="G738" s="26">
        <v>0</v>
      </c>
      <c r="H738" s="89">
        <v>0</v>
      </c>
      <c r="I738" s="99"/>
      <c r="J738" s="61">
        <v>0</v>
      </c>
      <c r="K738" s="100">
        <v>0</v>
      </c>
      <c r="L738" s="101">
        <v>0</v>
      </c>
      <c r="M738" s="62"/>
    </row>
    <row r="739" spans="1:13" s="47" customFormat="1" ht="14.4" customHeight="1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1:13" s="47" customFormat="1" ht="14.4" customHeight="1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1:13" s="47" customFormat="1" ht="14.4" customHeight="1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s="47" customFormat="1" ht="14.4" customHeight="1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s="47" customFormat="1" ht="14.4" customHeight="1" x14ac:dyDescent="0.3">
      <c r="A743" s="62"/>
      <c r="B743" s="6" t="s">
        <v>73</v>
      </c>
      <c r="C743" s="25"/>
      <c r="D743" s="3">
        <v>0</v>
      </c>
      <c r="E743" s="26">
        <v>0</v>
      </c>
      <c r="F743" s="27"/>
      <c r="G743" s="26">
        <v>2.44</v>
      </c>
      <c r="H743" s="89">
        <v>6.6658653058102304E-3</v>
      </c>
      <c r="I743" s="99"/>
      <c r="J743" s="61" t="s">
        <v>165</v>
      </c>
      <c r="K743" s="100">
        <v>0.4</v>
      </c>
      <c r="L743" s="101">
        <v>2.6663461223240923E-3</v>
      </c>
      <c r="M743" s="62"/>
    </row>
    <row r="744" spans="1:13" s="47" customFormat="1" ht="14.4" customHeight="1" x14ac:dyDescent="0.3">
      <c r="A744" s="62"/>
      <c r="B744" s="6" t="s">
        <v>57</v>
      </c>
      <c r="C744" s="25"/>
      <c r="D744" s="28"/>
      <c r="E744" s="26"/>
      <c r="F744" s="27"/>
      <c r="G744" s="193">
        <v>2.44</v>
      </c>
      <c r="H744" s="102" t="s">
        <v>57</v>
      </c>
      <c r="I744" s="103"/>
      <c r="J744" s="85"/>
      <c r="K744" s="104" t="s">
        <v>156</v>
      </c>
      <c r="L744" s="105">
        <v>2.6663461223240923E-3</v>
      </c>
      <c r="M744" s="62"/>
    </row>
    <row r="745" spans="1:13" s="47" customFormat="1" ht="14.4" customHeight="1" x14ac:dyDescent="0.3">
      <c r="A745" s="62"/>
      <c r="B745" s="194" t="s">
        <v>22</v>
      </c>
      <c r="C745" s="195"/>
      <c r="D745" s="196"/>
      <c r="E745" s="197"/>
      <c r="F745" s="155"/>
      <c r="G745" s="87"/>
      <c r="H745" s="107"/>
      <c r="I745" s="174"/>
      <c r="J745" s="175"/>
      <c r="K745" s="176"/>
      <c r="L745" s="110"/>
      <c r="M745" s="62"/>
    </row>
    <row r="746" spans="1:13" s="47" customFormat="1" ht="30.75" customHeight="1" x14ac:dyDescent="0.3">
      <c r="A746" s="62"/>
      <c r="B746" s="198" t="s">
        <v>58</v>
      </c>
      <c r="C746" s="199" t="s">
        <v>1</v>
      </c>
      <c r="D746" s="200" t="s">
        <v>59</v>
      </c>
      <c r="E746" s="156" t="s">
        <v>23</v>
      </c>
      <c r="F746" s="156" t="s">
        <v>55</v>
      </c>
      <c r="G746" s="201" t="s">
        <v>56</v>
      </c>
      <c r="H746" s="90" t="s">
        <v>158</v>
      </c>
      <c r="I746" s="169" t="s">
        <v>159</v>
      </c>
      <c r="J746" s="169" t="s">
        <v>160</v>
      </c>
      <c r="K746" s="177" t="s">
        <v>161</v>
      </c>
      <c r="L746" s="92" t="s">
        <v>162</v>
      </c>
      <c r="M746" s="62"/>
    </row>
    <row r="747" spans="1:13" s="47" customFormat="1" ht="14.4" customHeight="1" x14ac:dyDescent="0.3">
      <c r="A747" s="62"/>
      <c r="B747" s="6" t="s">
        <v>1058</v>
      </c>
      <c r="C747" s="25">
        <v>1</v>
      </c>
      <c r="D747" s="3">
        <v>4.0999999999999996</v>
      </c>
      <c r="E747" s="26">
        <v>4.0999999999999996</v>
      </c>
      <c r="F747" s="26">
        <v>4</v>
      </c>
      <c r="G747" s="26">
        <v>16.399999999999999</v>
      </c>
      <c r="H747" s="170">
        <v>4.4803356973478599E-2</v>
      </c>
      <c r="I747" s="171"/>
      <c r="J747" s="192" t="s">
        <v>163</v>
      </c>
      <c r="K747" s="172">
        <v>1</v>
      </c>
      <c r="L747" s="173">
        <v>4.4803356973478599E-2</v>
      </c>
      <c r="M747" s="62"/>
    </row>
    <row r="748" spans="1:13" s="47" customFormat="1" ht="14.4" customHeight="1" x14ac:dyDescent="0.3">
      <c r="A748" s="62"/>
      <c r="B748" s="6" t="s">
        <v>24</v>
      </c>
      <c r="C748" s="25">
        <v>2</v>
      </c>
      <c r="D748" s="3">
        <v>4.05</v>
      </c>
      <c r="E748" s="26">
        <v>8.1</v>
      </c>
      <c r="F748" s="26">
        <v>4</v>
      </c>
      <c r="G748" s="26">
        <v>32.4</v>
      </c>
      <c r="H748" s="89">
        <v>8.8513949142726006E-2</v>
      </c>
      <c r="I748" s="99"/>
      <c r="J748" s="61" t="s">
        <v>163</v>
      </c>
      <c r="K748" s="100">
        <v>1</v>
      </c>
      <c r="L748" s="101">
        <v>8.8513949142726006E-2</v>
      </c>
      <c r="M748" s="62"/>
    </row>
    <row r="749" spans="1:13" s="47" customFormat="1" ht="14.4" customHeight="1" x14ac:dyDescent="0.3">
      <c r="A749" s="62"/>
      <c r="B749" s="6">
        <v>0</v>
      </c>
      <c r="C749" s="25"/>
      <c r="D749" s="3">
        <v>0</v>
      </c>
      <c r="E749" s="26">
        <v>0</v>
      </c>
      <c r="F749" s="27"/>
      <c r="G749" s="26">
        <v>0</v>
      </c>
      <c r="H749" s="89">
        <v>0</v>
      </c>
      <c r="I749" s="99"/>
      <c r="J749" s="61">
        <v>0</v>
      </c>
      <c r="K749" s="100">
        <v>0</v>
      </c>
      <c r="L749" s="101">
        <v>0</v>
      </c>
      <c r="M749" s="62"/>
    </row>
    <row r="750" spans="1:13" s="47" customFormat="1" ht="14.4" customHeight="1" x14ac:dyDescent="0.3">
      <c r="A750" s="62"/>
      <c r="B750" s="6">
        <v>0</v>
      </c>
      <c r="C750" s="25"/>
      <c r="D750" s="3">
        <v>0</v>
      </c>
      <c r="E750" s="26">
        <v>0</v>
      </c>
      <c r="F750" s="27"/>
      <c r="G750" s="26">
        <v>0</v>
      </c>
      <c r="H750" s="89">
        <v>0</v>
      </c>
      <c r="I750" s="99"/>
      <c r="J750" s="61">
        <v>0</v>
      </c>
      <c r="K750" s="100">
        <v>0</v>
      </c>
      <c r="L750" s="101">
        <v>0</v>
      </c>
      <c r="M750" s="62"/>
    </row>
    <row r="751" spans="1:13" s="47" customFormat="1" ht="14.4" customHeight="1" x14ac:dyDescent="0.3">
      <c r="A751" s="62"/>
      <c r="B751" s="6">
        <v>0</v>
      </c>
      <c r="C751" s="25"/>
      <c r="D751" s="3">
        <v>0</v>
      </c>
      <c r="E751" s="26">
        <v>0</v>
      </c>
      <c r="F751" s="27"/>
      <c r="G751" s="26">
        <v>0</v>
      </c>
      <c r="H751" s="89">
        <v>0</v>
      </c>
      <c r="I751" s="99"/>
      <c r="J751" s="61">
        <v>0</v>
      </c>
      <c r="K751" s="100">
        <v>0</v>
      </c>
      <c r="L751" s="101">
        <v>0</v>
      </c>
      <c r="M751" s="62"/>
    </row>
    <row r="752" spans="1:13" s="47" customFormat="1" ht="14.4" customHeight="1" x14ac:dyDescent="0.3">
      <c r="A752" s="62"/>
      <c r="B752" s="6">
        <v>0</v>
      </c>
      <c r="C752" s="25"/>
      <c r="D752" s="3">
        <v>0</v>
      </c>
      <c r="E752" s="26">
        <v>0</v>
      </c>
      <c r="F752" s="27"/>
      <c r="G752" s="26">
        <v>0</v>
      </c>
      <c r="H752" s="89">
        <v>0</v>
      </c>
      <c r="I752" s="99"/>
      <c r="J752" s="61">
        <v>0</v>
      </c>
      <c r="K752" s="100">
        <v>0</v>
      </c>
      <c r="L752" s="101">
        <v>0</v>
      </c>
      <c r="M752" s="62"/>
    </row>
    <row r="753" spans="1:13" s="47" customFormat="1" ht="14.4" customHeight="1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s="47" customFormat="1" ht="14.4" customHeight="1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s="47" customFormat="1" ht="14.4" customHeight="1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s="47" customFormat="1" ht="14.4" customHeight="1" x14ac:dyDescent="0.3">
      <c r="A756" s="62"/>
      <c r="B756" s="6" t="s">
        <v>60</v>
      </c>
      <c r="C756" s="25"/>
      <c r="D756" s="28"/>
      <c r="E756" s="26"/>
      <c r="F756" s="27"/>
      <c r="G756" s="193">
        <v>48.8</v>
      </c>
      <c r="H756" s="106" t="s">
        <v>60</v>
      </c>
      <c r="I756" s="103"/>
      <c r="J756" s="85"/>
      <c r="K756" s="104" t="s">
        <v>156</v>
      </c>
      <c r="L756" s="95">
        <v>0.1333173061162046</v>
      </c>
      <c r="M756" s="62"/>
    </row>
    <row r="757" spans="1:13" s="47" customFormat="1" ht="14.4" customHeight="1" x14ac:dyDescent="0.3">
      <c r="A757" s="62"/>
      <c r="B757" s="194" t="s">
        <v>38</v>
      </c>
      <c r="C757" s="195"/>
      <c r="D757" s="196"/>
      <c r="E757" s="196"/>
      <c r="F757" s="196"/>
      <c r="G757" s="196"/>
      <c r="H757" s="115"/>
      <c r="I757" s="202"/>
      <c r="J757" s="203"/>
      <c r="K757" s="178"/>
      <c r="L757" s="204"/>
      <c r="M757" s="62"/>
    </row>
    <row r="758" spans="1:13" s="47" customFormat="1" ht="36.75" customHeight="1" x14ac:dyDescent="0.3">
      <c r="A758" s="62"/>
      <c r="B758" s="53" t="s">
        <v>53</v>
      </c>
      <c r="C758" s="195"/>
      <c r="D758" s="205" t="s">
        <v>0</v>
      </c>
      <c r="E758" s="156" t="s">
        <v>1</v>
      </c>
      <c r="F758" s="207" t="s">
        <v>61</v>
      </c>
      <c r="G758" s="188" t="s">
        <v>56</v>
      </c>
      <c r="H758" s="111" t="s">
        <v>158</v>
      </c>
      <c r="I758" s="112" t="s">
        <v>159</v>
      </c>
      <c r="J758" s="112" t="s">
        <v>160</v>
      </c>
      <c r="K758" s="113" t="s">
        <v>161</v>
      </c>
      <c r="L758" s="114" t="s">
        <v>162</v>
      </c>
      <c r="M758" s="62"/>
    </row>
    <row r="759" spans="1:13" s="47" customFormat="1" ht="14.4" customHeight="1" x14ac:dyDescent="0.3">
      <c r="A759" s="62"/>
      <c r="B759" s="218" t="s">
        <v>494</v>
      </c>
      <c r="C759" s="195"/>
      <c r="D759" s="161" t="s">
        <v>191</v>
      </c>
      <c r="E759" s="164">
        <v>1</v>
      </c>
      <c r="F759" s="163">
        <v>50</v>
      </c>
      <c r="G759" s="191">
        <v>50</v>
      </c>
      <c r="H759" s="170">
        <v>0.13659560052889816</v>
      </c>
      <c r="I759" s="171"/>
      <c r="J759" s="192" t="s">
        <v>163</v>
      </c>
      <c r="K759" s="172">
        <v>1</v>
      </c>
      <c r="L759" s="173">
        <v>0.13659560052889816</v>
      </c>
      <c r="M759" s="62"/>
    </row>
    <row r="760" spans="1:13" s="47" customFormat="1" ht="14.4" customHeight="1" x14ac:dyDescent="0.3">
      <c r="A760" s="62"/>
      <c r="B760" s="6" t="s">
        <v>1798</v>
      </c>
      <c r="C760" s="7"/>
      <c r="D760" s="162" t="s">
        <v>191</v>
      </c>
      <c r="E760" s="151">
        <v>1</v>
      </c>
      <c r="F760" s="149">
        <v>250</v>
      </c>
      <c r="G760" s="26">
        <v>250</v>
      </c>
      <c r="H760" s="89">
        <v>0.68297800264449082</v>
      </c>
      <c r="I760" s="99"/>
      <c r="J760" s="61" t="s">
        <v>163</v>
      </c>
      <c r="K760" s="100">
        <v>1</v>
      </c>
      <c r="L760" s="101">
        <v>0.68297800264449082</v>
      </c>
      <c r="M760" s="62"/>
    </row>
    <row r="761" spans="1:13" s="47" customFormat="1" ht="14.4" customHeight="1" x14ac:dyDescent="0.3">
      <c r="A761" s="62"/>
      <c r="B761" s="6" t="s">
        <v>271</v>
      </c>
      <c r="C761" s="7"/>
      <c r="D761" s="162" t="s">
        <v>4</v>
      </c>
      <c r="E761" s="151">
        <v>0.12</v>
      </c>
      <c r="F761" s="149">
        <v>123.37</v>
      </c>
      <c r="G761" s="26">
        <v>14.804399999999999</v>
      </c>
      <c r="H761" s="89">
        <v>4.0444318169400403E-2</v>
      </c>
      <c r="I761" s="99"/>
      <c r="J761" s="61" t="s">
        <v>163</v>
      </c>
      <c r="K761" s="100">
        <v>0.94531822455662551</v>
      </c>
      <c r="L761" s="101">
        <v>3.8232751045300863E-2</v>
      </c>
      <c r="M761" s="62"/>
    </row>
    <row r="762" spans="1:13" s="47" customFormat="1" ht="14.4" customHeight="1" x14ac:dyDescent="0.3">
      <c r="A762" s="62"/>
      <c r="B762" s="6">
        <v>0</v>
      </c>
      <c r="C762" s="7"/>
      <c r="D762" s="162">
        <v>0</v>
      </c>
      <c r="E762" s="151"/>
      <c r="F762" s="149">
        <v>0</v>
      </c>
      <c r="G762" s="26">
        <v>0</v>
      </c>
      <c r="H762" s="89">
        <v>0</v>
      </c>
      <c r="I762" s="99"/>
      <c r="J762" s="61">
        <v>0</v>
      </c>
      <c r="K762" s="100">
        <v>0</v>
      </c>
      <c r="L762" s="101">
        <v>0</v>
      </c>
      <c r="M762" s="62"/>
    </row>
    <row r="763" spans="1:13" s="47" customFormat="1" ht="14.4" customHeight="1" x14ac:dyDescent="0.3">
      <c r="A763" s="62"/>
      <c r="B763" s="6">
        <v>0</v>
      </c>
      <c r="C763" s="7"/>
      <c r="D763" s="162">
        <v>0</v>
      </c>
      <c r="E763" s="151"/>
      <c r="F763" s="149">
        <v>0</v>
      </c>
      <c r="G763" s="26">
        <v>0</v>
      </c>
      <c r="H763" s="89">
        <v>0</v>
      </c>
      <c r="I763" s="99"/>
      <c r="J763" s="61">
        <v>0</v>
      </c>
      <c r="K763" s="100">
        <v>0</v>
      </c>
      <c r="L763" s="101">
        <v>0</v>
      </c>
      <c r="M763" s="62"/>
    </row>
    <row r="764" spans="1:13" s="47" customFormat="1" ht="14.4" customHeight="1" x14ac:dyDescent="0.3">
      <c r="A764" s="62"/>
      <c r="B764" s="6">
        <v>0</v>
      </c>
      <c r="C764" s="7"/>
      <c r="D764" s="162">
        <v>0</v>
      </c>
      <c r="E764" s="151"/>
      <c r="F764" s="149">
        <v>0</v>
      </c>
      <c r="G764" s="26">
        <v>0</v>
      </c>
      <c r="H764" s="89">
        <v>0</v>
      </c>
      <c r="I764" s="99"/>
      <c r="J764" s="61">
        <v>0</v>
      </c>
      <c r="K764" s="100">
        <v>0</v>
      </c>
      <c r="L764" s="101">
        <v>0</v>
      </c>
      <c r="M764" s="62"/>
    </row>
    <row r="765" spans="1:13" s="47" customFormat="1" ht="14.4" customHeight="1" x14ac:dyDescent="0.3">
      <c r="A765" s="62"/>
      <c r="B765" s="6">
        <v>0</v>
      </c>
      <c r="C765" s="7"/>
      <c r="D765" s="162">
        <v>0</v>
      </c>
      <c r="E765" s="151"/>
      <c r="F765" s="149">
        <v>0</v>
      </c>
      <c r="G765" s="26">
        <v>0</v>
      </c>
      <c r="H765" s="89">
        <v>0</v>
      </c>
      <c r="I765" s="99"/>
      <c r="J765" s="61">
        <v>0</v>
      </c>
      <c r="K765" s="100">
        <v>0</v>
      </c>
      <c r="L765" s="101">
        <v>0</v>
      </c>
      <c r="M765" s="62"/>
    </row>
    <row r="766" spans="1:13" s="47" customFormat="1" ht="14.4" customHeight="1" x14ac:dyDescent="0.3">
      <c r="A766" s="62"/>
      <c r="B766" s="6">
        <v>0</v>
      </c>
      <c r="C766" s="7"/>
      <c r="D766" s="162">
        <v>0</v>
      </c>
      <c r="E766" s="4"/>
      <c r="F766" s="149">
        <v>0</v>
      </c>
      <c r="G766" s="26">
        <v>0</v>
      </c>
      <c r="H766" s="89">
        <v>0</v>
      </c>
      <c r="I766" s="99"/>
      <c r="J766" s="61">
        <v>0</v>
      </c>
      <c r="K766" s="100">
        <v>0</v>
      </c>
      <c r="L766" s="101">
        <v>0</v>
      </c>
      <c r="M766" s="62"/>
    </row>
    <row r="767" spans="1:13" s="47" customFormat="1" ht="14.4" customHeight="1" x14ac:dyDescent="0.3">
      <c r="A767" s="62"/>
      <c r="B767" s="6">
        <v>0</v>
      </c>
      <c r="C767" s="7"/>
      <c r="D767" s="159">
        <v>0</v>
      </c>
      <c r="E767" s="4"/>
      <c r="F767" s="5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</row>
    <row r="768" spans="1:13" s="47" customFormat="1" ht="14.4" customHeight="1" x14ac:dyDescent="0.3">
      <c r="A768" s="62"/>
      <c r="B768" s="6">
        <v>0</v>
      </c>
      <c r="C768" s="7"/>
      <c r="D768" s="159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</row>
    <row r="769" spans="1:13" s="47" customFormat="1" ht="14.4" customHeight="1" x14ac:dyDescent="0.3">
      <c r="A769" s="62"/>
      <c r="B769" s="6">
        <v>0</v>
      </c>
      <c r="C769" s="7"/>
      <c r="D769" s="159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s="47" customFormat="1" ht="14.4" customHeight="1" x14ac:dyDescent="0.3">
      <c r="A770" s="62"/>
      <c r="B770" s="6">
        <v>0</v>
      </c>
      <c r="C770" s="7"/>
      <c r="D770" s="159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s="47" customFormat="1" ht="14.4" customHeight="1" x14ac:dyDescent="0.3">
      <c r="A771" s="62"/>
      <c r="B771" s="6">
        <v>0</v>
      </c>
      <c r="C771" s="7"/>
      <c r="D771" s="159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s="47" customFormat="1" ht="14.4" customHeight="1" x14ac:dyDescent="0.3">
      <c r="A772" s="62"/>
      <c r="B772" s="58" t="s">
        <v>62</v>
      </c>
      <c r="C772" s="46"/>
      <c r="D772" s="160"/>
      <c r="E772" s="38"/>
      <c r="F772" s="39"/>
      <c r="G772" s="193">
        <v>314.80439999999999</v>
      </c>
      <c r="H772" s="106" t="s">
        <v>62</v>
      </c>
      <c r="I772" s="103"/>
      <c r="J772" s="85"/>
      <c r="K772" s="104" t="s">
        <v>156</v>
      </c>
      <c r="L772" s="95">
        <v>0.85780635421868989</v>
      </c>
      <c r="M772" s="62"/>
    </row>
    <row r="773" spans="1:13" s="47" customFormat="1" ht="14.4" customHeight="1" x14ac:dyDescent="0.3">
      <c r="A773" s="62"/>
      <c r="B773" s="194" t="s">
        <v>63</v>
      </c>
      <c r="C773" s="195"/>
      <c r="D773" s="196"/>
      <c r="E773" s="197"/>
      <c r="F773" s="155"/>
      <c r="G773" s="197"/>
      <c r="H773" s="115"/>
      <c r="I773" s="202"/>
      <c r="J773" s="203"/>
      <c r="K773" s="178"/>
      <c r="L773" s="204">
        <v>0</v>
      </c>
      <c r="M773" s="62"/>
    </row>
    <row r="774" spans="1:13" s="47" customFormat="1" ht="35.25" customHeight="1" x14ac:dyDescent="0.3">
      <c r="A774" s="62"/>
      <c r="B774" s="53" t="s">
        <v>53</v>
      </c>
      <c r="C774" s="210"/>
      <c r="D774" s="211" t="s">
        <v>0</v>
      </c>
      <c r="E774" s="201" t="s">
        <v>1</v>
      </c>
      <c r="F774" s="156" t="s">
        <v>61</v>
      </c>
      <c r="G774" s="188" t="s">
        <v>56</v>
      </c>
      <c r="H774" s="111" t="s">
        <v>158</v>
      </c>
      <c r="I774" s="112" t="s">
        <v>159</v>
      </c>
      <c r="J774" s="112" t="s">
        <v>160</v>
      </c>
      <c r="K774" s="113" t="s">
        <v>161</v>
      </c>
      <c r="L774" s="114" t="s">
        <v>162</v>
      </c>
      <c r="M774" s="62"/>
    </row>
    <row r="775" spans="1:13" s="47" customFormat="1" ht="14.4" customHeight="1" x14ac:dyDescent="0.3">
      <c r="A775" s="62"/>
      <c r="B775" s="6">
        <v>0</v>
      </c>
      <c r="C775" s="7"/>
      <c r="D775" s="3">
        <v>0</v>
      </c>
      <c r="E775" s="26"/>
      <c r="F775" s="5">
        <v>0</v>
      </c>
      <c r="G775" s="191">
        <v>0</v>
      </c>
      <c r="H775" s="170">
        <v>0</v>
      </c>
      <c r="I775" s="171"/>
      <c r="J775" s="192">
        <v>0</v>
      </c>
      <c r="K775" s="172">
        <v>0</v>
      </c>
      <c r="L775" s="173">
        <v>0</v>
      </c>
      <c r="M775" s="62"/>
    </row>
    <row r="776" spans="1:13" s="47" customFormat="1" ht="14.4" customHeight="1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26">
        <v>0</v>
      </c>
      <c r="H776" s="89">
        <v>0</v>
      </c>
      <c r="I776" s="99"/>
      <c r="J776" s="61">
        <v>0</v>
      </c>
      <c r="K776" s="100">
        <v>0</v>
      </c>
      <c r="L776" s="101">
        <v>0</v>
      </c>
      <c r="M776" s="62"/>
    </row>
    <row r="777" spans="1:13" s="47" customFormat="1" ht="14.4" customHeight="1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1:13" s="47" customFormat="1" ht="14.4" customHeight="1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3" s="47" customFormat="1" ht="14.4" customHeight="1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s="47" customFormat="1" ht="15" customHeight="1" thickBot="1" x14ac:dyDescent="0.35">
      <c r="A780" s="62"/>
      <c r="B780" s="59" t="s">
        <v>64</v>
      </c>
      <c r="C780" s="42"/>
      <c r="D780" s="43"/>
      <c r="E780" s="44"/>
      <c r="F780" s="45"/>
      <c r="G780" s="191">
        <v>0</v>
      </c>
      <c r="H780" s="106" t="s">
        <v>64</v>
      </c>
      <c r="I780" s="103"/>
      <c r="J780" s="85"/>
      <c r="K780" s="104" t="s">
        <v>156</v>
      </c>
      <c r="L780" s="95">
        <v>0</v>
      </c>
      <c r="M780" s="62"/>
    </row>
    <row r="781" spans="1:13" s="47" customFormat="1" ht="14.4" customHeight="1" x14ac:dyDescent="0.3">
      <c r="A781" s="62"/>
      <c r="B781" s="64"/>
      <c r="C781" s="68"/>
      <c r="D781" s="69" t="s">
        <v>65</v>
      </c>
      <c r="E781" s="70"/>
      <c r="F781" s="71"/>
      <c r="G781" s="88">
        <v>366.04399999999998</v>
      </c>
      <c r="H781" s="179"/>
      <c r="I781" s="212"/>
      <c r="J781" s="213"/>
      <c r="K781" s="214"/>
      <c r="L781" s="180"/>
      <c r="M781" s="62"/>
    </row>
    <row r="782" spans="1:13" s="47" customFormat="1" ht="14.4" customHeight="1" x14ac:dyDescent="0.3">
      <c r="A782" s="62"/>
      <c r="B782" s="63"/>
      <c r="C782" s="68"/>
      <c r="D782" s="72" t="s">
        <v>7</v>
      </c>
      <c r="E782" s="215"/>
      <c r="F782" s="181">
        <v>0.1</v>
      </c>
      <c r="G782" s="215">
        <v>36.603999999999999</v>
      </c>
      <c r="H782" s="120"/>
      <c r="I782" s="124"/>
      <c r="J782" s="141"/>
      <c r="K782" s="125"/>
      <c r="L782" s="119"/>
      <c r="M782" s="62"/>
    </row>
    <row r="783" spans="1:13" s="47" customFormat="1" ht="14.4" customHeight="1" x14ac:dyDescent="0.3">
      <c r="A783" s="62"/>
      <c r="B783" s="63"/>
      <c r="C783" s="68"/>
      <c r="D783" s="72" t="s">
        <v>8</v>
      </c>
      <c r="E783" s="215"/>
      <c r="F783" s="181">
        <v>0.1</v>
      </c>
      <c r="G783" s="215">
        <v>36.603999999999999</v>
      </c>
      <c r="H783" s="120"/>
      <c r="I783" s="124"/>
      <c r="J783" s="141"/>
      <c r="K783" s="125"/>
      <c r="L783" s="119"/>
      <c r="M783" s="62"/>
    </row>
    <row r="784" spans="1:13" s="47" customFormat="1" ht="14.4" customHeight="1" x14ac:dyDescent="0.3">
      <c r="A784" s="62"/>
      <c r="B784" s="63" t="s">
        <v>66</v>
      </c>
      <c r="C784" s="68"/>
      <c r="D784" s="75" t="s">
        <v>67</v>
      </c>
      <c r="E784" s="76"/>
      <c r="F784" s="71"/>
      <c r="G784" s="76">
        <v>439.25200000000001</v>
      </c>
      <c r="H784" s="120"/>
      <c r="I784" s="124"/>
      <c r="J784" s="141"/>
      <c r="K784" s="125"/>
      <c r="L784" s="119"/>
      <c r="M784" s="62"/>
    </row>
    <row r="785" spans="1:13" s="47" customFormat="1" ht="15" customHeight="1" thickBot="1" x14ac:dyDescent="0.35">
      <c r="A785" s="62"/>
      <c r="B785" s="63"/>
      <c r="C785" s="68"/>
      <c r="D785" s="77" t="s">
        <v>68</v>
      </c>
      <c r="E785" s="78"/>
      <c r="F785" s="79"/>
      <c r="G785" s="78">
        <v>439.25</v>
      </c>
      <c r="H785" s="134">
        <v>1</v>
      </c>
      <c r="I785" s="126"/>
      <c r="J785" s="142"/>
      <c r="K785" s="127"/>
      <c r="L785" s="135">
        <v>0.9937900064572186</v>
      </c>
      <c r="M785" s="62"/>
    </row>
    <row r="786" spans="1:13" s="47" customFormat="1" ht="14.4" customHeight="1" x14ac:dyDescent="0.3">
      <c r="A786" s="62"/>
      <c r="B786" s="63"/>
      <c r="C786" s="68"/>
      <c r="D786" s="80"/>
      <c r="E786" s="67"/>
      <c r="F786" s="65"/>
      <c r="G786" s="67"/>
      <c r="J786" s="60"/>
      <c r="M786" s="62"/>
    </row>
    <row r="787" spans="1:13" s="47" customFormat="1" ht="14.4" customHeight="1" x14ac:dyDescent="0.3">
      <c r="A787" s="62"/>
      <c r="B787" s="63"/>
      <c r="C787" s="68"/>
      <c r="D787" s="80"/>
      <c r="E787" s="67"/>
      <c r="F787" s="65"/>
      <c r="G787" s="67"/>
      <c r="J787" s="60"/>
      <c r="M787" s="62"/>
    </row>
    <row r="788" spans="1:13" s="47" customFormat="1" ht="14.4" customHeight="1" x14ac:dyDescent="0.3">
      <c r="A788" s="62"/>
      <c r="B788" s="63"/>
      <c r="C788" s="68"/>
      <c r="D788" s="80"/>
      <c r="E788" s="67"/>
      <c r="F788" s="65"/>
      <c r="G788" s="67"/>
      <c r="J788" s="60"/>
      <c r="M788" s="62"/>
    </row>
    <row r="789" spans="1:13" s="47" customFormat="1" ht="14.4" customHeight="1" x14ac:dyDescent="0.3">
      <c r="A789" s="62"/>
      <c r="B789" s="136" t="s">
        <v>1808</v>
      </c>
      <c r="C789" s="81"/>
      <c r="D789" s="80"/>
      <c r="E789" s="67"/>
      <c r="F789" s="82"/>
      <c r="G789" s="82"/>
      <c r="J789" s="60"/>
      <c r="M789" s="62"/>
    </row>
    <row r="790" spans="1:13" s="47" customFormat="1" ht="14.4" customHeight="1" x14ac:dyDescent="0.3">
      <c r="A790" s="62"/>
      <c r="B790" s="216"/>
      <c r="C790" s="217"/>
      <c r="D790" s="80"/>
      <c r="E790" s="67"/>
      <c r="F790" s="62"/>
      <c r="G790" s="62"/>
      <c r="J790" s="60"/>
      <c r="M790" s="62"/>
    </row>
    <row r="791" spans="1:13" s="47" customFormat="1" ht="14.4" customHeight="1" x14ac:dyDescent="0.3">
      <c r="A791" s="62"/>
      <c r="B791" s="84"/>
      <c r="C791" s="62"/>
      <c r="D791" s="80"/>
      <c r="E791" s="67"/>
      <c r="F791" s="62"/>
      <c r="G791" s="62"/>
      <c r="J791" s="60"/>
      <c r="M791" s="62"/>
    </row>
    <row r="792" spans="1:13" x14ac:dyDescent="0.3">
      <c r="A792" s="62"/>
      <c r="B792" s="129"/>
      <c r="C792" s="129"/>
      <c r="D792" s="129"/>
      <c r="J792" s="1"/>
    </row>
    <row r="793" spans="1:13" x14ac:dyDescent="0.3">
      <c r="A793" s="62"/>
      <c r="B793" s="130"/>
      <c r="C793" s="130"/>
      <c r="D793" s="130"/>
      <c r="J793" s="1"/>
    </row>
    <row r="794" spans="1:13" ht="15.6" x14ac:dyDescent="0.3">
      <c r="A794" s="62"/>
      <c r="B794" s="47"/>
      <c r="C794" s="47"/>
      <c r="D794" s="714" t="s">
        <v>166</v>
      </c>
      <c r="E794" s="714"/>
      <c r="F794" s="714"/>
      <c r="J794" s="1"/>
    </row>
    <row r="795" spans="1:13" x14ac:dyDescent="0.3">
      <c r="A795" s="62"/>
      <c r="B795" s="132"/>
      <c r="C795" s="132"/>
      <c r="D795" s="132"/>
      <c r="J795" s="1"/>
    </row>
    <row r="796" spans="1:13" ht="82.5" customHeight="1" x14ac:dyDescent="0.3">
      <c r="A796" s="62"/>
      <c r="B796" s="710" t="s">
        <v>1809</v>
      </c>
      <c r="C796" s="710"/>
      <c r="D796" s="710"/>
      <c r="E796" s="710"/>
      <c r="F796" s="710"/>
      <c r="G796" s="710"/>
      <c r="H796" s="710"/>
      <c r="I796" s="710"/>
      <c r="J796" s="710"/>
      <c r="K796" s="710"/>
      <c r="L796" s="710"/>
    </row>
    <row r="797" spans="1:13" s="47" customFormat="1" ht="14.4" customHeight="1" x14ac:dyDescent="0.3">
      <c r="A797" s="62"/>
      <c r="B797" s="63"/>
      <c r="C797" s="9"/>
      <c r="D797" s="10"/>
      <c r="E797" s="11"/>
      <c r="F797" s="12"/>
      <c r="G797" s="13"/>
      <c r="J797" s="60"/>
      <c r="M797" s="62"/>
    </row>
    <row r="798" spans="1:13" s="47" customFormat="1" ht="14.4" customHeight="1" x14ac:dyDescent="0.3">
      <c r="A798" s="62"/>
      <c r="B798" s="48" t="s">
        <v>48</v>
      </c>
      <c r="C798" s="9"/>
      <c r="D798" s="10"/>
      <c r="E798" s="11"/>
      <c r="F798" s="11"/>
      <c r="G798" s="11"/>
      <c r="J798" s="60"/>
      <c r="M798" s="62"/>
    </row>
    <row r="799" spans="1:13" s="47" customFormat="1" ht="14.4" customHeight="1" x14ac:dyDescent="0.3">
      <c r="A799" s="62"/>
      <c r="B799" s="64" t="s">
        <v>49</v>
      </c>
      <c r="C799" s="62" t="s">
        <v>418</v>
      </c>
      <c r="D799" s="62"/>
      <c r="E799" s="62"/>
      <c r="I799" s="65" t="s">
        <v>50</v>
      </c>
      <c r="J799" s="68" t="s">
        <v>5</v>
      </c>
      <c r="M799" s="62"/>
    </row>
    <row r="800" spans="1:13" s="47" customFormat="1" ht="15" customHeight="1" thickBot="1" x14ac:dyDescent="0.35">
      <c r="A800" s="62"/>
      <c r="B800" s="64" t="s">
        <v>51</v>
      </c>
      <c r="C800" s="62" t="s">
        <v>460</v>
      </c>
      <c r="D800" s="62"/>
      <c r="E800" s="62"/>
      <c r="G800" s="62" t="s">
        <v>414</v>
      </c>
      <c r="J800" s="60"/>
      <c r="M800" s="62"/>
    </row>
    <row r="801" spans="1:13" s="47" customFormat="1" ht="14.4" customHeight="1" thickTop="1" x14ac:dyDescent="0.3">
      <c r="A801" s="62"/>
      <c r="B801" s="49" t="s">
        <v>52</v>
      </c>
      <c r="C801" s="14"/>
      <c r="D801" s="15"/>
      <c r="E801" s="16"/>
      <c r="F801" s="17"/>
      <c r="G801" s="16"/>
      <c r="H801" s="711" t="s">
        <v>164</v>
      </c>
      <c r="I801" s="712"/>
      <c r="J801" s="712"/>
      <c r="K801" s="712"/>
      <c r="L801" s="713"/>
      <c r="M801" s="62"/>
    </row>
    <row r="802" spans="1:13" s="47" customFormat="1" ht="32.25" customHeight="1" x14ac:dyDescent="0.3">
      <c r="A802" s="62"/>
      <c r="B802" s="186" t="s">
        <v>53</v>
      </c>
      <c r="C802" s="187" t="s">
        <v>1</v>
      </c>
      <c r="D802" s="161" t="s">
        <v>54</v>
      </c>
      <c r="E802" s="188" t="s">
        <v>23</v>
      </c>
      <c r="F802" s="188" t="s">
        <v>55</v>
      </c>
      <c r="G802" s="188" t="s">
        <v>56</v>
      </c>
      <c r="H802" s="90" t="s">
        <v>158</v>
      </c>
      <c r="I802" s="169" t="s">
        <v>159</v>
      </c>
      <c r="J802" s="169" t="s">
        <v>160</v>
      </c>
      <c r="K802" s="169" t="s">
        <v>161</v>
      </c>
      <c r="L802" s="92" t="s">
        <v>162</v>
      </c>
      <c r="M802" s="62"/>
    </row>
    <row r="803" spans="1:13" s="47" customFormat="1" ht="14.4" customHeight="1" x14ac:dyDescent="0.3">
      <c r="A803" s="62"/>
      <c r="B803" s="189" t="s">
        <v>17</v>
      </c>
      <c r="C803" s="187">
        <v>1</v>
      </c>
      <c r="D803" s="190">
        <v>5</v>
      </c>
      <c r="E803" s="191">
        <v>5</v>
      </c>
      <c r="F803" s="154">
        <v>1</v>
      </c>
      <c r="G803" s="191">
        <v>5</v>
      </c>
      <c r="H803" s="170">
        <v>1.0055101958733862E-2</v>
      </c>
      <c r="I803" s="171"/>
      <c r="J803" s="192" t="s">
        <v>165</v>
      </c>
      <c r="K803" s="172">
        <v>0.4</v>
      </c>
      <c r="L803" s="173">
        <v>4.0220407834935445E-3</v>
      </c>
      <c r="M803" s="62"/>
    </row>
    <row r="804" spans="1:13" s="47" customFormat="1" ht="14.4" customHeight="1" x14ac:dyDescent="0.3">
      <c r="A804" s="62"/>
      <c r="B804" s="6">
        <v>0</v>
      </c>
      <c r="C804" s="25"/>
      <c r="D804" s="3">
        <v>0</v>
      </c>
      <c r="E804" s="26">
        <v>0</v>
      </c>
      <c r="F804" s="27"/>
      <c r="G804" s="26">
        <v>0</v>
      </c>
      <c r="H804" s="89">
        <v>0</v>
      </c>
      <c r="I804" s="99"/>
      <c r="J804" s="61">
        <v>0</v>
      </c>
      <c r="K804" s="100">
        <v>0</v>
      </c>
      <c r="L804" s="101">
        <v>0</v>
      </c>
      <c r="M804" s="62"/>
    </row>
    <row r="805" spans="1:13" s="47" customFormat="1" ht="14.4" customHeight="1" x14ac:dyDescent="0.3">
      <c r="A805" s="62"/>
      <c r="B805" s="6">
        <v>0</v>
      </c>
      <c r="C805" s="25"/>
      <c r="D805" s="3">
        <v>0</v>
      </c>
      <c r="E805" s="26">
        <v>0</v>
      </c>
      <c r="F805" s="27"/>
      <c r="G805" s="26">
        <v>0</v>
      </c>
      <c r="H805" s="89">
        <v>0</v>
      </c>
      <c r="I805" s="99"/>
      <c r="J805" s="61">
        <v>0</v>
      </c>
      <c r="K805" s="100">
        <v>0</v>
      </c>
      <c r="L805" s="101">
        <v>0</v>
      </c>
      <c r="M805" s="62"/>
    </row>
    <row r="806" spans="1:13" s="47" customFormat="1" ht="14.4" customHeight="1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1:13" s="47" customFormat="1" ht="14.4" customHeight="1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1:13" s="47" customFormat="1" ht="14.4" customHeight="1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s="47" customFormat="1" ht="14.4" customHeight="1" x14ac:dyDescent="0.3">
      <c r="A809" s="62"/>
      <c r="B809" s="6" t="s">
        <v>73</v>
      </c>
      <c r="C809" s="25"/>
      <c r="D809" s="3">
        <v>0</v>
      </c>
      <c r="E809" s="26">
        <v>0</v>
      </c>
      <c r="F809" s="27"/>
      <c r="G809" s="26">
        <v>3.36</v>
      </c>
      <c r="H809" s="89">
        <v>6.757028516269155E-3</v>
      </c>
      <c r="I809" s="99"/>
      <c r="J809" s="61" t="s">
        <v>165</v>
      </c>
      <c r="K809" s="100">
        <v>0.4</v>
      </c>
      <c r="L809" s="101">
        <v>2.702811406507662E-3</v>
      </c>
      <c r="M809" s="62"/>
    </row>
    <row r="810" spans="1:13" s="47" customFormat="1" ht="14.4" customHeight="1" x14ac:dyDescent="0.3">
      <c r="A810" s="62"/>
      <c r="B810" s="6" t="s">
        <v>57</v>
      </c>
      <c r="C810" s="25"/>
      <c r="D810" s="28"/>
      <c r="E810" s="26"/>
      <c r="F810" s="27"/>
      <c r="G810" s="193">
        <v>8.36</v>
      </c>
      <c r="H810" s="102" t="s">
        <v>57</v>
      </c>
      <c r="I810" s="103"/>
      <c r="J810" s="85"/>
      <c r="K810" s="104" t="s">
        <v>156</v>
      </c>
      <c r="L810" s="105">
        <v>6.7248521900012065E-3</v>
      </c>
      <c r="M810" s="62"/>
    </row>
    <row r="811" spans="1:13" s="47" customFormat="1" ht="14.4" customHeight="1" x14ac:dyDescent="0.3">
      <c r="A811" s="62"/>
      <c r="B811" s="194" t="s">
        <v>22</v>
      </c>
      <c r="C811" s="195"/>
      <c r="D811" s="196"/>
      <c r="E811" s="197"/>
      <c r="F811" s="155"/>
      <c r="G811" s="87"/>
      <c r="H811" s="107"/>
      <c r="I811" s="174"/>
      <c r="J811" s="175"/>
      <c r="K811" s="176"/>
      <c r="L811" s="110"/>
      <c r="M811" s="62"/>
    </row>
    <row r="812" spans="1:13" s="47" customFormat="1" ht="30.75" customHeight="1" x14ac:dyDescent="0.3">
      <c r="A812" s="62"/>
      <c r="B812" s="198" t="s">
        <v>58</v>
      </c>
      <c r="C812" s="199" t="s">
        <v>1</v>
      </c>
      <c r="D812" s="200" t="s">
        <v>59</v>
      </c>
      <c r="E812" s="156" t="s">
        <v>23</v>
      </c>
      <c r="F812" s="156" t="s">
        <v>55</v>
      </c>
      <c r="G812" s="201" t="s">
        <v>56</v>
      </c>
      <c r="H812" s="90" t="s">
        <v>158</v>
      </c>
      <c r="I812" s="169" t="s">
        <v>159</v>
      </c>
      <c r="J812" s="169" t="s">
        <v>160</v>
      </c>
      <c r="K812" s="177" t="s">
        <v>161</v>
      </c>
      <c r="L812" s="92" t="s">
        <v>162</v>
      </c>
      <c r="M812" s="62"/>
    </row>
    <row r="813" spans="1:13" s="47" customFormat="1" ht="14.4" customHeight="1" x14ac:dyDescent="0.3">
      <c r="A813" s="62"/>
      <c r="B813" s="6" t="s">
        <v>1058</v>
      </c>
      <c r="C813" s="25">
        <v>1</v>
      </c>
      <c r="D813" s="3">
        <v>4.0999999999999996</v>
      </c>
      <c r="E813" s="26">
        <v>4.0999999999999996</v>
      </c>
      <c r="F813" s="26">
        <v>4</v>
      </c>
      <c r="G813" s="26">
        <v>16.399999999999999</v>
      </c>
      <c r="H813" s="170">
        <v>3.2980734424647065E-2</v>
      </c>
      <c r="I813" s="171"/>
      <c r="J813" s="192" t="s">
        <v>163</v>
      </c>
      <c r="K813" s="172">
        <v>1</v>
      </c>
      <c r="L813" s="173">
        <v>3.2980734424647065E-2</v>
      </c>
      <c r="M813" s="62"/>
    </row>
    <row r="814" spans="1:13" s="47" customFormat="1" ht="14.4" customHeight="1" x14ac:dyDescent="0.3">
      <c r="A814" s="62"/>
      <c r="B814" s="6" t="s">
        <v>150</v>
      </c>
      <c r="C814" s="25">
        <v>1</v>
      </c>
      <c r="D814" s="3">
        <v>4.0999999999999996</v>
      </c>
      <c r="E814" s="26">
        <v>4.0999999999999996</v>
      </c>
      <c r="F814" s="26">
        <v>4</v>
      </c>
      <c r="G814" s="26">
        <v>16.399999999999999</v>
      </c>
      <c r="H814" s="89">
        <v>3.2980734424647065E-2</v>
      </c>
      <c r="I814" s="99"/>
      <c r="J814" s="61" t="s">
        <v>163</v>
      </c>
      <c r="K814" s="100">
        <v>1</v>
      </c>
      <c r="L814" s="101">
        <v>3.2980734424647065E-2</v>
      </c>
      <c r="M814" s="62"/>
    </row>
    <row r="815" spans="1:13" s="47" customFormat="1" ht="14.4" customHeight="1" x14ac:dyDescent="0.3">
      <c r="A815" s="62"/>
      <c r="B815" s="6" t="s">
        <v>69</v>
      </c>
      <c r="C815" s="25">
        <v>1</v>
      </c>
      <c r="D815" s="3">
        <v>4.55</v>
      </c>
      <c r="E815" s="26">
        <v>4.55</v>
      </c>
      <c r="F815" s="26">
        <v>4</v>
      </c>
      <c r="G815" s="26">
        <v>18.2</v>
      </c>
      <c r="H815" s="89">
        <v>3.6600571129791253E-2</v>
      </c>
      <c r="I815" s="99"/>
      <c r="J815" s="61" t="s">
        <v>163</v>
      </c>
      <c r="K815" s="100">
        <v>1</v>
      </c>
      <c r="L815" s="101">
        <v>3.6600571129791253E-2</v>
      </c>
      <c r="M815" s="62"/>
    </row>
    <row r="816" spans="1:13" s="47" customFormat="1" ht="14.4" customHeight="1" x14ac:dyDescent="0.3">
      <c r="A816" s="62"/>
      <c r="B816" s="6" t="s">
        <v>35</v>
      </c>
      <c r="C816" s="25">
        <v>1</v>
      </c>
      <c r="D816" s="3">
        <v>4.05</v>
      </c>
      <c r="E816" s="26">
        <v>4.05</v>
      </c>
      <c r="F816" s="26">
        <v>4</v>
      </c>
      <c r="G816" s="26">
        <v>16.2</v>
      </c>
      <c r="H816" s="89">
        <v>3.2578530346297707E-2</v>
      </c>
      <c r="I816" s="99"/>
      <c r="J816" s="61" t="s">
        <v>163</v>
      </c>
      <c r="K816" s="100">
        <v>1</v>
      </c>
      <c r="L816" s="101">
        <v>3.2578530346297707E-2</v>
      </c>
      <c r="M816" s="62"/>
    </row>
    <row r="817" spans="1:17" s="47" customFormat="1" ht="14.4" customHeight="1" x14ac:dyDescent="0.3">
      <c r="A817" s="62"/>
      <c r="B817" s="6">
        <v>0</v>
      </c>
      <c r="C817" s="25"/>
      <c r="D817" s="3">
        <v>0</v>
      </c>
      <c r="E817" s="26">
        <v>0</v>
      </c>
      <c r="F817" s="27"/>
      <c r="G817" s="26">
        <v>0</v>
      </c>
      <c r="H817" s="89">
        <v>0</v>
      </c>
      <c r="I817" s="99"/>
      <c r="J817" s="61">
        <v>0</v>
      </c>
      <c r="K817" s="100">
        <v>0</v>
      </c>
      <c r="L817" s="101">
        <v>0</v>
      </c>
      <c r="M817" s="62"/>
    </row>
    <row r="818" spans="1:17" s="47" customFormat="1" ht="14.4" customHeight="1" x14ac:dyDescent="0.3">
      <c r="A818" s="62"/>
      <c r="B818" s="6">
        <v>0</v>
      </c>
      <c r="C818" s="25"/>
      <c r="D818" s="3">
        <v>0</v>
      </c>
      <c r="E818" s="26">
        <v>0</v>
      </c>
      <c r="F818" s="27"/>
      <c r="G818" s="26">
        <v>0</v>
      </c>
      <c r="H818" s="89">
        <v>0</v>
      </c>
      <c r="I818" s="99"/>
      <c r="J818" s="61">
        <v>0</v>
      </c>
      <c r="K818" s="100">
        <v>0</v>
      </c>
      <c r="L818" s="101">
        <v>0</v>
      </c>
      <c r="M818" s="62"/>
    </row>
    <row r="819" spans="1:17" s="47" customFormat="1" ht="14.4" customHeight="1" x14ac:dyDescent="0.3">
      <c r="A819" s="62"/>
      <c r="B819" s="6">
        <v>0</v>
      </c>
      <c r="C819" s="25"/>
      <c r="D819" s="3">
        <v>0</v>
      </c>
      <c r="E819" s="26">
        <v>0</v>
      </c>
      <c r="F819" s="27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7" s="47" customFormat="1" ht="14.4" customHeight="1" x14ac:dyDescent="0.3">
      <c r="A820" s="62"/>
      <c r="B820" s="6">
        <v>0</v>
      </c>
      <c r="C820" s="25"/>
      <c r="D820" s="3">
        <v>0</v>
      </c>
      <c r="E820" s="26">
        <v>0</v>
      </c>
      <c r="F820" s="27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7" s="47" customFormat="1" ht="14.4" customHeight="1" x14ac:dyDescent="0.3">
      <c r="A821" s="62"/>
      <c r="B821" s="6">
        <v>0</v>
      </c>
      <c r="C821" s="25"/>
      <c r="D821" s="3">
        <v>0</v>
      </c>
      <c r="E821" s="26">
        <v>0</v>
      </c>
      <c r="F821" s="27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7" s="47" customFormat="1" ht="14.4" customHeight="1" x14ac:dyDescent="0.3">
      <c r="A822" s="62"/>
      <c r="B822" s="6" t="s">
        <v>60</v>
      </c>
      <c r="C822" s="25"/>
      <c r="D822" s="28"/>
      <c r="E822" s="26"/>
      <c r="F822" s="27"/>
      <c r="G822" s="193">
        <v>67.2</v>
      </c>
      <c r="H822" s="106" t="s">
        <v>60</v>
      </c>
      <c r="I822" s="103"/>
      <c r="J822" s="85"/>
      <c r="K822" s="104" t="s">
        <v>156</v>
      </c>
      <c r="L822" s="95">
        <v>0.1351405703253831</v>
      </c>
      <c r="M822" s="62"/>
    </row>
    <row r="823" spans="1:17" s="47" customFormat="1" ht="14.4" customHeight="1" x14ac:dyDescent="0.3">
      <c r="A823" s="62"/>
      <c r="B823" s="194" t="s">
        <v>38</v>
      </c>
      <c r="C823" s="195"/>
      <c r="D823" s="196"/>
      <c r="E823" s="196"/>
      <c r="F823" s="196"/>
      <c r="G823" s="196"/>
      <c r="H823" s="115"/>
      <c r="I823" s="202"/>
      <c r="J823" s="203"/>
      <c r="K823" s="178"/>
      <c r="L823" s="204"/>
      <c r="M823" s="62"/>
    </row>
    <row r="824" spans="1:17" s="47" customFormat="1" ht="36.75" customHeight="1" x14ac:dyDescent="0.3">
      <c r="A824" s="62"/>
      <c r="B824" s="53" t="s">
        <v>53</v>
      </c>
      <c r="C824" s="195"/>
      <c r="D824" s="205" t="s">
        <v>0</v>
      </c>
      <c r="E824" s="156" t="s">
        <v>1</v>
      </c>
      <c r="F824" s="207" t="s">
        <v>61</v>
      </c>
      <c r="G824" s="188" t="s">
        <v>56</v>
      </c>
      <c r="H824" s="111" t="s">
        <v>158</v>
      </c>
      <c r="I824" s="112" t="s">
        <v>159</v>
      </c>
      <c r="J824" s="112" t="s">
        <v>160</v>
      </c>
      <c r="K824" s="113" t="s">
        <v>161</v>
      </c>
      <c r="L824" s="114" t="s">
        <v>162</v>
      </c>
      <c r="M824" s="62"/>
    </row>
    <row r="825" spans="1:17" s="47" customFormat="1" ht="14.4" customHeight="1" x14ac:dyDescent="0.3">
      <c r="A825" s="62"/>
      <c r="B825" s="218" t="s">
        <v>278</v>
      </c>
      <c r="C825" s="195"/>
      <c r="D825" s="161" t="s">
        <v>2</v>
      </c>
      <c r="E825" s="164">
        <v>28</v>
      </c>
      <c r="F825" s="163">
        <v>8.5</v>
      </c>
      <c r="G825" s="191">
        <v>238</v>
      </c>
      <c r="H825" s="170">
        <v>0.47862285323573184</v>
      </c>
      <c r="I825" s="171"/>
      <c r="J825" s="192" t="s">
        <v>165</v>
      </c>
      <c r="K825" s="172">
        <v>0.4</v>
      </c>
      <c r="L825" s="173">
        <v>0.19144914129429275</v>
      </c>
      <c r="M825" s="62"/>
      <c r="N825" s="221" t="s">
        <v>1214</v>
      </c>
      <c r="O825" t="s">
        <v>495</v>
      </c>
      <c r="P825" t="s">
        <v>2</v>
      </c>
      <c r="Q825">
        <v>28</v>
      </c>
    </row>
    <row r="826" spans="1:17" s="47" customFormat="1" ht="14.4" customHeight="1" x14ac:dyDescent="0.3">
      <c r="A826" s="62"/>
      <c r="B826" s="6" t="s">
        <v>1790</v>
      </c>
      <c r="C826" s="7"/>
      <c r="D826" s="162" t="s">
        <v>2</v>
      </c>
      <c r="E826" s="151">
        <v>2.2000000000000002</v>
      </c>
      <c r="F826" s="149">
        <v>7</v>
      </c>
      <c r="G826" s="26">
        <v>15.400000000000002</v>
      </c>
      <c r="H826" s="89">
        <v>3.0969714032900299E-2</v>
      </c>
      <c r="I826" s="99"/>
      <c r="J826" s="61" t="s">
        <v>163</v>
      </c>
      <c r="K826" s="100">
        <v>1</v>
      </c>
      <c r="L826" s="101">
        <v>3.0969714032900299E-2</v>
      </c>
      <c r="M826" s="62"/>
      <c r="O826" t="s">
        <v>496</v>
      </c>
      <c r="P826" t="s">
        <v>2</v>
      </c>
      <c r="Q826">
        <v>2.2000000000000002</v>
      </c>
    </row>
    <row r="827" spans="1:17" s="47" customFormat="1" ht="14.4" customHeight="1" x14ac:dyDescent="0.3">
      <c r="A827" s="62"/>
      <c r="B827" s="6" t="s">
        <v>131</v>
      </c>
      <c r="C827" s="7"/>
      <c r="D827" s="162" t="s">
        <v>5</v>
      </c>
      <c r="E827" s="151">
        <v>4.4000000000000004</v>
      </c>
      <c r="F827" s="149">
        <v>38.25</v>
      </c>
      <c r="G827" s="26">
        <v>168.3</v>
      </c>
      <c r="H827" s="89">
        <v>0.3384547319309818</v>
      </c>
      <c r="I827" s="99"/>
      <c r="J827" s="61" t="s">
        <v>163</v>
      </c>
      <c r="K827" s="100">
        <v>1</v>
      </c>
      <c r="L827" s="101">
        <v>0.3384547319309818</v>
      </c>
      <c r="M827" s="62"/>
      <c r="O827" t="s">
        <v>497</v>
      </c>
      <c r="P827" t="s">
        <v>2</v>
      </c>
      <c r="Q827">
        <v>4.4000000000000004</v>
      </c>
    </row>
    <row r="828" spans="1:17" s="47" customFormat="1" ht="14.4" customHeight="1" x14ac:dyDescent="0.3">
      <c r="A828" s="62"/>
      <c r="B828" s="6">
        <v>0</v>
      </c>
      <c r="C828" s="7"/>
      <c r="D828" s="162">
        <v>0</v>
      </c>
      <c r="E828" s="151"/>
      <c r="F828" s="149">
        <v>0</v>
      </c>
      <c r="G828" s="26">
        <v>0</v>
      </c>
      <c r="H828" s="89">
        <v>0</v>
      </c>
      <c r="I828" s="99"/>
      <c r="J828" s="61">
        <v>0</v>
      </c>
      <c r="K828" s="100">
        <v>0</v>
      </c>
      <c r="L828" s="101">
        <v>0</v>
      </c>
      <c r="M828" s="62"/>
    </row>
    <row r="829" spans="1:17" s="47" customFormat="1" ht="14.4" customHeight="1" x14ac:dyDescent="0.3">
      <c r="A829" s="62"/>
      <c r="B829" s="6">
        <v>0</v>
      </c>
      <c r="C829" s="7"/>
      <c r="D829" s="162">
        <v>0</v>
      </c>
      <c r="E829" s="151"/>
      <c r="F829" s="149">
        <v>0</v>
      </c>
      <c r="G829" s="26">
        <v>0</v>
      </c>
      <c r="H829" s="89">
        <v>0</v>
      </c>
      <c r="I829" s="99"/>
      <c r="J829" s="61">
        <v>0</v>
      </c>
      <c r="K829" s="100">
        <v>0</v>
      </c>
      <c r="L829" s="101">
        <v>0</v>
      </c>
      <c r="M829" s="62"/>
    </row>
    <row r="830" spans="1:17" s="47" customFormat="1" ht="14.4" customHeight="1" x14ac:dyDescent="0.3">
      <c r="A830" s="62"/>
      <c r="B830" s="6">
        <v>0</v>
      </c>
      <c r="C830" s="7"/>
      <c r="D830" s="162">
        <v>0</v>
      </c>
      <c r="E830" s="151"/>
      <c r="F830" s="149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</row>
    <row r="831" spans="1:17" s="47" customFormat="1" ht="14.4" customHeight="1" x14ac:dyDescent="0.3">
      <c r="A831" s="62"/>
      <c r="B831" s="6">
        <v>0</v>
      </c>
      <c r="C831" s="7"/>
      <c r="D831" s="162">
        <v>0</v>
      </c>
      <c r="E831" s="151"/>
      <c r="F831" s="149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</row>
    <row r="832" spans="1:17" s="47" customFormat="1" ht="14.4" customHeight="1" x14ac:dyDescent="0.3">
      <c r="A832" s="62"/>
      <c r="B832" s="6">
        <v>0</v>
      </c>
      <c r="C832" s="7"/>
      <c r="D832" s="162">
        <v>0</v>
      </c>
      <c r="E832" s="4"/>
      <c r="F832" s="149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</row>
    <row r="833" spans="1:13" s="47" customFormat="1" ht="14.4" customHeight="1" x14ac:dyDescent="0.3">
      <c r="A833" s="62"/>
      <c r="B833" s="6">
        <v>0</v>
      </c>
      <c r="C833" s="7"/>
      <c r="D833" s="159">
        <v>0</v>
      </c>
      <c r="E833" s="4"/>
      <c r="F833" s="5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</row>
    <row r="834" spans="1:13" s="47" customFormat="1" ht="14.4" customHeight="1" x14ac:dyDescent="0.3">
      <c r="A834" s="62"/>
      <c r="B834" s="6">
        <v>0</v>
      </c>
      <c r="C834" s="7"/>
      <c r="D834" s="159">
        <v>0</v>
      </c>
      <c r="E834" s="4"/>
      <c r="F834" s="5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</row>
    <row r="835" spans="1:13" s="47" customFormat="1" ht="14.4" customHeight="1" x14ac:dyDescent="0.3">
      <c r="A835" s="62"/>
      <c r="B835" s="6">
        <v>0</v>
      </c>
      <c r="C835" s="7"/>
      <c r="D835" s="159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</row>
    <row r="836" spans="1:13" s="47" customFormat="1" ht="14.4" customHeight="1" x14ac:dyDescent="0.3">
      <c r="A836" s="62"/>
      <c r="B836" s="6">
        <v>0</v>
      </c>
      <c r="C836" s="7"/>
      <c r="D836" s="159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3" s="47" customFormat="1" ht="14.4" customHeight="1" x14ac:dyDescent="0.3">
      <c r="A837" s="62"/>
      <c r="B837" s="6">
        <v>0</v>
      </c>
      <c r="C837" s="7"/>
      <c r="D837" s="159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3" s="47" customFormat="1" ht="14.4" customHeight="1" x14ac:dyDescent="0.3">
      <c r="A838" s="62"/>
      <c r="B838" s="58" t="s">
        <v>62</v>
      </c>
      <c r="C838" s="46"/>
      <c r="D838" s="160"/>
      <c r="E838" s="38"/>
      <c r="F838" s="39"/>
      <c r="G838" s="193">
        <v>421.70000000000005</v>
      </c>
      <c r="H838" s="106" t="s">
        <v>62</v>
      </c>
      <c r="I838" s="103"/>
      <c r="J838" s="85"/>
      <c r="K838" s="104" t="s">
        <v>156</v>
      </c>
      <c r="L838" s="95">
        <v>0.56087358725817482</v>
      </c>
      <c r="M838" s="62"/>
    </row>
    <row r="839" spans="1:13" s="47" customFormat="1" ht="14.4" customHeight="1" x14ac:dyDescent="0.3">
      <c r="A839" s="62"/>
      <c r="B839" s="194" t="s">
        <v>63</v>
      </c>
      <c r="C839" s="195"/>
      <c r="D839" s="196"/>
      <c r="E839" s="197"/>
      <c r="F839" s="155"/>
      <c r="G839" s="197"/>
      <c r="H839" s="115"/>
      <c r="I839" s="202"/>
      <c r="J839" s="203"/>
      <c r="K839" s="178"/>
      <c r="L839" s="204">
        <v>0</v>
      </c>
      <c r="M839" s="62"/>
    </row>
    <row r="840" spans="1:13" s="47" customFormat="1" ht="35.25" customHeight="1" x14ac:dyDescent="0.3">
      <c r="A840" s="62"/>
      <c r="B840" s="53" t="s">
        <v>53</v>
      </c>
      <c r="C840" s="210"/>
      <c r="D840" s="211" t="s">
        <v>0</v>
      </c>
      <c r="E840" s="201" t="s">
        <v>1</v>
      </c>
      <c r="F840" s="156" t="s">
        <v>61</v>
      </c>
      <c r="G840" s="188" t="s">
        <v>56</v>
      </c>
      <c r="H840" s="111" t="s">
        <v>158</v>
      </c>
      <c r="I840" s="112" t="s">
        <v>159</v>
      </c>
      <c r="J840" s="112" t="s">
        <v>160</v>
      </c>
      <c r="K840" s="113" t="s">
        <v>161</v>
      </c>
      <c r="L840" s="114" t="s">
        <v>162</v>
      </c>
      <c r="M840" s="62"/>
    </row>
    <row r="841" spans="1:13" s="47" customFormat="1" ht="14.4" customHeight="1" x14ac:dyDescent="0.3">
      <c r="A841" s="62"/>
      <c r="B841" s="6">
        <v>0</v>
      </c>
      <c r="C841" s="7"/>
      <c r="D841" s="3">
        <v>0</v>
      </c>
      <c r="E841" s="26"/>
      <c r="F841" s="5">
        <v>0</v>
      </c>
      <c r="G841" s="191">
        <v>0</v>
      </c>
      <c r="H841" s="170">
        <v>0</v>
      </c>
      <c r="I841" s="171"/>
      <c r="J841" s="192">
        <v>0</v>
      </c>
      <c r="K841" s="172">
        <v>0</v>
      </c>
      <c r="L841" s="173">
        <v>0</v>
      </c>
      <c r="M841" s="62"/>
    </row>
    <row r="842" spans="1:13" s="47" customFormat="1" ht="14.4" customHeight="1" x14ac:dyDescent="0.3">
      <c r="A842" s="62"/>
      <c r="B842" s="6">
        <v>0</v>
      </c>
      <c r="C842" s="7"/>
      <c r="D842" s="3">
        <v>0</v>
      </c>
      <c r="E842" s="26"/>
      <c r="F842" s="5">
        <v>0</v>
      </c>
      <c r="G842" s="26">
        <v>0</v>
      </c>
      <c r="H842" s="89">
        <v>0</v>
      </c>
      <c r="I842" s="99"/>
      <c r="J842" s="61">
        <v>0</v>
      </c>
      <c r="K842" s="100">
        <v>0</v>
      </c>
      <c r="L842" s="101">
        <v>0</v>
      </c>
      <c r="M842" s="62"/>
    </row>
    <row r="843" spans="1:13" s="47" customFormat="1" ht="14.4" customHeight="1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6">
        <v>0</v>
      </c>
      <c r="H843" s="89">
        <v>0</v>
      </c>
      <c r="I843" s="99"/>
      <c r="J843" s="61">
        <v>0</v>
      </c>
      <c r="K843" s="100">
        <v>0</v>
      </c>
      <c r="L843" s="101">
        <v>0</v>
      </c>
      <c r="M843" s="62"/>
    </row>
    <row r="844" spans="1:13" s="47" customFormat="1" ht="14.4" customHeight="1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89">
        <v>0</v>
      </c>
      <c r="I844" s="99"/>
      <c r="J844" s="61">
        <v>0</v>
      </c>
      <c r="K844" s="100">
        <v>0</v>
      </c>
      <c r="L844" s="101">
        <v>0</v>
      </c>
      <c r="M844" s="62"/>
    </row>
    <row r="845" spans="1:13" s="47" customFormat="1" ht="14.4" customHeight="1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3" s="47" customFormat="1" ht="15" customHeight="1" thickBot="1" x14ac:dyDescent="0.35">
      <c r="A846" s="62"/>
      <c r="B846" s="59" t="s">
        <v>64</v>
      </c>
      <c r="C846" s="42"/>
      <c r="D846" s="43"/>
      <c r="E846" s="44"/>
      <c r="F846" s="45"/>
      <c r="G846" s="191">
        <v>0</v>
      </c>
      <c r="H846" s="106" t="s">
        <v>64</v>
      </c>
      <c r="I846" s="103"/>
      <c r="J846" s="85"/>
      <c r="K846" s="104" t="s">
        <v>156</v>
      </c>
      <c r="L846" s="95">
        <v>0</v>
      </c>
      <c r="M846" s="62"/>
    </row>
    <row r="847" spans="1:13" s="47" customFormat="1" ht="14.4" customHeight="1" x14ac:dyDescent="0.3">
      <c r="A847" s="62"/>
      <c r="B847" s="64"/>
      <c r="C847" s="68"/>
      <c r="D847" s="69" t="s">
        <v>65</v>
      </c>
      <c r="E847" s="70"/>
      <c r="F847" s="71"/>
      <c r="G847" s="88">
        <v>497.26</v>
      </c>
      <c r="H847" s="179"/>
      <c r="I847" s="212"/>
      <c r="J847" s="213"/>
      <c r="K847" s="214"/>
      <c r="L847" s="180"/>
      <c r="M847" s="62"/>
    </row>
    <row r="848" spans="1:13" s="47" customFormat="1" ht="14.4" customHeight="1" x14ac:dyDescent="0.3">
      <c r="A848" s="62"/>
      <c r="B848" s="63"/>
      <c r="C848" s="68"/>
      <c r="D848" s="72" t="s">
        <v>7</v>
      </c>
      <c r="E848" s="215"/>
      <c r="F848" s="181">
        <v>0.1</v>
      </c>
      <c r="G848" s="215">
        <v>49.725999999999999</v>
      </c>
      <c r="H848" s="120"/>
      <c r="I848" s="124"/>
      <c r="J848" s="141"/>
      <c r="K848" s="125"/>
      <c r="L848" s="119"/>
      <c r="M848" s="62"/>
    </row>
    <row r="849" spans="1:24" s="47" customFormat="1" ht="14.4" customHeight="1" x14ac:dyDescent="0.3">
      <c r="A849" s="62"/>
      <c r="B849" s="63"/>
      <c r="C849" s="68"/>
      <c r="D849" s="72" t="s">
        <v>8</v>
      </c>
      <c r="E849" s="215"/>
      <c r="F849" s="181">
        <v>0.1</v>
      </c>
      <c r="G849" s="215">
        <v>49.725999999999999</v>
      </c>
      <c r="H849" s="120"/>
      <c r="I849" s="124"/>
      <c r="J849" s="141"/>
      <c r="K849" s="125"/>
      <c r="L849" s="119"/>
      <c r="M849" s="62"/>
    </row>
    <row r="850" spans="1:24" s="47" customFormat="1" ht="14.4" customHeight="1" x14ac:dyDescent="0.3">
      <c r="A850" s="62"/>
      <c r="B850" s="63" t="s">
        <v>66</v>
      </c>
      <c r="C850" s="68"/>
      <c r="D850" s="75" t="s">
        <v>67</v>
      </c>
      <c r="E850" s="76"/>
      <c r="F850" s="71"/>
      <c r="G850" s="76">
        <v>596.71199999999999</v>
      </c>
      <c r="H850" s="120"/>
      <c r="I850" s="124"/>
      <c r="J850" s="141"/>
      <c r="K850" s="125"/>
      <c r="L850" s="119"/>
      <c r="M850" s="62"/>
    </row>
    <row r="851" spans="1:24" s="47" customFormat="1" ht="15" customHeight="1" thickBot="1" x14ac:dyDescent="0.35">
      <c r="A851" s="62"/>
      <c r="B851" s="63"/>
      <c r="C851" s="68"/>
      <c r="D851" s="77" t="s">
        <v>68</v>
      </c>
      <c r="E851" s="78"/>
      <c r="F851" s="79"/>
      <c r="G851" s="78">
        <v>596.71</v>
      </c>
      <c r="H851" s="134">
        <v>1</v>
      </c>
      <c r="I851" s="126"/>
      <c r="J851" s="142"/>
      <c r="K851" s="127"/>
      <c r="L851" s="135">
        <v>0.70273900977355908</v>
      </c>
      <c r="M851" s="62"/>
    </row>
    <row r="852" spans="1:24" s="47" customFormat="1" ht="14.4" customHeight="1" x14ac:dyDescent="0.3">
      <c r="A852" s="62"/>
      <c r="B852" s="63"/>
      <c r="C852" s="68"/>
      <c r="D852" s="80"/>
      <c r="E852" s="67"/>
      <c r="F852" s="65"/>
      <c r="G852" s="67"/>
      <c r="J852" s="60"/>
      <c r="M852" s="62"/>
    </row>
    <row r="853" spans="1:24" s="47" customFormat="1" ht="14.4" customHeight="1" x14ac:dyDescent="0.3">
      <c r="A853" s="62"/>
      <c r="B853" s="63"/>
      <c r="C853" s="68"/>
      <c r="D853" s="80"/>
      <c r="E853" s="67"/>
      <c r="F853" s="65"/>
      <c r="G853" s="67"/>
      <c r="J853" s="60"/>
      <c r="M853" s="62"/>
    </row>
    <row r="854" spans="1:24" s="47" customFormat="1" ht="14.4" customHeight="1" x14ac:dyDescent="0.3">
      <c r="A854" s="62"/>
      <c r="B854" s="63"/>
      <c r="C854" s="68"/>
      <c r="D854" s="80"/>
      <c r="E854" s="67"/>
      <c r="F854" s="65"/>
      <c r="G854" s="67"/>
      <c r="J854" s="60"/>
      <c r="M854" s="62"/>
    </row>
    <row r="855" spans="1:24" s="47" customFormat="1" ht="14.4" customHeight="1" x14ac:dyDescent="0.3">
      <c r="A855" s="62"/>
      <c r="B855" s="136" t="s">
        <v>1808</v>
      </c>
      <c r="C855" s="81"/>
      <c r="D855" s="80"/>
      <c r="E855" s="67"/>
      <c r="F855" s="82"/>
      <c r="G855" s="82"/>
      <c r="J855" s="60"/>
      <c r="M855" s="62"/>
    </row>
    <row r="856" spans="1:24" s="47" customFormat="1" ht="14.4" customHeight="1" x14ac:dyDescent="0.3">
      <c r="A856" s="62"/>
      <c r="B856" s="216"/>
      <c r="C856" s="217"/>
      <c r="D856" s="80"/>
      <c r="E856" s="67"/>
      <c r="F856" s="62"/>
      <c r="G856" s="62"/>
      <c r="J856" s="60"/>
      <c r="M856" s="62"/>
    </row>
    <row r="857" spans="1:24" s="47" customFormat="1" ht="14.4" customHeight="1" x14ac:dyDescent="0.3">
      <c r="A857" s="62"/>
      <c r="B857" s="84"/>
      <c r="C857" s="62"/>
      <c r="D857" s="80"/>
      <c r="E857" s="67"/>
      <c r="F857" s="62"/>
      <c r="G857" s="62"/>
      <c r="J857" s="60"/>
      <c r="M857" s="62"/>
      <c r="N857" s="710" t="s">
        <v>1213</v>
      </c>
      <c r="O857" s="710"/>
      <c r="P857" s="710"/>
      <c r="Q857" s="710"/>
      <c r="R857" s="710"/>
      <c r="S857" s="710"/>
      <c r="T857" s="710"/>
      <c r="U857" s="710"/>
      <c r="V857" s="710"/>
      <c r="W857" s="710"/>
      <c r="X857" s="710"/>
    </row>
    <row r="858" spans="1:24" x14ac:dyDescent="0.3">
      <c r="A858" s="62"/>
      <c r="B858" s="129"/>
      <c r="C858" s="129"/>
      <c r="D858" s="129"/>
      <c r="J858" s="1"/>
    </row>
    <row r="859" spans="1:24" x14ac:dyDescent="0.3">
      <c r="A859" s="62"/>
      <c r="B859" s="130"/>
      <c r="C859" s="130"/>
      <c r="D859" s="130"/>
      <c r="J859" s="1"/>
    </row>
    <row r="860" spans="1:24" ht="15.6" x14ac:dyDescent="0.3">
      <c r="A860" s="62"/>
      <c r="B860" s="47"/>
      <c r="C860" s="47"/>
      <c r="D860" s="715" t="s">
        <v>166</v>
      </c>
      <c r="E860" s="715"/>
      <c r="F860" s="715"/>
      <c r="J860" s="1"/>
    </row>
    <row r="861" spans="1:24" x14ac:dyDescent="0.3">
      <c r="A861" s="62"/>
      <c r="B861" s="132"/>
      <c r="C861" s="132"/>
      <c r="D861" s="132"/>
      <c r="J861" s="1"/>
    </row>
    <row r="862" spans="1:24" ht="82.5" customHeight="1" x14ac:dyDescent="0.3">
      <c r="A862" s="62"/>
      <c r="B862" s="710" t="s">
        <v>1809</v>
      </c>
      <c r="C862" s="710"/>
      <c r="D862" s="710"/>
      <c r="E862" s="710"/>
      <c r="F862" s="710"/>
      <c r="G862" s="710"/>
      <c r="H862" s="710"/>
      <c r="I862" s="710"/>
      <c r="J862" s="710"/>
      <c r="K862" s="710"/>
      <c r="L862" s="710"/>
    </row>
    <row r="863" spans="1:24" s="47" customFormat="1" ht="14.4" customHeight="1" x14ac:dyDescent="0.3">
      <c r="A863" s="62"/>
      <c r="B863" s="63"/>
      <c r="C863" s="9"/>
      <c r="D863" s="10"/>
      <c r="E863" s="11"/>
      <c r="F863" s="12"/>
      <c r="G863" s="13"/>
      <c r="J863" s="60"/>
      <c r="M863" s="62"/>
    </row>
    <row r="864" spans="1:24" s="47" customFormat="1" ht="14.4" customHeight="1" x14ac:dyDescent="0.3">
      <c r="A864" s="62"/>
      <c r="B864" s="48" t="s">
        <v>48</v>
      </c>
      <c r="C864" s="9"/>
      <c r="D864" s="10"/>
      <c r="E864" s="11"/>
      <c r="F864" s="11"/>
      <c r="G864" s="11"/>
      <c r="J864" s="60"/>
      <c r="M864" s="62"/>
    </row>
    <row r="865" spans="1:13" s="47" customFormat="1" ht="14.4" customHeight="1" x14ac:dyDescent="0.3">
      <c r="A865" s="62"/>
      <c r="B865" s="64" t="s">
        <v>49</v>
      </c>
      <c r="C865" s="62" t="s">
        <v>419</v>
      </c>
      <c r="D865" s="62"/>
      <c r="E865" s="62"/>
      <c r="I865" s="65" t="s">
        <v>50</v>
      </c>
      <c r="J865" s="68" t="s">
        <v>5</v>
      </c>
      <c r="M865" s="62"/>
    </row>
    <row r="866" spans="1:13" s="47" customFormat="1" ht="15" customHeight="1" thickBot="1" x14ac:dyDescent="0.35">
      <c r="A866" s="62"/>
      <c r="B866" s="64" t="s">
        <v>51</v>
      </c>
      <c r="C866" s="62" t="s">
        <v>460</v>
      </c>
      <c r="D866" s="62"/>
      <c r="E866" s="62"/>
      <c r="G866" s="62" t="s">
        <v>416</v>
      </c>
      <c r="J866" s="60"/>
      <c r="M866" s="62"/>
    </row>
    <row r="867" spans="1:13" s="47" customFormat="1" ht="14.4" customHeight="1" thickTop="1" x14ac:dyDescent="0.3">
      <c r="A867" s="62"/>
      <c r="B867" s="49" t="s">
        <v>52</v>
      </c>
      <c r="C867" s="14"/>
      <c r="D867" s="15"/>
      <c r="E867" s="16"/>
      <c r="F867" s="17"/>
      <c r="G867" s="16"/>
      <c r="H867" s="711" t="s">
        <v>164</v>
      </c>
      <c r="I867" s="712"/>
      <c r="J867" s="712"/>
      <c r="K867" s="712"/>
      <c r="L867" s="713"/>
      <c r="M867" s="62"/>
    </row>
    <row r="868" spans="1:13" s="47" customFormat="1" ht="32.25" customHeight="1" x14ac:dyDescent="0.3">
      <c r="A868" s="62"/>
      <c r="B868" s="186" t="s">
        <v>53</v>
      </c>
      <c r="C868" s="187" t="s">
        <v>1</v>
      </c>
      <c r="D868" s="161" t="s">
        <v>54</v>
      </c>
      <c r="E868" s="188" t="s">
        <v>23</v>
      </c>
      <c r="F868" s="188" t="s">
        <v>55</v>
      </c>
      <c r="G868" s="188" t="s">
        <v>56</v>
      </c>
      <c r="H868" s="90" t="s">
        <v>158</v>
      </c>
      <c r="I868" s="169" t="s">
        <v>159</v>
      </c>
      <c r="J868" s="169" t="s">
        <v>160</v>
      </c>
      <c r="K868" s="169" t="s">
        <v>161</v>
      </c>
      <c r="L868" s="92" t="s">
        <v>162</v>
      </c>
      <c r="M868" s="62"/>
    </row>
    <row r="869" spans="1:13" s="47" customFormat="1" ht="14.4" customHeight="1" x14ac:dyDescent="0.3">
      <c r="A869" s="62"/>
      <c r="B869" s="189" t="s">
        <v>17</v>
      </c>
      <c r="C869" s="187">
        <v>1</v>
      </c>
      <c r="D869" s="190">
        <v>5</v>
      </c>
      <c r="E869" s="191">
        <v>5</v>
      </c>
      <c r="F869" s="154">
        <v>8</v>
      </c>
      <c r="G869" s="191">
        <v>40</v>
      </c>
      <c r="H869" s="170">
        <v>1.23296352647296E-2</v>
      </c>
      <c r="I869" s="171"/>
      <c r="J869" s="192" t="s">
        <v>165</v>
      </c>
      <c r="K869" s="172">
        <v>0.4</v>
      </c>
      <c r="L869" s="173">
        <v>4.9318541058918398E-3</v>
      </c>
      <c r="M869" s="62"/>
    </row>
    <row r="870" spans="1:13" s="47" customFormat="1" ht="14.4" customHeight="1" x14ac:dyDescent="0.3">
      <c r="A870" s="62"/>
      <c r="B870" s="6" t="s">
        <v>9</v>
      </c>
      <c r="C870" s="25">
        <v>1</v>
      </c>
      <c r="D870" s="3">
        <v>1.5</v>
      </c>
      <c r="E870" s="26">
        <v>1.5</v>
      </c>
      <c r="F870" s="27">
        <v>8</v>
      </c>
      <c r="G870" s="26">
        <v>12</v>
      </c>
      <c r="H870" s="89">
        <v>3.6988905794188799E-3</v>
      </c>
      <c r="I870" s="99"/>
      <c r="J870" s="61" t="s">
        <v>165</v>
      </c>
      <c r="K870" s="100">
        <v>0.4</v>
      </c>
      <c r="L870" s="101">
        <v>1.4795562317675521E-3</v>
      </c>
      <c r="M870" s="62"/>
    </row>
    <row r="871" spans="1:13" s="47" customFormat="1" ht="14.4" customHeight="1" x14ac:dyDescent="0.3">
      <c r="A871" s="62"/>
      <c r="B871" s="6">
        <v>0</v>
      </c>
      <c r="C871" s="25"/>
      <c r="D871" s="3">
        <v>0</v>
      </c>
      <c r="E871" s="26">
        <v>0</v>
      </c>
      <c r="F871" s="27"/>
      <c r="G871" s="26">
        <v>0</v>
      </c>
      <c r="H871" s="89">
        <v>0</v>
      </c>
      <c r="I871" s="99"/>
      <c r="J871" s="61">
        <v>0</v>
      </c>
      <c r="K871" s="100">
        <v>0</v>
      </c>
      <c r="L871" s="101">
        <v>0</v>
      </c>
      <c r="M871" s="62"/>
    </row>
    <row r="872" spans="1:13" s="47" customFormat="1" ht="14.4" customHeight="1" x14ac:dyDescent="0.3">
      <c r="A872" s="62"/>
      <c r="B872" s="6">
        <v>0</v>
      </c>
      <c r="C872" s="25"/>
      <c r="D872" s="3">
        <v>0</v>
      </c>
      <c r="E872" s="26">
        <v>0</v>
      </c>
      <c r="F872" s="27"/>
      <c r="G872" s="26">
        <v>0</v>
      </c>
      <c r="H872" s="89">
        <v>0</v>
      </c>
      <c r="I872" s="99"/>
      <c r="J872" s="61">
        <v>0</v>
      </c>
      <c r="K872" s="100">
        <v>0</v>
      </c>
      <c r="L872" s="101">
        <v>0</v>
      </c>
      <c r="M872" s="62"/>
    </row>
    <row r="873" spans="1:13" s="47" customFormat="1" ht="14.4" customHeight="1" x14ac:dyDescent="0.3">
      <c r="A873" s="62"/>
      <c r="B873" s="6">
        <v>0</v>
      </c>
      <c r="C873" s="25"/>
      <c r="D873" s="3">
        <v>0</v>
      </c>
      <c r="E873" s="26">
        <v>0</v>
      </c>
      <c r="F873" s="27"/>
      <c r="G873" s="26">
        <v>0</v>
      </c>
      <c r="H873" s="89">
        <v>0</v>
      </c>
      <c r="I873" s="99"/>
      <c r="J873" s="61">
        <v>0</v>
      </c>
      <c r="K873" s="100">
        <v>0</v>
      </c>
      <c r="L873" s="101">
        <v>0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s="47" customFormat="1" ht="14.4" customHeight="1" x14ac:dyDescent="0.3">
      <c r="A875" s="62"/>
      <c r="B875" s="6" t="s">
        <v>73</v>
      </c>
      <c r="C875" s="25"/>
      <c r="D875" s="3">
        <v>0</v>
      </c>
      <c r="E875" s="26">
        <v>0</v>
      </c>
      <c r="F875" s="27"/>
      <c r="G875" s="26">
        <v>6.72</v>
      </c>
      <c r="H875" s="89">
        <v>2.0713787244745724E-3</v>
      </c>
      <c r="I875" s="99"/>
      <c r="J875" s="61" t="s">
        <v>165</v>
      </c>
      <c r="K875" s="100">
        <v>0.4</v>
      </c>
      <c r="L875" s="101">
        <v>8.2855148978982899E-4</v>
      </c>
      <c r="M875" s="62"/>
    </row>
    <row r="876" spans="1:13" s="47" customFormat="1" ht="14.4" customHeight="1" x14ac:dyDescent="0.3">
      <c r="A876" s="62"/>
      <c r="B876" s="6" t="s">
        <v>57</v>
      </c>
      <c r="C876" s="25"/>
      <c r="D876" s="28"/>
      <c r="E876" s="26"/>
      <c r="F876" s="27"/>
      <c r="G876" s="193">
        <v>58.72</v>
      </c>
      <c r="H876" s="102" t="s">
        <v>57</v>
      </c>
      <c r="I876" s="103"/>
      <c r="J876" s="85"/>
      <c r="K876" s="104" t="s">
        <v>156</v>
      </c>
      <c r="L876" s="105">
        <v>7.2399618274492207E-3</v>
      </c>
      <c r="M876" s="62"/>
    </row>
    <row r="877" spans="1:13" s="47" customFormat="1" ht="14.4" customHeight="1" x14ac:dyDescent="0.3">
      <c r="A877" s="62"/>
      <c r="B877" s="194" t="s">
        <v>22</v>
      </c>
      <c r="C877" s="195"/>
      <c r="D877" s="196"/>
      <c r="E877" s="197"/>
      <c r="F877" s="155"/>
      <c r="G877" s="87"/>
      <c r="H877" s="107"/>
      <c r="I877" s="174"/>
      <c r="J877" s="175"/>
      <c r="K877" s="176"/>
      <c r="L877" s="110"/>
      <c r="M877" s="62"/>
    </row>
    <row r="878" spans="1:13" s="47" customFormat="1" ht="30.75" customHeight="1" x14ac:dyDescent="0.3">
      <c r="A878" s="62"/>
      <c r="B878" s="198" t="s">
        <v>58</v>
      </c>
      <c r="C878" s="199" t="s">
        <v>1</v>
      </c>
      <c r="D878" s="200" t="s">
        <v>59</v>
      </c>
      <c r="E878" s="156" t="s">
        <v>23</v>
      </c>
      <c r="F878" s="156" t="s">
        <v>55</v>
      </c>
      <c r="G878" s="201" t="s">
        <v>56</v>
      </c>
      <c r="H878" s="90" t="s">
        <v>158</v>
      </c>
      <c r="I878" s="169" t="s">
        <v>159</v>
      </c>
      <c r="J878" s="169" t="s">
        <v>160</v>
      </c>
      <c r="K878" s="177" t="s">
        <v>161</v>
      </c>
      <c r="L878" s="92" t="s">
        <v>162</v>
      </c>
      <c r="M878" s="62"/>
    </row>
    <row r="879" spans="1:13" s="47" customFormat="1" ht="14.4" customHeight="1" x14ac:dyDescent="0.3">
      <c r="A879" s="62"/>
      <c r="B879" s="6" t="s">
        <v>150</v>
      </c>
      <c r="C879" s="25">
        <v>1</v>
      </c>
      <c r="D879" s="3">
        <v>4.0999999999999996</v>
      </c>
      <c r="E879" s="26">
        <v>4.0999999999999996</v>
      </c>
      <c r="F879" s="26">
        <v>8</v>
      </c>
      <c r="G879" s="26">
        <v>32.799999999999997</v>
      </c>
      <c r="H879" s="170">
        <v>1.011030091707827E-2</v>
      </c>
      <c r="I879" s="171"/>
      <c r="J879" s="192" t="s">
        <v>163</v>
      </c>
      <c r="K879" s="172">
        <v>1</v>
      </c>
      <c r="L879" s="173">
        <v>1.011030091707827E-2</v>
      </c>
      <c r="M879" s="62"/>
    </row>
    <row r="880" spans="1:13" s="47" customFormat="1" ht="14.4" customHeight="1" x14ac:dyDescent="0.3">
      <c r="A880" s="62"/>
      <c r="B880" s="6" t="s">
        <v>69</v>
      </c>
      <c r="C880" s="25">
        <v>1</v>
      </c>
      <c r="D880" s="3">
        <v>4.55</v>
      </c>
      <c r="E880" s="26">
        <v>4.55</v>
      </c>
      <c r="F880" s="26">
        <v>8</v>
      </c>
      <c r="G880" s="26">
        <v>36.4</v>
      </c>
      <c r="H880" s="89">
        <v>1.1219968090903934E-2</v>
      </c>
      <c r="I880" s="99"/>
      <c r="J880" s="61" t="s">
        <v>163</v>
      </c>
      <c r="K880" s="100">
        <v>1</v>
      </c>
      <c r="L880" s="101">
        <v>1.1219968090903934E-2</v>
      </c>
      <c r="M880" s="62"/>
    </row>
    <row r="881" spans="1:18" s="47" customFormat="1" ht="14.4" customHeight="1" x14ac:dyDescent="0.3">
      <c r="A881" s="62"/>
      <c r="B881" s="6" t="s">
        <v>35</v>
      </c>
      <c r="C881" s="25">
        <v>1</v>
      </c>
      <c r="D881" s="3">
        <v>4.05</v>
      </c>
      <c r="E881" s="26">
        <v>4.05</v>
      </c>
      <c r="F881" s="27">
        <v>8</v>
      </c>
      <c r="G881" s="26">
        <v>32.4</v>
      </c>
      <c r="H881" s="89">
        <v>9.9870045644309749E-3</v>
      </c>
      <c r="I881" s="99"/>
      <c r="J881" s="61" t="s">
        <v>163</v>
      </c>
      <c r="K881" s="100">
        <v>1</v>
      </c>
      <c r="L881" s="101">
        <v>9.9870045644309749E-3</v>
      </c>
      <c r="M881" s="62"/>
    </row>
    <row r="882" spans="1:18" s="47" customFormat="1" ht="14.4" customHeight="1" x14ac:dyDescent="0.3">
      <c r="A882" s="62"/>
      <c r="B882" s="6" t="s">
        <v>1058</v>
      </c>
      <c r="C882" s="25">
        <v>1</v>
      </c>
      <c r="D882" s="3">
        <v>4.0999999999999996</v>
      </c>
      <c r="E882" s="26">
        <v>4.0999999999999996</v>
      </c>
      <c r="F882" s="27">
        <v>8</v>
      </c>
      <c r="G882" s="26">
        <v>32.799999999999997</v>
      </c>
      <c r="H882" s="89">
        <v>1.011030091707827E-2</v>
      </c>
      <c r="I882" s="99"/>
      <c r="J882" s="61" t="s">
        <v>163</v>
      </c>
      <c r="K882" s="100">
        <v>1</v>
      </c>
      <c r="L882" s="101">
        <v>1.011030091707827E-2</v>
      </c>
      <c r="M882" s="62"/>
    </row>
    <row r="883" spans="1:18" s="47" customFormat="1" ht="14.4" customHeight="1" x14ac:dyDescent="0.3">
      <c r="A883" s="62"/>
      <c r="B883" s="6">
        <v>0</v>
      </c>
      <c r="C883" s="25"/>
      <c r="D883" s="3">
        <v>0</v>
      </c>
      <c r="E883" s="26">
        <v>0</v>
      </c>
      <c r="F883" s="27"/>
      <c r="G883" s="26">
        <v>0</v>
      </c>
      <c r="H883" s="89">
        <v>0</v>
      </c>
      <c r="I883" s="99"/>
      <c r="J883" s="61">
        <v>0</v>
      </c>
      <c r="K883" s="100">
        <v>0</v>
      </c>
      <c r="L883" s="101">
        <v>0</v>
      </c>
      <c r="M883" s="62"/>
      <c r="N883" s="222" t="s">
        <v>1215</v>
      </c>
    </row>
    <row r="884" spans="1:18" s="47" customFormat="1" ht="14.4" customHeight="1" x14ac:dyDescent="0.3">
      <c r="A884" s="62"/>
      <c r="B884" s="6">
        <v>0</v>
      </c>
      <c r="C884" s="25"/>
      <c r="D884" s="3">
        <v>0</v>
      </c>
      <c r="E884" s="26">
        <v>0</v>
      </c>
      <c r="F884" s="27"/>
      <c r="G884" s="26">
        <v>0</v>
      </c>
      <c r="H884" s="89">
        <v>0</v>
      </c>
      <c r="I884" s="99"/>
      <c r="J884" s="61">
        <v>0</v>
      </c>
      <c r="K884" s="100">
        <v>0</v>
      </c>
      <c r="L884" s="101">
        <v>0</v>
      </c>
      <c r="M884" s="62"/>
    </row>
    <row r="885" spans="1:18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7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8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7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8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7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8" s="47" customFormat="1" ht="14.4" customHeight="1" x14ac:dyDescent="0.3">
      <c r="A888" s="62"/>
      <c r="B888" s="6" t="s">
        <v>60</v>
      </c>
      <c r="C888" s="25"/>
      <c r="D888" s="28"/>
      <c r="E888" s="26"/>
      <c r="F888" s="27"/>
      <c r="G888" s="193">
        <v>134.39999999999998</v>
      </c>
      <c r="H888" s="106" t="s">
        <v>60</v>
      </c>
      <c r="I888" s="103"/>
      <c r="J888" s="85"/>
      <c r="K888" s="104" t="s">
        <v>156</v>
      </c>
      <c r="L888" s="95">
        <v>4.1427574489491449E-2</v>
      </c>
      <c r="M888" s="62"/>
    </row>
    <row r="889" spans="1:18" s="47" customFormat="1" ht="14.4" customHeight="1" x14ac:dyDescent="0.3">
      <c r="A889" s="62"/>
      <c r="B889" s="194" t="s">
        <v>38</v>
      </c>
      <c r="C889" s="195"/>
      <c r="D889" s="196"/>
      <c r="E889" s="196"/>
      <c r="F889" s="196"/>
      <c r="G889" s="196"/>
      <c r="H889" s="115"/>
      <c r="I889" s="202"/>
      <c r="J889" s="203"/>
      <c r="K889" s="178"/>
      <c r="L889" s="204"/>
      <c r="M889" s="62"/>
      <c r="N889" s="47">
        <v>254.72142857142856</v>
      </c>
    </row>
    <row r="890" spans="1:18" s="47" customFormat="1" ht="36.75" customHeight="1" x14ac:dyDescent="0.3">
      <c r="A890" s="62"/>
      <c r="B890" s="53" t="s">
        <v>53</v>
      </c>
      <c r="C890" s="195"/>
      <c r="D890" s="205" t="s">
        <v>0</v>
      </c>
      <c r="E890" s="156" t="s">
        <v>1</v>
      </c>
      <c r="F890" s="207" t="s">
        <v>61</v>
      </c>
      <c r="G890" s="188" t="s">
        <v>56</v>
      </c>
      <c r="H890" s="111" t="s">
        <v>158</v>
      </c>
      <c r="I890" s="112" t="s">
        <v>159</v>
      </c>
      <c r="J890" s="112" t="s">
        <v>160</v>
      </c>
      <c r="K890" s="113" t="s">
        <v>161</v>
      </c>
      <c r="L890" s="114" t="s">
        <v>162</v>
      </c>
      <c r="M890" s="62"/>
    </row>
    <row r="891" spans="1:18" s="47" customFormat="1" ht="14.4" customHeight="1" x14ac:dyDescent="0.3">
      <c r="A891" s="62"/>
      <c r="B891" s="218" t="s">
        <v>270</v>
      </c>
      <c r="C891" s="195"/>
      <c r="D891" s="161" t="s">
        <v>4</v>
      </c>
      <c r="E891" s="164">
        <v>5.5</v>
      </c>
      <c r="F891" s="163">
        <v>136.81</v>
      </c>
      <c r="G891" s="191">
        <v>752.45500000000004</v>
      </c>
      <c r="H891" s="170">
        <v>0.23193739257805276</v>
      </c>
      <c r="I891" s="171"/>
      <c r="J891" s="192" t="s">
        <v>163</v>
      </c>
      <c r="K891" s="172">
        <v>0.94979715653667618</v>
      </c>
      <c r="L891" s="173">
        <v>0.2202934759651653</v>
      </c>
      <c r="M891" s="62"/>
      <c r="N891" t="s">
        <v>480</v>
      </c>
      <c r="O891" t="s">
        <v>4</v>
      </c>
      <c r="P891" s="152">
        <f>6/25.2</f>
        <v>0.23809523809523811</v>
      </c>
      <c r="Q891">
        <v>0.16</v>
      </c>
      <c r="R891"/>
    </row>
    <row r="892" spans="1:18" s="47" customFormat="1" ht="14.4" customHeight="1" x14ac:dyDescent="0.3">
      <c r="A892" s="62"/>
      <c r="B892" s="6" t="s">
        <v>447</v>
      </c>
      <c r="C892" s="7"/>
      <c r="D892" s="162" t="s">
        <v>3</v>
      </c>
      <c r="E892" s="151">
        <v>25.2</v>
      </c>
      <c r="F892" s="149">
        <v>2.23</v>
      </c>
      <c r="G892" s="26">
        <v>56.195999999999998</v>
      </c>
      <c r="H892" s="89">
        <v>1.7321904583418615E-2</v>
      </c>
      <c r="I892" s="99"/>
      <c r="J892" s="61" t="s">
        <v>163</v>
      </c>
      <c r="K892" s="100">
        <v>1</v>
      </c>
      <c r="L892" s="101">
        <v>1.7321904583418615E-2</v>
      </c>
      <c r="M892" s="62"/>
      <c r="N892" t="s">
        <v>498</v>
      </c>
      <c r="O892" t="s">
        <v>78</v>
      </c>
      <c r="P892" s="152">
        <f>3258.7/25.2</f>
        <v>129.31349206349205</v>
      </c>
      <c r="Q892">
        <v>0.18</v>
      </c>
      <c r="R892"/>
    </row>
    <row r="893" spans="1:18" s="47" customFormat="1" ht="14.4" customHeight="1" x14ac:dyDescent="0.3">
      <c r="A893" s="62"/>
      <c r="B893" s="6" t="s">
        <v>1049</v>
      </c>
      <c r="C893" s="7"/>
      <c r="D893" s="162" t="s">
        <v>78</v>
      </c>
      <c r="E893" s="151">
        <v>640.5</v>
      </c>
      <c r="F893" s="149">
        <v>2.5</v>
      </c>
      <c r="G893" s="26">
        <v>1601.25</v>
      </c>
      <c r="H893" s="89">
        <v>0.49357071169120675</v>
      </c>
      <c r="I893" s="99"/>
      <c r="J893" s="61" t="s">
        <v>163</v>
      </c>
      <c r="K893" s="100">
        <v>1</v>
      </c>
      <c r="L893" s="101">
        <v>0.49357071169120675</v>
      </c>
      <c r="M893" s="62"/>
      <c r="N893" t="s">
        <v>499</v>
      </c>
      <c r="O893" t="s">
        <v>78</v>
      </c>
      <c r="P893" s="152">
        <f>100/25.2</f>
        <v>3.9682539682539684</v>
      </c>
      <c r="Q893">
        <v>0.18</v>
      </c>
      <c r="R893"/>
    </row>
    <row r="894" spans="1:18" s="47" customFormat="1" ht="14.4" customHeight="1" x14ac:dyDescent="0.3">
      <c r="A894" s="62"/>
      <c r="B894" s="6" t="s">
        <v>502</v>
      </c>
      <c r="C894" s="7"/>
      <c r="D894" s="162" t="s">
        <v>78</v>
      </c>
      <c r="E894" s="151">
        <v>24.5</v>
      </c>
      <c r="F894" s="149">
        <v>2.23</v>
      </c>
      <c r="G894" s="26">
        <v>54.634999999999998</v>
      </c>
      <c r="H894" s="89">
        <v>1.6840740567212541E-2</v>
      </c>
      <c r="I894" s="99"/>
      <c r="J894" s="61" t="s">
        <v>163</v>
      </c>
      <c r="K894" s="100">
        <v>1</v>
      </c>
      <c r="L894" s="101">
        <v>1.6840740567212541E-2</v>
      </c>
      <c r="M894" s="62"/>
      <c r="N894" t="s">
        <v>500</v>
      </c>
      <c r="O894" t="s">
        <v>3</v>
      </c>
      <c r="P894" s="152">
        <v>1</v>
      </c>
      <c r="Q894">
        <v>1.6</v>
      </c>
      <c r="R894"/>
    </row>
    <row r="895" spans="1:18" s="47" customFormat="1" ht="14.4" customHeight="1" x14ac:dyDescent="0.3">
      <c r="A895" s="62"/>
      <c r="B895" s="6" t="s">
        <v>499</v>
      </c>
      <c r="C895" s="7"/>
      <c r="D895" s="162" t="s">
        <v>78</v>
      </c>
      <c r="E895" s="151">
        <v>16</v>
      </c>
      <c r="F895" s="149">
        <v>2.23</v>
      </c>
      <c r="G895" s="26">
        <v>35.68</v>
      </c>
      <c r="H895" s="89">
        <v>1.0998034656138802E-2</v>
      </c>
      <c r="I895" s="99"/>
      <c r="J895" s="61" t="s">
        <v>163</v>
      </c>
      <c r="K895" s="100">
        <v>1</v>
      </c>
      <c r="L895" s="101">
        <v>1.0998034656138802E-2</v>
      </c>
      <c r="M895" s="62"/>
      <c r="N895" t="s">
        <v>501</v>
      </c>
      <c r="O895" t="s">
        <v>3</v>
      </c>
      <c r="P895" s="152">
        <v>1</v>
      </c>
      <c r="Q895">
        <v>1.6</v>
      </c>
      <c r="R895"/>
    </row>
    <row r="896" spans="1:18" s="47" customFormat="1" ht="14.4" customHeight="1" x14ac:dyDescent="0.3">
      <c r="A896" s="62"/>
      <c r="B896" s="6" t="s">
        <v>1220</v>
      </c>
      <c r="C896" s="7"/>
      <c r="D896" s="162" t="s">
        <v>3</v>
      </c>
      <c r="E896" s="151">
        <v>25.2</v>
      </c>
      <c r="F896" s="149">
        <v>18</v>
      </c>
      <c r="G896" s="26">
        <v>453.59999999999997</v>
      </c>
      <c r="H896" s="89">
        <v>0.13981806390203363</v>
      </c>
      <c r="I896" s="99"/>
      <c r="J896" s="61" t="s">
        <v>163</v>
      </c>
      <c r="K896" s="100">
        <v>1</v>
      </c>
      <c r="L896" s="101">
        <v>0.13981806390203363</v>
      </c>
      <c r="M896" s="62"/>
      <c r="N896" t="s">
        <v>502</v>
      </c>
      <c r="O896" t="s">
        <v>78</v>
      </c>
      <c r="P896" s="152">
        <f>1260/25.2</f>
        <v>50</v>
      </c>
      <c r="Q896">
        <v>0.2</v>
      </c>
      <c r="R896">
        <v>12</v>
      </c>
    </row>
    <row r="897" spans="1:18" s="47" customFormat="1" ht="14.4" customHeight="1" x14ac:dyDescent="0.3">
      <c r="A897" s="62"/>
      <c r="B897" s="6" t="s">
        <v>1066</v>
      </c>
      <c r="C897" s="7"/>
      <c r="D897" s="162" t="s">
        <v>39</v>
      </c>
      <c r="E897" s="151">
        <v>4</v>
      </c>
      <c r="F897" s="149">
        <v>10</v>
      </c>
      <c r="G897" s="26">
        <v>40</v>
      </c>
      <c r="H897" s="89">
        <v>1.23296352647296E-2</v>
      </c>
      <c r="I897" s="99"/>
      <c r="J897" s="61" t="s">
        <v>163</v>
      </c>
      <c r="K897" s="100">
        <v>1</v>
      </c>
      <c r="L897" s="101">
        <v>1.23296352647296E-2</v>
      </c>
      <c r="M897" s="62"/>
      <c r="O897"/>
      <c r="P897"/>
      <c r="Q897"/>
      <c r="R897">
        <v>15</v>
      </c>
    </row>
    <row r="898" spans="1:18" s="47" customFormat="1" ht="14.4" customHeight="1" x14ac:dyDescent="0.3">
      <c r="A898" s="62"/>
      <c r="B898" s="6" t="s">
        <v>128</v>
      </c>
      <c r="C898" s="7"/>
      <c r="D898" s="162" t="s">
        <v>143</v>
      </c>
      <c r="E898" s="220">
        <v>1</v>
      </c>
      <c r="F898" s="149">
        <v>15</v>
      </c>
      <c r="G898" s="26">
        <v>15</v>
      </c>
      <c r="H898" s="89">
        <v>4.6236132242736001E-3</v>
      </c>
      <c r="I898" s="99"/>
      <c r="J898" s="61" t="s">
        <v>163</v>
      </c>
      <c r="K898" s="100">
        <v>1</v>
      </c>
      <c r="L898" s="101">
        <v>4.6236132242736001E-3</v>
      </c>
      <c r="M898" s="62"/>
      <c r="O898"/>
      <c r="P898"/>
      <c r="Q898"/>
      <c r="R898">
        <v>10</v>
      </c>
    </row>
    <row r="899" spans="1:18" s="47" customFormat="1" ht="14.4" customHeight="1" x14ac:dyDescent="0.3">
      <c r="A899" s="62"/>
      <c r="B899" s="6" t="s">
        <v>130</v>
      </c>
      <c r="C899" s="7"/>
      <c r="D899" s="159" t="s">
        <v>143</v>
      </c>
      <c r="E899" s="4">
        <v>1</v>
      </c>
      <c r="F899" s="5">
        <v>26.69</v>
      </c>
      <c r="G899" s="26">
        <v>26.69</v>
      </c>
      <c r="H899" s="89">
        <v>8.2269491303908256E-3</v>
      </c>
      <c r="I899" s="99"/>
      <c r="J899" s="61" t="s">
        <v>163</v>
      </c>
      <c r="K899" s="100">
        <v>1</v>
      </c>
      <c r="L899" s="101">
        <v>8.2269491303908256E-3</v>
      </c>
      <c r="M899" s="62"/>
      <c r="N899" s="221" t="s">
        <v>1216</v>
      </c>
      <c r="O899"/>
      <c r="P899"/>
      <c r="Q899"/>
      <c r="R899">
        <v>10</v>
      </c>
    </row>
    <row r="900" spans="1:18" s="47" customFormat="1" ht="14.4" customHeight="1" x14ac:dyDescent="0.3">
      <c r="A900" s="62"/>
      <c r="B900" s="6" t="s">
        <v>140</v>
      </c>
      <c r="C900" s="7"/>
      <c r="D900" s="159" t="s">
        <v>143</v>
      </c>
      <c r="E900" s="4">
        <v>1</v>
      </c>
      <c r="F900" s="5">
        <v>15.59</v>
      </c>
      <c r="G900" s="26">
        <v>15.59</v>
      </c>
      <c r="H900" s="89">
        <v>4.8054753444283609E-3</v>
      </c>
      <c r="I900" s="99"/>
      <c r="J900" s="61" t="s">
        <v>163</v>
      </c>
      <c r="K900" s="100">
        <v>1</v>
      </c>
      <c r="L900" s="101">
        <v>4.8054753444283609E-3</v>
      </c>
      <c r="M900" s="62"/>
    </row>
    <row r="901" spans="1:18" s="47" customFormat="1" ht="14.4" customHeight="1" x14ac:dyDescent="0.3">
      <c r="A901" s="62"/>
      <c r="B901" s="6">
        <v>0</v>
      </c>
      <c r="C901" s="7"/>
      <c r="D901" s="159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8" s="47" customFormat="1" ht="14.4" customHeight="1" x14ac:dyDescent="0.3">
      <c r="A902" s="62"/>
      <c r="B902" s="6">
        <v>0</v>
      </c>
      <c r="C902" s="7"/>
      <c r="D902" s="159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8" s="47" customFormat="1" ht="14.4" customHeight="1" x14ac:dyDescent="0.3">
      <c r="A903" s="62"/>
      <c r="B903" s="6">
        <v>0</v>
      </c>
      <c r="C903" s="7"/>
      <c r="D903" s="159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8" s="47" customFormat="1" ht="14.4" customHeight="1" x14ac:dyDescent="0.3">
      <c r="A904" s="62"/>
      <c r="B904" s="58" t="s">
        <v>62</v>
      </c>
      <c r="C904" s="46"/>
      <c r="D904" s="160"/>
      <c r="E904" s="38"/>
      <c r="F904" s="39"/>
      <c r="G904" s="193">
        <v>3051.096</v>
      </c>
      <c r="H904" s="106" t="s">
        <v>62</v>
      </c>
      <c r="I904" s="103"/>
      <c r="J904" s="85"/>
      <c r="K904" s="104" t="s">
        <v>156</v>
      </c>
      <c r="L904" s="95">
        <v>0.92882860432899805</v>
      </c>
      <c r="M904" s="62"/>
    </row>
    <row r="905" spans="1:18" s="47" customFormat="1" ht="14.4" customHeight="1" x14ac:dyDescent="0.3">
      <c r="A905" s="62"/>
      <c r="B905" s="194" t="s">
        <v>63</v>
      </c>
      <c r="C905" s="195"/>
      <c r="D905" s="196"/>
      <c r="E905" s="197"/>
      <c r="F905" s="155"/>
      <c r="G905" s="197"/>
      <c r="H905" s="115"/>
      <c r="I905" s="202"/>
      <c r="J905" s="203"/>
      <c r="K905" s="178"/>
      <c r="L905" s="204">
        <v>0</v>
      </c>
      <c r="M905" s="62"/>
    </row>
    <row r="906" spans="1:18" s="47" customFormat="1" ht="35.25" customHeight="1" x14ac:dyDescent="0.3">
      <c r="A906" s="62"/>
      <c r="B906" s="53" t="s">
        <v>53</v>
      </c>
      <c r="C906" s="210"/>
      <c r="D906" s="211" t="s">
        <v>0</v>
      </c>
      <c r="E906" s="201" t="s">
        <v>1</v>
      </c>
      <c r="F906" s="156" t="s">
        <v>61</v>
      </c>
      <c r="G906" s="188" t="s">
        <v>56</v>
      </c>
      <c r="H906" s="111" t="s">
        <v>158</v>
      </c>
      <c r="I906" s="112" t="s">
        <v>159</v>
      </c>
      <c r="J906" s="112" t="s">
        <v>160</v>
      </c>
      <c r="K906" s="113" t="s">
        <v>161</v>
      </c>
      <c r="L906" s="114" t="s">
        <v>162</v>
      </c>
      <c r="M906" s="62"/>
    </row>
    <row r="907" spans="1:18" s="47" customFormat="1" ht="14.4" customHeight="1" x14ac:dyDescent="0.3">
      <c r="A907" s="62"/>
      <c r="B907" s="6">
        <v>0</v>
      </c>
      <c r="C907" s="7"/>
      <c r="D907" s="3">
        <v>0</v>
      </c>
      <c r="E907" s="26"/>
      <c r="F907" s="5">
        <v>0</v>
      </c>
      <c r="G907" s="191">
        <v>0</v>
      </c>
      <c r="H907" s="170">
        <v>0</v>
      </c>
      <c r="I907" s="171"/>
      <c r="J907" s="192">
        <v>0</v>
      </c>
      <c r="K907" s="172">
        <v>0</v>
      </c>
      <c r="L907" s="173">
        <v>0</v>
      </c>
      <c r="M907" s="62"/>
    </row>
    <row r="908" spans="1:18" s="47" customFormat="1" ht="14.4" customHeight="1" x14ac:dyDescent="0.3">
      <c r="A908" s="62"/>
      <c r="B908" s="6">
        <v>0</v>
      </c>
      <c r="C908" s="7"/>
      <c r="D908" s="3">
        <v>0</v>
      </c>
      <c r="E908" s="26"/>
      <c r="F908" s="5">
        <v>0</v>
      </c>
      <c r="G908" s="26">
        <v>0</v>
      </c>
      <c r="H908" s="89">
        <v>0</v>
      </c>
      <c r="I908" s="99"/>
      <c r="J908" s="61">
        <v>0</v>
      </c>
      <c r="K908" s="100">
        <v>0</v>
      </c>
      <c r="L908" s="101">
        <v>0</v>
      </c>
      <c r="M908" s="62"/>
    </row>
    <row r="909" spans="1:18" s="47" customFormat="1" ht="14.4" customHeight="1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26">
        <v>0</v>
      </c>
      <c r="H909" s="89">
        <v>0</v>
      </c>
      <c r="I909" s="99"/>
      <c r="J909" s="61">
        <v>0</v>
      </c>
      <c r="K909" s="100">
        <v>0</v>
      </c>
      <c r="L909" s="101">
        <v>0</v>
      </c>
      <c r="M909" s="62"/>
    </row>
    <row r="910" spans="1:18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89">
        <v>0</v>
      </c>
      <c r="I910" s="99"/>
      <c r="J910" s="61">
        <v>0</v>
      </c>
      <c r="K910" s="100">
        <v>0</v>
      </c>
      <c r="L910" s="101">
        <v>0</v>
      </c>
      <c r="M910" s="62"/>
    </row>
    <row r="911" spans="1:18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8" s="47" customFormat="1" ht="15" customHeight="1" thickBot="1" x14ac:dyDescent="0.35">
      <c r="A912" s="62"/>
      <c r="B912" s="59" t="s">
        <v>64</v>
      </c>
      <c r="C912" s="42"/>
      <c r="D912" s="43"/>
      <c r="E912" s="44"/>
      <c r="F912" s="45"/>
      <c r="G912" s="191">
        <v>0</v>
      </c>
      <c r="H912" s="106" t="s">
        <v>64</v>
      </c>
      <c r="I912" s="103"/>
      <c r="J912" s="85"/>
      <c r="K912" s="104" t="s">
        <v>156</v>
      </c>
      <c r="L912" s="95">
        <v>0</v>
      </c>
      <c r="M912" s="62"/>
    </row>
    <row r="913" spans="1:13" s="47" customFormat="1" ht="14.4" customHeight="1" x14ac:dyDescent="0.3">
      <c r="A913" s="62"/>
      <c r="B913" s="64"/>
      <c r="C913" s="68"/>
      <c r="D913" s="69" t="s">
        <v>65</v>
      </c>
      <c r="E913" s="70"/>
      <c r="F913" s="71"/>
      <c r="G913" s="88">
        <v>3244.2159999999999</v>
      </c>
      <c r="H913" s="179"/>
      <c r="I913" s="212"/>
      <c r="J913" s="213"/>
      <c r="K913" s="214"/>
      <c r="L913" s="180"/>
      <c r="M913" s="62"/>
    </row>
    <row r="914" spans="1:13" s="47" customFormat="1" ht="14.4" customHeight="1" x14ac:dyDescent="0.3">
      <c r="A914" s="62"/>
      <c r="B914" s="63"/>
      <c r="C914" s="68"/>
      <c r="D914" s="72" t="s">
        <v>7</v>
      </c>
      <c r="E914" s="215"/>
      <c r="F914" s="181">
        <v>0.1</v>
      </c>
      <c r="G914" s="215">
        <v>324.42200000000003</v>
      </c>
      <c r="H914" s="120"/>
      <c r="I914" s="124"/>
      <c r="J914" s="141">
        <v>0.03</v>
      </c>
      <c r="K914" s="125"/>
      <c r="L914" s="119"/>
      <c r="M914" s="62"/>
    </row>
    <row r="915" spans="1:13" s="47" customFormat="1" ht="14.4" customHeight="1" x14ac:dyDescent="0.3">
      <c r="A915" s="62"/>
      <c r="B915" s="63"/>
      <c r="C915" s="68"/>
      <c r="D915" s="72" t="s">
        <v>8</v>
      </c>
      <c r="E915" s="215"/>
      <c r="F915" s="181">
        <v>0.1</v>
      </c>
      <c r="G915" s="215">
        <v>324.42200000000003</v>
      </c>
      <c r="H915" s="120"/>
      <c r="I915" s="124"/>
      <c r="J915" s="141"/>
      <c r="K915" s="125"/>
      <c r="L915" s="119"/>
      <c r="M915" s="62"/>
    </row>
    <row r="916" spans="1:13" s="47" customFormat="1" ht="14.4" customHeight="1" x14ac:dyDescent="0.3">
      <c r="A916" s="62"/>
      <c r="B916" s="63" t="s">
        <v>66</v>
      </c>
      <c r="C916" s="68"/>
      <c r="D916" s="75" t="s">
        <v>67</v>
      </c>
      <c r="E916" s="76"/>
      <c r="F916" s="71"/>
      <c r="G916" s="76">
        <v>3893.06</v>
      </c>
      <c r="H916" s="120"/>
      <c r="I916" s="124"/>
      <c r="J916" s="141"/>
      <c r="K916" s="125"/>
      <c r="L916" s="119"/>
      <c r="M916" s="62"/>
    </row>
    <row r="917" spans="1:13" s="47" customFormat="1" ht="15" customHeight="1" thickBot="1" x14ac:dyDescent="0.35">
      <c r="A917" s="62"/>
      <c r="B917" s="63"/>
      <c r="C917" s="68"/>
      <c r="D917" s="77" t="s">
        <v>68</v>
      </c>
      <c r="E917" s="78"/>
      <c r="F917" s="79"/>
      <c r="G917" s="78">
        <v>3893.06</v>
      </c>
      <c r="H917" s="134">
        <v>1</v>
      </c>
      <c r="I917" s="126"/>
      <c r="J917" s="142"/>
      <c r="K917" s="127"/>
      <c r="L917" s="135">
        <v>0.9774961406459387</v>
      </c>
      <c r="M917" s="62"/>
    </row>
    <row r="918" spans="1:13" s="47" customFormat="1" ht="14.4" customHeight="1" x14ac:dyDescent="0.3">
      <c r="A918" s="62"/>
      <c r="B918" s="63"/>
      <c r="C918" s="68"/>
      <c r="D918" s="80"/>
      <c r="E918" s="67"/>
      <c r="F918" s="65"/>
      <c r="G918" s="67"/>
      <c r="J918" s="60"/>
      <c r="M918" s="62"/>
    </row>
    <row r="919" spans="1:13" s="47" customFormat="1" ht="14.4" customHeight="1" x14ac:dyDescent="0.3">
      <c r="A919" s="62"/>
      <c r="B919" s="63"/>
      <c r="C919" s="68"/>
      <c r="D919" s="80"/>
      <c r="E919" s="67"/>
      <c r="F919" s="65"/>
      <c r="G919" s="67"/>
      <c r="J919" s="60"/>
      <c r="M919" s="62"/>
    </row>
    <row r="920" spans="1:13" s="47" customFormat="1" ht="14.4" customHeight="1" x14ac:dyDescent="0.3">
      <c r="A920" s="62"/>
      <c r="B920" s="63"/>
      <c r="C920" s="68"/>
      <c r="D920" s="80"/>
      <c r="E920" s="67"/>
      <c r="F920" s="65"/>
      <c r="G920" s="67"/>
      <c r="J920" s="60"/>
      <c r="M920" s="62"/>
    </row>
    <row r="921" spans="1:13" s="47" customFormat="1" ht="14.4" customHeight="1" x14ac:dyDescent="0.3">
      <c r="A921" s="62"/>
      <c r="B921" s="136" t="s">
        <v>1808</v>
      </c>
      <c r="C921" s="81"/>
      <c r="D921" s="80"/>
      <c r="E921" s="67"/>
      <c r="F921" s="82"/>
      <c r="G921" s="82"/>
      <c r="J921" s="60"/>
      <c r="M921" s="62"/>
    </row>
    <row r="922" spans="1:13" s="47" customFormat="1" ht="14.4" customHeight="1" x14ac:dyDescent="0.3">
      <c r="A922" s="62"/>
      <c r="B922" s="216"/>
      <c r="C922" s="217"/>
      <c r="D922" s="80"/>
      <c r="E922" s="67"/>
      <c r="F922" s="62"/>
      <c r="G922" s="62"/>
      <c r="J922" s="60"/>
      <c r="M922" s="62"/>
    </row>
    <row r="923" spans="1:13" s="47" customFormat="1" ht="14.4" customHeight="1" x14ac:dyDescent="0.3">
      <c r="A923" s="62"/>
      <c r="B923" s="84"/>
      <c r="C923" s="62"/>
      <c r="D923" s="80"/>
      <c r="E923" s="67"/>
      <c r="F923" s="62"/>
      <c r="G923" s="62"/>
      <c r="J923" s="60"/>
      <c r="M923" s="62"/>
    </row>
  </sheetData>
  <mergeCells count="43">
    <mergeCell ref="N857:X857"/>
    <mergeCell ref="D135:F135"/>
    <mergeCell ref="B137:L137"/>
    <mergeCell ref="H142:L142"/>
    <mergeCell ref="D3:F3"/>
    <mergeCell ref="B5:L5"/>
    <mergeCell ref="H10:L10"/>
    <mergeCell ref="D69:F69"/>
    <mergeCell ref="B71:L71"/>
    <mergeCell ref="H76:L76"/>
    <mergeCell ref="D201:F201"/>
    <mergeCell ref="B203:L203"/>
    <mergeCell ref="H208:L208"/>
    <mergeCell ref="D267:F267"/>
    <mergeCell ref="B269:L269"/>
    <mergeCell ref="H274:L274"/>
    <mergeCell ref="D333:F333"/>
    <mergeCell ref="B335:L335"/>
    <mergeCell ref="H340:L340"/>
    <mergeCell ref="D399:F399"/>
    <mergeCell ref="B401:L401"/>
    <mergeCell ref="H406:L406"/>
    <mergeCell ref="D465:F465"/>
    <mergeCell ref="B467:L467"/>
    <mergeCell ref="H472:L472"/>
    <mergeCell ref="D531:F531"/>
    <mergeCell ref="B533:L533"/>
    <mergeCell ref="H538:L538"/>
    <mergeCell ref="D596:F596"/>
    <mergeCell ref="B598:L598"/>
    <mergeCell ref="H603:L603"/>
    <mergeCell ref="D662:F662"/>
    <mergeCell ref="B664:L664"/>
    <mergeCell ref="H669:L669"/>
    <mergeCell ref="D728:F728"/>
    <mergeCell ref="D860:F860"/>
    <mergeCell ref="B862:L862"/>
    <mergeCell ref="H867:L867"/>
    <mergeCell ref="B730:L730"/>
    <mergeCell ref="H735:L735"/>
    <mergeCell ref="D794:F794"/>
    <mergeCell ref="B796:L796"/>
    <mergeCell ref="H801:L801"/>
  </mergeCells>
  <pageMargins left="0.7" right="0.7" top="0.75" bottom="0.75" header="0.3" footer="0.3"/>
  <pageSetup scale="60" orientation="portrait" r:id="rId1"/>
  <rowBreaks count="9" manualBreakCount="9">
    <brk id="133" min="1" max="11" man="1"/>
    <brk id="199" min="1" max="11" man="1"/>
    <brk id="329" min="1" max="11" man="1"/>
    <brk id="463" min="1" max="11" man="1"/>
    <brk id="527" min="1" max="11" man="1"/>
    <brk id="593" min="1" max="11" man="1"/>
    <brk id="727" min="1" max="11" man="1"/>
    <brk id="793" min="1" max="11" man="1"/>
    <brk id="858" min="1" max="11" man="1"/>
  </rowBreaks>
  <colBreaks count="1" manualBreakCount="1">
    <brk id="12" max="1587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791"/>
  <sheetViews>
    <sheetView showZeros="0" view="pageBreakPreview" topLeftCell="A755" zoomScale="60" zoomScaleNormal="100" workbookViewId="0">
      <selection activeCell="E15" sqref="E15"/>
    </sheetView>
  </sheetViews>
  <sheetFormatPr baseColWidth="10" defaultColWidth="10.6640625" defaultRowHeight="14.4" x14ac:dyDescent="0.3"/>
  <cols>
    <col min="1" max="1" width="4" customWidth="1"/>
    <col min="2" max="2" width="38.5546875" bestFit="1" customWidth="1"/>
    <col min="5" max="5" width="17.88671875" customWidth="1"/>
    <col min="6" max="6" width="17.109375" bestFit="1" customWidth="1"/>
    <col min="7" max="7" width="8.554687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364</v>
      </c>
      <c r="D8" s="62"/>
      <c r="E8" s="62"/>
      <c r="I8" s="65" t="s">
        <v>50</v>
      </c>
      <c r="J8" s="68" t="s">
        <v>3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184</v>
      </c>
      <c r="D9" s="62"/>
      <c r="E9" s="62"/>
      <c r="G9" s="62" t="s">
        <v>217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 t="s">
        <v>10</v>
      </c>
      <c r="C12" s="18">
        <v>4</v>
      </c>
      <c r="D12" s="22">
        <v>0.04</v>
      </c>
      <c r="E12" s="23">
        <v>0.16</v>
      </c>
      <c r="F12" s="24">
        <v>0.25</v>
      </c>
      <c r="G12" s="23">
        <v>0.04</v>
      </c>
      <c r="H12" s="96">
        <v>6.5724613867893522E-3</v>
      </c>
      <c r="I12" s="97"/>
      <c r="J12" s="137" t="s">
        <v>163</v>
      </c>
      <c r="K12" s="93">
        <v>1</v>
      </c>
      <c r="L12" s="98">
        <v>6.5724613867893522E-3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0.20899999999999999</v>
      </c>
      <c r="H18" s="89">
        <v>3.4341110745974367E-2</v>
      </c>
      <c r="I18" s="99"/>
      <c r="J18" s="61" t="s">
        <v>165</v>
      </c>
      <c r="K18" s="100">
        <v>0.4</v>
      </c>
      <c r="L18" s="101">
        <v>1.3736444298389747E-2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0.249</v>
      </c>
      <c r="H19" s="102" t="s">
        <v>57</v>
      </c>
      <c r="I19" s="103"/>
      <c r="J19" s="85"/>
      <c r="K19" s="104" t="s">
        <v>156</v>
      </c>
      <c r="L19" s="105">
        <v>2.03089056851791E-2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35</v>
      </c>
      <c r="C22" s="25">
        <v>2</v>
      </c>
      <c r="D22" s="3">
        <v>4.05</v>
      </c>
      <c r="E22" s="26">
        <v>8.1</v>
      </c>
      <c r="F22" s="26">
        <v>0.25</v>
      </c>
      <c r="G22" s="26">
        <v>2.0249999999999999</v>
      </c>
      <c r="H22" s="96">
        <v>0.33273085770621097</v>
      </c>
      <c r="I22" s="97"/>
      <c r="J22" s="137" t="s">
        <v>163</v>
      </c>
      <c r="K22" s="93">
        <v>1</v>
      </c>
      <c r="L22" s="98">
        <v>0.33273085770621097</v>
      </c>
      <c r="M22" s="62"/>
    </row>
    <row r="23" spans="1:13" s="47" customFormat="1" ht="14.4" customHeight="1" x14ac:dyDescent="0.3">
      <c r="A23" s="62"/>
      <c r="B23" s="6" t="s">
        <v>150</v>
      </c>
      <c r="C23" s="25">
        <v>1</v>
      </c>
      <c r="D23" s="3">
        <v>4.0999999999999996</v>
      </c>
      <c r="E23" s="26">
        <v>4.0999999999999996</v>
      </c>
      <c r="F23" s="26">
        <v>0.25</v>
      </c>
      <c r="G23" s="26">
        <v>1.0249999999999999</v>
      </c>
      <c r="H23" s="89">
        <v>0.16841932303647714</v>
      </c>
      <c r="I23" s="99"/>
      <c r="J23" s="61" t="s">
        <v>163</v>
      </c>
      <c r="K23" s="100">
        <v>1</v>
      </c>
      <c r="L23" s="101">
        <v>0.16841932303647714</v>
      </c>
      <c r="M23" s="62"/>
    </row>
    <row r="24" spans="1:13" s="47" customFormat="1" ht="14.4" customHeight="1" x14ac:dyDescent="0.3">
      <c r="A24" s="62"/>
      <c r="B24" s="6" t="s">
        <v>69</v>
      </c>
      <c r="C24" s="25">
        <v>1</v>
      </c>
      <c r="D24" s="3">
        <v>4.55</v>
      </c>
      <c r="E24" s="26">
        <v>4.55</v>
      </c>
      <c r="F24" s="26">
        <v>0.25</v>
      </c>
      <c r="G24" s="26">
        <v>1.1375</v>
      </c>
      <c r="H24" s="89">
        <v>0.1869043706868222</v>
      </c>
      <c r="I24" s="99"/>
      <c r="J24" s="61" t="s">
        <v>163</v>
      </c>
      <c r="K24" s="100">
        <v>1</v>
      </c>
      <c r="L24" s="101">
        <v>0.1869043706868222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4.1875</v>
      </c>
      <c r="H31" s="106" t="s">
        <v>60</v>
      </c>
      <c r="I31" s="103"/>
      <c r="J31" s="85"/>
      <c r="K31" s="104" t="s">
        <v>156</v>
      </c>
      <c r="L31" s="95">
        <v>0.68805455142951033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146" t="s">
        <v>273</v>
      </c>
      <c r="C34" s="29"/>
      <c r="D34" s="22" t="s">
        <v>4</v>
      </c>
      <c r="E34" s="57">
        <v>1.4999999999999999E-2</v>
      </c>
      <c r="F34" s="24">
        <v>109.98</v>
      </c>
      <c r="G34" s="23">
        <v>1.6496999999999999</v>
      </c>
      <c r="H34" s="96">
        <v>0.27106473874465986</v>
      </c>
      <c r="I34" s="97"/>
      <c r="J34" s="137" t="s">
        <v>163</v>
      </c>
      <c r="K34" s="93">
        <v>0.99449772767514599</v>
      </c>
      <c r="L34" s="98">
        <v>0.26957326673442134</v>
      </c>
      <c r="M34" s="62"/>
    </row>
    <row r="35" spans="1:13" s="47" customFormat="1" ht="14.4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1.6496999999999999</v>
      </c>
      <c r="H47" s="106" t="s">
        <v>62</v>
      </c>
      <c r="I47" s="103"/>
      <c r="J47" s="85"/>
      <c r="K47" s="104" t="s">
        <v>156</v>
      </c>
      <c r="L47" s="95">
        <v>0.26957326673442134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6.0860000000000003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0.60899999999999999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0.60899999999999999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7.3040000000000003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7.3</v>
      </c>
      <c r="H60" s="134">
        <v>1</v>
      </c>
      <c r="I60" s="126"/>
      <c r="J60" s="142"/>
      <c r="K60" s="127"/>
      <c r="L60" s="135">
        <v>0.97793672384911079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297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184</v>
      </c>
      <c r="D75" s="62"/>
      <c r="E75" s="62"/>
      <c r="G75" s="62" t="s">
        <v>218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10</v>
      </c>
      <c r="C78" s="18">
        <v>2</v>
      </c>
      <c r="D78" s="22">
        <v>0.04</v>
      </c>
      <c r="E78" s="23">
        <v>0.08</v>
      </c>
      <c r="F78" s="24">
        <v>0.25</v>
      </c>
      <c r="G78" s="23">
        <v>0.02</v>
      </c>
      <c r="H78" s="96">
        <v>2.8735632183908046E-3</v>
      </c>
      <c r="I78" s="97"/>
      <c r="J78" s="137" t="s">
        <v>163</v>
      </c>
      <c r="K78" s="93">
        <v>1</v>
      </c>
      <c r="L78" s="98">
        <v>2.8735632183908046E-3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0.251</v>
      </c>
      <c r="H84" s="89">
        <v>3.6063218390804598E-2</v>
      </c>
      <c r="I84" s="99"/>
      <c r="J84" s="61" t="s">
        <v>165</v>
      </c>
      <c r="K84" s="100">
        <v>0.4</v>
      </c>
      <c r="L84" s="101">
        <v>1.442528735632184E-2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0.27100000000000002</v>
      </c>
      <c r="H85" s="102" t="s">
        <v>57</v>
      </c>
      <c r="I85" s="103"/>
      <c r="J85" s="85"/>
      <c r="K85" s="104" t="s">
        <v>156</v>
      </c>
      <c r="L85" s="105">
        <v>1.7298850574712643E-2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35</v>
      </c>
      <c r="C88" s="25">
        <v>2</v>
      </c>
      <c r="D88" s="3">
        <v>4.05</v>
      </c>
      <c r="E88" s="26">
        <v>8.1</v>
      </c>
      <c r="F88" s="26">
        <v>0.3</v>
      </c>
      <c r="G88" s="26">
        <v>2.4299999999999997</v>
      </c>
      <c r="H88" s="96">
        <v>0.34913793103448271</v>
      </c>
      <c r="I88" s="97"/>
      <c r="J88" s="137" t="s">
        <v>163</v>
      </c>
      <c r="K88" s="93">
        <v>1</v>
      </c>
      <c r="L88" s="98">
        <v>0.34913793103448271</v>
      </c>
      <c r="M88" s="62"/>
    </row>
    <row r="89" spans="1:13" s="47" customFormat="1" ht="14.4" customHeight="1" x14ac:dyDescent="0.3">
      <c r="A89" s="62"/>
      <c r="B89" s="6" t="s">
        <v>150</v>
      </c>
      <c r="C89" s="25">
        <v>1</v>
      </c>
      <c r="D89" s="3">
        <v>4.0999999999999996</v>
      </c>
      <c r="E89" s="26">
        <v>4.0999999999999996</v>
      </c>
      <c r="F89" s="26">
        <v>0.3</v>
      </c>
      <c r="G89" s="26">
        <v>1.2299999999999998</v>
      </c>
      <c r="H89" s="89">
        <v>0.17672413793103445</v>
      </c>
      <c r="I89" s="99"/>
      <c r="J89" s="61" t="s">
        <v>163</v>
      </c>
      <c r="K89" s="100">
        <v>1</v>
      </c>
      <c r="L89" s="101">
        <v>0.17672413793103445</v>
      </c>
      <c r="M89" s="62"/>
    </row>
    <row r="90" spans="1:13" s="47" customFormat="1" ht="14.4" customHeight="1" x14ac:dyDescent="0.3">
      <c r="A90" s="62"/>
      <c r="B90" s="6" t="s">
        <v>69</v>
      </c>
      <c r="C90" s="25">
        <v>1</v>
      </c>
      <c r="D90" s="3">
        <v>4.55</v>
      </c>
      <c r="E90" s="26">
        <v>4.55</v>
      </c>
      <c r="F90" s="26">
        <v>0.3</v>
      </c>
      <c r="G90" s="26">
        <v>1.365</v>
      </c>
      <c r="H90" s="89">
        <v>0.1961206896551724</v>
      </c>
      <c r="I90" s="99"/>
      <c r="J90" s="61" t="s">
        <v>163</v>
      </c>
      <c r="K90" s="100">
        <v>1</v>
      </c>
      <c r="L90" s="101">
        <v>0.1961206896551724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5.0249999999999995</v>
      </c>
      <c r="H97" s="106" t="s">
        <v>60</v>
      </c>
      <c r="I97" s="103"/>
      <c r="J97" s="85"/>
      <c r="K97" s="104" t="s">
        <v>156</v>
      </c>
      <c r="L97" s="95">
        <v>0.7219827586206895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 t="s">
        <v>273</v>
      </c>
      <c r="C100" s="29"/>
      <c r="D100" s="22" t="s">
        <v>4</v>
      </c>
      <c r="E100" s="57">
        <v>1.4999999999999999E-2</v>
      </c>
      <c r="F100" s="24">
        <v>109.98</v>
      </c>
      <c r="G100" s="23">
        <v>1.6496999999999999</v>
      </c>
      <c r="H100" s="96">
        <v>0.2370258620689655</v>
      </c>
      <c r="I100" s="97"/>
      <c r="J100" s="137" t="s">
        <v>163</v>
      </c>
      <c r="K100" s="93">
        <v>0.99449772767514599</v>
      </c>
      <c r="L100" s="98">
        <v>0.23572168122782877</v>
      </c>
      <c r="M100" s="62"/>
    </row>
    <row r="101" spans="1:13" s="47" customFormat="1" ht="14.4" customHeight="1" x14ac:dyDescent="0.3">
      <c r="A101" s="62"/>
      <c r="B101" s="6" t="s">
        <v>111</v>
      </c>
      <c r="C101" s="7"/>
      <c r="D101" s="3" t="s">
        <v>78</v>
      </c>
      <c r="E101" s="4">
        <v>0.01</v>
      </c>
      <c r="F101" s="5">
        <v>1.38</v>
      </c>
      <c r="G101" s="26">
        <v>1.38E-2</v>
      </c>
      <c r="H101" s="89">
        <v>1.9827586206896553E-3</v>
      </c>
      <c r="I101" s="99"/>
      <c r="J101" s="61" t="s">
        <v>165</v>
      </c>
      <c r="K101" s="100">
        <v>0.4</v>
      </c>
      <c r="L101" s="101">
        <v>7.9310344827586215E-4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1.6635</v>
      </c>
      <c r="H113" s="106" t="s">
        <v>62</v>
      </c>
      <c r="I113" s="103"/>
      <c r="J113" s="85"/>
      <c r="K113" s="104" t="s">
        <v>156</v>
      </c>
      <c r="L113" s="95">
        <v>0.23651478467610462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6.96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0.69599999999999995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0.69599999999999995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8.3520000000000003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8.35</v>
      </c>
      <c r="H126" s="134">
        <v>1</v>
      </c>
      <c r="I126" s="126"/>
      <c r="J126" s="142"/>
      <c r="K126" s="127"/>
      <c r="L126" s="135">
        <v>0.97579639387150685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295</v>
      </c>
      <c r="D140" s="62"/>
      <c r="E140" s="62"/>
      <c r="I140" s="65" t="s">
        <v>50</v>
      </c>
      <c r="J140" s="68" t="s">
        <v>3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184</v>
      </c>
      <c r="D141" s="62"/>
      <c r="E141" s="62"/>
      <c r="G141" s="62" t="s">
        <v>215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 t="s">
        <v>10</v>
      </c>
      <c r="C144" s="18">
        <v>4</v>
      </c>
      <c r="D144" s="22">
        <v>0.04</v>
      </c>
      <c r="E144" s="23">
        <v>0.16</v>
      </c>
      <c r="F144" s="24">
        <v>0.15</v>
      </c>
      <c r="G144" s="23">
        <v>2.4E-2</v>
      </c>
      <c r="H144" s="96">
        <v>6.369426751592357E-3</v>
      </c>
      <c r="I144" s="97"/>
      <c r="J144" s="137" t="s">
        <v>163</v>
      </c>
      <c r="K144" s="93">
        <v>1</v>
      </c>
      <c r="L144" s="98">
        <v>6.369426751592357E-3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0.126</v>
      </c>
      <c r="H150" s="89">
        <v>3.3439490445859872E-2</v>
      </c>
      <c r="I150" s="99"/>
      <c r="J150" s="61" t="s">
        <v>165</v>
      </c>
      <c r="K150" s="100">
        <v>0.4</v>
      </c>
      <c r="L150" s="101">
        <v>1.337579617834395E-2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0.15</v>
      </c>
      <c r="H151" s="102" t="s">
        <v>57</v>
      </c>
      <c r="I151" s="103"/>
      <c r="J151" s="85"/>
      <c r="K151" s="104" t="s">
        <v>156</v>
      </c>
      <c r="L151" s="105">
        <v>1.9745222929936308E-2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32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35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35</v>
      </c>
      <c r="C154" s="25">
        <v>2</v>
      </c>
      <c r="D154" s="3">
        <v>4.05</v>
      </c>
      <c r="E154" s="26">
        <v>8.1</v>
      </c>
      <c r="F154" s="26">
        <v>0.15</v>
      </c>
      <c r="G154" s="26">
        <v>1.2149999999999999</v>
      </c>
      <c r="H154" s="96">
        <v>0.32245222929936301</v>
      </c>
      <c r="I154" s="97"/>
      <c r="J154" s="137" t="s">
        <v>163</v>
      </c>
      <c r="K154" s="93">
        <v>1</v>
      </c>
      <c r="L154" s="98">
        <v>0.32245222929936301</v>
      </c>
      <c r="M154" s="62"/>
    </row>
    <row r="155" spans="1:13" s="47" customFormat="1" ht="14.4" customHeight="1" x14ac:dyDescent="0.3">
      <c r="A155" s="62"/>
      <c r="B155" s="6" t="s">
        <v>150</v>
      </c>
      <c r="C155" s="25">
        <v>1</v>
      </c>
      <c r="D155" s="3">
        <v>4.0999999999999996</v>
      </c>
      <c r="E155" s="26">
        <v>4.0999999999999996</v>
      </c>
      <c r="F155" s="26">
        <v>0.15</v>
      </c>
      <c r="G155" s="26">
        <v>0.61499999999999988</v>
      </c>
      <c r="H155" s="89">
        <v>0.1632165605095541</v>
      </c>
      <c r="I155" s="99"/>
      <c r="J155" s="61" t="s">
        <v>163</v>
      </c>
      <c r="K155" s="100">
        <v>1</v>
      </c>
      <c r="L155" s="101">
        <v>0.1632165605095541</v>
      </c>
      <c r="M155" s="62"/>
    </row>
    <row r="156" spans="1:13" s="47" customFormat="1" ht="14.4" customHeight="1" x14ac:dyDescent="0.3">
      <c r="A156" s="62"/>
      <c r="B156" s="6" t="s">
        <v>69</v>
      </c>
      <c r="C156" s="25">
        <v>1</v>
      </c>
      <c r="D156" s="3">
        <v>4.55</v>
      </c>
      <c r="E156" s="26">
        <v>4.55</v>
      </c>
      <c r="F156" s="26">
        <v>0.15</v>
      </c>
      <c r="G156" s="26">
        <v>0.6825</v>
      </c>
      <c r="H156" s="89">
        <v>0.18113057324840764</v>
      </c>
      <c r="I156" s="99"/>
      <c r="J156" s="61" t="s">
        <v>163</v>
      </c>
      <c r="K156" s="100">
        <v>1</v>
      </c>
      <c r="L156" s="101">
        <v>0.18113057324840764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2.5124999999999997</v>
      </c>
      <c r="H163" s="106" t="s">
        <v>60</v>
      </c>
      <c r="I163" s="103"/>
      <c r="J163" s="85"/>
      <c r="K163" s="104" t="s">
        <v>156</v>
      </c>
      <c r="L163" s="95">
        <v>0.66679936305732479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1055</v>
      </c>
      <c r="C166" s="29"/>
      <c r="D166" s="22" t="s">
        <v>282</v>
      </c>
      <c r="E166" s="57">
        <v>0.13</v>
      </c>
      <c r="F166" s="24">
        <v>8.5</v>
      </c>
      <c r="G166" s="23">
        <v>1.105</v>
      </c>
      <c r="H166" s="96">
        <v>0.29325902335456477</v>
      </c>
      <c r="I166" s="97"/>
      <c r="J166" s="137" t="s">
        <v>163</v>
      </c>
      <c r="K166" s="93">
        <v>1</v>
      </c>
      <c r="L166" s="98">
        <v>0.29325902335456477</v>
      </c>
      <c r="M166" s="62"/>
    </row>
    <row r="167" spans="1:13" s="47" customFormat="1" ht="14.4" customHeight="1" x14ac:dyDescent="0.3">
      <c r="A167" s="62"/>
      <c r="B167" s="6">
        <v>0</v>
      </c>
      <c r="C167" s="7"/>
      <c r="D167" s="3">
        <v>0</v>
      </c>
      <c r="E167" s="4"/>
      <c r="F167" s="5">
        <v>0</v>
      </c>
      <c r="G167" s="26">
        <v>0</v>
      </c>
      <c r="H167" s="89">
        <v>0</v>
      </c>
      <c r="I167" s="99"/>
      <c r="J167" s="61">
        <v>0</v>
      </c>
      <c r="K167" s="100">
        <v>0</v>
      </c>
      <c r="L167" s="101">
        <v>0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1.105</v>
      </c>
      <c r="H179" s="106" t="s">
        <v>62</v>
      </c>
      <c r="I179" s="103"/>
      <c r="J179" s="85"/>
      <c r="K179" s="104" t="s">
        <v>156</v>
      </c>
      <c r="L179" s="95">
        <v>0.29325902335456477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3.7679999999999998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0.377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0.377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4.5220000000000002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4.5199999999999996</v>
      </c>
      <c r="H192" s="134">
        <v>1</v>
      </c>
      <c r="I192" s="126"/>
      <c r="J192" s="142"/>
      <c r="K192" s="127"/>
      <c r="L192" s="135">
        <v>0.97980360934182587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x14ac:dyDescent="0.3">
      <c r="A198" s="62"/>
      <c r="B198" s="84"/>
      <c r="C198" s="62"/>
      <c r="D198" s="80"/>
      <c r="E198" s="67"/>
      <c r="F198" s="62"/>
      <c r="G198" s="62"/>
      <c r="H198" s="47"/>
      <c r="I198" s="47"/>
      <c r="J198" s="60"/>
      <c r="K198" s="47"/>
      <c r="L198" s="47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59.4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x14ac:dyDescent="0.3">
      <c r="A204" s="62"/>
      <c r="B204" s="63"/>
      <c r="C204" s="9"/>
      <c r="D204" s="10"/>
      <c r="E204" s="11"/>
      <c r="F204" s="12"/>
      <c r="G204" s="13"/>
      <c r="H204" s="47"/>
      <c r="I204" s="47"/>
      <c r="J204" s="60"/>
      <c r="K204" s="47"/>
      <c r="L204" s="47"/>
      <c r="M204" s="62"/>
    </row>
    <row r="205" spans="1:13" x14ac:dyDescent="0.3">
      <c r="A205" s="62"/>
      <c r="B205" s="48" t="s">
        <v>48</v>
      </c>
      <c r="C205" s="9"/>
      <c r="D205" s="10"/>
      <c r="E205" s="11"/>
      <c r="F205" s="11"/>
      <c r="G205" s="11"/>
      <c r="H205" s="47"/>
      <c r="I205" s="47"/>
      <c r="J205" s="60"/>
      <c r="K205" s="47"/>
      <c r="L205" s="47"/>
      <c r="M205" s="62"/>
    </row>
    <row r="206" spans="1:13" x14ac:dyDescent="0.3">
      <c r="A206" s="62"/>
      <c r="B206" s="64" t="s">
        <v>49</v>
      </c>
      <c r="C206" s="62" t="s">
        <v>296</v>
      </c>
      <c r="D206" s="62"/>
      <c r="E206" s="62"/>
      <c r="F206" s="47"/>
      <c r="G206" s="47"/>
      <c r="H206" s="47"/>
      <c r="I206" s="65" t="s">
        <v>50</v>
      </c>
      <c r="J206" s="68" t="s">
        <v>3</v>
      </c>
      <c r="K206" s="47"/>
      <c r="L206" s="47"/>
      <c r="M206" s="62"/>
    </row>
    <row r="207" spans="1:13" ht="15" thickBot="1" x14ac:dyDescent="0.35">
      <c r="A207" s="62"/>
      <c r="B207" s="64" t="s">
        <v>51</v>
      </c>
      <c r="C207" s="62" t="s">
        <v>184</v>
      </c>
      <c r="D207" s="62"/>
      <c r="E207" s="62"/>
      <c r="F207" s="47"/>
      <c r="G207" s="62" t="s">
        <v>202</v>
      </c>
      <c r="H207" s="47"/>
      <c r="I207" s="47"/>
      <c r="J207" s="60"/>
      <c r="K207" s="47"/>
      <c r="L207" s="47"/>
      <c r="M207" s="62"/>
    </row>
    <row r="208" spans="1:13" ht="15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ht="28.8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x14ac:dyDescent="0.3">
      <c r="A210" s="62"/>
      <c r="B210" s="21" t="s">
        <v>10</v>
      </c>
      <c r="C210" s="18">
        <v>2</v>
      </c>
      <c r="D210" s="22">
        <v>0.04</v>
      </c>
      <c r="E210" s="23">
        <v>0.08</v>
      </c>
      <c r="F210" s="24">
        <v>0.25</v>
      </c>
      <c r="G210" s="23">
        <v>0.02</v>
      </c>
      <c r="H210" s="96">
        <v>3.6496350364963502E-3</v>
      </c>
      <c r="I210" s="97"/>
      <c r="J210" s="137" t="s">
        <v>163</v>
      </c>
      <c r="K210" s="93">
        <v>1</v>
      </c>
      <c r="L210" s="98">
        <v>3.6496350364963502E-3</v>
      </c>
      <c r="M210" s="62"/>
    </row>
    <row r="211" spans="1:13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0.14199999999999999</v>
      </c>
      <c r="H216" s="89">
        <v>2.5912408759124084E-2</v>
      </c>
      <c r="I216" s="99"/>
      <c r="J216" s="61" t="s">
        <v>165</v>
      </c>
      <c r="K216" s="100">
        <v>0.4</v>
      </c>
      <c r="L216" s="101">
        <v>1.0364963503649634E-2</v>
      </c>
      <c r="M216" s="62"/>
    </row>
    <row r="217" spans="1:13" x14ac:dyDescent="0.3">
      <c r="A217" s="62"/>
      <c r="B217" s="6" t="s">
        <v>57</v>
      </c>
      <c r="C217" s="25"/>
      <c r="D217" s="28"/>
      <c r="E217" s="26"/>
      <c r="F217" s="27"/>
      <c r="G217" s="86">
        <v>0.16199999999999998</v>
      </c>
      <c r="H217" s="102" t="s">
        <v>57</v>
      </c>
      <c r="I217" s="103"/>
      <c r="J217" s="85"/>
      <c r="K217" s="104" t="s">
        <v>156</v>
      </c>
      <c r="L217" s="105">
        <v>1.4014598540145983E-2</v>
      </c>
      <c r="M217" s="62"/>
    </row>
    <row r="218" spans="1:13" x14ac:dyDescent="0.3">
      <c r="A218" s="62"/>
      <c r="B218" s="51" t="s">
        <v>22</v>
      </c>
      <c r="C218" s="29"/>
      <c r="D218" s="30"/>
      <c r="E218" s="31"/>
      <c r="F218" s="32"/>
      <c r="G218" s="87"/>
      <c r="H218" s="107"/>
      <c r="I218" s="108"/>
      <c r="J218" s="138"/>
      <c r="K218" s="109"/>
      <c r="L218" s="110"/>
      <c r="M218" s="62"/>
    </row>
    <row r="219" spans="1:13" ht="28.8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35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x14ac:dyDescent="0.3">
      <c r="A220" s="62"/>
      <c r="B220" s="6" t="s">
        <v>35</v>
      </c>
      <c r="C220" s="25">
        <v>2</v>
      </c>
      <c r="D220" s="3">
        <v>4.05</v>
      </c>
      <c r="E220" s="26">
        <v>8.1</v>
      </c>
      <c r="F220" s="26">
        <v>0.17</v>
      </c>
      <c r="G220" s="26">
        <v>1.377</v>
      </c>
      <c r="H220" s="96">
        <v>0.25127737226277369</v>
      </c>
      <c r="I220" s="97"/>
      <c r="J220" s="137" t="s">
        <v>163</v>
      </c>
      <c r="K220" s="93">
        <v>1</v>
      </c>
      <c r="L220" s="98">
        <v>0.25127737226277369</v>
      </c>
      <c r="M220" s="62"/>
    </row>
    <row r="221" spans="1:13" x14ac:dyDescent="0.3">
      <c r="A221" s="62"/>
      <c r="B221" s="6" t="s">
        <v>150</v>
      </c>
      <c r="C221" s="25">
        <v>1</v>
      </c>
      <c r="D221" s="3">
        <v>4.0999999999999996</v>
      </c>
      <c r="E221" s="26">
        <v>4.0999999999999996</v>
      </c>
      <c r="F221" s="26">
        <v>0.17</v>
      </c>
      <c r="G221" s="26">
        <v>0.69699999999999995</v>
      </c>
      <c r="H221" s="89">
        <v>0.12718978102189779</v>
      </c>
      <c r="I221" s="99"/>
      <c r="J221" s="61" t="s">
        <v>163</v>
      </c>
      <c r="K221" s="100">
        <v>1</v>
      </c>
      <c r="L221" s="101">
        <v>0.12718978102189779</v>
      </c>
      <c r="M221" s="62"/>
    </row>
    <row r="222" spans="1:13" x14ac:dyDescent="0.3">
      <c r="A222" s="62"/>
      <c r="B222" s="6" t="s">
        <v>69</v>
      </c>
      <c r="C222" s="25">
        <v>1</v>
      </c>
      <c r="D222" s="3">
        <v>4.55</v>
      </c>
      <c r="E222" s="26">
        <v>4.55</v>
      </c>
      <c r="F222" s="26">
        <v>0.17</v>
      </c>
      <c r="G222" s="26">
        <v>0.77350000000000008</v>
      </c>
      <c r="H222" s="89">
        <v>0.14114963503649636</v>
      </c>
      <c r="I222" s="99"/>
      <c r="J222" s="61" t="s">
        <v>163</v>
      </c>
      <c r="K222" s="100">
        <v>1</v>
      </c>
      <c r="L222" s="101">
        <v>0.14114963503649636</v>
      </c>
      <c r="M222" s="62"/>
    </row>
    <row r="223" spans="1:13" x14ac:dyDescent="0.3">
      <c r="A223" s="62"/>
      <c r="B223" s="6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x14ac:dyDescent="0.3">
      <c r="A229" s="62"/>
      <c r="B229" s="6" t="s">
        <v>60</v>
      </c>
      <c r="C229" s="25"/>
      <c r="D229" s="28"/>
      <c r="E229" s="26"/>
      <c r="F229" s="27"/>
      <c r="G229" s="86">
        <v>2.8475000000000001</v>
      </c>
      <c r="H229" s="106" t="s">
        <v>60</v>
      </c>
      <c r="I229" s="103"/>
      <c r="J229" s="85"/>
      <c r="K229" s="104" t="s">
        <v>156</v>
      </c>
      <c r="L229" s="95">
        <v>0.51961678832116787</v>
      </c>
      <c r="M229" s="62"/>
    </row>
    <row r="230" spans="1:13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ht="28.8" x14ac:dyDescent="0.3">
      <c r="A231" s="62"/>
      <c r="B231" s="53" t="s">
        <v>53</v>
      </c>
      <c r="C231" s="29"/>
      <c r="D231" s="54" t="s">
        <v>0</v>
      </c>
      <c r="E231" s="5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x14ac:dyDescent="0.3">
      <c r="A232" s="62"/>
      <c r="B232" s="146" t="s">
        <v>1778</v>
      </c>
      <c r="C232" s="29"/>
      <c r="D232" s="22" t="s">
        <v>282</v>
      </c>
      <c r="E232" s="57">
        <v>0.13</v>
      </c>
      <c r="F232" s="24">
        <v>19</v>
      </c>
      <c r="G232" s="23">
        <v>2.4700000000000002</v>
      </c>
      <c r="H232" s="96">
        <v>0.45072992700729925</v>
      </c>
      <c r="I232" s="97"/>
      <c r="J232" s="137" t="s">
        <v>163</v>
      </c>
      <c r="K232" s="93">
        <v>1</v>
      </c>
      <c r="L232" s="98">
        <v>0.45072992700729925</v>
      </c>
      <c r="M232" s="62"/>
    </row>
    <row r="233" spans="1:13" x14ac:dyDescent="0.3">
      <c r="A233" s="62"/>
      <c r="B233" s="6">
        <v>0</v>
      </c>
      <c r="C233" s="7"/>
      <c r="D233" s="3">
        <v>0</v>
      </c>
      <c r="E233" s="4"/>
      <c r="F233" s="5">
        <v>0</v>
      </c>
      <c r="G233" s="26">
        <v>0</v>
      </c>
      <c r="H233" s="89">
        <v>0</v>
      </c>
      <c r="I233" s="99"/>
      <c r="J233" s="61">
        <v>0</v>
      </c>
      <c r="K233" s="100">
        <v>0</v>
      </c>
      <c r="L233" s="101">
        <v>0</v>
      </c>
      <c r="M233" s="62"/>
    </row>
    <row r="234" spans="1:13" x14ac:dyDescent="0.3">
      <c r="A234" s="62"/>
      <c r="B234" s="6">
        <v>0</v>
      </c>
      <c r="C234" s="7"/>
      <c r="D234" s="3">
        <v>0</v>
      </c>
      <c r="E234" s="4"/>
      <c r="F234" s="5">
        <v>0</v>
      </c>
      <c r="G234" s="26">
        <v>0</v>
      </c>
      <c r="H234" s="89">
        <v>0</v>
      </c>
      <c r="I234" s="99"/>
      <c r="J234" s="61">
        <v>0</v>
      </c>
      <c r="K234" s="100">
        <v>0</v>
      </c>
      <c r="L234" s="101">
        <v>0</v>
      </c>
      <c r="M234" s="62"/>
    </row>
    <row r="235" spans="1:13" x14ac:dyDescent="0.3">
      <c r="A235" s="62"/>
      <c r="B235" s="6">
        <v>0</v>
      </c>
      <c r="C235" s="7"/>
      <c r="D235" s="3">
        <v>0</v>
      </c>
      <c r="E235" s="4"/>
      <c r="F235" s="5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1:13" x14ac:dyDescent="0.3">
      <c r="A236" s="62"/>
      <c r="B236" s="6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x14ac:dyDescent="0.3">
      <c r="A237" s="62"/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x14ac:dyDescent="0.3">
      <c r="A238" s="62"/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x14ac:dyDescent="0.3">
      <c r="A245" s="62"/>
      <c r="B245" s="58" t="s">
        <v>62</v>
      </c>
      <c r="C245" s="46"/>
      <c r="D245" s="37"/>
      <c r="E245" s="38"/>
      <c r="F245" s="39"/>
      <c r="G245" s="86">
        <v>2.4700000000000002</v>
      </c>
      <c r="H245" s="106" t="s">
        <v>62</v>
      </c>
      <c r="I245" s="103"/>
      <c r="J245" s="85"/>
      <c r="K245" s="104" t="s">
        <v>156</v>
      </c>
      <c r="L245" s="95">
        <v>0.45072992700729925</v>
      </c>
      <c r="M245" s="62"/>
    </row>
    <row r="246" spans="1:13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ht="28.8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ht="15" thickBot="1" x14ac:dyDescent="0.35">
      <c r="A253" s="62"/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x14ac:dyDescent="0.3">
      <c r="A254" s="62"/>
      <c r="B254" s="64"/>
      <c r="C254" s="68"/>
      <c r="D254" s="69" t="s">
        <v>65</v>
      </c>
      <c r="E254" s="70"/>
      <c r="F254" s="71"/>
      <c r="G254" s="88">
        <v>5.48</v>
      </c>
      <c r="H254" s="128"/>
      <c r="I254" s="122"/>
      <c r="J254" s="140"/>
      <c r="K254" s="123"/>
      <c r="L254" s="121"/>
      <c r="M254" s="62"/>
    </row>
    <row r="255" spans="1:13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0.54800000000000004</v>
      </c>
      <c r="H255" s="120"/>
      <c r="I255" s="124"/>
      <c r="J255" s="141"/>
      <c r="K255" s="125"/>
      <c r="L255" s="119"/>
      <c r="M255" s="62"/>
    </row>
    <row r="256" spans="1:13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0.54800000000000004</v>
      </c>
      <c r="H256" s="120"/>
      <c r="I256" s="124"/>
      <c r="J256" s="141"/>
      <c r="K256" s="125"/>
      <c r="L256" s="119"/>
      <c r="M256" s="62"/>
    </row>
    <row r="257" spans="1:13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6.5759999999999996</v>
      </c>
      <c r="H257" s="120"/>
      <c r="I257" s="124"/>
      <c r="J257" s="141"/>
      <c r="K257" s="125"/>
      <c r="L257" s="119"/>
      <c r="M257" s="62"/>
    </row>
    <row r="258" spans="1:13" ht="15" thickBot="1" x14ac:dyDescent="0.35">
      <c r="A258" s="62"/>
      <c r="B258" s="63"/>
      <c r="C258" s="68"/>
      <c r="D258" s="77" t="s">
        <v>68</v>
      </c>
      <c r="E258" s="78"/>
      <c r="F258" s="79"/>
      <c r="G258" s="78">
        <v>6.58</v>
      </c>
      <c r="H258" s="134">
        <v>1</v>
      </c>
      <c r="I258" s="126"/>
      <c r="J258" s="142"/>
      <c r="K258" s="127"/>
      <c r="L258" s="165">
        <v>0.98436131386861303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/>
      <c r="B268" s="132"/>
      <c r="C268" s="132"/>
      <c r="D268" s="132"/>
      <c r="J268" s="1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62" t="s">
        <v>298</v>
      </c>
      <c r="D272" s="62"/>
      <c r="E272" s="62"/>
      <c r="I272" s="65" t="s">
        <v>50</v>
      </c>
      <c r="J272" s="68" t="s">
        <v>2</v>
      </c>
      <c r="M272" s="62"/>
    </row>
    <row r="273" spans="1:19" s="47" customFormat="1" ht="15" customHeight="1" thickBot="1" x14ac:dyDescent="0.35">
      <c r="A273" s="62"/>
      <c r="B273" s="64" t="s">
        <v>51</v>
      </c>
      <c r="C273" s="62" t="s">
        <v>184</v>
      </c>
      <c r="D273" s="62"/>
      <c r="E273" s="62"/>
      <c r="G273" s="62" t="s">
        <v>219</v>
      </c>
      <c r="J273" s="60"/>
      <c r="M273" s="62"/>
    </row>
    <row r="274" spans="1:19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9" s="47" customFormat="1" ht="32.25" customHeight="1" x14ac:dyDescent="0.3">
      <c r="A275" s="62"/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  <c r="P275" s="61" t="e">
        <f>VLOOKUP($M275,#REF!,5)</f>
        <v>#REF!</v>
      </c>
      <c r="Q275" s="100" t="e">
        <f>VLOOKUP($M275,#REF!,4)</f>
        <v>#REF!</v>
      </c>
      <c r="R275" s="101" t="e">
        <f t="shared" ref="R275" si="0">+Q275*N275</f>
        <v>#REF!</v>
      </c>
      <c r="S275" s="62">
        <v>18</v>
      </c>
    </row>
    <row r="276" spans="1:19" s="47" customFormat="1" ht="14.4" customHeight="1" x14ac:dyDescent="0.3">
      <c r="A276" s="62"/>
      <c r="B276" s="21" t="s">
        <v>10</v>
      </c>
      <c r="C276" s="18">
        <v>2</v>
      </c>
      <c r="D276" s="22">
        <v>0.04</v>
      </c>
      <c r="E276" s="23">
        <v>0.08</v>
      </c>
      <c r="F276" s="24">
        <v>0.05</v>
      </c>
      <c r="G276" s="23">
        <v>4.0000000000000001E-3</v>
      </c>
      <c r="H276" s="96">
        <v>2.7913468248429866E-3</v>
      </c>
      <c r="I276" s="97"/>
      <c r="J276" s="137" t="s">
        <v>163</v>
      </c>
      <c r="K276" s="93">
        <v>1</v>
      </c>
      <c r="L276" s="98">
        <v>2.7913468248429866E-3</v>
      </c>
      <c r="M276" s="62"/>
    </row>
    <row r="277" spans="1:19" s="47" customFormat="1" ht="14.4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9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9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9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9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9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4.2000000000000003E-2</v>
      </c>
      <c r="H282" s="89">
        <v>2.930914166085136E-2</v>
      </c>
      <c r="I282" s="99"/>
      <c r="J282" s="61" t="s">
        <v>165</v>
      </c>
      <c r="K282" s="100">
        <v>0.4</v>
      </c>
      <c r="L282" s="101">
        <v>1.1723656664340545E-2</v>
      </c>
      <c r="M282" s="62"/>
    </row>
    <row r="283" spans="1:19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86">
        <v>4.5999999999999999E-2</v>
      </c>
      <c r="H283" s="102" t="s">
        <v>57</v>
      </c>
      <c r="I283" s="103"/>
      <c r="J283" s="85"/>
      <c r="K283" s="104" t="s">
        <v>156</v>
      </c>
      <c r="L283" s="105">
        <v>1.4515003489183533E-2</v>
      </c>
      <c r="M283" s="62"/>
    </row>
    <row r="284" spans="1:19" s="47" customFormat="1" ht="14.4" customHeight="1" x14ac:dyDescent="0.3">
      <c r="A284" s="62"/>
      <c r="B284" s="51" t="s">
        <v>22</v>
      </c>
      <c r="C284" s="29"/>
      <c r="D284" s="30"/>
      <c r="E284" s="31"/>
      <c r="F284" s="32"/>
      <c r="G284" s="87"/>
      <c r="H284" s="107"/>
      <c r="I284" s="108"/>
      <c r="J284" s="138"/>
      <c r="K284" s="109"/>
      <c r="L284" s="110"/>
      <c r="M284" s="62"/>
    </row>
    <row r="285" spans="1:19" s="47" customFormat="1" ht="30.75" customHeight="1" x14ac:dyDescent="0.3">
      <c r="A285" s="62"/>
      <c r="B285" s="52" t="s">
        <v>58</v>
      </c>
      <c r="C285" s="33" t="s">
        <v>1</v>
      </c>
      <c r="D285" s="34" t="s">
        <v>59</v>
      </c>
      <c r="E285" s="35" t="s">
        <v>23</v>
      </c>
      <c r="F285" s="35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19" s="47" customFormat="1" ht="14.4" customHeight="1" x14ac:dyDescent="0.3">
      <c r="A286" s="62"/>
      <c r="B286" s="6" t="s">
        <v>35</v>
      </c>
      <c r="C286" s="25">
        <v>2</v>
      </c>
      <c r="D286" s="3">
        <v>4.05</v>
      </c>
      <c r="E286" s="26">
        <v>8.1</v>
      </c>
      <c r="F286" s="26">
        <v>0.05</v>
      </c>
      <c r="G286" s="26">
        <v>0.40500000000000003</v>
      </c>
      <c r="H286" s="96">
        <v>0.28262386601535244</v>
      </c>
      <c r="I286" s="97"/>
      <c r="J286" s="137" t="s">
        <v>163</v>
      </c>
      <c r="K286" s="93">
        <v>1</v>
      </c>
      <c r="L286" s="98">
        <v>0.28262386601535244</v>
      </c>
      <c r="M286" s="62"/>
    </row>
    <row r="287" spans="1:19" s="47" customFormat="1" ht="14.4" customHeight="1" x14ac:dyDescent="0.3">
      <c r="A287" s="62"/>
      <c r="B287" s="6" t="s">
        <v>150</v>
      </c>
      <c r="C287" s="25">
        <v>1</v>
      </c>
      <c r="D287" s="3">
        <v>4.0999999999999996</v>
      </c>
      <c r="E287" s="26">
        <v>4.0999999999999996</v>
      </c>
      <c r="F287" s="26">
        <v>0.05</v>
      </c>
      <c r="G287" s="26">
        <v>0.20499999999999999</v>
      </c>
      <c r="H287" s="89">
        <v>0.14305652477320305</v>
      </c>
      <c r="I287" s="99"/>
      <c r="J287" s="61" t="s">
        <v>163</v>
      </c>
      <c r="K287" s="100">
        <v>1</v>
      </c>
      <c r="L287" s="101">
        <v>0.14305652477320305</v>
      </c>
      <c r="M287" s="62"/>
    </row>
    <row r="288" spans="1:19" s="47" customFormat="1" ht="14.4" customHeight="1" x14ac:dyDescent="0.3">
      <c r="A288" s="62"/>
      <c r="B288" s="6" t="s">
        <v>69</v>
      </c>
      <c r="C288" s="25">
        <v>1</v>
      </c>
      <c r="D288" s="3">
        <v>4.55</v>
      </c>
      <c r="E288" s="26">
        <v>4.55</v>
      </c>
      <c r="F288" s="26">
        <v>0.05</v>
      </c>
      <c r="G288" s="26">
        <v>0.22750000000000001</v>
      </c>
      <c r="H288" s="89">
        <v>0.15875785066294487</v>
      </c>
      <c r="I288" s="99"/>
      <c r="J288" s="61" t="s">
        <v>163</v>
      </c>
      <c r="K288" s="100">
        <v>1</v>
      </c>
      <c r="L288" s="101">
        <v>0.15875785066294487</v>
      </c>
      <c r="M288" s="62"/>
    </row>
    <row r="289" spans="1:13" s="47" customFormat="1" ht="14.4" customHeight="1" x14ac:dyDescent="0.3">
      <c r="A289" s="62"/>
      <c r="B289" s="6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86">
        <v>0.83750000000000002</v>
      </c>
      <c r="H295" s="106" t="s">
        <v>60</v>
      </c>
      <c r="I295" s="103"/>
      <c r="J295" s="85"/>
      <c r="K295" s="104" t="s">
        <v>156</v>
      </c>
      <c r="L295" s="95">
        <v>0.58443824145150036</v>
      </c>
      <c r="M295" s="62"/>
    </row>
    <row r="296" spans="1:13" s="47" customFormat="1" ht="14.4" customHeight="1" x14ac:dyDescent="0.3">
      <c r="A296" s="62"/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s="47" customFormat="1" ht="36.75" customHeight="1" x14ac:dyDescent="0.3">
      <c r="A297" s="62"/>
      <c r="B297" s="53" t="s">
        <v>53</v>
      </c>
      <c r="C297" s="29"/>
      <c r="D297" s="54" t="s">
        <v>0</v>
      </c>
      <c r="E297" s="5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4" customHeight="1" x14ac:dyDescent="0.3">
      <c r="A298" s="62"/>
      <c r="B298" s="146" t="s">
        <v>273</v>
      </c>
      <c r="C298" s="29"/>
      <c r="D298" s="22" t="s">
        <v>4</v>
      </c>
      <c r="E298" s="57">
        <v>5.0000000000000001E-3</v>
      </c>
      <c r="F298" s="24">
        <v>109.98</v>
      </c>
      <c r="G298" s="23">
        <v>0.54990000000000006</v>
      </c>
      <c r="H298" s="96">
        <v>0.38374040474528964</v>
      </c>
      <c r="I298" s="97"/>
      <c r="J298" s="137" t="s">
        <v>163</v>
      </c>
      <c r="K298" s="93">
        <v>0.99449772767514599</v>
      </c>
      <c r="L298" s="98">
        <v>0.38162896053633139</v>
      </c>
      <c r="M298" s="62"/>
    </row>
    <row r="299" spans="1:13" s="47" customFormat="1" ht="14.4" customHeight="1" x14ac:dyDescent="0.3">
      <c r="A299" s="62"/>
      <c r="B299" s="6">
        <v>0</v>
      </c>
      <c r="C299" s="7"/>
      <c r="D299" s="3">
        <v>0</v>
      </c>
      <c r="E299" s="4"/>
      <c r="F299" s="5">
        <v>0</v>
      </c>
      <c r="G299" s="26">
        <v>0</v>
      </c>
      <c r="H299" s="89">
        <v>0</v>
      </c>
      <c r="I299" s="99"/>
      <c r="J299" s="61">
        <v>0</v>
      </c>
      <c r="K299" s="100">
        <v>0</v>
      </c>
      <c r="L299" s="101">
        <v>0</v>
      </c>
      <c r="M299" s="62"/>
    </row>
    <row r="300" spans="1:13" s="47" customFormat="1" ht="14.4" customHeight="1" x14ac:dyDescent="0.3">
      <c r="A300" s="62"/>
      <c r="B300" s="6">
        <v>0</v>
      </c>
      <c r="C300" s="7"/>
      <c r="D300" s="3">
        <v>0</v>
      </c>
      <c r="E300" s="4"/>
      <c r="F300" s="5">
        <v>0</v>
      </c>
      <c r="G300" s="26">
        <v>0</v>
      </c>
      <c r="H300" s="89">
        <v>0</v>
      </c>
      <c r="I300" s="99"/>
      <c r="J300" s="61">
        <v>0</v>
      </c>
      <c r="K300" s="100">
        <v>0</v>
      </c>
      <c r="L300" s="101">
        <v>0</v>
      </c>
      <c r="M300" s="62"/>
    </row>
    <row r="301" spans="1:13" s="47" customFormat="1" ht="14.4" customHeight="1" x14ac:dyDescent="0.3">
      <c r="A301" s="62"/>
      <c r="B301" s="6">
        <v>0</v>
      </c>
      <c r="C301" s="7"/>
      <c r="D301" s="3">
        <v>0</v>
      </c>
      <c r="E301" s="4"/>
      <c r="F301" s="5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s="47" customFormat="1" ht="14.4" customHeight="1" x14ac:dyDescent="0.3">
      <c r="A302" s="62"/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4" customHeight="1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37"/>
      <c r="E311" s="38"/>
      <c r="F311" s="39"/>
      <c r="G311" s="86">
        <v>0.54990000000000006</v>
      </c>
      <c r="H311" s="106" t="s">
        <v>62</v>
      </c>
      <c r="I311" s="103"/>
      <c r="J311" s="85"/>
      <c r="K311" s="104" t="s">
        <v>156</v>
      </c>
      <c r="L311" s="95">
        <v>0.38162896053633139</v>
      </c>
      <c r="M311" s="62"/>
    </row>
    <row r="312" spans="1:13" s="47" customFormat="1" ht="14.4" customHeight="1" x14ac:dyDescent="0.3">
      <c r="A312" s="62"/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1.4330000000000001</v>
      </c>
      <c r="H320" s="128"/>
      <c r="I320" s="122"/>
      <c r="J320" s="140"/>
      <c r="K320" s="123"/>
      <c r="L320" s="121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73"/>
      <c r="F321" s="74">
        <v>0.1</v>
      </c>
      <c r="G321" s="73">
        <v>0.14299999999999999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73"/>
      <c r="F322" s="74">
        <v>0.1</v>
      </c>
      <c r="G322" s="73">
        <v>0.14299999999999999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1.7190000000000001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1.72</v>
      </c>
      <c r="H324" s="134">
        <v>1</v>
      </c>
      <c r="I324" s="126"/>
      <c r="J324" s="142"/>
      <c r="K324" s="127"/>
      <c r="L324" s="135">
        <v>0.98058220547701536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133" t="s">
        <v>6</v>
      </c>
      <c r="C329" s="83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4" t="s">
        <v>166</v>
      </c>
      <c r="E333" s="714"/>
      <c r="F333" s="714"/>
      <c r="J333" s="1"/>
    </row>
    <row r="334" spans="1:13" x14ac:dyDescent="0.3">
      <c r="A334" s="62"/>
      <c r="B334" s="132"/>
      <c r="C334" s="132"/>
      <c r="D334" s="132"/>
      <c r="J334" s="1"/>
    </row>
    <row r="335" spans="1:13" ht="82.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62" t="s">
        <v>173</v>
      </c>
      <c r="D338" s="62"/>
      <c r="E338" s="62"/>
      <c r="I338" s="65" t="s">
        <v>50</v>
      </c>
      <c r="J338" s="68" t="s">
        <v>3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184</v>
      </c>
      <c r="D339" s="62"/>
      <c r="E339" s="62"/>
      <c r="G339" s="62" t="s">
        <v>216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s="47" customFormat="1" ht="32.25" customHeight="1" x14ac:dyDescent="0.3">
      <c r="A341" s="62"/>
      <c r="B341" s="50" t="s">
        <v>53</v>
      </c>
      <c r="C341" s="18" t="s">
        <v>1</v>
      </c>
      <c r="D341" s="19" t="s">
        <v>54</v>
      </c>
      <c r="E341" s="20" t="s">
        <v>23</v>
      </c>
      <c r="F341" s="20" t="s">
        <v>55</v>
      </c>
      <c r="G341" s="20" t="s">
        <v>56</v>
      </c>
      <c r="H341" s="90" t="s">
        <v>158</v>
      </c>
      <c r="I341" s="91" t="s">
        <v>159</v>
      </c>
      <c r="J341" s="91" t="s">
        <v>160</v>
      </c>
      <c r="K341" s="91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21" t="s">
        <v>10</v>
      </c>
      <c r="C342" s="18">
        <v>2</v>
      </c>
      <c r="D342" s="22">
        <v>0.04</v>
      </c>
      <c r="E342" s="23">
        <v>0.08</v>
      </c>
      <c r="F342" s="24">
        <v>0.3</v>
      </c>
      <c r="G342" s="23">
        <v>2.4E-2</v>
      </c>
      <c r="H342" s="96">
        <v>3.4532374100719426E-3</v>
      </c>
      <c r="I342" s="97"/>
      <c r="J342" s="137" t="s">
        <v>163</v>
      </c>
      <c r="K342" s="93">
        <v>1</v>
      </c>
      <c r="L342" s="98">
        <v>3.4532374100719426E-3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0.251</v>
      </c>
      <c r="H348" s="89">
        <v>3.6115107913669064E-2</v>
      </c>
      <c r="I348" s="99"/>
      <c r="J348" s="61" t="s">
        <v>165</v>
      </c>
      <c r="K348" s="100">
        <v>0.4</v>
      </c>
      <c r="L348" s="101">
        <v>1.4446043165467626E-2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86">
        <v>0.27500000000000002</v>
      </c>
      <c r="H349" s="102" t="s">
        <v>57</v>
      </c>
      <c r="I349" s="103"/>
      <c r="J349" s="85"/>
      <c r="K349" s="104" t="s">
        <v>156</v>
      </c>
      <c r="L349" s="105">
        <v>1.7899280575539567E-2</v>
      </c>
      <c r="M349" s="62"/>
    </row>
    <row r="350" spans="1:13" s="47" customFormat="1" ht="14.4" customHeight="1" x14ac:dyDescent="0.3">
      <c r="A350" s="62"/>
      <c r="B350" s="51" t="s">
        <v>22</v>
      </c>
      <c r="C350" s="29"/>
      <c r="D350" s="30"/>
      <c r="E350" s="31"/>
      <c r="F350" s="32"/>
      <c r="G350" s="87"/>
      <c r="H350" s="107"/>
      <c r="I350" s="108"/>
      <c r="J350" s="138"/>
      <c r="K350" s="109"/>
      <c r="L350" s="110"/>
      <c r="M350" s="62"/>
    </row>
    <row r="351" spans="1:13" s="47" customFormat="1" ht="30.75" customHeight="1" x14ac:dyDescent="0.3">
      <c r="A351" s="62"/>
      <c r="B351" s="52" t="s">
        <v>58</v>
      </c>
      <c r="C351" s="33" t="s">
        <v>1</v>
      </c>
      <c r="D351" s="34" t="s">
        <v>59</v>
      </c>
      <c r="E351" s="35" t="s">
        <v>23</v>
      </c>
      <c r="F351" s="35" t="s">
        <v>55</v>
      </c>
      <c r="G351" s="41" t="s">
        <v>56</v>
      </c>
      <c r="H351" s="90" t="s">
        <v>158</v>
      </c>
      <c r="I351" s="91" t="s">
        <v>159</v>
      </c>
      <c r="J351" s="91" t="s">
        <v>160</v>
      </c>
      <c r="K351" s="94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6" t="s">
        <v>35</v>
      </c>
      <c r="C352" s="25">
        <v>2</v>
      </c>
      <c r="D352" s="3">
        <v>4.05</v>
      </c>
      <c r="E352" s="26">
        <v>8.1</v>
      </c>
      <c r="F352" s="26">
        <v>0.3</v>
      </c>
      <c r="G352" s="26">
        <v>2.4299999999999997</v>
      </c>
      <c r="H352" s="96">
        <v>0.34964028776978412</v>
      </c>
      <c r="I352" s="97"/>
      <c r="J352" s="137" t="s">
        <v>163</v>
      </c>
      <c r="K352" s="93">
        <v>1</v>
      </c>
      <c r="L352" s="98">
        <v>0.34964028776978412</v>
      </c>
      <c r="M352" s="62"/>
    </row>
    <row r="353" spans="1:13" s="47" customFormat="1" ht="14.4" customHeight="1" x14ac:dyDescent="0.3">
      <c r="A353" s="62"/>
      <c r="B353" s="6" t="s">
        <v>150</v>
      </c>
      <c r="C353" s="25">
        <v>1</v>
      </c>
      <c r="D353" s="3">
        <v>4.0999999999999996</v>
      </c>
      <c r="E353" s="26">
        <v>4.0999999999999996</v>
      </c>
      <c r="F353" s="26">
        <v>0.3</v>
      </c>
      <c r="G353" s="26">
        <v>1.2299999999999998</v>
      </c>
      <c r="H353" s="89">
        <v>0.17697841726618702</v>
      </c>
      <c r="I353" s="99"/>
      <c r="J353" s="61" t="s">
        <v>163</v>
      </c>
      <c r="K353" s="100">
        <v>1</v>
      </c>
      <c r="L353" s="101">
        <v>0.17697841726618702</v>
      </c>
      <c r="M353" s="62"/>
    </row>
    <row r="354" spans="1:13" s="47" customFormat="1" ht="14.4" customHeight="1" x14ac:dyDescent="0.3">
      <c r="A354" s="62"/>
      <c r="B354" s="6" t="s">
        <v>69</v>
      </c>
      <c r="C354" s="25">
        <v>1</v>
      </c>
      <c r="D354" s="3">
        <v>4.55</v>
      </c>
      <c r="E354" s="26">
        <v>4.55</v>
      </c>
      <c r="F354" s="26">
        <v>0.3</v>
      </c>
      <c r="G354" s="26">
        <v>1.365</v>
      </c>
      <c r="H354" s="89">
        <v>0.19640287769784173</v>
      </c>
      <c r="I354" s="99"/>
      <c r="J354" s="61" t="s">
        <v>163</v>
      </c>
      <c r="K354" s="100">
        <v>1</v>
      </c>
      <c r="L354" s="101">
        <v>0.19640287769784173</v>
      </c>
      <c r="M354" s="62"/>
    </row>
    <row r="355" spans="1:13" s="47" customFormat="1" ht="14.4" customHeight="1" x14ac:dyDescent="0.3">
      <c r="A355" s="62"/>
      <c r="B355" s="6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s="47" customFormat="1" ht="14.4" customHeight="1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s="47" customFormat="1" ht="14.4" customHeight="1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s="47" customFormat="1" ht="14.4" customHeight="1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86">
        <v>5.0249999999999995</v>
      </c>
      <c r="H361" s="106" t="s">
        <v>60</v>
      </c>
      <c r="I361" s="103"/>
      <c r="J361" s="85"/>
      <c r="K361" s="104" t="s">
        <v>156</v>
      </c>
      <c r="L361" s="95">
        <v>0.7230215827338129</v>
      </c>
      <c r="M361" s="62"/>
    </row>
    <row r="362" spans="1:13" s="47" customFormat="1" ht="14.4" customHeight="1" x14ac:dyDescent="0.3">
      <c r="A362" s="62"/>
      <c r="B362" s="51" t="s">
        <v>38</v>
      </c>
      <c r="C362" s="29"/>
      <c r="D362" s="30"/>
      <c r="E362" s="30"/>
      <c r="F362" s="30"/>
      <c r="G362" s="30"/>
      <c r="H362" s="115"/>
      <c r="I362" s="116"/>
      <c r="J362" s="139"/>
      <c r="K362" s="117"/>
      <c r="L362" s="118"/>
      <c r="M362" s="62"/>
    </row>
    <row r="363" spans="1:13" s="47" customFormat="1" ht="36.75" customHeight="1" x14ac:dyDescent="0.3">
      <c r="A363" s="62"/>
      <c r="B363" s="53" t="s">
        <v>53</v>
      </c>
      <c r="C363" s="29"/>
      <c r="D363" s="54" t="s">
        <v>0</v>
      </c>
      <c r="E363" s="55" t="s">
        <v>1</v>
      </c>
      <c r="F363" s="56" t="s">
        <v>61</v>
      </c>
      <c r="G363" s="20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s="47" customFormat="1" ht="14.4" customHeight="1" x14ac:dyDescent="0.3">
      <c r="A364" s="62"/>
      <c r="B364" s="146" t="s">
        <v>273</v>
      </c>
      <c r="C364" s="29"/>
      <c r="D364" s="22" t="s">
        <v>4</v>
      </c>
      <c r="E364" s="57">
        <v>1.4999999999999999E-2</v>
      </c>
      <c r="F364" s="24">
        <v>109.98</v>
      </c>
      <c r="G364" s="23">
        <v>1.6496999999999999</v>
      </c>
      <c r="H364" s="96">
        <v>0.23736690647482012</v>
      </c>
      <c r="I364" s="97"/>
      <c r="J364" s="137" t="s">
        <v>163</v>
      </c>
      <c r="K364" s="93">
        <v>0.99449772767514599</v>
      </c>
      <c r="L364" s="98">
        <v>0.23606084911448749</v>
      </c>
      <c r="M364" s="62"/>
    </row>
    <row r="365" spans="1:13" s="47" customFormat="1" ht="14.4" customHeight="1" x14ac:dyDescent="0.3">
      <c r="A365" s="62"/>
      <c r="B365" s="6">
        <v>0</v>
      </c>
      <c r="C365" s="7"/>
      <c r="D365" s="3">
        <v>0</v>
      </c>
      <c r="E365" s="4"/>
      <c r="F365" s="5">
        <v>0</v>
      </c>
      <c r="G365" s="26">
        <v>0</v>
      </c>
      <c r="H365" s="89">
        <v>0</v>
      </c>
      <c r="I365" s="99"/>
      <c r="J365" s="61">
        <v>0</v>
      </c>
      <c r="K365" s="100">
        <v>0</v>
      </c>
      <c r="L365" s="101">
        <v>0</v>
      </c>
      <c r="M365" s="62"/>
    </row>
    <row r="366" spans="1:13" s="47" customFormat="1" ht="14.4" customHeight="1" x14ac:dyDescent="0.3">
      <c r="A366" s="62"/>
      <c r="B366" s="6">
        <v>0</v>
      </c>
      <c r="C366" s="7"/>
      <c r="D366" s="3">
        <v>0</v>
      </c>
      <c r="E366" s="4"/>
      <c r="F366" s="5">
        <v>0</v>
      </c>
      <c r="G366" s="26">
        <v>0</v>
      </c>
      <c r="H366" s="89">
        <v>0</v>
      </c>
      <c r="I366" s="99"/>
      <c r="J366" s="61">
        <v>0</v>
      </c>
      <c r="K366" s="100">
        <v>0</v>
      </c>
      <c r="L366" s="101">
        <v>0</v>
      </c>
      <c r="M366" s="62"/>
    </row>
    <row r="367" spans="1:13" s="47" customFormat="1" ht="14.4" customHeight="1" x14ac:dyDescent="0.3">
      <c r="A367" s="62"/>
      <c r="B367" s="6">
        <v>0</v>
      </c>
      <c r="C367" s="7"/>
      <c r="D367" s="3">
        <v>0</v>
      </c>
      <c r="E367" s="4"/>
      <c r="F367" s="5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</row>
    <row r="368" spans="1:13" s="47" customFormat="1" ht="14.4" customHeight="1" x14ac:dyDescent="0.3">
      <c r="A368" s="62"/>
      <c r="B368" s="6">
        <v>0</v>
      </c>
      <c r="C368" s="7"/>
      <c r="D368" s="3">
        <v>0</v>
      </c>
      <c r="E368" s="4"/>
      <c r="F368" s="5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s="47" customFormat="1" ht="14.4" customHeight="1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s="47" customFormat="1" ht="14.4" customHeight="1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s="47" customFormat="1" ht="14.4" customHeight="1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s="47" customFormat="1" ht="14.4" customHeight="1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s="47" customFormat="1" ht="14.4" customHeight="1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s="47" customFormat="1" ht="14.4" customHeight="1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s="47" customFormat="1" ht="14.4" customHeight="1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s="47" customFormat="1" ht="14.4" customHeight="1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s="47" customFormat="1" ht="14.4" customHeight="1" x14ac:dyDescent="0.3">
      <c r="A377" s="62"/>
      <c r="B377" s="58" t="s">
        <v>62</v>
      </c>
      <c r="C377" s="46"/>
      <c r="D377" s="37"/>
      <c r="E377" s="38"/>
      <c r="F377" s="39"/>
      <c r="G377" s="86">
        <v>1.6496999999999999</v>
      </c>
      <c r="H377" s="106" t="s">
        <v>62</v>
      </c>
      <c r="I377" s="103"/>
      <c r="J377" s="85"/>
      <c r="K377" s="104" t="s">
        <v>156</v>
      </c>
      <c r="L377" s="95">
        <v>0.23606084911448749</v>
      </c>
      <c r="M377" s="62"/>
    </row>
    <row r="378" spans="1:13" s="47" customFormat="1" ht="14.4" customHeight="1" x14ac:dyDescent="0.3">
      <c r="A378" s="62"/>
      <c r="B378" s="51" t="s">
        <v>63</v>
      </c>
      <c r="C378" s="29"/>
      <c r="D378" s="30"/>
      <c r="E378" s="31"/>
      <c r="F378" s="32"/>
      <c r="G378" s="31"/>
      <c r="H378" s="115"/>
      <c r="I378" s="116"/>
      <c r="J378" s="139"/>
      <c r="K378" s="117"/>
      <c r="L378" s="118">
        <v>0</v>
      </c>
      <c r="M378" s="62"/>
    </row>
    <row r="379" spans="1:13" s="47" customFormat="1" ht="35.25" customHeight="1" x14ac:dyDescent="0.3">
      <c r="A379" s="62"/>
      <c r="B379" s="53" t="s">
        <v>53</v>
      </c>
      <c r="C379" s="36"/>
      <c r="D379" s="40" t="s">
        <v>0</v>
      </c>
      <c r="E379" s="41" t="s">
        <v>1</v>
      </c>
      <c r="F379" s="35" t="s">
        <v>61</v>
      </c>
      <c r="G379" s="20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23">
        <v>0</v>
      </c>
      <c r="H380" s="96">
        <v>0</v>
      </c>
      <c r="I380" s="97"/>
      <c r="J380" s="137">
        <v>0</v>
      </c>
      <c r="K380" s="93">
        <v>0</v>
      </c>
      <c r="L380" s="98">
        <v>0</v>
      </c>
      <c r="M380" s="62"/>
    </row>
    <row r="381" spans="1:13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23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6.95</v>
      </c>
      <c r="H386" s="128"/>
      <c r="I386" s="122"/>
      <c r="J386" s="140"/>
      <c r="K386" s="123"/>
      <c r="L386" s="121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73"/>
      <c r="F387" s="74">
        <v>0.1</v>
      </c>
      <c r="G387" s="73">
        <v>0.69499999999999995</v>
      </c>
      <c r="H387" s="120"/>
      <c r="I387" s="124"/>
      <c r="J387" s="141"/>
      <c r="K387" s="125"/>
      <c r="L387" s="119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73"/>
      <c r="F388" s="74">
        <v>0.1</v>
      </c>
      <c r="G388" s="73">
        <v>0.69499999999999995</v>
      </c>
      <c r="H388" s="120"/>
      <c r="I388" s="124"/>
      <c r="J388" s="141"/>
      <c r="K388" s="125"/>
      <c r="L388" s="119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8.34</v>
      </c>
      <c r="H389" s="120"/>
      <c r="I389" s="124"/>
      <c r="J389" s="141"/>
      <c r="K389" s="125"/>
      <c r="L389" s="119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8.34</v>
      </c>
      <c r="H390" s="134">
        <v>1</v>
      </c>
      <c r="I390" s="126"/>
      <c r="J390" s="142"/>
      <c r="K390" s="127"/>
      <c r="L390" s="135">
        <v>0.97698171242384002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133" t="s">
        <v>6</v>
      </c>
      <c r="C395" s="83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4" t="s">
        <v>166</v>
      </c>
      <c r="E399" s="714"/>
      <c r="F399" s="714"/>
      <c r="J399" s="1"/>
    </row>
    <row r="400" spans="1:13" x14ac:dyDescent="0.3">
      <c r="A400" s="62"/>
      <c r="B400" s="132"/>
      <c r="C400" s="132"/>
      <c r="D400" s="132"/>
      <c r="J400" s="1"/>
    </row>
    <row r="401" spans="1:13" ht="82.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s="47" customFormat="1" ht="14.4" customHeight="1" x14ac:dyDescent="0.3">
      <c r="A402" s="62"/>
      <c r="B402" s="63"/>
      <c r="C402" s="9"/>
      <c r="D402" s="10"/>
      <c r="E402" s="11"/>
      <c r="F402" s="12"/>
      <c r="G402" s="13"/>
      <c r="J402" s="60"/>
      <c r="M402" s="62"/>
    </row>
    <row r="403" spans="1:13" s="47" customFormat="1" ht="14.4" customHeight="1" x14ac:dyDescent="0.3">
      <c r="A403" s="62"/>
      <c r="B403" s="48" t="s">
        <v>48</v>
      </c>
      <c r="C403" s="9"/>
      <c r="D403" s="10"/>
      <c r="E403" s="11"/>
      <c r="F403" s="11"/>
      <c r="G403" s="11"/>
      <c r="J403" s="60"/>
      <c r="M403" s="62"/>
    </row>
    <row r="404" spans="1:13" s="47" customFormat="1" ht="14.4" customHeight="1" x14ac:dyDescent="0.3">
      <c r="A404" s="62"/>
      <c r="B404" s="64" t="s">
        <v>49</v>
      </c>
      <c r="C404" s="62" t="s">
        <v>299</v>
      </c>
      <c r="D404" s="62"/>
      <c r="E404" s="62"/>
      <c r="I404" s="65" t="s">
        <v>50</v>
      </c>
      <c r="J404" s="68" t="s">
        <v>3</v>
      </c>
      <c r="M404" s="62"/>
    </row>
    <row r="405" spans="1:13" s="47" customFormat="1" ht="15" customHeight="1" thickBot="1" x14ac:dyDescent="0.35">
      <c r="A405" s="62"/>
      <c r="B405" s="64" t="s">
        <v>51</v>
      </c>
      <c r="C405" s="62" t="s">
        <v>184</v>
      </c>
      <c r="D405" s="62"/>
      <c r="E405" s="62"/>
      <c r="G405" s="62" t="s">
        <v>239</v>
      </c>
      <c r="J405" s="60"/>
      <c r="M405" s="62"/>
    </row>
    <row r="406" spans="1:13" s="47" customFormat="1" ht="14.4" customHeight="1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s="47" customFormat="1" ht="32.25" customHeight="1" x14ac:dyDescent="0.3">
      <c r="A407" s="62"/>
      <c r="B407" s="50" t="s">
        <v>53</v>
      </c>
      <c r="C407" s="18" t="s">
        <v>1</v>
      </c>
      <c r="D407" s="19" t="s">
        <v>54</v>
      </c>
      <c r="E407" s="20" t="s">
        <v>23</v>
      </c>
      <c r="F407" s="20" t="s">
        <v>55</v>
      </c>
      <c r="G407" s="20" t="s">
        <v>56</v>
      </c>
      <c r="H407" s="90" t="s">
        <v>158</v>
      </c>
      <c r="I407" s="91" t="s">
        <v>159</v>
      </c>
      <c r="J407" s="91" t="s">
        <v>160</v>
      </c>
      <c r="K407" s="91" t="s">
        <v>161</v>
      </c>
      <c r="L407" s="92" t="s">
        <v>162</v>
      </c>
      <c r="M407" s="62"/>
    </row>
    <row r="408" spans="1:13" s="47" customFormat="1" ht="14.4" customHeight="1" x14ac:dyDescent="0.3">
      <c r="A408" s="62"/>
      <c r="B408" s="21" t="s">
        <v>10</v>
      </c>
      <c r="C408" s="18">
        <v>4</v>
      </c>
      <c r="D408" s="22">
        <v>0.04</v>
      </c>
      <c r="E408" s="23">
        <v>0.16</v>
      </c>
      <c r="F408" s="24">
        <v>0.2</v>
      </c>
      <c r="G408" s="23">
        <v>3.2000000000000001E-2</v>
      </c>
      <c r="H408" s="96">
        <v>7.5847357193647783E-3</v>
      </c>
      <c r="I408" s="97"/>
      <c r="J408" s="137" t="s">
        <v>163</v>
      </c>
      <c r="K408" s="93">
        <v>1</v>
      </c>
      <c r="L408" s="98">
        <v>7.5847357193647783E-3</v>
      </c>
      <c r="M408" s="62"/>
    </row>
    <row r="409" spans="1:13" s="47" customFormat="1" ht="14.4" customHeight="1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s="47" customFormat="1" ht="14.4" customHeight="1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s="47" customFormat="1" ht="14.4" customHeight="1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8.2000000000000003E-2</v>
      </c>
      <c r="H414" s="89">
        <v>1.9435885280872246E-2</v>
      </c>
      <c r="I414" s="99"/>
      <c r="J414" s="61" t="s">
        <v>165</v>
      </c>
      <c r="K414" s="100">
        <v>0.4</v>
      </c>
      <c r="L414" s="101">
        <v>7.7743541123488982E-3</v>
      </c>
      <c r="M414" s="62"/>
    </row>
    <row r="415" spans="1:13" s="47" customFormat="1" ht="14.4" customHeight="1" x14ac:dyDescent="0.3">
      <c r="A415" s="62"/>
      <c r="B415" s="6" t="s">
        <v>57</v>
      </c>
      <c r="C415" s="25"/>
      <c r="D415" s="28"/>
      <c r="E415" s="26"/>
      <c r="F415" s="27"/>
      <c r="G415" s="86">
        <v>0.114</v>
      </c>
      <c r="H415" s="102" t="s">
        <v>57</v>
      </c>
      <c r="I415" s="103"/>
      <c r="J415" s="85"/>
      <c r="K415" s="104" t="s">
        <v>156</v>
      </c>
      <c r="L415" s="105">
        <v>1.5359089831713676E-2</v>
      </c>
      <c r="M415" s="62"/>
    </row>
    <row r="416" spans="1:13" s="47" customFormat="1" ht="14.4" customHeight="1" x14ac:dyDescent="0.3">
      <c r="A416" s="62"/>
      <c r="B416" s="51" t="s">
        <v>22</v>
      </c>
      <c r="C416" s="29"/>
      <c r="D416" s="30"/>
      <c r="E416" s="31"/>
      <c r="F416" s="32"/>
      <c r="G416" s="87"/>
      <c r="H416" s="107"/>
      <c r="I416" s="108"/>
      <c r="J416" s="138"/>
      <c r="K416" s="109"/>
      <c r="L416" s="110"/>
      <c r="M416" s="62"/>
    </row>
    <row r="417" spans="1:13" s="47" customFormat="1" ht="30.75" customHeight="1" x14ac:dyDescent="0.3">
      <c r="A417" s="62"/>
      <c r="B417" s="52" t="s">
        <v>58</v>
      </c>
      <c r="C417" s="33" t="s">
        <v>1</v>
      </c>
      <c r="D417" s="34" t="s">
        <v>59</v>
      </c>
      <c r="E417" s="35" t="s">
        <v>23</v>
      </c>
      <c r="F417" s="35" t="s">
        <v>55</v>
      </c>
      <c r="G417" s="41" t="s">
        <v>56</v>
      </c>
      <c r="H417" s="90" t="s">
        <v>158</v>
      </c>
      <c r="I417" s="91" t="s">
        <v>159</v>
      </c>
      <c r="J417" s="91" t="s">
        <v>160</v>
      </c>
      <c r="K417" s="94" t="s">
        <v>161</v>
      </c>
      <c r="L417" s="92" t="s">
        <v>162</v>
      </c>
      <c r="M417" s="62"/>
    </row>
    <row r="418" spans="1:13" s="47" customFormat="1" ht="14.4" customHeight="1" x14ac:dyDescent="0.3">
      <c r="A418" s="62"/>
      <c r="B418" s="6" t="s">
        <v>36</v>
      </c>
      <c r="C418" s="25">
        <v>1</v>
      </c>
      <c r="D418" s="3">
        <v>4.0999999999999996</v>
      </c>
      <c r="E418" s="26">
        <v>4.0999999999999996</v>
      </c>
      <c r="F418" s="26">
        <v>0.2</v>
      </c>
      <c r="G418" s="26">
        <v>0.82</v>
      </c>
      <c r="H418" s="96">
        <v>0.19435885280872242</v>
      </c>
      <c r="I418" s="97"/>
      <c r="J418" s="137" t="s">
        <v>163</v>
      </c>
      <c r="K418" s="93">
        <v>1</v>
      </c>
      <c r="L418" s="98">
        <v>0.19435885280872242</v>
      </c>
      <c r="M418" s="62"/>
    </row>
    <row r="419" spans="1:13" s="47" customFormat="1" ht="14.4" customHeight="1" x14ac:dyDescent="0.3">
      <c r="A419" s="62"/>
      <c r="B419" s="6" t="s">
        <v>24</v>
      </c>
      <c r="C419" s="25">
        <v>1</v>
      </c>
      <c r="D419" s="3">
        <v>4.05</v>
      </c>
      <c r="E419" s="26">
        <v>4.05</v>
      </c>
      <c r="F419" s="26">
        <v>0.2</v>
      </c>
      <c r="G419" s="26">
        <v>0.81</v>
      </c>
      <c r="H419" s="89">
        <v>0.19198862289642096</v>
      </c>
      <c r="I419" s="99"/>
      <c r="J419" s="61" t="s">
        <v>163</v>
      </c>
      <c r="K419" s="100">
        <v>1</v>
      </c>
      <c r="L419" s="101">
        <v>0.19198862289642096</v>
      </c>
      <c r="M419" s="62"/>
    </row>
    <row r="420" spans="1:13" s="47" customFormat="1" ht="14.4" customHeight="1" x14ac:dyDescent="0.3">
      <c r="A420" s="62"/>
      <c r="B420" s="6">
        <v>0</v>
      </c>
      <c r="C420" s="25"/>
      <c r="D420" s="3">
        <v>0</v>
      </c>
      <c r="E420" s="26">
        <v>0</v>
      </c>
      <c r="F420" s="26"/>
      <c r="G420" s="26">
        <v>0</v>
      </c>
      <c r="H420" s="89">
        <v>0</v>
      </c>
      <c r="I420" s="99"/>
      <c r="J420" s="61">
        <v>0</v>
      </c>
      <c r="K420" s="100">
        <v>0</v>
      </c>
      <c r="L420" s="101">
        <v>0</v>
      </c>
      <c r="M420" s="62"/>
    </row>
    <row r="421" spans="1:13" s="47" customFormat="1" ht="14.4" customHeight="1" x14ac:dyDescent="0.3">
      <c r="A421" s="62"/>
      <c r="B421" s="6">
        <v>0</v>
      </c>
      <c r="C421" s="25"/>
      <c r="D421" s="3">
        <v>0</v>
      </c>
      <c r="E421" s="26">
        <v>0</v>
      </c>
      <c r="F421" s="27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3" s="47" customFormat="1" ht="14.4" customHeight="1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s="47" customFormat="1" ht="14.4" customHeight="1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s="47" customFormat="1" ht="14.4" customHeight="1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s="47" customFormat="1" ht="14.4" customHeight="1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s="47" customFormat="1" ht="14.4" customHeight="1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s="47" customFormat="1" ht="14.4" customHeight="1" x14ac:dyDescent="0.3">
      <c r="A427" s="62"/>
      <c r="B427" s="6" t="s">
        <v>60</v>
      </c>
      <c r="C427" s="25"/>
      <c r="D427" s="28"/>
      <c r="E427" s="26"/>
      <c r="F427" s="27"/>
      <c r="G427" s="86">
        <v>1.63</v>
      </c>
      <c r="H427" s="106" t="s">
        <v>60</v>
      </c>
      <c r="I427" s="103"/>
      <c r="J427" s="85"/>
      <c r="K427" s="104" t="s">
        <v>156</v>
      </c>
      <c r="L427" s="95">
        <v>0.38634747570514338</v>
      </c>
      <c r="M427" s="62"/>
    </row>
    <row r="428" spans="1:13" s="47" customFormat="1" ht="14.4" customHeight="1" x14ac:dyDescent="0.3">
      <c r="A428" s="62"/>
      <c r="B428" s="51" t="s">
        <v>38</v>
      </c>
      <c r="C428" s="29"/>
      <c r="D428" s="30"/>
      <c r="E428" s="30"/>
      <c r="F428" s="30"/>
      <c r="G428" s="30"/>
      <c r="H428" s="115"/>
      <c r="I428" s="116"/>
      <c r="J428" s="139"/>
      <c r="K428" s="117"/>
      <c r="L428" s="118"/>
      <c r="M428" s="62"/>
    </row>
    <row r="429" spans="1:13" s="47" customFormat="1" ht="36.75" customHeight="1" x14ac:dyDescent="0.3">
      <c r="A429" s="62"/>
      <c r="B429" s="53" t="s">
        <v>53</v>
      </c>
      <c r="C429" s="29"/>
      <c r="D429" s="54" t="s">
        <v>0</v>
      </c>
      <c r="E429" s="55" t="s">
        <v>1</v>
      </c>
      <c r="F429" s="56" t="s">
        <v>61</v>
      </c>
      <c r="G429" s="20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s="47" customFormat="1" ht="14.4" customHeight="1" x14ac:dyDescent="0.3">
      <c r="A430" s="62"/>
      <c r="B430" s="146" t="s">
        <v>129</v>
      </c>
      <c r="C430" s="29"/>
      <c r="D430" s="22" t="s">
        <v>143</v>
      </c>
      <c r="E430" s="57">
        <v>0.15</v>
      </c>
      <c r="F430" s="24">
        <v>15.5</v>
      </c>
      <c r="G430" s="23">
        <v>2.3249999999999997</v>
      </c>
      <c r="H430" s="96">
        <v>0.55107845461009708</v>
      </c>
      <c r="I430" s="97"/>
      <c r="J430" s="137" t="s">
        <v>163</v>
      </c>
      <c r="K430" s="93">
        <v>1</v>
      </c>
      <c r="L430" s="98">
        <v>0.55107845461009708</v>
      </c>
      <c r="M430" s="62"/>
    </row>
    <row r="431" spans="1:13" s="47" customFormat="1" ht="14.4" customHeight="1" x14ac:dyDescent="0.3">
      <c r="A431" s="62"/>
      <c r="B431" s="6" t="s">
        <v>434</v>
      </c>
      <c r="C431" s="7"/>
      <c r="D431" s="3" t="s">
        <v>5</v>
      </c>
      <c r="E431" s="4">
        <v>1</v>
      </c>
      <c r="F431" s="5">
        <v>0.15</v>
      </c>
      <c r="G431" s="26">
        <v>0.15</v>
      </c>
      <c r="H431" s="89">
        <v>3.5553448684522392E-2</v>
      </c>
      <c r="I431" s="99"/>
      <c r="J431" s="61" t="s">
        <v>163</v>
      </c>
      <c r="K431" s="100">
        <v>1</v>
      </c>
      <c r="L431" s="101">
        <v>3.5553448684522392E-2</v>
      </c>
      <c r="M431" s="62"/>
    </row>
    <row r="432" spans="1:13" s="47" customFormat="1" ht="14.4" customHeight="1" x14ac:dyDescent="0.3">
      <c r="A432" s="62"/>
      <c r="B432" s="6">
        <v>0</v>
      </c>
      <c r="C432" s="7"/>
      <c r="D432" s="3">
        <v>0</v>
      </c>
      <c r="E432" s="4"/>
      <c r="F432" s="5">
        <v>0</v>
      </c>
      <c r="G432" s="26">
        <v>0</v>
      </c>
      <c r="H432" s="89">
        <v>0</v>
      </c>
      <c r="I432" s="99"/>
      <c r="J432" s="61">
        <v>0</v>
      </c>
      <c r="K432" s="100">
        <v>0</v>
      </c>
      <c r="L432" s="101">
        <v>0</v>
      </c>
      <c r="M432" s="62"/>
    </row>
    <row r="433" spans="1:13" s="47" customFormat="1" ht="14.4" customHeight="1" x14ac:dyDescent="0.3">
      <c r="A433" s="62"/>
      <c r="B433" s="6">
        <v>0</v>
      </c>
      <c r="C433" s="7"/>
      <c r="D433" s="3">
        <v>0</v>
      </c>
      <c r="E433" s="4"/>
      <c r="F433" s="5">
        <v>0</v>
      </c>
      <c r="G433" s="26">
        <v>0</v>
      </c>
      <c r="H433" s="89">
        <v>0</v>
      </c>
      <c r="I433" s="99"/>
      <c r="J433" s="61">
        <v>0</v>
      </c>
      <c r="K433" s="100">
        <v>0</v>
      </c>
      <c r="L433" s="101">
        <v>0</v>
      </c>
      <c r="M433" s="62"/>
    </row>
    <row r="434" spans="1:13" s="47" customFormat="1" ht="14.4" customHeight="1" x14ac:dyDescent="0.3">
      <c r="A434" s="62"/>
      <c r="B434" s="6">
        <v>0</v>
      </c>
      <c r="C434" s="7"/>
      <c r="D434" s="3">
        <v>0</v>
      </c>
      <c r="E434" s="4"/>
      <c r="F434" s="5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</row>
    <row r="435" spans="1:13" s="47" customFormat="1" ht="14.4" customHeight="1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s="47" customFormat="1" ht="14.4" customHeight="1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s="47" customFormat="1" ht="14.4" customHeight="1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s="47" customFormat="1" ht="14.4" customHeight="1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s="47" customFormat="1" ht="14.4" customHeight="1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s="47" customFormat="1" ht="14.4" customHeight="1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s="47" customFormat="1" ht="14.4" customHeight="1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s="47" customFormat="1" ht="14.4" customHeight="1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s="47" customFormat="1" ht="14.4" customHeight="1" x14ac:dyDescent="0.3">
      <c r="A443" s="62"/>
      <c r="B443" s="58" t="s">
        <v>62</v>
      </c>
      <c r="C443" s="46"/>
      <c r="D443" s="37"/>
      <c r="E443" s="38"/>
      <c r="F443" s="39"/>
      <c r="G443" s="86">
        <v>2.4749999999999996</v>
      </c>
      <c r="H443" s="106" t="s">
        <v>62</v>
      </c>
      <c r="I443" s="103"/>
      <c r="J443" s="85"/>
      <c r="K443" s="104" t="s">
        <v>156</v>
      </c>
      <c r="L443" s="95">
        <v>0.58663190329461945</v>
      </c>
      <c r="M443" s="62"/>
    </row>
    <row r="444" spans="1:13" s="47" customFormat="1" ht="14.4" customHeight="1" x14ac:dyDescent="0.3">
      <c r="A444" s="62"/>
      <c r="B444" s="51" t="s">
        <v>63</v>
      </c>
      <c r="C444" s="29"/>
      <c r="D444" s="30"/>
      <c r="E444" s="31"/>
      <c r="F444" s="32"/>
      <c r="G444" s="31"/>
      <c r="H444" s="115"/>
      <c r="I444" s="116"/>
      <c r="J444" s="139"/>
      <c r="K444" s="117"/>
      <c r="L444" s="118">
        <v>0</v>
      </c>
      <c r="M444" s="62"/>
    </row>
    <row r="445" spans="1:13" s="47" customFormat="1" ht="35.25" customHeight="1" x14ac:dyDescent="0.3">
      <c r="A445" s="62"/>
      <c r="B445" s="53" t="s">
        <v>53</v>
      </c>
      <c r="C445" s="36"/>
      <c r="D445" s="40" t="s">
        <v>0</v>
      </c>
      <c r="E445" s="41" t="s">
        <v>1</v>
      </c>
      <c r="F445" s="35" t="s">
        <v>61</v>
      </c>
      <c r="G445" s="20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s="47" customFormat="1" ht="14.4" customHeight="1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23">
        <v>0</v>
      </c>
      <c r="H446" s="96">
        <v>0</v>
      </c>
      <c r="I446" s="97"/>
      <c r="J446" s="137">
        <v>0</v>
      </c>
      <c r="K446" s="93">
        <v>0</v>
      </c>
      <c r="L446" s="98">
        <v>0</v>
      </c>
      <c r="M446" s="62"/>
    </row>
    <row r="447" spans="1:13" s="47" customFormat="1" ht="14.4" customHeight="1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s="47" customFormat="1" ht="15" customHeight="1" thickBot="1" x14ac:dyDescent="0.35">
      <c r="A451" s="62"/>
      <c r="B451" s="59" t="s">
        <v>64</v>
      </c>
      <c r="C451" s="42"/>
      <c r="D451" s="43"/>
      <c r="E451" s="44"/>
      <c r="F451" s="45"/>
      <c r="G451" s="23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s="47" customFormat="1" ht="14.4" customHeight="1" x14ac:dyDescent="0.3">
      <c r="A452" s="62"/>
      <c r="B452" s="64"/>
      <c r="C452" s="68"/>
      <c r="D452" s="69" t="s">
        <v>65</v>
      </c>
      <c r="E452" s="70"/>
      <c r="F452" s="71"/>
      <c r="G452" s="88">
        <v>4.2190000000000003</v>
      </c>
      <c r="H452" s="128"/>
      <c r="I452" s="122"/>
      <c r="J452" s="140"/>
      <c r="K452" s="123"/>
      <c r="L452" s="121"/>
      <c r="M452" s="62"/>
    </row>
    <row r="453" spans="1:13" s="47" customFormat="1" ht="14.4" customHeight="1" x14ac:dyDescent="0.3">
      <c r="A453" s="62"/>
      <c r="B453" s="63"/>
      <c r="C453" s="68"/>
      <c r="D453" s="72" t="s">
        <v>7</v>
      </c>
      <c r="E453" s="73"/>
      <c r="F453" s="74">
        <v>0.1</v>
      </c>
      <c r="G453" s="73">
        <v>0.42199999999999999</v>
      </c>
      <c r="H453" s="120"/>
      <c r="I453" s="124"/>
      <c r="J453" s="141"/>
      <c r="K453" s="125"/>
      <c r="L453" s="119"/>
      <c r="M453" s="62"/>
    </row>
    <row r="454" spans="1:13" s="47" customFormat="1" ht="14.4" customHeight="1" x14ac:dyDescent="0.3">
      <c r="A454" s="62"/>
      <c r="B454" s="63"/>
      <c r="C454" s="68"/>
      <c r="D454" s="72" t="s">
        <v>8</v>
      </c>
      <c r="E454" s="73"/>
      <c r="F454" s="74">
        <v>0.1</v>
      </c>
      <c r="G454" s="73">
        <v>0.42199999999999999</v>
      </c>
      <c r="H454" s="120"/>
      <c r="I454" s="124"/>
      <c r="J454" s="141"/>
      <c r="K454" s="125"/>
      <c r="L454" s="119"/>
      <c r="M454" s="62"/>
    </row>
    <row r="455" spans="1:13" s="47" customFormat="1" ht="14.4" customHeight="1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5.0629999999999997</v>
      </c>
      <c r="H455" s="120"/>
      <c r="I455" s="124"/>
      <c r="J455" s="141"/>
      <c r="K455" s="125"/>
      <c r="L455" s="119"/>
      <c r="M455" s="62"/>
    </row>
    <row r="456" spans="1:13" s="47" customFormat="1" ht="15" customHeight="1" thickBot="1" x14ac:dyDescent="0.35">
      <c r="A456" s="62"/>
      <c r="B456" s="63"/>
      <c r="C456" s="68"/>
      <c r="D456" s="77" t="s">
        <v>68</v>
      </c>
      <c r="E456" s="78"/>
      <c r="F456" s="79"/>
      <c r="G456" s="78">
        <v>5.0599999999999996</v>
      </c>
      <c r="H456" s="134">
        <v>1</v>
      </c>
      <c r="I456" s="126"/>
      <c r="J456" s="142"/>
      <c r="K456" s="127"/>
      <c r="L456" s="135">
        <v>0.98833846883147647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133" t="s">
        <v>6</v>
      </c>
      <c r="C461" s="83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4" t="s">
        <v>166</v>
      </c>
      <c r="E465" s="714"/>
      <c r="F465" s="714"/>
      <c r="J465" s="1"/>
    </row>
    <row r="466" spans="1:13" x14ac:dyDescent="0.3">
      <c r="A466" s="62"/>
      <c r="B466" s="132"/>
      <c r="C466" s="132"/>
      <c r="D466" s="132"/>
      <c r="J466" s="1"/>
    </row>
    <row r="467" spans="1:13" ht="82.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s="47" customFormat="1" ht="14.4" customHeight="1" x14ac:dyDescent="0.3">
      <c r="A468" s="62"/>
      <c r="B468" s="63"/>
      <c r="C468" s="9"/>
      <c r="D468" s="10"/>
      <c r="E468" s="11"/>
      <c r="F468" s="12"/>
      <c r="G468" s="13"/>
      <c r="J468" s="60"/>
      <c r="M468" s="62"/>
    </row>
    <row r="469" spans="1:13" s="47" customFormat="1" ht="14.4" customHeight="1" x14ac:dyDescent="0.3">
      <c r="A469" s="62"/>
      <c r="B469" s="48" t="s">
        <v>48</v>
      </c>
      <c r="C469" s="9"/>
      <c r="D469" s="10"/>
      <c r="E469" s="11"/>
      <c r="F469" s="11"/>
      <c r="G469" s="11"/>
      <c r="J469" s="60"/>
      <c r="M469" s="62"/>
    </row>
    <row r="470" spans="1:13" s="47" customFormat="1" ht="14.4" customHeight="1" x14ac:dyDescent="0.3">
      <c r="A470" s="62"/>
      <c r="B470" s="64" t="s">
        <v>49</v>
      </c>
      <c r="C470" s="62" t="s">
        <v>300</v>
      </c>
      <c r="D470" s="62"/>
      <c r="E470" s="62"/>
      <c r="I470" s="65" t="s">
        <v>50</v>
      </c>
      <c r="J470" s="68" t="s">
        <v>3</v>
      </c>
      <c r="M470" s="62"/>
    </row>
    <row r="471" spans="1:13" s="47" customFormat="1" ht="15" customHeight="1" thickBot="1" x14ac:dyDescent="0.35">
      <c r="A471" s="62"/>
      <c r="B471" s="64" t="s">
        <v>51</v>
      </c>
      <c r="C471" s="62" t="s">
        <v>184</v>
      </c>
      <c r="D471" s="62"/>
      <c r="E471" s="62"/>
      <c r="G471" s="62" t="s">
        <v>240</v>
      </c>
      <c r="J471" s="60"/>
      <c r="M471" s="62"/>
    </row>
    <row r="472" spans="1:13" s="47" customFormat="1" ht="14.4" customHeight="1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s="47" customFormat="1" ht="32.25" customHeight="1" x14ac:dyDescent="0.3">
      <c r="A473" s="62"/>
      <c r="B473" s="50" t="s">
        <v>53</v>
      </c>
      <c r="C473" s="18" t="s">
        <v>1</v>
      </c>
      <c r="D473" s="19" t="s">
        <v>54</v>
      </c>
      <c r="E473" s="20" t="s">
        <v>23</v>
      </c>
      <c r="F473" s="20" t="s">
        <v>55</v>
      </c>
      <c r="G473" s="20" t="s">
        <v>56</v>
      </c>
      <c r="H473" s="90" t="s">
        <v>158</v>
      </c>
      <c r="I473" s="91" t="s">
        <v>159</v>
      </c>
      <c r="J473" s="91" t="s">
        <v>160</v>
      </c>
      <c r="K473" s="91" t="s">
        <v>161</v>
      </c>
      <c r="L473" s="92" t="s">
        <v>162</v>
      </c>
      <c r="M473" s="62"/>
    </row>
    <row r="474" spans="1:13" s="47" customFormat="1" ht="14.4" customHeight="1" x14ac:dyDescent="0.3">
      <c r="A474" s="62"/>
      <c r="B474" s="21" t="s">
        <v>10</v>
      </c>
      <c r="C474" s="18">
        <v>4</v>
      </c>
      <c r="D474" s="22">
        <v>0.04</v>
      </c>
      <c r="E474" s="23">
        <v>0.16</v>
      </c>
      <c r="F474" s="24">
        <v>0.25</v>
      </c>
      <c r="G474" s="23">
        <v>0.04</v>
      </c>
      <c r="H474" s="96">
        <v>8.5929108485499461E-3</v>
      </c>
      <c r="I474" s="97"/>
      <c r="J474" s="137" t="s">
        <v>163</v>
      </c>
      <c r="K474" s="93">
        <v>1</v>
      </c>
      <c r="L474" s="98">
        <v>8.5929108485499461E-3</v>
      </c>
      <c r="M474" s="62"/>
    </row>
    <row r="475" spans="1:13" s="47" customFormat="1" ht="14.4" customHeight="1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s="47" customFormat="1" ht="14.4" customHeight="1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0.10199999999999999</v>
      </c>
      <c r="H480" s="89">
        <v>2.1911922663802361E-2</v>
      </c>
      <c r="I480" s="99"/>
      <c r="J480" s="61" t="s">
        <v>165</v>
      </c>
      <c r="K480" s="100">
        <v>0.4</v>
      </c>
      <c r="L480" s="101">
        <v>8.764769065520945E-3</v>
      </c>
      <c r="M480" s="62"/>
    </row>
    <row r="481" spans="1:13" s="47" customFormat="1" ht="14.4" customHeight="1" x14ac:dyDescent="0.3">
      <c r="A481" s="62"/>
      <c r="B481" s="6" t="s">
        <v>57</v>
      </c>
      <c r="C481" s="25"/>
      <c r="D481" s="28"/>
      <c r="E481" s="26"/>
      <c r="F481" s="27"/>
      <c r="G481" s="86">
        <v>0.14199999999999999</v>
      </c>
      <c r="H481" s="102" t="s">
        <v>57</v>
      </c>
      <c r="I481" s="103"/>
      <c r="J481" s="85"/>
      <c r="K481" s="104" t="s">
        <v>156</v>
      </c>
      <c r="L481" s="105">
        <v>1.7357679914070889E-2</v>
      </c>
      <c r="M481" s="62"/>
    </row>
    <row r="482" spans="1:13" s="47" customFormat="1" ht="14.4" customHeight="1" x14ac:dyDescent="0.3">
      <c r="A482" s="62"/>
      <c r="B482" s="51" t="s">
        <v>22</v>
      </c>
      <c r="C482" s="29"/>
      <c r="D482" s="30"/>
      <c r="E482" s="31"/>
      <c r="F482" s="32"/>
      <c r="G482" s="87"/>
      <c r="H482" s="107"/>
      <c r="I482" s="108"/>
      <c r="J482" s="138"/>
      <c r="K482" s="109"/>
      <c r="L482" s="110"/>
      <c r="M482" s="62"/>
    </row>
    <row r="483" spans="1:13" s="47" customFormat="1" ht="30.75" customHeight="1" x14ac:dyDescent="0.3">
      <c r="A483" s="62"/>
      <c r="B483" s="52" t="s">
        <v>58</v>
      </c>
      <c r="C483" s="33" t="s">
        <v>1</v>
      </c>
      <c r="D483" s="34" t="s">
        <v>59</v>
      </c>
      <c r="E483" s="35" t="s">
        <v>23</v>
      </c>
      <c r="F483" s="35" t="s">
        <v>55</v>
      </c>
      <c r="G483" s="41" t="s">
        <v>56</v>
      </c>
      <c r="H483" s="90" t="s">
        <v>158</v>
      </c>
      <c r="I483" s="91" t="s">
        <v>159</v>
      </c>
      <c r="J483" s="91" t="s">
        <v>160</v>
      </c>
      <c r="K483" s="94" t="s">
        <v>161</v>
      </c>
      <c r="L483" s="92" t="s">
        <v>162</v>
      </c>
      <c r="M483" s="62"/>
    </row>
    <row r="484" spans="1:13" s="47" customFormat="1" ht="14.4" customHeight="1" x14ac:dyDescent="0.3">
      <c r="A484" s="62"/>
      <c r="B484" s="6" t="s">
        <v>36</v>
      </c>
      <c r="C484" s="25">
        <v>1</v>
      </c>
      <c r="D484" s="3">
        <v>4.0999999999999996</v>
      </c>
      <c r="E484" s="26">
        <v>4.0999999999999996</v>
      </c>
      <c r="F484" s="26">
        <v>0.25</v>
      </c>
      <c r="G484" s="26">
        <v>1.0249999999999999</v>
      </c>
      <c r="H484" s="96">
        <v>0.22019334049409234</v>
      </c>
      <c r="I484" s="97"/>
      <c r="J484" s="137" t="s">
        <v>163</v>
      </c>
      <c r="K484" s="93">
        <v>1</v>
      </c>
      <c r="L484" s="98">
        <v>0.22019334049409234</v>
      </c>
      <c r="M484" s="62"/>
    </row>
    <row r="485" spans="1:13" s="47" customFormat="1" ht="14.4" customHeight="1" x14ac:dyDescent="0.3">
      <c r="A485" s="62"/>
      <c r="B485" s="6" t="s">
        <v>24</v>
      </c>
      <c r="C485" s="25">
        <v>1</v>
      </c>
      <c r="D485" s="3">
        <v>4.05</v>
      </c>
      <c r="E485" s="26">
        <v>4.05</v>
      </c>
      <c r="F485" s="26">
        <v>0.25</v>
      </c>
      <c r="G485" s="26">
        <v>1.0125</v>
      </c>
      <c r="H485" s="89">
        <v>0.2175080558539205</v>
      </c>
      <c r="I485" s="99"/>
      <c r="J485" s="61" t="s">
        <v>163</v>
      </c>
      <c r="K485" s="100">
        <v>1</v>
      </c>
      <c r="L485" s="101">
        <v>0.2175080558539205</v>
      </c>
      <c r="M485" s="62"/>
    </row>
    <row r="486" spans="1:13" s="47" customFormat="1" ht="14.4" customHeight="1" x14ac:dyDescent="0.3">
      <c r="A486" s="62"/>
      <c r="B486" s="6">
        <v>0</v>
      </c>
      <c r="C486" s="25"/>
      <c r="D486" s="3">
        <v>0</v>
      </c>
      <c r="E486" s="26">
        <v>0</v>
      </c>
      <c r="F486" s="26"/>
      <c r="G486" s="26">
        <v>0</v>
      </c>
      <c r="H486" s="89">
        <v>0</v>
      </c>
      <c r="I486" s="99"/>
      <c r="J486" s="61">
        <v>0</v>
      </c>
      <c r="K486" s="100">
        <v>0</v>
      </c>
      <c r="L486" s="101">
        <v>0</v>
      </c>
      <c r="M486" s="62"/>
    </row>
    <row r="487" spans="1:13" s="47" customFormat="1" ht="14.4" customHeight="1" x14ac:dyDescent="0.3">
      <c r="A487" s="62"/>
      <c r="B487" s="6">
        <v>0</v>
      </c>
      <c r="C487" s="25"/>
      <c r="D487" s="3">
        <v>0</v>
      </c>
      <c r="E487" s="26">
        <v>0</v>
      </c>
      <c r="F487" s="27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3" s="47" customFormat="1" ht="14.4" customHeight="1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s="47" customFormat="1" ht="14.4" customHeight="1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s="47" customFormat="1" ht="14.4" customHeight="1" x14ac:dyDescent="0.3">
      <c r="A493" s="62"/>
      <c r="B493" s="6" t="s">
        <v>60</v>
      </c>
      <c r="C493" s="25"/>
      <c r="D493" s="28"/>
      <c r="E493" s="26"/>
      <c r="F493" s="27"/>
      <c r="G493" s="86">
        <v>2.0374999999999996</v>
      </c>
      <c r="H493" s="106" t="s">
        <v>60</v>
      </c>
      <c r="I493" s="103"/>
      <c r="J493" s="85"/>
      <c r="K493" s="104" t="s">
        <v>156</v>
      </c>
      <c r="L493" s="95">
        <v>0.43770139634801286</v>
      </c>
      <c r="M493" s="62"/>
    </row>
    <row r="494" spans="1:13" s="47" customFormat="1" ht="14.4" customHeight="1" x14ac:dyDescent="0.3">
      <c r="A494" s="62"/>
      <c r="B494" s="51" t="s">
        <v>38</v>
      </c>
      <c r="C494" s="29"/>
      <c r="D494" s="30"/>
      <c r="E494" s="30"/>
      <c r="F494" s="30"/>
      <c r="G494" s="30"/>
      <c r="H494" s="115"/>
      <c r="I494" s="116"/>
      <c r="J494" s="139"/>
      <c r="K494" s="117"/>
      <c r="L494" s="118"/>
      <c r="M494" s="62"/>
    </row>
    <row r="495" spans="1:13" s="47" customFormat="1" ht="36.75" customHeight="1" x14ac:dyDescent="0.3">
      <c r="A495" s="62"/>
      <c r="B495" s="53" t="s">
        <v>53</v>
      </c>
      <c r="C495" s="29"/>
      <c r="D495" s="54" t="s">
        <v>0</v>
      </c>
      <c r="E495" s="55" t="s">
        <v>1</v>
      </c>
      <c r="F495" s="56" t="s">
        <v>61</v>
      </c>
      <c r="G495" s="20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s="47" customFormat="1" ht="14.4" customHeight="1" x14ac:dyDescent="0.3">
      <c r="A496" s="62"/>
      <c r="B496" s="146" t="s">
        <v>129</v>
      </c>
      <c r="C496" s="29"/>
      <c r="D496" s="22" t="s">
        <v>143</v>
      </c>
      <c r="E496" s="57">
        <v>0.15</v>
      </c>
      <c r="F496" s="24">
        <v>15.5</v>
      </c>
      <c r="G496" s="23">
        <v>2.3249999999999997</v>
      </c>
      <c r="H496" s="96">
        <v>0.49946294307196554</v>
      </c>
      <c r="I496" s="97"/>
      <c r="J496" s="137" t="s">
        <v>163</v>
      </c>
      <c r="K496" s="93">
        <v>1</v>
      </c>
      <c r="L496" s="98">
        <v>0.49946294307196554</v>
      </c>
      <c r="M496" s="62"/>
    </row>
    <row r="497" spans="1:13" s="47" customFormat="1" ht="14.4" customHeight="1" x14ac:dyDescent="0.3">
      <c r="A497" s="62"/>
      <c r="B497" s="6" t="s">
        <v>434</v>
      </c>
      <c r="C497" s="7"/>
      <c r="D497" s="3" t="s">
        <v>5</v>
      </c>
      <c r="E497" s="4">
        <v>1</v>
      </c>
      <c r="F497" s="5">
        <v>0.15</v>
      </c>
      <c r="G497" s="26">
        <v>0.15</v>
      </c>
      <c r="H497" s="89">
        <v>3.2223415682062294E-2</v>
      </c>
      <c r="I497" s="99"/>
      <c r="J497" s="61" t="s">
        <v>163</v>
      </c>
      <c r="K497" s="100">
        <v>1</v>
      </c>
      <c r="L497" s="101">
        <v>3.2223415682062294E-2</v>
      </c>
      <c r="M497" s="62"/>
    </row>
    <row r="498" spans="1:13" s="47" customFormat="1" ht="14.4" customHeight="1" x14ac:dyDescent="0.3">
      <c r="A498" s="62"/>
      <c r="B498" s="6">
        <v>0</v>
      </c>
      <c r="C498" s="7"/>
      <c r="D498" s="3">
        <v>0</v>
      </c>
      <c r="E498" s="4"/>
      <c r="F498" s="5">
        <v>0</v>
      </c>
      <c r="G498" s="26">
        <v>0</v>
      </c>
      <c r="H498" s="89">
        <v>0</v>
      </c>
      <c r="I498" s="99"/>
      <c r="J498" s="61">
        <v>0</v>
      </c>
      <c r="K498" s="100">
        <v>0</v>
      </c>
      <c r="L498" s="101">
        <v>0</v>
      </c>
      <c r="M498" s="62"/>
    </row>
    <row r="499" spans="1:13" s="47" customFormat="1" ht="14.4" customHeight="1" x14ac:dyDescent="0.3">
      <c r="A499" s="62"/>
      <c r="B499" s="6">
        <v>0</v>
      </c>
      <c r="C499" s="7"/>
      <c r="D499" s="3">
        <v>0</v>
      </c>
      <c r="E499" s="4"/>
      <c r="F499" s="5">
        <v>0</v>
      </c>
      <c r="G499" s="26">
        <v>0</v>
      </c>
      <c r="H499" s="89">
        <v>0</v>
      </c>
      <c r="I499" s="99"/>
      <c r="J499" s="61">
        <v>0</v>
      </c>
      <c r="K499" s="100">
        <v>0</v>
      </c>
      <c r="L499" s="101">
        <v>0</v>
      </c>
      <c r="M499" s="62"/>
    </row>
    <row r="500" spans="1:13" s="47" customFormat="1" ht="14.4" customHeight="1" x14ac:dyDescent="0.3">
      <c r="A500" s="62"/>
      <c r="B500" s="6">
        <v>0</v>
      </c>
      <c r="C500" s="7"/>
      <c r="D500" s="3">
        <v>0</v>
      </c>
      <c r="E500" s="4"/>
      <c r="F500" s="5">
        <v>0</v>
      </c>
      <c r="G500" s="26">
        <v>0</v>
      </c>
      <c r="H500" s="89">
        <v>0</v>
      </c>
      <c r="I500" s="99"/>
      <c r="J500" s="61">
        <v>0</v>
      </c>
      <c r="K500" s="100">
        <v>0</v>
      </c>
      <c r="L500" s="101">
        <v>0</v>
      </c>
      <c r="M500" s="62"/>
    </row>
    <row r="501" spans="1:13" s="47" customFormat="1" ht="14.4" customHeight="1" x14ac:dyDescent="0.3">
      <c r="A501" s="62"/>
      <c r="B501" s="6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s="47" customFormat="1" ht="14.4" customHeight="1" x14ac:dyDescent="0.3">
      <c r="A502" s="62"/>
      <c r="B502" s="6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s="47" customFormat="1" ht="14.4" customHeight="1" x14ac:dyDescent="0.3">
      <c r="A503" s="62"/>
      <c r="B503" s="6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s="47" customFormat="1" ht="14.4" customHeight="1" x14ac:dyDescent="0.3">
      <c r="A504" s="62"/>
      <c r="B504" s="6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s="47" customFormat="1" ht="14.4" customHeight="1" x14ac:dyDescent="0.3">
      <c r="A505" s="62"/>
      <c r="B505" s="6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s="47" customFormat="1" ht="14.4" customHeight="1" x14ac:dyDescent="0.3">
      <c r="A506" s="62"/>
      <c r="B506" s="6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s="47" customFormat="1" ht="14.4" customHeight="1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s="47" customFormat="1" ht="14.4" customHeight="1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s="47" customFormat="1" ht="14.4" customHeight="1" x14ac:dyDescent="0.3">
      <c r="A509" s="62"/>
      <c r="B509" s="58" t="s">
        <v>62</v>
      </c>
      <c r="C509" s="46"/>
      <c r="D509" s="37"/>
      <c r="E509" s="38"/>
      <c r="F509" s="39"/>
      <c r="G509" s="86">
        <v>2.4749999999999996</v>
      </c>
      <c r="H509" s="106" t="s">
        <v>62</v>
      </c>
      <c r="I509" s="103"/>
      <c r="J509" s="85"/>
      <c r="K509" s="104" t="s">
        <v>156</v>
      </c>
      <c r="L509" s="95">
        <v>0.53168635875402781</v>
      </c>
      <c r="M509" s="62"/>
    </row>
    <row r="510" spans="1:13" s="47" customFormat="1" ht="14.4" customHeight="1" x14ac:dyDescent="0.3">
      <c r="A510" s="62"/>
      <c r="B510" s="51" t="s">
        <v>63</v>
      </c>
      <c r="C510" s="29"/>
      <c r="D510" s="30"/>
      <c r="E510" s="31"/>
      <c r="F510" s="32"/>
      <c r="G510" s="31"/>
      <c r="H510" s="115"/>
      <c r="I510" s="116"/>
      <c r="J510" s="139"/>
      <c r="K510" s="117"/>
      <c r="L510" s="118">
        <v>0</v>
      </c>
      <c r="M510" s="62"/>
    </row>
    <row r="511" spans="1:13" s="47" customFormat="1" ht="35.25" customHeight="1" x14ac:dyDescent="0.3">
      <c r="A511" s="62"/>
      <c r="B511" s="53" t="s">
        <v>53</v>
      </c>
      <c r="C511" s="36"/>
      <c r="D511" s="40" t="s">
        <v>0</v>
      </c>
      <c r="E511" s="41" t="s">
        <v>1</v>
      </c>
      <c r="F511" s="35" t="s">
        <v>61</v>
      </c>
      <c r="G511" s="20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23">
        <v>0</v>
      </c>
      <c r="H512" s="96">
        <v>0</v>
      </c>
      <c r="I512" s="97"/>
      <c r="J512" s="137">
        <v>0</v>
      </c>
      <c r="K512" s="93">
        <v>0</v>
      </c>
      <c r="L512" s="98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s="47" customFormat="1" ht="15" customHeight="1" thickBot="1" x14ac:dyDescent="0.35">
      <c r="A517" s="62"/>
      <c r="B517" s="59" t="s">
        <v>64</v>
      </c>
      <c r="C517" s="42"/>
      <c r="D517" s="43"/>
      <c r="E517" s="44"/>
      <c r="F517" s="45"/>
      <c r="G517" s="23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s="47" customFormat="1" ht="14.4" customHeight="1" x14ac:dyDescent="0.3">
      <c r="A518" s="62"/>
      <c r="B518" s="64"/>
      <c r="C518" s="68"/>
      <c r="D518" s="69" t="s">
        <v>65</v>
      </c>
      <c r="E518" s="70"/>
      <c r="F518" s="71"/>
      <c r="G518" s="88">
        <v>4.6550000000000002</v>
      </c>
      <c r="H518" s="128"/>
      <c r="I518" s="122"/>
      <c r="J518" s="140"/>
      <c r="K518" s="123"/>
      <c r="L518" s="121"/>
      <c r="M518" s="62"/>
    </row>
    <row r="519" spans="1:13" s="47" customFormat="1" ht="14.4" customHeight="1" x14ac:dyDescent="0.3">
      <c r="A519" s="62"/>
      <c r="B519" s="63"/>
      <c r="C519" s="68"/>
      <c r="D519" s="72" t="s">
        <v>7</v>
      </c>
      <c r="E519" s="73"/>
      <c r="F519" s="74">
        <v>0.1</v>
      </c>
      <c r="G519" s="73">
        <v>0.46600000000000003</v>
      </c>
      <c r="H519" s="120"/>
      <c r="I519" s="124"/>
      <c r="J519" s="141"/>
      <c r="K519" s="125"/>
      <c r="L519" s="119"/>
      <c r="M519" s="62"/>
    </row>
    <row r="520" spans="1:13" s="47" customFormat="1" ht="14.4" customHeight="1" x14ac:dyDescent="0.3">
      <c r="A520" s="62"/>
      <c r="B520" s="63"/>
      <c r="C520" s="68"/>
      <c r="D520" s="72" t="s">
        <v>8</v>
      </c>
      <c r="E520" s="73"/>
      <c r="F520" s="74">
        <v>0.1</v>
      </c>
      <c r="G520" s="73">
        <v>0.46600000000000003</v>
      </c>
      <c r="H520" s="120"/>
      <c r="I520" s="124"/>
      <c r="J520" s="141"/>
      <c r="K520" s="125"/>
      <c r="L520" s="119"/>
      <c r="M520" s="62"/>
    </row>
    <row r="521" spans="1:13" s="47" customFormat="1" ht="14.4" customHeight="1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5.5869999999999997</v>
      </c>
      <c r="H521" s="120"/>
      <c r="I521" s="124"/>
      <c r="J521" s="141"/>
      <c r="K521" s="125"/>
      <c r="L521" s="119"/>
      <c r="M521" s="62"/>
    </row>
    <row r="522" spans="1:13" s="47" customFormat="1" ht="15" customHeight="1" thickBot="1" x14ac:dyDescent="0.35">
      <c r="A522" s="62"/>
      <c r="B522" s="63"/>
      <c r="C522" s="68"/>
      <c r="D522" s="77" t="s">
        <v>68</v>
      </c>
      <c r="E522" s="78"/>
      <c r="F522" s="79"/>
      <c r="G522" s="78">
        <v>5.59</v>
      </c>
      <c r="H522" s="134">
        <v>1</v>
      </c>
      <c r="I522" s="126"/>
      <c r="J522" s="142"/>
      <c r="K522" s="127"/>
      <c r="L522" s="135">
        <v>0.98674543501611156</v>
      </c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136" t="s">
        <v>1808</v>
      </c>
      <c r="C526" s="81"/>
      <c r="D526" s="80"/>
      <c r="E526" s="67"/>
      <c r="F526" s="82"/>
      <c r="G526" s="82"/>
      <c r="J526" s="60"/>
      <c r="M526" s="62"/>
    </row>
    <row r="527" spans="1:13" s="47" customFormat="1" ht="14.4" customHeight="1" x14ac:dyDescent="0.3">
      <c r="A527" s="62"/>
      <c r="B527" s="133" t="s">
        <v>6</v>
      </c>
      <c r="C527" s="83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4" t="s">
        <v>166</v>
      </c>
      <c r="E531" s="714"/>
      <c r="F531" s="714"/>
      <c r="J531" s="1"/>
    </row>
    <row r="532" spans="1:13" x14ac:dyDescent="0.3">
      <c r="A532" s="62"/>
      <c r="B532" s="132"/>
      <c r="C532" s="132"/>
      <c r="D532" s="132"/>
      <c r="J532" s="1"/>
    </row>
    <row r="533" spans="1:13" ht="82.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s="47" customFormat="1" ht="14.4" customHeight="1" x14ac:dyDescent="0.3">
      <c r="A534" s="62"/>
      <c r="B534" s="63"/>
      <c r="C534" s="9"/>
      <c r="D534" s="10"/>
      <c r="E534" s="11"/>
      <c r="F534" s="12"/>
      <c r="G534" s="13"/>
      <c r="J534" s="60"/>
      <c r="M534" s="62"/>
    </row>
    <row r="535" spans="1:13" s="47" customFormat="1" ht="14.4" customHeight="1" x14ac:dyDescent="0.3">
      <c r="A535" s="62"/>
      <c r="B535" s="48" t="s">
        <v>48</v>
      </c>
      <c r="C535" s="9"/>
      <c r="D535" s="10"/>
      <c r="E535" s="11"/>
      <c r="F535" s="11"/>
      <c r="G535" s="11"/>
      <c r="J535" s="60"/>
      <c r="M535" s="62"/>
    </row>
    <row r="536" spans="1:13" s="47" customFormat="1" ht="14.4" customHeight="1" x14ac:dyDescent="0.3">
      <c r="A536" s="62"/>
      <c r="B536" s="64" t="s">
        <v>49</v>
      </c>
      <c r="C536" s="62" t="s">
        <v>301</v>
      </c>
      <c r="D536" s="62"/>
      <c r="E536" s="62"/>
      <c r="I536" s="65" t="s">
        <v>50</v>
      </c>
      <c r="J536" s="68" t="s">
        <v>3</v>
      </c>
      <c r="M536" s="62"/>
    </row>
    <row r="537" spans="1:13" s="47" customFormat="1" ht="15" customHeight="1" thickBot="1" x14ac:dyDescent="0.35">
      <c r="A537" s="62"/>
      <c r="B537" s="64" t="s">
        <v>51</v>
      </c>
      <c r="C537" s="62" t="s">
        <v>184</v>
      </c>
      <c r="D537" s="62"/>
      <c r="E537" s="62"/>
      <c r="G537" s="62" t="s">
        <v>365</v>
      </c>
      <c r="J537" s="60"/>
      <c r="M537" s="62"/>
    </row>
    <row r="538" spans="1:13" s="47" customFormat="1" ht="14.4" customHeight="1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s="47" customFormat="1" ht="32.25" customHeight="1" x14ac:dyDescent="0.3">
      <c r="A539" s="62"/>
      <c r="B539" s="50" t="s">
        <v>53</v>
      </c>
      <c r="C539" s="18" t="s">
        <v>1</v>
      </c>
      <c r="D539" s="19" t="s">
        <v>54</v>
      </c>
      <c r="E539" s="20" t="s">
        <v>23</v>
      </c>
      <c r="F539" s="20" t="s">
        <v>55</v>
      </c>
      <c r="G539" s="20" t="s">
        <v>56</v>
      </c>
      <c r="H539" s="90" t="s">
        <v>158</v>
      </c>
      <c r="I539" s="91" t="s">
        <v>159</v>
      </c>
      <c r="J539" s="91" t="s">
        <v>160</v>
      </c>
      <c r="K539" s="91" t="s">
        <v>161</v>
      </c>
      <c r="L539" s="92" t="s">
        <v>162</v>
      </c>
      <c r="M539" s="62"/>
    </row>
    <row r="540" spans="1:13" s="47" customFormat="1" ht="14.4" customHeight="1" x14ac:dyDescent="0.3">
      <c r="A540" s="62"/>
      <c r="B540" s="21">
        <v>0</v>
      </c>
      <c r="C540" s="18"/>
      <c r="D540" s="22">
        <v>0</v>
      </c>
      <c r="E540" s="23">
        <v>0</v>
      </c>
      <c r="F540" s="24"/>
      <c r="G540" s="23">
        <v>0</v>
      </c>
      <c r="H540" s="96">
        <v>0</v>
      </c>
      <c r="I540" s="97"/>
      <c r="J540" s="137">
        <v>0</v>
      </c>
      <c r="K540" s="93">
        <v>0</v>
      </c>
      <c r="L540" s="98">
        <v>0</v>
      </c>
      <c r="M540" s="62"/>
    </row>
    <row r="541" spans="1:13" s="47" customFormat="1" ht="14.4" customHeight="1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s="47" customFormat="1" ht="14.4" customHeight="1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s="47" customFormat="1" ht="14.4" customHeight="1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6.0999999999999999E-2</v>
      </c>
      <c r="H546" s="89">
        <v>9.2945299405759567E-3</v>
      </c>
      <c r="I546" s="99"/>
      <c r="J546" s="61" t="s">
        <v>165</v>
      </c>
      <c r="K546" s="100">
        <v>0.4</v>
      </c>
      <c r="L546" s="101">
        <v>3.7178119762303827E-3</v>
      </c>
      <c r="M546" s="62"/>
    </row>
    <row r="547" spans="1:13" s="47" customFormat="1" ht="14.4" customHeight="1" x14ac:dyDescent="0.3">
      <c r="A547" s="62"/>
      <c r="B547" s="6" t="s">
        <v>57</v>
      </c>
      <c r="C547" s="25"/>
      <c r="D547" s="28"/>
      <c r="E547" s="26"/>
      <c r="F547" s="27"/>
      <c r="G547" s="86">
        <v>6.0999999999999999E-2</v>
      </c>
      <c r="H547" s="102" t="s">
        <v>57</v>
      </c>
      <c r="I547" s="103"/>
      <c r="J547" s="85"/>
      <c r="K547" s="104" t="s">
        <v>156</v>
      </c>
      <c r="L547" s="105">
        <v>3.7178119762303827E-3</v>
      </c>
      <c r="M547" s="62"/>
    </row>
    <row r="548" spans="1:13" s="47" customFormat="1" ht="14.4" customHeight="1" x14ac:dyDescent="0.3">
      <c r="A548" s="62"/>
      <c r="B548" s="51" t="s">
        <v>22</v>
      </c>
      <c r="C548" s="29"/>
      <c r="D548" s="30"/>
      <c r="E548" s="31"/>
      <c r="F548" s="32"/>
      <c r="G548" s="87"/>
      <c r="H548" s="107"/>
      <c r="I548" s="108"/>
      <c r="J548" s="138"/>
      <c r="K548" s="109"/>
      <c r="L548" s="110"/>
      <c r="M548" s="62"/>
    </row>
    <row r="549" spans="1:13" s="47" customFormat="1" ht="30.75" customHeight="1" x14ac:dyDescent="0.3">
      <c r="A549" s="62"/>
      <c r="B549" s="52" t="s">
        <v>58</v>
      </c>
      <c r="C549" s="33" t="s">
        <v>1</v>
      </c>
      <c r="D549" s="34" t="s">
        <v>59</v>
      </c>
      <c r="E549" s="35" t="s">
        <v>23</v>
      </c>
      <c r="F549" s="35" t="s">
        <v>55</v>
      </c>
      <c r="G549" s="41" t="s">
        <v>56</v>
      </c>
      <c r="H549" s="90" t="s">
        <v>158</v>
      </c>
      <c r="I549" s="91" t="s">
        <v>159</v>
      </c>
      <c r="J549" s="91" t="s">
        <v>160</v>
      </c>
      <c r="K549" s="94" t="s">
        <v>161</v>
      </c>
      <c r="L549" s="92" t="s">
        <v>162</v>
      </c>
      <c r="M549" s="62"/>
    </row>
    <row r="550" spans="1:13" s="47" customFormat="1" ht="14.4" customHeight="1" x14ac:dyDescent="0.3">
      <c r="A550" s="62"/>
      <c r="B550" s="6" t="s">
        <v>36</v>
      </c>
      <c r="C550" s="25">
        <v>1</v>
      </c>
      <c r="D550" s="3">
        <v>4.0999999999999996</v>
      </c>
      <c r="E550" s="26">
        <v>4.0999999999999996</v>
      </c>
      <c r="F550" s="26">
        <v>0.15</v>
      </c>
      <c r="G550" s="26">
        <v>0.61499999999999988</v>
      </c>
      <c r="H550" s="96">
        <v>9.3707146122200199E-2</v>
      </c>
      <c r="I550" s="97"/>
      <c r="J550" s="137" t="s">
        <v>163</v>
      </c>
      <c r="K550" s="93">
        <v>1</v>
      </c>
      <c r="L550" s="98">
        <v>9.3707146122200199E-2</v>
      </c>
      <c r="M550" s="62"/>
    </row>
    <row r="551" spans="1:13" s="47" customFormat="1" ht="14.4" customHeight="1" x14ac:dyDescent="0.3">
      <c r="A551" s="62"/>
      <c r="B551" s="6" t="s">
        <v>24</v>
      </c>
      <c r="C551" s="25">
        <v>1</v>
      </c>
      <c r="D551" s="3">
        <v>4.05</v>
      </c>
      <c r="E551" s="26">
        <v>4.05</v>
      </c>
      <c r="F551" s="26">
        <v>0.15</v>
      </c>
      <c r="G551" s="26">
        <v>0.60749999999999993</v>
      </c>
      <c r="H551" s="89">
        <v>9.2564376047539226E-2</v>
      </c>
      <c r="I551" s="99"/>
      <c r="J551" s="61" t="s">
        <v>163</v>
      </c>
      <c r="K551" s="100">
        <v>1</v>
      </c>
      <c r="L551" s="101">
        <v>9.2564376047539226E-2</v>
      </c>
      <c r="M551" s="62"/>
    </row>
    <row r="552" spans="1:13" s="47" customFormat="1" ht="14.4" customHeight="1" x14ac:dyDescent="0.3">
      <c r="A552" s="62"/>
      <c r="B552" s="6">
        <v>0</v>
      </c>
      <c r="C552" s="25"/>
      <c r="D552" s="3">
        <v>0</v>
      </c>
      <c r="E552" s="26">
        <v>0</v>
      </c>
      <c r="F552" s="26"/>
      <c r="G552" s="26">
        <v>0</v>
      </c>
      <c r="H552" s="89">
        <v>0</v>
      </c>
      <c r="I552" s="99"/>
      <c r="J552" s="61">
        <v>0</v>
      </c>
      <c r="K552" s="100">
        <v>0</v>
      </c>
      <c r="L552" s="101">
        <v>0</v>
      </c>
      <c r="M552" s="62"/>
    </row>
    <row r="553" spans="1:13" s="47" customFormat="1" ht="14.4" customHeight="1" x14ac:dyDescent="0.3">
      <c r="A553" s="62"/>
      <c r="B553" s="6">
        <v>0</v>
      </c>
      <c r="C553" s="25"/>
      <c r="D553" s="3">
        <v>0</v>
      </c>
      <c r="E553" s="26">
        <v>0</v>
      </c>
      <c r="F553" s="27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s="47" customFormat="1" ht="14.4" customHeight="1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s="47" customFormat="1" ht="14.4" customHeight="1" x14ac:dyDescent="0.3">
      <c r="A559" s="62"/>
      <c r="B559" s="6" t="s">
        <v>60</v>
      </c>
      <c r="C559" s="25"/>
      <c r="D559" s="28"/>
      <c r="E559" s="26"/>
      <c r="F559" s="27"/>
      <c r="G559" s="86">
        <v>1.2224999999999997</v>
      </c>
      <c r="H559" s="106" t="s">
        <v>60</v>
      </c>
      <c r="I559" s="103"/>
      <c r="J559" s="85"/>
      <c r="K559" s="104" t="s">
        <v>156</v>
      </c>
      <c r="L559" s="95">
        <v>0.18627152216973941</v>
      </c>
      <c r="M559" s="62"/>
    </row>
    <row r="560" spans="1:13" s="47" customFormat="1" ht="14.4" customHeight="1" x14ac:dyDescent="0.3">
      <c r="A560" s="62"/>
      <c r="B560" s="51" t="s">
        <v>38</v>
      </c>
      <c r="C560" s="29"/>
      <c r="D560" s="30"/>
      <c r="E560" s="30"/>
      <c r="F560" s="30"/>
      <c r="G560" s="30"/>
      <c r="H560" s="115"/>
      <c r="I560" s="116"/>
      <c r="J560" s="139"/>
      <c r="K560" s="117"/>
      <c r="L560" s="118"/>
      <c r="M560" s="62"/>
    </row>
    <row r="561" spans="1:13" s="47" customFormat="1" ht="36.75" customHeight="1" x14ac:dyDescent="0.3">
      <c r="A561" s="62"/>
      <c r="B561" s="53" t="s">
        <v>53</v>
      </c>
      <c r="C561" s="29"/>
      <c r="D561" s="54" t="s">
        <v>0</v>
      </c>
      <c r="E561" s="55" t="s">
        <v>1</v>
      </c>
      <c r="F561" s="56" t="s">
        <v>61</v>
      </c>
      <c r="G561" s="20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s="47" customFormat="1" ht="14.4" customHeight="1" x14ac:dyDescent="0.3">
      <c r="A562" s="62"/>
      <c r="B562" s="146" t="s">
        <v>301</v>
      </c>
      <c r="C562" s="29"/>
      <c r="D562" s="22" t="s">
        <v>435</v>
      </c>
      <c r="E562" s="57">
        <v>0.15</v>
      </c>
      <c r="F562" s="24">
        <v>30</v>
      </c>
      <c r="G562" s="23">
        <v>4.5</v>
      </c>
      <c r="H562" s="96">
        <v>0.68566204479658699</v>
      </c>
      <c r="I562" s="97"/>
      <c r="J562" s="137" t="s">
        <v>1219</v>
      </c>
      <c r="K562" s="93">
        <v>0</v>
      </c>
      <c r="L562" s="98">
        <v>0</v>
      </c>
      <c r="M562" s="62"/>
    </row>
    <row r="563" spans="1:13" s="47" customFormat="1" ht="14.4" customHeight="1" x14ac:dyDescent="0.3">
      <c r="A563" s="62"/>
      <c r="B563" s="6" t="s">
        <v>140</v>
      </c>
      <c r="C563" s="7"/>
      <c r="D563" s="3" t="s">
        <v>143</v>
      </c>
      <c r="E563" s="4">
        <v>0.05</v>
      </c>
      <c r="F563" s="5">
        <v>15.59</v>
      </c>
      <c r="G563" s="26">
        <v>0.77950000000000008</v>
      </c>
      <c r="H563" s="89">
        <v>0.11877190309309768</v>
      </c>
      <c r="I563" s="99"/>
      <c r="J563" s="61" t="s">
        <v>163</v>
      </c>
      <c r="K563" s="100">
        <v>1</v>
      </c>
      <c r="L563" s="101">
        <v>0.11877190309309768</v>
      </c>
      <c r="M563" s="62"/>
    </row>
    <row r="564" spans="1:13" s="47" customFormat="1" ht="14.4" customHeight="1" x14ac:dyDescent="0.3">
      <c r="A564" s="62"/>
      <c r="B564" s="6">
        <v>0</v>
      </c>
      <c r="C564" s="7"/>
      <c r="D564" s="3">
        <v>0</v>
      </c>
      <c r="E564" s="4"/>
      <c r="F564" s="5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s="47" customFormat="1" ht="14.4" customHeight="1" x14ac:dyDescent="0.3">
      <c r="A565" s="62"/>
      <c r="B565" s="6">
        <v>0</v>
      </c>
      <c r="C565" s="7"/>
      <c r="D565" s="3">
        <v>0</v>
      </c>
      <c r="E565" s="4"/>
      <c r="F565" s="5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s="47" customFormat="1" ht="14.4" customHeight="1" x14ac:dyDescent="0.3">
      <c r="A566" s="62"/>
      <c r="B566" s="6">
        <v>0</v>
      </c>
      <c r="C566" s="7"/>
      <c r="D566" s="3">
        <v>0</v>
      </c>
      <c r="E566" s="4"/>
      <c r="F566" s="5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s="47" customFormat="1" ht="14.4" customHeight="1" x14ac:dyDescent="0.3">
      <c r="A567" s="62"/>
      <c r="B567" s="6">
        <v>0</v>
      </c>
      <c r="C567" s="7"/>
      <c r="D567" s="3">
        <v>0</v>
      </c>
      <c r="E567" s="4"/>
      <c r="F567" s="5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s="47" customFormat="1" ht="14.4" customHeight="1" x14ac:dyDescent="0.3">
      <c r="A568" s="62"/>
      <c r="B568" s="6">
        <v>0</v>
      </c>
      <c r="C568" s="7"/>
      <c r="D568" s="3">
        <v>0</v>
      </c>
      <c r="E568" s="4"/>
      <c r="F568" s="5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s="47" customFormat="1" ht="14.4" customHeight="1" x14ac:dyDescent="0.3">
      <c r="A569" s="62"/>
      <c r="B569" s="6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s="47" customFormat="1" ht="14.4" customHeight="1" x14ac:dyDescent="0.3">
      <c r="A570" s="62"/>
      <c r="B570" s="6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s="47" customFormat="1" ht="14.4" customHeight="1" x14ac:dyDescent="0.3">
      <c r="A571" s="62"/>
      <c r="B571" s="6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s="47" customFormat="1" ht="14.4" customHeight="1" x14ac:dyDescent="0.3">
      <c r="A572" s="62"/>
      <c r="B572" s="6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s="47" customFormat="1" ht="14.4" customHeight="1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s="47" customFormat="1" ht="14.4" customHeight="1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s="47" customFormat="1" ht="14.4" customHeight="1" x14ac:dyDescent="0.3">
      <c r="A575" s="62"/>
      <c r="B575" s="58" t="s">
        <v>62</v>
      </c>
      <c r="C575" s="46"/>
      <c r="D575" s="37"/>
      <c r="E575" s="38"/>
      <c r="F575" s="39"/>
      <c r="G575" s="86">
        <v>5.2795000000000005</v>
      </c>
      <c r="H575" s="106" t="s">
        <v>62</v>
      </c>
      <c r="I575" s="103"/>
      <c r="J575" s="85"/>
      <c r="K575" s="104" t="s">
        <v>156</v>
      </c>
      <c r="L575" s="95">
        <v>0.11877190309309768</v>
      </c>
      <c r="M575" s="62"/>
    </row>
    <row r="576" spans="1:13" s="47" customFormat="1" ht="14.4" customHeight="1" x14ac:dyDescent="0.3">
      <c r="A576" s="62"/>
      <c r="B576" s="51" t="s">
        <v>63</v>
      </c>
      <c r="C576" s="29"/>
      <c r="D576" s="30"/>
      <c r="E576" s="31"/>
      <c r="F576" s="32"/>
      <c r="G576" s="31"/>
      <c r="H576" s="115"/>
      <c r="I576" s="116"/>
      <c r="J576" s="139"/>
      <c r="K576" s="117"/>
      <c r="L576" s="118">
        <v>0</v>
      </c>
      <c r="M576" s="62"/>
    </row>
    <row r="577" spans="1:13" s="47" customFormat="1" ht="35.25" customHeight="1" x14ac:dyDescent="0.3">
      <c r="A577" s="62"/>
      <c r="B577" s="53" t="s">
        <v>53</v>
      </c>
      <c r="C577" s="36"/>
      <c r="D577" s="40" t="s">
        <v>0</v>
      </c>
      <c r="E577" s="41" t="s">
        <v>1</v>
      </c>
      <c r="F577" s="35" t="s">
        <v>61</v>
      </c>
      <c r="G577" s="20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23">
        <v>0</v>
      </c>
      <c r="H578" s="96">
        <v>0</v>
      </c>
      <c r="I578" s="97"/>
      <c r="J578" s="137">
        <v>0</v>
      </c>
      <c r="K578" s="93">
        <v>0</v>
      </c>
      <c r="L578" s="98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s="47" customFormat="1" ht="15" customHeight="1" thickBot="1" x14ac:dyDescent="0.35">
      <c r="A583" s="62"/>
      <c r="B583" s="59" t="s">
        <v>64</v>
      </c>
      <c r="C583" s="42"/>
      <c r="D583" s="43"/>
      <c r="E583" s="44"/>
      <c r="F583" s="45"/>
      <c r="G583" s="23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s="47" customFormat="1" ht="14.4" customHeight="1" x14ac:dyDescent="0.3">
      <c r="A584" s="62"/>
      <c r="B584" s="64"/>
      <c r="C584" s="68"/>
      <c r="D584" s="69" t="s">
        <v>65</v>
      </c>
      <c r="E584" s="70"/>
      <c r="F584" s="71"/>
      <c r="G584" s="88">
        <v>6.5629999999999997</v>
      </c>
      <c r="H584" s="128"/>
      <c r="I584" s="122"/>
      <c r="J584" s="140"/>
      <c r="K584" s="123"/>
      <c r="L584" s="121"/>
      <c r="M584" s="62"/>
    </row>
    <row r="585" spans="1:13" s="47" customFormat="1" ht="14.4" customHeight="1" x14ac:dyDescent="0.3">
      <c r="A585" s="62"/>
      <c r="B585" s="63"/>
      <c r="C585" s="68"/>
      <c r="D585" s="72" t="s">
        <v>7</v>
      </c>
      <c r="E585" s="73"/>
      <c r="F585" s="74">
        <v>0.1</v>
      </c>
      <c r="G585" s="73">
        <v>0.65600000000000003</v>
      </c>
      <c r="H585" s="120"/>
      <c r="I585" s="124"/>
      <c r="J585" s="141"/>
      <c r="K585" s="125"/>
      <c r="L585" s="119"/>
      <c r="M585" s="62"/>
    </row>
    <row r="586" spans="1:13" s="47" customFormat="1" ht="14.4" customHeight="1" x14ac:dyDescent="0.3">
      <c r="A586" s="62"/>
      <c r="B586" s="63"/>
      <c r="C586" s="68"/>
      <c r="D586" s="72" t="s">
        <v>8</v>
      </c>
      <c r="E586" s="73"/>
      <c r="F586" s="74">
        <v>0.1</v>
      </c>
      <c r="G586" s="73">
        <v>0.65600000000000003</v>
      </c>
      <c r="H586" s="120"/>
      <c r="I586" s="124"/>
      <c r="J586" s="141"/>
      <c r="K586" s="125"/>
      <c r="L586" s="119"/>
      <c r="M586" s="62"/>
    </row>
    <row r="587" spans="1:13" s="47" customFormat="1" ht="14.4" customHeight="1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7.875</v>
      </c>
      <c r="H587" s="120"/>
      <c r="I587" s="124"/>
      <c r="J587" s="141"/>
      <c r="K587" s="125"/>
      <c r="L587" s="119"/>
      <c r="M587" s="62"/>
    </row>
    <row r="588" spans="1:13" s="47" customFormat="1" ht="15" customHeight="1" thickBot="1" x14ac:dyDescent="0.35">
      <c r="A588" s="62"/>
      <c r="B588" s="63"/>
      <c r="C588" s="68"/>
      <c r="D588" s="77" t="s">
        <v>68</v>
      </c>
      <c r="E588" s="78"/>
      <c r="F588" s="79"/>
      <c r="G588" s="78">
        <v>7.88</v>
      </c>
      <c r="H588" s="134">
        <v>1</v>
      </c>
      <c r="I588" s="126"/>
      <c r="J588" s="142"/>
      <c r="K588" s="127"/>
      <c r="L588" s="135">
        <v>0.30876123723906751</v>
      </c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136" t="s">
        <v>1808</v>
      </c>
      <c r="C592" s="81"/>
      <c r="D592" s="80"/>
      <c r="E592" s="67"/>
      <c r="F592" s="82"/>
      <c r="G592" s="82"/>
      <c r="J592" s="60"/>
      <c r="M592" s="62"/>
    </row>
    <row r="593" spans="1:14" s="47" customFormat="1" ht="14.4" customHeight="1" x14ac:dyDescent="0.3">
      <c r="A593" s="62"/>
      <c r="B593" s="133" t="s">
        <v>6</v>
      </c>
      <c r="C593" s="83"/>
      <c r="D593" s="80"/>
      <c r="E593" s="67"/>
      <c r="F593" s="62"/>
      <c r="G593" s="62"/>
      <c r="J593" s="60"/>
      <c r="M593" s="62"/>
    </row>
    <row r="594" spans="1:14" s="47" customFormat="1" ht="14.4" customHeight="1" x14ac:dyDescent="0.3">
      <c r="A594" s="62"/>
      <c r="B594" s="84"/>
      <c r="C594" s="62"/>
      <c r="D594" s="80"/>
      <c r="E594" s="67"/>
      <c r="F594" s="62"/>
      <c r="G594" s="62"/>
      <c r="J594" s="60"/>
      <c r="M594" s="62"/>
    </row>
    <row r="595" spans="1:14" x14ac:dyDescent="0.3">
      <c r="A595" s="62"/>
      <c r="B595" s="129"/>
      <c r="C595" s="129"/>
      <c r="D595" s="129"/>
      <c r="J595" s="1"/>
    </row>
    <row r="596" spans="1:14" x14ac:dyDescent="0.3">
      <c r="A596" s="62"/>
      <c r="B596" s="130"/>
      <c r="C596" s="130"/>
      <c r="D596" s="130"/>
      <c r="J596" s="1"/>
    </row>
    <row r="597" spans="1:14" ht="15.6" x14ac:dyDescent="0.3">
      <c r="A597" s="62"/>
      <c r="B597" s="47"/>
      <c r="C597" s="47"/>
      <c r="D597" s="714" t="s">
        <v>166</v>
      </c>
      <c r="E597" s="714"/>
      <c r="F597" s="714"/>
      <c r="J597" s="1"/>
    </row>
    <row r="598" spans="1:14" x14ac:dyDescent="0.3">
      <c r="A598" s="62"/>
      <c r="B598" s="132"/>
      <c r="C598" s="132"/>
      <c r="D598" s="132"/>
      <c r="J598" s="1"/>
    </row>
    <row r="599" spans="1:14" ht="82.5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4" s="47" customFormat="1" ht="14.4" customHeight="1" x14ac:dyDescent="0.3">
      <c r="A600" s="62"/>
      <c r="B600" s="63"/>
      <c r="C600" s="9"/>
      <c r="D600" s="10"/>
      <c r="E600" s="11"/>
      <c r="F600" s="12"/>
      <c r="G600" s="13"/>
      <c r="J600" s="60"/>
      <c r="M600" s="62"/>
    </row>
    <row r="601" spans="1:14" s="47" customFormat="1" ht="14.4" customHeight="1" x14ac:dyDescent="0.3">
      <c r="A601" s="62"/>
      <c r="B601" s="48" t="s">
        <v>48</v>
      </c>
      <c r="C601" s="9"/>
      <c r="D601" s="10"/>
      <c r="E601" s="11"/>
      <c r="F601" s="11"/>
      <c r="G601" s="11"/>
      <c r="J601" s="60"/>
      <c r="M601" s="62"/>
    </row>
    <row r="602" spans="1:14" s="47" customFormat="1" ht="14.4" customHeight="1" x14ac:dyDescent="0.3">
      <c r="A602" s="62"/>
      <c r="B602" s="64" t="s">
        <v>49</v>
      </c>
      <c r="C602" s="62" t="s">
        <v>189</v>
      </c>
      <c r="D602" s="62"/>
      <c r="E602" s="62"/>
      <c r="I602" s="65" t="s">
        <v>50</v>
      </c>
      <c r="J602" s="68" t="s">
        <v>2</v>
      </c>
      <c r="M602" s="62"/>
      <c r="N602" s="47">
        <v>0</v>
      </c>
    </row>
    <row r="603" spans="1:14" s="47" customFormat="1" ht="15" customHeight="1" thickBot="1" x14ac:dyDescent="0.35">
      <c r="A603" s="62"/>
      <c r="B603" s="64" t="s">
        <v>51</v>
      </c>
      <c r="C603" s="62" t="s">
        <v>184</v>
      </c>
      <c r="D603" s="62"/>
      <c r="E603" s="62"/>
      <c r="G603" s="62" t="s">
        <v>366</v>
      </c>
      <c r="J603" s="60"/>
      <c r="M603" s="62"/>
    </row>
    <row r="604" spans="1:14" s="47" customFormat="1" ht="14.4" customHeight="1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4" s="47" customFormat="1" ht="32.25" customHeight="1" x14ac:dyDescent="0.3">
      <c r="A605" s="62"/>
      <c r="B605" s="50" t="s">
        <v>53</v>
      </c>
      <c r="C605" s="18" t="s">
        <v>1</v>
      </c>
      <c r="D605" s="19" t="s">
        <v>54</v>
      </c>
      <c r="E605" s="20" t="s">
        <v>23</v>
      </c>
      <c r="F605" s="20" t="s">
        <v>55</v>
      </c>
      <c r="G605" s="20" t="s">
        <v>56</v>
      </c>
      <c r="H605" s="90" t="s">
        <v>158</v>
      </c>
      <c r="I605" s="91" t="s">
        <v>159</v>
      </c>
      <c r="J605" s="91" t="s">
        <v>160</v>
      </c>
      <c r="K605" s="91" t="s">
        <v>161</v>
      </c>
      <c r="L605" s="92" t="s">
        <v>162</v>
      </c>
      <c r="M605" s="62"/>
    </row>
    <row r="606" spans="1:14" s="47" customFormat="1" ht="14.4" customHeight="1" x14ac:dyDescent="0.3">
      <c r="A606" s="62"/>
      <c r="B606" s="21">
        <v>0</v>
      </c>
      <c r="C606" s="18"/>
      <c r="D606" s="22">
        <v>0</v>
      </c>
      <c r="E606" s="23">
        <v>0</v>
      </c>
      <c r="F606" s="24"/>
      <c r="G606" s="23">
        <v>0</v>
      </c>
      <c r="H606" s="96">
        <v>0</v>
      </c>
      <c r="I606" s="97"/>
      <c r="J606" s="137">
        <v>0</v>
      </c>
      <c r="K606" s="93">
        <v>0</v>
      </c>
      <c r="L606" s="98">
        <v>0</v>
      </c>
      <c r="M606" s="62"/>
    </row>
    <row r="607" spans="1:14" s="47" customFormat="1" ht="14.4" customHeight="1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4" s="47" customFormat="1" ht="14.4" customHeight="1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s="47" customFormat="1" ht="14.4" customHeight="1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s="47" customFormat="1" ht="14.4" customHeight="1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6.0999999999999999E-2</v>
      </c>
      <c r="H612" s="89">
        <v>1.2048192771084338E-2</v>
      </c>
      <c r="I612" s="99"/>
      <c r="J612" s="61" t="s">
        <v>165</v>
      </c>
      <c r="K612" s="100">
        <v>0.4</v>
      </c>
      <c r="L612" s="101">
        <v>4.8192771084337354E-3</v>
      </c>
      <c r="M612" s="62"/>
    </row>
    <row r="613" spans="1:13" s="47" customFormat="1" ht="14.4" customHeight="1" x14ac:dyDescent="0.3">
      <c r="A613" s="62"/>
      <c r="B613" s="6" t="s">
        <v>57</v>
      </c>
      <c r="C613" s="25"/>
      <c r="D613" s="28"/>
      <c r="E613" s="26"/>
      <c r="F613" s="27"/>
      <c r="G613" s="86">
        <v>6.0999999999999999E-2</v>
      </c>
      <c r="H613" s="102" t="s">
        <v>57</v>
      </c>
      <c r="I613" s="103"/>
      <c r="J613" s="85"/>
      <c r="K613" s="104" t="s">
        <v>156</v>
      </c>
      <c r="L613" s="105">
        <v>4.8192771084337354E-3</v>
      </c>
      <c r="M613" s="62"/>
    </row>
    <row r="614" spans="1:13" s="47" customFormat="1" ht="14.4" customHeight="1" x14ac:dyDescent="0.3">
      <c r="A614" s="62"/>
      <c r="B614" s="51" t="s">
        <v>22</v>
      </c>
      <c r="C614" s="29"/>
      <c r="D614" s="30"/>
      <c r="E614" s="31"/>
      <c r="F614" s="32"/>
      <c r="G614" s="87"/>
      <c r="H614" s="107"/>
      <c r="I614" s="108"/>
      <c r="J614" s="138"/>
      <c r="K614" s="109"/>
      <c r="L614" s="110"/>
      <c r="M614" s="62"/>
    </row>
    <row r="615" spans="1:13" s="47" customFormat="1" ht="30.75" customHeight="1" x14ac:dyDescent="0.3">
      <c r="A615" s="62"/>
      <c r="B615" s="52" t="s">
        <v>58</v>
      </c>
      <c r="C615" s="33" t="s">
        <v>1</v>
      </c>
      <c r="D615" s="34" t="s">
        <v>59</v>
      </c>
      <c r="E615" s="35" t="s">
        <v>23</v>
      </c>
      <c r="F615" s="35" t="s">
        <v>55</v>
      </c>
      <c r="G615" s="41" t="s">
        <v>56</v>
      </c>
      <c r="H615" s="90" t="s">
        <v>158</v>
      </c>
      <c r="I615" s="91" t="s">
        <v>159</v>
      </c>
      <c r="J615" s="91" t="s">
        <v>160</v>
      </c>
      <c r="K615" s="94" t="s">
        <v>161</v>
      </c>
      <c r="L615" s="92" t="s">
        <v>162</v>
      </c>
      <c r="M615" s="62"/>
    </row>
    <row r="616" spans="1:13" s="47" customFormat="1" ht="14.4" customHeight="1" x14ac:dyDescent="0.3">
      <c r="A616" s="62"/>
      <c r="B616" s="6" t="s">
        <v>36</v>
      </c>
      <c r="C616" s="25">
        <v>1</v>
      </c>
      <c r="D616" s="3">
        <v>4.0999999999999996</v>
      </c>
      <c r="E616" s="26">
        <v>4.0999999999999996</v>
      </c>
      <c r="F616" s="26">
        <v>0.15</v>
      </c>
      <c r="G616" s="26">
        <v>0.61499999999999988</v>
      </c>
      <c r="H616" s="96">
        <v>0.12146948449535847</v>
      </c>
      <c r="I616" s="97"/>
      <c r="J616" s="137" t="s">
        <v>163</v>
      </c>
      <c r="K616" s="93">
        <v>1</v>
      </c>
      <c r="L616" s="98">
        <v>0.12146948449535847</v>
      </c>
      <c r="M616" s="62"/>
    </row>
    <row r="617" spans="1:13" s="47" customFormat="1" ht="14.4" customHeight="1" x14ac:dyDescent="0.3">
      <c r="A617" s="62"/>
      <c r="B617" s="6" t="s">
        <v>24</v>
      </c>
      <c r="C617" s="25">
        <v>1</v>
      </c>
      <c r="D617" s="3">
        <v>4.05</v>
      </c>
      <c r="E617" s="26">
        <v>4.05</v>
      </c>
      <c r="F617" s="26">
        <v>0.15</v>
      </c>
      <c r="G617" s="26">
        <v>0.60749999999999993</v>
      </c>
      <c r="H617" s="89">
        <v>0.11998814931858581</v>
      </c>
      <c r="I617" s="99"/>
      <c r="J617" s="61" t="s">
        <v>163</v>
      </c>
      <c r="K617" s="100">
        <v>1</v>
      </c>
      <c r="L617" s="101">
        <v>0.11998814931858581</v>
      </c>
      <c r="M617" s="62"/>
    </row>
    <row r="618" spans="1:13" s="47" customFormat="1" ht="14.4" customHeight="1" x14ac:dyDescent="0.3">
      <c r="A618" s="62"/>
      <c r="B618" s="6">
        <v>0</v>
      </c>
      <c r="C618" s="25"/>
      <c r="D618" s="3">
        <v>0</v>
      </c>
      <c r="E618" s="26">
        <v>0</v>
      </c>
      <c r="F618" s="26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1:13" s="47" customFormat="1" ht="14.4" customHeight="1" x14ac:dyDescent="0.3">
      <c r="A619" s="62"/>
      <c r="B619" s="6">
        <v>0</v>
      </c>
      <c r="C619" s="25"/>
      <c r="D619" s="3">
        <v>0</v>
      </c>
      <c r="E619" s="26">
        <v>0</v>
      </c>
      <c r="F619" s="27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s="47" customFormat="1" ht="14.4" customHeight="1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s="47" customFormat="1" ht="14.4" customHeight="1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s="47" customFormat="1" ht="14.4" customHeight="1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s="47" customFormat="1" ht="14.4" customHeight="1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s="47" customFormat="1" ht="14.4" customHeight="1" x14ac:dyDescent="0.3">
      <c r="A624" s="62"/>
      <c r="B624" s="6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3" s="47" customFormat="1" ht="14.4" customHeight="1" x14ac:dyDescent="0.3">
      <c r="A625" s="62"/>
      <c r="B625" s="6" t="s">
        <v>60</v>
      </c>
      <c r="C625" s="25"/>
      <c r="D625" s="28"/>
      <c r="E625" s="26"/>
      <c r="F625" s="27"/>
      <c r="G625" s="86">
        <v>1.2224999999999997</v>
      </c>
      <c r="H625" s="106" t="s">
        <v>60</v>
      </c>
      <c r="I625" s="103"/>
      <c r="J625" s="85"/>
      <c r="K625" s="104" t="s">
        <v>156</v>
      </c>
      <c r="L625" s="95">
        <v>0.24145763381394428</v>
      </c>
      <c r="M625" s="62"/>
    </row>
    <row r="626" spans="1:13" s="47" customFormat="1" ht="14.4" customHeight="1" x14ac:dyDescent="0.3">
      <c r="A626" s="62"/>
      <c r="B626" s="51" t="s">
        <v>38</v>
      </c>
      <c r="C626" s="29"/>
      <c r="D626" s="30"/>
      <c r="E626" s="30"/>
      <c r="F626" s="30"/>
      <c r="G626" s="30"/>
      <c r="H626" s="115"/>
      <c r="I626" s="116"/>
      <c r="J626" s="139"/>
      <c r="K626" s="117"/>
      <c r="L626" s="118"/>
      <c r="M626" s="62"/>
    </row>
    <row r="627" spans="1:13" s="47" customFormat="1" ht="36.75" customHeight="1" x14ac:dyDescent="0.3">
      <c r="A627" s="62"/>
      <c r="B627" s="53" t="s">
        <v>53</v>
      </c>
      <c r="C627" s="29"/>
      <c r="D627" s="54" t="s">
        <v>0</v>
      </c>
      <c r="E627" s="55" t="s">
        <v>1</v>
      </c>
      <c r="F627" s="56" t="s">
        <v>61</v>
      </c>
      <c r="G627" s="20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3" s="47" customFormat="1" ht="14.4" customHeight="1" x14ac:dyDescent="0.3">
      <c r="A628" s="62"/>
      <c r="B628" s="146" t="s">
        <v>189</v>
      </c>
      <c r="C628" s="29"/>
      <c r="D628" s="22" t="s">
        <v>435</v>
      </c>
      <c r="E628" s="57">
        <v>0.15</v>
      </c>
      <c r="F628" s="24">
        <v>20</v>
      </c>
      <c r="G628" s="23">
        <v>3</v>
      </c>
      <c r="H628" s="96">
        <v>0.59253407070906583</v>
      </c>
      <c r="I628" s="97"/>
      <c r="J628" s="137" t="s">
        <v>1219</v>
      </c>
      <c r="K628" s="93">
        <v>0</v>
      </c>
      <c r="L628" s="98">
        <v>0</v>
      </c>
      <c r="M628" s="62"/>
    </row>
    <row r="629" spans="1:13" s="47" customFormat="1" ht="14.4" customHeight="1" x14ac:dyDescent="0.3">
      <c r="A629" s="62"/>
      <c r="B629" s="6" t="s">
        <v>140</v>
      </c>
      <c r="C629" s="7"/>
      <c r="D629" s="3" t="s">
        <v>143</v>
      </c>
      <c r="E629" s="4">
        <v>0.05</v>
      </c>
      <c r="F629" s="5">
        <v>15.59</v>
      </c>
      <c r="G629" s="26">
        <v>0.77950000000000008</v>
      </c>
      <c r="H629" s="89">
        <v>0.15396010270590563</v>
      </c>
      <c r="I629" s="99"/>
      <c r="J629" s="61" t="s">
        <v>163</v>
      </c>
      <c r="K629" s="100">
        <v>1</v>
      </c>
      <c r="L629" s="101">
        <v>0.15396010270590563</v>
      </c>
      <c r="M629" s="62"/>
    </row>
    <row r="630" spans="1:13" s="47" customFormat="1" ht="14.4" customHeight="1" x14ac:dyDescent="0.3">
      <c r="A630" s="62"/>
      <c r="B630" s="6">
        <v>0</v>
      </c>
      <c r="C630" s="7"/>
      <c r="D630" s="3">
        <v>0</v>
      </c>
      <c r="E630" s="4"/>
      <c r="F630" s="5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3" s="47" customFormat="1" ht="14.4" customHeight="1" x14ac:dyDescent="0.3">
      <c r="A631" s="62"/>
      <c r="B631" s="6">
        <v>0</v>
      </c>
      <c r="C631" s="7"/>
      <c r="D631" s="3">
        <v>0</v>
      </c>
      <c r="E631" s="4"/>
      <c r="F631" s="5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s="47" customFormat="1" ht="14.4" customHeight="1" x14ac:dyDescent="0.3">
      <c r="A632" s="62"/>
      <c r="B632" s="6">
        <v>0</v>
      </c>
      <c r="C632" s="7"/>
      <c r="D632" s="3">
        <v>0</v>
      </c>
      <c r="E632" s="4"/>
      <c r="F632" s="5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s="47" customFormat="1" ht="14.4" customHeight="1" x14ac:dyDescent="0.3">
      <c r="A633" s="62"/>
      <c r="B633" s="6">
        <v>0</v>
      </c>
      <c r="C633" s="7"/>
      <c r="D633" s="3">
        <v>0</v>
      </c>
      <c r="E633" s="4"/>
      <c r="F633" s="5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s="47" customFormat="1" ht="14.4" customHeight="1" x14ac:dyDescent="0.3">
      <c r="A634" s="62"/>
      <c r="B634" s="6">
        <v>0</v>
      </c>
      <c r="C634" s="7"/>
      <c r="D634" s="3">
        <v>0</v>
      </c>
      <c r="E634" s="4"/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s="47" customFormat="1" ht="14.4" customHeight="1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s="47" customFormat="1" ht="14.4" customHeight="1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s="47" customFormat="1" ht="14.4" customHeight="1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s="47" customFormat="1" ht="14.4" customHeight="1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s="47" customFormat="1" ht="14.4" customHeight="1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s="47" customFormat="1" ht="14.4" customHeight="1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s="47" customFormat="1" ht="14.4" customHeight="1" x14ac:dyDescent="0.3">
      <c r="A641" s="62"/>
      <c r="B641" s="58" t="s">
        <v>62</v>
      </c>
      <c r="C641" s="46"/>
      <c r="D641" s="37"/>
      <c r="E641" s="38"/>
      <c r="F641" s="39"/>
      <c r="G641" s="86">
        <v>3.7795000000000001</v>
      </c>
      <c r="H641" s="106" t="s">
        <v>62</v>
      </c>
      <c r="I641" s="103"/>
      <c r="J641" s="85"/>
      <c r="K641" s="104" t="s">
        <v>156</v>
      </c>
      <c r="L641" s="95">
        <v>0.15396010270590563</v>
      </c>
      <c r="M641" s="62"/>
    </row>
    <row r="642" spans="1:13" s="47" customFormat="1" ht="14.4" customHeight="1" x14ac:dyDescent="0.3">
      <c r="A642" s="62"/>
      <c r="B642" s="51" t="s">
        <v>63</v>
      </c>
      <c r="C642" s="29"/>
      <c r="D642" s="30"/>
      <c r="E642" s="31"/>
      <c r="F642" s="32"/>
      <c r="G642" s="31"/>
      <c r="H642" s="115"/>
      <c r="I642" s="116"/>
      <c r="J642" s="139"/>
      <c r="K642" s="117"/>
      <c r="L642" s="118">
        <v>0</v>
      </c>
      <c r="M642" s="62"/>
    </row>
    <row r="643" spans="1:13" s="47" customFormat="1" ht="35.25" customHeight="1" x14ac:dyDescent="0.3">
      <c r="A643" s="62"/>
      <c r="B643" s="53" t="s">
        <v>53</v>
      </c>
      <c r="C643" s="36"/>
      <c r="D643" s="40" t="s">
        <v>0</v>
      </c>
      <c r="E643" s="41" t="s">
        <v>1</v>
      </c>
      <c r="F643" s="35" t="s">
        <v>61</v>
      </c>
      <c r="G643" s="20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s="47" customFormat="1" ht="14.4" customHeight="1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3">
        <v>0</v>
      </c>
      <c r="H644" s="96">
        <v>0</v>
      </c>
      <c r="I644" s="97"/>
      <c r="J644" s="137">
        <v>0</v>
      </c>
      <c r="K644" s="93">
        <v>0</v>
      </c>
      <c r="L644" s="98">
        <v>0</v>
      </c>
      <c r="M644" s="62"/>
    </row>
    <row r="645" spans="1:13" s="47" customFormat="1" ht="14.4" customHeight="1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s="47" customFormat="1" ht="14.4" customHeight="1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s="47" customFormat="1" ht="15" customHeight="1" thickBot="1" x14ac:dyDescent="0.35">
      <c r="A649" s="62"/>
      <c r="B649" s="59" t="s">
        <v>64</v>
      </c>
      <c r="C649" s="42"/>
      <c r="D649" s="43"/>
      <c r="E649" s="44"/>
      <c r="F649" s="45"/>
      <c r="G649" s="23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s="47" customFormat="1" ht="14.4" customHeight="1" x14ac:dyDescent="0.3">
      <c r="A650" s="62"/>
      <c r="B650" s="64"/>
      <c r="C650" s="68"/>
      <c r="D650" s="69" t="s">
        <v>65</v>
      </c>
      <c r="E650" s="70"/>
      <c r="F650" s="71"/>
      <c r="G650" s="88">
        <v>5.0629999999999997</v>
      </c>
      <c r="H650" s="128"/>
      <c r="I650" s="122"/>
      <c r="J650" s="140"/>
      <c r="K650" s="123"/>
      <c r="L650" s="121"/>
      <c r="M650" s="62"/>
    </row>
    <row r="651" spans="1:13" s="47" customFormat="1" ht="14.4" customHeight="1" x14ac:dyDescent="0.3">
      <c r="A651" s="62"/>
      <c r="B651" s="63"/>
      <c r="C651" s="68"/>
      <c r="D651" s="72" t="s">
        <v>7</v>
      </c>
      <c r="E651" s="73"/>
      <c r="F651" s="74">
        <v>0.1</v>
      </c>
      <c r="G651" s="73">
        <v>0.50600000000000001</v>
      </c>
      <c r="H651" s="120"/>
      <c r="I651" s="124"/>
      <c r="J651" s="141"/>
      <c r="K651" s="125"/>
      <c r="L651" s="119"/>
      <c r="M651" s="62"/>
    </row>
    <row r="652" spans="1:13" s="47" customFormat="1" ht="14.4" customHeight="1" x14ac:dyDescent="0.3">
      <c r="A652" s="62"/>
      <c r="B652" s="63"/>
      <c r="C652" s="68"/>
      <c r="D652" s="72" t="s">
        <v>8</v>
      </c>
      <c r="E652" s="73"/>
      <c r="F652" s="74">
        <v>0.1</v>
      </c>
      <c r="G652" s="73">
        <v>0.50600000000000001</v>
      </c>
      <c r="H652" s="120"/>
      <c r="I652" s="124"/>
      <c r="J652" s="141"/>
      <c r="K652" s="125"/>
      <c r="L652" s="119"/>
      <c r="M652" s="62"/>
    </row>
    <row r="653" spans="1:13" s="47" customFormat="1" ht="14.4" customHeight="1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6.0750000000000002</v>
      </c>
      <c r="H653" s="120"/>
      <c r="I653" s="124"/>
      <c r="J653" s="141"/>
      <c r="K653" s="125"/>
      <c r="L653" s="119"/>
      <c r="M653" s="62"/>
    </row>
    <row r="654" spans="1:13" s="47" customFormat="1" ht="15" customHeight="1" thickBot="1" x14ac:dyDescent="0.35">
      <c r="A654" s="62"/>
      <c r="B654" s="63"/>
      <c r="C654" s="68"/>
      <c r="D654" s="77" t="s">
        <v>68</v>
      </c>
      <c r="E654" s="78"/>
      <c r="F654" s="79"/>
      <c r="G654" s="78">
        <v>6.08</v>
      </c>
      <c r="H654" s="134">
        <v>1</v>
      </c>
      <c r="I654" s="126"/>
      <c r="J654" s="142"/>
      <c r="K654" s="127"/>
      <c r="L654" s="135">
        <v>0.40023701362828362</v>
      </c>
      <c r="M654" s="62"/>
    </row>
    <row r="655" spans="1:13" s="47" customFormat="1" ht="14.4" customHeight="1" x14ac:dyDescent="0.3">
      <c r="A655" s="62"/>
      <c r="B655" s="63"/>
      <c r="C655" s="68"/>
      <c r="D655" s="80"/>
      <c r="E655" s="67"/>
      <c r="F655" s="65"/>
      <c r="G655" s="67"/>
      <c r="J655" s="60"/>
      <c r="M655" s="62"/>
    </row>
    <row r="656" spans="1:13" s="47" customFormat="1" ht="14.4" customHeight="1" x14ac:dyDescent="0.3">
      <c r="A656" s="62"/>
      <c r="B656" s="63"/>
      <c r="C656" s="68"/>
      <c r="D656" s="80"/>
      <c r="E656" s="67"/>
      <c r="F656" s="65"/>
      <c r="G656" s="67"/>
      <c r="J656" s="60"/>
      <c r="M656" s="62"/>
    </row>
    <row r="657" spans="1:14" s="47" customFormat="1" ht="14.4" customHeight="1" x14ac:dyDescent="0.3">
      <c r="A657" s="62"/>
      <c r="B657" s="63"/>
      <c r="C657" s="68"/>
      <c r="D657" s="80"/>
      <c r="E657" s="67"/>
      <c r="F657" s="65"/>
      <c r="G657" s="67"/>
      <c r="J657" s="60"/>
      <c r="M657" s="62"/>
    </row>
    <row r="658" spans="1:14" s="47" customFormat="1" ht="14.4" customHeight="1" x14ac:dyDescent="0.3">
      <c r="A658" s="62"/>
      <c r="B658" s="136" t="s">
        <v>1808</v>
      </c>
      <c r="C658" s="81"/>
      <c r="D658" s="80"/>
      <c r="E658" s="67"/>
      <c r="F658" s="82"/>
      <c r="G658" s="82"/>
      <c r="J658" s="60"/>
      <c r="M658" s="62"/>
    </row>
    <row r="659" spans="1:14" s="47" customFormat="1" ht="14.4" customHeight="1" x14ac:dyDescent="0.3">
      <c r="A659" s="62"/>
      <c r="B659" s="133" t="s">
        <v>6</v>
      </c>
      <c r="C659" s="83"/>
      <c r="D659" s="80"/>
      <c r="E659" s="67"/>
      <c r="F659" s="62"/>
      <c r="G659" s="62"/>
      <c r="J659" s="60"/>
      <c r="M659" s="62"/>
    </row>
    <row r="660" spans="1:14" s="47" customFormat="1" ht="14.4" customHeight="1" x14ac:dyDescent="0.3">
      <c r="A660" s="62"/>
      <c r="B660" s="84"/>
      <c r="C660" s="62"/>
      <c r="D660" s="80"/>
      <c r="E660" s="67"/>
      <c r="F660" s="62"/>
      <c r="G660" s="62"/>
      <c r="J660" s="60"/>
      <c r="M660" s="62"/>
    </row>
    <row r="661" spans="1:14" x14ac:dyDescent="0.3">
      <c r="A661" s="62"/>
      <c r="B661" s="129"/>
      <c r="C661" s="129"/>
      <c r="D661" s="129"/>
      <c r="J661" s="1"/>
    </row>
    <row r="662" spans="1:14" x14ac:dyDescent="0.3">
      <c r="A662" s="62"/>
      <c r="B662" s="130"/>
      <c r="C662" s="130"/>
      <c r="D662" s="130"/>
      <c r="J662" s="1"/>
    </row>
    <row r="663" spans="1:14" ht="15.6" x14ac:dyDescent="0.3">
      <c r="A663" s="62"/>
      <c r="B663" s="47"/>
      <c r="C663" s="47"/>
      <c r="D663" s="714" t="s">
        <v>166</v>
      </c>
      <c r="E663" s="714"/>
      <c r="F663" s="714"/>
      <c r="J663" s="1"/>
    </row>
    <row r="664" spans="1:14" x14ac:dyDescent="0.3">
      <c r="A664" s="62"/>
      <c r="B664" s="132"/>
      <c r="C664" s="132"/>
      <c r="D664" s="132"/>
      <c r="J664" s="1"/>
    </row>
    <row r="665" spans="1:14" ht="82.5" customHeight="1" x14ac:dyDescent="0.3">
      <c r="A665" s="62"/>
      <c r="B665" s="710" t="s">
        <v>1809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4" s="47" customFormat="1" ht="14.4" customHeight="1" x14ac:dyDescent="0.3">
      <c r="A666" s="62"/>
      <c r="B666" s="63"/>
      <c r="C666" s="9"/>
      <c r="D666" s="10"/>
      <c r="E666" s="11"/>
      <c r="F666" s="12"/>
      <c r="G666" s="13"/>
      <c r="J666" s="60"/>
      <c r="M666" s="62"/>
    </row>
    <row r="667" spans="1:14" s="47" customFormat="1" ht="14.4" customHeight="1" x14ac:dyDescent="0.3">
      <c r="A667" s="62"/>
      <c r="B667" s="48" t="s">
        <v>48</v>
      </c>
      <c r="C667" s="9"/>
      <c r="D667" s="10"/>
      <c r="E667" s="11"/>
      <c r="F667" s="11"/>
      <c r="G667" s="11"/>
      <c r="J667" s="60"/>
      <c r="M667" s="62"/>
    </row>
    <row r="668" spans="1:14" s="47" customFormat="1" ht="14.4" customHeight="1" x14ac:dyDescent="0.3">
      <c r="A668" s="62"/>
      <c r="B668" s="64" t="s">
        <v>49</v>
      </c>
      <c r="C668" s="62" t="s">
        <v>1807</v>
      </c>
      <c r="D668" s="62"/>
      <c r="E668" s="62"/>
      <c r="I668" s="65" t="s">
        <v>50</v>
      </c>
      <c r="J668" s="68" t="s">
        <v>3</v>
      </c>
      <c r="M668" s="62"/>
      <c r="N668" s="47">
        <v>0</v>
      </c>
    </row>
    <row r="669" spans="1:14" s="47" customFormat="1" ht="15" customHeight="1" thickBot="1" x14ac:dyDescent="0.35">
      <c r="A669" s="62"/>
      <c r="B669" s="64" t="s">
        <v>51</v>
      </c>
      <c r="C669" s="62" t="s">
        <v>184</v>
      </c>
      <c r="D669" s="62"/>
      <c r="E669" s="62"/>
      <c r="G669" s="62" t="s">
        <v>367</v>
      </c>
      <c r="J669" s="60"/>
      <c r="M669" s="62"/>
    </row>
    <row r="670" spans="1:14" s="47" customFormat="1" ht="14.4" customHeight="1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4" s="47" customFormat="1" ht="32.25" customHeight="1" x14ac:dyDescent="0.3">
      <c r="A671" s="62"/>
      <c r="B671" s="50" t="s">
        <v>53</v>
      </c>
      <c r="C671" s="18" t="s">
        <v>1</v>
      </c>
      <c r="D671" s="19" t="s">
        <v>54</v>
      </c>
      <c r="E671" s="20" t="s">
        <v>23</v>
      </c>
      <c r="F671" s="20" t="s">
        <v>55</v>
      </c>
      <c r="G671" s="20" t="s">
        <v>56</v>
      </c>
      <c r="H671" s="90" t="s">
        <v>158</v>
      </c>
      <c r="I671" s="91" t="s">
        <v>159</v>
      </c>
      <c r="J671" s="91" t="s">
        <v>160</v>
      </c>
      <c r="K671" s="91" t="s">
        <v>161</v>
      </c>
      <c r="L671" s="92" t="s">
        <v>162</v>
      </c>
      <c r="M671" s="62"/>
    </row>
    <row r="672" spans="1:14" s="47" customFormat="1" ht="14.4" customHeight="1" x14ac:dyDescent="0.3">
      <c r="A672" s="62"/>
      <c r="B672" s="21">
        <v>0</v>
      </c>
      <c r="C672" s="18"/>
      <c r="D672" s="22">
        <v>0</v>
      </c>
      <c r="E672" s="23">
        <v>0</v>
      </c>
      <c r="F672" s="24"/>
      <c r="G672" s="23">
        <v>0</v>
      </c>
      <c r="H672" s="96">
        <v>0</v>
      </c>
      <c r="I672" s="97"/>
      <c r="J672" s="137">
        <v>0</v>
      </c>
      <c r="K672" s="93">
        <v>0</v>
      </c>
      <c r="L672" s="98">
        <v>0</v>
      </c>
      <c r="M672" s="62"/>
    </row>
    <row r="673" spans="1:13" s="47" customFormat="1" ht="14.4" customHeight="1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1:13" s="47" customFormat="1" ht="14.4" customHeight="1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s="47" customFormat="1" ht="14.4" customHeight="1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s="47" customFormat="1" ht="14.4" customHeight="1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s="47" customFormat="1" ht="14.4" customHeight="1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s="47" customFormat="1" ht="14.4" customHeight="1" x14ac:dyDescent="0.3">
      <c r="A678" s="62"/>
      <c r="B678" s="6" t="s">
        <v>73</v>
      </c>
      <c r="C678" s="25"/>
      <c r="D678" s="3">
        <v>0</v>
      </c>
      <c r="E678" s="26">
        <v>0</v>
      </c>
      <c r="F678" s="27"/>
      <c r="G678" s="26">
        <v>8.2000000000000003E-2</v>
      </c>
      <c r="H678" s="89">
        <v>1.1409489355781273E-2</v>
      </c>
      <c r="I678" s="99"/>
      <c r="J678" s="61" t="s">
        <v>165</v>
      </c>
      <c r="K678" s="100">
        <v>0.4</v>
      </c>
      <c r="L678" s="101">
        <v>4.563795742312509E-3</v>
      </c>
      <c r="M678" s="62"/>
    </row>
    <row r="679" spans="1:13" s="47" customFormat="1" ht="14.4" customHeight="1" x14ac:dyDescent="0.3">
      <c r="A679" s="62"/>
      <c r="B679" s="6" t="s">
        <v>57</v>
      </c>
      <c r="C679" s="25"/>
      <c r="D679" s="28"/>
      <c r="E679" s="26"/>
      <c r="F679" s="27"/>
      <c r="G679" s="86">
        <v>8.2000000000000003E-2</v>
      </c>
      <c r="H679" s="102" t="s">
        <v>57</v>
      </c>
      <c r="I679" s="103"/>
      <c r="J679" s="85"/>
      <c r="K679" s="104" t="s">
        <v>156</v>
      </c>
      <c r="L679" s="105">
        <v>4.563795742312509E-3</v>
      </c>
      <c r="M679" s="62"/>
    </row>
    <row r="680" spans="1:13" s="47" customFormat="1" ht="14.4" customHeight="1" x14ac:dyDescent="0.3">
      <c r="A680" s="62"/>
      <c r="B680" s="51" t="s">
        <v>22</v>
      </c>
      <c r="C680" s="29"/>
      <c r="D680" s="30"/>
      <c r="E680" s="31"/>
      <c r="F680" s="32"/>
      <c r="G680" s="87"/>
      <c r="H680" s="107"/>
      <c r="I680" s="108"/>
      <c r="J680" s="138"/>
      <c r="K680" s="109"/>
      <c r="L680" s="110"/>
      <c r="M680" s="62"/>
    </row>
    <row r="681" spans="1:13" s="47" customFormat="1" ht="30.75" customHeight="1" x14ac:dyDescent="0.3">
      <c r="A681" s="62"/>
      <c r="B681" s="52" t="s">
        <v>58</v>
      </c>
      <c r="C681" s="33" t="s">
        <v>1</v>
      </c>
      <c r="D681" s="34" t="s">
        <v>59</v>
      </c>
      <c r="E681" s="35" t="s">
        <v>23</v>
      </c>
      <c r="F681" s="35" t="s">
        <v>55</v>
      </c>
      <c r="G681" s="41" t="s">
        <v>56</v>
      </c>
      <c r="H681" s="90" t="s">
        <v>158</v>
      </c>
      <c r="I681" s="91" t="s">
        <v>159</v>
      </c>
      <c r="J681" s="91" t="s">
        <v>160</v>
      </c>
      <c r="K681" s="94" t="s">
        <v>161</v>
      </c>
      <c r="L681" s="92" t="s">
        <v>162</v>
      </c>
      <c r="M681" s="62"/>
    </row>
    <row r="682" spans="1:13" s="47" customFormat="1" ht="14.4" customHeight="1" x14ac:dyDescent="0.3">
      <c r="A682" s="62"/>
      <c r="B682" s="6" t="s">
        <v>36</v>
      </c>
      <c r="C682" s="25">
        <v>1</v>
      </c>
      <c r="D682" s="3">
        <v>4.0999999999999996</v>
      </c>
      <c r="E682" s="26">
        <v>4.0999999999999996</v>
      </c>
      <c r="F682" s="26">
        <v>0.2</v>
      </c>
      <c r="G682" s="26">
        <v>0.82</v>
      </c>
      <c r="H682" s="96">
        <v>0.1140948935578127</v>
      </c>
      <c r="I682" s="97"/>
      <c r="J682" s="137" t="s">
        <v>163</v>
      </c>
      <c r="K682" s="93">
        <v>1</v>
      </c>
      <c r="L682" s="98">
        <v>0.1140948935578127</v>
      </c>
      <c r="M682" s="62"/>
    </row>
    <row r="683" spans="1:13" s="47" customFormat="1" ht="14.4" customHeight="1" x14ac:dyDescent="0.3">
      <c r="A683" s="62"/>
      <c r="B683" s="6" t="s">
        <v>24</v>
      </c>
      <c r="C683" s="25">
        <v>1</v>
      </c>
      <c r="D683" s="3">
        <v>4.05</v>
      </c>
      <c r="E683" s="26">
        <v>4.05</v>
      </c>
      <c r="F683" s="26">
        <v>0.2</v>
      </c>
      <c r="G683" s="26">
        <v>0.81</v>
      </c>
      <c r="H683" s="89">
        <v>0.11270349241686378</v>
      </c>
      <c r="I683" s="99"/>
      <c r="J683" s="61" t="s">
        <v>163</v>
      </c>
      <c r="K683" s="100">
        <v>1</v>
      </c>
      <c r="L683" s="101">
        <v>0.11270349241686378</v>
      </c>
      <c r="M683" s="62"/>
    </row>
    <row r="684" spans="1:13" s="47" customFormat="1" ht="14.4" customHeight="1" x14ac:dyDescent="0.3">
      <c r="A684" s="62"/>
      <c r="B684" s="6">
        <v>0</v>
      </c>
      <c r="C684" s="25"/>
      <c r="D684" s="3">
        <v>0</v>
      </c>
      <c r="E684" s="26">
        <v>0</v>
      </c>
      <c r="F684" s="26"/>
      <c r="G684" s="26">
        <v>0</v>
      </c>
      <c r="H684" s="89">
        <v>0</v>
      </c>
      <c r="I684" s="99"/>
      <c r="J684" s="61">
        <v>0</v>
      </c>
      <c r="K684" s="100">
        <v>0</v>
      </c>
      <c r="L684" s="101">
        <v>0</v>
      </c>
      <c r="M684" s="62"/>
    </row>
    <row r="685" spans="1:13" s="47" customFormat="1" ht="14.4" customHeight="1" x14ac:dyDescent="0.3">
      <c r="A685" s="62"/>
      <c r="B685" s="6">
        <v>0</v>
      </c>
      <c r="C685" s="25"/>
      <c r="D685" s="3">
        <v>0</v>
      </c>
      <c r="E685" s="26">
        <v>0</v>
      </c>
      <c r="F685" s="27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s="47" customFormat="1" ht="14.4" customHeight="1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s="47" customFormat="1" ht="14.4" customHeight="1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s="47" customFormat="1" ht="14.4" customHeight="1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s="47" customFormat="1" ht="14.4" customHeight="1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s="47" customFormat="1" ht="14.4" customHeight="1" x14ac:dyDescent="0.3">
      <c r="A690" s="62"/>
      <c r="B690" s="6">
        <v>0</v>
      </c>
      <c r="C690" s="25"/>
      <c r="D690" s="3">
        <v>0</v>
      </c>
      <c r="E690" s="26">
        <v>0</v>
      </c>
      <c r="F690" s="27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3" s="47" customFormat="1" ht="14.4" customHeight="1" x14ac:dyDescent="0.3">
      <c r="A691" s="62"/>
      <c r="B691" s="6" t="s">
        <v>60</v>
      </c>
      <c r="C691" s="25"/>
      <c r="D691" s="28"/>
      <c r="E691" s="26"/>
      <c r="F691" s="27"/>
      <c r="G691" s="86">
        <v>1.63</v>
      </c>
      <c r="H691" s="106" t="s">
        <v>60</v>
      </c>
      <c r="I691" s="103"/>
      <c r="J691" s="85"/>
      <c r="K691" s="104" t="s">
        <v>156</v>
      </c>
      <c r="L691" s="95">
        <v>0.2267983859746765</v>
      </c>
      <c r="M691" s="62"/>
    </row>
    <row r="692" spans="1:13" s="47" customFormat="1" ht="14.4" customHeight="1" x14ac:dyDescent="0.3">
      <c r="A692" s="62"/>
      <c r="B692" s="51" t="s">
        <v>38</v>
      </c>
      <c r="C692" s="29"/>
      <c r="D692" s="30"/>
      <c r="E692" s="30"/>
      <c r="F692" s="30"/>
      <c r="G692" s="30"/>
      <c r="H692" s="115"/>
      <c r="I692" s="116"/>
      <c r="J692" s="139"/>
      <c r="K692" s="117"/>
      <c r="L692" s="118"/>
      <c r="M692" s="62"/>
    </row>
    <row r="693" spans="1:13" s="47" customFormat="1" ht="36.75" customHeight="1" x14ac:dyDescent="0.3">
      <c r="A693" s="62"/>
      <c r="B693" s="53" t="s">
        <v>53</v>
      </c>
      <c r="C693" s="29"/>
      <c r="D693" s="54" t="s">
        <v>0</v>
      </c>
      <c r="E693" s="55" t="s">
        <v>1</v>
      </c>
      <c r="F693" s="56" t="s">
        <v>61</v>
      </c>
      <c r="G693" s="20" t="s">
        <v>56</v>
      </c>
      <c r="H693" s="111" t="s">
        <v>158</v>
      </c>
      <c r="I693" s="112" t="s">
        <v>159</v>
      </c>
      <c r="J693" s="112" t="s">
        <v>160</v>
      </c>
      <c r="K693" s="113" t="s">
        <v>161</v>
      </c>
      <c r="L693" s="114" t="s">
        <v>162</v>
      </c>
      <c r="M693" s="62"/>
    </row>
    <row r="694" spans="1:13" s="47" customFormat="1" ht="14.4" customHeight="1" x14ac:dyDescent="0.3">
      <c r="A694" s="62"/>
      <c r="B694" s="146" t="s">
        <v>129</v>
      </c>
      <c r="C694" s="29"/>
      <c r="D694" s="22" t="s">
        <v>143</v>
      </c>
      <c r="E694" s="57">
        <v>0.15</v>
      </c>
      <c r="F694" s="24">
        <v>15.5</v>
      </c>
      <c r="G694" s="23">
        <v>2.3249999999999997</v>
      </c>
      <c r="H694" s="96">
        <v>0.32350076527062749</v>
      </c>
      <c r="I694" s="97"/>
      <c r="J694" s="137" t="s">
        <v>163</v>
      </c>
      <c r="K694" s="93">
        <v>1</v>
      </c>
      <c r="L694" s="98">
        <v>0.32350076527062749</v>
      </c>
      <c r="M694" s="62"/>
    </row>
    <row r="695" spans="1:13" s="47" customFormat="1" ht="14.4" customHeight="1" x14ac:dyDescent="0.3">
      <c r="A695" s="62"/>
      <c r="B695" s="6" t="s">
        <v>434</v>
      </c>
      <c r="C695" s="7"/>
      <c r="D695" s="3" t="s">
        <v>5</v>
      </c>
      <c r="E695" s="4">
        <v>1</v>
      </c>
      <c r="F695" s="5">
        <v>0.15</v>
      </c>
      <c r="G695" s="26">
        <v>0.15</v>
      </c>
      <c r="H695" s="89">
        <v>2.0871017114234031E-2</v>
      </c>
      <c r="I695" s="99"/>
      <c r="J695" s="61" t="s">
        <v>163</v>
      </c>
      <c r="K695" s="100">
        <v>1</v>
      </c>
      <c r="L695" s="101">
        <v>2.0871017114234031E-2</v>
      </c>
      <c r="M695" s="62"/>
    </row>
    <row r="696" spans="1:13" s="47" customFormat="1" ht="14.4" customHeight="1" x14ac:dyDescent="0.3">
      <c r="A696" s="62"/>
      <c r="B696" s="6" t="s">
        <v>1780</v>
      </c>
      <c r="C696" s="7"/>
      <c r="D696" s="3" t="s">
        <v>3</v>
      </c>
      <c r="E696" s="4">
        <v>1</v>
      </c>
      <c r="F696" s="5">
        <v>3</v>
      </c>
      <c r="G696" s="26">
        <v>3</v>
      </c>
      <c r="H696" s="89">
        <v>0.41742034228468067</v>
      </c>
      <c r="I696" s="99"/>
      <c r="J696" s="61" t="s">
        <v>163</v>
      </c>
      <c r="K696" s="100">
        <v>1</v>
      </c>
      <c r="L696" s="101">
        <v>0.41742034228468067</v>
      </c>
      <c r="M696" s="62"/>
    </row>
    <row r="697" spans="1:13" s="47" customFormat="1" ht="14.4" customHeight="1" x14ac:dyDescent="0.3">
      <c r="A697" s="62"/>
      <c r="B697" s="6">
        <v>0</v>
      </c>
      <c r="C697" s="7"/>
      <c r="D697" s="3">
        <v>0</v>
      </c>
      <c r="E697" s="4"/>
      <c r="F697" s="5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3" s="47" customFormat="1" ht="14.4" customHeight="1" x14ac:dyDescent="0.3">
      <c r="A698" s="62"/>
      <c r="B698" s="6">
        <v>0</v>
      </c>
      <c r="C698" s="7"/>
      <c r="D698" s="3">
        <v>0</v>
      </c>
      <c r="E698" s="4"/>
      <c r="F698" s="5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s="47" customFormat="1" ht="14.4" customHeight="1" x14ac:dyDescent="0.3">
      <c r="A699" s="62"/>
      <c r="B699" s="6">
        <v>0</v>
      </c>
      <c r="C699" s="7"/>
      <c r="D699" s="3">
        <v>0</v>
      </c>
      <c r="E699" s="4"/>
      <c r="F699" s="5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s="47" customFormat="1" ht="14.4" customHeight="1" x14ac:dyDescent="0.3">
      <c r="A700" s="62"/>
      <c r="B700" s="6">
        <v>0</v>
      </c>
      <c r="C700" s="7"/>
      <c r="D700" s="3">
        <v>0</v>
      </c>
      <c r="E700" s="4"/>
      <c r="F700" s="5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s="47" customFormat="1" ht="14.4" customHeight="1" x14ac:dyDescent="0.3">
      <c r="A701" s="62"/>
      <c r="B701" s="6">
        <v>0</v>
      </c>
      <c r="C701" s="7"/>
      <c r="D701" s="3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s="47" customFormat="1" ht="14.4" customHeight="1" x14ac:dyDescent="0.3">
      <c r="A702" s="62"/>
      <c r="B702" s="6">
        <v>0</v>
      </c>
      <c r="C702" s="7"/>
      <c r="D702" s="3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s="47" customFormat="1" ht="14.4" customHeight="1" x14ac:dyDescent="0.3">
      <c r="A703" s="62"/>
      <c r="B703" s="6">
        <v>0</v>
      </c>
      <c r="C703" s="7"/>
      <c r="D703" s="3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s="47" customFormat="1" ht="14.4" customHeight="1" x14ac:dyDescent="0.3">
      <c r="A704" s="62"/>
      <c r="B704" s="6">
        <v>0</v>
      </c>
      <c r="C704" s="7"/>
      <c r="D704" s="3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s="47" customFormat="1" ht="14.4" customHeight="1" x14ac:dyDescent="0.3">
      <c r="A705" s="62"/>
      <c r="B705" s="6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s="47" customFormat="1" ht="14.4" customHeight="1" x14ac:dyDescent="0.3">
      <c r="A706" s="62"/>
      <c r="B706" s="6">
        <v>0</v>
      </c>
      <c r="C706" s="7"/>
      <c r="D706" s="3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s="47" customFormat="1" ht="14.4" customHeight="1" x14ac:dyDescent="0.3">
      <c r="A707" s="62"/>
      <c r="B707" s="58" t="s">
        <v>62</v>
      </c>
      <c r="C707" s="46"/>
      <c r="D707" s="37"/>
      <c r="E707" s="38"/>
      <c r="F707" s="39"/>
      <c r="G707" s="86">
        <v>5.4749999999999996</v>
      </c>
      <c r="H707" s="106" t="s">
        <v>62</v>
      </c>
      <c r="I707" s="103"/>
      <c r="J707" s="85"/>
      <c r="K707" s="104" t="s">
        <v>156</v>
      </c>
      <c r="L707" s="95">
        <v>0.76179212466954227</v>
      </c>
      <c r="M707" s="62"/>
    </row>
    <row r="708" spans="1:13" s="47" customFormat="1" ht="14.4" customHeight="1" x14ac:dyDescent="0.3">
      <c r="A708" s="62"/>
      <c r="B708" s="51" t="s">
        <v>63</v>
      </c>
      <c r="C708" s="29"/>
      <c r="D708" s="30"/>
      <c r="E708" s="31"/>
      <c r="F708" s="32"/>
      <c r="G708" s="31"/>
      <c r="H708" s="115"/>
      <c r="I708" s="116"/>
      <c r="J708" s="139"/>
      <c r="K708" s="117"/>
      <c r="L708" s="118">
        <v>0</v>
      </c>
      <c r="M708" s="62"/>
    </row>
    <row r="709" spans="1:13" s="47" customFormat="1" ht="35.25" customHeight="1" x14ac:dyDescent="0.3">
      <c r="A709" s="62"/>
      <c r="B709" s="53" t="s">
        <v>53</v>
      </c>
      <c r="C709" s="36"/>
      <c r="D709" s="40" t="s">
        <v>0</v>
      </c>
      <c r="E709" s="41" t="s">
        <v>1</v>
      </c>
      <c r="F709" s="35" t="s">
        <v>61</v>
      </c>
      <c r="G709" s="20" t="s">
        <v>56</v>
      </c>
      <c r="H709" s="111" t="s">
        <v>158</v>
      </c>
      <c r="I709" s="112" t="s">
        <v>159</v>
      </c>
      <c r="J709" s="112" t="s">
        <v>160</v>
      </c>
      <c r="K709" s="113" t="s">
        <v>161</v>
      </c>
      <c r="L709" s="114" t="s">
        <v>162</v>
      </c>
      <c r="M709" s="62"/>
    </row>
    <row r="710" spans="1:13" s="47" customFormat="1" ht="14.4" customHeight="1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23">
        <v>0</v>
      </c>
      <c r="H710" s="96">
        <v>0</v>
      </c>
      <c r="I710" s="97"/>
      <c r="J710" s="137">
        <v>0</v>
      </c>
      <c r="K710" s="93">
        <v>0</v>
      </c>
      <c r="L710" s="98">
        <v>0</v>
      </c>
      <c r="M710" s="62"/>
    </row>
    <row r="711" spans="1:13" s="47" customFormat="1" ht="14.4" customHeight="1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s="47" customFormat="1" ht="14.4" customHeight="1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s="47" customFormat="1" ht="14.4" customHeight="1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s="47" customFormat="1" ht="14.4" customHeight="1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s="47" customFormat="1" ht="15" customHeight="1" thickBot="1" x14ac:dyDescent="0.35">
      <c r="A715" s="62"/>
      <c r="B715" s="59" t="s">
        <v>64</v>
      </c>
      <c r="C715" s="42"/>
      <c r="D715" s="43"/>
      <c r="E715" s="44"/>
      <c r="F715" s="45"/>
      <c r="G715" s="23">
        <v>0</v>
      </c>
      <c r="H715" s="106" t="s">
        <v>64</v>
      </c>
      <c r="I715" s="103"/>
      <c r="J715" s="85"/>
      <c r="K715" s="104" t="s">
        <v>156</v>
      </c>
      <c r="L715" s="95">
        <v>0</v>
      </c>
      <c r="M715" s="62"/>
    </row>
    <row r="716" spans="1:13" s="47" customFormat="1" ht="14.4" customHeight="1" x14ac:dyDescent="0.3">
      <c r="A716" s="62"/>
      <c r="B716" s="64"/>
      <c r="C716" s="68"/>
      <c r="D716" s="69" t="s">
        <v>65</v>
      </c>
      <c r="E716" s="70"/>
      <c r="F716" s="71"/>
      <c r="G716" s="88">
        <v>7.1870000000000003</v>
      </c>
      <c r="H716" s="128"/>
      <c r="I716" s="122"/>
      <c r="J716" s="140"/>
      <c r="K716" s="123"/>
      <c r="L716" s="121"/>
      <c r="M716" s="62"/>
    </row>
    <row r="717" spans="1:13" s="47" customFormat="1" ht="14.4" customHeight="1" x14ac:dyDescent="0.3">
      <c r="A717" s="62"/>
      <c r="B717" s="63"/>
      <c r="C717" s="68"/>
      <c r="D717" s="72" t="s">
        <v>7</v>
      </c>
      <c r="E717" s="73"/>
      <c r="F717" s="74">
        <v>0.1</v>
      </c>
      <c r="G717" s="73">
        <v>0.71899999999999997</v>
      </c>
      <c r="H717" s="120"/>
      <c r="I717" s="124"/>
      <c r="J717" s="141"/>
      <c r="K717" s="125"/>
      <c r="L717" s="119"/>
      <c r="M717" s="62"/>
    </row>
    <row r="718" spans="1:13" s="47" customFormat="1" ht="14.4" customHeight="1" x14ac:dyDescent="0.3">
      <c r="A718" s="62"/>
      <c r="B718" s="63"/>
      <c r="C718" s="68"/>
      <c r="D718" s="72" t="s">
        <v>8</v>
      </c>
      <c r="E718" s="73"/>
      <c r="F718" s="74">
        <v>0.1</v>
      </c>
      <c r="G718" s="73">
        <v>0.71899999999999997</v>
      </c>
      <c r="H718" s="120"/>
      <c r="I718" s="124"/>
      <c r="J718" s="141"/>
      <c r="K718" s="125"/>
      <c r="L718" s="119"/>
      <c r="M718" s="62"/>
    </row>
    <row r="719" spans="1:13" s="47" customFormat="1" ht="14.4" customHeight="1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8.625</v>
      </c>
      <c r="H719" s="120"/>
      <c r="I719" s="124"/>
      <c r="J719" s="141"/>
      <c r="K719" s="125"/>
      <c r="L719" s="119"/>
      <c r="M719" s="62"/>
    </row>
    <row r="720" spans="1:13" s="47" customFormat="1" ht="15" customHeight="1" thickBot="1" x14ac:dyDescent="0.35">
      <c r="A720" s="62"/>
      <c r="B720" s="63"/>
      <c r="C720" s="68"/>
      <c r="D720" s="77" t="s">
        <v>68</v>
      </c>
      <c r="E720" s="78"/>
      <c r="F720" s="79"/>
      <c r="G720" s="78">
        <v>8.6300000000000008</v>
      </c>
      <c r="H720" s="134">
        <v>1</v>
      </c>
      <c r="I720" s="126"/>
      <c r="J720" s="142"/>
      <c r="K720" s="127"/>
      <c r="L720" s="135">
        <v>0.99315430638653124</v>
      </c>
      <c r="M720" s="62"/>
    </row>
    <row r="721" spans="1:14" s="47" customFormat="1" ht="14.4" customHeight="1" x14ac:dyDescent="0.3">
      <c r="A721" s="62"/>
      <c r="B721" s="63"/>
      <c r="C721" s="68"/>
      <c r="D721" s="80"/>
      <c r="E721" s="67"/>
      <c r="F721" s="65"/>
      <c r="G721" s="67"/>
      <c r="J721" s="60"/>
      <c r="M721" s="62"/>
    </row>
    <row r="722" spans="1:14" s="47" customFormat="1" ht="14.4" customHeight="1" x14ac:dyDescent="0.3">
      <c r="A722" s="62"/>
      <c r="B722" s="63"/>
      <c r="C722" s="68"/>
      <c r="D722" s="80"/>
      <c r="E722" s="67"/>
      <c r="F722" s="65"/>
      <c r="G722" s="67"/>
      <c r="J722" s="60"/>
      <c r="M722" s="62"/>
    </row>
    <row r="723" spans="1:14" s="47" customFormat="1" ht="14.4" customHeight="1" x14ac:dyDescent="0.3">
      <c r="A723" s="62"/>
      <c r="B723" s="63"/>
      <c r="C723" s="68"/>
      <c r="D723" s="80"/>
      <c r="E723" s="67"/>
      <c r="F723" s="65"/>
      <c r="G723" s="67"/>
      <c r="J723" s="60"/>
      <c r="M723" s="62"/>
    </row>
    <row r="724" spans="1:14" s="47" customFormat="1" ht="14.4" customHeight="1" x14ac:dyDescent="0.3">
      <c r="A724" s="62"/>
      <c r="B724" s="136" t="s">
        <v>1808</v>
      </c>
      <c r="C724" s="81"/>
      <c r="D724" s="80"/>
      <c r="E724" s="67"/>
      <c r="F724" s="82"/>
      <c r="G724" s="82"/>
      <c r="J724" s="60"/>
      <c r="M724" s="62"/>
    </row>
    <row r="725" spans="1:14" s="47" customFormat="1" ht="14.4" customHeight="1" x14ac:dyDescent="0.3">
      <c r="A725" s="62"/>
      <c r="B725" s="133" t="s">
        <v>6</v>
      </c>
      <c r="C725" s="83"/>
      <c r="D725" s="80"/>
      <c r="E725" s="67"/>
      <c r="F725" s="62"/>
      <c r="G725" s="62"/>
      <c r="J725" s="60"/>
      <c r="M725" s="62"/>
    </row>
    <row r="726" spans="1:14" s="47" customFormat="1" ht="14.4" customHeight="1" x14ac:dyDescent="0.3">
      <c r="A726" s="62"/>
      <c r="B726" s="84"/>
      <c r="C726" s="62"/>
      <c r="D726" s="80"/>
      <c r="E726" s="67"/>
      <c r="F726" s="62"/>
      <c r="G726" s="62"/>
      <c r="J726" s="60"/>
      <c r="M726" s="62"/>
    </row>
    <row r="727" spans="1:14" x14ac:dyDescent="0.3">
      <c r="A727" s="62"/>
      <c r="B727" s="129"/>
      <c r="C727" s="129"/>
      <c r="D727" s="129"/>
      <c r="J727" s="1"/>
    </row>
    <row r="728" spans="1:14" x14ac:dyDescent="0.3">
      <c r="A728" s="62"/>
      <c r="B728" s="130"/>
      <c r="C728" s="130"/>
      <c r="D728" s="130"/>
      <c r="J728" s="1"/>
    </row>
    <row r="729" spans="1:14" ht="15.6" x14ac:dyDescent="0.3">
      <c r="A729" s="62"/>
      <c r="B729" s="47"/>
      <c r="C729" s="47"/>
      <c r="D729" s="714" t="s">
        <v>166</v>
      </c>
      <c r="E729" s="714"/>
      <c r="F729" s="714"/>
      <c r="J729" s="1"/>
    </row>
    <row r="730" spans="1:14" x14ac:dyDescent="0.3">
      <c r="A730" s="62"/>
      <c r="B730" s="132"/>
      <c r="C730" s="132"/>
      <c r="D730" s="132"/>
      <c r="J730" s="1"/>
    </row>
    <row r="731" spans="1:14" ht="82.5" customHeight="1" x14ac:dyDescent="0.3">
      <c r="A731" s="62"/>
      <c r="B731" s="710" t="s">
        <v>1809</v>
      </c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</row>
    <row r="732" spans="1:14" s="47" customFormat="1" ht="14.4" customHeight="1" x14ac:dyDescent="0.3">
      <c r="A732" s="62"/>
      <c r="B732" s="63"/>
      <c r="C732" s="9"/>
      <c r="D732" s="10"/>
      <c r="E732" s="11"/>
      <c r="F732" s="12"/>
      <c r="G732" s="13"/>
      <c r="J732" s="60"/>
      <c r="M732" s="62"/>
    </row>
    <row r="733" spans="1:14" s="47" customFormat="1" ht="14.4" customHeight="1" x14ac:dyDescent="0.3">
      <c r="A733" s="62"/>
      <c r="B733" s="48" t="s">
        <v>48</v>
      </c>
      <c r="C733" s="9"/>
      <c r="D733" s="10"/>
      <c r="E733" s="11"/>
      <c r="F733" s="11"/>
      <c r="G733" s="11"/>
      <c r="J733" s="60"/>
      <c r="M733" s="62"/>
    </row>
    <row r="734" spans="1:14" s="47" customFormat="1" ht="14.4" customHeight="1" x14ac:dyDescent="0.3">
      <c r="A734" s="62"/>
      <c r="B734" s="64" t="s">
        <v>49</v>
      </c>
      <c r="C734" s="62" t="s">
        <v>639</v>
      </c>
      <c r="D734" s="62"/>
      <c r="E734" s="62"/>
      <c r="I734" s="65" t="s">
        <v>50</v>
      </c>
      <c r="J734" s="68" t="s">
        <v>3</v>
      </c>
      <c r="M734" s="62"/>
      <c r="N734" s="47">
        <v>0</v>
      </c>
    </row>
    <row r="735" spans="1:14" s="47" customFormat="1" ht="15" customHeight="1" thickBot="1" x14ac:dyDescent="0.35">
      <c r="A735" s="62"/>
      <c r="B735" s="64" t="s">
        <v>51</v>
      </c>
      <c r="C735" s="62" t="s">
        <v>184</v>
      </c>
      <c r="D735" s="62"/>
      <c r="E735" s="62"/>
      <c r="G735" s="62" t="s">
        <v>368</v>
      </c>
      <c r="J735" s="60"/>
      <c r="M735" s="62"/>
    </row>
    <row r="736" spans="1:14" s="47" customFormat="1" ht="14.4" customHeight="1" thickTop="1" x14ac:dyDescent="0.3">
      <c r="A736" s="62"/>
      <c r="B736" s="49" t="s">
        <v>52</v>
      </c>
      <c r="C736" s="14"/>
      <c r="D736" s="15"/>
      <c r="E736" s="16"/>
      <c r="F736" s="17"/>
      <c r="G736" s="16"/>
      <c r="H736" s="711" t="s">
        <v>164</v>
      </c>
      <c r="I736" s="712"/>
      <c r="J736" s="712"/>
      <c r="K736" s="712"/>
      <c r="L736" s="713"/>
      <c r="M736" s="62"/>
    </row>
    <row r="737" spans="1:13" s="47" customFormat="1" ht="32.25" customHeight="1" x14ac:dyDescent="0.3">
      <c r="A737" s="62"/>
      <c r="B737" s="50" t="s">
        <v>53</v>
      </c>
      <c r="C737" s="18" t="s">
        <v>1</v>
      </c>
      <c r="D737" s="19" t="s">
        <v>54</v>
      </c>
      <c r="E737" s="20" t="s">
        <v>23</v>
      </c>
      <c r="F737" s="20" t="s">
        <v>55</v>
      </c>
      <c r="G737" s="20" t="s">
        <v>56</v>
      </c>
      <c r="H737" s="90" t="s">
        <v>158</v>
      </c>
      <c r="I737" s="91" t="s">
        <v>159</v>
      </c>
      <c r="J737" s="91" t="s">
        <v>160</v>
      </c>
      <c r="K737" s="91" t="s">
        <v>161</v>
      </c>
      <c r="L737" s="92" t="s">
        <v>162</v>
      </c>
      <c r="M737" s="62"/>
    </row>
    <row r="738" spans="1:13" s="47" customFormat="1" ht="14.4" customHeight="1" x14ac:dyDescent="0.3">
      <c r="A738" s="62"/>
      <c r="B738" s="21" t="s">
        <v>10</v>
      </c>
      <c r="C738" s="18">
        <v>1</v>
      </c>
      <c r="D738" s="22">
        <v>0.04</v>
      </c>
      <c r="E738" s="23">
        <v>0.04</v>
      </c>
      <c r="F738" s="154">
        <v>0.8</v>
      </c>
      <c r="G738" s="23">
        <v>3.2000000000000001E-2</v>
      </c>
      <c r="H738" s="96">
        <v>1.6160799959598002E-3</v>
      </c>
      <c r="I738" s="97"/>
      <c r="J738" s="137" t="s">
        <v>163</v>
      </c>
      <c r="K738" s="93">
        <v>1</v>
      </c>
      <c r="L738" s="98">
        <v>1.6160799959598002E-3</v>
      </c>
      <c r="M738" s="62"/>
    </row>
    <row r="739" spans="1:13" s="47" customFormat="1" ht="14.4" customHeight="1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1:13" s="47" customFormat="1" ht="14.4" customHeight="1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1:13" s="47" customFormat="1" ht="14.4" customHeight="1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s="47" customFormat="1" ht="14.4" customHeight="1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s="47" customFormat="1" ht="14.4" customHeight="1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s="47" customFormat="1" ht="14.4" customHeight="1" x14ac:dyDescent="0.3">
      <c r="A744" s="62"/>
      <c r="B744" s="6" t="s">
        <v>73</v>
      </c>
      <c r="C744" s="25"/>
      <c r="D744" s="3">
        <v>0</v>
      </c>
      <c r="E744" s="26">
        <v>0</v>
      </c>
      <c r="F744" s="27"/>
      <c r="G744" s="26">
        <v>0.19800000000000001</v>
      </c>
      <c r="H744" s="89">
        <v>9.9994949750012632E-3</v>
      </c>
      <c r="I744" s="99"/>
      <c r="J744" s="61" t="s">
        <v>165</v>
      </c>
      <c r="K744" s="100">
        <v>0.4</v>
      </c>
      <c r="L744" s="101">
        <v>3.9997979900005054E-3</v>
      </c>
      <c r="M744" s="62"/>
    </row>
    <row r="745" spans="1:13" s="47" customFormat="1" ht="14.4" customHeight="1" x14ac:dyDescent="0.3">
      <c r="A745" s="62"/>
      <c r="B745" s="6" t="s">
        <v>57</v>
      </c>
      <c r="C745" s="25"/>
      <c r="D745" s="28"/>
      <c r="E745" s="26"/>
      <c r="F745" s="27"/>
      <c r="G745" s="86">
        <v>0.23</v>
      </c>
      <c r="H745" s="102" t="s">
        <v>57</v>
      </c>
      <c r="I745" s="103"/>
      <c r="J745" s="85"/>
      <c r="K745" s="104" t="s">
        <v>156</v>
      </c>
      <c r="L745" s="105">
        <v>5.6158779859603056E-3</v>
      </c>
      <c r="M745" s="62"/>
    </row>
    <row r="746" spans="1:13" s="47" customFormat="1" ht="14.4" customHeight="1" x14ac:dyDescent="0.3">
      <c r="A746" s="62"/>
      <c r="B746" s="51" t="s">
        <v>22</v>
      </c>
      <c r="C746" s="29"/>
      <c r="D746" s="30"/>
      <c r="E746" s="31"/>
      <c r="F746" s="155"/>
      <c r="G746" s="87"/>
      <c r="H746" s="107"/>
      <c r="I746" s="108"/>
      <c r="J746" s="138"/>
      <c r="K746" s="109"/>
      <c r="L746" s="110"/>
      <c r="M746" s="62"/>
    </row>
    <row r="747" spans="1:13" s="47" customFormat="1" ht="30.75" customHeight="1" x14ac:dyDescent="0.3">
      <c r="A747" s="62"/>
      <c r="B747" s="52" t="s">
        <v>58</v>
      </c>
      <c r="C747" s="33" t="s">
        <v>1</v>
      </c>
      <c r="D747" s="34" t="s">
        <v>59</v>
      </c>
      <c r="E747" s="35" t="s">
        <v>23</v>
      </c>
      <c r="F747" s="156" t="s">
        <v>55</v>
      </c>
      <c r="G747" s="41" t="s">
        <v>56</v>
      </c>
      <c r="H747" s="90" t="s">
        <v>158</v>
      </c>
      <c r="I747" s="91" t="s">
        <v>159</v>
      </c>
      <c r="J747" s="91" t="s">
        <v>160</v>
      </c>
      <c r="K747" s="94" t="s">
        <v>161</v>
      </c>
      <c r="L747" s="92" t="s">
        <v>162</v>
      </c>
      <c r="M747" s="62"/>
    </row>
    <row r="748" spans="1:13" s="47" customFormat="1" ht="14.4" customHeight="1" x14ac:dyDescent="0.3">
      <c r="A748" s="62"/>
      <c r="B748" s="6" t="s">
        <v>24</v>
      </c>
      <c r="C748" s="25">
        <v>2</v>
      </c>
      <c r="D748" s="3">
        <v>4.05</v>
      </c>
      <c r="E748" s="26">
        <v>8.1</v>
      </c>
      <c r="F748" s="26">
        <v>0.2</v>
      </c>
      <c r="G748" s="26">
        <v>1.62</v>
      </c>
      <c r="H748" s="96">
        <v>8.1814049795464888E-2</v>
      </c>
      <c r="I748" s="97"/>
      <c r="J748" s="137" t="s">
        <v>163</v>
      </c>
      <c r="K748" s="93">
        <v>1</v>
      </c>
      <c r="L748" s="98">
        <v>8.1814049795464888E-2</v>
      </c>
      <c r="M748" s="62"/>
    </row>
    <row r="749" spans="1:13" s="47" customFormat="1" ht="14.4" customHeight="1" x14ac:dyDescent="0.3">
      <c r="A749" s="62"/>
      <c r="B749" s="8" t="s">
        <v>444</v>
      </c>
      <c r="C749" s="25">
        <v>1</v>
      </c>
      <c r="D749" s="3">
        <v>4.0999999999999996</v>
      </c>
      <c r="E749" s="26">
        <v>4.0999999999999996</v>
      </c>
      <c r="F749" s="26">
        <v>0.2</v>
      </c>
      <c r="G749" s="26">
        <v>0.82</v>
      </c>
      <c r="H749" s="89">
        <v>4.1412049896469877E-2</v>
      </c>
      <c r="I749" s="99"/>
      <c r="J749" s="61" t="s">
        <v>163</v>
      </c>
      <c r="K749" s="100">
        <v>1</v>
      </c>
      <c r="L749" s="101">
        <v>4.1412049896469877E-2</v>
      </c>
      <c r="M749" s="62"/>
    </row>
    <row r="750" spans="1:13" s="47" customFormat="1" ht="14.4" customHeight="1" x14ac:dyDescent="0.3">
      <c r="A750" s="62"/>
      <c r="B750" s="6" t="s">
        <v>69</v>
      </c>
      <c r="C750" s="25">
        <v>1</v>
      </c>
      <c r="D750" s="3">
        <v>4.55</v>
      </c>
      <c r="E750" s="26">
        <v>4.55</v>
      </c>
      <c r="F750" s="26">
        <v>0.2</v>
      </c>
      <c r="G750" s="26">
        <v>0.91</v>
      </c>
      <c r="H750" s="89">
        <v>4.5957274885106821E-2</v>
      </c>
      <c r="I750" s="99"/>
      <c r="J750" s="61" t="s">
        <v>163</v>
      </c>
      <c r="K750" s="100">
        <v>1</v>
      </c>
      <c r="L750" s="101">
        <v>4.5957274885106821E-2</v>
      </c>
      <c r="M750" s="62"/>
    </row>
    <row r="751" spans="1:13" s="47" customFormat="1" ht="14.4" customHeight="1" x14ac:dyDescent="0.3">
      <c r="A751" s="62"/>
      <c r="B751" s="6" t="s">
        <v>36</v>
      </c>
      <c r="C751" s="25">
        <v>1</v>
      </c>
      <c r="D751" s="3">
        <v>4.0999999999999996</v>
      </c>
      <c r="E751" s="26">
        <v>4.0999999999999996</v>
      </c>
      <c r="F751" s="26">
        <v>0.15</v>
      </c>
      <c r="G751" s="26">
        <v>0.61499999999999988</v>
      </c>
      <c r="H751" s="89">
        <v>3.1059037422352404E-2</v>
      </c>
      <c r="I751" s="99"/>
      <c r="J751" s="61" t="s">
        <v>163</v>
      </c>
      <c r="K751" s="100">
        <v>1</v>
      </c>
      <c r="L751" s="101">
        <v>3.1059037422352404E-2</v>
      </c>
      <c r="M751" s="62"/>
    </row>
    <row r="752" spans="1:13" s="47" customFormat="1" ht="14.4" customHeight="1" x14ac:dyDescent="0.3">
      <c r="A752" s="62"/>
      <c r="B752" s="6">
        <v>0</v>
      </c>
      <c r="C752" s="25"/>
      <c r="D752" s="3">
        <v>0</v>
      </c>
      <c r="E752" s="26">
        <v>0</v>
      </c>
      <c r="F752" s="26"/>
      <c r="G752" s="26">
        <v>0</v>
      </c>
      <c r="H752" s="89">
        <v>0</v>
      </c>
      <c r="I752" s="99"/>
      <c r="J752" s="61">
        <v>0</v>
      </c>
      <c r="K752" s="100">
        <v>0</v>
      </c>
      <c r="L752" s="101">
        <v>0</v>
      </c>
      <c r="M752" s="62"/>
    </row>
    <row r="753" spans="1:13" s="47" customFormat="1" ht="14.4" customHeight="1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s="47" customFormat="1" ht="14.4" customHeight="1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s="47" customFormat="1" ht="14.4" customHeight="1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s="47" customFormat="1" ht="14.4" customHeight="1" x14ac:dyDescent="0.3">
      <c r="A756" s="62"/>
      <c r="B756" s="6">
        <v>0</v>
      </c>
      <c r="C756" s="25"/>
      <c r="D756" s="3">
        <v>0</v>
      </c>
      <c r="E756" s="26">
        <v>0</v>
      </c>
      <c r="F756" s="27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3" s="47" customFormat="1" ht="14.4" customHeight="1" x14ac:dyDescent="0.3">
      <c r="A757" s="62"/>
      <c r="B757" s="6" t="s">
        <v>60</v>
      </c>
      <c r="C757" s="25"/>
      <c r="D757" s="28"/>
      <c r="E757" s="26"/>
      <c r="F757" s="27"/>
      <c r="G757" s="86">
        <v>3.9649999999999999</v>
      </c>
      <c r="H757" s="106" t="s">
        <v>60</v>
      </c>
      <c r="I757" s="103"/>
      <c r="J757" s="85"/>
      <c r="K757" s="104" t="s">
        <v>156</v>
      </c>
      <c r="L757" s="95">
        <v>0.20024241199939399</v>
      </c>
      <c r="M757" s="62"/>
    </row>
    <row r="758" spans="1:13" s="47" customFormat="1" ht="14.4" customHeight="1" x14ac:dyDescent="0.3">
      <c r="A758" s="62"/>
      <c r="B758" s="51" t="s">
        <v>38</v>
      </c>
      <c r="C758" s="29"/>
      <c r="D758" s="30"/>
      <c r="E758" s="30"/>
      <c r="F758" s="30"/>
      <c r="G758" s="30"/>
      <c r="H758" s="115"/>
      <c r="I758" s="116"/>
      <c r="J758" s="139"/>
      <c r="K758" s="117"/>
      <c r="L758" s="118"/>
      <c r="M758" s="62"/>
    </row>
    <row r="759" spans="1:13" s="47" customFormat="1" ht="36.75" customHeight="1" x14ac:dyDescent="0.3">
      <c r="A759" s="62"/>
      <c r="B759" s="53" t="s">
        <v>53</v>
      </c>
      <c r="C759" s="29"/>
      <c r="D759" s="54" t="s">
        <v>0</v>
      </c>
      <c r="E759" s="55" t="s">
        <v>1</v>
      </c>
      <c r="F759" s="56" t="s">
        <v>61</v>
      </c>
      <c r="G759" s="20" t="s">
        <v>56</v>
      </c>
      <c r="H759" s="111" t="s">
        <v>158</v>
      </c>
      <c r="I759" s="112" t="s">
        <v>159</v>
      </c>
      <c r="J759" s="112" t="s">
        <v>160</v>
      </c>
      <c r="K759" s="113" t="s">
        <v>161</v>
      </c>
      <c r="L759" s="114" t="s">
        <v>162</v>
      </c>
      <c r="M759" s="62"/>
    </row>
    <row r="760" spans="1:13" s="47" customFormat="1" ht="14.4" customHeight="1" x14ac:dyDescent="0.3">
      <c r="A760" s="62"/>
      <c r="B760" s="146" t="s">
        <v>116</v>
      </c>
      <c r="C760" s="29"/>
      <c r="D760" s="22" t="s">
        <v>5</v>
      </c>
      <c r="E760" s="153">
        <v>1</v>
      </c>
      <c r="F760" s="24">
        <v>2.73</v>
      </c>
      <c r="G760" s="23">
        <v>2.73</v>
      </c>
      <c r="H760" s="96">
        <v>0.13787182465532044</v>
      </c>
      <c r="I760" s="97"/>
      <c r="J760" s="137" t="s">
        <v>163</v>
      </c>
      <c r="K760" s="93">
        <v>0.4</v>
      </c>
      <c r="L760" s="98">
        <v>5.5148729862128182E-2</v>
      </c>
      <c r="M760" s="62"/>
    </row>
    <row r="761" spans="1:13" s="47" customFormat="1" ht="14.4" customHeight="1" x14ac:dyDescent="0.3">
      <c r="A761" s="62"/>
      <c r="B761" s="6" t="s">
        <v>119</v>
      </c>
      <c r="C761" s="7"/>
      <c r="D761" s="3" t="s">
        <v>78</v>
      </c>
      <c r="E761" s="4">
        <v>0.1</v>
      </c>
      <c r="F761" s="5">
        <v>0.53</v>
      </c>
      <c r="G761" s="26">
        <v>5.3000000000000005E-2</v>
      </c>
      <c r="H761" s="89">
        <v>2.6766324933084193E-3</v>
      </c>
      <c r="I761" s="99"/>
      <c r="J761" s="61" t="s">
        <v>163</v>
      </c>
      <c r="K761" s="100">
        <v>1</v>
      </c>
      <c r="L761" s="101">
        <v>2.6766324933084193E-3</v>
      </c>
      <c r="M761" s="62"/>
    </row>
    <row r="762" spans="1:13" s="47" customFormat="1" ht="14.4" customHeight="1" x14ac:dyDescent="0.3">
      <c r="A762" s="62"/>
      <c r="B762" s="6" t="s">
        <v>126</v>
      </c>
      <c r="C762" s="7"/>
      <c r="D762" s="3" t="s">
        <v>3</v>
      </c>
      <c r="E762" s="4">
        <v>1</v>
      </c>
      <c r="F762" s="5">
        <v>6.14</v>
      </c>
      <c r="G762" s="26">
        <v>6.14</v>
      </c>
      <c r="H762" s="89">
        <v>0.31008534922478664</v>
      </c>
      <c r="I762" s="99"/>
      <c r="J762" s="61" t="s">
        <v>163</v>
      </c>
      <c r="K762" s="100">
        <v>1</v>
      </c>
      <c r="L762" s="101">
        <v>0.31008534922478664</v>
      </c>
      <c r="M762" s="62"/>
    </row>
    <row r="763" spans="1:13" s="47" customFormat="1" ht="14.4" customHeight="1" x14ac:dyDescent="0.3">
      <c r="A763" s="62"/>
      <c r="B763" s="8" t="s">
        <v>133</v>
      </c>
      <c r="C763" s="7"/>
      <c r="D763" s="3" t="s">
        <v>5</v>
      </c>
      <c r="E763" s="4">
        <v>0.4</v>
      </c>
      <c r="F763" s="5">
        <v>10.32</v>
      </c>
      <c r="G763" s="26">
        <v>4.1280000000000001</v>
      </c>
      <c r="H763" s="89">
        <v>0.20847431947881423</v>
      </c>
      <c r="I763" s="99"/>
      <c r="J763" s="61" t="s">
        <v>165</v>
      </c>
      <c r="K763" s="100">
        <v>0.4</v>
      </c>
      <c r="L763" s="101">
        <v>8.3389727791525703E-2</v>
      </c>
      <c r="M763" s="62"/>
    </row>
    <row r="764" spans="1:13" s="47" customFormat="1" ht="14.4" customHeight="1" x14ac:dyDescent="0.3">
      <c r="A764" s="62"/>
      <c r="B764" s="8" t="s">
        <v>46</v>
      </c>
      <c r="C764" s="7"/>
      <c r="D764" s="3" t="s">
        <v>5</v>
      </c>
      <c r="E764" s="4">
        <v>2</v>
      </c>
      <c r="F764" s="5">
        <v>0.04</v>
      </c>
      <c r="G764" s="26">
        <v>0.08</v>
      </c>
      <c r="H764" s="89">
        <v>4.0401999898995004E-3</v>
      </c>
      <c r="I764" s="99"/>
      <c r="J764" s="61" t="s">
        <v>163</v>
      </c>
      <c r="K764" s="100">
        <v>1</v>
      </c>
      <c r="L764" s="101">
        <v>4.0401999898995004E-3</v>
      </c>
      <c r="M764" s="62"/>
    </row>
    <row r="765" spans="1:13" s="47" customFormat="1" ht="14.4" customHeight="1" x14ac:dyDescent="0.3">
      <c r="A765" s="62"/>
      <c r="B765" s="8" t="s">
        <v>129</v>
      </c>
      <c r="C765" s="7"/>
      <c r="D765" s="3" t="s">
        <v>143</v>
      </c>
      <c r="E765" s="4">
        <v>0.15</v>
      </c>
      <c r="F765" s="5">
        <v>15.5</v>
      </c>
      <c r="G765" s="26">
        <v>2.3249999999999997</v>
      </c>
      <c r="H765" s="89">
        <v>0.11741831220645421</v>
      </c>
      <c r="I765" s="99"/>
      <c r="J765" s="61" t="s">
        <v>163</v>
      </c>
      <c r="K765" s="100">
        <v>1</v>
      </c>
      <c r="L765" s="101">
        <v>0.11741831220645421</v>
      </c>
      <c r="M765" s="62"/>
    </row>
    <row r="766" spans="1:13" s="47" customFormat="1" ht="14.4" customHeight="1" x14ac:dyDescent="0.3">
      <c r="A766" s="62"/>
      <c r="B766" s="8" t="s">
        <v>434</v>
      </c>
      <c r="C766" s="7"/>
      <c r="D766" s="3" t="s">
        <v>5</v>
      </c>
      <c r="E766" s="4">
        <v>1</v>
      </c>
      <c r="F766" s="5">
        <v>0.15</v>
      </c>
      <c r="G766" s="26">
        <v>0.15</v>
      </c>
      <c r="H766" s="89">
        <v>7.5753749810615629E-3</v>
      </c>
      <c r="I766" s="99"/>
      <c r="J766" s="61" t="s">
        <v>163</v>
      </c>
      <c r="K766" s="100">
        <v>1</v>
      </c>
      <c r="L766" s="101">
        <v>7.5753749810615629E-3</v>
      </c>
      <c r="M766" s="62"/>
    </row>
    <row r="767" spans="1:13" s="47" customFormat="1" ht="14.4" customHeight="1" x14ac:dyDescent="0.3">
      <c r="A767" s="62"/>
      <c r="B767" s="8">
        <v>0</v>
      </c>
      <c r="C767" s="7"/>
      <c r="D767" s="3">
        <v>0</v>
      </c>
      <c r="E767" s="4"/>
      <c r="F767" s="5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</row>
    <row r="768" spans="1:13" s="47" customFormat="1" ht="14.4" customHeight="1" x14ac:dyDescent="0.3">
      <c r="A768" s="62"/>
      <c r="B768" s="6">
        <v>0</v>
      </c>
      <c r="C768" s="7"/>
      <c r="D768" s="3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</row>
    <row r="769" spans="1:13" s="47" customFormat="1" ht="14.4" customHeight="1" x14ac:dyDescent="0.3">
      <c r="A769" s="62"/>
      <c r="B769" s="6">
        <v>0</v>
      </c>
      <c r="C769" s="7"/>
      <c r="D769" s="3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s="47" customFormat="1" ht="14.4" customHeight="1" x14ac:dyDescent="0.3">
      <c r="A770" s="62"/>
      <c r="B770" s="6">
        <v>0</v>
      </c>
      <c r="C770" s="7"/>
      <c r="D770" s="3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s="47" customFormat="1" ht="14.4" customHeight="1" x14ac:dyDescent="0.3">
      <c r="A771" s="62"/>
      <c r="B771" s="6">
        <v>0</v>
      </c>
      <c r="C771" s="7"/>
      <c r="D771" s="3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s="47" customFormat="1" ht="14.4" customHeight="1" x14ac:dyDescent="0.3">
      <c r="A772" s="62"/>
      <c r="B772" s="6">
        <v>0</v>
      </c>
      <c r="C772" s="7"/>
      <c r="D772" s="3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3" s="47" customFormat="1" ht="14.4" customHeight="1" x14ac:dyDescent="0.3">
      <c r="A773" s="62"/>
      <c r="B773" s="58" t="s">
        <v>62</v>
      </c>
      <c r="C773" s="46"/>
      <c r="D773" s="37"/>
      <c r="E773" s="38"/>
      <c r="F773" s="39"/>
      <c r="G773" s="86">
        <v>15.606</v>
      </c>
      <c r="H773" s="106" t="s">
        <v>62</v>
      </c>
      <c r="I773" s="103"/>
      <c r="J773" s="85"/>
      <c r="K773" s="104" t="s">
        <v>156</v>
      </c>
      <c r="L773" s="95">
        <v>0.58033432654916417</v>
      </c>
      <c r="M773" s="62"/>
    </row>
    <row r="774" spans="1:13" s="47" customFormat="1" ht="14.4" customHeight="1" x14ac:dyDescent="0.3">
      <c r="A774" s="62"/>
      <c r="B774" s="51" t="s">
        <v>63</v>
      </c>
      <c r="C774" s="29"/>
      <c r="D774" s="30"/>
      <c r="E774" s="31"/>
      <c r="F774" s="32"/>
      <c r="G774" s="31"/>
      <c r="H774" s="115"/>
      <c r="I774" s="116"/>
      <c r="J774" s="139"/>
      <c r="K774" s="117"/>
      <c r="L774" s="118">
        <v>0</v>
      </c>
      <c r="M774" s="62"/>
    </row>
    <row r="775" spans="1:13" s="47" customFormat="1" ht="35.25" customHeight="1" x14ac:dyDescent="0.3">
      <c r="A775" s="62"/>
      <c r="B775" s="53" t="s">
        <v>53</v>
      </c>
      <c r="C775" s="36"/>
      <c r="D775" s="40" t="s">
        <v>0</v>
      </c>
      <c r="E775" s="41" t="s">
        <v>1</v>
      </c>
      <c r="F775" s="35" t="s">
        <v>61</v>
      </c>
      <c r="G775" s="20" t="s">
        <v>56</v>
      </c>
      <c r="H775" s="111" t="s">
        <v>158</v>
      </c>
      <c r="I775" s="112" t="s">
        <v>159</v>
      </c>
      <c r="J775" s="112" t="s">
        <v>160</v>
      </c>
      <c r="K775" s="113" t="s">
        <v>161</v>
      </c>
      <c r="L775" s="114" t="s">
        <v>162</v>
      </c>
      <c r="M775" s="62"/>
    </row>
    <row r="776" spans="1:13" s="47" customFormat="1" ht="14.4" customHeight="1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23">
        <v>0</v>
      </c>
      <c r="H776" s="96">
        <v>0</v>
      </c>
      <c r="I776" s="97"/>
      <c r="J776" s="137">
        <v>0</v>
      </c>
      <c r="K776" s="93">
        <v>0</v>
      </c>
      <c r="L776" s="98">
        <v>0</v>
      </c>
      <c r="M776" s="62"/>
    </row>
    <row r="777" spans="1:13" s="47" customFormat="1" ht="14.4" customHeight="1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1:13" s="47" customFormat="1" ht="14.4" customHeight="1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3" s="47" customFormat="1" ht="14.4" customHeight="1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s="47" customFormat="1" ht="14.4" customHeight="1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3" s="47" customFormat="1" ht="15" customHeight="1" thickBot="1" x14ac:dyDescent="0.35">
      <c r="A781" s="62"/>
      <c r="B781" s="59" t="s">
        <v>64</v>
      </c>
      <c r="C781" s="42"/>
      <c r="D781" s="43"/>
      <c r="E781" s="44"/>
      <c r="F781" s="45"/>
      <c r="G781" s="23">
        <v>0</v>
      </c>
      <c r="H781" s="106" t="s">
        <v>64</v>
      </c>
      <c r="I781" s="103"/>
      <c r="J781" s="85"/>
      <c r="K781" s="104" t="s">
        <v>156</v>
      </c>
      <c r="L781" s="95">
        <v>0</v>
      </c>
      <c r="M781" s="62"/>
    </row>
    <row r="782" spans="1:13" s="47" customFormat="1" ht="14.4" customHeight="1" x14ac:dyDescent="0.3">
      <c r="A782" s="62"/>
      <c r="B782" s="64"/>
      <c r="C782" s="68"/>
      <c r="D782" s="69" t="s">
        <v>65</v>
      </c>
      <c r="E782" s="70"/>
      <c r="F782" s="71"/>
      <c r="G782" s="88">
        <v>19.800999999999998</v>
      </c>
      <c r="H782" s="128"/>
      <c r="I782" s="122"/>
      <c r="J782" s="140"/>
      <c r="K782" s="123"/>
      <c r="L782" s="121"/>
      <c r="M782" s="62"/>
    </row>
    <row r="783" spans="1:13" s="47" customFormat="1" ht="14.4" customHeight="1" x14ac:dyDescent="0.3">
      <c r="A783" s="62"/>
      <c r="B783" s="63"/>
      <c r="C783" s="68"/>
      <c r="D783" s="72" t="s">
        <v>7</v>
      </c>
      <c r="E783" s="73"/>
      <c r="F783" s="74">
        <v>0.1</v>
      </c>
      <c r="G783" s="73">
        <v>1.98</v>
      </c>
      <c r="H783" s="120"/>
      <c r="I783" s="124"/>
      <c r="J783" s="141"/>
      <c r="K783" s="125"/>
      <c r="L783" s="119"/>
      <c r="M783" s="62"/>
    </row>
    <row r="784" spans="1:13" s="47" customFormat="1" ht="14.4" customHeight="1" x14ac:dyDescent="0.3">
      <c r="A784" s="62"/>
      <c r="B784" s="63"/>
      <c r="C784" s="68"/>
      <c r="D784" s="72" t="s">
        <v>8</v>
      </c>
      <c r="E784" s="73"/>
      <c r="F784" s="74">
        <v>0.1</v>
      </c>
      <c r="G784" s="73">
        <v>1.98</v>
      </c>
      <c r="H784" s="120"/>
      <c r="I784" s="124"/>
      <c r="J784" s="141"/>
      <c r="K784" s="125"/>
      <c r="L784" s="119"/>
      <c r="M784" s="62"/>
    </row>
    <row r="785" spans="1:13" s="47" customFormat="1" ht="14.4" customHeight="1" x14ac:dyDescent="0.3">
      <c r="A785" s="62"/>
      <c r="B785" s="63" t="s">
        <v>66</v>
      </c>
      <c r="C785" s="68"/>
      <c r="D785" s="75" t="s">
        <v>67</v>
      </c>
      <c r="E785" s="76"/>
      <c r="F785" s="71"/>
      <c r="G785" s="76">
        <v>23.760999999999999</v>
      </c>
      <c r="H785" s="120"/>
      <c r="I785" s="124"/>
      <c r="J785" s="141"/>
      <c r="K785" s="125"/>
      <c r="L785" s="119"/>
      <c r="M785" s="62"/>
    </row>
    <row r="786" spans="1:13" s="47" customFormat="1" ht="15" customHeight="1" thickBot="1" x14ac:dyDescent="0.35">
      <c r="A786" s="62"/>
      <c r="B786" s="63"/>
      <c r="C786" s="68"/>
      <c r="D786" s="77" t="s">
        <v>68</v>
      </c>
      <c r="E786" s="78"/>
      <c r="F786" s="79"/>
      <c r="G786" s="78">
        <v>23.76</v>
      </c>
      <c r="H786" s="134">
        <v>1</v>
      </c>
      <c r="I786" s="126"/>
      <c r="J786" s="142"/>
      <c r="K786" s="127"/>
      <c r="L786" s="135">
        <v>0.78619261653451844</v>
      </c>
      <c r="M786" s="62"/>
    </row>
    <row r="787" spans="1:13" s="47" customFormat="1" ht="14.4" customHeight="1" x14ac:dyDescent="0.3">
      <c r="A787" s="62"/>
      <c r="B787" s="63"/>
      <c r="C787" s="68"/>
      <c r="D787" s="80"/>
      <c r="E787" s="67"/>
      <c r="F787" s="65"/>
      <c r="G787" s="67"/>
      <c r="J787" s="60"/>
      <c r="M787" s="62"/>
    </row>
    <row r="788" spans="1:13" s="47" customFormat="1" ht="14.4" customHeight="1" x14ac:dyDescent="0.3">
      <c r="A788" s="62"/>
      <c r="B788" s="63"/>
      <c r="C788" s="68"/>
      <c r="D788" s="80"/>
      <c r="E788" s="67"/>
      <c r="F788" s="65"/>
      <c r="G788" s="67"/>
      <c r="J788" s="60"/>
      <c r="M788" s="62"/>
    </row>
    <row r="789" spans="1:13" s="47" customFormat="1" ht="14.4" customHeight="1" x14ac:dyDescent="0.3">
      <c r="A789" s="62"/>
      <c r="B789" s="63"/>
      <c r="C789" s="68"/>
      <c r="D789" s="80"/>
      <c r="E789" s="67"/>
      <c r="F789" s="65"/>
      <c r="G789" s="67"/>
      <c r="J789" s="60"/>
      <c r="M789" s="62"/>
    </row>
    <row r="790" spans="1:13" s="47" customFormat="1" ht="14.4" customHeight="1" x14ac:dyDescent="0.3">
      <c r="A790" s="62"/>
      <c r="B790" s="136" t="s">
        <v>1808</v>
      </c>
      <c r="C790" s="81"/>
      <c r="D790" s="80"/>
      <c r="E790" s="67"/>
      <c r="F790" s="82"/>
      <c r="G790" s="82"/>
      <c r="J790" s="60"/>
      <c r="M790" s="62"/>
    </row>
    <row r="791" spans="1:13" s="47" customFormat="1" ht="14.4" customHeight="1" x14ac:dyDescent="0.3">
      <c r="A791" s="62"/>
      <c r="B791" s="133" t="s">
        <v>6</v>
      </c>
      <c r="C791" s="83"/>
      <c r="D791" s="80"/>
      <c r="E791" s="67"/>
      <c r="F791" s="62"/>
      <c r="G791" s="62"/>
      <c r="J791" s="60"/>
      <c r="M791" s="62"/>
    </row>
  </sheetData>
  <mergeCells count="36">
    <mergeCell ref="D729:F729"/>
    <mergeCell ref="B731:L731"/>
    <mergeCell ref="H736:L736"/>
    <mergeCell ref="D663:F663"/>
    <mergeCell ref="B665:L665"/>
    <mergeCell ref="H670:L670"/>
    <mergeCell ref="B533:L533"/>
    <mergeCell ref="H538:L538"/>
    <mergeCell ref="D597:F597"/>
    <mergeCell ref="B599:L599"/>
    <mergeCell ref="H604:L604"/>
    <mergeCell ref="H406:L406"/>
    <mergeCell ref="D465:F465"/>
    <mergeCell ref="B467:L467"/>
    <mergeCell ref="H472:L472"/>
    <mergeCell ref="D531:F531"/>
    <mergeCell ref="D333:F333"/>
    <mergeCell ref="B335:L335"/>
    <mergeCell ref="H340:L340"/>
    <mergeCell ref="D399:F399"/>
    <mergeCell ref="B401:L401"/>
    <mergeCell ref="D267:F267"/>
    <mergeCell ref="B269:L269"/>
    <mergeCell ref="H274:L274"/>
    <mergeCell ref="D135:F135"/>
    <mergeCell ref="B137:L137"/>
    <mergeCell ref="H142:L142"/>
    <mergeCell ref="D201:F201"/>
    <mergeCell ref="B203:L203"/>
    <mergeCell ref="H208:L208"/>
    <mergeCell ref="H76:L76"/>
    <mergeCell ref="D3:F3"/>
    <mergeCell ref="B5:L5"/>
    <mergeCell ref="H10:L10"/>
    <mergeCell ref="D69:F69"/>
    <mergeCell ref="B71:L71"/>
  </mergeCells>
  <pageMargins left="0.7" right="0.7" top="0.75" bottom="0.75" header="0.3" footer="0.3"/>
  <pageSetup scale="61" orientation="portrait" r:id="rId1"/>
  <rowBreaks count="2" manualBreakCount="2">
    <brk id="264" min="1" max="11" man="1"/>
    <brk id="330" min="1" max="11" man="1"/>
  </rowBreaks>
  <colBreaks count="1" manualBreakCount="1">
    <brk id="12" max="790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660"/>
  <sheetViews>
    <sheetView showZeros="0" view="pageBreakPreview" topLeftCell="A631" zoomScale="60" zoomScaleNormal="100" workbookViewId="0">
      <selection activeCell="F607" sqref="F607"/>
    </sheetView>
  </sheetViews>
  <sheetFormatPr baseColWidth="10" defaultColWidth="10.6640625" defaultRowHeight="14.4" x14ac:dyDescent="0.3"/>
  <cols>
    <col min="1" max="1" width="4" customWidth="1"/>
    <col min="2" max="2" width="53.33203125" customWidth="1"/>
    <col min="3" max="3" width="11.44140625" customWidth="1"/>
    <col min="5" max="5" width="17.88671875" customWidth="1"/>
    <col min="6" max="6" width="17.109375" bestFit="1" customWidth="1"/>
    <col min="7" max="7" width="8.554687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374</v>
      </c>
      <c r="D8" s="62"/>
      <c r="E8" s="62"/>
      <c r="I8" s="65" t="s">
        <v>50</v>
      </c>
      <c r="J8" s="68" t="s">
        <v>3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174</v>
      </c>
      <c r="D9" s="62"/>
      <c r="E9" s="62"/>
      <c r="G9" s="62" t="s">
        <v>373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 t="s">
        <v>148</v>
      </c>
      <c r="C12" s="18">
        <v>1</v>
      </c>
      <c r="D12" s="22">
        <v>10</v>
      </c>
      <c r="E12" s="23">
        <v>10</v>
      </c>
      <c r="F12" s="154">
        <v>0.1</v>
      </c>
      <c r="G12" s="23">
        <v>1</v>
      </c>
      <c r="H12" s="96">
        <v>0.47619047619047616</v>
      </c>
      <c r="I12" s="97"/>
      <c r="J12" s="137" t="s">
        <v>165</v>
      </c>
      <c r="K12" s="93">
        <v>0.4</v>
      </c>
      <c r="L12" s="98">
        <v>0.19047619047619047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5.1999999999999998E-2</v>
      </c>
      <c r="H18" s="89">
        <v>2.4761904761904759E-2</v>
      </c>
      <c r="I18" s="99"/>
      <c r="J18" s="61" t="s">
        <v>165</v>
      </c>
      <c r="K18" s="100">
        <v>0.4</v>
      </c>
      <c r="L18" s="101">
        <v>9.9047619047619041E-3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1.052</v>
      </c>
      <c r="H19" s="102" t="s">
        <v>57</v>
      </c>
      <c r="I19" s="103"/>
      <c r="J19" s="85"/>
      <c r="K19" s="104" t="s">
        <v>156</v>
      </c>
      <c r="L19" s="105">
        <v>0.20038095238095238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155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156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8" t="s">
        <v>31</v>
      </c>
      <c r="C22" s="25">
        <v>1</v>
      </c>
      <c r="D22" s="3">
        <v>4.0999999999999996</v>
      </c>
      <c r="E22" s="26">
        <v>4.0999999999999996</v>
      </c>
      <c r="F22" s="26">
        <v>0.1</v>
      </c>
      <c r="G22" s="26">
        <v>0.41</v>
      </c>
      <c r="H22" s="96">
        <v>0.19523809523809521</v>
      </c>
      <c r="I22" s="97"/>
      <c r="J22" s="137" t="s">
        <v>163</v>
      </c>
      <c r="K22" s="93">
        <v>1</v>
      </c>
      <c r="L22" s="98">
        <v>0.19523809523809521</v>
      </c>
      <c r="M22" s="62"/>
    </row>
    <row r="23" spans="1:13" s="47" customFormat="1" ht="14.4" customHeight="1" x14ac:dyDescent="0.3">
      <c r="A23" s="62"/>
      <c r="B23" s="8" t="s">
        <v>24</v>
      </c>
      <c r="C23" s="25">
        <v>1</v>
      </c>
      <c r="D23" s="3">
        <v>4.05</v>
      </c>
      <c r="E23" s="26">
        <v>4.05</v>
      </c>
      <c r="F23" s="26">
        <v>0.1</v>
      </c>
      <c r="G23" s="26">
        <v>0.40500000000000003</v>
      </c>
      <c r="H23" s="89">
        <v>0.19285714285714287</v>
      </c>
      <c r="I23" s="99"/>
      <c r="J23" s="61" t="s">
        <v>163</v>
      </c>
      <c r="K23" s="100">
        <v>1</v>
      </c>
      <c r="L23" s="101">
        <v>0.19285714285714287</v>
      </c>
      <c r="M23" s="62"/>
    </row>
    <row r="24" spans="1:13" s="47" customFormat="1" ht="14.4" customHeight="1" x14ac:dyDescent="0.3">
      <c r="A24" s="62"/>
      <c r="B24" s="8" t="s">
        <v>69</v>
      </c>
      <c r="C24" s="25">
        <v>1</v>
      </c>
      <c r="D24" s="3">
        <v>4.55</v>
      </c>
      <c r="E24" s="26">
        <v>4.55</v>
      </c>
      <c r="F24" s="26">
        <v>0.05</v>
      </c>
      <c r="G24" s="26">
        <v>0.22750000000000001</v>
      </c>
      <c r="H24" s="89">
        <v>0.10833333333333334</v>
      </c>
      <c r="I24" s="99"/>
      <c r="J24" s="61" t="s">
        <v>163</v>
      </c>
      <c r="K24" s="100">
        <v>1</v>
      </c>
      <c r="L24" s="101">
        <v>0.10833333333333334</v>
      </c>
      <c r="M24" s="62"/>
    </row>
    <row r="25" spans="1:13" s="47" customFormat="1" ht="14.4" customHeight="1" x14ac:dyDescent="0.3">
      <c r="A25" s="62"/>
      <c r="B25" s="8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8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8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8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8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8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1.0425</v>
      </c>
      <c r="H31" s="106" t="s">
        <v>60</v>
      </c>
      <c r="I31" s="103"/>
      <c r="J31" s="85"/>
      <c r="K31" s="104" t="s">
        <v>156</v>
      </c>
      <c r="L31" s="95">
        <v>0.49642857142857139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146" t="s">
        <v>1056</v>
      </c>
      <c r="C34" s="29"/>
      <c r="D34" s="22" t="s">
        <v>78</v>
      </c>
      <c r="E34" s="153">
        <v>0.02</v>
      </c>
      <c r="F34" s="24">
        <v>0.25</v>
      </c>
      <c r="G34" s="23">
        <v>5.0000000000000001E-3</v>
      </c>
      <c r="H34" s="96">
        <v>2.3809523809523807E-3</v>
      </c>
      <c r="I34" s="97"/>
      <c r="J34" s="137" t="s">
        <v>1219</v>
      </c>
      <c r="K34" s="93">
        <v>0</v>
      </c>
      <c r="L34" s="98">
        <v>0</v>
      </c>
      <c r="M34" s="62"/>
    </row>
    <row r="35" spans="1:13" s="47" customFormat="1" ht="14.4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5.0000000000000001E-3</v>
      </c>
      <c r="H47" s="106" t="s">
        <v>62</v>
      </c>
      <c r="I47" s="103"/>
      <c r="J47" s="85"/>
      <c r="K47" s="104" t="s">
        <v>156</v>
      </c>
      <c r="L47" s="95">
        <v>0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2.1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0.21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0.21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2.52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2.52</v>
      </c>
      <c r="H60" s="134">
        <v>1</v>
      </c>
      <c r="I60" s="126"/>
      <c r="J60" s="142"/>
      <c r="K60" s="127"/>
      <c r="L60" s="135">
        <v>0.69680952380952377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306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174</v>
      </c>
      <c r="D75" s="62"/>
      <c r="E75" s="62"/>
      <c r="G75" s="62" t="s">
        <v>376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148</v>
      </c>
      <c r="C78" s="18">
        <v>1</v>
      </c>
      <c r="D78" s="22">
        <v>10</v>
      </c>
      <c r="E78" s="23">
        <v>10</v>
      </c>
      <c r="F78" s="154">
        <v>0.1</v>
      </c>
      <c r="G78" s="23">
        <v>1</v>
      </c>
      <c r="H78" s="96">
        <v>0.47619047619047616</v>
      </c>
      <c r="I78" s="97"/>
      <c r="J78" s="137" t="s">
        <v>165</v>
      </c>
      <c r="K78" s="93">
        <v>0.4</v>
      </c>
      <c r="L78" s="98">
        <v>0.19047619047619047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5.1999999999999998E-2</v>
      </c>
      <c r="H84" s="89">
        <v>2.4761904761904759E-2</v>
      </c>
      <c r="I84" s="99"/>
      <c r="J84" s="61" t="s">
        <v>165</v>
      </c>
      <c r="K84" s="100">
        <v>0.4</v>
      </c>
      <c r="L84" s="101">
        <v>9.9047619047619041E-3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1.052</v>
      </c>
      <c r="H85" s="102" t="s">
        <v>57</v>
      </c>
      <c r="I85" s="103"/>
      <c r="J85" s="85"/>
      <c r="K85" s="104" t="s">
        <v>156</v>
      </c>
      <c r="L85" s="105">
        <v>0.20038095238095238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155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156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8" t="s">
        <v>31</v>
      </c>
      <c r="C88" s="25">
        <v>1</v>
      </c>
      <c r="D88" s="3">
        <v>4.0999999999999996</v>
      </c>
      <c r="E88" s="26">
        <v>4.0999999999999996</v>
      </c>
      <c r="F88" s="26">
        <v>0.1</v>
      </c>
      <c r="G88" s="26">
        <v>0.41</v>
      </c>
      <c r="H88" s="96">
        <v>0.19523809523809521</v>
      </c>
      <c r="I88" s="97"/>
      <c r="J88" s="137" t="s">
        <v>163</v>
      </c>
      <c r="K88" s="93">
        <v>1</v>
      </c>
      <c r="L88" s="98">
        <v>0.19523809523809521</v>
      </c>
      <c r="M88" s="62"/>
    </row>
    <row r="89" spans="1:13" s="47" customFormat="1" ht="14.4" customHeight="1" x14ac:dyDescent="0.3">
      <c r="A89" s="62"/>
      <c r="B89" s="8" t="s">
        <v>24</v>
      </c>
      <c r="C89" s="25">
        <v>1</v>
      </c>
      <c r="D89" s="3">
        <v>4.05</v>
      </c>
      <c r="E89" s="26">
        <v>4.05</v>
      </c>
      <c r="F89" s="26">
        <v>0.1</v>
      </c>
      <c r="G89" s="26">
        <v>0.40500000000000003</v>
      </c>
      <c r="H89" s="89">
        <v>0.19285714285714287</v>
      </c>
      <c r="I89" s="99"/>
      <c r="J89" s="61" t="s">
        <v>163</v>
      </c>
      <c r="K89" s="100">
        <v>1</v>
      </c>
      <c r="L89" s="101">
        <v>0.19285714285714287</v>
      </c>
      <c r="M89" s="62"/>
    </row>
    <row r="90" spans="1:13" s="47" customFormat="1" ht="14.4" customHeight="1" x14ac:dyDescent="0.3">
      <c r="A90" s="62"/>
      <c r="B90" s="8" t="s">
        <v>69</v>
      </c>
      <c r="C90" s="25">
        <v>1</v>
      </c>
      <c r="D90" s="3">
        <v>4.55</v>
      </c>
      <c r="E90" s="26">
        <v>4.55</v>
      </c>
      <c r="F90" s="26">
        <v>0.05</v>
      </c>
      <c r="G90" s="26">
        <v>0.22750000000000001</v>
      </c>
      <c r="H90" s="89">
        <v>0.10833333333333334</v>
      </c>
      <c r="I90" s="99"/>
      <c r="J90" s="61" t="s">
        <v>163</v>
      </c>
      <c r="K90" s="100">
        <v>1</v>
      </c>
      <c r="L90" s="101">
        <v>0.10833333333333334</v>
      </c>
      <c r="M90" s="62"/>
    </row>
    <row r="91" spans="1:13" s="47" customFormat="1" ht="14.4" customHeight="1" x14ac:dyDescent="0.3">
      <c r="A91" s="62"/>
      <c r="B91" s="8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8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8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8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8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8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1.0425</v>
      </c>
      <c r="H97" s="106" t="s">
        <v>60</v>
      </c>
      <c r="I97" s="103"/>
      <c r="J97" s="85"/>
      <c r="K97" s="104" t="s">
        <v>156</v>
      </c>
      <c r="L97" s="95">
        <v>0.49642857142857139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 t="s">
        <v>1056</v>
      </c>
      <c r="C100" s="29"/>
      <c r="D100" s="22" t="s">
        <v>78</v>
      </c>
      <c r="E100" s="153">
        <v>0.02</v>
      </c>
      <c r="F100" s="24">
        <v>0.25</v>
      </c>
      <c r="G100" s="23">
        <v>5.0000000000000001E-3</v>
      </c>
      <c r="H100" s="96">
        <v>2.3809523809523807E-3</v>
      </c>
      <c r="I100" s="97"/>
      <c r="J100" s="137" t="s">
        <v>1219</v>
      </c>
      <c r="K100" s="93">
        <v>0</v>
      </c>
      <c r="L100" s="98">
        <v>0</v>
      </c>
      <c r="M100" s="62"/>
    </row>
    <row r="101" spans="1:13" s="47" customFormat="1" ht="14.4" customHeight="1" x14ac:dyDescent="0.3">
      <c r="A101" s="62"/>
      <c r="B101" s="6">
        <v>0</v>
      </c>
      <c r="C101" s="7"/>
      <c r="D101" s="3">
        <v>0</v>
      </c>
      <c r="E101" s="4"/>
      <c r="F101" s="5">
        <v>0</v>
      </c>
      <c r="G101" s="26">
        <v>0</v>
      </c>
      <c r="H101" s="89">
        <v>0</v>
      </c>
      <c r="I101" s="99"/>
      <c r="J101" s="61">
        <v>0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5.0000000000000001E-3</v>
      </c>
      <c r="H113" s="106" t="s">
        <v>62</v>
      </c>
      <c r="I113" s="103"/>
      <c r="J113" s="85"/>
      <c r="K113" s="104" t="s">
        <v>156</v>
      </c>
      <c r="L113" s="95">
        <v>0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2.1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0.21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0.21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2.52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2.52</v>
      </c>
      <c r="H126" s="134">
        <v>1</v>
      </c>
      <c r="I126" s="126"/>
      <c r="J126" s="142"/>
      <c r="K126" s="127"/>
      <c r="L126" s="135">
        <v>0.69680952380952377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436</v>
      </c>
      <c r="D140" s="62"/>
      <c r="E140" s="62"/>
      <c r="I140" s="65" t="s">
        <v>50</v>
      </c>
      <c r="J140" s="68" t="s">
        <v>2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174</v>
      </c>
      <c r="D141" s="62"/>
      <c r="E141" s="62"/>
      <c r="G141" s="62" t="s">
        <v>377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 t="s">
        <v>19</v>
      </c>
      <c r="C144" s="18">
        <v>1</v>
      </c>
      <c r="D144" s="22">
        <v>2</v>
      </c>
      <c r="E144" s="23">
        <v>2</v>
      </c>
      <c r="F144" s="154">
        <v>0.25</v>
      </c>
      <c r="G144" s="23">
        <v>0.5</v>
      </c>
      <c r="H144" s="96">
        <v>3.8505968425105896E-2</v>
      </c>
      <c r="I144" s="97"/>
      <c r="J144" s="137" t="s">
        <v>165</v>
      </c>
      <c r="K144" s="93">
        <v>0.4</v>
      </c>
      <c r="L144" s="98">
        <v>1.540238737004236E-2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0.159</v>
      </c>
      <c r="H150" s="89">
        <v>1.2244897959183675E-2</v>
      </c>
      <c r="I150" s="99"/>
      <c r="J150" s="61" t="s">
        <v>165</v>
      </c>
      <c r="K150" s="100">
        <v>0.4</v>
      </c>
      <c r="L150" s="101">
        <v>4.89795918367347E-3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0.65900000000000003</v>
      </c>
      <c r="H151" s="102" t="s">
        <v>57</v>
      </c>
      <c r="I151" s="103"/>
      <c r="J151" s="85"/>
      <c r="K151" s="104" t="s">
        <v>156</v>
      </c>
      <c r="L151" s="105">
        <v>2.030034655371583E-2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155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156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8" t="s">
        <v>35</v>
      </c>
      <c r="C154" s="25">
        <v>1</v>
      </c>
      <c r="D154" s="3">
        <v>4.05</v>
      </c>
      <c r="E154" s="26">
        <v>4.05</v>
      </c>
      <c r="F154" s="26">
        <v>0.25</v>
      </c>
      <c r="G154" s="26">
        <v>1.0125</v>
      </c>
      <c r="H154" s="96">
        <v>7.7974586060839429E-2</v>
      </c>
      <c r="I154" s="97"/>
      <c r="J154" s="137" t="s">
        <v>163</v>
      </c>
      <c r="K154" s="93">
        <v>1</v>
      </c>
      <c r="L154" s="98">
        <v>7.7974586060839429E-2</v>
      </c>
      <c r="M154" s="62"/>
    </row>
    <row r="155" spans="1:13" s="47" customFormat="1" ht="14.4" customHeight="1" x14ac:dyDescent="0.3">
      <c r="A155" s="62"/>
      <c r="B155" s="8" t="s">
        <v>150</v>
      </c>
      <c r="C155" s="25">
        <v>1</v>
      </c>
      <c r="D155" s="3">
        <v>4.0999999999999996</v>
      </c>
      <c r="E155" s="26">
        <v>4.0999999999999996</v>
      </c>
      <c r="F155" s="26">
        <v>0.25</v>
      </c>
      <c r="G155" s="26">
        <v>1.0249999999999999</v>
      </c>
      <c r="H155" s="89">
        <v>7.8937235271467079E-2</v>
      </c>
      <c r="I155" s="99"/>
      <c r="J155" s="61" t="s">
        <v>163</v>
      </c>
      <c r="K155" s="100">
        <v>1</v>
      </c>
      <c r="L155" s="101">
        <v>7.8937235271467079E-2</v>
      </c>
      <c r="M155" s="62"/>
    </row>
    <row r="156" spans="1:13" s="47" customFormat="1" ht="14.4" customHeight="1" x14ac:dyDescent="0.3">
      <c r="A156" s="62"/>
      <c r="B156" s="8" t="s">
        <v>69</v>
      </c>
      <c r="C156" s="25">
        <v>1</v>
      </c>
      <c r="D156" s="3">
        <v>4.55</v>
      </c>
      <c r="E156" s="26">
        <v>4.55</v>
      </c>
      <c r="F156" s="26">
        <v>0.25</v>
      </c>
      <c r="G156" s="26">
        <v>1.1375</v>
      </c>
      <c r="H156" s="89">
        <v>8.7601078167115903E-2</v>
      </c>
      <c r="I156" s="99"/>
      <c r="J156" s="61" t="s">
        <v>163</v>
      </c>
      <c r="K156" s="100">
        <v>1</v>
      </c>
      <c r="L156" s="101">
        <v>8.7601078167115903E-2</v>
      </c>
      <c r="M156" s="62"/>
    </row>
    <row r="157" spans="1:13" s="47" customFormat="1" ht="14.4" customHeight="1" x14ac:dyDescent="0.3">
      <c r="A157" s="62"/>
      <c r="B157" s="8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8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8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8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8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8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3.1749999999999998</v>
      </c>
      <c r="H163" s="106" t="s">
        <v>60</v>
      </c>
      <c r="I163" s="103"/>
      <c r="J163" s="85"/>
      <c r="K163" s="104" t="s">
        <v>156</v>
      </c>
      <c r="L163" s="95">
        <v>0.24451289949942243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271</v>
      </c>
      <c r="C166" s="29"/>
      <c r="D166" s="22" t="s">
        <v>4</v>
      </c>
      <c r="E166" s="153">
        <v>0.05</v>
      </c>
      <c r="F166" s="24">
        <v>123.37</v>
      </c>
      <c r="G166" s="23">
        <v>6.1685000000000008</v>
      </c>
      <c r="H166" s="96">
        <v>0.47504813246053146</v>
      </c>
      <c r="I166" s="97"/>
      <c r="J166" s="137" t="s">
        <v>163</v>
      </c>
      <c r="K166" s="93">
        <v>0.94531822455662551</v>
      </c>
      <c r="L166" s="98">
        <v>0.44907165715653025</v>
      </c>
      <c r="M166" s="62"/>
    </row>
    <row r="167" spans="1:13" s="47" customFormat="1" ht="14.4" customHeight="1" x14ac:dyDescent="0.3">
      <c r="A167" s="62"/>
      <c r="B167" s="6" t="s">
        <v>274</v>
      </c>
      <c r="C167" s="7"/>
      <c r="D167" s="3" t="s">
        <v>3</v>
      </c>
      <c r="E167" s="4">
        <v>0.35</v>
      </c>
      <c r="F167" s="5">
        <v>8.52</v>
      </c>
      <c r="G167" s="26">
        <v>2.9819999999999998</v>
      </c>
      <c r="H167" s="89">
        <v>0.22964959568733154</v>
      </c>
      <c r="I167" s="99"/>
      <c r="J167" s="61" t="s">
        <v>163</v>
      </c>
      <c r="K167" s="100">
        <v>1</v>
      </c>
      <c r="L167" s="101">
        <v>0.22964959568733154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9.150500000000001</v>
      </c>
      <c r="H179" s="106" t="s">
        <v>62</v>
      </c>
      <c r="I179" s="103"/>
      <c r="J179" s="85"/>
      <c r="K179" s="104" t="s">
        <v>156</v>
      </c>
      <c r="L179" s="95">
        <v>0.67872125284386176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12.984999999999999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1.2989999999999999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1.2989999999999999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15.583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15.58</v>
      </c>
      <c r="H192" s="134">
        <v>1</v>
      </c>
      <c r="I192" s="126"/>
      <c r="J192" s="142"/>
      <c r="K192" s="127"/>
      <c r="L192" s="135">
        <v>0.94353449889700003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437</v>
      </c>
      <c r="D206" s="62"/>
      <c r="E206" s="62"/>
      <c r="I206" s="65" t="s">
        <v>50</v>
      </c>
      <c r="J206" s="68" t="s">
        <v>2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174</v>
      </c>
      <c r="D207" s="62"/>
      <c r="E207" s="62"/>
      <c r="G207" s="62" t="s">
        <v>378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21" t="s">
        <v>19</v>
      </c>
      <c r="C210" s="18">
        <v>1</v>
      </c>
      <c r="D210" s="22">
        <v>2</v>
      </c>
      <c r="E210" s="23">
        <v>2</v>
      </c>
      <c r="F210" s="154">
        <v>0.3</v>
      </c>
      <c r="G210" s="23">
        <v>0.6</v>
      </c>
      <c r="H210" s="96">
        <v>3.6072867191727288E-2</v>
      </c>
      <c r="I210" s="97"/>
      <c r="J210" s="137" t="s">
        <v>165</v>
      </c>
      <c r="K210" s="93">
        <v>0.4</v>
      </c>
      <c r="L210" s="98">
        <v>1.4429146876690916E-2</v>
      </c>
      <c r="M210" s="62"/>
    </row>
    <row r="211" spans="1:13" s="47" customFormat="1" ht="14.4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0.191</v>
      </c>
      <c r="H216" s="89">
        <v>1.1483196056033188E-2</v>
      </c>
      <c r="I216" s="99"/>
      <c r="J216" s="61" t="s">
        <v>165</v>
      </c>
      <c r="K216" s="100">
        <v>0.4</v>
      </c>
      <c r="L216" s="101">
        <v>4.5932784224132755E-3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86">
        <v>0.79099999999999993</v>
      </c>
      <c r="H217" s="102" t="s">
        <v>57</v>
      </c>
      <c r="I217" s="103"/>
      <c r="J217" s="85"/>
      <c r="K217" s="104" t="s">
        <v>156</v>
      </c>
      <c r="L217" s="105">
        <v>1.9022425299104192E-2</v>
      </c>
      <c r="M217" s="62"/>
    </row>
    <row r="218" spans="1:13" s="47" customFormat="1" ht="14.4" customHeight="1" x14ac:dyDescent="0.3">
      <c r="A218" s="62"/>
      <c r="B218" s="51" t="s">
        <v>22</v>
      </c>
      <c r="C218" s="29"/>
      <c r="D218" s="30"/>
      <c r="E218" s="31"/>
      <c r="F218" s="155"/>
      <c r="G218" s="87"/>
      <c r="H218" s="107"/>
      <c r="I218" s="108"/>
      <c r="J218" s="138"/>
      <c r="K218" s="109"/>
      <c r="L218" s="110"/>
      <c r="M218" s="62"/>
    </row>
    <row r="219" spans="1:13" s="47" customFormat="1" ht="30.75" customHeight="1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156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8" t="s">
        <v>35</v>
      </c>
      <c r="C220" s="25">
        <v>1</v>
      </c>
      <c r="D220" s="3">
        <v>4.05</v>
      </c>
      <c r="E220" s="26">
        <v>4.05</v>
      </c>
      <c r="F220" s="26">
        <v>0.3</v>
      </c>
      <c r="G220" s="26">
        <v>1.2149999999999999</v>
      </c>
      <c r="H220" s="96">
        <v>7.3047556063247754E-2</v>
      </c>
      <c r="I220" s="97"/>
      <c r="J220" s="137" t="s">
        <v>163</v>
      </c>
      <c r="K220" s="93">
        <v>1</v>
      </c>
      <c r="L220" s="98">
        <v>7.3047556063247754E-2</v>
      </c>
      <c r="M220" s="62"/>
    </row>
    <row r="221" spans="1:13" s="47" customFormat="1" ht="14.4" customHeight="1" x14ac:dyDescent="0.3">
      <c r="A221" s="62"/>
      <c r="B221" s="8" t="s">
        <v>150</v>
      </c>
      <c r="C221" s="25">
        <v>1</v>
      </c>
      <c r="D221" s="3">
        <v>4.0999999999999996</v>
      </c>
      <c r="E221" s="26">
        <v>4.0999999999999996</v>
      </c>
      <c r="F221" s="26">
        <v>0.3</v>
      </c>
      <c r="G221" s="26">
        <v>1.2299999999999998</v>
      </c>
      <c r="H221" s="89">
        <v>7.3949377743040931E-2</v>
      </c>
      <c r="I221" s="99"/>
      <c r="J221" s="61" t="s">
        <v>163</v>
      </c>
      <c r="K221" s="100">
        <v>1</v>
      </c>
      <c r="L221" s="101">
        <v>7.3949377743040931E-2</v>
      </c>
      <c r="M221" s="62"/>
    </row>
    <row r="222" spans="1:13" s="47" customFormat="1" ht="14.4" customHeight="1" x14ac:dyDescent="0.3">
      <c r="A222" s="62"/>
      <c r="B222" s="8" t="s">
        <v>69</v>
      </c>
      <c r="C222" s="25">
        <v>1</v>
      </c>
      <c r="D222" s="3">
        <v>4.55</v>
      </c>
      <c r="E222" s="26">
        <v>4.55</v>
      </c>
      <c r="F222" s="26">
        <v>0.3</v>
      </c>
      <c r="G222" s="26">
        <v>1.365</v>
      </c>
      <c r="H222" s="89">
        <v>8.2065772861179581E-2</v>
      </c>
      <c r="I222" s="99"/>
      <c r="J222" s="61" t="s">
        <v>163</v>
      </c>
      <c r="K222" s="100">
        <v>1</v>
      </c>
      <c r="L222" s="101">
        <v>8.2065772861179581E-2</v>
      </c>
      <c r="M222" s="62"/>
    </row>
    <row r="223" spans="1:13" s="47" customFormat="1" ht="14.4" customHeight="1" x14ac:dyDescent="0.3">
      <c r="A223" s="62"/>
      <c r="B223" s="8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4" customHeight="1" x14ac:dyDescent="0.3">
      <c r="A224" s="62"/>
      <c r="B224" s="8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/>
      <c r="B225" s="8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/>
      <c r="B226" s="8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/>
      <c r="B227" s="8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/>
      <c r="B228" s="8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86">
        <v>3.8099999999999996</v>
      </c>
      <c r="H229" s="106" t="s">
        <v>60</v>
      </c>
      <c r="I229" s="103"/>
      <c r="J229" s="85"/>
      <c r="K229" s="104" t="s">
        <v>156</v>
      </c>
      <c r="L229" s="95">
        <v>0.22906270666746828</v>
      </c>
      <c r="M229" s="62"/>
    </row>
    <row r="230" spans="1:13" s="47" customFormat="1" ht="14.4" customHeight="1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s="47" customFormat="1" ht="36.75" customHeight="1" x14ac:dyDescent="0.3">
      <c r="A231" s="62"/>
      <c r="B231" s="53" t="s">
        <v>53</v>
      </c>
      <c r="C231" s="29"/>
      <c r="D231" s="54" t="s">
        <v>0</v>
      </c>
      <c r="E231" s="5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4" customHeight="1" x14ac:dyDescent="0.3">
      <c r="A232" s="62"/>
      <c r="B232" s="146" t="s">
        <v>271</v>
      </c>
      <c r="C232" s="29"/>
      <c r="D232" s="22" t="s">
        <v>4</v>
      </c>
      <c r="E232" s="153">
        <v>6.3E-2</v>
      </c>
      <c r="F232" s="24">
        <v>123.37</v>
      </c>
      <c r="G232" s="23">
        <v>7.7723100000000001</v>
      </c>
      <c r="H232" s="96">
        <v>0.46728251067155657</v>
      </c>
      <c r="I232" s="97"/>
      <c r="J232" s="137" t="s">
        <v>163</v>
      </c>
      <c r="K232" s="93">
        <v>0.94531822455662551</v>
      </c>
      <c r="L232" s="98">
        <v>0.44173067335439825</v>
      </c>
      <c r="M232" s="62"/>
    </row>
    <row r="233" spans="1:13" s="47" customFormat="1" ht="14.4" customHeight="1" x14ac:dyDescent="0.3">
      <c r="A233" s="62"/>
      <c r="B233" s="6" t="s">
        <v>274</v>
      </c>
      <c r="C233" s="7"/>
      <c r="D233" s="3" t="s">
        <v>3</v>
      </c>
      <c r="E233" s="4">
        <v>0.5</v>
      </c>
      <c r="F233" s="5">
        <v>8.52</v>
      </c>
      <c r="G233" s="26">
        <v>4.26</v>
      </c>
      <c r="H233" s="89">
        <v>0.25611735706126376</v>
      </c>
      <c r="I233" s="99"/>
      <c r="J233" s="61" t="s">
        <v>163</v>
      </c>
      <c r="K233" s="100">
        <v>1</v>
      </c>
      <c r="L233" s="101">
        <v>0.25611735706126376</v>
      </c>
      <c r="M233" s="62"/>
    </row>
    <row r="234" spans="1:13" s="47" customFormat="1" ht="14.4" customHeight="1" x14ac:dyDescent="0.3">
      <c r="A234" s="62"/>
      <c r="B234" s="6">
        <v>0</v>
      </c>
      <c r="C234" s="7"/>
      <c r="D234" s="3">
        <v>0</v>
      </c>
      <c r="E234" s="4"/>
      <c r="F234" s="5">
        <v>0</v>
      </c>
      <c r="G234" s="26">
        <v>0</v>
      </c>
      <c r="H234" s="89">
        <v>0</v>
      </c>
      <c r="I234" s="99"/>
      <c r="J234" s="61">
        <v>0</v>
      </c>
      <c r="K234" s="100">
        <v>0</v>
      </c>
      <c r="L234" s="101">
        <v>0</v>
      </c>
      <c r="M234" s="62"/>
    </row>
    <row r="235" spans="1:13" s="47" customFormat="1" ht="14.4" customHeight="1" x14ac:dyDescent="0.3">
      <c r="A235" s="62"/>
      <c r="B235" s="6">
        <v>0</v>
      </c>
      <c r="C235" s="7"/>
      <c r="D235" s="3">
        <v>0</v>
      </c>
      <c r="E235" s="4"/>
      <c r="F235" s="5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1:13" s="47" customFormat="1" ht="14.4" customHeight="1" x14ac:dyDescent="0.3">
      <c r="A236" s="62"/>
      <c r="B236" s="6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ht="14.4" customHeight="1" x14ac:dyDescent="0.3">
      <c r="A237" s="62"/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/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37"/>
      <c r="E245" s="38"/>
      <c r="F245" s="39"/>
      <c r="G245" s="86">
        <v>12.032309999999999</v>
      </c>
      <c r="H245" s="106" t="s">
        <v>62</v>
      </c>
      <c r="I245" s="103"/>
      <c r="J245" s="85"/>
      <c r="K245" s="104" t="s">
        <v>156</v>
      </c>
      <c r="L245" s="95">
        <v>0.69784803041566201</v>
      </c>
      <c r="M245" s="62"/>
    </row>
    <row r="246" spans="1:13" s="47" customFormat="1" ht="14.4" customHeight="1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16.632999999999999</v>
      </c>
      <c r="H254" s="128"/>
      <c r="I254" s="122"/>
      <c r="J254" s="140"/>
      <c r="K254" s="123"/>
      <c r="L254" s="121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1.663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1.663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19.959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19.96</v>
      </c>
      <c r="H258" s="134">
        <v>1</v>
      </c>
      <c r="I258" s="126"/>
      <c r="J258" s="142"/>
      <c r="K258" s="127"/>
      <c r="L258" s="135">
        <v>0.94593316238223446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/>
      <c r="B268" s="132"/>
      <c r="C268" s="132"/>
      <c r="D268" s="132"/>
      <c r="J268" s="1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62" t="s">
        <v>381</v>
      </c>
      <c r="D272" s="62"/>
      <c r="E272" s="62"/>
      <c r="I272" s="65" t="s">
        <v>50</v>
      </c>
      <c r="J272" s="68" t="s">
        <v>3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174</v>
      </c>
      <c r="D273" s="62"/>
      <c r="E273" s="62"/>
      <c r="G273" s="62" t="s">
        <v>379</v>
      </c>
      <c r="J273" s="60"/>
      <c r="M273" s="62"/>
    </row>
    <row r="274" spans="1:13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s="47" customFormat="1" ht="32.25" customHeight="1" x14ac:dyDescent="0.3">
      <c r="A275" s="62"/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</row>
    <row r="276" spans="1:13" s="47" customFormat="1" ht="14.4" customHeight="1" x14ac:dyDescent="0.3">
      <c r="A276" s="62"/>
      <c r="B276" s="21">
        <v>0</v>
      </c>
      <c r="C276" s="18"/>
      <c r="D276" s="22">
        <v>0</v>
      </c>
      <c r="E276" s="23">
        <v>0</v>
      </c>
      <c r="F276" s="154"/>
      <c r="G276" s="23">
        <v>0</v>
      </c>
      <c r="H276" s="96">
        <v>0</v>
      </c>
      <c r="I276" s="97"/>
      <c r="J276" s="137">
        <v>0</v>
      </c>
      <c r="K276" s="93">
        <v>0</v>
      </c>
      <c r="L276" s="98">
        <v>0</v>
      </c>
      <c r="M276" s="62"/>
    </row>
    <row r="277" spans="1:13" s="47" customFormat="1" ht="14.4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0.252</v>
      </c>
      <c r="H282" s="89">
        <v>1.5117883496310516E-2</v>
      </c>
      <c r="I282" s="99"/>
      <c r="J282" s="61" t="s">
        <v>165</v>
      </c>
      <c r="K282" s="100">
        <v>0.4</v>
      </c>
      <c r="L282" s="101">
        <v>6.0471533985242062E-3</v>
      </c>
      <c r="M282" s="62"/>
    </row>
    <row r="283" spans="1:13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86">
        <v>0.252</v>
      </c>
      <c r="H283" s="102" t="s">
        <v>57</v>
      </c>
      <c r="I283" s="103"/>
      <c r="J283" s="85"/>
      <c r="K283" s="104" t="s">
        <v>156</v>
      </c>
      <c r="L283" s="105">
        <v>6.0471533985242062E-3</v>
      </c>
      <c r="M283" s="62"/>
    </row>
    <row r="284" spans="1:13" s="47" customFormat="1" ht="14.4" customHeight="1" x14ac:dyDescent="0.3">
      <c r="A284" s="62"/>
      <c r="B284" s="51" t="s">
        <v>22</v>
      </c>
      <c r="C284" s="29"/>
      <c r="D284" s="30"/>
      <c r="E284" s="31"/>
      <c r="F284" s="155"/>
      <c r="G284" s="87"/>
      <c r="H284" s="107"/>
      <c r="I284" s="108"/>
      <c r="J284" s="138"/>
      <c r="K284" s="109"/>
      <c r="L284" s="110"/>
      <c r="M284" s="62"/>
    </row>
    <row r="285" spans="1:13" s="47" customFormat="1" ht="30.75" customHeight="1" x14ac:dyDescent="0.3">
      <c r="A285" s="62"/>
      <c r="B285" s="52" t="s">
        <v>58</v>
      </c>
      <c r="C285" s="33" t="s">
        <v>1</v>
      </c>
      <c r="D285" s="34" t="s">
        <v>59</v>
      </c>
      <c r="E285" s="35" t="s">
        <v>23</v>
      </c>
      <c r="F285" s="156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13" s="47" customFormat="1" ht="14.4" customHeight="1" x14ac:dyDescent="0.3">
      <c r="A286" s="62"/>
      <c r="B286" s="8" t="s">
        <v>35</v>
      </c>
      <c r="C286" s="25">
        <v>1</v>
      </c>
      <c r="D286" s="3">
        <v>4.05</v>
      </c>
      <c r="E286" s="26">
        <v>4.05</v>
      </c>
      <c r="F286" s="26">
        <v>0.3</v>
      </c>
      <c r="G286" s="26">
        <v>1.2149999999999999</v>
      </c>
      <c r="H286" s="96">
        <v>7.2889795428639978E-2</v>
      </c>
      <c r="I286" s="97"/>
      <c r="J286" s="137" t="s">
        <v>163</v>
      </c>
      <c r="K286" s="93">
        <v>1</v>
      </c>
      <c r="L286" s="98">
        <v>7.2889795428639978E-2</v>
      </c>
      <c r="M286" s="62"/>
    </row>
    <row r="287" spans="1:13" s="47" customFormat="1" ht="14.4" customHeight="1" x14ac:dyDescent="0.3">
      <c r="A287" s="62"/>
      <c r="B287" s="8" t="s">
        <v>150</v>
      </c>
      <c r="C287" s="25">
        <v>1</v>
      </c>
      <c r="D287" s="3">
        <v>4.0999999999999996</v>
      </c>
      <c r="E287" s="26">
        <v>4.0999999999999996</v>
      </c>
      <c r="F287" s="26">
        <v>0.3</v>
      </c>
      <c r="G287" s="26">
        <v>1.2299999999999998</v>
      </c>
      <c r="H287" s="89">
        <v>7.3789669446277503E-2</v>
      </c>
      <c r="I287" s="99"/>
      <c r="J287" s="61" t="s">
        <v>163</v>
      </c>
      <c r="K287" s="100">
        <v>1</v>
      </c>
      <c r="L287" s="101">
        <v>7.3789669446277503E-2</v>
      </c>
      <c r="M287" s="62"/>
    </row>
    <row r="288" spans="1:13" s="47" customFormat="1" ht="14.4" customHeight="1" x14ac:dyDescent="0.3">
      <c r="A288" s="62"/>
      <c r="B288" s="8" t="s">
        <v>31</v>
      </c>
      <c r="C288" s="25">
        <v>1</v>
      </c>
      <c r="D288" s="3">
        <v>4.0999999999999996</v>
      </c>
      <c r="E288" s="26">
        <v>4.0999999999999996</v>
      </c>
      <c r="F288" s="26">
        <v>0.3</v>
      </c>
      <c r="G288" s="26">
        <v>1.2299999999999998</v>
      </c>
      <c r="H288" s="89">
        <v>7.3789669446277503E-2</v>
      </c>
      <c r="I288" s="99"/>
      <c r="J288" s="61" t="s">
        <v>163</v>
      </c>
      <c r="K288" s="100">
        <v>1</v>
      </c>
      <c r="L288" s="101">
        <v>7.3789669446277503E-2</v>
      </c>
      <c r="M288" s="62"/>
    </row>
    <row r="289" spans="1:13" s="47" customFormat="1" ht="14.4" customHeight="1" x14ac:dyDescent="0.3">
      <c r="A289" s="62"/>
      <c r="B289" s="8" t="s">
        <v>69</v>
      </c>
      <c r="C289" s="25">
        <v>1</v>
      </c>
      <c r="D289" s="3">
        <v>4.55</v>
      </c>
      <c r="E289" s="26">
        <v>4.55</v>
      </c>
      <c r="F289" s="26">
        <v>0.3</v>
      </c>
      <c r="G289" s="26">
        <v>1.365</v>
      </c>
      <c r="H289" s="89">
        <v>8.18885356050153E-2</v>
      </c>
      <c r="I289" s="99"/>
      <c r="J289" s="61" t="s">
        <v>163</v>
      </c>
      <c r="K289" s="100">
        <v>1</v>
      </c>
      <c r="L289" s="101">
        <v>8.18885356050153E-2</v>
      </c>
      <c r="M289" s="62"/>
    </row>
    <row r="290" spans="1:13" s="47" customFormat="1" ht="14.4" customHeight="1" x14ac:dyDescent="0.3">
      <c r="A290" s="62"/>
      <c r="B290" s="8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/>
      <c r="B291" s="8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/>
      <c r="B292" s="8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/>
      <c r="B293" s="8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/>
      <c r="B294" s="8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86">
        <v>5.0399999999999991</v>
      </c>
      <c r="H295" s="106" t="s">
        <v>60</v>
      </c>
      <c r="I295" s="103"/>
      <c r="J295" s="85"/>
      <c r="K295" s="104" t="s">
        <v>156</v>
      </c>
      <c r="L295" s="95">
        <v>0.30235766992621027</v>
      </c>
      <c r="M295" s="62"/>
    </row>
    <row r="296" spans="1:13" s="47" customFormat="1" ht="14.4" customHeight="1" x14ac:dyDescent="0.3">
      <c r="A296" s="62"/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s="47" customFormat="1" ht="36.75" customHeight="1" x14ac:dyDescent="0.3">
      <c r="A297" s="62"/>
      <c r="B297" s="53" t="s">
        <v>53</v>
      </c>
      <c r="C297" s="29"/>
      <c r="D297" s="54" t="s">
        <v>0</v>
      </c>
      <c r="E297" s="5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4" customHeight="1" x14ac:dyDescent="0.3">
      <c r="A298" s="62"/>
      <c r="B298" s="146" t="s">
        <v>270</v>
      </c>
      <c r="C298" s="29"/>
      <c r="D298" s="22" t="s">
        <v>4</v>
      </c>
      <c r="E298" s="153">
        <v>7.0000000000000007E-2</v>
      </c>
      <c r="F298" s="24">
        <v>136.81</v>
      </c>
      <c r="G298" s="23">
        <v>9.5767000000000007</v>
      </c>
      <c r="H298" s="96">
        <v>0.57452156698062273</v>
      </c>
      <c r="I298" s="97"/>
      <c r="J298" s="137" t="s">
        <v>163</v>
      </c>
      <c r="K298" s="93">
        <v>0.94979715653667618</v>
      </c>
      <c r="L298" s="98">
        <v>0.54567895068719097</v>
      </c>
      <c r="M298" s="62"/>
    </row>
    <row r="299" spans="1:13" s="47" customFormat="1" ht="14.4" customHeight="1" x14ac:dyDescent="0.3">
      <c r="A299" s="62"/>
      <c r="B299" s="6" t="s">
        <v>44</v>
      </c>
      <c r="C299" s="7"/>
      <c r="D299" s="3" t="s">
        <v>4</v>
      </c>
      <c r="E299" s="4">
        <v>0.15</v>
      </c>
      <c r="F299" s="5">
        <v>12</v>
      </c>
      <c r="G299" s="26">
        <v>1.7999999999999998</v>
      </c>
      <c r="H299" s="89">
        <v>0.10798488211650367</v>
      </c>
      <c r="I299" s="99"/>
      <c r="J299" s="61" t="s">
        <v>163</v>
      </c>
      <c r="K299" s="100">
        <v>1</v>
      </c>
      <c r="L299" s="101">
        <v>0.10798488211650367</v>
      </c>
      <c r="M299" s="62"/>
    </row>
    <row r="300" spans="1:13" s="47" customFormat="1" ht="14.4" customHeight="1" x14ac:dyDescent="0.3">
      <c r="A300" s="62"/>
      <c r="B300" s="6">
        <v>0</v>
      </c>
      <c r="C300" s="7"/>
      <c r="D300" s="3">
        <v>0</v>
      </c>
      <c r="E300" s="4"/>
      <c r="F300" s="5">
        <v>0</v>
      </c>
      <c r="G300" s="26">
        <v>0</v>
      </c>
      <c r="H300" s="89">
        <v>0</v>
      </c>
      <c r="I300" s="99"/>
      <c r="J300" s="61">
        <v>0</v>
      </c>
      <c r="K300" s="100">
        <v>0</v>
      </c>
      <c r="L300" s="101">
        <v>0</v>
      </c>
      <c r="M300" s="62"/>
    </row>
    <row r="301" spans="1:13" s="47" customFormat="1" ht="14.4" customHeight="1" x14ac:dyDescent="0.3">
      <c r="A301" s="62"/>
      <c r="B301" s="6">
        <v>0</v>
      </c>
      <c r="C301" s="7"/>
      <c r="D301" s="3">
        <v>0</v>
      </c>
      <c r="E301" s="4"/>
      <c r="F301" s="5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s="47" customFormat="1" ht="14.4" customHeight="1" x14ac:dyDescent="0.3">
      <c r="A302" s="62"/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4" customHeight="1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37"/>
      <c r="E311" s="38"/>
      <c r="F311" s="39"/>
      <c r="G311" s="86">
        <v>11.3767</v>
      </c>
      <c r="H311" s="106" t="s">
        <v>62</v>
      </c>
      <c r="I311" s="103"/>
      <c r="J311" s="85"/>
      <c r="K311" s="104" t="s">
        <v>156</v>
      </c>
      <c r="L311" s="95">
        <v>0.65366383280369467</v>
      </c>
      <c r="M311" s="62"/>
    </row>
    <row r="312" spans="1:13" s="47" customFormat="1" ht="14.4" customHeight="1" x14ac:dyDescent="0.3">
      <c r="A312" s="62"/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16.669</v>
      </c>
      <c r="H320" s="128"/>
      <c r="I320" s="122"/>
      <c r="J320" s="140"/>
      <c r="K320" s="123"/>
      <c r="L320" s="121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73"/>
      <c r="F321" s="74">
        <v>0.1</v>
      </c>
      <c r="G321" s="73">
        <v>1.667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73"/>
      <c r="F322" s="74">
        <v>0.1</v>
      </c>
      <c r="G322" s="73">
        <v>1.667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20.003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20</v>
      </c>
      <c r="H324" s="134">
        <v>1</v>
      </c>
      <c r="I324" s="126"/>
      <c r="J324" s="142"/>
      <c r="K324" s="127"/>
      <c r="L324" s="135">
        <v>0.96206865612842918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133" t="s">
        <v>6</v>
      </c>
      <c r="C329" s="83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5" t="s">
        <v>166</v>
      </c>
      <c r="E333" s="715"/>
      <c r="F333" s="715"/>
      <c r="J333" s="1"/>
    </row>
    <row r="334" spans="1:13" x14ac:dyDescent="0.3">
      <c r="A334" s="62"/>
      <c r="B334" s="132"/>
      <c r="C334" s="132"/>
      <c r="D334" s="132"/>
      <c r="J334" s="1"/>
    </row>
    <row r="335" spans="1:13" ht="82.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62" t="s">
        <v>307</v>
      </c>
      <c r="D338" s="62"/>
      <c r="E338" s="62"/>
      <c r="I338" s="65" t="s">
        <v>50</v>
      </c>
      <c r="J338" s="68" t="s">
        <v>2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174</v>
      </c>
      <c r="D339" s="62"/>
      <c r="E339" s="62"/>
      <c r="G339" s="62" t="s">
        <v>380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s="47" customFormat="1" ht="32.25" customHeight="1" x14ac:dyDescent="0.3">
      <c r="A341" s="62"/>
      <c r="B341" s="50" t="s">
        <v>53</v>
      </c>
      <c r="C341" s="18" t="s">
        <v>1</v>
      </c>
      <c r="D341" s="19" t="s">
        <v>54</v>
      </c>
      <c r="E341" s="20" t="s">
        <v>23</v>
      </c>
      <c r="F341" s="20" t="s">
        <v>55</v>
      </c>
      <c r="G341" s="20" t="s">
        <v>56</v>
      </c>
      <c r="H341" s="90" t="s">
        <v>158</v>
      </c>
      <c r="I341" s="91" t="s">
        <v>159</v>
      </c>
      <c r="J341" s="91" t="s">
        <v>160</v>
      </c>
      <c r="K341" s="91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21" t="s">
        <v>9</v>
      </c>
      <c r="C342" s="18">
        <v>1</v>
      </c>
      <c r="D342" s="22">
        <v>1.5</v>
      </c>
      <c r="E342" s="23">
        <v>1.5</v>
      </c>
      <c r="F342" s="154">
        <v>0.3</v>
      </c>
      <c r="G342" s="23">
        <v>0.44999999999999996</v>
      </c>
      <c r="H342" s="96">
        <v>3.2437108051611041E-2</v>
      </c>
      <c r="I342" s="97"/>
      <c r="J342" s="137" t="s">
        <v>165</v>
      </c>
      <c r="K342" s="93">
        <v>0.4</v>
      </c>
      <c r="L342" s="98">
        <v>1.2974843220644417E-2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0.16300000000000001</v>
      </c>
      <c r="H348" s="89">
        <v>1.1749441360916889E-2</v>
      </c>
      <c r="I348" s="99"/>
      <c r="J348" s="61" t="s">
        <v>165</v>
      </c>
      <c r="K348" s="100">
        <v>0.4</v>
      </c>
      <c r="L348" s="101">
        <v>4.6997765443667558E-3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86">
        <v>0.61299999999999999</v>
      </c>
      <c r="H349" s="102" t="s">
        <v>57</v>
      </c>
      <c r="I349" s="103"/>
      <c r="J349" s="85"/>
      <c r="K349" s="104" t="s">
        <v>156</v>
      </c>
      <c r="L349" s="105">
        <v>1.7674619765011175E-2</v>
      </c>
      <c r="M349" s="62"/>
    </row>
    <row r="350" spans="1:13" s="47" customFormat="1" ht="14.4" customHeight="1" x14ac:dyDescent="0.3">
      <c r="A350" s="62"/>
      <c r="B350" s="51" t="s">
        <v>22</v>
      </c>
      <c r="C350" s="29"/>
      <c r="D350" s="30"/>
      <c r="E350" s="31"/>
      <c r="F350" s="155"/>
      <c r="G350" s="87"/>
      <c r="H350" s="107"/>
      <c r="I350" s="108"/>
      <c r="J350" s="138"/>
      <c r="K350" s="109"/>
      <c r="L350" s="110"/>
      <c r="M350" s="62"/>
    </row>
    <row r="351" spans="1:13" s="47" customFormat="1" ht="30.75" customHeight="1" x14ac:dyDescent="0.3">
      <c r="A351" s="62"/>
      <c r="B351" s="52" t="s">
        <v>58</v>
      </c>
      <c r="C351" s="33" t="s">
        <v>1</v>
      </c>
      <c r="D351" s="34" t="s">
        <v>59</v>
      </c>
      <c r="E351" s="35" t="s">
        <v>23</v>
      </c>
      <c r="F351" s="156" t="s">
        <v>55</v>
      </c>
      <c r="G351" s="41" t="s">
        <v>56</v>
      </c>
      <c r="H351" s="90" t="s">
        <v>158</v>
      </c>
      <c r="I351" s="91" t="s">
        <v>159</v>
      </c>
      <c r="J351" s="91" t="s">
        <v>160</v>
      </c>
      <c r="K351" s="94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8" t="s">
        <v>444</v>
      </c>
      <c r="C352" s="25">
        <v>1</v>
      </c>
      <c r="D352" s="3">
        <v>4.0999999999999996</v>
      </c>
      <c r="E352" s="26">
        <v>4.0999999999999996</v>
      </c>
      <c r="F352" s="26">
        <v>0.4</v>
      </c>
      <c r="G352" s="26">
        <v>1.64</v>
      </c>
      <c r="H352" s="96">
        <v>0.11821523823253802</v>
      </c>
      <c r="I352" s="97"/>
      <c r="J352" s="137" t="s">
        <v>163</v>
      </c>
      <c r="K352" s="93">
        <v>1</v>
      </c>
      <c r="L352" s="98">
        <v>0.11821523823253802</v>
      </c>
      <c r="M352" s="62"/>
    </row>
    <row r="353" spans="1:13" s="47" customFormat="1" ht="14.4" customHeight="1" x14ac:dyDescent="0.3">
      <c r="A353" s="62"/>
      <c r="B353" s="8" t="s">
        <v>24</v>
      </c>
      <c r="C353" s="25">
        <v>1</v>
      </c>
      <c r="D353" s="3">
        <v>4.05</v>
      </c>
      <c r="E353" s="26">
        <v>4.05</v>
      </c>
      <c r="F353" s="26">
        <v>0.4</v>
      </c>
      <c r="G353" s="26">
        <v>1.62</v>
      </c>
      <c r="H353" s="89">
        <v>0.11677358898579977</v>
      </c>
      <c r="I353" s="99"/>
      <c r="J353" s="61" t="s">
        <v>163</v>
      </c>
      <c r="K353" s="100">
        <v>1</v>
      </c>
      <c r="L353" s="101">
        <v>0.11677358898579977</v>
      </c>
      <c r="M353" s="62"/>
    </row>
    <row r="354" spans="1:13" s="47" customFormat="1" ht="14.4" customHeight="1" x14ac:dyDescent="0.3">
      <c r="A354" s="62"/>
      <c r="B354" s="8">
        <v>0</v>
      </c>
      <c r="C354" s="25">
        <v>1</v>
      </c>
      <c r="D354" s="3">
        <v>0</v>
      </c>
      <c r="E354" s="26">
        <v>0</v>
      </c>
      <c r="F354" s="26"/>
      <c r="G354" s="26">
        <v>0</v>
      </c>
      <c r="H354" s="89">
        <v>0</v>
      </c>
      <c r="I354" s="99"/>
      <c r="J354" s="61">
        <v>0</v>
      </c>
      <c r="K354" s="100">
        <v>0</v>
      </c>
      <c r="L354" s="101">
        <v>0</v>
      </c>
      <c r="M354" s="62"/>
    </row>
    <row r="355" spans="1:13" s="47" customFormat="1" ht="14.4" customHeight="1" x14ac:dyDescent="0.3">
      <c r="A355" s="62"/>
      <c r="B355" s="8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s="47" customFormat="1" ht="14.4" customHeight="1" x14ac:dyDescent="0.3">
      <c r="A356" s="62"/>
      <c r="B356" s="8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s="47" customFormat="1" ht="14.4" customHeight="1" x14ac:dyDescent="0.3">
      <c r="A357" s="62"/>
      <c r="B357" s="8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s="47" customFormat="1" ht="14.4" customHeight="1" x14ac:dyDescent="0.3">
      <c r="A358" s="62"/>
      <c r="B358" s="8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s="47" customFormat="1" ht="14.4" customHeight="1" x14ac:dyDescent="0.3">
      <c r="A359" s="62"/>
      <c r="B359" s="8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s="47" customFormat="1" ht="14.4" customHeight="1" x14ac:dyDescent="0.3">
      <c r="A360" s="62"/>
      <c r="B360" s="8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86">
        <v>3.26</v>
      </c>
      <c r="H361" s="106" t="s">
        <v>60</v>
      </c>
      <c r="I361" s="103"/>
      <c r="J361" s="85"/>
      <c r="K361" s="104" t="s">
        <v>156</v>
      </c>
      <c r="L361" s="95">
        <v>0.2349888272183378</v>
      </c>
      <c r="M361" s="62"/>
    </row>
    <row r="362" spans="1:13" s="47" customFormat="1" ht="14.4" customHeight="1" x14ac:dyDescent="0.3">
      <c r="A362" s="62"/>
      <c r="B362" s="51" t="s">
        <v>38</v>
      </c>
      <c r="C362" s="29"/>
      <c r="D362" s="30"/>
      <c r="E362" s="30"/>
      <c r="F362" s="30"/>
      <c r="G362" s="30"/>
      <c r="H362" s="115"/>
      <c r="I362" s="116"/>
      <c r="J362" s="139"/>
      <c r="K362" s="117"/>
      <c r="L362" s="118"/>
      <c r="M362" s="62"/>
    </row>
    <row r="363" spans="1:13" s="47" customFormat="1" ht="36.75" customHeight="1" x14ac:dyDescent="0.3">
      <c r="A363" s="62"/>
      <c r="B363" s="53" t="s">
        <v>53</v>
      </c>
      <c r="C363" s="29"/>
      <c r="D363" s="54" t="s">
        <v>0</v>
      </c>
      <c r="E363" s="55" t="s">
        <v>1</v>
      </c>
      <c r="F363" s="56" t="s">
        <v>61</v>
      </c>
      <c r="G363" s="20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s="47" customFormat="1" ht="14.4" customHeight="1" x14ac:dyDescent="0.3">
      <c r="A364" s="62"/>
      <c r="B364" s="146" t="s">
        <v>452</v>
      </c>
      <c r="C364" s="29"/>
      <c r="D364" s="22" t="s">
        <v>3</v>
      </c>
      <c r="E364" s="153">
        <v>1</v>
      </c>
      <c r="F364" s="24">
        <v>10</v>
      </c>
      <c r="G364" s="23">
        <v>10</v>
      </c>
      <c r="H364" s="96">
        <v>0.72082462336913433</v>
      </c>
      <c r="I364" s="97"/>
      <c r="J364" s="137" t="s">
        <v>163</v>
      </c>
      <c r="K364" s="93">
        <v>1</v>
      </c>
      <c r="L364" s="98">
        <v>0.72082462336913433</v>
      </c>
      <c r="M364" s="62"/>
    </row>
    <row r="365" spans="1:13" s="47" customFormat="1" ht="14.4" customHeight="1" x14ac:dyDescent="0.3">
      <c r="A365" s="62"/>
      <c r="B365" s="6">
        <v>0</v>
      </c>
      <c r="C365" s="7"/>
      <c r="D365" s="3">
        <v>0</v>
      </c>
      <c r="E365" s="4"/>
      <c r="F365" s="5">
        <v>0</v>
      </c>
      <c r="G365" s="26">
        <v>0</v>
      </c>
      <c r="H365" s="89">
        <v>0</v>
      </c>
      <c r="I365" s="99"/>
      <c r="J365" s="61">
        <v>0</v>
      </c>
      <c r="K365" s="100">
        <v>0</v>
      </c>
      <c r="L365" s="101">
        <v>0</v>
      </c>
      <c r="M365" s="62"/>
    </row>
    <row r="366" spans="1:13" s="47" customFormat="1" ht="14.4" customHeight="1" x14ac:dyDescent="0.3">
      <c r="A366" s="62"/>
      <c r="B366" s="6">
        <v>0</v>
      </c>
      <c r="C366" s="7"/>
      <c r="D366" s="3">
        <v>0</v>
      </c>
      <c r="E366" s="4"/>
      <c r="F366" s="5">
        <v>0</v>
      </c>
      <c r="G366" s="26">
        <v>0</v>
      </c>
      <c r="H366" s="89">
        <v>0</v>
      </c>
      <c r="I366" s="99"/>
      <c r="J366" s="61">
        <v>0</v>
      </c>
      <c r="K366" s="100">
        <v>0</v>
      </c>
      <c r="L366" s="101">
        <v>0</v>
      </c>
      <c r="M366" s="62"/>
    </row>
    <row r="367" spans="1:13" s="47" customFormat="1" ht="14.4" customHeight="1" x14ac:dyDescent="0.3">
      <c r="A367" s="62"/>
      <c r="B367" s="6">
        <v>0</v>
      </c>
      <c r="C367" s="7"/>
      <c r="D367" s="3">
        <v>0</v>
      </c>
      <c r="E367" s="4"/>
      <c r="F367" s="5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</row>
    <row r="368" spans="1:13" s="47" customFormat="1" ht="14.4" customHeight="1" x14ac:dyDescent="0.3">
      <c r="A368" s="62"/>
      <c r="B368" s="6">
        <v>0</v>
      </c>
      <c r="C368" s="7"/>
      <c r="D368" s="3">
        <v>0</v>
      </c>
      <c r="E368" s="4"/>
      <c r="F368" s="5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s="47" customFormat="1" ht="14.4" customHeight="1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s="47" customFormat="1" ht="14.4" customHeight="1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s="47" customFormat="1" ht="14.4" customHeight="1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s="47" customFormat="1" ht="14.4" customHeight="1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s="47" customFormat="1" ht="14.4" customHeight="1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s="47" customFormat="1" ht="14.4" customHeight="1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s="47" customFormat="1" ht="14.4" customHeight="1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s="47" customFormat="1" ht="14.4" customHeight="1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s="47" customFormat="1" ht="14.4" customHeight="1" x14ac:dyDescent="0.3">
      <c r="A377" s="62"/>
      <c r="B377" s="58" t="s">
        <v>62</v>
      </c>
      <c r="C377" s="46"/>
      <c r="D377" s="37"/>
      <c r="E377" s="38"/>
      <c r="F377" s="39"/>
      <c r="G377" s="86">
        <v>10</v>
      </c>
      <c r="H377" s="106" t="s">
        <v>62</v>
      </c>
      <c r="I377" s="103"/>
      <c r="J377" s="85"/>
      <c r="K377" s="104" t="s">
        <v>156</v>
      </c>
      <c r="L377" s="95">
        <v>0.72082462336913433</v>
      </c>
      <c r="M377" s="62"/>
    </row>
    <row r="378" spans="1:13" s="47" customFormat="1" ht="14.4" customHeight="1" x14ac:dyDescent="0.3">
      <c r="A378" s="62"/>
      <c r="B378" s="51" t="s">
        <v>63</v>
      </c>
      <c r="C378" s="29"/>
      <c r="D378" s="30"/>
      <c r="E378" s="31"/>
      <c r="F378" s="32"/>
      <c r="G378" s="31"/>
      <c r="H378" s="115"/>
      <c r="I378" s="116"/>
      <c r="J378" s="139"/>
      <c r="K378" s="117"/>
      <c r="L378" s="118">
        <v>0</v>
      </c>
      <c r="M378" s="62"/>
    </row>
    <row r="379" spans="1:13" s="47" customFormat="1" ht="35.25" customHeight="1" x14ac:dyDescent="0.3">
      <c r="A379" s="62"/>
      <c r="B379" s="53" t="s">
        <v>53</v>
      </c>
      <c r="C379" s="36"/>
      <c r="D379" s="40" t="s">
        <v>0</v>
      </c>
      <c r="E379" s="41" t="s">
        <v>1</v>
      </c>
      <c r="F379" s="35" t="s">
        <v>61</v>
      </c>
      <c r="G379" s="20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23">
        <v>0</v>
      </c>
      <c r="H380" s="96">
        <v>0</v>
      </c>
      <c r="I380" s="97"/>
      <c r="J380" s="137">
        <v>0</v>
      </c>
      <c r="K380" s="93">
        <v>0</v>
      </c>
      <c r="L380" s="98">
        <v>0</v>
      </c>
      <c r="M380" s="62"/>
    </row>
    <row r="381" spans="1:13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23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13.872999999999999</v>
      </c>
      <c r="H386" s="128"/>
      <c r="I386" s="122"/>
      <c r="J386" s="140"/>
      <c r="K386" s="123"/>
      <c r="L386" s="121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73"/>
      <c r="F387" s="74">
        <v>0.1</v>
      </c>
      <c r="G387" s="73">
        <v>1.387</v>
      </c>
      <c r="H387" s="120"/>
      <c r="I387" s="124"/>
      <c r="J387" s="141"/>
      <c r="K387" s="125"/>
      <c r="L387" s="119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73"/>
      <c r="F388" s="74">
        <v>0.1</v>
      </c>
      <c r="G388" s="73">
        <v>1.387</v>
      </c>
      <c r="H388" s="120"/>
      <c r="I388" s="124"/>
      <c r="J388" s="141"/>
      <c r="K388" s="125"/>
      <c r="L388" s="119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16.646999999999998</v>
      </c>
      <c r="H389" s="120"/>
      <c r="I389" s="124"/>
      <c r="J389" s="141"/>
      <c r="K389" s="125"/>
      <c r="L389" s="119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16.649999999999999</v>
      </c>
      <c r="H390" s="134">
        <v>1</v>
      </c>
      <c r="I390" s="126"/>
      <c r="J390" s="142"/>
      <c r="K390" s="127"/>
      <c r="L390" s="135">
        <v>0.9734880703524833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133" t="s">
        <v>6</v>
      </c>
      <c r="C395" s="83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5" t="s">
        <v>166</v>
      </c>
      <c r="E399" s="715"/>
      <c r="F399" s="715"/>
      <c r="J399" s="1"/>
    </row>
    <row r="400" spans="1:13" x14ac:dyDescent="0.3">
      <c r="A400" s="62"/>
      <c r="B400" s="132"/>
      <c r="C400" s="132"/>
      <c r="D400" s="132"/>
      <c r="J400" s="1"/>
    </row>
    <row r="401" spans="1:13" ht="82.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s="47" customFormat="1" ht="14.4" customHeight="1" x14ac:dyDescent="0.3">
      <c r="A402" s="62"/>
      <c r="B402" s="63"/>
      <c r="C402" s="9"/>
      <c r="D402" s="10"/>
      <c r="E402" s="11"/>
      <c r="F402" s="12"/>
      <c r="G402" s="13"/>
      <c r="J402" s="60"/>
      <c r="M402" s="62"/>
    </row>
    <row r="403" spans="1:13" s="47" customFormat="1" ht="14.4" customHeight="1" x14ac:dyDescent="0.3">
      <c r="A403" s="62"/>
      <c r="B403" s="48" t="s">
        <v>48</v>
      </c>
      <c r="C403" s="9"/>
      <c r="D403" s="10"/>
      <c r="E403" s="11"/>
      <c r="F403" s="11"/>
      <c r="G403" s="11"/>
      <c r="J403" s="60"/>
      <c r="M403" s="62"/>
    </row>
    <row r="404" spans="1:13" s="47" customFormat="1" ht="14.4" customHeight="1" x14ac:dyDescent="0.3">
      <c r="A404" s="62"/>
      <c r="B404" s="64" t="s">
        <v>49</v>
      </c>
      <c r="C404" s="62" t="s">
        <v>1783</v>
      </c>
      <c r="D404" s="62"/>
      <c r="E404" s="62"/>
      <c r="I404" s="65" t="s">
        <v>50</v>
      </c>
      <c r="J404" s="68" t="s">
        <v>3</v>
      </c>
      <c r="M404" s="62"/>
    </row>
    <row r="405" spans="1:13" s="47" customFormat="1" ht="15" customHeight="1" thickBot="1" x14ac:dyDescent="0.35">
      <c r="A405" s="62"/>
      <c r="B405" s="64" t="s">
        <v>51</v>
      </c>
      <c r="C405" s="62" t="s">
        <v>174</v>
      </c>
      <c r="D405" s="62"/>
      <c r="E405" s="62"/>
      <c r="G405" s="62" t="s">
        <v>375</v>
      </c>
      <c r="J405" s="60"/>
      <c r="M405" s="62"/>
    </row>
    <row r="406" spans="1:13" s="47" customFormat="1" ht="14.4" customHeight="1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s="47" customFormat="1" ht="32.25" customHeight="1" x14ac:dyDescent="0.3">
      <c r="A407" s="62"/>
      <c r="B407" s="50" t="s">
        <v>53</v>
      </c>
      <c r="C407" s="18" t="s">
        <v>1</v>
      </c>
      <c r="D407" s="19" t="s">
        <v>54</v>
      </c>
      <c r="E407" s="20" t="s">
        <v>23</v>
      </c>
      <c r="F407" s="20" t="s">
        <v>55</v>
      </c>
      <c r="G407" s="20" t="s">
        <v>56</v>
      </c>
      <c r="H407" s="90" t="s">
        <v>158</v>
      </c>
      <c r="I407" s="91" t="s">
        <v>159</v>
      </c>
      <c r="J407" s="91" t="s">
        <v>160</v>
      </c>
      <c r="K407" s="91" t="s">
        <v>161</v>
      </c>
      <c r="L407" s="92" t="s">
        <v>162</v>
      </c>
      <c r="M407" s="62"/>
    </row>
    <row r="408" spans="1:13" s="47" customFormat="1" ht="14.4" customHeight="1" x14ac:dyDescent="0.3">
      <c r="A408" s="62"/>
      <c r="B408" s="21">
        <v>0</v>
      </c>
      <c r="C408" s="18"/>
      <c r="D408" s="22">
        <v>0</v>
      </c>
      <c r="E408" s="23">
        <v>0</v>
      </c>
      <c r="F408" s="154"/>
      <c r="G408" s="23">
        <v>0</v>
      </c>
      <c r="H408" s="96">
        <v>0</v>
      </c>
      <c r="I408" s="97"/>
      <c r="J408" s="137">
        <v>0</v>
      </c>
      <c r="K408" s="93">
        <v>0</v>
      </c>
      <c r="L408" s="98">
        <v>0</v>
      </c>
      <c r="M408" s="62"/>
    </row>
    <row r="409" spans="1:13" s="47" customFormat="1" ht="14.4" customHeight="1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s="47" customFormat="1" ht="14.4" customHeight="1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s="47" customFormat="1" ht="14.4" customHeight="1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0.191</v>
      </c>
      <c r="H414" s="89">
        <v>7.6756148529175377E-3</v>
      </c>
      <c r="I414" s="99"/>
      <c r="J414" s="61" t="s">
        <v>165</v>
      </c>
      <c r="K414" s="100">
        <v>0.4</v>
      </c>
      <c r="L414" s="101">
        <v>3.0702459411670151E-3</v>
      </c>
      <c r="M414" s="62"/>
    </row>
    <row r="415" spans="1:13" s="47" customFormat="1" ht="14.4" customHeight="1" x14ac:dyDescent="0.3">
      <c r="A415" s="62"/>
      <c r="B415" s="6" t="s">
        <v>57</v>
      </c>
      <c r="C415" s="25"/>
      <c r="D415" s="28"/>
      <c r="E415" s="26"/>
      <c r="F415" s="27"/>
      <c r="G415" s="86">
        <v>0.191</v>
      </c>
      <c r="H415" s="102" t="s">
        <v>57</v>
      </c>
      <c r="I415" s="103"/>
      <c r="J415" s="85"/>
      <c r="K415" s="104" t="s">
        <v>156</v>
      </c>
      <c r="L415" s="105">
        <v>3.0702459411670151E-3</v>
      </c>
      <c r="M415" s="62"/>
    </row>
    <row r="416" spans="1:13" s="47" customFormat="1" ht="14.4" customHeight="1" x14ac:dyDescent="0.3">
      <c r="A416" s="62"/>
      <c r="B416" s="51" t="s">
        <v>22</v>
      </c>
      <c r="C416" s="29"/>
      <c r="D416" s="30"/>
      <c r="E416" s="31"/>
      <c r="F416" s="155"/>
      <c r="G416" s="87"/>
      <c r="H416" s="107"/>
      <c r="I416" s="108"/>
      <c r="J416" s="138"/>
      <c r="K416" s="109"/>
      <c r="L416" s="110"/>
      <c r="M416" s="62"/>
    </row>
    <row r="417" spans="1:13" s="47" customFormat="1" ht="30.75" customHeight="1" x14ac:dyDescent="0.3">
      <c r="A417" s="62"/>
      <c r="B417" s="52" t="s">
        <v>58</v>
      </c>
      <c r="C417" s="33" t="s">
        <v>1</v>
      </c>
      <c r="D417" s="34" t="s">
        <v>59</v>
      </c>
      <c r="E417" s="35" t="s">
        <v>23</v>
      </c>
      <c r="F417" s="156" t="s">
        <v>55</v>
      </c>
      <c r="G417" s="41" t="s">
        <v>56</v>
      </c>
      <c r="H417" s="90" t="s">
        <v>158</v>
      </c>
      <c r="I417" s="91" t="s">
        <v>159</v>
      </c>
      <c r="J417" s="91" t="s">
        <v>160</v>
      </c>
      <c r="K417" s="94" t="s">
        <v>161</v>
      </c>
      <c r="L417" s="92" t="s">
        <v>162</v>
      </c>
      <c r="M417" s="62"/>
    </row>
    <row r="418" spans="1:13" s="47" customFormat="1" ht="14.4" customHeight="1" x14ac:dyDescent="0.3">
      <c r="A418" s="62"/>
      <c r="B418" s="8" t="s">
        <v>35</v>
      </c>
      <c r="C418" s="25">
        <v>1</v>
      </c>
      <c r="D418" s="3">
        <v>4.05</v>
      </c>
      <c r="E418" s="26">
        <v>4.05</v>
      </c>
      <c r="F418" s="26">
        <v>0.3</v>
      </c>
      <c r="G418" s="26">
        <v>1.2149999999999999</v>
      </c>
      <c r="H418" s="96">
        <v>4.8826555216203174E-2</v>
      </c>
      <c r="I418" s="97"/>
      <c r="J418" s="137" t="s">
        <v>163</v>
      </c>
      <c r="K418" s="93">
        <v>1</v>
      </c>
      <c r="L418" s="98">
        <v>4.8826555216203174E-2</v>
      </c>
      <c r="M418" s="62"/>
    </row>
    <row r="419" spans="1:13" s="47" customFormat="1" ht="14.4" customHeight="1" x14ac:dyDescent="0.3">
      <c r="A419" s="62"/>
      <c r="B419" s="8" t="s">
        <v>150</v>
      </c>
      <c r="C419" s="25">
        <v>1</v>
      </c>
      <c r="D419" s="3">
        <v>4.0999999999999996</v>
      </c>
      <c r="E419" s="26">
        <v>4.0999999999999996</v>
      </c>
      <c r="F419" s="26">
        <v>0.3</v>
      </c>
      <c r="G419" s="26">
        <v>1.2299999999999998</v>
      </c>
      <c r="H419" s="89">
        <v>4.9429352194180987E-2</v>
      </c>
      <c r="I419" s="99"/>
      <c r="J419" s="61" t="s">
        <v>163</v>
      </c>
      <c r="K419" s="100">
        <v>1</v>
      </c>
      <c r="L419" s="101">
        <v>4.9429352194180987E-2</v>
      </c>
      <c r="M419" s="62"/>
    </row>
    <row r="420" spans="1:13" s="47" customFormat="1" ht="14.4" customHeight="1" x14ac:dyDescent="0.3">
      <c r="A420" s="62"/>
      <c r="B420" s="8" t="s">
        <v>69</v>
      </c>
      <c r="C420" s="25">
        <v>1</v>
      </c>
      <c r="D420" s="3">
        <v>4.55</v>
      </c>
      <c r="E420" s="26">
        <v>4.55</v>
      </c>
      <c r="F420" s="26">
        <v>0.3</v>
      </c>
      <c r="G420" s="26">
        <v>1.365</v>
      </c>
      <c r="H420" s="89">
        <v>5.4854524995981355E-2</v>
      </c>
      <c r="I420" s="99"/>
      <c r="J420" s="61" t="s">
        <v>163</v>
      </c>
      <c r="K420" s="100">
        <v>1</v>
      </c>
      <c r="L420" s="101">
        <v>5.4854524995981355E-2</v>
      </c>
      <c r="M420" s="62"/>
    </row>
    <row r="421" spans="1:13" s="47" customFormat="1" ht="14.4" customHeight="1" x14ac:dyDescent="0.3">
      <c r="A421" s="62"/>
      <c r="B421" s="8">
        <v>0</v>
      </c>
      <c r="C421" s="25"/>
      <c r="D421" s="3">
        <v>0</v>
      </c>
      <c r="E421" s="26">
        <v>0</v>
      </c>
      <c r="F421" s="26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3" s="47" customFormat="1" ht="14.4" customHeight="1" x14ac:dyDescent="0.3">
      <c r="A422" s="62"/>
      <c r="B422" s="8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s="47" customFormat="1" ht="14.4" customHeight="1" x14ac:dyDescent="0.3">
      <c r="A423" s="62"/>
      <c r="B423" s="8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s="47" customFormat="1" ht="14.4" customHeight="1" x14ac:dyDescent="0.3">
      <c r="A424" s="62"/>
      <c r="B424" s="8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s="47" customFormat="1" ht="14.4" customHeight="1" x14ac:dyDescent="0.3">
      <c r="A425" s="62"/>
      <c r="B425" s="8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s="47" customFormat="1" ht="14.4" customHeight="1" x14ac:dyDescent="0.3">
      <c r="A426" s="62"/>
      <c r="B426" s="8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s="47" customFormat="1" ht="14.4" customHeight="1" x14ac:dyDescent="0.3">
      <c r="A427" s="62"/>
      <c r="B427" s="6" t="s">
        <v>60</v>
      </c>
      <c r="C427" s="25"/>
      <c r="D427" s="28"/>
      <c r="E427" s="26"/>
      <c r="F427" s="27"/>
      <c r="G427" s="86">
        <v>3.8099999999999996</v>
      </c>
      <c r="H427" s="106" t="s">
        <v>60</v>
      </c>
      <c r="I427" s="103"/>
      <c r="J427" s="85"/>
      <c r="K427" s="104" t="s">
        <v>156</v>
      </c>
      <c r="L427" s="95">
        <v>0.15311043240636552</v>
      </c>
      <c r="M427" s="62"/>
    </row>
    <row r="428" spans="1:13" s="47" customFormat="1" ht="14.4" customHeight="1" x14ac:dyDescent="0.3">
      <c r="A428" s="62"/>
      <c r="B428" s="51" t="s">
        <v>38</v>
      </c>
      <c r="C428" s="29"/>
      <c r="D428" s="30"/>
      <c r="E428" s="30"/>
      <c r="F428" s="30"/>
      <c r="G428" s="30"/>
      <c r="H428" s="115"/>
      <c r="I428" s="116"/>
      <c r="J428" s="139"/>
      <c r="K428" s="117"/>
      <c r="L428" s="118"/>
      <c r="M428" s="62"/>
    </row>
    <row r="429" spans="1:13" s="47" customFormat="1" ht="36.75" customHeight="1" x14ac:dyDescent="0.3">
      <c r="A429" s="62"/>
      <c r="B429" s="53" t="s">
        <v>53</v>
      </c>
      <c r="C429" s="29"/>
      <c r="D429" s="54" t="s">
        <v>0</v>
      </c>
      <c r="E429" s="55" t="s">
        <v>1</v>
      </c>
      <c r="F429" s="56" t="s">
        <v>61</v>
      </c>
      <c r="G429" s="20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s="47" customFormat="1" ht="14.4" customHeight="1" x14ac:dyDescent="0.3">
      <c r="A430" s="62"/>
      <c r="B430" s="146" t="s">
        <v>270</v>
      </c>
      <c r="C430" s="29"/>
      <c r="D430" s="22" t="s">
        <v>4</v>
      </c>
      <c r="E430" s="153">
        <v>0.1</v>
      </c>
      <c r="F430" s="24">
        <v>136.81</v>
      </c>
      <c r="G430" s="23">
        <v>13.681000000000001</v>
      </c>
      <c r="H430" s="96">
        <v>0.54979103038096777</v>
      </c>
      <c r="I430" s="97"/>
      <c r="J430" s="137" t="s">
        <v>163</v>
      </c>
      <c r="K430" s="93">
        <v>0.94979715653667618</v>
      </c>
      <c r="L430" s="98">
        <v>0.52218995734521256</v>
      </c>
      <c r="M430" s="62"/>
    </row>
    <row r="431" spans="1:13" s="47" customFormat="1" ht="14.4" customHeight="1" x14ac:dyDescent="0.3">
      <c r="A431" s="62"/>
      <c r="B431" s="6" t="s">
        <v>292</v>
      </c>
      <c r="C431" s="7"/>
      <c r="D431" s="3" t="s">
        <v>3</v>
      </c>
      <c r="E431" s="4">
        <v>1.02</v>
      </c>
      <c r="F431" s="5">
        <v>3.6</v>
      </c>
      <c r="G431" s="26">
        <v>3.6720000000000002</v>
      </c>
      <c r="H431" s="89">
        <v>0.14756470020896961</v>
      </c>
      <c r="I431" s="99"/>
      <c r="J431" s="61" t="s">
        <v>163</v>
      </c>
      <c r="K431" s="100">
        <v>1</v>
      </c>
      <c r="L431" s="101">
        <v>0.14756470020896961</v>
      </c>
      <c r="M431" s="62"/>
    </row>
    <row r="432" spans="1:13" s="47" customFormat="1" ht="14.4" customHeight="1" x14ac:dyDescent="0.3">
      <c r="A432" s="62"/>
      <c r="B432" s="6" t="s">
        <v>137</v>
      </c>
      <c r="C432" s="7"/>
      <c r="D432" s="3" t="s">
        <v>4</v>
      </c>
      <c r="E432" s="4">
        <v>0.2</v>
      </c>
      <c r="F432" s="5">
        <v>10</v>
      </c>
      <c r="G432" s="26">
        <v>2</v>
      </c>
      <c r="H432" s="89">
        <v>8.0372930397042269E-2</v>
      </c>
      <c r="I432" s="99"/>
      <c r="J432" s="61" t="s">
        <v>163</v>
      </c>
      <c r="K432" s="100">
        <v>1</v>
      </c>
      <c r="L432" s="101">
        <v>8.0372930397042269E-2</v>
      </c>
      <c r="M432" s="62"/>
    </row>
    <row r="433" spans="1:13" s="47" customFormat="1" ht="14.4" customHeight="1" x14ac:dyDescent="0.3">
      <c r="A433" s="62"/>
      <c r="B433" s="6" t="s">
        <v>1405</v>
      </c>
      <c r="C433" s="7"/>
      <c r="D433" s="3" t="s">
        <v>3</v>
      </c>
      <c r="E433" s="4">
        <v>1.02</v>
      </c>
      <c r="F433" s="5">
        <v>1.5</v>
      </c>
      <c r="G433" s="26">
        <v>1.53</v>
      </c>
      <c r="H433" s="89">
        <v>6.1485291753737341E-2</v>
      </c>
      <c r="I433" s="99"/>
      <c r="J433" s="61" t="s">
        <v>163</v>
      </c>
      <c r="K433" s="100">
        <v>1</v>
      </c>
      <c r="L433" s="101">
        <v>6.1485291753737341E-2</v>
      </c>
      <c r="M433" s="62"/>
    </row>
    <row r="434" spans="1:13" s="47" customFormat="1" ht="14.4" customHeight="1" x14ac:dyDescent="0.3">
      <c r="A434" s="62"/>
      <c r="B434" s="6">
        <v>0</v>
      </c>
      <c r="C434" s="7"/>
      <c r="D434" s="3">
        <v>0</v>
      </c>
      <c r="E434" s="4"/>
      <c r="F434" s="5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</row>
    <row r="435" spans="1:13" s="47" customFormat="1" ht="14.4" customHeight="1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s="47" customFormat="1" ht="14.4" customHeight="1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s="47" customFormat="1" ht="14.4" customHeight="1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s="47" customFormat="1" ht="14.4" customHeight="1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s="47" customFormat="1" ht="14.4" customHeight="1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s="47" customFormat="1" ht="14.4" customHeight="1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s="47" customFormat="1" ht="14.4" customHeight="1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s="47" customFormat="1" ht="14.4" customHeight="1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s="47" customFormat="1" ht="14.4" customHeight="1" x14ac:dyDescent="0.3">
      <c r="A443" s="62"/>
      <c r="B443" s="58" t="s">
        <v>62</v>
      </c>
      <c r="C443" s="46"/>
      <c r="D443" s="37"/>
      <c r="E443" s="38"/>
      <c r="F443" s="39"/>
      <c r="G443" s="86">
        <v>20.883000000000003</v>
      </c>
      <c r="H443" s="106" t="s">
        <v>62</v>
      </c>
      <c r="I443" s="103"/>
      <c r="J443" s="85"/>
      <c r="K443" s="104" t="s">
        <v>156</v>
      </c>
      <c r="L443" s="95">
        <v>0.81161287970496176</v>
      </c>
      <c r="M443" s="62"/>
    </row>
    <row r="444" spans="1:13" s="47" customFormat="1" ht="14.4" customHeight="1" x14ac:dyDescent="0.3">
      <c r="A444" s="62"/>
      <c r="B444" s="51" t="s">
        <v>63</v>
      </c>
      <c r="C444" s="29"/>
      <c r="D444" s="30"/>
      <c r="E444" s="31"/>
      <c r="F444" s="32"/>
      <c r="G444" s="31"/>
      <c r="H444" s="115"/>
      <c r="I444" s="116"/>
      <c r="J444" s="139"/>
      <c r="K444" s="117"/>
      <c r="L444" s="118">
        <v>0</v>
      </c>
      <c r="M444" s="62"/>
    </row>
    <row r="445" spans="1:13" s="47" customFormat="1" ht="35.25" customHeight="1" x14ac:dyDescent="0.3">
      <c r="A445" s="62"/>
      <c r="B445" s="53" t="s">
        <v>53</v>
      </c>
      <c r="C445" s="36"/>
      <c r="D445" s="40" t="s">
        <v>0</v>
      </c>
      <c r="E445" s="41" t="s">
        <v>1</v>
      </c>
      <c r="F445" s="35" t="s">
        <v>61</v>
      </c>
      <c r="G445" s="20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s="47" customFormat="1" ht="14.4" customHeight="1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23">
        <v>0</v>
      </c>
      <c r="H446" s="96">
        <v>0</v>
      </c>
      <c r="I446" s="97"/>
      <c r="J446" s="137">
        <v>0</v>
      </c>
      <c r="K446" s="93">
        <v>0</v>
      </c>
      <c r="L446" s="98">
        <v>0</v>
      </c>
      <c r="M446" s="62"/>
    </row>
    <row r="447" spans="1:13" s="47" customFormat="1" ht="14.4" customHeight="1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s="47" customFormat="1" ht="15" customHeight="1" thickBot="1" x14ac:dyDescent="0.35">
      <c r="A451" s="62"/>
      <c r="B451" s="59" t="s">
        <v>64</v>
      </c>
      <c r="C451" s="42"/>
      <c r="D451" s="43"/>
      <c r="E451" s="44"/>
      <c r="F451" s="45"/>
      <c r="G451" s="23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s="47" customFormat="1" ht="14.4" customHeight="1" x14ac:dyDescent="0.3">
      <c r="A452" s="62"/>
      <c r="B452" s="64"/>
      <c r="C452" s="68"/>
      <c r="D452" s="69" t="s">
        <v>65</v>
      </c>
      <c r="E452" s="70"/>
      <c r="F452" s="71"/>
      <c r="G452" s="88">
        <v>24.884</v>
      </c>
      <c r="H452" s="128"/>
      <c r="I452" s="122"/>
      <c r="J452" s="140"/>
      <c r="K452" s="123"/>
      <c r="L452" s="121"/>
      <c r="M452" s="62"/>
    </row>
    <row r="453" spans="1:13" s="47" customFormat="1" ht="14.4" customHeight="1" x14ac:dyDescent="0.3">
      <c r="A453" s="62"/>
      <c r="B453" s="63"/>
      <c r="C453" s="68"/>
      <c r="D453" s="72" t="s">
        <v>7</v>
      </c>
      <c r="E453" s="73"/>
      <c r="F453" s="74">
        <v>0.1</v>
      </c>
      <c r="G453" s="73">
        <v>2.488</v>
      </c>
      <c r="H453" s="120"/>
      <c r="I453" s="124"/>
      <c r="J453" s="141"/>
      <c r="K453" s="125"/>
      <c r="L453" s="119"/>
      <c r="M453" s="62"/>
    </row>
    <row r="454" spans="1:13" s="47" customFormat="1" ht="14.4" customHeight="1" x14ac:dyDescent="0.3">
      <c r="A454" s="62"/>
      <c r="B454" s="63"/>
      <c r="C454" s="68"/>
      <c r="D454" s="72" t="s">
        <v>8</v>
      </c>
      <c r="E454" s="73"/>
      <c r="F454" s="74">
        <v>0.1</v>
      </c>
      <c r="G454" s="73">
        <v>2.488</v>
      </c>
      <c r="H454" s="120"/>
      <c r="I454" s="124"/>
      <c r="J454" s="141"/>
      <c r="K454" s="125"/>
      <c r="L454" s="119"/>
      <c r="M454" s="62"/>
    </row>
    <row r="455" spans="1:13" s="47" customFormat="1" ht="14.4" customHeight="1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29.86</v>
      </c>
      <c r="H455" s="120"/>
      <c r="I455" s="124"/>
      <c r="J455" s="141"/>
      <c r="K455" s="125"/>
      <c r="L455" s="119"/>
      <c r="M455" s="62"/>
    </row>
    <row r="456" spans="1:13" s="47" customFormat="1" ht="15" customHeight="1" thickBot="1" x14ac:dyDescent="0.35">
      <c r="A456" s="62"/>
      <c r="B456" s="63"/>
      <c r="C456" s="68"/>
      <c r="D456" s="77" t="s">
        <v>68</v>
      </c>
      <c r="E456" s="78"/>
      <c r="F456" s="79"/>
      <c r="G456" s="78">
        <v>29.86</v>
      </c>
      <c r="H456" s="134">
        <v>1</v>
      </c>
      <c r="I456" s="126"/>
      <c r="J456" s="142"/>
      <c r="K456" s="127"/>
      <c r="L456" s="135">
        <v>0.96779355805249423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133" t="s">
        <v>6</v>
      </c>
      <c r="C461" s="83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5" t="s">
        <v>166</v>
      </c>
      <c r="E465" s="715"/>
      <c r="F465" s="715"/>
      <c r="J465" s="1"/>
    </row>
    <row r="466" spans="1:13" x14ac:dyDescent="0.3">
      <c r="A466" s="62"/>
      <c r="B466" s="132"/>
      <c r="C466" s="132"/>
      <c r="D466" s="132"/>
      <c r="J466" s="1"/>
    </row>
    <row r="467" spans="1:13" ht="82.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s="47" customFormat="1" ht="14.4" customHeight="1" x14ac:dyDescent="0.3">
      <c r="A468" s="62"/>
      <c r="B468" s="63"/>
      <c r="C468" s="9"/>
      <c r="D468" s="10"/>
      <c r="E468" s="11"/>
      <c r="F468" s="12"/>
      <c r="G468" s="13"/>
      <c r="J468" s="60"/>
      <c r="M468" s="62"/>
    </row>
    <row r="469" spans="1:13" s="47" customFormat="1" ht="14.4" customHeight="1" x14ac:dyDescent="0.3">
      <c r="A469" s="62"/>
      <c r="B469" s="48" t="s">
        <v>48</v>
      </c>
      <c r="C469" s="9"/>
      <c r="D469" s="10"/>
      <c r="E469" s="11"/>
      <c r="F469" s="11"/>
      <c r="G469" s="11"/>
      <c r="J469" s="60"/>
      <c r="M469" s="62"/>
    </row>
    <row r="470" spans="1:13" s="47" customFormat="1" ht="14.4" customHeight="1" x14ac:dyDescent="0.3">
      <c r="A470" s="62"/>
      <c r="B470" s="64" t="s">
        <v>49</v>
      </c>
      <c r="C470" s="62" t="s">
        <v>175</v>
      </c>
      <c r="D470" s="62"/>
      <c r="E470" s="62"/>
      <c r="I470" s="65" t="s">
        <v>50</v>
      </c>
      <c r="J470" s="68" t="s">
        <v>3</v>
      </c>
      <c r="M470" s="62"/>
    </row>
    <row r="471" spans="1:13" s="47" customFormat="1" ht="15" customHeight="1" thickBot="1" x14ac:dyDescent="0.35">
      <c r="A471" s="62"/>
      <c r="B471" s="64" t="s">
        <v>51</v>
      </c>
      <c r="C471" s="62" t="s">
        <v>174</v>
      </c>
      <c r="D471" s="62"/>
      <c r="E471" s="62"/>
      <c r="G471" s="62" t="s">
        <v>371</v>
      </c>
      <c r="J471" s="60"/>
      <c r="M471" s="62"/>
    </row>
    <row r="472" spans="1:13" s="47" customFormat="1" ht="14.4" customHeight="1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s="47" customFormat="1" ht="32.25" customHeight="1" x14ac:dyDescent="0.3">
      <c r="A473" s="62"/>
      <c r="B473" s="50" t="s">
        <v>53</v>
      </c>
      <c r="C473" s="18" t="s">
        <v>1</v>
      </c>
      <c r="D473" s="19" t="s">
        <v>54</v>
      </c>
      <c r="E473" s="20" t="s">
        <v>23</v>
      </c>
      <c r="F473" s="20" t="s">
        <v>55</v>
      </c>
      <c r="G473" s="20" t="s">
        <v>56</v>
      </c>
      <c r="H473" s="90" t="s">
        <v>158</v>
      </c>
      <c r="I473" s="91" t="s">
        <v>159</v>
      </c>
      <c r="J473" s="91" t="s">
        <v>160</v>
      </c>
      <c r="K473" s="91" t="s">
        <v>161</v>
      </c>
      <c r="L473" s="92" t="s">
        <v>162</v>
      </c>
      <c r="M473" s="62"/>
    </row>
    <row r="474" spans="1:13" s="47" customFormat="1" ht="14.4" customHeight="1" x14ac:dyDescent="0.3">
      <c r="A474" s="62"/>
      <c r="B474" s="21">
        <v>0</v>
      </c>
      <c r="C474" s="18"/>
      <c r="D474" s="22">
        <v>0</v>
      </c>
      <c r="E474" s="23">
        <v>0</v>
      </c>
      <c r="F474" s="154"/>
      <c r="G474" s="23">
        <v>0</v>
      </c>
      <c r="H474" s="96">
        <v>0</v>
      </c>
      <c r="I474" s="97"/>
      <c r="J474" s="137">
        <v>0</v>
      </c>
      <c r="K474" s="93">
        <v>0</v>
      </c>
      <c r="L474" s="98">
        <v>0</v>
      </c>
      <c r="M474" s="62"/>
    </row>
    <row r="475" spans="1:13" s="47" customFormat="1" ht="14.4" customHeight="1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s="47" customFormat="1" ht="14.4" customHeight="1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0.16800000000000001</v>
      </c>
      <c r="H480" s="89">
        <v>2.8639618138424826E-2</v>
      </c>
      <c r="I480" s="99"/>
      <c r="J480" s="61" t="s">
        <v>165</v>
      </c>
      <c r="K480" s="100">
        <v>0.4</v>
      </c>
      <c r="L480" s="101">
        <v>1.1455847255369932E-2</v>
      </c>
      <c r="M480" s="62"/>
    </row>
    <row r="481" spans="1:13" s="47" customFormat="1" ht="14.4" customHeight="1" x14ac:dyDescent="0.3">
      <c r="A481" s="62"/>
      <c r="B481" s="6" t="s">
        <v>57</v>
      </c>
      <c r="C481" s="25"/>
      <c r="D481" s="28"/>
      <c r="E481" s="26"/>
      <c r="F481" s="27"/>
      <c r="G481" s="86">
        <v>0.16800000000000001</v>
      </c>
      <c r="H481" s="102" t="s">
        <v>57</v>
      </c>
      <c r="I481" s="103"/>
      <c r="J481" s="85"/>
      <c r="K481" s="104" t="s">
        <v>156</v>
      </c>
      <c r="L481" s="105">
        <v>1.1455847255369932E-2</v>
      </c>
      <c r="M481" s="62"/>
    </row>
    <row r="482" spans="1:13" s="47" customFormat="1" ht="14.4" customHeight="1" x14ac:dyDescent="0.3">
      <c r="A482" s="62"/>
      <c r="B482" s="51" t="s">
        <v>22</v>
      </c>
      <c r="C482" s="29"/>
      <c r="D482" s="30"/>
      <c r="E482" s="31"/>
      <c r="F482" s="155"/>
      <c r="G482" s="87"/>
      <c r="H482" s="107"/>
      <c r="I482" s="108"/>
      <c r="J482" s="138"/>
      <c r="K482" s="109"/>
      <c r="L482" s="110"/>
      <c r="M482" s="62"/>
    </row>
    <row r="483" spans="1:13" s="47" customFormat="1" ht="30.75" customHeight="1" x14ac:dyDescent="0.3">
      <c r="A483" s="62"/>
      <c r="B483" s="52" t="s">
        <v>58</v>
      </c>
      <c r="C483" s="33" t="s">
        <v>1</v>
      </c>
      <c r="D483" s="34" t="s">
        <v>59</v>
      </c>
      <c r="E483" s="35" t="s">
        <v>23</v>
      </c>
      <c r="F483" s="156" t="s">
        <v>55</v>
      </c>
      <c r="G483" s="41" t="s">
        <v>56</v>
      </c>
      <c r="H483" s="90" t="s">
        <v>158</v>
      </c>
      <c r="I483" s="91" t="s">
        <v>159</v>
      </c>
      <c r="J483" s="91" t="s">
        <v>160</v>
      </c>
      <c r="K483" s="94" t="s">
        <v>161</v>
      </c>
      <c r="L483" s="92" t="s">
        <v>162</v>
      </c>
      <c r="M483" s="62"/>
    </row>
    <row r="484" spans="1:13" s="47" customFormat="1" ht="14.4" customHeight="1" x14ac:dyDescent="0.3">
      <c r="A484" s="62"/>
      <c r="B484" s="8" t="s">
        <v>35</v>
      </c>
      <c r="C484" s="25">
        <v>1</v>
      </c>
      <c r="D484" s="3">
        <v>4.05</v>
      </c>
      <c r="E484" s="26">
        <v>4.05</v>
      </c>
      <c r="F484" s="26">
        <v>0.2</v>
      </c>
      <c r="G484" s="26">
        <v>0.81</v>
      </c>
      <c r="H484" s="96">
        <v>0.13808387316740539</v>
      </c>
      <c r="I484" s="97"/>
      <c r="J484" s="137" t="s">
        <v>163</v>
      </c>
      <c r="K484" s="93">
        <v>1</v>
      </c>
      <c r="L484" s="98">
        <v>0.13808387316740539</v>
      </c>
      <c r="M484" s="62"/>
    </row>
    <row r="485" spans="1:13" s="47" customFormat="1" ht="14.4" customHeight="1" x14ac:dyDescent="0.3">
      <c r="A485" s="62"/>
      <c r="B485" s="8" t="s">
        <v>150</v>
      </c>
      <c r="C485" s="25">
        <v>1</v>
      </c>
      <c r="D485" s="3">
        <v>4.0999999999999996</v>
      </c>
      <c r="E485" s="26">
        <v>4.0999999999999996</v>
      </c>
      <c r="F485" s="26">
        <v>0.2</v>
      </c>
      <c r="G485" s="26">
        <v>0.82</v>
      </c>
      <c r="H485" s="89">
        <v>0.13978861234231163</v>
      </c>
      <c r="I485" s="99"/>
      <c r="J485" s="61" t="s">
        <v>163</v>
      </c>
      <c r="K485" s="100">
        <v>1</v>
      </c>
      <c r="L485" s="101">
        <v>0.13978861234231163</v>
      </c>
      <c r="M485" s="62"/>
    </row>
    <row r="486" spans="1:13" s="47" customFormat="1" ht="14.4" customHeight="1" x14ac:dyDescent="0.3">
      <c r="A486" s="62"/>
      <c r="B486" s="8" t="s">
        <v>69</v>
      </c>
      <c r="C486" s="25">
        <v>1</v>
      </c>
      <c r="D486" s="3">
        <v>4.55</v>
      </c>
      <c r="E486" s="26">
        <v>4.55</v>
      </c>
      <c r="F486" s="26">
        <v>0.2</v>
      </c>
      <c r="G486" s="26">
        <v>0.91</v>
      </c>
      <c r="H486" s="89">
        <v>0.15513126491646778</v>
      </c>
      <c r="I486" s="99"/>
      <c r="J486" s="61" t="s">
        <v>163</v>
      </c>
      <c r="K486" s="100">
        <v>1</v>
      </c>
      <c r="L486" s="101">
        <v>0.15513126491646778</v>
      </c>
      <c r="M486" s="62"/>
    </row>
    <row r="487" spans="1:13" s="47" customFormat="1" ht="14.4" customHeight="1" x14ac:dyDescent="0.3">
      <c r="A487" s="62"/>
      <c r="B487" s="8" t="s">
        <v>31</v>
      </c>
      <c r="C487" s="25">
        <v>1</v>
      </c>
      <c r="D487" s="3">
        <v>4.0999999999999996</v>
      </c>
      <c r="E487" s="26">
        <v>4.0999999999999996</v>
      </c>
      <c r="F487" s="27">
        <v>0.2</v>
      </c>
      <c r="G487" s="26">
        <v>0.82</v>
      </c>
      <c r="H487" s="89">
        <v>0.13978861234231163</v>
      </c>
      <c r="I487" s="99"/>
      <c r="J487" s="61" t="s">
        <v>163</v>
      </c>
      <c r="K487" s="100">
        <v>1</v>
      </c>
      <c r="L487" s="101">
        <v>0.13978861234231163</v>
      </c>
      <c r="M487" s="62"/>
    </row>
    <row r="488" spans="1:13" s="47" customFormat="1" ht="14.4" customHeight="1" x14ac:dyDescent="0.3">
      <c r="A488" s="62"/>
      <c r="B488" s="8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s="47" customFormat="1" ht="14.4" customHeight="1" x14ac:dyDescent="0.3">
      <c r="A489" s="62"/>
      <c r="B489" s="8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s="47" customFormat="1" ht="14.4" customHeight="1" x14ac:dyDescent="0.3">
      <c r="A490" s="62"/>
      <c r="B490" s="8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s="47" customFormat="1" ht="14.4" customHeight="1" x14ac:dyDescent="0.3">
      <c r="A491" s="62"/>
      <c r="B491" s="8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s="47" customFormat="1" ht="14.4" customHeight="1" x14ac:dyDescent="0.3">
      <c r="A492" s="62"/>
      <c r="B492" s="8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s="47" customFormat="1" ht="14.4" customHeight="1" x14ac:dyDescent="0.3">
      <c r="A493" s="62"/>
      <c r="B493" s="6" t="s">
        <v>60</v>
      </c>
      <c r="C493" s="25"/>
      <c r="D493" s="28"/>
      <c r="E493" s="26"/>
      <c r="F493" s="27"/>
      <c r="G493" s="86">
        <v>3.36</v>
      </c>
      <c r="H493" s="106" t="s">
        <v>60</v>
      </c>
      <c r="I493" s="103"/>
      <c r="J493" s="85"/>
      <c r="K493" s="104" t="s">
        <v>156</v>
      </c>
      <c r="L493" s="95">
        <v>0.57279236276849643</v>
      </c>
      <c r="M493" s="62"/>
    </row>
    <row r="494" spans="1:13" s="47" customFormat="1" ht="14.4" customHeight="1" x14ac:dyDescent="0.3">
      <c r="A494" s="62"/>
      <c r="B494" s="51" t="s">
        <v>38</v>
      </c>
      <c r="C494" s="29"/>
      <c r="D494" s="30"/>
      <c r="E494" s="30"/>
      <c r="F494" s="30"/>
      <c r="G494" s="30"/>
      <c r="H494" s="115"/>
      <c r="I494" s="116"/>
      <c r="J494" s="139"/>
      <c r="K494" s="117"/>
      <c r="L494" s="118"/>
      <c r="M494" s="62"/>
    </row>
    <row r="495" spans="1:13" s="47" customFormat="1" ht="36.75" customHeight="1" x14ac:dyDescent="0.3">
      <c r="A495" s="62"/>
      <c r="B495" s="53" t="s">
        <v>53</v>
      </c>
      <c r="C495" s="29"/>
      <c r="D495" s="54" t="s">
        <v>0</v>
      </c>
      <c r="E495" s="55" t="s">
        <v>1</v>
      </c>
      <c r="F495" s="56" t="s">
        <v>61</v>
      </c>
      <c r="G495" s="20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s="47" customFormat="1" ht="14.4" customHeight="1" x14ac:dyDescent="0.3">
      <c r="A496" s="62"/>
      <c r="B496" s="146" t="s">
        <v>273</v>
      </c>
      <c r="C496" s="29"/>
      <c r="D496" s="22" t="s">
        <v>4</v>
      </c>
      <c r="E496" s="153">
        <v>0.02</v>
      </c>
      <c r="F496" s="24">
        <v>109.98</v>
      </c>
      <c r="G496" s="23">
        <v>2.1996000000000002</v>
      </c>
      <c r="H496" s="96">
        <v>0.37497442891237648</v>
      </c>
      <c r="I496" s="97"/>
      <c r="J496" s="137" t="s">
        <v>163</v>
      </c>
      <c r="K496" s="93">
        <v>0.99449772767514599</v>
      </c>
      <c r="L496" s="98">
        <v>0.37291121748964395</v>
      </c>
      <c r="M496" s="62"/>
    </row>
    <row r="497" spans="1:13" s="47" customFormat="1" ht="14.4" customHeight="1" x14ac:dyDescent="0.3">
      <c r="A497" s="62"/>
      <c r="B497" s="6" t="s">
        <v>111</v>
      </c>
      <c r="C497" s="7"/>
      <c r="D497" s="3" t="s">
        <v>78</v>
      </c>
      <c r="E497" s="4">
        <v>0.1</v>
      </c>
      <c r="F497" s="5">
        <v>1.38</v>
      </c>
      <c r="G497" s="26">
        <v>0.13799999999999998</v>
      </c>
      <c r="H497" s="89">
        <v>2.3525400613706102E-2</v>
      </c>
      <c r="I497" s="99"/>
      <c r="J497" s="61" t="s">
        <v>165</v>
      </c>
      <c r="K497" s="100">
        <v>0.4</v>
      </c>
      <c r="L497" s="101">
        <v>9.4101602454824407E-3</v>
      </c>
      <c r="M497" s="62"/>
    </row>
    <row r="498" spans="1:13" s="47" customFormat="1" ht="14.4" customHeight="1" x14ac:dyDescent="0.3">
      <c r="A498" s="62"/>
      <c r="B498" s="6">
        <v>0</v>
      </c>
      <c r="C498" s="7"/>
      <c r="D498" s="3">
        <v>0</v>
      </c>
      <c r="E498" s="4"/>
      <c r="F498" s="5">
        <v>0</v>
      </c>
      <c r="G498" s="26">
        <v>0</v>
      </c>
      <c r="H498" s="89">
        <v>0</v>
      </c>
      <c r="I498" s="99"/>
      <c r="J498" s="61">
        <v>0</v>
      </c>
      <c r="K498" s="100">
        <v>0</v>
      </c>
      <c r="L498" s="101">
        <v>0</v>
      </c>
      <c r="M498" s="62"/>
    </row>
    <row r="499" spans="1:13" s="47" customFormat="1" ht="14.4" customHeight="1" x14ac:dyDescent="0.3">
      <c r="A499" s="62"/>
      <c r="B499" s="6">
        <v>0</v>
      </c>
      <c r="C499" s="7"/>
      <c r="D499" s="3">
        <v>0</v>
      </c>
      <c r="E499" s="4"/>
      <c r="F499" s="5">
        <v>0</v>
      </c>
      <c r="G499" s="26">
        <v>0</v>
      </c>
      <c r="H499" s="89">
        <v>0</v>
      </c>
      <c r="I499" s="99"/>
      <c r="J499" s="61">
        <v>0</v>
      </c>
      <c r="K499" s="100">
        <v>0</v>
      </c>
      <c r="L499" s="101">
        <v>0</v>
      </c>
      <c r="M499" s="62"/>
    </row>
    <row r="500" spans="1:13" s="47" customFormat="1" ht="14.4" customHeight="1" x14ac:dyDescent="0.3">
      <c r="A500" s="62"/>
      <c r="B500" s="6">
        <v>0</v>
      </c>
      <c r="C500" s="7"/>
      <c r="D500" s="3">
        <v>0</v>
      </c>
      <c r="E500" s="4"/>
      <c r="F500" s="5">
        <v>0</v>
      </c>
      <c r="G500" s="26">
        <v>0</v>
      </c>
      <c r="H500" s="89">
        <v>0</v>
      </c>
      <c r="I500" s="99"/>
      <c r="J500" s="61">
        <v>0</v>
      </c>
      <c r="K500" s="100">
        <v>0</v>
      </c>
      <c r="L500" s="101">
        <v>0</v>
      </c>
      <c r="M500" s="62"/>
    </row>
    <row r="501" spans="1:13" s="47" customFormat="1" ht="14.4" customHeight="1" x14ac:dyDescent="0.3">
      <c r="A501" s="62"/>
      <c r="B501" s="6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s="47" customFormat="1" ht="14.4" customHeight="1" x14ac:dyDescent="0.3">
      <c r="A502" s="62"/>
      <c r="B502" s="6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s="47" customFormat="1" ht="14.4" customHeight="1" x14ac:dyDescent="0.3">
      <c r="A503" s="62"/>
      <c r="B503" s="6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s="47" customFormat="1" ht="14.4" customHeight="1" x14ac:dyDescent="0.3">
      <c r="A504" s="62"/>
      <c r="B504" s="6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s="47" customFormat="1" ht="14.4" customHeight="1" x14ac:dyDescent="0.3">
      <c r="A505" s="62"/>
      <c r="B505" s="6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s="47" customFormat="1" ht="14.4" customHeight="1" x14ac:dyDescent="0.3">
      <c r="A506" s="62"/>
      <c r="B506" s="6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s="47" customFormat="1" ht="14.4" customHeight="1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s="47" customFormat="1" ht="14.4" customHeight="1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s="47" customFormat="1" ht="14.4" customHeight="1" x14ac:dyDescent="0.3">
      <c r="A509" s="62"/>
      <c r="B509" s="58" t="s">
        <v>62</v>
      </c>
      <c r="C509" s="46"/>
      <c r="D509" s="37"/>
      <c r="E509" s="38"/>
      <c r="F509" s="39"/>
      <c r="G509" s="86">
        <v>2.3376000000000001</v>
      </c>
      <c r="H509" s="106" t="s">
        <v>62</v>
      </c>
      <c r="I509" s="103"/>
      <c r="J509" s="85"/>
      <c r="K509" s="104" t="s">
        <v>156</v>
      </c>
      <c r="L509" s="95">
        <v>0.38232137773512642</v>
      </c>
      <c r="M509" s="62"/>
    </row>
    <row r="510" spans="1:13" s="47" customFormat="1" ht="14.4" customHeight="1" x14ac:dyDescent="0.3">
      <c r="A510" s="62"/>
      <c r="B510" s="51" t="s">
        <v>63</v>
      </c>
      <c r="C510" s="29"/>
      <c r="D510" s="30"/>
      <c r="E510" s="31"/>
      <c r="F510" s="32"/>
      <c r="G510" s="31"/>
      <c r="H510" s="115"/>
      <c r="I510" s="116"/>
      <c r="J510" s="139"/>
      <c r="K510" s="117"/>
      <c r="L510" s="118">
        <v>0</v>
      </c>
      <c r="M510" s="62"/>
    </row>
    <row r="511" spans="1:13" s="47" customFormat="1" ht="35.25" customHeight="1" x14ac:dyDescent="0.3">
      <c r="A511" s="62"/>
      <c r="B511" s="53" t="s">
        <v>53</v>
      </c>
      <c r="C511" s="36"/>
      <c r="D511" s="40" t="s">
        <v>0</v>
      </c>
      <c r="E511" s="41" t="s">
        <v>1</v>
      </c>
      <c r="F511" s="35" t="s">
        <v>61</v>
      </c>
      <c r="G511" s="20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23">
        <v>0</v>
      </c>
      <c r="H512" s="96">
        <v>0</v>
      </c>
      <c r="I512" s="97"/>
      <c r="J512" s="137">
        <v>0</v>
      </c>
      <c r="K512" s="93">
        <v>0</v>
      </c>
      <c r="L512" s="98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s="47" customFormat="1" ht="15" customHeight="1" thickBot="1" x14ac:dyDescent="0.35">
      <c r="A517" s="62"/>
      <c r="B517" s="59" t="s">
        <v>64</v>
      </c>
      <c r="C517" s="42"/>
      <c r="D517" s="43"/>
      <c r="E517" s="44"/>
      <c r="F517" s="45"/>
      <c r="G517" s="23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s="47" customFormat="1" ht="14.4" customHeight="1" x14ac:dyDescent="0.3">
      <c r="A518" s="62"/>
      <c r="B518" s="64"/>
      <c r="C518" s="68"/>
      <c r="D518" s="69" t="s">
        <v>65</v>
      </c>
      <c r="E518" s="70"/>
      <c r="F518" s="71"/>
      <c r="G518" s="88">
        <v>5.8659999999999997</v>
      </c>
      <c r="H518" s="128"/>
      <c r="I518" s="122"/>
      <c r="J518" s="140"/>
      <c r="K518" s="123"/>
      <c r="L518" s="121"/>
      <c r="M518" s="62"/>
    </row>
    <row r="519" spans="1:13" s="47" customFormat="1" ht="14.4" customHeight="1" x14ac:dyDescent="0.3">
      <c r="A519" s="62"/>
      <c r="B519" s="63"/>
      <c r="C519" s="68"/>
      <c r="D519" s="72" t="s">
        <v>7</v>
      </c>
      <c r="E519" s="73"/>
      <c r="F519" s="74">
        <v>0.1</v>
      </c>
      <c r="G519" s="73">
        <v>0.58699999999999997</v>
      </c>
      <c r="H519" s="120"/>
      <c r="I519" s="124"/>
      <c r="J519" s="141"/>
      <c r="K519" s="125"/>
      <c r="L519" s="119"/>
      <c r="M519" s="62"/>
    </row>
    <row r="520" spans="1:13" s="47" customFormat="1" ht="14.4" customHeight="1" x14ac:dyDescent="0.3">
      <c r="A520" s="62"/>
      <c r="B520" s="63"/>
      <c r="C520" s="68"/>
      <c r="D520" s="72" t="s">
        <v>8</v>
      </c>
      <c r="E520" s="73"/>
      <c r="F520" s="74">
        <v>0.1</v>
      </c>
      <c r="G520" s="73">
        <v>0.58699999999999997</v>
      </c>
      <c r="H520" s="120"/>
      <c r="I520" s="124"/>
      <c r="J520" s="141"/>
      <c r="K520" s="125"/>
      <c r="L520" s="119"/>
      <c r="M520" s="62"/>
    </row>
    <row r="521" spans="1:13" s="47" customFormat="1" ht="14.4" customHeight="1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7.04</v>
      </c>
      <c r="H521" s="120"/>
      <c r="I521" s="124"/>
      <c r="J521" s="141"/>
      <c r="K521" s="125"/>
      <c r="L521" s="119"/>
      <c r="M521" s="62"/>
    </row>
    <row r="522" spans="1:13" s="47" customFormat="1" ht="15" customHeight="1" thickBot="1" x14ac:dyDescent="0.35">
      <c r="A522" s="62"/>
      <c r="B522" s="63"/>
      <c r="C522" s="68"/>
      <c r="D522" s="77" t="s">
        <v>68</v>
      </c>
      <c r="E522" s="78"/>
      <c r="F522" s="79"/>
      <c r="G522" s="78">
        <v>7.04</v>
      </c>
      <c r="H522" s="134">
        <v>1</v>
      </c>
      <c r="I522" s="126"/>
      <c r="J522" s="142"/>
      <c r="K522" s="127"/>
      <c r="L522" s="135">
        <v>0.96656958775899282</v>
      </c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136" t="s">
        <v>1808</v>
      </c>
      <c r="C526" s="81"/>
      <c r="D526" s="80"/>
      <c r="E526" s="67"/>
      <c r="F526" s="82"/>
      <c r="G526" s="82"/>
      <c r="J526" s="60"/>
      <c r="M526" s="62"/>
    </row>
    <row r="527" spans="1:13" s="47" customFormat="1" ht="14.4" customHeight="1" x14ac:dyDescent="0.3">
      <c r="A527" s="62"/>
      <c r="B527" s="133" t="s">
        <v>6</v>
      </c>
      <c r="C527" s="83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5" t="s">
        <v>166</v>
      </c>
      <c r="E531" s="715"/>
      <c r="F531" s="715"/>
      <c r="J531" s="1"/>
    </row>
    <row r="532" spans="1:13" x14ac:dyDescent="0.3">
      <c r="A532" s="62"/>
      <c r="B532" s="132"/>
      <c r="C532" s="132"/>
      <c r="D532" s="132"/>
      <c r="J532" s="1"/>
    </row>
    <row r="533" spans="1:13" ht="82.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s="47" customFormat="1" ht="14.4" customHeight="1" x14ac:dyDescent="0.3">
      <c r="A534" s="62"/>
      <c r="B534" s="63"/>
      <c r="C534" s="9"/>
      <c r="D534" s="10"/>
      <c r="E534" s="11"/>
      <c r="F534" s="12"/>
      <c r="G534" s="13"/>
      <c r="J534" s="60"/>
      <c r="M534" s="62"/>
    </row>
    <row r="535" spans="1:13" s="47" customFormat="1" ht="14.4" customHeight="1" x14ac:dyDescent="0.3">
      <c r="A535" s="62"/>
      <c r="B535" s="48" t="s">
        <v>48</v>
      </c>
      <c r="C535" s="9"/>
      <c r="D535" s="10"/>
      <c r="E535" s="11"/>
      <c r="F535" s="11"/>
      <c r="G535" s="11"/>
      <c r="J535" s="60"/>
      <c r="M535" s="62"/>
    </row>
    <row r="536" spans="1:13" s="47" customFormat="1" ht="14.4" customHeight="1" x14ac:dyDescent="0.3">
      <c r="A536" s="62"/>
      <c r="B536" s="64" t="s">
        <v>49</v>
      </c>
      <c r="C536" s="62" t="s">
        <v>451</v>
      </c>
      <c r="D536" s="62"/>
      <c r="E536" s="62"/>
      <c r="I536" s="65" t="s">
        <v>50</v>
      </c>
      <c r="J536" s="68" t="s">
        <v>3</v>
      </c>
      <c r="M536" s="62"/>
    </row>
    <row r="537" spans="1:13" s="47" customFormat="1" ht="15" customHeight="1" thickBot="1" x14ac:dyDescent="0.35">
      <c r="A537" s="62"/>
      <c r="B537" s="64" t="s">
        <v>51</v>
      </c>
      <c r="C537" s="62" t="s">
        <v>174</v>
      </c>
      <c r="D537" s="62"/>
      <c r="E537" s="62"/>
      <c r="G537" s="62" t="s">
        <v>372</v>
      </c>
      <c r="J537" s="60"/>
      <c r="M537" s="62"/>
    </row>
    <row r="538" spans="1:13" s="47" customFormat="1" ht="14.4" customHeight="1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s="47" customFormat="1" ht="32.25" customHeight="1" x14ac:dyDescent="0.3">
      <c r="A539" s="62"/>
      <c r="B539" s="50" t="s">
        <v>53</v>
      </c>
      <c r="C539" s="18" t="s">
        <v>1</v>
      </c>
      <c r="D539" s="19" t="s">
        <v>54</v>
      </c>
      <c r="E539" s="20" t="s">
        <v>23</v>
      </c>
      <c r="F539" s="20" t="s">
        <v>55</v>
      </c>
      <c r="G539" s="20" t="s">
        <v>56</v>
      </c>
      <c r="H539" s="90" t="s">
        <v>158</v>
      </c>
      <c r="I539" s="91" t="s">
        <v>159</v>
      </c>
      <c r="J539" s="91" t="s">
        <v>160</v>
      </c>
      <c r="K539" s="91" t="s">
        <v>161</v>
      </c>
      <c r="L539" s="92" t="s">
        <v>162</v>
      </c>
      <c r="M539" s="62"/>
    </row>
    <row r="540" spans="1:13" s="47" customFormat="1" ht="14.4" customHeight="1" x14ac:dyDescent="0.3">
      <c r="A540" s="62"/>
      <c r="B540" s="21">
        <v>0</v>
      </c>
      <c r="C540" s="18"/>
      <c r="D540" s="22">
        <v>0</v>
      </c>
      <c r="E540" s="23">
        <v>0</v>
      </c>
      <c r="F540" s="154"/>
      <c r="G540" s="23">
        <v>0</v>
      </c>
      <c r="H540" s="96">
        <v>0</v>
      </c>
      <c r="I540" s="97"/>
      <c r="J540" s="137">
        <v>0</v>
      </c>
      <c r="K540" s="93">
        <v>0</v>
      </c>
      <c r="L540" s="98">
        <v>0</v>
      </c>
      <c r="M540" s="62"/>
    </row>
    <row r="541" spans="1:13" s="47" customFormat="1" ht="14.4" customHeight="1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s="47" customFormat="1" ht="14.4" customHeight="1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s="47" customFormat="1" ht="14.4" customHeight="1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0.16800000000000001</v>
      </c>
      <c r="H546" s="89">
        <v>2.932960893854749E-2</v>
      </c>
      <c r="I546" s="99"/>
      <c r="J546" s="61" t="s">
        <v>165</v>
      </c>
      <c r="K546" s="100">
        <v>0.4</v>
      </c>
      <c r="L546" s="101">
        <v>1.1731843575418996E-2</v>
      </c>
      <c r="M546" s="62"/>
    </row>
    <row r="547" spans="1:13" s="47" customFormat="1" ht="14.4" customHeight="1" x14ac:dyDescent="0.3">
      <c r="A547" s="62"/>
      <c r="B547" s="6" t="s">
        <v>57</v>
      </c>
      <c r="C547" s="25"/>
      <c r="D547" s="28"/>
      <c r="E547" s="26"/>
      <c r="F547" s="27"/>
      <c r="G547" s="86">
        <v>0.16800000000000001</v>
      </c>
      <c r="H547" s="102" t="s">
        <v>57</v>
      </c>
      <c r="I547" s="103"/>
      <c r="J547" s="85"/>
      <c r="K547" s="104" t="s">
        <v>156</v>
      </c>
      <c r="L547" s="105">
        <v>1.1731843575418996E-2</v>
      </c>
      <c r="M547" s="62"/>
    </row>
    <row r="548" spans="1:13" s="47" customFormat="1" ht="14.4" customHeight="1" x14ac:dyDescent="0.3">
      <c r="A548" s="62"/>
      <c r="B548" s="51" t="s">
        <v>22</v>
      </c>
      <c r="C548" s="29"/>
      <c r="D548" s="30"/>
      <c r="E548" s="31"/>
      <c r="F548" s="155"/>
      <c r="G548" s="87"/>
      <c r="H548" s="107"/>
      <c r="I548" s="108"/>
      <c r="J548" s="138"/>
      <c r="K548" s="109"/>
      <c r="L548" s="110"/>
      <c r="M548" s="62"/>
    </row>
    <row r="549" spans="1:13" s="47" customFormat="1" ht="30.75" customHeight="1" x14ac:dyDescent="0.3">
      <c r="A549" s="62"/>
      <c r="B549" s="52" t="s">
        <v>58</v>
      </c>
      <c r="C549" s="33" t="s">
        <v>1</v>
      </c>
      <c r="D549" s="34" t="s">
        <v>59</v>
      </c>
      <c r="E549" s="35" t="s">
        <v>23</v>
      </c>
      <c r="F549" s="156" t="s">
        <v>55</v>
      </c>
      <c r="G549" s="41" t="s">
        <v>56</v>
      </c>
      <c r="H549" s="90" t="s">
        <v>158</v>
      </c>
      <c r="I549" s="91" t="s">
        <v>159</v>
      </c>
      <c r="J549" s="91" t="s">
        <v>160</v>
      </c>
      <c r="K549" s="94" t="s">
        <v>161</v>
      </c>
      <c r="L549" s="92" t="s">
        <v>162</v>
      </c>
      <c r="M549" s="62"/>
    </row>
    <row r="550" spans="1:13" s="47" customFormat="1" ht="14.4" customHeight="1" x14ac:dyDescent="0.3">
      <c r="A550" s="62"/>
      <c r="B550" s="8" t="s">
        <v>35</v>
      </c>
      <c r="C550" s="25">
        <v>1</v>
      </c>
      <c r="D550" s="3">
        <v>4.05</v>
      </c>
      <c r="E550" s="26">
        <v>4.05</v>
      </c>
      <c r="F550" s="26">
        <v>0.2</v>
      </c>
      <c r="G550" s="26">
        <v>0.81</v>
      </c>
      <c r="H550" s="96">
        <v>0.14141061452513967</v>
      </c>
      <c r="I550" s="97"/>
      <c r="J550" s="137" t="s">
        <v>163</v>
      </c>
      <c r="K550" s="93">
        <v>1</v>
      </c>
      <c r="L550" s="98">
        <v>0.14141061452513967</v>
      </c>
      <c r="M550" s="62"/>
    </row>
    <row r="551" spans="1:13" s="47" customFormat="1" ht="14.4" customHeight="1" x14ac:dyDescent="0.3">
      <c r="A551" s="62"/>
      <c r="B551" s="8" t="s">
        <v>150</v>
      </c>
      <c r="C551" s="25">
        <v>1</v>
      </c>
      <c r="D551" s="3">
        <v>4.0999999999999996</v>
      </c>
      <c r="E551" s="26">
        <v>4.0999999999999996</v>
      </c>
      <c r="F551" s="26">
        <v>0.2</v>
      </c>
      <c r="G551" s="26">
        <v>0.82</v>
      </c>
      <c r="H551" s="89">
        <v>0.14315642458100558</v>
      </c>
      <c r="I551" s="99"/>
      <c r="J551" s="61" t="s">
        <v>163</v>
      </c>
      <c r="K551" s="100">
        <v>1</v>
      </c>
      <c r="L551" s="101">
        <v>0.14315642458100558</v>
      </c>
      <c r="M551" s="62"/>
    </row>
    <row r="552" spans="1:13" s="47" customFormat="1" ht="14.4" customHeight="1" x14ac:dyDescent="0.3">
      <c r="A552" s="62"/>
      <c r="B552" s="8" t="s">
        <v>69</v>
      </c>
      <c r="C552" s="25">
        <v>1</v>
      </c>
      <c r="D552" s="3">
        <v>4.55</v>
      </c>
      <c r="E552" s="26">
        <v>4.55</v>
      </c>
      <c r="F552" s="26">
        <v>0.2</v>
      </c>
      <c r="G552" s="26">
        <v>0.91</v>
      </c>
      <c r="H552" s="89">
        <v>0.15886871508379891</v>
      </c>
      <c r="I552" s="99"/>
      <c r="J552" s="61" t="s">
        <v>163</v>
      </c>
      <c r="K552" s="100">
        <v>1</v>
      </c>
      <c r="L552" s="101">
        <v>0.15886871508379891</v>
      </c>
      <c r="M552" s="62"/>
    </row>
    <row r="553" spans="1:13" s="47" customFormat="1" ht="14.4" customHeight="1" x14ac:dyDescent="0.3">
      <c r="A553" s="62"/>
      <c r="B553" s="8" t="s">
        <v>31</v>
      </c>
      <c r="C553" s="25">
        <v>1</v>
      </c>
      <c r="D553" s="3">
        <v>4.0999999999999996</v>
      </c>
      <c r="E553" s="26">
        <v>4.0999999999999996</v>
      </c>
      <c r="F553" s="27">
        <v>0.2</v>
      </c>
      <c r="G553" s="26">
        <v>0.82</v>
      </c>
      <c r="H553" s="89">
        <v>0.14315642458100558</v>
      </c>
      <c r="I553" s="99"/>
      <c r="J553" s="61" t="s">
        <v>163</v>
      </c>
      <c r="K553" s="100">
        <v>1</v>
      </c>
      <c r="L553" s="101">
        <v>0.14315642458100558</v>
      </c>
      <c r="M553" s="62"/>
    </row>
    <row r="554" spans="1:13" s="47" customFormat="1" ht="14.4" customHeight="1" x14ac:dyDescent="0.3">
      <c r="A554" s="62"/>
      <c r="B554" s="8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s="47" customFormat="1" ht="14.4" customHeight="1" x14ac:dyDescent="0.3">
      <c r="A555" s="62"/>
      <c r="B555" s="8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8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8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8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s="47" customFormat="1" ht="14.4" customHeight="1" x14ac:dyDescent="0.3">
      <c r="A559" s="62"/>
      <c r="B559" s="6" t="s">
        <v>60</v>
      </c>
      <c r="C559" s="25"/>
      <c r="D559" s="28"/>
      <c r="E559" s="26"/>
      <c r="F559" s="27"/>
      <c r="G559" s="86">
        <v>3.36</v>
      </c>
      <c r="H559" s="106" t="s">
        <v>60</v>
      </c>
      <c r="I559" s="103"/>
      <c r="J559" s="85"/>
      <c r="K559" s="104" t="s">
        <v>156</v>
      </c>
      <c r="L559" s="95">
        <v>0.58659217877094971</v>
      </c>
      <c r="M559" s="62"/>
    </row>
    <row r="560" spans="1:13" s="47" customFormat="1" ht="14.4" customHeight="1" x14ac:dyDescent="0.3">
      <c r="A560" s="62"/>
      <c r="B560" s="51" t="s">
        <v>38</v>
      </c>
      <c r="C560" s="29"/>
      <c r="D560" s="30"/>
      <c r="E560" s="30"/>
      <c r="F560" s="30"/>
      <c r="G560" s="30"/>
      <c r="H560" s="115"/>
      <c r="I560" s="116"/>
      <c r="J560" s="139"/>
      <c r="K560" s="117"/>
      <c r="L560" s="118"/>
      <c r="M560" s="62"/>
    </row>
    <row r="561" spans="1:13" s="47" customFormat="1" ht="36.75" customHeight="1" x14ac:dyDescent="0.3">
      <c r="A561" s="62"/>
      <c r="B561" s="53" t="s">
        <v>53</v>
      </c>
      <c r="C561" s="29"/>
      <c r="D561" s="54" t="s">
        <v>0</v>
      </c>
      <c r="E561" s="55" t="s">
        <v>1</v>
      </c>
      <c r="F561" s="56" t="s">
        <v>61</v>
      </c>
      <c r="G561" s="20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s="47" customFormat="1" ht="14.4" customHeight="1" x14ac:dyDescent="0.3">
      <c r="A562" s="62"/>
      <c r="B562" s="146" t="s">
        <v>273</v>
      </c>
      <c r="C562" s="29"/>
      <c r="D562" s="22" t="s">
        <v>4</v>
      </c>
      <c r="E562" s="153">
        <v>0.02</v>
      </c>
      <c r="F562" s="24">
        <v>109.98</v>
      </c>
      <c r="G562" s="23">
        <v>2.1996000000000002</v>
      </c>
      <c r="H562" s="96">
        <v>0.38400837988826819</v>
      </c>
      <c r="I562" s="97"/>
      <c r="J562" s="137" t="s">
        <v>163</v>
      </c>
      <c r="K562" s="93">
        <v>0.99449772767514599</v>
      </c>
      <c r="L562" s="98">
        <v>0.38189546120709694</v>
      </c>
      <c r="M562" s="62"/>
    </row>
    <row r="563" spans="1:13" s="47" customFormat="1" ht="14.4" customHeight="1" x14ac:dyDescent="0.3">
      <c r="A563" s="62"/>
      <c r="B563" s="6">
        <v>0</v>
      </c>
      <c r="C563" s="7"/>
      <c r="D563" s="3">
        <v>0</v>
      </c>
      <c r="E563" s="4"/>
      <c r="F563" s="5">
        <v>0</v>
      </c>
      <c r="G563" s="26">
        <v>0</v>
      </c>
      <c r="H563" s="89">
        <v>0</v>
      </c>
      <c r="I563" s="99"/>
      <c r="J563" s="61">
        <v>0</v>
      </c>
      <c r="K563" s="100">
        <v>0</v>
      </c>
      <c r="L563" s="101">
        <v>0</v>
      </c>
      <c r="M563" s="62"/>
    </row>
    <row r="564" spans="1:13" s="47" customFormat="1" ht="14.4" customHeight="1" x14ac:dyDescent="0.3">
      <c r="A564" s="62"/>
      <c r="B564" s="6">
        <v>0</v>
      </c>
      <c r="C564" s="7"/>
      <c r="D564" s="3">
        <v>0</v>
      </c>
      <c r="E564" s="4"/>
      <c r="F564" s="5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s="47" customFormat="1" ht="14.4" customHeight="1" x14ac:dyDescent="0.3">
      <c r="A565" s="62"/>
      <c r="B565" s="6">
        <v>0</v>
      </c>
      <c r="C565" s="7"/>
      <c r="D565" s="3">
        <v>0</v>
      </c>
      <c r="E565" s="4"/>
      <c r="F565" s="5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s="47" customFormat="1" ht="14.4" customHeight="1" x14ac:dyDescent="0.3">
      <c r="A566" s="62"/>
      <c r="B566" s="6">
        <v>0</v>
      </c>
      <c r="C566" s="7"/>
      <c r="D566" s="3">
        <v>0</v>
      </c>
      <c r="E566" s="4"/>
      <c r="F566" s="5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s="47" customFormat="1" ht="14.4" customHeight="1" x14ac:dyDescent="0.3">
      <c r="A567" s="62"/>
      <c r="B567" s="6">
        <v>0</v>
      </c>
      <c r="C567" s="7"/>
      <c r="D567" s="3">
        <v>0</v>
      </c>
      <c r="E567" s="4"/>
      <c r="F567" s="5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s="47" customFormat="1" ht="14.4" customHeight="1" x14ac:dyDescent="0.3">
      <c r="A568" s="62"/>
      <c r="B568" s="6">
        <v>0</v>
      </c>
      <c r="C568" s="7"/>
      <c r="D568" s="3">
        <v>0</v>
      </c>
      <c r="E568" s="4"/>
      <c r="F568" s="5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s="47" customFormat="1" ht="14.4" customHeight="1" x14ac:dyDescent="0.3">
      <c r="A569" s="62"/>
      <c r="B569" s="6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s="47" customFormat="1" ht="14.4" customHeight="1" x14ac:dyDescent="0.3">
      <c r="A570" s="62"/>
      <c r="B570" s="6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s="47" customFormat="1" ht="14.4" customHeight="1" x14ac:dyDescent="0.3">
      <c r="A571" s="62"/>
      <c r="B571" s="6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s="47" customFormat="1" ht="14.4" customHeight="1" x14ac:dyDescent="0.3">
      <c r="A572" s="62"/>
      <c r="B572" s="6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s="47" customFormat="1" ht="14.4" customHeight="1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s="47" customFormat="1" ht="14.4" customHeight="1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s="47" customFormat="1" ht="14.4" customHeight="1" x14ac:dyDescent="0.3">
      <c r="A575" s="62"/>
      <c r="B575" s="58" t="s">
        <v>62</v>
      </c>
      <c r="C575" s="46"/>
      <c r="D575" s="37"/>
      <c r="E575" s="38"/>
      <c r="F575" s="39"/>
      <c r="G575" s="86">
        <v>2.1996000000000002</v>
      </c>
      <c r="H575" s="106" t="s">
        <v>62</v>
      </c>
      <c r="I575" s="103"/>
      <c r="J575" s="85"/>
      <c r="K575" s="104" t="s">
        <v>156</v>
      </c>
      <c r="L575" s="95">
        <v>0.38189546120709694</v>
      </c>
      <c r="M575" s="62"/>
    </row>
    <row r="576" spans="1:13" s="47" customFormat="1" ht="14.4" customHeight="1" x14ac:dyDescent="0.3">
      <c r="A576" s="62"/>
      <c r="B576" s="51" t="s">
        <v>63</v>
      </c>
      <c r="C576" s="29"/>
      <c r="D576" s="30"/>
      <c r="E576" s="31"/>
      <c r="F576" s="32"/>
      <c r="G576" s="31"/>
      <c r="H576" s="115"/>
      <c r="I576" s="116"/>
      <c r="J576" s="139"/>
      <c r="K576" s="117"/>
      <c r="L576" s="118">
        <v>0</v>
      </c>
      <c r="M576" s="62"/>
    </row>
    <row r="577" spans="1:13" s="47" customFormat="1" ht="35.25" customHeight="1" x14ac:dyDescent="0.3">
      <c r="A577" s="62"/>
      <c r="B577" s="53" t="s">
        <v>53</v>
      </c>
      <c r="C577" s="36"/>
      <c r="D577" s="40" t="s">
        <v>0</v>
      </c>
      <c r="E577" s="41" t="s">
        <v>1</v>
      </c>
      <c r="F577" s="35" t="s">
        <v>61</v>
      </c>
      <c r="G577" s="20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23">
        <v>0</v>
      </c>
      <c r="H578" s="96">
        <v>0</v>
      </c>
      <c r="I578" s="97"/>
      <c r="J578" s="137">
        <v>0</v>
      </c>
      <c r="K578" s="93">
        <v>0</v>
      </c>
      <c r="L578" s="98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s="47" customFormat="1" ht="15" customHeight="1" thickBot="1" x14ac:dyDescent="0.35">
      <c r="A583" s="62"/>
      <c r="B583" s="59" t="s">
        <v>64</v>
      </c>
      <c r="C583" s="42"/>
      <c r="D583" s="43"/>
      <c r="E583" s="44"/>
      <c r="F583" s="45"/>
      <c r="G583" s="23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s="47" customFormat="1" ht="14.4" customHeight="1" x14ac:dyDescent="0.3">
      <c r="A584" s="62"/>
      <c r="B584" s="64"/>
      <c r="C584" s="68"/>
      <c r="D584" s="69" t="s">
        <v>65</v>
      </c>
      <c r="E584" s="70"/>
      <c r="F584" s="71"/>
      <c r="G584" s="88">
        <v>5.7279999999999998</v>
      </c>
      <c r="H584" s="128"/>
      <c r="I584" s="122"/>
      <c r="J584" s="140"/>
      <c r="K584" s="123"/>
      <c r="L584" s="121"/>
      <c r="M584" s="62"/>
    </row>
    <row r="585" spans="1:13" s="47" customFormat="1" ht="14.4" customHeight="1" x14ac:dyDescent="0.3">
      <c r="A585" s="62"/>
      <c r="B585" s="63"/>
      <c r="C585" s="68"/>
      <c r="D585" s="72" t="s">
        <v>7</v>
      </c>
      <c r="E585" s="73"/>
      <c r="F585" s="74">
        <v>0.1</v>
      </c>
      <c r="G585" s="73">
        <v>0.57299999999999995</v>
      </c>
      <c r="H585" s="120"/>
      <c r="I585" s="124"/>
      <c r="J585" s="141"/>
      <c r="K585" s="125"/>
      <c r="L585" s="119"/>
      <c r="M585" s="62"/>
    </row>
    <row r="586" spans="1:13" s="47" customFormat="1" ht="14.4" customHeight="1" x14ac:dyDescent="0.3">
      <c r="A586" s="62"/>
      <c r="B586" s="63"/>
      <c r="C586" s="68"/>
      <c r="D586" s="72" t="s">
        <v>8</v>
      </c>
      <c r="E586" s="73"/>
      <c r="F586" s="74">
        <v>0.1</v>
      </c>
      <c r="G586" s="73">
        <v>0.57299999999999995</v>
      </c>
      <c r="H586" s="120"/>
      <c r="I586" s="124"/>
      <c r="J586" s="141"/>
      <c r="K586" s="125"/>
      <c r="L586" s="119"/>
      <c r="M586" s="62"/>
    </row>
    <row r="587" spans="1:13" s="47" customFormat="1" ht="14.4" customHeight="1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6.8739999999999997</v>
      </c>
      <c r="H587" s="120"/>
      <c r="I587" s="124"/>
      <c r="J587" s="141"/>
      <c r="K587" s="125"/>
      <c r="L587" s="119"/>
      <c r="M587" s="62"/>
    </row>
    <row r="588" spans="1:13" s="47" customFormat="1" ht="15" customHeight="1" thickBot="1" x14ac:dyDescent="0.35">
      <c r="A588" s="62"/>
      <c r="B588" s="63"/>
      <c r="C588" s="68"/>
      <c r="D588" s="77" t="s">
        <v>68</v>
      </c>
      <c r="E588" s="78"/>
      <c r="F588" s="79"/>
      <c r="G588" s="78">
        <v>6.87</v>
      </c>
      <c r="H588" s="134">
        <v>1</v>
      </c>
      <c r="I588" s="126"/>
      <c r="J588" s="142"/>
      <c r="K588" s="127"/>
      <c r="L588" s="135">
        <v>0.98021948355346566</v>
      </c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136" t="s">
        <v>1808</v>
      </c>
      <c r="C592" s="81"/>
      <c r="D592" s="80"/>
      <c r="E592" s="67"/>
      <c r="F592" s="82"/>
      <c r="G592" s="82"/>
      <c r="J592" s="60"/>
      <c r="M592" s="62"/>
    </row>
    <row r="593" spans="1:13" s="47" customFormat="1" ht="14.4" customHeight="1" x14ac:dyDescent="0.3">
      <c r="A593" s="62"/>
      <c r="B593" s="133" t="s">
        <v>6</v>
      </c>
      <c r="C593" s="83"/>
      <c r="D593" s="80"/>
      <c r="E593" s="67"/>
      <c r="F593" s="62"/>
      <c r="G593" s="62"/>
      <c r="J593" s="60"/>
      <c r="M593" s="62"/>
    </row>
    <row r="594" spans="1:13" s="47" customFormat="1" ht="14.4" customHeight="1" x14ac:dyDescent="0.3">
      <c r="A594" s="62"/>
      <c r="B594" s="84"/>
      <c r="C594" s="62"/>
      <c r="D594" s="80"/>
      <c r="E594" s="67"/>
      <c r="F594" s="62"/>
      <c r="G594" s="62"/>
      <c r="J594" s="60"/>
      <c r="M594" s="62"/>
    </row>
    <row r="595" spans="1:13" x14ac:dyDescent="0.3">
      <c r="A595" s="62"/>
      <c r="B595" s="129"/>
      <c r="C595" s="129"/>
      <c r="D595" s="129"/>
      <c r="J595" s="1"/>
    </row>
    <row r="596" spans="1:13" x14ac:dyDescent="0.3">
      <c r="A596" s="62"/>
      <c r="B596" s="130"/>
      <c r="C596" s="130"/>
      <c r="D596" s="130"/>
      <c r="J596" s="1"/>
    </row>
    <row r="597" spans="1:13" ht="15.6" x14ac:dyDescent="0.3">
      <c r="A597" s="62"/>
      <c r="B597" s="47"/>
      <c r="C597" s="47"/>
      <c r="D597" s="715" t="s">
        <v>166</v>
      </c>
      <c r="E597" s="715"/>
      <c r="F597" s="715"/>
      <c r="J597" s="1"/>
    </row>
    <row r="598" spans="1:13" x14ac:dyDescent="0.3">
      <c r="A598" s="62"/>
      <c r="B598" s="132"/>
      <c r="C598" s="132"/>
      <c r="D598" s="132"/>
      <c r="J598" s="1"/>
    </row>
    <row r="599" spans="1:13" ht="82.5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s="47" customFormat="1" ht="14.4" customHeight="1" x14ac:dyDescent="0.3">
      <c r="A600" s="62"/>
      <c r="B600" s="63"/>
      <c r="C600" s="9"/>
      <c r="D600" s="10"/>
      <c r="E600" s="11"/>
      <c r="F600" s="12"/>
      <c r="G600" s="13"/>
      <c r="J600" s="60"/>
      <c r="M600" s="62"/>
    </row>
    <row r="601" spans="1:13" s="47" customFormat="1" ht="14.4" customHeight="1" x14ac:dyDescent="0.3">
      <c r="A601" s="62"/>
      <c r="B601" s="48" t="s">
        <v>48</v>
      </c>
      <c r="C601" s="9"/>
      <c r="D601" s="10"/>
      <c r="E601" s="11"/>
      <c r="F601" s="11"/>
      <c r="G601" s="11"/>
      <c r="J601" s="60"/>
      <c r="M601" s="62"/>
    </row>
    <row r="602" spans="1:13" s="47" customFormat="1" ht="14.4" customHeight="1" x14ac:dyDescent="0.3">
      <c r="A602" s="62"/>
      <c r="B602" s="64" t="s">
        <v>49</v>
      </c>
      <c r="C602" s="62" t="s">
        <v>448</v>
      </c>
      <c r="D602" s="62"/>
      <c r="E602" s="62"/>
      <c r="I602" s="65" t="s">
        <v>50</v>
      </c>
      <c r="J602" s="68" t="s">
        <v>3</v>
      </c>
      <c r="M602" s="62"/>
    </row>
    <row r="603" spans="1:13" s="47" customFormat="1" ht="15" customHeight="1" thickBot="1" x14ac:dyDescent="0.35">
      <c r="A603" s="62"/>
      <c r="B603" s="64" t="s">
        <v>51</v>
      </c>
      <c r="C603" s="62" t="s">
        <v>174</v>
      </c>
      <c r="D603" s="62"/>
      <c r="E603" s="62"/>
      <c r="G603" s="62" t="s">
        <v>382</v>
      </c>
      <c r="J603" s="60"/>
      <c r="M603" s="62"/>
    </row>
    <row r="604" spans="1:13" s="47" customFormat="1" ht="14.4" customHeight="1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s="47" customFormat="1" ht="32.25" customHeight="1" x14ac:dyDescent="0.3">
      <c r="A605" s="62"/>
      <c r="B605" s="50" t="s">
        <v>53</v>
      </c>
      <c r="C605" s="18" t="s">
        <v>1</v>
      </c>
      <c r="D605" s="19" t="s">
        <v>54</v>
      </c>
      <c r="E605" s="20" t="s">
        <v>23</v>
      </c>
      <c r="F605" s="20" t="s">
        <v>55</v>
      </c>
      <c r="G605" s="20" t="s">
        <v>56</v>
      </c>
      <c r="H605" s="90" t="s">
        <v>158</v>
      </c>
      <c r="I605" s="91" t="s">
        <v>159</v>
      </c>
      <c r="J605" s="91" t="s">
        <v>160</v>
      </c>
      <c r="K605" s="91" t="s">
        <v>161</v>
      </c>
      <c r="L605" s="92" t="s">
        <v>162</v>
      </c>
      <c r="M605" s="62"/>
    </row>
    <row r="606" spans="1:13" s="47" customFormat="1" ht="14.4" customHeight="1" x14ac:dyDescent="0.3">
      <c r="A606" s="62"/>
      <c r="B606" s="21" t="s">
        <v>1059</v>
      </c>
      <c r="C606" s="18">
        <v>1</v>
      </c>
      <c r="D606" s="22">
        <v>1</v>
      </c>
      <c r="E606" s="23">
        <v>1</v>
      </c>
      <c r="F606" s="154">
        <v>1</v>
      </c>
      <c r="G606" s="23">
        <v>1</v>
      </c>
      <c r="H606" s="96">
        <v>5.0446451092165667E-2</v>
      </c>
      <c r="I606" s="97"/>
      <c r="J606" s="137" t="s">
        <v>165</v>
      </c>
      <c r="K606" s="93">
        <v>0.4</v>
      </c>
      <c r="L606" s="98">
        <v>2.0178580436866267E-2</v>
      </c>
      <c r="M606" s="62"/>
    </row>
    <row r="607" spans="1:13" s="47" customFormat="1" ht="14.4" customHeight="1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s="47" customFormat="1" ht="14.4" customHeight="1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s="47" customFormat="1" ht="14.4" customHeight="1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s="47" customFormat="1" ht="14.4" customHeight="1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0.16300000000000001</v>
      </c>
      <c r="H612" s="89">
        <v>8.222771528023004E-3</v>
      </c>
      <c r="I612" s="99"/>
      <c r="J612" s="61" t="s">
        <v>165</v>
      </c>
      <c r="K612" s="100">
        <v>0.4</v>
      </c>
      <c r="L612" s="101">
        <v>3.289108611209202E-3</v>
      </c>
      <c r="M612" s="62"/>
    </row>
    <row r="613" spans="1:13" s="47" customFormat="1" ht="14.4" customHeight="1" x14ac:dyDescent="0.3">
      <c r="A613" s="62"/>
      <c r="B613" s="6" t="s">
        <v>57</v>
      </c>
      <c r="C613" s="25"/>
      <c r="D613" s="28"/>
      <c r="E613" s="26"/>
      <c r="F613" s="27"/>
      <c r="G613" s="86">
        <v>1.163</v>
      </c>
      <c r="H613" s="102" t="s">
        <v>57</v>
      </c>
      <c r="I613" s="103"/>
      <c r="J613" s="85"/>
      <c r="K613" s="104" t="s">
        <v>156</v>
      </c>
      <c r="L613" s="105">
        <v>2.3467689048075467E-2</v>
      </c>
      <c r="M613" s="62"/>
    </row>
    <row r="614" spans="1:13" s="47" customFormat="1" ht="14.4" customHeight="1" x14ac:dyDescent="0.3">
      <c r="A614" s="62"/>
      <c r="B614" s="51" t="s">
        <v>22</v>
      </c>
      <c r="C614" s="29"/>
      <c r="D614" s="30"/>
      <c r="E614" s="31"/>
      <c r="F614" s="155"/>
      <c r="G614" s="87"/>
      <c r="H614" s="107"/>
      <c r="I614" s="108"/>
      <c r="J614" s="138"/>
      <c r="K614" s="109"/>
      <c r="L614" s="110"/>
      <c r="M614" s="62"/>
    </row>
    <row r="615" spans="1:13" s="47" customFormat="1" ht="30.75" customHeight="1" x14ac:dyDescent="0.3">
      <c r="A615" s="62"/>
      <c r="B615" s="52" t="s">
        <v>58</v>
      </c>
      <c r="C615" s="33" t="s">
        <v>1</v>
      </c>
      <c r="D615" s="34" t="s">
        <v>59</v>
      </c>
      <c r="E615" s="35" t="s">
        <v>23</v>
      </c>
      <c r="F615" s="156" t="s">
        <v>55</v>
      </c>
      <c r="G615" s="41" t="s">
        <v>56</v>
      </c>
      <c r="H615" s="90" t="s">
        <v>158</v>
      </c>
      <c r="I615" s="91" t="s">
        <v>159</v>
      </c>
      <c r="J615" s="91" t="s">
        <v>160</v>
      </c>
      <c r="K615" s="94" t="s">
        <v>161</v>
      </c>
      <c r="L615" s="92" t="s">
        <v>162</v>
      </c>
      <c r="M615" s="62"/>
    </row>
    <row r="616" spans="1:13" s="47" customFormat="1" ht="14.4" customHeight="1" x14ac:dyDescent="0.3">
      <c r="A616" s="62"/>
      <c r="B616" s="8" t="s">
        <v>444</v>
      </c>
      <c r="C616" s="25">
        <v>1</v>
      </c>
      <c r="D616" s="3">
        <v>4.0999999999999996</v>
      </c>
      <c r="E616" s="26">
        <v>4.0999999999999996</v>
      </c>
      <c r="F616" s="26">
        <v>0.4</v>
      </c>
      <c r="G616" s="26">
        <v>1.64</v>
      </c>
      <c r="H616" s="96">
        <v>8.2732179791151689E-2</v>
      </c>
      <c r="I616" s="97"/>
      <c r="J616" s="137" t="s">
        <v>163</v>
      </c>
      <c r="K616" s="93">
        <v>1</v>
      </c>
      <c r="L616" s="98">
        <v>8.2732179791151689E-2</v>
      </c>
      <c r="M616" s="62"/>
    </row>
    <row r="617" spans="1:13" s="47" customFormat="1" ht="14.4" customHeight="1" x14ac:dyDescent="0.3">
      <c r="A617" s="62"/>
      <c r="B617" s="8" t="s">
        <v>24</v>
      </c>
      <c r="C617" s="25">
        <v>1</v>
      </c>
      <c r="D617" s="3">
        <v>4.05</v>
      </c>
      <c r="E617" s="26">
        <v>4.05</v>
      </c>
      <c r="F617" s="26">
        <v>0.4</v>
      </c>
      <c r="G617" s="26">
        <v>1.62</v>
      </c>
      <c r="H617" s="89">
        <v>8.1723250769308378E-2</v>
      </c>
      <c r="I617" s="99"/>
      <c r="J617" s="61" t="s">
        <v>163</v>
      </c>
      <c r="K617" s="100">
        <v>1</v>
      </c>
      <c r="L617" s="101">
        <v>8.1723250769308378E-2</v>
      </c>
      <c r="M617" s="62"/>
    </row>
    <row r="618" spans="1:13" s="47" customFormat="1" ht="14.4" customHeight="1" x14ac:dyDescent="0.3">
      <c r="A618" s="62"/>
      <c r="B618" s="8">
        <v>0</v>
      </c>
      <c r="C618" s="25">
        <v>1</v>
      </c>
      <c r="D618" s="3">
        <v>0</v>
      </c>
      <c r="E618" s="26">
        <v>0</v>
      </c>
      <c r="F618" s="26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1:13" s="47" customFormat="1" ht="14.4" customHeight="1" x14ac:dyDescent="0.3">
      <c r="A619" s="62"/>
      <c r="B619" s="8">
        <v>0</v>
      </c>
      <c r="C619" s="25"/>
      <c r="D619" s="3">
        <v>0</v>
      </c>
      <c r="E619" s="26">
        <v>0</v>
      </c>
      <c r="F619" s="27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s="47" customFormat="1" ht="14.4" customHeight="1" x14ac:dyDescent="0.3">
      <c r="A620" s="62"/>
      <c r="B620" s="8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s="47" customFormat="1" ht="14.4" customHeight="1" x14ac:dyDescent="0.3">
      <c r="A621" s="62"/>
      <c r="B621" s="8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s="47" customFormat="1" ht="14.4" customHeight="1" x14ac:dyDescent="0.3">
      <c r="A622" s="62"/>
      <c r="B622" s="8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s="47" customFormat="1" ht="14.4" customHeight="1" x14ac:dyDescent="0.3">
      <c r="A623" s="62"/>
      <c r="B623" s="8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s="47" customFormat="1" ht="14.4" customHeight="1" x14ac:dyDescent="0.3">
      <c r="A624" s="62"/>
      <c r="B624" s="8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3" s="47" customFormat="1" ht="14.4" customHeight="1" x14ac:dyDescent="0.3">
      <c r="A625" s="62"/>
      <c r="B625" s="6" t="s">
        <v>60</v>
      </c>
      <c r="C625" s="25"/>
      <c r="D625" s="28"/>
      <c r="E625" s="26"/>
      <c r="F625" s="27"/>
      <c r="G625" s="86">
        <v>3.26</v>
      </c>
      <c r="H625" s="106" t="s">
        <v>60</v>
      </c>
      <c r="I625" s="103"/>
      <c r="J625" s="85"/>
      <c r="K625" s="104" t="s">
        <v>156</v>
      </c>
      <c r="L625" s="95">
        <v>0.16445543056046008</v>
      </c>
      <c r="M625" s="62"/>
    </row>
    <row r="626" spans="1:13" s="47" customFormat="1" ht="14.4" customHeight="1" x14ac:dyDescent="0.3">
      <c r="A626" s="62"/>
      <c r="B626" s="51" t="s">
        <v>38</v>
      </c>
      <c r="C626" s="29"/>
      <c r="D626" s="30"/>
      <c r="E626" s="30"/>
      <c r="F626" s="30"/>
      <c r="G626" s="30"/>
      <c r="H626" s="115"/>
      <c r="I626" s="116"/>
      <c r="J626" s="139"/>
      <c r="K626" s="117"/>
      <c r="L626" s="118"/>
      <c r="M626" s="62"/>
    </row>
    <row r="627" spans="1:13" s="47" customFormat="1" ht="36.75" customHeight="1" x14ac:dyDescent="0.3">
      <c r="A627" s="62"/>
      <c r="B627" s="53" t="s">
        <v>53</v>
      </c>
      <c r="C627" s="29"/>
      <c r="D627" s="54" t="s">
        <v>0</v>
      </c>
      <c r="E627" s="55" t="s">
        <v>1</v>
      </c>
      <c r="F627" s="56" t="s">
        <v>61</v>
      </c>
      <c r="G627" s="20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3" s="47" customFormat="1" ht="14.4" customHeight="1" x14ac:dyDescent="0.3">
      <c r="A628" s="62"/>
      <c r="B628" s="146" t="s">
        <v>475</v>
      </c>
      <c r="C628" s="29"/>
      <c r="D628" s="22" t="s">
        <v>3</v>
      </c>
      <c r="E628" s="153">
        <v>1.05</v>
      </c>
      <c r="F628" s="24">
        <v>14</v>
      </c>
      <c r="G628" s="23">
        <v>14.700000000000001</v>
      </c>
      <c r="H628" s="96">
        <v>0.74156283105483534</v>
      </c>
      <c r="I628" s="97"/>
      <c r="J628" s="137" t="s">
        <v>163</v>
      </c>
      <c r="K628" s="93">
        <v>1</v>
      </c>
      <c r="L628" s="98">
        <v>0.74156283105483534</v>
      </c>
      <c r="M628" s="62"/>
    </row>
    <row r="629" spans="1:13" s="47" customFormat="1" ht="27.6" customHeight="1" x14ac:dyDescent="0.3">
      <c r="A629" s="62"/>
      <c r="B629" s="6" t="s">
        <v>1784</v>
      </c>
      <c r="C629" s="7"/>
      <c r="D629" s="3" t="s">
        <v>170</v>
      </c>
      <c r="E629" s="4">
        <v>0.2</v>
      </c>
      <c r="F629" s="5">
        <v>3.5</v>
      </c>
      <c r="G629" s="26">
        <v>0.70000000000000007</v>
      </c>
      <c r="H629" s="654">
        <v>3.5312515764515967E-2</v>
      </c>
      <c r="I629" s="99"/>
      <c r="J629" s="61" t="s">
        <v>165</v>
      </c>
      <c r="K629" s="100">
        <v>0.4</v>
      </c>
      <c r="L629" s="655">
        <v>1.4125006305806388E-2</v>
      </c>
      <c r="M629" s="62"/>
    </row>
    <row r="630" spans="1:13" s="47" customFormat="1" ht="14.4" customHeight="1" x14ac:dyDescent="0.3">
      <c r="A630" s="62"/>
      <c r="B630" s="6">
        <v>0</v>
      </c>
      <c r="C630" s="7"/>
      <c r="D630" s="3">
        <v>0</v>
      </c>
      <c r="E630" s="4"/>
      <c r="F630" s="5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3" s="47" customFormat="1" ht="14.4" customHeight="1" x14ac:dyDescent="0.3">
      <c r="A631" s="62"/>
      <c r="B631" s="6">
        <v>0</v>
      </c>
      <c r="C631" s="7"/>
      <c r="D631" s="3">
        <v>0</v>
      </c>
      <c r="E631" s="4"/>
      <c r="F631" s="5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s="47" customFormat="1" ht="14.4" customHeight="1" x14ac:dyDescent="0.3">
      <c r="A632" s="62"/>
      <c r="B632" s="6">
        <v>0</v>
      </c>
      <c r="C632" s="7"/>
      <c r="D632" s="3">
        <v>0</v>
      </c>
      <c r="E632" s="4"/>
      <c r="F632" s="5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s="47" customFormat="1" ht="14.4" customHeight="1" x14ac:dyDescent="0.3">
      <c r="A633" s="62"/>
      <c r="B633" s="6">
        <v>0</v>
      </c>
      <c r="C633" s="7"/>
      <c r="D633" s="3">
        <v>0</v>
      </c>
      <c r="E633" s="4"/>
      <c r="F633" s="5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s="47" customFormat="1" ht="14.4" customHeight="1" x14ac:dyDescent="0.3">
      <c r="A634" s="62"/>
      <c r="B634" s="6">
        <v>0</v>
      </c>
      <c r="C634" s="7"/>
      <c r="D634" s="3">
        <v>0</v>
      </c>
      <c r="E634" s="4"/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s="47" customFormat="1" ht="14.4" customHeight="1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s="47" customFormat="1" ht="14.4" customHeight="1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s="47" customFormat="1" ht="14.4" customHeight="1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s="47" customFormat="1" ht="14.4" customHeight="1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s="47" customFormat="1" ht="14.4" customHeight="1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s="47" customFormat="1" ht="14.4" customHeight="1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s="47" customFormat="1" ht="14.4" customHeight="1" x14ac:dyDescent="0.3">
      <c r="A641" s="62"/>
      <c r="B641" s="58" t="s">
        <v>62</v>
      </c>
      <c r="C641" s="46"/>
      <c r="D641" s="37"/>
      <c r="E641" s="38"/>
      <c r="F641" s="39"/>
      <c r="G641" s="86">
        <v>15.4</v>
      </c>
      <c r="H641" s="106" t="s">
        <v>62</v>
      </c>
      <c r="I641" s="103"/>
      <c r="J641" s="85"/>
      <c r="K641" s="104" t="s">
        <v>156</v>
      </c>
      <c r="L641" s="95">
        <v>0.75568783736064171</v>
      </c>
      <c r="M641" s="62"/>
    </row>
    <row r="642" spans="1:13" s="47" customFormat="1" ht="14.4" customHeight="1" x14ac:dyDescent="0.3">
      <c r="A642" s="62"/>
      <c r="B642" s="51" t="s">
        <v>63</v>
      </c>
      <c r="C642" s="29"/>
      <c r="D642" s="30"/>
      <c r="E642" s="31"/>
      <c r="F642" s="32"/>
      <c r="G642" s="31"/>
      <c r="H642" s="115"/>
      <c r="I642" s="116"/>
      <c r="J642" s="139"/>
      <c r="K642" s="117"/>
      <c r="L642" s="118">
        <v>0</v>
      </c>
      <c r="M642" s="62"/>
    </row>
    <row r="643" spans="1:13" s="47" customFormat="1" ht="35.25" customHeight="1" x14ac:dyDescent="0.3">
      <c r="A643" s="62"/>
      <c r="B643" s="53" t="s">
        <v>53</v>
      </c>
      <c r="C643" s="36"/>
      <c r="D643" s="40" t="s">
        <v>0</v>
      </c>
      <c r="E643" s="41" t="s">
        <v>1</v>
      </c>
      <c r="F643" s="35" t="s">
        <v>61</v>
      </c>
      <c r="G643" s="20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s="47" customFormat="1" ht="14.4" customHeight="1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3">
        <v>0</v>
      </c>
      <c r="H644" s="96">
        <v>0</v>
      </c>
      <c r="I644" s="97"/>
      <c r="J644" s="137">
        <v>0</v>
      </c>
      <c r="K644" s="93">
        <v>0</v>
      </c>
      <c r="L644" s="98">
        <v>0</v>
      </c>
      <c r="M644" s="62"/>
    </row>
    <row r="645" spans="1:13" s="47" customFormat="1" ht="14.4" customHeight="1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s="47" customFormat="1" ht="14.4" customHeight="1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s="47" customFormat="1" ht="15" customHeight="1" thickBot="1" x14ac:dyDescent="0.35">
      <c r="A649" s="62"/>
      <c r="B649" s="59" t="s">
        <v>64</v>
      </c>
      <c r="C649" s="42"/>
      <c r="D649" s="43"/>
      <c r="E649" s="44"/>
      <c r="F649" s="45"/>
      <c r="G649" s="23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s="47" customFormat="1" ht="14.4" customHeight="1" x14ac:dyDescent="0.3">
      <c r="A650" s="62"/>
      <c r="B650" s="64"/>
      <c r="C650" s="68"/>
      <c r="D650" s="69" t="s">
        <v>65</v>
      </c>
      <c r="E650" s="70"/>
      <c r="F650" s="71"/>
      <c r="G650" s="88">
        <v>19.823</v>
      </c>
      <c r="H650" s="128"/>
      <c r="I650" s="122"/>
      <c r="J650" s="140"/>
      <c r="K650" s="123"/>
      <c r="L650" s="121"/>
      <c r="M650" s="62"/>
    </row>
    <row r="651" spans="1:13" s="47" customFormat="1" ht="14.4" customHeight="1" x14ac:dyDescent="0.3">
      <c r="A651" s="62"/>
      <c r="B651" s="63"/>
      <c r="C651" s="68"/>
      <c r="D651" s="72" t="s">
        <v>7</v>
      </c>
      <c r="E651" s="73"/>
      <c r="F651" s="74">
        <v>0.1</v>
      </c>
      <c r="G651" s="73">
        <v>1.982</v>
      </c>
      <c r="H651" s="120"/>
      <c r="I651" s="124"/>
      <c r="J651" s="141"/>
      <c r="K651" s="125"/>
      <c r="L651" s="119"/>
      <c r="M651" s="62"/>
    </row>
    <row r="652" spans="1:13" s="47" customFormat="1" ht="14.4" customHeight="1" x14ac:dyDescent="0.3">
      <c r="A652" s="62"/>
      <c r="B652" s="63"/>
      <c r="C652" s="68"/>
      <c r="D652" s="72" t="s">
        <v>8</v>
      </c>
      <c r="E652" s="73"/>
      <c r="F652" s="74">
        <v>0.1</v>
      </c>
      <c r="G652" s="73">
        <v>1.982</v>
      </c>
      <c r="H652" s="120"/>
      <c r="I652" s="124"/>
      <c r="J652" s="141"/>
      <c r="K652" s="125"/>
      <c r="L652" s="119"/>
      <c r="M652" s="62"/>
    </row>
    <row r="653" spans="1:13" s="47" customFormat="1" ht="14.4" customHeight="1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23.786999999999999</v>
      </c>
      <c r="H653" s="120"/>
      <c r="I653" s="124"/>
      <c r="J653" s="141"/>
      <c r="K653" s="125"/>
      <c r="L653" s="119"/>
      <c r="M653" s="62"/>
    </row>
    <row r="654" spans="1:13" s="47" customFormat="1" ht="15" customHeight="1" thickBot="1" x14ac:dyDescent="0.35">
      <c r="A654" s="62"/>
      <c r="B654" s="63"/>
      <c r="C654" s="68"/>
      <c r="D654" s="77" t="s">
        <v>68</v>
      </c>
      <c r="E654" s="78"/>
      <c r="F654" s="79"/>
      <c r="G654" s="78">
        <v>23.79</v>
      </c>
      <c r="H654" s="134">
        <v>1</v>
      </c>
      <c r="I654" s="126"/>
      <c r="J654" s="142"/>
      <c r="K654" s="127"/>
      <c r="L654" s="135">
        <v>0.94361095696917729</v>
      </c>
      <c r="M654" s="62"/>
    </row>
    <row r="655" spans="1:13" s="47" customFormat="1" ht="14.4" customHeight="1" x14ac:dyDescent="0.3">
      <c r="A655" s="62"/>
      <c r="B655" s="63"/>
      <c r="C655" s="68"/>
      <c r="D655" s="80"/>
      <c r="E655" s="67"/>
      <c r="F655" s="65"/>
      <c r="G655" s="67"/>
      <c r="J655" s="60"/>
      <c r="M655" s="62"/>
    </row>
    <row r="656" spans="1:13" s="47" customFormat="1" ht="14.4" customHeight="1" x14ac:dyDescent="0.3">
      <c r="A656" s="62"/>
      <c r="B656" s="63"/>
      <c r="C656" s="68"/>
      <c r="D656" s="80"/>
      <c r="E656" s="67"/>
      <c r="F656" s="65"/>
      <c r="G656" s="67"/>
      <c r="J656" s="60"/>
      <c r="M656" s="62"/>
    </row>
    <row r="657" spans="1:13" s="47" customFormat="1" ht="14.4" customHeight="1" x14ac:dyDescent="0.3">
      <c r="A657" s="62"/>
      <c r="B657" s="63"/>
      <c r="C657" s="68"/>
      <c r="D657" s="80"/>
      <c r="E657" s="67"/>
      <c r="F657" s="65"/>
      <c r="G657" s="67"/>
      <c r="J657" s="60"/>
      <c r="M657" s="62"/>
    </row>
    <row r="658" spans="1:13" s="47" customFormat="1" ht="14.4" customHeight="1" x14ac:dyDescent="0.3">
      <c r="A658" s="62"/>
      <c r="B658" s="136" t="s">
        <v>1808</v>
      </c>
      <c r="C658" s="81"/>
      <c r="D658" s="80"/>
      <c r="E658" s="67"/>
      <c r="F658" s="82"/>
      <c r="G658" s="82"/>
      <c r="J658" s="60"/>
      <c r="M658" s="62"/>
    </row>
    <row r="659" spans="1:13" s="47" customFormat="1" ht="14.4" customHeight="1" x14ac:dyDescent="0.3">
      <c r="A659" s="62"/>
      <c r="B659" s="133" t="s">
        <v>6</v>
      </c>
      <c r="C659" s="83"/>
      <c r="D659" s="80"/>
      <c r="E659" s="67"/>
      <c r="F659" s="62"/>
      <c r="G659" s="62"/>
      <c r="J659" s="60"/>
      <c r="M659" s="62"/>
    </row>
    <row r="660" spans="1:13" s="47" customFormat="1" ht="14.4" customHeight="1" x14ac:dyDescent="0.3">
      <c r="A660" s="62"/>
      <c r="B660" s="84"/>
      <c r="C660" s="62"/>
      <c r="D660" s="80"/>
      <c r="E660" s="67"/>
      <c r="F660" s="62"/>
      <c r="G660" s="62"/>
      <c r="J660" s="60"/>
      <c r="M660" s="62"/>
    </row>
  </sheetData>
  <mergeCells count="30">
    <mergeCell ref="H604:L604"/>
    <mergeCell ref="B599:L599"/>
    <mergeCell ref="D597:F597"/>
    <mergeCell ref="D531:F531"/>
    <mergeCell ref="B533:L533"/>
    <mergeCell ref="H538:L538"/>
    <mergeCell ref="H472:L472"/>
    <mergeCell ref="D267:F267"/>
    <mergeCell ref="B269:L269"/>
    <mergeCell ref="H274:L274"/>
    <mergeCell ref="D333:F333"/>
    <mergeCell ref="B335:L335"/>
    <mergeCell ref="H340:L340"/>
    <mergeCell ref="D399:F399"/>
    <mergeCell ref="B401:L401"/>
    <mergeCell ref="H406:L406"/>
    <mergeCell ref="D465:F465"/>
    <mergeCell ref="B467:L467"/>
    <mergeCell ref="H208:L208"/>
    <mergeCell ref="D3:F3"/>
    <mergeCell ref="B5:L5"/>
    <mergeCell ref="H10:L10"/>
    <mergeCell ref="D69:F69"/>
    <mergeCell ref="B71:L71"/>
    <mergeCell ref="H76:L76"/>
    <mergeCell ref="D135:F135"/>
    <mergeCell ref="B137:L137"/>
    <mergeCell ref="H142:L142"/>
    <mergeCell ref="D201:F201"/>
    <mergeCell ref="B203:L203"/>
  </mergeCells>
  <pageMargins left="0.7" right="0.7" top="0.75" bottom="0.75" header="0.3" footer="0.3"/>
  <pageSetup scale="55" orientation="portrait" r:id="rId1"/>
  <rowBreaks count="9" manualBreakCount="9">
    <brk id="66" min="1" max="11" man="1"/>
    <brk id="132" min="1" max="11" man="1"/>
    <brk id="198" min="1" max="11" man="1"/>
    <brk id="264" min="1" max="11" man="1"/>
    <brk id="330" min="1" max="11" man="1"/>
    <brk id="396" min="1" max="11" man="1"/>
    <brk id="462" min="1" max="11" man="1"/>
    <brk id="528" min="1" max="11" man="1"/>
    <brk id="594" min="1" max="11" man="1"/>
  </rowBreaks>
  <colBreaks count="1" manualBreakCount="1">
    <brk id="12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992"/>
  <sheetViews>
    <sheetView showZeros="0" view="pageBreakPreview" topLeftCell="A955" zoomScale="60" zoomScaleNormal="100" workbookViewId="0">
      <selection activeCell="L16" sqref="L16"/>
    </sheetView>
  </sheetViews>
  <sheetFormatPr baseColWidth="10" defaultColWidth="10.6640625" defaultRowHeight="14.4" x14ac:dyDescent="0.3"/>
  <cols>
    <col min="1" max="1" width="4" customWidth="1"/>
    <col min="2" max="2" width="38.5546875" bestFit="1" customWidth="1"/>
    <col min="5" max="5" width="17.88671875" customWidth="1"/>
    <col min="6" max="6" width="17.109375" bestFit="1" customWidth="1"/>
    <col min="7" max="7" width="9.664062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308</v>
      </c>
      <c r="D8" s="62"/>
      <c r="E8" s="62"/>
      <c r="I8" s="65" t="s">
        <v>50</v>
      </c>
      <c r="J8" s="68" t="s">
        <v>2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383</v>
      </c>
      <c r="D9" s="62"/>
      <c r="E9" s="62"/>
      <c r="G9" s="62" t="s">
        <v>384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 t="s">
        <v>1057</v>
      </c>
      <c r="C12" s="18">
        <v>1</v>
      </c>
      <c r="D12" s="22">
        <v>2</v>
      </c>
      <c r="E12" s="23">
        <v>2</v>
      </c>
      <c r="F12" s="24">
        <v>2</v>
      </c>
      <c r="G12" s="23">
        <v>4</v>
      </c>
      <c r="H12" s="96">
        <v>2.5731746542296562E-2</v>
      </c>
      <c r="I12" s="97"/>
      <c r="J12" s="137" t="s">
        <v>165</v>
      </c>
      <c r="K12" s="93">
        <v>0.4</v>
      </c>
      <c r="L12" s="98">
        <v>1.0292698616918625E-2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2.4500000000000002</v>
      </c>
      <c r="H18" s="89">
        <v>1.5760694757156645E-2</v>
      </c>
      <c r="I18" s="99"/>
      <c r="J18" s="61" t="s">
        <v>165</v>
      </c>
      <c r="K18" s="100">
        <v>0.4</v>
      </c>
      <c r="L18" s="101">
        <v>6.3042779028626584E-3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6.45</v>
      </c>
      <c r="H19" s="102" t="s">
        <v>57</v>
      </c>
      <c r="I19" s="103"/>
      <c r="J19" s="85"/>
      <c r="K19" s="104" t="s">
        <v>156</v>
      </c>
      <c r="L19" s="105">
        <v>1.6596976519781283E-2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26</v>
      </c>
      <c r="C22" s="25">
        <v>2</v>
      </c>
      <c r="D22" s="3">
        <v>4.0999999999999996</v>
      </c>
      <c r="E22" s="26">
        <v>8.1999999999999993</v>
      </c>
      <c r="F22" s="26">
        <v>4</v>
      </c>
      <c r="G22" s="26">
        <v>32.799999999999997</v>
      </c>
      <c r="H22" s="96">
        <v>0.21100032164683177</v>
      </c>
      <c r="I22" s="97"/>
      <c r="J22" s="137" t="s">
        <v>163</v>
      </c>
      <c r="K22" s="93">
        <v>1</v>
      </c>
      <c r="L22" s="98">
        <v>0.21100032164683177</v>
      </c>
      <c r="M22" s="62"/>
    </row>
    <row r="23" spans="1:13" s="47" customFormat="1" ht="14.4" customHeight="1" x14ac:dyDescent="0.3">
      <c r="A23" s="62"/>
      <c r="B23" s="6" t="s">
        <v>24</v>
      </c>
      <c r="C23" s="25">
        <v>1</v>
      </c>
      <c r="D23" s="3">
        <v>4.05</v>
      </c>
      <c r="E23" s="26">
        <v>4.05</v>
      </c>
      <c r="F23" s="26">
        <v>4</v>
      </c>
      <c r="G23" s="26">
        <v>16.2</v>
      </c>
      <c r="H23" s="89">
        <v>0.10421357349630106</v>
      </c>
      <c r="I23" s="99"/>
      <c r="J23" s="61" t="s">
        <v>163</v>
      </c>
      <c r="K23" s="100">
        <v>1</v>
      </c>
      <c r="L23" s="101">
        <v>0.10421357349630106</v>
      </c>
      <c r="M23" s="62"/>
    </row>
    <row r="24" spans="1:13" s="47" customFormat="1" ht="14.4" customHeight="1" x14ac:dyDescent="0.3">
      <c r="A24" s="62"/>
      <c r="B24" s="6">
        <v>0</v>
      </c>
      <c r="C24" s="25"/>
      <c r="D24" s="3">
        <v>0</v>
      </c>
      <c r="E24" s="26">
        <v>0</v>
      </c>
      <c r="F24" s="26"/>
      <c r="G24" s="26">
        <v>0</v>
      </c>
      <c r="H24" s="89">
        <v>0</v>
      </c>
      <c r="I24" s="99"/>
      <c r="J24" s="61">
        <v>0</v>
      </c>
      <c r="K24" s="100">
        <v>0</v>
      </c>
      <c r="L24" s="101">
        <v>0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49</v>
      </c>
      <c r="H31" s="106" t="s">
        <v>60</v>
      </c>
      <c r="I31" s="103"/>
      <c r="J31" s="85"/>
      <c r="K31" s="104" t="s">
        <v>156</v>
      </c>
      <c r="L31" s="95">
        <v>0.31521389514313281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x14ac:dyDescent="0.3">
      <c r="A34" s="62"/>
      <c r="B34" s="157" t="s">
        <v>1785</v>
      </c>
      <c r="C34" s="158"/>
      <c r="D34" s="22" t="s">
        <v>2</v>
      </c>
      <c r="E34" s="57">
        <v>1</v>
      </c>
      <c r="F34" s="24">
        <v>100</v>
      </c>
      <c r="G34" s="23">
        <v>100</v>
      </c>
      <c r="H34" s="96">
        <v>0.64329366355741402</v>
      </c>
      <c r="I34" s="97"/>
      <c r="J34" s="137" t="s">
        <v>163</v>
      </c>
      <c r="K34" s="93">
        <v>1</v>
      </c>
      <c r="L34" s="98">
        <v>0.64329366355741402</v>
      </c>
      <c r="M34" s="62"/>
    </row>
    <row r="35" spans="1:13" s="47" customFormat="1" ht="14.4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100</v>
      </c>
      <c r="H47" s="106" t="s">
        <v>62</v>
      </c>
      <c r="I47" s="103"/>
      <c r="J47" s="85"/>
      <c r="K47" s="104" t="s">
        <v>156</v>
      </c>
      <c r="L47" s="95">
        <v>0.64329366355741402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155.44999999999999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15.545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15.545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186.54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186.54</v>
      </c>
      <c r="H60" s="134">
        <v>1</v>
      </c>
      <c r="I60" s="126"/>
      <c r="J60" s="142"/>
      <c r="K60" s="127"/>
      <c r="L60" s="135">
        <v>0.97510453522032814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309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383</v>
      </c>
      <c r="D75" s="62"/>
      <c r="E75" s="62"/>
      <c r="G75" s="62" t="s">
        <v>385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9</v>
      </c>
      <c r="C78" s="18">
        <v>1</v>
      </c>
      <c r="D78" s="22">
        <v>1.5</v>
      </c>
      <c r="E78" s="23">
        <v>1.5</v>
      </c>
      <c r="F78" s="24">
        <v>4</v>
      </c>
      <c r="G78" s="23">
        <v>6</v>
      </c>
      <c r="H78" s="96">
        <v>4.2786850174712975E-2</v>
      </c>
      <c r="I78" s="97"/>
      <c r="J78" s="137" t="s">
        <v>165</v>
      </c>
      <c r="K78" s="93">
        <v>0.4</v>
      </c>
      <c r="L78" s="98">
        <v>1.7114740069885191E-2</v>
      </c>
      <c r="M78" s="62"/>
    </row>
    <row r="79" spans="1:13" s="47" customFormat="1" ht="14.4" customHeight="1" x14ac:dyDescent="0.3">
      <c r="A79" s="62"/>
      <c r="B79" s="6" t="s">
        <v>17</v>
      </c>
      <c r="C79" s="25">
        <v>1</v>
      </c>
      <c r="D79" s="3">
        <v>5</v>
      </c>
      <c r="E79" s="26">
        <v>5</v>
      </c>
      <c r="F79" s="27">
        <v>4</v>
      </c>
      <c r="G79" s="26">
        <v>20</v>
      </c>
      <c r="H79" s="89">
        <v>0.14262283391570993</v>
      </c>
      <c r="I79" s="99"/>
      <c r="J79" s="61" t="s">
        <v>165</v>
      </c>
      <c r="K79" s="100">
        <v>0.4</v>
      </c>
      <c r="L79" s="101">
        <v>5.7049133566283973E-2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1.63</v>
      </c>
      <c r="H84" s="89">
        <v>1.1623760964130357E-2</v>
      </c>
      <c r="I84" s="99"/>
      <c r="J84" s="61" t="s">
        <v>165</v>
      </c>
      <c r="K84" s="100">
        <v>0.4</v>
      </c>
      <c r="L84" s="101">
        <v>4.6495043856521435E-3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27.63</v>
      </c>
      <c r="H85" s="102" t="s">
        <v>57</v>
      </c>
      <c r="I85" s="103"/>
      <c r="J85" s="85"/>
      <c r="K85" s="104" t="s">
        <v>156</v>
      </c>
      <c r="L85" s="105">
        <v>7.8813378021821312E-2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8" t="s">
        <v>1058</v>
      </c>
      <c r="C88" s="25">
        <v>1</v>
      </c>
      <c r="D88" s="3">
        <v>4.0999999999999996</v>
      </c>
      <c r="E88" s="26">
        <v>4.0999999999999996</v>
      </c>
      <c r="F88" s="26">
        <v>4</v>
      </c>
      <c r="G88" s="26">
        <v>16.399999999999999</v>
      </c>
      <c r="H88" s="96">
        <v>0.11695072381088212</v>
      </c>
      <c r="I88" s="97"/>
      <c r="J88" s="137" t="s">
        <v>163</v>
      </c>
      <c r="K88" s="93">
        <v>1</v>
      </c>
      <c r="L88" s="98">
        <v>0.11695072381088212</v>
      </c>
      <c r="M88" s="62"/>
    </row>
    <row r="89" spans="1:13" s="47" customFormat="1" ht="14.4" customHeight="1" x14ac:dyDescent="0.3">
      <c r="A89" s="62"/>
      <c r="B89" s="6" t="s">
        <v>24</v>
      </c>
      <c r="C89" s="25">
        <v>1</v>
      </c>
      <c r="D89" s="3">
        <v>4.05</v>
      </c>
      <c r="E89" s="26">
        <v>4.05</v>
      </c>
      <c r="F89" s="26">
        <v>4</v>
      </c>
      <c r="G89" s="26">
        <v>16.2</v>
      </c>
      <c r="H89" s="89">
        <v>0.11552449547172502</v>
      </c>
      <c r="I89" s="99"/>
      <c r="J89" s="61" t="s">
        <v>163</v>
      </c>
      <c r="K89" s="100">
        <v>1</v>
      </c>
      <c r="L89" s="101">
        <v>0.11552449547172502</v>
      </c>
      <c r="M89" s="62"/>
    </row>
    <row r="90" spans="1:13" s="47" customFormat="1" ht="14.4" customHeight="1" x14ac:dyDescent="0.3">
      <c r="A90" s="62"/>
      <c r="B90" s="6">
        <v>0</v>
      </c>
      <c r="C90" s="25"/>
      <c r="D90" s="3">
        <v>0</v>
      </c>
      <c r="E90" s="26">
        <v>0</v>
      </c>
      <c r="F90" s="26"/>
      <c r="G90" s="26">
        <v>0</v>
      </c>
      <c r="H90" s="89">
        <v>0</v>
      </c>
      <c r="I90" s="99"/>
      <c r="J90" s="61">
        <v>0</v>
      </c>
      <c r="K90" s="100">
        <v>0</v>
      </c>
      <c r="L90" s="101">
        <v>0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32.599999999999994</v>
      </c>
      <c r="H97" s="106" t="s">
        <v>60</v>
      </c>
      <c r="I97" s="103"/>
      <c r="J97" s="85"/>
      <c r="K97" s="104" t="s">
        <v>156</v>
      </c>
      <c r="L97" s="95">
        <v>0.23247521928260714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 t="s">
        <v>1786</v>
      </c>
      <c r="C100" s="29"/>
      <c r="D100" s="22" t="s">
        <v>3</v>
      </c>
      <c r="E100" s="57">
        <v>1</v>
      </c>
      <c r="F100" s="24">
        <v>70</v>
      </c>
      <c r="G100" s="23">
        <v>70</v>
      </c>
      <c r="H100" s="96">
        <v>0.49917991870498468</v>
      </c>
      <c r="I100" s="97"/>
      <c r="J100" s="137" t="s">
        <v>163</v>
      </c>
      <c r="K100" s="93">
        <v>1</v>
      </c>
      <c r="L100" s="98">
        <v>0.49917991870498468</v>
      </c>
      <c r="M100" s="62"/>
    </row>
    <row r="101" spans="1:13" s="47" customFormat="1" ht="14.4" customHeight="1" x14ac:dyDescent="0.3">
      <c r="A101" s="62"/>
      <c r="B101" s="6" t="s">
        <v>1066</v>
      </c>
      <c r="C101" s="7"/>
      <c r="D101" s="3" t="s">
        <v>39</v>
      </c>
      <c r="E101" s="4">
        <v>1</v>
      </c>
      <c r="F101" s="5">
        <v>10</v>
      </c>
      <c r="G101" s="26">
        <v>10</v>
      </c>
      <c r="H101" s="89">
        <v>7.1311416957854964E-2</v>
      </c>
      <c r="I101" s="99"/>
      <c r="J101" s="61" t="s">
        <v>163</v>
      </c>
      <c r="K101" s="100">
        <v>1</v>
      </c>
      <c r="L101" s="101">
        <v>7.1311416957854964E-2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80</v>
      </c>
      <c r="H113" s="106" t="s">
        <v>62</v>
      </c>
      <c r="I113" s="103"/>
      <c r="J113" s="85"/>
      <c r="K113" s="104" t="s">
        <v>156</v>
      </c>
      <c r="L113" s="95">
        <v>0.5704913356628396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140.22999999999999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14.023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14.023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168.27600000000001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168.28</v>
      </c>
      <c r="H126" s="134">
        <v>1</v>
      </c>
      <c r="I126" s="126"/>
      <c r="J126" s="142"/>
      <c r="K126" s="127"/>
      <c r="L126" s="135">
        <v>0.88177993296726809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310</v>
      </c>
      <c r="D140" s="62"/>
      <c r="E140" s="62"/>
      <c r="I140" s="65" t="s">
        <v>50</v>
      </c>
      <c r="J140" s="68" t="s">
        <v>2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383</v>
      </c>
      <c r="D141" s="62"/>
      <c r="E141" s="62"/>
      <c r="G141" s="62" t="s">
        <v>386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 t="s">
        <v>9</v>
      </c>
      <c r="C144" s="18">
        <v>1</v>
      </c>
      <c r="D144" s="22">
        <v>1.5</v>
      </c>
      <c r="E144" s="23">
        <v>1.5</v>
      </c>
      <c r="F144" s="24">
        <v>1</v>
      </c>
      <c r="G144" s="23">
        <v>1.5</v>
      </c>
      <c r="H144" s="96">
        <v>1.1358645443668691E-2</v>
      </c>
      <c r="I144" s="97"/>
      <c r="J144" s="137" t="s">
        <v>165</v>
      </c>
      <c r="K144" s="93">
        <v>0.4</v>
      </c>
      <c r="L144" s="98">
        <v>4.5434581774674767E-3</v>
      </c>
      <c r="M144" s="62"/>
    </row>
    <row r="145" spans="1:13" s="47" customFormat="1" ht="14.4" customHeight="1" x14ac:dyDescent="0.3">
      <c r="A145" s="62"/>
      <c r="B145" s="6" t="s">
        <v>17</v>
      </c>
      <c r="C145" s="25">
        <v>1</v>
      </c>
      <c r="D145" s="3">
        <v>5</v>
      </c>
      <c r="E145" s="26">
        <v>5</v>
      </c>
      <c r="F145" s="27">
        <v>1</v>
      </c>
      <c r="G145" s="26">
        <v>5</v>
      </c>
      <c r="H145" s="89">
        <v>3.7862151478895642E-2</v>
      </c>
      <c r="I145" s="99"/>
      <c r="J145" s="61" t="s">
        <v>165</v>
      </c>
      <c r="K145" s="100">
        <v>0.4</v>
      </c>
      <c r="L145" s="101">
        <v>1.5144860591558257E-2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0.40799999999999997</v>
      </c>
      <c r="H150" s="89">
        <v>3.0895515606778837E-3</v>
      </c>
      <c r="I150" s="99"/>
      <c r="J150" s="61" t="s">
        <v>165</v>
      </c>
      <c r="K150" s="100">
        <v>0.4</v>
      </c>
      <c r="L150" s="101">
        <v>1.2358206242711535E-3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6.9080000000000004</v>
      </c>
      <c r="H151" s="102" t="s">
        <v>57</v>
      </c>
      <c r="I151" s="103"/>
      <c r="J151" s="85"/>
      <c r="K151" s="104" t="s">
        <v>156</v>
      </c>
      <c r="L151" s="105">
        <v>2.0924139393296889E-2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32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35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8" t="s">
        <v>1058</v>
      </c>
      <c r="C154" s="25">
        <v>1</v>
      </c>
      <c r="D154" s="3">
        <v>4.0999999999999996</v>
      </c>
      <c r="E154" s="26">
        <v>4.0999999999999996</v>
      </c>
      <c r="F154" s="26">
        <v>1</v>
      </c>
      <c r="G154" s="26">
        <v>4.0999999999999996</v>
      </c>
      <c r="H154" s="96">
        <v>3.1046964212694421E-2</v>
      </c>
      <c r="I154" s="97"/>
      <c r="J154" s="137" t="s">
        <v>163</v>
      </c>
      <c r="K154" s="93">
        <v>1</v>
      </c>
      <c r="L154" s="98">
        <v>3.1046964212694421E-2</v>
      </c>
      <c r="M154" s="62"/>
    </row>
    <row r="155" spans="1:13" s="47" customFormat="1" ht="14.4" customHeight="1" x14ac:dyDescent="0.3">
      <c r="A155" s="62"/>
      <c r="B155" s="6" t="s">
        <v>24</v>
      </c>
      <c r="C155" s="25">
        <v>1</v>
      </c>
      <c r="D155" s="3">
        <v>4.05</v>
      </c>
      <c r="E155" s="26">
        <v>4.05</v>
      </c>
      <c r="F155" s="26">
        <v>1</v>
      </c>
      <c r="G155" s="26">
        <v>4.05</v>
      </c>
      <c r="H155" s="89">
        <v>3.0668342697905467E-2</v>
      </c>
      <c r="I155" s="99"/>
      <c r="J155" s="61" t="s">
        <v>163</v>
      </c>
      <c r="K155" s="100">
        <v>1</v>
      </c>
      <c r="L155" s="101">
        <v>3.0668342697905467E-2</v>
      </c>
      <c r="M155" s="62"/>
    </row>
    <row r="156" spans="1:13" s="47" customFormat="1" ht="14.4" customHeight="1" x14ac:dyDescent="0.3">
      <c r="A156" s="62"/>
      <c r="B156" s="6">
        <v>0</v>
      </c>
      <c r="C156" s="25"/>
      <c r="D156" s="3">
        <v>0</v>
      </c>
      <c r="E156" s="26">
        <v>0</v>
      </c>
      <c r="F156" s="26"/>
      <c r="G156" s="26">
        <v>0</v>
      </c>
      <c r="H156" s="89">
        <v>0</v>
      </c>
      <c r="I156" s="99"/>
      <c r="J156" s="61">
        <v>0</v>
      </c>
      <c r="K156" s="100">
        <v>0</v>
      </c>
      <c r="L156" s="101">
        <v>0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8.1499999999999986</v>
      </c>
      <c r="H163" s="106" t="s">
        <v>60</v>
      </c>
      <c r="I163" s="103"/>
      <c r="J163" s="85"/>
      <c r="K163" s="104" t="s">
        <v>156</v>
      </c>
      <c r="L163" s="95">
        <v>6.1715306910599885E-2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283</v>
      </c>
      <c r="C166" s="29"/>
      <c r="D166" s="22" t="s">
        <v>2</v>
      </c>
      <c r="E166" s="57">
        <v>1.3</v>
      </c>
      <c r="F166" s="24">
        <v>40</v>
      </c>
      <c r="G166" s="23">
        <v>52</v>
      </c>
      <c r="H166" s="96">
        <v>0.39376637538051462</v>
      </c>
      <c r="I166" s="97"/>
      <c r="J166" s="137" t="s">
        <v>163</v>
      </c>
      <c r="K166" s="93">
        <v>1</v>
      </c>
      <c r="L166" s="98">
        <v>0.39376637538051462</v>
      </c>
      <c r="M166" s="62"/>
    </row>
    <row r="167" spans="1:13" s="47" customFormat="1" ht="14.4" customHeight="1" x14ac:dyDescent="0.3">
      <c r="A167" s="62"/>
      <c r="B167" s="6" t="s">
        <v>1066</v>
      </c>
      <c r="C167" s="7"/>
      <c r="D167" s="3" t="s">
        <v>39</v>
      </c>
      <c r="E167" s="4">
        <v>0.5</v>
      </c>
      <c r="F167" s="5">
        <v>10</v>
      </c>
      <c r="G167" s="26">
        <v>5</v>
      </c>
      <c r="H167" s="89">
        <v>3.7862151478895642E-2</v>
      </c>
      <c r="I167" s="99"/>
      <c r="J167" s="61" t="s">
        <v>163</v>
      </c>
      <c r="K167" s="100">
        <v>1</v>
      </c>
      <c r="L167" s="101">
        <v>3.7862151478895642E-2</v>
      </c>
      <c r="M167" s="62"/>
    </row>
    <row r="168" spans="1:13" s="47" customFormat="1" ht="14.4" customHeight="1" x14ac:dyDescent="0.3">
      <c r="A168" s="62"/>
      <c r="B168" s="6" t="s">
        <v>1021</v>
      </c>
      <c r="C168" s="7"/>
      <c r="D168" s="3" t="s">
        <v>2</v>
      </c>
      <c r="E168" s="4">
        <v>3</v>
      </c>
      <c r="F168" s="5">
        <v>20</v>
      </c>
      <c r="G168" s="26">
        <v>60</v>
      </c>
      <c r="H168" s="89">
        <v>0.45434581774674765</v>
      </c>
      <c r="I168" s="99"/>
      <c r="J168" s="61" t="s">
        <v>163</v>
      </c>
      <c r="K168" s="100">
        <v>1</v>
      </c>
      <c r="L168" s="101">
        <v>0.45434581774674765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117</v>
      </c>
      <c r="H179" s="106" t="s">
        <v>62</v>
      </c>
      <c r="I179" s="103"/>
      <c r="J179" s="85"/>
      <c r="K179" s="104" t="s">
        <v>156</v>
      </c>
      <c r="L179" s="95">
        <v>0.88597434460615787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132.05799999999999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13.206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13.206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158.47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158.47</v>
      </c>
      <c r="H192" s="134">
        <v>1</v>
      </c>
      <c r="I192" s="126"/>
      <c r="J192" s="142"/>
      <c r="K192" s="127"/>
      <c r="L192" s="135">
        <v>0.96861379091005462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x14ac:dyDescent="0.3">
      <c r="A198" s="62"/>
      <c r="B198" s="84"/>
      <c r="C198" s="62"/>
      <c r="D198" s="80"/>
      <c r="E198" s="67"/>
      <c r="F198" s="62"/>
      <c r="G198" s="62"/>
      <c r="H198" s="47"/>
      <c r="I198" s="47"/>
      <c r="J198" s="60"/>
      <c r="K198" s="47"/>
      <c r="L198" s="47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66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x14ac:dyDescent="0.3">
      <c r="A204" s="62"/>
      <c r="B204" s="63"/>
      <c r="C204" s="9"/>
      <c r="D204" s="10"/>
      <c r="E204" s="11"/>
      <c r="F204" s="12"/>
      <c r="G204" s="13"/>
      <c r="H204" s="47"/>
      <c r="I204" s="47"/>
      <c r="J204" s="60"/>
      <c r="K204" s="47"/>
      <c r="L204" s="47"/>
      <c r="M204" s="62"/>
    </row>
    <row r="205" spans="1:13" x14ac:dyDescent="0.3">
      <c r="A205" s="62"/>
      <c r="B205" s="48" t="s">
        <v>48</v>
      </c>
      <c r="C205" s="9"/>
      <c r="D205" s="10"/>
      <c r="E205" s="11"/>
      <c r="F205" s="11"/>
      <c r="G205" s="11"/>
      <c r="H205" s="47"/>
      <c r="I205" s="47"/>
      <c r="J205" s="60"/>
      <c r="K205" s="47"/>
      <c r="L205" s="47"/>
      <c r="M205" s="62"/>
    </row>
    <row r="206" spans="1:13" x14ac:dyDescent="0.3">
      <c r="A206" s="62"/>
      <c r="B206" s="64" t="s">
        <v>49</v>
      </c>
      <c r="C206" s="62" t="s">
        <v>454</v>
      </c>
      <c r="D206" s="62"/>
      <c r="E206" s="62"/>
      <c r="F206" s="47"/>
      <c r="G206" s="47"/>
      <c r="H206" s="47"/>
      <c r="I206" s="65" t="s">
        <v>50</v>
      </c>
      <c r="J206" s="68" t="s">
        <v>3</v>
      </c>
      <c r="K206" s="47"/>
      <c r="L206" s="47"/>
      <c r="M206" s="62"/>
    </row>
    <row r="207" spans="1:13" ht="15" thickBot="1" x14ac:dyDescent="0.35">
      <c r="A207" s="62"/>
      <c r="B207" s="64" t="s">
        <v>51</v>
      </c>
      <c r="C207" s="62" t="s">
        <v>383</v>
      </c>
      <c r="D207" s="62"/>
      <c r="E207" s="62"/>
      <c r="F207" s="47"/>
      <c r="G207" s="62" t="s">
        <v>387</v>
      </c>
      <c r="H207" s="47"/>
      <c r="I207" s="47"/>
      <c r="J207" s="60"/>
      <c r="K207" s="47"/>
      <c r="L207" s="47"/>
      <c r="M207" s="62"/>
    </row>
    <row r="208" spans="1:13" ht="15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ht="28.8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x14ac:dyDescent="0.3">
      <c r="A210" s="62"/>
      <c r="B210" s="21" t="s">
        <v>9</v>
      </c>
      <c r="C210" s="18">
        <v>1</v>
      </c>
      <c r="D210" s="22">
        <v>1.5</v>
      </c>
      <c r="E210" s="23">
        <v>1.5</v>
      </c>
      <c r="F210" s="24">
        <v>1</v>
      </c>
      <c r="G210" s="23">
        <v>1.5</v>
      </c>
      <c r="H210" s="96">
        <v>1.8401746939176095E-2</v>
      </c>
      <c r="I210" s="97"/>
      <c r="J210" s="137" t="s">
        <v>165</v>
      </c>
      <c r="K210" s="93">
        <v>0.4</v>
      </c>
      <c r="L210" s="98">
        <v>7.3606987756704382E-3</v>
      </c>
      <c r="M210" s="62"/>
    </row>
    <row r="211" spans="1:13" x14ac:dyDescent="0.3">
      <c r="A211" s="62"/>
      <c r="B211" s="6" t="s">
        <v>17</v>
      </c>
      <c r="C211" s="25">
        <v>1</v>
      </c>
      <c r="D211" s="3">
        <v>5</v>
      </c>
      <c r="E211" s="26">
        <v>5</v>
      </c>
      <c r="F211" s="27">
        <v>1</v>
      </c>
      <c r="G211" s="26">
        <v>5</v>
      </c>
      <c r="H211" s="89">
        <v>6.1339156463920311E-2</v>
      </c>
      <c r="I211" s="99"/>
      <c r="J211" s="61" t="s">
        <v>165</v>
      </c>
      <c r="K211" s="100">
        <v>0.4</v>
      </c>
      <c r="L211" s="101">
        <v>2.4535662585568125E-2</v>
      </c>
      <c r="M211" s="62"/>
    </row>
    <row r="212" spans="1:13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0.40799999999999997</v>
      </c>
      <c r="H216" s="89">
        <v>5.0052751674558972E-3</v>
      </c>
      <c r="I216" s="99"/>
      <c r="J216" s="61" t="s">
        <v>165</v>
      </c>
      <c r="K216" s="100">
        <v>0.4</v>
      </c>
      <c r="L216" s="101">
        <v>2.002110066982359E-3</v>
      </c>
      <c r="M216" s="62"/>
    </row>
    <row r="217" spans="1:13" x14ac:dyDescent="0.3">
      <c r="A217" s="62"/>
      <c r="B217" s="6" t="s">
        <v>57</v>
      </c>
      <c r="C217" s="25"/>
      <c r="D217" s="28"/>
      <c r="E217" s="26"/>
      <c r="F217" s="27"/>
      <c r="G217" s="86">
        <v>6.9080000000000004</v>
      </c>
      <c r="H217" s="102" t="s">
        <v>57</v>
      </c>
      <c r="I217" s="103"/>
      <c r="J217" s="85"/>
      <c r="K217" s="104" t="s">
        <v>156</v>
      </c>
      <c r="L217" s="105">
        <v>3.3898471428220923E-2</v>
      </c>
      <c r="M217" s="62"/>
    </row>
    <row r="218" spans="1:13" x14ac:dyDescent="0.3">
      <c r="A218" s="62"/>
      <c r="B218" s="51" t="s">
        <v>22</v>
      </c>
      <c r="C218" s="29"/>
      <c r="D218" s="30"/>
      <c r="E218" s="31"/>
      <c r="F218" s="32"/>
      <c r="G218" s="87"/>
      <c r="H218" s="107"/>
      <c r="I218" s="108"/>
      <c r="J218" s="138"/>
      <c r="K218" s="109"/>
      <c r="L218" s="110"/>
      <c r="M218" s="62"/>
    </row>
    <row r="219" spans="1:13" ht="28.8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35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x14ac:dyDescent="0.3">
      <c r="A220" s="62"/>
      <c r="B220" s="8" t="s">
        <v>1058</v>
      </c>
      <c r="C220" s="25">
        <v>1</v>
      </c>
      <c r="D220" s="3">
        <v>4.0999999999999996</v>
      </c>
      <c r="E220" s="26">
        <v>4.0999999999999996</v>
      </c>
      <c r="F220" s="26">
        <v>1</v>
      </c>
      <c r="G220" s="26">
        <v>4.0999999999999996</v>
      </c>
      <c r="H220" s="96">
        <v>5.0298108300414653E-2</v>
      </c>
      <c r="I220" s="97"/>
      <c r="J220" s="137" t="s">
        <v>163</v>
      </c>
      <c r="K220" s="93">
        <v>1</v>
      </c>
      <c r="L220" s="98">
        <v>5.0298108300414653E-2</v>
      </c>
      <c r="M220" s="62"/>
    </row>
    <row r="221" spans="1:13" x14ac:dyDescent="0.3">
      <c r="A221" s="62"/>
      <c r="B221" s="6" t="s">
        <v>24</v>
      </c>
      <c r="C221" s="25">
        <v>1</v>
      </c>
      <c r="D221" s="3">
        <v>4.05</v>
      </c>
      <c r="E221" s="26">
        <v>4.05</v>
      </c>
      <c r="F221" s="26">
        <v>1</v>
      </c>
      <c r="G221" s="26">
        <v>4.05</v>
      </c>
      <c r="H221" s="89">
        <v>4.9684716735775451E-2</v>
      </c>
      <c r="I221" s="99"/>
      <c r="J221" s="61" t="s">
        <v>163</v>
      </c>
      <c r="K221" s="100">
        <v>1</v>
      </c>
      <c r="L221" s="101">
        <v>4.9684716735775451E-2</v>
      </c>
      <c r="M221" s="62"/>
    </row>
    <row r="222" spans="1:13" x14ac:dyDescent="0.3">
      <c r="A222" s="62"/>
      <c r="B222" s="6">
        <v>0</v>
      </c>
      <c r="C222" s="25"/>
      <c r="D222" s="3">
        <v>0</v>
      </c>
      <c r="E222" s="26">
        <v>0</v>
      </c>
      <c r="F222" s="26"/>
      <c r="G222" s="26">
        <v>0</v>
      </c>
      <c r="H222" s="89">
        <v>0</v>
      </c>
      <c r="I222" s="99"/>
      <c r="J222" s="61">
        <v>0</v>
      </c>
      <c r="K222" s="100">
        <v>0</v>
      </c>
      <c r="L222" s="101">
        <v>0</v>
      </c>
      <c r="M222" s="62"/>
    </row>
    <row r="223" spans="1:13" x14ac:dyDescent="0.3">
      <c r="A223" s="62"/>
      <c r="B223" s="6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x14ac:dyDescent="0.3">
      <c r="A229" s="62"/>
      <c r="B229" s="6" t="s">
        <v>60</v>
      </c>
      <c r="C229" s="25"/>
      <c r="D229" s="28"/>
      <c r="E229" s="26"/>
      <c r="F229" s="27"/>
      <c r="G229" s="86">
        <v>8.1499999999999986</v>
      </c>
      <c r="H229" s="106" t="s">
        <v>60</v>
      </c>
      <c r="I229" s="103"/>
      <c r="J229" s="85"/>
      <c r="K229" s="104" t="s">
        <v>156</v>
      </c>
      <c r="L229" s="95">
        <v>9.9982825036190104E-2</v>
      </c>
      <c r="M229" s="62"/>
    </row>
    <row r="230" spans="1:13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ht="28.8" x14ac:dyDescent="0.3">
      <c r="A231" s="62"/>
      <c r="B231" s="53" t="s">
        <v>53</v>
      </c>
      <c r="C231" s="29"/>
      <c r="D231" s="54" t="s">
        <v>0</v>
      </c>
      <c r="E231" s="5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x14ac:dyDescent="0.3">
      <c r="A232" s="62"/>
      <c r="B232" s="146" t="s">
        <v>1060</v>
      </c>
      <c r="C232" s="29"/>
      <c r="D232" s="22" t="s">
        <v>3</v>
      </c>
      <c r="E232" s="57">
        <v>1</v>
      </c>
      <c r="F232" s="24">
        <v>50</v>
      </c>
      <c r="G232" s="23">
        <v>50</v>
      </c>
      <c r="H232" s="96">
        <v>0.61339156463920308</v>
      </c>
      <c r="I232" s="97"/>
      <c r="J232" s="137" t="s">
        <v>163</v>
      </c>
      <c r="K232" s="93">
        <v>1</v>
      </c>
      <c r="L232" s="98">
        <v>0.61339156463920308</v>
      </c>
      <c r="M232" s="62"/>
    </row>
    <row r="233" spans="1:13" x14ac:dyDescent="0.3">
      <c r="A233" s="62"/>
      <c r="B233" s="6" t="s">
        <v>155</v>
      </c>
      <c r="C233" s="7"/>
      <c r="D233" s="3" t="s">
        <v>5</v>
      </c>
      <c r="E233" s="4">
        <v>0.2</v>
      </c>
      <c r="F233" s="5">
        <v>25</v>
      </c>
      <c r="G233" s="26">
        <v>5</v>
      </c>
      <c r="H233" s="89">
        <v>6.1339156463920311E-2</v>
      </c>
      <c r="I233" s="99"/>
      <c r="J233" s="61" t="s">
        <v>163</v>
      </c>
      <c r="K233" s="100">
        <v>0.4</v>
      </c>
      <c r="L233" s="101">
        <v>2.4535662585568125E-2</v>
      </c>
      <c r="M233" s="62"/>
    </row>
    <row r="234" spans="1:13" x14ac:dyDescent="0.3">
      <c r="A234" s="62"/>
      <c r="B234" s="6" t="s">
        <v>128</v>
      </c>
      <c r="C234" s="7"/>
      <c r="D234" s="3" t="s">
        <v>143</v>
      </c>
      <c r="E234" s="4">
        <v>0.2</v>
      </c>
      <c r="F234" s="5">
        <v>15</v>
      </c>
      <c r="G234" s="26">
        <v>3</v>
      </c>
      <c r="H234" s="89">
        <v>3.6803493878352189E-2</v>
      </c>
      <c r="I234" s="99"/>
      <c r="J234" s="61" t="s">
        <v>163</v>
      </c>
      <c r="K234" s="100">
        <v>1</v>
      </c>
      <c r="L234" s="101">
        <v>3.6803493878352189E-2</v>
      </c>
      <c r="M234" s="62"/>
    </row>
    <row r="235" spans="1:13" x14ac:dyDescent="0.3">
      <c r="A235" s="62"/>
      <c r="B235" s="6" t="s">
        <v>140</v>
      </c>
      <c r="C235" s="7"/>
      <c r="D235" s="3" t="s">
        <v>143</v>
      </c>
      <c r="E235" s="4">
        <v>0.2</v>
      </c>
      <c r="F235" s="5">
        <v>15.59</v>
      </c>
      <c r="G235" s="26">
        <v>3.1180000000000003</v>
      </c>
      <c r="H235" s="89">
        <v>3.8251097970900712E-2</v>
      </c>
      <c r="I235" s="99"/>
      <c r="J235" s="61" t="s">
        <v>163</v>
      </c>
      <c r="K235" s="100">
        <v>1</v>
      </c>
      <c r="L235" s="101">
        <v>3.8251097970900712E-2</v>
      </c>
      <c r="M235" s="62"/>
    </row>
    <row r="236" spans="1:13" x14ac:dyDescent="0.3">
      <c r="A236" s="62"/>
      <c r="B236" s="6" t="s">
        <v>130</v>
      </c>
      <c r="C236" s="7"/>
      <c r="D236" s="3" t="s">
        <v>143</v>
      </c>
      <c r="E236" s="4">
        <v>0.2</v>
      </c>
      <c r="F236" s="5">
        <v>26.69</v>
      </c>
      <c r="G236" s="26">
        <v>5.338000000000001</v>
      </c>
      <c r="H236" s="89">
        <v>6.5485683440881334E-2</v>
      </c>
      <c r="I236" s="99"/>
      <c r="J236" s="61" t="s">
        <v>163</v>
      </c>
      <c r="K236" s="100">
        <v>1</v>
      </c>
      <c r="L236" s="101">
        <v>6.5485683440881334E-2</v>
      </c>
      <c r="M236" s="62"/>
    </row>
    <row r="237" spans="1:13" x14ac:dyDescent="0.3">
      <c r="A237" s="62"/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x14ac:dyDescent="0.3">
      <c r="A238" s="62"/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x14ac:dyDescent="0.3">
      <c r="A245" s="62"/>
      <c r="B245" s="58" t="s">
        <v>62</v>
      </c>
      <c r="C245" s="46"/>
      <c r="D245" s="37"/>
      <c r="E245" s="38"/>
      <c r="F245" s="39"/>
      <c r="G245" s="86">
        <v>66.456000000000003</v>
      </c>
      <c r="H245" s="106" t="s">
        <v>62</v>
      </c>
      <c r="I245" s="103"/>
      <c r="J245" s="85"/>
      <c r="K245" s="104" t="s">
        <v>156</v>
      </c>
      <c r="L245" s="95">
        <v>0.7784675025149056</v>
      </c>
      <c r="M245" s="62"/>
    </row>
    <row r="246" spans="1:13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ht="28.8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ht="15" thickBot="1" x14ac:dyDescent="0.35">
      <c r="A253" s="62"/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x14ac:dyDescent="0.3">
      <c r="A254" s="62"/>
      <c r="B254" s="64"/>
      <c r="C254" s="68"/>
      <c r="D254" s="69" t="s">
        <v>65</v>
      </c>
      <c r="E254" s="70"/>
      <c r="F254" s="71"/>
      <c r="G254" s="88">
        <v>81.513999999999996</v>
      </c>
      <c r="H254" s="128"/>
      <c r="I254" s="122"/>
      <c r="J254" s="140"/>
      <c r="K254" s="123"/>
      <c r="L254" s="121"/>
      <c r="M254" s="62"/>
    </row>
    <row r="255" spans="1:13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8.1509999999999998</v>
      </c>
      <c r="H255" s="120"/>
      <c r="I255" s="124"/>
      <c r="J255" s="141"/>
      <c r="K255" s="125"/>
      <c r="L255" s="119"/>
      <c r="M255" s="62"/>
    </row>
    <row r="256" spans="1:13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8.1509999999999998</v>
      </c>
      <c r="H256" s="120"/>
      <c r="I256" s="124"/>
      <c r="J256" s="141"/>
      <c r="K256" s="125"/>
      <c r="L256" s="119"/>
      <c r="M256" s="62"/>
    </row>
    <row r="257" spans="1:13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97.816000000000003</v>
      </c>
      <c r="H257" s="120"/>
      <c r="I257" s="124"/>
      <c r="J257" s="141"/>
      <c r="K257" s="125"/>
      <c r="L257" s="119"/>
      <c r="M257" s="62"/>
    </row>
    <row r="258" spans="1:13" ht="15" thickBot="1" x14ac:dyDescent="0.35">
      <c r="A258" s="62"/>
      <c r="B258" s="63"/>
      <c r="C258" s="68"/>
      <c r="D258" s="77" t="s">
        <v>68</v>
      </c>
      <c r="E258" s="78"/>
      <c r="F258" s="79"/>
      <c r="G258" s="78">
        <v>97.82</v>
      </c>
      <c r="H258" s="134">
        <v>1</v>
      </c>
      <c r="I258" s="126"/>
      <c r="J258" s="142"/>
      <c r="K258" s="127"/>
      <c r="L258" s="135">
        <v>0.91234879897931664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/>
      <c r="B268" s="132"/>
      <c r="C268" s="132"/>
      <c r="D268" s="132"/>
      <c r="J268" s="1"/>
    </row>
    <row r="269" spans="1:13" ht="58.2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62" t="s">
        <v>311</v>
      </c>
      <c r="D272" s="62"/>
      <c r="E272" s="62"/>
      <c r="I272" s="65" t="s">
        <v>50</v>
      </c>
      <c r="J272" s="68" t="s">
        <v>3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383</v>
      </c>
      <c r="D273" s="62"/>
      <c r="E273" s="62"/>
      <c r="G273" s="62" t="s">
        <v>388</v>
      </c>
      <c r="J273" s="60"/>
      <c r="M273" s="62"/>
    </row>
    <row r="274" spans="1:13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s="47" customFormat="1" ht="32.25" customHeight="1" x14ac:dyDescent="0.3">
      <c r="A275" s="62"/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</row>
    <row r="276" spans="1:13" s="47" customFormat="1" ht="14.4" customHeight="1" x14ac:dyDescent="0.3">
      <c r="A276" s="62"/>
      <c r="B276" s="21" t="s">
        <v>9</v>
      </c>
      <c r="C276" s="18">
        <v>1</v>
      </c>
      <c r="D276" s="22">
        <v>1.5</v>
      </c>
      <c r="E276" s="23">
        <v>1.5</v>
      </c>
      <c r="F276" s="24">
        <v>0.1</v>
      </c>
      <c r="G276" s="23">
        <v>0.15000000000000002</v>
      </c>
      <c r="H276" s="96">
        <v>1.1340868710543231E-3</v>
      </c>
      <c r="I276" s="97"/>
      <c r="J276" s="137" t="s">
        <v>165</v>
      </c>
      <c r="K276" s="93">
        <v>0.4</v>
      </c>
      <c r="L276" s="98">
        <v>4.5363474842172928E-4</v>
      </c>
      <c r="M276" s="62"/>
    </row>
    <row r="277" spans="1:13" s="47" customFormat="1" ht="14.4" customHeight="1" x14ac:dyDescent="0.3">
      <c r="A277" s="62"/>
      <c r="B277" s="6" t="s">
        <v>17</v>
      </c>
      <c r="C277" s="25">
        <v>1</v>
      </c>
      <c r="D277" s="3">
        <v>5</v>
      </c>
      <c r="E277" s="26">
        <v>5</v>
      </c>
      <c r="F277" s="27">
        <v>0.1</v>
      </c>
      <c r="G277" s="26">
        <v>0.5</v>
      </c>
      <c r="H277" s="89">
        <v>3.7802895701810764E-3</v>
      </c>
      <c r="I277" s="99"/>
      <c r="J277" s="61" t="s">
        <v>165</v>
      </c>
      <c r="K277" s="100">
        <v>0.4</v>
      </c>
      <c r="L277" s="101">
        <v>1.5121158280724306E-3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0.81499999999999995</v>
      </c>
      <c r="H282" s="89">
        <v>6.1618719993951536E-3</v>
      </c>
      <c r="I282" s="99"/>
      <c r="J282" s="61" t="s">
        <v>165</v>
      </c>
      <c r="K282" s="100">
        <v>0.4</v>
      </c>
      <c r="L282" s="101">
        <v>2.4647487997580615E-3</v>
      </c>
      <c r="M282" s="62"/>
    </row>
    <row r="283" spans="1:13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86">
        <v>1.4649999999999999</v>
      </c>
      <c r="H283" s="102" t="s">
        <v>57</v>
      </c>
      <c r="I283" s="103"/>
      <c r="J283" s="85"/>
      <c r="K283" s="104" t="s">
        <v>156</v>
      </c>
      <c r="L283" s="105">
        <v>4.4304993762522213E-3</v>
      </c>
      <c r="M283" s="62"/>
    </row>
    <row r="284" spans="1:13" s="47" customFormat="1" ht="14.4" customHeight="1" x14ac:dyDescent="0.3">
      <c r="A284" s="62"/>
      <c r="B284" s="51" t="s">
        <v>22</v>
      </c>
      <c r="C284" s="29"/>
      <c r="D284" s="30"/>
      <c r="E284" s="31"/>
      <c r="F284" s="32"/>
      <c r="G284" s="87"/>
      <c r="H284" s="107"/>
      <c r="I284" s="108"/>
      <c r="J284" s="138"/>
      <c r="K284" s="109"/>
      <c r="L284" s="110"/>
      <c r="M284" s="62"/>
    </row>
    <row r="285" spans="1:13" s="47" customFormat="1" ht="30.75" customHeight="1" x14ac:dyDescent="0.3">
      <c r="A285" s="62"/>
      <c r="B285" s="52" t="s">
        <v>58</v>
      </c>
      <c r="C285" s="33" t="s">
        <v>1</v>
      </c>
      <c r="D285" s="34" t="s">
        <v>59</v>
      </c>
      <c r="E285" s="35" t="s">
        <v>23</v>
      </c>
      <c r="F285" s="35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13" s="47" customFormat="1" ht="14.4" customHeight="1" x14ac:dyDescent="0.3">
      <c r="A286" s="62"/>
      <c r="B286" s="8" t="s">
        <v>1058</v>
      </c>
      <c r="C286" s="25">
        <v>1</v>
      </c>
      <c r="D286" s="3">
        <v>4.0999999999999996</v>
      </c>
      <c r="E286" s="26">
        <v>4.0999999999999996</v>
      </c>
      <c r="F286" s="26">
        <v>2</v>
      </c>
      <c r="G286" s="26">
        <v>8.1999999999999993</v>
      </c>
      <c r="H286" s="96">
        <v>6.1996748950969648E-2</v>
      </c>
      <c r="I286" s="97"/>
      <c r="J286" s="137" t="s">
        <v>163</v>
      </c>
      <c r="K286" s="93">
        <v>1</v>
      </c>
      <c r="L286" s="98">
        <v>6.1996748950969648E-2</v>
      </c>
      <c r="M286" s="62"/>
    </row>
    <row r="287" spans="1:13" s="47" customFormat="1" ht="14.4" customHeight="1" x14ac:dyDescent="0.3">
      <c r="A287" s="62"/>
      <c r="B287" s="6" t="s">
        <v>24</v>
      </c>
      <c r="C287" s="25">
        <v>1</v>
      </c>
      <c r="D287" s="3">
        <v>4.05</v>
      </c>
      <c r="E287" s="26">
        <v>4.05</v>
      </c>
      <c r="F287" s="26">
        <v>2</v>
      </c>
      <c r="G287" s="26">
        <v>8.1</v>
      </c>
      <c r="H287" s="89">
        <v>6.1240691036933435E-2</v>
      </c>
      <c r="I287" s="99"/>
      <c r="J287" s="61" t="s">
        <v>163</v>
      </c>
      <c r="K287" s="100">
        <v>1</v>
      </c>
      <c r="L287" s="101">
        <v>6.1240691036933435E-2</v>
      </c>
      <c r="M287" s="62"/>
    </row>
    <row r="288" spans="1:13" s="47" customFormat="1" ht="14.4" customHeight="1" x14ac:dyDescent="0.3">
      <c r="A288" s="62"/>
      <c r="B288" s="6">
        <v>0</v>
      </c>
      <c r="C288" s="25"/>
      <c r="D288" s="3">
        <v>0</v>
      </c>
      <c r="E288" s="26">
        <v>0</v>
      </c>
      <c r="F288" s="26"/>
      <c r="G288" s="26">
        <v>0</v>
      </c>
      <c r="H288" s="89">
        <v>0</v>
      </c>
      <c r="I288" s="99"/>
      <c r="J288" s="61">
        <v>0</v>
      </c>
      <c r="K288" s="100">
        <v>0</v>
      </c>
      <c r="L288" s="101">
        <v>0</v>
      </c>
      <c r="M288" s="62"/>
    </row>
    <row r="289" spans="1:13" s="47" customFormat="1" ht="14.4" customHeight="1" x14ac:dyDescent="0.3">
      <c r="A289" s="62"/>
      <c r="B289" s="6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86">
        <v>16.299999999999997</v>
      </c>
      <c r="H295" s="106" t="s">
        <v>60</v>
      </c>
      <c r="I295" s="103"/>
      <c r="J295" s="85"/>
      <c r="K295" s="104" t="s">
        <v>156</v>
      </c>
      <c r="L295" s="95">
        <v>0.12323743998790308</v>
      </c>
      <c r="M295" s="62"/>
    </row>
    <row r="296" spans="1:13" s="47" customFormat="1" ht="14.4" customHeight="1" x14ac:dyDescent="0.3">
      <c r="A296" s="62"/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s="47" customFormat="1" ht="36.75" customHeight="1" x14ac:dyDescent="0.3">
      <c r="A297" s="62"/>
      <c r="B297" s="53" t="s">
        <v>53</v>
      </c>
      <c r="C297" s="29"/>
      <c r="D297" s="54" t="s">
        <v>0</v>
      </c>
      <c r="E297" s="3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4" customHeight="1" x14ac:dyDescent="0.3">
      <c r="A298" s="62"/>
      <c r="B298" s="146" t="s">
        <v>1787</v>
      </c>
      <c r="C298" s="29"/>
      <c r="D298" s="147" t="s">
        <v>3</v>
      </c>
      <c r="E298" s="150">
        <v>1</v>
      </c>
      <c r="F298" s="148">
        <v>100</v>
      </c>
      <c r="G298" s="23">
        <v>100</v>
      </c>
      <c r="H298" s="96">
        <v>0.75605791403621525</v>
      </c>
      <c r="I298" s="97"/>
      <c r="J298" s="137" t="s">
        <v>163</v>
      </c>
      <c r="K298" s="93">
        <v>1</v>
      </c>
      <c r="L298" s="98">
        <v>0.75605791403621525</v>
      </c>
      <c r="M298" s="62"/>
    </row>
    <row r="299" spans="1:13" s="47" customFormat="1" ht="14.4" customHeight="1" x14ac:dyDescent="0.3">
      <c r="A299" s="62"/>
      <c r="B299" s="8" t="s">
        <v>472</v>
      </c>
      <c r="C299" s="7"/>
      <c r="D299" s="28" t="s">
        <v>5</v>
      </c>
      <c r="E299" s="151">
        <v>0.25</v>
      </c>
      <c r="F299" s="149">
        <v>28</v>
      </c>
      <c r="G299" s="26">
        <v>7</v>
      </c>
      <c r="H299" s="89">
        <v>5.2924053982535066E-2</v>
      </c>
      <c r="I299" s="99"/>
      <c r="J299" s="61" t="s">
        <v>163</v>
      </c>
      <c r="K299" s="100">
        <v>1</v>
      </c>
      <c r="L299" s="101">
        <v>5.2924053982535066E-2</v>
      </c>
      <c r="M299" s="62"/>
    </row>
    <row r="300" spans="1:13" s="47" customFormat="1" ht="14.4" customHeight="1" x14ac:dyDescent="0.3">
      <c r="A300" s="62"/>
      <c r="B300" s="6" t="s">
        <v>1061</v>
      </c>
      <c r="C300" s="7"/>
      <c r="D300" s="28" t="s">
        <v>3</v>
      </c>
      <c r="E300" s="151">
        <v>0.25</v>
      </c>
      <c r="F300" s="149">
        <v>30</v>
      </c>
      <c r="G300" s="26">
        <v>7.5</v>
      </c>
      <c r="H300" s="89">
        <v>5.6704343552716141E-2</v>
      </c>
      <c r="I300" s="99"/>
      <c r="J300" s="61" t="s">
        <v>163</v>
      </c>
      <c r="K300" s="100">
        <v>1</v>
      </c>
      <c r="L300" s="101">
        <v>5.6704343552716141E-2</v>
      </c>
      <c r="M300" s="62"/>
    </row>
    <row r="301" spans="1:13" s="47" customFormat="1" ht="14.4" customHeight="1" x14ac:dyDescent="0.3">
      <c r="A301" s="62"/>
      <c r="B301" s="6">
        <v>0</v>
      </c>
      <c r="C301" s="7"/>
      <c r="D301" s="28">
        <v>0</v>
      </c>
      <c r="E301" s="151"/>
      <c r="F301" s="149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s="47" customFormat="1" ht="14.4" customHeight="1" x14ac:dyDescent="0.3">
      <c r="A302" s="62"/>
      <c r="B302" s="6">
        <v>0</v>
      </c>
      <c r="C302" s="7"/>
      <c r="D302" s="28">
        <v>0</v>
      </c>
      <c r="E302" s="151"/>
      <c r="F302" s="149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4" customHeight="1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37"/>
      <c r="E311" s="38"/>
      <c r="F311" s="39"/>
      <c r="G311" s="86">
        <v>114.5</v>
      </c>
      <c r="H311" s="106" t="s">
        <v>62</v>
      </c>
      <c r="I311" s="103"/>
      <c r="J311" s="85"/>
      <c r="K311" s="104" t="s">
        <v>156</v>
      </c>
      <c r="L311" s="95">
        <v>0.86568631157146647</v>
      </c>
      <c r="M311" s="62"/>
    </row>
    <row r="312" spans="1:13" s="47" customFormat="1" ht="14.4" customHeight="1" x14ac:dyDescent="0.3">
      <c r="A312" s="62"/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132.26499999999999</v>
      </c>
      <c r="H320" s="128"/>
      <c r="I320" s="122"/>
      <c r="J320" s="140"/>
      <c r="K320" s="123"/>
      <c r="L320" s="121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73"/>
      <c r="F321" s="74">
        <v>0.1</v>
      </c>
      <c r="G321" s="73">
        <v>13.227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73"/>
      <c r="F322" s="74">
        <v>0.1</v>
      </c>
      <c r="G322" s="73">
        <v>13.227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158.71899999999999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158.72</v>
      </c>
      <c r="H324" s="134">
        <v>1</v>
      </c>
      <c r="I324" s="126"/>
      <c r="J324" s="142"/>
      <c r="K324" s="127"/>
      <c r="L324" s="135">
        <v>0.99335425093562169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133" t="s">
        <v>6</v>
      </c>
      <c r="C329" s="83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5" t="s">
        <v>166</v>
      </c>
      <c r="E333" s="715"/>
      <c r="F333" s="715"/>
      <c r="J333" s="1"/>
    </row>
    <row r="334" spans="1:13" x14ac:dyDescent="0.3">
      <c r="A334" s="62"/>
      <c r="B334" s="132"/>
      <c r="C334" s="132"/>
      <c r="D334" s="132"/>
      <c r="J334" s="1"/>
    </row>
    <row r="335" spans="1:13" ht="63.6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62" t="s">
        <v>390</v>
      </c>
      <c r="D338" s="62"/>
      <c r="E338" s="62"/>
      <c r="I338" s="65" t="s">
        <v>50</v>
      </c>
      <c r="J338" s="68" t="s">
        <v>2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383</v>
      </c>
      <c r="D339" s="62"/>
      <c r="E339" s="62"/>
      <c r="G339" s="62" t="s">
        <v>389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s="47" customFormat="1" ht="32.25" customHeight="1" x14ac:dyDescent="0.3">
      <c r="A341" s="62"/>
      <c r="B341" s="50" t="s">
        <v>53</v>
      </c>
      <c r="C341" s="18" t="s">
        <v>1</v>
      </c>
      <c r="D341" s="19" t="s">
        <v>54</v>
      </c>
      <c r="E341" s="20" t="s">
        <v>23</v>
      </c>
      <c r="F341" s="20" t="s">
        <v>55</v>
      </c>
      <c r="G341" s="20" t="s">
        <v>56</v>
      </c>
      <c r="H341" s="90" t="s">
        <v>158</v>
      </c>
      <c r="I341" s="91" t="s">
        <v>159</v>
      </c>
      <c r="J341" s="91" t="s">
        <v>160</v>
      </c>
      <c r="K341" s="91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21" t="s">
        <v>1057</v>
      </c>
      <c r="C342" s="18">
        <v>1</v>
      </c>
      <c r="D342" s="22">
        <v>2</v>
      </c>
      <c r="E342" s="23">
        <v>2</v>
      </c>
      <c r="F342" s="24">
        <v>2</v>
      </c>
      <c r="G342" s="23">
        <v>4</v>
      </c>
      <c r="H342" s="96">
        <v>2.6929135978672122E-2</v>
      </c>
      <c r="I342" s="97"/>
      <c r="J342" s="137" t="s">
        <v>165</v>
      </c>
      <c r="K342" s="93">
        <v>0.4</v>
      </c>
      <c r="L342" s="98">
        <v>1.0771654391468849E-2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2.0379999999999998</v>
      </c>
      <c r="H348" s="89">
        <v>1.3720394781133445E-2</v>
      </c>
      <c r="I348" s="99"/>
      <c r="J348" s="61" t="s">
        <v>165</v>
      </c>
      <c r="K348" s="100">
        <v>0.4</v>
      </c>
      <c r="L348" s="101">
        <v>5.4881579124533781E-3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86">
        <v>6.0380000000000003</v>
      </c>
      <c r="H349" s="102" t="s">
        <v>57</v>
      </c>
      <c r="I349" s="103"/>
      <c r="J349" s="85"/>
      <c r="K349" s="104" t="s">
        <v>156</v>
      </c>
      <c r="L349" s="105">
        <v>1.6259812303922226E-2</v>
      </c>
      <c r="M349" s="62"/>
    </row>
    <row r="350" spans="1:13" s="47" customFormat="1" ht="14.4" customHeight="1" x14ac:dyDescent="0.3">
      <c r="A350" s="62"/>
      <c r="B350" s="51" t="s">
        <v>22</v>
      </c>
      <c r="C350" s="29"/>
      <c r="D350" s="30"/>
      <c r="E350" s="31"/>
      <c r="F350" s="32"/>
      <c r="G350" s="87"/>
      <c r="H350" s="107"/>
      <c r="I350" s="108"/>
      <c r="J350" s="138"/>
      <c r="K350" s="109"/>
      <c r="L350" s="110"/>
      <c r="M350" s="62"/>
    </row>
    <row r="351" spans="1:13" s="47" customFormat="1" ht="30.75" customHeight="1" x14ac:dyDescent="0.3">
      <c r="A351" s="62"/>
      <c r="B351" s="52" t="s">
        <v>58</v>
      </c>
      <c r="C351" s="33" t="s">
        <v>1</v>
      </c>
      <c r="D351" s="34" t="s">
        <v>59</v>
      </c>
      <c r="E351" s="35" t="s">
        <v>23</v>
      </c>
      <c r="F351" s="35" t="s">
        <v>55</v>
      </c>
      <c r="G351" s="41" t="s">
        <v>56</v>
      </c>
      <c r="H351" s="90" t="s">
        <v>158</v>
      </c>
      <c r="I351" s="91" t="s">
        <v>159</v>
      </c>
      <c r="J351" s="91" t="s">
        <v>160</v>
      </c>
      <c r="K351" s="94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8" t="s">
        <v>26</v>
      </c>
      <c r="C352" s="25">
        <v>1</v>
      </c>
      <c r="D352" s="3">
        <v>4.0999999999999996</v>
      </c>
      <c r="E352" s="26">
        <v>4.0999999999999996</v>
      </c>
      <c r="F352" s="26">
        <v>5</v>
      </c>
      <c r="G352" s="26">
        <v>20.5</v>
      </c>
      <c r="H352" s="96">
        <v>0.13801182189069464</v>
      </c>
      <c r="I352" s="97"/>
      <c r="J352" s="137" t="s">
        <v>163</v>
      </c>
      <c r="K352" s="93">
        <v>1</v>
      </c>
      <c r="L352" s="98">
        <v>0.13801182189069464</v>
      </c>
      <c r="M352" s="62"/>
    </row>
    <row r="353" spans="1:13" s="47" customFormat="1" ht="14.4" customHeight="1" x14ac:dyDescent="0.3">
      <c r="A353" s="62"/>
      <c r="B353" s="6" t="s">
        <v>24</v>
      </c>
      <c r="C353" s="25">
        <v>1</v>
      </c>
      <c r="D353" s="3">
        <v>4.05</v>
      </c>
      <c r="E353" s="26">
        <v>4.05</v>
      </c>
      <c r="F353" s="26">
        <v>5</v>
      </c>
      <c r="G353" s="26">
        <v>20.25</v>
      </c>
      <c r="H353" s="89">
        <v>0.13632875089202762</v>
      </c>
      <c r="I353" s="99"/>
      <c r="J353" s="61" t="s">
        <v>163</v>
      </c>
      <c r="K353" s="100">
        <v>1</v>
      </c>
      <c r="L353" s="101">
        <v>0.13632875089202762</v>
      </c>
      <c r="M353" s="62"/>
    </row>
    <row r="354" spans="1:13" s="47" customFormat="1" ht="14.4" customHeight="1" x14ac:dyDescent="0.3">
      <c r="A354" s="62"/>
      <c r="B354" s="6">
        <v>0</v>
      </c>
      <c r="C354" s="25"/>
      <c r="D354" s="3">
        <v>0</v>
      </c>
      <c r="E354" s="26">
        <v>0</v>
      </c>
      <c r="F354" s="26"/>
      <c r="G354" s="26">
        <v>0</v>
      </c>
      <c r="H354" s="89">
        <v>0</v>
      </c>
      <c r="I354" s="99"/>
      <c r="J354" s="61">
        <v>0</v>
      </c>
      <c r="K354" s="100">
        <v>0</v>
      </c>
      <c r="L354" s="101">
        <v>0</v>
      </c>
      <c r="M354" s="62"/>
    </row>
    <row r="355" spans="1:13" s="47" customFormat="1" ht="14.4" customHeight="1" x14ac:dyDescent="0.3">
      <c r="A355" s="62"/>
      <c r="B355" s="6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s="47" customFormat="1" ht="14.4" customHeight="1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s="47" customFormat="1" ht="14.4" customHeight="1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s="47" customFormat="1" ht="14.4" customHeight="1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86">
        <v>40.75</v>
      </c>
      <c r="H361" s="106" t="s">
        <v>60</v>
      </c>
      <c r="I361" s="103"/>
      <c r="J361" s="85"/>
      <c r="K361" s="104" t="s">
        <v>156</v>
      </c>
      <c r="L361" s="95">
        <v>0.27434057278272228</v>
      </c>
      <c r="M361" s="62"/>
    </row>
    <row r="362" spans="1:13" s="47" customFormat="1" ht="14.4" customHeight="1" x14ac:dyDescent="0.3">
      <c r="A362" s="62"/>
      <c r="B362" s="51" t="s">
        <v>38</v>
      </c>
      <c r="C362" s="29"/>
      <c r="D362" s="30"/>
      <c r="E362" s="30"/>
      <c r="F362" s="30"/>
      <c r="G362" s="30"/>
      <c r="H362" s="115"/>
      <c r="I362" s="116"/>
      <c r="J362" s="139"/>
      <c r="K362" s="117"/>
      <c r="L362" s="118"/>
      <c r="M362" s="62"/>
    </row>
    <row r="363" spans="1:13" s="47" customFormat="1" ht="36.75" customHeight="1" x14ac:dyDescent="0.3">
      <c r="A363" s="62"/>
      <c r="B363" s="53" t="s">
        <v>53</v>
      </c>
      <c r="C363" s="29"/>
      <c r="D363" s="54" t="s">
        <v>0</v>
      </c>
      <c r="E363" s="35" t="s">
        <v>1</v>
      </c>
      <c r="F363" s="56" t="s">
        <v>61</v>
      </c>
      <c r="G363" s="20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s="47" customFormat="1" ht="14.4" customHeight="1" x14ac:dyDescent="0.3">
      <c r="A364" s="62"/>
      <c r="B364" s="146" t="s">
        <v>1789</v>
      </c>
      <c r="C364" s="29"/>
      <c r="D364" s="147" t="s">
        <v>3</v>
      </c>
      <c r="E364" s="150">
        <v>1</v>
      </c>
      <c r="F364" s="148">
        <v>100</v>
      </c>
      <c r="G364" s="23">
        <v>100</v>
      </c>
      <c r="H364" s="96">
        <v>0.67322839946680302</v>
      </c>
      <c r="I364" s="97"/>
      <c r="J364" s="137" t="s">
        <v>163</v>
      </c>
      <c r="K364" s="93">
        <v>1</v>
      </c>
      <c r="L364" s="98">
        <v>0.67322839946680302</v>
      </c>
      <c r="M364" s="62"/>
    </row>
    <row r="365" spans="1:13" s="47" customFormat="1" ht="14.4" customHeight="1" x14ac:dyDescent="0.3">
      <c r="A365" s="62"/>
      <c r="B365" s="8" t="s">
        <v>1788</v>
      </c>
      <c r="C365" s="7"/>
      <c r="D365" s="28" t="s">
        <v>5</v>
      </c>
      <c r="E365" s="151">
        <v>0.5</v>
      </c>
      <c r="F365" s="149">
        <v>1.5</v>
      </c>
      <c r="G365" s="26">
        <v>0.75</v>
      </c>
      <c r="H365" s="89">
        <v>5.0492129960010229E-3</v>
      </c>
      <c r="I365" s="99"/>
      <c r="J365" s="61" t="s">
        <v>165</v>
      </c>
      <c r="K365" s="100">
        <v>0.4</v>
      </c>
      <c r="L365" s="101">
        <v>2.0196851984004092E-3</v>
      </c>
      <c r="M365" s="62"/>
    </row>
    <row r="366" spans="1:13" s="47" customFormat="1" ht="14.4" customHeight="1" x14ac:dyDescent="0.3">
      <c r="A366" s="62"/>
      <c r="B366" s="6" t="s">
        <v>1066</v>
      </c>
      <c r="C366" s="7"/>
      <c r="D366" s="28" t="s">
        <v>39</v>
      </c>
      <c r="E366" s="151">
        <v>0.1</v>
      </c>
      <c r="F366" s="149">
        <v>10</v>
      </c>
      <c r="G366" s="26">
        <v>1</v>
      </c>
      <c r="H366" s="89">
        <v>6.7322839946680306E-3</v>
      </c>
      <c r="I366" s="99"/>
      <c r="J366" s="61" t="s">
        <v>163</v>
      </c>
      <c r="K366" s="100">
        <v>1</v>
      </c>
      <c r="L366" s="101">
        <v>6.7322839946680306E-3</v>
      </c>
      <c r="M366" s="62"/>
    </row>
    <row r="367" spans="1:13" s="47" customFormat="1" ht="14.4" customHeight="1" x14ac:dyDescent="0.3">
      <c r="A367" s="62"/>
      <c r="B367" s="6">
        <v>0</v>
      </c>
      <c r="C367" s="7"/>
      <c r="D367" s="28">
        <v>0</v>
      </c>
      <c r="E367" s="151"/>
      <c r="F367" s="149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</row>
    <row r="368" spans="1:13" s="47" customFormat="1" ht="14.4" customHeight="1" x14ac:dyDescent="0.3">
      <c r="A368" s="62"/>
      <c r="B368" s="6">
        <v>0</v>
      </c>
      <c r="C368" s="7"/>
      <c r="D368" s="28">
        <v>0</v>
      </c>
      <c r="E368" s="151"/>
      <c r="F368" s="149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s="47" customFormat="1" ht="14.4" customHeight="1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s="47" customFormat="1" ht="14.4" customHeight="1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s="47" customFormat="1" ht="14.4" customHeight="1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s="47" customFormat="1" ht="14.4" customHeight="1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s="47" customFormat="1" ht="14.4" customHeight="1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s="47" customFormat="1" ht="14.4" customHeight="1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s="47" customFormat="1" ht="14.4" customHeight="1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s="47" customFormat="1" ht="14.4" customHeight="1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s="47" customFormat="1" ht="14.4" customHeight="1" x14ac:dyDescent="0.3">
      <c r="A377" s="62"/>
      <c r="B377" s="58" t="s">
        <v>62</v>
      </c>
      <c r="C377" s="46"/>
      <c r="D377" s="37"/>
      <c r="E377" s="38"/>
      <c r="F377" s="39"/>
      <c r="G377" s="86">
        <v>101.75</v>
      </c>
      <c r="H377" s="106" t="s">
        <v>62</v>
      </c>
      <c r="I377" s="103"/>
      <c r="J377" s="85"/>
      <c r="K377" s="104" t="s">
        <v>156</v>
      </c>
      <c r="L377" s="95">
        <v>0.68198036865987155</v>
      </c>
      <c r="M377" s="62"/>
    </row>
    <row r="378" spans="1:13" s="47" customFormat="1" ht="14.4" customHeight="1" x14ac:dyDescent="0.3">
      <c r="A378" s="62"/>
      <c r="B378" s="51" t="s">
        <v>63</v>
      </c>
      <c r="C378" s="29"/>
      <c r="D378" s="30"/>
      <c r="E378" s="31"/>
      <c r="F378" s="32"/>
      <c r="G378" s="31"/>
      <c r="H378" s="115"/>
      <c r="I378" s="116"/>
      <c r="J378" s="139"/>
      <c r="K378" s="117"/>
      <c r="L378" s="118">
        <v>0</v>
      </c>
      <c r="M378" s="62"/>
    </row>
    <row r="379" spans="1:13" s="47" customFormat="1" ht="35.25" customHeight="1" x14ac:dyDescent="0.3">
      <c r="A379" s="62"/>
      <c r="B379" s="53" t="s">
        <v>53</v>
      </c>
      <c r="C379" s="36"/>
      <c r="D379" s="40" t="s">
        <v>0</v>
      </c>
      <c r="E379" s="41" t="s">
        <v>1</v>
      </c>
      <c r="F379" s="35" t="s">
        <v>61</v>
      </c>
      <c r="G379" s="20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23">
        <v>0</v>
      </c>
      <c r="H380" s="96">
        <v>0</v>
      </c>
      <c r="I380" s="97"/>
      <c r="J380" s="137">
        <v>0</v>
      </c>
      <c r="K380" s="93">
        <v>0</v>
      </c>
      <c r="L380" s="98">
        <v>0</v>
      </c>
      <c r="M380" s="62"/>
    </row>
    <row r="381" spans="1:13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23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148.53800000000001</v>
      </c>
      <c r="H386" s="128"/>
      <c r="I386" s="122"/>
      <c r="J386" s="140"/>
      <c r="K386" s="123"/>
      <c r="L386" s="121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73"/>
      <c r="F387" s="74">
        <v>0.1</v>
      </c>
      <c r="G387" s="73">
        <v>14.853999999999999</v>
      </c>
      <c r="H387" s="120"/>
      <c r="I387" s="124"/>
      <c r="J387" s="141"/>
      <c r="K387" s="125"/>
      <c r="L387" s="119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73"/>
      <c r="F388" s="74">
        <v>0.1</v>
      </c>
      <c r="G388" s="73">
        <v>14.853999999999999</v>
      </c>
      <c r="H388" s="120"/>
      <c r="I388" s="124"/>
      <c r="J388" s="141"/>
      <c r="K388" s="125"/>
      <c r="L388" s="119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178.24600000000001</v>
      </c>
      <c r="H389" s="120"/>
      <c r="I389" s="124"/>
      <c r="J389" s="141"/>
      <c r="K389" s="125"/>
      <c r="L389" s="119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178.25</v>
      </c>
      <c r="H390" s="134">
        <v>1</v>
      </c>
      <c r="I390" s="126"/>
      <c r="J390" s="142"/>
      <c r="K390" s="127"/>
      <c r="L390" s="135">
        <v>0.97258075374651609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133" t="s">
        <v>6</v>
      </c>
      <c r="C395" s="83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5" t="s">
        <v>166</v>
      </c>
      <c r="E399" s="715"/>
      <c r="F399" s="715"/>
      <c r="J399" s="1"/>
    </row>
    <row r="400" spans="1:13" x14ac:dyDescent="0.3">
      <c r="A400" s="62"/>
      <c r="B400" s="132"/>
      <c r="C400" s="132"/>
      <c r="D400" s="132"/>
      <c r="J400" s="1"/>
    </row>
    <row r="401" spans="1:13" ht="82.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s="47" customFormat="1" ht="14.4" customHeight="1" x14ac:dyDescent="0.3">
      <c r="A402" s="62"/>
      <c r="B402" s="63"/>
      <c r="C402" s="9"/>
      <c r="D402" s="10"/>
      <c r="E402" s="11"/>
      <c r="F402" s="12"/>
      <c r="G402" s="13"/>
      <c r="J402" s="60"/>
      <c r="M402" s="62"/>
    </row>
    <row r="403" spans="1:13" s="47" customFormat="1" ht="14.4" customHeight="1" x14ac:dyDescent="0.3">
      <c r="A403" s="62"/>
      <c r="B403" s="48" t="s">
        <v>48</v>
      </c>
      <c r="C403" s="9"/>
      <c r="D403" s="10"/>
      <c r="E403" s="11"/>
      <c r="F403" s="11"/>
      <c r="G403" s="11"/>
      <c r="J403" s="60"/>
      <c r="M403" s="62"/>
    </row>
    <row r="404" spans="1:13" s="47" customFormat="1" ht="14.4" customHeight="1" x14ac:dyDescent="0.3">
      <c r="A404" s="62"/>
      <c r="B404" s="64" t="s">
        <v>49</v>
      </c>
      <c r="C404" s="62" t="s">
        <v>312</v>
      </c>
      <c r="D404" s="62"/>
      <c r="E404" s="62"/>
      <c r="I404" s="65" t="s">
        <v>50</v>
      </c>
      <c r="J404" s="68" t="s">
        <v>5</v>
      </c>
      <c r="M404" s="62"/>
    </row>
    <row r="405" spans="1:13" s="47" customFormat="1" ht="15" customHeight="1" thickBot="1" x14ac:dyDescent="0.35">
      <c r="A405" s="62"/>
      <c r="B405" s="64" t="s">
        <v>51</v>
      </c>
      <c r="C405" s="62" t="s">
        <v>383</v>
      </c>
      <c r="D405" s="62"/>
      <c r="E405" s="62"/>
      <c r="G405" s="62" t="s">
        <v>391</v>
      </c>
      <c r="J405" s="60"/>
      <c r="M405" s="62"/>
    </row>
    <row r="406" spans="1:13" s="47" customFormat="1" ht="14.4" customHeight="1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s="47" customFormat="1" ht="32.25" customHeight="1" x14ac:dyDescent="0.3">
      <c r="A407" s="62"/>
      <c r="B407" s="50" t="s">
        <v>53</v>
      </c>
      <c r="C407" s="18" t="s">
        <v>1</v>
      </c>
      <c r="D407" s="19" t="s">
        <v>54</v>
      </c>
      <c r="E407" s="20" t="s">
        <v>23</v>
      </c>
      <c r="F407" s="20" t="s">
        <v>55</v>
      </c>
      <c r="G407" s="20" t="s">
        <v>56</v>
      </c>
      <c r="H407" s="90" t="s">
        <v>158</v>
      </c>
      <c r="I407" s="91" t="s">
        <v>159</v>
      </c>
      <c r="J407" s="91" t="s">
        <v>160</v>
      </c>
      <c r="K407" s="91" t="s">
        <v>161</v>
      </c>
      <c r="L407" s="92" t="s">
        <v>162</v>
      </c>
      <c r="M407" s="62"/>
    </row>
    <row r="408" spans="1:13" s="47" customFormat="1" ht="14.4" customHeight="1" x14ac:dyDescent="0.3">
      <c r="A408" s="62"/>
      <c r="B408" s="21">
        <v>0</v>
      </c>
      <c r="C408" s="18"/>
      <c r="D408" s="22">
        <v>0</v>
      </c>
      <c r="E408" s="23">
        <v>0</v>
      </c>
      <c r="F408" s="24">
        <v>1</v>
      </c>
      <c r="G408" s="23">
        <v>0</v>
      </c>
      <c r="H408" s="96">
        <v>0</v>
      </c>
      <c r="I408" s="97"/>
      <c r="J408" s="137">
        <v>0</v>
      </c>
      <c r="K408" s="93">
        <v>0</v>
      </c>
      <c r="L408" s="98">
        <v>0</v>
      </c>
      <c r="M408" s="62"/>
    </row>
    <row r="409" spans="1:13" s="47" customFormat="1" ht="14.4" customHeight="1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s="47" customFormat="1" ht="14.4" customHeight="1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s="47" customFormat="1" ht="14.4" customHeight="1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0.20399999999999999</v>
      </c>
      <c r="H414" s="89">
        <v>3.758359586580445E-3</v>
      </c>
      <c r="I414" s="99"/>
      <c r="J414" s="61" t="s">
        <v>165</v>
      </c>
      <c r="K414" s="100">
        <v>0.4</v>
      </c>
      <c r="L414" s="101">
        <v>1.5033438346321781E-3</v>
      </c>
      <c r="M414" s="62"/>
    </row>
    <row r="415" spans="1:13" s="47" customFormat="1" ht="14.4" customHeight="1" x14ac:dyDescent="0.3">
      <c r="A415" s="62"/>
      <c r="B415" s="6" t="s">
        <v>57</v>
      </c>
      <c r="C415" s="25"/>
      <c r="D415" s="28"/>
      <c r="E415" s="26"/>
      <c r="F415" s="27"/>
      <c r="G415" s="86">
        <v>0.20399999999999999</v>
      </c>
      <c r="H415" s="102" t="s">
        <v>57</v>
      </c>
      <c r="I415" s="103"/>
      <c r="J415" s="85"/>
      <c r="K415" s="104" t="s">
        <v>156</v>
      </c>
      <c r="L415" s="105">
        <v>1.5033438346321781E-3</v>
      </c>
      <c r="M415" s="62"/>
    </row>
    <row r="416" spans="1:13" s="47" customFormat="1" ht="14.4" customHeight="1" x14ac:dyDescent="0.3">
      <c r="A416" s="62"/>
      <c r="B416" s="51" t="s">
        <v>22</v>
      </c>
      <c r="C416" s="29"/>
      <c r="D416" s="30"/>
      <c r="E416" s="31"/>
      <c r="F416" s="32"/>
      <c r="G416" s="87"/>
      <c r="H416" s="107"/>
      <c r="I416" s="108"/>
      <c r="J416" s="138"/>
      <c r="K416" s="109"/>
      <c r="L416" s="110"/>
      <c r="M416" s="62"/>
    </row>
    <row r="417" spans="1:13" s="47" customFormat="1" ht="30.75" customHeight="1" x14ac:dyDescent="0.3">
      <c r="A417" s="62"/>
      <c r="B417" s="52" t="s">
        <v>58</v>
      </c>
      <c r="C417" s="33" t="s">
        <v>1</v>
      </c>
      <c r="D417" s="34" t="s">
        <v>59</v>
      </c>
      <c r="E417" s="35" t="s">
        <v>23</v>
      </c>
      <c r="F417" s="35" t="s">
        <v>55</v>
      </c>
      <c r="G417" s="41" t="s">
        <v>56</v>
      </c>
      <c r="H417" s="90" t="s">
        <v>158</v>
      </c>
      <c r="I417" s="91" t="s">
        <v>159</v>
      </c>
      <c r="J417" s="91" t="s">
        <v>160</v>
      </c>
      <c r="K417" s="94" t="s">
        <v>161</v>
      </c>
      <c r="L417" s="92" t="s">
        <v>162</v>
      </c>
      <c r="M417" s="62"/>
    </row>
    <row r="418" spans="1:13" s="47" customFormat="1" ht="14.4" customHeight="1" x14ac:dyDescent="0.3">
      <c r="A418" s="62"/>
      <c r="B418" s="6" t="s">
        <v>26</v>
      </c>
      <c r="C418" s="25">
        <v>1</v>
      </c>
      <c r="D418" s="3">
        <v>4.0999999999999996</v>
      </c>
      <c r="E418" s="26">
        <v>4.0999999999999996</v>
      </c>
      <c r="F418" s="26">
        <v>0.5</v>
      </c>
      <c r="G418" s="26">
        <v>2.0499999999999998</v>
      </c>
      <c r="H418" s="96">
        <v>3.7767829178872121E-2</v>
      </c>
      <c r="I418" s="97"/>
      <c r="J418" s="137" t="s">
        <v>163</v>
      </c>
      <c r="K418" s="93">
        <v>1</v>
      </c>
      <c r="L418" s="98">
        <v>3.7767829178872121E-2</v>
      </c>
      <c r="M418" s="62"/>
    </row>
    <row r="419" spans="1:13" s="47" customFormat="1" ht="14.4" customHeight="1" x14ac:dyDescent="0.3">
      <c r="A419" s="62"/>
      <c r="B419" s="6" t="s">
        <v>24</v>
      </c>
      <c r="C419" s="25">
        <v>1</v>
      </c>
      <c r="D419" s="3">
        <v>4.05</v>
      </c>
      <c r="E419" s="26">
        <v>4.05</v>
      </c>
      <c r="F419" s="26">
        <v>0.5</v>
      </c>
      <c r="G419" s="26">
        <v>2.0249999999999999</v>
      </c>
      <c r="H419" s="89">
        <v>3.7307245896202948E-2</v>
      </c>
      <c r="I419" s="99"/>
      <c r="J419" s="61" t="s">
        <v>163</v>
      </c>
      <c r="K419" s="100">
        <v>1</v>
      </c>
      <c r="L419" s="101">
        <v>3.7307245896202948E-2</v>
      </c>
      <c r="M419" s="62"/>
    </row>
    <row r="420" spans="1:13" s="47" customFormat="1" ht="14.4" customHeight="1" x14ac:dyDescent="0.3">
      <c r="A420" s="62"/>
      <c r="B420" s="6">
        <v>0</v>
      </c>
      <c r="C420" s="25"/>
      <c r="D420" s="3">
        <v>0</v>
      </c>
      <c r="E420" s="26">
        <v>0</v>
      </c>
      <c r="F420" s="26"/>
      <c r="G420" s="26">
        <v>0</v>
      </c>
      <c r="H420" s="89">
        <v>0</v>
      </c>
      <c r="I420" s="99"/>
      <c r="J420" s="61">
        <v>0</v>
      </c>
      <c r="K420" s="100">
        <v>0</v>
      </c>
      <c r="L420" s="101">
        <v>0</v>
      </c>
      <c r="M420" s="62"/>
    </row>
    <row r="421" spans="1:13" s="47" customFormat="1" ht="14.4" customHeight="1" x14ac:dyDescent="0.3">
      <c r="A421" s="62"/>
      <c r="B421" s="6">
        <v>0</v>
      </c>
      <c r="C421" s="25"/>
      <c r="D421" s="3">
        <v>0</v>
      </c>
      <c r="E421" s="26">
        <v>0</v>
      </c>
      <c r="F421" s="27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3" s="47" customFormat="1" ht="14.4" customHeight="1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s="47" customFormat="1" ht="14.4" customHeight="1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s="47" customFormat="1" ht="14.4" customHeight="1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s="47" customFormat="1" ht="14.4" customHeight="1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s="47" customFormat="1" ht="14.4" customHeight="1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s="47" customFormat="1" ht="14.4" customHeight="1" x14ac:dyDescent="0.3">
      <c r="A427" s="62"/>
      <c r="B427" s="6" t="s">
        <v>60</v>
      </c>
      <c r="C427" s="25"/>
      <c r="D427" s="28"/>
      <c r="E427" s="26"/>
      <c r="F427" s="27"/>
      <c r="G427" s="86">
        <v>4.0749999999999993</v>
      </c>
      <c r="H427" s="106" t="s">
        <v>60</v>
      </c>
      <c r="I427" s="103"/>
      <c r="J427" s="85"/>
      <c r="K427" s="104" t="s">
        <v>156</v>
      </c>
      <c r="L427" s="95">
        <v>7.5075075075075076E-2</v>
      </c>
      <c r="M427" s="62"/>
    </row>
    <row r="428" spans="1:13" s="47" customFormat="1" ht="14.4" customHeight="1" x14ac:dyDescent="0.3">
      <c r="A428" s="62"/>
      <c r="B428" s="51" t="s">
        <v>38</v>
      </c>
      <c r="C428" s="29"/>
      <c r="D428" s="30"/>
      <c r="E428" s="30"/>
      <c r="F428" s="30"/>
      <c r="G428" s="30"/>
      <c r="H428" s="115"/>
      <c r="I428" s="116"/>
      <c r="J428" s="139"/>
      <c r="K428" s="117"/>
      <c r="L428" s="118"/>
      <c r="M428" s="62"/>
    </row>
    <row r="429" spans="1:13" s="47" customFormat="1" ht="36.75" customHeight="1" x14ac:dyDescent="0.3">
      <c r="A429" s="62"/>
      <c r="B429" s="53" t="s">
        <v>53</v>
      </c>
      <c r="C429" s="29"/>
      <c r="D429" s="54" t="s">
        <v>0</v>
      </c>
      <c r="E429" s="35" t="s">
        <v>1</v>
      </c>
      <c r="F429" s="56" t="s">
        <v>61</v>
      </c>
      <c r="G429" s="20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s="47" customFormat="1" ht="14.4" customHeight="1" x14ac:dyDescent="0.3">
      <c r="A430" s="62"/>
      <c r="B430" s="146" t="s">
        <v>473</v>
      </c>
      <c r="C430" s="29"/>
      <c r="D430" s="147" t="s">
        <v>5</v>
      </c>
      <c r="E430" s="150">
        <v>1</v>
      </c>
      <c r="F430" s="148">
        <v>50</v>
      </c>
      <c r="G430" s="23">
        <v>50</v>
      </c>
      <c r="H430" s="96">
        <v>0.9211665653383444</v>
      </c>
      <c r="I430" s="97"/>
      <c r="J430" s="137" t="s">
        <v>1219</v>
      </c>
      <c r="K430" s="93">
        <v>0</v>
      </c>
      <c r="L430" s="98">
        <v>0</v>
      </c>
      <c r="M430" s="62"/>
    </row>
    <row r="431" spans="1:13" s="47" customFormat="1" ht="14.4" customHeight="1" x14ac:dyDescent="0.3">
      <c r="A431" s="62"/>
      <c r="B431" s="8">
        <v>0</v>
      </c>
      <c r="C431" s="7"/>
      <c r="D431" s="28">
        <v>0</v>
      </c>
      <c r="E431" s="151"/>
      <c r="F431" s="149">
        <v>0</v>
      </c>
      <c r="G431" s="26">
        <v>0</v>
      </c>
      <c r="H431" s="89">
        <v>0</v>
      </c>
      <c r="I431" s="99"/>
      <c r="J431" s="61">
        <v>0</v>
      </c>
      <c r="K431" s="100">
        <v>0</v>
      </c>
      <c r="L431" s="101">
        <v>0</v>
      </c>
      <c r="M431" s="62"/>
    </row>
    <row r="432" spans="1:13" s="47" customFormat="1" ht="14.4" customHeight="1" x14ac:dyDescent="0.3">
      <c r="A432" s="62"/>
      <c r="B432" s="6">
        <v>0</v>
      </c>
      <c r="C432" s="7"/>
      <c r="D432" s="28">
        <v>0</v>
      </c>
      <c r="E432" s="151"/>
      <c r="F432" s="149">
        <v>0</v>
      </c>
      <c r="G432" s="26">
        <v>0</v>
      </c>
      <c r="H432" s="89">
        <v>0</v>
      </c>
      <c r="I432" s="99"/>
      <c r="J432" s="61">
        <v>0</v>
      </c>
      <c r="K432" s="100">
        <v>0</v>
      </c>
      <c r="L432" s="101">
        <v>0</v>
      </c>
      <c r="M432" s="62"/>
    </row>
    <row r="433" spans="1:13" s="47" customFormat="1" ht="14.4" customHeight="1" x14ac:dyDescent="0.3">
      <c r="A433" s="62"/>
      <c r="B433" s="6">
        <v>0</v>
      </c>
      <c r="C433" s="7"/>
      <c r="D433" s="28">
        <v>0</v>
      </c>
      <c r="E433" s="151"/>
      <c r="F433" s="149">
        <v>0</v>
      </c>
      <c r="G433" s="26">
        <v>0</v>
      </c>
      <c r="H433" s="89">
        <v>0</v>
      </c>
      <c r="I433" s="99"/>
      <c r="J433" s="61">
        <v>0</v>
      </c>
      <c r="K433" s="100">
        <v>0</v>
      </c>
      <c r="L433" s="101">
        <v>0</v>
      </c>
      <c r="M433" s="62"/>
    </row>
    <row r="434" spans="1:13" s="47" customFormat="1" ht="14.4" customHeight="1" x14ac:dyDescent="0.3">
      <c r="A434" s="62"/>
      <c r="B434" s="6">
        <v>0</v>
      </c>
      <c r="C434" s="7"/>
      <c r="D434" s="28">
        <v>0</v>
      </c>
      <c r="E434" s="151"/>
      <c r="F434" s="149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</row>
    <row r="435" spans="1:13" s="47" customFormat="1" ht="14.4" customHeight="1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s="47" customFormat="1" ht="14.4" customHeight="1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s="47" customFormat="1" ht="14.4" customHeight="1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s="47" customFormat="1" ht="14.4" customHeight="1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s="47" customFormat="1" ht="14.4" customHeight="1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s="47" customFormat="1" ht="14.4" customHeight="1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s="47" customFormat="1" ht="14.4" customHeight="1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s="47" customFormat="1" ht="14.4" customHeight="1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s="47" customFormat="1" ht="14.4" customHeight="1" x14ac:dyDescent="0.3">
      <c r="A443" s="62"/>
      <c r="B443" s="58" t="s">
        <v>62</v>
      </c>
      <c r="C443" s="46"/>
      <c r="D443" s="37"/>
      <c r="E443" s="38"/>
      <c r="F443" s="39"/>
      <c r="G443" s="86">
        <v>50</v>
      </c>
      <c r="H443" s="106" t="s">
        <v>62</v>
      </c>
      <c r="I443" s="103"/>
      <c r="J443" s="85"/>
      <c r="K443" s="104" t="s">
        <v>156</v>
      </c>
      <c r="L443" s="95">
        <v>0</v>
      </c>
      <c r="M443" s="62"/>
    </row>
    <row r="444" spans="1:13" s="47" customFormat="1" ht="14.4" customHeight="1" x14ac:dyDescent="0.3">
      <c r="A444" s="62"/>
      <c r="B444" s="51" t="s">
        <v>63</v>
      </c>
      <c r="C444" s="29"/>
      <c r="D444" s="30"/>
      <c r="E444" s="31"/>
      <c r="F444" s="32"/>
      <c r="G444" s="31"/>
      <c r="H444" s="115"/>
      <c r="I444" s="116"/>
      <c r="J444" s="139"/>
      <c r="K444" s="117"/>
      <c r="L444" s="118">
        <v>0</v>
      </c>
      <c r="M444" s="62"/>
    </row>
    <row r="445" spans="1:13" s="47" customFormat="1" ht="35.25" customHeight="1" x14ac:dyDescent="0.3">
      <c r="A445" s="62"/>
      <c r="B445" s="53" t="s">
        <v>53</v>
      </c>
      <c r="C445" s="36"/>
      <c r="D445" s="40" t="s">
        <v>0</v>
      </c>
      <c r="E445" s="41" t="s">
        <v>1</v>
      </c>
      <c r="F445" s="35" t="s">
        <v>61</v>
      </c>
      <c r="G445" s="20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s="47" customFormat="1" ht="14.4" customHeight="1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23">
        <v>0</v>
      </c>
      <c r="H446" s="96">
        <v>0</v>
      </c>
      <c r="I446" s="97"/>
      <c r="J446" s="137">
        <v>0</v>
      </c>
      <c r="K446" s="93">
        <v>0</v>
      </c>
      <c r="L446" s="98">
        <v>0</v>
      </c>
      <c r="M446" s="62"/>
    </row>
    <row r="447" spans="1:13" s="47" customFormat="1" ht="14.4" customHeight="1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s="47" customFormat="1" ht="15" customHeight="1" thickBot="1" x14ac:dyDescent="0.35">
      <c r="A451" s="62"/>
      <c r="B451" s="59" t="s">
        <v>64</v>
      </c>
      <c r="C451" s="42"/>
      <c r="D451" s="43"/>
      <c r="E451" s="44"/>
      <c r="F451" s="45"/>
      <c r="G451" s="23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s="47" customFormat="1" ht="14.4" customHeight="1" x14ac:dyDescent="0.3">
      <c r="A452" s="62"/>
      <c r="B452" s="64"/>
      <c r="C452" s="68"/>
      <c r="D452" s="69" t="s">
        <v>65</v>
      </c>
      <c r="E452" s="70"/>
      <c r="F452" s="71"/>
      <c r="G452" s="88">
        <v>54.279000000000003</v>
      </c>
      <c r="H452" s="128"/>
      <c r="I452" s="122"/>
      <c r="J452" s="140"/>
      <c r="K452" s="123"/>
      <c r="L452" s="121"/>
      <c r="M452" s="62"/>
    </row>
    <row r="453" spans="1:13" s="47" customFormat="1" ht="14.4" customHeight="1" x14ac:dyDescent="0.3">
      <c r="A453" s="62"/>
      <c r="B453" s="63"/>
      <c r="C453" s="68"/>
      <c r="D453" s="72" t="s">
        <v>7</v>
      </c>
      <c r="E453" s="73"/>
      <c r="F453" s="74">
        <v>0.1</v>
      </c>
      <c r="G453" s="73">
        <v>5.4279999999999999</v>
      </c>
      <c r="H453" s="120"/>
      <c r="I453" s="124"/>
      <c r="J453" s="141"/>
      <c r="K453" s="125"/>
      <c r="L453" s="119"/>
      <c r="M453" s="62"/>
    </row>
    <row r="454" spans="1:13" s="47" customFormat="1" ht="14.4" customHeight="1" x14ac:dyDescent="0.3">
      <c r="A454" s="62"/>
      <c r="B454" s="63"/>
      <c r="C454" s="68"/>
      <c r="D454" s="72" t="s">
        <v>8</v>
      </c>
      <c r="E454" s="73"/>
      <c r="F454" s="74">
        <v>0.1</v>
      </c>
      <c r="G454" s="73">
        <v>5.4279999999999999</v>
      </c>
      <c r="H454" s="120"/>
      <c r="I454" s="124"/>
      <c r="J454" s="141"/>
      <c r="K454" s="125"/>
      <c r="L454" s="119"/>
      <c r="M454" s="62"/>
    </row>
    <row r="455" spans="1:13" s="47" customFormat="1" ht="14.4" customHeight="1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65.135000000000005</v>
      </c>
      <c r="H455" s="120"/>
      <c r="I455" s="124"/>
      <c r="J455" s="141"/>
      <c r="K455" s="125"/>
      <c r="L455" s="119"/>
      <c r="M455" s="62"/>
    </row>
    <row r="456" spans="1:13" s="47" customFormat="1" ht="15" customHeight="1" thickBot="1" x14ac:dyDescent="0.35">
      <c r="A456" s="62"/>
      <c r="B456" s="63"/>
      <c r="C456" s="68"/>
      <c r="D456" s="77" t="s">
        <v>68</v>
      </c>
      <c r="E456" s="78"/>
      <c r="F456" s="79"/>
      <c r="G456" s="78">
        <v>65.14</v>
      </c>
      <c r="H456" s="134">
        <v>1</v>
      </c>
      <c r="I456" s="126"/>
      <c r="J456" s="142"/>
      <c r="K456" s="127"/>
      <c r="L456" s="135">
        <v>7.6578418909707249E-2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133" t="s">
        <v>6</v>
      </c>
      <c r="C461" s="83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5" t="s">
        <v>166</v>
      </c>
      <c r="E465" s="715"/>
      <c r="F465" s="715"/>
      <c r="J465" s="1"/>
    </row>
    <row r="466" spans="1:13" x14ac:dyDescent="0.3">
      <c r="A466" s="62"/>
      <c r="B466" s="132"/>
      <c r="C466" s="132"/>
      <c r="D466" s="132"/>
      <c r="J466" s="1"/>
    </row>
    <row r="467" spans="1:13" ht="82.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s="47" customFormat="1" ht="14.4" customHeight="1" x14ac:dyDescent="0.3">
      <c r="A468" s="62"/>
      <c r="B468" s="63"/>
      <c r="C468" s="9"/>
      <c r="D468" s="10"/>
      <c r="E468" s="11"/>
      <c r="F468" s="12"/>
      <c r="G468" s="13"/>
      <c r="J468" s="60"/>
      <c r="M468" s="62"/>
    </row>
    <row r="469" spans="1:13" s="47" customFormat="1" ht="14.4" customHeight="1" x14ac:dyDescent="0.3">
      <c r="A469" s="62"/>
      <c r="B469" s="48" t="s">
        <v>48</v>
      </c>
      <c r="C469" s="9"/>
      <c r="D469" s="10"/>
      <c r="E469" s="11"/>
      <c r="F469" s="11"/>
      <c r="G469" s="11"/>
      <c r="J469" s="60"/>
      <c r="M469" s="62"/>
    </row>
    <row r="470" spans="1:13" s="47" customFormat="1" ht="14.4" customHeight="1" x14ac:dyDescent="0.3">
      <c r="A470" s="62"/>
      <c r="B470" s="64" t="s">
        <v>49</v>
      </c>
      <c r="C470" s="62" t="s">
        <v>455</v>
      </c>
      <c r="D470" s="62"/>
      <c r="E470" s="62"/>
      <c r="I470" s="65" t="s">
        <v>50</v>
      </c>
      <c r="J470" s="68" t="s">
        <v>3</v>
      </c>
      <c r="M470" s="62"/>
    </row>
    <row r="471" spans="1:13" s="47" customFormat="1" ht="15" customHeight="1" thickBot="1" x14ac:dyDescent="0.35">
      <c r="A471" s="62"/>
      <c r="B471" s="64" t="s">
        <v>51</v>
      </c>
      <c r="C471" s="62" t="s">
        <v>383</v>
      </c>
      <c r="D471" s="62"/>
      <c r="E471" s="62"/>
      <c r="G471" s="62" t="s">
        <v>392</v>
      </c>
      <c r="J471" s="60"/>
      <c r="M471" s="62"/>
    </row>
    <row r="472" spans="1:13" s="47" customFormat="1" ht="14.4" customHeight="1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s="47" customFormat="1" ht="32.25" customHeight="1" x14ac:dyDescent="0.3">
      <c r="A473" s="62"/>
      <c r="B473" s="50" t="s">
        <v>53</v>
      </c>
      <c r="C473" s="18" t="s">
        <v>1</v>
      </c>
      <c r="D473" s="19" t="s">
        <v>54</v>
      </c>
      <c r="E473" s="20" t="s">
        <v>23</v>
      </c>
      <c r="F473" s="20" t="s">
        <v>55</v>
      </c>
      <c r="G473" s="20" t="s">
        <v>56</v>
      </c>
      <c r="H473" s="90" t="s">
        <v>158</v>
      </c>
      <c r="I473" s="91" t="s">
        <v>159</v>
      </c>
      <c r="J473" s="91" t="s">
        <v>160</v>
      </c>
      <c r="K473" s="91" t="s">
        <v>161</v>
      </c>
      <c r="L473" s="92" t="s">
        <v>162</v>
      </c>
      <c r="M473" s="62"/>
    </row>
    <row r="474" spans="1:13" s="47" customFormat="1" ht="14.4" customHeight="1" x14ac:dyDescent="0.3">
      <c r="A474" s="62"/>
      <c r="B474" s="21" t="s">
        <v>9</v>
      </c>
      <c r="C474" s="18">
        <v>1</v>
      </c>
      <c r="D474" s="22">
        <v>1.5</v>
      </c>
      <c r="E474" s="23">
        <v>1.5</v>
      </c>
      <c r="F474" s="24">
        <v>1</v>
      </c>
      <c r="G474" s="23">
        <v>1.5</v>
      </c>
      <c r="H474" s="96">
        <v>1.6482610845557938E-2</v>
      </c>
      <c r="I474" s="97"/>
      <c r="J474" s="137" t="s">
        <v>165</v>
      </c>
      <c r="K474" s="93">
        <v>0.4</v>
      </c>
      <c r="L474" s="98">
        <v>6.5930443382231753E-3</v>
      </c>
      <c r="M474" s="62"/>
    </row>
    <row r="475" spans="1:13" s="47" customFormat="1" ht="14.4" customHeight="1" x14ac:dyDescent="0.3">
      <c r="A475" s="62"/>
      <c r="B475" s="6" t="s">
        <v>17</v>
      </c>
      <c r="C475" s="25">
        <v>1</v>
      </c>
      <c r="D475" s="3">
        <v>5</v>
      </c>
      <c r="E475" s="26">
        <v>5</v>
      </c>
      <c r="F475" s="27">
        <v>1</v>
      </c>
      <c r="G475" s="26">
        <v>5</v>
      </c>
      <c r="H475" s="89">
        <v>5.4942036151859788E-2</v>
      </c>
      <c r="I475" s="99"/>
      <c r="J475" s="61" t="s">
        <v>165</v>
      </c>
      <c r="K475" s="100">
        <v>0.4</v>
      </c>
      <c r="L475" s="101">
        <v>2.1976814460743916E-2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s="47" customFormat="1" ht="14.4" customHeight="1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0.40799999999999997</v>
      </c>
      <c r="H480" s="89">
        <v>4.4832701499917587E-3</v>
      </c>
      <c r="I480" s="99"/>
      <c r="J480" s="61" t="s">
        <v>165</v>
      </c>
      <c r="K480" s="100">
        <v>0.4</v>
      </c>
      <c r="L480" s="101">
        <v>1.7933080599967035E-3</v>
      </c>
      <c r="M480" s="62"/>
    </row>
    <row r="481" spans="1:13" s="47" customFormat="1" ht="14.4" customHeight="1" x14ac:dyDescent="0.3">
      <c r="A481" s="62"/>
      <c r="B481" s="6" t="s">
        <v>57</v>
      </c>
      <c r="C481" s="25"/>
      <c r="D481" s="28"/>
      <c r="E481" s="26"/>
      <c r="F481" s="27"/>
      <c r="G481" s="86">
        <v>6.9080000000000004</v>
      </c>
      <c r="H481" s="102" t="s">
        <v>57</v>
      </c>
      <c r="I481" s="103"/>
      <c r="J481" s="85"/>
      <c r="K481" s="104" t="s">
        <v>156</v>
      </c>
      <c r="L481" s="105">
        <v>3.0363166858963793E-2</v>
      </c>
      <c r="M481" s="62"/>
    </row>
    <row r="482" spans="1:13" s="47" customFormat="1" ht="14.4" customHeight="1" x14ac:dyDescent="0.3">
      <c r="A482" s="62"/>
      <c r="B482" s="51" t="s">
        <v>22</v>
      </c>
      <c r="C482" s="29"/>
      <c r="D482" s="30"/>
      <c r="E482" s="31"/>
      <c r="F482" s="32"/>
      <c r="G482" s="87"/>
      <c r="H482" s="107"/>
      <c r="I482" s="108"/>
      <c r="J482" s="138"/>
      <c r="K482" s="109"/>
      <c r="L482" s="110"/>
      <c r="M482" s="62"/>
    </row>
    <row r="483" spans="1:13" s="47" customFormat="1" ht="30.75" customHeight="1" x14ac:dyDescent="0.3">
      <c r="A483" s="62"/>
      <c r="B483" s="52" t="s">
        <v>58</v>
      </c>
      <c r="C483" s="33" t="s">
        <v>1</v>
      </c>
      <c r="D483" s="34" t="s">
        <v>59</v>
      </c>
      <c r="E483" s="35" t="s">
        <v>23</v>
      </c>
      <c r="F483" s="35" t="s">
        <v>55</v>
      </c>
      <c r="G483" s="41" t="s">
        <v>56</v>
      </c>
      <c r="H483" s="90" t="s">
        <v>158</v>
      </c>
      <c r="I483" s="91" t="s">
        <v>159</v>
      </c>
      <c r="J483" s="91" t="s">
        <v>160</v>
      </c>
      <c r="K483" s="94" t="s">
        <v>161</v>
      </c>
      <c r="L483" s="92" t="s">
        <v>162</v>
      </c>
      <c r="M483" s="62"/>
    </row>
    <row r="484" spans="1:13" s="47" customFormat="1" ht="14.4" customHeight="1" x14ac:dyDescent="0.3">
      <c r="A484" s="62"/>
      <c r="B484" s="8" t="s">
        <v>1058</v>
      </c>
      <c r="C484" s="25">
        <v>1</v>
      </c>
      <c r="D484" s="3">
        <v>4.0999999999999996</v>
      </c>
      <c r="E484" s="26">
        <v>4.0999999999999996</v>
      </c>
      <c r="F484" s="26">
        <v>1</v>
      </c>
      <c r="G484" s="26">
        <v>4.0999999999999996</v>
      </c>
      <c r="H484" s="96">
        <v>4.5052469644525021E-2</v>
      </c>
      <c r="I484" s="97"/>
      <c r="J484" s="137" t="s">
        <v>163</v>
      </c>
      <c r="K484" s="93">
        <v>1</v>
      </c>
      <c r="L484" s="98">
        <v>4.5052469644525021E-2</v>
      </c>
      <c r="M484" s="62"/>
    </row>
    <row r="485" spans="1:13" s="47" customFormat="1" ht="14.4" customHeight="1" x14ac:dyDescent="0.3">
      <c r="A485" s="62"/>
      <c r="B485" s="6" t="s">
        <v>24</v>
      </c>
      <c r="C485" s="25">
        <v>1</v>
      </c>
      <c r="D485" s="3">
        <v>4.05</v>
      </c>
      <c r="E485" s="26">
        <v>4.05</v>
      </c>
      <c r="F485" s="26">
        <v>1</v>
      </c>
      <c r="G485" s="26">
        <v>4.05</v>
      </c>
      <c r="H485" s="89">
        <v>4.4503049283006427E-2</v>
      </c>
      <c r="I485" s="99"/>
      <c r="J485" s="61" t="s">
        <v>163</v>
      </c>
      <c r="K485" s="100">
        <v>1</v>
      </c>
      <c r="L485" s="101">
        <v>4.4503049283006427E-2</v>
      </c>
      <c r="M485" s="62"/>
    </row>
    <row r="486" spans="1:13" s="47" customFormat="1" ht="14.4" customHeight="1" x14ac:dyDescent="0.3">
      <c r="A486" s="62"/>
      <c r="B486" s="6">
        <v>0</v>
      </c>
      <c r="C486" s="25"/>
      <c r="D486" s="3">
        <v>0</v>
      </c>
      <c r="E486" s="26">
        <v>0</v>
      </c>
      <c r="F486" s="26"/>
      <c r="G486" s="26">
        <v>0</v>
      </c>
      <c r="H486" s="89">
        <v>0</v>
      </c>
      <c r="I486" s="99"/>
      <c r="J486" s="61">
        <v>0</v>
      </c>
      <c r="K486" s="100">
        <v>0</v>
      </c>
      <c r="L486" s="101">
        <v>0</v>
      </c>
      <c r="M486" s="62"/>
    </row>
    <row r="487" spans="1:13" s="47" customFormat="1" ht="14.4" customHeight="1" x14ac:dyDescent="0.3">
      <c r="A487" s="62"/>
      <c r="B487" s="6">
        <v>0</v>
      </c>
      <c r="C487" s="25"/>
      <c r="D487" s="3">
        <v>0</v>
      </c>
      <c r="E487" s="26">
        <v>0</v>
      </c>
      <c r="F487" s="27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3" s="47" customFormat="1" ht="14.4" customHeight="1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s="47" customFormat="1" ht="14.4" customHeight="1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s="47" customFormat="1" ht="14.4" customHeight="1" x14ac:dyDescent="0.3">
      <c r="A493" s="62"/>
      <c r="B493" s="6" t="s">
        <v>60</v>
      </c>
      <c r="C493" s="25"/>
      <c r="D493" s="28"/>
      <c r="E493" s="26"/>
      <c r="F493" s="27"/>
      <c r="G493" s="86">
        <v>8.1499999999999986</v>
      </c>
      <c r="H493" s="106" t="s">
        <v>60</v>
      </c>
      <c r="I493" s="103"/>
      <c r="J493" s="85"/>
      <c r="K493" s="104" t="s">
        <v>156</v>
      </c>
      <c r="L493" s="95">
        <v>8.9555518927531441E-2</v>
      </c>
      <c r="M493" s="62"/>
    </row>
    <row r="494" spans="1:13" s="47" customFormat="1" ht="14.4" customHeight="1" x14ac:dyDescent="0.3">
      <c r="A494" s="62"/>
      <c r="B494" s="51" t="s">
        <v>38</v>
      </c>
      <c r="C494" s="29"/>
      <c r="D494" s="30"/>
      <c r="E494" s="30"/>
      <c r="F494" s="30"/>
      <c r="G494" s="30"/>
      <c r="H494" s="115"/>
      <c r="I494" s="116"/>
      <c r="J494" s="139"/>
      <c r="K494" s="117"/>
      <c r="L494" s="118"/>
      <c r="M494" s="62"/>
    </row>
    <row r="495" spans="1:13" s="47" customFormat="1" ht="36.75" customHeight="1" x14ac:dyDescent="0.3">
      <c r="A495" s="62"/>
      <c r="B495" s="53" t="s">
        <v>53</v>
      </c>
      <c r="C495" s="29"/>
      <c r="D495" s="54" t="s">
        <v>0</v>
      </c>
      <c r="E495" s="55" t="s">
        <v>1</v>
      </c>
      <c r="F495" s="56" t="s">
        <v>61</v>
      </c>
      <c r="G495" s="20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s="47" customFormat="1" ht="17.25" customHeight="1" x14ac:dyDescent="0.3">
      <c r="A496" s="62"/>
      <c r="B496" s="146" t="s">
        <v>128</v>
      </c>
      <c r="C496" s="29"/>
      <c r="D496" s="22" t="s">
        <v>143</v>
      </c>
      <c r="E496" s="57">
        <v>0.2</v>
      </c>
      <c r="F496" s="24">
        <v>15</v>
      </c>
      <c r="G496" s="23">
        <v>3</v>
      </c>
      <c r="H496" s="96">
        <v>3.2965221691115876E-2</v>
      </c>
      <c r="I496" s="97"/>
      <c r="J496" s="137" t="s">
        <v>163</v>
      </c>
      <c r="K496" s="93">
        <v>1</v>
      </c>
      <c r="L496" s="98">
        <v>3.2965221691115876E-2</v>
      </c>
      <c r="M496" s="62"/>
    </row>
    <row r="497" spans="1:13" s="47" customFormat="1" ht="14.4" customHeight="1" x14ac:dyDescent="0.3">
      <c r="A497" s="62"/>
      <c r="B497" s="6" t="s">
        <v>1062</v>
      </c>
      <c r="C497" s="7"/>
      <c r="D497" s="3" t="s">
        <v>78</v>
      </c>
      <c r="E497" s="4">
        <v>0.5</v>
      </c>
      <c r="F497" s="5">
        <v>5</v>
      </c>
      <c r="G497" s="26">
        <v>2.5</v>
      </c>
      <c r="H497" s="89">
        <v>2.7471018075929894E-2</v>
      </c>
      <c r="I497" s="99"/>
      <c r="J497" s="61" t="s">
        <v>1219</v>
      </c>
      <c r="K497" s="100">
        <v>0</v>
      </c>
      <c r="L497" s="101">
        <v>0</v>
      </c>
      <c r="M497" s="62"/>
    </row>
    <row r="498" spans="1:13" s="47" customFormat="1" ht="14.4" customHeight="1" x14ac:dyDescent="0.3">
      <c r="A498" s="62"/>
      <c r="B498" s="6" t="s">
        <v>114</v>
      </c>
      <c r="C498" s="7"/>
      <c r="D498" s="3" t="s">
        <v>2</v>
      </c>
      <c r="E498" s="4">
        <v>0.5</v>
      </c>
      <c r="F498" s="5">
        <v>1.8</v>
      </c>
      <c r="G498" s="26">
        <v>0.9</v>
      </c>
      <c r="H498" s="89">
        <v>9.8895665073347634E-3</v>
      </c>
      <c r="I498" s="99"/>
      <c r="J498" s="61" t="s">
        <v>163</v>
      </c>
      <c r="K498" s="100">
        <v>1</v>
      </c>
      <c r="L498" s="101">
        <v>9.8895665073347634E-3</v>
      </c>
      <c r="M498" s="62"/>
    </row>
    <row r="499" spans="1:13" s="47" customFormat="1" ht="14.4" customHeight="1" x14ac:dyDescent="0.3">
      <c r="A499" s="62"/>
      <c r="B499" s="6" t="s">
        <v>155</v>
      </c>
      <c r="C499" s="7"/>
      <c r="D499" s="3" t="s">
        <v>5</v>
      </c>
      <c r="E499" s="4">
        <v>0.5</v>
      </c>
      <c r="F499" s="5">
        <v>25</v>
      </c>
      <c r="G499" s="26">
        <v>12.5</v>
      </c>
      <c r="H499" s="89">
        <v>0.13735509037964946</v>
      </c>
      <c r="I499" s="99"/>
      <c r="J499" s="61" t="s">
        <v>163</v>
      </c>
      <c r="K499" s="100">
        <v>0.4</v>
      </c>
      <c r="L499" s="101">
        <v>5.4942036151859788E-2</v>
      </c>
      <c r="M499" s="62"/>
    </row>
    <row r="500" spans="1:13" s="47" customFormat="1" ht="14.4" customHeight="1" x14ac:dyDescent="0.3">
      <c r="A500" s="62"/>
      <c r="B500" s="6" t="s">
        <v>41</v>
      </c>
      <c r="C500" s="7"/>
      <c r="D500" s="3" t="s">
        <v>5</v>
      </c>
      <c r="E500" s="4">
        <v>1</v>
      </c>
      <c r="F500" s="5">
        <v>2</v>
      </c>
      <c r="G500" s="26">
        <v>2</v>
      </c>
      <c r="H500" s="89">
        <v>2.1976814460743916E-2</v>
      </c>
      <c r="I500" s="99"/>
      <c r="J500" s="61" t="s">
        <v>163</v>
      </c>
      <c r="K500" s="100">
        <v>0.4</v>
      </c>
      <c r="L500" s="101">
        <v>8.7907257842975671E-3</v>
      </c>
      <c r="M500" s="62"/>
    </row>
    <row r="501" spans="1:13" s="47" customFormat="1" ht="14.4" customHeight="1" x14ac:dyDescent="0.3">
      <c r="A501" s="62"/>
      <c r="B501" s="6" t="s">
        <v>434</v>
      </c>
      <c r="C501" s="7"/>
      <c r="D501" s="3" t="s">
        <v>5</v>
      </c>
      <c r="E501" s="4">
        <v>1</v>
      </c>
      <c r="F501" s="5">
        <v>0.15</v>
      </c>
      <c r="G501" s="26">
        <v>0.15</v>
      </c>
      <c r="H501" s="89">
        <v>1.6482610845557936E-3</v>
      </c>
      <c r="I501" s="99"/>
      <c r="J501" s="61" t="s">
        <v>163</v>
      </c>
      <c r="K501" s="100">
        <v>1</v>
      </c>
      <c r="L501" s="101">
        <v>1.6482610845557936E-3</v>
      </c>
      <c r="M501" s="62"/>
    </row>
    <row r="502" spans="1:13" s="47" customFormat="1" ht="14.4" customHeight="1" x14ac:dyDescent="0.3">
      <c r="A502" s="62"/>
      <c r="B502" s="6" t="s">
        <v>1788</v>
      </c>
      <c r="C502" s="7"/>
      <c r="D502" s="3" t="s">
        <v>5</v>
      </c>
      <c r="E502" s="4">
        <v>1</v>
      </c>
      <c r="F502" s="5">
        <v>1.5</v>
      </c>
      <c r="G502" s="26">
        <v>1.5</v>
      </c>
      <c r="H502" s="89">
        <v>1.6482610845557938E-2</v>
      </c>
      <c r="I502" s="99"/>
      <c r="J502" s="61" t="s">
        <v>165</v>
      </c>
      <c r="K502" s="100">
        <v>0.4</v>
      </c>
      <c r="L502" s="101">
        <v>6.5930443382231753E-3</v>
      </c>
      <c r="M502" s="62"/>
    </row>
    <row r="503" spans="1:13" s="47" customFormat="1" ht="14.4" customHeight="1" x14ac:dyDescent="0.3">
      <c r="A503" s="62"/>
      <c r="B503" s="6" t="s">
        <v>474</v>
      </c>
      <c r="C503" s="7"/>
      <c r="D503" s="3" t="s">
        <v>2</v>
      </c>
      <c r="E503" s="4">
        <v>3</v>
      </c>
      <c r="F503" s="5">
        <v>3.5</v>
      </c>
      <c r="G503" s="26">
        <v>10.5</v>
      </c>
      <c r="H503" s="89">
        <v>0.11537827591890557</v>
      </c>
      <c r="I503" s="99"/>
      <c r="J503" s="61" t="s">
        <v>163</v>
      </c>
      <c r="K503" s="100">
        <v>1</v>
      </c>
      <c r="L503" s="101">
        <v>0.11537827591890557</v>
      </c>
      <c r="M503" s="62"/>
    </row>
    <row r="504" spans="1:13" s="47" customFormat="1" ht="14.4" customHeight="1" x14ac:dyDescent="0.3">
      <c r="A504" s="62"/>
      <c r="B504" s="6" t="s">
        <v>1063</v>
      </c>
      <c r="C504" s="7"/>
      <c r="D504" s="3" t="s">
        <v>3</v>
      </c>
      <c r="E504" s="4">
        <v>2</v>
      </c>
      <c r="F504" s="5">
        <v>18</v>
      </c>
      <c r="G504" s="26">
        <v>36</v>
      </c>
      <c r="H504" s="89">
        <v>0.39558266029339051</v>
      </c>
      <c r="I504" s="99"/>
      <c r="J504" s="61" t="s">
        <v>163</v>
      </c>
      <c r="K504" s="100">
        <v>1</v>
      </c>
      <c r="L504" s="101">
        <v>0.39558266029339051</v>
      </c>
      <c r="M504" s="62"/>
    </row>
    <row r="505" spans="1:13" s="47" customFormat="1" ht="14.4" customHeight="1" x14ac:dyDescent="0.3">
      <c r="A505" s="62"/>
      <c r="B505" s="6" t="s">
        <v>140</v>
      </c>
      <c r="C505" s="7"/>
      <c r="D505" s="3" t="s">
        <v>143</v>
      </c>
      <c r="E505" s="4">
        <v>0.1</v>
      </c>
      <c r="F505" s="5">
        <v>15.59</v>
      </c>
      <c r="G505" s="26">
        <v>1.5590000000000002</v>
      </c>
      <c r="H505" s="89">
        <v>1.7130926872149885E-2</v>
      </c>
      <c r="I505" s="99"/>
      <c r="J505" s="61" t="s">
        <v>163</v>
      </c>
      <c r="K505" s="100">
        <v>1</v>
      </c>
      <c r="L505" s="101">
        <v>1.7130926872149885E-2</v>
      </c>
      <c r="M505" s="62"/>
    </row>
    <row r="506" spans="1:13" s="47" customFormat="1" ht="14.4" customHeight="1" x14ac:dyDescent="0.3">
      <c r="A506" s="62"/>
      <c r="B506" s="6" t="s">
        <v>130</v>
      </c>
      <c r="C506" s="7"/>
      <c r="D506" s="3" t="s">
        <v>143</v>
      </c>
      <c r="E506" s="4">
        <v>0.2</v>
      </c>
      <c r="F506" s="5">
        <v>26.69</v>
      </c>
      <c r="G506" s="26">
        <v>5.338000000000001</v>
      </c>
      <c r="H506" s="89">
        <v>5.8656117795725521E-2</v>
      </c>
      <c r="I506" s="99"/>
      <c r="J506" s="61" t="s">
        <v>163</v>
      </c>
      <c r="K506" s="100">
        <v>1</v>
      </c>
      <c r="L506" s="101">
        <v>5.8656117795725521E-2</v>
      </c>
      <c r="M506" s="62"/>
    </row>
    <row r="507" spans="1:13" s="47" customFormat="1" ht="14.4" customHeight="1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s="47" customFormat="1" ht="14.4" customHeight="1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s="47" customFormat="1" ht="14.4" customHeight="1" x14ac:dyDescent="0.3">
      <c r="A509" s="62"/>
      <c r="B509" s="58" t="s">
        <v>62</v>
      </c>
      <c r="C509" s="46"/>
      <c r="D509" s="37"/>
      <c r="E509" s="38"/>
      <c r="F509" s="39"/>
      <c r="G509" s="86">
        <v>75.947000000000003</v>
      </c>
      <c r="H509" s="106" t="s">
        <v>62</v>
      </c>
      <c r="I509" s="103"/>
      <c r="J509" s="85"/>
      <c r="K509" s="104" t="s">
        <v>156</v>
      </c>
      <c r="L509" s="95">
        <v>0.70157683643755853</v>
      </c>
      <c r="M509" s="62"/>
    </row>
    <row r="510" spans="1:13" s="47" customFormat="1" ht="14.4" customHeight="1" x14ac:dyDescent="0.3">
      <c r="A510" s="62"/>
      <c r="B510" s="51" t="s">
        <v>63</v>
      </c>
      <c r="C510" s="29"/>
      <c r="D510" s="30"/>
      <c r="E510" s="31"/>
      <c r="F510" s="32"/>
      <c r="G510" s="31"/>
      <c r="H510" s="115"/>
      <c r="I510" s="116"/>
      <c r="J510" s="139"/>
      <c r="K510" s="117"/>
      <c r="L510" s="118">
        <v>0</v>
      </c>
      <c r="M510" s="62"/>
    </row>
    <row r="511" spans="1:13" s="47" customFormat="1" ht="35.25" customHeight="1" x14ac:dyDescent="0.3">
      <c r="A511" s="62"/>
      <c r="B511" s="53" t="s">
        <v>53</v>
      </c>
      <c r="C511" s="36"/>
      <c r="D511" s="40" t="s">
        <v>0</v>
      </c>
      <c r="E511" s="41" t="s">
        <v>1</v>
      </c>
      <c r="F511" s="35" t="s">
        <v>61</v>
      </c>
      <c r="G511" s="20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23">
        <v>0</v>
      </c>
      <c r="H512" s="96">
        <v>0</v>
      </c>
      <c r="I512" s="97"/>
      <c r="J512" s="137">
        <v>0</v>
      </c>
      <c r="K512" s="93">
        <v>0</v>
      </c>
      <c r="L512" s="98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s="47" customFormat="1" ht="15" customHeight="1" thickBot="1" x14ac:dyDescent="0.35">
      <c r="A517" s="62"/>
      <c r="B517" s="59" t="s">
        <v>64</v>
      </c>
      <c r="C517" s="42"/>
      <c r="D517" s="43"/>
      <c r="E517" s="44"/>
      <c r="F517" s="45"/>
      <c r="G517" s="23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s="47" customFormat="1" ht="14.4" customHeight="1" x14ac:dyDescent="0.3">
      <c r="A518" s="62"/>
      <c r="B518" s="64"/>
      <c r="C518" s="68"/>
      <c r="D518" s="69" t="s">
        <v>65</v>
      </c>
      <c r="E518" s="70"/>
      <c r="F518" s="71"/>
      <c r="G518" s="88">
        <v>91.004999999999995</v>
      </c>
      <c r="H518" s="128"/>
      <c r="I518" s="122"/>
      <c r="J518" s="140"/>
      <c r="K518" s="123"/>
      <c r="L518" s="121"/>
      <c r="M518" s="62"/>
    </row>
    <row r="519" spans="1:13" s="47" customFormat="1" ht="14.4" customHeight="1" x14ac:dyDescent="0.3">
      <c r="A519" s="62"/>
      <c r="B519" s="63"/>
      <c r="C519" s="68"/>
      <c r="D519" s="72" t="s">
        <v>7</v>
      </c>
      <c r="E519" s="73"/>
      <c r="F519" s="74">
        <v>0.1</v>
      </c>
      <c r="G519" s="73">
        <v>9.1010000000000009</v>
      </c>
      <c r="H519" s="120"/>
      <c r="I519" s="124"/>
      <c r="J519" s="141"/>
      <c r="K519" s="125"/>
      <c r="L519" s="119"/>
      <c r="M519" s="62"/>
    </row>
    <row r="520" spans="1:13" s="47" customFormat="1" ht="14.4" customHeight="1" x14ac:dyDescent="0.3">
      <c r="A520" s="62"/>
      <c r="B520" s="63"/>
      <c r="C520" s="68"/>
      <c r="D520" s="72" t="s">
        <v>8</v>
      </c>
      <c r="E520" s="73"/>
      <c r="F520" s="74">
        <v>0.1</v>
      </c>
      <c r="G520" s="73">
        <v>9.1010000000000009</v>
      </c>
      <c r="H520" s="120"/>
      <c r="I520" s="124"/>
      <c r="J520" s="141"/>
      <c r="K520" s="125"/>
      <c r="L520" s="119"/>
      <c r="M520" s="62"/>
    </row>
    <row r="521" spans="1:13" s="47" customFormat="1" ht="14.4" customHeight="1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109.20699999999999</v>
      </c>
      <c r="H521" s="120"/>
      <c r="I521" s="124"/>
      <c r="J521" s="141"/>
      <c r="K521" s="125"/>
      <c r="L521" s="119"/>
      <c r="M521" s="62"/>
    </row>
    <row r="522" spans="1:13" s="47" customFormat="1" ht="15" customHeight="1" thickBot="1" x14ac:dyDescent="0.35">
      <c r="A522" s="62"/>
      <c r="B522" s="63"/>
      <c r="C522" s="68"/>
      <c r="D522" s="77" t="s">
        <v>68</v>
      </c>
      <c r="E522" s="78"/>
      <c r="F522" s="79"/>
      <c r="G522" s="78">
        <v>109.21</v>
      </c>
      <c r="H522" s="134">
        <v>1</v>
      </c>
      <c r="I522" s="126"/>
      <c r="J522" s="142"/>
      <c r="K522" s="127"/>
      <c r="L522" s="135">
        <v>0.82149552222405375</v>
      </c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136" t="s">
        <v>1808</v>
      </c>
      <c r="C526" s="81"/>
      <c r="D526" s="80"/>
      <c r="E526" s="67"/>
      <c r="F526" s="82"/>
      <c r="G526" s="82"/>
      <c r="J526" s="60"/>
      <c r="M526" s="62"/>
    </row>
    <row r="527" spans="1:13" s="47" customFormat="1" ht="14.4" customHeight="1" x14ac:dyDescent="0.3">
      <c r="A527" s="62"/>
      <c r="B527" s="133" t="s">
        <v>6</v>
      </c>
      <c r="C527" s="83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5" t="s">
        <v>166</v>
      </c>
      <c r="E531" s="715"/>
      <c r="F531" s="715"/>
      <c r="J531" s="1"/>
    </row>
    <row r="532" spans="1:13" x14ac:dyDescent="0.3">
      <c r="A532" s="62"/>
      <c r="B532" s="132"/>
      <c r="C532" s="132"/>
      <c r="D532" s="132"/>
      <c r="J532" s="1"/>
    </row>
    <row r="533" spans="1:13" ht="82.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s="47" customFormat="1" ht="14.4" customHeight="1" x14ac:dyDescent="0.3">
      <c r="A534" s="62"/>
      <c r="B534" s="63"/>
      <c r="C534" s="9"/>
      <c r="D534" s="10"/>
      <c r="E534" s="11"/>
      <c r="F534" s="12"/>
      <c r="G534" s="13"/>
      <c r="J534" s="60"/>
      <c r="M534" s="62"/>
    </row>
    <row r="535" spans="1:13" s="47" customFormat="1" ht="14.4" customHeight="1" x14ac:dyDescent="0.3">
      <c r="A535" s="62"/>
      <c r="B535" s="48" t="s">
        <v>48</v>
      </c>
      <c r="C535" s="9"/>
      <c r="D535" s="10"/>
      <c r="E535" s="11"/>
      <c r="F535" s="11"/>
      <c r="G535" s="11"/>
      <c r="J535" s="60"/>
      <c r="M535" s="62"/>
    </row>
    <row r="536" spans="1:13" s="47" customFormat="1" ht="14.4" customHeight="1" x14ac:dyDescent="0.3">
      <c r="A536" s="62"/>
      <c r="B536" s="64" t="s">
        <v>49</v>
      </c>
      <c r="C536" s="62" t="s">
        <v>457</v>
      </c>
      <c r="D536" s="62"/>
      <c r="E536" s="62"/>
      <c r="I536" s="65" t="s">
        <v>50</v>
      </c>
      <c r="J536" s="68" t="s">
        <v>191</v>
      </c>
      <c r="M536" s="62"/>
    </row>
    <row r="537" spans="1:13" s="47" customFormat="1" ht="15" customHeight="1" thickBot="1" x14ac:dyDescent="0.35">
      <c r="A537" s="62"/>
      <c r="B537" s="64" t="s">
        <v>51</v>
      </c>
      <c r="C537" s="62" t="s">
        <v>383</v>
      </c>
      <c r="D537" s="62"/>
      <c r="E537" s="62"/>
      <c r="G537" s="62" t="s">
        <v>394</v>
      </c>
      <c r="J537" s="60"/>
      <c r="M537" s="62"/>
    </row>
    <row r="538" spans="1:13" s="47" customFormat="1" ht="14.4" customHeight="1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s="47" customFormat="1" ht="32.25" customHeight="1" x14ac:dyDescent="0.3">
      <c r="A539" s="62"/>
      <c r="B539" s="50" t="s">
        <v>53</v>
      </c>
      <c r="C539" s="18" t="s">
        <v>1</v>
      </c>
      <c r="D539" s="19" t="s">
        <v>54</v>
      </c>
      <c r="E539" s="20" t="s">
        <v>23</v>
      </c>
      <c r="F539" s="20" t="s">
        <v>55</v>
      </c>
      <c r="G539" s="20" t="s">
        <v>56</v>
      </c>
      <c r="H539" s="90" t="s">
        <v>158</v>
      </c>
      <c r="I539" s="91" t="s">
        <v>159</v>
      </c>
      <c r="J539" s="91" t="s">
        <v>160</v>
      </c>
      <c r="K539" s="91" t="s">
        <v>161</v>
      </c>
      <c r="L539" s="92" t="s">
        <v>162</v>
      </c>
      <c r="M539" s="62"/>
    </row>
    <row r="540" spans="1:13" s="47" customFormat="1" ht="14.4" customHeight="1" x14ac:dyDescent="0.3">
      <c r="A540" s="62"/>
      <c r="B540" s="21" t="s">
        <v>12</v>
      </c>
      <c r="C540" s="18">
        <v>1</v>
      </c>
      <c r="D540" s="22">
        <v>0.8</v>
      </c>
      <c r="E540" s="23">
        <v>0.8</v>
      </c>
      <c r="F540" s="24">
        <v>4</v>
      </c>
      <c r="G540" s="23">
        <v>3.2</v>
      </c>
      <c r="H540" s="96">
        <v>3.5006919336400088E-3</v>
      </c>
      <c r="I540" s="97"/>
      <c r="J540" s="137" t="s">
        <v>165</v>
      </c>
      <c r="K540" s="93">
        <v>0.4</v>
      </c>
      <c r="L540" s="98">
        <v>1.4002767734560037E-3</v>
      </c>
      <c r="M540" s="62"/>
    </row>
    <row r="541" spans="1:13" s="47" customFormat="1" ht="14.4" customHeight="1" x14ac:dyDescent="0.3">
      <c r="A541" s="62"/>
      <c r="B541" s="6" t="s">
        <v>17</v>
      </c>
      <c r="C541" s="25">
        <v>1</v>
      </c>
      <c r="D541" s="3">
        <v>5</v>
      </c>
      <c r="E541" s="26">
        <v>5</v>
      </c>
      <c r="F541" s="27">
        <v>4</v>
      </c>
      <c r="G541" s="26">
        <v>20</v>
      </c>
      <c r="H541" s="89">
        <v>2.1879324585250052E-2</v>
      </c>
      <c r="I541" s="99"/>
      <c r="J541" s="61" t="s">
        <v>165</v>
      </c>
      <c r="K541" s="100">
        <v>0.4</v>
      </c>
      <c r="L541" s="101">
        <v>8.7517298341000214E-3</v>
      </c>
      <c r="M541" s="62"/>
    </row>
    <row r="542" spans="1:13" s="47" customFormat="1" ht="14.4" customHeight="1" x14ac:dyDescent="0.3">
      <c r="A542" s="62"/>
      <c r="B542" s="6" t="s">
        <v>9</v>
      </c>
      <c r="C542" s="25">
        <v>1</v>
      </c>
      <c r="D542" s="3">
        <v>1.5</v>
      </c>
      <c r="E542" s="26">
        <v>1.5</v>
      </c>
      <c r="F542" s="27">
        <v>4</v>
      </c>
      <c r="G542" s="26">
        <v>6</v>
      </c>
      <c r="H542" s="89">
        <v>6.5637973755750161E-3</v>
      </c>
      <c r="I542" s="99"/>
      <c r="J542" s="61" t="s">
        <v>165</v>
      </c>
      <c r="K542" s="100">
        <v>0.4</v>
      </c>
      <c r="L542" s="101">
        <v>2.6255189502300065E-3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s="47" customFormat="1" ht="14.4" customHeight="1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6.375</v>
      </c>
      <c r="H546" s="89">
        <v>6.9740347115484543E-3</v>
      </c>
      <c r="I546" s="99"/>
      <c r="J546" s="61" t="s">
        <v>165</v>
      </c>
      <c r="K546" s="100">
        <v>0.4</v>
      </c>
      <c r="L546" s="101">
        <v>2.7896138846193819E-3</v>
      </c>
      <c r="M546" s="62"/>
    </row>
    <row r="547" spans="1:13" s="47" customFormat="1" ht="14.4" customHeight="1" x14ac:dyDescent="0.3">
      <c r="A547" s="62"/>
      <c r="B547" s="6" t="s">
        <v>57</v>
      </c>
      <c r="C547" s="25"/>
      <c r="D547" s="28"/>
      <c r="E547" s="26"/>
      <c r="F547" s="27"/>
      <c r="G547" s="86">
        <v>35.575000000000003</v>
      </c>
      <c r="H547" s="102" t="s">
        <v>57</v>
      </c>
      <c r="I547" s="103"/>
      <c r="J547" s="85"/>
      <c r="K547" s="104" t="s">
        <v>156</v>
      </c>
      <c r="L547" s="105">
        <v>1.5567139442405412E-2</v>
      </c>
      <c r="M547" s="62"/>
    </row>
    <row r="548" spans="1:13" s="47" customFormat="1" ht="14.4" customHeight="1" x14ac:dyDescent="0.3">
      <c r="A548" s="62"/>
      <c r="B548" s="51" t="s">
        <v>22</v>
      </c>
      <c r="C548" s="29"/>
      <c r="D548" s="30"/>
      <c r="E548" s="31"/>
      <c r="F548" s="32"/>
      <c r="G548" s="87"/>
      <c r="H548" s="107"/>
      <c r="I548" s="108"/>
      <c r="J548" s="138"/>
      <c r="K548" s="109"/>
      <c r="L548" s="110"/>
      <c r="M548" s="62"/>
    </row>
    <row r="549" spans="1:13" s="47" customFormat="1" ht="30.75" customHeight="1" x14ac:dyDescent="0.3">
      <c r="A549" s="62"/>
      <c r="B549" s="52" t="s">
        <v>58</v>
      </c>
      <c r="C549" s="33" t="s">
        <v>1</v>
      </c>
      <c r="D549" s="34" t="s">
        <v>59</v>
      </c>
      <c r="E549" s="35" t="s">
        <v>23</v>
      </c>
      <c r="F549" s="35" t="s">
        <v>55</v>
      </c>
      <c r="G549" s="41" t="s">
        <v>56</v>
      </c>
      <c r="H549" s="90" t="s">
        <v>158</v>
      </c>
      <c r="I549" s="91" t="s">
        <v>159</v>
      </c>
      <c r="J549" s="91" t="s">
        <v>160</v>
      </c>
      <c r="K549" s="94" t="s">
        <v>161</v>
      </c>
      <c r="L549" s="92" t="s">
        <v>162</v>
      </c>
      <c r="M549" s="62"/>
    </row>
    <row r="550" spans="1:13" s="47" customFormat="1" ht="14.4" customHeight="1" x14ac:dyDescent="0.3">
      <c r="A550" s="62"/>
      <c r="B550" s="6" t="s">
        <v>28</v>
      </c>
      <c r="C550" s="25">
        <v>1</v>
      </c>
      <c r="D550" s="3">
        <v>4.0999999999999996</v>
      </c>
      <c r="E550" s="26">
        <v>4.0999999999999996</v>
      </c>
      <c r="F550" s="26">
        <v>10</v>
      </c>
      <c r="G550" s="26">
        <v>41</v>
      </c>
      <c r="H550" s="96">
        <v>4.485261539976261E-2</v>
      </c>
      <c r="I550" s="97"/>
      <c r="J550" s="137" t="s">
        <v>163</v>
      </c>
      <c r="K550" s="93">
        <v>1</v>
      </c>
      <c r="L550" s="98">
        <v>4.485261539976261E-2</v>
      </c>
      <c r="M550" s="62"/>
    </row>
    <row r="551" spans="1:13" s="47" customFormat="1" ht="14.4" customHeight="1" x14ac:dyDescent="0.3">
      <c r="A551" s="62"/>
      <c r="B551" s="8" t="s">
        <v>36</v>
      </c>
      <c r="C551" s="25">
        <v>1</v>
      </c>
      <c r="D551" s="3">
        <v>4.0999999999999996</v>
      </c>
      <c r="E551" s="26">
        <v>4.0999999999999996</v>
      </c>
      <c r="F551" s="26">
        <v>10</v>
      </c>
      <c r="G551" s="26">
        <v>41</v>
      </c>
      <c r="H551" s="89">
        <v>4.485261539976261E-2</v>
      </c>
      <c r="I551" s="99"/>
      <c r="J551" s="61" t="s">
        <v>163</v>
      </c>
      <c r="K551" s="100">
        <v>1</v>
      </c>
      <c r="L551" s="101">
        <v>4.485261539976261E-2</v>
      </c>
      <c r="M551" s="62"/>
    </row>
    <row r="552" spans="1:13" s="47" customFormat="1" ht="14.4" customHeight="1" x14ac:dyDescent="0.3">
      <c r="A552" s="62"/>
      <c r="B552" s="6" t="s">
        <v>69</v>
      </c>
      <c r="C552" s="25">
        <v>1</v>
      </c>
      <c r="D552" s="3">
        <v>4.55</v>
      </c>
      <c r="E552" s="26">
        <v>4.55</v>
      </c>
      <c r="F552" s="26">
        <v>10</v>
      </c>
      <c r="G552" s="26">
        <v>45.5</v>
      </c>
      <c r="H552" s="89">
        <v>4.9775463431443873E-2</v>
      </c>
      <c r="I552" s="99"/>
      <c r="J552" s="61" t="s">
        <v>163</v>
      </c>
      <c r="K552" s="100">
        <v>1</v>
      </c>
      <c r="L552" s="101">
        <v>4.9775463431443873E-2</v>
      </c>
      <c r="M552" s="62"/>
    </row>
    <row r="553" spans="1:13" s="47" customFormat="1" ht="14.4" customHeight="1" x14ac:dyDescent="0.3">
      <c r="A553" s="62"/>
      <c r="B553" s="6" t="s">
        <v>82</v>
      </c>
      <c r="C553" s="25"/>
      <c r="D553" s="3">
        <v>4.0999999999999996</v>
      </c>
      <c r="E553" s="26">
        <v>0</v>
      </c>
      <c r="F553" s="27"/>
      <c r="G553" s="26">
        <v>0</v>
      </c>
      <c r="H553" s="89">
        <v>0</v>
      </c>
      <c r="I553" s="99"/>
      <c r="J553" s="61" t="s">
        <v>163</v>
      </c>
      <c r="K553" s="100">
        <v>1</v>
      </c>
      <c r="L553" s="101">
        <v>0</v>
      </c>
      <c r="M553" s="62"/>
    </row>
    <row r="554" spans="1:13" s="47" customFormat="1" ht="14.4" customHeight="1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s="47" customFormat="1" ht="14.4" customHeight="1" x14ac:dyDescent="0.3">
      <c r="A559" s="62"/>
      <c r="B559" s="6" t="s">
        <v>60</v>
      </c>
      <c r="C559" s="25"/>
      <c r="D559" s="28"/>
      <c r="E559" s="26"/>
      <c r="F559" s="27"/>
      <c r="G559" s="86">
        <v>127.5</v>
      </c>
      <c r="H559" s="106" t="s">
        <v>60</v>
      </c>
      <c r="I559" s="103"/>
      <c r="J559" s="85"/>
      <c r="K559" s="104" t="s">
        <v>156</v>
      </c>
      <c r="L559" s="95">
        <v>0.13948069423096909</v>
      </c>
      <c r="M559" s="62"/>
    </row>
    <row r="560" spans="1:13" s="47" customFormat="1" ht="14.4" customHeight="1" x14ac:dyDescent="0.3">
      <c r="A560" s="62"/>
      <c r="B560" s="51" t="s">
        <v>38</v>
      </c>
      <c r="C560" s="29"/>
      <c r="D560" s="30"/>
      <c r="E560" s="30"/>
      <c r="F560" s="30"/>
      <c r="G560" s="30"/>
      <c r="H560" s="115"/>
      <c r="I560" s="116"/>
      <c r="J560" s="139"/>
      <c r="K560" s="117"/>
      <c r="L560" s="118"/>
      <c r="M560" s="62"/>
    </row>
    <row r="561" spans="1:15" s="47" customFormat="1" ht="36.75" customHeight="1" x14ac:dyDescent="0.3">
      <c r="A561" s="62"/>
      <c r="B561" s="53" t="s">
        <v>53</v>
      </c>
      <c r="C561" s="29"/>
      <c r="D561" s="54" t="s">
        <v>0</v>
      </c>
      <c r="E561" s="55" t="s">
        <v>1</v>
      </c>
      <c r="F561" s="56" t="s">
        <v>61</v>
      </c>
      <c r="G561" s="20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5" s="47" customFormat="1" ht="17.25" customHeight="1" x14ac:dyDescent="0.3">
      <c r="A562" s="62"/>
      <c r="B562" s="146" t="s">
        <v>128</v>
      </c>
      <c r="C562" s="29"/>
      <c r="D562" s="22" t="s">
        <v>143</v>
      </c>
      <c r="E562" s="57">
        <v>1</v>
      </c>
      <c r="F562" s="24">
        <v>15</v>
      </c>
      <c r="G562" s="23">
        <v>15</v>
      </c>
      <c r="H562" s="96">
        <v>1.640949343893754E-2</v>
      </c>
      <c r="I562" s="97"/>
      <c r="J562" s="137" t="s">
        <v>163</v>
      </c>
      <c r="K562" s="93">
        <v>1</v>
      </c>
      <c r="L562" s="98">
        <v>1.640949343893754E-2</v>
      </c>
      <c r="M562" s="62"/>
    </row>
    <row r="563" spans="1:15" s="47" customFormat="1" ht="14.4" customHeight="1" x14ac:dyDescent="0.3">
      <c r="A563" s="62"/>
      <c r="B563" s="6" t="s">
        <v>1062</v>
      </c>
      <c r="C563" s="7"/>
      <c r="D563" s="3" t="s">
        <v>78</v>
      </c>
      <c r="E563" s="4">
        <v>2</v>
      </c>
      <c r="F563" s="5">
        <v>5</v>
      </c>
      <c r="G563" s="26">
        <v>10</v>
      </c>
      <c r="H563" s="89">
        <v>1.0939662292625026E-2</v>
      </c>
      <c r="I563" s="99"/>
      <c r="J563" s="61" t="s">
        <v>1219</v>
      </c>
      <c r="K563" s="100">
        <v>0</v>
      </c>
      <c r="L563" s="101">
        <v>0</v>
      </c>
      <c r="M563" s="62"/>
    </row>
    <row r="564" spans="1:15" s="47" customFormat="1" ht="14.4" customHeight="1" x14ac:dyDescent="0.3">
      <c r="A564" s="62"/>
      <c r="B564" s="6" t="s">
        <v>114</v>
      </c>
      <c r="C564" s="7"/>
      <c r="D564" s="3" t="s">
        <v>2</v>
      </c>
      <c r="E564" s="4">
        <v>10</v>
      </c>
      <c r="F564" s="5">
        <v>1.8</v>
      </c>
      <c r="G564" s="26">
        <v>18</v>
      </c>
      <c r="H564" s="89">
        <v>1.9691392126725049E-2</v>
      </c>
      <c r="I564" s="99"/>
      <c r="J564" s="61" t="s">
        <v>163</v>
      </c>
      <c r="K564" s="100">
        <v>1</v>
      </c>
      <c r="L564" s="101">
        <v>1.9691392126725049E-2</v>
      </c>
      <c r="M564" s="62"/>
    </row>
    <row r="565" spans="1:15" s="47" customFormat="1" ht="14.4" customHeight="1" x14ac:dyDescent="0.3">
      <c r="A565" s="62"/>
      <c r="B565" s="6" t="s">
        <v>113</v>
      </c>
      <c r="C565" s="7"/>
      <c r="D565" s="3" t="s">
        <v>5</v>
      </c>
      <c r="E565" s="4">
        <v>1</v>
      </c>
      <c r="F565" s="5">
        <v>25</v>
      </c>
      <c r="G565" s="26">
        <v>25</v>
      </c>
      <c r="H565" s="89">
        <v>2.7349155731562567E-2</v>
      </c>
      <c r="I565" s="99"/>
      <c r="J565" s="61" t="s">
        <v>163</v>
      </c>
      <c r="K565" s="100">
        <v>1</v>
      </c>
      <c r="L565" s="101">
        <v>2.7349155731562567E-2</v>
      </c>
      <c r="M565" s="62"/>
    </row>
    <row r="566" spans="1:15" s="47" customFormat="1" ht="14.4" customHeight="1" x14ac:dyDescent="0.3">
      <c r="A566" s="62"/>
      <c r="B566" s="6" t="s">
        <v>41</v>
      </c>
      <c r="C566" s="7"/>
      <c r="D566" s="3" t="s">
        <v>5</v>
      </c>
      <c r="E566" s="4">
        <v>6</v>
      </c>
      <c r="F566" s="5">
        <v>2</v>
      </c>
      <c r="G566" s="26">
        <v>12</v>
      </c>
      <c r="H566" s="89">
        <v>1.3127594751150032E-2</v>
      </c>
      <c r="I566" s="99"/>
      <c r="J566" s="61" t="s">
        <v>163</v>
      </c>
      <c r="K566" s="100">
        <v>0.4</v>
      </c>
      <c r="L566" s="101">
        <v>5.251037900460013E-3</v>
      </c>
      <c r="M566" s="62"/>
    </row>
    <row r="567" spans="1:15" s="47" customFormat="1" ht="14.4" customHeight="1" x14ac:dyDescent="0.3">
      <c r="A567" s="62"/>
      <c r="B567" s="6" t="s">
        <v>434</v>
      </c>
      <c r="C567" s="7"/>
      <c r="D567" s="3" t="s">
        <v>5</v>
      </c>
      <c r="E567" s="4">
        <v>2</v>
      </c>
      <c r="F567" s="5">
        <v>0.15</v>
      </c>
      <c r="G567" s="26">
        <v>0.3</v>
      </c>
      <c r="H567" s="89">
        <v>3.2818986877875076E-4</v>
      </c>
      <c r="I567" s="99"/>
      <c r="J567" s="61" t="s">
        <v>163</v>
      </c>
      <c r="K567" s="100">
        <v>1</v>
      </c>
      <c r="L567" s="101">
        <v>3.2818986877875076E-4</v>
      </c>
      <c r="M567" s="62"/>
    </row>
    <row r="568" spans="1:15" s="47" customFormat="1" ht="14.4" customHeight="1" x14ac:dyDescent="0.3">
      <c r="A568" s="62"/>
      <c r="B568" s="6" t="s">
        <v>1790</v>
      </c>
      <c r="C568" s="7"/>
      <c r="D568" s="3" t="s">
        <v>2</v>
      </c>
      <c r="E568" s="4">
        <v>30</v>
      </c>
      <c r="F568" s="5">
        <v>7</v>
      </c>
      <c r="G568" s="26">
        <v>210</v>
      </c>
      <c r="H568" s="89">
        <v>0.22973290814512556</v>
      </c>
      <c r="I568" s="99"/>
      <c r="J568" s="61" t="s">
        <v>163</v>
      </c>
      <c r="K568" s="100">
        <v>1</v>
      </c>
      <c r="L568" s="101">
        <v>0.22973290814512556</v>
      </c>
      <c r="M568" s="62"/>
    </row>
    <row r="569" spans="1:15" s="47" customFormat="1" ht="14.4" customHeight="1" x14ac:dyDescent="0.3">
      <c r="A569" s="62"/>
      <c r="B569" s="6" t="s">
        <v>1791</v>
      </c>
      <c r="C569" s="7"/>
      <c r="D569" s="3" t="s">
        <v>2</v>
      </c>
      <c r="E569" s="4">
        <v>55</v>
      </c>
      <c r="F569" s="5">
        <v>4</v>
      </c>
      <c r="G569" s="26">
        <v>220</v>
      </c>
      <c r="H569" s="89">
        <v>0.24067257043775059</v>
      </c>
      <c r="I569" s="99"/>
      <c r="J569" s="61" t="s">
        <v>163</v>
      </c>
      <c r="K569" s="100">
        <v>1</v>
      </c>
      <c r="L569" s="101">
        <v>0.24067257043775059</v>
      </c>
      <c r="M569" s="62"/>
    </row>
    <row r="570" spans="1:15" s="47" customFormat="1" ht="14.4" customHeight="1" x14ac:dyDescent="0.3">
      <c r="A570" s="62"/>
      <c r="B570" s="6" t="s">
        <v>140</v>
      </c>
      <c r="C570" s="7"/>
      <c r="D570" s="3" t="s">
        <v>143</v>
      </c>
      <c r="E570" s="4">
        <v>1</v>
      </c>
      <c r="F570" s="5">
        <v>15.59</v>
      </c>
      <c r="G570" s="26">
        <v>15.59</v>
      </c>
      <c r="H570" s="89">
        <v>1.7054933514202415E-2</v>
      </c>
      <c r="I570" s="99"/>
      <c r="J570" s="61" t="s">
        <v>163</v>
      </c>
      <c r="K570" s="100">
        <v>1</v>
      </c>
      <c r="L570" s="101">
        <v>1.7054933514202415E-2</v>
      </c>
      <c r="M570" s="62"/>
      <c r="O570" s="47">
        <f>1.5/0.2</f>
        <v>7.5</v>
      </c>
    </row>
    <row r="571" spans="1:15" s="47" customFormat="1" ht="14.4" customHeight="1" x14ac:dyDescent="0.3">
      <c r="A571" s="62"/>
      <c r="B571" s="6" t="s">
        <v>1063</v>
      </c>
      <c r="C571" s="7"/>
      <c r="D571" s="3" t="s">
        <v>3</v>
      </c>
      <c r="E571" s="4">
        <v>11.025</v>
      </c>
      <c r="F571" s="5">
        <v>18</v>
      </c>
      <c r="G571" s="26">
        <v>198.45000000000002</v>
      </c>
      <c r="H571" s="89">
        <v>0.21709759819714367</v>
      </c>
      <c r="I571" s="99"/>
      <c r="J571" s="61" t="s">
        <v>163</v>
      </c>
      <c r="K571" s="100">
        <v>1</v>
      </c>
      <c r="L571" s="101">
        <v>0.21709759819714367</v>
      </c>
      <c r="M571" s="62"/>
      <c r="O571" s="47">
        <f>+O570*3.5*2</f>
        <v>52.5</v>
      </c>
    </row>
    <row r="572" spans="1:15" s="47" customFormat="1" ht="14.4" customHeight="1" x14ac:dyDescent="0.3">
      <c r="A572" s="62"/>
      <c r="B572" s="6" t="s">
        <v>130</v>
      </c>
      <c r="C572" s="7"/>
      <c r="D572" s="3" t="s">
        <v>143</v>
      </c>
      <c r="E572" s="4">
        <v>1</v>
      </c>
      <c r="F572" s="5">
        <v>26.69</v>
      </c>
      <c r="G572" s="26">
        <v>26.69</v>
      </c>
      <c r="H572" s="89">
        <v>2.9197958659016195E-2</v>
      </c>
      <c r="I572" s="99"/>
      <c r="J572" s="61" t="s">
        <v>163</v>
      </c>
      <c r="K572" s="100">
        <v>1</v>
      </c>
      <c r="L572" s="101">
        <v>2.9197958659016195E-2</v>
      </c>
      <c r="M572" s="62"/>
    </row>
    <row r="573" spans="1:15" s="47" customFormat="1" ht="14.4" customHeight="1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5" s="47" customFormat="1" ht="14.4" customHeight="1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5" s="47" customFormat="1" ht="14.4" customHeight="1" x14ac:dyDescent="0.3">
      <c r="A575" s="62"/>
      <c r="B575" s="58" t="s">
        <v>62</v>
      </c>
      <c r="C575" s="46"/>
      <c r="D575" s="37"/>
      <c r="E575" s="38"/>
      <c r="F575" s="39"/>
      <c r="G575" s="86">
        <v>751.03000000000009</v>
      </c>
      <c r="H575" s="106" t="s">
        <v>62</v>
      </c>
      <c r="I575" s="103"/>
      <c r="J575" s="85"/>
      <c r="K575" s="104" t="s">
        <v>156</v>
      </c>
      <c r="L575" s="95">
        <v>0.80278523801970236</v>
      </c>
      <c r="M575" s="62"/>
    </row>
    <row r="576" spans="1:15" s="47" customFormat="1" ht="14.4" customHeight="1" x14ac:dyDescent="0.3">
      <c r="A576" s="62"/>
      <c r="B576" s="51" t="s">
        <v>63</v>
      </c>
      <c r="C576" s="29"/>
      <c r="D576" s="30"/>
      <c r="E576" s="31"/>
      <c r="F576" s="32"/>
      <c r="G576" s="31"/>
      <c r="H576" s="115"/>
      <c r="I576" s="116"/>
      <c r="J576" s="139"/>
      <c r="K576" s="117"/>
      <c r="L576" s="118">
        <v>0</v>
      </c>
      <c r="M576" s="62"/>
    </row>
    <row r="577" spans="1:13" s="47" customFormat="1" ht="35.25" customHeight="1" x14ac:dyDescent="0.3">
      <c r="A577" s="62"/>
      <c r="B577" s="53" t="s">
        <v>53</v>
      </c>
      <c r="C577" s="36"/>
      <c r="D577" s="40" t="s">
        <v>0</v>
      </c>
      <c r="E577" s="41" t="s">
        <v>1</v>
      </c>
      <c r="F577" s="35" t="s">
        <v>61</v>
      </c>
      <c r="G577" s="20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23">
        <v>0</v>
      </c>
      <c r="H578" s="96">
        <v>0</v>
      </c>
      <c r="I578" s="97"/>
      <c r="J578" s="137">
        <v>0</v>
      </c>
      <c r="K578" s="93">
        <v>0</v>
      </c>
      <c r="L578" s="98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s="47" customFormat="1" ht="15" customHeight="1" thickBot="1" x14ac:dyDescent="0.35">
      <c r="A583" s="62"/>
      <c r="B583" s="59" t="s">
        <v>64</v>
      </c>
      <c r="C583" s="42"/>
      <c r="D583" s="43"/>
      <c r="E583" s="44"/>
      <c r="F583" s="45"/>
      <c r="G583" s="23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s="47" customFormat="1" ht="14.4" customHeight="1" x14ac:dyDescent="0.3">
      <c r="A584" s="62"/>
      <c r="B584" s="64"/>
      <c r="C584" s="68"/>
      <c r="D584" s="69" t="s">
        <v>65</v>
      </c>
      <c r="E584" s="70"/>
      <c r="F584" s="71"/>
      <c r="G584" s="88">
        <v>914.10500000000002</v>
      </c>
      <c r="H584" s="128"/>
      <c r="I584" s="122"/>
      <c r="J584" s="140"/>
      <c r="K584" s="123"/>
      <c r="L584" s="121"/>
      <c r="M584" s="62"/>
    </row>
    <row r="585" spans="1:13" s="47" customFormat="1" ht="14.4" customHeight="1" x14ac:dyDescent="0.3">
      <c r="A585" s="62"/>
      <c r="B585" s="63"/>
      <c r="C585" s="68"/>
      <c r="D585" s="72" t="s">
        <v>7</v>
      </c>
      <c r="E585" s="73"/>
      <c r="F585" s="74">
        <v>0.1</v>
      </c>
      <c r="G585" s="73">
        <v>91.411000000000001</v>
      </c>
      <c r="H585" s="120"/>
      <c r="I585" s="124"/>
      <c r="J585" s="141"/>
      <c r="K585" s="125"/>
      <c r="L585" s="119"/>
      <c r="M585" s="62"/>
    </row>
    <row r="586" spans="1:13" s="47" customFormat="1" ht="14.4" customHeight="1" x14ac:dyDescent="0.3">
      <c r="A586" s="62"/>
      <c r="B586" s="63"/>
      <c r="C586" s="68"/>
      <c r="D586" s="72" t="s">
        <v>8</v>
      </c>
      <c r="E586" s="73"/>
      <c r="F586" s="74">
        <v>0.1</v>
      </c>
      <c r="G586" s="73">
        <v>91.411000000000001</v>
      </c>
      <c r="H586" s="120"/>
      <c r="I586" s="124"/>
      <c r="J586" s="141"/>
      <c r="K586" s="125"/>
      <c r="L586" s="119"/>
      <c r="M586" s="62"/>
    </row>
    <row r="587" spans="1:13" s="47" customFormat="1" ht="14.4" customHeight="1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1096.9269999999999</v>
      </c>
      <c r="H587" s="120"/>
      <c r="I587" s="124"/>
      <c r="J587" s="141"/>
      <c r="K587" s="125"/>
      <c r="L587" s="119"/>
      <c r="M587" s="62"/>
    </row>
    <row r="588" spans="1:13" s="47" customFormat="1" ht="15" customHeight="1" thickBot="1" x14ac:dyDescent="0.35">
      <c r="A588" s="62"/>
      <c r="B588" s="63"/>
      <c r="C588" s="68"/>
      <c r="D588" s="77" t="s">
        <v>68</v>
      </c>
      <c r="E588" s="78"/>
      <c r="F588" s="79"/>
      <c r="G588" s="78">
        <v>1096.93</v>
      </c>
      <c r="H588" s="134">
        <v>1</v>
      </c>
      <c r="I588" s="126"/>
      <c r="J588" s="142"/>
      <c r="K588" s="127"/>
      <c r="L588" s="135">
        <v>0.95783307169307685</v>
      </c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136" t="s">
        <v>1808</v>
      </c>
      <c r="C592" s="81"/>
      <c r="D592" s="80"/>
      <c r="E592" s="67"/>
      <c r="F592" s="82"/>
      <c r="G592" s="82"/>
      <c r="J592" s="60"/>
      <c r="M592" s="62"/>
    </row>
    <row r="593" spans="1:13" s="47" customFormat="1" ht="14.4" customHeight="1" x14ac:dyDescent="0.3">
      <c r="A593" s="62"/>
      <c r="B593" s="133" t="s">
        <v>6</v>
      </c>
      <c r="C593" s="83"/>
      <c r="D593" s="80"/>
      <c r="E593" s="67"/>
      <c r="F593" s="62"/>
      <c r="G593" s="62"/>
      <c r="J593" s="60"/>
      <c r="M593" s="62"/>
    </row>
    <row r="594" spans="1:13" s="47" customFormat="1" ht="14.4" customHeight="1" x14ac:dyDescent="0.3">
      <c r="A594" s="62"/>
      <c r="B594" s="84"/>
      <c r="C594" s="62"/>
      <c r="D594" s="80"/>
      <c r="E594" s="67"/>
      <c r="F594" s="62"/>
      <c r="G594" s="62"/>
      <c r="J594" s="60"/>
      <c r="M594" s="62"/>
    </row>
    <row r="595" spans="1:13" x14ac:dyDescent="0.3">
      <c r="A595" s="62"/>
      <c r="B595" s="129"/>
      <c r="C595" s="129"/>
      <c r="D595" s="129"/>
      <c r="J595" s="1"/>
    </row>
    <row r="596" spans="1:13" x14ac:dyDescent="0.3">
      <c r="A596" s="62"/>
      <c r="B596" s="130"/>
      <c r="C596" s="130"/>
      <c r="D596" s="130"/>
      <c r="J596" s="1"/>
    </row>
    <row r="597" spans="1:13" ht="15.6" x14ac:dyDescent="0.3">
      <c r="A597" s="62"/>
      <c r="B597" s="47"/>
      <c r="C597" s="47"/>
      <c r="D597" s="715" t="s">
        <v>166</v>
      </c>
      <c r="E597" s="715"/>
      <c r="F597" s="715"/>
      <c r="J597" s="1"/>
    </row>
    <row r="598" spans="1:13" x14ac:dyDescent="0.3">
      <c r="A598" s="62"/>
      <c r="B598" s="132"/>
      <c r="C598" s="132"/>
      <c r="D598" s="132"/>
      <c r="J598" s="1"/>
    </row>
    <row r="599" spans="1:13" ht="82.5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s="47" customFormat="1" ht="14.4" customHeight="1" x14ac:dyDescent="0.3">
      <c r="A600" s="62"/>
      <c r="B600" s="63"/>
      <c r="C600" s="9"/>
      <c r="D600" s="10"/>
      <c r="E600" s="11"/>
      <c r="F600" s="12"/>
      <c r="G600" s="13"/>
      <c r="J600" s="60"/>
      <c r="M600" s="62"/>
    </row>
    <row r="601" spans="1:13" s="47" customFormat="1" ht="14.4" customHeight="1" x14ac:dyDescent="0.3">
      <c r="A601" s="62"/>
      <c r="B601" s="48" t="s">
        <v>48</v>
      </c>
      <c r="C601" s="9"/>
      <c r="D601" s="10"/>
      <c r="E601" s="11"/>
      <c r="F601" s="11"/>
      <c r="G601" s="11"/>
      <c r="J601" s="60"/>
      <c r="M601" s="62"/>
    </row>
    <row r="602" spans="1:13" s="47" customFormat="1" ht="14.4" customHeight="1" x14ac:dyDescent="0.3">
      <c r="A602" s="62"/>
      <c r="B602" s="64" t="s">
        <v>49</v>
      </c>
      <c r="C602" s="62" t="s">
        <v>458</v>
      </c>
      <c r="D602" s="62"/>
      <c r="E602" s="62"/>
      <c r="I602" s="65" t="s">
        <v>50</v>
      </c>
      <c r="J602" s="68" t="s">
        <v>5</v>
      </c>
      <c r="M602" s="62"/>
    </row>
    <row r="603" spans="1:13" s="47" customFormat="1" ht="15" customHeight="1" thickBot="1" x14ac:dyDescent="0.35">
      <c r="A603" s="62"/>
      <c r="B603" s="64" t="s">
        <v>51</v>
      </c>
      <c r="C603" s="62" t="s">
        <v>383</v>
      </c>
      <c r="D603" s="62"/>
      <c r="E603" s="62"/>
      <c r="G603" s="62" t="s">
        <v>395</v>
      </c>
      <c r="J603" s="60"/>
      <c r="M603" s="62"/>
    </row>
    <row r="604" spans="1:13" s="47" customFormat="1" ht="14.4" customHeight="1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s="47" customFormat="1" ht="32.25" customHeight="1" x14ac:dyDescent="0.3">
      <c r="A605" s="62"/>
      <c r="B605" s="50" t="s">
        <v>53</v>
      </c>
      <c r="C605" s="18" t="s">
        <v>1</v>
      </c>
      <c r="D605" s="19" t="s">
        <v>54</v>
      </c>
      <c r="E605" s="20" t="s">
        <v>23</v>
      </c>
      <c r="F605" s="20" t="s">
        <v>55</v>
      </c>
      <c r="G605" s="20" t="s">
        <v>56</v>
      </c>
      <c r="H605" s="90" t="s">
        <v>158</v>
      </c>
      <c r="I605" s="91" t="s">
        <v>159</v>
      </c>
      <c r="J605" s="91" t="s">
        <v>160</v>
      </c>
      <c r="K605" s="91" t="s">
        <v>161</v>
      </c>
      <c r="L605" s="92" t="s">
        <v>162</v>
      </c>
      <c r="M605" s="62"/>
    </row>
    <row r="606" spans="1:13" s="47" customFormat="1" ht="14.4" customHeight="1" x14ac:dyDescent="0.3">
      <c r="A606" s="62"/>
      <c r="B606" s="21">
        <v>0</v>
      </c>
      <c r="C606" s="18"/>
      <c r="D606" s="22">
        <v>0</v>
      </c>
      <c r="E606" s="23">
        <v>0</v>
      </c>
      <c r="F606" s="24"/>
      <c r="G606" s="23">
        <v>0</v>
      </c>
      <c r="H606" s="96">
        <v>0</v>
      </c>
      <c r="I606" s="97"/>
      <c r="J606" s="137">
        <v>0</v>
      </c>
      <c r="K606" s="93">
        <v>0</v>
      </c>
      <c r="L606" s="98">
        <v>0</v>
      </c>
      <c r="M606" s="62"/>
    </row>
    <row r="607" spans="1:13" s="47" customFormat="1" ht="14.4" customHeight="1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s="47" customFormat="1" ht="14.4" customHeight="1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s="47" customFormat="1" ht="14.4" customHeight="1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s="47" customFormat="1" ht="14.4" customHeight="1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0.40799999999999997</v>
      </c>
      <c r="H612" s="89">
        <v>1.3222797658787003E-3</v>
      </c>
      <c r="I612" s="99"/>
      <c r="J612" s="61" t="s">
        <v>165</v>
      </c>
      <c r="K612" s="100">
        <v>0.4</v>
      </c>
      <c r="L612" s="101">
        <v>5.2891190635148016E-4</v>
      </c>
      <c r="M612" s="62"/>
    </row>
    <row r="613" spans="1:13" s="47" customFormat="1" ht="14.4" customHeight="1" x14ac:dyDescent="0.3">
      <c r="A613" s="62"/>
      <c r="B613" s="6" t="s">
        <v>57</v>
      </c>
      <c r="C613" s="25"/>
      <c r="D613" s="28"/>
      <c r="E613" s="26"/>
      <c r="F613" s="27"/>
      <c r="G613" s="86">
        <v>0.40799999999999997</v>
      </c>
      <c r="H613" s="102" t="s">
        <v>57</v>
      </c>
      <c r="I613" s="103"/>
      <c r="J613" s="85"/>
      <c r="K613" s="104" t="s">
        <v>156</v>
      </c>
      <c r="L613" s="105">
        <v>5.2891190635148016E-4</v>
      </c>
      <c r="M613" s="62"/>
    </row>
    <row r="614" spans="1:13" s="47" customFormat="1" ht="14.4" customHeight="1" x14ac:dyDescent="0.3">
      <c r="A614" s="62"/>
      <c r="B614" s="51" t="s">
        <v>22</v>
      </c>
      <c r="C614" s="29"/>
      <c r="D614" s="30"/>
      <c r="E614" s="31"/>
      <c r="F614" s="32"/>
      <c r="G614" s="87"/>
      <c r="H614" s="107"/>
      <c r="I614" s="108"/>
      <c r="J614" s="138"/>
      <c r="K614" s="109"/>
      <c r="L614" s="110"/>
      <c r="M614" s="62"/>
    </row>
    <row r="615" spans="1:13" s="47" customFormat="1" ht="30.75" customHeight="1" x14ac:dyDescent="0.3">
      <c r="A615" s="62"/>
      <c r="B615" s="52" t="s">
        <v>58</v>
      </c>
      <c r="C615" s="33" t="s">
        <v>1</v>
      </c>
      <c r="D615" s="34" t="s">
        <v>59</v>
      </c>
      <c r="E615" s="35" t="s">
        <v>23</v>
      </c>
      <c r="F615" s="35" t="s">
        <v>55</v>
      </c>
      <c r="G615" s="41" t="s">
        <v>56</v>
      </c>
      <c r="H615" s="90" t="s">
        <v>158</v>
      </c>
      <c r="I615" s="91" t="s">
        <v>159</v>
      </c>
      <c r="J615" s="91" t="s">
        <v>160</v>
      </c>
      <c r="K615" s="94" t="s">
        <v>161</v>
      </c>
      <c r="L615" s="92" t="s">
        <v>162</v>
      </c>
      <c r="M615" s="62"/>
    </row>
    <row r="616" spans="1:13" s="47" customFormat="1" ht="14.4" customHeight="1" x14ac:dyDescent="0.3">
      <c r="A616" s="62"/>
      <c r="B616" s="8" t="s">
        <v>1058</v>
      </c>
      <c r="C616" s="25">
        <v>1</v>
      </c>
      <c r="D616" s="3">
        <v>4.0999999999999996</v>
      </c>
      <c r="E616" s="26">
        <v>4.0999999999999996</v>
      </c>
      <c r="F616" s="26">
        <v>1</v>
      </c>
      <c r="G616" s="26">
        <v>4.0999999999999996</v>
      </c>
      <c r="H616" s="96">
        <v>1.3287615294369292E-2</v>
      </c>
      <c r="I616" s="97"/>
      <c r="J616" s="137" t="s">
        <v>163</v>
      </c>
      <c r="K616" s="93">
        <v>1</v>
      </c>
      <c r="L616" s="98">
        <v>1.3287615294369292E-2</v>
      </c>
      <c r="M616" s="62"/>
    </row>
    <row r="617" spans="1:13" s="47" customFormat="1" ht="14.4" customHeight="1" x14ac:dyDescent="0.3">
      <c r="A617" s="62"/>
      <c r="B617" s="8" t="s">
        <v>24</v>
      </c>
      <c r="C617" s="25">
        <v>1</v>
      </c>
      <c r="D617" s="3">
        <v>4.05</v>
      </c>
      <c r="E617" s="26">
        <v>4.05</v>
      </c>
      <c r="F617" s="26">
        <v>1</v>
      </c>
      <c r="G617" s="26">
        <v>4.05</v>
      </c>
      <c r="H617" s="89">
        <v>1.3125571205413569E-2</v>
      </c>
      <c r="I617" s="99"/>
      <c r="J617" s="61" t="s">
        <v>163</v>
      </c>
      <c r="K617" s="100">
        <v>1</v>
      </c>
      <c r="L617" s="101">
        <v>1.3125571205413569E-2</v>
      </c>
      <c r="M617" s="62"/>
    </row>
    <row r="618" spans="1:13" s="47" customFormat="1" ht="14.4" customHeight="1" x14ac:dyDescent="0.3">
      <c r="A618" s="62"/>
      <c r="B618" s="6">
        <v>0</v>
      </c>
      <c r="C618" s="25"/>
      <c r="D618" s="3">
        <v>0</v>
      </c>
      <c r="E618" s="26">
        <v>0</v>
      </c>
      <c r="F618" s="26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1:13" s="47" customFormat="1" ht="14.4" customHeight="1" x14ac:dyDescent="0.3">
      <c r="A619" s="62"/>
      <c r="B619" s="6">
        <v>0</v>
      </c>
      <c r="C619" s="25"/>
      <c r="D619" s="3">
        <v>0</v>
      </c>
      <c r="E619" s="26">
        <v>0</v>
      </c>
      <c r="F619" s="27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s="47" customFormat="1" ht="14.4" customHeight="1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s="47" customFormat="1" ht="14.4" customHeight="1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s="47" customFormat="1" ht="14.4" customHeight="1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s="47" customFormat="1" ht="14.4" customHeight="1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s="47" customFormat="1" ht="14.4" customHeight="1" x14ac:dyDescent="0.3">
      <c r="A624" s="62"/>
      <c r="B624" s="6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5" s="47" customFormat="1" ht="14.4" customHeight="1" x14ac:dyDescent="0.3">
      <c r="A625" s="62"/>
      <c r="B625" s="6" t="s">
        <v>60</v>
      </c>
      <c r="C625" s="25"/>
      <c r="D625" s="28"/>
      <c r="E625" s="26"/>
      <c r="F625" s="27"/>
      <c r="G625" s="86">
        <v>8.1499999999999986</v>
      </c>
      <c r="H625" s="106" t="s">
        <v>60</v>
      </c>
      <c r="I625" s="103"/>
      <c r="J625" s="85"/>
      <c r="K625" s="104" t="s">
        <v>156</v>
      </c>
      <c r="L625" s="95">
        <v>2.6413186499782859E-2</v>
      </c>
      <c r="M625" s="62"/>
    </row>
    <row r="626" spans="1:15" s="47" customFormat="1" ht="14.4" customHeight="1" x14ac:dyDescent="0.3">
      <c r="A626" s="62"/>
      <c r="B626" s="51" t="s">
        <v>38</v>
      </c>
      <c r="C626" s="29"/>
      <c r="D626" s="30"/>
      <c r="E626" s="30"/>
      <c r="F626" s="30"/>
      <c r="G626" s="30"/>
      <c r="H626" s="115"/>
      <c r="I626" s="116"/>
      <c r="J626" s="139"/>
      <c r="K626" s="117"/>
      <c r="L626" s="118"/>
      <c r="M626" s="62"/>
    </row>
    <row r="627" spans="1:15" s="47" customFormat="1" ht="36.75" customHeight="1" x14ac:dyDescent="0.3">
      <c r="A627" s="62"/>
      <c r="B627" s="53" t="s">
        <v>53</v>
      </c>
      <c r="C627" s="29"/>
      <c r="D627" s="54" t="s">
        <v>0</v>
      </c>
      <c r="E627" s="55" t="s">
        <v>1</v>
      </c>
      <c r="F627" s="56" t="s">
        <v>61</v>
      </c>
      <c r="G627" s="20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5" s="47" customFormat="1" ht="17.25" customHeight="1" x14ac:dyDescent="0.3">
      <c r="A628" s="62"/>
      <c r="B628" s="146" t="s">
        <v>1792</v>
      </c>
      <c r="C628" s="29"/>
      <c r="D628" s="22" t="s">
        <v>5</v>
      </c>
      <c r="E628" s="57">
        <v>1</v>
      </c>
      <c r="F628" s="24">
        <v>300</v>
      </c>
      <c r="G628" s="23">
        <v>300</v>
      </c>
      <c r="H628" s="96">
        <v>0.97226453373433841</v>
      </c>
      <c r="I628" s="97"/>
      <c r="J628" s="137" t="s">
        <v>163</v>
      </c>
      <c r="K628" s="93">
        <v>1</v>
      </c>
      <c r="L628" s="98">
        <v>0.97226453373433841</v>
      </c>
      <c r="M628" s="62"/>
    </row>
    <row r="629" spans="1:15" s="47" customFormat="1" ht="14.4" customHeight="1" x14ac:dyDescent="0.3">
      <c r="A629" s="62"/>
      <c r="B629" s="6">
        <v>0</v>
      </c>
      <c r="C629" s="7"/>
      <c r="D629" s="3">
        <v>0</v>
      </c>
      <c r="E629" s="4"/>
      <c r="F629" s="5">
        <v>0</v>
      </c>
      <c r="G629" s="26">
        <v>0</v>
      </c>
      <c r="H629" s="89">
        <v>0</v>
      </c>
      <c r="I629" s="99"/>
      <c r="J629" s="61">
        <v>0</v>
      </c>
      <c r="K629" s="100">
        <v>0</v>
      </c>
      <c r="L629" s="101">
        <v>0</v>
      </c>
      <c r="M629" s="62"/>
    </row>
    <row r="630" spans="1:15" s="47" customFormat="1" ht="14.4" customHeight="1" x14ac:dyDescent="0.3">
      <c r="A630" s="62"/>
      <c r="B630" s="6">
        <v>0</v>
      </c>
      <c r="C630" s="7"/>
      <c r="D630" s="3">
        <v>0</v>
      </c>
      <c r="E630" s="4"/>
      <c r="F630" s="5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5" s="47" customFormat="1" ht="14.4" customHeight="1" x14ac:dyDescent="0.3">
      <c r="A631" s="62"/>
      <c r="B631" s="6">
        <v>0</v>
      </c>
      <c r="C631" s="7"/>
      <c r="D631" s="3">
        <v>0</v>
      </c>
      <c r="E631" s="4"/>
      <c r="F631" s="5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5" s="47" customFormat="1" ht="14.4" customHeight="1" x14ac:dyDescent="0.3">
      <c r="A632" s="62"/>
      <c r="B632" s="6">
        <v>0</v>
      </c>
      <c r="C632" s="7"/>
      <c r="D632" s="3">
        <v>0</v>
      </c>
      <c r="E632" s="4"/>
      <c r="F632" s="5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5" s="47" customFormat="1" ht="14.4" customHeight="1" x14ac:dyDescent="0.3">
      <c r="A633" s="62"/>
      <c r="B633" s="6">
        <v>0</v>
      </c>
      <c r="C633" s="7"/>
      <c r="D633" s="3">
        <v>0</v>
      </c>
      <c r="E633" s="4"/>
      <c r="F633" s="5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5" s="47" customFormat="1" ht="14.4" customHeight="1" x14ac:dyDescent="0.3">
      <c r="A634" s="62"/>
      <c r="B634" s="6">
        <v>0</v>
      </c>
      <c r="C634" s="7"/>
      <c r="D634" s="3">
        <v>0</v>
      </c>
      <c r="E634" s="4"/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5" s="47" customFormat="1" ht="14.4" customHeight="1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5" s="47" customFormat="1" ht="14.4" customHeight="1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  <c r="O636" s="47">
        <f>1.5/0.2</f>
        <v>7.5</v>
      </c>
    </row>
    <row r="637" spans="1:15" s="47" customFormat="1" ht="14.4" customHeight="1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  <c r="O637" s="47">
        <f>+O636*3.5*2</f>
        <v>52.5</v>
      </c>
    </row>
    <row r="638" spans="1:15" s="47" customFormat="1" ht="14.4" customHeight="1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5" s="47" customFormat="1" ht="14.4" customHeight="1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5" s="47" customFormat="1" ht="14.4" customHeight="1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s="47" customFormat="1" ht="14.4" customHeight="1" x14ac:dyDescent="0.3">
      <c r="A641" s="62"/>
      <c r="B641" s="58" t="s">
        <v>62</v>
      </c>
      <c r="C641" s="46"/>
      <c r="D641" s="37"/>
      <c r="E641" s="38"/>
      <c r="F641" s="39"/>
      <c r="G641" s="86">
        <v>300</v>
      </c>
      <c r="H641" s="106" t="s">
        <v>62</v>
      </c>
      <c r="I641" s="103"/>
      <c r="J641" s="85"/>
      <c r="K641" s="104" t="s">
        <v>156</v>
      </c>
      <c r="L641" s="95">
        <v>0.97226453373433841</v>
      </c>
      <c r="M641" s="62"/>
    </row>
    <row r="642" spans="1:13" s="47" customFormat="1" ht="14.4" customHeight="1" x14ac:dyDescent="0.3">
      <c r="A642" s="62"/>
      <c r="B642" s="51" t="s">
        <v>63</v>
      </c>
      <c r="C642" s="29"/>
      <c r="D642" s="30"/>
      <c r="E642" s="31"/>
      <c r="F642" s="32"/>
      <c r="G642" s="31"/>
      <c r="H642" s="115"/>
      <c r="I642" s="116"/>
      <c r="J642" s="139"/>
      <c r="K642" s="117"/>
      <c r="L642" s="118">
        <v>0</v>
      </c>
      <c r="M642" s="62"/>
    </row>
    <row r="643" spans="1:13" s="47" customFormat="1" ht="35.25" customHeight="1" x14ac:dyDescent="0.3">
      <c r="A643" s="62"/>
      <c r="B643" s="53" t="s">
        <v>53</v>
      </c>
      <c r="C643" s="36"/>
      <c r="D643" s="40" t="s">
        <v>0</v>
      </c>
      <c r="E643" s="41" t="s">
        <v>1</v>
      </c>
      <c r="F643" s="35" t="s">
        <v>61</v>
      </c>
      <c r="G643" s="20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s="47" customFormat="1" ht="14.4" customHeight="1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3">
        <v>0</v>
      </c>
      <c r="H644" s="96">
        <v>0</v>
      </c>
      <c r="I644" s="97"/>
      <c r="J644" s="137">
        <v>0</v>
      </c>
      <c r="K644" s="93">
        <v>0</v>
      </c>
      <c r="L644" s="98">
        <v>0</v>
      </c>
      <c r="M644" s="62"/>
    </row>
    <row r="645" spans="1:13" s="47" customFormat="1" ht="14.4" customHeight="1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s="47" customFormat="1" ht="14.4" customHeight="1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s="47" customFormat="1" ht="15" customHeight="1" thickBot="1" x14ac:dyDescent="0.35">
      <c r="A649" s="62"/>
      <c r="B649" s="59" t="s">
        <v>64</v>
      </c>
      <c r="C649" s="42"/>
      <c r="D649" s="43"/>
      <c r="E649" s="44"/>
      <c r="F649" s="45"/>
      <c r="G649" s="23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s="47" customFormat="1" ht="14.4" customHeight="1" x14ac:dyDescent="0.3">
      <c r="A650" s="62"/>
      <c r="B650" s="64"/>
      <c r="C650" s="68"/>
      <c r="D650" s="69" t="s">
        <v>65</v>
      </c>
      <c r="E650" s="70"/>
      <c r="F650" s="71"/>
      <c r="G650" s="88">
        <v>308.55799999999999</v>
      </c>
      <c r="H650" s="128"/>
      <c r="I650" s="122"/>
      <c r="J650" s="140"/>
      <c r="K650" s="123"/>
      <c r="L650" s="121"/>
      <c r="M650" s="62"/>
    </row>
    <row r="651" spans="1:13" s="47" customFormat="1" ht="14.4" customHeight="1" x14ac:dyDescent="0.3">
      <c r="A651" s="62"/>
      <c r="B651" s="63"/>
      <c r="C651" s="68"/>
      <c r="D651" s="72" t="s">
        <v>7</v>
      </c>
      <c r="E651" s="73"/>
      <c r="F651" s="74">
        <v>0.1</v>
      </c>
      <c r="G651" s="73">
        <v>30.856000000000002</v>
      </c>
      <c r="H651" s="120"/>
      <c r="I651" s="124"/>
      <c r="J651" s="141"/>
      <c r="K651" s="125"/>
      <c r="L651" s="119"/>
      <c r="M651" s="62"/>
    </row>
    <row r="652" spans="1:13" s="47" customFormat="1" ht="14.4" customHeight="1" x14ac:dyDescent="0.3">
      <c r="A652" s="62"/>
      <c r="B652" s="63"/>
      <c r="C652" s="68"/>
      <c r="D652" s="72" t="s">
        <v>8</v>
      </c>
      <c r="E652" s="73"/>
      <c r="F652" s="74">
        <v>0.1</v>
      </c>
      <c r="G652" s="73">
        <v>30.856000000000002</v>
      </c>
      <c r="H652" s="120"/>
      <c r="I652" s="124"/>
      <c r="J652" s="141"/>
      <c r="K652" s="125"/>
      <c r="L652" s="119"/>
      <c r="M652" s="62"/>
    </row>
    <row r="653" spans="1:13" s="47" customFormat="1" ht="14.4" customHeight="1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370.27</v>
      </c>
      <c r="H653" s="120"/>
      <c r="I653" s="124"/>
      <c r="J653" s="141"/>
      <c r="K653" s="125"/>
      <c r="L653" s="119"/>
      <c r="M653" s="62"/>
    </row>
    <row r="654" spans="1:13" s="47" customFormat="1" ht="15" customHeight="1" thickBot="1" x14ac:dyDescent="0.35">
      <c r="A654" s="62"/>
      <c r="B654" s="63"/>
      <c r="C654" s="68"/>
      <c r="D654" s="77" t="s">
        <v>68</v>
      </c>
      <c r="E654" s="78"/>
      <c r="F654" s="79"/>
      <c r="G654" s="78">
        <v>370.27</v>
      </c>
      <c r="H654" s="134">
        <v>1</v>
      </c>
      <c r="I654" s="126"/>
      <c r="J654" s="142"/>
      <c r="K654" s="127"/>
      <c r="L654" s="135">
        <v>0.99920663214047278</v>
      </c>
      <c r="M654" s="62"/>
    </row>
    <row r="655" spans="1:13" s="47" customFormat="1" ht="14.4" customHeight="1" x14ac:dyDescent="0.3">
      <c r="A655" s="62"/>
      <c r="B655" s="63"/>
      <c r="C655" s="68"/>
      <c r="D655" s="80"/>
      <c r="E655" s="67"/>
      <c r="F655" s="65"/>
      <c r="G655" s="67"/>
      <c r="J655" s="60"/>
      <c r="M655" s="62"/>
    </row>
    <row r="656" spans="1:13" s="47" customFormat="1" ht="14.4" customHeight="1" x14ac:dyDescent="0.3">
      <c r="A656" s="62"/>
      <c r="B656" s="63"/>
      <c r="C656" s="68"/>
      <c r="D656" s="80"/>
      <c r="E656" s="67"/>
      <c r="F656" s="65"/>
      <c r="G656" s="67"/>
      <c r="J656" s="60"/>
      <c r="M656" s="62"/>
    </row>
    <row r="657" spans="1:13" s="47" customFormat="1" ht="14.4" customHeight="1" x14ac:dyDescent="0.3">
      <c r="A657" s="62"/>
      <c r="B657" s="63"/>
      <c r="C657" s="68"/>
      <c r="D657" s="80"/>
      <c r="E657" s="67"/>
      <c r="F657" s="65"/>
      <c r="G657" s="67"/>
      <c r="J657" s="60"/>
      <c r="M657" s="62"/>
    </row>
    <row r="658" spans="1:13" s="47" customFormat="1" ht="14.4" customHeight="1" x14ac:dyDescent="0.3">
      <c r="A658" s="62"/>
      <c r="B658" s="136" t="s">
        <v>1808</v>
      </c>
      <c r="C658" s="81"/>
      <c r="D658" s="80"/>
      <c r="E658" s="67"/>
      <c r="F658" s="82"/>
      <c r="G658" s="82"/>
      <c r="J658" s="60"/>
      <c r="M658" s="62"/>
    </row>
    <row r="659" spans="1:13" s="47" customFormat="1" ht="14.4" customHeight="1" x14ac:dyDescent="0.3">
      <c r="A659" s="62"/>
      <c r="B659" s="133" t="s">
        <v>6</v>
      </c>
      <c r="C659" s="83"/>
      <c r="D659" s="80"/>
      <c r="E659" s="67"/>
      <c r="F659" s="62"/>
      <c r="G659" s="62"/>
      <c r="J659" s="60"/>
      <c r="M659" s="62"/>
    </row>
    <row r="660" spans="1:13" s="47" customFormat="1" ht="14.4" customHeight="1" x14ac:dyDescent="0.3">
      <c r="A660" s="62"/>
      <c r="B660" s="84"/>
      <c r="C660" s="62"/>
      <c r="D660" s="80"/>
      <c r="E660" s="67"/>
      <c r="F660" s="62"/>
      <c r="G660" s="62"/>
      <c r="J660" s="60"/>
      <c r="M660" s="62"/>
    </row>
    <row r="661" spans="1:13" x14ac:dyDescent="0.3">
      <c r="A661" s="62"/>
      <c r="B661" s="129"/>
      <c r="C661" s="129"/>
      <c r="D661" s="129"/>
      <c r="J661" s="1"/>
    </row>
    <row r="662" spans="1:13" x14ac:dyDescent="0.3">
      <c r="A662" s="62"/>
      <c r="B662" s="130"/>
      <c r="C662" s="130"/>
      <c r="D662" s="130"/>
      <c r="J662" s="1"/>
    </row>
    <row r="663" spans="1:13" ht="15.6" x14ac:dyDescent="0.3">
      <c r="A663" s="62"/>
      <c r="B663" s="47"/>
      <c r="C663" s="47"/>
      <c r="D663" s="715" t="s">
        <v>166</v>
      </c>
      <c r="E663" s="715"/>
      <c r="F663" s="715"/>
      <c r="J663" s="1"/>
    </row>
    <row r="664" spans="1:13" x14ac:dyDescent="0.3">
      <c r="A664" s="62"/>
      <c r="B664" s="132"/>
      <c r="C664" s="132"/>
      <c r="D664" s="132"/>
      <c r="J664" s="1"/>
    </row>
    <row r="665" spans="1:13" ht="82.5" customHeight="1" x14ac:dyDescent="0.3">
      <c r="A665" s="62"/>
      <c r="B665" s="710" t="s">
        <v>1809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3" s="47" customFormat="1" ht="14.4" customHeight="1" x14ac:dyDescent="0.3">
      <c r="A666" s="62"/>
      <c r="B666" s="63"/>
      <c r="C666" s="9"/>
      <c r="D666" s="10"/>
      <c r="E666" s="11"/>
      <c r="F666" s="12"/>
      <c r="G666" s="13"/>
      <c r="J666" s="60"/>
      <c r="M666" s="62"/>
    </row>
    <row r="667" spans="1:13" s="47" customFormat="1" ht="14.4" customHeight="1" x14ac:dyDescent="0.3">
      <c r="A667" s="62"/>
      <c r="B667" s="48" t="s">
        <v>48</v>
      </c>
      <c r="C667" s="9"/>
      <c r="D667" s="10"/>
      <c r="E667" s="11"/>
      <c r="F667" s="11"/>
      <c r="G667" s="11"/>
      <c r="J667" s="60"/>
      <c r="M667" s="62"/>
    </row>
    <row r="668" spans="1:13" s="47" customFormat="1" ht="14.4" customHeight="1" x14ac:dyDescent="0.3">
      <c r="A668" s="62"/>
      <c r="B668" s="64" t="s">
        <v>49</v>
      </c>
      <c r="C668" s="62" t="s">
        <v>459</v>
      </c>
      <c r="D668" s="62"/>
      <c r="E668" s="62"/>
      <c r="I668" s="65" t="s">
        <v>50</v>
      </c>
      <c r="J668" s="68" t="s">
        <v>3</v>
      </c>
      <c r="M668" s="62"/>
    </row>
    <row r="669" spans="1:13" s="47" customFormat="1" ht="15" customHeight="1" thickBot="1" x14ac:dyDescent="0.35">
      <c r="A669" s="62"/>
      <c r="B669" s="64" t="s">
        <v>51</v>
      </c>
      <c r="C669" s="62" t="s">
        <v>383</v>
      </c>
      <c r="D669" s="62"/>
      <c r="E669" s="62"/>
      <c r="G669" s="62" t="s">
        <v>396</v>
      </c>
      <c r="J669" s="60"/>
      <c r="M669" s="62"/>
    </row>
    <row r="670" spans="1:13" s="47" customFormat="1" ht="14.4" customHeight="1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3" s="47" customFormat="1" ht="32.25" customHeight="1" x14ac:dyDescent="0.3">
      <c r="A671" s="62"/>
      <c r="B671" s="50" t="s">
        <v>53</v>
      </c>
      <c r="C671" s="18" t="s">
        <v>1</v>
      </c>
      <c r="D671" s="19" t="s">
        <v>54</v>
      </c>
      <c r="E671" s="20" t="s">
        <v>23</v>
      </c>
      <c r="F671" s="20" t="s">
        <v>55</v>
      </c>
      <c r="G671" s="20" t="s">
        <v>56</v>
      </c>
      <c r="H671" s="90" t="s">
        <v>158</v>
      </c>
      <c r="I671" s="91" t="s">
        <v>159</v>
      </c>
      <c r="J671" s="91" t="s">
        <v>160</v>
      </c>
      <c r="K671" s="91" t="s">
        <v>161</v>
      </c>
      <c r="L671" s="92" t="s">
        <v>162</v>
      </c>
      <c r="M671" s="62"/>
    </row>
    <row r="672" spans="1:13" s="47" customFormat="1" ht="14.4" customHeight="1" x14ac:dyDescent="0.3">
      <c r="A672" s="62"/>
      <c r="B672" s="21" t="s">
        <v>12</v>
      </c>
      <c r="C672" s="18">
        <v>1</v>
      </c>
      <c r="D672" s="22">
        <v>0.8</v>
      </c>
      <c r="E672" s="23">
        <v>0.8</v>
      </c>
      <c r="F672" s="24">
        <v>1.5</v>
      </c>
      <c r="G672" s="23">
        <v>1.2000000000000002</v>
      </c>
      <c r="H672" s="96">
        <v>1.7800456878393215E-2</v>
      </c>
      <c r="I672" s="97"/>
      <c r="J672" s="137" t="s">
        <v>165</v>
      </c>
      <c r="K672" s="93">
        <v>0.4</v>
      </c>
      <c r="L672" s="98">
        <v>7.1201827513572864E-3</v>
      </c>
      <c r="M672" s="62"/>
    </row>
    <row r="673" spans="1:13" s="47" customFormat="1" ht="14.4" customHeight="1" x14ac:dyDescent="0.3">
      <c r="A673" s="62"/>
      <c r="B673" s="6" t="s">
        <v>17</v>
      </c>
      <c r="C673" s="25">
        <v>1</v>
      </c>
      <c r="D673" s="3">
        <v>5</v>
      </c>
      <c r="E673" s="26">
        <v>5</v>
      </c>
      <c r="F673" s="27">
        <v>1.5</v>
      </c>
      <c r="G673" s="26">
        <v>7.5</v>
      </c>
      <c r="H673" s="89">
        <v>0.11125285548995757</v>
      </c>
      <c r="I673" s="99"/>
      <c r="J673" s="61" t="s">
        <v>165</v>
      </c>
      <c r="K673" s="100">
        <v>0.4</v>
      </c>
      <c r="L673" s="101">
        <v>4.4501142195983029E-2</v>
      </c>
      <c r="M673" s="62"/>
    </row>
    <row r="674" spans="1:13" s="47" customFormat="1" ht="14.4" customHeight="1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s="47" customFormat="1" ht="14.4" customHeight="1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s="47" customFormat="1" ht="14.4" customHeight="1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s="47" customFormat="1" ht="14.4" customHeight="1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s="47" customFormat="1" ht="14.4" customHeight="1" x14ac:dyDescent="0.3">
      <c r="A678" s="62"/>
      <c r="B678" s="6" t="s">
        <v>73</v>
      </c>
      <c r="C678" s="25"/>
      <c r="D678" s="3">
        <v>0</v>
      </c>
      <c r="E678" s="26">
        <v>0</v>
      </c>
      <c r="F678" s="27"/>
      <c r="G678" s="26">
        <v>0.95599999999999996</v>
      </c>
      <c r="H678" s="89">
        <v>1.4181030646453258E-2</v>
      </c>
      <c r="I678" s="99"/>
      <c r="J678" s="61" t="s">
        <v>165</v>
      </c>
      <c r="K678" s="100">
        <v>0.4</v>
      </c>
      <c r="L678" s="101">
        <v>5.6724122585813039E-3</v>
      </c>
      <c r="M678" s="62"/>
    </row>
    <row r="679" spans="1:13" s="47" customFormat="1" ht="14.4" customHeight="1" x14ac:dyDescent="0.3">
      <c r="A679" s="62"/>
      <c r="B679" s="6" t="s">
        <v>57</v>
      </c>
      <c r="C679" s="25"/>
      <c r="D679" s="28"/>
      <c r="E679" s="26"/>
      <c r="F679" s="27"/>
      <c r="G679" s="86">
        <v>9.6559999999999988</v>
      </c>
      <c r="H679" s="102" t="s">
        <v>57</v>
      </c>
      <c r="I679" s="103"/>
      <c r="J679" s="85"/>
      <c r="K679" s="104" t="s">
        <v>156</v>
      </c>
      <c r="L679" s="105">
        <v>5.7293737205921617E-2</v>
      </c>
      <c r="M679" s="62"/>
    </row>
    <row r="680" spans="1:13" s="47" customFormat="1" ht="14.4" customHeight="1" x14ac:dyDescent="0.3">
      <c r="A680" s="62"/>
      <c r="B680" s="51" t="s">
        <v>22</v>
      </c>
      <c r="C680" s="29"/>
      <c r="D680" s="30"/>
      <c r="E680" s="31"/>
      <c r="F680" s="32"/>
      <c r="G680" s="87"/>
      <c r="H680" s="107"/>
      <c r="I680" s="108"/>
      <c r="J680" s="138"/>
      <c r="K680" s="109"/>
      <c r="L680" s="110"/>
      <c r="M680" s="62"/>
    </row>
    <row r="681" spans="1:13" s="47" customFormat="1" ht="30.75" customHeight="1" x14ac:dyDescent="0.3">
      <c r="A681" s="62"/>
      <c r="B681" s="52" t="s">
        <v>58</v>
      </c>
      <c r="C681" s="33" t="s">
        <v>1</v>
      </c>
      <c r="D681" s="34" t="s">
        <v>59</v>
      </c>
      <c r="E681" s="35" t="s">
        <v>23</v>
      </c>
      <c r="F681" s="35" t="s">
        <v>55</v>
      </c>
      <c r="G681" s="41" t="s">
        <v>56</v>
      </c>
      <c r="H681" s="90" t="s">
        <v>158</v>
      </c>
      <c r="I681" s="91" t="s">
        <v>159</v>
      </c>
      <c r="J681" s="91" t="s">
        <v>160</v>
      </c>
      <c r="K681" s="94" t="s">
        <v>161</v>
      </c>
      <c r="L681" s="92" t="s">
        <v>162</v>
      </c>
      <c r="M681" s="62"/>
    </row>
    <row r="682" spans="1:13" s="47" customFormat="1" ht="14.4" customHeight="1" x14ac:dyDescent="0.3">
      <c r="A682" s="62"/>
      <c r="B682" s="6" t="s">
        <v>28</v>
      </c>
      <c r="C682" s="25">
        <v>1</v>
      </c>
      <c r="D682" s="3">
        <v>4.0999999999999996</v>
      </c>
      <c r="E682" s="26">
        <v>4.0999999999999996</v>
      </c>
      <c r="F682" s="26">
        <v>1.5</v>
      </c>
      <c r="G682" s="26">
        <v>6.1499999999999995</v>
      </c>
      <c r="H682" s="96">
        <v>9.1227341501765202E-2</v>
      </c>
      <c r="I682" s="97"/>
      <c r="J682" s="137" t="s">
        <v>163</v>
      </c>
      <c r="K682" s="93">
        <v>1</v>
      </c>
      <c r="L682" s="98">
        <v>9.1227341501765202E-2</v>
      </c>
      <c r="M682" s="62"/>
    </row>
    <row r="683" spans="1:13" s="47" customFormat="1" ht="14.4" customHeight="1" x14ac:dyDescent="0.3">
      <c r="A683" s="62"/>
      <c r="B683" s="8" t="s">
        <v>36</v>
      </c>
      <c r="C683" s="25">
        <v>1</v>
      </c>
      <c r="D683" s="3">
        <v>4.0999999999999996</v>
      </c>
      <c r="E683" s="26">
        <v>4.0999999999999996</v>
      </c>
      <c r="F683" s="26">
        <v>1.5</v>
      </c>
      <c r="G683" s="26">
        <v>6.1499999999999995</v>
      </c>
      <c r="H683" s="89">
        <v>9.1227341501765202E-2</v>
      </c>
      <c r="I683" s="99"/>
      <c r="J683" s="61" t="s">
        <v>163</v>
      </c>
      <c r="K683" s="100">
        <v>1</v>
      </c>
      <c r="L683" s="101">
        <v>9.1227341501765202E-2</v>
      </c>
      <c r="M683" s="62"/>
    </row>
    <row r="684" spans="1:13" s="47" customFormat="1" ht="14.4" customHeight="1" x14ac:dyDescent="0.3">
      <c r="A684" s="62"/>
      <c r="B684" s="6" t="s">
        <v>69</v>
      </c>
      <c r="C684" s="25">
        <v>1</v>
      </c>
      <c r="D684" s="3">
        <v>4.55</v>
      </c>
      <c r="E684" s="26">
        <v>4.55</v>
      </c>
      <c r="F684" s="26">
        <v>1.5</v>
      </c>
      <c r="G684" s="26">
        <v>6.8249999999999993</v>
      </c>
      <c r="H684" s="89">
        <v>0.10124009849586138</v>
      </c>
      <c r="I684" s="99"/>
      <c r="J684" s="61" t="s">
        <v>163</v>
      </c>
      <c r="K684" s="100">
        <v>1</v>
      </c>
      <c r="L684" s="101">
        <v>0.10124009849586138</v>
      </c>
      <c r="M684" s="62"/>
    </row>
    <row r="685" spans="1:13" s="47" customFormat="1" ht="14.4" customHeight="1" x14ac:dyDescent="0.3">
      <c r="A685" s="62"/>
      <c r="B685" s="6" t="s">
        <v>82</v>
      </c>
      <c r="C685" s="25"/>
      <c r="D685" s="3">
        <v>4.0999999999999996</v>
      </c>
      <c r="E685" s="26">
        <v>0</v>
      </c>
      <c r="F685" s="27"/>
      <c r="G685" s="26">
        <v>0</v>
      </c>
      <c r="H685" s="89">
        <v>0</v>
      </c>
      <c r="I685" s="99"/>
      <c r="J685" s="61" t="s">
        <v>163</v>
      </c>
      <c r="K685" s="100">
        <v>1</v>
      </c>
      <c r="L685" s="101">
        <v>0</v>
      </c>
      <c r="M685" s="62"/>
    </row>
    <row r="686" spans="1:13" s="47" customFormat="1" ht="14.4" customHeight="1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s="47" customFormat="1" ht="14.4" customHeight="1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s="47" customFormat="1" ht="14.4" customHeight="1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s="47" customFormat="1" ht="14.4" customHeight="1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s="47" customFormat="1" ht="14.4" customHeight="1" x14ac:dyDescent="0.3">
      <c r="A690" s="62"/>
      <c r="B690" s="6">
        <v>0</v>
      </c>
      <c r="C690" s="25"/>
      <c r="D690" s="3">
        <v>0</v>
      </c>
      <c r="E690" s="26">
        <v>0</v>
      </c>
      <c r="F690" s="27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3" s="47" customFormat="1" ht="14.4" customHeight="1" x14ac:dyDescent="0.3">
      <c r="A691" s="62"/>
      <c r="B691" s="6" t="s">
        <v>60</v>
      </c>
      <c r="C691" s="25"/>
      <c r="D691" s="28"/>
      <c r="E691" s="26"/>
      <c r="F691" s="27"/>
      <c r="G691" s="86">
        <v>19.125</v>
      </c>
      <c r="H691" s="106" t="s">
        <v>60</v>
      </c>
      <c r="I691" s="103"/>
      <c r="J691" s="85"/>
      <c r="K691" s="104" t="s">
        <v>156</v>
      </c>
      <c r="L691" s="95">
        <v>0.28369478149939176</v>
      </c>
      <c r="M691" s="62"/>
    </row>
    <row r="692" spans="1:13" s="47" customFormat="1" ht="14.4" customHeight="1" x14ac:dyDescent="0.3">
      <c r="A692" s="62"/>
      <c r="B692" s="51" t="s">
        <v>38</v>
      </c>
      <c r="C692" s="29"/>
      <c r="D692" s="30"/>
      <c r="E692" s="30"/>
      <c r="F692" s="30"/>
      <c r="G692" s="30"/>
      <c r="H692" s="115"/>
      <c r="I692" s="116"/>
      <c r="J692" s="139"/>
      <c r="K692" s="117"/>
      <c r="L692" s="118"/>
      <c r="M692" s="62"/>
    </row>
    <row r="693" spans="1:13" s="47" customFormat="1" ht="36.75" customHeight="1" x14ac:dyDescent="0.3">
      <c r="A693" s="62"/>
      <c r="B693" s="53" t="s">
        <v>53</v>
      </c>
      <c r="C693" s="29"/>
      <c r="D693" s="54" t="s">
        <v>0</v>
      </c>
      <c r="E693" s="55" t="s">
        <v>1</v>
      </c>
      <c r="F693" s="56" t="s">
        <v>61</v>
      </c>
      <c r="G693" s="20" t="s">
        <v>56</v>
      </c>
      <c r="H693" s="111" t="s">
        <v>158</v>
      </c>
      <c r="I693" s="112" t="s">
        <v>159</v>
      </c>
      <c r="J693" s="112" t="s">
        <v>160</v>
      </c>
      <c r="K693" s="113" t="s">
        <v>161</v>
      </c>
      <c r="L693" s="114" t="s">
        <v>162</v>
      </c>
      <c r="M693" s="62"/>
    </row>
    <row r="694" spans="1:13" s="47" customFormat="1" ht="17.25" customHeight="1" x14ac:dyDescent="0.3">
      <c r="A694" s="62"/>
      <c r="B694" s="146" t="s">
        <v>128</v>
      </c>
      <c r="C694" s="29"/>
      <c r="D694" s="22" t="s">
        <v>143</v>
      </c>
      <c r="E694" s="57">
        <v>0.1</v>
      </c>
      <c r="F694" s="24">
        <v>15</v>
      </c>
      <c r="G694" s="23">
        <v>1.5</v>
      </c>
      <c r="H694" s="96">
        <v>2.2250571097991514E-2</v>
      </c>
      <c r="I694" s="97"/>
      <c r="J694" s="137" t="s">
        <v>163</v>
      </c>
      <c r="K694" s="93">
        <v>1</v>
      </c>
      <c r="L694" s="98">
        <v>2.2250571097991514E-2</v>
      </c>
      <c r="M694" s="62"/>
    </row>
    <row r="695" spans="1:13" s="47" customFormat="1" ht="14.4" customHeight="1" x14ac:dyDescent="0.3">
      <c r="A695" s="62"/>
      <c r="B695" s="6" t="s">
        <v>1062</v>
      </c>
      <c r="C695" s="7"/>
      <c r="D695" s="3" t="s">
        <v>78</v>
      </c>
      <c r="E695" s="4">
        <v>0.2</v>
      </c>
      <c r="F695" s="5">
        <v>5</v>
      </c>
      <c r="G695" s="26">
        <v>1</v>
      </c>
      <c r="H695" s="89">
        <v>1.4833714065327677E-2</v>
      </c>
      <c r="I695" s="99"/>
      <c r="J695" s="61" t="s">
        <v>1219</v>
      </c>
      <c r="K695" s="100">
        <v>0</v>
      </c>
      <c r="L695" s="101">
        <v>0</v>
      </c>
      <c r="M695" s="62"/>
    </row>
    <row r="696" spans="1:13" s="47" customFormat="1" ht="14.4" customHeight="1" x14ac:dyDescent="0.3">
      <c r="A696" s="62"/>
      <c r="B696" s="6" t="s">
        <v>114</v>
      </c>
      <c r="C696" s="7"/>
      <c r="D696" s="3" t="s">
        <v>2</v>
      </c>
      <c r="E696" s="4">
        <v>0.5</v>
      </c>
      <c r="F696" s="5">
        <v>1.8</v>
      </c>
      <c r="G696" s="26">
        <v>0.9</v>
      </c>
      <c r="H696" s="89">
        <v>1.3350342658794909E-2</v>
      </c>
      <c r="I696" s="99"/>
      <c r="J696" s="61" t="s">
        <v>163</v>
      </c>
      <c r="K696" s="100">
        <v>1</v>
      </c>
      <c r="L696" s="101">
        <v>1.3350342658794909E-2</v>
      </c>
      <c r="M696" s="62"/>
    </row>
    <row r="697" spans="1:13" s="47" customFormat="1" ht="14.4" customHeight="1" x14ac:dyDescent="0.3">
      <c r="A697" s="62"/>
      <c r="B697" s="6" t="s">
        <v>113</v>
      </c>
      <c r="C697" s="7"/>
      <c r="D697" s="3" t="s">
        <v>5</v>
      </c>
      <c r="E697" s="4">
        <v>0.25</v>
      </c>
      <c r="F697" s="5">
        <v>3</v>
      </c>
      <c r="G697" s="26">
        <v>0.75</v>
      </c>
      <c r="H697" s="89">
        <v>1.1125285548995757E-2</v>
      </c>
      <c r="I697" s="99"/>
      <c r="J697" s="61" t="s">
        <v>163</v>
      </c>
      <c r="K697" s="100">
        <v>1</v>
      </c>
      <c r="L697" s="101">
        <v>1.1125285548995757E-2</v>
      </c>
      <c r="M697" s="62"/>
    </row>
    <row r="698" spans="1:13" s="47" customFormat="1" ht="14.4" customHeight="1" x14ac:dyDescent="0.3">
      <c r="A698" s="62"/>
      <c r="B698" s="6" t="s">
        <v>41</v>
      </c>
      <c r="C698" s="7"/>
      <c r="D698" s="3" t="s">
        <v>5</v>
      </c>
      <c r="E698" s="4">
        <v>1</v>
      </c>
      <c r="F698" s="5">
        <v>2</v>
      </c>
      <c r="G698" s="26">
        <v>2</v>
      </c>
      <c r="H698" s="89">
        <v>2.9667428130655354E-2</v>
      </c>
      <c r="I698" s="99"/>
      <c r="J698" s="61" t="s">
        <v>163</v>
      </c>
      <c r="K698" s="100">
        <v>0.4</v>
      </c>
      <c r="L698" s="101">
        <v>1.1866971252262142E-2</v>
      </c>
      <c r="M698" s="62"/>
    </row>
    <row r="699" spans="1:13" s="47" customFormat="1" ht="14.4" customHeight="1" x14ac:dyDescent="0.3">
      <c r="A699" s="62"/>
      <c r="B699" s="6" t="s">
        <v>434</v>
      </c>
      <c r="C699" s="7"/>
      <c r="D699" s="3" t="s">
        <v>5</v>
      </c>
      <c r="E699" s="4">
        <v>1</v>
      </c>
      <c r="F699" s="5">
        <v>0.15</v>
      </c>
      <c r="G699" s="26">
        <v>0.15</v>
      </c>
      <c r="H699" s="89">
        <v>2.2250571097991514E-3</v>
      </c>
      <c r="I699" s="99"/>
      <c r="J699" s="61" t="s">
        <v>163</v>
      </c>
      <c r="K699" s="100">
        <v>1</v>
      </c>
      <c r="L699" s="101">
        <v>2.2250571097991514E-3</v>
      </c>
      <c r="M699" s="62"/>
    </row>
    <row r="700" spans="1:13" s="47" customFormat="1" ht="14.4" customHeight="1" x14ac:dyDescent="0.3">
      <c r="A700" s="62"/>
      <c r="B700" s="6" t="s">
        <v>292</v>
      </c>
      <c r="C700" s="7"/>
      <c r="D700" s="3" t="s">
        <v>3</v>
      </c>
      <c r="E700" s="4">
        <v>0.5</v>
      </c>
      <c r="F700" s="5">
        <v>3.6</v>
      </c>
      <c r="G700" s="26">
        <v>1.8</v>
      </c>
      <c r="H700" s="89">
        <v>2.6700685317589817E-2</v>
      </c>
      <c r="I700" s="99"/>
      <c r="J700" s="61" t="s">
        <v>163</v>
      </c>
      <c r="K700" s="100">
        <v>1</v>
      </c>
      <c r="L700" s="101">
        <v>2.6700685317589817E-2</v>
      </c>
      <c r="M700" s="62"/>
    </row>
    <row r="701" spans="1:13" s="47" customFormat="1" ht="14.4" customHeight="1" x14ac:dyDescent="0.3">
      <c r="A701" s="62"/>
      <c r="B701" s="6" t="s">
        <v>1791</v>
      </c>
      <c r="C701" s="7"/>
      <c r="D701" s="3" t="s">
        <v>2</v>
      </c>
      <c r="E701" s="4">
        <v>3</v>
      </c>
      <c r="F701" s="5">
        <v>4</v>
      </c>
      <c r="G701" s="26">
        <v>12</v>
      </c>
      <c r="H701" s="89">
        <v>0.17800456878393212</v>
      </c>
      <c r="I701" s="99"/>
      <c r="J701" s="61" t="s">
        <v>163</v>
      </c>
      <c r="K701" s="100">
        <v>1</v>
      </c>
      <c r="L701" s="101">
        <v>0.17800456878393212</v>
      </c>
      <c r="M701" s="62"/>
    </row>
    <row r="702" spans="1:13" s="47" customFormat="1" ht="14.4" customHeight="1" x14ac:dyDescent="0.3">
      <c r="A702" s="62"/>
      <c r="B702" s="6" t="s">
        <v>140</v>
      </c>
      <c r="C702" s="7"/>
      <c r="D702" s="3" t="s">
        <v>143</v>
      </c>
      <c r="E702" s="4">
        <v>0.5</v>
      </c>
      <c r="F702" s="5">
        <v>15.59</v>
      </c>
      <c r="G702" s="26">
        <v>7.7949999999999999</v>
      </c>
      <c r="H702" s="89">
        <v>0.11562880113922924</v>
      </c>
      <c r="I702" s="99"/>
      <c r="J702" s="61" t="s">
        <v>163</v>
      </c>
      <c r="K702" s="100">
        <v>1</v>
      </c>
      <c r="L702" s="101">
        <v>0.11562880113922924</v>
      </c>
      <c r="M702" s="62"/>
    </row>
    <row r="703" spans="1:13" s="47" customFormat="1" ht="14.4" customHeight="1" x14ac:dyDescent="0.3">
      <c r="A703" s="62"/>
      <c r="B703" s="6" t="s">
        <v>1063</v>
      </c>
      <c r="C703" s="7"/>
      <c r="D703" s="3" t="s">
        <v>3</v>
      </c>
      <c r="E703" s="4">
        <v>0.3</v>
      </c>
      <c r="F703" s="5">
        <v>18</v>
      </c>
      <c r="G703" s="26">
        <v>5.3999999999999995</v>
      </c>
      <c r="H703" s="89">
        <v>8.0102055952769438E-2</v>
      </c>
      <c r="I703" s="99"/>
      <c r="J703" s="61" t="s">
        <v>163</v>
      </c>
      <c r="K703" s="100">
        <v>1</v>
      </c>
      <c r="L703" s="101">
        <v>8.0102055952769438E-2</v>
      </c>
      <c r="M703" s="62"/>
    </row>
    <row r="704" spans="1:13" s="47" customFormat="1" ht="14.4" customHeight="1" x14ac:dyDescent="0.3">
      <c r="A704" s="62"/>
      <c r="B704" s="6" t="s">
        <v>130</v>
      </c>
      <c r="C704" s="7"/>
      <c r="D704" s="3" t="s">
        <v>143</v>
      </c>
      <c r="E704" s="4">
        <v>0.2</v>
      </c>
      <c r="F704" s="5">
        <v>26.69</v>
      </c>
      <c r="G704" s="26">
        <v>5.338000000000001</v>
      </c>
      <c r="H704" s="89">
        <v>7.9182365680719152E-2</v>
      </c>
      <c r="I704" s="99"/>
      <c r="J704" s="61" t="s">
        <v>163</v>
      </c>
      <c r="K704" s="100">
        <v>1</v>
      </c>
      <c r="L704" s="101">
        <v>7.9182365680719152E-2</v>
      </c>
      <c r="M704" s="62"/>
    </row>
    <row r="705" spans="1:13" s="47" customFormat="1" ht="14.4" customHeight="1" x14ac:dyDescent="0.3">
      <c r="A705" s="62"/>
      <c r="B705" s="6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s="47" customFormat="1" ht="14.4" customHeight="1" x14ac:dyDescent="0.3">
      <c r="A706" s="62"/>
      <c r="B706" s="6">
        <v>0</v>
      </c>
      <c r="C706" s="7"/>
      <c r="D706" s="3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s="47" customFormat="1" ht="14.4" customHeight="1" x14ac:dyDescent="0.3">
      <c r="A707" s="62"/>
      <c r="B707" s="58" t="s">
        <v>62</v>
      </c>
      <c r="C707" s="46"/>
      <c r="D707" s="37"/>
      <c r="E707" s="38"/>
      <c r="F707" s="39"/>
      <c r="G707" s="86">
        <v>38.633000000000003</v>
      </c>
      <c r="H707" s="106" t="s">
        <v>62</v>
      </c>
      <c r="I707" s="103"/>
      <c r="J707" s="85"/>
      <c r="K707" s="104" t="s">
        <v>156</v>
      </c>
      <c r="L707" s="95">
        <v>0.54043670454208326</v>
      </c>
      <c r="M707" s="62"/>
    </row>
    <row r="708" spans="1:13" s="47" customFormat="1" ht="14.4" customHeight="1" x14ac:dyDescent="0.3">
      <c r="A708" s="62"/>
      <c r="B708" s="51" t="s">
        <v>63</v>
      </c>
      <c r="C708" s="29"/>
      <c r="D708" s="30"/>
      <c r="E708" s="31"/>
      <c r="F708" s="32"/>
      <c r="G708" s="31"/>
      <c r="H708" s="115"/>
      <c r="I708" s="116"/>
      <c r="J708" s="139"/>
      <c r="K708" s="117"/>
      <c r="L708" s="118">
        <v>0</v>
      </c>
      <c r="M708" s="62"/>
    </row>
    <row r="709" spans="1:13" s="47" customFormat="1" ht="35.25" customHeight="1" x14ac:dyDescent="0.3">
      <c r="A709" s="62"/>
      <c r="B709" s="53" t="s">
        <v>53</v>
      </c>
      <c r="C709" s="36"/>
      <c r="D709" s="40" t="s">
        <v>0</v>
      </c>
      <c r="E709" s="41" t="s">
        <v>1</v>
      </c>
      <c r="F709" s="35" t="s">
        <v>61</v>
      </c>
      <c r="G709" s="20" t="s">
        <v>56</v>
      </c>
      <c r="H709" s="111" t="s">
        <v>158</v>
      </c>
      <c r="I709" s="112" t="s">
        <v>159</v>
      </c>
      <c r="J709" s="112" t="s">
        <v>160</v>
      </c>
      <c r="K709" s="113" t="s">
        <v>161</v>
      </c>
      <c r="L709" s="114" t="s">
        <v>162</v>
      </c>
      <c r="M709" s="62"/>
    </row>
    <row r="710" spans="1:13" s="47" customFormat="1" ht="14.4" customHeight="1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23">
        <v>0</v>
      </c>
      <c r="H710" s="96">
        <v>0</v>
      </c>
      <c r="I710" s="97"/>
      <c r="J710" s="137">
        <v>0</v>
      </c>
      <c r="K710" s="93">
        <v>0</v>
      </c>
      <c r="L710" s="98">
        <v>0</v>
      </c>
      <c r="M710" s="62"/>
    </row>
    <row r="711" spans="1:13" s="47" customFormat="1" ht="14.4" customHeight="1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s="47" customFormat="1" ht="14.4" customHeight="1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s="47" customFormat="1" ht="14.4" customHeight="1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s="47" customFormat="1" ht="14.4" customHeight="1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s="47" customFormat="1" ht="15" customHeight="1" thickBot="1" x14ac:dyDescent="0.35">
      <c r="A715" s="62"/>
      <c r="B715" s="59" t="s">
        <v>64</v>
      </c>
      <c r="C715" s="42"/>
      <c r="D715" s="43"/>
      <c r="E715" s="44"/>
      <c r="F715" s="45"/>
      <c r="G715" s="23">
        <v>0</v>
      </c>
      <c r="H715" s="106" t="s">
        <v>64</v>
      </c>
      <c r="I715" s="103"/>
      <c r="J715" s="85"/>
      <c r="K715" s="104" t="s">
        <v>156</v>
      </c>
      <c r="L715" s="95">
        <v>0</v>
      </c>
      <c r="M715" s="62"/>
    </row>
    <row r="716" spans="1:13" s="47" customFormat="1" ht="14.4" customHeight="1" x14ac:dyDescent="0.3">
      <c r="A716" s="62"/>
      <c r="B716" s="64"/>
      <c r="C716" s="68"/>
      <c r="D716" s="69" t="s">
        <v>65</v>
      </c>
      <c r="E716" s="70"/>
      <c r="F716" s="71"/>
      <c r="G716" s="88">
        <v>67.414000000000001</v>
      </c>
      <c r="H716" s="128"/>
      <c r="I716" s="122"/>
      <c r="J716" s="140"/>
      <c r="K716" s="123"/>
      <c r="L716" s="121"/>
      <c r="M716" s="62"/>
    </row>
    <row r="717" spans="1:13" s="47" customFormat="1" ht="14.4" customHeight="1" x14ac:dyDescent="0.3">
      <c r="A717" s="62"/>
      <c r="B717" s="63"/>
      <c r="C717" s="68"/>
      <c r="D717" s="72" t="s">
        <v>7</v>
      </c>
      <c r="E717" s="73"/>
      <c r="F717" s="74">
        <v>0.1</v>
      </c>
      <c r="G717" s="73">
        <v>6.7409999999999997</v>
      </c>
      <c r="H717" s="120"/>
      <c r="I717" s="124"/>
      <c r="J717" s="141"/>
      <c r="K717" s="125"/>
      <c r="L717" s="119"/>
      <c r="M717" s="62"/>
    </row>
    <row r="718" spans="1:13" s="47" customFormat="1" ht="14.4" customHeight="1" x14ac:dyDescent="0.3">
      <c r="A718" s="62"/>
      <c r="B718" s="63"/>
      <c r="C718" s="68"/>
      <c r="D718" s="72" t="s">
        <v>8</v>
      </c>
      <c r="E718" s="73"/>
      <c r="F718" s="74">
        <v>0.1</v>
      </c>
      <c r="G718" s="73">
        <v>6.7409999999999997</v>
      </c>
      <c r="H718" s="120"/>
      <c r="I718" s="124"/>
      <c r="J718" s="141"/>
      <c r="K718" s="125"/>
      <c r="L718" s="119"/>
      <c r="M718" s="62"/>
    </row>
    <row r="719" spans="1:13" s="47" customFormat="1" ht="14.4" customHeight="1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80.896000000000001</v>
      </c>
      <c r="H719" s="120"/>
      <c r="I719" s="124"/>
      <c r="J719" s="141"/>
      <c r="K719" s="125"/>
      <c r="L719" s="119"/>
      <c r="M719" s="62"/>
    </row>
    <row r="720" spans="1:13" s="47" customFormat="1" ht="15" customHeight="1" thickBot="1" x14ac:dyDescent="0.35">
      <c r="A720" s="62"/>
      <c r="B720" s="63"/>
      <c r="C720" s="68"/>
      <c r="D720" s="77" t="s">
        <v>68</v>
      </c>
      <c r="E720" s="78"/>
      <c r="F720" s="79"/>
      <c r="G720" s="78">
        <v>80.900000000000006</v>
      </c>
      <c r="H720" s="134">
        <v>1</v>
      </c>
      <c r="I720" s="126"/>
      <c r="J720" s="142"/>
      <c r="K720" s="127"/>
      <c r="L720" s="135">
        <v>0.88142522324739658</v>
      </c>
      <c r="M720" s="62"/>
    </row>
    <row r="721" spans="1:13" s="47" customFormat="1" ht="14.4" customHeight="1" x14ac:dyDescent="0.3">
      <c r="A721" s="62"/>
      <c r="B721" s="63"/>
      <c r="C721" s="68"/>
      <c r="D721" s="80"/>
      <c r="E721" s="67"/>
      <c r="F721" s="65"/>
      <c r="G721" s="67"/>
      <c r="J721" s="60"/>
      <c r="M721" s="62"/>
    </row>
    <row r="722" spans="1:13" s="47" customFormat="1" ht="14.4" customHeight="1" x14ac:dyDescent="0.3">
      <c r="A722" s="62"/>
      <c r="B722" s="63"/>
      <c r="C722" s="68"/>
      <c r="D722" s="80"/>
      <c r="E722" s="67"/>
      <c r="F722" s="65"/>
      <c r="G722" s="67"/>
      <c r="J722" s="60"/>
      <c r="M722" s="62"/>
    </row>
    <row r="723" spans="1:13" s="47" customFormat="1" ht="14.4" customHeight="1" x14ac:dyDescent="0.3">
      <c r="A723" s="62"/>
      <c r="B723" s="63"/>
      <c r="C723" s="68"/>
      <c r="D723" s="80"/>
      <c r="E723" s="67"/>
      <c r="F723" s="65"/>
      <c r="G723" s="67"/>
      <c r="J723" s="60"/>
      <c r="M723" s="62"/>
    </row>
    <row r="724" spans="1:13" s="47" customFormat="1" ht="14.4" customHeight="1" x14ac:dyDescent="0.3">
      <c r="A724" s="62"/>
      <c r="B724" s="136" t="s">
        <v>1808</v>
      </c>
      <c r="C724" s="81"/>
      <c r="D724" s="80"/>
      <c r="E724" s="67"/>
      <c r="F724" s="82"/>
      <c r="G724" s="82"/>
      <c r="J724" s="60"/>
      <c r="M724" s="62"/>
    </row>
    <row r="725" spans="1:13" s="47" customFormat="1" ht="14.4" customHeight="1" x14ac:dyDescent="0.3">
      <c r="A725" s="62"/>
      <c r="B725" s="133" t="s">
        <v>6</v>
      </c>
      <c r="C725" s="83"/>
      <c r="D725" s="80"/>
      <c r="E725" s="67"/>
      <c r="F725" s="62"/>
      <c r="G725" s="62"/>
      <c r="J725" s="60"/>
      <c r="M725" s="62"/>
    </row>
    <row r="726" spans="1:13" s="47" customFormat="1" ht="14.4" customHeight="1" x14ac:dyDescent="0.3">
      <c r="A726" s="62"/>
      <c r="B726" s="84"/>
      <c r="C726" s="62"/>
      <c r="D726" s="80"/>
      <c r="E726" s="67"/>
      <c r="F726" s="62"/>
      <c r="G726" s="62"/>
      <c r="J726" s="60"/>
      <c r="M726" s="62"/>
    </row>
    <row r="727" spans="1:13" s="47" customFormat="1" ht="14.4" customHeight="1" x14ac:dyDescent="0.3">
      <c r="A727" s="62"/>
      <c r="B727" s="84"/>
      <c r="C727" s="62"/>
      <c r="D727" s="80"/>
      <c r="E727" s="67"/>
      <c r="F727" s="62"/>
      <c r="G727" s="62"/>
      <c r="J727" s="60"/>
      <c r="M727" s="62"/>
    </row>
    <row r="728" spans="1:13" x14ac:dyDescent="0.3">
      <c r="A728" s="62"/>
      <c r="B728" s="129"/>
      <c r="C728" s="129"/>
      <c r="D728" s="129"/>
      <c r="J728" s="1"/>
    </row>
    <row r="729" spans="1:13" x14ac:dyDescent="0.3">
      <c r="A729" s="62"/>
      <c r="B729" s="130"/>
      <c r="C729" s="130"/>
      <c r="D729" s="130"/>
      <c r="J729" s="1"/>
    </row>
    <row r="730" spans="1:13" ht="15.6" x14ac:dyDescent="0.3">
      <c r="A730" s="62"/>
      <c r="B730" s="47"/>
      <c r="C730" s="47"/>
      <c r="D730" s="715" t="s">
        <v>166</v>
      </c>
      <c r="E730" s="715"/>
      <c r="F730" s="715"/>
      <c r="J730" s="1"/>
    </row>
    <row r="731" spans="1:13" x14ac:dyDescent="0.3">
      <c r="A731" s="62"/>
      <c r="B731" s="132"/>
      <c r="C731" s="132"/>
      <c r="D731" s="132"/>
      <c r="J731" s="1"/>
    </row>
    <row r="732" spans="1:13" ht="82.5" customHeight="1" x14ac:dyDescent="0.3">
      <c r="A732" s="62"/>
      <c r="B732" s="710" t="s">
        <v>1809</v>
      </c>
      <c r="C732" s="710"/>
      <c r="D732" s="710"/>
      <c r="E732" s="710"/>
      <c r="F732" s="710"/>
      <c r="G732" s="710"/>
      <c r="H732" s="710"/>
      <c r="I732" s="710"/>
      <c r="J732" s="710"/>
      <c r="K732" s="710"/>
      <c r="L732" s="710"/>
    </row>
    <row r="733" spans="1:13" s="47" customFormat="1" ht="14.4" customHeight="1" x14ac:dyDescent="0.3">
      <c r="A733" s="62"/>
      <c r="B733" s="63"/>
      <c r="C733" s="9"/>
      <c r="D733" s="10"/>
      <c r="E733" s="11"/>
      <c r="F733" s="12"/>
      <c r="G733" s="13"/>
      <c r="J733" s="60"/>
      <c r="M733" s="62"/>
    </row>
    <row r="734" spans="1:13" s="47" customFormat="1" ht="14.4" customHeight="1" x14ac:dyDescent="0.3">
      <c r="A734" s="62"/>
      <c r="B734" s="48" t="s">
        <v>48</v>
      </c>
      <c r="C734" s="9"/>
      <c r="D734" s="10"/>
      <c r="E734" s="11"/>
      <c r="F734" s="11"/>
      <c r="G734" s="11"/>
      <c r="J734" s="60"/>
      <c r="M734" s="62"/>
    </row>
    <row r="735" spans="1:13" s="47" customFormat="1" ht="14.4" customHeight="1" x14ac:dyDescent="0.3">
      <c r="A735" s="62"/>
      <c r="B735" s="64" t="s">
        <v>49</v>
      </c>
      <c r="C735" s="62" t="s">
        <v>456</v>
      </c>
      <c r="D735" s="62"/>
      <c r="E735" s="62"/>
      <c r="I735" s="65" t="s">
        <v>50</v>
      </c>
      <c r="J735" s="68" t="s">
        <v>5</v>
      </c>
      <c r="M735" s="62"/>
    </row>
    <row r="736" spans="1:13" s="47" customFormat="1" ht="15" customHeight="1" thickBot="1" x14ac:dyDescent="0.35">
      <c r="A736" s="62"/>
      <c r="B736" s="64" t="s">
        <v>51</v>
      </c>
      <c r="C736" s="62" t="s">
        <v>383</v>
      </c>
      <c r="D736" s="62"/>
      <c r="E736" s="62"/>
      <c r="G736" s="62" t="s">
        <v>393</v>
      </c>
      <c r="J736" s="60"/>
      <c r="M736" s="62"/>
    </row>
    <row r="737" spans="1:13" s="47" customFormat="1" ht="14.4" customHeight="1" thickTop="1" x14ac:dyDescent="0.3">
      <c r="A737" s="62"/>
      <c r="B737" s="49" t="s">
        <v>52</v>
      </c>
      <c r="C737" s="14"/>
      <c r="D737" s="15"/>
      <c r="E737" s="16"/>
      <c r="F737" s="17"/>
      <c r="G737" s="16"/>
      <c r="H737" s="711" t="s">
        <v>164</v>
      </c>
      <c r="I737" s="712"/>
      <c r="J737" s="712"/>
      <c r="K737" s="712"/>
      <c r="L737" s="713"/>
      <c r="M737" s="62"/>
    </row>
    <row r="738" spans="1:13" s="47" customFormat="1" ht="32.25" customHeight="1" x14ac:dyDescent="0.3">
      <c r="A738" s="62"/>
      <c r="B738" s="50" t="s">
        <v>53</v>
      </c>
      <c r="C738" s="18" t="s">
        <v>1</v>
      </c>
      <c r="D738" s="19" t="s">
        <v>54</v>
      </c>
      <c r="E738" s="20" t="s">
        <v>23</v>
      </c>
      <c r="F738" s="20" t="s">
        <v>55</v>
      </c>
      <c r="G738" s="20" t="s">
        <v>56</v>
      </c>
      <c r="H738" s="90" t="s">
        <v>158</v>
      </c>
      <c r="I738" s="91" t="s">
        <v>159</v>
      </c>
      <c r="J738" s="91" t="s">
        <v>160</v>
      </c>
      <c r="K738" s="91" t="s">
        <v>161</v>
      </c>
      <c r="L738" s="92" t="s">
        <v>162</v>
      </c>
      <c r="M738" s="62"/>
    </row>
    <row r="739" spans="1:13" s="47" customFormat="1" ht="14.4" customHeight="1" x14ac:dyDescent="0.3">
      <c r="A739" s="62"/>
      <c r="B739" s="21" t="s">
        <v>12</v>
      </c>
      <c r="C739" s="18">
        <v>1</v>
      </c>
      <c r="D739" s="22">
        <v>0.8</v>
      </c>
      <c r="E739" s="23">
        <v>0.8</v>
      </c>
      <c r="F739" s="24">
        <v>1</v>
      </c>
      <c r="G739" s="23">
        <v>0.8</v>
      </c>
      <c r="H739" s="96">
        <v>2.2843893398971455E-3</v>
      </c>
      <c r="I739" s="97"/>
      <c r="J739" s="137" t="s">
        <v>165</v>
      </c>
      <c r="K739" s="93">
        <v>0.4</v>
      </c>
      <c r="L739" s="98">
        <v>9.1375573595885824E-4</v>
      </c>
      <c r="M739" s="62"/>
    </row>
    <row r="740" spans="1:13" s="47" customFormat="1" ht="14.4" customHeight="1" x14ac:dyDescent="0.3">
      <c r="A740" s="62"/>
      <c r="B740" s="6" t="s">
        <v>17</v>
      </c>
      <c r="C740" s="25">
        <v>1</v>
      </c>
      <c r="D740" s="3">
        <v>5</v>
      </c>
      <c r="E740" s="26">
        <v>5</v>
      </c>
      <c r="F740" s="27">
        <v>1</v>
      </c>
      <c r="G740" s="26">
        <v>5</v>
      </c>
      <c r="H740" s="89">
        <v>1.4277433374357159E-2</v>
      </c>
      <c r="I740" s="99"/>
      <c r="J740" s="61" t="s">
        <v>165</v>
      </c>
      <c r="K740" s="100">
        <v>0.4</v>
      </c>
      <c r="L740" s="101">
        <v>5.7109733497428643E-3</v>
      </c>
      <c r="M740" s="62"/>
    </row>
    <row r="741" spans="1:13" s="47" customFormat="1" ht="14.4" customHeight="1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s="47" customFormat="1" ht="14.4" customHeight="1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s="47" customFormat="1" ht="14.4" customHeight="1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s="47" customFormat="1" ht="14.4" customHeight="1" x14ac:dyDescent="0.3">
      <c r="A744" s="62"/>
      <c r="B744" s="6">
        <v>0</v>
      </c>
      <c r="C744" s="25"/>
      <c r="D744" s="3">
        <v>0</v>
      </c>
      <c r="E744" s="26">
        <v>0</v>
      </c>
      <c r="F744" s="27"/>
      <c r="G744" s="26">
        <v>0</v>
      </c>
      <c r="H744" s="89">
        <v>0</v>
      </c>
      <c r="I744" s="99"/>
      <c r="J744" s="61">
        <v>0</v>
      </c>
      <c r="K744" s="100">
        <v>0</v>
      </c>
      <c r="L744" s="101">
        <v>0</v>
      </c>
      <c r="M744" s="62"/>
    </row>
    <row r="745" spans="1:13" s="47" customFormat="1" ht="14.4" customHeight="1" x14ac:dyDescent="0.3">
      <c r="A745" s="62"/>
      <c r="B745" s="6" t="s">
        <v>73</v>
      </c>
      <c r="C745" s="25"/>
      <c r="D745" s="3">
        <v>0</v>
      </c>
      <c r="E745" s="26">
        <v>0</v>
      </c>
      <c r="F745" s="27"/>
      <c r="G745" s="26">
        <v>0.84299999999999997</v>
      </c>
      <c r="H745" s="89">
        <v>2.407175266916617E-3</v>
      </c>
      <c r="I745" s="99"/>
      <c r="J745" s="61" t="s">
        <v>165</v>
      </c>
      <c r="K745" s="100">
        <v>0.4</v>
      </c>
      <c r="L745" s="101">
        <v>9.6287010676664685E-4</v>
      </c>
      <c r="M745" s="62"/>
    </row>
    <row r="746" spans="1:13" s="47" customFormat="1" ht="14.4" customHeight="1" x14ac:dyDescent="0.3">
      <c r="A746" s="62"/>
      <c r="B746" s="6" t="s">
        <v>57</v>
      </c>
      <c r="C746" s="25"/>
      <c r="D746" s="28"/>
      <c r="E746" s="26"/>
      <c r="F746" s="27"/>
      <c r="G746" s="86">
        <v>6.6429999999999998</v>
      </c>
      <c r="H746" s="102" t="s">
        <v>57</v>
      </c>
      <c r="I746" s="103"/>
      <c r="J746" s="85"/>
      <c r="K746" s="104" t="s">
        <v>156</v>
      </c>
      <c r="L746" s="105">
        <v>7.5875991924683698E-3</v>
      </c>
      <c r="M746" s="62"/>
    </row>
    <row r="747" spans="1:13" s="47" customFormat="1" ht="14.4" customHeight="1" x14ac:dyDescent="0.3">
      <c r="A747" s="62"/>
      <c r="B747" s="51" t="s">
        <v>22</v>
      </c>
      <c r="C747" s="29"/>
      <c r="D747" s="30"/>
      <c r="E747" s="31"/>
      <c r="F747" s="32"/>
      <c r="G747" s="87"/>
      <c r="H747" s="107"/>
      <c r="I747" s="108"/>
      <c r="J747" s="138"/>
      <c r="K747" s="109"/>
      <c r="L747" s="110"/>
      <c r="M747" s="62"/>
    </row>
    <row r="748" spans="1:13" s="47" customFormat="1" ht="30.75" customHeight="1" x14ac:dyDescent="0.3">
      <c r="A748" s="62"/>
      <c r="B748" s="52" t="s">
        <v>58</v>
      </c>
      <c r="C748" s="33" t="s">
        <v>1</v>
      </c>
      <c r="D748" s="34" t="s">
        <v>59</v>
      </c>
      <c r="E748" s="35" t="s">
        <v>23</v>
      </c>
      <c r="F748" s="35" t="s">
        <v>55</v>
      </c>
      <c r="G748" s="41" t="s">
        <v>56</v>
      </c>
      <c r="H748" s="90" t="s">
        <v>158</v>
      </c>
      <c r="I748" s="91" t="s">
        <v>159</v>
      </c>
      <c r="J748" s="91" t="s">
        <v>160</v>
      </c>
      <c r="K748" s="94" t="s">
        <v>161</v>
      </c>
      <c r="L748" s="92" t="s">
        <v>162</v>
      </c>
      <c r="M748" s="62"/>
    </row>
    <row r="749" spans="1:13" s="47" customFormat="1" ht="14.4" customHeight="1" x14ac:dyDescent="0.3">
      <c r="A749" s="62"/>
      <c r="B749" s="6" t="s">
        <v>28</v>
      </c>
      <c r="C749" s="25">
        <v>1</v>
      </c>
      <c r="D749" s="3">
        <v>4.0999999999999996</v>
      </c>
      <c r="E749" s="26">
        <v>4.0999999999999996</v>
      </c>
      <c r="F749" s="26">
        <v>1</v>
      </c>
      <c r="G749" s="26">
        <v>4.0999999999999996</v>
      </c>
      <c r="H749" s="96">
        <v>1.1707495366972871E-2</v>
      </c>
      <c r="I749" s="97"/>
      <c r="J749" s="137" t="s">
        <v>163</v>
      </c>
      <c r="K749" s="93">
        <v>1</v>
      </c>
      <c r="L749" s="98">
        <v>1.1707495366972871E-2</v>
      </c>
      <c r="M749" s="62"/>
    </row>
    <row r="750" spans="1:13" s="47" customFormat="1" ht="14.4" customHeight="1" x14ac:dyDescent="0.3">
      <c r="A750" s="62"/>
      <c r="B750" s="8" t="s">
        <v>36</v>
      </c>
      <c r="C750" s="25">
        <v>1</v>
      </c>
      <c r="D750" s="3">
        <v>4.0999999999999996</v>
      </c>
      <c r="E750" s="26">
        <v>4.0999999999999996</v>
      </c>
      <c r="F750" s="26">
        <v>1</v>
      </c>
      <c r="G750" s="26">
        <v>4.0999999999999996</v>
      </c>
      <c r="H750" s="89">
        <v>1.1707495366972871E-2</v>
      </c>
      <c r="I750" s="99"/>
      <c r="J750" s="61" t="s">
        <v>163</v>
      </c>
      <c r="K750" s="100">
        <v>1</v>
      </c>
      <c r="L750" s="101">
        <v>1.1707495366972871E-2</v>
      </c>
      <c r="M750" s="62"/>
    </row>
    <row r="751" spans="1:13" s="47" customFormat="1" ht="14.4" customHeight="1" x14ac:dyDescent="0.3">
      <c r="A751" s="62"/>
      <c r="B751" s="6" t="s">
        <v>69</v>
      </c>
      <c r="C751" s="25">
        <v>1</v>
      </c>
      <c r="D751" s="3">
        <v>4.55</v>
      </c>
      <c r="E751" s="26">
        <v>4.55</v>
      </c>
      <c r="F751" s="26">
        <v>1</v>
      </c>
      <c r="G751" s="26">
        <v>4.55</v>
      </c>
      <c r="H751" s="89">
        <v>1.2992464370665015E-2</v>
      </c>
      <c r="I751" s="99"/>
      <c r="J751" s="61" t="s">
        <v>163</v>
      </c>
      <c r="K751" s="100">
        <v>1</v>
      </c>
      <c r="L751" s="101">
        <v>1.2992464370665015E-2</v>
      </c>
      <c r="M751" s="62"/>
    </row>
    <row r="752" spans="1:13" s="47" customFormat="1" ht="14.4" customHeight="1" x14ac:dyDescent="0.3">
      <c r="A752" s="62"/>
      <c r="B752" s="6" t="s">
        <v>82</v>
      </c>
      <c r="C752" s="25">
        <v>1</v>
      </c>
      <c r="D752" s="3">
        <v>4.0999999999999996</v>
      </c>
      <c r="E752" s="26">
        <v>4.0999999999999996</v>
      </c>
      <c r="F752" s="27">
        <v>1</v>
      </c>
      <c r="G752" s="26">
        <v>4.0999999999999996</v>
      </c>
      <c r="H752" s="89">
        <v>1.1707495366972871E-2</v>
      </c>
      <c r="I752" s="99"/>
      <c r="J752" s="61" t="s">
        <v>163</v>
      </c>
      <c r="K752" s="100">
        <v>1</v>
      </c>
      <c r="L752" s="101">
        <v>1.1707495366972871E-2</v>
      </c>
      <c r="M752" s="62"/>
    </row>
    <row r="753" spans="1:13" s="47" customFormat="1" ht="14.4" customHeight="1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s="47" customFormat="1" ht="14.4" customHeight="1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s="47" customFormat="1" ht="14.4" customHeight="1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s="47" customFormat="1" ht="14.4" customHeight="1" x14ac:dyDescent="0.3">
      <c r="A756" s="62"/>
      <c r="B756" s="6">
        <v>0</v>
      </c>
      <c r="C756" s="25"/>
      <c r="D756" s="3">
        <v>0</v>
      </c>
      <c r="E756" s="26">
        <v>0</v>
      </c>
      <c r="F756" s="27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3" s="47" customFormat="1" ht="14.4" customHeight="1" x14ac:dyDescent="0.3">
      <c r="A757" s="62"/>
      <c r="B757" s="6">
        <v>0</v>
      </c>
      <c r="C757" s="25"/>
      <c r="D757" s="3">
        <v>0</v>
      </c>
      <c r="E757" s="26">
        <v>0</v>
      </c>
      <c r="F757" s="27"/>
      <c r="G757" s="26">
        <v>0</v>
      </c>
      <c r="H757" s="89">
        <v>0</v>
      </c>
      <c r="I757" s="99"/>
      <c r="J757" s="61">
        <v>0</v>
      </c>
      <c r="K757" s="100">
        <v>0</v>
      </c>
      <c r="L757" s="101">
        <v>0</v>
      </c>
      <c r="M757" s="62"/>
    </row>
    <row r="758" spans="1:13" s="47" customFormat="1" ht="14.4" customHeight="1" x14ac:dyDescent="0.3">
      <c r="A758" s="62"/>
      <c r="B758" s="6" t="s">
        <v>60</v>
      </c>
      <c r="C758" s="25"/>
      <c r="D758" s="28"/>
      <c r="E758" s="26"/>
      <c r="F758" s="27"/>
      <c r="G758" s="86">
        <v>16.850000000000001</v>
      </c>
      <c r="H758" s="106" t="s">
        <v>60</v>
      </c>
      <c r="I758" s="103"/>
      <c r="J758" s="85"/>
      <c r="K758" s="104" t="s">
        <v>156</v>
      </c>
      <c r="L758" s="95">
        <v>4.8114950471583623E-2</v>
      </c>
      <c r="M758" s="62"/>
    </row>
    <row r="759" spans="1:13" s="47" customFormat="1" ht="14.4" customHeight="1" x14ac:dyDescent="0.3">
      <c r="A759" s="62"/>
      <c r="B759" s="51" t="s">
        <v>38</v>
      </c>
      <c r="C759" s="29"/>
      <c r="D759" s="30"/>
      <c r="E759" s="30"/>
      <c r="F759" s="30"/>
      <c r="G759" s="30"/>
      <c r="H759" s="115"/>
      <c r="I759" s="116"/>
      <c r="J759" s="139"/>
      <c r="K759" s="117"/>
      <c r="L759" s="118"/>
      <c r="M759" s="62"/>
    </row>
    <row r="760" spans="1:13" s="47" customFormat="1" ht="36.75" customHeight="1" x14ac:dyDescent="0.3">
      <c r="A760" s="62"/>
      <c r="B760" s="53" t="s">
        <v>53</v>
      </c>
      <c r="C760" s="29"/>
      <c r="D760" s="54" t="s">
        <v>0</v>
      </c>
      <c r="E760" s="55" t="s">
        <v>1</v>
      </c>
      <c r="F760" s="56" t="s">
        <v>61</v>
      </c>
      <c r="G760" s="20" t="s">
        <v>56</v>
      </c>
      <c r="H760" s="111" t="s">
        <v>158</v>
      </c>
      <c r="I760" s="112" t="s">
        <v>159</v>
      </c>
      <c r="J760" s="112" t="s">
        <v>160</v>
      </c>
      <c r="K760" s="113" t="s">
        <v>161</v>
      </c>
      <c r="L760" s="114" t="s">
        <v>162</v>
      </c>
      <c r="M760" s="62"/>
    </row>
    <row r="761" spans="1:13" s="47" customFormat="1" ht="17.25" customHeight="1" x14ac:dyDescent="0.3">
      <c r="A761" s="62"/>
      <c r="B761" s="146" t="s">
        <v>128</v>
      </c>
      <c r="C761" s="29"/>
      <c r="D761" s="22" t="s">
        <v>143</v>
      </c>
      <c r="E761" s="57">
        <v>0.5</v>
      </c>
      <c r="F761" s="24">
        <v>15</v>
      </c>
      <c r="G761" s="23">
        <v>7.5</v>
      </c>
      <c r="H761" s="96">
        <v>2.141615006153574E-2</v>
      </c>
      <c r="I761" s="97"/>
      <c r="J761" s="137" t="s">
        <v>163</v>
      </c>
      <c r="K761" s="93">
        <v>1</v>
      </c>
      <c r="L761" s="98">
        <v>2.141615006153574E-2</v>
      </c>
      <c r="M761" s="62"/>
    </row>
    <row r="762" spans="1:13" s="47" customFormat="1" ht="14.4" customHeight="1" x14ac:dyDescent="0.3">
      <c r="A762" s="62"/>
      <c r="B762" s="6" t="s">
        <v>1062</v>
      </c>
      <c r="C762" s="7"/>
      <c r="D762" s="3" t="s">
        <v>78</v>
      </c>
      <c r="E762" s="4">
        <v>0.4</v>
      </c>
      <c r="F762" s="5">
        <v>5</v>
      </c>
      <c r="G762" s="26">
        <v>2</v>
      </c>
      <c r="H762" s="89">
        <v>5.7109733497428634E-3</v>
      </c>
      <c r="I762" s="99"/>
      <c r="J762" s="61" t="s">
        <v>1219</v>
      </c>
      <c r="K762" s="100">
        <v>0</v>
      </c>
      <c r="L762" s="101">
        <v>0</v>
      </c>
      <c r="M762" s="62"/>
    </row>
    <row r="763" spans="1:13" s="47" customFormat="1" ht="14.4" customHeight="1" x14ac:dyDescent="0.3">
      <c r="A763" s="62"/>
      <c r="B763" s="6" t="s">
        <v>114</v>
      </c>
      <c r="C763" s="7"/>
      <c r="D763" s="3" t="s">
        <v>2</v>
      </c>
      <c r="E763" s="4">
        <v>0.4</v>
      </c>
      <c r="F763" s="5">
        <v>1.8</v>
      </c>
      <c r="G763" s="26">
        <v>0.72000000000000008</v>
      </c>
      <c r="H763" s="89">
        <v>2.0559504059074313E-3</v>
      </c>
      <c r="I763" s="99"/>
      <c r="J763" s="61" t="s">
        <v>163</v>
      </c>
      <c r="K763" s="100">
        <v>1</v>
      </c>
      <c r="L763" s="101">
        <v>2.0559504059074313E-3</v>
      </c>
      <c r="M763" s="62"/>
    </row>
    <row r="764" spans="1:13" s="47" customFormat="1" ht="14.4" customHeight="1" x14ac:dyDescent="0.3">
      <c r="A764" s="62"/>
      <c r="B764" s="6" t="s">
        <v>1064</v>
      </c>
      <c r="C764" s="7"/>
      <c r="D764" s="3" t="s">
        <v>5</v>
      </c>
      <c r="E764" s="4">
        <v>1</v>
      </c>
      <c r="F764" s="5">
        <v>80</v>
      </c>
      <c r="G764" s="26">
        <v>80</v>
      </c>
      <c r="H764" s="89">
        <v>0.22843893398971454</v>
      </c>
      <c r="I764" s="99"/>
      <c r="J764" s="61" t="s">
        <v>163</v>
      </c>
      <c r="K764" s="100">
        <v>1</v>
      </c>
      <c r="L764" s="101">
        <v>0.22843893398971454</v>
      </c>
      <c r="M764" s="62"/>
    </row>
    <row r="765" spans="1:13" s="47" customFormat="1" ht="14.4" customHeight="1" x14ac:dyDescent="0.3">
      <c r="A765" s="62"/>
      <c r="B765" s="6" t="s">
        <v>41</v>
      </c>
      <c r="C765" s="7"/>
      <c r="D765" s="3" t="s">
        <v>5</v>
      </c>
      <c r="E765" s="4">
        <v>3</v>
      </c>
      <c r="F765" s="5">
        <v>2</v>
      </c>
      <c r="G765" s="26">
        <v>6</v>
      </c>
      <c r="H765" s="89">
        <v>1.7132920049228593E-2</v>
      </c>
      <c r="I765" s="99"/>
      <c r="J765" s="61" t="s">
        <v>163</v>
      </c>
      <c r="K765" s="100">
        <v>0.4</v>
      </c>
      <c r="L765" s="101">
        <v>6.8531680196914375E-3</v>
      </c>
      <c r="M765" s="62"/>
    </row>
    <row r="766" spans="1:13" s="47" customFormat="1" ht="14.4" customHeight="1" x14ac:dyDescent="0.3">
      <c r="A766" s="62"/>
      <c r="B766" s="6" t="s">
        <v>434</v>
      </c>
      <c r="C766" s="7"/>
      <c r="D766" s="3" t="s">
        <v>5</v>
      </c>
      <c r="E766" s="4">
        <v>1</v>
      </c>
      <c r="F766" s="5">
        <v>0.15</v>
      </c>
      <c r="G766" s="26">
        <v>0.15</v>
      </c>
      <c r="H766" s="89">
        <v>4.2832300123071479E-4</v>
      </c>
      <c r="I766" s="99"/>
      <c r="J766" s="61" t="s">
        <v>163</v>
      </c>
      <c r="K766" s="100">
        <v>1</v>
      </c>
      <c r="L766" s="101">
        <v>4.2832300123071479E-4</v>
      </c>
      <c r="M766" s="62"/>
    </row>
    <row r="767" spans="1:13" s="47" customFormat="1" ht="14.4" customHeight="1" x14ac:dyDescent="0.3">
      <c r="A767" s="62"/>
      <c r="B767" s="6" t="s">
        <v>1790</v>
      </c>
      <c r="C767" s="7"/>
      <c r="D767" s="3" t="s">
        <v>2</v>
      </c>
      <c r="E767" s="4">
        <v>10</v>
      </c>
      <c r="F767" s="5">
        <v>7</v>
      </c>
      <c r="G767" s="26">
        <v>70</v>
      </c>
      <c r="H767" s="89">
        <v>0.19988406724100025</v>
      </c>
      <c r="I767" s="99"/>
      <c r="J767" s="61" t="s">
        <v>163</v>
      </c>
      <c r="K767" s="100">
        <v>1</v>
      </c>
      <c r="L767" s="101">
        <v>0.19988406724100025</v>
      </c>
      <c r="M767" s="62"/>
    </row>
    <row r="768" spans="1:13" s="47" customFormat="1" ht="14.4" customHeight="1" x14ac:dyDescent="0.3">
      <c r="A768" s="62"/>
      <c r="B768" s="6" t="s">
        <v>1791</v>
      </c>
      <c r="C768" s="7"/>
      <c r="D768" s="3" t="s">
        <v>2</v>
      </c>
      <c r="E768" s="4">
        <v>20</v>
      </c>
      <c r="F768" s="5">
        <v>4</v>
      </c>
      <c r="G768" s="26">
        <v>80</v>
      </c>
      <c r="H768" s="89">
        <v>0.22843893398971454</v>
      </c>
      <c r="I768" s="99"/>
      <c r="J768" s="61" t="s">
        <v>163</v>
      </c>
      <c r="K768" s="100">
        <v>1</v>
      </c>
      <c r="L768" s="101">
        <v>0.22843893398971454</v>
      </c>
      <c r="M768" s="62"/>
    </row>
    <row r="769" spans="1:15" s="47" customFormat="1" ht="14.4" customHeight="1" x14ac:dyDescent="0.3">
      <c r="A769" s="62"/>
      <c r="B769" s="6" t="s">
        <v>140</v>
      </c>
      <c r="C769" s="7"/>
      <c r="D769" s="3" t="s">
        <v>143</v>
      </c>
      <c r="E769" s="4">
        <v>0.5</v>
      </c>
      <c r="F769" s="5">
        <v>15.59</v>
      </c>
      <c r="G769" s="26">
        <v>7.7949999999999999</v>
      </c>
      <c r="H769" s="89">
        <v>2.2258518630622812E-2</v>
      </c>
      <c r="I769" s="99"/>
      <c r="J769" s="61" t="s">
        <v>163</v>
      </c>
      <c r="K769" s="100">
        <v>1</v>
      </c>
      <c r="L769" s="101">
        <v>2.2258518630622812E-2</v>
      </c>
      <c r="M769" s="62"/>
      <c r="O769" s="47">
        <f>1.5/0.2</f>
        <v>7.5</v>
      </c>
    </row>
    <row r="770" spans="1:15" s="47" customFormat="1" ht="14.4" customHeight="1" x14ac:dyDescent="0.3">
      <c r="A770" s="62"/>
      <c r="B770" s="6" t="s">
        <v>1078</v>
      </c>
      <c r="C770" s="7"/>
      <c r="D770" s="3" t="s">
        <v>3</v>
      </c>
      <c r="E770" s="4">
        <v>3.7</v>
      </c>
      <c r="F770" s="5">
        <v>16</v>
      </c>
      <c r="G770" s="26">
        <v>59.2</v>
      </c>
      <c r="H770" s="89">
        <v>0.16904481115238879</v>
      </c>
      <c r="I770" s="99"/>
      <c r="J770" s="61" t="s">
        <v>163</v>
      </c>
      <c r="K770" s="100">
        <v>1</v>
      </c>
      <c r="L770" s="101">
        <v>0.16904481115238879</v>
      </c>
      <c r="M770" s="62"/>
      <c r="O770" s="47">
        <f>+O769*3.5*2</f>
        <v>52.5</v>
      </c>
    </row>
    <row r="771" spans="1:15" s="47" customFormat="1" ht="14.4" customHeight="1" x14ac:dyDescent="0.3">
      <c r="A771" s="62"/>
      <c r="B771" s="6" t="s">
        <v>130</v>
      </c>
      <c r="C771" s="7"/>
      <c r="D771" s="3" t="s">
        <v>143</v>
      </c>
      <c r="E771" s="4">
        <v>0.5</v>
      </c>
      <c r="F771" s="5">
        <v>26.69</v>
      </c>
      <c r="G771" s="26">
        <v>13.345000000000001</v>
      </c>
      <c r="H771" s="89">
        <v>3.8106469676159258E-2</v>
      </c>
      <c r="I771" s="99"/>
      <c r="J771" s="61" t="s">
        <v>163</v>
      </c>
      <c r="K771" s="100">
        <v>1</v>
      </c>
      <c r="L771" s="101">
        <v>3.8106469676159258E-2</v>
      </c>
      <c r="M771" s="62"/>
    </row>
    <row r="772" spans="1:15" s="47" customFormat="1" ht="14.4" customHeight="1" x14ac:dyDescent="0.3">
      <c r="A772" s="62"/>
      <c r="B772" s="6">
        <v>0</v>
      </c>
      <c r="C772" s="7"/>
      <c r="D772" s="3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5" s="47" customFormat="1" ht="14.4" customHeight="1" x14ac:dyDescent="0.3">
      <c r="A773" s="62"/>
      <c r="B773" s="6">
        <v>0</v>
      </c>
      <c r="C773" s="7"/>
      <c r="D773" s="3">
        <v>0</v>
      </c>
      <c r="E773" s="4"/>
      <c r="F773" s="5">
        <v>0</v>
      </c>
      <c r="G773" s="26">
        <v>0</v>
      </c>
      <c r="H773" s="89">
        <v>0</v>
      </c>
      <c r="I773" s="99"/>
      <c r="J773" s="61">
        <v>0</v>
      </c>
      <c r="K773" s="100">
        <v>0</v>
      </c>
      <c r="L773" s="101">
        <v>0</v>
      </c>
      <c r="M773" s="62"/>
    </row>
    <row r="774" spans="1:15" s="47" customFormat="1" ht="14.4" customHeight="1" x14ac:dyDescent="0.3">
      <c r="A774" s="62"/>
      <c r="B774" s="58" t="s">
        <v>62</v>
      </c>
      <c r="C774" s="46"/>
      <c r="D774" s="37"/>
      <c r="E774" s="38"/>
      <c r="F774" s="39"/>
      <c r="G774" s="86">
        <v>326.71000000000004</v>
      </c>
      <c r="H774" s="106" t="s">
        <v>62</v>
      </c>
      <c r="I774" s="103"/>
      <c r="J774" s="85"/>
      <c r="K774" s="104" t="s">
        <v>156</v>
      </c>
      <c r="L774" s="95">
        <v>0.91692532616796552</v>
      </c>
      <c r="M774" s="62"/>
    </row>
    <row r="775" spans="1:15" s="47" customFormat="1" ht="14.4" customHeight="1" x14ac:dyDescent="0.3">
      <c r="A775" s="62"/>
      <c r="B775" s="51" t="s">
        <v>63</v>
      </c>
      <c r="C775" s="29"/>
      <c r="D775" s="30"/>
      <c r="E775" s="31"/>
      <c r="F775" s="32"/>
      <c r="G775" s="31"/>
      <c r="H775" s="115"/>
      <c r="I775" s="116"/>
      <c r="J775" s="139"/>
      <c r="K775" s="117"/>
      <c r="L775" s="118">
        <v>0</v>
      </c>
      <c r="M775" s="62"/>
    </row>
    <row r="776" spans="1:15" s="47" customFormat="1" ht="35.25" customHeight="1" x14ac:dyDescent="0.3">
      <c r="A776" s="62"/>
      <c r="B776" s="53" t="s">
        <v>53</v>
      </c>
      <c r="C776" s="36"/>
      <c r="D776" s="40" t="s">
        <v>0</v>
      </c>
      <c r="E776" s="41" t="s">
        <v>1</v>
      </c>
      <c r="F776" s="35" t="s">
        <v>61</v>
      </c>
      <c r="G776" s="20" t="s">
        <v>56</v>
      </c>
      <c r="H776" s="111" t="s">
        <v>158</v>
      </c>
      <c r="I776" s="112" t="s">
        <v>159</v>
      </c>
      <c r="J776" s="112" t="s">
        <v>160</v>
      </c>
      <c r="K776" s="113" t="s">
        <v>161</v>
      </c>
      <c r="L776" s="114" t="s">
        <v>162</v>
      </c>
      <c r="M776" s="62"/>
    </row>
    <row r="777" spans="1:15" s="47" customFormat="1" ht="14.4" customHeight="1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3">
        <v>0</v>
      </c>
      <c r="H777" s="96">
        <v>0</v>
      </c>
      <c r="I777" s="97"/>
      <c r="J777" s="137">
        <v>0</v>
      </c>
      <c r="K777" s="93">
        <v>0</v>
      </c>
      <c r="L777" s="98">
        <v>0</v>
      </c>
      <c r="M777" s="62"/>
    </row>
    <row r="778" spans="1:15" s="47" customFormat="1" ht="14.4" customHeight="1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5" s="47" customFormat="1" ht="14.4" customHeight="1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5" s="47" customFormat="1" ht="14.4" customHeight="1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5" s="47" customFormat="1" ht="14.4" customHeight="1" x14ac:dyDescent="0.3">
      <c r="A781" s="62"/>
      <c r="B781" s="6">
        <v>0</v>
      </c>
      <c r="C781" s="7"/>
      <c r="D781" s="3">
        <v>0</v>
      </c>
      <c r="E781" s="26"/>
      <c r="F781" s="5">
        <v>0</v>
      </c>
      <c r="G781" s="26">
        <v>0</v>
      </c>
      <c r="H781" s="89">
        <v>0</v>
      </c>
      <c r="I781" s="99"/>
      <c r="J781" s="61">
        <v>0</v>
      </c>
      <c r="K781" s="100">
        <v>0</v>
      </c>
      <c r="L781" s="101">
        <v>0</v>
      </c>
      <c r="M781" s="62"/>
    </row>
    <row r="782" spans="1:15" s="47" customFormat="1" ht="15" customHeight="1" thickBot="1" x14ac:dyDescent="0.35">
      <c r="A782" s="62"/>
      <c r="B782" s="59" t="s">
        <v>64</v>
      </c>
      <c r="C782" s="42"/>
      <c r="D782" s="43"/>
      <c r="E782" s="44"/>
      <c r="F782" s="45"/>
      <c r="G782" s="23">
        <v>0</v>
      </c>
      <c r="H782" s="106" t="s">
        <v>64</v>
      </c>
      <c r="I782" s="103"/>
      <c r="J782" s="85"/>
      <c r="K782" s="104" t="s">
        <v>156</v>
      </c>
      <c r="L782" s="95">
        <v>0</v>
      </c>
      <c r="M782" s="62"/>
    </row>
    <row r="783" spans="1:15" s="47" customFormat="1" ht="14.4" customHeight="1" x14ac:dyDescent="0.3">
      <c r="A783" s="62"/>
      <c r="B783" s="64"/>
      <c r="C783" s="68"/>
      <c r="D783" s="69" t="s">
        <v>65</v>
      </c>
      <c r="E783" s="70"/>
      <c r="F783" s="71"/>
      <c r="G783" s="88">
        <v>350.20299999999997</v>
      </c>
      <c r="H783" s="128"/>
      <c r="I783" s="122"/>
      <c r="J783" s="140"/>
      <c r="K783" s="123"/>
      <c r="L783" s="121"/>
      <c r="M783" s="62"/>
    </row>
    <row r="784" spans="1:15" s="47" customFormat="1" ht="14.4" customHeight="1" x14ac:dyDescent="0.3">
      <c r="A784" s="62"/>
      <c r="B784" s="63"/>
      <c r="C784" s="68"/>
      <c r="D784" s="72" t="s">
        <v>7</v>
      </c>
      <c r="E784" s="73"/>
      <c r="F784" s="74">
        <v>0.1</v>
      </c>
      <c r="G784" s="73">
        <v>35.020000000000003</v>
      </c>
      <c r="H784" s="120"/>
      <c r="I784" s="124"/>
      <c r="J784" s="141"/>
      <c r="K784" s="125"/>
      <c r="L784" s="119"/>
      <c r="M784" s="62"/>
    </row>
    <row r="785" spans="1:13" s="47" customFormat="1" ht="14.4" customHeight="1" x14ac:dyDescent="0.3">
      <c r="A785" s="62"/>
      <c r="B785" s="63"/>
      <c r="C785" s="68"/>
      <c r="D785" s="72" t="s">
        <v>8</v>
      </c>
      <c r="E785" s="73"/>
      <c r="F785" s="74">
        <v>0.1</v>
      </c>
      <c r="G785" s="73">
        <v>35.020000000000003</v>
      </c>
      <c r="H785" s="120"/>
      <c r="I785" s="124"/>
      <c r="J785" s="141"/>
      <c r="K785" s="125"/>
      <c r="L785" s="119"/>
      <c r="M785" s="62"/>
    </row>
    <row r="786" spans="1:13" s="47" customFormat="1" ht="14.4" customHeight="1" x14ac:dyDescent="0.3">
      <c r="A786" s="62"/>
      <c r="B786" s="63" t="s">
        <v>66</v>
      </c>
      <c r="C786" s="68"/>
      <c r="D786" s="75" t="s">
        <v>67</v>
      </c>
      <c r="E786" s="76"/>
      <c r="F786" s="71"/>
      <c r="G786" s="76">
        <v>420.24299999999999</v>
      </c>
      <c r="H786" s="120"/>
      <c r="I786" s="124"/>
      <c r="J786" s="141"/>
      <c r="K786" s="125"/>
      <c r="L786" s="119"/>
      <c r="M786" s="62"/>
    </row>
    <row r="787" spans="1:13" s="47" customFormat="1" ht="15" customHeight="1" thickBot="1" x14ac:dyDescent="0.35">
      <c r="A787" s="62"/>
      <c r="B787" s="63"/>
      <c r="C787" s="68"/>
      <c r="D787" s="77" t="s">
        <v>68</v>
      </c>
      <c r="E787" s="78"/>
      <c r="F787" s="79"/>
      <c r="G787" s="78">
        <v>420.24</v>
      </c>
      <c r="H787" s="134">
        <v>1</v>
      </c>
      <c r="I787" s="126"/>
      <c r="J787" s="142"/>
      <c r="K787" s="127"/>
      <c r="L787" s="135">
        <v>0.97262787583201749</v>
      </c>
      <c r="M787" s="62"/>
    </row>
    <row r="788" spans="1:13" s="47" customFormat="1" ht="14.4" customHeight="1" x14ac:dyDescent="0.3">
      <c r="A788" s="62"/>
      <c r="B788" s="63"/>
      <c r="C788" s="68"/>
      <c r="D788" s="80"/>
      <c r="E788" s="67"/>
      <c r="F788" s="65"/>
      <c r="G788" s="67"/>
      <c r="J788" s="60"/>
      <c r="M788" s="62"/>
    </row>
    <row r="789" spans="1:13" s="47" customFormat="1" ht="14.4" customHeight="1" x14ac:dyDescent="0.3">
      <c r="A789" s="62"/>
      <c r="B789" s="63"/>
      <c r="C789" s="68"/>
      <c r="D789" s="80"/>
      <c r="E789" s="67"/>
      <c r="F789" s="65"/>
      <c r="G789" s="67"/>
      <c r="J789" s="60"/>
      <c r="M789" s="62"/>
    </row>
    <row r="790" spans="1:13" s="47" customFormat="1" ht="14.4" customHeight="1" x14ac:dyDescent="0.3">
      <c r="A790" s="62"/>
      <c r="B790" s="63"/>
      <c r="C790" s="68"/>
      <c r="D790" s="80"/>
      <c r="E790" s="67"/>
      <c r="F790" s="65"/>
      <c r="G790" s="67"/>
      <c r="J790" s="60"/>
      <c r="M790" s="62"/>
    </row>
    <row r="791" spans="1:13" s="47" customFormat="1" ht="14.4" customHeight="1" x14ac:dyDescent="0.3">
      <c r="A791" s="62"/>
      <c r="B791" s="136" t="s">
        <v>1808</v>
      </c>
      <c r="C791" s="81"/>
      <c r="D791" s="80"/>
      <c r="E791" s="67"/>
      <c r="F791" s="82"/>
      <c r="G791" s="82"/>
      <c r="J791" s="60"/>
      <c r="M791" s="62"/>
    </row>
    <row r="792" spans="1:13" s="47" customFormat="1" ht="14.4" customHeight="1" x14ac:dyDescent="0.3">
      <c r="A792" s="62"/>
      <c r="B792" s="133" t="s">
        <v>6</v>
      </c>
      <c r="C792" s="83"/>
      <c r="D792" s="80"/>
      <c r="E792" s="67"/>
      <c r="F792" s="62"/>
      <c r="G792" s="62"/>
      <c r="J792" s="60"/>
      <c r="M792" s="62"/>
    </row>
    <row r="793" spans="1:13" s="47" customFormat="1" ht="14.4" customHeight="1" x14ac:dyDescent="0.3">
      <c r="A793" s="62"/>
      <c r="B793" s="84"/>
      <c r="C793" s="62"/>
      <c r="D793" s="80"/>
      <c r="E793" s="67"/>
      <c r="F793" s="62"/>
      <c r="G793" s="62"/>
      <c r="J793" s="60"/>
      <c r="M793" s="62"/>
    </row>
    <row r="794" spans="1:13" x14ac:dyDescent="0.3">
      <c r="A794" s="62"/>
      <c r="B794" s="129"/>
      <c r="C794" s="129"/>
      <c r="D794" s="129"/>
      <c r="J794" s="1"/>
    </row>
    <row r="795" spans="1:13" x14ac:dyDescent="0.3">
      <c r="A795" s="62"/>
      <c r="B795" s="130"/>
      <c r="C795" s="130"/>
      <c r="D795" s="130"/>
      <c r="J795" s="1"/>
    </row>
    <row r="796" spans="1:13" ht="15.6" x14ac:dyDescent="0.3">
      <c r="A796" s="62"/>
      <c r="B796" s="47"/>
      <c r="C796" s="47"/>
      <c r="D796" s="714" t="s">
        <v>166</v>
      </c>
      <c r="E796" s="714"/>
      <c r="F796" s="714"/>
      <c r="J796" s="1"/>
    </row>
    <row r="797" spans="1:13" x14ac:dyDescent="0.3">
      <c r="A797" s="62"/>
      <c r="B797" s="132"/>
      <c r="C797" s="132"/>
      <c r="D797" s="132"/>
      <c r="J797" s="1"/>
    </row>
    <row r="798" spans="1:13" ht="82.5" customHeight="1" x14ac:dyDescent="0.3">
      <c r="A798" s="62"/>
      <c r="B798" s="710" t="s">
        <v>1809</v>
      </c>
      <c r="C798" s="710"/>
      <c r="D798" s="710"/>
      <c r="E798" s="710"/>
      <c r="F798" s="710"/>
      <c r="G798" s="710"/>
      <c r="H798" s="710"/>
      <c r="I798" s="710"/>
      <c r="J798" s="710"/>
      <c r="K798" s="710"/>
      <c r="L798" s="710"/>
    </row>
    <row r="799" spans="1:13" s="47" customFormat="1" ht="14.4" customHeight="1" x14ac:dyDescent="0.3">
      <c r="A799" s="62"/>
      <c r="B799" s="63"/>
      <c r="C799" s="9"/>
      <c r="D799" s="10"/>
      <c r="E799" s="11"/>
      <c r="F799" s="12"/>
      <c r="G799" s="13"/>
      <c r="J799" s="60"/>
      <c r="M799" s="62"/>
    </row>
    <row r="800" spans="1:13" s="47" customFormat="1" ht="14.4" customHeight="1" x14ac:dyDescent="0.3">
      <c r="A800" s="62"/>
      <c r="B800" s="48" t="s">
        <v>48</v>
      </c>
      <c r="C800" s="9"/>
      <c r="D800" s="10"/>
      <c r="E800" s="11"/>
      <c r="F800" s="11"/>
      <c r="G800" s="11"/>
      <c r="J800" s="60"/>
      <c r="M800" s="62"/>
    </row>
    <row r="801" spans="1:13" s="47" customFormat="1" ht="14.4" customHeight="1" x14ac:dyDescent="0.3">
      <c r="A801" s="62"/>
      <c r="B801" s="64" t="s">
        <v>49</v>
      </c>
      <c r="C801" s="62" t="s">
        <v>1065</v>
      </c>
      <c r="D801" s="62"/>
      <c r="E801" s="62"/>
      <c r="I801" s="65" t="s">
        <v>50</v>
      </c>
      <c r="J801" s="68" t="s">
        <v>3</v>
      </c>
      <c r="M801" s="62"/>
    </row>
    <row r="802" spans="1:13" s="47" customFormat="1" ht="15" customHeight="1" thickBot="1" x14ac:dyDescent="0.35">
      <c r="A802" s="62"/>
      <c r="B802" s="64" t="s">
        <v>51</v>
      </c>
      <c r="C802" s="62" t="s">
        <v>383</v>
      </c>
      <c r="D802" s="62"/>
      <c r="E802" s="62"/>
      <c r="G802" s="62" t="s">
        <v>619</v>
      </c>
      <c r="J802" s="60"/>
      <c r="M802" s="62"/>
    </row>
    <row r="803" spans="1:13" s="47" customFormat="1" ht="14.4" customHeight="1" thickTop="1" x14ac:dyDescent="0.3">
      <c r="A803" s="62"/>
      <c r="B803" s="49" t="s">
        <v>52</v>
      </c>
      <c r="C803" s="14"/>
      <c r="D803" s="15"/>
      <c r="E803" s="16"/>
      <c r="F803" s="17"/>
      <c r="G803" s="16"/>
      <c r="H803" s="711" t="s">
        <v>164</v>
      </c>
      <c r="I803" s="712"/>
      <c r="J803" s="712"/>
      <c r="K803" s="712"/>
      <c r="L803" s="713"/>
      <c r="M803" s="62"/>
    </row>
    <row r="804" spans="1:13" s="47" customFormat="1" ht="32.25" customHeight="1" x14ac:dyDescent="0.3">
      <c r="A804" s="62"/>
      <c r="B804" s="50" t="s">
        <v>53</v>
      </c>
      <c r="C804" s="18" t="s">
        <v>1</v>
      </c>
      <c r="D804" s="19" t="s">
        <v>54</v>
      </c>
      <c r="E804" s="20" t="s">
        <v>23</v>
      </c>
      <c r="F804" s="20" t="s">
        <v>55</v>
      </c>
      <c r="G804" s="20" t="s">
        <v>56</v>
      </c>
      <c r="H804" s="90" t="s">
        <v>158</v>
      </c>
      <c r="I804" s="91" t="s">
        <v>159</v>
      </c>
      <c r="J804" s="91" t="s">
        <v>160</v>
      </c>
      <c r="K804" s="91" t="s">
        <v>161</v>
      </c>
      <c r="L804" s="92" t="s">
        <v>162</v>
      </c>
      <c r="M804" s="62"/>
    </row>
    <row r="805" spans="1:13" s="47" customFormat="1" ht="14.4" customHeight="1" x14ac:dyDescent="0.3">
      <c r="A805" s="62"/>
      <c r="B805" s="21" t="s">
        <v>1057</v>
      </c>
      <c r="C805" s="18">
        <v>1</v>
      </c>
      <c r="D805" s="22">
        <v>2</v>
      </c>
      <c r="E805" s="23">
        <v>2</v>
      </c>
      <c r="F805" s="24">
        <v>1</v>
      </c>
      <c r="G805" s="23">
        <v>2</v>
      </c>
      <c r="H805" s="96">
        <v>2.413622485307073E-2</v>
      </c>
      <c r="I805" s="97"/>
      <c r="J805" s="137" t="s">
        <v>165</v>
      </c>
      <c r="K805" s="93">
        <v>0.4</v>
      </c>
      <c r="L805" s="98">
        <v>9.654489941228292E-3</v>
      </c>
      <c r="M805" s="62"/>
    </row>
    <row r="806" spans="1:13" s="47" customFormat="1" ht="14.4" customHeight="1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1:13" s="47" customFormat="1" ht="14.4" customHeight="1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1:13" s="47" customFormat="1" ht="14.4" customHeight="1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s="47" customFormat="1" ht="14.4" customHeight="1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1:13" s="47" customFormat="1" ht="14.4" customHeight="1" x14ac:dyDescent="0.3">
      <c r="A810" s="62"/>
      <c r="B810" s="6">
        <v>0</v>
      </c>
      <c r="C810" s="25"/>
      <c r="D810" s="3">
        <v>0</v>
      </c>
      <c r="E810" s="26">
        <v>0</v>
      </c>
      <c r="F810" s="27"/>
      <c r="G810" s="26">
        <v>0</v>
      </c>
      <c r="H810" s="89">
        <v>0</v>
      </c>
      <c r="I810" s="99"/>
      <c r="J810" s="61">
        <v>0</v>
      </c>
      <c r="K810" s="100">
        <v>0</v>
      </c>
      <c r="L810" s="101">
        <v>0</v>
      </c>
      <c r="M810" s="62"/>
    </row>
    <row r="811" spans="1:13" s="47" customFormat="1" ht="14.4" customHeight="1" x14ac:dyDescent="0.3">
      <c r="A811" s="62"/>
      <c r="B811" s="6" t="s">
        <v>73</v>
      </c>
      <c r="C811" s="25"/>
      <c r="D811" s="3">
        <v>0</v>
      </c>
      <c r="E811" s="26">
        <v>0</v>
      </c>
      <c r="F811" s="27"/>
      <c r="G811" s="26">
        <v>0.61299999999999999</v>
      </c>
      <c r="H811" s="89">
        <v>7.397752917466179E-3</v>
      </c>
      <c r="I811" s="99"/>
      <c r="J811" s="61" t="s">
        <v>165</v>
      </c>
      <c r="K811" s="100">
        <v>0.4</v>
      </c>
      <c r="L811" s="101">
        <v>2.959101166986472E-3</v>
      </c>
      <c r="M811" s="62"/>
    </row>
    <row r="812" spans="1:13" s="47" customFormat="1" ht="14.4" customHeight="1" x14ac:dyDescent="0.3">
      <c r="A812" s="62"/>
      <c r="B812" s="6" t="s">
        <v>57</v>
      </c>
      <c r="C812" s="25"/>
      <c r="D812" s="28"/>
      <c r="E812" s="26"/>
      <c r="F812" s="27"/>
      <c r="G812" s="86">
        <v>2.613</v>
      </c>
      <c r="H812" s="102" t="s">
        <v>57</v>
      </c>
      <c r="I812" s="103"/>
      <c r="J812" s="85"/>
      <c r="K812" s="104" t="s">
        <v>156</v>
      </c>
      <c r="L812" s="105">
        <v>1.2613591108214764E-2</v>
      </c>
      <c r="M812" s="62"/>
    </row>
    <row r="813" spans="1:13" s="47" customFormat="1" ht="14.4" customHeight="1" x14ac:dyDescent="0.3">
      <c r="A813" s="62"/>
      <c r="B813" s="51" t="s">
        <v>22</v>
      </c>
      <c r="C813" s="29"/>
      <c r="D813" s="30"/>
      <c r="E813" s="31"/>
      <c r="F813" s="32"/>
      <c r="G813" s="87"/>
      <c r="H813" s="107"/>
      <c r="I813" s="108"/>
      <c r="J813" s="138"/>
      <c r="K813" s="109"/>
      <c r="L813" s="110"/>
      <c r="M813" s="62"/>
    </row>
    <row r="814" spans="1:13" s="47" customFormat="1" ht="30.75" customHeight="1" x14ac:dyDescent="0.3">
      <c r="A814" s="62"/>
      <c r="B814" s="52" t="s">
        <v>58</v>
      </c>
      <c r="C814" s="33" t="s">
        <v>1</v>
      </c>
      <c r="D814" s="34" t="s">
        <v>59</v>
      </c>
      <c r="E814" s="35" t="s">
        <v>23</v>
      </c>
      <c r="F814" s="35" t="s">
        <v>55</v>
      </c>
      <c r="G814" s="41" t="s">
        <v>56</v>
      </c>
      <c r="H814" s="90" t="s">
        <v>158</v>
      </c>
      <c r="I814" s="91" t="s">
        <v>159</v>
      </c>
      <c r="J814" s="91" t="s">
        <v>160</v>
      </c>
      <c r="K814" s="94" t="s">
        <v>161</v>
      </c>
      <c r="L814" s="92" t="s">
        <v>162</v>
      </c>
      <c r="M814" s="62"/>
    </row>
    <row r="815" spans="1:13" s="47" customFormat="1" ht="14.4" customHeight="1" x14ac:dyDescent="0.3">
      <c r="A815" s="62"/>
      <c r="B815" s="6" t="s">
        <v>26</v>
      </c>
      <c r="C815" s="25">
        <v>2</v>
      </c>
      <c r="D815" s="3">
        <v>4.0999999999999996</v>
      </c>
      <c r="E815" s="26">
        <v>8.1999999999999993</v>
      </c>
      <c r="F815" s="26">
        <v>1</v>
      </c>
      <c r="G815" s="26">
        <v>8.1999999999999993</v>
      </c>
      <c r="H815" s="96">
        <v>9.8958521897589996E-2</v>
      </c>
      <c r="I815" s="97"/>
      <c r="J815" s="137" t="s">
        <v>163</v>
      </c>
      <c r="K815" s="93">
        <v>1</v>
      </c>
      <c r="L815" s="98">
        <v>9.8958521897589996E-2</v>
      </c>
      <c r="M815" s="62"/>
    </row>
    <row r="816" spans="1:13" s="47" customFormat="1" ht="14.4" customHeight="1" x14ac:dyDescent="0.3">
      <c r="A816" s="62"/>
      <c r="B816" s="6" t="s">
        <v>24</v>
      </c>
      <c r="C816" s="25">
        <v>1</v>
      </c>
      <c r="D816" s="3">
        <v>4.05</v>
      </c>
      <c r="E816" s="26">
        <v>4.05</v>
      </c>
      <c r="F816" s="26">
        <v>1</v>
      </c>
      <c r="G816" s="26">
        <v>4.05</v>
      </c>
      <c r="H816" s="89">
        <v>4.8875855327468229E-2</v>
      </c>
      <c r="I816" s="99"/>
      <c r="J816" s="61" t="s">
        <v>163</v>
      </c>
      <c r="K816" s="100">
        <v>1</v>
      </c>
      <c r="L816" s="101">
        <v>4.8875855327468229E-2</v>
      </c>
      <c r="M816" s="62"/>
    </row>
    <row r="817" spans="1:13" s="47" customFormat="1" ht="14.4" customHeight="1" x14ac:dyDescent="0.3">
      <c r="A817" s="62"/>
      <c r="B817" s="6">
        <v>0</v>
      </c>
      <c r="C817" s="25"/>
      <c r="D817" s="3">
        <v>0</v>
      </c>
      <c r="E817" s="26">
        <v>0</v>
      </c>
      <c r="F817" s="26"/>
      <c r="G817" s="26">
        <v>0</v>
      </c>
      <c r="H817" s="89">
        <v>0</v>
      </c>
      <c r="I817" s="99"/>
      <c r="J817" s="61">
        <v>0</v>
      </c>
      <c r="K817" s="100">
        <v>0</v>
      </c>
      <c r="L817" s="101">
        <v>0</v>
      </c>
      <c r="M817" s="62"/>
    </row>
    <row r="818" spans="1:13" s="47" customFormat="1" ht="14.4" customHeight="1" x14ac:dyDescent="0.3">
      <c r="A818" s="62"/>
      <c r="B818" s="6">
        <v>0</v>
      </c>
      <c r="C818" s="25"/>
      <c r="D818" s="3">
        <v>0</v>
      </c>
      <c r="E818" s="26">
        <v>0</v>
      </c>
      <c r="F818" s="27"/>
      <c r="G818" s="26">
        <v>0</v>
      </c>
      <c r="H818" s="89">
        <v>0</v>
      </c>
      <c r="I818" s="99"/>
      <c r="J818" s="61">
        <v>0</v>
      </c>
      <c r="K818" s="100">
        <v>0</v>
      </c>
      <c r="L818" s="101">
        <v>0</v>
      </c>
      <c r="M818" s="62"/>
    </row>
    <row r="819" spans="1:13" s="47" customFormat="1" ht="14.4" customHeight="1" x14ac:dyDescent="0.3">
      <c r="A819" s="62"/>
      <c r="B819" s="6">
        <v>0</v>
      </c>
      <c r="C819" s="25"/>
      <c r="D819" s="3">
        <v>0</v>
      </c>
      <c r="E819" s="26">
        <v>0</v>
      </c>
      <c r="F819" s="27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3" s="47" customFormat="1" ht="14.4" customHeight="1" x14ac:dyDescent="0.3">
      <c r="A820" s="62"/>
      <c r="B820" s="6">
        <v>0</v>
      </c>
      <c r="C820" s="25"/>
      <c r="D820" s="3">
        <v>0</v>
      </c>
      <c r="E820" s="26">
        <v>0</v>
      </c>
      <c r="F820" s="27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3" s="47" customFormat="1" ht="14.4" customHeight="1" x14ac:dyDescent="0.3">
      <c r="A821" s="62"/>
      <c r="B821" s="6">
        <v>0</v>
      </c>
      <c r="C821" s="25"/>
      <c r="D821" s="3">
        <v>0</v>
      </c>
      <c r="E821" s="26">
        <v>0</v>
      </c>
      <c r="F821" s="27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3" s="47" customFormat="1" ht="14.4" customHeight="1" x14ac:dyDescent="0.3">
      <c r="A822" s="62"/>
      <c r="B822" s="6">
        <v>0</v>
      </c>
      <c r="C822" s="25"/>
      <c r="D822" s="3">
        <v>0</v>
      </c>
      <c r="E822" s="26">
        <v>0</v>
      </c>
      <c r="F822" s="27"/>
      <c r="G822" s="26">
        <v>0</v>
      </c>
      <c r="H822" s="89">
        <v>0</v>
      </c>
      <c r="I822" s="99"/>
      <c r="J822" s="61">
        <v>0</v>
      </c>
      <c r="K822" s="100">
        <v>0</v>
      </c>
      <c r="L822" s="101">
        <v>0</v>
      </c>
      <c r="M822" s="62"/>
    </row>
    <row r="823" spans="1:13" s="47" customFormat="1" ht="14.4" customHeight="1" x14ac:dyDescent="0.3">
      <c r="A823" s="62"/>
      <c r="B823" s="6">
        <v>0</v>
      </c>
      <c r="C823" s="25"/>
      <c r="D823" s="3">
        <v>0</v>
      </c>
      <c r="E823" s="26">
        <v>0</v>
      </c>
      <c r="F823" s="27"/>
      <c r="G823" s="26">
        <v>0</v>
      </c>
      <c r="H823" s="89">
        <v>0</v>
      </c>
      <c r="I823" s="99"/>
      <c r="J823" s="61">
        <v>0</v>
      </c>
      <c r="K823" s="100">
        <v>0</v>
      </c>
      <c r="L823" s="101">
        <v>0</v>
      </c>
      <c r="M823" s="62"/>
    </row>
    <row r="824" spans="1:13" s="47" customFormat="1" ht="14.4" customHeight="1" x14ac:dyDescent="0.3">
      <c r="A824" s="62"/>
      <c r="B824" s="6" t="s">
        <v>60</v>
      </c>
      <c r="C824" s="25"/>
      <c r="D824" s="28"/>
      <c r="E824" s="26"/>
      <c r="F824" s="27"/>
      <c r="G824" s="86">
        <v>12.25</v>
      </c>
      <c r="H824" s="106" t="s">
        <v>60</v>
      </c>
      <c r="I824" s="103"/>
      <c r="J824" s="85"/>
      <c r="K824" s="104" t="s">
        <v>156</v>
      </c>
      <c r="L824" s="95">
        <v>0.14783437722505821</v>
      </c>
      <c r="M824" s="62"/>
    </row>
    <row r="825" spans="1:13" s="47" customFormat="1" ht="14.4" customHeight="1" x14ac:dyDescent="0.3">
      <c r="A825" s="62"/>
      <c r="B825" s="51" t="s">
        <v>38</v>
      </c>
      <c r="C825" s="29"/>
      <c r="D825" s="30"/>
      <c r="E825" s="30"/>
      <c r="F825" s="30"/>
      <c r="G825" s="30"/>
      <c r="H825" s="115"/>
      <c r="I825" s="116"/>
      <c r="J825" s="139"/>
      <c r="K825" s="117"/>
      <c r="L825" s="118"/>
      <c r="M825" s="62"/>
    </row>
    <row r="826" spans="1:13" s="47" customFormat="1" ht="36.75" customHeight="1" x14ac:dyDescent="0.3">
      <c r="A826" s="62"/>
      <c r="B826" s="53" t="s">
        <v>53</v>
      </c>
      <c r="C826" s="29"/>
      <c r="D826" s="54" t="s">
        <v>0</v>
      </c>
      <c r="E826" s="55" t="s">
        <v>1</v>
      </c>
      <c r="F826" s="56" t="s">
        <v>61</v>
      </c>
      <c r="G826" s="20" t="s">
        <v>56</v>
      </c>
      <c r="H826" s="111" t="s">
        <v>158</v>
      </c>
      <c r="I826" s="112" t="s">
        <v>159</v>
      </c>
      <c r="J826" s="112" t="s">
        <v>160</v>
      </c>
      <c r="K826" s="113" t="s">
        <v>161</v>
      </c>
      <c r="L826" s="114" t="s">
        <v>162</v>
      </c>
      <c r="M826" s="62"/>
    </row>
    <row r="827" spans="1:13" s="47" customFormat="1" x14ac:dyDescent="0.3">
      <c r="A827" s="62"/>
      <c r="B827" s="157" t="s">
        <v>1793</v>
      </c>
      <c r="C827" s="158"/>
      <c r="D827" s="22" t="s">
        <v>5</v>
      </c>
      <c r="E827" s="57">
        <v>1</v>
      </c>
      <c r="F827" s="24">
        <v>55</v>
      </c>
      <c r="G827" s="23">
        <v>55</v>
      </c>
      <c r="H827" s="96">
        <v>0.66374618345944514</v>
      </c>
      <c r="I827" s="97"/>
      <c r="J827" s="137" t="s">
        <v>163</v>
      </c>
      <c r="K827" s="93">
        <v>1</v>
      </c>
      <c r="L827" s="98">
        <v>0.66374618345944514</v>
      </c>
      <c r="M827" s="62"/>
    </row>
    <row r="828" spans="1:13" s="47" customFormat="1" ht="14.4" customHeight="1" x14ac:dyDescent="0.3">
      <c r="A828" s="62"/>
      <c r="B828" s="6" t="s">
        <v>155</v>
      </c>
      <c r="C828" s="7"/>
      <c r="D828" s="3" t="s">
        <v>5</v>
      </c>
      <c r="E828" s="4">
        <v>0.52</v>
      </c>
      <c r="F828" s="5">
        <v>25</v>
      </c>
      <c r="G828" s="26">
        <v>13</v>
      </c>
      <c r="H828" s="89">
        <v>0.15688546154495975</v>
      </c>
      <c r="I828" s="99"/>
      <c r="J828" s="61" t="s">
        <v>163</v>
      </c>
      <c r="K828" s="100">
        <v>0.4</v>
      </c>
      <c r="L828" s="101">
        <v>6.2754184617983905E-2</v>
      </c>
      <c r="M828" s="62"/>
    </row>
    <row r="829" spans="1:13" s="47" customFormat="1" ht="14.4" customHeight="1" x14ac:dyDescent="0.3">
      <c r="A829" s="62"/>
      <c r="B829" s="6">
        <v>0</v>
      </c>
      <c r="C829" s="7"/>
      <c r="D829" s="3">
        <v>0</v>
      </c>
      <c r="E829" s="4"/>
      <c r="F829" s="5">
        <v>0</v>
      </c>
      <c r="G829" s="26">
        <v>0</v>
      </c>
      <c r="H829" s="89">
        <v>0</v>
      </c>
      <c r="I829" s="99"/>
      <c r="J829" s="61">
        <v>0</v>
      </c>
      <c r="K829" s="100">
        <v>0</v>
      </c>
      <c r="L829" s="101">
        <v>0</v>
      </c>
      <c r="M829" s="62"/>
    </row>
    <row r="830" spans="1:13" s="47" customFormat="1" ht="14.4" customHeight="1" x14ac:dyDescent="0.3">
      <c r="A830" s="62"/>
      <c r="B830" s="6">
        <v>0</v>
      </c>
      <c r="C830" s="7"/>
      <c r="D830" s="3">
        <v>0</v>
      </c>
      <c r="E830" s="4"/>
      <c r="F830" s="5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</row>
    <row r="831" spans="1:13" s="47" customFormat="1" ht="14.4" customHeight="1" x14ac:dyDescent="0.3">
      <c r="A831" s="62"/>
      <c r="B831" s="6">
        <v>0</v>
      </c>
      <c r="C831" s="7"/>
      <c r="D831" s="3">
        <v>0</v>
      </c>
      <c r="E831" s="4"/>
      <c r="F831" s="5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</row>
    <row r="832" spans="1:13" s="47" customFormat="1" ht="14.4" customHeight="1" x14ac:dyDescent="0.3">
      <c r="A832" s="62"/>
      <c r="B832" s="6">
        <v>0</v>
      </c>
      <c r="C832" s="7"/>
      <c r="D832" s="3">
        <v>0</v>
      </c>
      <c r="E832" s="4"/>
      <c r="F832" s="5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</row>
    <row r="833" spans="1:13" s="47" customFormat="1" ht="14.4" customHeight="1" x14ac:dyDescent="0.3">
      <c r="A833" s="62"/>
      <c r="B833" s="6">
        <v>0</v>
      </c>
      <c r="C833" s="7"/>
      <c r="D833" s="3">
        <v>0</v>
      </c>
      <c r="E833" s="4"/>
      <c r="F833" s="5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</row>
    <row r="834" spans="1:13" s="47" customFormat="1" ht="14.4" customHeight="1" x14ac:dyDescent="0.3">
      <c r="A834" s="62"/>
      <c r="B834" s="6">
        <v>0</v>
      </c>
      <c r="C834" s="7"/>
      <c r="D834" s="3">
        <v>0</v>
      </c>
      <c r="E834" s="4"/>
      <c r="F834" s="5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</row>
    <row r="835" spans="1:13" s="47" customFormat="1" ht="14.4" customHeight="1" x14ac:dyDescent="0.3">
      <c r="A835" s="62"/>
      <c r="B835" s="6">
        <v>0</v>
      </c>
      <c r="C835" s="7"/>
      <c r="D835" s="3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</row>
    <row r="836" spans="1:13" s="47" customFormat="1" ht="14.4" customHeight="1" x14ac:dyDescent="0.3">
      <c r="A836" s="62"/>
      <c r="B836" s="6">
        <v>0</v>
      </c>
      <c r="C836" s="7"/>
      <c r="D836" s="3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3" s="47" customFormat="1" ht="14.4" customHeight="1" x14ac:dyDescent="0.3">
      <c r="A837" s="62"/>
      <c r="B837" s="6">
        <v>0</v>
      </c>
      <c r="C837" s="7"/>
      <c r="D837" s="3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3" s="47" customFormat="1" ht="14.4" customHeight="1" x14ac:dyDescent="0.3">
      <c r="A838" s="62"/>
      <c r="B838" s="6">
        <v>0</v>
      </c>
      <c r="C838" s="7"/>
      <c r="D838" s="3">
        <v>0</v>
      </c>
      <c r="E838" s="4"/>
      <c r="F838" s="5">
        <v>0</v>
      </c>
      <c r="G838" s="26">
        <v>0</v>
      </c>
      <c r="H838" s="89">
        <v>0</v>
      </c>
      <c r="I838" s="99"/>
      <c r="J838" s="61">
        <v>0</v>
      </c>
      <c r="K838" s="100">
        <v>0</v>
      </c>
      <c r="L838" s="101">
        <v>0</v>
      </c>
      <c r="M838" s="62"/>
    </row>
    <row r="839" spans="1:13" s="47" customFormat="1" ht="14.4" customHeight="1" x14ac:dyDescent="0.3">
      <c r="A839" s="62"/>
      <c r="B839" s="6">
        <v>0</v>
      </c>
      <c r="C839" s="7"/>
      <c r="D839" s="3">
        <v>0</v>
      </c>
      <c r="E839" s="4"/>
      <c r="F839" s="5">
        <v>0</v>
      </c>
      <c r="G839" s="26">
        <v>0</v>
      </c>
      <c r="H839" s="89">
        <v>0</v>
      </c>
      <c r="I839" s="99"/>
      <c r="J839" s="61">
        <v>0</v>
      </c>
      <c r="K839" s="100">
        <v>0</v>
      </c>
      <c r="L839" s="101">
        <v>0</v>
      </c>
      <c r="M839" s="62"/>
    </row>
    <row r="840" spans="1:13" s="47" customFormat="1" ht="14.4" customHeight="1" x14ac:dyDescent="0.3">
      <c r="A840" s="62"/>
      <c r="B840" s="58" t="s">
        <v>62</v>
      </c>
      <c r="C840" s="46"/>
      <c r="D840" s="37"/>
      <c r="E840" s="38"/>
      <c r="F840" s="39"/>
      <c r="G840" s="86">
        <v>68</v>
      </c>
      <c r="H840" s="106" t="s">
        <v>62</v>
      </c>
      <c r="I840" s="103"/>
      <c r="J840" s="85"/>
      <c r="K840" s="104" t="s">
        <v>156</v>
      </c>
      <c r="L840" s="95">
        <v>0.72650036807742902</v>
      </c>
      <c r="M840" s="62"/>
    </row>
    <row r="841" spans="1:13" s="47" customFormat="1" ht="14.4" customHeight="1" x14ac:dyDescent="0.3">
      <c r="A841" s="62"/>
      <c r="B841" s="51" t="s">
        <v>63</v>
      </c>
      <c r="C841" s="29"/>
      <c r="D841" s="30"/>
      <c r="E841" s="31"/>
      <c r="F841" s="32"/>
      <c r="G841" s="31"/>
      <c r="H841" s="115"/>
      <c r="I841" s="116"/>
      <c r="J841" s="139"/>
      <c r="K841" s="117"/>
      <c r="L841" s="118">
        <v>0</v>
      </c>
      <c r="M841" s="62"/>
    </row>
    <row r="842" spans="1:13" s="47" customFormat="1" ht="35.25" customHeight="1" x14ac:dyDescent="0.3">
      <c r="A842" s="62"/>
      <c r="B842" s="53" t="s">
        <v>53</v>
      </c>
      <c r="C842" s="36"/>
      <c r="D842" s="40" t="s">
        <v>0</v>
      </c>
      <c r="E842" s="41" t="s">
        <v>1</v>
      </c>
      <c r="F842" s="35" t="s">
        <v>61</v>
      </c>
      <c r="G842" s="20" t="s">
        <v>56</v>
      </c>
      <c r="H842" s="111" t="s">
        <v>158</v>
      </c>
      <c r="I842" s="112" t="s">
        <v>159</v>
      </c>
      <c r="J842" s="112" t="s">
        <v>160</v>
      </c>
      <c r="K842" s="113" t="s">
        <v>161</v>
      </c>
      <c r="L842" s="114" t="s">
        <v>162</v>
      </c>
      <c r="M842" s="62"/>
    </row>
    <row r="843" spans="1:13" s="47" customFormat="1" ht="14.4" customHeight="1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3">
        <v>0</v>
      </c>
      <c r="H843" s="96">
        <v>0</v>
      </c>
      <c r="I843" s="97"/>
      <c r="J843" s="137">
        <v>0</v>
      </c>
      <c r="K843" s="93">
        <v>0</v>
      </c>
      <c r="L843" s="98">
        <v>0</v>
      </c>
      <c r="M843" s="62"/>
    </row>
    <row r="844" spans="1:13" s="47" customFormat="1" ht="14.4" customHeight="1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89">
        <v>0</v>
      </c>
      <c r="I844" s="99"/>
      <c r="J844" s="61">
        <v>0</v>
      </c>
      <c r="K844" s="100">
        <v>0</v>
      </c>
      <c r="L844" s="101">
        <v>0</v>
      </c>
      <c r="M844" s="62"/>
    </row>
    <row r="845" spans="1:13" s="47" customFormat="1" ht="14.4" customHeight="1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3" s="47" customFormat="1" ht="14.4" customHeight="1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89">
        <v>0</v>
      </c>
      <c r="I846" s="99"/>
      <c r="J846" s="61">
        <v>0</v>
      </c>
      <c r="K846" s="100">
        <v>0</v>
      </c>
      <c r="L846" s="101">
        <v>0</v>
      </c>
      <c r="M846" s="62"/>
    </row>
    <row r="847" spans="1:13" s="47" customFormat="1" ht="14.4" customHeight="1" x14ac:dyDescent="0.3">
      <c r="A847" s="62"/>
      <c r="B847" s="6">
        <v>0</v>
      </c>
      <c r="C847" s="7"/>
      <c r="D847" s="3">
        <v>0</v>
      </c>
      <c r="E847" s="26"/>
      <c r="F847" s="5">
        <v>0</v>
      </c>
      <c r="G847" s="26">
        <v>0</v>
      </c>
      <c r="H847" s="89">
        <v>0</v>
      </c>
      <c r="I847" s="99"/>
      <c r="J847" s="61">
        <v>0</v>
      </c>
      <c r="K847" s="100">
        <v>0</v>
      </c>
      <c r="L847" s="101">
        <v>0</v>
      </c>
      <c r="M847" s="62"/>
    </row>
    <row r="848" spans="1:13" s="47" customFormat="1" ht="15" customHeight="1" thickBot="1" x14ac:dyDescent="0.35">
      <c r="A848" s="62"/>
      <c r="B848" s="59" t="s">
        <v>64</v>
      </c>
      <c r="C848" s="42"/>
      <c r="D848" s="43"/>
      <c r="E848" s="44"/>
      <c r="F848" s="45"/>
      <c r="G848" s="23">
        <v>0</v>
      </c>
      <c r="H848" s="106" t="s">
        <v>64</v>
      </c>
      <c r="I848" s="103"/>
      <c r="J848" s="85"/>
      <c r="K848" s="104" t="s">
        <v>156</v>
      </c>
      <c r="L848" s="95">
        <v>0</v>
      </c>
      <c r="M848" s="62"/>
    </row>
    <row r="849" spans="1:13" s="47" customFormat="1" ht="14.4" customHeight="1" x14ac:dyDescent="0.3">
      <c r="A849" s="62"/>
      <c r="B849" s="64"/>
      <c r="C849" s="68"/>
      <c r="D849" s="69" t="s">
        <v>65</v>
      </c>
      <c r="E849" s="70"/>
      <c r="F849" s="71"/>
      <c r="G849" s="88">
        <v>82.863</v>
      </c>
      <c r="H849" s="128"/>
      <c r="I849" s="122"/>
      <c r="J849" s="140"/>
      <c r="K849" s="123"/>
      <c r="L849" s="121"/>
      <c r="M849" s="62"/>
    </row>
    <row r="850" spans="1:13" s="47" customFormat="1" ht="14.4" customHeight="1" x14ac:dyDescent="0.3">
      <c r="A850" s="62"/>
      <c r="B850" s="63"/>
      <c r="C850" s="68"/>
      <c r="D850" s="72" t="s">
        <v>7</v>
      </c>
      <c r="E850" s="73"/>
      <c r="F850" s="74">
        <v>0.1</v>
      </c>
      <c r="G850" s="73">
        <v>8.2859999999999996</v>
      </c>
      <c r="H850" s="120"/>
      <c r="I850" s="124"/>
      <c r="J850" s="141"/>
      <c r="K850" s="125"/>
      <c r="L850" s="119"/>
      <c r="M850" s="62"/>
    </row>
    <row r="851" spans="1:13" s="47" customFormat="1" ht="14.4" customHeight="1" x14ac:dyDescent="0.3">
      <c r="A851" s="62"/>
      <c r="B851" s="63"/>
      <c r="C851" s="68"/>
      <c r="D851" s="72" t="s">
        <v>8</v>
      </c>
      <c r="E851" s="73"/>
      <c r="F851" s="74">
        <v>0.1</v>
      </c>
      <c r="G851" s="73">
        <v>8.2859999999999996</v>
      </c>
      <c r="H851" s="120"/>
      <c r="I851" s="124"/>
      <c r="J851" s="141"/>
      <c r="K851" s="125"/>
      <c r="L851" s="119"/>
      <c r="M851" s="62"/>
    </row>
    <row r="852" spans="1:13" s="47" customFormat="1" ht="14.4" customHeight="1" x14ac:dyDescent="0.3">
      <c r="A852" s="62"/>
      <c r="B852" s="63" t="s">
        <v>66</v>
      </c>
      <c r="C852" s="68"/>
      <c r="D852" s="75" t="s">
        <v>67</v>
      </c>
      <c r="E852" s="76"/>
      <c r="F852" s="71"/>
      <c r="G852" s="76">
        <v>99.435000000000002</v>
      </c>
      <c r="H852" s="120"/>
      <c r="I852" s="124"/>
      <c r="J852" s="141"/>
      <c r="K852" s="125"/>
      <c r="L852" s="119"/>
      <c r="M852" s="62"/>
    </row>
    <row r="853" spans="1:13" s="47" customFormat="1" ht="15" customHeight="1" thickBot="1" x14ac:dyDescent="0.35">
      <c r="A853" s="62"/>
      <c r="B853" s="63"/>
      <c r="C853" s="68"/>
      <c r="D853" s="77" t="s">
        <v>68</v>
      </c>
      <c r="E853" s="78"/>
      <c r="F853" s="79"/>
      <c r="G853" s="78">
        <v>99.44</v>
      </c>
      <c r="H853" s="134">
        <v>1</v>
      </c>
      <c r="I853" s="126"/>
      <c r="J853" s="142"/>
      <c r="K853" s="127"/>
      <c r="L853" s="135">
        <v>0.88694833641070203</v>
      </c>
      <c r="M853" s="62"/>
    </row>
    <row r="854" spans="1:13" s="47" customFormat="1" ht="14.4" customHeight="1" x14ac:dyDescent="0.3">
      <c r="A854" s="62"/>
      <c r="B854" s="63"/>
      <c r="C854" s="68"/>
      <c r="D854" s="80"/>
      <c r="E854" s="67"/>
      <c r="F854" s="65"/>
      <c r="G854" s="67"/>
      <c r="J854" s="60"/>
      <c r="M854" s="62"/>
    </row>
    <row r="855" spans="1:13" s="47" customFormat="1" ht="14.4" customHeight="1" x14ac:dyDescent="0.3">
      <c r="A855" s="62"/>
      <c r="B855" s="63"/>
      <c r="C855" s="68"/>
      <c r="D855" s="80"/>
      <c r="E855" s="67"/>
      <c r="F855" s="65"/>
      <c r="G855" s="67"/>
      <c r="J855" s="60"/>
      <c r="M855" s="62"/>
    </row>
    <row r="856" spans="1:13" s="47" customFormat="1" ht="14.4" customHeight="1" x14ac:dyDescent="0.3">
      <c r="A856" s="62"/>
      <c r="B856" s="63"/>
      <c r="C856" s="68"/>
      <c r="D856" s="80"/>
      <c r="E856" s="67"/>
      <c r="F856" s="65"/>
      <c r="G856" s="67"/>
      <c r="J856" s="60"/>
      <c r="M856" s="62"/>
    </row>
    <row r="857" spans="1:13" s="47" customFormat="1" ht="14.4" customHeight="1" x14ac:dyDescent="0.3">
      <c r="A857" s="62"/>
      <c r="B857" s="136" t="s">
        <v>1808</v>
      </c>
      <c r="C857" s="81"/>
      <c r="D857" s="80"/>
      <c r="E857" s="67"/>
      <c r="F857" s="82"/>
      <c r="G857" s="82"/>
      <c r="J857" s="60"/>
      <c r="M857" s="62"/>
    </row>
    <row r="858" spans="1:13" s="47" customFormat="1" ht="14.4" customHeight="1" x14ac:dyDescent="0.3">
      <c r="A858" s="62"/>
      <c r="B858" s="133" t="s">
        <v>6</v>
      </c>
      <c r="C858" s="83"/>
      <c r="D858" s="80"/>
      <c r="E858" s="67"/>
      <c r="F858" s="62"/>
      <c r="G858" s="62"/>
      <c r="J858" s="60"/>
      <c r="M858" s="62"/>
    </row>
    <row r="859" spans="1:13" s="47" customFormat="1" ht="14.4" customHeight="1" x14ac:dyDescent="0.3">
      <c r="A859" s="62"/>
      <c r="B859" s="84"/>
      <c r="C859" s="62"/>
      <c r="D859" s="80"/>
      <c r="E859" s="67"/>
      <c r="F859" s="62"/>
      <c r="G859" s="62"/>
      <c r="J859" s="60"/>
      <c r="M859" s="62"/>
    </row>
    <row r="860" spans="1:13" x14ac:dyDescent="0.3">
      <c r="A860" s="62"/>
      <c r="B860" s="129"/>
      <c r="C860" s="129"/>
      <c r="D860" s="129"/>
      <c r="J860" s="1"/>
    </row>
    <row r="861" spans="1:13" x14ac:dyDescent="0.3">
      <c r="A861" s="62"/>
      <c r="B861" s="130"/>
      <c r="C861" s="130"/>
      <c r="D861" s="130"/>
      <c r="J861" s="1"/>
    </row>
    <row r="862" spans="1:13" ht="15.6" x14ac:dyDescent="0.3">
      <c r="A862" s="62"/>
      <c r="B862" s="47"/>
      <c r="C862" s="47"/>
      <c r="D862" s="714" t="s">
        <v>166</v>
      </c>
      <c r="E862" s="714"/>
      <c r="F862" s="714"/>
      <c r="J862" s="1"/>
    </row>
    <row r="863" spans="1:13" x14ac:dyDescent="0.3">
      <c r="A863" s="62"/>
      <c r="B863" s="132"/>
      <c r="C863" s="132"/>
      <c r="D863" s="132"/>
      <c r="J863" s="1"/>
    </row>
    <row r="864" spans="1:13" ht="82.5" customHeight="1" x14ac:dyDescent="0.3">
      <c r="A864" s="62"/>
      <c r="B864" s="710" t="s">
        <v>1809</v>
      </c>
      <c r="C864" s="710"/>
      <c r="D864" s="710"/>
      <c r="E864" s="710"/>
      <c r="F864" s="710"/>
      <c r="G864" s="710"/>
      <c r="H864" s="710"/>
      <c r="I864" s="710"/>
      <c r="J864" s="710"/>
      <c r="K864" s="710"/>
      <c r="L864" s="710"/>
    </row>
    <row r="865" spans="1:13" s="47" customFormat="1" ht="14.4" customHeight="1" x14ac:dyDescent="0.3">
      <c r="A865" s="62"/>
      <c r="B865" s="63"/>
      <c r="C865" s="9"/>
      <c r="D865" s="10"/>
      <c r="E865" s="11"/>
      <c r="F865" s="12"/>
      <c r="G865" s="13"/>
      <c r="J865" s="60"/>
      <c r="M865" s="62"/>
    </row>
    <row r="866" spans="1:13" s="47" customFormat="1" ht="14.4" customHeight="1" x14ac:dyDescent="0.3">
      <c r="A866" s="62"/>
      <c r="B866" s="48" t="s">
        <v>48</v>
      </c>
      <c r="C866" s="9"/>
      <c r="D866" s="10"/>
      <c r="E866" s="11"/>
      <c r="F866" s="11"/>
      <c r="G866" s="11"/>
      <c r="J866" s="60"/>
      <c r="M866" s="62"/>
    </row>
    <row r="867" spans="1:13" s="47" customFormat="1" ht="14.4" customHeight="1" x14ac:dyDescent="0.3">
      <c r="A867" s="62"/>
      <c r="B867" s="64" t="s">
        <v>49</v>
      </c>
      <c r="C867" s="62" t="s">
        <v>521</v>
      </c>
      <c r="D867" s="62"/>
      <c r="E867" s="62"/>
      <c r="I867" s="65" t="s">
        <v>50</v>
      </c>
      <c r="J867" s="68" t="s">
        <v>3</v>
      </c>
      <c r="K867" s="60"/>
      <c r="M867" s="62"/>
    </row>
    <row r="868" spans="1:13" s="47" customFormat="1" ht="15" customHeight="1" thickBot="1" x14ac:dyDescent="0.35">
      <c r="A868" s="62"/>
      <c r="B868" s="64" t="s">
        <v>51</v>
      </c>
      <c r="C868" s="62" t="s">
        <v>383</v>
      </c>
      <c r="D868" s="62"/>
      <c r="E868" s="62"/>
      <c r="G868" s="62" t="s">
        <v>1200</v>
      </c>
      <c r="J868" s="60"/>
      <c r="M868" s="62"/>
    </row>
    <row r="869" spans="1:13" s="47" customFormat="1" ht="14.4" customHeight="1" thickTop="1" x14ac:dyDescent="0.3">
      <c r="A869" s="62"/>
      <c r="B869" s="49" t="s">
        <v>52</v>
      </c>
      <c r="C869" s="14"/>
      <c r="D869" s="15"/>
      <c r="E869" s="16"/>
      <c r="F869" s="17"/>
      <c r="G869" s="16"/>
      <c r="H869" s="711" t="s">
        <v>164</v>
      </c>
      <c r="I869" s="712"/>
      <c r="J869" s="712"/>
      <c r="K869" s="712"/>
      <c r="L869" s="713"/>
      <c r="M869" s="62"/>
    </row>
    <row r="870" spans="1:13" s="47" customFormat="1" ht="32.25" customHeight="1" x14ac:dyDescent="0.3">
      <c r="A870" s="62"/>
      <c r="B870" s="186" t="s">
        <v>53</v>
      </c>
      <c r="C870" s="187" t="s">
        <v>1</v>
      </c>
      <c r="D870" s="161" t="s">
        <v>54</v>
      </c>
      <c r="E870" s="188" t="s">
        <v>23</v>
      </c>
      <c r="F870" s="188" t="s">
        <v>55</v>
      </c>
      <c r="G870" s="188" t="s">
        <v>56</v>
      </c>
      <c r="H870" s="90" t="s">
        <v>158</v>
      </c>
      <c r="I870" s="169" t="s">
        <v>159</v>
      </c>
      <c r="J870" s="169" t="s">
        <v>160</v>
      </c>
      <c r="K870" s="169" t="s">
        <v>161</v>
      </c>
      <c r="L870" s="92" t="s">
        <v>162</v>
      </c>
      <c r="M870" s="62"/>
    </row>
    <row r="871" spans="1:13" s="47" customFormat="1" ht="14.4" customHeight="1" x14ac:dyDescent="0.3">
      <c r="A871" s="62"/>
      <c r="B871" s="189" t="s">
        <v>1057</v>
      </c>
      <c r="C871" s="187">
        <v>1</v>
      </c>
      <c r="D871" s="190">
        <v>2</v>
      </c>
      <c r="E871" s="191">
        <v>2</v>
      </c>
      <c r="F871" s="154">
        <v>1</v>
      </c>
      <c r="G871" s="191">
        <v>2</v>
      </c>
      <c r="H871" s="170">
        <v>3.6956280719908349E-2</v>
      </c>
      <c r="I871" s="171"/>
      <c r="J871" s="192" t="s">
        <v>165</v>
      </c>
      <c r="K871" s="172">
        <v>0.4</v>
      </c>
      <c r="L871" s="173">
        <v>1.478251228796334E-2</v>
      </c>
      <c r="M871" s="62"/>
    </row>
    <row r="872" spans="1:13" s="47" customFormat="1" ht="14.4" customHeight="1" x14ac:dyDescent="0.3">
      <c r="A872" s="62"/>
      <c r="B872" s="6" t="s">
        <v>149</v>
      </c>
      <c r="C872" s="25">
        <v>1</v>
      </c>
      <c r="D872" s="3">
        <v>1.1000000000000001</v>
      </c>
      <c r="E872" s="26">
        <v>1.1000000000000001</v>
      </c>
      <c r="F872" s="27">
        <v>0.5</v>
      </c>
      <c r="G872" s="26">
        <v>0.55000000000000004</v>
      </c>
      <c r="H872" s="89">
        <v>1.0162977197974796E-2</v>
      </c>
      <c r="I872" s="99"/>
      <c r="J872" s="61" t="s">
        <v>165</v>
      </c>
      <c r="K872" s="100">
        <v>0.4</v>
      </c>
      <c r="L872" s="101">
        <v>4.0651908791899186E-3</v>
      </c>
      <c r="M872" s="62"/>
    </row>
    <row r="873" spans="1:13" s="47" customFormat="1" ht="14.4" customHeight="1" x14ac:dyDescent="0.3">
      <c r="A873" s="62"/>
      <c r="B873" s="6" t="s">
        <v>1059</v>
      </c>
      <c r="C873" s="25">
        <v>1</v>
      </c>
      <c r="D873" s="3">
        <v>1</v>
      </c>
      <c r="E873" s="26">
        <v>1</v>
      </c>
      <c r="F873" s="27">
        <v>1</v>
      </c>
      <c r="G873" s="26">
        <v>1</v>
      </c>
      <c r="H873" s="89">
        <v>1.8478140359954175E-2</v>
      </c>
      <c r="I873" s="99"/>
      <c r="J873" s="61" t="s">
        <v>165</v>
      </c>
      <c r="K873" s="100">
        <v>0.4</v>
      </c>
      <c r="L873" s="101">
        <v>7.39125614398167E-3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s="47" customFormat="1" ht="14.4" customHeight="1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89">
        <v>0</v>
      </c>
      <c r="I875" s="99"/>
      <c r="J875" s="61">
        <v>0</v>
      </c>
      <c r="K875" s="100">
        <v>0</v>
      </c>
      <c r="L875" s="101">
        <v>0</v>
      </c>
      <c r="M875" s="62"/>
    </row>
    <row r="876" spans="1:13" s="47" customFormat="1" ht="14.4" customHeight="1" x14ac:dyDescent="0.3">
      <c r="A876" s="62"/>
      <c r="B876" s="6">
        <v>0</v>
      </c>
      <c r="C876" s="25"/>
      <c r="D876" s="3">
        <v>0</v>
      </c>
      <c r="E876" s="26">
        <v>0</v>
      </c>
      <c r="F876" s="27"/>
      <c r="G876" s="26">
        <v>0</v>
      </c>
      <c r="H876" s="89">
        <v>0</v>
      </c>
      <c r="I876" s="99"/>
      <c r="J876" s="61">
        <v>0</v>
      </c>
      <c r="K876" s="100">
        <v>0</v>
      </c>
      <c r="L876" s="101">
        <v>0</v>
      </c>
      <c r="M876" s="62"/>
    </row>
    <row r="877" spans="1:13" s="47" customFormat="1" ht="14.4" customHeight="1" x14ac:dyDescent="0.3">
      <c r="A877" s="62"/>
      <c r="B877" s="6" t="s">
        <v>73</v>
      </c>
      <c r="C877" s="25"/>
      <c r="D877" s="3">
        <v>0</v>
      </c>
      <c r="E877" s="26">
        <v>0</v>
      </c>
      <c r="F877" s="27"/>
      <c r="G877" s="26">
        <v>0.61299999999999999</v>
      </c>
      <c r="H877" s="89">
        <v>1.1327100040651909E-2</v>
      </c>
      <c r="I877" s="99"/>
      <c r="J877" s="61" t="s">
        <v>165</v>
      </c>
      <c r="K877" s="100">
        <v>0.4</v>
      </c>
      <c r="L877" s="101">
        <v>4.530840016260764E-3</v>
      </c>
      <c r="M877" s="62"/>
    </row>
    <row r="878" spans="1:13" s="47" customFormat="1" ht="14.4" customHeight="1" x14ac:dyDescent="0.3">
      <c r="A878" s="62"/>
      <c r="B878" s="6" t="s">
        <v>57</v>
      </c>
      <c r="C878" s="25"/>
      <c r="D878" s="28"/>
      <c r="E878" s="26"/>
      <c r="F878" s="27"/>
      <c r="G878" s="193">
        <v>4.1630000000000003</v>
      </c>
      <c r="H878" s="102" t="s">
        <v>57</v>
      </c>
      <c r="I878" s="103"/>
      <c r="J878" s="85"/>
      <c r="K878" s="104" t="s">
        <v>156</v>
      </c>
      <c r="L878" s="105">
        <v>3.0769799327395691E-2</v>
      </c>
      <c r="M878" s="62"/>
    </row>
    <row r="879" spans="1:13" s="47" customFormat="1" ht="14.4" customHeight="1" x14ac:dyDescent="0.3">
      <c r="A879" s="62"/>
      <c r="B879" s="194" t="s">
        <v>22</v>
      </c>
      <c r="C879" s="195"/>
      <c r="D879" s="196"/>
      <c r="E879" s="197"/>
      <c r="F879" s="155"/>
      <c r="G879" s="87"/>
      <c r="H879" s="107"/>
      <c r="I879" s="174"/>
      <c r="J879" s="175"/>
      <c r="K879" s="176"/>
      <c r="L879" s="110"/>
      <c r="M879" s="62"/>
    </row>
    <row r="880" spans="1:13" s="47" customFormat="1" ht="30.75" customHeight="1" x14ac:dyDescent="0.3">
      <c r="A880" s="62"/>
      <c r="B880" s="198" t="s">
        <v>58</v>
      </c>
      <c r="C880" s="199" t="s">
        <v>1</v>
      </c>
      <c r="D880" s="200" t="s">
        <v>59</v>
      </c>
      <c r="E880" s="156" t="s">
        <v>23</v>
      </c>
      <c r="F880" s="156" t="s">
        <v>55</v>
      </c>
      <c r="G880" s="201" t="s">
        <v>56</v>
      </c>
      <c r="H880" s="90" t="s">
        <v>158</v>
      </c>
      <c r="I880" s="169" t="s">
        <v>159</v>
      </c>
      <c r="J880" s="169" t="s">
        <v>160</v>
      </c>
      <c r="K880" s="177" t="s">
        <v>161</v>
      </c>
      <c r="L880" s="92" t="s">
        <v>162</v>
      </c>
      <c r="M880" s="62"/>
    </row>
    <row r="881" spans="1:13" s="47" customFormat="1" ht="14.4" customHeight="1" x14ac:dyDescent="0.3">
      <c r="A881" s="62"/>
      <c r="B881" s="6" t="s">
        <v>26</v>
      </c>
      <c r="C881" s="25">
        <v>2</v>
      </c>
      <c r="D881" s="3">
        <v>4.0999999999999996</v>
      </c>
      <c r="E881" s="26">
        <v>8.1999999999999993</v>
      </c>
      <c r="F881" s="26">
        <v>1</v>
      </c>
      <c r="G881" s="26">
        <v>8.1999999999999993</v>
      </c>
      <c r="H881" s="170">
        <v>0.15152075095162421</v>
      </c>
      <c r="I881" s="171"/>
      <c r="J881" s="192" t="s">
        <v>163</v>
      </c>
      <c r="K881" s="172">
        <v>1</v>
      </c>
      <c r="L881" s="173">
        <v>0.15152075095162421</v>
      </c>
      <c r="M881" s="62"/>
    </row>
    <row r="882" spans="1:13" s="47" customFormat="1" ht="14.4" customHeight="1" x14ac:dyDescent="0.3">
      <c r="A882" s="62"/>
      <c r="B882" s="6" t="s">
        <v>24</v>
      </c>
      <c r="C882" s="25">
        <v>1</v>
      </c>
      <c r="D882" s="3">
        <v>4.05</v>
      </c>
      <c r="E882" s="26">
        <v>4.05</v>
      </c>
      <c r="F882" s="26">
        <v>1</v>
      </c>
      <c r="G882" s="26">
        <v>4.05</v>
      </c>
      <c r="H882" s="89">
        <v>7.4836468457814401E-2</v>
      </c>
      <c r="I882" s="99"/>
      <c r="J882" s="61" t="s">
        <v>163</v>
      </c>
      <c r="K882" s="100">
        <v>1</v>
      </c>
      <c r="L882" s="101">
        <v>7.4836468457814401E-2</v>
      </c>
      <c r="M882" s="62"/>
    </row>
    <row r="883" spans="1:13" s="47" customFormat="1" ht="14.4" customHeight="1" x14ac:dyDescent="0.3">
      <c r="A883" s="62"/>
      <c r="B883" s="6">
        <v>0</v>
      </c>
      <c r="C883" s="25"/>
      <c r="D883" s="3">
        <v>0</v>
      </c>
      <c r="E883" s="26">
        <v>0</v>
      </c>
      <c r="F883" s="26"/>
      <c r="G883" s="26">
        <v>0</v>
      </c>
      <c r="H883" s="89">
        <v>0</v>
      </c>
      <c r="I883" s="99"/>
      <c r="J883" s="61">
        <v>0</v>
      </c>
      <c r="K883" s="100">
        <v>0</v>
      </c>
      <c r="L883" s="101">
        <v>0</v>
      </c>
      <c r="M883" s="62"/>
    </row>
    <row r="884" spans="1:13" s="47" customFormat="1" ht="14.4" customHeight="1" x14ac:dyDescent="0.3">
      <c r="A884" s="62"/>
      <c r="B884" s="6">
        <v>0</v>
      </c>
      <c r="C884" s="25"/>
      <c r="D884" s="3">
        <v>0</v>
      </c>
      <c r="E884" s="26">
        <v>0</v>
      </c>
      <c r="F884" s="27"/>
      <c r="G884" s="26">
        <v>0</v>
      </c>
      <c r="H884" s="89">
        <v>0</v>
      </c>
      <c r="I884" s="99"/>
      <c r="J884" s="61">
        <v>0</v>
      </c>
      <c r="K884" s="100">
        <v>0</v>
      </c>
      <c r="L884" s="101">
        <v>0</v>
      </c>
      <c r="M884" s="62"/>
    </row>
    <row r="885" spans="1:13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7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3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7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3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7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3" s="47" customFormat="1" ht="14.4" customHeight="1" x14ac:dyDescent="0.3">
      <c r="A888" s="62"/>
      <c r="B888" s="6">
        <v>0</v>
      </c>
      <c r="C888" s="25"/>
      <c r="D888" s="3">
        <v>0</v>
      </c>
      <c r="E888" s="26">
        <v>0</v>
      </c>
      <c r="F888" s="27"/>
      <c r="G888" s="26">
        <v>0</v>
      </c>
      <c r="H888" s="89">
        <v>0</v>
      </c>
      <c r="I888" s="99"/>
      <c r="J888" s="61">
        <v>0</v>
      </c>
      <c r="K888" s="100">
        <v>0</v>
      </c>
      <c r="L888" s="101">
        <v>0</v>
      </c>
      <c r="M888" s="62"/>
    </row>
    <row r="889" spans="1:13" s="47" customFormat="1" ht="14.4" customHeight="1" x14ac:dyDescent="0.3">
      <c r="A889" s="62"/>
      <c r="B889" s="6">
        <v>0</v>
      </c>
      <c r="C889" s="25"/>
      <c r="D889" s="3">
        <v>0</v>
      </c>
      <c r="E889" s="26">
        <v>0</v>
      </c>
      <c r="F889" s="27"/>
      <c r="G889" s="26">
        <v>0</v>
      </c>
      <c r="H889" s="89">
        <v>0</v>
      </c>
      <c r="I889" s="99"/>
      <c r="J889" s="61">
        <v>0</v>
      </c>
      <c r="K889" s="100">
        <v>0</v>
      </c>
      <c r="L889" s="101">
        <v>0</v>
      </c>
      <c r="M889" s="62"/>
    </row>
    <row r="890" spans="1:13" s="47" customFormat="1" ht="14.4" customHeight="1" x14ac:dyDescent="0.3">
      <c r="A890" s="62"/>
      <c r="B890" s="6" t="s">
        <v>60</v>
      </c>
      <c r="C890" s="25"/>
      <c r="D890" s="28"/>
      <c r="E890" s="26"/>
      <c r="F890" s="27"/>
      <c r="G890" s="193">
        <v>12.25</v>
      </c>
      <c r="H890" s="106" t="s">
        <v>60</v>
      </c>
      <c r="I890" s="103"/>
      <c r="J890" s="85"/>
      <c r="K890" s="104" t="s">
        <v>156</v>
      </c>
      <c r="L890" s="95">
        <v>0.22635721940943859</v>
      </c>
      <c r="M890" s="62"/>
    </row>
    <row r="891" spans="1:13" s="47" customFormat="1" ht="14.4" customHeight="1" x14ac:dyDescent="0.3">
      <c r="A891" s="62"/>
      <c r="B891" s="194" t="s">
        <v>38</v>
      </c>
      <c r="C891" s="195"/>
      <c r="D891" s="196"/>
      <c r="E891" s="196"/>
      <c r="F891" s="196"/>
      <c r="G891" s="196"/>
      <c r="H891" s="115"/>
      <c r="I891" s="202"/>
      <c r="J891" s="203"/>
      <c r="K891" s="178"/>
      <c r="L891" s="204"/>
      <c r="M891" s="62"/>
    </row>
    <row r="892" spans="1:13" s="47" customFormat="1" ht="36.75" customHeight="1" x14ac:dyDescent="0.3">
      <c r="A892" s="62"/>
      <c r="B892" s="53" t="s">
        <v>53</v>
      </c>
      <c r="C892" s="195"/>
      <c r="D892" s="205" t="s">
        <v>0</v>
      </c>
      <c r="E892" s="206" t="s">
        <v>1</v>
      </c>
      <c r="F892" s="207" t="s">
        <v>61</v>
      </c>
      <c r="G892" s="188" t="s">
        <v>56</v>
      </c>
      <c r="H892" s="111" t="s">
        <v>158</v>
      </c>
      <c r="I892" s="112" t="s">
        <v>159</v>
      </c>
      <c r="J892" s="112" t="s">
        <v>160</v>
      </c>
      <c r="K892" s="113" t="s">
        <v>161</v>
      </c>
      <c r="L892" s="114" t="s">
        <v>162</v>
      </c>
      <c r="M892" s="62"/>
    </row>
    <row r="893" spans="1:13" s="47" customFormat="1" x14ac:dyDescent="0.3">
      <c r="A893" s="62"/>
      <c r="B893" s="208" t="s">
        <v>1205</v>
      </c>
      <c r="C893" s="209"/>
      <c r="D893" s="190" t="s">
        <v>5</v>
      </c>
      <c r="E893" s="153">
        <v>2</v>
      </c>
      <c r="F893" s="154">
        <v>15</v>
      </c>
      <c r="G893" s="191">
        <v>30</v>
      </c>
      <c r="H893" s="170">
        <v>0.55434421079862517</v>
      </c>
      <c r="I893" s="171"/>
      <c r="J893" s="192" t="s">
        <v>163</v>
      </c>
      <c r="K893" s="172">
        <v>1</v>
      </c>
      <c r="L893" s="173">
        <v>0.55434421079862517</v>
      </c>
      <c r="M893" s="62"/>
    </row>
    <row r="894" spans="1:13" s="47" customFormat="1" ht="14.4" customHeight="1" x14ac:dyDescent="0.3">
      <c r="A894" s="62"/>
      <c r="B894" s="6" t="s">
        <v>523</v>
      </c>
      <c r="C894" s="7"/>
      <c r="D894" s="3" t="s">
        <v>78</v>
      </c>
      <c r="E894" s="4">
        <v>0.08</v>
      </c>
      <c r="F894" s="5">
        <v>5</v>
      </c>
      <c r="G894" s="26">
        <v>0.4</v>
      </c>
      <c r="H894" s="89">
        <v>7.39125614398167E-3</v>
      </c>
      <c r="I894" s="99"/>
      <c r="J894" s="61" t="s">
        <v>163</v>
      </c>
      <c r="K894" s="100">
        <v>1</v>
      </c>
      <c r="L894" s="101">
        <v>7.39125614398167E-3</v>
      </c>
      <c r="M894" s="62"/>
    </row>
    <row r="895" spans="1:13" s="47" customFormat="1" ht="14.4" customHeight="1" x14ac:dyDescent="0.3">
      <c r="A895" s="62"/>
      <c r="B895" s="6" t="s">
        <v>120</v>
      </c>
      <c r="C895" s="7"/>
      <c r="D895" s="3" t="s">
        <v>143</v>
      </c>
      <c r="E895" s="4">
        <v>0.16</v>
      </c>
      <c r="F895" s="5">
        <v>39.81</v>
      </c>
      <c r="G895" s="26">
        <v>6.3696000000000002</v>
      </c>
      <c r="H895" s="89">
        <v>0.1176983628367641</v>
      </c>
      <c r="I895" s="99"/>
      <c r="J895" s="61" t="s">
        <v>1219</v>
      </c>
      <c r="K895" s="100">
        <v>0</v>
      </c>
      <c r="L895" s="101">
        <v>0</v>
      </c>
      <c r="M895" s="62"/>
    </row>
    <row r="896" spans="1:13" s="47" customFormat="1" ht="14.4" customHeight="1" x14ac:dyDescent="0.3">
      <c r="A896" s="62"/>
      <c r="B896" s="6" t="s">
        <v>1066</v>
      </c>
      <c r="C896" s="7"/>
      <c r="D896" s="3" t="s">
        <v>39</v>
      </c>
      <c r="E896" s="4">
        <v>0.05</v>
      </c>
      <c r="F896" s="5">
        <v>10</v>
      </c>
      <c r="G896" s="26">
        <v>0.5</v>
      </c>
      <c r="H896" s="89">
        <v>9.2390701799770873E-3</v>
      </c>
      <c r="I896" s="99"/>
      <c r="J896" s="61" t="s">
        <v>163</v>
      </c>
      <c r="K896" s="100">
        <v>1</v>
      </c>
      <c r="L896" s="101">
        <v>9.2390701799770873E-3</v>
      </c>
      <c r="M896" s="62"/>
    </row>
    <row r="897" spans="1:13" s="47" customFormat="1" ht="14.4" customHeight="1" x14ac:dyDescent="0.3">
      <c r="A897" s="62"/>
      <c r="B897" s="6" t="s">
        <v>434</v>
      </c>
      <c r="C897" s="7"/>
      <c r="D897" s="3" t="s">
        <v>5</v>
      </c>
      <c r="E897" s="4">
        <v>2.9</v>
      </c>
      <c r="F897" s="5">
        <v>0.15</v>
      </c>
      <c r="G897" s="26">
        <v>0.435</v>
      </c>
      <c r="H897" s="89">
        <v>8.0379910565800648E-3</v>
      </c>
      <c r="I897" s="99"/>
      <c r="J897" s="61" t="s">
        <v>163</v>
      </c>
      <c r="K897" s="100">
        <v>1</v>
      </c>
      <c r="L897" s="101">
        <v>8.0379910565800648E-3</v>
      </c>
      <c r="M897" s="62"/>
    </row>
    <row r="898" spans="1:13" s="47" customFormat="1" ht="14.4" customHeight="1" x14ac:dyDescent="0.3">
      <c r="A898" s="62"/>
      <c r="B898" s="6">
        <v>0</v>
      </c>
      <c r="C898" s="7"/>
      <c r="D898" s="3">
        <v>0</v>
      </c>
      <c r="E898" s="4"/>
      <c r="F898" s="5">
        <v>0</v>
      </c>
      <c r="G898" s="26">
        <v>0</v>
      </c>
      <c r="H898" s="89">
        <v>0</v>
      </c>
      <c r="I898" s="99"/>
      <c r="J898" s="61">
        <v>0</v>
      </c>
      <c r="K898" s="100">
        <v>0</v>
      </c>
      <c r="L898" s="101">
        <v>0</v>
      </c>
      <c r="M898" s="62"/>
    </row>
    <row r="899" spans="1:13" s="47" customFormat="1" ht="14.4" customHeight="1" x14ac:dyDescent="0.3">
      <c r="A899" s="62"/>
      <c r="B899" s="6">
        <v>0</v>
      </c>
      <c r="C899" s="7"/>
      <c r="D899" s="3">
        <v>0</v>
      </c>
      <c r="E899" s="4"/>
      <c r="F899" s="5">
        <v>0</v>
      </c>
      <c r="G899" s="26">
        <v>0</v>
      </c>
      <c r="H899" s="89">
        <v>0</v>
      </c>
      <c r="I899" s="99"/>
      <c r="J899" s="61">
        <v>0</v>
      </c>
      <c r="K899" s="100">
        <v>0</v>
      </c>
      <c r="L899" s="101">
        <v>0</v>
      </c>
      <c r="M899" s="62"/>
    </row>
    <row r="900" spans="1:13" s="47" customFormat="1" ht="14.4" customHeight="1" x14ac:dyDescent="0.3">
      <c r="A900" s="62"/>
      <c r="B900" s="6">
        <v>0</v>
      </c>
      <c r="C900" s="7"/>
      <c r="D900" s="3">
        <v>0</v>
      </c>
      <c r="E900" s="4"/>
      <c r="F900" s="5">
        <v>0</v>
      </c>
      <c r="G900" s="26">
        <v>0</v>
      </c>
      <c r="H900" s="89">
        <v>0</v>
      </c>
      <c r="I900" s="99"/>
      <c r="J900" s="61">
        <v>0</v>
      </c>
      <c r="K900" s="100">
        <v>0</v>
      </c>
      <c r="L900" s="101">
        <v>0</v>
      </c>
      <c r="M900" s="62"/>
    </row>
    <row r="901" spans="1:13" s="47" customFormat="1" ht="14.4" customHeight="1" x14ac:dyDescent="0.3">
      <c r="A901" s="62"/>
      <c r="B901" s="6">
        <v>0</v>
      </c>
      <c r="C901" s="7"/>
      <c r="D901" s="3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3" s="47" customFormat="1" ht="14.4" customHeight="1" x14ac:dyDescent="0.3">
      <c r="A902" s="62"/>
      <c r="B902" s="6">
        <v>0</v>
      </c>
      <c r="C902" s="7"/>
      <c r="D902" s="3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3" s="47" customFormat="1" ht="14.4" customHeight="1" x14ac:dyDescent="0.3">
      <c r="A903" s="62"/>
      <c r="B903" s="6">
        <v>0</v>
      </c>
      <c r="C903" s="7"/>
      <c r="D903" s="3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3" s="47" customFormat="1" ht="14.4" customHeight="1" x14ac:dyDescent="0.3">
      <c r="A904" s="62"/>
      <c r="B904" s="6">
        <v>0</v>
      </c>
      <c r="C904" s="7"/>
      <c r="D904" s="3">
        <v>0</v>
      </c>
      <c r="E904" s="4"/>
      <c r="F904" s="5">
        <v>0</v>
      </c>
      <c r="G904" s="26">
        <v>0</v>
      </c>
      <c r="H904" s="89">
        <v>0</v>
      </c>
      <c r="I904" s="99"/>
      <c r="J904" s="61">
        <v>0</v>
      </c>
      <c r="K904" s="100">
        <v>0</v>
      </c>
      <c r="L904" s="101">
        <v>0</v>
      </c>
      <c r="M904" s="62"/>
    </row>
    <row r="905" spans="1:13" s="47" customFormat="1" ht="14.4" customHeight="1" x14ac:dyDescent="0.3">
      <c r="A905" s="62"/>
      <c r="B905" s="6">
        <v>0</v>
      </c>
      <c r="C905" s="7"/>
      <c r="D905" s="3">
        <v>0</v>
      </c>
      <c r="E905" s="4"/>
      <c r="F905" s="5">
        <v>0</v>
      </c>
      <c r="G905" s="26">
        <v>0</v>
      </c>
      <c r="H905" s="89">
        <v>0</v>
      </c>
      <c r="I905" s="99"/>
      <c r="J905" s="61">
        <v>0</v>
      </c>
      <c r="K905" s="100">
        <v>0</v>
      </c>
      <c r="L905" s="101">
        <v>0</v>
      </c>
      <c r="M905" s="62"/>
    </row>
    <row r="906" spans="1:13" s="47" customFormat="1" ht="14.4" customHeight="1" x14ac:dyDescent="0.3">
      <c r="A906" s="62"/>
      <c r="B906" s="58" t="s">
        <v>62</v>
      </c>
      <c r="C906" s="46"/>
      <c r="D906" s="37"/>
      <c r="E906" s="38"/>
      <c r="F906" s="39"/>
      <c r="G906" s="193">
        <v>37.704599999999999</v>
      </c>
      <c r="H906" s="106" t="s">
        <v>62</v>
      </c>
      <c r="I906" s="103"/>
      <c r="J906" s="85"/>
      <c r="K906" s="104" t="s">
        <v>156</v>
      </c>
      <c r="L906" s="95">
        <v>0.57901252817916393</v>
      </c>
      <c r="M906" s="62"/>
    </row>
    <row r="907" spans="1:13" s="47" customFormat="1" ht="14.4" customHeight="1" x14ac:dyDescent="0.3">
      <c r="A907" s="62"/>
      <c r="B907" s="194" t="s">
        <v>63</v>
      </c>
      <c r="C907" s="195"/>
      <c r="D907" s="196"/>
      <c r="E907" s="197"/>
      <c r="F907" s="155"/>
      <c r="G907" s="197"/>
      <c r="H907" s="115"/>
      <c r="I907" s="202"/>
      <c r="J907" s="203"/>
      <c r="K907" s="178"/>
      <c r="L907" s="204">
        <v>0</v>
      </c>
      <c r="M907" s="62"/>
    </row>
    <row r="908" spans="1:13" s="47" customFormat="1" ht="35.25" customHeight="1" x14ac:dyDescent="0.3">
      <c r="A908" s="62"/>
      <c r="B908" s="53" t="s">
        <v>53</v>
      </c>
      <c r="C908" s="210"/>
      <c r="D908" s="211" t="s">
        <v>0</v>
      </c>
      <c r="E908" s="201" t="s">
        <v>1</v>
      </c>
      <c r="F908" s="156" t="s">
        <v>61</v>
      </c>
      <c r="G908" s="188" t="s">
        <v>56</v>
      </c>
      <c r="H908" s="111" t="s">
        <v>158</v>
      </c>
      <c r="I908" s="112" t="s">
        <v>159</v>
      </c>
      <c r="J908" s="112" t="s">
        <v>160</v>
      </c>
      <c r="K908" s="113" t="s">
        <v>161</v>
      </c>
      <c r="L908" s="114" t="s">
        <v>162</v>
      </c>
      <c r="M908" s="62"/>
    </row>
    <row r="909" spans="1:13" s="47" customFormat="1" ht="14.4" customHeight="1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191">
        <v>0</v>
      </c>
      <c r="H909" s="170">
        <v>0</v>
      </c>
      <c r="I909" s="171"/>
      <c r="J909" s="192">
        <v>0</v>
      </c>
      <c r="K909" s="172">
        <v>0</v>
      </c>
      <c r="L909" s="173">
        <v>0</v>
      </c>
      <c r="M909" s="62"/>
    </row>
    <row r="910" spans="1:13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89">
        <v>0</v>
      </c>
      <c r="I910" s="99"/>
      <c r="J910" s="61">
        <v>0</v>
      </c>
      <c r="K910" s="100">
        <v>0</v>
      </c>
      <c r="L910" s="101">
        <v>0</v>
      </c>
      <c r="M910" s="62"/>
    </row>
    <row r="911" spans="1:13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3" s="47" customFormat="1" ht="14.4" customHeight="1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89">
        <v>0</v>
      </c>
      <c r="I912" s="99"/>
      <c r="J912" s="61">
        <v>0</v>
      </c>
      <c r="K912" s="100">
        <v>0</v>
      </c>
      <c r="L912" s="101">
        <v>0</v>
      </c>
      <c r="M912" s="62"/>
    </row>
    <row r="913" spans="1:13" s="47" customFormat="1" ht="14.4" customHeight="1" x14ac:dyDescent="0.3">
      <c r="A913" s="62"/>
      <c r="B913" s="6">
        <v>0</v>
      </c>
      <c r="C913" s="7"/>
      <c r="D913" s="3">
        <v>0</v>
      </c>
      <c r="E913" s="26"/>
      <c r="F913" s="5">
        <v>0</v>
      </c>
      <c r="G913" s="26">
        <v>0</v>
      </c>
      <c r="H913" s="89">
        <v>0</v>
      </c>
      <c r="I913" s="99"/>
      <c r="J913" s="61">
        <v>0</v>
      </c>
      <c r="K913" s="100">
        <v>0</v>
      </c>
      <c r="L913" s="101">
        <v>0</v>
      </c>
      <c r="M913" s="62"/>
    </row>
    <row r="914" spans="1:13" s="47" customFormat="1" ht="15" customHeight="1" thickBot="1" x14ac:dyDescent="0.35">
      <c r="A914" s="62"/>
      <c r="B914" s="59" t="s">
        <v>64</v>
      </c>
      <c r="C914" s="42"/>
      <c r="D914" s="43"/>
      <c r="E914" s="44"/>
      <c r="F914" s="45"/>
      <c r="G914" s="191">
        <v>0</v>
      </c>
      <c r="H914" s="106" t="s">
        <v>64</v>
      </c>
      <c r="I914" s="103"/>
      <c r="J914" s="85"/>
      <c r="K914" s="104" t="s">
        <v>156</v>
      </c>
      <c r="L914" s="95">
        <v>0</v>
      </c>
      <c r="M914" s="62"/>
    </row>
    <row r="915" spans="1:13" s="47" customFormat="1" ht="14.4" customHeight="1" x14ac:dyDescent="0.3">
      <c r="A915" s="62"/>
      <c r="B915" s="64"/>
      <c r="C915" s="68"/>
      <c r="D915" s="69" t="s">
        <v>65</v>
      </c>
      <c r="E915" s="70"/>
      <c r="F915" s="71"/>
      <c r="G915" s="88">
        <v>54.118000000000002</v>
      </c>
      <c r="H915" s="179"/>
      <c r="I915" s="212"/>
      <c r="J915" s="213"/>
      <c r="K915" s="214"/>
      <c r="L915" s="180"/>
      <c r="M915" s="62"/>
    </row>
    <row r="916" spans="1:13" s="47" customFormat="1" ht="14.4" customHeight="1" x14ac:dyDescent="0.3">
      <c r="A916" s="62"/>
      <c r="B916" s="63"/>
      <c r="C916" s="68"/>
      <c r="D916" s="72" t="s">
        <v>7</v>
      </c>
      <c r="E916" s="215"/>
      <c r="F916" s="181">
        <v>0.1</v>
      </c>
      <c r="G916" s="215">
        <v>5.4119999999999999</v>
      </c>
      <c r="H916" s="120"/>
      <c r="I916" s="124"/>
      <c r="J916" s="141"/>
      <c r="K916" s="125"/>
      <c r="L916" s="119"/>
      <c r="M916" s="62"/>
    </row>
    <row r="917" spans="1:13" s="47" customFormat="1" ht="14.4" customHeight="1" x14ac:dyDescent="0.3">
      <c r="A917" s="62"/>
      <c r="B917" s="63"/>
      <c r="C917" s="68"/>
      <c r="D917" s="72" t="s">
        <v>8</v>
      </c>
      <c r="E917" s="215"/>
      <c r="F917" s="181">
        <v>0.1</v>
      </c>
      <c r="G917" s="215">
        <v>5.4119999999999999</v>
      </c>
      <c r="H917" s="120"/>
      <c r="I917" s="124"/>
      <c r="J917" s="141"/>
      <c r="K917" s="125"/>
      <c r="L917" s="119"/>
      <c r="M917" s="62"/>
    </row>
    <row r="918" spans="1:13" s="47" customFormat="1" ht="14.4" customHeight="1" x14ac:dyDescent="0.3">
      <c r="A918" s="62"/>
      <c r="B918" s="63" t="s">
        <v>66</v>
      </c>
      <c r="C918" s="68"/>
      <c r="D918" s="75" t="s">
        <v>67</v>
      </c>
      <c r="E918" s="76"/>
      <c r="F918" s="71"/>
      <c r="G918" s="76">
        <v>64.941999999999993</v>
      </c>
      <c r="H918" s="120"/>
      <c r="I918" s="124"/>
      <c r="J918" s="141"/>
      <c r="K918" s="125"/>
      <c r="L918" s="119"/>
      <c r="M918" s="62"/>
    </row>
    <row r="919" spans="1:13" s="47" customFormat="1" ht="15" customHeight="1" thickBot="1" x14ac:dyDescent="0.35">
      <c r="A919" s="62"/>
      <c r="B919" s="63"/>
      <c r="C919" s="68"/>
      <c r="D919" s="77" t="s">
        <v>68</v>
      </c>
      <c r="E919" s="78"/>
      <c r="F919" s="79"/>
      <c r="G919" s="78">
        <v>64.94</v>
      </c>
      <c r="H919" s="134">
        <v>1</v>
      </c>
      <c r="I919" s="126"/>
      <c r="J919" s="142"/>
      <c r="K919" s="127"/>
      <c r="L919" s="135">
        <v>0.83613954691599823</v>
      </c>
      <c r="M919" s="62"/>
    </row>
    <row r="920" spans="1:13" s="47" customFormat="1" ht="14.4" customHeight="1" x14ac:dyDescent="0.3">
      <c r="A920" s="62"/>
      <c r="B920" s="63"/>
      <c r="C920" s="68"/>
      <c r="D920" s="80"/>
      <c r="E920" s="67"/>
      <c r="F920" s="65"/>
      <c r="G920" s="67"/>
      <c r="J920" s="60"/>
      <c r="M920" s="62"/>
    </row>
    <row r="921" spans="1:13" s="47" customFormat="1" ht="14.4" customHeight="1" x14ac:dyDescent="0.3">
      <c r="A921" s="62"/>
      <c r="B921" s="63"/>
      <c r="C921" s="68"/>
      <c r="D921" s="80"/>
      <c r="E921" s="67"/>
      <c r="F921" s="65"/>
      <c r="G921" s="67"/>
      <c r="J921" s="60"/>
      <c r="M921" s="62"/>
    </row>
    <row r="922" spans="1:13" s="47" customFormat="1" ht="14.4" customHeight="1" x14ac:dyDescent="0.3">
      <c r="A922" s="62"/>
      <c r="B922" s="63"/>
      <c r="C922" s="68"/>
      <c r="D922" s="80"/>
      <c r="E922" s="67"/>
      <c r="F922" s="65"/>
      <c r="G922" s="67"/>
      <c r="J922" s="60"/>
      <c r="M922" s="62"/>
    </row>
    <row r="923" spans="1:13" s="47" customFormat="1" ht="14.4" customHeight="1" x14ac:dyDescent="0.3">
      <c r="A923" s="62"/>
      <c r="B923" s="136" t="s">
        <v>1808</v>
      </c>
      <c r="C923" s="81"/>
      <c r="D923" s="80"/>
      <c r="E923" s="67"/>
      <c r="F923" s="82"/>
      <c r="G923" s="82"/>
      <c r="J923" s="60"/>
      <c r="M923" s="62"/>
    </row>
    <row r="924" spans="1:13" s="47" customFormat="1" ht="14.4" customHeight="1" x14ac:dyDescent="0.3">
      <c r="A924" s="62"/>
      <c r="B924" s="216" t="s">
        <v>6</v>
      </c>
      <c r="C924" s="217"/>
      <c r="D924" s="80"/>
      <c r="E924" s="67"/>
      <c r="F924" s="62"/>
      <c r="G924" s="62"/>
      <c r="J924" s="60"/>
      <c r="M924" s="62"/>
    </row>
    <row r="925" spans="1:13" s="47" customFormat="1" ht="14.4" customHeight="1" x14ac:dyDescent="0.3">
      <c r="A925" s="62"/>
      <c r="B925" s="84"/>
      <c r="C925" s="62"/>
      <c r="D925" s="80"/>
      <c r="E925" s="67"/>
      <c r="F925" s="62"/>
      <c r="G925" s="62"/>
      <c r="J925" s="60"/>
      <c r="M925" s="62"/>
    </row>
    <row r="926" spans="1:13" s="47" customFormat="1" ht="14.4" customHeight="1" x14ac:dyDescent="0.3">
      <c r="A926" s="62"/>
      <c r="B926" s="84"/>
      <c r="C926" s="62"/>
      <c r="D926" s="80"/>
      <c r="E926" s="67"/>
      <c r="F926" s="62"/>
      <c r="G926" s="62"/>
      <c r="J926" s="60"/>
      <c r="M926" s="62"/>
    </row>
    <row r="927" spans="1:13" x14ac:dyDescent="0.3">
      <c r="A927" s="62"/>
      <c r="B927" s="129"/>
      <c r="C927" s="129"/>
      <c r="D927" s="129"/>
      <c r="J927" s="1"/>
    </row>
    <row r="928" spans="1:13" x14ac:dyDescent="0.3">
      <c r="A928" s="62"/>
      <c r="B928" s="130"/>
      <c r="C928" s="130"/>
      <c r="D928" s="130"/>
      <c r="J928" s="1"/>
    </row>
    <row r="929" spans="1:13" ht="15.6" x14ac:dyDescent="0.3">
      <c r="A929" s="62"/>
      <c r="B929" s="47"/>
      <c r="C929" s="47"/>
      <c r="D929" s="714" t="s">
        <v>166</v>
      </c>
      <c r="E929" s="714"/>
      <c r="F929" s="714"/>
      <c r="J929" s="1"/>
    </row>
    <row r="930" spans="1:13" x14ac:dyDescent="0.3">
      <c r="A930" s="62"/>
      <c r="B930" s="132"/>
      <c r="C930" s="132"/>
      <c r="D930" s="132"/>
      <c r="J930" s="1"/>
    </row>
    <row r="931" spans="1:13" ht="82.5" customHeight="1" x14ac:dyDescent="0.3">
      <c r="A931" s="62"/>
      <c r="B931" s="710" t="s">
        <v>1809</v>
      </c>
      <c r="C931" s="710"/>
      <c r="D931" s="710"/>
      <c r="E931" s="710"/>
      <c r="F931" s="710"/>
      <c r="G931" s="710"/>
      <c r="H931" s="710"/>
      <c r="I931" s="710"/>
      <c r="J931" s="710"/>
      <c r="K931" s="710"/>
      <c r="L931" s="710"/>
    </row>
    <row r="932" spans="1:13" s="47" customFormat="1" ht="14.4" customHeight="1" x14ac:dyDescent="0.3">
      <c r="A932" s="62"/>
      <c r="B932" s="63"/>
      <c r="C932" s="9"/>
      <c r="D932" s="10"/>
      <c r="E932" s="11"/>
      <c r="F932" s="12"/>
      <c r="G932" s="13"/>
      <c r="J932" s="60"/>
      <c r="M932" s="62"/>
    </row>
    <row r="933" spans="1:13" s="47" customFormat="1" ht="14.4" customHeight="1" x14ac:dyDescent="0.3">
      <c r="A933" s="62"/>
      <c r="B933" s="48" t="s">
        <v>48</v>
      </c>
      <c r="C933" s="9"/>
      <c r="D933" s="10"/>
      <c r="E933" s="11"/>
      <c r="F933" s="11"/>
      <c r="G933" s="11"/>
      <c r="J933" s="60"/>
      <c r="M933" s="62"/>
    </row>
    <row r="934" spans="1:13" s="47" customFormat="1" ht="14.4" customHeight="1" x14ac:dyDescent="0.3">
      <c r="A934" s="62"/>
      <c r="B934" s="64" t="s">
        <v>49</v>
      </c>
      <c r="C934" s="62" t="s">
        <v>522</v>
      </c>
      <c r="D934" s="62"/>
      <c r="E934" s="62"/>
      <c r="I934" s="65" t="s">
        <v>50</v>
      </c>
      <c r="J934" s="68" t="s">
        <v>2</v>
      </c>
      <c r="K934" s="60" t="s">
        <v>5</v>
      </c>
      <c r="M934" s="62"/>
    </row>
    <row r="935" spans="1:13" s="47" customFormat="1" ht="15" customHeight="1" thickBot="1" x14ac:dyDescent="0.35">
      <c r="A935" s="62"/>
      <c r="B935" s="64" t="s">
        <v>51</v>
      </c>
      <c r="C935" s="62" t="s">
        <v>383</v>
      </c>
      <c r="D935" s="62"/>
      <c r="E935" s="62"/>
      <c r="G935" s="62" t="s">
        <v>1201</v>
      </c>
      <c r="J935" s="60"/>
      <c r="M935" s="62"/>
    </row>
    <row r="936" spans="1:13" s="47" customFormat="1" ht="14.4" customHeight="1" thickTop="1" x14ac:dyDescent="0.3">
      <c r="A936" s="62"/>
      <c r="B936" s="49" t="s">
        <v>52</v>
      </c>
      <c r="C936" s="14"/>
      <c r="D936" s="15"/>
      <c r="E936" s="16"/>
      <c r="F936" s="17"/>
      <c r="G936" s="16"/>
      <c r="H936" s="711" t="s">
        <v>164</v>
      </c>
      <c r="I936" s="712"/>
      <c r="J936" s="712"/>
      <c r="K936" s="712"/>
      <c r="L936" s="713"/>
      <c r="M936" s="62"/>
    </row>
    <row r="937" spans="1:13" s="47" customFormat="1" ht="32.25" customHeight="1" x14ac:dyDescent="0.3">
      <c r="A937" s="62"/>
      <c r="B937" s="186" t="s">
        <v>53</v>
      </c>
      <c r="C937" s="187" t="s">
        <v>1</v>
      </c>
      <c r="D937" s="161" t="s">
        <v>54</v>
      </c>
      <c r="E937" s="188" t="s">
        <v>23</v>
      </c>
      <c r="F937" s="188" t="s">
        <v>55</v>
      </c>
      <c r="G937" s="188" t="s">
        <v>56</v>
      </c>
      <c r="H937" s="90" t="s">
        <v>158</v>
      </c>
      <c r="I937" s="169" t="s">
        <v>159</v>
      </c>
      <c r="J937" s="169" t="s">
        <v>160</v>
      </c>
      <c r="K937" s="169" t="s">
        <v>161</v>
      </c>
      <c r="L937" s="92" t="s">
        <v>162</v>
      </c>
      <c r="M937" s="62"/>
    </row>
    <row r="938" spans="1:13" s="47" customFormat="1" ht="14.4" customHeight="1" x14ac:dyDescent="0.3">
      <c r="A938" s="62"/>
      <c r="B938" s="189" t="s">
        <v>1057</v>
      </c>
      <c r="C938" s="187">
        <v>1</v>
      </c>
      <c r="D938" s="190">
        <v>2</v>
      </c>
      <c r="E938" s="191">
        <v>2</v>
      </c>
      <c r="F938" s="154">
        <v>1</v>
      </c>
      <c r="G938" s="191">
        <v>2</v>
      </c>
      <c r="H938" s="170">
        <v>3.2989690721649485E-2</v>
      </c>
      <c r="I938" s="171"/>
      <c r="J938" s="192" t="s">
        <v>165</v>
      </c>
      <c r="K938" s="172">
        <v>0.4</v>
      </c>
      <c r="L938" s="173">
        <v>1.3195876288659794E-2</v>
      </c>
      <c r="M938" s="62"/>
    </row>
    <row r="939" spans="1:13" s="47" customFormat="1" ht="14.4" customHeight="1" x14ac:dyDescent="0.3">
      <c r="A939" s="62"/>
      <c r="B939" s="6" t="s">
        <v>149</v>
      </c>
      <c r="C939" s="25">
        <v>1</v>
      </c>
      <c r="D939" s="3">
        <v>1.1000000000000001</v>
      </c>
      <c r="E939" s="26">
        <v>1.1000000000000001</v>
      </c>
      <c r="F939" s="27">
        <v>0.5</v>
      </c>
      <c r="G939" s="26">
        <v>0.55000000000000004</v>
      </c>
      <c r="H939" s="89">
        <v>9.0721649484536097E-3</v>
      </c>
      <c r="I939" s="99"/>
      <c r="J939" s="61" t="s">
        <v>165</v>
      </c>
      <c r="K939" s="100">
        <v>0.4</v>
      </c>
      <c r="L939" s="101">
        <v>3.6288659793814442E-3</v>
      </c>
      <c r="M939" s="62"/>
    </row>
    <row r="940" spans="1:13" s="47" customFormat="1" ht="14.4" customHeight="1" x14ac:dyDescent="0.3">
      <c r="A940" s="62"/>
      <c r="B940" s="6" t="s">
        <v>1059</v>
      </c>
      <c r="C940" s="25">
        <v>1</v>
      </c>
      <c r="D940" s="3">
        <v>1</v>
      </c>
      <c r="E940" s="26">
        <v>1</v>
      </c>
      <c r="F940" s="27">
        <v>1</v>
      </c>
      <c r="G940" s="26">
        <v>1</v>
      </c>
      <c r="H940" s="89">
        <v>1.6494845360824743E-2</v>
      </c>
      <c r="I940" s="99"/>
      <c r="J940" s="61" t="s">
        <v>165</v>
      </c>
      <c r="K940" s="100">
        <v>0.4</v>
      </c>
      <c r="L940" s="101">
        <v>6.5979381443298972E-3</v>
      </c>
      <c r="M940" s="62"/>
    </row>
    <row r="941" spans="1:13" s="47" customFormat="1" ht="14.4" customHeight="1" x14ac:dyDescent="0.3">
      <c r="A941" s="62"/>
      <c r="B941" s="6">
        <v>0</v>
      </c>
      <c r="C941" s="25"/>
      <c r="D941" s="3">
        <v>0</v>
      </c>
      <c r="E941" s="26">
        <v>0</v>
      </c>
      <c r="F941" s="27"/>
      <c r="G941" s="26">
        <v>0</v>
      </c>
      <c r="H941" s="89">
        <v>0</v>
      </c>
      <c r="I941" s="99"/>
      <c r="J941" s="61">
        <v>0</v>
      </c>
      <c r="K941" s="100">
        <v>0</v>
      </c>
      <c r="L941" s="101">
        <v>0</v>
      </c>
      <c r="M941" s="62"/>
    </row>
    <row r="942" spans="1:13" s="47" customFormat="1" ht="14.4" customHeight="1" x14ac:dyDescent="0.3">
      <c r="A942" s="62"/>
      <c r="B942" s="6">
        <v>0</v>
      </c>
      <c r="C942" s="25"/>
      <c r="D942" s="3">
        <v>0</v>
      </c>
      <c r="E942" s="26">
        <v>0</v>
      </c>
      <c r="F942" s="27"/>
      <c r="G942" s="26">
        <v>0</v>
      </c>
      <c r="H942" s="89">
        <v>0</v>
      </c>
      <c r="I942" s="99"/>
      <c r="J942" s="61">
        <v>0</v>
      </c>
      <c r="K942" s="100">
        <v>0</v>
      </c>
      <c r="L942" s="101">
        <v>0</v>
      </c>
      <c r="M942" s="62"/>
    </row>
    <row r="943" spans="1:13" s="47" customFormat="1" ht="14.4" customHeight="1" x14ac:dyDescent="0.3">
      <c r="A943" s="62"/>
      <c r="B943" s="6">
        <v>0</v>
      </c>
      <c r="C943" s="25"/>
      <c r="D943" s="3">
        <v>0</v>
      </c>
      <c r="E943" s="26">
        <v>0</v>
      </c>
      <c r="F943" s="27"/>
      <c r="G943" s="26">
        <v>0</v>
      </c>
      <c r="H943" s="89">
        <v>0</v>
      </c>
      <c r="I943" s="99"/>
      <c r="J943" s="61">
        <v>0</v>
      </c>
      <c r="K943" s="100">
        <v>0</v>
      </c>
      <c r="L943" s="101">
        <v>0</v>
      </c>
      <c r="M943" s="62"/>
    </row>
    <row r="944" spans="1:13" s="47" customFormat="1" ht="14.4" customHeight="1" x14ac:dyDescent="0.3">
      <c r="A944" s="62"/>
      <c r="B944" s="6" t="s">
        <v>73</v>
      </c>
      <c r="C944" s="25"/>
      <c r="D944" s="3">
        <v>0</v>
      </c>
      <c r="E944" s="26">
        <v>0</v>
      </c>
      <c r="F944" s="27"/>
      <c r="G944" s="26">
        <v>0.91900000000000004</v>
      </c>
      <c r="H944" s="89">
        <v>1.5158762886597938E-2</v>
      </c>
      <c r="I944" s="99"/>
      <c r="J944" s="61" t="s">
        <v>165</v>
      </c>
      <c r="K944" s="100">
        <v>0.4</v>
      </c>
      <c r="L944" s="101">
        <v>6.0635051546391759E-3</v>
      </c>
      <c r="M944" s="62"/>
    </row>
    <row r="945" spans="1:13" s="47" customFormat="1" ht="14.4" customHeight="1" x14ac:dyDescent="0.3">
      <c r="A945" s="62"/>
      <c r="B945" s="6" t="s">
        <v>57</v>
      </c>
      <c r="C945" s="25"/>
      <c r="D945" s="28"/>
      <c r="E945" s="26"/>
      <c r="F945" s="27"/>
      <c r="G945" s="193">
        <v>4.4689999999999994</v>
      </c>
      <c r="H945" s="102" t="s">
        <v>57</v>
      </c>
      <c r="I945" s="103"/>
      <c r="J945" s="85"/>
      <c r="K945" s="104" t="s">
        <v>156</v>
      </c>
      <c r="L945" s="105">
        <v>2.9486185567010312E-2</v>
      </c>
      <c r="M945" s="62"/>
    </row>
    <row r="946" spans="1:13" s="47" customFormat="1" ht="14.4" customHeight="1" x14ac:dyDescent="0.3">
      <c r="A946" s="62"/>
      <c r="B946" s="194" t="s">
        <v>22</v>
      </c>
      <c r="C946" s="195"/>
      <c r="D946" s="196"/>
      <c r="E946" s="197"/>
      <c r="F946" s="155"/>
      <c r="G946" s="87"/>
      <c r="H946" s="107"/>
      <c r="I946" s="174"/>
      <c r="J946" s="175"/>
      <c r="K946" s="176"/>
      <c r="L946" s="110"/>
      <c r="M946" s="62"/>
    </row>
    <row r="947" spans="1:13" s="47" customFormat="1" ht="30.75" customHeight="1" x14ac:dyDescent="0.3">
      <c r="A947" s="62"/>
      <c r="B947" s="198" t="s">
        <v>58</v>
      </c>
      <c r="C947" s="199" t="s">
        <v>1</v>
      </c>
      <c r="D947" s="200" t="s">
        <v>59</v>
      </c>
      <c r="E947" s="156" t="s">
        <v>23</v>
      </c>
      <c r="F947" s="156" t="s">
        <v>55</v>
      </c>
      <c r="G947" s="201" t="s">
        <v>56</v>
      </c>
      <c r="H947" s="90" t="s">
        <v>158</v>
      </c>
      <c r="I947" s="169" t="s">
        <v>159</v>
      </c>
      <c r="J947" s="169" t="s">
        <v>160</v>
      </c>
      <c r="K947" s="177" t="s">
        <v>161</v>
      </c>
      <c r="L947" s="92" t="s">
        <v>162</v>
      </c>
      <c r="M947" s="62"/>
    </row>
    <row r="948" spans="1:13" s="47" customFormat="1" ht="14.4" customHeight="1" x14ac:dyDescent="0.3">
      <c r="A948" s="62"/>
      <c r="B948" s="6" t="s">
        <v>26</v>
      </c>
      <c r="C948" s="25">
        <v>2</v>
      </c>
      <c r="D948" s="3">
        <v>4.0999999999999996</v>
      </c>
      <c r="E948" s="26">
        <v>8.1999999999999993</v>
      </c>
      <c r="F948" s="26">
        <v>1.5</v>
      </c>
      <c r="G948" s="26">
        <v>12.299999999999999</v>
      </c>
      <c r="H948" s="170">
        <v>0.20288659793814431</v>
      </c>
      <c r="I948" s="171"/>
      <c r="J948" s="192" t="s">
        <v>163</v>
      </c>
      <c r="K948" s="172">
        <v>1</v>
      </c>
      <c r="L948" s="173">
        <v>0.20288659793814431</v>
      </c>
      <c r="M948" s="62"/>
    </row>
    <row r="949" spans="1:13" s="47" customFormat="1" ht="14.4" customHeight="1" x14ac:dyDescent="0.3">
      <c r="A949" s="62"/>
      <c r="B949" s="6" t="s">
        <v>24</v>
      </c>
      <c r="C949" s="25">
        <v>1</v>
      </c>
      <c r="D949" s="3">
        <v>4.05</v>
      </c>
      <c r="E949" s="26">
        <v>4.05</v>
      </c>
      <c r="F949" s="26">
        <v>1.5</v>
      </c>
      <c r="G949" s="26">
        <v>6.0749999999999993</v>
      </c>
      <c r="H949" s="89">
        <v>0.1002061855670103</v>
      </c>
      <c r="I949" s="99"/>
      <c r="J949" s="61" t="s">
        <v>163</v>
      </c>
      <c r="K949" s="100">
        <v>1</v>
      </c>
      <c r="L949" s="101">
        <v>0.1002061855670103</v>
      </c>
      <c r="M949" s="62"/>
    </row>
    <row r="950" spans="1:13" s="47" customFormat="1" ht="14.4" customHeight="1" x14ac:dyDescent="0.3">
      <c r="A950" s="62"/>
      <c r="B950" s="6">
        <v>0</v>
      </c>
      <c r="C950" s="25"/>
      <c r="D950" s="3">
        <v>0</v>
      </c>
      <c r="E950" s="26">
        <v>0</v>
      </c>
      <c r="F950" s="26"/>
      <c r="G950" s="26">
        <v>0</v>
      </c>
      <c r="H950" s="89">
        <v>0</v>
      </c>
      <c r="I950" s="99"/>
      <c r="J950" s="61">
        <v>0</v>
      </c>
      <c r="K950" s="100">
        <v>0</v>
      </c>
      <c r="L950" s="101">
        <v>0</v>
      </c>
      <c r="M950" s="62"/>
    </row>
    <row r="951" spans="1:13" s="47" customFormat="1" ht="14.4" customHeight="1" x14ac:dyDescent="0.3">
      <c r="A951" s="62"/>
      <c r="B951" s="6">
        <v>0</v>
      </c>
      <c r="C951" s="25"/>
      <c r="D951" s="3">
        <v>0</v>
      </c>
      <c r="E951" s="26">
        <v>0</v>
      </c>
      <c r="F951" s="27"/>
      <c r="G951" s="26">
        <v>0</v>
      </c>
      <c r="H951" s="89">
        <v>0</v>
      </c>
      <c r="I951" s="99"/>
      <c r="J951" s="61">
        <v>0</v>
      </c>
      <c r="K951" s="100">
        <v>0</v>
      </c>
      <c r="L951" s="101">
        <v>0</v>
      </c>
      <c r="M951" s="62"/>
    </row>
    <row r="952" spans="1:13" s="47" customFormat="1" ht="14.4" customHeight="1" x14ac:dyDescent="0.3">
      <c r="A952" s="62"/>
      <c r="B952" s="6">
        <v>0</v>
      </c>
      <c r="C952" s="25"/>
      <c r="D952" s="3">
        <v>0</v>
      </c>
      <c r="E952" s="26">
        <v>0</v>
      </c>
      <c r="F952" s="27"/>
      <c r="G952" s="26">
        <v>0</v>
      </c>
      <c r="H952" s="89">
        <v>0</v>
      </c>
      <c r="I952" s="99"/>
      <c r="J952" s="61">
        <v>0</v>
      </c>
      <c r="K952" s="100">
        <v>0</v>
      </c>
      <c r="L952" s="101">
        <v>0</v>
      </c>
      <c r="M952" s="62"/>
    </row>
    <row r="953" spans="1:13" s="47" customFormat="1" ht="14.4" customHeight="1" x14ac:dyDescent="0.3">
      <c r="A953" s="62"/>
      <c r="B953" s="6">
        <v>0</v>
      </c>
      <c r="C953" s="25"/>
      <c r="D953" s="3">
        <v>0</v>
      </c>
      <c r="E953" s="26">
        <v>0</v>
      </c>
      <c r="F953" s="27"/>
      <c r="G953" s="26">
        <v>0</v>
      </c>
      <c r="H953" s="89">
        <v>0</v>
      </c>
      <c r="I953" s="99"/>
      <c r="J953" s="61">
        <v>0</v>
      </c>
      <c r="K953" s="100">
        <v>0</v>
      </c>
      <c r="L953" s="101">
        <v>0</v>
      </c>
      <c r="M953" s="62"/>
    </row>
    <row r="954" spans="1:13" s="47" customFormat="1" ht="14.4" customHeight="1" x14ac:dyDescent="0.3">
      <c r="A954" s="62"/>
      <c r="B954" s="6">
        <v>0</v>
      </c>
      <c r="C954" s="25"/>
      <c r="D954" s="3">
        <v>0</v>
      </c>
      <c r="E954" s="26">
        <v>0</v>
      </c>
      <c r="F954" s="27"/>
      <c r="G954" s="26">
        <v>0</v>
      </c>
      <c r="H954" s="89">
        <v>0</v>
      </c>
      <c r="I954" s="99"/>
      <c r="J954" s="61">
        <v>0</v>
      </c>
      <c r="K954" s="100">
        <v>0</v>
      </c>
      <c r="L954" s="101">
        <v>0</v>
      </c>
      <c r="M954" s="62"/>
    </row>
    <row r="955" spans="1:13" s="47" customFormat="1" ht="14.4" customHeight="1" x14ac:dyDescent="0.3">
      <c r="A955" s="62"/>
      <c r="B955" s="6">
        <v>0</v>
      </c>
      <c r="C955" s="25"/>
      <c r="D955" s="3">
        <v>0</v>
      </c>
      <c r="E955" s="26">
        <v>0</v>
      </c>
      <c r="F955" s="27"/>
      <c r="G955" s="26">
        <v>0</v>
      </c>
      <c r="H955" s="89">
        <v>0</v>
      </c>
      <c r="I955" s="99"/>
      <c r="J955" s="61">
        <v>0</v>
      </c>
      <c r="K955" s="100">
        <v>0</v>
      </c>
      <c r="L955" s="101">
        <v>0</v>
      </c>
      <c r="M955" s="62"/>
    </row>
    <row r="956" spans="1:13" s="47" customFormat="1" ht="14.4" customHeight="1" x14ac:dyDescent="0.3">
      <c r="A956" s="62"/>
      <c r="B956" s="6">
        <v>0</v>
      </c>
      <c r="C956" s="25"/>
      <c r="D956" s="3">
        <v>0</v>
      </c>
      <c r="E956" s="26">
        <v>0</v>
      </c>
      <c r="F956" s="27"/>
      <c r="G956" s="26">
        <v>0</v>
      </c>
      <c r="H956" s="89">
        <v>0</v>
      </c>
      <c r="I956" s="99"/>
      <c r="J956" s="61">
        <v>0</v>
      </c>
      <c r="K956" s="100">
        <v>0</v>
      </c>
      <c r="L956" s="101">
        <v>0</v>
      </c>
      <c r="M956" s="62"/>
    </row>
    <row r="957" spans="1:13" s="47" customFormat="1" ht="14.4" customHeight="1" x14ac:dyDescent="0.3">
      <c r="A957" s="62"/>
      <c r="B957" s="6" t="s">
        <v>60</v>
      </c>
      <c r="C957" s="25"/>
      <c r="D957" s="28"/>
      <c r="E957" s="26"/>
      <c r="F957" s="27"/>
      <c r="G957" s="193">
        <v>18.375</v>
      </c>
      <c r="H957" s="106" t="s">
        <v>60</v>
      </c>
      <c r="I957" s="103"/>
      <c r="J957" s="85"/>
      <c r="K957" s="104" t="s">
        <v>156</v>
      </c>
      <c r="L957" s="95">
        <v>0.30309278350515462</v>
      </c>
      <c r="M957" s="62"/>
    </row>
    <row r="958" spans="1:13" s="47" customFormat="1" ht="14.4" customHeight="1" x14ac:dyDescent="0.3">
      <c r="A958" s="62"/>
      <c r="B958" s="194" t="s">
        <v>38</v>
      </c>
      <c r="C958" s="195"/>
      <c r="D958" s="196"/>
      <c r="E958" s="196"/>
      <c r="F958" s="196"/>
      <c r="G958" s="196"/>
      <c r="H958" s="115"/>
      <c r="I958" s="202"/>
      <c r="J958" s="203"/>
      <c r="K958" s="178"/>
      <c r="L958" s="204"/>
      <c r="M958" s="62"/>
    </row>
    <row r="959" spans="1:13" s="47" customFormat="1" ht="36.75" customHeight="1" x14ac:dyDescent="0.3">
      <c r="A959" s="62"/>
      <c r="B959" s="53" t="s">
        <v>53</v>
      </c>
      <c r="C959" s="195"/>
      <c r="D959" s="205" t="s">
        <v>0</v>
      </c>
      <c r="E959" s="206" t="s">
        <v>1</v>
      </c>
      <c r="F959" s="207" t="s">
        <v>61</v>
      </c>
      <c r="G959" s="188" t="s">
        <v>56</v>
      </c>
      <c r="H959" s="111" t="s">
        <v>158</v>
      </c>
      <c r="I959" s="112" t="s">
        <v>159</v>
      </c>
      <c r="J959" s="112" t="s">
        <v>160</v>
      </c>
      <c r="K959" s="113" t="s">
        <v>161</v>
      </c>
      <c r="L959" s="114" t="s">
        <v>162</v>
      </c>
      <c r="M959" s="62"/>
    </row>
    <row r="960" spans="1:13" s="47" customFormat="1" x14ac:dyDescent="0.3">
      <c r="A960" s="62"/>
      <c r="B960" s="208" t="s">
        <v>1202</v>
      </c>
      <c r="C960" s="209"/>
      <c r="D960" s="190" t="s">
        <v>2</v>
      </c>
      <c r="E960" s="153">
        <v>1</v>
      </c>
      <c r="F960" s="154">
        <v>15</v>
      </c>
      <c r="G960" s="191">
        <v>15</v>
      </c>
      <c r="H960" s="170">
        <v>0.24742268041237114</v>
      </c>
      <c r="I960" s="171"/>
      <c r="J960" s="192" t="s">
        <v>163</v>
      </c>
      <c r="K960" s="172">
        <v>1</v>
      </c>
      <c r="L960" s="173">
        <v>0.24742268041237114</v>
      </c>
      <c r="M960" s="62"/>
    </row>
    <row r="961" spans="1:13" s="47" customFormat="1" ht="14.4" customHeight="1" x14ac:dyDescent="0.3">
      <c r="A961" s="62"/>
      <c r="B961" s="6" t="s">
        <v>1203</v>
      </c>
      <c r="C961" s="7"/>
      <c r="D961" s="3" t="s">
        <v>2</v>
      </c>
      <c r="E961" s="4">
        <v>2.25</v>
      </c>
      <c r="F961" s="5">
        <v>6</v>
      </c>
      <c r="G961" s="26">
        <v>13.5</v>
      </c>
      <c r="H961" s="89">
        <v>0.22268041237113403</v>
      </c>
      <c r="I961" s="99"/>
      <c r="J961" s="61" t="s">
        <v>163</v>
      </c>
      <c r="K961" s="100">
        <v>1</v>
      </c>
      <c r="L961" s="101">
        <v>0.22268041237113403</v>
      </c>
      <c r="M961" s="62"/>
    </row>
    <row r="962" spans="1:13" s="47" customFormat="1" ht="14.4" customHeight="1" x14ac:dyDescent="0.3">
      <c r="A962" s="62"/>
      <c r="B962" s="6" t="s">
        <v>120</v>
      </c>
      <c r="C962" s="7"/>
      <c r="D962" s="3" t="s">
        <v>143</v>
      </c>
      <c r="E962" s="4">
        <v>0.1</v>
      </c>
      <c r="F962" s="5">
        <v>39.81</v>
      </c>
      <c r="G962" s="26">
        <v>3.9810000000000003</v>
      </c>
      <c r="H962" s="89">
        <v>6.5665979381443307E-2</v>
      </c>
      <c r="I962" s="99"/>
      <c r="J962" s="61" t="s">
        <v>1219</v>
      </c>
      <c r="K962" s="100">
        <v>0</v>
      </c>
      <c r="L962" s="101">
        <v>0</v>
      </c>
      <c r="M962" s="62"/>
    </row>
    <row r="963" spans="1:13" s="47" customFormat="1" ht="14.4" customHeight="1" x14ac:dyDescent="0.3">
      <c r="A963" s="62"/>
      <c r="B963" s="6" t="s">
        <v>1066</v>
      </c>
      <c r="C963" s="7"/>
      <c r="D963" s="3" t="s">
        <v>39</v>
      </c>
      <c r="E963" s="4">
        <v>0.5</v>
      </c>
      <c r="F963" s="5">
        <v>10</v>
      </c>
      <c r="G963" s="26">
        <v>5</v>
      </c>
      <c r="H963" s="89">
        <v>8.247422680412371E-2</v>
      </c>
      <c r="I963" s="99"/>
      <c r="J963" s="61" t="s">
        <v>163</v>
      </c>
      <c r="K963" s="100">
        <v>1</v>
      </c>
      <c r="L963" s="101">
        <v>8.247422680412371E-2</v>
      </c>
      <c r="M963" s="62"/>
    </row>
    <row r="964" spans="1:13" s="47" customFormat="1" ht="14.4" customHeight="1" x14ac:dyDescent="0.3">
      <c r="A964" s="62"/>
      <c r="B964" s="6" t="s">
        <v>434</v>
      </c>
      <c r="C964" s="7"/>
      <c r="D964" s="3" t="s">
        <v>5</v>
      </c>
      <c r="E964" s="4">
        <v>2</v>
      </c>
      <c r="F964" s="5">
        <v>0.15</v>
      </c>
      <c r="G964" s="26">
        <v>0.3</v>
      </c>
      <c r="H964" s="89">
        <v>4.9484536082474223E-3</v>
      </c>
      <c r="I964" s="99"/>
      <c r="J964" s="61" t="s">
        <v>163</v>
      </c>
      <c r="K964" s="100">
        <v>1</v>
      </c>
      <c r="L964" s="101">
        <v>4.9484536082474223E-3</v>
      </c>
      <c r="M964" s="62"/>
    </row>
    <row r="965" spans="1:13" s="47" customFormat="1" ht="14.4" customHeight="1" x14ac:dyDescent="0.3">
      <c r="A965" s="62"/>
      <c r="B965" s="6">
        <v>0</v>
      </c>
      <c r="C965" s="7"/>
      <c r="D965" s="3">
        <v>0</v>
      </c>
      <c r="E965" s="4"/>
      <c r="F965" s="5">
        <v>0</v>
      </c>
      <c r="G965" s="26">
        <v>0</v>
      </c>
      <c r="H965" s="89">
        <v>0</v>
      </c>
      <c r="I965" s="99"/>
      <c r="J965" s="61">
        <v>0</v>
      </c>
      <c r="K965" s="100">
        <v>0</v>
      </c>
      <c r="L965" s="101">
        <v>0</v>
      </c>
      <c r="M965" s="62"/>
    </row>
    <row r="966" spans="1:13" s="47" customFormat="1" ht="14.4" customHeight="1" x14ac:dyDescent="0.3">
      <c r="A966" s="62"/>
      <c r="B966" s="6">
        <v>0</v>
      </c>
      <c r="C966" s="7"/>
      <c r="D966" s="3">
        <v>0</v>
      </c>
      <c r="E966" s="4"/>
      <c r="F966" s="5">
        <v>0</v>
      </c>
      <c r="G966" s="26">
        <v>0</v>
      </c>
      <c r="H966" s="89">
        <v>0</v>
      </c>
      <c r="I966" s="99"/>
      <c r="J966" s="61">
        <v>0</v>
      </c>
      <c r="K966" s="100">
        <v>0</v>
      </c>
      <c r="L966" s="101">
        <v>0</v>
      </c>
      <c r="M966" s="62"/>
    </row>
    <row r="967" spans="1:13" s="47" customFormat="1" ht="14.4" customHeight="1" x14ac:dyDescent="0.3">
      <c r="A967" s="62"/>
      <c r="B967" s="6">
        <v>0</v>
      </c>
      <c r="C967" s="7"/>
      <c r="D967" s="3">
        <v>0</v>
      </c>
      <c r="E967" s="4"/>
      <c r="F967" s="5">
        <v>0</v>
      </c>
      <c r="G967" s="26">
        <v>0</v>
      </c>
      <c r="H967" s="89">
        <v>0</v>
      </c>
      <c r="I967" s="99"/>
      <c r="J967" s="61">
        <v>0</v>
      </c>
      <c r="K967" s="100">
        <v>0</v>
      </c>
      <c r="L967" s="101">
        <v>0</v>
      </c>
      <c r="M967" s="62"/>
    </row>
    <row r="968" spans="1:13" s="47" customFormat="1" ht="14.4" customHeight="1" x14ac:dyDescent="0.3">
      <c r="A968" s="62"/>
      <c r="B968" s="6">
        <v>0</v>
      </c>
      <c r="C968" s="7"/>
      <c r="D968" s="3">
        <v>0</v>
      </c>
      <c r="E968" s="4"/>
      <c r="F968" s="5">
        <v>0</v>
      </c>
      <c r="G968" s="26">
        <v>0</v>
      </c>
      <c r="H968" s="89">
        <v>0</v>
      </c>
      <c r="I968" s="99"/>
      <c r="J968" s="61">
        <v>0</v>
      </c>
      <c r="K968" s="100">
        <v>0</v>
      </c>
      <c r="L968" s="101">
        <v>0</v>
      </c>
      <c r="M968" s="62"/>
    </row>
    <row r="969" spans="1:13" s="47" customFormat="1" ht="14.4" customHeight="1" x14ac:dyDescent="0.3">
      <c r="A969" s="62"/>
      <c r="B969" s="6">
        <v>0</v>
      </c>
      <c r="C969" s="7"/>
      <c r="D969" s="3">
        <v>0</v>
      </c>
      <c r="E969" s="4"/>
      <c r="F969" s="5">
        <v>0</v>
      </c>
      <c r="G969" s="26">
        <v>0</v>
      </c>
      <c r="H969" s="89">
        <v>0</v>
      </c>
      <c r="I969" s="99"/>
      <c r="J969" s="61">
        <v>0</v>
      </c>
      <c r="K969" s="100">
        <v>0</v>
      </c>
      <c r="L969" s="101">
        <v>0</v>
      </c>
      <c r="M969" s="62"/>
    </row>
    <row r="970" spans="1:13" s="47" customFormat="1" ht="14.4" customHeight="1" x14ac:dyDescent="0.3">
      <c r="A970" s="62"/>
      <c r="B970" s="6">
        <v>0</v>
      </c>
      <c r="C970" s="7"/>
      <c r="D970" s="3">
        <v>0</v>
      </c>
      <c r="E970" s="4"/>
      <c r="F970" s="5">
        <v>0</v>
      </c>
      <c r="G970" s="26">
        <v>0</v>
      </c>
      <c r="H970" s="89">
        <v>0</v>
      </c>
      <c r="I970" s="99"/>
      <c r="J970" s="61">
        <v>0</v>
      </c>
      <c r="K970" s="100">
        <v>0</v>
      </c>
      <c r="L970" s="101">
        <v>0</v>
      </c>
      <c r="M970" s="62"/>
    </row>
    <row r="971" spans="1:13" s="47" customFormat="1" ht="14.4" customHeight="1" x14ac:dyDescent="0.3">
      <c r="A971" s="62"/>
      <c r="B971" s="6">
        <v>0</v>
      </c>
      <c r="C971" s="7"/>
      <c r="D971" s="3">
        <v>0</v>
      </c>
      <c r="E971" s="4"/>
      <c r="F971" s="5">
        <v>0</v>
      </c>
      <c r="G971" s="26">
        <v>0</v>
      </c>
      <c r="H971" s="89">
        <v>0</v>
      </c>
      <c r="I971" s="99"/>
      <c r="J971" s="61">
        <v>0</v>
      </c>
      <c r="K971" s="100">
        <v>0</v>
      </c>
      <c r="L971" s="101">
        <v>0</v>
      </c>
      <c r="M971" s="62"/>
    </row>
    <row r="972" spans="1:13" s="47" customFormat="1" ht="14.4" customHeight="1" x14ac:dyDescent="0.3">
      <c r="A972" s="62"/>
      <c r="B972" s="6">
        <v>0</v>
      </c>
      <c r="C972" s="7"/>
      <c r="D972" s="3">
        <v>0</v>
      </c>
      <c r="E972" s="4"/>
      <c r="F972" s="5">
        <v>0</v>
      </c>
      <c r="G972" s="26">
        <v>0</v>
      </c>
      <c r="H972" s="89">
        <v>0</v>
      </c>
      <c r="I972" s="99"/>
      <c r="J972" s="61">
        <v>0</v>
      </c>
      <c r="K972" s="100">
        <v>0</v>
      </c>
      <c r="L972" s="101">
        <v>0</v>
      </c>
      <c r="M972" s="62"/>
    </row>
    <row r="973" spans="1:13" s="47" customFormat="1" ht="14.4" customHeight="1" x14ac:dyDescent="0.3">
      <c r="A973" s="62"/>
      <c r="B973" s="58" t="s">
        <v>62</v>
      </c>
      <c r="C973" s="46"/>
      <c r="D973" s="37"/>
      <c r="E973" s="38"/>
      <c r="F973" s="39"/>
      <c r="G973" s="193">
        <v>37.780999999999999</v>
      </c>
      <c r="H973" s="106" t="s">
        <v>62</v>
      </c>
      <c r="I973" s="103"/>
      <c r="J973" s="85"/>
      <c r="K973" s="104" t="s">
        <v>156</v>
      </c>
      <c r="L973" s="95">
        <v>0.55752577319587637</v>
      </c>
      <c r="M973" s="62"/>
    </row>
    <row r="974" spans="1:13" s="47" customFormat="1" ht="14.4" customHeight="1" x14ac:dyDescent="0.3">
      <c r="A974" s="62"/>
      <c r="B974" s="194" t="s">
        <v>63</v>
      </c>
      <c r="C974" s="195"/>
      <c r="D974" s="196"/>
      <c r="E974" s="197"/>
      <c r="F974" s="155"/>
      <c r="G974" s="197"/>
      <c r="H974" s="115"/>
      <c r="I974" s="202"/>
      <c r="J974" s="203"/>
      <c r="K974" s="178"/>
      <c r="L974" s="204">
        <v>0</v>
      </c>
      <c r="M974" s="62"/>
    </row>
    <row r="975" spans="1:13" s="47" customFormat="1" ht="35.25" customHeight="1" x14ac:dyDescent="0.3">
      <c r="A975" s="62"/>
      <c r="B975" s="53" t="s">
        <v>53</v>
      </c>
      <c r="C975" s="210"/>
      <c r="D975" s="211" t="s">
        <v>0</v>
      </c>
      <c r="E975" s="201" t="s">
        <v>1</v>
      </c>
      <c r="F975" s="156" t="s">
        <v>61</v>
      </c>
      <c r="G975" s="188" t="s">
        <v>56</v>
      </c>
      <c r="H975" s="111" t="s">
        <v>158</v>
      </c>
      <c r="I975" s="112" t="s">
        <v>159</v>
      </c>
      <c r="J975" s="112" t="s">
        <v>160</v>
      </c>
      <c r="K975" s="113" t="s">
        <v>161</v>
      </c>
      <c r="L975" s="114" t="s">
        <v>162</v>
      </c>
      <c r="M975" s="62"/>
    </row>
    <row r="976" spans="1:13" s="47" customFormat="1" ht="14.4" customHeight="1" x14ac:dyDescent="0.3">
      <c r="A976" s="62"/>
      <c r="B976" s="6">
        <v>0</v>
      </c>
      <c r="C976" s="7"/>
      <c r="D976" s="3">
        <v>0</v>
      </c>
      <c r="E976" s="26"/>
      <c r="F976" s="5">
        <v>0</v>
      </c>
      <c r="G976" s="191">
        <v>0</v>
      </c>
      <c r="H976" s="170">
        <v>0</v>
      </c>
      <c r="I976" s="171"/>
      <c r="J976" s="192">
        <v>0</v>
      </c>
      <c r="K976" s="172">
        <v>0</v>
      </c>
      <c r="L976" s="173">
        <v>0</v>
      </c>
      <c r="M976" s="62"/>
    </row>
    <row r="977" spans="1:13" s="47" customFormat="1" ht="14.4" customHeight="1" x14ac:dyDescent="0.3">
      <c r="A977" s="62"/>
      <c r="B977" s="6">
        <v>0</v>
      </c>
      <c r="C977" s="7"/>
      <c r="D977" s="3">
        <v>0</v>
      </c>
      <c r="E977" s="26"/>
      <c r="F977" s="5">
        <v>0</v>
      </c>
      <c r="G977" s="26">
        <v>0</v>
      </c>
      <c r="H977" s="89">
        <v>0</v>
      </c>
      <c r="I977" s="99"/>
      <c r="J977" s="61">
        <v>0</v>
      </c>
      <c r="K977" s="100">
        <v>0</v>
      </c>
      <c r="L977" s="101">
        <v>0</v>
      </c>
      <c r="M977" s="62"/>
    </row>
    <row r="978" spans="1:13" s="47" customFormat="1" ht="14.4" customHeight="1" x14ac:dyDescent="0.3">
      <c r="A978" s="62"/>
      <c r="B978" s="6">
        <v>0</v>
      </c>
      <c r="C978" s="7"/>
      <c r="D978" s="3">
        <v>0</v>
      </c>
      <c r="E978" s="26"/>
      <c r="F978" s="5">
        <v>0</v>
      </c>
      <c r="G978" s="26">
        <v>0</v>
      </c>
      <c r="H978" s="89">
        <v>0</v>
      </c>
      <c r="I978" s="99"/>
      <c r="J978" s="61">
        <v>0</v>
      </c>
      <c r="K978" s="100">
        <v>0</v>
      </c>
      <c r="L978" s="101">
        <v>0</v>
      </c>
      <c r="M978" s="62"/>
    </row>
    <row r="979" spans="1:13" s="47" customFormat="1" ht="14.4" customHeight="1" x14ac:dyDescent="0.3">
      <c r="A979" s="62"/>
      <c r="B979" s="6">
        <v>0</v>
      </c>
      <c r="C979" s="7"/>
      <c r="D979" s="3">
        <v>0</v>
      </c>
      <c r="E979" s="26"/>
      <c r="F979" s="5">
        <v>0</v>
      </c>
      <c r="G979" s="26">
        <v>0</v>
      </c>
      <c r="H979" s="89">
        <v>0</v>
      </c>
      <c r="I979" s="99"/>
      <c r="J979" s="61">
        <v>0</v>
      </c>
      <c r="K979" s="100">
        <v>0</v>
      </c>
      <c r="L979" s="101">
        <v>0</v>
      </c>
      <c r="M979" s="62"/>
    </row>
    <row r="980" spans="1:13" s="47" customFormat="1" ht="14.4" customHeight="1" x14ac:dyDescent="0.3">
      <c r="A980" s="62"/>
      <c r="B980" s="6">
        <v>0</v>
      </c>
      <c r="C980" s="7"/>
      <c r="D980" s="3">
        <v>0</v>
      </c>
      <c r="E980" s="26"/>
      <c r="F980" s="5">
        <v>0</v>
      </c>
      <c r="G980" s="26">
        <v>0</v>
      </c>
      <c r="H980" s="89">
        <v>0</v>
      </c>
      <c r="I980" s="99"/>
      <c r="J980" s="61">
        <v>0</v>
      </c>
      <c r="K980" s="100">
        <v>0</v>
      </c>
      <c r="L980" s="101">
        <v>0</v>
      </c>
      <c r="M980" s="62"/>
    </row>
    <row r="981" spans="1:13" s="47" customFormat="1" ht="15" customHeight="1" thickBot="1" x14ac:dyDescent="0.35">
      <c r="A981" s="62"/>
      <c r="B981" s="59" t="s">
        <v>64</v>
      </c>
      <c r="C981" s="42"/>
      <c r="D981" s="43"/>
      <c r="E981" s="44"/>
      <c r="F981" s="45"/>
      <c r="G981" s="191">
        <v>0</v>
      </c>
      <c r="H981" s="106" t="s">
        <v>64</v>
      </c>
      <c r="I981" s="103"/>
      <c r="J981" s="85"/>
      <c r="K981" s="104" t="s">
        <v>156</v>
      </c>
      <c r="L981" s="95">
        <v>0</v>
      </c>
      <c r="M981" s="62"/>
    </row>
    <row r="982" spans="1:13" s="47" customFormat="1" ht="14.4" customHeight="1" x14ac:dyDescent="0.3">
      <c r="A982" s="62"/>
      <c r="B982" s="64"/>
      <c r="C982" s="68"/>
      <c r="D982" s="69" t="s">
        <v>65</v>
      </c>
      <c r="E982" s="70"/>
      <c r="F982" s="71"/>
      <c r="G982" s="88">
        <v>60.625</v>
      </c>
      <c r="H982" s="179"/>
      <c r="I982" s="212"/>
      <c r="J982" s="213"/>
      <c r="K982" s="214"/>
      <c r="L982" s="180"/>
      <c r="M982" s="62"/>
    </row>
    <row r="983" spans="1:13" s="47" customFormat="1" ht="14.4" customHeight="1" x14ac:dyDescent="0.3">
      <c r="A983" s="62"/>
      <c r="B983" s="63"/>
      <c r="C983" s="68"/>
      <c r="D983" s="72" t="s">
        <v>7</v>
      </c>
      <c r="E983" s="215"/>
      <c r="F983" s="181">
        <v>0.1</v>
      </c>
      <c r="G983" s="215">
        <v>6.0629999999999997</v>
      </c>
      <c r="H983" s="120"/>
      <c r="I983" s="124"/>
      <c r="J983" s="141"/>
      <c r="K983" s="125"/>
      <c r="L983" s="119"/>
      <c r="M983" s="62"/>
    </row>
    <row r="984" spans="1:13" s="47" customFormat="1" ht="14.4" customHeight="1" x14ac:dyDescent="0.3">
      <c r="A984" s="62"/>
      <c r="B984" s="63"/>
      <c r="C984" s="68"/>
      <c r="D984" s="72" t="s">
        <v>8</v>
      </c>
      <c r="E984" s="215"/>
      <c r="F984" s="181">
        <v>0.1</v>
      </c>
      <c r="G984" s="215">
        <v>6.0629999999999997</v>
      </c>
      <c r="H984" s="120"/>
      <c r="I984" s="124"/>
      <c r="J984" s="141"/>
      <c r="K984" s="125"/>
      <c r="L984" s="119"/>
      <c r="M984" s="62"/>
    </row>
    <row r="985" spans="1:13" s="47" customFormat="1" ht="14.4" customHeight="1" x14ac:dyDescent="0.3">
      <c r="A985" s="62"/>
      <c r="B985" s="63" t="s">
        <v>66</v>
      </c>
      <c r="C985" s="68"/>
      <c r="D985" s="75" t="s">
        <v>67</v>
      </c>
      <c r="E985" s="76"/>
      <c r="F985" s="71"/>
      <c r="G985" s="76">
        <v>72.751000000000005</v>
      </c>
      <c r="H985" s="120"/>
      <c r="I985" s="124"/>
      <c r="J985" s="141"/>
      <c r="K985" s="125"/>
      <c r="L985" s="119"/>
      <c r="M985" s="62"/>
    </row>
    <row r="986" spans="1:13" s="47" customFormat="1" ht="15" customHeight="1" thickBot="1" x14ac:dyDescent="0.35">
      <c r="A986" s="62"/>
      <c r="B986" s="63"/>
      <c r="C986" s="68"/>
      <c r="D986" s="77" t="s">
        <v>68</v>
      </c>
      <c r="E986" s="78"/>
      <c r="F986" s="79"/>
      <c r="G986" s="78">
        <v>72.75</v>
      </c>
      <c r="H986" s="134">
        <v>1</v>
      </c>
      <c r="I986" s="126"/>
      <c r="J986" s="142"/>
      <c r="K986" s="127"/>
      <c r="L986" s="135">
        <v>0.89010474226804126</v>
      </c>
      <c r="M986" s="62"/>
    </row>
    <row r="987" spans="1:13" s="47" customFormat="1" ht="14.4" customHeight="1" x14ac:dyDescent="0.3">
      <c r="A987" s="62"/>
      <c r="B987" s="63"/>
      <c r="C987" s="68"/>
      <c r="D987" s="80"/>
      <c r="E987" s="67"/>
      <c r="F987" s="65"/>
      <c r="G987" s="67"/>
      <c r="J987" s="60"/>
      <c r="M987" s="62"/>
    </row>
    <row r="988" spans="1:13" s="47" customFormat="1" ht="14.4" customHeight="1" x14ac:dyDescent="0.3">
      <c r="A988" s="62"/>
      <c r="B988" s="63"/>
      <c r="C988" s="68"/>
      <c r="D988" s="80"/>
      <c r="E988" s="67"/>
      <c r="F988" s="65"/>
      <c r="G988" s="67"/>
      <c r="J988" s="60"/>
      <c r="M988" s="62"/>
    </row>
    <row r="989" spans="1:13" s="47" customFormat="1" ht="14.4" customHeight="1" x14ac:dyDescent="0.3">
      <c r="A989" s="62"/>
      <c r="B989" s="63"/>
      <c r="C989" s="68"/>
      <c r="D989" s="80"/>
      <c r="E989" s="67"/>
      <c r="F989" s="65"/>
      <c r="G989" s="67"/>
      <c r="J989" s="60"/>
      <c r="M989" s="62"/>
    </row>
    <row r="990" spans="1:13" s="47" customFormat="1" ht="14.4" customHeight="1" x14ac:dyDescent="0.3">
      <c r="A990" s="62"/>
      <c r="B990" s="136" t="s">
        <v>1808</v>
      </c>
      <c r="C990" s="81"/>
      <c r="D990" s="80"/>
      <c r="E990" s="67"/>
      <c r="F990" s="82"/>
      <c r="G990" s="82"/>
      <c r="J990" s="60"/>
      <c r="M990" s="62"/>
    </row>
    <row r="991" spans="1:13" s="47" customFormat="1" ht="14.4" customHeight="1" x14ac:dyDescent="0.3">
      <c r="A991" s="62"/>
      <c r="B991" s="216" t="s">
        <v>6</v>
      </c>
      <c r="C991" s="217"/>
      <c r="D991" s="80"/>
      <c r="E991" s="67"/>
      <c r="F991" s="62"/>
      <c r="G991" s="62"/>
      <c r="J991" s="60"/>
      <c r="M991" s="62"/>
    </row>
    <row r="992" spans="1:13" s="47" customFormat="1" ht="14.4" customHeight="1" x14ac:dyDescent="0.3">
      <c r="A992" s="62"/>
      <c r="B992" s="84"/>
      <c r="C992" s="62"/>
      <c r="D992" s="80"/>
      <c r="E992" s="67"/>
      <c r="F992" s="62"/>
      <c r="G992" s="62"/>
      <c r="J992" s="60"/>
      <c r="M992" s="62"/>
    </row>
  </sheetData>
  <mergeCells count="45">
    <mergeCell ref="H936:L936"/>
    <mergeCell ref="D862:F862"/>
    <mergeCell ref="B864:L864"/>
    <mergeCell ref="H869:L869"/>
    <mergeCell ref="D929:F929"/>
    <mergeCell ref="B931:L931"/>
    <mergeCell ref="D796:F796"/>
    <mergeCell ref="B798:L798"/>
    <mergeCell ref="H803:L803"/>
    <mergeCell ref="B335:L335"/>
    <mergeCell ref="D333:F333"/>
    <mergeCell ref="H340:L340"/>
    <mergeCell ref="D531:F531"/>
    <mergeCell ref="B533:L533"/>
    <mergeCell ref="H538:L538"/>
    <mergeCell ref="D597:F597"/>
    <mergeCell ref="B599:L599"/>
    <mergeCell ref="B732:L732"/>
    <mergeCell ref="H737:L737"/>
    <mergeCell ref="H604:L604"/>
    <mergeCell ref="D663:F663"/>
    <mergeCell ref="B665:L665"/>
    <mergeCell ref="H76:L76"/>
    <mergeCell ref="D399:F399"/>
    <mergeCell ref="B401:L401"/>
    <mergeCell ref="H406:L406"/>
    <mergeCell ref="D267:F267"/>
    <mergeCell ref="B269:L269"/>
    <mergeCell ref="H274:L274"/>
    <mergeCell ref="D135:F135"/>
    <mergeCell ref="B137:L137"/>
    <mergeCell ref="H142:L142"/>
    <mergeCell ref="D201:F201"/>
    <mergeCell ref="B203:L203"/>
    <mergeCell ref="D3:F3"/>
    <mergeCell ref="B5:L5"/>
    <mergeCell ref="H10:L10"/>
    <mergeCell ref="D69:F69"/>
    <mergeCell ref="B71:L71"/>
    <mergeCell ref="H670:L670"/>
    <mergeCell ref="D730:F730"/>
    <mergeCell ref="H208:L208"/>
    <mergeCell ref="D465:F465"/>
    <mergeCell ref="B467:L467"/>
    <mergeCell ref="H472:L472"/>
  </mergeCells>
  <pageMargins left="0.7" right="0.7" top="0.75" bottom="0.75" header="0.3" footer="0.3"/>
  <pageSetup paperSize="9" scale="59" orientation="portrait" r:id="rId1"/>
  <rowBreaks count="14" manualBreakCount="14">
    <brk id="66" min="1" max="11" man="1"/>
    <brk id="132" min="1" max="11" man="1"/>
    <brk id="198" min="1" max="11" man="1"/>
    <brk id="264" min="1" max="11" man="1"/>
    <brk id="330" min="1" max="11" man="1"/>
    <brk id="396" min="1" max="11" man="1"/>
    <brk id="462" min="1" max="11" man="1"/>
    <brk id="528" min="1" max="11" man="1"/>
    <brk id="594" min="1" max="11" man="1"/>
    <brk id="660" min="1" max="11" man="1"/>
    <brk id="726" min="1" max="11" man="1"/>
    <brk id="793" min="1" max="11" man="1"/>
    <brk id="859" min="1" max="11" man="1"/>
    <brk id="925" min="1" max="11" man="1"/>
  </rowBreaks>
  <colBreaks count="1" manualBreakCount="1">
    <brk id="12" max="991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0ABCC-91EA-4705-AD17-3A34E68F8EE9}">
  <dimension ref="A1:P7622"/>
  <sheetViews>
    <sheetView showZeros="0" view="pageBreakPreview" topLeftCell="A733" zoomScale="69" zoomScaleNormal="73" zoomScaleSheetLayoutView="69" workbookViewId="0">
      <selection activeCell="C749" sqref="C749"/>
    </sheetView>
  </sheetViews>
  <sheetFormatPr baseColWidth="10" defaultColWidth="11" defaultRowHeight="14.4" x14ac:dyDescent="0.3"/>
  <cols>
    <col min="1" max="1" width="5.88671875" style="409" customWidth="1"/>
    <col min="2" max="2" width="36.109375" style="408" customWidth="1"/>
    <col min="3" max="3" width="11" style="408"/>
    <col min="4" max="4" width="12.44140625" style="408" customWidth="1"/>
    <col min="5" max="5" width="14.88671875" style="408" customWidth="1"/>
    <col min="6" max="6" width="17.88671875" style="408" customWidth="1"/>
    <col min="7" max="7" width="14.6640625" style="408" customWidth="1"/>
    <col min="8" max="8" width="28.21875" style="408" customWidth="1"/>
    <col min="9" max="9" width="21.88671875" style="408" customWidth="1"/>
    <col min="10" max="10" width="16.88671875" style="408" customWidth="1"/>
    <col min="11" max="11" width="14.109375" style="408" customWidth="1"/>
    <col min="12" max="12" width="11" style="408"/>
    <col min="13" max="16384" width="11" style="409"/>
  </cols>
  <sheetData>
    <row r="1" spans="1:12" s="407" customFormat="1" x14ac:dyDescent="0.3">
      <c r="A1" s="500"/>
      <c r="B1" s="656"/>
      <c r="C1" s="656"/>
      <c r="D1" s="656"/>
      <c r="E1" s="656"/>
      <c r="F1" s="656"/>
      <c r="G1" s="656"/>
      <c r="H1" s="656"/>
      <c r="I1" s="656"/>
      <c r="J1" s="657"/>
      <c r="K1" s="656"/>
      <c r="L1" s="656"/>
    </row>
    <row r="2" spans="1:12" s="407" customFormat="1" ht="35.25" customHeight="1" x14ac:dyDescent="0.3">
      <c r="A2" s="500"/>
      <c r="B2" s="227" t="s">
        <v>1221</v>
      </c>
      <c r="C2" s="227"/>
      <c r="D2" s="227"/>
      <c r="E2" s="227"/>
      <c r="F2" s="227"/>
      <c r="G2" s="227"/>
      <c r="H2" s="227"/>
      <c r="I2" s="227"/>
      <c r="J2" s="227"/>
      <c r="K2" s="227"/>
      <c r="L2" s="227"/>
    </row>
    <row r="3" spans="1:12" s="407" customFormat="1" x14ac:dyDescent="0.3">
      <c r="A3" s="500"/>
      <c r="B3" s="227"/>
      <c r="C3" s="227"/>
      <c r="D3" s="228"/>
      <c r="E3" s="229"/>
      <c r="F3" s="229"/>
      <c r="G3" s="229"/>
      <c r="H3" s="232"/>
      <c r="I3" s="232"/>
      <c r="J3" s="302"/>
      <c r="K3" s="232"/>
      <c r="L3" s="232"/>
    </row>
    <row r="4" spans="1:12" s="407" customFormat="1" x14ac:dyDescent="0.3">
      <c r="A4" s="500"/>
      <c r="B4" s="235" t="s">
        <v>1222</v>
      </c>
      <c r="C4" s="232" t="s">
        <v>1223</v>
      </c>
      <c r="D4" s="232"/>
      <c r="E4" s="232"/>
      <c r="F4" s="658"/>
      <c r="G4" s="229"/>
      <c r="H4" s="232"/>
      <c r="I4" s="656"/>
      <c r="J4" s="302"/>
      <c r="K4" s="232"/>
      <c r="L4" s="232"/>
    </row>
    <row r="5" spans="1:12" s="407" customFormat="1" x14ac:dyDescent="0.3">
      <c r="A5" s="500"/>
      <c r="B5" s="232" t="s">
        <v>1224</v>
      </c>
      <c r="C5" s="235" t="s">
        <v>1225</v>
      </c>
      <c r="D5" s="411"/>
      <c r="E5" s="412"/>
      <c r="F5" s="658"/>
      <c r="G5" s="229"/>
      <c r="H5" s="232"/>
      <c r="I5" s="232"/>
      <c r="J5" s="302"/>
      <c r="K5" s="232"/>
      <c r="L5" s="232"/>
    </row>
    <row r="6" spans="1:12" s="407" customFormat="1" x14ac:dyDescent="0.3">
      <c r="A6" s="500"/>
      <c r="B6" s="232"/>
      <c r="C6" s="227"/>
      <c r="D6" s="411"/>
      <c r="E6" s="412"/>
      <c r="F6" s="659"/>
      <c r="G6" s="660"/>
      <c r="H6" s="232"/>
      <c r="I6" s="232"/>
      <c r="J6" s="302"/>
      <c r="K6" s="232"/>
      <c r="L6" s="232"/>
    </row>
    <row r="7" spans="1:12" s="407" customFormat="1" ht="27.75" customHeight="1" x14ac:dyDescent="0.3">
      <c r="A7" s="500"/>
      <c r="B7" s="661" t="s">
        <v>48</v>
      </c>
      <c r="C7" s="656"/>
      <c r="D7" s="411"/>
      <c r="E7" s="412"/>
      <c r="F7" s="412"/>
      <c r="G7" s="412"/>
      <c r="H7" s="232"/>
      <c r="I7" s="232"/>
      <c r="J7" s="302"/>
      <c r="K7" s="232"/>
      <c r="L7" s="232"/>
    </row>
    <row r="8" spans="1:12" s="407" customFormat="1" x14ac:dyDescent="0.3">
      <c r="A8" s="500"/>
      <c r="B8" s="235" t="s">
        <v>49</v>
      </c>
      <c r="C8" s="232" t="s">
        <v>531</v>
      </c>
      <c r="D8" s="232"/>
      <c r="E8" s="232"/>
      <c r="F8" s="241" t="s">
        <v>50</v>
      </c>
      <c r="G8" s="242" t="s">
        <v>2</v>
      </c>
      <c r="H8" s="232"/>
      <c r="I8" s="232"/>
      <c r="J8" s="302"/>
      <c r="K8" s="232"/>
      <c r="L8" s="232"/>
    </row>
    <row r="9" spans="1:12" s="407" customFormat="1" ht="15" thickBot="1" x14ac:dyDescent="0.35">
      <c r="A9" s="500"/>
      <c r="B9" s="235" t="s">
        <v>51</v>
      </c>
      <c r="C9" s="235" t="s">
        <v>848</v>
      </c>
      <c r="D9" s="235"/>
      <c r="E9" s="235"/>
      <c r="F9" s="235"/>
      <c r="G9" s="235"/>
      <c r="H9" s="235"/>
      <c r="I9" s="235"/>
      <c r="J9" s="235"/>
      <c r="K9" s="232"/>
      <c r="L9" s="232"/>
    </row>
    <row r="10" spans="1:12" ht="15" thickTop="1" x14ac:dyDescent="0.3">
      <c r="B10" s="414" t="s">
        <v>52</v>
      </c>
      <c r="C10" s="243"/>
      <c r="D10" s="244"/>
      <c r="E10" s="245"/>
      <c r="F10" s="246"/>
      <c r="G10" s="247"/>
      <c r="H10" s="396" t="s">
        <v>164</v>
      </c>
      <c r="I10" s="397"/>
      <c r="J10" s="397"/>
      <c r="K10" s="397"/>
      <c r="L10" s="398"/>
    </row>
    <row r="11" spans="1:12" x14ac:dyDescent="0.3">
      <c r="B11" s="415" t="s">
        <v>53</v>
      </c>
      <c r="C11" s="248" t="s">
        <v>1</v>
      </c>
      <c r="D11" s="249" t="s">
        <v>54</v>
      </c>
      <c r="E11" s="250" t="s">
        <v>23</v>
      </c>
      <c r="F11" s="250" t="s">
        <v>55</v>
      </c>
      <c r="G11" s="251" t="s">
        <v>56</v>
      </c>
      <c r="H11" s="416" t="s">
        <v>158</v>
      </c>
      <c r="I11" s="417" t="s">
        <v>159</v>
      </c>
      <c r="J11" s="417" t="s">
        <v>160</v>
      </c>
      <c r="K11" s="417" t="s">
        <v>161</v>
      </c>
      <c r="L11" s="418" t="s">
        <v>162</v>
      </c>
    </row>
    <row r="12" spans="1:12" x14ac:dyDescent="0.3">
      <c r="B12" s="252"/>
      <c r="C12" s="253"/>
      <c r="D12" s="254"/>
      <c r="E12" s="255">
        <v>0</v>
      </c>
      <c r="F12" s="256"/>
      <c r="G12" s="26">
        <v>0</v>
      </c>
      <c r="H12" s="419">
        <v>0</v>
      </c>
      <c r="I12" s="258" t="s">
        <v>1226</v>
      </c>
      <c r="J12" s="339"/>
      <c r="K12" s="420"/>
      <c r="L12" s="421">
        <v>0</v>
      </c>
    </row>
    <row r="13" spans="1:12" x14ac:dyDescent="0.3">
      <c r="B13" s="422">
        <v>0</v>
      </c>
      <c r="C13" s="253"/>
      <c r="D13" s="254">
        <v>0</v>
      </c>
      <c r="E13" s="255">
        <v>0</v>
      </c>
      <c r="F13" s="256"/>
      <c r="G13" s="26">
        <v>0</v>
      </c>
      <c r="H13" s="419">
        <v>0</v>
      </c>
      <c r="I13" s="258" t="s">
        <v>1227</v>
      </c>
      <c r="J13" s="339">
        <v>0</v>
      </c>
      <c r="K13" s="420">
        <v>0</v>
      </c>
      <c r="L13" s="421">
        <v>0</v>
      </c>
    </row>
    <row r="14" spans="1:12" x14ac:dyDescent="0.3">
      <c r="B14" s="422">
        <v>0</v>
      </c>
      <c r="C14" s="253"/>
      <c r="D14" s="254">
        <v>0</v>
      </c>
      <c r="E14" s="255">
        <v>0</v>
      </c>
      <c r="F14" s="256"/>
      <c r="G14" s="26">
        <v>0</v>
      </c>
      <c r="H14" s="419">
        <v>0</v>
      </c>
      <c r="I14" s="258" t="s">
        <v>1228</v>
      </c>
      <c r="J14" s="339">
        <v>0</v>
      </c>
      <c r="K14" s="420">
        <v>0</v>
      </c>
      <c r="L14" s="421">
        <v>0</v>
      </c>
    </row>
    <row r="15" spans="1:12" x14ac:dyDescent="0.3">
      <c r="B15" s="422">
        <v>0</v>
      </c>
      <c r="C15" s="253"/>
      <c r="D15" s="254">
        <v>0</v>
      </c>
      <c r="E15" s="255">
        <v>0</v>
      </c>
      <c r="F15" s="256"/>
      <c r="G15" s="26">
        <v>0</v>
      </c>
      <c r="H15" s="419">
        <v>0</v>
      </c>
      <c r="I15" s="258" t="s">
        <v>1229</v>
      </c>
      <c r="J15" s="339">
        <v>0</v>
      </c>
      <c r="K15" s="420">
        <v>0</v>
      </c>
      <c r="L15" s="421">
        <v>0</v>
      </c>
    </row>
    <row r="16" spans="1:12" x14ac:dyDescent="0.3">
      <c r="B16" s="422">
        <v>0</v>
      </c>
      <c r="C16" s="253"/>
      <c r="D16" s="254">
        <v>0</v>
      </c>
      <c r="E16" s="255">
        <v>0</v>
      </c>
      <c r="F16" s="256"/>
      <c r="G16" s="26">
        <v>0</v>
      </c>
      <c r="H16" s="419">
        <v>0</v>
      </c>
      <c r="I16" s="258" t="s">
        <v>1230</v>
      </c>
      <c r="J16" s="339">
        <v>0</v>
      </c>
      <c r="K16" s="420">
        <v>0</v>
      </c>
      <c r="L16" s="421">
        <v>0</v>
      </c>
    </row>
    <row r="17" spans="2:13" x14ac:dyDescent="0.3">
      <c r="B17" s="422" t="s">
        <v>73</v>
      </c>
      <c r="C17" s="253"/>
      <c r="D17" s="254">
        <v>0</v>
      </c>
      <c r="E17" s="255">
        <v>0</v>
      </c>
      <c r="F17" s="256"/>
      <c r="G17" s="26">
        <v>0.129</v>
      </c>
      <c r="H17" s="419">
        <v>1.0198595914236924E-2</v>
      </c>
      <c r="I17" s="99"/>
      <c r="J17" s="61" t="s">
        <v>165</v>
      </c>
      <c r="K17" s="100">
        <v>0.4</v>
      </c>
      <c r="L17" s="101">
        <v>4.0794383656947699E-3</v>
      </c>
      <c r="M17" s="62">
        <v>18</v>
      </c>
    </row>
    <row r="18" spans="2:13" x14ac:dyDescent="0.3">
      <c r="B18" s="422" t="s">
        <v>57</v>
      </c>
      <c r="C18" s="253"/>
      <c r="D18" s="259"/>
      <c r="E18" s="255"/>
      <c r="F18" s="256"/>
      <c r="G18" s="260">
        <v>0.129</v>
      </c>
      <c r="H18" s="425" t="s">
        <v>57</v>
      </c>
      <c r="I18" s="261" t="s">
        <v>156</v>
      </c>
      <c r="J18" s="262"/>
      <c r="K18" s="426" t="s">
        <v>156</v>
      </c>
      <c r="L18" s="427">
        <v>4.0794383656947699E-3</v>
      </c>
    </row>
    <row r="19" spans="2:13" x14ac:dyDescent="0.3">
      <c r="B19" s="428" t="s">
        <v>22</v>
      </c>
      <c r="C19" s="263"/>
      <c r="D19" s="264"/>
      <c r="E19" s="265"/>
      <c r="F19" s="266"/>
      <c r="G19" s="267"/>
      <c r="H19" s="429"/>
      <c r="I19" s="268"/>
      <c r="J19" s="269"/>
      <c r="K19" s="430"/>
      <c r="L19" s="270"/>
    </row>
    <row r="20" spans="2:13" x14ac:dyDescent="0.3">
      <c r="B20" s="431" t="s">
        <v>58</v>
      </c>
      <c r="C20" s="271" t="s">
        <v>1</v>
      </c>
      <c r="D20" s="329" t="s">
        <v>59</v>
      </c>
      <c r="E20" s="272" t="s">
        <v>23</v>
      </c>
      <c r="F20" s="272" t="s">
        <v>55</v>
      </c>
      <c r="G20" s="273" t="s">
        <v>56</v>
      </c>
      <c r="H20" s="416" t="s">
        <v>158</v>
      </c>
      <c r="I20" s="417" t="s">
        <v>159</v>
      </c>
      <c r="J20" s="417" t="s">
        <v>160</v>
      </c>
      <c r="K20" s="432" t="s">
        <v>161</v>
      </c>
      <c r="L20" s="418" t="s">
        <v>162</v>
      </c>
    </row>
    <row r="21" spans="2:13" x14ac:dyDescent="0.3">
      <c r="B21" s="8" t="s">
        <v>24</v>
      </c>
      <c r="C21" s="25">
        <v>1</v>
      </c>
      <c r="D21" s="3">
        <v>4.05</v>
      </c>
      <c r="E21" s="26">
        <v>4.05</v>
      </c>
      <c r="F21" s="26">
        <v>0.3</v>
      </c>
      <c r="G21" s="26">
        <v>1.2149999999999999</v>
      </c>
      <c r="H21" s="433">
        <v>9.6056542913161722E-2</v>
      </c>
      <c r="I21" s="97"/>
      <c r="J21" s="434" t="s">
        <v>163</v>
      </c>
      <c r="K21" s="435">
        <v>1</v>
      </c>
      <c r="L21" s="436">
        <v>9.6056542913161722E-2</v>
      </c>
      <c r="M21" s="62">
        <v>101</v>
      </c>
    </row>
    <row r="22" spans="2:13" x14ac:dyDescent="0.3">
      <c r="B22" s="8" t="s">
        <v>37</v>
      </c>
      <c r="C22" s="25">
        <v>1</v>
      </c>
      <c r="D22" s="3">
        <v>4.0999999999999996</v>
      </c>
      <c r="E22" s="26">
        <v>4.0999999999999996</v>
      </c>
      <c r="F22" s="26">
        <v>0.3</v>
      </c>
      <c r="G22" s="26">
        <v>1.2299999999999998</v>
      </c>
      <c r="H22" s="419">
        <v>9.7242426159003206E-2</v>
      </c>
      <c r="I22" s="99"/>
      <c r="J22" s="423" t="s">
        <v>163</v>
      </c>
      <c r="K22" s="424">
        <v>1</v>
      </c>
      <c r="L22" s="421">
        <v>9.7242426159003206E-2</v>
      </c>
      <c r="M22" s="62">
        <v>122</v>
      </c>
    </row>
    <row r="23" spans="2:13" x14ac:dyDescent="0.3">
      <c r="B23" s="8" t="s">
        <v>69</v>
      </c>
      <c r="C23" s="25">
        <v>0.1</v>
      </c>
      <c r="D23" s="3">
        <v>4.55</v>
      </c>
      <c r="E23" s="26">
        <v>0.45500000000000002</v>
      </c>
      <c r="F23" s="27">
        <v>0.3</v>
      </c>
      <c r="G23" s="26">
        <v>0.13650000000000001</v>
      </c>
      <c r="H23" s="419">
        <v>1.0791537537157676E-2</v>
      </c>
      <c r="I23" s="99"/>
      <c r="J23" s="423" t="s">
        <v>163</v>
      </c>
      <c r="K23" s="424">
        <v>1</v>
      </c>
      <c r="L23" s="421">
        <v>1.0791537537157676E-2</v>
      </c>
      <c r="M23" s="62">
        <v>113</v>
      </c>
    </row>
    <row r="24" spans="2:13" x14ac:dyDescent="0.3">
      <c r="B24" s="422"/>
      <c r="C24" s="253"/>
      <c r="D24" s="254"/>
      <c r="E24" s="255"/>
      <c r="F24" s="255"/>
      <c r="G24" s="257"/>
      <c r="H24" s="437">
        <v>0</v>
      </c>
      <c r="I24" s="258" t="s">
        <v>1228</v>
      </c>
      <c r="J24" s="339"/>
      <c r="K24" s="420"/>
      <c r="L24" s="421">
        <v>0</v>
      </c>
    </row>
    <row r="25" spans="2:13" x14ac:dyDescent="0.3">
      <c r="B25" s="422"/>
      <c r="C25" s="253"/>
      <c r="D25" s="254"/>
      <c r="E25" s="255"/>
      <c r="F25" s="255"/>
      <c r="G25" s="257"/>
      <c r="H25" s="437">
        <v>0</v>
      </c>
      <c r="I25" s="258" t="s">
        <v>1229</v>
      </c>
      <c r="J25" s="339">
        <v>0</v>
      </c>
      <c r="K25" s="420">
        <v>0</v>
      </c>
      <c r="L25" s="421">
        <v>0</v>
      </c>
    </row>
    <row r="26" spans="2:13" x14ac:dyDescent="0.3">
      <c r="B26" s="422">
        <v>0</v>
      </c>
      <c r="C26" s="253"/>
      <c r="D26" s="254">
        <v>0</v>
      </c>
      <c r="E26" s="255">
        <v>0</v>
      </c>
      <c r="F26" s="255"/>
      <c r="G26" s="257">
        <v>0</v>
      </c>
      <c r="H26" s="437">
        <v>0</v>
      </c>
      <c r="I26" s="258" t="s">
        <v>1230</v>
      </c>
      <c r="J26" s="339">
        <v>0</v>
      </c>
      <c r="K26" s="420">
        <v>0</v>
      </c>
      <c r="L26" s="421">
        <v>0</v>
      </c>
    </row>
    <row r="27" spans="2:13" x14ac:dyDescent="0.3">
      <c r="B27" s="422">
        <v>0</v>
      </c>
      <c r="C27" s="253"/>
      <c r="D27" s="254">
        <v>0</v>
      </c>
      <c r="E27" s="255">
        <v>0</v>
      </c>
      <c r="F27" s="256"/>
      <c r="G27" s="257">
        <v>0</v>
      </c>
      <c r="H27" s="437">
        <v>0</v>
      </c>
      <c r="I27" s="258" t="s">
        <v>1231</v>
      </c>
      <c r="J27" s="339">
        <v>0</v>
      </c>
      <c r="K27" s="420">
        <v>0</v>
      </c>
      <c r="L27" s="421">
        <v>0</v>
      </c>
    </row>
    <row r="28" spans="2:13" x14ac:dyDescent="0.3">
      <c r="B28" s="422">
        <v>0</v>
      </c>
      <c r="C28" s="253"/>
      <c r="D28" s="254">
        <v>0</v>
      </c>
      <c r="E28" s="255">
        <v>0</v>
      </c>
      <c r="F28" s="256"/>
      <c r="G28" s="257">
        <v>0</v>
      </c>
      <c r="H28" s="437">
        <v>0</v>
      </c>
      <c r="I28" s="258" t="s">
        <v>1237</v>
      </c>
      <c r="J28" s="339">
        <v>0</v>
      </c>
      <c r="K28" s="420">
        <v>0</v>
      </c>
      <c r="L28" s="421">
        <v>0</v>
      </c>
    </row>
    <row r="29" spans="2:13" x14ac:dyDescent="0.3">
      <c r="B29" s="422">
        <v>0</v>
      </c>
      <c r="C29" s="253"/>
      <c r="D29" s="254">
        <v>0</v>
      </c>
      <c r="E29" s="255">
        <v>0</v>
      </c>
      <c r="F29" s="256"/>
      <c r="G29" s="257">
        <v>0</v>
      </c>
      <c r="H29" s="437">
        <v>0</v>
      </c>
      <c r="I29" s="258" t="s">
        <v>1238</v>
      </c>
      <c r="J29" s="339">
        <v>0</v>
      </c>
      <c r="K29" s="420">
        <v>0</v>
      </c>
      <c r="L29" s="421">
        <v>0</v>
      </c>
    </row>
    <row r="30" spans="2:13" x14ac:dyDescent="0.3">
      <c r="B30" s="422" t="s">
        <v>60</v>
      </c>
      <c r="C30" s="253"/>
      <c r="D30" s="259"/>
      <c r="E30" s="255"/>
      <c r="F30" s="256"/>
      <c r="G30" s="260">
        <v>2.5814999999999992</v>
      </c>
      <c r="H30" s="438" t="s">
        <v>60</v>
      </c>
      <c r="I30" s="261" t="s">
        <v>156</v>
      </c>
      <c r="J30" s="262"/>
      <c r="K30" s="426" t="s">
        <v>156</v>
      </c>
      <c r="L30" s="439">
        <v>0.2040905066093226</v>
      </c>
    </row>
    <row r="31" spans="2:13" x14ac:dyDescent="0.3">
      <c r="B31" s="428" t="s">
        <v>38</v>
      </c>
      <c r="C31" s="263"/>
      <c r="D31" s="264"/>
      <c r="E31" s="276"/>
      <c r="F31" s="266"/>
      <c r="G31" s="277"/>
      <c r="H31" s="278"/>
      <c r="I31" s="279"/>
      <c r="J31" s="280"/>
      <c r="K31" s="281"/>
      <c r="L31" s="282"/>
    </row>
    <row r="32" spans="2:13" x14ac:dyDescent="0.3">
      <c r="B32" s="415" t="s">
        <v>53</v>
      </c>
      <c r="C32" s="263"/>
      <c r="D32" s="283" t="s">
        <v>0</v>
      </c>
      <c r="E32" s="284" t="s">
        <v>1</v>
      </c>
      <c r="F32" s="440" t="s">
        <v>61</v>
      </c>
      <c r="G32" s="251" t="s">
        <v>56</v>
      </c>
      <c r="H32" s="441" t="s">
        <v>158</v>
      </c>
      <c r="I32" s="442" t="s">
        <v>159</v>
      </c>
      <c r="J32" s="442" t="s">
        <v>160</v>
      </c>
      <c r="K32" s="443" t="s">
        <v>161</v>
      </c>
      <c r="L32" s="444" t="s">
        <v>162</v>
      </c>
    </row>
    <row r="33" spans="2:12" x14ac:dyDescent="0.3">
      <c r="B33" s="6" t="s">
        <v>1233</v>
      </c>
      <c r="C33" s="7"/>
      <c r="D33" s="3" t="s">
        <v>2</v>
      </c>
      <c r="E33" s="4">
        <v>1</v>
      </c>
      <c r="F33" s="5">
        <v>9.4600000000000009</v>
      </c>
      <c r="G33" s="26">
        <v>9.4600000000000009</v>
      </c>
      <c r="H33" s="89">
        <v>0.74789703371070781</v>
      </c>
      <c r="I33" s="99"/>
      <c r="J33" s="61" t="s">
        <v>163</v>
      </c>
      <c r="K33" s="100">
        <v>1</v>
      </c>
      <c r="L33" s="421">
        <v>0.74789703371070781</v>
      </c>
    </row>
    <row r="34" spans="2:12" x14ac:dyDescent="0.3">
      <c r="B34" s="6" t="s">
        <v>1234</v>
      </c>
      <c r="C34" s="7"/>
      <c r="D34" s="3" t="s">
        <v>5</v>
      </c>
      <c r="E34" s="4">
        <v>0.04</v>
      </c>
      <c r="F34" s="5">
        <v>6.2</v>
      </c>
      <c r="G34" s="26">
        <v>0.24800000000000003</v>
      </c>
      <c r="H34" s="89">
        <v>1.9606602997912847E-2</v>
      </c>
      <c r="I34" s="99"/>
      <c r="J34" s="61" t="s">
        <v>163</v>
      </c>
      <c r="K34" s="100">
        <v>1</v>
      </c>
      <c r="L34" s="421">
        <v>1.9606602997912847E-2</v>
      </c>
    </row>
    <row r="35" spans="2:12" x14ac:dyDescent="0.3">
      <c r="B35" s="6" t="s">
        <v>1235</v>
      </c>
      <c r="C35" s="7"/>
      <c r="D35" s="3" t="s">
        <v>5</v>
      </c>
      <c r="E35" s="4">
        <v>0.33</v>
      </c>
      <c r="F35" s="5">
        <v>0.53</v>
      </c>
      <c r="G35" s="26">
        <v>0.17490000000000003</v>
      </c>
      <c r="H35" s="89">
        <v>1.3827398646511925E-2</v>
      </c>
      <c r="I35" s="99"/>
      <c r="J35" s="61" t="s">
        <v>163</v>
      </c>
      <c r="K35" s="100">
        <v>1</v>
      </c>
      <c r="L35" s="421">
        <v>1.3827398646511925E-2</v>
      </c>
    </row>
    <row r="36" spans="2:12" x14ac:dyDescent="0.3">
      <c r="B36" s="6" t="s">
        <v>1196</v>
      </c>
      <c r="C36" s="7"/>
      <c r="D36" s="3" t="s">
        <v>5</v>
      </c>
      <c r="E36" s="4">
        <v>5.0000000000000001E-3</v>
      </c>
      <c r="F36" s="5">
        <v>9.1199999999999992</v>
      </c>
      <c r="G36" s="26">
        <v>4.5599999999999995E-2</v>
      </c>
      <c r="H36" s="89">
        <v>3.6050850673581681E-3</v>
      </c>
      <c r="I36" s="99"/>
      <c r="J36" s="61" t="s">
        <v>163</v>
      </c>
      <c r="K36" s="100">
        <v>1</v>
      </c>
      <c r="L36" s="421">
        <v>3.6050850673581681E-3</v>
      </c>
    </row>
    <row r="37" spans="2:12" x14ac:dyDescent="0.3">
      <c r="B37" s="6" t="s">
        <v>1236</v>
      </c>
      <c r="C37" s="7"/>
      <c r="D37" s="3" t="s">
        <v>5</v>
      </c>
      <c r="E37" s="4">
        <v>5.0000000000000001E-3</v>
      </c>
      <c r="F37" s="5">
        <v>1.96</v>
      </c>
      <c r="G37" s="26">
        <v>9.7999999999999997E-3</v>
      </c>
      <c r="H37" s="89">
        <v>7.7477705394978175E-4</v>
      </c>
      <c r="I37" s="99"/>
      <c r="J37" s="61" t="s">
        <v>165</v>
      </c>
      <c r="K37" s="100">
        <v>0.4</v>
      </c>
      <c r="L37" s="421">
        <v>3.0991082157991271E-4</v>
      </c>
    </row>
    <row r="38" spans="2:12" x14ac:dyDescent="0.3">
      <c r="B38" s="6"/>
      <c r="C38" s="7"/>
      <c r="D38" s="3"/>
      <c r="E38" s="4"/>
      <c r="F38" s="5"/>
      <c r="G38" s="26">
        <v>0</v>
      </c>
      <c r="H38" s="89">
        <v>0</v>
      </c>
      <c r="I38" s="99"/>
      <c r="J38" s="61"/>
      <c r="K38" s="100"/>
      <c r="L38" s="421">
        <v>0</v>
      </c>
    </row>
    <row r="39" spans="2:12" x14ac:dyDescent="0.3">
      <c r="B39" s="6"/>
      <c r="C39" s="7"/>
      <c r="D39" s="3"/>
      <c r="E39" s="4"/>
      <c r="F39" s="5"/>
      <c r="G39" s="26">
        <v>0</v>
      </c>
      <c r="H39" s="89">
        <v>0</v>
      </c>
      <c r="I39" s="99"/>
      <c r="J39" s="61"/>
      <c r="K39" s="100"/>
      <c r="L39" s="421">
        <v>0</v>
      </c>
    </row>
    <row r="40" spans="2:12" x14ac:dyDescent="0.3">
      <c r="B40" s="6"/>
      <c r="C40" s="7"/>
      <c r="D40" s="3"/>
      <c r="E40" s="4"/>
      <c r="F40" s="5"/>
      <c r="G40" s="26">
        <v>0</v>
      </c>
      <c r="H40" s="89">
        <v>0</v>
      </c>
      <c r="I40" s="99"/>
      <c r="J40" s="61"/>
      <c r="K40" s="100"/>
      <c r="L40" s="421">
        <v>0</v>
      </c>
    </row>
    <row r="41" spans="2:12" x14ac:dyDescent="0.3">
      <c r="B41" s="6"/>
      <c r="C41" s="7"/>
      <c r="D41" s="3"/>
      <c r="E41" s="4"/>
      <c r="F41" s="5"/>
      <c r="G41" s="26">
        <v>0</v>
      </c>
      <c r="H41" s="89">
        <v>0</v>
      </c>
      <c r="I41" s="99"/>
      <c r="J41" s="61"/>
      <c r="K41" s="100"/>
      <c r="L41" s="421">
        <v>0</v>
      </c>
    </row>
    <row r="42" spans="2:12" x14ac:dyDescent="0.3">
      <c r="B42" s="6"/>
      <c r="C42" s="7"/>
      <c r="D42" s="3"/>
      <c r="E42" s="4"/>
      <c r="F42" s="5"/>
      <c r="G42" s="26">
        <v>0</v>
      </c>
      <c r="H42" s="89">
        <v>0</v>
      </c>
      <c r="I42" s="99"/>
      <c r="J42" s="61"/>
      <c r="K42" s="100"/>
      <c r="L42" s="421">
        <v>0</v>
      </c>
    </row>
    <row r="43" spans="2:12" x14ac:dyDescent="0.3">
      <c r="B43" s="6"/>
      <c r="C43" s="7"/>
      <c r="D43" s="3"/>
      <c r="E43" s="4"/>
      <c r="F43" s="5"/>
      <c r="G43" s="26">
        <v>0</v>
      </c>
      <c r="H43" s="89">
        <v>0</v>
      </c>
      <c r="I43" s="99"/>
      <c r="J43" s="61"/>
      <c r="K43" s="100"/>
      <c r="L43" s="421">
        <v>0</v>
      </c>
    </row>
    <row r="44" spans="2:12" x14ac:dyDescent="0.3"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421">
        <v>0</v>
      </c>
    </row>
    <row r="45" spans="2:12" x14ac:dyDescent="0.3"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421">
        <v>0</v>
      </c>
    </row>
    <row r="46" spans="2:12" x14ac:dyDescent="0.3">
      <c r="B46" s="422"/>
      <c r="C46" s="289"/>
      <c r="D46" s="290"/>
      <c r="E46" s="291"/>
      <c r="F46" s="292"/>
      <c r="G46" s="26">
        <v>0</v>
      </c>
      <c r="H46" s="419">
        <v>0</v>
      </c>
      <c r="I46" s="258"/>
      <c r="J46" s="339"/>
      <c r="K46" s="420"/>
      <c r="L46" s="421">
        <v>0</v>
      </c>
    </row>
    <row r="47" spans="2:12" x14ac:dyDescent="0.3">
      <c r="B47" s="422">
        <v>0</v>
      </c>
      <c r="C47" s="289"/>
      <c r="D47" s="254">
        <v>0</v>
      </c>
      <c r="E47" s="291"/>
      <c r="F47" s="292"/>
      <c r="G47" s="26">
        <v>0</v>
      </c>
      <c r="H47" s="419">
        <v>0</v>
      </c>
      <c r="I47" s="258" t="s">
        <v>1227</v>
      </c>
      <c r="J47" s="339">
        <v>0</v>
      </c>
      <c r="K47" s="420">
        <v>0</v>
      </c>
      <c r="L47" s="421">
        <v>0</v>
      </c>
    </row>
    <row r="48" spans="2:12" x14ac:dyDescent="0.3">
      <c r="B48" s="422">
        <v>0</v>
      </c>
      <c r="C48" s="289"/>
      <c r="D48" s="254">
        <v>0</v>
      </c>
      <c r="E48" s="291"/>
      <c r="F48" s="292"/>
      <c r="G48" s="26">
        <v>0</v>
      </c>
      <c r="H48" s="419">
        <v>0</v>
      </c>
      <c r="I48" s="258" t="s">
        <v>1228</v>
      </c>
      <c r="J48" s="339">
        <v>0</v>
      </c>
      <c r="K48" s="420">
        <v>0</v>
      </c>
      <c r="L48" s="421">
        <v>0</v>
      </c>
    </row>
    <row r="49" spans="1:12" x14ac:dyDescent="0.3">
      <c r="B49" s="449" t="s">
        <v>62</v>
      </c>
      <c r="C49" s="293"/>
      <c r="D49" s="294"/>
      <c r="E49" s="295"/>
      <c r="F49" s="296"/>
      <c r="G49" s="260">
        <v>9.9382999999999999</v>
      </c>
      <c r="H49" s="438" t="s">
        <v>62</v>
      </c>
      <c r="I49" s="261" t="s">
        <v>156</v>
      </c>
      <c r="J49" s="262"/>
      <c r="K49" s="426" t="s">
        <v>156</v>
      </c>
      <c r="L49" s="439">
        <v>0.78524603124407066</v>
      </c>
    </row>
    <row r="50" spans="1:12" x14ac:dyDescent="0.3">
      <c r="B50" s="428" t="s">
        <v>63</v>
      </c>
      <c r="C50" s="263"/>
      <c r="D50" s="264"/>
      <c r="E50" s="265"/>
      <c r="F50" s="266"/>
      <c r="G50" s="277"/>
      <c r="H50" s="278"/>
      <c r="I50" s="279"/>
      <c r="J50" s="280"/>
      <c r="K50" s="281"/>
      <c r="L50" s="282">
        <v>0</v>
      </c>
    </row>
    <row r="51" spans="1:12" x14ac:dyDescent="0.3">
      <c r="B51" s="415" t="s">
        <v>53</v>
      </c>
      <c r="C51" s="297"/>
      <c r="D51" s="249" t="s">
        <v>0</v>
      </c>
      <c r="E51" s="250" t="s">
        <v>1</v>
      </c>
      <c r="F51" s="272" t="s">
        <v>61</v>
      </c>
      <c r="G51" s="285" t="s">
        <v>56</v>
      </c>
      <c r="H51" s="441" t="s">
        <v>158</v>
      </c>
      <c r="I51" s="442" t="s">
        <v>159</v>
      </c>
      <c r="J51" s="442" t="s">
        <v>160</v>
      </c>
      <c r="K51" s="443" t="s">
        <v>161</v>
      </c>
      <c r="L51" s="444" t="s">
        <v>162</v>
      </c>
    </row>
    <row r="52" spans="1:12" x14ac:dyDescent="0.3">
      <c r="B52" s="422">
        <v>0</v>
      </c>
      <c r="C52" s="289"/>
      <c r="D52" s="254">
        <v>0</v>
      </c>
      <c r="E52" s="255"/>
      <c r="F52" s="292"/>
      <c r="G52" s="288">
        <v>0</v>
      </c>
      <c r="H52" s="450">
        <v>0</v>
      </c>
      <c r="I52" s="275" t="s">
        <v>1232</v>
      </c>
      <c r="J52" s="451">
        <v>0</v>
      </c>
      <c r="K52" s="452">
        <v>0</v>
      </c>
      <c r="L52" s="453">
        <v>0</v>
      </c>
    </row>
    <row r="53" spans="1:12" x14ac:dyDescent="0.3">
      <c r="B53" s="422">
        <v>0</v>
      </c>
      <c r="C53" s="289"/>
      <c r="D53" s="254">
        <v>0</v>
      </c>
      <c r="E53" s="255"/>
      <c r="F53" s="292"/>
      <c r="G53" s="257">
        <v>0</v>
      </c>
      <c r="H53" s="437">
        <v>0</v>
      </c>
      <c r="I53" s="258" t="s">
        <v>1228</v>
      </c>
      <c r="J53" s="339">
        <v>0</v>
      </c>
      <c r="K53" s="420">
        <v>0</v>
      </c>
      <c r="L53" s="454">
        <v>0</v>
      </c>
    </row>
    <row r="54" spans="1:12" x14ac:dyDescent="0.3">
      <c r="B54" s="422">
        <v>0</v>
      </c>
      <c r="C54" s="289"/>
      <c r="D54" s="254">
        <v>0</v>
      </c>
      <c r="E54" s="255"/>
      <c r="F54" s="292"/>
      <c r="G54" s="257">
        <v>0</v>
      </c>
      <c r="H54" s="437">
        <v>0</v>
      </c>
      <c r="I54" s="258" t="s">
        <v>1229</v>
      </c>
      <c r="J54" s="339">
        <v>0</v>
      </c>
      <c r="K54" s="420">
        <v>0</v>
      </c>
      <c r="L54" s="454">
        <v>0</v>
      </c>
    </row>
    <row r="55" spans="1:12" ht="15" thickBot="1" x14ac:dyDescent="0.35">
      <c r="B55" s="455" t="s">
        <v>64</v>
      </c>
      <c r="C55" s="298"/>
      <c r="D55" s="299"/>
      <c r="E55" s="300"/>
      <c r="F55" s="301"/>
      <c r="G55" s="288">
        <v>0</v>
      </c>
      <c r="H55" s="438" t="s">
        <v>64</v>
      </c>
      <c r="I55" s="261" t="s">
        <v>156</v>
      </c>
      <c r="J55" s="262"/>
      <c r="K55" s="426" t="s">
        <v>156</v>
      </c>
      <c r="L55" s="439">
        <v>0</v>
      </c>
    </row>
    <row r="56" spans="1:12" x14ac:dyDescent="0.3">
      <c r="B56" s="235"/>
      <c r="C56" s="302"/>
      <c r="D56" s="303" t="s">
        <v>65</v>
      </c>
      <c r="E56" s="304"/>
      <c r="F56" s="305"/>
      <c r="G56" s="306">
        <v>12.6488</v>
      </c>
      <c r="H56" s="307"/>
      <c r="I56" s="308"/>
      <c r="J56" s="309"/>
      <c r="K56" s="308"/>
      <c r="L56" s="310"/>
    </row>
    <row r="57" spans="1:12" x14ac:dyDescent="0.3">
      <c r="B57" s="232"/>
      <c r="C57" s="302"/>
      <c r="D57" s="311" t="s">
        <v>7</v>
      </c>
      <c r="E57" s="312"/>
      <c r="F57" s="313">
        <v>0.1</v>
      </c>
      <c r="G57" s="73">
        <v>1.2649999999999999</v>
      </c>
      <c r="H57" s="314"/>
      <c r="I57" s="315"/>
      <c r="J57" s="316"/>
      <c r="K57" s="456"/>
      <c r="L57" s="317"/>
    </row>
    <row r="58" spans="1:12" x14ac:dyDescent="0.3">
      <c r="B58" s="232"/>
      <c r="C58" s="302"/>
      <c r="D58" s="311" t="s">
        <v>8</v>
      </c>
      <c r="E58" s="312"/>
      <c r="F58" s="313">
        <v>0.1</v>
      </c>
      <c r="G58" s="73">
        <v>1.2649999999999999</v>
      </c>
      <c r="H58" s="314"/>
      <c r="I58" s="315"/>
      <c r="J58" s="316"/>
      <c r="K58" s="456"/>
      <c r="L58" s="317"/>
    </row>
    <row r="59" spans="1:12" x14ac:dyDescent="0.3">
      <c r="C59" s="302"/>
      <c r="D59" s="318" t="s">
        <v>67</v>
      </c>
      <c r="E59" s="319"/>
      <c r="F59" s="305"/>
      <c r="G59" s="76">
        <v>15.179</v>
      </c>
      <c r="H59" s="314"/>
      <c r="I59" s="315"/>
      <c r="J59" s="316"/>
      <c r="K59" s="456"/>
      <c r="L59" s="317"/>
    </row>
    <row r="60" spans="1:12" ht="15" thickBot="1" x14ac:dyDescent="0.35">
      <c r="B60" s="232" t="s">
        <v>66</v>
      </c>
      <c r="C60" s="302"/>
      <c r="D60" s="320" t="s">
        <v>68</v>
      </c>
      <c r="E60" s="321"/>
      <c r="F60" s="322"/>
      <c r="G60" s="78">
        <v>15.18</v>
      </c>
      <c r="H60" s="323">
        <v>1</v>
      </c>
      <c r="I60" s="324"/>
      <c r="J60" s="325"/>
      <c r="K60" s="457"/>
      <c r="L60" s="326">
        <v>0.99341597621908806</v>
      </c>
    </row>
    <row r="61" spans="1:12" s="407" customFormat="1" x14ac:dyDescent="0.3">
      <c r="A61" s="500"/>
      <c r="B61" s="232"/>
      <c r="C61" s="232"/>
      <c r="D61" s="219"/>
      <c r="E61" s="327"/>
      <c r="F61" s="241"/>
      <c r="G61" s="327"/>
      <c r="H61" s="232"/>
      <c r="I61" s="232"/>
      <c r="J61" s="302"/>
      <c r="K61" s="232"/>
      <c r="L61" s="232"/>
    </row>
    <row r="62" spans="1:12" s="407" customFormat="1" x14ac:dyDescent="0.3">
      <c r="A62" s="500"/>
      <c r="B62" s="656"/>
      <c r="C62" s="656"/>
      <c r="D62" s="656"/>
      <c r="E62" s="656"/>
      <c r="F62" s="656"/>
      <c r="G62" s="656"/>
      <c r="H62" s="656"/>
      <c r="I62" s="656"/>
      <c r="J62" s="657"/>
      <c r="K62" s="656"/>
      <c r="L62" s="656"/>
    </row>
    <row r="63" spans="1:12" s="407" customFormat="1" x14ac:dyDescent="0.3">
      <c r="A63" s="500"/>
      <c r="B63" s="656"/>
      <c r="C63" s="656"/>
      <c r="D63" s="656"/>
      <c r="E63" s="656"/>
      <c r="F63" s="656"/>
      <c r="G63" s="656"/>
      <c r="H63" s="656"/>
      <c r="I63" s="656"/>
      <c r="J63" s="657"/>
      <c r="K63" s="656"/>
      <c r="L63" s="656"/>
    </row>
    <row r="64" spans="1:12" x14ac:dyDescent="0.3">
      <c r="A64" s="500"/>
      <c r="B64" s="656"/>
      <c r="C64" s="656"/>
      <c r="D64" s="656"/>
      <c r="E64" s="656"/>
      <c r="F64" s="656"/>
      <c r="G64" s="656"/>
      <c r="H64" s="656"/>
      <c r="I64" s="656"/>
      <c r="J64" s="657"/>
      <c r="K64" s="656"/>
      <c r="L64" s="656"/>
    </row>
    <row r="65" spans="1:12" x14ac:dyDescent="0.3">
      <c r="A65" s="500"/>
      <c r="B65" s="656"/>
      <c r="C65" s="656"/>
      <c r="D65" s="656"/>
      <c r="E65" s="656"/>
      <c r="F65" s="656"/>
      <c r="G65" s="656"/>
      <c r="H65" s="656"/>
      <c r="I65" s="656"/>
      <c r="J65" s="657"/>
      <c r="K65" s="656"/>
      <c r="L65" s="656"/>
    </row>
    <row r="66" spans="1:12" x14ac:dyDescent="0.3">
      <c r="A66" s="500"/>
      <c r="B66" s="656"/>
      <c r="C66" s="656"/>
      <c r="D66" s="656"/>
      <c r="E66" s="656"/>
      <c r="F66" s="656"/>
      <c r="G66" s="656"/>
      <c r="H66" s="656"/>
      <c r="I66" s="656"/>
      <c r="J66" s="657"/>
      <c r="K66" s="656"/>
      <c r="L66" s="656"/>
    </row>
    <row r="67" spans="1:12" ht="43.8" customHeight="1" x14ac:dyDescent="0.3">
      <c r="A67" s="500"/>
      <c r="B67" s="723" t="s">
        <v>1809</v>
      </c>
      <c r="C67" s="723"/>
      <c r="D67" s="723"/>
      <c r="E67" s="723"/>
      <c r="F67" s="723"/>
      <c r="G67" s="723"/>
      <c r="H67" s="723"/>
      <c r="I67" s="723"/>
      <c r="J67" s="723"/>
      <c r="K67" s="723"/>
      <c r="L67" s="723"/>
    </row>
    <row r="68" spans="1:12" x14ac:dyDescent="0.3">
      <c r="A68" s="500"/>
      <c r="B68" s="227"/>
      <c r="C68" s="227"/>
      <c r="D68" s="228"/>
      <c r="E68" s="229"/>
      <c r="F68" s="229"/>
      <c r="G68" s="229"/>
      <c r="H68" s="232"/>
      <c r="I68" s="232"/>
      <c r="J68" s="302"/>
      <c r="K68" s="232"/>
      <c r="L68" s="232"/>
    </row>
    <row r="69" spans="1:12" x14ac:dyDescent="0.3">
      <c r="A69" s="500"/>
      <c r="B69" s="235" t="s">
        <v>1222</v>
      </c>
      <c r="C69" s="232" t="s">
        <v>1223</v>
      </c>
      <c r="D69" s="232"/>
      <c r="E69" s="232"/>
      <c r="F69" s="658"/>
      <c r="G69" s="229"/>
      <c r="H69" s="232"/>
      <c r="I69" s="656"/>
      <c r="J69" s="302"/>
      <c r="K69" s="232"/>
      <c r="L69" s="232"/>
    </row>
    <row r="70" spans="1:12" x14ac:dyDescent="0.3">
      <c r="A70" s="500"/>
      <c r="B70" s="232" t="s">
        <v>1224</v>
      </c>
      <c r="C70" s="235" t="s">
        <v>157</v>
      </c>
      <c r="D70" s="411"/>
      <c r="E70" s="412"/>
      <c r="F70" s="658"/>
      <c r="G70" s="229"/>
      <c r="H70" s="232"/>
      <c r="I70" s="232"/>
      <c r="J70" s="302"/>
      <c r="K70" s="232"/>
      <c r="L70" s="232"/>
    </row>
    <row r="71" spans="1:12" x14ac:dyDescent="0.3">
      <c r="B71" s="232"/>
      <c r="C71" s="236"/>
      <c r="D71" s="237"/>
      <c r="E71" s="238"/>
      <c r="F71" s="239"/>
      <c r="G71" s="240"/>
      <c r="H71" s="230"/>
      <c r="I71" s="230"/>
      <c r="J71" s="231"/>
      <c r="K71" s="230"/>
      <c r="L71" s="230"/>
    </row>
    <row r="72" spans="1:12" ht="25.5" customHeight="1" x14ac:dyDescent="0.3">
      <c r="B72" s="413" t="s">
        <v>48</v>
      </c>
      <c r="C72" s="236"/>
      <c r="D72" s="237"/>
      <c r="E72" s="238"/>
      <c r="F72" s="238"/>
      <c r="G72" s="238"/>
      <c r="H72" s="230"/>
      <c r="I72" s="230"/>
      <c r="J72" s="231"/>
      <c r="K72" s="230"/>
      <c r="L72" s="230"/>
    </row>
    <row r="73" spans="1:12" x14ac:dyDescent="0.3">
      <c r="B73" s="235" t="s">
        <v>49</v>
      </c>
      <c r="C73" s="232" t="s">
        <v>526</v>
      </c>
      <c r="D73" s="232"/>
      <c r="E73" s="232"/>
      <c r="F73" s="241" t="s">
        <v>50</v>
      </c>
      <c r="G73" s="242" t="s">
        <v>5</v>
      </c>
      <c r="H73" s="230"/>
      <c r="I73" s="230"/>
      <c r="J73" s="231"/>
      <c r="K73" s="230"/>
      <c r="L73" s="230"/>
    </row>
    <row r="74" spans="1:12" ht="15" thickBot="1" x14ac:dyDescent="0.35">
      <c r="B74" s="235" t="s">
        <v>51</v>
      </c>
      <c r="C74" s="235" t="s">
        <v>1195</v>
      </c>
      <c r="D74" s="235"/>
      <c r="E74" s="235"/>
      <c r="F74" s="235"/>
      <c r="G74" s="235"/>
      <c r="H74" s="235"/>
      <c r="I74" s="235"/>
      <c r="J74" s="235"/>
      <c r="K74" s="230"/>
      <c r="L74" s="230"/>
    </row>
    <row r="75" spans="1:12" ht="15" thickTop="1" x14ac:dyDescent="0.3">
      <c r="B75" s="414" t="s">
        <v>52</v>
      </c>
      <c r="C75" s="243"/>
      <c r="D75" s="244"/>
      <c r="E75" s="245"/>
      <c r="F75" s="246"/>
      <c r="G75" s="247"/>
      <c r="H75" s="396" t="s">
        <v>164</v>
      </c>
      <c r="I75" s="397"/>
      <c r="J75" s="397"/>
      <c r="K75" s="397"/>
      <c r="L75" s="398"/>
    </row>
    <row r="76" spans="1:12" x14ac:dyDescent="0.3">
      <c r="B76" s="415" t="s">
        <v>53</v>
      </c>
      <c r="C76" s="248" t="s">
        <v>1</v>
      </c>
      <c r="D76" s="249" t="s">
        <v>54</v>
      </c>
      <c r="E76" s="250" t="s">
        <v>23</v>
      </c>
      <c r="F76" s="250" t="s">
        <v>55</v>
      </c>
      <c r="G76" s="251" t="s">
        <v>56</v>
      </c>
      <c r="H76" s="416" t="s">
        <v>158</v>
      </c>
      <c r="I76" s="417" t="s">
        <v>159</v>
      </c>
      <c r="J76" s="417" t="s">
        <v>160</v>
      </c>
      <c r="K76" s="417" t="s">
        <v>161</v>
      </c>
      <c r="L76" s="418" t="s">
        <v>162</v>
      </c>
    </row>
    <row r="77" spans="1:12" x14ac:dyDescent="0.3">
      <c r="B77" s="252"/>
      <c r="C77" s="253"/>
      <c r="D77" s="254"/>
      <c r="E77" s="255">
        <v>0</v>
      </c>
      <c r="F77" s="256"/>
      <c r="G77" s="26">
        <v>0</v>
      </c>
      <c r="H77" s="419">
        <v>0</v>
      </c>
      <c r="I77" s="258" t="s">
        <v>1226</v>
      </c>
      <c r="J77" s="339"/>
      <c r="K77" s="420"/>
      <c r="L77" s="421">
        <v>0</v>
      </c>
    </row>
    <row r="78" spans="1:12" x14ac:dyDescent="0.3">
      <c r="B78" s="422">
        <v>0</v>
      </c>
      <c r="C78" s="253"/>
      <c r="D78" s="254">
        <v>0</v>
      </c>
      <c r="E78" s="255">
        <v>0</v>
      </c>
      <c r="F78" s="256"/>
      <c r="G78" s="26">
        <v>0</v>
      </c>
      <c r="H78" s="419">
        <v>0</v>
      </c>
      <c r="I78" s="258" t="s">
        <v>1227</v>
      </c>
      <c r="J78" s="339">
        <v>0</v>
      </c>
      <c r="K78" s="420">
        <v>0</v>
      </c>
      <c r="L78" s="421">
        <v>0</v>
      </c>
    </row>
    <row r="79" spans="1:12" x14ac:dyDescent="0.3">
      <c r="B79" s="422">
        <v>0</v>
      </c>
      <c r="C79" s="253"/>
      <c r="D79" s="254">
        <v>0</v>
      </c>
      <c r="E79" s="255">
        <v>0</v>
      </c>
      <c r="F79" s="256"/>
      <c r="G79" s="26">
        <v>0</v>
      </c>
      <c r="H79" s="419">
        <v>0</v>
      </c>
      <c r="I79" s="258" t="s">
        <v>1228</v>
      </c>
      <c r="J79" s="339">
        <v>0</v>
      </c>
      <c r="K79" s="420">
        <v>0</v>
      </c>
      <c r="L79" s="421">
        <v>0</v>
      </c>
    </row>
    <row r="80" spans="1:12" x14ac:dyDescent="0.3">
      <c r="B80" s="422">
        <v>0</v>
      </c>
      <c r="C80" s="253"/>
      <c r="D80" s="254">
        <v>0</v>
      </c>
      <c r="E80" s="255">
        <v>0</v>
      </c>
      <c r="F80" s="256"/>
      <c r="G80" s="26">
        <v>0</v>
      </c>
      <c r="H80" s="419">
        <v>0</v>
      </c>
      <c r="I80" s="258" t="s">
        <v>1229</v>
      </c>
      <c r="J80" s="339">
        <v>0</v>
      </c>
      <c r="K80" s="420">
        <v>0</v>
      </c>
      <c r="L80" s="421">
        <v>0</v>
      </c>
    </row>
    <row r="81" spans="2:13" x14ac:dyDescent="0.3">
      <c r="B81" s="422">
        <v>0</v>
      </c>
      <c r="C81" s="253"/>
      <c r="D81" s="254">
        <v>0</v>
      </c>
      <c r="E81" s="255">
        <v>0</v>
      </c>
      <c r="F81" s="256"/>
      <c r="G81" s="26">
        <v>0</v>
      </c>
      <c r="H81" s="419">
        <v>0</v>
      </c>
      <c r="I81" s="258" t="s">
        <v>1230</v>
      </c>
      <c r="J81" s="339">
        <v>0</v>
      </c>
      <c r="K81" s="420">
        <v>0</v>
      </c>
      <c r="L81" s="421">
        <v>0</v>
      </c>
    </row>
    <row r="82" spans="2:13" x14ac:dyDescent="0.3">
      <c r="B82" s="422" t="s">
        <v>73</v>
      </c>
      <c r="C82" s="253"/>
      <c r="D82" s="254">
        <v>0</v>
      </c>
      <c r="E82" s="255">
        <v>0</v>
      </c>
      <c r="F82" s="256"/>
      <c r="G82" s="26">
        <v>0.68799999999999994</v>
      </c>
      <c r="H82" s="419">
        <v>1.9568219277824626E-2</v>
      </c>
      <c r="I82" s="99"/>
      <c r="J82" s="61" t="s">
        <v>165</v>
      </c>
      <c r="K82" s="100">
        <v>0.4</v>
      </c>
      <c r="L82" s="101">
        <v>7.8272877111298499E-3</v>
      </c>
      <c r="M82" s="62">
        <v>18</v>
      </c>
    </row>
    <row r="83" spans="2:13" x14ac:dyDescent="0.3">
      <c r="B83" s="422" t="s">
        <v>57</v>
      </c>
      <c r="C83" s="253"/>
      <c r="D83" s="259"/>
      <c r="E83" s="255"/>
      <c r="F83" s="256"/>
      <c r="G83" s="260">
        <v>0.68799999999999994</v>
      </c>
      <c r="H83" s="425" t="s">
        <v>57</v>
      </c>
      <c r="I83" s="261" t="s">
        <v>156</v>
      </c>
      <c r="J83" s="262"/>
      <c r="K83" s="426" t="s">
        <v>156</v>
      </c>
      <c r="L83" s="427">
        <v>7.8272877111298499E-3</v>
      </c>
    </row>
    <row r="84" spans="2:13" x14ac:dyDescent="0.3">
      <c r="B84" s="428" t="s">
        <v>22</v>
      </c>
      <c r="C84" s="263"/>
      <c r="D84" s="264"/>
      <c r="E84" s="265"/>
      <c r="F84" s="266"/>
      <c r="G84" s="267"/>
      <c r="H84" s="429"/>
      <c r="I84" s="268"/>
      <c r="J84" s="269"/>
      <c r="K84" s="430"/>
      <c r="L84" s="270"/>
    </row>
    <row r="85" spans="2:13" x14ac:dyDescent="0.3">
      <c r="B85" s="431" t="s">
        <v>58</v>
      </c>
      <c r="C85" s="271" t="s">
        <v>1</v>
      </c>
      <c r="D85" s="329" t="s">
        <v>59</v>
      </c>
      <c r="E85" s="272" t="s">
        <v>23</v>
      </c>
      <c r="F85" s="272" t="s">
        <v>55</v>
      </c>
      <c r="G85" s="273" t="s">
        <v>56</v>
      </c>
      <c r="H85" s="416" t="s">
        <v>158</v>
      </c>
      <c r="I85" s="417" t="s">
        <v>159</v>
      </c>
      <c r="J85" s="417" t="s">
        <v>160</v>
      </c>
      <c r="K85" s="432" t="s">
        <v>161</v>
      </c>
      <c r="L85" s="418" t="s">
        <v>162</v>
      </c>
    </row>
    <row r="86" spans="2:13" x14ac:dyDescent="0.3">
      <c r="B86" s="8" t="s">
        <v>24</v>
      </c>
      <c r="C86" s="25">
        <v>1</v>
      </c>
      <c r="D86" s="3">
        <v>4.05</v>
      </c>
      <c r="E86" s="26">
        <v>4.05</v>
      </c>
      <c r="F86" s="26">
        <v>1.6</v>
      </c>
      <c r="G86" s="26">
        <v>6.48</v>
      </c>
      <c r="H86" s="433">
        <v>0.18430532110509243</v>
      </c>
      <c r="I86" s="97"/>
      <c r="J86" s="434" t="s">
        <v>163</v>
      </c>
      <c r="K86" s="435">
        <v>1</v>
      </c>
      <c r="L86" s="436">
        <v>0.18430532110509243</v>
      </c>
      <c r="M86" s="62">
        <v>101</v>
      </c>
    </row>
    <row r="87" spans="2:13" x14ac:dyDescent="0.3">
      <c r="B87" s="8" t="s">
        <v>37</v>
      </c>
      <c r="C87" s="25">
        <v>1</v>
      </c>
      <c r="D87" s="3">
        <v>4.0999999999999996</v>
      </c>
      <c r="E87" s="26">
        <v>4.0999999999999996</v>
      </c>
      <c r="F87" s="26">
        <v>1.6</v>
      </c>
      <c r="G87" s="26">
        <v>6.56</v>
      </c>
      <c r="H87" s="419">
        <v>0.18658069543972319</v>
      </c>
      <c r="I87" s="99"/>
      <c r="J87" s="423" t="s">
        <v>163</v>
      </c>
      <c r="K87" s="424">
        <v>1</v>
      </c>
      <c r="L87" s="421">
        <v>0.18658069543972319</v>
      </c>
      <c r="M87" s="62">
        <v>122</v>
      </c>
    </row>
    <row r="88" spans="2:13" x14ac:dyDescent="0.3">
      <c r="B88" s="8" t="s">
        <v>69</v>
      </c>
      <c r="C88" s="25">
        <v>0.1</v>
      </c>
      <c r="D88" s="3">
        <v>4.55</v>
      </c>
      <c r="E88" s="26">
        <v>0.45500000000000002</v>
      </c>
      <c r="F88" s="27">
        <v>1.6</v>
      </c>
      <c r="G88" s="26">
        <v>0.72800000000000009</v>
      </c>
      <c r="H88" s="419">
        <v>2.0705906445140015E-2</v>
      </c>
      <c r="I88" s="99"/>
      <c r="J88" s="423" t="s">
        <v>163</v>
      </c>
      <c r="K88" s="424">
        <v>1</v>
      </c>
      <c r="L88" s="421">
        <v>2.0705906445140015E-2</v>
      </c>
      <c r="M88" s="62">
        <v>113</v>
      </c>
    </row>
    <row r="89" spans="2:13" x14ac:dyDescent="0.3">
      <c r="B89" s="422"/>
      <c r="C89" s="253"/>
      <c r="D89" s="254"/>
      <c r="E89" s="255"/>
      <c r="F89" s="255"/>
      <c r="G89" s="257"/>
      <c r="H89" s="437">
        <v>0</v>
      </c>
      <c r="I89" s="258" t="s">
        <v>1228</v>
      </c>
      <c r="J89" s="339"/>
      <c r="K89" s="420"/>
      <c r="L89" s="421">
        <v>0</v>
      </c>
    </row>
    <row r="90" spans="2:13" x14ac:dyDescent="0.3">
      <c r="B90" s="422"/>
      <c r="C90" s="253"/>
      <c r="D90" s="254"/>
      <c r="E90" s="255"/>
      <c r="F90" s="255"/>
      <c r="G90" s="257"/>
      <c r="H90" s="437">
        <v>0</v>
      </c>
      <c r="I90" s="258" t="s">
        <v>1229</v>
      </c>
      <c r="J90" s="339">
        <v>0</v>
      </c>
      <c r="K90" s="420">
        <v>0</v>
      </c>
      <c r="L90" s="421">
        <v>0</v>
      </c>
    </row>
    <row r="91" spans="2:13" x14ac:dyDescent="0.3">
      <c r="B91" s="422">
        <v>0</v>
      </c>
      <c r="C91" s="253"/>
      <c r="D91" s="254">
        <v>0</v>
      </c>
      <c r="E91" s="255">
        <v>0</v>
      </c>
      <c r="F91" s="255"/>
      <c r="G91" s="257">
        <v>0</v>
      </c>
      <c r="H91" s="437">
        <v>0</v>
      </c>
      <c r="I91" s="258" t="s">
        <v>1230</v>
      </c>
      <c r="J91" s="339">
        <v>0</v>
      </c>
      <c r="K91" s="420">
        <v>0</v>
      </c>
      <c r="L91" s="421">
        <v>0</v>
      </c>
    </row>
    <row r="92" spans="2:13" x14ac:dyDescent="0.3">
      <c r="B92" s="422">
        <v>0</v>
      </c>
      <c r="C92" s="253"/>
      <c r="D92" s="254">
        <v>0</v>
      </c>
      <c r="E92" s="255">
        <v>0</v>
      </c>
      <c r="F92" s="256"/>
      <c r="G92" s="257">
        <v>0</v>
      </c>
      <c r="H92" s="437">
        <v>0</v>
      </c>
      <c r="I92" s="258" t="s">
        <v>1231</v>
      </c>
      <c r="J92" s="339">
        <v>0</v>
      </c>
      <c r="K92" s="420">
        <v>0</v>
      </c>
      <c r="L92" s="421">
        <v>0</v>
      </c>
    </row>
    <row r="93" spans="2:13" x14ac:dyDescent="0.3">
      <c r="B93" s="422">
        <v>0</v>
      </c>
      <c r="C93" s="253"/>
      <c r="D93" s="254">
        <v>0</v>
      </c>
      <c r="E93" s="255">
        <v>0</v>
      </c>
      <c r="F93" s="256"/>
      <c r="G93" s="257">
        <v>0</v>
      </c>
      <c r="H93" s="437">
        <v>0</v>
      </c>
      <c r="I93" s="258" t="s">
        <v>1237</v>
      </c>
      <c r="J93" s="339">
        <v>0</v>
      </c>
      <c r="K93" s="420">
        <v>0</v>
      </c>
      <c r="L93" s="421">
        <v>0</v>
      </c>
    </row>
    <row r="94" spans="2:13" x14ac:dyDescent="0.3">
      <c r="B94" s="422">
        <v>0</v>
      </c>
      <c r="C94" s="253"/>
      <c r="D94" s="254">
        <v>0</v>
      </c>
      <c r="E94" s="255">
        <v>0</v>
      </c>
      <c r="F94" s="256"/>
      <c r="G94" s="257">
        <v>0</v>
      </c>
      <c r="H94" s="437">
        <v>0</v>
      </c>
      <c r="I94" s="258" t="s">
        <v>1238</v>
      </c>
      <c r="J94" s="339">
        <v>0</v>
      </c>
      <c r="K94" s="420">
        <v>0</v>
      </c>
      <c r="L94" s="421">
        <v>0</v>
      </c>
    </row>
    <row r="95" spans="2:13" x14ac:dyDescent="0.3">
      <c r="B95" s="422" t="s">
        <v>60</v>
      </c>
      <c r="C95" s="253"/>
      <c r="D95" s="259"/>
      <c r="E95" s="255"/>
      <c r="F95" s="256"/>
      <c r="G95" s="260">
        <v>13.767999999999999</v>
      </c>
      <c r="H95" s="438" t="s">
        <v>60</v>
      </c>
      <c r="I95" s="261" t="s">
        <v>156</v>
      </c>
      <c r="J95" s="262"/>
      <c r="K95" s="426" t="s">
        <v>156</v>
      </c>
      <c r="L95" s="439">
        <v>0.39159192298995565</v>
      </c>
    </row>
    <row r="96" spans="2:13" x14ac:dyDescent="0.3">
      <c r="B96" s="428" t="s">
        <v>38</v>
      </c>
      <c r="C96" s="263"/>
      <c r="D96" s="264"/>
      <c r="E96" s="276"/>
      <c r="F96" s="266"/>
      <c r="G96" s="277"/>
      <c r="H96" s="278"/>
      <c r="I96" s="279"/>
      <c r="J96" s="280"/>
      <c r="K96" s="281"/>
      <c r="L96" s="282"/>
    </row>
    <row r="97" spans="2:12" x14ac:dyDescent="0.3">
      <c r="B97" s="415" t="s">
        <v>53</v>
      </c>
      <c r="C97" s="263"/>
      <c r="D97" s="283" t="s">
        <v>0</v>
      </c>
      <c r="E97" s="284" t="s">
        <v>1</v>
      </c>
      <c r="F97" s="440" t="s">
        <v>61</v>
      </c>
      <c r="G97" s="251" t="s">
        <v>56</v>
      </c>
      <c r="H97" s="441" t="s">
        <v>158</v>
      </c>
      <c r="I97" s="442" t="s">
        <v>159</v>
      </c>
      <c r="J97" s="442" t="s">
        <v>160</v>
      </c>
      <c r="K97" s="443" t="s">
        <v>161</v>
      </c>
      <c r="L97" s="444" t="s">
        <v>162</v>
      </c>
    </row>
    <row r="98" spans="2:12" x14ac:dyDescent="0.3">
      <c r="B98" s="6" t="s">
        <v>1239</v>
      </c>
      <c r="C98" s="7"/>
      <c r="D98" s="3" t="s">
        <v>5</v>
      </c>
      <c r="E98" s="4">
        <v>1</v>
      </c>
      <c r="F98" s="5">
        <v>1.81</v>
      </c>
      <c r="G98" s="26">
        <v>1.81</v>
      </c>
      <c r="H98" s="89">
        <v>5.1480344321021186E-2</v>
      </c>
      <c r="I98" s="99"/>
      <c r="J98" s="61" t="s">
        <v>1219</v>
      </c>
      <c r="K98" s="100">
        <v>0</v>
      </c>
      <c r="L98" s="421">
        <v>0</v>
      </c>
    </row>
    <row r="99" spans="2:12" x14ac:dyDescent="0.3">
      <c r="B99" s="6" t="s">
        <v>1815</v>
      </c>
      <c r="C99" s="7"/>
      <c r="D99" s="3" t="s">
        <v>5</v>
      </c>
      <c r="E99" s="4">
        <v>1</v>
      </c>
      <c r="F99" s="5">
        <v>1.54</v>
      </c>
      <c r="G99" s="26">
        <v>1.54</v>
      </c>
      <c r="H99" s="89">
        <v>4.3800955941642336E-2</v>
      </c>
      <c r="I99" s="99"/>
      <c r="J99" s="61" t="s">
        <v>163</v>
      </c>
      <c r="K99" s="100">
        <v>1</v>
      </c>
      <c r="L99" s="421">
        <v>4.3800955941642336E-2</v>
      </c>
    </row>
    <row r="100" spans="2:12" x14ac:dyDescent="0.3">
      <c r="B100" s="6" t="s">
        <v>1816</v>
      </c>
      <c r="C100" s="7"/>
      <c r="D100" s="3" t="s">
        <v>5</v>
      </c>
      <c r="E100" s="4">
        <v>1</v>
      </c>
      <c r="F100" s="5">
        <v>2.54</v>
      </c>
      <c r="G100" s="26">
        <v>2.54</v>
      </c>
      <c r="H100" s="89">
        <v>7.2243135124526972E-2</v>
      </c>
      <c r="I100" s="99"/>
      <c r="J100" s="61" t="s">
        <v>163</v>
      </c>
      <c r="K100" s="100">
        <v>1</v>
      </c>
      <c r="L100" s="421">
        <v>7.2243135124526972E-2</v>
      </c>
    </row>
    <row r="101" spans="2:12" x14ac:dyDescent="0.3">
      <c r="B101" s="6" t="s">
        <v>1817</v>
      </c>
      <c r="C101" s="7"/>
      <c r="D101" s="3" t="s">
        <v>5</v>
      </c>
      <c r="E101" s="4">
        <v>1</v>
      </c>
      <c r="F101" s="5">
        <v>0.52</v>
      </c>
      <c r="G101" s="26">
        <v>0.52</v>
      </c>
      <c r="H101" s="89">
        <v>1.4789933175100011E-2</v>
      </c>
      <c r="I101" s="99"/>
      <c r="J101" s="61" t="s">
        <v>163</v>
      </c>
      <c r="K101" s="100">
        <v>1</v>
      </c>
      <c r="L101" s="421">
        <v>1.4789933175100011E-2</v>
      </c>
    </row>
    <row r="102" spans="2:12" x14ac:dyDescent="0.3">
      <c r="B102" s="6" t="s">
        <v>1818</v>
      </c>
      <c r="C102" s="7"/>
      <c r="D102" s="3" t="s">
        <v>5</v>
      </c>
      <c r="E102" s="4">
        <v>1</v>
      </c>
      <c r="F102" s="5">
        <v>1.79</v>
      </c>
      <c r="G102" s="26">
        <v>1.79</v>
      </c>
      <c r="H102" s="89">
        <v>5.0911500737363495E-2</v>
      </c>
      <c r="I102" s="99"/>
      <c r="J102" s="61" t="s">
        <v>163</v>
      </c>
      <c r="K102" s="100">
        <v>1</v>
      </c>
      <c r="L102" s="421">
        <v>5.0911500737363495E-2</v>
      </c>
    </row>
    <row r="103" spans="2:12" x14ac:dyDescent="0.3">
      <c r="B103" s="6" t="s">
        <v>1819</v>
      </c>
      <c r="C103" s="7"/>
      <c r="D103" s="3" t="s">
        <v>5</v>
      </c>
      <c r="E103" s="4">
        <v>1</v>
      </c>
      <c r="F103" s="5">
        <v>0.45</v>
      </c>
      <c r="G103" s="26">
        <v>0.45</v>
      </c>
      <c r="H103" s="89">
        <v>1.2798980632298085E-2</v>
      </c>
      <c r="I103" s="99"/>
      <c r="J103" s="61" t="s">
        <v>163</v>
      </c>
      <c r="K103" s="100">
        <v>1</v>
      </c>
      <c r="L103" s="421">
        <v>1.2798980632298085E-2</v>
      </c>
    </row>
    <row r="104" spans="2:12" x14ac:dyDescent="0.3">
      <c r="B104" s="6" t="s">
        <v>1240</v>
      </c>
      <c r="C104" s="7"/>
      <c r="D104" s="3" t="s">
        <v>2</v>
      </c>
      <c r="E104" s="4">
        <v>3</v>
      </c>
      <c r="F104" s="5">
        <v>3.4079999999999999</v>
      </c>
      <c r="G104" s="26">
        <v>10.224</v>
      </c>
      <c r="H104" s="89">
        <v>0.29079283996581251</v>
      </c>
      <c r="I104" s="99"/>
      <c r="J104" s="61" t="s">
        <v>163</v>
      </c>
      <c r="K104" s="100">
        <v>1</v>
      </c>
      <c r="L104" s="421">
        <v>0.29079283996581251</v>
      </c>
    </row>
    <row r="105" spans="2:12" x14ac:dyDescent="0.3">
      <c r="B105" s="6" t="s">
        <v>1820</v>
      </c>
      <c r="C105" s="7"/>
      <c r="D105" s="3" t="s">
        <v>5</v>
      </c>
      <c r="E105" s="4">
        <v>1</v>
      </c>
      <c r="F105" s="5">
        <v>1.48</v>
      </c>
      <c r="G105" s="26">
        <v>1.48</v>
      </c>
      <c r="H105" s="89">
        <v>4.2094425190669256E-2</v>
      </c>
      <c r="I105" s="99"/>
      <c r="J105" s="61" t="s">
        <v>163</v>
      </c>
      <c r="K105" s="100">
        <v>1</v>
      </c>
      <c r="L105" s="421">
        <v>4.2094425190669256E-2</v>
      </c>
    </row>
    <row r="106" spans="2:12" x14ac:dyDescent="0.3">
      <c r="B106" s="6" t="s">
        <v>1236</v>
      </c>
      <c r="C106" s="7"/>
      <c r="D106" s="3" t="s">
        <v>5</v>
      </c>
      <c r="E106" s="4">
        <v>5.0000000000000001E-3</v>
      </c>
      <c r="F106" s="5">
        <v>1.96</v>
      </c>
      <c r="G106" s="26">
        <v>9.7999999999999997E-3</v>
      </c>
      <c r="H106" s="89">
        <v>2.7873335599226938E-4</v>
      </c>
      <c r="I106" s="99"/>
      <c r="J106" s="61" t="s">
        <v>165</v>
      </c>
      <c r="K106" s="100">
        <v>0.4</v>
      </c>
      <c r="L106" s="421">
        <v>1.1149334239690775E-4</v>
      </c>
    </row>
    <row r="107" spans="2:12" x14ac:dyDescent="0.3">
      <c r="B107" s="6" t="s">
        <v>138</v>
      </c>
      <c r="C107" s="7"/>
      <c r="D107" s="3" t="s">
        <v>5</v>
      </c>
      <c r="E107" s="4">
        <v>5.0000000000000001E-3</v>
      </c>
      <c r="F107" s="5">
        <v>0.35</v>
      </c>
      <c r="G107" s="26">
        <v>1.7499999999999998E-3</v>
      </c>
      <c r="H107" s="89">
        <v>4.9773813570048101E-5</v>
      </c>
      <c r="I107" s="99"/>
      <c r="J107" s="61" t="s">
        <v>165</v>
      </c>
      <c r="K107" s="100">
        <v>0.4</v>
      </c>
      <c r="L107" s="421">
        <v>1.9909525428019241E-5</v>
      </c>
    </row>
    <row r="108" spans="2:12" x14ac:dyDescent="0.3">
      <c r="B108" s="6" t="s">
        <v>1243</v>
      </c>
      <c r="C108" s="7"/>
      <c r="D108" s="3" t="s">
        <v>5</v>
      </c>
      <c r="E108" s="4">
        <v>0.25</v>
      </c>
      <c r="F108" s="5">
        <v>1.35</v>
      </c>
      <c r="G108" s="26">
        <v>0.33750000000000002</v>
      </c>
      <c r="H108" s="89">
        <v>9.5992354742235643E-3</v>
      </c>
      <c r="I108" s="99"/>
      <c r="J108" s="61" t="s">
        <v>163</v>
      </c>
      <c r="K108" s="100">
        <v>1</v>
      </c>
      <c r="L108" s="421">
        <v>9.5992354742235643E-3</v>
      </c>
    </row>
    <row r="109" spans="2:12" x14ac:dyDescent="0.3"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421">
        <v>0</v>
      </c>
    </row>
    <row r="110" spans="2:12" x14ac:dyDescent="0.3"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421">
        <v>0</v>
      </c>
    </row>
    <row r="111" spans="2:12" x14ac:dyDescent="0.3">
      <c r="B111" s="422"/>
      <c r="C111" s="289"/>
      <c r="D111" s="290"/>
      <c r="E111" s="291"/>
      <c r="F111" s="292"/>
      <c r="G111" s="26">
        <v>0</v>
      </c>
      <c r="H111" s="419">
        <v>0</v>
      </c>
      <c r="I111" s="258"/>
      <c r="J111" s="339"/>
      <c r="K111" s="420"/>
      <c r="L111" s="421">
        <v>0</v>
      </c>
    </row>
    <row r="112" spans="2:12" x14ac:dyDescent="0.3">
      <c r="B112" s="422">
        <v>0</v>
      </c>
      <c r="C112" s="289"/>
      <c r="D112" s="254">
        <v>0</v>
      </c>
      <c r="E112" s="291"/>
      <c r="F112" s="292"/>
      <c r="G112" s="26">
        <v>0</v>
      </c>
      <c r="H112" s="419">
        <v>0</v>
      </c>
      <c r="I112" s="258" t="s">
        <v>1227</v>
      </c>
      <c r="J112" s="339">
        <v>0</v>
      </c>
      <c r="K112" s="420">
        <v>0</v>
      </c>
      <c r="L112" s="421">
        <v>0</v>
      </c>
    </row>
    <row r="113" spans="2:12" x14ac:dyDescent="0.3">
      <c r="B113" s="422">
        <v>0</v>
      </c>
      <c r="C113" s="289"/>
      <c r="D113" s="254">
        <v>0</v>
      </c>
      <c r="E113" s="291"/>
      <c r="F113" s="292"/>
      <c r="G113" s="26">
        <v>0</v>
      </c>
      <c r="H113" s="419">
        <v>0</v>
      </c>
      <c r="I113" s="258" t="s">
        <v>1228</v>
      </c>
      <c r="J113" s="339">
        <v>0</v>
      </c>
      <c r="K113" s="420">
        <v>0</v>
      </c>
      <c r="L113" s="421">
        <v>0</v>
      </c>
    </row>
    <row r="114" spans="2:12" x14ac:dyDescent="0.3">
      <c r="B114" s="449" t="s">
        <v>62</v>
      </c>
      <c r="C114" s="293"/>
      <c r="D114" s="294"/>
      <c r="E114" s="295"/>
      <c r="F114" s="296"/>
      <c r="G114" s="260">
        <v>20.703049999999998</v>
      </c>
      <c r="H114" s="438" t="s">
        <v>62</v>
      </c>
      <c r="I114" s="261" t="s">
        <v>156</v>
      </c>
      <c r="J114" s="262"/>
      <c r="K114" s="426" t="s">
        <v>156</v>
      </c>
      <c r="L114" s="439">
        <v>0.53716240910946134</v>
      </c>
    </row>
    <row r="115" spans="2:12" x14ac:dyDescent="0.3">
      <c r="B115" s="428" t="s">
        <v>63</v>
      </c>
      <c r="C115" s="263"/>
      <c r="D115" s="264"/>
      <c r="E115" s="265"/>
      <c r="F115" s="266"/>
      <c r="G115" s="277"/>
      <c r="H115" s="278"/>
      <c r="I115" s="279"/>
      <c r="J115" s="280"/>
      <c r="K115" s="281"/>
      <c r="L115" s="282">
        <v>0</v>
      </c>
    </row>
    <row r="116" spans="2:12" x14ac:dyDescent="0.3">
      <c r="B116" s="415" t="s">
        <v>53</v>
      </c>
      <c r="C116" s="297"/>
      <c r="D116" s="249" t="s">
        <v>0</v>
      </c>
      <c r="E116" s="250" t="s">
        <v>1</v>
      </c>
      <c r="F116" s="272" t="s">
        <v>61</v>
      </c>
      <c r="G116" s="285" t="s">
        <v>56</v>
      </c>
      <c r="H116" s="441" t="s">
        <v>158</v>
      </c>
      <c r="I116" s="442" t="s">
        <v>159</v>
      </c>
      <c r="J116" s="442" t="s">
        <v>160</v>
      </c>
      <c r="K116" s="443" t="s">
        <v>161</v>
      </c>
      <c r="L116" s="444" t="s">
        <v>162</v>
      </c>
    </row>
    <row r="117" spans="2:12" x14ac:dyDescent="0.3">
      <c r="B117" s="422">
        <v>0</v>
      </c>
      <c r="C117" s="289"/>
      <c r="D117" s="254">
        <v>0</v>
      </c>
      <c r="E117" s="255"/>
      <c r="F117" s="292"/>
      <c r="G117" s="288">
        <v>0</v>
      </c>
      <c r="H117" s="450">
        <v>0</v>
      </c>
      <c r="I117" s="275" t="s">
        <v>1232</v>
      </c>
      <c r="J117" s="451">
        <v>0</v>
      </c>
      <c r="K117" s="452">
        <v>0</v>
      </c>
      <c r="L117" s="453">
        <v>0</v>
      </c>
    </row>
    <row r="118" spans="2:12" x14ac:dyDescent="0.3">
      <c r="B118" s="422">
        <v>0</v>
      </c>
      <c r="C118" s="289"/>
      <c r="D118" s="254">
        <v>0</v>
      </c>
      <c r="E118" s="255"/>
      <c r="F118" s="292"/>
      <c r="G118" s="257">
        <v>0</v>
      </c>
      <c r="H118" s="437">
        <v>0</v>
      </c>
      <c r="I118" s="258" t="s">
        <v>1228</v>
      </c>
      <c r="J118" s="339">
        <v>0</v>
      </c>
      <c r="K118" s="420">
        <v>0</v>
      </c>
      <c r="L118" s="454">
        <v>0</v>
      </c>
    </row>
    <row r="119" spans="2:12" x14ac:dyDescent="0.3">
      <c r="B119" s="422">
        <v>0</v>
      </c>
      <c r="C119" s="289"/>
      <c r="D119" s="254">
        <v>0</v>
      </c>
      <c r="E119" s="255"/>
      <c r="F119" s="292"/>
      <c r="G119" s="257">
        <v>0</v>
      </c>
      <c r="H119" s="437">
        <v>0</v>
      </c>
      <c r="I119" s="258" t="s">
        <v>1229</v>
      </c>
      <c r="J119" s="339">
        <v>0</v>
      </c>
      <c r="K119" s="420">
        <v>0</v>
      </c>
      <c r="L119" s="454">
        <v>0</v>
      </c>
    </row>
    <row r="120" spans="2:12" ht="15" thickBot="1" x14ac:dyDescent="0.35">
      <c r="B120" s="455" t="s">
        <v>64</v>
      </c>
      <c r="C120" s="298"/>
      <c r="D120" s="299"/>
      <c r="E120" s="300"/>
      <c r="F120" s="301"/>
      <c r="G120" s="288">
        <v>0</v>
      </c>
      <c r="H120" s="438" t="s">
        <v>64</v>
      </c>
      <c r="I120" s="261" t="s">
        <v>156</v>
      </c>
      <c r="J120" s="262"/>
      <c r="K120" s="426" t="s">
        <v>156</v>
      </c>
      <c r="L120" s="439">
        <v>0</v>
      </c>
    </row>
    <row r="121" spans="2:12" x14ac:dyDescent="0.3">
      <c r="B121" s="235"/>
      <c r="C121" s="302"/>
      <c r="D121" s="303" t="s">
        <v>65</v>
      </c>
      <c r="E121" s="304"/>
      <c r="F121" s="305"/>
      <c r="G121" s="306">
        <v>35.159050000000001</v>
      </c>
      <c r="H121" s="307"/>
      <c r="I121" s="308"/>
      <c r="J121" s="309"/>
      <c r="K121" s="308"/>
      <c r="L121" s="310"/>
    </row>
    <row r="122" spans="2:12" x14ac:dyDescent="0.3">
      <c r="B122" s="232"/>
      <c r="C122" s="302"/>
      <c r="D122" s="311" t="s">
        <v>7</v>
      </c>
      <c r="E122" s="312"/>
      <c r="F122" s="313">
        <v>0.1</v>
      </c>
      <c r="G122" s="73">
        <v>3.516</v>
      </c>
      <c r="H122" s="314"/>
      <c r="I122" s="315"/>
      <c r="J122" s="316"/>
      <c r="K122" s="456"/>
      <c r="L122" s="317"/>
    </row>
    <row r="123" spans="2:12" x14ac:dyDescent="0.3">
      <c r="B123" s="232"/>
      <c r="C123" s="302"/>
      <c r="D123" s="311" t="s">
        <v>8</v>
      </c>
      <c r="E123" s="312"/>
      <c r="F123" s="313">
        <v>0.1</v>
      </c>
      <c r="G123" s="73">
        <v>3.516</v>
      </c>
      <c r="H123" s="314"/>
      <c r="I123" s="315"/>
      <c r="J123" s="316"/>
      <c r="K123" s="456"/>
      <c r="L123" s="317"/>
    </row>
    <row r="124" spans="2:12" x14ac:dyDescent="0.3">
      <c r="C124" s="302"/>
      <c r="D124" s="318" t="s">
        <v>67</v>
      </c>
      <c r="E124" s="319"/>
      <c r="F124" s="305"/>
      <c r="G124" s="76">
        <v>42.191000000000003</v>
      </c>
      <c r="H124" s="314"/>
      <c r="I124" s="315"/>
      <c r="J124" s="316"/>
      <c r="K124" s="456"/>
      <c r="L124" s="317"/>
    </row>
    <row r="125" spans="2:12" ht="15" thickBot="1" x14ac:dyDescent="0.35">
      <c r="B125" s="232" t="s">
        <v>66</v>
      </c>
      <c r="C125" s="302"/>
      <c r="D125" s="320" t="s">
        <v>68</v>
      </c>
      <c r="E125" s="321"/>
      <c r="F125" s="322"/>
      <c r="G125" s="78">
        <v>42.19</v>
      </c>
      <c r="H125" s="323">
        <v>1</v>
      </c>
      <c r="I125" s="324"/>
      <c r="J125" s="325"/>
      <c r="K125" s="457"/>
      <c r="L125" s="326">
        <v>0.93658161981054677</v>
      </c>
    </row>
    <row r="126" spans="2:12" x14ac:dyDescent="0.3">
      <c r="B126" s="232"/>
      <c r="C126" s="302"/>
      <c r="D126" s="219"/>
      <c r="E126" s="327"/>
      <c r="F126" s="241"/>
      <c r="G126" s="327"/>
      <c r="H126" s="502"/>
      <c r="I126" s="230"/>
      <c r="J126" s="231"/>
      <c r="K126" s="230"/>
      <c r="L126" s="230"/>
    </row>
    <row r="127" spans="2:12" x14ac:dyDescent="0.3">
      <c r="B127" s="232"/>
      <c r="C127" s="302"/>
      <c r="D127" s="219"/>
      <c r="E127" s="327"/>
      <c r="F127" s="241"/>
      <c r="G127" s="327"/>
      <c r="H127" s="230"/>
      <c r="I127" s="230"/>
      <c r="J127" s="231"/>
      <c r="K127" s="230"/>
      <c r="L127" s="230"/>
    </row>
    <row r="128" spans="2:12" x14ac:dyDescent="0.3">
      <c r="B128" s="232"/>
      <c r="C128" s="232"/>
      <c r="D128" s="219"/>
      <c r="E128" s="327"/>
      <c r="F128" s="241"/>
      <c r="G128" s="327"/>
      <c r="H128" s="501"/>
      <c r="I128" s="230"/>
      <c r="J128" s="231"/>
      <c r="K128" s="230"/>
      <c r="L128" s="230"/>
    </row>
    <row r="129" spans="2:13" x14ac:dyDescent="0.3">
      <c r="J129" s="226"/>
    </row>
    <row r="130" spans="2:13" x14ac:dyDescent="0.3">
      <c r="J130" s="226"/>
    </row>
    <row r="131" spans="2:13" x14ac:dyDescent="0.3">
      <c r="J131" s="226"/>
    </row>
    <row r="132" spans="2:13" x14ac:dyDescent="0.3">
      <c r="J132" s="226"/>
    </row>
    <row r="133" spans="2:13" x14ac:dyDescent="0.3">
      <c r="J133" s="226"/>
    </row>
    <row r="134" spans="2:13" x14ac:dyDescent="0.3">
      <c r="J134" s="226"/>
    </row>
    <row r="135" spans="2:13" x14ac:dyDescent="0.3">
      <c r="J135" s="226"/>
    </row>
    <row r="136" spans="2:13" ht="37.200000000000003" customHeight="1" x14ac:dyDescent="0.3">
      <c r="B136" s="710" t="s">
        <v>1809</v>
      </c>
      <c r="C136" s="710"/>
      <c r="D136" s="710"/>
      <c r="E136" s="710"/>
      <c r="F136" s="710"/>
      <c r="G136" s="710"/>
      <c r="H136" s="710"/>
      <c r="I136" s="710"/>
      <c r="J136" s="710"/>
      <c r="K136" s="710"/>
      <c r="L136" s="710"/>
    </row>
    <row r="137" spans="2:13" x14ac:dyDescent="0.3">
      <c r="B137" s="227"/>
      <c r="C137" s="227"/>
      <c r="D137" s="228"/>
      <c r="E137" s="229"/>
      <c r="F137" s="229"/>
      <c r="G137" s="229"/>
      <c r="H137" s="230"/>
      <c r="I137" s="230"/>
      <c r="J137" s="231"/>
      <c r="K137" s="230"/>
      <c r="L137" s="230"/>
    </row>
    <row r="138" spans="2:13" x14ac:dyDescent="0.3">
      <c r="B138" s="410" t="s">
        <v>1222</v>
      </c>
      <c r="C138" s="232" t="s">
        <v>1223</v>
      </c>
      <c r="D138" s="232"/>
      <c r="E138" s="232"/>
      <c r="F138" s="233"/>
      <c r="G138" s="234"/>
      <c r="H138" s="230"/>
      <c r="J138" s="231"/>
      <c r="K138" s="230"/>
      <c r="L138" s="230"/>
    </row>
    <row r="139" spans="2:13" x14ac:dyDescent="0.3">
      <c r="B139" s="232" t="s">
        <v>1224</v>
      </c>
      <c r="C139" s="235" t="s">
        <v>157</v>
      </c>
      <c r="D139" s="411"/>
      <c r="E139" s="412"/>
      <c r="F139" s="233"/>
      <c r="G139" s="234"/>
      <c r="H139" s="230"/>
      <c r="I139" s="230"/>
      <c r="J139" s="231"/>
      <c r="K139" s="230"/>
      <c r="L139" s="230"/>
    </row>
    <row r="140" spans="2:13" x14ac:dyDescent="0.3">
      <c r="B140" s="232"/>
      <c r="C140" s="236"/>
      <c r="D140" s="237"/>
      <c r="E140" s="238"/>
      <c r="F140" s="239"/>
      <c r="G140" s="240"/>
      <c r="H140" s="230"/>
      <c r="I140" s="230"/>
      <c r="J140" s="231"/>
      <c r="K140" s="230"/>
      <c r="L140" s="230"/>
    </row>
    <row r="141" spans="2:13" ht="29.25" customHeight="1" x14ac:dyDescent="0.3">
      <c r="B141" s="413" t="s">
        <v>48</v>
      </c>
      <c r="C141" s="236"/>
      <c r="D141" s="237"/>
      <c r="E141" s="238"/>
      <c r="F141" s="238"/>
      <c r="G141" s="238"/>
      <c r="H141" s="230"/>
      <c r="I141" s="230"/>
      <c r="J141" s="231"/>
      <c r="K141" s="230"/>
      <c r="L141" s="230"/>
    </row>
    <row r="142" spans="2:13" x14ac:dyDescent="0.3">
      <c r="B142" s="235" t="s">
        <v>49</v>
      </c>
      <c r="C142" s="232" t="s">
        <v>525</v>
      </c>
      <c r="D142" s="232"/>
      <c r="E142" s="232"/>
      <c r="F142" s="241" t="s">
        <v>50</v>
      </c>
      <c r="G142" s="242" t="s">
        <v>5</v>
      </c>
      <c r="H142" s="230"/>
      <c r="I142" s="230"/>
      <c r="J142" s="231"/>
      <c r="K142" s="230"/>
      <c r="L142" s="230"/>
    </row>
    <row r="143" spans="2:13" ht="15" thickBot="1" x14ac:dyDescent="0.35">
      <c r="B143" s="235" t="s">
        <v>51</v>
      </c>
      <c r="C143" s="235" t="s">
        <v>842</v>
      </c>
      <c r="D143" s="235"/>
      <c r="E143" s="235"/>
      <c r="F143" s="235"/>
      <c r="G143" s="235"/>
      <c r="H143" s="235"/>
      <c r="I143" s="235"/>
      <c r="J143" s="235"/>
      <c r="K143" s="230"/>
      <c r="L143" s="230"/>
      <c r="M143" s="409" t="s">
        <v>1244</v>
      </c>
    </row>
    <row r="144" spans="2:13" ht="15" thickTop="1" x14ac:dyDescent="0.3">
      <c r="B144" s="414" t="s">
        <v>52</v>
      </c>
      <c r="C144" s="243"/>
      <c r="D144" s="244"/>
      <c r="E144" s="245"/>
      <c r="F144" s="246"/>
      <c r="G144" s="247"/>
      <c r="H144" s="396" t="s">
        <v>164</v>
      </c>
      <c r="I144" s="397"/>
      <c r="J144" s="397"/>
      <c r="K144" s="397"/>
      <c r="L144" s="398"/>
      <c r="M144" s="409" t="s">
        <v>1245</v>
      </c>
    </row>
    <row r="145" spans="2:13" x14ac:dyDescent="0.3">
      <c r="B145" s="415" t="s">
        <v>53</v>
      </c>
      <c r="C145" s="248" t="s">
        <v>1</v>
      </c>
      <c r="D145" s="249" t="s">
        <v>54</v>
      </c>
      <c r="E145" s="250" t="s">
        <v>23</v>
      </c>
      <c r="F145" s="250" t="s">
        <v>55</v>
      </c>
      <c r="G145" s="251" t="s">
        <v>56</v>
      </c>
      <c r="H145" s="416" t="s">
        <v>158</v>
      </c>
      <c r="I145" s="417" t="s">
        <v>159</v>
      </c>
      <c r="J145" s="417" t="s">
        <v>160</v>
      </c>
      <c r="K145" s="417" t="s">
        <v>161</v>
      </c>
      <c r="L145" s="418" t="s">
        <v>162</v>
      </c>
    </row>
    <row r="146" spans="2:13" x14ac:dyDescent="0.3">
      <c r="B146" s="252"/>
      <c r="C146" s="253"/>
      <c r="D146" s="254"/>
      <c r="E146" s="255">
        <v>0</v>
      </c>
      <c r="F146" s="256"/>
      <c r="G146" s="26">
        <v>0</v>
      </c>
      <c r="H146" s="419">
        <v>0</v>
      </c>
      <c r="I146" s="258" t="s">
        <v>1226</v>
      </c>
      <c r="J146" s="339"/>
      <c r="K146" s="420"/>
      <c r="L146" s="421">
        <v>0</v>
      </c>
    </row>
    <row r="147" spans="2:13" x14ac:dyDescent="0.3">
      <c r="B147" s="252"/>
      <c r="C147" s="253"/>
      <c r="D147" s="254"/>
      <c r="E147" s="255"/>
      <c r="F147" s="256"/>
      <c r="G147" s="26">
        <v>0</v>
      </c>
      <c r="H147" s="419">
        <v>0</v>
      </c>
      <c r="I147" s="258"/>
      <c r="J147" s="339"/>
      <c r="K147" s="420"/>
      <c r="L147" s="421">
        <v>0</v>
      </c>
    </row>
    <row r="148" spans="2:13" x14ac:dyDescent="0.3">
      <c r="B148" s="422">
        <v>0</v>
      </c>
      <c r="C148" s="253"/>
      <c r="D148" s="254">
        <v>0</v>
      </c>
      <c r="E148" s="255">
        <v>0</v>
      </c>
      <c r="F148" s="256"/>
      <c r="G148" s="26">
        <v>0</v>
      </c>
      <c r="H148" s="419">
        <v>0</v>
      </c>
      <c r="I148" s="258" t="s">
        <v>1228</v>
      </c>
      <c r="J148" s="339">
        <v>0</v>
      </c>
      <c r="K148" s="420">
        <v>0</v>
      </c>
      <c r="L148" s="421">
        <v>0</v>
      </c>
    </row>
    <row r="149" spans="2:13" x14ac:dyDescent="0.3">
      <c r="B149" s="422">
        <v>0</v>
      </c>
      <c r="C149" s="253"/>
      <c r="D149" s="254">
        <v>0</v>
      </c>
      <c r="E149" s="255">
        <v>0</v>
      </c>
      <c r="F149" s="256"/>
      <c r="G149" s="26">
        <v>0</v>
      </c>
      <c r="H149" s="419">
        <v>0</v>
      </c>
      <c r="I149" s="258" t="s">
        <v>1229</v>
      </c>
      <c r="J149" s="339">
        <v>0</v>
      </c>
      <c r="K149" s="420">
        <v>0</v>
      </c>
      <c r="L149" s="421">
        <v>0</v>
      </c>
    </row>
    <row r="150" spans="2:13" x14ac:dyDescent="0.3">
      <c r="B150" s="422">
        <v>0</v>
      </c>
      <c r="C150" s="253"/>
      <c r="D150" s="254">
        <v>0</v>
      </c>
      <c r="E150" s="255">
        <v>0</v>
      </c>
      <c r="F150" s="256"/>
      <c r="G150" s="26">
        <v>0</v>
      </c>
      <c r="H150" s="419">
        <v>0</v>
      </c>
      <c r="I150" s="258" t="s">
        <v>1230</v>
      </c>
      <c r="J150" s="339">
        <v>0</v>
      </c>
      <c r="K150" s="420">
        <v>0</v>
      </c>
      <c r="L150" s="421">
        <v>0</v>
      </c>
    </row>
    <row r="151" spans="2:13" x14ac:dyDescent="0.3">
      <c r="B151" s="422" t="s">
        <v>73</v>
      </c>
      <c r="C151" s="253"/>
      <c r="D151" s="254">
        <v>0</v>
      </c>
      <c r="E151" s="255">
        <v>0</v>
      </c>
      <c r="F151" s="256"/>
      <c r="G151" s="26">
        <v>0.52500000000000002</v>
      </c>
      <c r="H151" s="419">
        <v>2.1231302299774667E-2</v>
      </c>
      <c r="I151" s="258" t="s">
        <v>1231</v>
      </c>
      <c r="J151" s="61" t="s">
        <v>165</v>
      </c>
      <c r="K151" s="100">
        <v>0.4</v>
      </c>
      <c r="L151" s="101">
        <v>8.492520919909867E-3</v>
      </c>
      <c r="M151" s="62">
        <v>18</v>
      </c>
    </row>
    <row r="152" spans="2:13" x14ac:dyDescent="0.3">
      <c r="B152" s="422" t="s">
        <v>57</v>
      </c>
      <c r="C152" s="253"/>
      <c r="D152" s="259"/>
      <c r="E152" s="255"/>
      <c r="F152" s="256"/>
      <c r="G152" s="260">
        <v>0.52500000000000002</v>
      </c>
      <c r="H152" s="425" t="s">
        <v>57</v>
      </c>
      <c r="I152" s="261" t="s">
        <v>156</v>
      </c>
      <c r="J152" s="262"/>
      <c r="K152" s="426" t="s">
        <v>156</v>
      </c>
      <c r="L152" s="427">
        <v>8.492520919909867E-3</v>
      </c>
    </row>
    <row r="153" spans="2:13" x14ac:dyDescent="0.3">
      <c r="B153" s="428" t="s">
        <v>22</v>
      </c>
      <c r="C153" s="263"/>
      <c r="D153" s="264"/>
      <c r="E153" s="265"/>
      <c r="F153" s="266"/>
      <c r="G153" s="267"/>
      <c r="H153" s="429"/>
      <c r="I153" s="268"/>
      <c r="J153" s="269"/>
      <c r="K153" s="430"/>
      <c r="L153" s="270"/>
    </row>
    <row r="154" spans="2:13" x14ac:dyDescent="0.3">
      <c r="B154" s="431" t="s">
        <v>58</v>
      </c>
      <c r="C154" s="271" t="s">
        <v>1</v>
      </c>
      <c r="D154" s="329" t="s">
        <v>59</v>
      </c>
      <c r="E154" s="272" t="s">
        <v>23</v>
      </c>
      <c r="F154" s="272" t="s">
        <v>55</v>
      </c>
      <c r="G154" s="273" t="s">
        <v>56</v>
      </c>
      <c r="H154" s="416" t="s">
        <v>158</v>
      </c>
      <c r="I154" s="417" t="s">
        <v>159</v>
      </c>
      <c r="J154" s="417" t="s">
        <v>160</v>
      </c>
      <c r="K154" s="432" t="s">
        <v>161</v>
      </c>
      <c r="L154" s="418" t="s">
        <v>162</v>
      </c>
    </row>
    <row r="155" spans="2:13" x14ac:dyDescent="0.3">
      <c r="B155" s="8" t="s">
        <v>24</v>
      </c>
      <c r="C155" s="25">
        <v>1</v>
      </c>
      <c r="D155" s="3">
        <v>4.05</v>
      </c>
      <c r="E155" s="26">
        <v>4.05</v>
      </c>
      <c r="F155" s="26">
        <v>1.2</v>
      </c>
      <c r="G155" s="26">
        <v>4.8599999999999994</v>
      </c>
      <c r="H155" s="433">
        <v>0.19654119843219975</v>
      </c>
      <c r="I155" s="97"/>
      <c r="J155" s="434" t="s">
        <v>163</v>
      </c>
      <c r="K155" s="435">
        <v>1</v>
      </c>
      <c r="L155" s="436">
        <v>0.19654119843219975</v>
      </c>
      <c r="M155" s="62">
        <v>101</v>
      </c>
    </row>
    <row r="156" spans="2:13" x14ac:dyDescent="0.3">
      <c r="B156" s="8" t="s">
        <v>37</v>
      </c>
      <c r="C156" s="25">
        <v>1</v>
      </c>
      <c r="D156" s="3">
        <v>4.0999999999999996</v>
      </c>
      <c r="E156" s="26">
        <v>4.0999999999999996</v>
      </c>
      <c r="F156" s="26">
        <v>1.2</v>
      </c>
      <c r="G156" s="26">
        <v>4.919999999999999</v>
      </c>
      <c r="H156" s="419">
        <v>0.19896763298074541</v>
      </c>
      <c r="I156" s="99"/>
      <c r="J156" s="423" t="s">
        <v>163</v>
      </c>
      <c r="K156" s="424">
        <v>1</v>
      </c>
      <c r="L156" s="421">
        <v>0.19896763298074541</v>
      </c>
      <c r="M156" s="62">
        <v>122</v>
      </c>
    </row>
    <row r="157" spans="2:13" ht="18" customHeight="1" x14ac:dyDescent="0.3">
      <c r="B157" s="8" t="s">
        <v>69</v>
      </c>
      <c r="C157" s="25">
        <v>0.1</v>
      </c>
      <c r="D157" s="3">
        <v>4.55</v>
      </c>
      <c r="E157" s="26">
        <v>0.45500000000000002</v>
      </c>
      <c r="F157" s="27">
        <v>1.6</v>
      </c>
      <c r="G157" s="26">
        <v>0.72800000000000009</v>
      </c>
      <c r="H157" s="419">
        <v>2.9440739189020876E-2</v>
      </c>
      <c r="I157" s="99"/>
      <c r="J157" s="423" t="s">
        <v>163</v>
      </c>
      <c r="K157" s="424">
        <v>1</v>
      </c>
      <c r="L157" s="421">
        <v>2.9440739189020876E-2</v>
      </c>
      <c r="M157" s="62">
        <v>113</v>
      </c>
    </row>
    <row r="158" spans="2:13" ht="18" customHeight="1" x14ac:dyDescent="0.3">
      <c r="B158" s="422"/>
      <c r="C158" s="253"/>
      <c r="D158" s="254"/>
      <c r="E158" s="255"/>
      <c r="F158" s="255"/>
      <c r="G158" s="257"/>
      <c r="H158" s="437">
        <v>0</v>
      </c>
      <c r="I158" s="258" t="s">
        <v>1228</v>
      </c>
      <c r="J158" s="339"/>
      <c r="K158" s="420"/>
      <c r="L158" s="421">
        <v>0</v>
      </c>
    </row>
    <row r="159" spans="2:13" ht="18" customHeight="1" x14ac:dyDescent="0.3">
      <c r="B159" s="422"/>
      <c r="C159" s="253"/>
      <c r="D159" s="254"/>
      <c r="E159" s="255"/>
      <c r="F159" s="255"/>
      <c r="G159" s="257"/>
      <c r="H159" s="437">
        <v>0</v>
      </c>
      <c r="I159" s="258" t="s">
        <v>1229</v>
      </c>
      <c r="J159" s="339">
        <v>0</v>
      </c>
      <c r="K159" s="420">
        <v>0</v>
      </c>
      <c r="L159" s="421">
        <v>0</v>
      </c>
    </row>
    <row r="160" spans="2:13" x14ac:dyDescent="0.3">
      <c r="B160" s="422">
        <v>0</v>
      </c>
      <c r="C160" s="253"/>
      <c r="D160" s="254">
        <v>0</v>
      </c>
      <c r="E160" s="255">
        <v>0</v>
      </c>
      <c r="F160" s="255"/>
      <c r="G160" s="257">
        <v>0</v>
      </c>
      <c r="H160" s="437">
        <v>0</v>
      </c>
      <c r="I160" s="258" t="s">
        <v>1230</v>
      </c>
      <c r="J160" s="339">
        <v>0</v>
      </c>
      <c r="K160" s="420">
        <v>0</v>
      </c>
      <c r="L160" s="421">
        <v>0</v>
      </c>
    </row>
    <row r="161" spans="2:12" x14ac:dyDescent="0.3">
      <c r="B161" s="422">
        <v>0</v>
      </c>
      <c r="C161" s="253"/>
      <c r="D161" s="254">
        <v>0</v>
      </c>
      <c r="E161" s="255">
        <v>0</v>
      </c>
      <c r="F161" s="256"/>
      <c r="G161" s="257">
        <v>0</v>
      </c>
      <c r="H161" s="437">
        <v>0</v>
      </c>
      <c r="I161" s="258" t="s">
        <v>1231</v>
      </c>
      <c r="J161" s="339">
        <v>0</v>
      </c>
      <c r="K161" s="420">
        <v>0</v>
      </c>
      <c r="L161" s="421">
        <v>0</v>
      </c>
    </row>
    <row r="162" spans="2:12" ht="14.25" customHeight="1" x14ac:dyDescent="0.3">
      <c r="B162" s="422">
        <v>0</v>
      </c>
      <c r="C162" s="253"/>
      <c r="D162" s="254">
        <v>0</v>
      </c>
      <c r="E162" s="255">
        <v>0</v>
      </c>
      <c r="F162" s="256"/>
      <c r="G162" s="257">
        <v>0</v>
      </c>
      <c r="H162" s="437">
        <v>0</v>
      </c>
      <c r="I162" s="258" t="s">
        <v>1237</v>
      </c>
      <c r="J162" s="339">
        <v>0</v>
      </c>
      <c r="K162" s="420">
        <v>0</v>
      </c>
      <c r="L162" s="421">
        <v>0</v>
      </c>
    </row>
    <row r="163" spans="2:12" ht="14.25" customHeight="1" x14ac:dyDescent="0.3">
      <c r="B163" s="422">
        <v>0</v>
      </c>
      <c r="C163" s="253"/>
      <c r="D163" s="254">
        <v>0</v>
      </c>
      <c r="E163" s="255">
        <v>0</v>
      </c>
      <c r="F163" s="256"/>
      <c r="G163" s="257">
        <v>0</v>
      </c>
      <c r="H163" s="437">
        <v>0</v>
      </c>
      <c r="I163" s="258" t="s">
        <v>1238</v>
      </c>
      <c r="J163" s="339">
        <v>0</v>
      </c>
      <c r="K163" s="420">
        <v>0</v>
      </c>
      <c r="L163" s="421">
        <v>0</v>
      </c>
    </row>
    <row r="164" spans="2:12" x14ac:dyDescent="0.3">
      <c r="B164" s="422" t="s">
        <v>60</v>
      </c>
      <c r="C164" s="253"/>
      <c r="D164" s="259"/>
      <c r="E164" s="255"/>
      <c r="F164" s="256"/>
      <c r="G164" s="260">
        <v>10.507999999999997</v>
      </c>
      <c r="H164" s="438" t="s">
        <v>60</v>
      </c>
      <c r="I164" s="261" t="s">
        <v>156</v>
      </c>
      <c r="J164" s="262"/>
      <c r="K164" s="426" t="s">
        <v>156</v>
      </c>
      <c r="L164" s="439">
        <v>0.42494957060196603</v>
      </c>
    </row>
    <row r="165" spans="2:12" x14ac:dyDescent="0.3">
      <c r="B165" s="428" t="s">
        <v>38</v>
      </c>
      <c r="C165" s="263"/>
      <c r="D165" s="264"/>
      <c r="E165" s="276"/>
      <c r="F165" s="266"/>
      <c r="G165" s="277"/>
      <c r="H165" s="278"/>
      <c r="I165" s="279"/>
      <c r="J165" s="280"/>
      <c r="K165" s="281"/>
      <c r="L165" s="282"/>
    </row>
    <row r="166" spans="2:12" x14ac:dyDescent="0.3">
      <c r="B166" s="415" t="s">
        <v>53</v>
      </c>
      <c r="C166" s="263"/>
      <c r="D166" s="283" t="s">
        <v>0</v>
      </c>
      <c r="E166" s="284" t="s">
        <v>1</v>
      </c>
      <c r="F166" s="440" t="s">
        <v>61</v>
      </c>
      <c r="G166" s="251" t="s">
        <v>56</v>
      </c>
      <c r="H166" s="441" t="s">
        <v>158</v>
      </c>
      <c r="I166" s="442" t="s">
        <v>159</v>
      </c>
      <c r="J166" s="442" t="s">
        <v>160</v>
      </c>
      <c r="K166" s="443" t="s">
        <v>161</v>
      </c>
      <c r="L166" s="444" t="s">
        <v>162</v>
      </c>
    </row>
    <row r="167" spans="2:12" x14ac:dyDescent="0.3">
      <c r="B167" s="445" t="s">
        <v>1246</v>
      </c>
      <c r="C167" s="263"/>
      <c r="D167" s="283" t="s">
        <v>5</v>
      </c>
      <c r="E167" s="286">
        <v>1</v>
      </c>
      <c r="F167" s="287">
        <v>0.55000000000000004</v>
      </c>
      <c r="G167" s="26">
        <v>0.55000000000000004</v>
      </c>
      <c r="H167" s="419">
        <v>2.2242316695002033E-2</v>
      </c>
      <c r="I167" s="275" t="s">
        <v>1232</v>
      </c>
      <c r="J167" s="339" t="s">
        <v>1219</v>
      </c>
      <c r="K167" s="420">
        <v>0</v>
      </c>
      <c r="L167" s="421">
        <v>0</v>
      </c>
    </row>
    <row r="168" spans="2:12" x14ac:dyDescent="0.3">
      <c r="B168" s="422" t="s">
        <v>1247</v>
      </c>
      <c r="C168" s="289"/>
      <c r="D168" s="290" t="s">
        <v>5</v>
      </c>
      <c r="E168" s="291">
        <v>1</v>
      </c>
      <c r="F168" s="292">
        <v>0.42</v>
      </c>
      <c r="G168" s="26">
        <v>0.42</v>
      </c>
      <c r="H168" s="419">
        <v>1.6985041839819734E-2</v>
      </c>
      <c r="I168" s="258" t="s">
        <v>1226</v>
      </c>
      <c r="J168" s="339" t="s">
        <v>163</v>
      </c>
      <c r="K168" s="420">
        <v>1</v>
      </c>
      <c r="L168" s="421">
        <v>1.6985041839819734E-2</v>
      </c>
    </row>
    <row r="169" spans="2:12" ht="15.6" customHeight="1" x14ac:dyDescent="0.3">
      <c r="B169" s="422" t="s">
        <v>1248</v>
      </c>
      <c r="C169" s="289"/>
      <c r="D169" s="290" t="s">
        <v>5</v>
      </c>
      <c r="E169" s="291">
        <v>2</v>
      </c>
      <c r="F169" s="292">
        <v>0.57999999999999996</v>
      </c>
      <c r="G169" s="26">
        <v>1.1599999999999999</v>
      </c>
      <c r="H169" s="419">
        <v>4.6911067938549739E-2</v>
      </c>
      <c r="I169" s="258" t="s">
        <v>1227</v>
      </c>
      <c r="J169" s="339" t="s">
        <v>163</v>
      </c>
      <c r="K169" s="420">
        <v>1</v>
      </c>
      <c r="L169" s="421">
        <v>4.6911067938549739E-2</v>
      </c>
    </row>
    <row r="170" spans="2:12" x14ac:dyDescent="0.3">
      <c r="B170" s="446" t="s">
        <v>1249</v>
      </c>
      <c r="C170" s="447"/>
      <c r="D170" s="290" t="s">
        <v>5</v>
      </c>
      <c r="E170" s="291">
        <v>1</v>
      </c>
      <c r="F170" s="292">
        <v>0.35</v>
      </c>
      <c r="G170" s="26">
        <v>0.35</v>
      </c>
      <c r="H170" s="419">
        <v>1.415420153318311E-2</v>
      </c>
      <c r="I170" s="258" t="s">
        <v>1228</v>
      </c>
      <c r="J170" s="339" t="s">
        <v>163</v>
      </c>
      <c r="K170" s="420">
        <v>1</v>
      </c>
      <c r="L170" s="421">
        <v>1.415420153318311E-2</v>
      </c>
    </row>
    <row r="171" spans="2:12" ht="12.45" customHeight="1" x14ac:dyDescent="0.3">
      <c r="B171" s="422" t="s">
        <v>1250</v>
      </c>
      <c r="C171" s="289"/>
      <c r="D171" s="290" t="s">
        <v>5</v>
      </c>
      <c r="E171" s="291">
        <v>3</v>
      </c>
      <c r="F171" s="292">
        <v>0.42</v>
      </c>
      <c r="G171" s="26">
        <v>1.26</v>
      </c>
      <c r="H171" s="419">
        <v>5.0955125519459202E-2</v>
      </c>
      <c r="I171" s="258" t="s">
        <v>1229</v>
      </c>
      <c r="J171" s="339" t="s">
        <v>163</v>
      </c>
      <c r="K171" s="420">
        <v>1</v>
      </c>
      <c r="L171" s="421">
        <v>5.0955125519459202E-2</v>
      </c>
    </row>
    <row r="172" spans="2:12" ht="15" customHeight="1" x14ac:dyDescent="0.3">
      <c r="B172" s="448" t="s">
        <v>1251</v>
      </c>
      <c r="C172" s="447"/>
      <c r="D172" s="290" t="s">
        <v>5</v>
      </c>
      <c r="E172" s="291">
        <v>1</v>
      </c>
      <c r="F172" s="292">
        <v>0.41</v>
      </c>
      <c r="G172" s="26">
        <v>0.41</v>
      </c>
      <c r="H172" s="419">
        <v>1.6580636081728786E-2</v>
      </c>
      <c r="I172" s="258" t="s">
        <v>1230</v>
      </c>
      <c r="J172" s="339" t="s">
        <v>163</v>
      </c>
      <c r="K172" s="420">
        <v>1</v>
      </c>
      <c r="L172" s="421">
        <v>1.6580636081728786E-2</v>
      </c>
    </row>
    <row r="173" spans="2:12" ht="15" customHeight="1" x14ac:dyDescent="0.3">
      <c r="B173" s="448" t="s">
        <v>1252</v>
      </c>
      <c r="C173" s="447"/>
      <c r="D173" s="290" t="s">
        <v>2</v>
      </c>
      <c r="E173" s="291">
        <v>4</v>
      </c>
      <c r="F173" s="292">
        <v>1.52</v>
      </c>
      <c r="G173" s="26">
        <v>6.08</v>
      </c>
      <c r="H173" s="419">
        <v>0.2458787009192952</v>
      </c>
      <c r="I173" s="258" t="s">
        <v>1231</v>
      </c>
      <c r="J173" s="339" t="s">
        <v>163</v>
      </c>
      <c r="K173" s="420">
        <v>1</v>
      </c>
      <c r="L173" s="421">
        <v>0.2458787009192952</v>
      </c>
    </row>
    <row r="174" spans="2:12" ht="15" customHeight="1" x14ac:dyDescent="0.3">
      <c r="B174" s="446" t="s">
        <v>1253</v>
      </c>
      <c r="C174" s="447"/>
      <c r="D174" s="290" t="s">
        <v>5</v>
      </c>
      <c r="E174" s="291">
        <v>3</v>
      </c>
      <c r="F174" s="292">
        <v>0.47</v>
      </c>
      <c r="G174" s="26">
        <v>1.41</v>
      </c>
      <c r="H174" s="419">
        <v>5.7021211890823389E-2</v>
      </c>
      <c r="I174" s="258" t="s">
        <v>1237</v>
      </c>
      <c r="J174" s="339" t="s">
        <v>163</v>
      </c>
      <c r="K174" s="420">
        <v>1</v>
      </c>
      <c r="L174" s="421">
        <v>5.7021211890823389E-2</v>
      </c>
    </row>
    <row r="175" spans="2:12" ht="15" customHeight="1" x14ac:dyDescent="0.3">
      <c r="B175" s="422" t="s">
        <v>1236</v>
      </c>
      <c r="C175" s="289"/>
      <c r="D175" s="290" t="s">
        <v>5</v>
      </c>
      <c r="E175" s="291">
        <v>0.03</v>
      </c>
      <c r="F175" s="292">
        <v>1.96</v>
      </c>
      <c r="G175" s="26">
        <v>5.8799999999999998E-2</v>
      </c>
      <c r="H175" s="419">
        <v>2.3779058575747625E-3</v>
      </c>
      <c r="I175" s="258" t="s">
        <v>1238</v>
      </c>
      <c r="J175" s="61" t="s">
        <v>165</v>
      </c>
      <c r="K175" s="100">
        <v>0.4</v>
      </c>
      <c r="L175" s="421">
        <v>9.5116234302990502E-4</v>
      </c>
    </row>
    <row r="176" spans="2:12" ht="15" customHeight="1" x14ac:dyDescent="0.3">
      <c r="B176" s="422" t="s">
        <v>1241</v>
      </c>
      <c r="C176" s="289"/>
      <c r="D176" s="290" t="s">
        <v>1242</v>
      </c>
      <c r="E176" s="291">
        <v>0.03</v>
      </c>
      <c r="F176" s="292">
        <v>0.52800000000000002</v>
      </c>
      <c r="G176" s="26">
        <v>1.584E-2</v>
      </c>
      <c r="H176" s="419">
        <v>6.4057872081605858E-4</v>
      </c>
      <c r="I176" s="258" t="s">
        <v>1232</v>
      </c>
      <c r="J176" s="61" t="s">
        <v>165</v>
      </c>
      <c r="K176" s="100">
        <v>0.4</v>
      </c>
      <c r="L176" s="421">
        <v>2.5623148832642345E-4</v>
      </c>
    </row>
    <row r="177" spans="2:12" ht="14.4" customHeight="1" x14ac:dyDescent="0.3">
      <c r="B177" s="422" t="s">
        <v>1243</v>
      </c>
      <c r="C177" s="289"/>
      <c r="D177" s="290" t="s">
        <v>5</v>
      </c>
      <c r="E177" s="291">
        <v>1</v>
      </c>
      <c r="F177" s="292">
        <v>0.99</v>
      </c>
      <c r="G177" s="26">
        <v>0.99</v>
      </c>
      <c r="H177" s="419">
        <v>4.0036170051003656E-2</v>
      </c>
      <c r="I177" s="258" t="s">
        <v>1226</v>
      </c>
      <c r="J177" s="339" t="s">
        <v>163</v>
      </c>
      <c r="K177" s="420">
        <v>1</v>
      </c>
      <c r="L177" s="421">
        <v>4.0036170051003656E-2</v>
      </c>
    </row>
    <row r="178" spans="2:12" ht="15" customHeight="1" x14ac:dyDescent="0.3">
      <c r="B178" s="422" t="s">
        <v>1254</v>
      </c>
      <c r="C178" s="289"/>
      <c r="D178" s="290" t="s">
        <v>5</v>
      </c>
      <c r="E178" s="291">
        <v>1</v>
      </c>
      <c r="F178" s="292">
        <v>0.99</v>
      </c>
      <c r="G178" s="26">
        <v>0.99</v>
      </c>
      <c r="H178" s="419">
        <v>4.0036170051003656E-2</v>
      </c>
      <c r="I178" s="258" t="s">
        <v>1227</v>
      </c>
      <c r="J178" s="339" t="s">
        <v>163</v>
      </c>
      <c r="K178" s="420">
        <v>1</v>
      </c>
      <c r="L178" s="421">
        <v>4.0036170051003656E-2</v>
      </c>
    </row>
    <row r="179" spans="2:12" ht="15" customHeight="1" x14ac:dyDescent="0.3">
      <c r="B179" s="422"/>
      <c r="C179" s="289"/>
      <c r="D179" s="290"/>
      <c r="E179" s="291"/>
      <c r="F179" s="292"/>
      <c r="G179" s="26">
        <v>0</v>
      </c>
      <c r="H179" s="419">
        <v>0</v>
      </c>
      <c r="I179" s="258"/>
      <c r="J179" s="339"/>
      <c r="K179" s="420"/>
      <c r="L179" s="421">
        <v>0</v>
      </c>
    </row>
    <row r="180" spans="2:12" ht="15" customHeight="1" x14ac:dyDescent="0.3">
      <c r="B180" s="422"/>
      <c r="C180" s="289"/>
      <c r="D180" s="290"/>
      <c r="E180" s="291"/>
      <c r="F180" s="292"/>
      <c r="G180" s="26">
        <v>0</v>
      </c>
      <c r="H180" s="419">
        <v>0</v>
      </c>
      <c r="I180" s="258"/>
      <c r="J180" s="339"/>
      <c r="K180" s="420"/>
      <c r="L180" s="421">
        <v>0</v>
      </c>
    </row>
    <row r="181" spans="2:12" ht="15" customHeight="1" x14ac:dyDescent="0.3">
      <c r="B181" s="422"/>
      <c r="C181" s="289"/>
      <c r="D181" s="290"/>
      <c r="E181" s="291"/>
      <c r="F181" s="292"/>
      <c r="G181" s="26">
        <v>0</v>
      </c>
      <c r="H181" s="419">
        <v>0</v>
      </c>
      <c r="I181" s="258"/>
      <c r="J181" s="339"/>
      <c r="K181" s="420"/>
      <c r="L181" s="421">
        <v>0</v>
      </c>
    </row>
    <row r="182" spans="2:12" ht="15" customHeight="1" x14ac:dyDescent="0.3">
      <c r="B182" s="422">
        <v>0</v>
      </c>
      <c r="C182" s="289"/>
      <c r="D182" s="254">
        <v>0</v>
      </c>
      <c r="E182" s="291"/>
      <c r="F182" s="292"/>
      <c r="G182" s="26">
        <v>0</v>
      </c>
      <c r="H182" s="419">
        <v>0</v>
      </c>
      <c r="I182" s="258" t="s">
        <v>1228</v>
      </c>
      <c r="J182" s="339">
        <v>0</v>
      </c>
      <c r="K182" s="420">
        <v>0</v>
      </c>
      <c r="L182" s="421">
        <v>0</v>
      </c>
    </row>
    <row r="183" spans="2:12" ht="15" customHeight="1" x14ac:dyDescent="0.3">
      <c r="B183" s="449" t="s">
        <v>62</v>
      </c>
      <c r="C183" s="293"/>
      <c r="D183" s="294"/>
      <c r="E183" s="295"/>
      <c r="F183" s="296"/>
      <c r="G183" s="260">
        <v>13.694640000000001</v>
      </c>
      <c r="H183" s="438" t="s">
        <v>62</v>
      </c>
      <c r="I183" s="261" t="s">
        <v>156</v>
      </c>
      <c r="J183" s="262"/>
      <c r="K183" s="426" t="s">
        <v>156</v>
      </c>
      <c r="L183" s="439">
        <v>0.52976571965622277</v>
      </c>
    </row>
    <row r="184" spans="2:12" ht="15" customHeight="1" x14ac:dyDescent="0.3">
      <c r="B184" s="428" t="s">
        <v>63</v>
      </c>
      <c r="C184" s="263"/>
      <c r="D184" s="264"/>
      <c r="E184" s="265"/>
      <c r="F184" s="266"/>
      <c r="G184" s="277"/>
      <c r="H184" s="278"/>
      <c r="I184" s="279"/>
      <c r="J184" s="280"/>
      <c r="K184" s="281"/>
      <c r="L184" s="282">
        <v>0</v>
      </c>
    </row>
    <row r="185" spans="2:12" x14ac:dyDescent="0.3">
      <c r="B185" s="415" t="s">
        <v>53</v>
      </c>
      <c r="C185" s="297"/>
      <c r="D185" s="249" t="s">
        <v>0</v>
      </c>
      <c r="E185" s="250" t="s">
        <v>1</v>
      </c>
      <c r="F185" s="272" t="s">
        <v>61</v>
      </c>
      <c r="G185" s="285" t="s">
        <v>56</v>
      </c>
      <c r="H185" s="441" t="s">
        <v>158</v>
      </c>
      <c r="I185" s="442" t="s">
        <v>159</v>
      </c>
      <c r="J185" s="442" t="s">
        <v>160</v>
      </c>
      <c r="K185" s="443" t="s">
        <v>161</v>
      </c>
      <c r="L185" s="444" t="s">
        <v>162</v>
      </c>
    </row>
    <row r="186" spans="2:12" x14ac:dyDescent="0.3">
      <c r="B186" s="422">
        <v>0</v>
      </c>
      <c r="C186" s="289"/>
      <c r="D186" s="254">
        <v>0</v>
      </c>
      <c r="E186" s="255"/>
      <c r="F186" s="292"/>
      <c r="G186" s="288">
        <v>0</v>
      </c>
      <c r="H186" s="450">
        <v>0</v>
      </c>
      <c r="I186" s="275" t="s">
        <v>1232</v>
      </c>
      <c r="J186" s="451">
        <v>0</v>
      </c>
      <c r="K186" s="452">
        <v>0</v>
      </c>
      <c r="L186" s="453">
        <v>0</v>
      </c>
    </row>
    <row r="187" spans="2:12" x14ac:dyDescent="0.3">
      <c r="B187" s="422">
        <v>0</v>
      </c>
      <c r="C187" s="289"/>
      <c r="D187" s="254">
        <v>0</v>
      </c>
      <c r="E187" s="255"/>
      <c r="F187" s="292"/>
      <c r="G187" s="257">
        <v>0</v>
      </c>
      <c r="H187" s="437">
        <v>0</v>
      </c>
      <c r="I187" s="258" t="s">
        <v>1228</v>
      </c>
      <c r="J187" s="339">
        <v>0</v>
      </c>
      <c r="K187" s="420">
        <v>0</v>
      </c>
      <c r="L187" s="454">
        <v>0</v>
      </c>
    </row>
    <row r="188" spans="2:12" x14ac:dyDescent="0.3">
      <c r="B188" s="422">
        <v>0</v>
      </c>
      <c r="C188" s="289"/>
      <c r="D188" s="254">
        <v>0</v>
      </c>
      <c r="E188" s="255"/>
      <c r="F188" s="292"/>
      <c r="G188" s="257">
        <v>0</v>
      </c>
      <c r="H188" s="437">
        <v>0</v>
      </c>
      <c r="I188" s="258" t="s">
        <v>1229</v>
      </c>
      <c r="J188" s="339">
        <v>0</v>
      </c>
      <c r="K188" s="420">
        <v>0</v>
      </c>
      <c r="L188" s="454">
        <v>0</v>
      </c>
    </row>
    <row r="189" spans="2:12" ht="15" thickBot="1" x14ac:dyDescent="0.35">
      <c r="B189" s="455" t="s">
        <v>64</v>
      </c>
      <c r="C189" s="298"/>
      <c r="D189" s="299"/>
      <c r="E189" s="300"/>
      <c r="F189" s="301"/>
      <c r="G189" s="288">
        <v>0</v>
      </c>
      <c r="H189" s="438" t="s">
        <v>64</v>
      </c>
      <c r="I189" s="261" t="s">
        <v>156</v>
      </c>
      <c r="J189" s="262"/>
      <c r="K189" s="426" t="s">
        <v>156</v>
      </c>
      <c r="L189" s="439">
        <v>0</v>
      </c>
    </row>
    <row r="190" spans="2:12" x14ac:dyDescent="0.3">
      <c r="B190" s="235"/>
      <c r="C190" s="302"/>
      <c r="D190" s="303" t="s">
        <v>65</v>
      </c>
      <c r="E190" s="304"/>
      <c r="F190" s="305"/>
      <c r="G190" s="306">
        <v>24.727639999999997</v>
      </c>
      <c r="H190" s="307"/>
      <c r="I190" s="308"/>
      <c r="J190" s="309"/>
      <c r="K190" s="308"/>
      <c r="L190" s="310"/>
    </row>
    <row r="191" spans="2:12" x14ac:dyDescent="0.3">
      <c r="B191" s="232"/>
      <c r="C191" s="302"/>
      <c r="D191" s="311" t="s">
        <v>7</v>
      </c>
      <c r="E191" s="312"/>
      <c r="F191" s="313">
        <v>0.1</v>
      </c>
      <c r="G191" s="73">
        <v>2.4729999999999999</v>
      </c>
      <c r="H191" s="314"/>
      <c r="I191" s="315"/>
      <c r="J191" s="316"/>
      <c r="K191" s="456"/>
      <c r="L191" s="317"/>
    </row>
    <row r="192" spans="2:12" x14ac:dyDescent="0.3">
      <c r="B192" s="232"/>
      <c r="C192" s="302"/>
      <c r="D192" s="311" t="s">
        <v>8</v>
      </c>
      <c r="E192" s="312"/>
      <c r="F192" s="313">
        <v>0.1</v>
      </c>
      <c r="G192" s="73">
        <v>2.4729999999999999</v>
      </c>
      <c r="H192" s="314"/>
      <c r="I192" s="315"/>
      <c r="J192" s="316"/>
      <c r="K192" s="456"/>
      <c r="L192" s="317"/>
    </row>
    <row r="193" spans="2:12" x14ac:dyDescent="0.3">
      <c r="C193" s="302"/>
      <c r="D193" s="318" t="s">
        <v>67</v>
      </c>
      <c r="E193" s="319"/>
      <c r="F193" s="305"/>
      <c r="G193" s="76">
        <v>29.673999999999999</v>
      </c>
      <c r="H193" s="314"/>
      <c r="I193" s="315"/>
      <c r="J193" s="316"/>
      <c r="K193" s="456"/>
      <c r="L193" s="317"/>
    </row>
    <row r="194" spans="2:12" ht="15" thickBot="1" x14ac:dyDescent="0.35">
      <c r="B194" s="232" t="s">
        <v>66</v>
      </c>
      <c r="C194" s="302"/>
      <c r="D194" s="320" t="s">
        <v>68</v>
      </c>
      <c r="E194" s="321"/>
      <c r="F194" s="322"/>
      <c r="G194" s="78">
        <v>29.67</v>
      </c>
      <c r="H194" s="323">
        <v>1.0000000000000002</v>
      </c>
      <c r="I194" s="324"/>
      <c r="J194" s="325"/>
      <c r="K194" s="457"/>
      <c r="L194" s="326">
        <v>0.96320781117809862</v>
      </c>
    </row>
    <row r="195" spans="2:12" x14ac:dyDescent="0.3">
      <c r="B195" s="232"/>
      <c r="C195" s="302"/>
      <c r="D195" s="219"/>
      <c r="E195" s="327"/>
      <c r="F195" s="241"/>
      <c r="G195" s="327"/>
      <c r="H195" s="230"/>
      <c r="I195" s="230"/>
      <c r="J195" s="231"/>
      <c r="K195" s="230"/>
      <c r="L195" s="230"/>
    </row>
    <row r="196" spans="2:12" x14ac:dyDescent="0.3">
      <c r="B196" s="232"/>
      <c r="C196" s="232"/>
      <c r="D196" s="219"/>
      <c r="E196" s="327"/>
      <c r="F196" s="241"/>
      <c r="G196" s="327"/>
      <c r="H196" s="230"/>
      <c r="I196" s="230"/>
      <c r="J196" s="231"/>
      <c r="K196" s="230"/>
      <c r="L196" s="230"/>
    </row>
    <row r="197" spans="2:12" x14ac:dyDescent="0.3">
      <c r="J197" s="226"/>
    </row>
    <row r="198" spans="2:12" x14ac:dyDescent="0.3">
      <c r="J198" s="226"/>
    </row>
    <row r="199" spans="2:12" x14ac:dyDescent="0.3">
      <c r="J199" s="226"/>
    </row>
    <row r="200" spans="2:12" x14ac:dyDescent="0.3">
      <c r="J200" s="226"/>
    </row>
    <row r="201" spans="2:12" x14ac:dyDescent="0.3">
      <c r="J201" s="226"/>
    </row>
    <row r="202" spans="2:12" x14ac:dyDescent="0.3">
      <c r="J202" s="226"/>
    </row>
    <row r="203" spans="2:12" x14ac:dyDescent="0.3">
      <c r="J203" s="226"/>
    </row>
    <row r="204" spans="2:12" ht="37.200000000000003" customHeight="1" x14ac:dyDescent="0.3">
      <c r="B204" s="710" t="s">
        <v>1809</v>
      </c>
      <c r="C204" s="710"/>
      <c r="D204" s="710"/>
      <c r="E204" s="710"/>
      <c r="F204" s="710"/>
      <c r="G204" s="710"/>
      <c r="H204" s="710"/>
      <c r="I204" s="710"/>
      <c r="J204" s="710"/>
      <c r="K204" s="710"/>
      <c r="L204" s="710"/>
    </row>
    <row r="205" spans="2:12" x14ac:dyDescent="0.3">
      <c r="B205" s="227"/>
      <c r="C205" s="227"/>
      <c r="D205" s="228"/>
      <c r="E205" s="229"/>
      <c r="F205" s="229"/>
      <c r="G205" s="229"/>
      <c r="H205" s="230"/>
      <c r="I205" s="230"/>
      <c r="J205" s="231"/>
      <c r="K205" s="230"/>
      <c r="L205" s="230"/>
    </row>
    <row r="206" spans="2:12" x14ac:dyDescent="0.3">
      <c r="B206" s="410" t="s">
        <v>1222</v>
      </c>
      <c r="C206" s="232" t="s">
        <v>1223</v>
      </c>
      <c r="D206" s="232"/>
      <c r="E206" s="232"/>
      <c r="F206" s="233"/>
      <c r="G206" s="234"/>
      <c r="H206" s="230"/>
      <c r="J206" s="231"/>
      <c r="K206" s="230"/>
      <c r="L206" s="230"/>
    </row>
    <row r="207" spans="2:12" x14ac:dyDescent="0.3">
      <c r="B207" s="232" t="s">
        <v>1224</v>
      </c>
      <c r="C207" s="235" t="s">
        <v>157</v>
      </c>
      <c r="D207" s="411"/>
      <c r="E207" s="412"/>
      <c r="F207" s="233"/>
      <c r="G207" s="234"/>
      <c r="H207" s="230"/>
      <c r="I207" s="230"/>
      <c r="J207" s="231"/>
      <c r="K207" s="230"/>
      <c r="L207" s="230"/>
    </row>
    <row r="208" spans="2:12" ht="26.25" customHeight="1" x14ac:dyDescent="0.3">
      <c r="B208" s="232"/>
      <c r="C208" s="236"/>
      <c r="D208" s="237"/>
      <c r="E208" s="238"/>
      <c r="F208" s="239"/>
      <c r="G208" s="240"/>
      <c r="H208" s="230"/>
      <c r="I208" s="230"/>
      <c r="J208" s="231"/>
      <c r="K208" s="230"/>
      <c r="L208" s="230"/>
    </row>
    <row r="209" spans="2:13" ht="24.75" customHeight="1" x14ac:dyDescent="0.3">
      <c r="B209" s="413" t="s">
        <v>48</v>
      </c>
      <c r="C209" s="236"/>
      <c r="D209" s="237"/>
      <c r="E209" s="238"/>
      <c r="F209" s="238"/>
      <c r="G209" s="238"/>
      <c r="H209" s="230"/>
      <c r="I209" s="230"/>
      <c r="J209" s="231"/>
      <c r="K209" s="230"/>
      <c r="L209" s="230"/>
    </row>
    <row r="210" spans="2:13" x14ac:dyDescent="0.3">
      <c r="B210" s="235" t="s">
        <v>49</v>
      </c>
      <c r="C210" s="232" t="s">
        <v>632</v>
      </c>
      <c r="D210" s="232"/>
      <c r="E210" s="232"/>
      <c r="F210" s="241" t="s">
        <v>50</v>
      </c>
      <c r="G210" s="242" t="s">
        <v>5</v>
      </c>
      <c r="H210" s="230"/>
      <c r="I210" s="230"/>
      <c r="J210" s="231"/>
      <c r="K210" s="230"/>
      <c r="L210" s="230"/>
      <c r="M210" s="409" t="s">
        <v>1244</v>
      </c>
    </row>
    <row r="211" spans="2:13" ht="15" thickBot="1" x14ac:dyDescent="0.35">
      <c r="B211" s="235" t="s">
        <v>51</v>
      </c>
      <c r="C211" s="235" t="s">
        <v>864</v>
      </c>
      <c r="D211" s="235"/>
      <c r="E211" s="235"/>
      <c r="F211" s="235"/>
      <c r="G211" s="235"/>
      <c r="H211" s="235"/>
      <c r="I211" s="235"/>
      <c r="J211" s="235"/>
      <c r="K211" s="230"/>
      <c r="L211" s="230"/>
      <c r="M211" s="409" t="s">
        <v>1245</v>
      </c>
    </row>
    <row r="212" spans="2:13" ht="15" thickTop="1" x14ac:dyDescent="0.3">
      <c r="B212" s="414" t="s">
        <v>52</v>
      </c>
      <c r="C212" s="243"/>
      <c r="D212" s="244"/>
      <c r="E212" s="245"/>
      <c r="F212" s="246"/>
      <c r="G212" s="247"/>
      <c r="H212" s="396" t="s">
        <v>164</v>
      </c>
      <c r="I212" s="397"/>
      <c r="J212" s="397"/>
      <c r="K212" s="397"/>
      <c r="L212" s="398"/>
    </row>
    <row r="213" spans="2:13" x14ac:dyDescent="0.3">
      <c r="B213" s="415" t="s">
        <v>53</v>
      </c>
      <c r="C213" s="248" t="s">
        <v>1</v>
      </c>
      <c r="D213" s="249" t="s">
        <v>54</v>
      </c>
      <c r="E213" s="250" t="s">
        <v>23</v>
      </c>
      <c r="F213" s="250" t="s">
        <v>55</v>
      </c>
      <c r="G213" s="251" t="s">
        <v>56</v>
      </c>
      <c r="H213" s="416" t="s">
        <v>158</v>
      </c>
      <c r="I213" s="417" t="s">
        <v>159</v>
      </c>
      <c r="J213" s="417" t="s">
        <v>160</v>
      </c>
      <c r="K213" s="417" t="s">
        <v>161</v>
      </c>
      <c r="L213" s="418" t="s">
        <v>162</v>
      </c>
    </row>
    <row r="214" spans="2:13" ht="17.7" customHeight="1" x14ac:dyDescent="0.3">
      <c r="B214" s="252"/>
      <c r="C214" s="253"/>
      <c r="D214" s="254"/>
      <c r="E214" s="255">
        <v>0</v>
      </c>
      <c r="F214" s="256"/>
      <c r="G214" s="26">
        <v>0</v>
      </c>
      <c r="H214" s="419">
        <v>0</v>
      </c>
      <c r="I214" s="258" t="s">
        <v>1226</v>
      </c>
      <c r="J214" s="339"/>
      <c r="K214" s="420"/>
      <c r="L214" s="421">
        <v>0</v>
      </c>
    </row>
    <row r="215" spans="2:13" x14ac:dyDescent="0.3">
      <c r="B215" s="422">
        <v>0</v>
      </c>
      <c r="C215" s="253"/>
      <c r="D215" s="254">
        <v>0</v>
      </c>
      <c r="E215" s="255">
        <v>0</v>
      </c>
      <c r="F215" s="256"/>
      <c r="G215" s="26">
        <v>0</v>
      </c>
      <c r="H215" s="419">
        <v>0</v>
      </c>
      <c r="I215" s="258" t="s">
        <v>1227</v>
      </c>
      <c r="J215" s="339">
        <v>0</v>
      </c>
      <c r="K215" s="420">
        <v>0</v>
      </c>
      <c r="L215" s="421">
        <v>0</v>
      </c>
    </row>
    <row r="216" spans="2:13" x14ac:dyDescent="0.3">
      <c r="B216" s="422">
        <v>0</v>
      </c>
      <c r="C216" s="253"/>
      <c r="D216" s="254">
        <v>0</v>
      </c>
      <c r="E216" s="255">
        <v>0</v>
      </c>
      <c r="F216" s="256"/>
      <c r="G216" s="26">
        <v>0</v>
      </c>
      <c r="H216" s="419">
        <v>0</v>
      </c>
      <c r="I216" s="258" t="s">
        <v>1228</v>
      </c>
      <c r="J216" s="339">
        <v>0</v>
      </c>
      <c r="K216" s="420">
        <v>0</v>
      </c>
      <c r="L216" s="421">
        <v>0</v>
      </c>
    </row>
    <row r="217" spans="2:13" x14ac:dyDescent="0.3">
      <c r="B217" s="422">
        <v>0</v>
      </c>
      <c r="C217" s="253"/>
      <c r="D217" s="254">
        <v>0</v>
      </c>
      <c r="E217" s="255">
        <v>0</v>
      </c>
      <c r="F217" s="256"/>
      <c r="G217" s="26">
        <v>0</v>
      </c>
      <c r="H217" s="419">
        <v>0</v>
      </c>
      <c r="I217" s="258" t="s">
        <v>1229</v>
      </c>
      <c r="J217" s="339">
        <v>0</v>
      </c>
      <c r="K217" s="420">
        <v>0</v>
      </c>
      <c r="L217" s="421">
        <v>0</v>
      </c>
    </row>
    <row r="218" spans="2:13" x14ac:dyDescent="0.3">
      <c r="B218" s="422">
        <v>0</v>
      </c>
      <c r="C218" s="253"/>
      <c r="D218" s="254">
        <v>0</v>
      </c>
      <c r="E218" s="255">
        <v>0</v>
      </c>
      <c r="F218" s="256"/>
      <c r="G218" s="26">
        <v>0</v>
      </c>
      <c r="H218" s="419">
        <v>0</v>
      </c>
      <c r="I218" s="258" t="s">
        <v>1230</v>
      </c>
      <c r="J218" s="339">
        <v>0</v>
      </c>
      <c r="K218" s="420">
        <v>0</v>
      </c>
      <c r="L218" s="421">
        <v>0</v>
      </c>
    </row>
    <row r="219" spans="2:13" x14ac:dyDescent="0.3">
      <c r="B219" s="422" t="s">
        <v>73</v>
      </c>
      <c r="C219" s="253"/>
      <c r="D219" s="254">
        <v>0</v>
      </c>
      <c r="E219" s="255">
        <v>0</v>
      </c>
      <c r="F219" s="256"/>
      <c r="G219" s="26">
        <v>1.7000000000000001E-2</v>
      </c>
      <c r="H219" s="419">
        <v>1.1044124525752302E-2</v>
      </c>
      <c r="I219" s="258" t="s">
        <v>1231</v>
      </c>
      <c r="J219" s="61" t="s">
        <v>165</v>
      </c>
      <c r="K219" s="100">
        <v>0.4</v>
      </c>
      <c r="L219" s="101">
        <v>4.417649810300921E-3</v>
      </c>
      <c r="M219" s="62">
        <v>18</v>
      </c>
    </row>
    <row r="220" spans="2:13" x14ac:dyDescent="0.3">
      <c r="B220" s="422" t="s">
        <v>57</v>
      </c>
      <c r="C220" s="253"/>
      <c r="D220" s="259"/>
      <c r="E220" s="255"/>
      <c r="F220" s="256"/>
      <c r="G220" s="260">
        <v>1.7000000000000001E-2</v>
      </c>
      <c r="H220" s="425" t="s">
        <v>57</v>
      </c>
      <c r="I220" s="261" t="s">
        <v>156</v>
      </c>
      <c r="J220" s="262"/>
      <c r="K220" s="426" t="s">
        <v>156</v>
      </c>
      <c r="L220" s="427">
        <v>4.417649810300921E-3</v>
      </c>
    </row>
    <row r="221" spans="2:13" x14ac:dyDescent="0.3">
      <c r="B221" s="428" t="s">
        <v>22</v>
      </c>
      <c r="C221" s="263"/>
      <c r="D221" s="264"/>
      <c r="E221" s="265"/>
      <c r="F221" s="266"/>
      <c r="G221" s="267"/>
      <c r="H221" s="429"/>
      <c r="I221" s="268"/>
      <c r="J221" s="269"/>
      <c r="K221" s="430"/>
      <c r="L221" s="270"/>
    </row>
    <row r="222" spans="2:13" x14ac:dyDescent="0.3">
      <c r="B222" s="431" t="s">
        <v>58</v>
      </c>
      <c r="C222" s="271" t="s">
        <v>1</v>
      </c>
      <c r="D222" s="329" t="s">
        <v>59</v>
      </c>
      <c r="E222" s="272" t="s">
        <v>23</v>
      </c>
      <c r="F222" s="272" t="s">
        <v>55</v>
      </c>
      <c r="G222" s="273" t="s">
        <v>56</v>
      </c>
      <c r="H222" s="416" t="s">
        <v>158</v>
      </c>
      <c r="I222" s="417" t="s">
        <v>159</v>
      </c>
      <c r="J222" s="417" t="s">
        <v>160</v>
      </c>
      <c r="K222" s="432" t="s">
        <v>161</v>
      </c>
      <c r="L222" s="418" t="s">
        <v>162</v>
      </c>
    </row>
    <row r="223" spans="2:13" x14ac:dyDescent="0.3">
      <c r="B223" s="8" t="s">
        <v>24</v>
      </c>
      <c r="C223" s="25">
        <v>1</v>
      </c>
      <c r="D223" s="3">
        <v>4.05</v>
      </c>
      <c r="E223" s="26">
        <v>4.05</v>
      </c>
      <c r="F223" s="26">
        <v>0.04</v>
      </c>
      <c r="G223" s="26">
        <v>0.16200000000000001</v>
      </c>
      <c r="H223" s="433">
        <v>0.10524401018658076</v>
      </c>
      <c r="I223" s="97"/>
      <c r="J223" s="434" t="s">
        <v>163</v>
      </c>
      <c r="K223" s="435">
        <v>1</v>
      </c>
      <c r="L223" s="436">
        <v>0.10524401018658076</v>
      </c>
      <c r="M223" s="62">
        <v>101</v>
      </c>
    </row>
    <row r="224" spans="2:13" x14ac:dyDescent="0.3">
      <c r="B224" s="8" t="s">
        <v>37</v>
      </c>
      <c r="C224" s="25">
        <v>1</v>
      </c>
      <c r="D224" s="3">
        <v>4.0999999999999996</v>
      </c>
      <c r="E224" s="26">
        <v>4.0999999999999996</v>
      </c>
      <c r="F224" s="26">
        <v>0.04</v>
      </c>
      <c r="G224" s="26">
        <v>0.16399999999999998</v>
      </c>
      <c r="H224" s="419">
        <v>0.1065433189543163</v>
      </c>
      <c r="I224" s="99"/>
      <c r="J224" s="423" t="s">
        <v>163</v>
      </c>
      <c r="K224" s="424">
        <v>1</v>
      </c>
      <c r="L224" s="421">
        <v>0.1065433189543163</v>
      </c>
      <c r="M224" s="62">
        <v>122</v>
      </c>
    </row>
    <row r="225" spans="2:13" x14ac:dyDescent="0.3">
      <c r="B225" s="8" t="s">
        <v>69</v>
      </c>
      <c r="C225" s="25">
        <v>0.1</v>
      </c>
      <c r="D225" s="3">
        <v>4.55</v>
      </c>
      <c r="E225" s="26">
        <v>0.45500000000000002</v>
      </c>
      <c r="F225" s="27">
        <v>0.04</v>
      </c>
      <c r="G225" s="26">
        <v>1.8200000000000001E-2</v>
      </c>
      <c r="H225" s="419">
        <v>1.1823709786393641E-2</v>
      </c>
      <c r="I225" s="99"/>
      <c r="J225" s="423" t="s">
        <v>163</v>
      </c>
      <c r="K225" s="424">
        <v>1</v>
      </c>
      <c r="L225" s="421">
        <v>1.1823709786393641E-2</v>
      </c>
      <c r="M225" s="62">
        <v>113</v>
      </c>
    </row>
    <row r="226" spans="2:13" x14ac:dyDescent="0.3">
      <c r="B226" s="422"/>
      <c r="C226" s="253"/>
      <c r="D226" s="254"/>
      <c r="E226" s="255"/>
      <c r="F226" s="255"/>
      <c r="G226" s="257"/>
      <c r="H226" s="437">
        <v>0</v>
      </c>
      <c r="I226" s="258" t="s">
        <v>1228</v>
      </c>
      <c r="J226" s="339"/>
      <c r="K226" s="420"/>
      <c r="L226" s="421">
        <v>0</v>
      </c>
    </row>
    <row r="227" spans="2:13" x14ac:dyDescent="0.3">
      <c r="B227" s="422"/>
      <c r="C227" s="253"/>
      <c r="D227" s="254"/>
      <c r="E227" s="255"/>
      <c r="F227" s="255"/>
      <c r="G227" s="257"/>
      <c r="H227" s="437">
        <v>0</v>
      </c>
      <c r="I227" s="258" t="s">
        <v>1229</v>
      </c>
      <c r="J227" s="339">
        <v>0</v>
      </c>
      <c r="K227" s="420">
        <v>0</v>
      </c>
      <c r="L227" s="421">
        <v>0</v>
      </c>
    </row>
    <row r="228" spans="2:13" x14ac:dyDescent="0.3">
      <c r="B228" s="422">
        <v>0</v>
      </c>
      <c r="C228" s="253"/>
      <c r="D228" s="254">
        <v>0</v>
      </c>
      <c r="E228" s="255">
        <v>0</v>
      </c>
      <c r="F228" s="255"/>
      <c r="G228" s="257">
        <v>0</v>
      </c>
      <c r="H228" s="437">
        <v>0</v>
      </c>
      <c r="I228" s="258" t="s">
        <v>1230</v>
      </c>
      <c r="J228" s="339">
        <v>0</v>
      </c>
      <c r="K228" s="420">
        <v>0</v>
      </c>
      <c r="L228" s="421">
        <v>0</v>
      </c>
    </row>
    <row r="229" spans="2:13" x14ac:dyDescent="0.3">
      <c r="B229" s="422">
        <v>0</v>
      </c>
      <c r="C229" s="253"/>
      <c r="D229" s="254">
        <v>0</v>
      </c>
      <c r="E229" s="255">
        <v>0</v>
      </c>
      <c r="F229" s="256"/>
      <c r="G229" s="257">
        <v>0</v>
      </c>
      <c r="H229" s="437">
        <v>0</v>
      </c>
      <c r="I229" s="258" t="s">
        <v>1231</v>
      </c>
      <c r="J229" s="339">
        <v>0</v>
      </c>
      <c r="K229" s="420">
        <v>0</v>
      </c>
      <c r="L229" s="421">
        <v>0</v>
      </c>
    </row>
    <row r="230" spans="2:13" x14ac:dyDescent="0.3">
      <c r="B230" s="422">
        <v>0</v>
      </c>
      <c r="C230" s="253"/>
      <c r="D230" s="254">
        <v>0</v>
      </c>
      <c r="E230" s="255">
        <v>0</v>
      </c>
      <c r="F230" s="256"/>
      <c r="G230" s="257">
        <v>0</v>
      </c>
      <c r="H230" s="437">
        <v>0</v>
      </c>
      <c r="I230" s="258" t="s">
        <v>1237</v>
      </c>
      <c r="J230" s="339">
        <v>0</v>
      </c>
      <c r="K230" s="420">
        <v>0</v>
      </c>
      <c r="L230" s="421">
        <v>0</v>
      </c>
    </row>
    <row r="231" spans="2:13" x14ac:dyDescent="0.3">
      <c r="B231" s="422">
        <v>0</v>
      </c>
      <c r="C231" s="253"/>
      <c r="D231" s="254">
        <v>0</v>
      </c>
      <c r="E231" s="255">
        <v>0</v>
      </c>
      <c r="F231" s="256"/>
      <c r="G231" s="257">
        <v>0</v>
      </c>
      <c r="H231" s="437">
        <v>0</v>
      </c>
      <c r="I231" s="258" t="s">
        <v>1238</v>
      </c>
      <c r="J231" s="339">
        <v>0</v>
      </c>
      <c r="K231" s="420">
        <v>0</v>
      </c>
      <c r="L231" s="421">
        <v>0</v>
      </c>
    </row>
    <row r="232" spans="2:13" x14ac:dyDescent="0.3">
      <c r="B232" s="422" t="s">
        <v>60</v>
      </c>
      <c r="C232" s="253"/>
      <c r="D232" s="259"/>
      <c r="E232" s="255"/>
      <c r="F232" s="256"/>
      <c r="G232" s="260">
        <v>0.34419999999999995</v>
      </c>
      <c r="H232" s="438" t="s">
        <v>60</v>
      </c>
      <c r="I232" s="261" t="s">
        <v>156</v>
      </c>
      <c r="J232" s="262"/>
      <c r="K232" s="426" t="s">
        <v>156</v>
      </c>
      <c r="L232" s="439">
        <v>0.2236110389272907</v>
      </c>
    </row>
    <row r="233" spans="2:13" x14ac:dyDescent="0.3">
      <c r="B233" s="428" t="s">
        <v>38</v>
      </c>
      <c r="C233" s="263"/>
      <c r="D233" s="264"/>
      <c r="E233" s="276"/>
      <c r="F233" s="266"/>
      <c r="G233" s="277"/>
      <c r="H233" s="278"/>
      <c r="I233" s="279"/>
      <c r="J233" s="280"/>
      <c r="K233" s="281"/>
      <c r="L233" s="282"/>
    </row>
    <row r="234" spans="2:13" x14ac:dyDescent="0.3">
      <c r="B234" s="415" t="s">
        <v>53</v>
      </c>
      <c r="C234" s="263"/>
      <c r="D234" s="283" t="s">
        <v>0</v>
      </c>
      <c r="E234" s="284" t="s">
        <v>1</v>
      </c>
      <c r="F234" s="440" t="s">
        <v>61</v>
      </c>
      <c r="G234" s="251" t="s">
        <v>56</v>
      </c>
      <c r="H234" s="441" t="s">
        <v>158</v>
      </c>
      <c r="I234" s="442" t="s">
        <v>159</v>
      </c>
      <c r="J234" s="442" t="s">
        <v>160</v>
      </c>
      <c r="K234" s="443" t="s">
        <v>161</v>
      </c>
      <c r="L234" s="444" t="s">
        <v>162</v>
      </c>
    </row>
    <row r="235" spans="2:13" x14ac:dyDescent="0.3">
      <c r="B235" s="445" t="s">
        <v>1255</v>
      </c>
      <c r="C235" s="263"/>
      <c r="D235" s="283" t="s">
        <v>5</v>
      </c>
      <c r="E235" s="286">
        <v>1</v>
      </c>
      <c r="F235" s="287">
        <v>1.155</v>
      </c>
      <c r="G235" s="26">
        <v>1.155</v>
      </c>
      <c r="H235" s="419">
        <v>0.7503508133672887</v>
      </c>
      <c r="I235" s="275" t="s">
        <v>1232</v>
      </c>
      <c r="J235" s="339" t="s">
        <v>163</v>
      </c>
      <c r="K235" s="420">
        <v>1</v>
      </c>
      <c r="L235" s="421">
        <v>0.7503508133672887</v>
      </c>
    </row>
    <row r="236" spans="2:13" x14ac:dyDescent="0.3">
      <c r="B236" s="422" t="s">
        <v>1241</v>
      </c>
      <c r="C236" s="289"/>
      <c r="D236" s="290" t="s">
        <v>1242</v>
      </c>
      <c r="E236" s="291">
        <v>0.04</v>
      </c>
      <c r="F236" s="292">
        <v>0.52800000000000002</v>
      </c>
      <c r="G236" s="26">
        <v>2.112E-2</v>
      </c>
      <c r="H236" s="419">
        <v>1.3720700587287565E-2</v>
      </c>
      <c r="I236" s="258" t="s">
        <v>1226</v>
      </c>
      <c r="J236" s="61" t="s">
        <v>165</v>
      </c>
      <c r="K236" s="100">
        <v>0.4</v>
      </c>
      <c r="L236" s="421">
        <v>5.4882802349150266E-3</v>
      </c>
    </row>
    <row r="237" spans="2:13" ht="14.4" customHeight="1" x14ac:dyDescent="0.3">
      <c r="B237" s="422" t="s">
        <v>1256</v>
      </c>
      <c r="C237" s="289"/>
      <c r="D237" s="290" t="s">
        <v>5</v>
      </c>
      <c r="E237" s="291">
        <v>1E-3</v>
      </c>
      <c r="F237" s="292">
        <v>1.96</v>
      </c>
      <c r="G237" s="26">
        <v>1.9599999999999999E-3</v>
      </c>
      <c r="H237" s="419">
        <v>1.2733225923808535E-3</v>
      </c>
      <c r="I237" s="258" t="s">
        <v>1227</v>
      </c>
      <c r="J237" s="61" t="s">
        <v>165</v>
      </c>
      <c r="K237" s="100">
        <v>0.4</v>
      </c>
      <c r="L237" s="421">
        <v>5.0932903695234146E-4</v>
      </c>
    </row>
    <row r="238" spans="2:13" x14ac:dyDescent="0.3">
      <c r="B238" s="446"/>
      <c r="C238" s="447"/>
      <c r="D238" s="290"/>
      <c r="E238" s="291"/>
      <c r="F238" s="292"/>
      <c r="G238" s="26">
        <v>0</v>
      </c>
      <c r="H238" s="419">
        <v>0</v>
      </c>
      <c r="I238" s="258" t="s">
        <v>1228</v>
      </c>
      <c r="J238" s="339"/>
      <c r="K238" s="420"/>
      <c r="L238" s="421">
        <v>0</v>
      </c>
    </row>
    <row r="239" spans="2:13" x14ac:dyDescent="0.3">
      <c r="B239" s="410"/>
      <c r="C239" s="410"/>
      <c r="D239" s="290"/>
      <c r="E239" s="291"/>
      <c r="F239" s="292"/>
      <c r="G239" s="26">
        <v>0</v>
      </c>
      <c r="H239" s="419">
        <v>0</v>
      </c>
      <c r="I239" s="258"/>
      <c r="J239" s="339"/>
      <c r="K239" s="420"/>
      <c r="L239" s="421">
        <v>0</v>
      </c>
    </row>
    <row r="240" spans="2:13" x14ac:dyDescent="0.3">
      <c r="B240" s="410"/>
      <c r="C240" s="410"/>
      <c r="D240" s="290"/>
      <c r="E240" s="291"/>
      <c r="F240" s="292"/>
      <c r="G240" s="26">
        <v>0</v>
      </c>
      <c r="H240" s="419">
        <v>0</v>
      </c>
      <c r="I240" s="258"/>
      <c r="J240" s="339"/>
      <c r="K240" s="420"/>
      <c r="L240" s="421">
        <v>0</v>
      </c>
    </row>
    <row r="241" spans="2:12" x14ac:dyDescent="0.3">
      <c r="B241" s="410"/>
      <c r="C241" s="410"/>
      <c r="D241" s="290"/>
      <c r="E241" s="291"/>
      <c r="F241" s="292"/>
      <c r="G241" s="26">
        <v>0</v>
      </c>
      <c r="H241" s="419">
        <v>0</v>
      </c>
      <c r="I241" s="258"/>
      <c r="J241" s="339"/>
      <c r="K241" s="420"/>
      <c r="L241" s="421">
        <v>0</v>
      </c>
    </row>
    <row r="242" spans="2:12" x14ac:dyDescent="0.3">
      <c r="B242" s="410"/>
      <c r="C242" s="410"/>
      <c r="D242" s="290"/>
      <c r="E242" s="291"/>
      <c r="F242" s="292"/>
      <c r="G242" s="26">
        <v>0</v>
      </c>
      <c r="H242" s="419">
        <v>0</v>
      </c>
      <c r="I242" s="258"/>
      <c r="J242" s="339"/>
      <c r="K242" s="420"/>
      <c r="L242" s="421">
        <v>0</v>
      </c>
    </row>
    <row r="243" spans="2:12" x14ac:dyDescent="0.3">
      <c r="B243" s="422"/>
      <c r="C243" s="289"/>
      <c r="D243" s="290"/>
      <c r="E243" s="291"/>
      <c r="F243" s="292"/>
      <c r="G243" s="26">
        <v>0</v>
      </c>
      <c r="H243" s="419">
        <v>0</v>
      </c>
      <c r="I243" s="258" t="s">
        <v>1229</v>
      </c>
      <c r="J243" s="339"/>
      <c r="K243" s="420"/>
      <c r="L243" s="421">
        <v>0</v>
      </c>
    </row>
    <row r="244" spans="2:12" x14ac:dyDescent="0.3">
      <c r="B244" s="422"/>
      <c r="C244" s="289"/>
      <c r="D244" s="290"/>
      <c r="E244" s="291"/>
      <c r="F244" s="292"/>
      <c r="G244" s="26">
        <v>0</v>
      </c>
      <c r="H244" s="419">
        <v>0</v>
      </c>
      <c r="I244" s="258"/>
      <c r="J244" s="339"/>
      <c r="K244" s="420"/>
      <c r="L244" s="421">
        <v>0</v>
      </c>
    </row>
    <row r="245" spans="2:12" x14ac:dyDescent="0.3">
      <c r="B245" s="446"/>
      <c r="C245" s="447"/>
      <c r="D245" s="290"/>
      <c r="E245" s="291"/>
      <c r="F245" s="292"/>
      <c r="G245" s="26">
        <v>0</v>
      </c>
      <c r="H245" s="419">
        <v>0</v>
      </c>
      <c r="I245" s="258" t="s">
        <v>1237</v>
      </c>
      <c r="J245" s="339"/>
      <c r="K245" s="420"/>
      <c r="L245" s="421">
        <v>0</v>
      </c>
    </row>
    <row r="246" spans="2:12" ht="14.4" customHeight="1" x14ac:dyDescent="0.3">
      <c r="B246" s="422"/>
      <c r="C246" s="289"/>
      <c r="D246" s="290"/>
      <c r="E246" s="291"/>
      <c r="F246" s="292"/>
      <c r="G246" s="26">
        <v>0</v>
      </c>
      <c r="H246" s="419">
        <v>0</v>
      </c>
      <c r="I246" s="258" t="s">
        <v>1238</v>
      </c>
      <c r="J246" s="339"/>
      <c r="K246" s="420"/>
      <c r="L246" s="421">
        <v>0</v>
      </c>
    </row>
    <row r="247" spans="2:12" ht="14.4" customHeight="1" x14ac:dyDescent="0.3">
      <c r="B247" s="422"/>
      <c r="C247" s="289"/>
      <c r="D247" s="290"/>
      <c r="E247" s="291"/>
      <c r="F247" s="292"/>
      <c r="G247" s="26">
        <v>0</v>
      </c>
      <c r="H247" s="419">
        <v>0</v>
      </c>
      <c r="I247" s="258" t="s">
        <v>1232</v>
      </c>
      <c r="J247" s="339"/>
      <c r="K247" s="420"/>
      <c r="L247" s="421">
        <v>0</v>
      </c>
    </row>
    <row r="248" spans="2:12" x14ac:dyDescent="0.3">
      <c r="B248" s="422"/>
      <c r="C248" s="289"/>
      <c r="D248" s="290"/>
      <c r="E248" s="291"/>
      <c r="F248" s="292"/>
      <c r="G248" s="26">
        <v>0</v>
      </c>
      <c r="H248" s="419">
        <v>0</v>
      </c>
      <c r="I248" s="258" t="s">
        <v>1226</v>
      </c>
      <c r="J248" s="339"/>
      <c r="K248" s="420"/>
      <c r="L248" s="421">
        <v>0</v>
      </c>
    </row>
    <row r="249" spans="2:12" x14ac:dyDescent="0.3">
      <c r="B249" s="422">
        <v>0</v>
      </c>
      <c r="C249" s="289"/>
      <c r="D249" s="254">
        <v>0</v>
      </c>
      <c r="E249" s="291"/>
      <c r="F249" s="292"/>
      <c r="G249" s="26">
        <v>0</v>
      </c>
      <c r="H249" s="419">
        <v>0</v>
      </c>
      <c r="I249" s="258" t="s">
        <v>1227</v>
      </c>
      <c r="J249" s="339">
        <v>0</v>
      </c>
      <c r="K249" s="420">
        <v>0</v>
      </c>
      <c r="L249" s="421">
        <v>0</v>
      </c>
    </row>
    <row r="250" spans="2:12" x14ac:dyDescent="0.3">
      <c r="B250" s="422">
        <v>0</v>
      </c>
      <c r="C250" s="289"/>
      <c r="D250" s="254">
        <v>0</v>
      </c>
      <c r="E250" s="291"/>
      <c r="F250" s="292"/>
      <c r="G250" s="26">
        <v>0</v>
      </c>
      <c r="H250" s="419">
        <v>0</v>
      </c>
      <c r="I250" s="258" t="s">
        <v>1228</v>
      </c>
      <c r="J250" s="339">
        <v>0</v>
      </c>
      <c r="K250" s="420">
        <v>0</v>
      </c>
      <c r="L250" s="421">
        <v>0</v>
      </c>
    </row>
    <row r="251" spans="2:12" x14ac:dyDescent="0.3">
      <c r="B251" s="449" t="s">
        <v>62</v>
      </c>
      <c r="C251" s="293"/>
      <c r="D251" s="294"/>
      <c r="E251" s="295"/>
      <c r="F251" s="296"/>
      <c r="G251" s="260">
        <v>1.17808</v>
      </c>
      <c r="H251" s="438" t="s">
        <v>62</v>
      </c>
      <c r="I251" s="261" t="s">
        <v>156</v>
      </c>
      <c r="J251" s="262"/>
      <c r="K251" s="426" t="s">
        <v>156</v>
      </c>
      <c r="L251" s="439">
        <v>0.75634842263915603</v>
      </c>
    </row>
    <row r="252" spans="2:12" x14ac:dyDescent="0.3">
      <c r="B252" s="428" t="s">
        <v>63</v>
      </c>
      <c r="C252" s="263"/>
      <c r="D252" s="264"/>
      <c r="E252" s="265"/>
      <c r="F252" s="266"/>
      <c r="G252" s="277"/>
      <c r="H252" s="278"/>
      <c r="I252" s="279"/>
      <c r="J252" s="280"/>
      <c r="K252" s="281"/>
      <c r="L252" s="282">
        <v>0</v>
      </c>
    </row>
    <row r="253" spans="2:12" x14ac:dyDescent="0.3">
      <c r="B253" s="415" t="s">
        <v>53</v>
      </c>
      <c r="C253" s="297"/>
      <c r="D253" s="249" t="s">
        <v>0</v>
      </c>
      <c r="E253" s="250" t="s">
        <v>1</v>
      </c>
      <c r="F253" s="272" t="s">
        <v>61</v>
      </c>
      <c r="G253" s="285" t="s">
        <v>56</v>
      </c>
      <c r="H253" s="441" t="s">
        <v>158</v>
      </c>
      <c r="I253" s="442" t="s">
        <v>159</v>
      </c>
      <c r="J253" s="442" t="s">
        <v>160</v>
      </c>
      <c r="K253" s="443" t="s">
        <v>161</v>
      </c>
      <c r="L253" s="444" t="s">
        <v>162</v>
      </c>
    </row>
    <row r="254" spans="2:12" x14ac:dyDescent="0.3">
      <c r="B254" s="422">
        <v>0</v>
      </c>
      <c r="C254" s="289"/>
      <c r="D254" s="254">
        <v>0</v>
      </c>
      <c r="E254" s="255"/>
      <c r="F254" s="292"/>
      <c r="G254" s="288">
        <v>0</v>
      </c>
      <c r="H254" s="450">
        <v>0</v>
      </c>
      <c r="I254" s="275" t="s">
        <v>1232</v>
      </c>
      <c r="J254" s="451">
        <v>0</v>
      </c>
      <c r="K254" s="452">
        <v>0</v>
      </c>
      <c r="L254" s="453">
        <v>0</v>
      </c>
    </row>
    <row r="255" spans="2:12" x14ac:dyDescent="0.3">
      <c r="B255" s="422">
        <v>0</v>
      </c>
      <c r="C255" s="289"/>
      <c r="D255" s="254">
        <v>0</v>
      </c>
      <c r="E255" s="255"/>
      <c r="F255" s="292"/>
      <c r="G255" s="257">
        <v>0</v>
      </c>
      <c r="H255" s="437">
        <v>0</v>
      </c>
      <c r="I255" s="258" t="s">
        <v>1228</v>
      </c>
      <c r="J255" s="339">
        <v>0</v>
      </c>
      <c r="K255" s="420">
        <v>0</v>
      </c>
      <c r="L255" s="454">
        <v>0</v>
      </c>
    </row>
    <row r="256" spans="2:12" x14ac:dyDescent="0.3">
      <c r="B256" s="422">
        <v>0</v>
      </c>
      <c r="C256" s="289"/>
      <c r="D256" s="254">
        <v>0</v>
      </c>
      <c r="E256" s="255"/>
      <c r="F256" s="292"/>
      <c r="G256" s="257">
        <v>0</v>
      </c>
      <c r="H256" s="437">
        <v>0</v>
      </c>
      <c r="I256" s="258" t="s">
        <v>1229</v>
      </c>
      <c r="J256" s="339">
        <v>0</v>
      </c>
      <c r="K256" s="420">
        <v>0</v>
      </c>
      <c r="L256" s="454">
        <v>0</v>
      </c>
    </row>
    <row r="257" spans="2:12" ht="15" thickBot="1" x14ac:dyDescent="0.35">
      <c r="B257" s="455" t="s">
        <v>64</v>
      </c>
      <c r="C257" s="298"/>
      <c r="D257" s="299"/>
      <c r="E257" s="300"/>
      <c r="F257" s="301"/>
      <c r="G257" s="288">
        <v>0</v>
      </c>
      <c r="H257" s="438" t="s">
        <v>64</v>
      </c>
      <c r="I257" s="261" t="s">
        <v>156</v>
      </c>
      <c r="J257" s="262"/>
      <c r="K257" s="426" t="s">
        <v>156</v>
      </c>
      <c r="L257" s="439">
        <v>0</v>
      </c>
    </row>
    <row r="258" spans="2:12" x14ac:dyDescent="0.3">
      <c r="B258" s="235"/>
      <c r="C258" s="302"/>
      <c r="D258" s="303" t="s">
        <v>65</v>
      </c>
      <c r="E258" s="304"/>
      <c r="F258" s="305"/>
      <c r="G258" s="306">
        <v>1.5392799999999998</v>
      </c>
      <c r="H258" s="307"/>
      <c r="I258" s="308"/>
      <c r="J258" s="309"/>
      <c r="K258" s="308"/>
      <c r="L258" s="310"/>
    </row>
    <row r="259" spans="2:12" x14ac:dyDescent="0.3">
      <c r="B259" s="232"/>
      <c r="C259" s="302"/>
      <c r="D259" s="311" t="s">
        <v>7</v>
      </c>
      <c r="E259" s="312"/>
      <c r="F259" s="313">
        <v>0.1</v>
      </c>
      <c r="G259" s="73">
        <v>0.154</v>
      </c>
      <c r="H259" s="314"/>
      <c r="I259" s="315"/>
      <c r="J259" s="316"/>
      <c r="K259" s="456"/>
      <c r="L259" s="317"/>
    </row>
    <row r="260" spans="2:12" x14ac:dyDescent="0.3">
      <c r="B260" s="232"/>
      <c r="C260" s="302"/>
      <c r="D260" s="311" t="s">
        <v>8</v>
      </c>
      <c r="E260" s="312"/>
      <c r="F260" s="313">
        <v>0.1</v>
      </c>
      <c r="G260" s="73">
        <v>0.154</v>
      </c>
      <c r="H260" s="314"/>
      <c r="I260" s="315"/>
      <c r="J260" s="316"/>
      <c r="K260" s="456"/>
      <c r="L260" s="317"/>
    </row>
    <row r="261" spans="2:12" x14ac:dyDescent="0.3">
      <c r="C261" s="302"/>
      <c r="D261" s="318" t="s">
        <v>67</v>
      </c>
      <c r="E261" s="319"/>
      <c r="F261" s="305"/>
      <c r="G261" s="76">
        <v>1.847</v>
      </c>
      <c r="H261" s="314"/>
      <c r="I261" s="315"/>
      <c r="J261" s="316"/>
      <c r="K261" s="456"/>
      <c r="L261" s="317"/>
    </row>
    <row r="262" spans="2:12" ht="15" thickBot="1" x14ac:dyDescent="0.35">
      <c r="B262" s="232" t="s">
        <v>66</v>
      </c>
      <c r="C262" s="302"/>
      <c r="D262" s="320" t="s">
        <v>68</v>
      </c>
      <c r="E262" s="321"/>
      <c r="F262" s="322"/>
      <c r="G262" s="78">
        <v>1.85</v>
      </c>
      <c r="H262" s="323">
        <v>1</v>
      </c>
      <c r="I262" s="324"/>
      <c r="J262" s="325"/>
      <c r="K262" s="457"/>
      <c r="L262" s="326">
        <v>0.98437711137674766</v>
      </c>
    </row>
    <row r="263" spans="2:12" x14ac:dyDescent="0.3">
      <c r="B263" s="232"/>
      <c r="C263" s="302"/>
      <c r="D263" s="219"/>
      <c r="E263" s="327"/>
      <c r="F263" s="241"/>
      <c r="G263" s="327"/>
      <c r="H263" s="230"/>
      <c r="I263" s="230"/>
      <c r="J263" s="231"/>
      <c r="K263" s="230"/>
      <c r="L263" s="230"/>
    </row>
    <row r="264" spans="2:12" x14ac:dyDescent="0.3">
      <c r="B264" s="232"/>
      <c r="C264" s="302"/>
      <c r="D264" s="219"/>
      <c r="E264" s="327"/>
      <c r="F264" s="241"/>
      <c r="G264" s="327"/>
      <c r="H264" s="230"/>
      <c r="I264" s="230"/>
      <c r="J264" s="231"/>
      <c r="K264" s="230"/>
      <c r="L264" s="230"/>
    </row>
    <row r="265" spans="2:12" x14ac:dyDescent="0.3">
      <c r="B265" s="232"/>
      <c r="C265" s="302"/>
      <c r="D265" s="219"/>
      <c r="E265" s="327"/>
      <c r="F265" s="241"/>
      <c r="G265" s="327"/>
      <c r="H265" s="230"/>
      <c r="I265" s="230"/>
      <c r="J265" s="231"/>
      <c r="K265" s="230"/>
      <c r="L265" s="230"/>
    </row>
    <row r="266" spans="2:12" x14ac:dyDescent="0.3">
      <c r="B266" s="232"/>
      <c r="C266" s="302"/>
      <c r="D266" s="219"/>
      <c r="E266" s="327"/>
      <c r="F266" s="241"/>
      <c r="G266" s="327"/>
      <c r="H266" s="230"/>
      <c r="I266" s="230"/>
      <c r="J266" s="231"/>
      <c r="K266" s="230"/>
      <c r="L266" s="230"/>
    </row>
    <row r="267" spans="2:12" x14ac:dyDescent="0.3">
      <c r="B267" s="232"/>
      <c r="C267" s="232"/>
      <c r="D267" s="219"/>
      <c r="E267" s="327"/>
      <c r="F267" s="241"/>
      <c r="G267" s="327"/>
      <c r="H267" s="230"/>
      <c r="I267" s="230"/>
      <c r="J267" s="231"/>
      <c r="K267" s="230"/>
      <c r="L267" s="230"/>
    </row>
    <row r="268" spans="2:12" x14ac:dyDescent="0.3">
      <c r="J268" s="226"/>
    </row>
    <row r="269" spans="2:12" x14ac:dyDescent="0.3">
      <c r="J269" s="226"/>
    </row>
    <row r="270" spans="2:12" x14ac:dyDescent="0.3">
      <c r="J270" s="226"/>
    </row>
    <row r="271" spans="2:12" ht="15" customHeight="1" x14ac:dyDescent="0.3">
      <c r="J271" s="226"/>
    </row>
    <row r="272" spans="2:12" ht="37.200000000000003" customHeight="1" x14ac:dyDescent="0.3">
      <c r="B272" s="710" t="s">
        <v>1809</v>
      </c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</row>
    <row r="273" spans="2:13" x14ac:dyDescent="0.3">
      <c r="B273" s="227"/>
      <c r="C273" s="227"/>
      <c r="D273" s="228"/>
      <c r="E273" s="229"/>
      <c r="F273" s="229"/>
      <c r="G273" s="229"/>
      <c r="H273" s="230"/>
      <c r="I273" s="230"/>
      <c r="J273" s="231"/>
      <c r="K273" s="230"/>
      <c r="L273" s="230"/>
    </row>
    <row r="274" spans="2:13" x14ac:dyDescent="0.3">
      <c r="B274" s="410" t="s">
        <v>1222</v>
      </c>
      <c r="C274" s="232" t="s">
        <v>1223</v>
      </c>
      <c r="D274" s="232"/>
      <c r="E274" s="232"/>
      <c r="F274" s="233"/>
      <c r="G274" s="234"/>
      <c r="H274" s="230"/>
      <c r="J274" s="231"/>
      <c r="K274" s="230"/>
      <c r="L274" s="230"/>
    </row>
    <row r="275" spans="2:13" x14ac:dyDescent="0.3">
      <c r="B275" s="232" t="s">
        <v>1224</v>
      </c>
      <c r="C275" s="235" t="s">
        <v>157</v>
      </c>
      <c r="D275" s="411"/>
      <c r="E275" s="412"/>
      <c r="F275" s="233"/>
      <c r="G275" s="234"/>
      <c r="H275" s="230"/>
      <c r="I275" s="230"/>
      <c r="J275" s="231"/>
      <c r="K275" s="230"/>
      <c r="L275" s="230"/>
    </row>
    <row r="276" spans="2:13" x14ac:dyDescent="0.3">
      <c r="B276" s="232"/>
      <c r="C276" s="236"/>
      <c r="D276" s="237"/>
      <c r="E276" s="238"/>
      <c r="F276" s="239"/>
      <c r="G276" s="240"/>
      <c r="H276" s="230"/>
      <c r="I276" s="230"/>
      <c r="J276" s="231"/>
      <c r="K276" s="230"/>
      <c r="L276" s="230"/>
    </row>
    <row r="277" spans="2:13" ht="33" customHeight="1" x14ac:dyDescent="0.3">
      <c r="B277" s="413" t="s">
        <v>48</v>
      </c>
      <c r="D277" s="237"/>
      <c r="E277" s="238"/>
      <c r="F277" s="238"/>
      <c r="G277" s="238"/>
      <c r="H277" s="230"/>
      <c r="I277" s="230"/>
      <c r="J277" s="231"/>
      <c r="K277" s="230"/>
      <c r="L277" s="230"/>
    </row>
    <row r="278" spans="2:13" x14ac:dyDescent="0.3">
      <c r="B278" s="235" t="s">
        <v>49</v>
      </c>
      <c r="C278" s="235" t="s">
        <v>529</v>
      </c>
      <c r="D278" s="232"/>
      <c r="E278" s="232"/>
      <c r="F278" s="241" t="s">
        <v>50</v>
      </c>
      <c r="G278" s="242" t="s">
        <v>2</v>
      </c>
      <c r="H278" s="230"/>
      <c r="I278" s="230"/>
      <c r="J278" s="231"/>
      <c r="K278" s="230"/>
      <c r="L278" s="230"/>
    </row>
    <row r="279" spans="2:13" ht="15" thickBot="1" x14ac:dyDescent="0.35">
      <c r="B279" s="235" t="s">
        <v>51</v>
      </c>
      <c r="C279" s="235" t="s">
        <v>178</v>
      </c>
      <c r="D279" s="235"/>
      <c r="E279" s="235"/>
      <c r="F279" s="235"/>
      <c r="G279" s="235"/>
      <c r="H279" s="235"/>
      <c r="I279" s="235"/>
      <c r="J279" s="235"/>
      <c r="K279" s="230"/>
      <c r="L279" s="230"/>
    </row>
    <row r="280" spans="2:13" ht="15" thickTop="1" x14ac:dyDescent="0.3">
      <c r="B280" s="414" t="s">
        <v>52</v>
      </c>
      <c r="C280" s="243"/>
      <c r="D280" s="244"/>
      <c r="E280" s="245"/>
      <c r="F280" s="246"/>
      <c r="G280" s="247"/>
      <c r="H280" s="396" t="s">
        <v>164</v>
      </c>
      <c r="I280" s="397"/>
      <c r="J280" s="397"/>
      <c r="K280" s="397"/>
      <c r="L280" s="398"/>
    </row>
    <row r="281" spans="2:13" x14ac:dyDescent="0.3">
      <c r="B281" s="415" t="s">
        <v>53</v>
      </c>
      <c r="C281" s="248" t="s">
        <v>1</v>
      </c>
      <c r="D281" s="249" t="s">
        <v>54</v>
      </c>
      <c r="E281" s="250" t="s">
        <v>23</v>
      </c>
      <c r="F281" s="250" t="s">
        <v>55</v>
      </c>
      <c r="G281" s="251" t="s">
        <v>56</v>
      </c>
      <c r="H281" s="416" t="s">
        <v>158</v>
      </c>
      <c r="I281" s="417" t="s">
        <v>159</v>
      </c>
      <c r="J281" s="417" t="s">
        <v>160</v>
      </c>
      <c r="K281" s="417" t="s">
        <v>161</v>
      </c>
      <c r="L281" s="418" t="s">
        <v>162</v>
      </c>
    </row>
    <row r="282" spans="2:13" x14ac:dyDescent="0.3">
      <c r="B282" s="252"/>
      <c r="C282" s="253"/>
      <c r="D282" s="254"/>
      <c r="E282" s="255">
        <v>0</v>
      </c>
      <c r="F282" s="256"/>
      <c r="G282" s="26">
        <v>0</v>
      </c>
      <c r="H282" s="419">
        <v>0</v>
      </c>
      <c r="I282" s="258" t="s">
        <v>1226</v>
      </c>
      <c r="J282" s="339"/>
      <c r="K282" s="420"/>
      <c r="L282" s="421">
        <v>0</v>
      </c>
    </row>
    <row r="283" spans="2:13" x14ac:dyDescent="0.3">
      <c r="B283" s="422">
        <v>0</v>
      </c>
      <c r="C283" s="253"/>
      <c r="D283" s="254">
        <v>0</v>
      </c>
      <c r="E283" s="255">
        <v>0</v>
      </c>
      <c r="F283" s="256"/>
      <c r="G283" s="26">
        <v>0</v>
      </c>
      <c r="H283" s="419">
        <v>0</v>
      </c>
      <c r="I283" s="258" t="s">
        <v>1227</v>
      </c>
      <c r="J283" s="339">
        <v>0</v>
      </c>
      <c r="K283" s="420">
        <v>0</v>
      </c>
      <c r="L283" s="421">
        <v>0</v>
      </c>
    </row>
    <row r="284" spans="2:13" x14ac:dyDescent="0.3">
      <c r="B284" s="422">
        <v>0</v>
      </c>
      <c r="C284" s="253"/>
      <c r="D284" s="254">
        <v>0</v>
      </c>
      <c r="E284" s="255">
        <v>0</v>
      </c>
      <c r="F284" s="256"/>
      <c r="G284" s="26">
        <v>0</v>
      </c>
      <c r="H284" s="419">
        <v>0</v>
      </c>
      <c r="I284" s="258" t="s">
        <v>1228</v>
      </c>
      <c r="J284" s="339">
        <v>0</v>
      </c>
      <c r="K284" s="420">
        <v>0</v>
      </c>
      <c r="L284" s="421">
        <v>0</v>
      </c>
    </row>
    <row r="285" spans="2:13" x14ac:dyDescent="0.3">
      <c r="B285" s="422">
        <v>0</v>
      </c>
      <c r="C285" s="253"/>
      <c r="D285" s="254">
        <v>0</v>
      </c>
      <c r="E285" s="255">
        <v>0</v>
      </c>
      <c r="F285" s="256"/>
      <c r="G285" s="26">
        <v>0</v>
      </c>
      <c r="H285" s="419">
        <v>0</v>
      </c>
      <c r="I285" s="258" t="s">
        <v>1229</v>
      </c>
      <c r="J285" s="339">
        <v>0</v>
      </c>
      <c r="K285" s="420">
        <v>0</v>
      </c>
      <c r="L285" s="421">
        <v>0</v>
      </c>
    </row>
    <row r="286" spans="2:13" x14ac:dyDescent="0.3">
      <c r="B286" s="422">
        <v>0</v>
      </c>
      <c r="C286" s="253"/>
      <c r="D286" s="254">
        <v>0</v>
      </c>
      <c r="E286" s="255">
        <v>0</v>
      </c>
      <c r="F286" s="256"/>
      <c r="G286" s="26">
        <v>0</v>
      </c>
      <c r="H286" s="419">
        <v>0</v>
      </c>
      <c r="I286" s="258" t="s">
        <v>1230</v>
      </c>
      <c r="J286" s="339">
        <v>0</v>
      </c>
      <c r="K286" s="420">
        <v>0</v>
      </c>
      <c r="L286" s="421">
        <v>0</v>
      </c>
    </row>
    <row r="287" spans="2:13" x14ac:dyDescent="0.3">
      <c r="B287" s="422" t="s">
        <v>73</v>
      </c>
      <c r="C287" s="253"/>
      <c r="D287" s="254">
        <v>0</v>
      </c>
      <c r="E287" s="255">
        <v>0</v>
      </c>
      <c r="F287" s="256"/>
      <c r="G287" s="26">
        <v>5.6000000000000001E-2</v>
      </c>
      <c r="H287" s="419">
        <v>1.2200132720015234E-2</v>
      </c>
      <c r="I287" s="258" t="s">
        <v>1231</v>
      </c>
      <c r="J287" s="61" t="s">
        <v>165</v>
      </c>
      <c r="K287" s="100">
        <v>0.4</v>
      </c>
      <c r="L287" s="101">
        <v>4.8800530880060942E-3</v>
      </c>
      <c r="M287" s="62">
        <v>18</v>
      </c>
    </row>
    <row r="288" spans="2:13" x14ac:dyDescent="0.3">
      <c r="B288" s="422" t="s">
        <v>57</v>
      </c>
      <c r="C288" s="253"/>
      <c r="D288" s="259"/>
      <c r="E288" s="255"/>
      <c r="F288" s="256"/>
      <c r="G288" s="260">
        <v>5.6000000000000001E-2</v>
      </c>
      <c r="H288" s="425" t="s">
        <v>57</v>
      </c>
      <c r="I288" s="261" t="s">
        <v>156</v>
      </c>
      <c r="J288" s="262"/>
      <c r="K288" s="426" t="s">
        <v>156</v>
      </c>
      <c r="L288" s="427">
        <v>4.8800530880060942E-3</v>
      </c>
    </row>
    <row r="289" spans="2:13" x14ac:dyDescent="0.3">
      <c r="B289" s="428" t="s">
        <v>22</v>
      </c>
      <c r="C289" s="263"/>
      <c r="D289" s="264"/>
      <c r="E289" s="265"/>
      <c r="F289" s="266"/>
      <c r="G289" s="267"/>
      <c r="H289" s="429"/>
      <c r="I289" s="268"/>
      <c r="J289" s="269"/>
      <c r="K289" s="430"/>
      <c r="L289" s="270"/>
    </row>
    <row r="290" spans="2:13" x14ac:dyDescent="0.3">
      <c r="B290" s="431" t="s">
        <v>58</v>
      </c>
      <c r="C290" s="271" t="s">
        <v>1</v>
      </c>
      <c r="D290" s="329" t="s">
        <v>59</v>
      </c>
      <c r="E290" s="272" t="s">
        <v>23</v>
      </c>
      <c r="F290" s="272" t="s">
        <v>55</v>
      </c>
      <c r="G290" s="273" t="s">
        <v>56</v>
      </c>
      <c r="H290" s="416" t="s">
        <v>158</v>
      </c>
      <c r="I290" s="417" t="s">
        <v>159</v>
      </c>
      <c r="J290" s="417" t="s">
        <v>160</v>
      </c>
      <c r="K290" s="432" t="s">
        <v>161</v>
      </c>
      <c r="L290" s="418" t="s">
        <v>162</v>
      </c>
    </row>
    <row r="291" spans="2:13" x14ac:dyDescent="0.3">
      <c r="B291" s="8" t="s">
        <v>24</v>
      </c>
      <c r="C291" s="25">
        <v>1</v>
      </c>
      <c r="D291" s="3">
        <v>4.05</v>
      </c>
      <c r="E291" s="26">
        <v>4.05</v>
      </c>
      <c r="F291" s="26">
        <v>0.13</v>
      </c>
      <c r="G291" s="26">
        <v>0.52649999999999997</v>
      </c>
      <c r="H291" s="433">
        <v>0.11470303351942893</v>
      </c>
      <c r="I291" s="97"/>
      <c r="J291" s="434" t="s">
        <v>163</v>
      </c>
      <c r="K291" s="435">
        <v>1</v>
      </c>
      <c r="L291" s="436">
        <v>0.11470303351942893</v>
      </c>
      <c r="M291" s="62">
        <v>101</v>
      </c>
    </row>
    <row r="292" spans="2:13" x14ac:dyDescent="0.3">
      <c r="B292" s="8" t="s">
        <v>37</v>
      </c>
      <c r="C292" s="25">
        <v>1</v>
      </c>
      <c r="D292" s="3">
        <v>4.0999999999999996</v>
      </c>
      <c r="E292" s="26">
        <v>4.0999999999999996</v>
      </c>
      <c r="F292" s="26">
        <v>0.13</v>
      </c>
      <c r="G292" s="26">
        <v>0.53299999999999992</v>
      </c>
      <c r="H292" s="419">
        <v>0.11611912035300212</v>
      </c>
      <c r="I292" s="99"/>
      <c r="J292" s="423" t="s">
        <v>163</v>
      </c>
      <c r="K292" s="424">
        <v>1</v>
      </c>
      <c r="L292" s="421">
        <v>0.11611912035300212</v>
      </c>
      <c r="M292" s="62">
        <v>122</v>
      </c>
    </row>
    <row r="293" spans="2:13" x14ac:dyDescent="0.3">
      <c r="B293" s="8" t="s">
        <v>69</v>
      </c>
      <c r="C293" s="25">
        <v>0.1</v>
      </c>
      <c r="D293" s="3">
        <v>4.55</v>
      </c>
      <c r="E293" s="26">
        <v>0.45500000000000002</v>
      </c>
      <c r="F293" s="27">
        <v>0.13</v>
      </c>
      <c r="G293" s="26">
        <v>5.9150000000000001E-2</v>
      </c>
      <c r="H293" s="419">
        <v>1.288639018551609E-2</v>
      </c>
      <c r="I293" s="99"/>
      <c r="J293" s="423" t="s">
        <v>163</v>
      </c>
      <c r="K293" s="424">
        <v>1</v>
      </c>
      <c r="L293" s="421">
        <v>1.288639018551609E-2</v>
      </c>
      <c r="M293" s="62">
        <v>113</v>
      </c>
    </row>
    <row r="294" spans="2:13" x14ac:dyDescent="0.3">
      <c r="B294" s="422"/>
      <c r="C294" s="253"/>
      <c r="D294" s="254"/>
      <c r="E294" s="255"/>
      <c r="F294" s="255"/>
      <c r="G294" s="257"/>
      <c r="H294" s="437">
        <v>0</v>
      </c>
      <c r="I294" s="258" t="s">
        <v>1228</v>
      </c>
      <c r="J294" s="339"/>
      <c r="K294" s="420"/>
      <c r="L294" s="421">
        <v>0</v>
      </c>
    </row>
    <row r="295" spans="2:13" x14ac:dyDescent="0.3">
      <c r="B295" s="422"/>
      <c r="C295" s="253"/>
      <c r="D295" s="254"/>
      <c r="E295" s="255"/>
      <c r="F295" s="255"/>
      <c r="G295" s="257"/>
      <c r="H295" s="437">
        <v>0</v>
      </c>
      <c r="I295" s="258" t="s">
        <v>1229</v>
      </c>
      <c r="J295" s="339">
        <v>0</v>
      </c>
      <c r="K295" s="420">
        <v>0</v>
      </c>
      <c r="L295" s="421">
        <v>0</v>
      </c>
    </row>
    <row r="296" spans="2:13" x14ac:dyDescent="0.3">
      <c r="B296" s="422">
        <v>0</v>
      </c>
      <c r="C296" s="253"/>
      <c r="D296" s="254">
        <v>0</v>
      </c>
      <c r="E296" s="255">
        <v>0</v>
      </c>
      <c r="F296" s="255"/>
      <c r="G296" s="257">
        <v>0</v>
      </c>
      <c r="H296" s="437">
        <v>0</v>
      </c>
      <c r="I296" s="258" t="s">
        <v>1230</v>
      </c>
      <c r="J296" s="339">
        <v>0</v>
      </c>
      <c r="K296" s="420">
        <v>0</v>
      </c>
      <c r="L296" s="421">
        <v>0</v>
      </c>
    </row>
    <row r="297" spans="2:13" x14ac:dyDescent="0.3">
      <c r="B297" s="422">
        <v>0</v>
      </c>
      <c r="C297" s="253"/>
      <c r="D297" s="254">
        <v>0</v>
      </c>
      <c r="E297" s="255">
        <v>0</v>
      </c>
      <c r="F297" s="256"/>
      <c r="G297" s="257">
        <v>0</v>
      </c>
      <c r="H297" s="437">
        <v>0</v>
      </c>
      <c r="I297" s="258" t="s">
        <v>1231</v>
      </c>
      <c r="J297" s="339">
        <v>0</v>
      </c>
      <c r="K297" s="420">
        <v>0</v>
      </c>
      <c r="L297" s="421">
        <v>0</v>
      </c>
    </row>
    <row r="298" spans="2:13" x14ac:dyDescent="0.3">
      <c r="B298" s="422">
        <v>0</v>
      </c>
      <c r="C298" s="253"/>
      <c r="D298" s="254">
        <v>0</v>
      </c>
      <c r="E298" s="255">
        <v>0</v>
      </c>
      <c r="F298" s="256"/>
      <c r="G298" s="257">
        <v>0</v>
      </c>
      <c r="H298" s="437">
        <v>0</v>
      </c>
      <c r="I298" s="258" t="s">
        <v>1237</v>
      </c>
      <c r="J298" s="339">
        <v>0</v>
      </c>
      <c r="K298" s="420">
        <v>0</v>
      </c>
      <c r="L298" s="421">
        <v>0</v>
      </c>
    </row>
    <row r="299" spans="2:13" x14ac:dyDescent="0.3">
      <c r="B299" s="422">
        <v>0</v>
      </c>
      <c r="C299" s="253"/>
      <c r="D299" s="254">
        <v>0</v>
      </c>
      <c r="E299" s="255">
        <v>0</v>
      </c>
      <c r="F299" s="256"/>
      <c r="G299" s="257">
        <v>0</v>
      </c>
      <c r="H299" s="437">
        <v>0</v>
      </c>
      <c r="I299" s="258" t="s">
        <v>1238</v>
      </c>
      <c r="J299" s="339">
        <v>0</v>
      </c>
      <c r="K299" s="420">
        <v>0</v>
      </c>
      <c r="L299" s="421">
        <v>0</v>
      </c>
    </row>
    <row r="300" spans="2:13" x14ac:dyDescent="0.3">
      <c r="B300" s="422" t="s">
        <v>60</v>
      </c>
      <c r="C300" s="253"/>
      <c r="D300" s="259"/>
      <c r="E300" s="255"/>
      <c r="F300" s="256"/>
      <c r="G300" s="260">
        <v>1.1186499999999999</v>
      </c>
      <c r="H300" s="438" t="s">
        <v>60</v>
      </c>
      <c r="I300" s="261" t="s">
        <v>156</v>
      </c>
      <c r="J300" s="262"/>
      <c r="K300" s="426" t="s">
        <v>156</v>
      </c>
      <c r="L300" s="439">
        <v>0.24370854405794715</v>
      </c>
    </row>
    <row r="301" spans="2:13" x14ac:dyDescent="0.3">
      <c r="B301" s="428" t="s">
        <v>38</v>
      </c>
      <c r="C301" s="263"/>
      <c r="D301" s="264"/>
      <c r="E301" s="276"/>
      <c r="F301" s="266"/>
      <c r="G301" s="277"/>
      <c r="H301" s="278"/>
      <c r="I301" s="279"/>
      <c r="J301" s="280"/>
      <c r="K301" s="281"/>
      <c r="L301" s="282"/>
    </row>
    <row r="302" spans="2:13" x14ac:dyDescent="0.3">
      <c r="B302" s="415" t="s">
        <v>53</v>
      </c>
      <c r="C302" s="297"/>
      <c r="D302" s="329" t="s">
        <v>0</v>
      </c>
      <c r="E302" s="272" t="s">
        <v>1</v>
      </c>
      <c r="F302" s="459" t="s">
        <v>61</v>
      </c>
      <c r="G302" s="251" t="s">
        <v>56</v>
      </c>
      <c r="H302" s="441" t="s">
        <v>158</v>
      </c>
      <c r="I302" s="442" t="s">
        <v>159</v>
      </c>
      <c r="J302" s="442" t="s">
        <v>160</v>
      </c>
      <c r="K302" s="443" t="s">
        <v>161</v>
      </c>
      <c r="L302" s="444" t="s">
        <v>162</v>
      </c>
    </row>
    <row r="303" spans="2:13" x14ac:dyDescent="0.3">
      <c r="B303" s="448" t="s">
        <v>1240</v>
      </c>
      <c r="C303" s="447"/>
      <c r="D303" s="290" t="s">
        <v>2</v>
      </c>
      <c r="E303" s="291">
        <v>1</v>
      </c>
      <c r="F303" s="292">
        <v>3.4079999999999999</v>
      </c>
      <c r="G303" s="26">
        <v>3.4079999999999999</v>
      </c>
      <c r="H303" s="419">
        <v>0.7424652198180699</v>
      </c>
      <c r="I303" s="258" t="s">
        <v>1231</v>
      </c>
      <c r="J303" s="339" t="s">
        <v>163</v>
      </c>
      <c r="K303" s="420">
        <v>1</v>
      </c>
      <c r="L303" s="421">
        <v>0.7424652198180699</v>
      </c>
    </row>
    <row r="304" spans="2:13" x14ac:dyDescent="0.3">
      <c r="B304" s="422" t="s">
        <v>1236</v>
      </c>
      <c r="C304" s="289"/>
      <c r="D304" s="290" t="s">
        <v>5</v>
      </c>
      <c r="E304" s="291">
        <v>3.0000000000000001E-3</v>
      </c>
      <c r="F304" s="292">
        <v>1.96</v>
      </c>
      <c r="G304" s="26">
        <v>5.8799999999999998E-3</v>
      </c>
      <c r="H304" s="419">
        <v>1.2810139356015993E-3</v>
      </c>
      <c r="I304" s="258" t="s">
        <v>1229</v>
      </c>
      <c r="J304" s="61" t="s">
        <v>165</v>
      </c>
      <c r="K304" s="100">
        <v>0.4</v>
      </c>
      <c r="L304" s="421">
        <v>5.124055742406398E-4</v>
      </c>
    </row>
    <row r="305" spans="2:12" x14ac:dyDescent="0.3">
      <c r="B305" s="422" t="s">
        <v>1258</v>
      </c>
      <c r="C305" s="289"/>
      <c r="D305" s="290" t="s">
        <v>1242</v>
      </c>
      <c r="E305" s="291">
        <v>3.0000000000000001E-3</v>
      </c>
      <c r="F305" s="292">
        <v>0.52800000000000002</v>
      </c>
      <c r="G305" s="26">
        <v>1.5840000000000001E-3</v>
      </c>
      <c r="H305" s="419">
        <v>3.4508946836614521E-4</v>
      </c>
      <c r="I305" s="258" t="s">
        <v>1227</v>
      </c>
      <c r="J305" s="61" t="s">
        <v>165</v>
      </c>
      <c r="K305" s="100">
        <v>0.4</v>
      </c>
      <c r="L305" s="421">
        <v>1.3803578734645808E-4</v>
      </c>
    </row>
    <row r="306" spans="2:12" x14ac:dyDescent="0.3">
      <c r="B306" s="446"/>
      <c r="C306" s="447"/>
      <c r="D306" s="290"/>
      <c r="E306" s="291"/>
      <c r="F306" s="292"/>
      <c r="G306" s="26">
        <v>0</v>
      </c>
      <c r="H306" s="419">
        <v>0</v>
      </c>
      <c r="I306" s="258"/>
      <c r="J306" s="339"/>
      <c r="K306" s="420"/>
      <c r="L306" s="421">
        <v>0</v>
      </c>
    </row>
    <row r="307" spans="2:12" x14ac:dyDescent="0.3">
      <c r="B307" s="422"/>
      <c r="C307" s="289"/>
      <c r="D307" s="290"/>
      <c r="E307" s="291"/>
      <c r="F307" s="292"/>
      <c r="G307" s="26">
        <v>0</v>
      </c>
      <c r="H307" s="419">
        <v>0</v>
      </c>
      <c r="I307" s="258"/>
      <c r="J307" s="339"/>
      <c r="K307" s="420"/>
      <c r="L307" s="421">
        <v>0</v>
      </c>
    </row>
    <row r="308" spans="2:12" x14ac:dyDescent="0.3">
      <c r="B308" s="410"/>
      <c r="C308" s="447"/>
      <c r="D308" s="290"/>
      <c r="E308" s="291"/>
      <c r="F308" s="292"/>
      <c r="G308" s="26">
        <v>0</v>
      </c>
      <c r="H308" s="419">
        <v>0</v>
      </c>
      <c r="I308" s="258"/>
      <c r="J308" s="339"/>
      <c r="K308" s="420"/>
      <c r="L308" s="421">
        <v>0</v>
      </c>
    </row>
    <row r="309" spans="2:12" x14ac:dyDescent="0.3">
      <c r="B309" s="422"/>
      <c r="C309" s="289"/>
      <c r="D309" s="290"/>
      <c r="E309" s="291"/>
      <c r="F309" s="292"/>
      <c r="G309" s="26">
        <v>0</v>
      </c>
      <c r="H309" s="419">
        <v>0</v>
      </c>
      <c r="I309" s="258" t="s">
        <v>1226</v>
      </c>
      <c r="J309" s="339"/>
      <c r="K309" s="420">
        <v>0</v>
      </c>
      <c r="L309" s="421">
        <v>0</v>
      </c>
    </row>
    <row r="310" spans="2:12" x14ac:dyDescent="0.3">
      <c r="B310" s="422">
        <v>0</v>
      </c>
      <c r="C310" s="289"/>
      <c r="D310" s="254">
        <v>0</v>
      </c>
      <c r="E310" s="291"/>
      <c r="F310" s="292"/>
      <c r="G310" s="26">
        <v>0</v>
      </c>
      <c r="H310" s="419">
        <v>0</v>
      </c>
      <c r="I310" s="258" t="s">
        <v>1227</v>
      </c>
      <c r="J310" s="339">
        <v>0</v>
      </c>
      <c r="K310" s="420">
        <v>0</v>
      </c>
      <c r="L310" s="421">
        <v>0</v>
      </c>
    </row>
    <row r="311" spans="2:12" x14ac:dyDescent="0.3">
      <c r="B311" s="422"/>
      <c r="C311" s="289"/>
      <c r="D311" s="254"/>
      <c r="E311" s="291"/>
      <c r="F311" s="292"/>
      <c r="G311" s="26">
        <v>0</v>
      </c>
      <c r="H311" s="419">
        <v>0</v>
      </c>
      <c r="I311" s="258"/>
      <c r="J311" s="339"/>
      <c r="K311" s="420"/>
      <c r="L311" s="421">
        <v>0</v>
      </c>
    </row>
    <row r="312" spans="2:12" x14ac:dyDescent="0.3">
      <c r="B312" s="422"/>
      <c r="C312" s="289"/>
      <c r="D312" s="254"/>
      <c r="E312" s="291"/>
      <c r="F312" s="292"/>
      <c r="G312" s="26">
        <v>0</v>
      </c>
      <c r="H312" s="419">
        <v>0</v>
      </c>
      <c r="I312" s="258"/>
      <c r="J312" s="339"/>
      <c r="K312" s="420"/>
      <c r="L312" s="421">
        <v>0</v>
      </c>
    </row>
    <row r="313" spans="2:12" x14ac:dyDescent="0.3">
      <c r="B313" s="422"/>
      <c r="C313" s="289"/>
      <c r="D313" s="254"/>
      <c r="E313" s="291"/>
      <c r="F313" s="292"/>
      <c r="G313" s="26">
        <v>0</v>
      </c>
      <c r="H313" s="419">
        <v>0</v>
      </c>
      <c r="I313" s="258"/>
      <c r="J313" s="339"/>
      <c r="K313" s="420"/>
      <c r="L313" s="421">
        <v>0</v>
      </c>
    </row>
    <row r="314" spans="2:12" x14ac:dyDescent="0.3">
      <c r="B314" s="422"/>
      <c r="C314" s="289"/>
      <c r="D314" s="254"/>
      <c r="E314" s="291"/>
      <c r="F314" s="292"/>
      <c r="G314" s="26">
        <v>0</v>
      </c>
      <c r="H314" s="419">
        <v>0</v>
      </c>
      <c r="I314" s="258"/>
      <c r="J314" s="339"/>
      <c r="K314" s="420"/>
      <c r="L314" s="421">
        <v>0</v>
      </c>
    </row>
    <row r="315" spans="2:12" x14ac:dyDescent="0.3">
      <c r="B315" s="422"/>
      <c r="C315" s="289"/>
      <c r="D315" s="254"/>
      <c r="E315" s="291"/>
      <c r="F315" s="292"/>
      <c r="G315" s="26">
        <v>0</v>
      </c>
      <c r="H315" s="419">
        <v>0</v>
      </c>
      <c r="I315" s="258"/>
      <c r="J315" s="339"/>
      <c r="K315" s="420"/>
      <c r="L315" s="421">
        <v>0</v>
      </c>
    </row>
    <row r="316" spans="2:12" x14ac:dyDescent="0.3">
      <c r="B316" s="422"/>
      <c r="C316" s="289"/>
      <c r="D316" s="254"/>
      <c r="E316" s="291"/>
      <c r="F316" s="292"/>
      <c r="G316" s="26">
        <v>0</v>
      </c>
      <c r="H316" s="419">
        <v>0</v>
      </c>
      <c r="I316" s="258"/>
      <c r="J316" s="339"/>
      <c r="K316" s="420"/>
      <c r="L316" s="421">
        <v>0</v>
      </c>
    </row>
    <row r="317" spans="2:12" x14ac:dyDescent="0.3">
      <c r="B317" s="422"/>
      <c r="C317" s="289"/>
      <c r="D317" s="254"/>
      <c r="E317" s="291"/>
      <c r="F317" s="292"/>
      <c r="G317" s="26">
        <v>0</v>
      </c>
      <c r="H317" s="419">
        <v>0</v>
      </c>
      <c r="I317" s="258"/>
      <c r="J317" s="339"/>
      <c r="K317" s="420"/>
      <c r="L317" s="421">
        <v>0</v>
      </c>
    </row>
    <row r="318" spans="2:12" x14ac:dyDescent="0.3">
      <c r="B318" s="422">
        <v>0</v>
      </c>
      <c r="C318" s="289"/>
      <c r="D318" s="254">
        <v>0</v>
      </c>
      <c r="E318" s="291"/>
      <c r="F318" s="292"/>
      <c r="G318" s="26">
        <v>0</v>
      </c>
      <c r="H318" s="419">
        <v>0</v>
      </c>
      <c r="I318" s="258" t="s">
        <v>1228</v>
      </c>
      <c r="J318" s="339">
        <v>0</v>
      </c>
      <c r="K318" s="420">
        <v>0</v>
      </c>
      <c r="L318" s="421">
        <v>0</v>
      </c>
    </row>
    <row r="319" spans="2:12" x14ac:dyDescent="0.3">
      <c r="B319" s="449" t="s">
        <v>62</v>
      </c>
      <c r="C319" s="293"/>
      <c r="D319" s="294"/>
      <c r="E319" s="295"/>
      <c r="F319" s="296"/>
      <c r="G319" s="260">
        <v>3.4154639999999996</v>
      </c>
      <c r="H319" s="438" t="s">
        <v>62</v>
      </c>
      <c r="I319" s="261" t="s">
        <v>156</v>
      </c>
      <c r="J319" s="262"/>
      <c r="K319" s="426" t="s">
        <v>156</v>
      </c>
      <c r="L319" s="439">
        <v>0.74311566117965699</v>
      </c>
    </row>
    <row r="320" spans="2:12" x14ac:dyDescent="0.3">
      <c r="B320" s="428" t="s">
        <v>63</v>
      </c>
      <c r="C320" s="263"/>
      <c r="D320" s="264"/>
      <c r="E320" s="265"/>
      <c r="F320" s="266"/>
      <c r="G320" s="277"/>
      <c r="H320" s="278"/>
      <c r="I320" s="279"/>
      <c r="J320" s="280"/>
      <c r="K320" s="281"/>
      <c r="L320" s="282">
        <v>0</v>
      </c>
    </row>
    <row r="321" spans="2:12" x14ac:dyDescent="0.3">
      <c r="B321" s="415" t="s">
        <v>53</v>
      </c>
      <c r="C321" s="297"/>
      <c r="D321" s="249" t="s">
        <v>0</v>
      </c>
      <c r="E321" s="250" t="s">
        <v>1</v>
      </c>
      <c r="F321" s="272" t="s">
        <v>61</v>
      </c>
      <c r="G321" s="285" t="s">
        <v>56</v>
      </c>
      <c r="H321" s="441" t="s">
        <v>158</v>
      </c>
      <c r="I321" s="442" t="s">
        <v>159</v>
      </c>
      <c r="J321" s="442" t="s">
        <v>160</v>
      </c>
      <c r="K321" s="443" t="s">
        <v>161</v>
      </c>
      <c r="L321" s="444" t="s">
        <v>162</v>
      </c>
    </row>
    <row r="322" spans="2:12" x14ac:dyDescent="0.3">
      <c r="B322" s="422">
        <v>0</v>
      </c>
      <c r="C322" s="289"/>
      <c r="D322" s="254">
        <v>0</v>
      </c>
      <c r="E322" s="255"/>
      <c r="F322" s="292"/>
      <c r="G322" s="288">
        <v>0</v>
      </c>
      <c r="H322" s="450">
        <v>0</v>
      </c>
      <c r="I322" s="275" t="s">
        <v>1232</v>
      </c>
      <c r="J322" s="451">
        <v>0</v>
      </c>
      <c r="K322" s="452">
        <v>0</v>
      </c>
      <c r="L322" s="453">
        <v>0</v>
      </c>
    </row>
    <row r="323" spans="2:12" x14ac:dyDescent="0.3">
      <c r="B323" s="422">
        <v>0</v>
      </c>
      <c r="C323" s="289"/>
      <c r="D323" s="254">
        <v>0</v>
      </c>
      <c r="E323" s="255"/>
      <c r="F323" s="292"/>
      <c r="G323" s="257">
        <v>0</v>
      </c>
      <c r="H323" s="437">
        <v>0</v>
      </c>
      <c r="I323" s="258" t="s">
        <v>1228</v>
      </c>
      <c r="J323" s="339">
        <v>0</v>
      </c>
      <c r="K323" s="420">
        <v>0</v>
      </c>
      <c r="L323" s="454">
        <v>0</v>
      </c>
    </row>
    <row r="324" spans="2:12" x14ac:dyDescent="0.3">
      <c r="B324" s="422">
        <v>0</v>
      </c>
      <c r="C324" s="289"/>
      <c r="D324" s="254">
        <v>0</v>
      </c>
      <c r="E324" s="255"/>
      <c r="F324" s="292"/>
      <c r="G324" s="257">
        <v>0</v>
      </c>
      <c r="H324" s="437">
        <v>0</v>
      </c>
      <c r="I324" s="258" t="s">
        <v>1229</v>
      </c>
      <c r="J324" s="339">
        <v>0</v>
      </c>
      <c r="K324" s="420">
        <v>0</v>
      </c>
      <c r="L324" s="454">
        <v>0</v>
      </c>
    </row>
    <row r="325" spans="2:12" ht="15" thickBot="1" x14ac:dyDescent="0.35">
      <c r="B325" s="455" t="s">
        <v>64</v>
      </c>
      <c r="C325" s="298"/>
      <c r="D325" s="299"/>
      <c r="E325" s="300"/>
      <c r="F325" s="301"/>
      <c r="G325" s="288">
        <v>0</v>
      </c>
      <c r="H325" s="438" t="s">
        <v>64</v>
      </c>
      <c r="I325" s="261" t="s">
        <v>156</v>
      </c>
      <c r="J325" s="262"/>
      <c r="K325" s="426" t="s">
        <v>156</v>
      </c>
      <c r="L325" s="439">
        <v>0</v>
      </c>
    </row>
    <row r="326" spans="2:12" x14ac:dyDescent="0.3">
      <c r="B326" s="235"/>
      <c r="C326" s="302"/>
      <c r="D326" s="303" t="s">
        <v>65</v>
      </c>
      <c r="E326" s="304"/>
      <c r="F326" s="305"/>
      <c r="G326" s="306">
        <v>4.5901139999999998</v>
      </c>
      <c r="H326" s="307"/>
      <c r="I326" s="308"/>
      <c r="J326" s="309"/>
      <c r="K326" s="308"/>
      <c r="L326" s="310"/>
    </row>
    <row r="327" spans="2:12" x14ac:dyDescent="0.3">
      <c r="B327" s="232"/>
      <c r="C327" s="302"/>
      <c r="D327" s="311" t="s">
        <v>7</v>
      </c>
      <c r="E327" s="312"/>
      <c r="F327" s="313">
        <v>0.1</v>
      </c>
      <c r="G327" s="73">
        <v>0.45900000000000002</v>
      </c>
      <c r="H327" s="314"/>
      <c r="I327" s="315"/>
      <c r="J327" s="316"/>
      <c r="K327" s="456"/>
      <c r="L327" s="317"/>
    </row>
    <row r="328" spans="2:12" x14ac:dyDescent="0.3">
      <c r="B328" s="232"/>
      <c r="C328" s="302"/>
      <c r="D328" s="311" t="s">
        <v>8</v>
      </c>
      <c r="E328" s="312"/>
      <c r="F328" s="313">
        <v>0.1</v>
      </c>
      <c r="G328" s="73">
        <v>0.45900000000000002</v>
      </c>
      <c r="H328" s="314"/>
      <c r="I328" s="315"/>
      <c r="J328" s="316"/>
      <c r="K328" s="456"/>
      <c r="L328" s="317"/>
    </row>
    <row r="329" spans="2:12" x14ac:dyDescent="0.3">
      <c r="C329" s="302"/>
      <c r="D329" s="318" t="s">
        <v>67</v>
      </c>
      <c r="E329" s="319"/>
      <c r="F329" s="305"/>
      <c r="G329" s="76">
        <v>5.508</v>
      </c>
      <c r="H329" s="314"/>
      <c r="I329" s="315"/>
      <c r="J329" s="316"/>
      <c r="K329" s="456"/>
      <c r="L329" s="317"/>
    </row>
    <row r="330" spans="2:12" ht="15" thickBot="1" x14ac:dyDescent="0.35">
      <c r="B330" s="232" t="s">
        <v>66</v>
      </c>
      <c r="C330" s="302"/>
      <c r="D330" s="320" t="s">
        <v>68</v>
      </c>
      <c r="E330" s="321"/>
      <c r="F330" s="322"/>
      <c r="G330" s="78">
        <v>5.51</v>
      </c>
      <c r="H330" s="323">
        <v>1</v>
      </c>
      <c r="I330" s="324"/>
      <c r="J330" s="325"/>
      <c r="K330" s="457"/>
      <c r="L330" s="326">
        <v>0.99170425832561027</v>
      </c>
    </row>
    <row r="331" spans="2:12" x14ac:dyDescent="0.3">
      <c r="B331" s="232"/>
      <c r="C331" s="302"/>
      <c r="D331" s="219"/>
      <c r="E331" s="327"/>
      <c r="F331" s="241"/>
      <c r="G331" s="327"/>
      <c r="H331" s="230"/>
      <c r="I331" s="230"/>
      <c r="J331" s="231"/>
      <c r="K331" s="230"/>
      <c r="L331" s="230"/>
    </row>
    <row r="332" spans="2:12" x14ac:dyDescent="0.3">
      <c r="B332" s="232"/>
      <c r="C332" s="232"/>
      <c r="D332" s="219"/>
      <c r="E332" s="327"/>
      <c r="F332" s="241"/>
      <c r="G332" s="327"/>
      <c r="H332" s="230"/>
      <c r="I332" s="230"/>
      <c r="J332" s="231"/>
      <c r="K332" s="230"/>
      <c r="L332" s="230"/>
    </row>
    <row r="333" spans="2:12" x14ac:dyDescent="0.3">
      <c r="J333" s="226"/>
    </row>
    <row r="334" spans="2:12" x14ac:dyDescent="0.3">
      <c r="J334" s="226"/>
    </row>
    <row r="335" spans="2:12" x14ac:dyDescent="0.3">
      <c r="J335" s="226"/>
    </row>
    <row r="336" spans="2:12" x14ac:dyDescent="0.3">
      <c r="J336" s="226"/>
    </row>
    <row r="337" spans="2:12" x14ac:dyDescent="0.3">
      <c r="J337" s="226"/>
    </row>
    <row r="338" spans="2:12" x14ac:dyDescent="0.3">
      <c r="J338" s="226"/>
    </row>
    <row r="339" spans="2:12" x14ac:dyDescent="0.3">
      <c r="J339" s="226"/>
    </row>
    <row r="340" spans="2:12" ht="37.200000000000003" customHeight="1" x14ac:dyDescent="0.3">
      <c r="B340" s="710" t="s">
        <v>1809</v>
      </c>
      <c r="C340" s="710"/>
      <c r="D340" s="710"/>
      <c r="E340" s="710"/>
      <c r="F340" s="710"/>
      <c r="G340" s="710"/>
      <c r="H340" s="710"/>
      <c r="I340" s="710"/>
      <c r="J340" s="710"/>
      <c r="K340" s="710"/>
      <c r="L340" s="710"/>
    </row>
    <row r="341" spans="2:12" x14ac:dyDescent="0.3">
      <c r="B341" s="227"/>
      <c r="C341" s="227"/>
      <c r="D341" s="228"/>
      <c r="E341" s="229"/>
      <c r="F341" s="229"/>
      <c r="G341" s="229"/>
      <c r="H341" s="230"/>
      <c r="I341" s="230"/>
      <c r="J341" s="231"/>
      <c r="K341" s="230"/>
      <c r="L341" s="230"/>
    </row>
    <row r="342" spans="2:12" x14ac:dyDescent="0.3">
      <c r="B342" s="410" t="s">
        <v>1222</v>
      </c>
      <c r="C342" s="232" t="s">
        <v>1223</v>
      </c>
      <c r="D342" s="232"/>
      <c r="E342" s="232"/>
      <c r="F342" s="233"/>
      <c r="G342" s="234"/>
      <c r="H342" s="230"/>
      <c r="J342" s="231"/>
      <c r="K342" s="230"/>
      <c r="L342" s="230"/>
    </row>
    <row r="343" spans="2:12" x14ac:dyDescent="0.3">
      <c r="B343" s="232" t="s">
        <v>1224</v>
      </c>
      <c r="C343" s="235" t="s">
        <v>157</v>
      </c>
      <c r="D343" s="411"/>
      <c r="E343" s="412"/>
      <c r="F343" s="233"/>
      <c r="G343" s="234"/>
      <c r="H343" s="230"/>
      <c r="I343" s="230"/>
      <c r="J343" s="231"/>
      <c r="K343" s="230"/>
      <c r="L343" s="230"/>
    </row>
    <row r="344" spans="2:12" x14ac:dyDescent="0.3">
      <c r="B344" s="232"/>
      <c r="C344" s="236"/>
      <c r="D344" s="237"/>
      <c r="E344" s="238"/>
      <c r="F344" s="239"/>
      <c r="G344" s="240"/>
      <c r="H344" s="230"/>
      <c r="I344" s="230"/>
      <c r="J344" s="231"/>
      <c r="K344" s="230"/>
      <c r="L344" s="230"/>
    </row>
    <row r="345" spans="2:12" ht="25.5" customHeight="1" x14ac:dyDescent="0.3">
      <c r="B345" s="413" t="s">
        <v>48</v>
      </c>
      <c r="D345" s="237"/>
      <c r="E345" s="238"/>
      <c r="F345" s="238"/>
      <c r="G345" s="238"/>
      <c r="H345" s="230"/>
      <c r="I345" s="230"/>
      <c r="J345" s="231"/>
      <c r="K345" s="230"/>
      <c r="L345" s="230"/>
    </row>
    <row r="346" spans="2:12" x14ac:dyDescent="0.3">
      <c r="B346" s="235" t="s">
        <v>49</v>
      </c>
      <c r="C346" s="235" t="s">
        <v>527</v>
      </c>
      <c r="D346" s="232"/>
      <c r="E346" s="232"/>
      <c r="F346" s="241" t="s">
        <v>50</v>
      </c>
      <c r="G346" s="242" t="s">
        <v>2</v>
      </c>
      <c r="H346" s="230"/>
      <c r="I346" s="230"/>
      <c r="J346" s="231"/>
      <c r="K346" s="230"/>
      <c r="L346" s="230"/>
    </row>
    <row r="347" spans="2:12" ht="15" thickBot="1" x14ac:dyDescent="0.35">
      <c r="B347" s="235" t="s">
        <v>51</v>
      </c>
      <c r="C347" s="235" t="s">
        <v>176</v>
      </c>
      <c r="D347" s="235"/>
      <c r="E347" s="235"/>
      <c r="F347" s="235"/>
      <c r="G347" s="235"/>
      <c r="H347" s="235"/>
      <c r="I347" s="235"/>
      <c r="J347" s="235"/>
      <c r="K347" s="230"/>
      <c r="L347" s="230"/>
    </row>
    <row r="348" spans="2:12" ht="15" thickTop="1" x14ac:dyDescent="0.3">
      <c r="B348" s="414" t="s">
        <v>52</v>
      </c>
      <c r="C348" s="243"/>
      <c r="D348" s="244"/>
      <c r="E348" s="245"/>
      <c r="F348" s="246"/>
      <c r="G348" s="247"/>
      <c r="H348" s="396" t="s">
        <v>164</v>
      </c>
      <c r="I348" s="397"/>
      <c r="J348" s="397"/>
      <c r="K348" s="397"/>
      <c r="L348" s="398"/>
    </row>
    <row r="349" spans="2:12" x14ac:dyDescent="0.3">
      <c r="B349" s="415" t="s">
        <v>53</v>
      </c>
      <c r="C349" s="248" t="s">
        <v>1</v>
      </c>
      <c r="D349" s="249" t="s">
        <v>54</v>
      </c>
      <c r="E349" s="250" t="s">
        <v>23</v>
      </c>
      <c r="F349" s="250" t="s">
        <v>55</v>
      </c>
      <c r="G349" s="251" t="s">
        <v>56</v>
      </c>
      <c r="H349" s="416" t="s">
        <v>158</v>
      </c>
      <c r="I349" s="417" t="s">
        <v>159</v>
      </c>
      <c r="J349" s="417" t="s">
        <v>160</v>
      </c>
      <c r="K349" s="417" t="s">
        <v>161</v>
      </c>
      <c r="L349" s="418" t="s">
        <v>162</v>
      </c>
    </row>
    <row r="350" spans="2:12" x14ac:dyDescent="0.3">
      <c r="B350" s="252"/>
      <c r="C350" s="253"/>
      <c r="D350" s="254"/>
      <c r="E350" s="255">
        <v>0</v>
      </c>
      <c r="F350" s="256"/>
      <c r="G350" s="26">
        <v>0</v>
      </c>
      <c r="H350" s="419">
        <v>0</v>
      </c>
      <c r="I350" s="258" t="s">
        <v>1226</v>
      </c>
      <c r="J350" s="339"/>
      <c r="K350" s="420"/>
      <c r="L350" s="421">
        <v>0</v>
      </c>
    </row>
    <row r="351" spans="2:12" x14ac:dyDescent="0.3">
      <c r="B351" s="422">
        <v>0</v>
      </c>
      <c r="C351" s="253"/>
      <c r="D351" s="254">
        <v>0</v>
      </c>
      <c r="E351" s="255">
        <v>0</v>
      </c>
      <c r="F351" s="256"/>
      <c r="G351" s="26">
        <v>0</v>
      </c>
      <c r="H351" s="419">
        <v>0</v>
      </c>
      <c r="I351" s="258" t="s">
        <v>1227</v>
      </c>
      <c r="J351" s="339">
        <v>0</v>
      </c>
      <c r="K351" s="420">
        <v>0</v>
      </c>
      <c r="L351" s="421">
        <v>0</v>
      </c>
    </row>
    <row r="352" spans="2:12" x14ac:dyDescent="0.3">
      <c r="B352" s="422">
        <v>0</v>
      </c>
      <c r="C352" s="253"/>
      <c r="D352" s="254">
        <v>0</v>
      </c>
      <c r="E352" s="255">
        <v>0</v>
      </c>
      <c r="F352" s="256"/>
      <c r="G352" s="26">
        <v>0</v>
      </c>
      <c r="H352" s="419">
        <v>0</v>
      </c>
      <c r="I352" s="258" t="s">
        <v>1228</v>
      </c>
      <c r="J352" s="339">
        <v>0</v>
      </c>
      <c r="K352" s="420">
        <v>0</v>
      </c>
      <c r="L352" s="421">
        <v>0</v>
      </c>
    </row>
    <row r="353" spans="2:13" x14ac:dyDescent="0.3">
      <c r="B353" s="422">
        <v>0</v>
      </c>
      <c r="C353" s="253"/>
      <c r="D353" s="254">
        <v>0</v>
      </c>
      <c r="E353" s="255">
        <v>0</v>
      </c>
      <c r="F353" s="256"/>
      <c r="G353" s="26">
        <v>0</v>
      </c>
      <c r="H353" s="419">
        <v>0</v>
      </c>
      <c r="I353" s="258" t="s">
        <v>1229</v>
      </c>
      <c r="J353" s="339">
        <v>0</v>
      </c>
      <c r="K353" s="420">
        <v>0</v>
      </c>
      <c r="L353" s="421">
        <v>0</v>
      </c>
    </row>
    <row r="354" spans="2:13" x14ac:dyDescent="0.3">
      <c r="B354" s="422">
        <v>0</v>
      </c>
      <c r="C354" s="253"/>
      <c r="D354" s="254">
        <v>0</v>
      </c>
      <c r="E354" s="255">
        <v>0</v>
      </c>
      <c r="F354" s="256"/>
      <c r="G354" s="26">
        <v>0</v>
      </c>
      <c r="H354" s="419">
        <v>0</v>
      </c>
      <c r="I354" s="258" t="s">
        <v>1230</v>
      </c>
      <c r="J354" s="339">
        <v>0</v>
      </c>
      <c r="K354" s="420">
        <v>0</v>
      </c>
      <c r="L354" s="421">
        <v>0</v>
      </c>
    </row>
    <row r="355" spans="2:13" x14ac:dyDescent="0.3">
      <c r="B355" s="422" t="s">
        <v>73</v>
      </c>
      <c r="C355" s="253"/>
      <c r="D355" s="254">
        <v>0</v>
      </c>
      <c r="E355" s="255">
        <v>0</v>
      </c>
      <c r="F355" s="256"/>
      <c r="G355" s="26">
        <v>0.03</v>
      </c>
      <c r="H355" s="419">
        <v>1.3906104130761879E-2</v>
      </c>
      <c r="I355" s="258" t="s">
        <v>1231</v>
      </c>
      <c r="J355" s="61" t="s">
        <v>165</v>
      </c>
      <c r="K355" s="100">
        <v>0.4</v>
      </c>
      <c r="L355" s="101">
        <v>5.5624416523047523E-3</v>
      </c>
      <c r="M355" s="62">
        <v>18</v>
      </c>
    </row>
    <row r="356" spans="2:13" x14ac:dyDescent="0.3">
      <c r="B356" s="422" t="s">
        <v>57</v>
      </c>
      <c r="C356" s="253"/>
      <c r="D356" s="259"/>
      <c r="E356" s="255"/>
      <c r="F356" s="256"/>
      <c r="G356" s="260">
        <v>0.03</v>
      </c>
      <c r="H356" s="425" t="s">
        <v>57</v>
      </c>
      <c r="I356" s="261" t="s">
        <v>156</v>
      </c>
      <c r="J356" s="262"/>
      <c r="K356" s="426" t="s">
        <v>156</v>
      </c>
      <c r="L356" s="427">
        <v>5.5624416523047523E-3</v>
      </c>
    </row>
    <row r="357" spans="2:13" x14ac:dyDescent="0.3">
      <c r="B357" s="428" t="s">
        <v>22</v>
      </c>
      <c r="C357" s="263"/>
      <c r="D357" s="264"/>
      <c r="E357" s="265"/>
      <c r="F357" s="266"/>
      <c r="G357" s="267"/>
      <c r="H357" s="429"/>
      <c r="I357" s="268"/>
      <c r="J357" s="269"/>
      <c r="K357" s="430"/>
      <c r="L357" s="270"/>
    </row>
    <row r="358" spans="2:13" x14ac:dyDescent="0.3">
      <c r="B358" s="431" t="s">
        <v>58</v>
      </c>
      <c r="C358" s="271" t="s">
        <v>1</v>
      </c>
      <c r="D358" s="329" t="s">
        <v>59</v>
      </c>
      <c r="E358" s="272" t="s">
        <v>23</v>
      </c>
      <c r="F358" s="272" t="s">
        <v>55</v>
      </c>
      <c r="G358" s="273" t="s">
        <v>56</v>
      </c>
      <c r="H358" s="416" t="s">
        <v>158</v>
      </c>
      <c r="I358" s="417" t="s">
        <v>159</v>
      </c>
      <c r="J358" s="417" t="s">
        <v>160</v>
      </c>
      <c r="K358" s="432" t="s">
        <v>161</v>
      </c>
      <c r="L358" s="418" t="s">
        <v>162</v>
      </c>
    </row>
    <row r="359" spans="2:13" x14ac:dyDescent="0.3">
      <c r="B359" s="8" t="s">
        <v>24</v>
      </c>
      <c r="C359" s="25">
        <v>1</v>
      </c>
      <c r="D359" s="3">
        <v>4.05</v>
      </c>
      <c r="E359" s="26">
        <v>4.05</v>
      </c>
      <c r="F359" s="26">
        <v>7.0000000000000007E-2</v>
      </c>
      <c r="G359" s="26">
        <v>0.28350000000000003</v>
      </c>
      <c r="H359" s="433">
        <v>0.13141268403569978</v>
      </c>
      <c r="I359" s="97"/>
      <c r="J359" s="434" t="s">
        <v>163</v>
      </c>
      <c r="K359" s="435">
        <v>1</v>
      </c>
      <c r="L359" s="436">
        <v>0.13141268403569978</v>
      </c>
      <c r="M359" s="62">
        <v>101</v>
      </c>
    </row>
    <row r="360" spans="2:13" x14ac:dyDescent="0.3">
      <c r="B360" s="8" t="s">
        <v>37</v>
      </c>
      <c r="C360" s="25">
        <v>1</v>
      </c>
      <c r="D360" s="3">
        <v>4.0999999999999996</v>
      </c>
      <c r="E360" s="26">
        <v>4.0999999999999996</v>
      </c>
      <c r="F360" s="26">
        <v>7.0000000000000007E-2</v>
      </c>
      <c r="G360" s="26">
        <v>0.28699999999999998</v>
      </c>
      <c r="H360" s="419">
        <v>0.13303506285095529</v>
      </c>
      <c r="I360" s="99"/>
      <c r="J360" s="423" t="s">
        <v>163</v>
      </c>
      <c r="K360" s="424">
        <v>1</v>
      </c>
      <c r="L360" s="421">
        <v>0.13303506285095529</v>
      </c>
      <c r="M360" s="62">
        <v>122</v>
      </c>
    </row>
    <row r="361" spans="2:13" x14ac:dyDescent="0.3">
      <c r="B361" s="8" t="s">
        <v>69</v>
      </c>
      <c r="C361" s="25">
        <v>0.1</v>
      </c>
      <c r="D361" s="3">
        <v>4.55</v>
      </c>
      <c r="E361" s="26">
        <v>0.45500000000000002</v>
      </c>
      <c r="F361" s="27">
        <v>7.0000000000000007E-2</v>
      </c>
      <c r="G361" s="26">
        <v>3.1850000000000003E-2</v>
      </c>
      <c r="H361" s="419">
        <v>1.476364721882553E-2</v>
      </c>
      <c r="I361" s="99"/>
      <c r="J361" s="423" t="s">
        <v>163</v>
      </c>
      <c r="K361" s="424">
        <v>1</v>
      </c>
      <c r="L361" s="421">
        <v>1.476364721882553E-2</v>
      </c>
      <c r="M361" s="62">
        <v>113</v>
      </c>
    </row>
    <row r="362" spans="2:13" x14ac:dyDescent="0.3">
      <c r="B362" s="422"/>
      <c r="C362" s="253"/>
      <c r="D362" s="254"/>
      <c r="E362" s="255"/>
      <c r="F362" s="255"/>
      <c r="G362" s="257"/>
      <c r="H362" s="437">
        <v>0</v>
      </c>
      <c r="I362" s="258" t="s">
        <v>1228</v>
      </c>
      <c r="J362" s="339"/>
      <c r="K362" s="420"/>
      <c r="L362" s="421">
        <v>0</v>
      </c>
    </row>
    <row r="363" spans="2:13" x14ac:dyDescent="0.3">
      <c r="B363" s="422"/>
      <c r="C363" s="253"/>
      <c r="D363" s="254"/>
      <c r="E363" s="255"/>
      <c r="F363" s="255"/>
      <c r="G363" s="257"/>
      <c r="H363" s="437">
        <v>0</v>
      </c>
      <c r="I363" s="258" t="s">
        <v>1229</v>
      </c>
      <c r="J363" s="339">
        <v>0</v>
      </c>
      <c r="K363" s="420">
        <v>0</v>
      </c>
      <c r="L363" s="421">
        <v>0</v>
      </c>
    </row>
    <row r="364" spans="2:13" x14ac:dyDescent="0.3">
      <c r="B364" s="422">
        <v>0</v>
      </c>
      <c r="C364" s="253"/>
      <c r="D364" s="254">
        <v>0</v>
      </c>
      <c r="E364" s="255">
        <v>0</v>
      </c>
      <c r="F364" s="255"/>
      <c r="G364" s="257">
        <v>0</v>
      </c>
      <c r="H364" s="437">
        <v>0</v>
      </c>
      <c r="I364" s="258" t="s">
        <v>1230</v>
      </c>
      <c r="J364" s="339">
        <v>0</v>
      </c>
      <c r="K364" s="420">
        <v>0</v>
      </c>
      <c r="L364" s="421">
        <v>0</v>
      </c>
    </row>
    <row r="365" spans="2:13" x14ac:dyDescent="0.3">
      <c r="B365" s="422">
        <v>0</v>
      </c>
      <c r="C365" s="253"/>
      <c r="D365" s="254">
        <v>0</v>
      </c>
      <c r="E365" s="255">
        <v>0</v>
      </c>
      <c r="F365" s="256"/>
      <c r="G365" s="257">
        <v>0</v>
      </c>
      <c r="H365" s="437">
        <v>0</v>
      </c>
      <c r="I365" s="258" t="s">
        <v>1231</v>
      </c>
      <c r="J365" s="339">
        <v>0</v>
      </c>
      <c r="K365" s="420">
        <v>0</v>
      </c>
      <c r="L365" s="421">
        <v>0</v>
      </c>
    </row>
    <row r="366" spans="2:13" x14ac:dyDescent="0.3">
      <c r="B366" s="422">
        <v>0</v>
      </c>
      <c r="C366" s="253"/>
      <c r="D366" s="254">
        <v>0</v>
      </c>
      <c r="E366" s="255">
        <v>0</v>
      </c>
      <c r="F366" s="256"/>
      <c r="G366" s="257">
        <v>0</v>
      </c>
      <c r="H366" s="437">
        <v>0</v>
      </c>
      <c r="I366" s="258" t="s">
        <v>1237</v>
      </c>
      <c r="J366" s="339">
        <v>0</v>
      </c>
      <c r="K366" s="420">
        <v>0</v>
      </c>
      <c r="L366" s="421">
        <v>0</v>
      </c>
    </row>
    <row r="367" spans="2:13" x14ac:dyDescent="0.3">
      <c r="B367" s="422">
        <v>0</v>
      </c>
      <c r="C367" s="253"/>
      <c r="D367" s="254">
        <v>0</v>
      </c>
      <c r="E367" s="255">
        <v>0</v>
      </c>
      <c r="F367" s="256"/>
      <c r="G367" s="257">
        <v>0</v>
      </c>
      <c r="H367" s="437">
        <v>0</v>
      </c>
      <c r="I367" s="258" t="s">
        <v>1238</v>
      </c>
      <c r="J367" s="339">
        <v>0</v>
      </c>
      <c r="K367" s="420">
        <v>0</v>
      </c>
      <c r="L367" s="421">
        <v>0</v>
      </c>
    </row>
    <row r="368" spans="2:13" x14ac:dyDescent="0.3">
      <c r="B368" s="422" t="s">
        <v>60</v>
      </c>
      <c r="C368" s="253"/>
      <c r="D368" s="259"/>
      <c r="E368" s="255"/>
      <c r="F368" s="256"/>
      <c r="G368" s="260">
        <v>0.60235000000000005</v>
      </c>
      <c r="H368" s="438" t="s">
        <v>60</v>
      </c>
      <c r="I368" s="261" t="s">
        <v>156</v>
      </c>
      <c r="J368" s="262"/>
      <c r="K368" s="426" t="s">
        <v>156</v>
      </c>
      <c r="L368" s="439">
        <v>0.27921139410548057</v>
      </c>
    </row>
    <row r="369" spans="2:12" x14ac:dyDescent="0.3">
      <c r="B369" s="428" t="s">
        <v>38</v>
      </c>
      <c r="C369" s="263"/>
      <c r="D369" s="264"/>
      <c r="E369" s="276"/>
      <c r="F369" s="266"/>
      <c r="G369" s="277"/>
      <c r="H369" s="278"/>
      <c r="I369" s="279"/>
      <c r="J369" s="280"/>
      <c r="K369" s="281"/>
      <c r="L369" s="282"/>
    </row>
    <row r="370" spans="2:12" x14ac:dyDescent="0.3">
      <c r="B370" s="415" t="s">
        <v>53</v>
      </c>
      <c r="C370" s="297"/>
      <c r="D370" s="329" t="s">
        <v>0</v>
      </c>
      <c r="E370" s="272" t="s">
        <v>1</v>
      </c>
      <c r="F370" s="459" t="s">
        <v>61</v>
      </c>
      <c r="G370" s="251" t="s">
        <v>56</v>
      </c>
      <c r="H370" s="441" t="s">
        <v>158</v>
      </c>
      <c r="I370" s="442" t="s">
        <v>159</v>
      </c>
      <c r="J370" s="442" t="s">
        <v>160</v>
      </c>
      <c r="K370" s="443" t="s">
        <v>161</v>
      </c>
      <c r="L370" s="444" t="s">
        <v>162</v>
      </c>
    </row>
    <row r="371" spans="2:12" x14ac:dyDescent="0.3">
      <c r="B371" s="448" t="s">
        <v>1252</v>
      </c>
      <c r="C371" s="447"/>
      <c r="D371" s="290" t="s">
        <v>2</v>
      </c>
      <c r="E371" s="291">
        <v>1</v>
      </c>
      <c r="F371" s="292">
        <v>1.52</v>
      </c>
      <c r="G371" s="26">
        <v>1.52</v>
      </c>
      <c r="H371" s="419">
        <v>0.70457594262526857</v>
      </c>
      <c r="I371" s="258" t="s">
        <v>1231</v>
      </c>
      <c r="J371" s="339" t="s">
        <v>163</v>
      </c>
      <c r="K371" s="420">
        <v>1</v>
      </c>
      <c r="L371" s="421">
        <v>0.70457594262526857</v>
      </c>
    </row>
    <row r="372" spans="2:12" x14ac:dyDescent="0.3">
      <c r="B372" s="422" t="s">
        <v>1236</v>
      </c>
      <c r="C372" s="289"/>
      <c r="D372" s="290" t="s">
        <v>5</v>
      </c>
      <c r="E372" s="291">
        <v>2E-3</v>
      </c>
      <c r="F372" s="292">
        <v>1.96</v>
      </c>
      <c r="G372" s="26">
        <v>3.9199999999999999E-3</v>
      </c>
      <c r="H372" s="419">
        <v>1.8170642730862187E-3</v>
      </c>
      <c r="I372" s="258" t="s">
        <v>1229</v>
      </c>
      <c r="J372" s="61" t="s">
        <v>165</v>
      </c>
      <c r="K372" s="100">
        <v>0.4</v>
      </c>
      <c r="L372" s="421">
        <v>7.268257092344875E-4</v>
      </c>
    </row>
    <row r="373" spans="2:12" x14ac:dyDescent="0.3">
      <c r="B373" s="422" t="s">
        <v>1258</v>
      </c>
      <c r="C373" s="289"/>
      <c r="D373" s="290" t="s">
        <v>1242</v>
      </c>
      <c r="E373" s="291">
        <v>2E-3</v>
      </c>
      <c r="F373" s="292">
        <v>0.52800000000000002</v>
      </c>
      <c r="G373" s="26">
        <v>1.0560000000000001E-3</v>
      </c>
      <c r="H373" s="419">
        <v>4.8949486540281824E-4</v>
      </c>
      <c r="I373" s="258" t="s">
        <v>1227</v>
      </c>
      <c r="J373" s="61" t="s">
        <v>165</v>
      </c>
      <c r="K373" s="100">
        <v>0.4</v>
      </c>
      <c r="L373" s="421">
        <v>1.9579794616112731E-4</v>
      </c>
    </row>
    <row r="374" spans="2:12" x14ac:dyDescent="0.3">
      <c r="B374" s="446"/>
      <c r="C374" s="447"/>
      <c r="D374" s="290"/>
      <c r="E374" s="291"/>
      <c r="F374" s="292"/>
      <c r="G374" s="26">
        <v>0</v>
      </c>
      <c r="H374" s="419">
        <v>0</v>
      </c>
      <c r="I374" s="258"/>
      <c r="J374" s="339"/>
      <c r="K374" s="420"/>
      <c r="L374" s="421">
        <v>0</v>
      </c>
    </row>
    <row r="375" spans="2:12" x14ac:dyDescent="0.3">
      <c r="B375" s="422"/>
      <c r="C375" s="289"/>
      <c r="D375" s="290"/>
      <c r="E375" s="291"/>
      <c r="F375" s="292"/>
      <c r="G375" s="26">
        <v>0</v>
      </c>
      <c r="H375" s="419">
        <v>0</v>
      </c>
      <c r="I375" s="258"/>
      <c r="J375" s="339"/>
      <c r="K375" s="420"/>
      <c r="L375" s="421">
        <v>0</v>
      </c>
    </row>
    <row r="376" spans="2:12" x14ac:dyDescent="0.3">
      <c r="B376" s="422"/>
      <c r="C376" s="289"/>
      <c r="D376" s="290"/>
      <c r="E376" s="291"/>
      <c r="F376" s="292"/>
      <c r="G376" s="26">
        <v>0</v>
      </c>
      <c r="H376" s="419">
        <v>0</v>
      </c>
      <c r="I376" s="258"/>
      <c r="J376" s="339"/>
      <c r="K376" s="420"/>
      <c r="L376" s="421">
        <v>0</v>
      </c>
    </row>
    <row r="377" spans="2:12" x14ac:dyDescent="0.3">
      <c r="B377" s="422"/>
      <c r="C377" s="289"/>
      <c r="D377" s="290"/>
      <c r="E377" s="291"/>
      <c r="F377" s="292"/>
      <c r="G377" s="26">
        <v>0</v>
      </c>
      <c r="H377" s="419">
        <v>0</v>
      </c>
      <c r="I377" s="258"/>
      <c r="J377" s="339"/>
      <c r="K377" s="420"/>
      <c r="L377" s="421">
        <v>0</v>
      </c>
    </row>
    <row r="378" spans="2:12" x14ac:dyDescent="0.3">
      <c r="B378" s="422"/>
      <c r="C378" s="289"/>
      <c r="D378" s="290"/>
      <c r="E378" s="291"/>
      <c r="F378" s="292"/>
      <c r="G378" s="26">
        <v>0</v>
      </c>
      <c r="H378" s="419">
        <v>0</v>
      </c>
      <c r="I378" s="258"/>
      <c r="J378" s="339"/>
      <c r="K378" s="420"/>
      <c r="L378" s="421">
        <v>0</v>
      </c>
    </row>
    <row r="379" spans="2:12" x14ac:dyDescent="0.3">
      <c r="B379" s="448"/>
      <c r="C379" s="447"/>
      <c r="D379" s="290"/>
      <c r="E379" s="291"/>
      <c r="F379" s="292"/>
      <c r="G379" s="26">
        <v>0</v>
      </c>
      <c r="H379" s="419">
        <v>0</v>
      </c>
      <c r="I379" s="258" t="s">
        <v>1231</v>
      </c>
      <c r="J379" s="339"/>
      <c r="K379" s="420"/>
      <c r="L379" s="421">
        <v>0</v>
      </c>
    </row>
    <row r="380" spans="2:12" x14ac:dyDescent="0.3">
      <c r="B380" s="448"/>
      <c r="C380" s="410"/>
      <c r="D380" s="290"/>
      <c r="E380" s="291"/>
      <c r="F380" s="292"/>
      <c r="G380" s="26">
        <v>0</v>
      </c>
      <c r="H380" s="419">
        <v>0</v>
      </c>
      <c r="I380" s="258"/>
      <c r="J380" s="339"/>
      <c r="K380" s="420"/>
      <c r="L380" s="421">
        <v>0</v>
      </c>
    </row>
    <row r="381" spans="2:12" x14ac:dyDescent="0.3">
      <c r="B381" s="448"/>
      <c r="C381" s="410"/>
      <c r="D381" s="290"/>
      <c r="E381" s="291"/>
      <c r="F381" s="292"/>
      <c r="G381" s="26">
        <v>0</v>
      </c>
      <c r="H381" s="419">
        <v>0</v>
      </c>
      <c r="I381" s="258"/>
      <c r="J381" s="339"/>
      <c r="K381" s="420"/>
      <c r="L381" s="421">
        <v>0</v>
      </c>
    </row>
    <row r="382" spans="2:12" x14ac:dyDescent="0.3">
      <c r="B382" s="422"/>
      <c r="C382" s="289"/>
      <c r="D382" s="290"/>
      <c r="E382" s="291"/>
      <c r="F382" s="292"/>
      <c r="G382" s="26">
        <v>0</v>
      </c>
      <c r="H382" s="419">
        <v>0</v>
      </c>
      <c r="I382" s="258" t="s">
        <v>1238</v>
      </c>
      <c r="J382" s="339"/>
      <c r="K382" s="420"/>
      <c r="L382" s="421">
        <v>0</v>
      </c>
    </row>
    <row r="383" spans="2:12" x14ac:dyDescent="0.3">
      <c r="B383" s="422"/>
      <c r="C383" s="289"/>
      <c r="D383" s="290"/>
      <c r="E383" s="291"/>
      <c r="F383" s="292"/>
      <c r="G383" s="26">
        <v>0</v>
      </c>
      <c r="H383" s="419">
        <v>0</v>
      </c>
      <c r="I383" s="258" t="s">
        <v>1232</v>
      </c>
      <c r="J383" s="339"/>
      <c r="K383" s="420"/>
      <c r="L383" s="421">
        <v>0</v>
      </c>
    </row>
    <row r="384" spans="2:12" x14ac:dyDescent="0.3">
      <c r="B384" s="422"/>
      <c r="C384" s="289"/>
      <c r="D384" s="290"/>
      <c r="E384" s="291"/>
      <c r="F384" s="292"/>
      <c r="G384" s="26">
        <v>0</v>
      </c>
      <c r="H384" s="419">
        <v>0</v>
      </c>
      <c r="I384" s="258" t="s">
        <v>1226</v>
      </c>
      <c r="J384" s="339"/>
      <c r="K384" s="420">
        <v>0</v>
      </c>
      <c r="L384" s="421">
        <v>0</v>
      </c>
    </row>
    <row r="385" spans="2:12" x14ac:dyDescent="0.3">
      <c r="B385" s="422">
        <v>0</v>
      </c>
      <c r="C385" s="289"/>
      <c r="D385" s="254">
        <v>0</v>
      </c>
      <c r="E385" s="291"/>
      <c r="F385" s="292"/>
      <c r="G385" s="26">
        <v>0</v>
      </c>
      <c r="H385" s="419">
        <v>0</v>
      </c>
      <c r="I385" s="258" t="s">
        <v>1227</v>
      </c>
      <c r="J385" s="339">
        <v>0</v>
      </c>
      <c r="K385" s="420">
        <v>0</v>
      </c>
      <c r="L385" s="421">
        <v>0</v>
      </c>
    </row>
    <row r="386" spans="2:12" x14ac:dyDescent="0.3">
      <c r="B386" s="422">
        <v>0</v>
      </c>
      <c r="C386" s="289"/>
      <c r="D386" s="254">
        <v>0</v>
      </c>
      <c r="E386" s="291"/>
      <c r="F386" s="292"/>
      <c r="G386" s="26">
        <v>0</v>
      </c>
      <c r="H386" s="419">
        <v>0</v>
      </c>
      <c r="I386" s="258" t="s">
        <v>1228</v>
      </c>
      <c r="J386" s="339">
        <v>0</v>
      </c>
      <c r="K386" s="420">
        <v>0</v>
      </c>
      <c r="L386" s="421">
        <v>0</v>
      </c>
    </row>
    <row r="387" spans="2:12" x14ac:dyDescent="0.3">
      <c r="B387" s="449" t="s">
        <v>62</v>
      </c>
      <c r="C387" s="293"/>
      <c r="D387" s="294"/>
      <c r="E387" s="295"/>
      <c r="F387" s="296"/>
      <c r="G387" s="260">
        <v>1.5249759999999999</v>
      </c>
      <c r="H387" s="438" t="s">
        <v>62</v>
      </c>
      <c r="I387" s="261" t="s">
        <v>156</v>
      </c>
      <c r="J387" s="262"/>
      <c r="K387" s="426" t="s">
        <v>156</v>
      </c>
      <c r="L387" s="439">
        <v>0.7054985662806641</v>
      </c>
    </row>
    <row r="388" spans="2:12" x14ac:dyDescent="0.3">
      <c r="B388" s="428" t="s">
        <v>63</v>
      </c>
      <c r="C388" s="263"/>
      <c r="D388" s="264"/>
      <c r="E388" s="265"/>
      <c r="F388" s="266"/>
      <c r="G388" s="277"/>
      <c r="H388" s="278"/>
      <c r="I388" s="279"/>
      <c r="J388" s="280"/>
      <c r="K388" s="281"/>
      <c r="L388" s="282">
        <v>0</v>
      </c>
    </row>
    <row r="389" spans="2:12" x14ac:dyDescent="0.3">
      <c r="B389" s="415" t="s">
        <v>53</v>
      </c>
      <c r="C389" s="297"/>
      <c r="D389" s="249" t="s">
        <v>0</v>
      </c>
      <c r="E389" s="250" t="s">
        <v>1</v>
      </c>
      <c r="F389" s="272" t="s">
        <v>61</v>
      </c>
      <c r="G389" s="285" t="s">
        <v>56</v>
      </c>
      <c r="H389" s="441" t="s">
        <v>158</v>
      </c>
      <c r="I389" s="442" t="s">
        <v>159</v>
      </c>
      <c r="J389" s="442" t="s">
        <v>160</v>
      </c>
      <c r="K389" s="443" t="s">
        <v>161</v>
      </c>
      <c r="L389" s="444" t="s">
        <v>162</v>
      </c>
    </row>
    <row r="390" spans="2:12" x14ac:dyDescent="0.3">
      <c r="B390" s="422">
        <v>0</v>
      </c>
      <c r="C390" s="289"/>
      <c r="D390" s="254">
        <v>0</v>
      </c>
      <c r="E390" s="255"/>
      <c r="F390" s="292"/>
      <c r="G390" s="288">
        <v>0</v>
      </c>
      <c r="H390" s="450">
        <v>0</v>
      </c>
      <c r="I390" s="275" t="s">
        <v>1232</v>
      </c>
      <c r="J390" s="451">
        <v>0</v>
      </c>
      <c r="K390" s="452">
        <v>0</v>
      </c>
      <c r="L390" s="453">
        <v>0</v>
      </c>
    </row>
    <row r="391" spans="2:12" x14ac:dyDescent="0.3">
      <c r="B391" s="422">
        <v>0</v>
      </c>
      <c r="C391" s="289"/>
      <c r="D391" s="254">
        <v>0</v>
      </c>
      <c r="E391" s="255"/>
      <c r="F391" s="292"/>
      <c r="G391" s="257">
        <v>0</v>
      </c>
      <c r="H391" s="437">
        <v>0</v>
      </c>
      <c r="I391" s="258" t="s">
        <v>1228</v>
      </c>
      <c r="J391" s="339">
        <v>0</v>
      </c>
      <c r="K391" s="420">
        <v>0</v>
      </c>
      <c r="L391" s="454">
        <v>0</v>
      </c>
    </row>
    <row r="392" spans="2:12" x14ac:dyDescent="0.3">
      <c r="B392" s="422">
        <v>0</v>
      </c>
      <c r="C392" s="289"/>
      <c r="D392" s="254">
        <v>0</v>
      </c>
      <c r="E392" s="255"/>
      <c r="F392" s="292"/>
      <c r="G392" s="257">
        <v>0</v>
      </c>
      <c r="H392" s="437">
        <v>0</v>
      </c>
      <c r="I392" s="258" t="s">
        <v>1229</v>
      </c>
      <c r="J392" s="339">
        <v>0</v>
      </c>
      <c r="K392" s="420">
        <v>0</v>
      </c>
      <c r="L392" s="454">
        <v>0</v>
      </c>
    </row>
    <row r="393" spans="2:12" ht="15" thickBot="1" x14ac:dyDescent="0.35">
      <c r="B393" s="455" t="s">
        <v>64</v>
      </c>
      <c r="C393" s="298"/>
      <c r="D393" s="299"/>
      <c r="E393" s="300"/>
      <c r="F393" s="301"/>
      <c r="G393" s="288">
        <v>0</v>
      </c>
      <c r="H393" s="438" t="s">
        <v>64</v>
      </c>
      <c r="I393" s="261" t="s">
        <v>156</v>
      </c>
      <c r="J393" s="262"/>
      <c r="K393" s="426" t="s">
        <v>156</v>
      </c>
      <c r="L393" s="439">
        <v>0</v>
      </c>
    </row>
    <row r="394" spans="2:12" x14ac:dyDescent="0.3">
      <c r="B394" s="235"/>
      <c r="C394" s="302"/>
      <c r="D394" s="303" t="s">
        <v>65</v>
      </c>
      <c r="E394" s="304"/>
      <c r="F394" s="305"/>
      <c r="G394" s="306">
        <v>2.1573259999999999</v>
      </c>
      <c r="H394" s="307"/>
      <c r="I394" s="308"/>
      <c r="J394" s="309"/>
      <c r="K394" s="308"/>
      <c r="L394" s="310"/>
    </row>
    <row r="395" spans="2:12" x14ac:dyDescent="0.3">
      <c r="B395" s="232"/>
      <c r="C395" s="302"/>
      <c r="D395" s="311" t="s">
        <v>7</v>
      </c>
      <c r="E395" s="312"/>
      <c r="F395" s="313">
        <v>0.1</v>
      </c>
      <c r="G395" s="73">
        <v>0.216</v>
      </c>
      <c r="H395" s="314"/>
      <c r="I395" s="315"/>
      <c r="J395" s="316"/>
      <c r="K395" s="456"/>
      <c r="L395" s="317"/>
    </row>
    <row r="396" spans="2:12" x14ac:dyDescent="0.3">
      <c r="B396" s="232"/>
      <c r="C396" s="302"/>
      <c r="D396" s="311" t="s">
        <v>8</v>
      </c>
      <c r="E396" s="312"/>
      <c r="F396" s="313">
        <v>0.1</v>
      </c>
      <c r="G396" s="73">
        <v>0.216</v>
      </c>
      <c r="H396" s="314"/>
      <c r="I396" s="315"/>
      <c r="J396" s="316"/>
      <c r="K396" s="456"/>
      <c r="L396" s="317"/>
    </row>
    <row r="397" spans="2:12" x14ac:dyDescent="0.3">
      <c r="C397" s="302"/>
      <c r="D397" s="318" t="s">
        <v>67</v>
      </c>
      <c r="E397" s="319"/>
      <c r="F397" s="305"/>
      <c r="G397" s="76">
        <v>2.589</v>
      </c>
      <c r="H397" s="314"/>
      <c r="I397" s="315"/>
      <c r="J397" s="316"/>
      <c r="K397" s="456"/>
      <c r="L397" s="317"/>
    </row>
    <row r="398" spans="2:12" ht="15" thickBot="1" x14ac:dyDescent="0.35">
      <c r="B398" s="232" t="s">
        <v>66</v>
      </c>
      <c r="C398" s="302"/>
      <c r="D398" s="320" t="s">
        <v>68</v>
      </c>
      <c r="E398" s="321"/>
      <c r="F398" s="322"/>
      <c r="G398" s="78">
        <v>2.59</v>
      </c>
      <c r="H398" s="323">
        <v>1</v>
      </c>
      <c r="I398" s="324"/>
      <c r="J398" s="325"/>
      <c r="K398" s="457"/>
      <c r="L398" s="326">
        <v>0.99027240203844946</v>
      </c>
    </row>
    <row r="399" spans="2:12" x14ac:dyDescent="0.3">
      <c r="B399" s="232"/>
      <c r="C399" s="302"/>
      <c r="D399" s="219"/>
      <c r="E399" s="327"/>
      <c r="F399" s="241"/>
      <c r="G399" s="327"/>
      <c r="H399" s="230"/>
      <c r="I399" s="230"/>
      <c r="J399" s="231"/>
      <c r="K399" s="230"/>
      <c r="L399" s="230"/>
    </row>
    <row r="400" spans="2:12" x14ac:dyDescent="0.3">
      <c r="B400" s="232"/>
      <c r="C400" s="232"/>
      <c r="D400" s="219"/>
      <c r="E400" s="327"/>
      <c r="F400" s="241"/>
      <c r="G400" s="327"/>
      <c r="H400" s="230"/>
      <c r="I400" s="230"/>
      <c r="J400" s="231"/>
      <c r="K400" s="230"/>
      <c r="L400" s="230"/>
    </row>
    <row r="401" spans="2:12" x14ac:dyDescent="0.3">
      <c r="J401" s="226"/>
    </row>
    <row r="402" spans="2:12" x14ac:dyDescent="0.3">
      <c r="J402" s="226"/>
    </row>
    <row r="403" spans="2:12" x14ac:dyDescent="0.3">
      <c r="J403" s="226"/>
    </row>
    <row r="404" spans="2:12" x14ac:dyDescent="0.3">
      <c r="J404" s="226"/>
    </row>
    <row r="405" spans="2:12" x14ac:dyDescent="0.3">
      <c r="J405" s="226"/>
    </row>
    <row r="406" spans="2:12" x14ac:dyDescent="0.3">
      <c r="J406" s="226"/>
    </row>
    <row r="407" spans="2:12" x14ac:dyDescent="0.3">
      <c r="J407" s="226"/>
    </row>
    <row r="408" spans="2:12" ht="37.200000000000003" customHeight="1" x14ac:dyDescent="0.3">
      <c r="B408" s="710" t="s">
        <v>1809</v>
      </c>
      <c r="C408" s="710"/>
      <c r="D408" s="710"/>
      <c r="E408" s="710"/>
      <c r="F408" s="710"/>
      <c r="G408" s="710"/>
      <c r="H408" s="710"/>
      <c r="I408" s="710"/>
      <c r="J408" s="710"/>
      <c r="K408" s="710"/>
      <c r="L408" s="710"/>
    </row>
    <row r="409" spans="2:12" x14ac:dyDescent="0.3">
      <c r="B409" s="227"/>
      <c r="C409" s="227"/>
      <c r="D409" s="228"/>
      <c r="E409" s="229"/>
      <c r="F409" s="229"/>
      <c r="G409" s="229"/>
      <c r="H409" s="230"/>
      <c r="I409" s="230"/>
      <c r="J409" s="231"/>
      <c r="K409" s="230"/>
      <c r="L409" s="230"/>
    </row>
    <row r="410" spans="2:12" x14ac:dyDescent="0.3">
      <c r="B410" s="410" t="s">
        <v>1222</v>
      </c>
      <c r="C410" s="232" t="s">
        <v>1223</v>
      </c>
      <c r="D410" s="232"/>
      <c r="E410" s="232"/>
      <c r="F410" s="233"/>
      <c r="G410" s="234"/>
      <c r="H410" s="230"/>
      <c r="J410" s="231"/>
      <c r="K410" s="230"/>
      <c r="L410" s="230"/>
    </row>
    <row r="411" spans="2:12" x14ac:dyDescent="0.3">
      <c r="B411" s="232" t="s">
        <v>1224</v>
      </c>
      <c r="C411" s="235" t="s">
        <v>157</v>
      </c>
      <c r="D411" s="411"/>
      <c r="E411" s="412"/>
      <c r="F411" s="233"/>
      <c r="G411" s="234"/>
      <c r="H411" s="230"/>
      <c r="I411" s="230"/>
      <c r="J411" s="231"/>
      <c r="K411" s="230"/>
      <c r="L411" s="230"/>
    </row>
    <row r="412" spans="2:12" x14ac:dyDescent="0.3">
      <c r="B412" s="232"/>
      <c r="C412" s="236"/>
      <c r="D412" s="237"/>
      <c r="E412" s="238"/>
      <c r="F412" s="239"/>
      <c r="G412" s="240"/>
      <c r="H412" s="230"/>
      <c r="I412" s="230"/>
      <c r="J412" s="231"/>
      <c r="K412" s="230"/>
      <c r="L412" s="230"/>
    </row>
    <row r="413" spans="2:12" ht="30.75" customHeight="1" x14ac:dyDescent="0.3">
      <c r="B413" s="413" t="s">
        <v>48</v>
      </c>
      <c r="D413" s="237"/>
      <c r="E413" s="238"/>
      <c r="F413" s="238"/>
      <c r="G413" s="238"/>
      <c r="H413" s="230"/>
      <c r="I413" s="230"/>
      <c r="J413" s="231"/>
      <c r="K413" s="230"/>
      <c r="L413" s="230"/>
    </row>
    <row r="414" spans="2:12" x14ac:dyDescent="0.3">
      <c r="B414" s="235" t="s">
        <v>49</v>
      </c>
      <c r="C414" s="235" t="s">
        <v>528</v>
      </c>
      <c r="D414" s="232"/>
      <c r="E414" s="232"/>
      <c r="F414" s="241" t="s">
        <v>50</v>
      </c>
      <c r="G414" s="242" t="s">
        <v>2</v>
      </c>
      <c r="H414" s="230"/>
      <c r="I414" s="230"/>
      <c r="J414" s="231"/>
      <c r="K414" s="230"/>
      <c r="L414" s="230"/>
    </row>
    <row r="415" spans="2:12" ht="15" thickBot="1" x14ac:dyDescent="0.35">
      <c r="B415" s="235" t="s">
        <v>51</v>
      </c>
      <c r="C415" s="235" t="s">
        <v>177</v>
      </c>
      <c r="D415" s="235"/>
      <c r="E415" s="235"/>
      <c r="F415" s="235"/>
      <c r="G415" s="235"/>
      <c r="H415" s="235"/>
      <c r="I415" s="235"/>
      <c r="J415" s="235"/>
      <c r="K415" s="230"/>
      <c r="L415" s="230"/>
    </row>
    <row r="416" spans="2:12" ht="15" thickTop="1" x14ac:dyDescent="0.3">
      <c r="B416" s="414" t="s">
        <v>52</v>
      </c>
      <c r="C416" s="243"/>
      <c r="D416" s="244"/>
      <c r="E416" s="245"/>
      <c r="F416" s="246"/>
      <c r="G416" s="247"/>
      <c r="H416" s="396" t="s">
        <v>164</v>
      </c>
      <c r="I416" s="397"/>
      <c r="J416" s="397"/>
      <c r="K416" s="397"/>
      <c r="L416" s="398"/>
    </row>
    <row r="417" spans="2:13" x14ac:dyDescent="0.3">
      <c r="B417" s="415" t="s">
        <v>53</v>
      </c>
      <c r="C417" s="248" t="s">
        <v>1</v>
      </c>
      <c r="D417" s="249" t="s">
        <v>54</v>
      </c>
      <c r="E417" s="250" t="s">
        <v>23</v>
      </c>
      <c r="F417" s="250" t="s">
        <v>55</v>
      </c>
      <c r="G417" s="251" t="s">
        <v>56</v>
      </c>
      <c r="H417" s="416" t="s">
        <v>158</v>
      </c>
      <c r="I417" s="417" t="s">
        <v>159</v>
      </c>
      <c r="J417" s="417" t="s">
        <v>160</v>
      </c>
      <c r="K417" s="417" t="s">
        <v>161</v>
      </c>
      <c r="L417" s="418" t="s">
        <v>162</v>
      </c>
    </row>
    <row r="418" spans="2:13" x14ac:dyDescent="0.3">
      <c r="B418" s="252"/>
      <c r="C418" s="253"/>
      <c r="D418" s="254"/>
      <c r="E418" s="255">
        <v>0</v>
      </c>
      <c r="F418" s="256"/>
      <c r="G418" s="26">
        <v>0</v>
      </c>
      <c r="H418" s="419">
        <v>0</v>
      </c>
      <c r="I418" s="258" t="s">
        <v>1226</v>
      </c>
      <c r="J418" s="339"/>
      <c r="K418" s="420"/>
      <c r="L418" s="421">
        <v>0</v>
      </c>
    </row>
    <row r="419" spans="2:13" x14ac:dyDescent="0.3">
      <c r="B419" s="422">
        <v>0</v>
      </c>
      <c r="C419" s="253"/>
      <c r="D419" s="254">
        <v>0</v>
      </c>
      <c r="E419" s="255">
        <v>0</v>
      </c>
      <c r="F419" s="256"/>
      <c r="G419" s="26">
        <v>0</v>
      </c>
      <c r="H419" s="419">
        <v>0</v>
      </c>
      <c r="I419" s="258" t="s">
        <v>1227</v>
      </c>
      <c r="J419" s="339">
        <v>0</v>
      </c>
      <c r="K419" s="420">
        <v>0</v>
      </c>
      <c r="L419" s="421">
        <v>0</v>
      </c>
    </row>
    <row r="420" spans="2:13" x14ac:dyDescent="0.3">
      <c r="B420" s="422">
        <v>0</v>
      </c>
      <c r="C420" s="253"/>
      <c r="D420" s="254">
        <v>0</v>
      </c>
      <c r="E420" s="255">
        <v>0</v>
      </c>
      <c r="F420" s="256"/>
      <c r="G420" s="26">
        <v>0</v>
      </c>
      <c r="H420" s="419">
        <v>0</v>
      </c>
      <c r="I420" s="258" t="s">
        <v>1228</v>
      </c>
      <c r="J420" s="339">
        <v>0</v>
      </c>
      <c r="K420" s="420">
        <v>0</v>
      </c>
      <c r="L420" s="421">
        <v>0</v>
      </c>
    </row>
    <row r="421" spans="2:13" x14ac:dyDescent="0.3">
      <c r="B421" s="422">
        <v>0</v>
      </c>
      <c r="C421" s="253"/>
      <c r="D421" s="254">
        <v>0</v>
      </c>
      <c r="E421" s="255">
        <v>0</v>
      </c>
      <c r="F421" s="256"/>
      <c r="G421" s="26">
        <v>0</v>
      </c>
      <c r="H421" s="419">
        <v>0</v>
      </c>
      <c r="I421" s="258" t="s">
        <v>1229</v>
      </c>
      <c r="J421" s="339">
        <v>0</v>
      </c>
      <c r="K421" s="420">
        <v>0</v>
      </c>
      <c r="L421" s="421">
        <v>0</v>
      </c>
    </row>
    <row r="422" spans="2:13" x14ac:dyDescent="0.3">
      <c r="B422" s="422">
        <v>0</v>
      </c>
      <c r="C422" s="253"/>
      <c r="D422" s="254">
        <v>0</v>
      </c>
      <c r="E422" s="255">
        <v>0</v>
      </c>
      <c r="F422" s="256"/>
      <c r="G422" s="26">
        <v>0</v>
      </c>
      <c r="H422" s="419">
        <v>0</v>
      </c>
      <c r="I422" s="258" t="s">
        <v>1230</v>
      </c>
      <c r="J422" s="339">
        <v>0</v>
      </c>
      <c r="K422" s="420">
        <v>0</v>
      </c>
      <c r="L422" s="421">
        <v>0</v>
      </c>
    </row>
    <row r="423" spans="2:13" x14ac:dyDescent="0.3">
      <c r="B423" s="422" t="s">
        <v>73</v>
      </c>
      <c r="C423" s="253"/>
      <c r="D423" s="254">
        <v>0</v>
      </c>
      <c r="E423" s="255">
        <v>0</v>
      </c>
      <c r="F423" s="256"/>
      <c r="G423" s="26">
        <v>3.9E-2</v>
      </c>
      <c r="H423" s="419">
        <v>1.3551482080423531E-2</v>
      </c>
      <c r="I423" s="258" t="s">
        <v>1231</v>
      </c>
      <c r="J423" s="61" t="s">
        <v>165</v>
      </c>
      <c r="K423" s="100">
        <v>0.4</v>
      </c>
      <c r="L423" s="101">
        <v>5.4205928321694125E-3</v>
      </c>
      <c r="M423" s="62">
        <v>18</v>
      </c>
    </row>
    <row r="424" spans="2:13" x14ac:dyDescent="0.3">
      <c r="B424" s="422" t="s">
        <v>57</v>
      </c>
      <c r="C424" s="253"/>
      <c r="D424" s="259"/>
      <c r="E424" s="255"/>
      <c r="F424" s="256"/>
      <c r="G424" s="260">
        <v>3.9E-2</v>
      </c>
      <c r="H424" s="425" t="s">
        <v>57</v>
      </c>
      <c r="I424" s="261" t="s">
        <v>156</v>
      </c>
      <c r="J424" s="262"/>
      <c r="K424" s="426" t="s">
        <v>156</v>
      </c>
      <c r="L424" s="427">
        <v>5.4205928321694125E-3</v>
      </c>
    </row>
    <row r="425" spans="2:13" x14ac:dyDescent="0.3">
      <c r="B425" s="428" t="s">
        <v>22</v>
      </c>
      <c r="C425" s="263"/>
      <c r="D425" s="264"/>
      <c r="E425" s="265"/>
      <c r="F425" s="266"/>
      <c r="G425" s="267"/>
      <c r="H425" s="429"/>
      <c r="I425" s="268"/>
      <c r="J425" s="269"/>
      <c r="K425" s="430"/>
      <c r="L425" s="270"/>
    </row>
    <row r="426" spans="2:13" x14ac:dyDescent="0.3">
      <c r="B426" s="431" t="s">
        <v>58</v>
      </c>
      <c r="C426" s="271" t="s">
        <v>1</v>
      </c>
      <c r="D426" s="329" t="s">
        <v>59</v>
      </c>
      <c r="E426" s="272" t="s">
        <v>23</v>
      </c>
      <c r="F426" s="272" t="s">
        <v>55</v>
      </c>
      <c r="G426" s="273" t="s">
        <v>56</v>
      </c>
      <c r="H426" s="416" t="s">
        <v>158</v>
      </c>
      <c r="I426" s="417" t="s">
        <v>159</v>
      </c>
      <c r="J426" s="417" t="s">
        <v>160</v>
      </c>
      <c r="K426" s="432" t="s">
        <v>161</v>
      </c>
      <c r="L426" s="418" t="s">
        <v>162</v>
      </c>
    </row>
    <row r="427" spans="2:13" x14ac:dyDescent="0.3">
      <c r="B427" s="8" t="s">
        <v>24</v>
      </c>
      <c r="C427" s="25">
        <v>1</v>
      </c>
      <c r="D427" s="3">
        <v>4.05</v>
      </c>
      <c r="E427" s="26">
        <v>4.05</v>
      </c>
      <c r="F427" s="26">
        <v>0.09</v>
      </c>
      <c r="G427" s="26">
        <v>0.36449999999999999</v>
      </c>
      <c r="H427" s="433">
        <v>0.12665423636703529</v>
      </c>
      <c r="I427" s="97"/>
      <c r="J427" s="434" t="s">
        <v>163</v>
      </c>
      <c r="K427" s="435">
        <v>1</v>
      </c>
      <c r="L427" s="436">
        <v>0.12665423636703529</v>
      </c>
      <c r="M427" s="62">
        <v>101</v>
      </c>
    </row>
    <row r="428" spans="2:13" x14ac:dyDescent="0.3">
      <c r="B428" s="8" t="s">
        <v>37</v>
      </c>
      <c r="C428" s="25">
        <v>1</v>
      </c>
      <c r="D428" s="3">
        <v>4.0999999999999996</v>
      </c>
      <c r="E428" s="26">
        <v>4.0999999999999996</v>
      </c>
      <c r="F428" s="26">
        <v>0.09</v>
      </c>
      <c r="G428" s="26">
        <v>0.36899999999999994</v>
      </c>
      <c r="H428" s="419">
        <v>0.12821786891477646</v>
      </c>
      <c r="I428" s="99"/>
      <c r="J428" s="423" t="s">
        <v>163</v>
      </c>
      <c r="K428" s="424">
        <v>1</v>
      </c>
      <c r="L428" s="421">
        <v>0.12821786891477646</v>
      </c>
      <c r="M428" s="62">
        <v>122</v>
      </c>
    </row>
    <row r="429" spans="2:13" x14ac:dyDescent="0.3">
      <c r="B429" s="8" t="s">
        <v>69</v>
      </c>
      <c r="C429" s="25">
        <v>0.1</v>
      </c>
      <c r="D429" s="3">
        <v>4.55</v>
      </c>
      <c r="E429" s="26">
        <v>0.45500000000000002</v>
      </c>
      <c r="F429" s="27">
        <v>0.09</v>
      </c>
      <c r="G429" s="26">
        <v>4.095E-2</v>
      </c>
      <c r="H429" s="419">
        <v>1.4229056184444708E-2</v>
      </c>
      <c r="I429" s="99"/>
      <c r="J429" s="423" t="s">
        <v>163</v>
      </c>
      <c r="K429" s="424">
        <v>1</v>
      </c>
      <c r="L429" s="421">
        <v>1.4229056184444708E-2</v>
      </c>
      <c r="M429" s="62">
        <v>113</v>
      </c>
    </row>
    <row r="430" spans="2:13" x14ac:dyDescent="0.3">
      <c r="B430" s="422"/>
      <c r="C430" s="253"/>
      <c r="D430" s="254"/>
      <c r="E430" s="255"/>
      <c r="F430" s="255"/>
      <c r="G430" s="257"/>
      <c r="H430" s="437">
        <v>0</v>
      </c>
      <c r="I430" s="258" t="s">
        <v>1228</v>
      </c>
      <c r="J430" s="339"/>
      <c r="K430" s="420"/>
      <c r="L430" s="421">
        <v>0</v>
      </c>
    </row>
    <row r="431" spans="2:13" x14ac:dyDescent="0.3">
      <c r="B431" s="422"/>
      <c r="C431" s="253"/>
      <c r="D431" s="254"/>
      <c r="E431" s="255"/>
      <c r="F431" s="255"/>
      <c r="G431" s="257"/>
      <c r="H431" s="437">
        <v>0</v>
      </c>
      <c r="I431" s="258" t="s">
        <v>1229</v>
      </c>
      <c r="J431" s="339">
        <v>0</v>
      </c>
      <c r="K431" s="420">
        <v>0</v>
      </c>
      <c r="L431" s="421">
        <v>0</v>
      </c>
    </row>
    <row r="432" spans="2:13" x14ac:dyDescent="0.3">
      <c r="B432" s="422">
        <v>0</v>
      </c>
      <c r="C432" s="253"/>
      <c r="D432" s="254">
        <v>0</v>
      </c>
      <c r="E432" s="255">
        <v>0</v>
      </c>
      <c r="F432" s="255"/>
      <c r="G432" s="257">
        <v>0</v>
      </c>
      <c r="H432" s="437">
        <v>0</v>
      </c>
      <c r="I432" s="258" t="s">
        <v>1230</v>
      </c>
      <c r="J432" s="339">
        <v>0</v>
      </c>
      <c r="K432" s="420">
        <v>0</v>
      </c>
      <c r="L432" s="421">
        <v>0</v>
      </c>
    </row>
    <row r="433" spans="2:12" x14ac:dyDescent="0.3">
      <c r="B433" s="422">
        <v>0</v>
      </c>
      <c r="C433" s="253"/>
      <c r="D433" s="254">
        <v>0</v>
      </c>
      <c r="E433" s="255">
        <v>0</v>
      </c>
      <c r="F433" s="256"/>
      <c r="G433" s="257">
        <v>0</v>
      </c>
      <c r="H433" s="437">
        <v>0</v>
      </c>
      <c r="I433" s="258" t="s">
        <v>1231</v>
      </c>
      <c r="J433" s="339">
        <v>0</v>
      </c>
      <c r="K433" s="420">
        <v>0</v>
      </c>
      <c r="L433" s="421">
        <v>0</v>
      </c>
    </row>
    <row r="434" spans="2:12" x14ac:dyDescent="0.3">
      <c r="B434" s="422">
        <v>0</v>
      </c>
      <c r="C434" s="253"/>
      <c r="D434" s="254">
        <v>0</v>
      </c>
      <c r="E434" s="255">
        <v>0</v>
      </c>
      <c r="F434" s="256"/>
      <c r="G434" s="257">
        <v>0</v>
      </c>
      <c r="H434" s="437">
        <v>0</v>
      </c>
      <c r="I434" s="258" t="s">
        <v>1237</v>
      </c>
      <c r="J434" s="339">
        <v>0</v>
      </c>
      <c r="K434" s="420">
        <v>0</v>
      </c>
      <c r="L434" s="421">
        <v>0</v>
      </c>
    </row>
    <row r="435" spans="2:12" x14ac:dyDescent="0.3">
      <c r="B435" s="422">
        <v>0</v>
      </c>
      <c r="C435" s="253"/>
      <c r="D435" s="254">
        <v>0</v>
      </c>
      <c r="E435" s="255">
        <v>0</v>
      </c>
      <c r="F435" s="256"/>
      <c r="G435" s="257">
        <v>0</v>
      </c>
      <c r="H435" s="437">
        <v>0</v>
      </c>
      <c r="I435" s="258" t="s">
        <v>1238</v>
      </c>
      <c r="J435" s="339">
        <v>0</v>
      </c>
      <c r="K435" s="420">
        <v>0</v>
      </c>
      <c r="L435" s="421">
        <v>0</v>
      </c>
    </row>
    <row r="436" spans="2:12" x14ac:dyDescent="0.3">
      <c r="B436" s="422" t="s">
        <v>60</v>
      </c>
      <c r="C436" s="253"/>
      <c r="D436" s="259"/>
      <c r="E436" s="255"/>
      <c r="F436" s="256"/>
      <c r="G436" s="260">
        <v>0.77444999999999997</v>
      </c>
      <c r="H436" s="438" t="s">
        <v>60</v>
      </c>
      <c r="I436" s="261" t="s">
        <v>156</v>
      </c>
      <c r="J436" s="262"/>
      <c r="K436" s="426" t="s">
        <v>156</v>
      </c>
      <c r="L436" s="439">
        <v>0.26910116146625646</v>
      </c>
    </row>
    <row r="437" spans="2:12" x14ac:dyDescent="0.3">
      <c r="B437" s="428" t="s">
        <v>38</v>
      </c>
      <c r="C437" s="263"/>
      <c r="D437" s="264"/>
      <c r="E437" s="276"/>
      <c r="F437" s="266"/>
      <c r="G437" s="277"/>
      <c r="H437" s="278"/>
      <c r="I437" s="279"/>
      <c r="J437" s="280"/>
      <c r="K437" s="281"/>
      <c r="L437" s="282"/>
    </row>
    <row r="438" spans="2:12" x14ac:dyDescent="0.3">
      <c r="B438" s="415" t="s">
        <v>53</v>
      </c>
      <c r="C438" s="297"/>
      <c r="D438" s="329" t="s">
        <v>0</v>
      </c>
      <c r="E438" s="272" t="s">
        <v>1</v>
      </c>
      <c r="F438" s="459" t="s">
        <v>61</v>
      </c>
      <c r="G438" s="251" t="s">
        <v>56</v>
      </c>
      <c r="H438" s="441" t="s">
        <v>158</v>
      </c>
      <c r="I438" s="442" t="s">
        <v>159</v>
      </c>
      <c r="J438" s="442" t="s">
        <v>160</v>
      </c>
      <c r="K438" s="443" t="s">
        <v>161</v>
      </c>
      <c r="L438" s="444" t="s">
        <v>162</v>
      </c>
    </row>
    <row r="439" spans="2:12" x14ac:dyDescent="0.3">
      <c r="B439" s="448" t="s">
        <v>1259</v>
      </c>
      <c r="C439" s="447"/>
      <c r="D439" s="290" t="s">
        <v>2</v>
      </c>
      <c r="E439" s="291">
        <v>1</v>
      </c>
      <c r="F439" s="292">
        <v>2.0569999999999999</v>
      </c>
      <c r="G439" s="26">
        <v>2.0569999999999999</v>
      </c>
      <c r="H439" s="419">
        <v>0.71475381126746673</v>
      </c>
      <c r="I439" s="258" t="s">
        <v>1231</v>
      </c>
      <c r="J439" s="339" t="s">
        <v>163</v>
      </c>
      <c r="K439" s="420">
        <v>1</v>
      </c>
      <c r="L439" s="421">
        <v>0.71475381126746673</v>
      </c>
    </row>
    <row r="440" spans="2:12" x14ac:dyDescent="0.3">
      <c r="B440" s="422" t="s">
        <v>1236</v>
      </c>
      <c r="C440" s="289"/>
      <c r="D440" s="290" t="s">
        <v>5</v>
      </c>
      <c r="E440" s="291">
        <v>3.0000000000000001E-3</v>
      </c>
      <c r="F440" s="292">
        <v>1.96</v>
      </c>
      <c r="G440" s="26">
        <v>5.8799999999999998E-3</v>
      </c>
      <c r="H440" s="419">
        <v>2.0431465290484709E-3</v>
      </c>
      <c r="I440" s="258" t="s">
        <v>1229</v>
      </c>
      <c r="J440" s="61" t="s">
        <v>165</v>
      </c>
      <c r="K440" s="100">
        <v>0.4</v>
      </c>
      <c r="L440" s="421">
        <v>8.1725861161938834E-4</v>
      </c>
    </row>
    <row r="441" spans="2:12" x14ac:dyDescent="0.3">
      <c r="B441" s="422" t="s">
        <v>1258</v>
      </c>
      <c r="C441" s="289"/>
      <c r="D441" s="290" t="s">
        <v>1242</v>
      </c>
      <c r="E441" s="291">
        <v>3.0000000000000001E-3</v>
      </c>
      <c r="F441" s="292">
        <v>0.52800000000000002</v>
      </c>
      <c r="G441" s="26">
        <v>1.5840000000000001E-3</v>
      </c>
      <c r="H441" s="419">
        <v>5.5039865680489423E-4</v>
      </c>
      <c r="I441" s="258" t="s">
        <v>1227</v>
      </c>
      <c r="J441" s="61" t="s">
        <v>165</v>
      </c>
      <c r="K441" s="100">
        <v>0.4</v>
      </c>
      <c r="L441" s="421">
        <v>2.2015946272195769E-4</v>
      </c>
    </row>
    <row r="442" spans="2:12" x14ac:dyDescent="0.3">
      <c r="B442" s="458"/>
      <c r="C442" s="289"/>
      <c r="D442" s="290"/>
      <c r="E442" s="291"/>
      <c r="F442" s="292"/>
      <c r="G442" s="26">
        <v>0</v>
      </c>
      <c r="H442" s="419">
        <v>0</v>
      </c>
      <c r="I442" s="258"/>
      <c r="J442" s="339"/>
      <c r="K442" s="420"/>
      <c r="L442" s="421">
        <v>0</v>
      </c>
    </row>
    <row r="443" spans="2:12" x14ac:dyDescent="0.3">
      <c r="B443" s="458"/>
      <c r="C443" s="289"/>
      <c r="D443" s="290"/>
      <c r="E443" s="291"/>
      <c r="F443" s="292"/>
      <c r="G443" s="26">
        <v>0</v>
      </c>
      <c r="H443" s="419">
        <v>0</v>
      </c>
      <c r="I443" s="258"/>
      <c r="J443" s="339"/>
      <c r="K443" s="420"/>
      <c r="L443" s="421">
        <v>0</v>
      </c>
    </row>
    <row r="444" spans="2:12" x14ac:dyDescent="0.3">
      <c r="B444" s="446"/>
      <c r="C444" s="447"/>
      <c r="D444" s="290"/>
      <c r="E444" s="291"/>
      <c r="F444" s="292"/>
      <c r="G444" s="26">
        <v>0</v>
      </c>
      <c r="H444" s="419">
        <v>0</v>
      </c>
      <c r="I444" s="258"/>
      <c r="J444" s="339"/>
      <c r="K444" s="420"/>
      <c r="L444" s="421">
        <v>0</v>
      </c>
    </row>
    <row r="445" spans="2:12" x14ac:dyDescent="0.3">
      <c r="B445" s="446"/>
      <c r="C445" s="447"/>
      <c r="D445" s="290"/>
      <c r="E445" s="291"/>
      <c r="F445" s="292"/>
      <c r="G445" s="26">
        <v>0</v>
      </c>
      <c r="H445" s="419">
        <v>0</v>
      </c>
      <c r="I445" s="258" t="s">
        <v>1237</v>
      </c>
      <c r="J445" s="339"/>
      <c r="K445" s="420"/>
      <c r="L445" s="421">
        <v>0</v>
      </c>
    </row>
    <row r="446" spans="2:12" x14ac:dyDescent="0.3">
      <c r="B446" s="422"/>
      <c r="C446" s="289"/>
      <c r="D446" s="290"/>
      <c r="E446" s="291"/>
      <c r="F446" s="292"/>
      <c r="G446" s="26">
        <v>0</v>
      </c>
      <c r="H446" s="419">
        <v>0</v>
      </c>
      <c r="I446" s="258" t="s">
        <v>1238</v>
      </c>
      <c r="J446" s="339"/>
      <c r="K446" s="420"/>
      <c r="L446" s="421">
        <v>0</v>
      </c>
    </row>
    <row r="447" spans="2:12" x14ac:dyDescent="0.3">
      <c r="B447" s="422"/>
      <c r="C447" s="289"/>
      <c r="D447" s="290"/>
      <c r="E447" s="291"/>
      <c r="F447" s="292"/>
      <c r="G447" s="26">
        <v>0</v>
      </c>
      <c r="H447" s="419">
        <v>0</v>
      </c>
      <c r="I447" s="258"/>
      <c r="J447" s="339"/>
      <c r="K447" s="420"/>
      <c r="L447" s="421">
        <v>0</v>
      </c>
    </row>
    <row r="448" spans="2:12" x14ac:dyDescent="0.3">
      <c r="B448" s="422"/>
      <c r="C448" s="289"/>
      <c r="D448" s="290"/>
      <c r="E448" s="291"/>
      <c r="F448" s="292"/>
      <c r="G448" s="26">
        <v>0</v>
      </c>
      <c r="H448" s="419">
        <v>0</v>
      </c>
      <c r="I448" s="258" t="s">
        <v>1232</v>
      </c>
      <c r="J448" s="339"/>
      <c r="K448" s="420"/>
      <c r="L448" s="421">
        <v>0</v>
      </c>
    </row>
    <row r="449" spans="2:12" x14ac:dyDescent="0.3">
      <c r="B449" s="422"/>
      <c r="C449" s="289"/>
      <c r="D449" s="290"/>
      <c r="E449" s="291"/>
      <c r="F449" s="292"/>
      <c r="G449" s="26">
        <v>0</v>
      </c>
      <c r="H449" s="419">
        <v>0</v>
      </c>
      <c r="I449" s="258" t="s">
        <v>1226</v>
      </c>
      <c r="J449" s="339"/>
      <c r="K449" s="420">
        <v>0</v>
      </c>
      <c r="L449" s="421">
        <v>0</v>
      </c>
    </row>
    <row r="450" spans="2:12" x14ac:dyDescent="0.3">
      <c r="B450" s="422"/>
      <c r="C450" s="289"/>
      <c r="D450" s="290"/>
      <c r="E450" s="291"/>
      <c r="F450" s="292"/>
      <c r="G450" s="26">
        <v>0</v>
      </c>
      <c r="H450" s="419">
        <v>0</v>
      </c>
      <c r="I450" s="258"/>
      <c r="J450" s="339"/>
      <c r="K450" s="420"/>
      <c r="L450" s="421">
        <v>0</v>
      </c>
    </row>
    <row r="451" spans="2:12" x14ac:dyDescent="0.3">
      <c r="B451" s="422"/>
      <c r="C451" s="289"/>
      <c r="D451" s="290"/>
      <c r="E451" s="291"/>
      <c r="F451" s="292"/>
      <c r="G451" s="26">
        <v>0</v>
      </c>
      <c r="H451" s="419">
        <v>0</v>
      </c>
      <c r="I451" s="258"/>
      <c r="J451" s="339"/>
      <c r="K451" s="420"/>
      <c r="L451" s="421">
        <v>0</v>
      </c>
    </row>
    <row r="452" spans="2:12" x14ac:dyDescent="0.3">
      <c r="B452" s="422"/>
      <c r="C452" s="289"/>
      <c r="D452" s="290"/>
      <c r="E452" s="291"/>
      <c r="F452" s="292"/>
      <c r="G452" s="26">
        <v>0</v>
      </c>
      <c r="H452" s="419">
        <v>0</v>
      </c>
      <c r="I452" s="258"/>
      <c r="J452" s="339"/>
      <c r="K452" s="420"/>
      <c r="L452" s="421">
        <v>0</v>
      </c>
    </row>
    <row r="453" spans="2:12" x14ac:dyDescent="0.3">
      <c r="B453" s="422">
        <v>0</v>
      </c>
      <c r="C453" s="289"/>
      <c r="D453" s="254">
        <v>0</v>
      </c>
      <c r="E453" s="291"/>
      <c r="F453" s="292"/>
      <c r="G453" s="26">
        <v>0</v>
      </c>
      <c r="H453" s="419">
        <v>0</v>
      </c>
      <c r="I453" s="258" t="s">
        <v>1227</v>
      </c>
      <c r="J453" s="339">
        <v>0</v>
      </c>
      <c r="K453" s="420">
        <v>0</v>
      </c>
      <c r="L453" s="421">
        <v>0</v>
      </c>
    </row>
    <row r="454" spans="2:12" x14ac:dyDescent="0.3">
      <c r="B454" s="422">
        <v>0</v>
      </c>
      <c r="C454" s="289"/>
      <c r="D454" s="254">
        <v>0</v>
      </c>
      <c r="E454" s="291"/>
      <c r="F454" s="292"/>
      <c r="G454" s="26">
        <v>0</v>
      </c>
      <c r="H454" s="419">
        <v>0</v>
      </c>
      <c r="I454" s="258" t="s">
        <v>1228</v>
      </c>
      <c r="J454" s="339">
        <v>0</v>
      </c>
      <c r="K454" s="420">
        <v>0</v>
      </c>
      <c r="L454" s="421">
        <v>0</v>
      </c>
    </row>
    <row r="455" spans="2:12" x14ac:dyDescent="0.3">
      <c r="B455" s="449" t="s">
        <v>62</v>
      </c>
      <c r="C455" s="293"/>
      <c r="D455" s="294"/>
      <c r="E455" s="295"/>
      <c r="F455" s="296"/>
      <c r="G455" s="260">
        <v>2.0644639999999996</v>
      </c>
      <c r="H455" s="438" t="s">
        <v>62</v>
      </c>
      <c r="I455" s="261" t="s">
        <v>156</v>
      </c>
      <c r="J455" s="262"/>
      <c r="K455" s="426" t="s">
        <v>156</v>
      </c>
      <c r="L455" s="439">
        <v>0.71579122934180806</v>
      </c>
    </row>
    <row r="456" spans="2:12" x14ac:dyDescent="0.3">
      <c r="B456" s="428" t="s">
        <v>63</v>
      </c>
      <c r="C456" s="263"/>
      <c r="D456" s="264"/>
      <c r="E456" s="265"/>
      <c r="F456" s="266"/>
      <c r="G456" s="277"/>
      <c r="H456" s="278"/>
      <c r="I456" s="279"/>
      <c r="J456" s="280"/>
      <c r="K456" s="281"/>
      <c r="L456" s="282">
        <v>0</v>
      </c>
    </row>
    <row r="457" spans="2:12" x14ac:dyDescent="0.3">
      <c r="B457" s="415" t="s">
        <v>53</v>
      </c>
      <c r="C457" s="297"/>
      <c r="D457" s="249" t="s">
        <v>0</v>
      </c>
      <c r="E457" s="250" t="s">
        <v>1</v>
      </c>
      <c r="F457" s="272" t="s">
        <v>61</v>
      </c>
      <c r="G457" s="285" t="s">
        <v>56</v>
      </c>
      <c r="H457" s="441" t="s">
        <v>158</v>
      </c>
      <c r="I457" s="442" t="s">
        <v>159</v>
      </c>
      <c r="J457" s="442" t="s">
        <v>160</v>
      </c>
      <c r="K457" s="443" t="s">
        <v>161</v>
      </c>
      <c r="L457" s="444" t="s">
        <v>162</v>
      </c>
    </row>
    <row r="458" spans="2:12" x14ac:dyDescent="0.3">
      <c r="B458" s="422">
        <v>0</v>
      </c>
      <c r="C458" s="289"/>
      <c r="D458" s="254">
        <v>0</v>
      </c>
      <c r="E458" s="255"/>
      <c r="F458" s="292"/>
      <c r="G458" s="288">
        <v>0</v>
      </c>
      <c r="H458" s="450">
        <v>0</v>
      </c>
      <c r="I458" s="275" t="s">
        <v>1232</v>
      </c>
      <c r="J458" s="451">
        <v>0</v>
      </c>
      <c r="K458" s="452">
        <v>0</v>
      </c>
      <c r="L458" s="453">
        <v>0</v>
      </c>
    </row>
    <row r="459" spans="2:12" x14ac:dyDescent="0.3">
      <c r="B459" s="422">
        <v>0</v>
      </c>
      <c r="C459" s="289"/>
      <c r="D459" s="254">
        <v>0</v>
      </c>
      <c r="E459" s="255"/>
      <c r="F459" s="292"/>
      <c r="G459" s="257">
        <v>0</v>
      </c>
      <c r="H459" s="437">
        <v>0</v>
      </c>
      <c r="I459" s="258" t="s">
        <v>1228</v>
      </c>
      <c r="J459" s="339">
        <v>0</v>
      </c>
      <c r="K459" s="420">
        <v>0</v>
      </c>
      <c r="L459" s="454">
        <v>0</v>
      </c>
    </row>
    <row r="460" spans="2:12" x14ac:dyDescent="0.3">
      <c r="B460" s="422">
        <v>0</v>
      </c>
      <c r="C460" s="289"/>
      <c r="D460" s="254">
        <v>0</v>
      </c>
      <c r="E460" s="255"/>
      <c r="F460" s="292"/>
      <c r="G460" s="257">
        <v>0</v>
      </c>
      <c r="H460" s="437">
        <v>0</v>
      </c>
      <c r="I460" s="258" t="s">
        <v>1229</v>
      </c>
      <c r="J460" s="339">
        <v>0</v>
      </c>
      <c r="K460" s="420">
        <v>0</v>
      </c>
      <c r="L460" s="454">
        <v>0</v>
      </c>
    </row>
    <row r="461" spans="2:12" ht="15" thickBot="1" x14ac:dyDescent="0.35">
      <c r="B461" s="455" t="s">
        <v>64</v>
      </c>
      <c r="C461" s="298"/>
      <c r="D461" s="299"/>
      <c r="E461" s="300"/>
      <c r="F461" s="301"/>
      <c r="G461" s="288">
        <v>0</v>
      </c>
      <c r="H461" s="438" t="s">
        <v>64</v>
      </c>
      <c r="I461" s="261" t="s">
        <v>156</v>
      </c>
      <c r="J461" s="262"/>
      <c r="K461" s="426" t="s">
        <v>156</v>
      </c>
      <c r="L461" s="439">
        <v>0</v>
      </c>
    </row>
    <row r="462" spans="2:12" x14ac:dyDescent="0.3">
      <c r="B462" s="235"/>
      <c r="C462" s="302"/>
      <c r="D462" s="303" t="s">
        <v>65</v>
      </c>
      <c r="E462" s="304"/>
      <c r="F462" s="305"/>
      <c r="G462" s="306">
        <v>2.8779139999999996</v>
      </c>
      <c r="H462" s="307"/>
      <c r="I462" s="308"/>
      <c r="J462" s="309"/>
      <c r="K462" s="308"/>
      <c r="L462" s="310"/>
    </row>
    <row r="463" spans="2:12" x14ac:dyDescent="0.3">
      <c r="B463" s="232"/>
      <c r="C463" s="302"/>
      <c r="D463" s="311" t="s">
        <v>7</v>
      </c>
      <c r="E463" s="312"/>
      <c r="F463" s="313">
        <v>0.1</v>
      </c>
      <c r="G463" s="73">
        <v>0.28799999999999998</v>
      </c>
      <c r="H463" s="314"/>
      <c r="I463" s="315"/>
      <c r="J463" s="316"/>
      <c r="K463" s="456"/>
      <c r="L463" s="317"/>
    </row>
    <row r="464" spans="2:12" x14ac:dyDescent="0.3">
      <c r="B464" s="232"/>
      <c r="C464" s="302"/>
      <c r="D464" s="311" t="s">
        <v>8</v>
      </c>
      <c r="E464" s="312"/>
      <c r="F464" s="313">
        <v>0.1</v>
      </c>
      <c r="G464" s="73">
        <v>0.28799999999999998</v>
      </c>
      <c r="H464" s="314"/>
      <c r="I464" s="315"/>
      <c r="J464" s="316"/>
      <c r="K464" s="456"/>
      <c r="L464" s="317"/>
    </row>
    <row r="465" spans="2:12" x14ac:dyDescent="0.3">
      <c r="C465" s="302"/>
      <c r="D465" s="318" t="s">
        <v>67</v>
      </c>
      <c r="E465" s="319"/>
      <c r="F465" s="305"/>
      <c r="G465" s="76">
        <v>3.4540000000000002</v>
      </c>
      <c r="H465" s="314"/>
      <c r="I465" s="315"/>
      <c r="J465" s="316"/>
      <c r="K465" s="456"/>
      <c r="L465" s="317"/>
    </row>
    <row r="466" spans="2:12" ht="15" thickBot="1" x14ac:dyDescent="0.35">
      <c r="B466" s="232" t="s">
        <v>66</v>
      </c>
      <c r="C466" s="302"/>
      <c r="D466" s="320" t="s">
        <v>68</v>
      </c>
      <c r="E466" s="321"/>
      <c r="F466" s="322"/>
      <c r="G466" s="78">
        <v>3.45</v>
      </c>
      <c r="H466" s="323">
        <v>1</v>
      </c>
      <c r="I466" s="324"/>
      <c r="J466" s="325"/>
      <c r="K466" s="457"/>
      <c r="L466" s="326">
        <v>0.9903129836402339</v>
      </c>
    </row>
    <row r="467" spans="2:12" x14ac:dyDescent="0.3">
      <c r="B467" s="232"/>
      <c r="C467" s="302"/>
      <c r="D467" s="219"/>
      <c r="E467" s="327"/>
      <c r="F467" s="241"/>
      <c r="G467" s="327"/>
      <c r="H467" s="230"/>
      <c r="I467" s="230"/>
      <c r="J467" s="231"/>
      <c r="K467" s="230"/>
      <c r="L467" s="230"/>
    </row>
    <row r="468" spans="2:12" x14ac:dyDescent="0.3">
      <c r="B468" s="232"/>
      <c r="C468" s="232"/>
      <c r="D468" s="219"/>
      <c r="E468" s="327"/>
      <c r="F468" s="241"/>
      <c r="G468" s="327"/>
      <c r="H468" s="230"/>
      <c r="I468" s="230"/>
      <c r="J468" s="231"/>
      <c r="K468" s="230"/>
      <c r="L468" s="230"/>
    </row>
    <row r="469" spans="2:12" x14ac:dyDescent="0.3">
      <c r="J469" s="226"/>
    </row>
    <row r="470" spans="2:12" x14ac:dyDescent="0.3">
      <c r="J470" s="226"/>
    </row>
    <row r="471" spans="2:12" x14ac:dyDescent="0.3">
      <c r="J471" s="226"/>
    </row>
    <row r="472" spans="2:12" x14ac:dyDescent="0.3">
      <c r="J472" s="226"/>
    </row>
    <row r="473" spans="2:12" x14ac:dyDescent="0.3">
      <c r="J473" s="226"/>
    </row>
    <row r="474" spans="2:12" x14ac:dyDescent="0.3">
      <c r="J474" s="226"/>
    </row>
    <row r="475" spans="2:12" x14ac:dyDescent="0.3">
      <c r="J475" s="226"/>
    </row>
    <row r="476" spans="2:12" ht="37.200000000000003" customHeight="1" x14ac:dyDescent="0.3">
      <c r="B476" s="710" t="s">
        <v>1809</v>
      </c>
      <c r="C476" s="710"/>
      <c r="D476" s="710"/>
      <c r="E476" s="710"/>
      <c r="F476" s="710"/>
      <c r="G476" s="710"/>
      <c r="H476" s="710"/>
      <c r="I476" s="710"/>
      <c r="J476" s="710"/>
      <c r="K476" s="710"/>
      <c r="L476" s="710"/>
    </row>
    <row r="477" spans="2:12" x14ac:dyDescent="0.3">
      <c r="B477" s="227"/>
      <c r="C477" s="227"/>
      <c r="D477" s="228"/>
      <c r="E477" s="229"/>
      <c r="F477" s="229"/>
      <c r="G477" s="229"/>
      <c r="H477" s="230"/>
      <c r="I477" s="230"/>
      <c r="J477" s="231"/>
      <c r="K477" s="230"/>
      <c r="L477" s="230"/>
    </row>
    <row r="478" spans="2:12" x14ac:dyDescent="0.3">
      <c r="B478" s="410" t="s">
        <v>1222</v>
      </c>
      <c r="C478" s="232" t="s">
        <v>1223</v>
      </c>
      <c r="D478" s="232"/>
      <c r="E478" s="232"/>
      <c r="F478" s="233"/>
      <c r="G478" s="234"/>
      <c r="H478" s="230"/>
      <c r="J478" s="231"/>
      <c r="K478" s="230"/>
      <c r="L478" s="230"/>
    </row>
    <row r="479" spans="2:12" x14ac:dyDescent="0.3">
      <c r="B479" s="232" t="s">
        <v>1224</v>
      </c>
      <c r="C479" s="235" t="s">
        <v>157</v>
      </c>
      <c r="D479" s="411"/>
      <c r="E479" s="412"/>
      <c r="F479" s="233"/>
      <c r="G479" s="234"/>
      <c r="H479" s="230"/>
      <c r="I479" s="230"/>
      <c r="J479" s="231"/>
      <c r="K479" s="230"/>
      <c r="L479" s="230"/>
    </row>
    <row r="480" spans="2:12" x14ac:dyDescent="0.3">
      <c r="B480" s="232"/>
      <c r="C480" s="236"/>
      <c r="D480" s="237"/>
      <c r="E480" s="238"/>
      <c r="F480" s="239"/>
      <c r="G480" s="240"/>
      <c r="H480" s="230"/>
      <c r="I480" s="230"/>
      <c r="J480" s="231"/>
      <c r="K480" s="230"/>
      <c r="L480" s="230"/>
    </row>
    <row r="481" spans="2:13" ht="40.5" customHeight="1" x14ac:dyDescent="0.3">
      <c r="B481" s="413" t="s">
        <v>48</v>
      </c>
      <c r="C481" s="236"/>
      <c r="D481" s="237"/>
      <c r="E481" s="238"/>
      <c r="F481" s="238"/>
      <c r="G481" s="238"/>
      <c r="H481" s="230"/>
      <c r="I481" s="230"/>
      <c r="J481" s="231"/>
      <c r="K481" s="230"/>
      <c r="L481" s="230"/>
    </row>
    <row r="482" spans="2:13" x14ac:dyDescent="0.3">
      <c r="B482" s="235" t="s">
        <v>49</v>
      </c>
      <c r="C482" s="232" t="s">
        <v>586</v>
      </c>
      <c r="D482" s="232"/>
      <c r="E482" s="232"/>
      <c r="F482" s="241" t="s">
        <v>50</v>
      </c>
      <c r="G482" s="242" t="s">
        <v>5</v>
      </c>
      <c r="H482" s="230"/>
      <c r="I482" s="230"/>
      <c r="J482" s="231"/>
      <c r="K482" s="230"/>
      <c r="L482" s="230"/>
    </row>
    <row r="483" spans="2:13" ht="15" thickBot="1" x14ac:dyDescent="0.35">
      <c r="B483" s="235" t="s">
        <v>51</v>
      </c>
      <c r="C483" s="235" t="s">
        <v>845</v>
      </c>
      <c r="D483" s="235"/>
      <c r="E483" s="235"/>
      <c r="F483" s="235"/>
      <c r="G483" s="235"/>
      <c r="H483" s="235"/>
      <c r="I483" s="235"/>
      <c r="J483" s="235"/>
      <c r="K483" s="230"/>
      <c r="L483" s="230"/>
    </row>
    <row r="484" spans="2:13" ht="15" thickTop="1" x14ac:dyDescent="0.3">
      <c r="B484" s="414" t="s">
        <v>52</v>
      </c>
      <c r="C484" s="243"/>
      <c r="D484" s="244"/>
      <c r="E484" s="245"/>
      <c r="F484" s="246"/>
      <c r="G484" s="247"/>
      <c r="H484" s="396" t="s">
        <v>164</v>
      </c>
      <c r="I484" s="397"/>
      <c r="J484" s="397"/>
      <c r="K484" s="397"/>
      <c r="L484" s="398"/>
    </row>
    <row r="485" spans="2:13" x14ac:dyDescent="0.3">
      <c r="B485" s="415" t="s">
        <v>53</v>
      </c>
      <c r="C485" s="248" t="s">
        <v>1</v>
      </c>
      <c r="D485" s="249" t="s">
        <v>54</v>
      </c>
      <c r="E485" s="250" t="s">
        <v>23</v>
      </c>
      <c r="F485" s="250" t="s">
        <v>55</v>
      </c>
      <c r="G485" s="251" t="s">
        <v>56</v>
      </c>
      <c r="H485" s="416" t="s">
        <v>158</v>
      </c>
      <c r="I485" s="417" t="s">
        <v>159</v>
      </c>
      <c r="J485" s="417" t="s">
        <v>160</v>
      </c>
      <c r="K485" s="417" t="s">
        <v>161</v>
      </c>
      <c r="L485" s="418" t="s">
        <v>162</v>
      </c>
    </row>
    <row r="486" spans="2:13" x14ac:dyDescent="0.3">
      <c r="B486" s="252"/>
      <c r="C486" s="253"/>
      <c r="D486" s="254"/>
      <c r="E486" s="255">
        <v>0</v>
      </c>
      <c r="F486" s="256"/>
      <c r="G486" s="26">
        <v>0</v>
      </c>
      <c r="H486" s="419">
        <v>0</v>
      </c>
      <c r="I486" s="258" t="s">
        <v>1226</v>
      </c>
      <c r="J486" s="339"/>
      <c r="K486" s="420"/>
      <c r="L486" s="421">
        <v>0</v>
      </c>
    </row>
    <row r="487" spans="2:13" x14ac:dyDescent="0.3">
      <c r="B487" s="422">
        <v>0</v>
      </c>
      <c r="C487" s="253"/>
      <c r="D487" s="254">
        <v>0</v>
      </c>
      <c r="E487" s="255">
        <v>0</v>
      </c>
      <c r="F487" s="256"/>
      <c r="G487" s="26">
        <v>0</v>
      </c>
      <c r="H487" s="419">
        <v>0</v>
      </c>
      <c r="I487" s="258" t="s">
        <v>1227</v>
      </c>
      <c r="J487" s="339">
        <v>0</v>
      </c>
      <c r="K487" s="420">
        <v>0</v>
      </c>
      <c r="L487" s="421">
        <v>0</v>
      </c>
    </row>
    <row r="488" spans="2:13" x14ac:dyDescent="0.3">
      <c r="B488" s="422">
        <v>0</v>
      </c>
      <c r="C488" s="253"/>
      <c r="D488" s="254">
        <v>0</v>
      </c>
      <c r="E488" s="255">
        <v>0</v>
      </c>
      <c r="F488" s="256"/>
      <c r="G488" s="26">
        <v>0</v>
      </c>
      <c r="H488" s="419">
        <v>0</v>
      </c>
      <c r="I488" s="258" t="s">
        <v>1228</v>
      </c>
      <c r="J488" s="339">
        <v>0</v>
      </c>
      <c r="K488" s="420">
        <v>0</v>
      </c>
      <c r="L488" s="421">
        <v>0</v>
      </c>
    </row>
    <row r="489" spans="2:13" x14ac:dyDescent="0.3">
      <c r="B489" s="422">
        <v>0</v>
      </c>
      <c r="C489" s="253"/>
      <c r="D489" s="254">
        <v>0</v>
      </c>
      <c r="E489" s="255">
        <v>0</v>
      </c>
      <c r="F489" s="256"/>
      <c r="G489" s="26">
        <v>0</v>
      </c>
      <c r="H489" s="419">
        <v>0</v>
      </c>
      <c r="I489" s="258" t="s">
        <v>1229</v>
      </c>
      <c r="J489" s="339">
        <v>0</v>
      </c>
      <c r="K489" s="420">
        <v>0</v>
      </c>
      <c r="L489" s="421">
        <v>0</v>
      </c>
    </row>
    <row r="490" spans="2:13" x14ac:dyDescent="0.3">
      <c r="B490" s="422">
        <v>0</v>
      </c>
      <c r="C490" s="253"/>
      <c r="D490" s="254">
        <v>0</v>
      </c>
      <c r="E490" s="255">
        <v>0</v>
      </c>
      <c r="F490" s="256"/>
      <c r="G490" s="26">
        <v>0</v>
      </c>
      <c r="H490" s="419">
        <v>0</v>
      </c>
      <c r="I490" s="258" t="s">
        <v>1230</v>
      </c>
      <c r="J490" s="339">
        <v>0</v>
      </c>
      <c r="K490" s="420">
        <v>0</v>
      </c>
      <c r="L490" s="421">
        <v>0</v>
      </c>
    </row>
    <row r="491" spans="2:13" x14ac:dyDescent="0.3">
      <c r="B491" s="422" t="s">
        <v>73</v>
      </c>
      <c r="C491" s="253"/>
      <c r="D491" s="254">
        <v>0</v>
      </c>
      <c r="E491" s="255">
        <v>0</v>
      </c>
      <c r="F491" s="256"/>
      <c r="G491" s="26">
        <v>0.47299999999999998</v>
      </c>
      <c r="H491" s="419">
        <v>1.6124341100788656E-2</v>
      </c>
      <c r="I491" s="258" t="s">
        <v>1231</v>
      </c>
      <c r="J491" s="61" t="s">
        <v>165</v>
      </c>
      <c r="K491" s="100">
        <v>0.4</v>
      </c>
      <c r="L491" s="101">
        <v>6.4497364403154622E-3</v>
      </c>
      <c r="M491" s="62">
        <v>18</v>
      </c>
    </row>
    <row r="492" spans="2:13" x14ac:dyDescent="0.3">
      <c r="B492" s="422" t="s">
        <v>57</v>
      </c>
      <c r="C492" s="253"/>
      <c r="D492" s="259"/>
      <c r="E492" s="255"/>
      <c r="F492" s="256"/>
      <c r="G492" s="260">
        <v>0.47299999999999998</v>
      </c>
      <c r="H492" s="425" t="s">
        <v>57</v>
      </c>
      <c r="I492" s="261" t="s">
        <v>156</v>
      </c>
      <c r="J492" s="262"/>
      <c r="K492" s="426" t="s">
        <v>156</v>
      </c>
      <c r="L492" s="427">
        <v>6.4497364403154622E-3</v>
      </c>
    </row>
    <row r="493" spans="2:13" x14ac:dyDescent="0.3">
      <c r="B493" s="428" t="s">
        <v>22</v>
      </c>
      <c r="C493" s="263"/>
      <c r="D493" s="264"/>
      <c r="E493" s="265"/>
      <c r="F493" s="266"/>
      <c r="G493" s="267"/>
      <c r="H493" s="429"/>
      <c r="I493" s="268"/>
      <c r="J493" s="269"/>
      <c r="K493" s="430"/>
      <c r="L493" s="270"/>
    </row>
    <row r="494" spans="2:13" x14ac:dyDescent="0.3">
      <c r="B494" s="431" t="s">
        <v>58</v>
      </c>
      <c r="C494" s="271" t="s">
        <v>1</v>
      </c>
      <c r="D494" s="329" t="s">
        <v>59</v>
      </c>
      <c r="E494" s="272" t="s">
        <v>23</v>
      </c>
      <c r="F494" s="272" t="s">
        <v>55</v>
      </c>
      <c r="G494" s="273" t="s">
        <v>56</v>
      </c>
      <c r="H494" s="416" t="s">
        <v>158</v>
      </c>
      <c r="I494" s="417" t="s">
        <v>159</v>
      </c>
      <c r="J494" s="417" t="s">
        <v>160</v>
      </c>
      <c r="K494" s="432" t="s">
        <v>161</v>
      </c>
      <c r="L494" s="418" t="s">
        <v>162</v>
      </c>
    </row>
    <row r="495" spans="2:13" x14ac:dyDescent="0.3">
      <c r="B495" s="8" t="s">
        <v>24</v>
      </c>
      <c r="C495" s="25">
        <v>1</v>
      </c>
      <c r="D495" s="3">
        <v>4.05</v>
      </c>
      <c r="E495" s="26">
        <v>4.05</v>
      </c>
      <c r="F495" s="26">
        <v>1.1000000000000001</v>
      </c>
      <c r="G495" s="26">
        <v>4.4550000000000001</v>
      </c>
      <c r="H495" s="433">
        <v>0.15186879408882339</v>
      </c>
      <c r="I495" s="97"/>
      <c r="J495" s="434" t="s">
        <v>163</v>
      </c>
      <c r="K495" s="435">
        <v>1</v>
      </c>
      <c r="L495" s="436">
        <v>0.15186879408882339</v>
      </c>
      <c r="M495" s="62">
        <v>101</v>
      </c>
    </row>
    <row r="496" spans="2:13" x14ac:dyDescent="0.3">
      <c r="B496" s="8" t="s">
        <v>37</v>
      </c>
      <c r="C496" s="25">
        <v>1</v>
      </c>
      <c r="D496" s="3">
        <v>4.0999999999999996</v>
      </c>
      <c r="E496" s="26">
        <v>4.0999999999999996</v>
      </c>
      <c r="F496" s="26">
        <v>1.1000000000000001</v>
      </c>
      <c r="G496" s="26">
        <v>4.51</v>
      </c>
      <c r="H496" s="419">
        <v>0.15374371747263602</v>
      </c>
      <c r="I496" s="99"/>
      <c r="J496" s="423" t="s">
        <v>163</v>
      </c>
      <c r="K496" s="424">
        <v>1</v>
      </c>
      <c r="L496" s="421">
        <v>0.15374371747263602</v>
      </c>
      <c r="M496" s="62">
        <v>122</v>
      </c>
    </row>
    <row r="497" spans="2:13" x14ac:dyDescent="0.3">
      <c r="B497" s="8" t="s">
        <v>69</v>
      </c>
      <c r="C497" s="25">
        <v>0.1</v>
      </c>
      <c r="D497" s="3">
        <v>4.55</v>
      </c>
      <c r="E497" s="26">
        <v>0.45500000000000002</v>
      </c>
      <c r="F497" s="27">
        <v>1.1000000000000001</v>
      </c>
      <c r="G497" s="26">
        <v>0.50050000000000006</v>
      </c>
      <c r="H497" s="419">
        <v>1.7061802792694977E-2</v>
      </c>
      <c r="I497" s="99"/>
      <c r="J497" s="423" t="s">
        <v>163</v>
      </c>
      <c r="K497" s="424">
        <v>1</v>
      </c>
      <c r="L497" s="421">
        <v>1.7061802792694977E-2</v>
      </c>
      <c r="M497" s="62">
        <v>113</v>
      </c>
    </row>
    <row r="498" spans="2:13" x14ac:dyDescent="0.3">
      <c r="B498" s="422"/>
      <c r="C498" s="253"/>
      <c r="D498" s="254"/>
      <c r="E498" s="255"/>
      <c r="F498" s="255"/>
      <c r="G498" s="257"/>
      <c r="H498" s="437">
        <v>0</v>
      </c>
      <c r="I498" s="258" t="s">
        <v>1228</v>
      </c>
      <c r="J498" s="339"/>
      <c r="K498" s="420"/>
      <c r="L498" s="421">
        <v>0</v>
      </c>
    </row>
    <row r="499" spans="2:13" x14ac:dyDescent="0.3">
      <c r="B499" s="422"/>
      <c r="C499" s="253"/>
      <c r="D499" s="254"/>
      <c r="E499" s="255"/>
      <c r="F499" s="255"/>
      <c r="G499" s="257"/>
      <c r="H499" s="437">
        <v>0</v>
      </c>
      <c r="I499" s="258" t="s">
        <v>1229</v>
      </c>
      <c r="J499" s="339">
        <v>0</v>
      </c>
      <c r="K499" s="420">
        <v>0</v>
      </c>
      <c r="L499" s="421">
        <v>0</v>
      </c>
    </row>
    <row r="500" spans="2:13" x14ac:dyDescent="0.3">
      <c r="B500" s="422">
        <v>0</v>
      </c>
      <c r="C500" s="253"/>
      <c r="D500" s="254">
        <v>0</v>
      </c>
      <c r="E500" s="255">
        <v>0</v>
      </c>
      <c r="F500" s="255"/>
      <c r="G500" s="257">
        <v>0</v>
      </c>
      <c r="H500" s="437">
        <v>0</v>
      </c>
      <c r="I500" s="258" t="s">
        <v>1230</v>
      </c>
      <c r="J500" s="339">
        <v>0</v>
      </c>
      <c r="K500" s="420">
        <v>0</v>
      </c>
      <c r="L500" s="421">
        <v>0</v>
      </c>
    </row>
    <row r="501" spans="2:13" x14ac:dyDescent="0.3">
      <c r="B501" s="422">
        <v>0</v>
      </c>
      <c r="C501" s="253"/>
      <c r="D501" s="254">
        <v>0</v>
      </c>
      <c r="E501" s="255">
        <v>0</v>
      </c>
      <c r="F501" s="256"/>
      <c r="G501" s="257">
        <v>0</v>
      </c>
      <c r="H501" s="437">
        <v>0</v>
      </c>
      <c r="I501" s="258" t="s">
        <v>1231</v>
      </c>
      <c r="J501" s="339">
        <v>0</v>
      </c>
      <c r="K501" s="420">
        <v>0</v>
      </c>
      <c r="L501" s="421">
        <v>0</v>
      </c>
    </row>
    <row r="502" spans="2:13" x14ac:dyDescent="0.3">
      <c r="B502" s="422">
        <v>0</v>
      </c>
      <c r="C502" s="253"/>
      <c r="D502" s="254">
        <v>0</v>
      </c>
      <c r="E502" s="255">
        <v>0</v>
      </c>
      <c r="F502" s="256"/>
      <c r="G502" s="257">
        <v>0</v>
      </c>
      <c r="H502" s="437">
        <v>0</v>
      </c>
      <c r="I502" s="258" t="s">
        <v>1237</v>
      </c>
      <c r="J502" s="339">
        <v>0</v>
      </c>
      <c r="K502" s="420">
        <v>0</v>
      </c>
      <c r="L502" s="421">
        <v>0</v>
      </c>
    </row>
    <row r="503" spans="2:13" x14ac:dyDescent="0.3">
      <c r="B503" s="422">
        <v>0</v>
      </c>
      <c r="C503" s="253"/>
      <c r="D503" s="254">
        <v>0</v>
      </c>
      <c r="E503" s="255">
        <v>0</v>
      </c>
      <c r="F503" s="256"/>
      <c r="G503" s="257">
        <v>0</v>
      </c>
      <c r="H503" s="437">
        <v>0</v>
      </c>
      <c r="I503" s="258" t="s">
        <v>1238</v>
      </c>
      <c r="J503" s="339">
        <v>0</v>
      </c>
      <c r="K503" s="420">
        <v>0</v>
      </c>
      <c r="L503" s="421">
        <v>0</v>
      </c>
    </row>
    <row r="504" spans="2:13" x14ac:dyDescent="0.3">
      <c r="B504" s="422" t="s">
        <v>60</v>
      </c>
      <c r="C504" s="253"/>
      <c r="D504" s="259"/>
      <c r="E504" s="255"/>
      <c r="F504" s="256"/>
      <c r="G504" s="260">
        <v>9.4655000000000005</v>
      </c>
      <c r="H504" s="438" t="s">
        <v>60</v>
      </c>
      <c r="I504" s="261" t="s">
        <v>156</v>
      </c>
      <c r="J504" s="262"/>
      <c r="K504" s="426" t="s">
        <v>156</v>
      </c>
      <c r="L504" s="439">
        <v>0.32267431435415439</v>
      </c>
    </row>
    <row r="505" spans="2:13" x14ac:dyDescent="0.3">
      <c r="B505" s="428" t="s">
        <v>38</v>
      </c>
      <c r="C505" s="263"/>
      <c r="D505" s="264"/>
      <c r="E505" s="276"/>
      <c r="F505" s="266"/>
      <c r="G505" s="277"/>
      <c r="H505" s="278"/>
      <c r="I505" s="279"/>
      <c r="J505" s="280"/>
      <c r="K505" s="281"/>
      <c r="L505" s="282"/>
    </row>
    <row r="506" spans="2:13" x14ac:dyDescent="0.3">
      <c r="B506" s="415" t="s">
        <v>53</v>
      </c>
      <c r="C506" s="263"/>
      <c r="D506" s="283" t="s">
        <v>0</v>
      </c>
      <c r="E506" s="284" t="s">
        <v>1</v>
      </c>
      <c r="F506" s="440" t="s">
        <v>61</v>
      </c>
      <c r="G506" s="251" t="s">
        <v>56</v>
      </c>
      <c r="H506" s="441" t="s">
        <v>158</v>
      </c>
      <c r="I506" s="442" t="s">
        <v>159</v>
      </c>
      <c r="J506" s="442" t="s">
        <v>160</v>
      </c>
      <c r="K506" s="443" t="s">
        <v>161</v>
      </c>
      <c r="L506" s="444" t="s">
        <v>162</v>
      </c>
    </row>
    <row r="507" spans="2:13" x14ac:dyDescent="0.3">
      <c r="B507" s="445" t="s">
        <v>845</v>
      </c>
      <c r="C507" s="263"/>
      <c r="D507" s="283" t="s">
        <v>5</v>
      </c>
      <c r="E507" s="286">
        <v>1</v>
      </c>
      <c r="F507" s="287">
        <v>14.95</v>
      </c>
      <c r="G507" s="26">
        <v>14.95</v>
      </c>
      <c r="H507" s="419">
        <v>0.50963826523634337</v>
      </c>
      <c r="I507" s="275" t="s">
        <v>1232</v>
      </c>
      <c r="J507" s="339" t="s">
        <v>1219</v>
      </c>
      <c r="K507" s="420">
        <v>0</v>
      </c>
      <c r="L507" s="421">
        <v>0</v>
      </c>
    </row>
    <row r="508" spans="2:13" x14ac:dyDescent="0.3">
      <c r="B508" s="422" t="s">
        <v>1246</v>
      </c>
      <c r="C508" s="289"/>
      <c r="D508" s="290" t="s">
        <v>5</v>
      </c>
      <c r="E508" s="291">
        <v>2</v>
      </c>
      <c r="F508" s="292">
        <v>1.69</v>
      </c>
      <c r="G508" s="26">
        <v>3.38</v>
      </c>
      <c r="H508" s="419">
        <v>0.11522256431430372</v>
      </c>
      <c r="I508" s="258" t="s">
        <v>1226</v>
      </c>
      <c r="J508" s="339" t="s">
        <v>1219</v>
      </c>
      <c r="K508" s="420">
        <v>0</v>
      </c>
      <c r="L508" s="421">
        <v>0</v>
      </c>
    </row>
    <row r="509" spans="2:13" x14ac:dyDescent="0.3">
      <c r="B509" s="422" t="s">
        <v>1260</v>
      </c>
      <c r="C509" s="289"/>
      <c r="D509" s="290" t="s">
        <v>1242</v>
      </c>
      <c r="E509" s="291">
        <v>4.0000000000000001E-3</v>
      </c>
      <c r="F509" s="292">
        <v>0.52800000000000002</v>
      </c>
      <c r="G509" s="26">
        <v>2.1120000000000002E-3</v>
      </c>
      <c r="H509" s="419">
        <v>7.1997057938405167E-5</v>
      </c>
      <c r="I509" s="258" t="s">
        <v>1227</v>
      </c>
      <c r="J509" s="61" t="s">
        <v>165</v>
      </c>
      <c r="K509" s="100">
        <v>0.4</v>
      </c>
      <c r="L509" s="421">
        <v>2.8798823175362067E-5</v>
      </c>
    </row>
    <row r="510" spans="2:13" x14ac:dyDescent="0.3">
      <c r="B510" s="446" t="s">
        <v>1257</v>
      </c>
      <c r="C510" s="447"/>
      <c r="D510" s="290" t="s">
        <v>5</v>
      </c>
      <c r="E510" s="291">
        <v>2E-3</v>
      </c>
      <c r="F510" s="292">
        <v>1.96</v>
      </c>
      <c r="G510" s="26">
        <v>3.9199999999999999E-3</v>
      </c>
      <c r="H510" s="419">
        <v>1.3363090299173686E-4</v>
      </c>
      <c r="I510" s="258" t="s">
        <v>1228</v>
      </c>
      <c r="J510" s="61" t="s">
        <v>165</v>
      </c>
      <c r="K510" s="100">
        <v>0.4</v>
      </c>
      <c r="L510" s="421">
        <v>5.3452361196694749E-5</v>
      </c>
    </row>
    <row r="511" spans="2:13" x14ac:dyDescent="0.3">
      <c r="B511" s="422" t="s">
        <v>1261</v>
      </c>
      <c r="C511" s="289"/>
      <c r="D511" s="290" t="s">
        <v>5</v>
      </c>
      <c r="E511" s="291">
        <v>2</v>
      </c>
      <c r="F511" s="292">
        <v>0.53</v>
      </c>
      <c r="G511" s="26">
        <v>1.06</v>
      </c>
      <c r="H511" s="419">
        <v>3.6134887033479869E-2</v>
      </c>
      <c r="I511" s="258" t="s">
        <v>1229</v>
      </c>
      <c r="J511" s="339" t="s">
        <v>163</v>
      </c>
      <c r="K511" s="420">
        <v>1</v>
      </c>
      <c r="L511" s="421">
        <v>3.6134887033479869E-2</v>
      </c>
    </row>
    <row r="512" spans="2:13" x14ac:dyDescent="0.3">
      <c r="B512" s="448"/>
      <c r="C512" s="447"/>
      <c r="D512" s="290"/>
      <c r="E512" s="291"/>
      <c r="F512" s="292"/>
      <c r="G512" s="26">
        <v>0</v>
      </c>
      <c r="H512" s="419">
        <v>0</v>
      </c>
      <c r="I512" s="258" t="s">
        <v>1230</v>
      </c>
      <c r="J512" s="339"/>
      <c r="K512" s="420"/>
      <c r="L512" s="421">
        <v>0</v>
      </c>
    </row>
    <row r="513" spans="2:12" x14ac:dyDescent="0.3">
      <c r="B513" s="448"/>
      <c r="C513" s="447"/>
      <c r="D513" s="290"/>
      <c r="E513" s="291"/>
      <c r="F513" s="292"/>
      <c r="G513" s="26">
        <v>0</v>
      </c>
      <c r="H513" s="419">
        <v>0</v>
      </c>
      <c r="I513" s="258" t="s">
        <v>1231</v>
      </c>
      <c r="J513" s="339"/>
      <c r="K513" s="420"/>
      <c r="L513" s="421">
        <v>0</v>
      </c>
    </row>
    <row r="514" spans="2:12" x14ac:dyDescent="0.3">
      <c r="B514" s="446"/>
      <c r="C514" s="447"/>
      <c r="D514" s="290"/>
      <c r="E514" s="291"/>
      <c r="F514" s="292"/>
      <c r="G514" s="26">
        <v>0</v>
      </c>
      <c r="H514" s="419">
        <v>0</v>
      </c>
      <c r="I514" s="258" t="s">
        <v>1237</v>
      </c>
      <c r="J514" s="339"/>
      <c r="K514" s="420"/>
      <c r="L514" s="421">
        <v>0</v>
      </c>
    </row>
    <row r="515" spans="2:12" x14ac:dyDescent="0.3">
      <c r="B515" s="410"/>
      <c r="C515" s="410"/>
      <c r="D515" s="290"/>
      <c r="E515" s="291"/>
      <c r="F515" s="292"/>
      <c r="G515" s="26">
        <v>0</v>
      </c>
      <c r="H515" s="419">
        <v>0</v>
      </c>
      <c r="I515" s="258"/>
      <c r="J515" s="339"/>
      <c r="K515" s="420"/>
      <c r="L515" s="421">
        <v>0</v>
      </c>
    </row>
    <row r="516" spans="2:12" x14ac:dyDescent="0.3">
      <c r="B516" s="410"/>
      <c r="C516" s="410"/>
      <c r="D516" s="290"/>
      <c r="E516" s="291"/>
      <c r="F516" s="292"/>
      <c r="G516" s="26">
        <v>0</v>
      </c>
      <c r="H516" s="419">
        <v>0</v>
      </c>
      <c r="I516" s="258"/>
      <c r="J516" s="339"/>
      <c r="K516" s="420"/>
      <c r="L516" s="421">
        <v>0</v>
      </c>
    </row>
    <row r="517" spans="2:12" x14ac:dyDescent="0.3">
      <c r="B517" s="410"/>
      <c r="C517" s="410"/>
      <c r="D517" s="290"/>
      <c r="E517" s="291"/>
      <c r="F517" s="292"/>
      <c r="G517" s="26">
        <v>0</v>
      </c>
      <c r="H517" s="419">
        <v>0</v>
      </c>
      <c r="I517" s="258"/>
      <c r="J517" s="339"/>
      <c r="K517" s="420"/>
      <c r="L517" s="421">
        <v>0</v>
      </c>
    </row>
    <row r="518" spans="2:12" x14ac:dyDescent="0.3">
      <c r="B518" s="422"/>
      <c r="C518" s="289"/>
      <c r="D518" s="290"/>
      <c r="E518" s="291"/>
      <c r="F518" s="292"/>
      <c r="G518" s="26">
        <v>0</v>
      </c>
      <c r="H518" s="419">
        <v>0</v>
      </c>
      <c r="I518" s="258" t="s">
        <v>1238</v>
      </c>
      <c r="J518" s="339"/>
      <c r="K518" s="420"/>
      <c r="L518" s="421">
        <v>0</v>
      </c>
    </row>
    <row r="519" spans="2:12" x14ac:dyDescent="0.3">
      <c r="B519" s="422"/>
      <c r="C519" s="289"/>
      <c r="D519" s="290"/>
      <c r="E519" s="291"/>
      <c r="F519" s="292"/>
      <c r="G519" s="26">
        <v>0</v>
      </c>
      <c r="H519" s="419">
        <v>0</v>
      </c>
      <c r="I519" s="258" t="s">
        <v>1232</v>
      </c>
      <c r="J519" s="339"/>
      <c r="K519" s="420"/>
      <c r="L519" s="421">
        <v>0</v>
      </c>
    </row>
    <row r="520" spans="2:12" x14ac:dyDescent="0.3">
      <c r="B520" s="422"/>
      <c r="C520" s="289"/>
      <c r="D520" s="290"/>
      <c r="E520" s="291"/>
      <c r="F520" s="292"/>
      <c r="G520" s="26">
        <v>0</v>
      </c>
      <c r="H520" s="419">
        <v>0</v>
      </c>
      <c r="I520" s="258" t="s">
        <v>1226</v>
      </c>
      <c r="J520" s="339"/>
      <c r="K520" s="420"/>
      <c r="L520" s="421">
        <v>0</v>
      </c>
    </row>
    <row r="521" spans="2:12" x14ac:dyDescent="0.3">
      <c r="B521" s="422">
        <v>0</v>
      </c>
      <c r="C521" s="289"/>
      <c r="D521" s="254">
        <v>0</v>
      </c>
      <c r="E521" s="291"/>
      <c r="F521" s="292"/>
      <c r="G521" s="26">
        <v>0</v>
      </c>
      <c r="H521" s="419">
        <v>0</v>
      </c>
      <c r="I521" s="258" t="s">
        <v>1227</v>
      </c>
      <c r="J521" s="339">
        <v>0</v>
      </c>
      <c r="K521" s="420">
        <v>0</v>
      </c>
      <c r="L521" s="421">
        <v>0</v>
      </c>
    </row>
    <row r="522" spans="2:12" x14ac:dyDescent="0.3">
      <c r="B522" s="422">
        <v>0</v>
      </c>
      <c r="C522" s="289"/>
      <c r="D522" s="254">
        <v>0</v>
      </c>
      <c r="E522" s="291"/>
      <c r="F522" s="292"/>
      <c r="G522" s="26">
        <v>0</v>
      </c>
      <c r="H522" s="419">
        <v>0</v>
      </c>
      <c r="I522" s="258" t="s">
        <v>1228</v>
      </c>
      <c r="J522" s="339">
        <v>0</v>
      </c>
      <c r="K522" s="420">
        <v>0</v>
      </c>
      <c r="L522" s="421">
        <v>0</v>
      </c>
    </row>
    <row r="523" spans="2:12" x14ac:dyDescent="0.3">
      <c r="B523" s="449" t="s">
        <v>62</v>
      </c>
      <c r="C523" s="293"/>
      <c r="D523" s="294"/>
      <c r="E523" s="295"/>
      <c r="F523" s="296"/>
      <c r="G523" s="260">
        <v>19.396031999999998</v>
      </c>
      <c r="H523" s="438" t="s">
        <v>62</v>
      </c>
      <c r="I523" s="261" t="s">
        <v>156</v>
      </c>
      <c r="J523" s="262"/>
      <c r="K523" s="426" t="s">
        <v>156</v>
      </c>
      <c r="L523" s="439">
        <v>3.6217138217851927E-2</v>
      </c>
    </row>
    <row r="524" spans="2:12" x14ac:dyDescent="0.3">
      <c r="B524" s="428" t="s">
        <v>63</v>
      </c>
      <c r="C524" s="263"/>
      <c r="D524" s="264"/>
      <c r="E524" s="265"/>
      <c r="F524" s="266"/>
      <c r="G524" s="277"/>
      <c r="H524" s="278"/>
      <c r="I524" s="279"/>
      <c r="J524" s="280"/>
      <c r="K524" s="281"/>
      <c r="L524" s="282">
        <v>0</v>
      </c>
    </row>
    <row r="525" spans="2:12" x14ac:dyDescent="0.3">
      <c r="B525" s="415" t="s">
        <v>53</v>
      </c>
      <c r="C525" s="297"/>
      <c r="D525" s="249" t="s">
        <v>0</v>
      </c>
      <c r="E525" s="250" t="s">
        <v>1</v>
      </c>
      <c r="F525" s="272" t="s">
        <v>61</v>
      </c>
      <c r="G525" s="285" t="s">
        <v>56</v>
      </c>
      <c r="H525" s="441" t="s">
        <v>158</v>
      </c>
      <c r="I525" s="442" t="s">
        <v>159</v>
      </c>
      <c r="J525" s="442" t="s">
        <v>160</v>
      </c>
      <c r="K525" s="443" t="s">
        <v>161</v>
      </c>
      <c r="L525" s="444" t="s">
        <v>162</v>
      </c>
    </row>
    <row r="526" spans="2:12" x14ac:dyDescent="0.3">
      <c r="B526" s="422">
        <v>0</v>
      </c>
      <c r="C526" s="289"/>
      <c r="D526" s="254">
        <v>0</v>
      </c>
      <c r="E526" s="255"/>
      <c r="F526" s="292"/>
      <c r="G526" s="288">
        <v>0</v>
      </c>
      <c r="H526" s="450">
        <v>0</v>
      </c>
      <c r="I526" s="275" t="s">
        <v>1232</v>
      </c>
      <c r="J526" s="451">
        <v>0</v>
      </c>
      <c r="K526" s="452">
        <v>0</v>
      </c>
      <c r="L526" s="453">
        <v>0</v>
      </c>
    </row>
    <row r="527" spans="2:12" x14ac:dyDescent="0.3">
      <c r="B527" s="422">
        <v>0</v>
      </c>
      <c r="C527" s="289"/>
      <c r="D527" s="254">
        <v>0</v>
      </c>
      <c r="E527" s="255"/>
      <c r="F527" s="292"/>
      <c r="G527" s="257">
        <v>0</v>
      </c>
      <c r="H527" s="437">
        <v>0</v>
      </c>
      <c r="I527" s="258" t="s">
        <v>1228</v>
      </c>
      <c r="J527" s="339">
        <v>0</v>
      </c>
      <c r="K527" s="420">
        <v>0</v>
      </c>
      <c r="L527" s="454">
        <v>0</v>
      </c>
    </row>
    <row r="528" spans="2:12" x14ac:dyDescent="0.3">
      <c r="B528" s="422">
        <v>0</v>
      </c>
      <c r="C528" s="289"/>
      <c r="D528" s="254">
        <v>0</v>
      </c>
      <c r="E528" s="255"/>
      <c r="F528" s="292"/>
      <c r="G528" s="257">
        <v>0</v>
      </c>
      <c r="H528" s="437">
        <v>0</v>
      </c>
      <c r="I528" s="258" t="s">
        <v>1229</v>
      </c>
      <c r="J528" s="339">
        <v>0</v>
      </c>
      <c r="K528" s="420">
        <v>0</v>
      </c>
      <c r="L528" s="454">
        <v>0</v>
      </c>
    </row>
    <row r="529" spans="2:12" ht="15" thickBot="1" x14ac:dyDescent="0.35">
      <c r="B529" s="455" t="s">
        <v>64</v>
      </c>
      <c r="C529" s="298"/>
      <c r="D529" s="299"/>
      <c r="E529" s="300"/>
      <c r="F529" s="301"/>
      <c r="G529" s="288">
        <v>0</v>
      </c>
      <c r="H529" s="438" t="s">
        <v>64</v>
      </c>
      <c r="I529" s="261" t="s">
        <v>156</v>
      </c>
      <c r="J529" s="262"/>
      <c r="K529" s="426" t="s">
        <v>156</v>
      </c>
      <c r="L529" s="439">
        <v>0</v>
      </c>
    </row>
    <row r="530" spans="2:12" x14ac:dyDescent="0.3">
      <c r="B530" s="235"/>
      <c r="C530" s="302"/>
      <c r="D530" s="303" t="s">
        <v>65</v>
      </c>
      <c r="E530" s="304"/>
      <c r="F530" s="305"/>
      <c r="G530" s="306">
        <v>29.334531999999996</v>
      </c>
      <c r="H530" s="307"/>
      <c r="I530" s="308"/>
      <c r="J530" s="309"/>
      <c r="K530" s="308"/>
      <c r="L530" s="310"/>
    </row>
    <row r="531" spans="2:12" x14ac:dyDescent="0.3">
      <c r="B531" s="232"/>
      <c r="C531" s="302"/>
      <c r="D531" s="311" t="s">
        <v>7</v>
      </c>
      <c r="E531" s="312"/>
      <c r="F531" s="313">
        <v>0.1</v>
      </c>
      <c r="G531" s="73">
        <v>2.9329999999999998</v>
      </c>
      <c r="H531" s="314"/>
      <c r="I531" s="315"/>
      <c r="J531" s="316"/>
      <c r="K531" s="456"/>
      <c r="L531" s="317"/>
    </row>
    <row r="532" spans="2:12" x14ac:dyDescent="0.3">
      <c r="B532" s="232"/>
      <c r="C532" s="302"/>
      <c r="D532" s="311" t="s">
        <v>8</v>
      </c>
      <c r="E532" s="312"/>
      <c r="F532" s="313">
        <v>0.1</v>
      </c>
      <c r="G532" s="73">
        <v>2.9329999999999998</v>
      </c>
      <c r="H532" s="314"/>
      <c r="I532" s="315"/>
      <c r="J532" s="316"/>
      <c r="K532" s="456"/>
      <c r="L532" s="317"/>
    </row>
    <row r="533" spans="2:12" x14ac:dyDescent="0.3">
      <c r="C533" s="302"/>
      <c r="D533" s="318" t="s">
        <v>67</v>
      </c>
      <c r="E533" s="319"/>
      <c r="F533" s="305"/>
      <c r="G533" s="76">
        <v>35.201000000000001</v>
      </c>
      <c r="H533" s="314"/>
      <c r="I533" s="315"/>
      <c r="J533" s="316"/>
      <c r="K533" s="456"/>
      <c r="L533" s="317"/>
    </row>
    <row r="534" spans="2:12" ht="15" thickBot="1" x14ac:dyDescent="0.35">
      <c r="B534" s="232" t="s">
        <v>66</v>
      </c>
      <c r="C534" s="302"/>
      <c r="D534" s="320" t="s">
        <v>68</v>
      </c>
      <c r="E534" s="321"/>
      <c r="F534" s="322"/>
      <c r="G534" s="78">
        <v>35.200000000000003</v>
      </c>
      <c r="H534" s="323">
        <v>1</v>
      </c>
      <c r="I534" s="324"/>
      <c r="J534" s="325"/>
      <c r="K534" s="457"/>
      <c r="L534" s="326">
        <v>0.36534118901232182</v>
      </c>
    </row>
    <row r="535" spans="2:12" x14ac:dyDescent="0.3">
      <c r="B535" s="232"/>
      <c r="C535" s="302"/>
      <c r="D535" s="219"/>
      <c r="E535" s="327"/>
      <c r="F535" s="241"/>
      <c r="G535" s="327"/>
      <c r="H535" s="230"/>
      <c r="I535" s="230"/>
      <c r="J535" s="231"/>
      <c r="K535" s="230"/>
      <c r="L535" s="230"/>
    </row>
    <row r="536" spans="2:12" x14ac:dyDescent="0.3">
      <c r="B536" s="232"/>
      <c r="C536" s="302"/>
      <c r="D536" s="219"/>
      <c r="E536" s="327"/>
      <c r="F536" s="241"/>
      <c r="G536" s="327"/>
      <c r="H536" s="230"/>
      <c r="I536" s="230"/>
      <c r="J536" s="231"/>
      <c r="K536" s="230"/>
      <c r="L536" s="230"/>
    </row>
    <row r="537" spans="2:12" x14ac:dyDescent="0.3">
      <c r="B537" s="232"/>
      <c r="C537" s="232"/>
      <c r="D537" s="219"/>
      <c r="E537" s="327"/>
      <c r="F537" s="241"/>
      <c r="G537" s="327"/>
      <c r="H537" s="230"/>
      <c r="I537" s="230"/>
      <c r="J537" s="231"/>
      <c r="K537" s="230"/>
      <c r="L537" s="230"/>
    </row>
    <row r="538" spans="2:12" x14ac:dyDescent="0.3">
      <c r="J538" s="226"/>
    </row>
    <row r="539" spans="2:12" x14ac:dyDescent="0.3">
      <c r="J539" s="226"/>
    </row>
    <row r="540" spans="2:12" x14ac:dyDescent="0.3">
      <c r="J540" s="226"/>
    </row>
    <row r="541" spans="2:12" x14ac:dyDescent="0.3">
      <c r="J541" s="226"/>
    </row>
    <row r="542" spans="2:12" ht="37.200000000000003" customHeight="1" x14ac:dyDescent="0.3">
      <c r="B542" s="710" t="s">
        <v>1809</v>
      </c>
      <c r="C542" s="710"/>
      <c r="D542" s="710"/>
      <c r="E542" s="710"/>
      <c r="F542" s="710"/>
      <c r="G542" s="710"/>
      <c r="H542" s="710"/>
      <c r="I542" s="710"/>
      <c r="J542" s="710"/>
      <c r="K542" s="710"/>
      <c r="L542" s="710"/>
    </row>
    <row r="543" spans="2:12" x14ac:dyDescent="0.3">
      <c r="B543" s="227"/>
      <c r="C543" s="227"/>
      <c r="D543" s="228"/>
      <c r="E543" s="229"/>
      <c r="F543" s="229"/>
      <c r="G543" s="229"/>
      <c r="H543" s="230"/>
      <c r="I543" s="230"/>
      <c r="J543" s="231"/>
      <c r="K543" s="230"/>
      <c r="L543" s="230"/>
    </row>
    <row r="544" spans="2:12" x14ac:dyDescent="0.3">
      <c r="B544" s="410" t="s">
        <v>1222</v>
      </c>
      <c r="C544" s="232" t="s">
        <v>1223</v>
      </c>
      <c r="D544" s="232"/>
      <c r="E544" s="232"/>
      <c r="F544" s="233"/>
      <c r="G544" s="234"/>
      <c r="H544" s="230"/>
      <c r="J544" s="231"/>
      <c r="K544" s="230"/>
      <c r="L544" s="230"/>
    </row>
    <row r="545" spans="2:13" x14ac:dyDescent="0.3">
      <c r="B545" s="232" t="s">
        <v>1224</v>
      </c>
      <c r="C545" s="235" t="s">
        <v>157</v>
      </c>
      <c r="D545" s="411"/>
      <c r="E545" s="412"/>
      <c r="F545" s="233"/>
      <c r="G545" s="234"/>
      <c r="H545" s="230"/>
      <c r="I545" s="230"/>
      <c r="J545" s="231"/>
      <c r="K545" s="230"/>
      <c r="L545" s="230"/>
    </row>
    <row r="546" spans="2:13" x14ac:dyDescent="0.3">
      <c r="B546" s="232"/>
      <c r="C546" s="236"/>
      <c r="D546" s="237"/>
      <c r="E546" s="238"/>
      <c r="F546" s="239"/>
      <c r="G546" s="240"/>
      <c r="H546" s="230"/>
      <c r="I546" s="230"/>
      <c r="J546" s="231"/>
      <c r="K546" s="230"/>
      <c r="L546" s="230"/>
    </row>
    <row r="547" spans="2:13" ht="30" customHeight="1" x14ac:dyDescent="0.3">
      <c r="B547" s="413" t="s">
        <v>48</v>
      </c>
      <c r="C547" s="236"/>
      <c r="D547" s="237"/>
      <c r="E547" s="238"/>
      <c r="F547" s="238"/>
      <c r="G547" s="238"/>
      <c r="H547" s="230"/>
      <c r="I547" s="230"/>
      <c r="J547" s="231"/>
      <c r="K547" s="230"/>
      <c r="L547" s="230"/>
    </row>
    <row r="548" spans="2:13" x14ac:dyDescent="0.3">
      <c r="B548" s="235" t="s">
        <v>49</v>
      </c>
      <c r="C548" s="232" t="s">
        <v>530</v>
      </c>
      <c r="D548" s="232"/>
      <c r="E548" s="232"/>
      <c r="F548" s="241" t="s">
        <v>50</v>
      </c>
      <c r="G548" s="242" t="s">
        <v>5</v>
      </c>
      <c r="H548" s="230"/>
      <c r="I548" s="230"/>
      <c r="J548" s="231"/>
      <c r="K548" s="230"/>
      <c r="L548" s="230"/>
    </row>
    <row r="549" spans="2:13" ht="15" thickBot="1" x14ac:dyDescent="0.35">
      <c r="B549" s="235" t="s">
        <v>51</v>
      </c>
      <c r="C549" s="235" t="s">
        <v>846</v>
      </c>
      <c r="D549" s="235"/>
      <c r="E549" s="235"/>
      <c r="F549" s="235"/>
      <c r="G549" s="235"/>
      <c r="H549" s="235"/>
      <c r="I549" s="235"/>
      <c r="J549" s="235"/>
      <c r="K549" s="230"/>
      <c r="L549" s="230"/>
    </row>
    <row r="550" spans="2:13" ht="15" thickTop="1" x14ac:dyDescent="0.3">
      <c r="B550" s="414" t="s">
        <v>52</v>
      </c>
      <c r="C550" s="243"/>
      <c r="D550" s="244"/>
      <c r="E550" s="245"/>
      <c r="F550" s="246"/>
      <c r="G550" s="247"/>
      <c r="H550" s="396" t="s">
        <v>164</v>
      </c>
      <c r="I550" s="397"/>
      <c r="J550" s="397"/>
      <c r="K550" s="397"/>
      <c r="L550" s="398"/>
    </row>
    <row r="551" spans="2:13" x14ac:dyDescent="0.3">
      <c r="B551" s="415" t="s">
        <v>53</v>
      </c>
      <c r="C551" s="248" t="s">
        <v>1</v>
      </c>
      <c r="D551" s="249" t="s">
        <v>54</v>
      </c>
      <c r="E551" s="250" t="s">
        <v>23</v>
      </c>
      <c r="F551" s="250" t="s">
        <v>55</v>
      </c>
      <c r="G551" s="251" t="s">
        <v>56</v>
      </c>
      <c r="H551" s="416" t="s">
        <v>158</v>
      </c>
      <c r="I551" s="417" t="s">
        <v>159</v>
      </c>
      <c r="J551" s="417" t="s">
        <v>160</v>
      </c>
      <c r="K551" s="417" t="s">
        <v>161</v>
      </c>
      <c r="L551" s="418" t="s">
        <v>162</v>
      </c>
    </row>
    <row r="552" spans="2:13" x14ac:dyDescent="0.3">
      <c r="B552" s="252"/>
      <c r="C552" s="253"/>
      <c r="D552" s="254"/>
      <c r="E552" s="255">
        <v>0</v>
      </c>
      <c r="F552" s="256"/>
      <c r="G552" s="26">
        <v>0</v>
      </c>
      <c r="H552" s="419">
        <v>0</v>
      </c>
      <c r="I552" s="258" t="s">
        <v>1226</v>
      </c>
      <c r="J552" s="339"/>
      <c r="K552" s="420"/>
      <c r="L552" s="421">
        <v>0</v>
      </c>
    </row>
    <row r="553" spans="2:13" x14ac:dyDescent="0.3">
      <c r="B553" s="422">
        <v>0</v>
      </c>
      <c r="C553" s="253"/>
      <c r="D553" s="254">
        <v>0</v>
      </c>
      <c r="E553" s="255">
        <v>0</v>
      </c>
      <c r="F553" s="256"/>
      <c r="G553" s="26">
        <v>0</v>
      </c>
      <c r="H553" s="419">
        <v>0</v>
      </c>
      <c r="I553" s="258" t="s">
        <v>1227</v>
      </c>
      <c r="J553" s="339">
        <v>0</v>
      </c>
      <c r="K553" s="420">
        <v>0</v>
      </c>
      <c r="L553" s="421">
        <v>0</v>
      </c>
    </row>
    <row r="554" spans="2:13" x14ac:dyDescent="0.3">
      <c r="B554" s="422">
        <v>0</v>
      </c>
      <c r="C554" s="253"/>
      <c r="D554" s="254">
        <v>0</v>
      </c>
      <c r="E554" s="255">
        <v>0</v>
      </c>
      <c r="F554" s="256"/>
      <c r="G554" s="26">
        <v>0</v>
      </c>
      <c r="H554" s="419">
        <v>0</v>
      </c>
      <c r="I554" s="258" t="s">
        <v>1228</v>
      </c>
      <c r="J554" s="339">
        <v>0</v>
      </c>
      <c r="K554" s="420">
        <v>0</v>
      </c>
      <c r="L554" s="421">
        <v>0</v>
      </c>
    </row>
    <row r="555" spans="2:13" x14ac:dyDescent="0.3">
      <c r="B555" s="422">
        <v>0</v>
      </c>
      <c r="C555" s="253"/>
      <c r="D555" s="254">
        <v>0</v>
      </c>
      <c r="E555" s="255">
        <v>0</v>
      </c>
      <c r="F555" s="256"/>
      <c r="G555" s="26">
        <v>0</v>
      </c>
      <c r="H555" s="419">
        <v>0</v>
      </c>
      <c r="I555" s="258" t="s">
        <v>1229</v>
      </c>
      <c r="J555" s="339">
        <v>0</v>
      </c>
      <c r="K555" s="420">
        <v>0</v>
      </c>
      <c r="L555" s="421">
        <v>0</v>
      </c>
    </row>
    <row r="556" spans="2:13" x14ac:dyDescent="0.3">
      <c r="B556" s="422">
        <v>0</v>
      </c>
      <c r="C556" s="253"/>
      <c r="D556" s="254">
        <v>0</v>
      </c>
      <c r="E556" s="255">
        <v>0</v>
      </c>
      <c r="F556" s="256"/>
      <c r="G556" s="26">
        <v>0</v>
      </c>
      <c r="H556" s="419">
        <v>0</v>
      </c>
      <c r="I556" s="258" t="s">
        <v>1230</v>
      </c>
      <c r="J556" s="339">
        <v>0</v>
      </c>
      <c r="K556" s="420">
        <v>0</v>
      </c>
      <c r="L556" s="421">
        <v>0</v>
      </c>
    </row>
    <row r="557" spans="2:13" x14ac:dyDescent="0.3">
      <c r="B557" s="422" t="s">
        <v>73</v>
      </c>
      <c r="C557" s="253"/>
      <c r="D557" s="254">
        <v>0</v>
      </c>
      <c r="E557" s="255">
        <v>0</v>
      </c>
      <c r="F557" s="256"/>
      <c r="G557" s="26">
        <v>0.51600000000000001</v>
      </c>
      <c r="H557" s="419">
        <v>1.798940382279015E-2</v>
      </c>
      <c r="I557" s="258" t="s">
        <v>1231</v>
      </c>
      <c r="J557" s="61" t="s">
        <v>165</v>
      </c>
      <c r="K557" s="100">
        <v>0.4</v>
      </c>
      <c r="L557" s="101">
        <v>7.1957615291160602E-3</v>
      </c>
      <c r="M557" s="62">
        <v>18</v>
      </c>
    </row>
    <row r="558" spans="2:13" x14ac:dyDescent="0.3">
      <c r="B558" s="422" t="s">
        <v>57</v>
      </c>
      <c r="C558" s="253"/>
      <c r="D558" s="259"/>
      <c r="E558" s="255"/>
      <c r="F558" s="256"/>
      <c r="G558" s="260">
        <v>0.51600000000000001</v>
      </c>
      <c r="H558" s="425" t="s">
        <v>57</v>
      </c>
      <c r="I558" s="261" t="s">
        <v>156</v>
      </c>
      <c r="J558" s="262"/>
      <c r="K558" s="426" t="s">
        <v>156</v>
      </c>
      <c r="L558" s="427">
        <v>7.1957615291160602E-3</v>
      </c>
    </row>
    <row r="559" spans="2:13" x14ac:dyDescent="0.3">
      <c r="B559" s="428" t="s">
        <v>22</v>
      </c>
      <c r="C559" s="263"/>
      <c r="D559" s="264"/>
      <c r="E559" s="265"/>
      <c r="F559" s="266"/>
      <c r="G559" s="267"/>
      <c r="H559" s="429"/>
      <c r="I559" s="268"/>
      <c r="J559" s="269"/>
      <c r="K559" s="430"/>
      <c r="L559" s="270"/>
    </row>
    <row r="560" spans="2:13" x14ac:dyDescent="0.3">
      <c r="B560" s="431" t="s">
        <v>58</v>
      </c>
      <c r="C560" s="271" t="s">
        <v>1</v>
      </c>
      <c r="D560" s="329" t="s">
        <v>59</v>
      </c>
      <c r="E560" s="272" t="s">
        <v>23</v>
      </c>
      <c r="F560" s="272" t="s">
        <v>55</v>
      </c>
      <c r="G560" s="273" t="s">
        <v>56</v>
      </c>
      <c r="H560" s="416" t="s">
        <v>158</v>
      </c>
      <c r="I560" s="417" t="s">
        <v>159</v>
      </c>
      <c r="J560" s="417" t="s">
        <v>160</v>
      </c>
      <c r="K560" s="432" t="s">
        <v>161</v>
      </c>
      <c r="L560" s="418" t="s">
        <v>162</v>
      </c>
    </row>
    <row r="561" spans="2:13" x14ac:dyDescent="0.3">
      <c r="B561" s="8" t="s">
        <v>24</v>
      </c>
      <c r="C561" s="25">
        <v>1</v>
      </c>
      <c r="D561" s="3">
        <v>4.05</v>
      </c>
      <c r="E561" s="26">
        <v>4.05</v>
      </c>
      <c r="F561" s="26">
        <v>1.2</v>
      </c>
      <c r="G561" s="26">
        <v>4.8599999999999994</v>
      </c>
      <c r="H561" s="433">
        <v>0.16943508251697698</v>
      </c>
      <c r="I561" s="97"/>
      <c r="J561" s="434" t="s">
        <v>163</v>
      </c>
      <c r="K561" s="435">
        <v>1</v>
      </c>
      <c r="L561" s="436">
        <v>0.16943508251697698</v>
      </c>
      <c r="M561" s="62">
        <v>101</v>
      </c>
    </row>
    <row r="562" spans="2:13" x14ac:dyDescent="0.3">
      <c r="B562" s="8" t="s">
        <v>37</v>
      </c>
      <c r="C562" s="25">
        <v>1</v>
      </c>
      <c r="D562" s="3">
        <v>4.0999999999999996</v>
      </c>
      <c r="E562" s="26">
        <v>4.0999999999999996</v>
      </c>
      <c r="F562" s="26">
        <v>1.2</v>
      </c>
      <c r="G562" s="26">
        <v>4.919999999999999</v>
      </c>
      <c r="H562" s="419">
        <v>0.17152687365916186</v>
      </c>
      <c r="I562" s="99"/>
      <c r="J562" s="423" t="s">
        <v>163</v>
      </c>
      <c r="K562" s="424">
        <v>1</v>
      </c>
      <c r="L562" s="421">
        <v>0.17152687365916186</v>
      </c>
      <c r="M562" s="62">
        <v>122</v>
      </c>
    </row>
    <row r="563" spans="2:13" x14ac:dyDescent="0.3">
      <c r="B563" s="8" t="s">
        <v>69</v>
      </c>
      <c r="C563" s="25">
        <v>0.1</v>
      </c>
      <c r="D563" s="3">
        <v>4.55</v>
      </c>
      <c r="E563" s="26">
        <v>0.45500000000000002</v>
      </c>
      <c r="F563" s="27">
        <v>1.2</v>
      </c>
      <c r="G563" s="26">
        <v>0.54600000000000004</v>
      </c>
      <c r="H563" s="419">
        <v>1.9035299393882602E-2</v>
      </c>
      <c r="I563" s="99"/>
      <c r="J563" s="423" t="s">
        <v>163</v>
      </c>
      <c r="K563" s="424">
        <v>1</v>
      </c>
      <c r="L563" s="421">
        <v>1.9035299393882602E-2</v>
      </c>
      <c r="M563" s="62">
        <v>113</v>
      </c>
    </row>
    <row r="564" spans="2:13" x14ac:dyDescent="0.3">
      <c r="B564" s="422"/>
      <c r="C564" s="253"/>
      <c r="D564" s="254"/>
      <c r="E564" s="255"/>
      <c r="F564" s="255"/>
      <c r="G564" s="257"/>
      <c r="H564" s="437">
        <v>0</v>
      </c>
      <c r="I564" s="258" t="s">
        <v>1228</v>
      </c>
      <c r="J564" s="339"/>
      <c r="K564" s="420"/>
      <c r="L564" s="421">
        <v>0</v>
      </c>
    </row>
    <row r="565" spans="2:13" x14ac:dyDescent="0.3">
      <c r="B565" s="422"/>
      <c r="C565" s="253"/>
      <c r="D565" s="254"/>
      <c r="E565" s="255"/>
      <c r="F565" s="255"/>
      <c r="G565" s="257"/>
      <c r="H565" s="437">
        <v>0</v>
      </c>
      <c r="I565" s="258" t="s">
        <v>1229</v>
      </c>
      <c r="J565" s="339">
        <v>0</v>
      </c>
      <c r="K565" s="420">
        <v>0</v>
      </c>
      <c r="L565" s="421">
        <v>0</v>
      </c>
    </row>
    <row r="566" spans="2:13" x14ac:dyDescent="0.3">
      <c r="B566" s="422">
        <v>0</v>
      </c>
      <c r="C566" s="253"/>
      <c r="D566" s="254">
        <v>0</v>
      </c>
      <c r="E566" s="255">
        <v>0</v>
      </c>
      <c r="F566" s="255"/>
      <c r="G566" s="257">
        <v>0</v>
      </c>
      <c r="H566" s="437">
        <v>0</v>
      </c>
      <c r="I566" s="258" t="s">
        <v>1230</v>
      </c>
      <c r="J566" s="339">
        <v>0</v>
      </c>
      <c r="K566" s="420">
        <v>0</v>
      </c>
      <c r="L566" s="421">
        <v>0</v>
      </c>
    </row>
    <row r="567" spans="2:13" x14ac:dyDescent="0.3">
      <c r="B567" s="422">
        <v>0</v>
      </c>
      <c r="C567" s="253"/>
      <c r="D567" s="254">
        <v>0</v>
      </c>
      <c r="E567" s="255">
        <v>0</v>
      </c>
      <c r="F567" s="256"/>
      <c r="G567" s="257">
        <v>0</v>
      </c>
      <c r="H567" s="437">
        <v>0</v>
      </c>
      <c r="I567" s="258" t="s">
        <v>1231</v>
      </c>
      <c r="J567" s="339">
        <v>0</v>
      </c>
      <c r="K567" s="420">
        <v>0</v>
      </c>
      <c r="L567" s="421">
        <v>0</v>
      </c>
    </row>
    <row r="568" spans="2:13" x14ac:dyDescent="0.3">
      <c r="B568" s="422">
        <v>0</v>
      </c>
      <c r="C568" s="253"/>
      <c r="D568" s="254">
        <v>0</v>
      </c>
      <c r="E568" s="255">
        <v>0</v>
      </c>
      <c r="F568" s="256"/>
      <c r="G568" s="257">
        <v>0</v>
      </c>
      <c r="H568" s="437">
        <v>0</v>
      </c>
      <c r="I568" s="258" t="s">
        <v>1237</v>
      </c>
      <c r="J568" s="339">
        <v>0</v>
      </c>
      <c r="K568" s="420">
        <v>0</v>
      </c>
      <c r="L568" s="421">
        <v>0</v>
      </c>
    </row>
    <row r="569" spans="2:13" x14ac:dyDescent="0.3">
      <c r="B569" s="422">
        <v>0</v>
      </c>
      <c r="C569" s="253"/>
      <c r="D569" s="254">
        <v>0</v>
      </c>
      <c r="E569" s="255">
        <v>0</v>
      </c>
      <c r="F569" s="256"/>
      <c r="G569" s="257">
        <v>0</v>
      </c>
      <c r="H569" s="437">
        <v>0</v>
      </c>
      <c r="I569" s="258" t="s">
        <v>1238</v>
      </c>
      <c r="J569" s="339">
        <v>0</v>
      </c>
      <c r="K569" s="420">
        <v>0</v>
      </c>
      <c r="L569" s="421">
        <v>0</v>
      </c>
    </row>
    <row r="570" spans="2:13" x14ac:dyDescent="0.3">
      <c r="B570" s="422" t="s">
        <v>60</v>
      </c>
      <c r="C570" s="253"/>
      <c r="D570" s="259"/>
      <c r="E570" s="255"/>
      <c r="F570" s="256"/>
      <c r="G570" s="260">
        <v>10.325999999999997</v>
      </c>
      <c r="H570" s="438" t="s">
        <v>60</v>
      </c>
      <c r="I570" s="261" t="s">
        <v>156</v>
      </c>
      <c r="J570" s="262"/>
      <c r="K570" s="426" t="s">
        <v>156</v>
      </c>
      <c r="L570" s="439">
        <v>0.35999725557002143</v>
      </c>
    </row>
    <row r="571" spans="2:13" x14ac:dyDescent="0.3">
      <c r="B571" s="428" t="s">
        <v>38</v>
      </c>
      <c r="C571" s="263"/>
      <c r="D571" s="264"/>
      <c r="E571" s="276"/>
      <c r="F571" s="266"/>
      <c r="G571" s="277"/>
      <c r="H571" s="278"/>
      <c r="I571" s="279"/>
      <c r="J571" s="280"/>
      <c r="K571" s="281"/>
      <c r="L571" s="282"/>
    </row>
    <row r="572" spans="2:13" x14ac:dyDescent="0.3">
      <c r="B572" s="415" t="s">
        <v>53</v>
      </c>
      <c r="C572" s="263"/>
      <c r="D572" s="283" t="s">
        <v>0</v>
      </c>
      <c r="E572" s="284" t="s">
        <v>1</v>
      </c>
      <c r="F572" s="440" t="s">
        <v>61</v>
      </c>
      <c r="G572" s="251" t="s">
        <v>56</v>
      </c>
      <c r="H572" s="441" t="s">
        <v>158</v>
      </c>
      <c r="I572" s="442" t="s">
        <v>159</v>
      </c>
      <c r="J572" s="442" t="s">
        <v>160</v>
      </c>
      <c r="K572" s="443" t="s">
        <v>161</v>
      </c>
      <c r="L572" s="444" t="s">
        <v>162</v>
      </c>
    </row>
    <row r="573" spans="2:13" x14ac:dyDescent="0.3">
      <c r="B573" s="422" t="s">
        <v>1262</v>
      </c>
      <c r="C573" s="263"/>
      <c r="D573" s="283" t="s">
        <v>5</v>
      </c>
      <c r="E573" s="286">
        <v>1</v>
      </c>
      <c r="F573" s="287">
        <v>16.149999999999999</v>
      </c>
      <c r="G573" s="26">
        <v>16.149999999999999</v>
      </c>
      <c r="H573" s="419">
        <v>0.56304044910476914</v>
      </c>
      <c r="I573" s="275" t="s">
        <v>1232</v>
      </c>
      <c r="J573" s="339" t="s">
        <v>1219</v>
      </c>
      <c r="K573" s="420">
        <v>0</v>
      </c>
      <c r="L573" s="421">
        <v>0</v>
      </c>
    </row>
    <row r="574" spans="2:13" x14ac:dyDescent="0.3">
      <c r="B574" s="446" t="s">
        <v>1263</v>
      </c>
      <c r="C574" s="447"/>
      <c r="D574" s="290" t="s">
        <v>5</v>
      </c>
      <c r="E574" s="291">
        <v>2</v>
      </c>
      <c r="F574" s="292">
        <v>0.74</v>
      </c>
      <c r="G574" s="26">
        <v>1.48</v>
      </c>
      <c r="H574" s="419">
        <v>5.1597514840560889E-2</v>
      </c>
      <c r="I574" s="258" t="s">
        <v>1226</v>
      </c>
      <c r="J574" s="339" t="s">
        <v>1219</v>
      </c>
      <c r="K574" s="420">
        <v>0</v>
      </c>
      <c r="L574" s="421">
        <v>0</v>
      </c>
    </row>
    <row r="575" spans="2:13" x14ac:dyDescent="0.3">
      <c r="B575" s="422" t="s">
        <v>1241</v>
      </c>
      <c r="C575" s="289"/>
      <c r="D575" s="290" t="s">
        <v>1242</v>
      </c>
      <c r="E575" s="291">
        <v>4.0000000000000001E-3</v>
      </c>
      <c r="F575" s="292">
        <v>0.52800000000000002</v>
      </c>
      <c r="G575" s="26">
        <v>2.1120000000000002E-3</v>
      </c>
      <c r="H575" s="419">
        <v>7.3631048204908517E-5</v>
      </c>
      <c r="I575" s="258" t="s">
        <v>1227</v>
      </c>
      <c r="J575" s="61" t="s">
        <v>165</v>
      </c>
      <c r="K575" s="100">
        <v>0.4</v>
      </c>
      <c r="L575" s="421">
        <v>2.9452419281963409E-5</v>
      </c>
    </row>
    <row r="576" spans="2:13" x14ac:dyDescent="0.3">
      <c r="B576" s="446" t="s">
        <v>1236</v>
      </c>
      <c r="C576" s="447"/>
      <c r="D576" s="290" t="s">
        <v>5</v>
      </c>
      <c r="E576" s="291">
        <v>4.0000000000000001E-3</v>
      </c>
      <c r="F576" s="292">
        <v>1.96</v>
      </c>
      <c r="G576" s="26">
        <v>7.8399999999999997E-3</v>
      </c>
      <c r="H576" s="419">
        <v>2.7332737591216042E-4</v>
      </c>
      <c r="I576" s="258" t="s">
        <v>1228</v>
      </c>
      <c r="J576" s="61" t="s">
        <v>165</v>
      </c>
      <c r="K576" s="100">
        <v>0.4</v>
      </c>
      <c r="L576" s="421">
        <v>1.0933095036486417E-4</v>
      </c>
    </row>
    <row r="577" spans="2:12" x14ac:dyDescent="0.3">
      <c r="B577" s="422" t="s">
        <v>1264</v>
      </c>
      <c r="C577" s="289"/>
      <c r="D577" s="290" t="s">
        <v>5</v>
      </c>
      <c r="E577" s="291">
        <v>0.42</v>
      </c>
      <c r="F577" s="292">
        <v>0.48</v>
      </c>
      <c r="G577" s="26">
        <v>0.20159999999999997</v>
      </c>
      <c r="H577" s="419">
        <v>7.0284182377412666E-3</v>
      </c>
      <c r="I577" s="258" t="s">
        <v>1229</v>
      </c>
      <c r="J577" s="339" t="s">
        <v>163</v>
      </c>
      <c r="K577" s="420">
        <v>1</v>
      </c>
      <c r="L577" s="421">
        <v>7.0284182377412666E-3</v>
      </c>
    </row>
    <row r="578" spans="2:12" x14ac:dyDescent="0.3">
      <c r="B578" s="448"/>
      <c r="C578" s="447"/>
      <c r="D578" s="290"/>
      <c r="E578" s="291"/>
      <c r="F578" s="292"/>
      <c r="G578" s="26">
        <v>0</v>
      </c>
      <c r="H578" s="419">
        <v>0</v>
      </c>
      <c r="I578" s="258" t="s">
        <v>1230</v>
      </c>
      <c r="J578" s="339"/>
      <c r="K578" s="420"/>
      <c r="L578" s="421">
        <v>0</v>
      </c>
    </row>
    <row r="579" spans="2:12" x14ac:dyDescent="0.3">
      <c r="B579" s="448"/>
      <c r="C579" s="447"/>
      <c r="D579" s="290"/>
      <c r="E579" s="291"/>
      <c r="F579" s="292"/>
      <c r="G579" s="26">
        <v>0</v>
      </c>
      <c r="H579" s="419">
        <v>0</v>
      </c>
      <c r="I579" s="258" t="s">
        <v>1231</v>
      </c>
      <c r="J579" s="339"/>
      <c r="K579" s="420"/>
      <c r="L579" s="421">
        <v>0</v>
      </c>
    </row>
    <row r="580" spans="2:12" x14ac:dyDescent="0.3">
      <c r="B580" s="446"/>
      <c r="C580" s="447"/>
      <c r="D580" s="290"/>
      <c r="E580" s="291"/>
      <c r="F580" s="292"/>
      <c r="G580" s="26">
        <v>0</v>
      </c>
      <c r="H580" s="419">
        <v>0</v>
      </c>
      <c r="I580" s="258" t="s">
        <v>1237</v>
      </c>
      <c r="J580" s="339"/>
      <c r="K580" s="420"/>
      <c r="L580" s="421">
        <v>0</v>
      </c>
    </row>
    <row r="581" spans="2:12" x14ac:dyDescent="0.3">
      <c r="B581" s="422"/>
      <c r="C581" s="289"/>
      <c r="D581" s="290"/>
      <c r="E581" s="291"/>
      <c r="F581" s="292"/>
      <c r="G581" s="26">
        <v>0</v>
      </c>
      <c r="H581" s="419">
        <v>0</v>
      </c>
      <c r="I581" s="258" t="s">
        <v>1238</v>
      </c>
      <c r="J581" s="339"/>
      <c r="K581" s="420"/>
      <c r="L581" s="421">
        <v>0</v>
      </c>
    </row>
    <row r="582" spans="2:12" x14ac:dyDescent="0.3">
      <c r="B582" s="422"/>
      <c r="C582" s="289"/>
      <c r="D582" s="290"/>
      <c r="E582" s="291"/>
      <c r="F582" s="292"/>
      <c r="G582" s="26">
        <v>0</v>
      </c>
      <c r="H582" s="419">
        <v>0</v>
      </c>
      <c r="I582" s="258" t="s">
        <v>1232</v>
      </c>
      <c r="J582" s="339"/>
      <c r="K582" s="420"/>
      <c r="L582" s="421">
        <v>0</v>
      </c>
    </row>
    <row r="583" spans="2:12" x14ac:dyDescent="0.3">
      <c r="B583" s="422"/>
      <c r="C583" s="289"/>
      <c r="D583" s="290"/>
      <c r="E583" s="291"/>
      <c r="F583" s="292"/>
      <c r="G583" s="26">
        <v>0</v>
      </c>
      <c r="H583" s="419">
        <v>0</v>
      </c>
      <c r="I583" s="258" t="s">
        <v>1226</v>
      </c>
      <c r="J583" s="339"/>
      <c r="K583" s="420"/>
      <c r="L583" s="421">
        <v>0</v>
      </c>
    </row>
    <row r="584" spans="2:12" x14ac:dyDescent="0.3">
      <c r="B584" s="422"/>
      <c r="C584" s="289"/>
      <c r="D584" s="290"/>
      <c r="E584" s="291"/>
      <c r="F584" s="292"/>
      <c r="G584" s="26">
        <v>0</v>
      </c>
      <c r="H584" s="419">
        <v>0</v>
      </c>
      <c r="I584" s="258"/>
      <c r="J584" s="339"/>
      <c r="K584" s="420"/>
      <c r="L584" s="421">
        <v>0</v>
      </c>
    </row>
    <row r="585" spans="2:12" x14ac:dyDescent="0.3">
      <c r="B585" s="422"/>
      <c r="C585" s="289"/>
      <c r="D585" s="290"/>
      <c r="E585" s="291"/>
      <c r="F585" s="292"/>
      <c r="G585" s="26">
        <v>0</v>
      </c>
      <c r="H585" s="419">
        <v>0</v>
      </c>
      <c r="I585" s="258"/>
      <c r="J585" s="339"/>
      <c r="K585" s="420"/>
      <c r="L585" s="421">
        <v>0</v>
      </c>
    </row>
    <row r="586" spans="2:12" x14ac:dyDescent="0.3">
      <c r="B586" s="422"/>
      <c r="C586" s="289"/>
      <c r="D586" s="290"/>
      <c r="E586" s="291"/>
      <c r="F586" s="292"/>
      <c r="G586" s="26">
        <v>0</v>
      </c>
      <c r="H586" s="419">
        <v>0</v>
      </c>
      <c r="I586" s="258"/>
      <c r="J586" s="339"/>
      <c r="K586" s="420"/>
      <c r="L586" s="421">
        <v>0</v>
      </c>
    </row>
    <row r="587" spans="2:12" x14ac:dyDescent="0.3">
      <c r="B587" s="422">
        <v>0</v>
      </c>
      <c r="C587" s="289"/>
      <c r="D587" s="254">
        <v>0</v>
      </c>
      <c r="E587" s="291"/>
      <c r="F587" s="292"/>
      <c r="G587" s="26">
        <v>0</v>
      </c>
      <c r="H587" s="419">
        <v>0</v>
      </c>
      <c r="I587" s="258" t="s">
        <v>1227</v>
      </c>
      <c r="J587" s="339">
        <v>0</v>
      </c>
      <c r="K587" s="420">
        <v>0</v>
      </c>
      <c r="L587" s="421">
        <v>0</v>
      </c>
    </row>
    <row r="588" spans="2:12" x14ac:dyDescent="0.3">
      <c r="B588" s="422">
        <v>0</v>
      </c>
      <c r="C588" s="289"/>
      <c r="D588" s="254">
        <v>0</v>
      </c>
      <c r="E588" s="291"/>
      <c r="F588" s="292"/>
      <c r="G588" s="26">
        <v>0</v>
      </c>
      <c r="H588" s="419">
        <v>0</v>
      </c>
      <c r="I588" s="258" t="s">
        <v>1228</v>
      </c>
      <c r="J588" s="339">
        <v>0</v>
      </c>
      <c r="K588" s="420">
        <v>0</v>
      </c>
      <c r="L588" s="421">
        <v>0</v>
      </c>
    </row>
    <row r="589" spans="2:12" x14ac:dyDescent="0.3">
      <c r="B589" s="449" t="s">
        <v>62</v>
      </c>
      <c r="C589" s="293"/>
      <c r="D589" s="294"/>
      <c r="E589" s="295"/>
      <c r="F589" s="296"/>
      <c r="G589" s="260">
        <v>17.841552</v>
      </c>
      <c r="H589" s="438" t="s">
        <v>62</v>
      </c>
      <c r="I589" s="261" t="s">
        <v>156</v>
      </c>
      <c r="J589" s="262"/>
      <c r="K589" s="426" t="s">
        <v>156</v>
      </c>
      <c r="L589" s="439">
        <v>7.1672016073880945E-3</v>
      </c>
    </row>
    <row r="590" spans="2:12" x14ac:dyDescent="0.3">
      <c r="B590" s="428" t="s">
        <v>63</v>
      </c>
      <c r="C590" s="263"/>
      <c r="D590" s="264"/>
      <c r="E590" s="265"/>
      <c r="F590" s="266"/>
      <c r="G590" s="277"/>
      <c r="H590" s="278"/>
      <c r="I590" s="279"/>
      <c r="J590" s="280"/>
      <c r="K590" s="281"/>
      <c r="L590" s="282">
        <v>0</v>
      </c>
    </row>
    <row r="591" spans="2:12" x14ac:dyDescent="0.3">
      <c r="B591" s="415" t="s">
        <v>53</v>
      </c>
      <c r="C591" s="297"/>
      <c r="D591" s="249" t="s">
        <v>0</v>
      </c>
      <c r="E591" s="250" t="s">
        <v>1</v>
      </c>
      <c r="F591" s="272" t="s">
        <v>61</v>
      </c>
      <c r="G591" s="285" t="s">
        <v>56</v>
      </c>
      <c r="H591" s="441" t="s">
        <v>158</v>
      </c>
      <c r="I591" s="442" t="s">
        <v>159</v>
      </c>
      <c r="J591" s="442" t="s">
        <v>160</v>
      </c>
      <c r="K591" s="443" t="s">
        <v>161</v>
      </c>
      <c r="L591" s="444" t="s">
        <v>162</v>
      </c>
    </row>
    <row r="592" spans="2:12" x14ac:dyDescent="0.3">
      <c r="B592" s="422">
        <v>0</v>
      </c>
      <c r="C592" s="289"/>
      <c r="D592" s="254">
        <v>0</v>
      </c>
      <c r="E592" s="255"/>
      <c r="F592" s="292"/>
      <c r="G592" s="288">
        <v>0</v>
      </c>
      <c r="H592" s="450">
        <v>0</v>
      </c>
      <c r="I592" s="275" t="s">
        <v>1232</v>
      </c>
      <c r="J592" s="451">
        <v>0</v>
      </c>
      <c r="K592" s="452">
        <v>0</v>
      </c>
      <c r="L592" s="453">
        <v>0</v>
      </c>
    </row>
    <row r="593" spans="2:12" x14ac:dyDescent="0.3">
      <c r="B593" s="422">
        <v>0</v>
      </c>
      <c r="C593" s="289"/>
      <c r="D593" s="254">
        <v>0</v>
      </c>
      <c r="E593" s="255"/>
      <c r="F593" s="292"/>
      <c r="G593" s="257">
        <v>0</v>
      </c>
      <c r="H593" s="437">
        <v>0</v>
      </c>
      <c r="I593" s="258" t="s">
        <v>1228</v>
      </c>
      <c r="J593" s="339">
        <v>0</v>
      </c>
      <c r="K593" s="420">
        <v>0</v>
      </c>
      <c r="L593" s="454">
        <v>0</v>
      </c>
    </row>
    <row r="594" spans="2:12" x14ac:dyDescent="0.3">
      <c r="B594" s="422">
        <v>0</v>
      </c>
      <c r="C594" s="289"/>
      <c r="D594" s="254">
        <v>0</v>
      </c>
      <c r="E594" s="255"/>
      <c r="F594" s="292"/>
      <c r="G594" s="257">
        <v>0</v>
      </c>
      <c r="H594" s="437">
        <v>0</v>
      </c>
      <c r="I594" s="258" t="s">
        <v>1229</v>
      </c>
      <c r="J594" s="339">
        <v>0</v>
      </c>
      <c r="K594" s="420">
        <v>0</v>
      </c>
      <c r="L594" s="454">
        <v>0</v>
      </c>
    </row>
    <row r="595" spans="2:12" ht="15" thickBot="1" x14ac:dyDescent="0.35">
      <c r="B595" s="455" t="s">
        <v>64</v>
      </c>
      <c r="C595" s="298"/>
      <c r="D595" s="299"/>
      <c r="E595" s="300"/>
      <c r="F595" s="301"/>
      <c r="G595" s="288">
        <v>0</v>
      </c>
      <c r="H595" s="438" t="s">
        <v>64</v>
      </c>
      <c r="I595" s="261" t="s">
        <v>156</v>
      </c>
      <c r="J595" s="262"/>
      <c r="K595" s="426" t="s">
        <v>156</v>
      </c>
      <c r="L595" s="439">
        <v>0</v>
      </c>
    </row>
    <row r="596" spans="2:12" x14ac:dyDescent="0.3">
      <c r="B596" s="235"/>
      <c r="C596" s="302"/>
      <c r="D596" s="303" t="s">
        <v>65</v>
      </c>
      <c r="E596" s="304"/>
      <c r="F596" s="305"/>
      <c r="G596" s="306">
        <v>28.683551999999999</v>
      </c>
      <c r="H596" s="307"/>
      <c r="I596" s="308"/>
      <c r="J596" s="309"/>
      <c r="K596" s="308"/>
      <c r="L596" s="310"/>
    </row>
    <row r="597" spans="2:12" x14ac:dyDescent="0.3">
      <c r="B597" s="232"/>
      <c r="C597" s="302"/>
      <c r="D597" s="311" t="s">
        <v>7</v>
      </c>
      <c r="E597" s="312"/>
      <c r="F597" s="313">
        <v>0.1</v>
      </c>
      <c r="G597" s="73">
        <v>2.8679999999999999</v>
      </c>
      <c r="H597" s="314"/>
      <c r="I597" s="315"/>
      <c r="J597" s="316"/>
      <c r="K597" s="456"/>
      <c r="L597" s="317"/>
    </row>
    <row r="598" spans="2:12" x14ac:dyDescent="0.3">
      <c r="B598" s="232"/>
      <c r="C598" s="302"/>
      <c r="D598" s="311" t="s">
        <v>8</v>
      </c>
      <c r="E598" s="312"/>
      <c r="F598" s="313">
        <v>0.1</v>
      </c>
      <c r="G598" s="73">
        <v>2.8679999999999999</v>
      </c>
      <c r="H598" s="314"/>
      <c r="I598" s="315"/>
      <c r="J598" s="316"/>
      <c r="K598" s="456"/>
      <c r="L598" s="317"/>
    </row>
    <row r="599" spans="2:12" x14ac:dyDescent="0.3">
      <c r="C599" s="302"/>
      <c r="D599" s="318" t="s">
        <v>67</v>
      </c>
      <c r="E599" s="319"/>
      <c r="F599" s="305"/>
      <c r="G599" s="76">
        <v>34.42</v>
      </c>
      <c r="H599" s="314"/>
      <c r="I599" s="315"/>
      <c r="J599" s="316"/>
      <c r="K599" s="456"/>
      <c r="L599" s="317"/>
    </row>
    <row r="600" spans="2:12" ht="15" thickBot="1" x14ac:dyDescent="0.35">
      <c r="B600" s="232" t="s">
        <v>66</v>
      </c>
      <c r="C600" s="302"/>
      <c r="D600" s="320" t="s">
        <v>68</v>
      </c>
      <c r="E600" s="321"/>
      <c r="F600" s="322"/>
      <c r="G600" s="78">
        <v>34.42</v>
      </c>
      <c r="H600" s="323">
        <v>1</v>
      </c>
      <c r="I600" s="324"/>
      <c r="J600" s="325"/>
      <c r="K600" s="457"/>
      <c r="L600" s="326">
        <v>0.37436021870652558</v>
      </c>
    </row>
    <row r="601" spans="2:12" x14ac:dyDescent="0.3">
      <c r="B601" s="232"/>
      <c r="C601" s="302"/>
      <c r="D601" s="219"/>
      <c r="E601" s="327"/>
      <c r="F601" s="241"/>
      <c r="G601" s="327"/>
      <c r="H601" s="230"/>
      <c r="I601" s="230"/>
      <c r="J601" s="231"/>
      <c r="K601" s="230"/>
      <c r="L601" s="230"/>
    </row>
    <row r="602" spans="2:12" x14ac:dyDescent="0.3">
      <c r="B602" s="232"/>
      <c r="C602" s="302"/>
      <c r="D602" s="219"/>
      <c r="E602" s="327"/>
      <c r="F602" s="241"/>
      <c r="G602" s="327"/>
      <c r="H602" s="230"/>
      <c r="I602" s="230"/>
      <c r="J602" s="231"/>
      <c r="K602" s="230"/>
      <c r="L602" s="230"/>
    </row>
    <row r="603" spans="2:12" x14ac:dyDescent="0.3">
      <c r="B603" s="232"/>
      <c r="C603" s="232"/>
      <c r="D603" s="219"/>
      <c r="E603" s="327"/>
      <c r="F603" s="241"/>
      <c r="G603" s="327"/>
      <c r="H603" s="230"/>
      <c r="I603" s="230"/>
      <c r="J603" s="231"/>
      <c r="K603" s="230"/>
      <c r="L603" s="230"/>
    </row>
    <row r="604" spans="2:12" x14ac:dyDescent="0.3">
      <c r="J604" s="226"/>
    </row>
    <row r="605" spans="2:12" x14ac:dyDescent="0.3">
      <c r="J605" s="226"/>
    </row>
    <row r="606" spans="2:12" x14ac:dyDescent="0.3">
      <c r="J606" s="226"/>
    </row>
    <row r="607" spans="2:12" x14ac:dyDescent="0.3">
      <c r="J607" s="226"/>
    </row>
    <row r="608" spans="2:12" x14ac:dyDescent="0.3">
      <c r="J608" s="226"/>
    </row>
    <row r="609" spans="2:13" ht="37.200000000000003" customHeight="1" x14ac:dyDescent="0.3">
      <c r="B609" s="710" t="s">
        <v>1809</v>
      </c>
      <c r="C609" s="710"/>
      <c r="D609" s="710"/>
      <c r="E609" s="710"/>
      <c r="F609" s="710"/>
      <c r="G609" s="710"/>
      <c r="H609" s="710"/>
      <c r="I609" s="710"/>
      <c r="J609" s="710"/>
      <c r="K609" s="710"/>
      <c r="L609" s="710"/>
    </row>
    <row r="610" spans="2:13" x14ac:dyDescent="0.3">
      <c r="B610" s="227"/>
      <c r="C610" s="227"/>
      <c r="D610" s="228"/>
      <c r="E610" s="229"/>
      <c r="F610" s="229"/>
      <c r="G610" s="229"/>
      <c r="H610" s="230"/>
      <c r="I610" s="230"/>
      <c r="J610" s="231"/>
      <c r="K610" s="230"/>
      <c r="L610" s="230"/>
    </row>
    <row r="611" spans="2:13" x14ac:dyDescent="0.3">
      <c r="B611" s="410" t="s">
        <v>1222</v>
      </c>
      <c r="C611" s="232" t="s">
        <v>1223</v>
      </c>
      <c r="D611" s="232"/>
      <c r="E611" s="232"/>
      <c r="F611" s="233"/>
      <c r="G611" s="234"/>
      <c r="H611" s="230"/>
      <c r="J611" s="231"/>
      <c r="K611" s="230"/>
      <c r="L611" s="230"/>
    </row>
    <row r="612" spans="2:13" x14ac:dyDescent="0.3">
      <c r="B612" s="232" t="s">
        <v>1224</v>
      </c>
      <c r="C612" s="235" t="s">
        <v>157</v>
      </c>
      <c r="D612" s="411"/>
      <c r="E612" s="412"/>
      <c r="F612" s="233"/>
      <c r="G612" s="234"/>
      <c r="H612" s="230"/>
      <c r="I612" s="230"/>
      <c r="J612" s="231"/>
      <c r="K612" s="230"/>
      <c r="L612" s="230"/>
    </row>
    <row r="613" spans="2:13" x14ac:dyDescent="0.3">
      <c r="B613" s="232"/>
      <c r="C613" s="236"/>
      <c r="D613" s="237"/>
      <c r="E613" s="238"/>
      <c r="F613" s="239"/>
      <c r="G613" s="240"/>
      <c r="H613" s="230"/>
      <c r="I613" s="230"/>
      <c r="J613" s="231"/>
      <c r="K613" s="230"/>
      <c r="L613" s="230"/>
    </row>
    <row r="614" spans="2:13" ht="32.25" customHeight="1" x14ac:dyDescent="0.3">
      <c r="B614" s="413" t="s">
        <v>48</v>
      </c>
      <c r="C614" s="236"/>
      <c r="D614" s="237"/>
      <c r="E614" s="238"/>
      <c r="F614" s="238"/>
      <c r="G614" s="238"/>
      <c r="H614" s="230"/>
      <c r="I614" s="230"/>
      <c r="J614" s="231"/>
      <c r="K614" s="230"/>
      <c r="L614" s="230"/>
    </row>
    <row r="615" spans="2:13" x14ac:dyDescent="0.3">
      <c r="B615" s="235" t="s">
        <v>49</v>
      </c>
      <c r="C615" s="232" t="s">
        <v>587</v>
      </c>
      <c r="D615" s="232"/>
      <c r="E615" s="232"/>
      <c r="F615" s="241" t="s">
        <v>50</v>
      </c>
      <c r="G615" s="242" t="s">
        <v>5</v>
      </c>
      <c r="H615" s="230"/>
      <c r="I615" s="230"/>
      <c r="J615" s="231"/>
      <c r="K615" s="230"/>
      <c r="L615" s="230"/>
    </row>
    <row r="616" spans="2:13" ht="15" thickBot="1" x14ac:dyDescent="0.35">
      <c r="B616" s="235" t="s">
        <v>51</v>
      </c>
      <c r="C616" s="235" t="s">
        <v>847</v>
      </c>
      <c r="D616" s="235"/>
      <c r="E616" s="235"/>
      <c r="F616" s="235"/>
      <c r="G616" s="235"/>
      <c r="H616" s="235"/>
      <c r="I616" s="235"/>
      <c r="J616" s="235"/>
      <c r="K616" s="230"/>
      <c r="L616" s="230"/>
    </row>
    <row r="617" spans="2:13" ht="15" thickTop="1" x14ac:dyDescent="0.3">
      <c r="B617" s="414" t="s">
        <v>52</v>
      </c>
      <c r="C617" s="243"/>
      <c r="D617" s="244"/>
      <c r="E617" s="245"/>
      <c r="F617" s="246"/>
      <c r="G617" s="247"/>
      <c r="H617" s="396" t="s">
        <v>164</v>
      </c>
      <c r="I617" s="397"/>
      <c r="J617" s="397"/>
      <c r="K617" s="397"/>
      <c r="L617" s="398"/>
    </row>
    <row r="618" spans="2:13" x14ac:dyDescent="0.3">
      <c r="B618" s="415" t="s">
        <v>53</v>
      </c>
      <c r="C618" s="248" t="s">
        <v>1</v>
      </c>
      <c r="D618" s="249" t="s">
        <v>54</v>
      </c>
      <c r="E618" s="250" t="s">
        <v>23</v>
      </c>
      <c r="F618" s="250" t="s">
        <v>55</v>
      </c>
      <c r="G618" s="251" t="s">
        <v>56</v>
      </c>
      <c r="H618" s="416" t="s">
        <v>158</v>
      </c>
      <c r="I618" s="417" t="s">
        <v>159</v>
      </c>
      <c r="J618" s="417" t="s">
        <v>160</v>
      </c>
      <c r="K618" s="417" t="s">
        <v>161</v>
      </c>
      <c r="L618" s="418" t="s">
        <v>162</v>
      </c>
    </row>
    <row r="619" spans="2:13" x14ac:dyDescent="0.3">
      <c r="B619" s="252"/>
      <c r="C619" s="253"/>
      <c r="D619" s="254"/>
      <c r="E619" s="255">
        <v>0</v>
      </c>
      <c r="F619" s="256"/>
      <c r="G619" s="26">
        <v>0</v>
      </c>
      <c r="H619" s="419">
        <v>0</v>
      </c>
      <c r="I619" s="258" t="s">
        <v>1226</v>
      </c>
      <c r="J619" s="339"/>
      <c r="K619" s="420"/>
      <c r="L619" s="421">
        <v>0</v>
      </c>
    </row>
    <row r="620" spans="2:13" x14ac:dyDescent="0.3">
      <c r="B620" s="422">
        <v>0</v>
      </c>
      <c r="C620" s="253"/>
      <c r="D620" s="254">
        <v>0</v>
      </c>
      <c r="E620" s="255">
        <v>0</v>
      </c>
      <c r="F620" s="256"/>
      <c r="G620" s="26">
        <v>0</v>
      </c>
      <c r="H620" s="419">
        <v>0</v>
      </c>
      <c r="I620" s="258" t="s">
        <v>1227</v>
      </c>
      <c r="J620" s="339">
        <v>0</v>
      </c>
      <c r="K620" s="420">
        <v>0</v>
      </c>
      <c r="L620" s="421">
        <v>0</v>
      </c>
    </row>
    <row r="621" spans="2:13" x14ac:dyDescent="0.3">
      <c r="B621" s="422">
        <v>0</v>
      </c>
      <c r="C621" s="253"/>
      <c r="D621" s="254">
        <v>0</v>
      </c>
      <c r="E621" s="255">
        <v>0</v>
      </c>
      <c r="F621" s="256"/>
      <c r="G621" s="26">
        <v>0</v>
      </c>
      <c r="H621" s="419">
        <v>0</v>
      </c>
      <c r="I621" s="258" t="s">
        <v>1228</v>
      </c>
      <c r="J621" s="339">
        <v>0</v>
      </c>
      <c r="K621" s="420">
        <v>0</v>
      </c>
      <c r="L621" s="421">
        <v>0</v>
      </c>
    </row>
    <row r="622" spans="2:13" x14ac:dyDescent="0.3">
      <c r="B622" s="422">
        <v>0</v>
      </c>
      <c r="C622" s="253"/>
      <c r="D622" s="254">
        <v>0</v>
      </c>
      <c r="E622" s="255">
        <v>0</v>
      </c>
      <c r="F622" s="256"/>
      <c r="G622" s="26">
        <v>0</v>
      </c>
      <c r="H622" s="419">
        <v>0</v>
      </c>
      <c r="I622" s="258" t="s">
        <v>1229</v>
      </c>
      <c r="J622" s="339">
        <v>0</v>
      </c>
      <c r="K622" s="420">
        <v>0</v>
      </c>
      <c r="L622" s="421">
        <v>0</v>
      </c>
    </row>
    <row r="623" spans="2:13" x14ac:dyDescent="0.3">
      <c r="B623" s="422">
        <v>0</v>
      </c>
      <c r="C623" s="253"/>
      <c r="D623" s="254">
        <v>0</v>
      </c>
      <c r="E623" s="255">
        <v>0</v>
      </c>
      <c r="F623" s="256"/>
      <c r="G623" s="26">
        <v>0</v>
      </c>
      <c r="H623" s="419">
        <v>0</v>
      </c>
      <c r="I623" s="258" t="s">
        <v>1230</v>
      </c>
      <c r="J623" s="339">
        <v>0</v>
      </c>
      <c r="K623" s="420">
        <v>0</v>
      </c>
      <c r="L623" s="421">
        <v>0</v>
      </c>
    </row>
    <row r="624" spans="2:13" x14ac:dyDescent="0.3">
      <c r="B624" s="422" t="s">
        <v>73</v>
      </c>
      <c r="C624" s="253"/>
      <c r="D624" s="254">
        <v>0</v>
      </c>
      <c r="E624" s="255">
        <v>0</v>
      </c>
      <c r="F624" s="256"/>
      <c r="G624" s="26">
        <v>0.64500000000000002</v>
      </c>
      <c r="H624" s="419">
        <v>1.3736573830144389E-2</v>
      </c>
      <c r="I624" s="258" t="s">
        <v>1231</v>
      </c>
      <c r="J624" s="61" t="s">
        <v>165</v>
      </c>
      <c r="K624" s="100">
        <v>0.4</v>
      </c>
      <c r="L624" s="101">
        <v>5.4946295320577564E-3</v>
      </c>
      <c r="M624" s="62">
        <v>18</v>
      </c>
    </row>
    <row r="625" spans="2:13" x14ac:dyDescent="0.3">
      <c r="B625" s="422" t="s">
        <v>57</v>
      </c>
      <c r="C625" s="253"/>
      <c r="D625" s="259"/>
      <c r="E625" s="255"/>
      <c r="F625" s="256"/>
      <c r="G625" s="260">
        <v>0.64500000000000002</v>
      </c>
      <c r="H625" s="425" t="s">
        <v>57</v>
      </c>
      <c r="I625" s="261" t="s">
        <v>156</v>
      </c>
      <c r="J625" s="262"/>
      <c r="K625" s="426" t="s">
        <v>156</v>
      </c>
      <c r="L625" s="427">
        <v>5.4946295320577564E-3</v>
      </c>
    </row>
    <row r="626" spans="2:13" x14ac:dyDescent="0.3">
      <c r="B626" s="428" t="s">
        <v>22</v>
      </c>
      <c r="C626" s="263"/>
      <c r="D626" s="264"/>
      <c r="E626" s="265"/>
      <c r="F626" s="266"/>
      <c r="G626" s="267"/>
      <c r="H626" s="429"/>
      <c r="I626" s="268"/>
      <c r="J626" s="269"/>
      <c r="K626" s="430"/>
      <c r="L626" s="270"/>
    </row>
    <row r="627" spans="2:13" x14ac:dyDescent="0.3">
      <c r="B627" s="431" t="s">
        <v>58</v>
      </c>
      <c r="C627" s="271" t="s">
        <v>1</v>
      </c>
      <c r="D627" s="329" t="s">
        <v>59</v>
      </c>
      <c r="E627" s="272" t="s">
        <v>23</v>
      </c>
      <c r="F627" s="272" t="s">
        <v>55</v>
      </c>
      <c r="G627" s="273" t="s">
        <v>56</v>
      </c>
      <c r="H627" s="416" t="s">
        <v>158</v>
      </c>
      <c r="I627" s="417" t="s">
        <v>159</v>
      </c>
      <c r="J627" s="417" t="s">
        <v>160</v>
      </c>
      <c r="K627" s="432" t="s">
        <v>161</v>
      </c>
      <c r="L627" s="418" t="s">
        <v>162</v>
      </c>
    </row>
    <row r="628" spans="2:13" x14ac:dyDescent="0.3">
      <c r="B628" s="8" t="s">
        <v>24</v>
      </c>
      <c r="C628" s="25">
        <v>1</v>
      </c>
      <c r="D628" s="3">
        <v>4.05</v>
      </c>
      <c r="E628" s="26">
        <v>4.05</v>
      </c>
      <c r="F628" s="26">
        <v>1.5</v>
      </c>
      <c r="G628" s="26">
        <v>6.0749999999999993</v>
      </c>
      <c r="H628" s="433">
        <v>0.12937935816763901</v>
      </c>
      <c r="I628" s="97"/>
      <c r="J628" s="434" t="s">
        <v>163</v>
      </c>
      <c r="K628" s="435">
        <v>1</v>
      </c>
      <c r="L628" s="436">
        <v>0.12937935816763901</v>
      </c>
      <c r="M628" s="62">
        <v>101</v>
      </c>
    </row>
    <row r="629" spans="2:13" x14ac:dyDescent="0.3">
      <c r="B629" s="8" t="s">
        <v>37</v>
      </c>
      <c r="C629" s="25">
        <v>1</v>
      </c>
      <c r="D629" s="3">
        <v>4.0999999999999996</v>
      </c>
      <c r="E629" s="26">
        <v>4.0999999999999996</v>
      </c>
      <c r="F629" s="26">
        <v>1.5</v>
      </c>
      <c r="G629" s="26">
        <v>6.1499999999999995</v>
      </c>
      <c r="H629" s="419">
        <v>0.13097663419439998</v>
      </c>
      <c r="I629" s="99"/>
      <c r="J629" s="423" t="s">
        <v>163</v>
      </c>
      <c r="K629" s="424">
        <v>1</v>
      </c>
      <c r="L629" s="421">
        <v>0.13097663419439998</v>
      </c>
      <c r="M629" s="62">
        <v>122</v>
      </c>
    </row>
    <row r="630" spans="2:13" x14ac:dyDescent="0.3">
      <c r="B630" s="8" t="s">
        <v>69</v>
      </c>
      <c r="C630" s="25">
        <v>0.1</v>
      </c>
      <c r="D630" s="3">
        <v>4.55</v>
      </c>
      <c r="E630" s="26">
        <v>0.45500000000000002</v>
      </c>
      <c r="F630" s="27">
        <v>1.5</v>
      </c>
      <c r="G630" s="26">
        <v>0.6825</v>
      </c>
      <c r="H630" s="419">
        <v>1.4535211843524878E-2</v>
      </c>
      <c r="I630" s="99"/>
      <c r="J630" s="423" t="s">
        <v>163</v>
      </c>
      <c r="K630" s="424">
        <v>1</v>
      </c>
      <c r="L630" s="421">
        <v>1.4535211843524878E-2</v>
      </c>
      <c r="M630" s="62">
        <v>113</v>
      </c>
    </row>
    <row r="631" spans="2:13" x14ac:dyDescent="0.3">
      <c r="B631" s="422"/>
      <c r="C631" s="253"/>
      <c r="D631" s="254"/>
      <c r="E631" s="255"/>
      <c r="F631" s="255"/>
      <c r="G631" s="257"/>
      <c r="H631" s="437">
        <v>0</v>
      </c>
      <c r="I631" s="258" t="s">
        <v>1228</v>
      </c>
      <c r="J631" s="339"/>
      <c r="K631" s="420"/>
      <c r="L631" s="421">
        <v>0</v>
      </c>
    </row>
    <row r="632" spans="2:13" x14ac:dyDescent="0.3">
      <c r="B632" s="422"/>
      <c r="C632" s="253"/>
      <c r="D632" s="254"/>
      <c r="E632" s="255"/>
      <c r="F632" s="255"/>
      <c r="G632" s="257"/>
      <c r="H632" s="437">
        <v>0</v>
      </c>
      <c r="I632" s="258" t="s">
        <v>1229</v>
      </c>
      <c r="J632" s="339">
        <v>0</v>
      </c>
      <c r="K632" s="420">
        <v>0</v>
      </c>
      <c r="L632" s="421">
        <v>0</v>
      </c>
    </row>
    <row r="633" spans="2:13" x14ac:dyDescent="0.3">
      <c r="B633" s="422">
        <v>0</v>
      </c>
      <c r="C633" s="253"/>
      <c r="D633" s="254">
        <v>0</v>
      </c>
      <c r="E633" s="255">
        <v>0</v>
      </c>
      <c r="F633" s="255"/>
      <c r="G633" s="257">
        <v>0</v>
      </c>
      <c r="H633" s="437">
        <v>0</v>
      </c>
      <c r="I633" s="258" t="s">
        <v>1230</v>
      </c>
      <c r="J633" s="339">
        <v>0</v>
      </c>
      <c r="K633" s="420">
        <v>0</v>
      </c>
      <c r="L633" s="421">
        <v>0</v>
      </c>
    </row>
    <row r="634" spans="2:13" x14ac:dyDescent="0.3">
      <c r="B634" s="422">
        <v>0</v>
      </c>
      <c r="C634" s="253"/>
      <c r="D634" s="254">
        <v>0</v>
      </c>
      <c r="E634" s="255">
        <v>0</v>
      </c>
      <c r="F634" s="256"/>
      <c r="G634" s="257">
        <v>0</v>
      </c>
      <c r="H634" s="437">
        <v>0</v>
      </c>
      <c r="I634" s="258" t="s">
        <v>1231</v>
      </c>
      <c r="J634" s="339">
        <v>0</v>
      </c>
      <c r="K634" s="420">
        <v>0</v>
      </c>
      <c r="L634" s="421">
        <v>0</v>
      </c>
    </row>
    <row r="635" spans="2:13" x14ac:dyDescent="0.3">
      <c r="B635" s="422">
        <v>0</v>
      </c>
      <c r="C635" s="253"/>
      <c r="D635" s="254">
        <v>0</v>
      </c>
      <c r="E635" s="255">
        <v>0</v>
      </c>
      <c r="F635" s="256"/>
      <c r="G635" s="257">
        <v>0</v>
      </c>
      <c r="H635" s="437">
        <v>0</v>
      </c>
      <c r="I635" s="258" t="s">
        <v>1237</v>
      </c>
      <c r="J635" s="339">
        <v>0</v>
      </c>
      <c r="K635" s="420">
        <v>0</v>
      </c>
      <c r="L635" s="421">
        <v>0</v>
      </c>
    </row>
    <row r="636" spans="2:13" x14ac:dyDescent="0.3">
      <c r="B636" s="422">
        <v>0</v>
      </c>
      <c r="C636" s="253"/>
      <c r="D636" s="254">
        <v>0</v>
      </c>
      <c r="E636" s="255">
        <v>0</v>
      </c>
      <c r="F636" s="256"/>
      <c r="G636" s="257">
        <v>0</v>
      </c>
      <c r="H636" s="437">
        <v>0</v>
      </c>
      <c r="I636" s="258" t="s">
        <v>1238</v>
      </c>
      <c r="J636" s="339">
        <v>0</v>
      </c>
      <c r="K636" s="420">
        <v>0</v>
      </c>
      <c r="L636" s="421">
        <v>0</v>
      </c>
    </row>
    <row r="637" spans="2:13" x14ac:dyDescent="0.3">
      <c r="B637" s="422" t="s">
        <v>60</v>
      </c>
      <c r="C637" s="253"/>
      <c r="D637" s="259"/>
      <c r="E637" s="255"/>
      <c r="F637" s="256"/>
      <c r="G637" s="260">
        <v>12.907499999999997</v>
      </c>
      <c r="H637" s="438" t="s">
        <v>60</v>
      </c>
      <c r="I637" s="261" t="s">
        <v>156</v>
      </c>
      <c r="J637" s="262"/>
      <c r="K637" s="426" t="s">
        <v>156</v>
      </c>
      <c r="L637" s="439">
        <v>0.27489120420556384</v>
      </c>
    </row>
    <row r="638" spans="2:13" x14ac:dyDescent="0.3">
      <c r="B638" s="428" t="s">
        <v>38</v>
      </c>
      <c r="C638" s="263"/>
      <c r="D638" s="264"/>
      <c r="E638" s="276"/>
      <c r="F638" s="266"/>
      <c r="G638" s="277"/>
      <c r="H638" s="278"/>
      <c r="I638" s="279"/>
      <c r="J638" s="280"/>
      <c r="K638" s="281"/>
      <c r="L638" s="282"/>
    </row>
    <row r="639" spans="2:13" x14ac:dyDescent="0.3">
      <c r="B639" s="415" t="s">
        <v>53</v>
      </c>
      <c r="C639" s="328"/>
      <c r="D639" s="283" t="s">
        <v>0</v>
      </c>
      <c r="E639" s="284" t="s">
        <v>1</v>
      </c>
      <c r="F639" s="440" t="s">
        <v>61</v>
      </c>
      <c r="G639" s="251" t="s">
        <v>56</v>
      </c>
      <c r="H639" s="441" t="s">
        <v>158</v>
      </c>
      <c r="I639" s="442" t="s">
        <v>159</v>
      </c>
      <c r="J639" s="442" t="s">
        <v>160</v>
      </c>
      <c r="K639" s="443" t="s">
        <v>161</v>
      </c>
      <c r="L639" s="444" t="s">
        <v>162</v>
      </c>
    </row>
    <row r="640" spans="2:13" x14ac:dyDescent="0.3">
      <c r="B640" s="448" t="s">
        <v>847</v>
      </c>
      <c r="C640" s="447"/>
      <c r="D640" s="283" t="s">
        <v>5</v>
      </c>
      <c r="E640" s="286">
        <v>1</v>
      </c>
      <c r="F640" s="287">
        <v>29.65</v>
      </c>
      <c r="G640" s="26">
        <v>29.65</v>
      </c>
      <c r="H640" s="419">
        <v>0.63145645591283894</v>
      </c>
      <c r="I640" s="275" t="s">
        <v>1232</v>
      </c>
      <c r="J640" s="339" t="s">
        <v>1219</v>
      </c>
      <c r="K640" s="420">
        <v>0</v>
      </c>
      <c r="L640" s="421">
        <v>0</v>
      </c>
    </row>
    <row r="641" spans="2:12" x14ac:dyDescent="0.3">
      <c r="B641" s="422" t="s">
        <v>1239</v>
      </c>
      <c r="C641" s="289"/>
      <c r="D641" s="290" t="s">
        <v>5</v>
      </c>
      <c r="E641" s="291">
        <v>2</v>
      </c>
      <c r="F641" s="292">
        <v>1.52</v>
      </c>
      <c r="G641" s="26">
        <v>3.04</v>
      </c>
      <c r="H641" s="419">
        <v>6.4742921618044874E-2</v>
      </c>
      <c r="I641" s="258" t="s">
        <v>1226</v>
      </c>
      <c r="J641" s="339" t="s">
        <v>1219</v>
      </c>
      <c r="K641" s="420">
        <v>0</v>
      </c>
      <c r="L641" s="421">
        <v>0</v>
      </c>
    </row>
    <row r="642" spans="2:12" x14ac:dyDescent="0.3">
      <c r="B642" s="422" t="s">
        <v>1260</v>
      </c>
      <c r="C642" s="289"/>
      <c r="D642" s="290" t="s">
        <v>1242</v>
      </c>
      <c r="E642" s="291">
        <v>5.0000000000000001E-3</v>
      </c>
      <c r="F642" s="292">
        <v>0.52800000000000002</v>
      </c>
      <c r="G642" s="26">
        <v>2.64E-3</v>
      </c>
      <c r="H642" s="419">
        <v>5.6224116141986337E-5</v>
      </c>
      <c r="I642" s="258" t="s">
        <v>1227</v>
      </c>
      <c r="J642" s="61" t="s">
        <v>165</v>
      </c>
      <c r="K642" s="100">
        <v>0.4</v>
      </c>
      <c r="L642" s="421">
        <v>2.2489646456794536E-5</v>
      </c>
    </row>
    <row r="643" spans="2:12" x14ac:dyDescent="0.3">
      <c r="B643" s="446" t="s">
        <v>1236</v>
      </c>
      <c r="C643" s="447"/>
      <c r="D643" s="290" t="s">
        <v>5</v>
      </c>
      <c r="E643" s="291">
        <v>5.0000000000000001E-3</v>
      </c>
      <c r="F643" s="292">
        <v>1.96</v>
      </c>
      <c r="G643" s="26">
        <v>9.7999999999999997E-3</v>
      </c>
      <c r="H643" s="419">
        <v>2.0871073416343412E-4</v>
      </c>
      <c r="I643" s="258" t="s">
        <v>1228</v>
      </c>
      <c r="J643" s="61" t="s">
        <v>165</v>
      </c>
      <c r="K643" s="100">
        <v>0.4</v>
      </c>
      <c r="L643" s="421">
        <v>8.3484293665373651E-5</v>
      </c>
    </row>
    <row r="644" spans="2:12" x14ac:dyDescent="0.3">
      <c r="B644" s="422" t="s">
        <v>1265</v>
      </c>
      <c r="C644" s="289"/>
      <c r="D644" s="290" t="s">
        <v>5</v>
      </c>
      <c r="E644" s="291">
        <v>2</v>
      </c>
      <c r="F644" s="292">
        <v>0.35</v>
      </c>
      <c r="G644" s="26">
        <v>0.7</v>
      </c>
      <c r="H644" s="419">
        <v>1.4907909583102437E-2</v>
      </c>
      <c r="I644" s="258" t="s">
        <v>1229</v>
      </c>
      <c r="J644" s="339" t="s">
        <v>163</v>
      </c>
      <c r="K644" s="420">
        <v>1</v>
      </c>
      <c r="L644" s="421">
        <v>1.4907909583102437E-2</v>
      </c>
    </row>
    <row r="645" spans="2:12" x14ac:dyDescent="0.3">
      <c r="B645" s="422"/>
      <c r="C645" s="289"/>
      <c r="D645" s="290"/>
      <c r="E645" s="291"/>
      <c r="F645" s="292"/>
      <c r="G645" s="26">
        <v>0</v>
      </c>
      <c r="H645" s="419">
        <v>0</v>
      </c>
      <c r="I645" s="258"/>
      <c r="J645" s="339"/>
      <c r="K645" s="420"/>
      <c r="L645" s="421">
        <v>0</v>
      </c>
    </row>
    <row r="646" spans="2:12" x14ac:dyDescent="0.3">
      <c r="B646" s="422"/>
      <c r="C646" s="289"/>
      <c r="D646" s="290"/>
      <c r="E646" s="291"/>
      <c r="F646" s="292"/>
      <c r="G646" s="26">
        <v>0</v>
      </c>
      <c r="H646" s="419">
        <v>0</v>
      </c>
      <c r="I646" s="258"/>
      <c r="J646" s="339"/>
      <c r="K646" s="420"/>
      <c r="L646" s="421">
        <v>0</v>
      </c>
    </row>
    <row r="647" spans="2:12" x14ac:dyDescent="0.3">
      <c r="B647" s="422"/>
      <c r="C647" s="289"/>
      <c r="D647" s="290"/>
      <c r="E647" s="291"/>
      <c r="F647" s="292"/>
      <c r="G647" s="26">
        <v>0</v>
      </c>
      <c r="H647" s="419">
        <v>0</v>
      </c>
      <c r="I647" s="258"/>
      <c r="J647" s="339"/>
      <c r="K647" s="420"/>
      <c r="L647" s="421">
        <v>0</v>
      </c>
    </row>
    <row r="648" spans="2:12" x14ac:dyDescent="0.3">
      <c r="B648" s="448"/>
      <c r="C648" s="447"/>
      <c r="D648" s="290"/>
      <c r="E648" s="291"/>
      <c r="F648" s="292"/>
      <c r="G648" s="26">
        <v>0</v>
      </c>
      <c r="H648" s="419">
        <v>0</v>
      </c>
      <c r="I648" s="258" t="s">
        <v>1230</v>
      </c>
      <c r="J648" s="339"/>
      <c r="K648" s="420"/>
      <c r="L648" s="421">
        <v>0</v>
      </c>
    </row>
    <row r="649" spans="2:12" x14ac:dyDescent="0.3">
      <c r="B649" s="448"/>
      <c r="C649" s="447"/>
      <c r="D649" s="290"/>
      <c r="E649" s="291"/>
      <c r="F649" s="292"/>
      <c r="G649" s="26">
        <v>0</v>
      </c>
      <c r="H649" s="419">
        <v>0</v>
      </c>
      <c r="I649" s="258" t="s">
        <v>1231</v>
      </c>
      <c r="J649" s="339"/>
      <c r="K649" s="420"/>
      <c r="L649" s="421">
        <v>0</v>
      </c>
    </row>
    <row r="650" spans="2:12" x14ac:dyDescent="0.3">
      <c r="B650" s="446"/>
      <c r="C650" s="447"/>
      <c r="D650" s="290"/>
      <c r="E650" s="291"/>
      <c r="F650" s="292"/>
      <c r="G650" s="26">
        <v>0</v>
      </c>
      <c r="H650" s="419">
        <v>0</v>
      </c>
      <c r="I650" s="258" t="s">
        <v>1237</v>
      </c>
      <c r="J650" s="339"/>
      <c r="K650" s="420"/>
      <c r="L650" s="421">
        <v>0</v>
      </c>
    </row>
    <row r="651" spans="2:12" x14ac:dyDescent="0.3">
      <c r="B651" s="422"/>
      <c r="C651" s="289"/>
      <c r="D651" s="290"/>
      <c r="E651" s="291"/>
      <c r="F651" s="292"/>
      <c r="G651" s="26">
        <v>0</v>
      </c>
      <c r="H651" s="419">
        <v>0</v>
      </c>
      <c r="I651" s="258" t="s">
        <v>1238</v>
      </c>
      <c r="J651" s="339"/>
      <c r="K651" s="420"/>
      <c r="L651" s="421">
        <v>0</v>
      </c>
    </row>
    <row r="652" spans="2:12" x14ac:dyDescent="0.3">
      <c r="B652" s="422"/>
      <c r="C652" s="289"/>
      <c r="D652" s="290"/>
      <c r="E652" s="291"/>
      <c r="F652" s="292"/>
      <c r="G652" s="26">
        <v>0</v>
      </c>
      <c r="H652" s="419">
        <v>0</v>
      </c>
      <c r="I652" s="258" t="s">
        <v>1232</v>
      </c>
      <c r="J652" s="339"/>
      <c r="K652" s="420"/>
      <c r="L652" s="421">
        <v>0</v>
      </c>
    </row>
    <row r="653" spans="2:12" x14ac:dyDescent="0.3">
      <c r="B653" s="422"/>
      <c r="C653" s="289"/>
      <c r="D653" s="290"/>
      <c r="E653" s="291"/>
      <c r="F653" s="292"/>
      <c r="G653" s="26">
        <v>0</v>
      </c>
      <c r="H653" s="419">
        <v>0</v>
      </c>
      <c r="I653" s="258" t="s">
        <v>1226</v>
      </c>
      <c r="J653" s="339"/>
      <c r="K653" s="420"/>
      <c r="L653" s="421">
        <v>0</v>
      </c>
    </row>
    <row r="654" spans="2:12" x14ac:dyDescent="0.3">
      <c r="B654" s="422">
        <v>0</v>
      </c>
      <c r="C654" s="289"/>
      <c r="D654" s="254">
        <v>0</v>
      </c>
      <c r="E654" s="291"/>
      <c r="F654" s="292"/>
      <c r="G654" s="26">
        <v>0</v>
      </c>
      <c r="H654" s="419">
        <v>0</v>
      </c>
      <c r="I654" s="258" t="s">
        <v>1227</v>
      </c>
      <c r="J654" s="339">
        <v>0</v>
      </c>
      <c r="K654" s="420">
        <v>0</v>
      </c>
      <c r="L654" s="421">
        <v>0</v>
      </c>
    </row>
    <row r="655" spans="2:12" x14ac:dyDescent="0.3">
      <c r="B655" s="422">
        <v>0</v>
      </c>
      <c r="C655" s="289"/>
      <c r="D655" s="254">
        <v>0</v>
      </c>
      <c r="E655" s="291"/>
      <c r="F655" s="292"/>
      <c r="G655" s="26">
        <v>0</v>
      </c>
      <c r="H655" s="419">
        <v>0</v>
      </c>
      <c r="I655" s="258" t="s">
        <v>1228</v>
      </c>
      <c r="J655" s="339">
        <v>0</v>
      </c>
      <c r="K655" s="420">
        <v>0</v>
      </c>
      <c r="L655" s="421">
        <v>0</v>
      </c>
    </row>
    <row r="656" spans="2:12" x14ac:dyDescent="0.3">
      <c r="B656" s="449" t="s">
        <v>62</v>
      </c>
      <c r="C656" s="293"/>
      <c r="D656" s="294"/>
      <c r="E656" s="295"/>
      <c r="F656" s="296"/>
      <c r="G656" s="260">
        <v>33.402439999999999</v>
      </c>
      <c r="H656" s="438" t="s">
        <v>62</v>
      </c>
      <c r="I656" s="261" t="s">
        <v>156</v>
      </c>
      <c r="J656" s="262"/>
      <c r="K656" s="426" t="s">
        <v>156</v>
      </c>
      <c r="L656" s="439">
        <v>1.5013883523224605E-2</v>
      </c>
    </row>
    <row r="657" spans="2:12" x14ac:dyDescent="0.3">
      <c r="B657" s="428" t="s">
        <v>63</v>
      </c>
      <c r="C657" s="263"/>
      <c r="D657" s="264"/>
      <c r="E657" s="265"/>
      <c r="F657" s="266"/>
      <c r="G657" s="277"/>
      <c r="H657" s="278"/>
      <c r="I657" s="279"/>
      <c r="J657" s="280"/>
      <c r="K657" s="281"/>
      <c r="L657" s="282">
        <v>0</v>
      </c>
    </row>
    <row r="658" spans="2:12" x14ac:dyDescent="0.3">
      <c r="B658" s="415" t="s">
        <v>53</v>
      </c>
      <c r="C658" s="297"/>
      <c r="D658" s="249" t="s">
        <v>0</v>
      </c>
      <c r="E658" s="250" t="s">
        <v>1</v>
      </c>
      <c r="F658" s="272" t="s">
        <v>61</v>
      </c>
      <c r="G658" s="285" t="s">
        <v>56</v>
      </c>
      <c r="H658" s="441" t="s">
        <v>158</v>
      </c>
      <c r="I658" s="442" t="s">
        <v>159</v>
      </c>
      <c r="J658" s="442" t="s">
        <v>160</v>
      </c>
      <c r="K658" s="443" t="s">
        <v>161</v>
      </c>
      <c r="L658" s="444" t="s">
        <v>162</v>
      </c>
    </row>
    <row r="659" spans="2:12" x14ac:dyDescent="0.3">
      <c r="B659" s="422">
        <v>0</v>
      </c>
      <c r="C659" s="289"/>
      <c r="D659" s="254">
        <v>0</v>
      </c>
      <c r="E659" s="255"/>
      <c r="F659" s="292"/>
      <c r="G659" s="288">
        <v>0</v>
      </c>
      <c r="H659" s="450">
        <v>0</v>
      </c>
      <c r="I659" s="275" t="s">
        <v>1232</v>
      </c>
      <c r="J659" s="451">
        <v>0</v>
      </c>
      <c r="K659" s="452">
        <v>0</v>
      </c>
      <c r="L659" s="453">
        <v>0</v>
      </c>
    </row>
    <row r="660" spans="2:12" x14ac:dyDescent="0.3">
      <c r="B660" s="422">
        <v>0</v>
      </c>
      <c r="C660" s="289"/>
      <c r="D660" s="254">
        <v>0</v>
      </c>
      <c r="E660" s="255"/>
      <c r="F660" s="292"/>
      <c r="G660" s="257">
        <v>0</v>
      </c>
      <c r="H660" s="437">
        <v>0</v>
      </c>
      <c r="I660" s="258" t="s">
        <v>1228</v>
      </c>
      <c r="J660" s="339">
        <v>0</v>
      </c>
      <c r="K660" s="420">
        <v>0</v>
      </c>
      <c r="L660" s="454">
        <v>0</v>
      </c>
    </row>
    <row r="661" spans="2:12" x14ac:dyDescent="0.3">
      <c r="B661" s="422">
        <v>0</v>
      </c>
      <c r="C661" s="289"/>
      <c r="D661" s="254">
        <v>0</v>
      </c>
      <c r="E661" s="255"/>
      <c r="F661" s="292"/>
      <c r="G661" s="257">
        <v>0</v>
      </c>
      <c r="H661" s="437">
        <v>0</v>
      </c>
      <c r="I661" s="258" t="s">
        <v>1229</v>
      </c>
      <c r="J661" s="339">
        <v>0</v>
      </c>
      <c r="K661" s="420">
        <v>0</v>
      </c>
      <c r="L661" s="454">
        <v>0</v>
      </c>
    </row>
    <row r="662" spans="2:12" ht="15" thickBot="1" x14ac:dyDescent="0.35">
      <c r="B662" s="455" t="s">
        <v>64</v>
      </c>
      <c r="C662" s="298"/>
      <c r="D662" s="299"/>
      <c r="E662" s="300"/>
      <c r="F662" s="301"/>
      <c r="G662" s="288">
        <v>0</v>
      </c>
      <c r="H662" s="438" t="s">
        <v>64</v>
      </c>
      <c r="I662" s="261" t="s">
        <v>156</v>
      </c>
      <c r="J662" s="262"/>
      <c r="K662" s="426" t="s">
        <v>156</v>
      </c>
      <c r="L662" s="439">
        <v>0</v>
      </c>
    </row>
    <row r="663" spans="2:12" x14ac:dyDescent="0.3">
      <c r="B663" s="235"/>
      <c r="C663" s="302"/>
      <c r="D663" s="303" t="s">
        <v>65</v>
      </c>
      <c r="E663" s="304"/>
      <c r="F663" s="305"/>
      <c r="G663" s="306">
        <v>46.954940000000001</v>
      </c>
      <c r="H663" s="307"/>
      <c r="I663" s="308"/>
      <c r="J663" s="309"/>
      <c r="K663" s="308"/>
      <c r="L663" s="310"/>
    </row>
    <row r="664" spans="2:12" x14ac:dyDescent="0.3">
      <c r="B664" s="232"/>
      <c r="C664" s="302"/>
      <c r="D664" s="311" t="s">
        <v>7</v>
      </c>
      <c r="E664" s="312"/>
      <c r="F664" s="313">
        <v>0.1</v>
      </c>
      <c r="G664" s="73">
        <v>4.6950000000000003</v>
      </c>
      <c r="H664" s="314"/>
      <c r="I664" s="315"/>
      <c r="J664" s="316"/>
      <c r="K664" s="456"/>
      <c r="L664" s="317"/>
    </row>
    <row r="665" spans="2:12" x14ac:dyDescent="0.3">
      <c r="B665" s="232"/>
      <c r="C665" s="302"/>
      <c r="D665" s="311" t="s">
        <v>8</v>
      </c>
      <c r="E665" s="312"/>
      <c r="F665" s="313">
        <v>0.1</v>
      </c>
      <c r="G665" s="73">
        <v>4.6950000000000003</v>
      </c>
      <c r="H665" s="314"/>
      <c r="I665" s="315"/>
      <c r="J665" s="316"/>
      <c r="K665" s="456"/>
      <c r="L665" s="317"/>
    </row>
    <row r="666" spans="2:12" x14ac:dyDescent="0.3">
      <c r="C666" s="302"/>
      <c r="D666" s="318" t="s">
        <v>67</v>
      </c>
      <c r="E666" s="319"/>
      <c r="F666" s="305"/>
      <c r="G666" s="76">
        <v>56.344999999999999</v>
      </c>
      <c r="H666" s="314"/>
      <c r="I666" s="315"/>
      <c r="J666" s="316"/>
      <c r="K666" s="456"/>
      <c r="L666" s="317"/>
    </row>
    <row r="667" spans="2:12" ht="15" thickBot="1" x14ac:dyDescent="0.35">
      <c r="B667" s="232" t="s">
        <v>66</v>
      </c>
      <c r="C667" s="302"/>
      <c r="D667" s="320" t="s">
        <v>68</v>
      </c>
      <c r="E667" s="321"/>
      <c r="F667" s="322"/>
      <c r="G667" s="78">
        <v>56.35</v>
      </c>
      <c r="H667" s="323">
        <v>1</v>
      </c>
      <c r="I667" s="324"/>
      <c r="J667" s="325"/>
      <c r="K667" s="457"/>
      <c r="L667" s="326">
        <v>0.29539971726084618</v>
      </c>
    </row>
    <row r="668" spans="2:12" x14ac:dyDescent="0.3">
      <c r="B668" s="232"/>
      <c r="C668" s="302"/>
      <c r="D668" s="219"/>
      <c r="E668" s="327"/>
      <c r="F668" s="241"/>
      <c r="G668" s="327"/>
      <c r="H668" s="230"/>
      <c r="I668" s="230"/>
      <c r="J668" s="231"/>
      <c r="K668" s="230"/>
      <c r="L668" s="230"/>
    </row>
    <row r="669" spans="2:12" x14ac:dyDescent="0.3">
      <c r="B669" s="232"/>
      <c r="C669" s="302"/>
      <c r="D669" s="219"/>
      <c r="E669" s="327"/>
      <c r="F669" s="241"/>
      <c r="G669" s="327"/>
      <c r="H669" s="230"/>
      <c r="I669" s="230"/>
      <c r="J669" s="231"/>
      <c r="K669" s="230"/>
      <c r="L669" s="230"/>
    </row>
    <row r="670" spans="2:12" x14ac:dyDescent="0.3">
      <c r="B670" s="232"/>
      <c r="C670" s="232"/>
      <c r="D670" s="219"/>
      <c r="E670" s="327"/>
      <c r="F670" s="241"/>
      <c r="G670" s="327"/>
      <c r="H670" s="230"/>
      <c r="I670" s="230"/>
      <c r="J670" s="231"/>
      <c r="K670" s="230"/>
      <c r="L670" s="230"/>
    </row>
    <row r="671" spans="2:12" x14ac:dyDescent="0.3">
      <c r="J671" s="226"/>
    </row>
    <row r="672" spans="2:12" x14ac:dyDescent="0.3">
      <c r="J672" s="226"/>
    </row>
    <row r="673" spans="2:12" x14ac:dyDescent="0.3">
      <c r="J673" s="226"/>
    </row>
    <row r="674" spans="2:12" x14ac:dyDescent="0.3">
      <c r="J674" s="226"/>
    </row>
    <row r="676" spans="2:12" ht="37.200000000000003" customHeight="1" x14ac:dyDescent="0.3">
      <c r="B676" s="710" t="s">
        <v>1809</v>
      </c>
      <c r="C676" s="710"/>
      <c r="D676" s="710"/>
      <c r="E676" s="710"/>
      <c r="F676" s="710"/>
      <c r="G676" s="710"/>
      <c r="H676" s="710"/>
      <c r="I676" s="710"/>
      <c r="J676" s="710"/>
      <c r="K676" s="710"/>
      <c r="L676" s="710"/>
    </row>
    <row r="677" spans="2:12" x14ac:dyDescent="0.3">
      <c r="B677" s="227"/>
      <c r="C677" s="227"/>
      <c r="D677" s="228"/>
      <c r="E677" s="229"/>
      <c r="F677" s="229"/>
      <c r="G677" s="229"/>
      <c r="H677" s="230"/>
      <c r="I677" s="230"/>
      <c r="J677" s="231"/>
      <c r="K677" s="230"/>
      <c r="L677" s="230"/>
    </row>
    <row r="678" spans="2:12" ht="30" customHeight="1" x14ac:dyDescent="0.3">
      <c r="B678" s="410" t="s">
        <v>1222</v>
      </c>
      <c r="C678" s="232" t="s">
        <v>1223</v>
      </c>
      <c r="D678" s="232"/>
      <c r="E678" s="232"/>
      <c r="F678" s="233"/>
      <c r="G678" s="234"/>
      <c r="H678" s="230"/>
      <c r="J678" s="231"/>
      <c r="K678" s="230"/>
      <c r="L678" s="230"/>
    </row>
    <row r="679" spans="2:12" x14ac:dyDescent="0.3">
      <c r="B679" s="232" t="s">
        <v>1224</v>
      </c>
      <c r="C679" s="235" t="s">
        <v>157</v>
      </c>
      <c r="D679" s="411"/>
      <c r="E679" s="412"/>
      <c r="F679" s="233"/>
      <c r="G679" s="234"/>
      <c r="H679" s="230"/>
      <c r="I679" s="230"/>
      <c r="J679" s="231"/>
      <c r="K679" s="230"/>
      <c r="L679" s="230"/>
    </row>
    <row r="680" spans="2:12" x14ac:dyDescent="0.3">
      <c r="B680" s="232"/>
      <c r="C680" s="236"/>
      <c r="D680" s="237"/>
      <c r="E680" s="238"/>
      <c r="F680" s="239"/>
      <c r="G680" s="240"/>
      <c r="H680" s="230"/>
      <c r="I680" s="230"/>
      <c r="J680" s="231"/>
      <c r="K680" s="230"/>
      <c r="L680" s="230"/>
    </row>
    <row r="681" spans="2:12" ht="27.75" customHeight="1" x14ac:dyDescent="0.3">
      <c r="B681" s="413" t="s">
        <v>48</v>
      </c>
      <c r="C681" s="236"/>
      <c r="D681" s="237"/>
      <c r="E681" s="238"/>
      <c r="F681" s="238"/>
      <c r="G681" s="238"/>
      <c r="H681" s="230"/>
      <c r="I681" s="230"/>
      <c r="J681" s="231"/>
      <c r="K681" s="230"/>
      <c r="L681" s="230"/>
    </row>
    <row r="682" spans="2:12" x14ac:dyDescent="0.3">
      <c r="B682" s="235" t="s">
        <v>49</v>
      </c>
      <c r="C682" s="235" t="s">
        <v>539</v>
      </c>
      <c r="D682" s="232"/>
      <c r="E682" s="232"/>
      <c r="F682" s="241" t="s">
        <v>50</v>
      </c>
      <c r="G682" s="242" t="s">
        <v>2</v>
      </c>
      <c r="H682" s="230"/>
      <c r="I682" s="230"/>
      <c r="J682" s="231"/>
      <c r="K682" s="230"/>
      <c r="L682" s="230"/>
    </row>
    <row r="683" spans="2:12" ht="15" thickBot="1" x14ac:dyDescent="0.35">
      <c r="B683" s="235" t="s">
        <v>51</v>
      </c>
      <c r="C683" s="235" t="s">
        <v>869</v>
      </c>
      <c r="D683" s="235"/>
      <c r="E683" s="235"/>
      <c r="F683" s="235"/>
      <c r="G683" s="235"/>
      <c r="H683" s="235"/>
      <c r="I683" s="235"/>
      <c r="J683" s="235"/>
      <c r="K683" s="230"/>
      <c r="L683" s="230"/>
    </row>
    <row r="684" spans="2:12" ht="15" thickTop="1" x14ac:dyDescent="0.3">
      <c r="B684" s="414" t="s">
        <v>52</v>
      </c>
      <c r="C684" s="243"/>
      <c r="D684" s="244"/>
      <c r="E684" s="245"/>
      <c r="F684" s="246"/>
      <c r="G684" s="247"/>
      <c r="H684" s="396" t="s">
        <v>164</v>
      </c>
      <c r="I684" s="397"/>
      <c r="J684" s="397"/>
      <c r="K684" s="397"/>
      <c r="L684" s="398"/>
    </row>
    <row r="685" spans="2:12" x14ac:dyDescent="0.3">
      <c r="B685" s="415" t="s">
        <v>53</v>
      </c>
      <c r="C685" s="248" t="s">
        <v>1</v>
      </c>
      <c r="D685" s="249" t="s">
        <v>54</v>
      </c>
      <c r="E685" s="250" t="s">
        <v>23</v>
      </c>
      <c r="F685" s="250" t="s">
        <v>55</v>
      </c>
      <c r="G685" s="251" t="s">
        <v>56</v>
      </c>
      <c r="H685" s="416" t="s">
        <v>158</v>
      </c>
      <c r="I685" s="417" t="s">
        <v>159</v>
      </c>
      <c r="J685" s="417" t="s">
        <v>160</v>
      </c>
      <c r="K685" s="417" t="s">
        <v>161</v>
      </c>
      <c r="L685" s="418" t="s">
        <v>162</v>
      </c>
    </row>
    <row r="686" spans="2:12" x14ac:dyDescent="0.3">
      <c r="B686" s="252"/>
      <c r="C686" s="253"/>
      <c r="D686" s="254"/>
      <c r="E686" s="255">
        <v>0</v>
      </c>
      <c r="F686" s="256"/>
      <c r="G686" s="26">
        <v>0</v>
      </c>
      <c r="H686" s="419">
        <v>0</v>
      </c>
      <c r="I686" s="258" t="s">
        <v>1226</v>
      </c>
      <c r="J686" s="339"/>
      <c r="K686" s="420"/>
      <c r="L686" s="421">
        <v>0</v>
      </c>
    </row>
    <row r="687" spans="2:12" x14ac:dyDescent="0.3">
      <c r="B687" s="422">
        <v>0</v>
      </c>
      <c r="C687" s="253"/>
      <c r="D687" s="254">
        <v>0</v>
      </c>
      <c r="E687" s="255">
        <v>0</v>
      </c>
      <c r="F687" s="256"/>
      <c r="G687" s="26">
        <v>0</v>
      </c>
      <c r="H687" s="419">
        <v>0</v>
      </c>
      <c r="I687" s="258" t="s">
        <v>1227</v>
      </c>
      <c r="J687" s="339">
        <v>0</v>
      </c>
      <c r="K687" s="420">
        <v>0</v>
      </c>
      <c r="L687" s="421">
        <v>0</v>
      </c>
    </row>
    <row r="688" spans="2:12" x14ac:dyDescent="0.3">
      <c r="B688" s="422">
        <v>0</v>
      </c>
      <c r="C688" s="253"/>
      <c r="D688" s="254">
        <v>0</v>
      </c>
      <c r="E688" s="255">
        <v>0</v>
      </c>
      <c r="F688" s="256"/>
      <c r="G688" s="26">
        <v>0</v>
      </c>
      <c r="H688" s="419">
        <v>0</v>
      </c>
      <c r="I688" s="258" t="s">
        <v>1228</v>
      </c>
      <c r="J688" s="339">
        <v>0</v>
      </c>
      <c r="K688" s="420">
        <v>0</v>
      </c>
      <c r="L688" s="421">
        <v>0</v>
      </c>
    </row>
    <row r="689" spans="2:13" x14ac:dyDescent="0.3">
      <c r="B689" s="422">
        <v>0</v>
      </c>
      <c r="C689" s="253"/>
      <c r="D689" s="254">
        <v>0</v>
      </c>
      <c r="E689" s="255">
        <v>0</v>
      </c>
      <c r="F689" s="256"/>
      <c r="G689" s="26">
        <v>0</v>
      </c>
      <c r="H689" s="419">
        <v>0</v>
      </c>
      <c r="I689" s="258" t="s">
        <v>1229</v>
      </c>
      <c r="J689" s="339">
        <v>0</v>
      </c>
      <c r="K689" s="420">
        <v>0</v>
      </c>
      <c r="L689" s="421">
        <v>0</v>
      </c>
    </row>
    <row r="690" spans="2:13" x14ac:dyDescent="0.3">
      <c r="B690" s="422">
        <v>0</v>
      </c>
      <c r="C690" s="253"/>
      <c r="D690" s="254">
        <v>0</v>
      </c>
      <c r="E690" s="255">
        <v>0</v>
      </c>
      <c r="F690" s="256"/>
      <c r="G690" s="26">
        <v>0</v>
      </c>
      <c r="H690" s="419">
        <v>0</v>
      </c>
      <c r="I690" s="258" t="s">
        <v>1230</v>
      </c>
      <c r="J690" s="339">
        <v>0</v>
      </c>
      <c r="K690" s="420">
        <v>0</v>
      </c>
      <c r="L690" s="421">
        <v>0</v>
      </c>
    </row>
    <row r="691" spans="2:13" x14ac:dyDescent="0.3">
      <c r="B691" s="422" t="s">
        <v>73</v>
      </c>
      <c r="C691" s="253"/>
      <c r="D691" s="254">
        <v>0</v>
      </c>
      <c r="E691" s="255">
        <v>0</v>
      </c>
      <c r="F691" s="256"/>
      <c r="G691" s="26">
        <v>8.5999999999999993E-2</v>
      </c>
      <c r="H691" s="419">
        <v>9.9228784655076129E-3</v>
      </c>
      <c r="I691" s="258" t="s">
        <v>1231</v>
      </c>
      <c r="J691" s="61" t="s">
        <v>165</v>
      </c>
      <c r="K691" s="100">
        <v>0.4</v>
      </c>
      <c r="L691" s="101">
        <v>3.969151386203045E-3</v>
      </c>
      <c r="M691" s="62">
        <v>18</v>
      </c>
    </row>
    <row r="692" spans="2:13" x14ac:dyDescent="0.3">
      <c r="B692" s="422" t="s">
        <v>57</v>
      </c>
      <c r="C692" s="253"/>
      <c r="D692" s="259"/>
      <c r="E692" s="255"/>
      <c r="F692" s="256"/>
      <c r="G692" s="260">
        <v>8.5999999999999993E-2</v>
      </c>
      <c r="H692" s="425" t="s">
        <v>57</v>
      </c>
      <c r="I692" s="261" t="s">
        <v>156</v>
      </c>
      <c r="J692" s="262"/>
      <c r="K692" s="426" t="s">
        <v>156</v>
      </c>
      <c r="L692" s="427">
        <v>3.969151386203045E-3</v>
      </c>
    </row>
    <row r="693" spans="2:13" x14ac:dyDescent="0.3">
      <c r="B693" s="428" t="s">
        <v>22</v>
      </c>
      <c r="C693" s="263"/>
      <c r="D693" s="264"/>
      <c r="E693" s="265"/>
      <c r="F693" s="266"/>
      <c r="G693" s="267"/>
      <c r="H693" s="429"/>
      <c r="I693" s="268"/>
      <c r="J693" s="269"/>
      <c r="K693" s="430"/>
      <c r="L693" s="270"/>
    </row>
    <row r="694" spans="2:13" x14ac:dyDescent="0.3">
      <c r="B694" s="431" t="s">
        <v>58</v>
      </c>
      <c r="C694" s="271" t="s">
        <v>1</v>
      </c>
      <c r="D694" s="329" t="s">
        <v>59</v>
      </c>
      <c r="E694" s="272" t="s">
        <v>23</v>
      </c>
      <c r="F694" s="272" t="s">
        <v>55</v>
      </c>
      <c r="G694" s="273" t="s">
        <v>56</v>
      </c>
      <c r="H694" s="416" t="s">
        <v>158</v>
      </c>
      <c r="I694" s="417" t="s">
        <v>159</v>
      </c>
      <c r="J694" s="417" t="s">
        <v>160</v>
      </c>
      <c r="K694" s="432" t="s">
        <v>161</v>
      </c>
      <c r="L694" s="418" t="s">
        <v>162</v>
      </c>
    </row>
    <row r="695" spans="2:13" x14ac:dyDescent="0.3">
      <c r="B695" s="8" t="s">
        <v>24</v>
      </c>
      <c r="C695" s="25">
        <v>1</v>
      </c>
      <c r="D695" s="3">
        <v>4.05</v>
      </c>
      <c r="E695" s="26">
        <v>4.05</v>
      </c>
      <c r="F695" s="26">
        <v>0.2</v>
      </c>
      <c r="G695" s="26">
        <v>0.81</v>
      </c>
      <c r="H695" s="433">
        <v>9.345966926815312E-2</v>
      </c>
      <c r="I695" s="97"/>
      <c r="J695" s="434" t="s">
        <v>163</v>
      </c>
      <c r="K695" s="435">
        <v>1</v>
      </c>
      <c r="L695" s="436">
        <v>9.345966926815312E-2</v>
      </c>
      <c r="M695" s="62">
        <v>101</v>
      </c>
    </row>
    <row r="696" spans="2:13" x14ac:dyDescent="0.3">
      <c r="B696" s="8" t="s">
        <v>37</v>
      </c>
      <c r="C696" s="25">
        <v>1</v>
      </c>
      <c r="D696" s="3">
        <v>4.0999999999999996</v>
      </c>
      <c r="E696" s="26">
        <v>4.0999999999999996</v>
      </c>
      <c r="F696" s="26">
        <v>0.2</v>
      </c>
      <c r="G696" s="26">
        <v>0.82</v>
      </c>
      <c r="H696" s="419">
        <v>9.4613492345537717E-2</v>
      </c>
      <c r="I696" s="99"/>
      <c r="J696" s="423" t="s">
        <v>163</v>
      </c>
      <c r="K696" s="424">
        <v>1</v>
      </c>
      <c r="L696" s="421">
        <v>9.4613492345537717E-2</v>
      </c>
      <c r="M696" s="62">
        <v>122</v>
      </c>
    </row>
    <row r="697" spans="2:13" x14ac:dyDescent="0.3">
      <c r="B697" s="8" t="s">
        <v>69</v>
      </c>
      <c r="C697" s="25">
        <v>0.1</v>
      </c>
      <c r="D697" s="3">
        <v>4.55</v>
      </c>
      <c r="E697" s="26">
        <v>0.45500000000000002</v>
      </c>
      <c r="F697" s="27">
        <v>0.2</v>
      </c>
      <c r="G697" s="26">
        <v>9.1000000000000011E-2</v>
      </c>
      <c r="H697" s="419">
        <v>1.0499790004199918E-2</v>
      </c>
      <c r="I697" s="99"/>
      <c r="J697" s="423" t="s">
        <v>163</v>
      </c>
      <c r="K697" s="424">
        <v>1</v>
      </c>
      <c r="L697" s="421">
        <v>1.0499790004199918E-2</v>
      </c>
      <c r="M697" s="62">
        <v>113</v>
      </c>
    </row>
    <row r="698" spans="2:13" x14ac:dyDescent="0.3">
      <c r="B698" s="422"/>
      <c r="C698" s="253"/>
      <c r="D698" s="254"/>
      <c r="E698" s="255"/>
      <c r="F698" s="255"/>
      <c r="G698" s="257"/>
      <c r="H698" s="437">
        <v>0</v>
      </c>
      <c r="I698" s="258" t="s">
        <v>1228</v>
      </c>
      <c r="J698" s="339"/>
      <c r="K698" s="420"/>
      <c r="L698" s="421">
        <v>0</v>
      </c>
    </row>
    <row r="699" spans="2:13" x14ac:dyDescent="0.3">
      <c r="B699" s="422"/>
      <c r="C699" s="253"/>
      <c r="D699" s="254"/>
      <c r="E699" s="255"/>
      <c r="F699" s="255"/>
      <c r="G699" s="257"/>
      <c r="H699" s="437">
        <v>0</v>
      </c>
      <c r="I699" s="258" t="s">
        <v>1229</v>
      </c>
      <c r="J699" s="339">
        <v>0</v>
      </c>
      <c r="K699" s="420">
        <v>0</v>
      </c>
      <c r="L699" s="421">
        <v>0</v>
      </c>
    </row>
    <row r="700" spans="2:13" x14ac:dyDescent="0.3">
      <c r="B700" s="422">
        <v>0</v>
      </c>
      <c r="C700" s="253"/>
      <c r="D700" s="254">
        <v>0</v>
      </c>
      <c r="E700" s="255">
        <v>0</v>
      </c>
      <c r="F700" s="255"/>
      <c r="G700" s="257">
        <v>0</v>
      </c>
      <c r="H700" s="437">
        <v>0</v>
      </c>
      <c r="I700" s="258" t="s">
        <v>1230</v>
      </c>
      <c r="J700" s="339">
        <v>0</v>
      </c>
      <c r="K700" s="420">
        <v>0</v>
      </c>
      <c r="L700" s="421">
        <v>0</v>
      </c>
    </row>
    <row r="701" spans="2:13" x14ac:dyDescent="0.3">
      <c r="B701" s="422">
        <v>0</v>
      </c>
      <c r="C701" s="253"/>
      <c r="D701" s="254">
        <v>0</v>
      </c>
      <c r="E701" s="255">
        <v>0</v>
      </c>
      <c r="F701" s="256"/>
      <c r="G701" s="257">
        <v>0</v>
      </c>
      <c r="H701" s="437">
        <v>0</v>
      </c>
      <c r="I701" s="258" t="s">
        <v>1231</v>
      </c>
      <c r="J701" s="339">
        <v>0</v>
      </c>
      <c r="K701" s="420">
        <v>0</v>
      </c>
      <c r="L701" s="421">
        <v>0</v>
      </c>
    </row>
    <row r="702" spans="2:13" x14ac:dyDescent="0.3">
      <c r="B702" s="422">
        <v>0</v>
      </c>
      <c r="C702" s="253"/>
      <c r="D702" s="254">
        <v>0</v>
      </c>
      <c r="E702" s="255">
        <v>0</v>
      </c>
      <c r="F702" s="256"/>
      <c r="G702" s="257">
        <v>0</v>
      </c>
      <c r="H702" s="437">
        <v>0</v>
      </c>
      <c r="I702" s="258" t="s">
        <v>1237</v>
      </c>
      <c r="J702" s="339">
        <v>0</v>
      </c>
      <c r="K702" s="420">
        <v>0</v>
      </c>
      <c r="L702" s="421">
        <v>0</v>
      </c>
    </row>
    <row r="703" spans="2:13" x14ac:dyDescent="0.3">
      <c r="B703" s="422">
        <v>0</v>
      </c>
      <c r="C703" s="253"/>
      <c r="D703" s="254">
        <v>0</v>
      </c>
      <c r="E703" s="255">
        <v>0</v>
      </c>
      <c r="F703" s="256"/>
      <c r="G703" s="257">
        <v>0</v>
      </c>
      <c r="H703" s="437">
        <v>0</v>
      </c>
      <c r="I703" s="258" t="s">
        <v>1238</v>
      </c>
      <c r="J703" s="339">
        <v>0</v>
      </c>
      <c r="K703" s="420">
        <v>0</v>
      </c>
      <c r="L703" s="421">
        <v>0</v>
      </c>
    </row>
    <row r="704" spans="2:13" x14ac:dyDescent="0.3">
      <c r="B704" s="422" t="s">
        <v>60</v>
      </c>
      <c r="C704" s="253"/>
      <c r="D704" s="259"/>
      <c r="E704" s="255"/>
      <c r="F704" s="256"/>
      <c r="G704" s="260">
        <v>1.7209999999999999</v>
      </c>
      <c r="H704" s="438" t="s">
        <v>60</v>
      </c>
      <c r="I704" s="261" t="s">
        <v>156</v>
      </c>
      <c r="J704" s="262"/>
      <c r="K704" s="426" t="s">
        <v>156</v>
      </c>
      <c r="L704" s="439">
        <v>0.19857295161789076</v>
      </c>
    </row>
    <row r="705" spans="2:12" x14ac:dyDescent="0.3">
      <c r="B705" s="428" t="s">
        <v>38</v>
      </c>
      <c r="C705" s="263"/>
      <c r="D705" s="264"/>
      <c r="E705" s="276"/>
      <c r="F705" s="266"/>
      <c r="G705" s="277"/>
      <c r="H705" s="278"/>
      <c r="I705" s="279"/>
      <c r="J705" s="280"/>
      <c r="K705" s="281"/>
      <c r="L705" s="282"/>
    </row>
    <row r="706" spans="2:12" x14ac:dyDescent="0.3">
      <c r="B706" s="415" t="s">
        <v>53</v>
      </c>
      <c r="C706" s="328"/>
      <c r="D706" s="329" t="s">
        <v>0</v>
      </c>
      <c r="E706" s="272" t="s">
        <v>1</v>
      </c>
      <c r="F706" s="459" t="s">
        <v>61</v>
      </c>
      <c r="G706" s="251" t="s">
        <v>56</v>
      </c>
      <c r="H706" s="441" t="s">
        <v>158</v>
      </c>
      <c r="I706" s="442" t="s">
        <v>159</v>
      </c>
      <c r="J706" s="442" t="s">
        <v>160</v>
      </c>
      <c r="K706" s="443" t="s">
        <v>161</v>
      </c>
      <c r="L706" s="444" t="s">
        <v>162</v>
      </c>
    </row>
    <row r="707" spans="2:12" x14ac:dyDescent="0.3">
      <c r="B707" s="422" t="s">
        <v>1266</v>
      </c>
      <c r="C707" s="289"/>
      <c r="D707" s="290" t="s">
        <v>2</v>
      </c>
      <c r="E707" s="291">
        <v>1.05</v>
      </c>
      <c r="F707" s="292">
        <v>2.96</v>
      </c>
      <c r="G707" s="26">
        <v>3.1080000000000001</v>
      </c>
      <c r="H707" s="419">
        <v>0.35860821245113567</v>
      </c>
      <c r="I707" s="258" t="s">
        <v>1226</v>
      </c>
      <c r="J707" s="339" t="s">
        <v>163</v>
      </c>
      <c r="K707" s="420">
        <v>1</v>
      </c>
      <c r="L707" s="421">
        <v>0.35860821245113567</v>
      </c>
    </row>
    <row r="708" spans="2:12" x14ac:dyDescent="0.3">
      <c r="B708" s="422" t="s">
        <v>1267</v>
      </c>
      <c r="C708" s="289"/>
      <c r="D708" s="290" t="s">
        <v>5</v>
      </c>
      <c r="E708" s="291">
        <v>0.16</v>
      </c>
      <c r="F708" s="292">
        <v>3.58</v>
      </c>
      <c r="G708" s="26">
        <v>0.57279999999999998</v>
      </c>
      <c r="H708" s="419">
        <v>6.6090985872590241E-2</v>
      </c>
      <c r="I708" s="258"/>
      <c r="J708" s="339" t="s">
        <v>163</v>
      </c>
      <c r="K708" s="420">
        <v>1</v>
      </c>
      <c r="L708" s="421">
        <v>6.6090985872590241E-2</v>
      </c>
    </row>
    <row r="709" spans="2:12" x14ac:dyDescent="0.3">
      <c r="B709" s="422" t="s">
        <v>1268</v>
      </c>
      <c r="C709" s="289"/>
      <c r="D709" s="290" t="s">
        <v>5</v>
      </c>
      <c r="E709" s="291">
        <v>0.5</v>
      </c>
      <c r="F709" s="292">
        <v>5</v>
      </c>
      <c r="G709" s="26">
        <v>2.5</v>
      </c>
      <c r="H709" s="419">
        <v>0.28845576934615158</v>
      </c>
      <c r="I709" s="258"/>
      <c r="J709" s="339" t="s">
        <v>163</v>
      </c>
      <c r="K709" s="420">
        <v>1</v>
      </c>
      <c r="L709" s="421">
        <v>0.28845576934615158</v>
      </c>
    </row>
    <row r="710" spans="2:12" x14ac:dyDescent="0.3">
      <c r="B710" s="422" t="s">
        <v>1269</v>
      </c>
      <c r="C710" s="289"/>
      <c r="D710" s="290" t="s">
        <v>1270</v>
      </c>
      <c r="E710" s="291">
        <v>8.0000000000000002E-3</v>
      </c>
      <c r="F710" s="292">
        <v>52.9</v>
      </c>
      <c r="G710" s="26">
        <v>0.42320000000000002</v>
      </c>
      <c r="H710" s="419">
        <v>4.882979263491654E-2</v>
      </c>
      <c r="I710" s="258" t="s">
        <v>1227</v>
      </c>
      <c r="J710" s="339" t="s">
        <v>165</v>
      </c>
      <c r="K710" s="420">
        <v>0.4</v>
      </c>
      <c r="L710" s="421">
        <v>1.9531917053966619E-2</v>
      </c>
    </row>
    <row r="711" spans="2:12" x14ac:dyDescent="0.3">
      <c r="B711" s="446" t="s">
        <v>1271</v>
      </c>
      <c r="C711" s="447"/>
      <c r="D711" s="290" t="s">
        <v>1270</v>
      </c>
      <c r="E711" s="291">
        <v>8.0000000000000002E-3</v>
      </c>
      <c r="F711" s="292">
        <v>31.98</v>
      </c>
      <c r="G711" s="26">
        <v>0.25584000000000001</v>
      </c>
      <c r="H711" s="419">
        <v>2.9519409611807771E-2</v>
      </c>
      <c r="I711" s="258" t="s">
        <v>1228</v>
      </c>
      <c r="J711" s="339" t="s">
        <v>165</v>
      </c>
      <c r="K711" s="420">
        <v>0.4</v>
      </c>
      <c r="L711" s="421">
        <v>1.180776384472311E-2</v>
      </c>
    </row>
    <row r="712" spans="2:12" x14ac:dyDescent="0.3">
      <c r="B712" s="422"/>
      <c r="C712" s="289"/>
      <c r="D712" s="290"/>
      <c r="E712" s="291"/>
      <c r="F712" s="292"/>
      <c r="G712" s="26">
        <v>0</v>
      </c>
      <c r="H712" s="419">
        <v>0</v>
      </c>
      <c r="I712" s="258" t="s">
        <v>1229</v>
      </c>
      <c r="J712" s="339"/>
      <c r="K712" s="420"/>
      <c r="L712" s="421">
        <v>0</v>
      </c>
    </row>
    <row r="713" spans="2:12" x14ac:dyDescent="0.3">
      <c r="B713" s="422"/>
      <c r="C713" s="289"/>
      <c r="D713" s="290"/>
      <c r="E713" s="291"/>
      <c r="F713" s="292"/>
      <c r="G713" s="26">
        <v>0</v>
      </c>
      <c r="H713" s="419">
        <v>0</v>
      </c>
      <c r="I713" s="258"/>
      <c r="J713" s="339"/>
      <c r="K713" s="420"/>
      <c r="L713" s="421">
        <v>0</v>
      </c>
    </row>
    <row r="714" spans="2:12" x14ac:dyDescent="0.3">
      <c r="B714" s="422"/>
      <c r="C714" s="289"/>
      <c r="D714" s="290"/>
      <c r="E714" s="291"/>
      <c r="F714" s="292"/>
      <c r="G714" s="26">
        <v>0</v>
      </c>
      <c r="H714" s="419">
        <v>0</v>
      </c>
      <c r="I714" s="258"/>
      <c r="J714" s="339"/>
      <c r="K714" s="420"/>
      <c r="L714" s="421">
        <v>0</v>
      </c>
    </row>
    <row r="715" spans="2:12" x14ac:dyDescent="0.3">
      <c r="B715" s="422"/>
      <c r="C715" s="289"/>
      <c r="D715" s="290"/>
      <c r="E715" s="291"/>
      <c r="F715" s="292"/>
      <c r="G715" s="26">
        <v>0</v>
      </c>
      <c r="H715" s="419">
        <v>0</v>
      </c>
      <c r="I715" s="258"/>
      <c r="J715" s="339"/>
      <c r="K715" s="420"/>
      <c r="L715" s="421">
        <v>0</v>
      </c>
    </row>
    <row r="716" spans="2:12" x14ac:dyDescent="0.3">
      <c r="B716" s="422"/>
      <c r="C716" s="289"/>
      <c r="D716" s="290"/>
      <c r="E716" s="291"/>
      <c r="F716" s="292"/>
      <c r="G716" s="26">
        <v>0</v>
      </c>
      <c r="H716" s="419">
        <v>0</v>
      </c>
      <c r="I716" s="258"/>
      <c r="J716" s="339"/>
      <c r="K716" s="420"/>
      <c r="L716" s="421">
        <v>0</v>
      </c>
    </row>
    <row r="717" spans="2:12" x14ac:dyDescent="0.3">
      <c r="B717" s="422"/>
      <c r="C717" s="289"/>
      <c r="D717" s="290"/>
      <c r="E717" s="291"/>
      <c r="F717" s="292"/>
      <c r="G717" s="26">
        <v>0</v>
      </c>
      <c r="H717" s="419">
        <v>0</v>
      </c>
      <c r="I717" s="258"/>
      <c r="J717" s="339"/>
      <c r="K717" s="420"/>
      <c r="L717" s="421">
        <v>0</v>
      </c>
    </row>
    <row r="718" spans="2:12" x14ac:dyDescent="0.3">
      <c r="B718" s="422"/>
      <c r="C718" s="289"/>
      <c r="D718" s="290"/>
      <c r="E718" s="291"/>
      <c r="F718" s="292"/>
      <c r="G718" s="26">
        <v>0</v>
      </c>
      <c r="H718" s="419">
        <v>0</v>
      </c>
      <c r="I718" s="258"/>
      <c r="J718" s="339"/>
      <c r="K718" s="420"/>
      <c r="L718" s="421">
        <v>0</v>
      </c>
    </row>
    <row r="719" spans="2:12" x14ac:dyDescent="0.3">
      <c r="B719" s="448"/>
      <c r="C719" s="447"/>
      <c r="D719" s="290"/>
      <c r="E719" s="291"/>
      <c r="F719" s="292"/>
      <c r="G719" s="26">
        <v>0</v>
      </c>
      <c r="H719" s="419">
        <v>0</v>
      </c>
      <c r="I719" s="258" t="s">
        <v>1230</v>
      </c>
      <c r="J719" s="339"/>
      <c r="K719" s="420"/>
      <c r="L719" s="421">
        <v>0</v>
      </c>
    </row>
    <row r="720" spans="2:12" x14ac:dyDescent="0.3">
      <c r="B720" s="422">
        <v>0</v>
      </c>
      <c r="C720" s="289"/>
      <c r="D720" s="254">
        <v>0</v>
      </c>
      <c r="E720" s="291"/>
      <c r="F720" s="292"/>
      <c r="G720" s="26">
        <v>0</v>
      </c>
      <c r="H720" s="419">
        <v>0</v>
      </c>
      <c r="I720" s="258" t="s">
        <v>1226</v>
      </c>
      <c r="J720" s="339">
        <v>0</v>
      </c>
      <c r="K720" s="420">
        <v>0</v>
      </c>
      <c r="L720" s="421">
        <v>0</v>
      </c>
    </row>
    <row r="721" spans="2:12" x14ac:dyDescent="0.3">
      <c r="B721" s="422">
        <v>0</v>
      </c>
      <c r="C721" s="289"/>
      <c r="D721" s="254">
        <v>0</v>
      </c>
      <c r="E721" s="291"/>
      <c r="F721" s="292"/>
      <c r="G721" s="26">
        <v>0</v>
      </c>
      <c r="H721" s="419">
        <v>0</v>
      </c>
      <c r="I721" s="258" t="s">
        <v>1227</v>
      </c>
      <c r="J721" s="339">
        <v>0</v>
      </c>
      <c r="K721" s="420">
        <v>0</v>
      </c>
      <c r="L721" s="421">
        <v>0</v>
      </c>
    </row>
    <row r="722" spans="2:12" x14ac:dyDescent="0.3">
      <c r="B722" s="422">
        <v>0</v>
      </c>
      <c r="C722" s="289"/>
      <c r="D722" s="254">
        <v>0</v>
      </c>
      <c r="E722" s="291"/>
      <c r="F722" s="292"/>
      <c r="G722" s="26">
        <v>0</v>
      </c>
      <c r="H722" s="419">
        <v>0</v>
      </c>
      <c r="I722" s="258" t="s">
        <v>1228</v>
      </c>
      <c r="J722" s="339">
        <v>0</v>
      </c>
      <c r="K722" s="420">
        <v>0</v>
      </c>
      <c r="L722" s="421">
        <v>0</v>
      </c>
    </row>
    <row r="723" spans="2:12" x14ac:dyDescent="0.3">
      <c r="B723" s="449" t="s">
        <v>62</v>
      </c>
      <c r="C723" s="293"/>
      <c r="D723" s="294"/>
      <c r="E723" s="295"/>
      <c r="F723" s="296"/>
      <c r="G723" s="260">
        <v>6.8598399999999993</v>
      </c>
      <c r="H723" s="438" t="s">
        <v>62</v>
      </c>
      <c r="I723" s="261" t="s">
        <v>156</v>
      </c>
      <c r="J723" s="262"/>
      <c r="K723" s="426" t="s">
        <v>156</v>
      </c>
      <c r="L723" s="439">
        <v>0.74449464856856729</v>
      </c>
    </row>
    <row r="724" spans="2:12" x14ac:dyDescent="0.3">
      <c r="B724" s="428" t="s">
        <v>63</v>
      </c>
      <c r="C724" s="263"/>
      <c r="D724" s="264"/>
      <c r="E724" s="265"/>
      <c r="F724" s="266"/>
      <c r="G724" s="277"/>
      <c r="H724" s="278"/>
      <c r="I724" s="279"/>
      <c r="J724" s="280"/>
      <c r="K724" s="281"/>
      <c r="L724" s="282">
        <v>0</v>
      </c>
    </row>
    <row r="725" spans="2:12" x14ac:dyDescent="0.3">
      <c r="B725" s="415" t="s">
        <v>53</v>
      </c>
      <c r="C725" s="297"/>
      <c r="D725" s="249" t="s">
        <v>0</v>
      </c>
      <c r="E725" s="250" t="s">
        <v>1</v>
      </c>
      <c r="F725" s="272" t="s">
        <v>61</v>
      </c>
      <c r="G725" s="285" t="s">
        <v>56</v>
      </c>
      <c r="H725" s="441" t="s">
        <v>158</v>
      </c>
      <c r="I725" s="442" t="s">
        <v>159</v>
      </c>
      <c r="J725" s="442" t="s">
        <v>160</v>
      </c>
      <c r="K725" s="443" t="s">
        <v>161</v>
      </c>
      <c r="L725" s="444" t="s">
        <v>162</v>
      </c>
    </row>
    <row r="726" spans="2:12" x14ac:dyDescent="0.3">
      <c r="B726" s="422">
        <v>0</v>
      </c>
      <c r="C726" s="289"/>
      <c r="D726" s="254">
        <v>0</v>
      </c>
      <c r="E726" s="255"/>
      <c r="F726" s="292"/>
      <c r="G726" s="288">
        <v>0</v>
      </c>
      <c r="H726" s="450">
        <v>0</v>
      </c>
      <c r="I726" s="275" t="s">
        <v>1232</v>
      </c>
      <c r="J726" s="451">
        <v>0</v>
      </c>
      <c r="K726" s="452">
        <v>0</v>
      </c>
      <c r="L726" s="453">
        <v>0</v>
      </c>
    </row>
    <row r="727" spans="2:12" x14ac:dyDescent="0.3">
      <c r="B727" s="422">
        <v>0</v>
      </c>
      <c r="C727" s="289"/>
      <c r="D727" s="254">
        <v>0</v>
      </c>
      <c r="E727" s="255"/>
      <c r="F727" s="292"/>
      <c r="G727" s="257">
        <v>0</v>
      </c>
      <c r="H727" s="437">
        <v>0</v>
      </c>
      <c r="I727" s="258" t="s">
        <v>1228</v>
      </c>
      <c r="J727" s="339">
        <v>0</v>
      </c>
      <c r="K727" s="420">
        <v>0</v>
      </c>
      <c r="L727" s="454">
        <v>0</v>
      </c>
    </row>
    <row r="728" spans="2:12" x14ac:dyDescent="0.3">
      <c r="B728" s="422">
        <v>0</v>
      </c>
      <c r="C728" s="289"/>
      <c r="D728" s="254">
        <v>0</v>
      </c>
      <c r="E728" s="255"/>
      <c r="F728" s="292"/>
      <c r="G728" s="257">
        <v>0</v>
      </c>
      <c r="H728" s="437">
        <v>0</v>
      </c>
      <c r="I728" s="258" t="s">
        <v>1229</v>
      </c>
      <c r="J728" s="339">
        <v>0</v>
      </c>
      <c r="K728" s="420">
        <v>0</v>
      </c>
      <c r="L728" s="454">
        <v>0</v>
      </c>
    </row>
    <row r="729" spans="2:12" ht="15" thickBot="1" x14ac:dyDescent="0.35">
      <c r="B729" s="455" t="s">
        <v>64</v>
      </c>
      <c r="C729" s="298"/>
      <c r="D729" s="299"/>
      <c r="E729" s="300"/>
      <c r="F729" s="301"/>
      <c r="G729" s="288">
        <v>0</v>
      </c>
      <c r="H729" s="438" t="s">
        <v>64</v>
      </c>
      <c r="I729" s="261" t="s">
        <v>156</v>
      </c>
      <c r="J729" s="262"/>
      <c r="K729" s="426" t="s">
        <v>156</v>
      </c>
      <c r="L729" s="439">
        <v>0</v>
      </c>
    </row>
    <row r="730" spans="2:12" x14ac:dyDescent="0.3">
      <c r="B730" s="235"/>
      <c r="C730" s="302"/>
      <c r="D730" s="303" t="s">
        <v>65</v>
      </c>
      <c r="E730" s="304"/>
      <c r="F730" s="305"/>
      <c r="G730" s="306">
        <v>8.6668399999999988</v>
      </c>
      <c r="H730" s="307"/>
      <c r="I730" s="308"/>
      <c r="J730" s="309"/>
      <c r="K730" s="308"/>
      <c r="L730" s="310"/>
    </row>
    <row r="731" spans="2:12" x14ac:dyDescent="0.3">
      <c r="B731" s="232"/>
      <c r="C731" s="302"/>
      <c r="D731" s="311" t="s">
        <v>7</v>
      </c>
      <c r="E731" s="312"/>
      <c r="F731" s="313">
        <v>0.1</v>
      </c>
      <c r="G731" s="73">
        <v>0.86699999999999999</v>
      </c>
      <c r="H731" s="314"/>
      <c r="I731" s="315"/>
      <c r="J731" s="316"/>
      <c r="K731" s="456"/>
      <c r="L731" s="317"/>
    </row>
    <row r="732" spans="2:12" x14ac:dyDescent="0.3">
      <c r="B732" s="232"/>
      <c r="C732" s="302"/>
      <c r="D732" s="311" t="s">
        <v>8</v>
      </c>
      <c r="E732" s="312"/>
      <c r="F732" s="313">
        <v>0.1</v>
      </c>
      <c r="G732" s="73">
        <v>0.86699999999999999</v>
      </c>
      <c r="H732" s="314"/>
      <c r="I732" s="315"/>
      <c r="J732" s="316"/>
      <c r="K732" s="456"/>
      <c r="L732" s="317"/>
    </row>
    <row r="733" spans="2:12" x14ac:dyDescent="0.3">
      <c r="C733" s="302"/>
      <c r="D733" s="318" t="s">
        <v>67</v>
      </c>
      <c r="E733" s="319"/>
      <c r="F733" s="305"/>
      <c r="G733" s="76">
        <v>10.401</v>
      </c>
      <c r="H733" s="314"/>
      <c r="I733" s="315"/>
      <c r="J733" s="316"/>
      <c r="K733" s="456"/>
      <c r="L733" s="317"/>
    </row>
    <row r="734" spans="2:12" ht="15" thickBot="1" x14ac:dyDescent="0.35">
      <c r="B734" s="232" t="s">
        <v>66</v>
      </c>
      <c r="C734" s="302"/>
      <c r="D734" s="320" t="s">
        <v>68</v>
      </c>
      <c r="E734" s="321"/>
      <c r="F734" s="322"/>
      <c r="G734" s="78">
        <v>10.4</v>
      </c>
      <c r="H734" s="323">
        <v>1</v>
      </c>
      <c r="I734" s="324"/>
      <c r="J734" s="325"/>
      <c r="K734" s="457"/>
      <c r="L734" s="326">
        <v>0.9470367515726611</v>
      </c>
    </row>
    <row r="735" spans="2:12" x14ac:dyDescent="0.3">
      <c r="B735" s="232"/>
      <c r="C735" s="302"/>
      <c r="D735" s="219"/>
      <c r="E735" s="327"/>
      <c r="F735" s="241"/>
      <c r="G735" s="327"/>
      <c r="H735" s="230"/>
      <c r="I735" s="230"/>
      <c r="J735" s="231"/>
      <c r="K735" s="230"/>
      <c r="L735" s="230"/>
    </row>
    <row r="736" spans="2:12" x14ac:dyDescent="0.3">
      <c r="B736" s="232"/>
      <c r="C736" s="232"/>
      <c r="D736" s="219"/>
      <c r="E736" s="327"/>
      <c r="F736" s="241"/>
      <c r="G736" s="327"/>
      <c r="H736" s="230"/>
      <c r="I736" s="230"/>
      <c r="J736" s="231"/>
      <c r="K736" s="230"/>
      <c r="L736" s="230"/>
    </row>
    <row r="737" spans="2:12" x14ac:dyDescent="0.3">
      <c r="J737" s="226"/>
    </row>
    <row r="738" spans="2:12" x14ac:dyDescent="0.3">
      <c r="J738" s="226"/>
    </row>
    <row r="739" spans="2:12" ht="30" customHeight="1" x14ac:dyDescent="0.3">
      <c r="J739" s="226"/>
    </row>
    <row r="740" spans="2:12" x14ac:dyDescent="0.3">
      <c r="J740" s="226"/>
    </row>
    <row r="741" spans="2:12" x14ac:dyDescent="0.3">
      <c r="J741" s="226"/>
    </row>
    <row r="742" spans="2:12" x14ac:dyDescent="0.3">
      <c r="J742" s="226"/>
    </row>
    <row r="743" spans="2:12" ht="37.200000000000003" customHeight="1" x14ac:dyDescent="0.3">
      <c r="B743" s="710" t="s">
        <v>1809</v>
      </c>
      <c r="C743" s="710"/>
      <c r="D743" s="710"/>
      <c r="E743" s="710"/>
      <c r="F743" s="710"/>
      <c r="G743" s="710"/>
      <c r="H743" s="710"/>
      <c r="I743" s="710"/>
      <c r="J743" s="710"/>
      <c r="K743" s="710"/>
      <c r="L743" s="710"/>
    </row>
    <row r="744" spans="2:12" x14ac:dyDescent="0.3">
      <c r="B744" s="227"/>
      <c r="C744" s="227"/>
      <c r="D744" s="228"/>
      <c r="E744" s="229"/>
      <c r="F744" s="229"/>
      <c r="G744" s="229"/>
      <c r="H744" s="230"/>
      <c r="I744" s="230"/>
      <c r="J744" s="231"/>
      <c r="K744" s="230"/>
      <c r="L744" s="230"/>
    </row>
    <row r="745" spans="2:12" ht="29.25" customHeight="1" x14ac:dyDescent="0.3">
      <c r="B745" s="410" t="s">
        <v>1222</v>
      </c>
      <c r="C745" s="232" t="s">
        <v>1223</v>
      </c>
      <c r="D745" s="232"/>
      <c r="E745" s="232"/>
      <c r="F745" s="233"/>
      <c r="G745" s="234"/>
      <c r="H745" s="230"/>
      <c r="J745" s="231"/>
      <c r="K745" s="230"/>
      <c r="L745" s="230"/>
    </row>
    <row r="746" spans="2:12" x14ac:dyDescent="0.3">
      <c r="B746" s="232" t="s">
        <v>1224</v>
      </c>
      <c r="C746" s="235" t="s">
        <v>157</v>
      </c>
      <c r="D746" s="411"/>
      <c r="E746" s="412"/>
      <c r="F746" s="233"/>
      <c r="G746" s="234"/>
      <c r="H746" s="230"/>
      <c r="I746" s="230"/>
      <c r="J746" s="231"/>
      <c r="K746" s="230"/>
      <c r="L746" s="230"/>
    </row>
    <row r="747" spans="2:12" x14ac:dyDescent="0.3">
      <c r="B747" s="232"/>
      <c r="C747" s="236"/>
      <c r="D747" s="237"/>
      <c r="E747" s="238"/>
      <c r="F747" s="239"/>
      <c r="G747" s="240"/>
      <c r="H747" s="230"/>
      <c r="I747" s="230"/>
      <c r="J747" s="231"/>
      <c r="K747" s="230"/>
      <c r="L747" s="230"/>
    </row>
    <row r="748" spans="2:12" ht="24.75" customHeight="1" x14ac:dyDescent="0.3">
      <c r="B748" s="413" t="s">
        <v>48</v>
      </c>
      <c r="C748" s="236"/>
      <c r="D748" s="237"/>
      <c r="E748" s="238"/>
      <c r="F748" s="238"/>
      <c r="G748" s="238"/>
      <c r="H748" s="230"/>
      <c r="I748" s="230"/>
      <c r="J748" s="231"/>
      <c r="K748" s="230"/>
      <c r="L748" s="230"/>
    </row>
    <row r="749" spans="2:12" x14ac:dyDescent="0.3">
      <c r="B749" s="235" t="s">
        <v>49</v>
      </c>
      <c r="C749" s="235" t="s">
        <v>535</v>
      </c>
      <c r="D749" s="232"/>
      <c r="E749" s="232"/>
      <c r="F749" s="241" t="s">
        <v>50</v>
      </c>
      <c r="G749" s="242" t="s">
        <v>5</v>
      </c>
      <c r="H749" s="230"/>
      <c r="I749" s="230"/>
      <c r="J749" s="231"/>
      <c r="K749" s="230"/>
      <c r="L749" s="230"/>
    </row>
    <row r="750" spans="2:12" ht="15" thickBot="1" x14ac:dyDescent="0.35">
      <c r="B750" s="235" t="s">
        <v>51</v>
      </c>
      <c r="C750" s="235" t="s">
        <v>329</v>
      </c>
      <c r="D750" s="235"/>
      <c r="E750" s="235"/>
      <c r="F750" s="235"/>
      <c r="G750" s="235"/>
      <c r="H750" s="235"/>
      <c r="I750" s="235"/>
      <c r="J750" s="235"/>
      <c r="K750" s="230"/>
      <c r="L750" s="230"/>
    </row>
    <row r="751" spans="2:12" ht="15" thickTop="1" x14ac:dyDescent="0.3">
      <c r="B751" s="414" t="s">
        <v>52</v>
      </c>
      <c r="C751" s="243"/>
      <c r="D751" s="244"/>
      <c r="E751" s="245"/>
      <c r="F751" s="246"/>
      <c r="G751" s="247"/>
      <c r="H751" s="396" t="s">
        <v>164</v>
      </c>
      <c r="I751" s="397"/>
      <c r="J751" s="397"/>
      <c r="K751" s="397"/>
      <c r="L751" s="398"/>
    </row>
    <row r="752" spans="2:12" x14ac:dyDescent="0.3">
      <c r="B752" s="415" t="s">
        <v>53</v>
      </c>
      <c r="C752" s="248" t="s">
        <v>1</v>
      </c>
      <c r="D752" s="249" t="s">
        <v>54</v>
      </c>
      <c r="E752" s="250" t="s">
        <v>23</v>
      </c>
      <c r="F752" s="250" t="s">
        <v>55</v>
      </c>
      <c r="G752" s="251" t="s">
        <v>56</v>
      </c>
      <c r="H752" s="416" t="s">
        <v>158</v>
      </c>
      <c r="I752" s="417" t="s">
        <v>159</v>
      </c>
      <c r="J752" s="417" t="s">
        <v>160</v>
      </c>
      <c r="K752" s="417" t="s">
        <v>161</v>
      </c>
      <c r="L752" s="418" t="s">
        <v>162</v>
      </c>
    </row>
    <row r="753" spans="2:13" x14ac:dyDescent="0.3">
      <c r="B753" s="252"/>
      <c r="C753" s="253"/>
      <c r="D753" s="254"/>
      <c r="E753" s="255">
        <v>0</v>
      </c>
      <c r="F753" s="256"/>
      <c r="G753" s="26">
        <v>0</v>
      </c>
      <c r="H753" s="419">
        <v>0</v>
      </c>
      <c r="I753" s="258" t="s">
        <v>1226</v>
      </c>
      <c r="J753" s="339"/>
      <c r="K753" s="420"/>
      <c r="L753" s="421">
        <v>0</v>
      </c>
    </row>
    <row r="754" spans="2:13" x14ac:dyDescent="0.3">
      <c r="B754" s="422">
        <v>0</v>
      </c>
      <c r="C754" s="253"/>
      <c r="D754" s="254">
        <v>0</v>
      </c>
      <c r="E754" s="255">
        <v>0</v>
      </c>
      <c r="F754" s="256"/>
      <c r="G754" s="26">
        <v>0</v>
      </c>
      <c r="H754" s="419">
        <v>0</v>
      </c>
      <c r="I754" s="258" t="s">
        <v>1227</v>
      </c>
      <c r="J754" s="339">
        <v>0</v>
      </c>
      <c r="K754" s="420">
        <v>0</v>
      </c>
      <c r="L754" s="421">
        <v>0</v>
      </c>
    </row>
    <row r="755" spans="2:13" x14ac:dyDescent="0.3">
      <c r="B755" s="422">
        <v>0</v>
      </c>
      <c r="C755" s="253"/>
      <c r="D755" s="254">
        <v>0</v>
      </c>
      <c r="E755" s="255">
        <v>0</v>
      </c>
      <c r="F755" s="256"/>
      <c r="G755" s="26">
        <v>0</v>
      </c>
      <c r="H755" s="419">
        <v>0</v>
      </c>
      <c r="I755" s="258" t="s">
        <v>1228</v>
      </c>
      <c r="J755" s="339">
        <v>0</v>
      </c>
      <c r="K755" s="420">
        <v>0</v>
      </c>
      <c r="L755" s="421">
        <v>0</v>
      </c>
    </row>
    <row r="756" spans="2:13" x14ac:dyDescent="0.3">
      <c r="B756" s="422">
        <v>0</v>
      </c>
      <c r="C756" s="253"/>
      <c r="D756" s="254">
        <v>0</v>
      </c>
      <c r="E756" s="255">
        <v>0</v>
      </c>
      <c r="F756" s="256"/>
      <c r="G756" s="26">
        <v>0</v>
      </c>
      <c r="H756" s="419">
        <v>0</v>
      </c>
      <c r="I756" s="258" t="s">
        <v>1229</v>
      </c>
      <c r="J756" s="339">
        <v>0</v>
      </c>
      <c r="K756" s="420">
        <v>0</v>
      </c>
      <c r="L756" s="421">
        <v>0</v>
      </c>
    </row>
    <row r="757" spans="2:13" x14ac:dyDescent="0.3">
      <c r="B757" s="422">
        <v>0</v>
      </c>
      <c r="C757" s="253"/>
      <c r="D757" s="254">
        <v>0</v>
      </c>
      <c r="E757" s="255">
        <v>0</v>
      </c>
      <c r="F757" s="256"/>
      <c r="G757" s="26">
        <v>0</v>
      </c>
      <c r="H757" s="419">
        <v>0</v>
      </c>
      <c r="I757" s="258" t="s">
        <v>1230</v>
      </c>
      <c r="J757" s="339">
        <v>0</v>
      </c>
      <c r="K757" s="420">
        <v>0</v>
      </c>
      <c r="L757" s="421">
        <v>0</v>
      </c>
    </row>
    <row r="758" spans="2:13" x14ac:dyDescent="0.3">
      <c r="B758" s="422" t="s">
        <v>73</v>
      </c>
      <c r="C758" s="253"/>
      <c r="D758" s="254">
        <v>0</v>
      </c>
      <c r="E758" s="255">
        <v>0</v>
      </c>
      <c r="F758" s="256"/>
      <c r="G758" s="26">
        <v>0.40899999999999997</v>
      </c>
      <c r="H758" s="419">
        <v>1.4376376344709651E-2</v>
      </c>
      <c r="I758" s="258" t="s">
        <v>1231</v>
      </c>
      <c r="J758" s="61" t="s">
        <v>165</v>
      </c>
      <c r="K758" s="100">
        <v>0.4</v>
      </c>
      <c r="L758" s="101">
        <v>5.7505505378838608E-3</v>
      </c>
      <c r="M758" s="62">
        <v>18</v>
      </c>
    </row>
    <row r="759" spans="2:13" x14ac:dyDescent="0.3">
      <c r="B759" s="422" t="s">
        <v>57</v>
      </c>
      <c r="C759" s="253"/>
      <c r="D759" s="259"/>
      <c r="E759" s="255"/>
      <c r="F759" s="256"/>
      <c r="G759" s="260">
        <v>0.40899999999999997</v>
      </c>
      <c r="H759" s="425" t="s">
        <v>57</v>
      </c>
      <c r="I759" s="261" t="s">
        <v>156</v>
      </c>
      <c r="J759" s="262"/>
      <c r="K759" s="426" t="s">
        <v>156</v>
      </c>
      <c r="L759" s="427">
        <v>5.7505505378838608E-3</v>
      </c>
    </row>
    <row r="760" spans="2:13" x14ac:dyDescent="0.3">
      <c r="B760" s="428" t="s">
        <v>22</v>
      </c>
      <c r="C760" s="263"/>
      <c r="D760" s="264"/>
      <c r="E760" s="265"/>
      <c r="F760" s="266"/>
      <c r="G760" s="267"/>
      <c r="H760" s="429"/>
      <c r="I760" s="268"/>
      <c r="J760" s="269"/>
      <c r="K760" s="430"/>
      <c r="L760" s="270"/>
    </row>
    <row r="761" spans="2:13" x14ac:dyDescent="0.3">
      <c r="B761" s="431" t="s">
        <v>58</v>
      </c>
      <c r="C761" s="271" t="s">
        <v>1</v>
      </c>
      <c r="D761" s="329" t="s">
        <v>59</v>
      </c>
      <c r="E761" s="272" t="s">
        <v>23</v>
      </c>
      <c r="F761" s="272" t="s">
        <v>55</v>
      </c>
      <c r="G761" s="273" t="s">
        <v>56</v>
      </c>
      <c r="H761" s="416" t="s">
        <v>158</v>
      </c>
      <c r="I761" s="417" t="s">
        <v>159</v>
      </c>
      <c r="J761" s="417" t="s">
        <v>160</v>
      </c>
      <c r="K761" s="432" t="s">
        <v>161</v>
      </c>
      <c r="L761" s="418" t="s">
        <v>162</v>
      </c>
    </row>
    <row r="762" spans="2:13" x14ac:dyDescent="0.3">
      <c r="B762" s="8" t="s">
        <v>24</v>
      </c>
      <c r="C762" s="25">
        <v>1</v>
      </c>
      <c r="D762" s="3">
        <v>4.05</v>
      </c>
      <c r="E762" s="26">
        <v>4.05</v>
      </c>
      <c r="F762" s="26">
        <v>0.95</v>
      </c>
      <c r="G762" s="26">
        <v>3.8474999999999997</v>
      </c>
      <c r="H762" s="433">
        <v>0.13523987282706695</v>
      </c>
      <c r="I762" s="97"/>
      <c r="J762" s="434" t="s">
        <v>163</v>
      </c>
      <c r="K762" s="435">
        <v>1</v>
      </c>
      <c r="L762" s="436">
        <v>0.13523987282706695</v>
      </c>
      <c r="M762" s="62">
        <v>101</v>
      </c>
    </row>
    <row r="763" spans="2:13" x14ac:dyDescent="0.3">
      <c r="B763" s="8" t="s">
        <v>37</v>
      </c>
      <c r="C763" s="25">
        <v>1</v>
      </c>
      <c r="D763" s="3">
        <v>4.0999999999999996</v>
      </c>
      <c r="E763" s="26">
        <v>4.0999999999999996</v>
      </c>
      <c r="F763" s="26">
        <v>0.95</v>
      </c>
      <c r="G763" s="26">
        <v>3.8949999999999996</v>
      </c>
      <c r="H763" s="419">
        <v>0.13690950088666037</v>
      </c>
      <c r="I763" s="99"/>
      <c r="J763" s="423" t="s">
        <v>163</v>
      </c>
      <c r="K763" s="424">
        <v>1</v>
      </c>
      <c r="L763" s="421">
        <v>0.13690950088666037</v>
      </c>
      <c r="M763" s="62">
        <v>122</v>
      </c>
    </row>
    <row r="764" spans="2:13" x14ac:dyDescent="0.3">
      <c r="B764" s="8" t="s">
        <v>69</v>
      </c>
      <c r="C764" s="25">
        <v>0.1</v>
      </c>
      <c r="D764" s="3">
        <v>4.55</v>
      </c>
      <c r="E764" s="26">
        <v>0.45500000000000002</v>
      </c>
      <c r="F764" s="27">
        <v>0.95</v>
      </c>
      <c r="G764" s="26">
        <v>0.43224999999999997</v>
      </c>
      <c r="H764" s="419">
        <v>1.5193615342300114E-2</v>
      </c>
      <c r="I764" s="99"/>
      <c r="J764" s="423" t="s">
        <v>163</v>
      </c>
      <c r="K764" s="424">
        <v>1</v>
      </c>
      <c r="L764" s="421">
        <v>1.5193615342300114E-2</v>
      </c>
      <c r="M764" s="62">
        <v>113</v>
      </c>
    </row>
    <row r="765" spans="2:13" x14ac:dyDescent="0.3">
      <c r="B765" s="422"/>
      <c r="C765" s="253"/>
      <c r="D765" s="254"/>
      <c r="E765" s="255"/>
      <c r="F765" s="255"/>
      <c r="G765" s="257"/>
      <c r="H765" s="437">
        <v>0</v>
      </c>
      <c r="I765" s="258" t="s">
        <v>1228</v>
      </c>
      <c r="J765" s="339"/>
      <c r="K765" s="420"/>
      <c r="L765" s="421">
        <v>0</v>
      </c>
    </row>
    <row r="766" spans="2:13" x14ac:dyDescent="0.3">
      <c r="B766" s="422"/>
      <c r="C766" s="253"/>
      <c r="D766" s="254"/>
      <c r="E766" s="255"/>
      <c r="F766" s="255"/>
      <c r="G766" s="257"/>
      <c r="H766" s="437">
        <v>0</v>
      </c>
      <c r="I766" s="258" t="s">
        <v>1229</v>
      </c>
      <c r="J766" s="339">
        <v>0</v>
      </c>
      <c r="K766" s="420">
        <v>0</v>
      </c>
      <c r="L766" s="421">
        <v>0</v>
      </c>
    </row>
    <row r="767" spans="2:13" x14ac:dyDescent="0.3">
      <c r="B767" s="422">
        <v>0</v>
      </c>
      <c r="C767" s="253"/>
      <c r="D767" s="254">
        <v>0</v>
      </c>
      <c r="E767" s="255">
        <v>0</v>
      </c>
      <c r="F767" s="255"/>
      <c r="G767" s="257">
        <v>0</v>
      </c>
      <c r="H767" s="437">
        <v>0</v>
      </c>
      <c r="I767" s="258" t="s">
        <v>1230</v>
      </c>
      <c r="J767" s="339">
        <v>0</v>
      </c>
      <c r="K767" s="420">
        <v>0</v>
      </c>
      <c r="L767" s="421">
        <v>0</v>
      </c>
    </row>
    <row r="768" spans="2:13" x14ac:dyDescent="0.3">
      <c r="B768" s="422">
        <v>0</v>
      </c>
      <c r="C768" s="253"/>
      <c r="D768" s="254">
        <v>0</v>
      </c>
      <c r="E768" s="255">
        <v>0</v>
      </c>
      <c r="F768" s="256"/>
      <c r="G768" s="257">
        <v>0</v>
      </c>
      <c r="H768" s="437">
        <v>0</v>
      </c>
      <c r="I768" s="258" t="s">
        <v>1231</v>
      </c>
      <c r="J768" s="339">
        <v>0</v>
      </c>
      <c r="K768" s="420">
        <v>0</v>
      </c>
      <c r="L768" s="421">
        <v>0</v>
      </c>
    </row>
    <row r="769" spans="2:12" x14ac:dyDescent="0.3">
      <c r="B769" s="422">
        <v>0</v>
      </c>
      <c r="C769" s="253"/>
      <c r="D769" s="254">
        <v>0</v>
      </c>
      <c r="E769" s="255">
        <v>0</v>
      </c>
      <c r="F769" s="256"/>
      <c r="G769" s="257">
        <v>0</v>
      </c>
      <c r="H769" s="437">
        <v>0</v>
      </c>
      <c r="I769" s="258" t="s">
        <v>1237</v>
      </c>
      <c r="J769" s="339">
        <v>0</v>
      </c>
      <c r="K769" s="420">
        <v>0</v>
      </c>
      <c r="L769" s="421">
        <v>0</v>
      </c>
    </row>
    <row r="770" spans="2:12" x14ac:dyDescent="0.3">
      <c r="B770" s="422">
        <v>0</v>
      </c>
      <c r="C770" s="253"/>
      <c r="D770" s="254">
        <v>0</v>
      </c>
      <c r="E770" s="255">
        <v>0</v>
      </c>
      <c r="F770" s="256"/>
      <c r="G770" s="257">
        <v>0</v>
      </c>
      <c r="H770" s="437">
        <v>0</v>
      </c>
      <c r="I770" s="258" t="s">
        <v>1238</v>
      </c>
      <c r="J770" s="339">
        <v>0</v>
      </c>
      <c r="K770" s="420">
        <v>0</v>
      </c>
      <c r="L770" s="421">
        <v>0</v>
      </c>
    </row>
    <row r="771" spans="2:12" x14ac:dyDescent="0.3">
      <c r="B771" s="422" t="s">
        <v>60</v>
      </c>
      <c r="C771" s="253"/>
      <c r="D771" s="259"/>
      <c r="E771" s="255"/>
      <c r="F771" s="256"/>
      <c r="G771" s="260">
        <v>8.1747499999999995</v>
      </c>
      <c r="H771" s="438" t="s">
        <v>60</v>
      </c>
      <c r="I771" s="261" t="s">
        <v>156</v>
      </c>
      <c r="J771" s="262"/>
      <c r="K771" s="426" t="s">
        <v>156</v>
      </c>
      <c r="L771" s="439">
        <v>0.28734298905602745</v>
      </c>
    </row>
    <row r="772" spans="2:12" x14ac:dyDescent="0.3">
      <c r="B772" s="428" t="s">
        <v>38</v>
      </c>
      <c r="C772" s="263"/>
      <c r="D772" s="264"/>
      <c r="E772" s="276"/>
      <c r="F772" s="266"/>
      <c r="G772" s="277"/>
      <c r="H772" s="278"/>
      <c r="I772" s="279"/>
      <c r="J772" s="280"/>
      <c r="K772" s="281"/>
      <c r="L772" s="282"/>
    </row>
    <row r="773" spans="2:12" x14ac:dyDescent="0.3">
      <c r="B773" s="415" t="s">
        <v>53</v>
      </c>
      <c r="C773" s="297"/>
      <c r="D773" s="329" t="s">
        <v>0</v>
      </c>
      <c r="E773" s="272" t="s">
        <v>1</v>
      </c>
      <c r="F773" s="459" t="s">
        <v>61</v>
      </c>
      <c r="G773" s="251" t="s">
        <v>56</v>
      </c>
      <c r="H773" s="441" t="s">
        <v>158</v>
      </c>
      <c r="I773" s="442" t="s">
        <v>159</v>
      </c>
      <c r="J773" s="442" t="s">
        <v>160</v>
      </c>
      <c r="K773" s="443" t="s">
        <v>161</v>
      </c>
      <c r="L773" s="444" t="s">
        <v>162</v>
      </c>
    </row>
    <row r="774" spans="2:12" x14ac:dyDescent="0.3">
      <c r="B774" s="422" t="s">
        <v>1266</v>
      </c>
      <c r="C774" s="289"/>
      <c r="D774" s="290" t="s">
        <v>2</v>
      </c>
      <c r="E774" s="291">
        <v>3</v>
      </c>
      <c r="F774" s="292">
        <v>2.96</v>
      </c>
      <c r="G774" s="26">
        <v>8.879999999999999</v>
      </c>
      <c r="H774" s="419">
        <v>0.31213257198293815</v>
      </c>
      <c r="I774" s="258" t="s">
        <v>1226</v>
      </c>
      <c r="J774" s="339" t="s">
        <v>163</v>
      </c>
      <c r="K774" s="420">
        <v>1</v>
      </c>
      <c r="L774" s="421">
        <v>0.31213257198293815</v>
      </c>
    </row>
    <row r="775" spans="2:12" x14ac:dyDescent="0.3">
      <c r="B775" s="422" t="s">
        <v>1272</v>
      </c>
      <c r="C775" s="289"/>
      <c r="D775" s="290" t="s">
        <v>5</v>
      </c>
      <c r="E775" s="291">
        <v>0.25</v>
      </c>
      <c r="F775" s="292">
        <v>3.5</v>
      </c>
      <c r="G775" s="26">
        <v>0.875</v>
      </c>
      <c r="H775" s="419">
        <v>3.0756306360931407E-2</v>
      </c>
      <c r="I775" s="258"/>
      <c r="J775" s="339" t="s">
        <v>163</v>
      </c>
      <c r="K775" s="420">
        <v>1</v>
      </c>
      <c r="L775" s="421">
        <v>3.0756306360931407E-2</v>
      </c>
    </row>
    <row r="776" spans="2:12" x14ac:dyDescent="0.3">
      <c r="B776" s="422" t="s">
        <v>1273</v>
      </c>
      <c r="C776" s="289"/>
      <c r="D776" s="290" t="s">
        <v>5</v>
      </c>
      <c r="E776" s="291">
        <v>0.5</v>
      </c>
      <c r="F776" s="292">
        <v>5.3</v>
      </c>
      <c r="G776" s="26">
        <v>2.65</v>
      </c>
      <c r="H776" s="419">
        <v>9.3147670693106546E-2</v>
      </c>
      <c r="I776" s="258"/>
      <c r="J776" s="339" t="s">
        <v>163</v>
      </c>
      <c r="K776" s="420">
        <v>1</v>
      </c>
      <c r="L776" s="421">
        <v>9.3147670693106546E-2</v>
      </c>
    </row>
    <row r="777" spans="2:12" x14ac:dyDescent="0.3">
      <c r="B777" s="422" t="s">
        <v>1781</v>
      </c>
      <c r="C777" s="289"/>
      <c r="D777" s="290" t="s">
        <v>5</v>
      </c>
      <c r="E777" s="291">
        <v>1</v>
      </c>
      <c r="F777" s="292">
        <v>3.6</v>
      </c>
      <c r="G777" s="26">
        <v>3.6</v>
      </c>
      <c r="H777" s="419">
        <v>0.12654023188497493</v>
      </c>
      <c r="I777" s="258"/>
      <c r="J777" s="339" t="s">
        <v>163</v>
      </c>
      <c r="K777" s="420">
        <v>1</v>
      </c>
      <c r="L777" s="421">
        <v>0.12654023188497493</v>
      </c>
    </row>
    <row r="778" spans="2:12" x14ac:dyDescent="0.3">
      <c r="B778" s="448" t="s">
        <v>1275</v>
      </c>
      <c r="C778" s="447"/>
      <c r="D778" s="290" t="s">
        <v>5</v>
      </c>
      <c r="E778" s="291">
        <v>0.25</v>
      </c>
      <c r="F778" s="292">
        <v>5.25</v>
      </c>
      <c r="G778" s="26">
        <v>1.3125</v>
      </c>
      <c r="H778" s="419">
        <v>4.613445954139711E-2</v>
      </c>
      <c r="I778" s="258"/>
      <c r="J778" s="339" t="s">
        <v>163</v>
      </c>
      <c r="K778" s="420">
        <v>1</v>
      </c>
      <c r="L778" s="421">
        <v>4.613445954139711E-2</v>
      </c>
    </row>
    <row r="779" spans="2:12" x14ac:dyDescent="0.3">
      <c r="B779" s="448" t="s">
        <v>1276</v>
      </c>
      <c r="C779" s="447"/>
      <c r="D779" s="290" t="s">
        <v>5</v>
      </c>
      <c r="E779" s="291">
        <v>0.25</v>
      </c>
      <c r="F779" s="292">
        <v>5.0999999999999996</v>
      </c>
      <c r="G779" s="26">
        <v>1.2749999999999999</v>
      </c>
      <c r="H779" s="419">
        <v>4.4816332125928622E-2</v>
      </c>
      <c r="I779" s="258"/>
      <c r="J779" s="339" t="s">
        <v>163</v>
      </c>
      <c r="K779" s="420">
        <v>1</v>
      </c>
      <c r="L779" s="421">
        <v>4.4816332125928622E-2</v>
      </c>
    </row>
    <row r="780" spans="2:12" x14ac:dyDescent="0.3">
      <c r="B780" s="422" t="s">
        <v>1269</v>
      </c>
      <c r="C780" s="289"/>
      <c r="D780" s="290" t="s">
        <v>1270</v>
      </c>
      <c r="E780" s="291">
        <v>1.4999999999999999E-2</v>
      </c>
      <c r="F780" s="292">
        <v>52.9</v>
      </c>
      <c r="G780" s="26">
        <v>0.79349999999999998</v>
      </c>
      <c r="H780" s="419">
        <v>2.7891576111313224E-2</v>
      </c>
      <c r="I780" s="258" t="s">
        <v>1227</v>
      </c>
      <c r="J780" s="339" t="s">
        <v>165</v>
      </c>
      <c r="K780" s="420">
        <v>0.4</v>
      </c>
      <c r="L780" s="421">
        <v>1.1156630444525291E-2</v>
      </c>
    </row>
    <row r="781" spans="2:12" x14ac:dyDescent="0.3">
      <c r="B781" s="446" t="s">
        <v>1271</v>
      </c>
      <c r="C781" s="447"/>
      <c r="D781" s="290" t="s">
        <v>1270</v>
      </c>
      <c r="E781" s="291">
        <v>1.4999999999999999E-2</v>
      </c>
      <c r="F781" s="292">
        <v>31.98</v>
      </c>
      <c r="G781" s="26">
        <v>0.47970000000000002</v>
      </c>
      <c r="H781" s="419">
        <v>1.6861485898672909E-2</v>
      </c>
      <c r="I781" s="258" t="s">
        <v>1228</v>
      </c>
      <c r="J781" s="339" t="s">
        <v>165</v>
      </c>
      <c r="K781" s="420">
        <v>0.4</v>
      </c>
      <c r="L781" s="421">
        <v>6.7445943594691641E-3</v>
      </c>
    </row>
    <row r="782" spans="2:12" x14ac:dyDescent="0.3">
      <c r="B782" s="410"/>
      <c r="C782" s="410"/>
      <c r="D782" s="290"/>
      <c r="E782" s="291"/>
      <c r="F782" s="292"/>
      <c r="G782" s="26">
        <v>0</v>
      </c>
      <c r="H782" s="419">
        <v>0</v>
      </c>
      <c r="I782" s="258"/>
      <c r="J782" s="339"/>
      <c r="K782" s="420"/>
      <c r="L782" s="421">
        <v>0</v>
      </c>
    </row>
    <row r="783" spans="2:12" x14ac:dyDescent="0.3">
      <c r="B783" s="410"/>
      <c r="C783" s="410"/>
      <c r="D783" s="290"/>
      <c r="E783" s="291"/>
      <c r="F783" s="292"/>
      <c r="G783" s="26">
        <v>0</v>
      </c>
      <c r="H783" s="419">
        <v>0</v>
      </c>
      <c r="I783" s="258"/>
      <c r="J783" s="339"/>
      <c r="K783" s="420"/>
      <c r="L783" s="421">
        <v>0</v>
      </c>
    </row>
    <row r="784" spans="2:12" x14ac:dyDescent="0.3">
      <c r="B784" s="410"/>
      <c r="C784" s="410"/>
      <c r="D784" s="290"/>
      <c r="E784" s="291"/>
      <c r="F784" s="292"/>
      <c r="G784" s="26">
        <v>0</v>
      </c>
      <c r="H784" s="419">
        <v>0</v>
      </c>
      <c r="I784" s="258"/>
      <c r="J784" s="339"/>
      <c r="K784" s="420"/>
      <c r="L784" s="421">
        <v>0</v>
      </c>
    </row>
    <row r="785" spans="2:12" x14ac:dyDescent="0.3">
      <c r="B785" s="422"/>
      <c r="C785" s="289"/>
      <c r="D785" s="290"/>
      <c r="E785" s="291"/>
      <c r="F785" s="292"/>
      <c r="G785" s="26">
        <v>0</v>
      </c>
      <c r="H785" s="419">
        <v>0</v>
      </c>
      <c r="I785" s="258" t="s">
        <v>1229</v>
      </c>
      <c r="J785" s="339"/>
      <c r="K785" s="420"/>
      <c r="L785" s="421">
        <v>0</v>
      </c>
    </row>
    <row r="786" spans="2:12" x14ac:dyDescent="0.3">
      <c r="B786" s="422"/>
      <c r="C786" s="289"/>
      <c r="D786" s="290"/>
      <c r="E786" s="291"/>
      <c r="F786" s="292"/>
      <c r="G786" s="26">
        <v>0</v>
      </c>
      <c r="H786" s="419">
        <v>0</v>
      </c>
      <c r="I786" s="258"/>
      <c r="J786" s="339"/>
      <c r="K786" s="420"/>
      <c r="L786" s="421">
        <v>0</v>
      </c>
    </row>
    <row r="787" spans="2:12" x14ac:dyDescent="0.3">
      <c r="B787" s="422"/>
      <c r="C787" s="289"/>
      <c r="D787" s="290"/>
      <c r="E787" s="291"/>
      <c r="F787" s="292"/>
      <c r="G787" s="26">
        <v>0</v>
      </c>
      <c r="H787" s="419">
        <v>0</v>
      </c>
      <c r="I787" s="258"/>
      <c r="J787" s="339"/>
      <c r="K787" s="420"/>
      <c r="L787" s="421">
        <v>0</v>
      </c>
    </row>
    <row r="788" spans="2:12" x14ac:dyDescent="0.3">
      <c r="B788" s="422"/>
      <c r="C788" s="289"/>
      <c r="D788" s="290"/>
      <c r="E788" s="291"/>
      <c r="F788" s="292"/>
      <c r="G788" s="26">
        <v>0</v>
      </c>
      <c r="H788" s="419">
        <v>0</v>
      </c>
      <c r="I788" s="258"/>
      <c r="J788" s="339"/>
      <c r="K788" s="420"/>
      <c r="L788" s="421">
        <v>0</v>
      </c>
    </row>
    <row r="789" spans="2:12" x14ac:dyDescent="0.3">
      <c r="B789" s="448"/>
      <c r="C789" s="447"/>
      <c r="D789" s="290"/>
      <c r="E789" s="291"/>
      <c r="F789" s="292"/>
      <c r="G789" s="26">
        <v>0</v>
      </c>
      <c r="H789" s="419">
        <v>0</v>
      </c>
      <c r="I789" s="258" t="s">
        <v>1230</v>
      </c>
      <c r="J789" s="339"/>
      <c r="K789" s="420"/>
      <c r="L789" s="421">
        <v>0</v>
      </c>
    </row>
    <row r="790" spans="2:12" x14ac:dyDescent="0.3">
      <c r="B790" s="449" t="s">
        <v>62</v>
      </c>
      <c r="C790" s="293"/>
      <c r="D790" s="294"/>
      <c r="E790" s="295"/>
      <c r="F790" s="296"/>
      <c r="G790" s="260">
        <v>19.8657</v>
      </c>
      <c r="H790" s="438" t="s">
        <v>62</v>
      </c>
      <c r="I790" s="261" t="s">
        <v>156</v>
      </c>
      <c r="J790" s="262"/>
      <c r="K790" s="426" t="s">
        <v>156</v>
      </c>
      <c r="L790" s="439">
        <v>0.67142879739327122</v>
      </c>
    </row>
    <row r="791" spans="2:12" x14ac:dyDescent="0.3">
      <c r="B791" s="428" t="s">
        <v>63</v>
      </c>
      <c r="C791" s="263"/>
      <c r="D791" s="264"/>
      <c r="E791" s="265"/>
      <c r="F791" s="266"/>
      <c r="G791" s="277"/>
      <c r="H791" s="278"/>
      <c r="I791" s="279"/>
      <c r="J791" s="280"/>
      <c r="K791" s="281"/>
      <c r="L791" s="282">
        <v>0</v>
      </c>
    </row>
    <row r="792" spans="2:12" x14ac:dyDescent="0.3">
      <c r="B792" s="415" t="s">
        <v>53</v>
      </c>
      <c r="C792" s="297"/>
      <c r="D792" s="249" t="s">
        <v>0</v>
      </c>
      <c r="E792" s="250" t="s">
        <v>1</v>
      </c>
      <c r="F792" s="272" t="s">
        <v>61</v>
      </c>
      <c r="G792" s="285" t="s">
        <v>56</v>
      </c>
      <c r="H792" s="441" t="s">
        <v>158</v>
      </c>
      <c r="I792" s="442" t="s">
        <v>159</v>
      </c>
      <c r="J792" s="442" t="s">
        <v>160</v>
      </c>
      <c r="K792" s="443" t="s">
        <v>161</v>
      </c>
      <c r="L792" s="444" t="s">
        <v>162</v>
      </c>
    </row>
    <row r="793" spans="2:12" x14ac:dyDescent="0.3">
      <c r="B793" s="422">
        <v>0</v>
      </c>
      <c r="C793" s="289"/>
      <c r="D793" s="254">
        <v>0</v>
      </c>
      <c r="E793" s="255"/>
      <c r="F793" s="292"/>
      <c r="G793" s="288">
        <v>0</v>
      </c>
      <c r="H793" s="450">
        <v>0</v>
      </c>
      <c r="I793" s="275" t="s">
        <v>1232</v>
      </c>
      <c r="J793" s="451">
        <v>0</v>
      </c>
      <c r="K793" s="452">
        <v>0</v>
      </c>
      <c r="L793" s="453">
        <v>0</v>
      </c>
    </row>
    <row r="794" spans="2:12" x14ac:dyDescent="0.3">
      <c r="B794" s="422">
        <v>0</v>
      </c>
      <c r="C794" s="289"/>
      <c r="D794" s="254">
        <v>0</v>
      </c>
      <c r="E794" s="255"/>
      <c r="F794" s="292"/>
      <c r="G794" s="257">
        <v>0</v>
      </c>
      <c r="H794" s="437">
        <v>0</v>
      </c>
      <c r="I794" s="258" t="s">
        <v>1228</v>
      </c>
      <c r="J794" s="339">
        <v>0</v>
      </c>
      <c r="K794" s="420">
        <v>0</v>
      </c>
      <c r="L794" s="454">
        <v>0</v>
      </c>
    </row>
    <row r="795" spans="2:12" x14ac:dyDescent="0.3">
      <c r="B795" s="422">
        <v>0</v>
      </c>
      <c r="C795" s="289"/>
      <c r="D795" s="254">
        <v>0</v>
      </c>
      <c r="E795" s="255"/>
      <c r="F795" s="292"/>
      <c r="G795" s="257">
        <v>0</v>
      </c>
      <c r="H795" s="437">
        <v>0</v>
      </c>
      <c r="I795" s="258" t="s">
        <v>1229</v>
      </c>
      <c r="J795" s="339">
        <v>0</v>
      </c>
      <c r="K795" s="420">
        <v>0</v>
      </c>
      <c r="L795" s="454">
        <v>0</v>
      </c>
    </row>
    <row r="796" spans="2:12" ht="15" thickBot="1" x14ac:dyDescent="0.35">
      <c r="B796" s="455" t="s">
        <v>64</v>
      </c>
      <c r="C796" s="298"/>
      <c r="D796" s="299"/>
      <c r="E796" s="300"/>
      <c r="F796" s="301"/>
      <c r="G796" s="288">
        <v>0</v>
      </c>
      <c r="H796" s="438" t="s">
        <v>64</v>
      </c>
      <c r="I796" s="261" t="s">
        <v>156</v>
      </c>
      <c r="J796" s="262"/>
      <c r="K796" s="426" t="s">
        <v>156</v>
      </c>
      <c r="L796" s="439">
        <v>0</v>
      </c>
    </row>
    <row r="797" spans="2:12" x14ac:dyDescent="0.3">
      <c r="B797" s="235"/>
      <c r="C797" s="302"/>
      <c r="D797" s="303" t="s">
        <v>65</v>
      </c>
      <c r="E797" s="304"/>
      <c r="F797" s="305"/>
      <c r="G797" s="306">
        <v>28.449449999999999</v>
      </c>
      <c r="H797" s="307"/>
      <c r="I797" s="308"/>
      <c r="J797" s="309"/>
      <c r="K797" s="308"/>
      <c r="L797" s="310"/>
    </row>
    <row r="798" spans="2:12" x14ac:dyDescent="0.3">
      <c r="B798" s="232"/>
      <c r="C798" s="302"/>
      <c r="D798" s="311" t="s">
        <v>7</v>
      </c>
      <c r="E798" s="312"/>
      <c r="F798" s="313">
        <v>0.1</v>
      </c>
      <c r="G798" s="73">
        <v>2.8450000000000002</v>
      </c>
      <c r="H798" s="314"/>
      <c r="I798" s="315"/>
      <c r="J798" s="316"/>
      <c r="K798" s="456"/>
      <c r="L798" s="317"/>
    </row>
    <row r="799" spans="2:12" x14ac:dyDescent="0.3">
      <c r="B799" s="232"/>
      <c r="C799" s="302"/>
      <c r="D799" s="311" t="s">
        <v>8</v>
      </c>
      <c r="E799" s="312"/>
      <c r="F799" s="313">
        <v>0.1</v>
      </c>
      <c r="G799" s="73">
        <v>2.8450000000000002</v>
      </c>
      <c r="H799" s="314"/>
      <c r="I799" s="315"/>
      <c r="J799" s="316"/>
      <c r="K799" s="456"/>
      <c r="L799" s="317"/>
    </row>
    <row r="800" spans="2:12" x14ac:dyDescent="0.3">
      <c r="C800" s="302"/>
      <c r="D800" s="318" t="s">
        <v>67</v>
      </c>
      <c r="E800" s="319"/>
      <c r="F800" s="305"/>
      <c r="G800" s="76">
        <v>34.139000000000003</v>
      </c>
      <c r="H800" s="314"/>
      <c r="I800" s="315"/>
      <c r="J800" s="316"/>
      <c r="K800" s="456"/>
      <c r="L800" s="317"/>
    </row>
    <row r="801" spans="2:12" ht="15" thickBot="1" x14ac:dyDescent="0.35">
      <c r="B801" s="232" t="s">
        <v>66</v>
      </c>
      <c r="C801" s="302"/>
      <c r="D801" s="320" t="s">
        <v>68</v>
      </c>
      <c r="E801" s="321"/>
      <c r="F801" s="322"/>
      <c r="G801" s="78">
        <v>34.14</v>
      </c>
      <c r="H801" s="323">
        <v>1</v>
      </c>
      <c r="I801" s="324"/>
      <c r="J801" s="325"/>
      <c r="K801" s="457"/>
      <c r="L801" s="326">
        <v>0.96452233698718248</v>
      </c>
    </row>
    <row r="802" spans="2:12" x14ac:dyDescent="0.3">
      <c r="B802" s="232"/>
      <c r="C802" s="302"/>
      <c r="D802" s="219"/>
      <c r="E802" s="327"/>
      <c r="F802" s="241"/>
      <c r="G802" s="327"/>
      <c r="H802" s="230"/>
      <c r="I802" s="230"/>
      <c r="J802" s="231"/>
      <c r="K802" s="230"/>
      <c r="L802" s="230"/>
    </row>
    <row r="803" spans="2:12" x14ac:dyDescent="0.3">
      <c r="B803" s="232"/>
      <c r="C803" s="232"/>
      <c r="D803" s="219"/>
      <c r="E803" s="327"/>
      <c r="F803" s="241"/>
      <c r="G803" s="327"/>
      <c r="H803" s="230"/>
      <c r="I803" s="230"/>
      <c r="J803" s="231"/>
      <c r="K803" s="230"/>
      <c r="L803" s="230"/>
    </row>
    <row r="804" spans="2:12" x14ac:dyDescent="0.3">
      <c r="J804" s="226"/>
    </row>
    <row r="805" spans="2:12" x14ac:dyDescent="0.3">
      <c r="J805" s="226"/>
    </row>
    <row r="806" spans="2:12" ht="30.75" customHeight="1" x14ac:dyDescent="0.3">
      <c r="J806" s="226"/>
    </row>
    <row r="807" spans="2:12" x14ac:dyDescent="0.3">
      <c r="J807" s="226"/>
    </row>
    <row r="808" spans="2:12" x14ac:dyDescent="0.3">
      <c r="J808" s="226"/>
    </row>
    <row r="809" spans="2:12" ht="37.200000000000003" customHeight="1" x14ac:dyDescent="0.3">
      <c r="B809" s="710" t="s">
        <v>1809</v>
      </c>
      <c r="C809" s="710"/>
      <c r="D809" s="710"/>
      <c r="E809" s="710"/>
      <c r="F809" s="710"/>
      <c r="G809" s="710"/>
      <c r="H809" s="710"/>
      <c r="I809" s="710"/>
      <c r="J809" s="710"/>
      <c r="K809" s="710"/>
      <c r="L809" s="710"/>
    </row>
    <row r="810" spans="2:12" x14ac:dyDescent="0.3">
      <c r="B810" s="227"/>
      <c r="C810" s="227"/>
      <c r="D810" s="228"/>
      <c r="E810" s="229"/>
      <c r="F810" s="229"/>
      <c r="G810" s="229"/>
      <c r="H810" s="230"/>
      <c r="I810" s="230"/>
      <c r="J810" s="231"/>
      <c r="K810" s="230"/>
      <c r="L810" s="230"/>
    </row>
    <row r="811" spans="2:12" x14ac:dyDescent="0.3">
      <c r="B811" s="410" t="s">
        <v>1222</v>
      </c>
      <c r="C811" s="232" t="s">
        <v>1223</v>
      </c>
      <c r="D811" s="232"/>
      <c r="E811" s="232"/>
      <c r="F811" s="233"/>
      <c r="G811" s="234"/>
      <c r="H811" s="230"/>
      <c r="J811" s="231"/>
      <c r="K811" s="230"/>
      <c r="L811" s="230"/>
    </row>
    <row r="812" spans="2:12" x14ac:dyDescent="0.3">
      <c r="B812" s="232" t="s">
        <v>1224</v>
      </c>
      <c r="C812" s="235" t="s">
        <v>157</v>
      </c>
      <c r="D812" s="411"/>
      <c r="E812" s="412"/>
      <c r="F812" s="233"/>
      <c r="G812" s="234"/>
      <c r="H812" s="230"/>
      <c r="I812" s="230"/>
      <c r="J812" s="231"/>
      <c r="K812" s="230"/>
      <c r="L812" s="230"/>
    </row>
    <row r="813" spans="2:12" x14ac:dyDescent="0.3">
      <c r="B813" s="232"/>
      <c r="C813" s="236"/>
      <c r="D813" s="237"/>
      <c r="E813" s="238"/>
      <c r="F813" s="239"/>
      <c r="G813" s="240"/>
      <c r="H813" s="230"/>
      <c r="I813" s="230"/>
      <c r="J813" s="231"/>
      <c r="K813" s="230"/>
      <c r="L813" s="230"/>
    </row>
    <row r="814" spans="2:12" ht="24.75" customHeight="1" x14ac:dyDescent="0.3">
      <c r="B814" s="413" t="s">
        <v>48</v>
      </c>
      <c r="C814" s="236"/>
      <c r="D814" s="237"/>
      <c r="E814" s="238"/>
      <c r="F814" s="238"/>
      <c r="G814" s="238"/>
      <c r="H814" s="230"/>
      <c r="I814" s="230"/>
      <c r="J814" s="231"/>
      <c r="K814" s="230"/>
      <c r="L814" s="230"/>
    </row>
    <row r="815" spans="2:12" x14ac:dyDescent="0.3">
      <c r="B815" s="235" t="s">
        <v>49</v>
      </c>
      <c r="C815" s="235" t="s">
        <v>532</v>
      </c>
      <c r="D815" s="232"/>
      <c r="E815" s="232"/>
      <c r="F815" s="241" t="s">
        <v>50</v>
      </c>
      <c r="G815" s="242" t="s">
        <v>5</v>
      </c>
      <c r="H815" s="230"/>
      <c r="I815" s="230"/>
      <c r="J815" s="231"/>
      <c r="K815" s="230"/>
      <c r="L815" s="230"/>
    </row>
    <row r="816" spans="2:12" ht="15" thickBot="1" x14ac:dyDescent="0.35">
      <c r="B816" s="235" t="s">
        <v>51</v>
      </c>
      <c r="C816" s="235" t="s">
        <v>865</v>
      </c>
      <c r="D816" s="235"/>
      <c r="E816" s="235"/>
      <c r="F816" s="235"/>
      <c r="G816" s="235"/>
      <c r="H816" s="235"/>
      <c r="I816" s="235"/>
      <c r="J816" s="235"/>
      <c r="K816" s="230"/>
      <c r="L816" s="230"/>
    </row>
    <row r="817" spans="2:13" ht="15" thickTop="1" x14ac:dyDescent="0.3">
      <c r="B817" s="414" t="s">
        <v>52</v>
      </c>
      <c r="C817" s="243"/>
      <c r="D817" s="244"/>
      <c r="E817" s="245"/>
      <c r="F817" s="246"/>
      <c r="G817" s="247"/>
      <c r="H817" s="396" t="s">
        <v>164</v>
      </c>
      <c r="I817" s="397"/>
      <c r="J817" s="397"/>
      <c r="K817" s="397"/>
      <c r="L817" s="398"/>
    </row>
    <row r="818" spans="2:13" x14ac:dyDescent="0.3">
      <c r="B818" s="415" t="s">
        <v>53</v>
      </c>
      <c r="C818" s="248" t="s">
        <v>1</v>
      </c>
      <c r="D818" s="249" t="s">
        <v>54</v>
      </c>
      <c r="E818" s="250" t="s">
        <v>23</v>
      </c>
      <c r="F818" s="250" t="s">
        <v>55</v>
      </c>
      <c r="G818" s="251" t="s">
        <v>56</v>
      </c>
      <c r="H818" s="416" t="s">
        <v>158</v>
      </c>
      <c r="I818" s="417" t="s">
        <v>159</v>
      </c>
      <c r="J818" s="417" t="s">
        <v>160</v>
      </c>
      <c r="K818" s="417" t="s">
        <v>161</v>
      </c>
      <c r="L818" s="418" t="s">
        <v>162</v>
      </c>
    </row>
    <row r="819" spans="2:13" x14ac:dyDescent="0.3">
      <c r="B819" s="252"/>
      <c r="C819" s="253"/>
      <c r="D819" s="254"/>
      <c r="E819" s="255">
        <v>0</v>
      </c>
      <c r="F819" s="256"/>
      <c r="G819" s="26">
        <v>0</v>
      </c>
      <c r="H819" s="419">
        <v>0</v>
      </c>
      <c r="I819" s="258" t="s">
        <v>1226</v>
      </c>
      <c r="J819" s="339"/>
      <c r="K819" s="420"/>
      <c r="L819" s="421">
        <v>0</v>
      </c>
    </row>
    <row r="820" spans="2:13" x14ac:dyDescent="0.3">
      <c r="B820" s="422">
        <v>0</v>
      </c>
      <c r="C820" s="253"/>
      <c r="D820" s="254">
        <v>0</v>
      </c>
      <c r="E820" s="255">
        <v>0</v>
      </c>
      <c r="F820" s="256"/>
      <c r="G820" s="26">
        <v>0</v>
      </c>
      <c r="H820" s="419">
        <v>0</v>
      </c>
      <c r="I820" s="258" t="s">
        <v>1227</v>
      </c>
      <c r="J820" s="339">
        <v>0</v>
      </c>
      <c r="K820" s="420">
        <v>0</v>
      </c>
      <c r="L820" s="421">
        <v>0</v>
      </c>
    </row>
    <row r="821" spans="2:13" x14ac:dyDescent="0.3">
      <c r="B821" s="422">
        <v>0</v>
      </c>
      <c r="C821" s="253"/>
      <c r="D821" s="254">
        <v>0</v>
      </c>
      <c r="E821" s="255">
        <v>0</v>
      </c>
      <c r="F821" s="256"/>
      <c r="G821" s="26">
        <v>0</v>
      </c>
      <c r="H821" s="419">
        <v>0</v>
      </c>
      <c r="I821" s="258" t="s">
        <v>1228</v>
      </c>
      <c r="J821" s="339">
        <v>0</v>
      </c>
      <c r="K821" s="420">
        <v>0</v>
      </c>
      <c r="L821" s="421">
        <v>0</v>
      </c>
    </row>
    <row r="822" spans="2:13" x14ac:dyDescent="0.3">
      <c r="B822" s="422">
        <v>0</v>
      </c>
      <c r="C822" s="253"/>
      <c r="D822" s="254">
        <v>0</v>
      </c>
      <c r="E822" s="255">
        <v>0</v>
      </c>
      <c r="F822" s="256"/>
      <c r="G822" s="26">
        <v>0</v>
      </c>
      <c r="H822" s="419">
        <v>0</v>
      </c>
      <c r="I822" s="258" t="s">
        <v>1229</v>
      </c>
      <c r="J822" s="339">
        <v>0</v>
      </c>
      <c r="K822" s="420">
        <v>0</v>
      </c>
      <c r="L822" s="421">
        <v>0</v>
      </c>
    </row>
    <row r="823" spans="2:13" x14ac:dyDescent="0.3">
      <c r="B823" s="422">
        <v>0</v>
      </c>
      <c r="C823" s="253"/>
      <c r="D823" s="254">
        <v>0</v>
      </c>
      <c r="E823" s="255">
        <v>0</v>
      </c>
      <c r="F823" s="256"/>
      <c r="G823" s="26">
        <v>0</v>
      </c>
      <c r="H823" s="419">
        <v>0</v>
      </c>
      <c r="I823" s="258" t="s">
        <v>1230</v>
      </c>
      <c r="J823" s="339">
        <v>0</v>
      </c>
      <c r="K823" s="420">
        <v>0</v>
      </c>
      <c r="L823" s="421">
        <v>0</v>
      </c>
    </row>
    <row r="824" spans="2:13" x14ac:dyDescent="0.3">
      <c r="B824" s="422" t="s">
        <v>73</v>
      </c>
      <c r="C824" s="253"/>
      <c r="D824" s="254">
        <v>0</v>
      </c>
      <c r="E824" s="255">
        <v>0</v>
      </c>
      <c r="F824" s="256"/>
      <c r="G824" s="26">
        <v>0.16400000000000001</v>
      </c>
      <c r="H824" s="419">
        <v>1.1163259263292959E-2</v>
      </c>
      <c r="I824" s="258" t="s">
        <v>1231</v>
      </c>
      <c r="J824" s="61" t="s">
        <v>165</v>
      </c>
      <c r="K824" s="100">
        <v>0.4</v>
      </c>
      <c r="L824" s="101">
        <v>4.4653037053171835E-3</v>
      </c>
      <c r="M824" s="62">
        <v>18</v>
      </c>
    </row>
    <row r="825" spans="2:13" x14ac:dyDescent="0.3">
      <c r="B825" s="422" t="s">
        <v>57</v>
      </c>
      <c r="C825" s="253"/>
      <c r="D825" s="259"/>
      <c r="E825" s="255"/>
      <c r="F825" s="256"/>
      <c r="G825" s="260">
        <v>0.16400000000000001</v>
      </c>
      <c r="H825" s="425" t="s">
        <v>57</v>
      </c>
      <c r="I825" s="261" t="s">
        <v>156</v>
      </c>
      <c r="J825" s="262"/>
      <c r="K825" s="426" t="s">
        <v>156</v>
      </c>
      <c r="L825" s="427">
        <v>4.4653037053171835E-3</v>
      </c>
    </row>
    <row r="826" spans="2:13" x14ac:dyDescent="0.3">
      <c r="B826" s="428" t="s">
        <v>22</v>
      </c>
      <c r="C826" s="263"/>
      <c r="D826" s="264"/>
      <c r="E826" s="265"/>
      <c r="F826" s="266"/>
      <c r="G826" s="267"/>
      <c r="H826" s="429"/>
      <c r="I826" s="268"/>
      <c r="J826" s="269"/>
      <c r="K826" s="430"/>
      <c r="L826" s="270"/>
    </row>
    <row r="827" spans="2:13" x14ac:dyDescent="0.3">
      <c r="B827" s="431" t="s">
        <v>58</v>
      </c>
      <c r="C827" s="271" t="s">
        <v>1</v>
      </c>
      <c r="D827" s="329" t="s">
        <v>59</v>
      </c>
      <c r="E827" s="272" t="s">
        <v>23</v>
      </c>
      <c r="F827" s="272" t="s">
        <v>55</v>
      </c>
      <c r="G827" s="273" t="s">
        <v>56</v>
      </c>
      <c r="H827" s="416" t="s">
        <v>158</v>
      </c>
      <c r="I827" s="417" t="s">
        <v>159</v>
      </c>
      <c r="J827" s="417" t="s">
        <v>160</v>
      </c>
      <c r="K827" s="432" t="s">
        <v>161</v>
      </c>
      <c r="L827" s="418" t="s">
        <v>162</v>
      </c>
    </row>
    <row r="828" spans="2:13" x14ac:dyDescent="0.3">
      <c r="B828" s="8" t="s">
        <v>24</v>
      </c>
      <c r="C828" s="25">
        <v>1</v>
      </c>
      <c r="D828" s="3">
        <v>4.05</v>
      </c>
      <c r="E828" s="26">
        <v>4.05</v>
      </c>
      <c r="F828" s="26">
        <v>0.5</v>
      </c>
      <c r="G828" s="26">
        <v>2.0249999999999999</v>
      </c>
      <c r="H828" s="433">
        <v>0.13783902444005025</v>
      </c>
      <c r="I828" s="97"/>
      <c r="J828" s="434" t="s">
        <v>163</v>
      </c>
      <c r="K828" s="435">
        <v>1</v>
      </c>
      <c r="L828" s="436">
        <v>0.13783902444005025</v>
      </c>
      <c r="M828" s="62">
        <v>101</v>
      </c>
    </row>
    <row r="829" spans="2:13" x14ac:dyDescent="0.3">
      <c r="B829" s="8" t="s">
        <v>37</v>
      </c>
      <c r="C829" s="25">
        <v>0.5</v>
      </c>
      <c r="D829" s="3">
        <v>4.0999999999999996</v>
      </c>
      <c r="E829" s="26">
        <v>2.0499999999999998</v>
      </c>
      <c r="F829" s="26">
        <v>0.5</v>
      </c>
      <c r="G829" s="26">
        <v>1.0249999999999999</v>
      </c>
      <c r="H829" s="419">
        <v>6.9770370395580983E-2</v>
      </c>
      <c r="I829" s="99"/>
      <c r="J829" s="423" t="s">
        <v>163</v>
      </c>
      <c r="K829" s="424">
        <v>1</v>
      </c>
      <c r="L829" s="421">
        <v>6.9770370395580983E-2</v>
      </c>
      <c r="M829" s="62">
        <v>122</v>
      </c>
    </row>
    <row r="830" spans="2:13" x14ac:dyDescent="0.3">
      <c r="B830" s="8" t="s">
        <v>69</v>
      </c>
      <c r="C830" s="25">
        <v>0.1</v>
      </c>
      <c r="D830" s="3">
        <v>4.55</v>
      </c>
      <c r="E830" s="26">
        <v>0.45500000000000002</v>
      </c>
      <c r="F830" s="27">
        <v>0.5</v>
      </c>
      <c r="G830" s="26">
        <v>0.22750000000000001</v>
      </c>
      <c r="H830" s="419">
        <v>1.5485618795116757E-2</v>
      </c>
      <c r="I830" s="99"/>
      <c r="J830" s="423" t="s">
        <v>163</v>
      </c>
      <c r="K830" s="424">
        <v>1</v>
      </c>
      <c r="L830" s="421">
        <v>1.5485618795116757E-2</v>
      </c>
      <c r="M830" s="62">
        <v>113</v>
      </c>
    </row>
    <row r="831" spans="2:13" x14ac:dyDescent="0.3">
      <c r="B831" s="422"/>
      <c r="C831" s="253"/>
      <c r="D831" s="254"/>
      <c r="E831" s="255"/>
      <c r="F831" s="255"/>
      <c r="G831" s="257"/>
      <c r="H831" s="437">
        <v>0</v>
      </c>
      <c r="I831" s="258" t="s">
        <v>1228</v>
      </c>
      <c r="J831" s="339"/>
      <c r="K831" s="420"/>
      <c r="L831" s="421">
        <v>0</v>
      </c>
    </row>
    <row r="832" spans="2:13" x14ac:dyDescent="0.3">
      <c r="B832" s="422"/>
      <c r="C832" s="253"/>
      <c r="D832" s="254"/>
      <c r="E832" s="255"/>
      <c r="F832" s="255"/>
      <c r="G832" s="257"/>
      <c r="H832" s="437">
        <v>0</v>
      </c>
      <c r="I832" s="258" t="s">
        <v>1229</v>
      </c>
      <c r="J832" s="339">
        <v>0</v>
      </c>
      <c r="K832" s="420">
        <v>0</v>
      </c>
      <c r="L832" s="421">
        <v>0</v>
      </c>
    </row>
    <row r="833" spans="2:12" x14ac:dyDescent="0.3">
      <c r="B833" s="422">
        <v>0</v>
      </c>
      <c r="C833" s="253"/>
      <c r="D833" s="254">
        <v>0</v>
      </c>
      <c r="E833" s="255">
        <v>0</v>
      </c>
      <c r="F833" s="255"/>
      <c r="G833" s="257">
        <v>0</v>
      </c>
      <c r="H833" s="437">
        <v>0</v>
      </c>
      <c r="I833" s="258" t="s">
        <v>1230</v>
      </c>
      <c r="J833" s="339">
        <v>0</v>
      </c>
      <c r="K833" s="420">
        <v>0</v>
      </c>
      <c r="L833" s="421">
        <v>0</v>
      </c>
    </row>
    <row r="834" spans="2:12" x14ac:dyDescent="0.3">
      <c r="B834" s="422">
        <v>0</v>
      </c>
      <c r="C834" s="253"/>
      <c r="D834" s="254">
        <v>0</v>
      </c>
      <c r="E834" s="255">
        <v>0</v>
      </c>
      <c r="F834" s="256"/>
      <c r="G834" s="257">
        <v>0</v>
      </c>
      <c r="H834" s="437">
        <v>0</v>
      </c>
      <c r="I834" s="258" t="s">
        <v>1231</v>
      </c>
      <c r="J834" s="339">
        <v>0</v>
      </c>
      <c r="K834" s="420">
        <v>0</v>
      </c>
      <c r="L834" s="421">
        <v>0</v>
      </c>
    </row>
    <row r="835" spans="2:12" x14ac:dyDescent="0.3">
      <c r="B835" s="422">
        <v>0</v>
      </c>
      <c r="C835" s="253"/>
      <c r="D835" s="254">
        <v>0</v>
      </c>
      <c r="E835" s="255">
        <v>0</v>
      </c>
      <c r="F835" s="256"/>
      <c r="G835" s="257">
        <v>0</v>
      </c>
      <c r="H835" s="437">
        <v>0</v>
      </c>
      <c r="I835" s="258" t="s">
        <v>1237</v>
      </c>
      <c r="J835" s="339">
        <v>0</v>
      </c>
      <c r="K835" s="420">
        <v>0</v>
      </c>
      <c r="L835" s="421">
        <v>0</v>
      </c>
    </row>
    <row r="836" spans="2:12" x14ac:dyDescent="0.3">
      <c r="B836" s="422">
        <v>0</v>
      </c>
      <c r="C836" s="253"/>
      <c r="D836" s="254">
        <v>0</v>
      </c>
      <c r="E836" s="255">
        <v>0</v>
      </c>
      <c r="F836" s="256"/>
      <c r="G836" s="257">
        <v>0</v>
      </c>
      <c r="H836" s="437">
        <v>0</v>
      </c>
      <c r="I836" s="258" t="s">
        <v>1238</v>
      </c>
      <c r="J836" s="339">
        <v>0</v>
      </c>
      <c r="K836" s="420">
        <v>0</v>
      </c>
      <c r="L836" s="421">
        <v>0</v>
      </c>
    </row>
    <row r="837" spans="2:12" x14ac:dyDescent="0.3">
      <c r="B837" s="422" t="s">
        <v>60</v>
      </c>
      <c r="C837" s="253"/>
      <c r="D837" s="259"/>
      <c r="E837" s="255"/>
      <c r="F837" s="256"/>
      <c r="G837" s="260">
        <v>3.2774999999999999</v>
      </c>
      <c r="H837" s="438" t="s">
        <v>60</v>
      </c>
      <c r="I837" s="261" t="s">
        <v>156</v>
      </c>
      <c r="J837" s="262"/>
      <c r="K837" s="426" t="s">
        <v>156</v>
      </c>
      <c r="L837" s="439">
        <v>0.22309501363074799</v>
      </c>
    </row>
    <row r="838" spans="2:12" x14ac:dyDescent="0.3">
      <c r="B838" s="428" t="s">
        <v>38</v>
      </c>
      <c r="C838" s="263"/>
      <c r="D838" s="264"/>
      <c r="E838" s="276"/>
      <c r="F838" s="266"/>
      <c r="G838" s="277"/>
      <c r="H838" s="278"/>
      <c r="I838" s="279"/>
      <c r="J838" s="280"/>
      <c r="K838" s="281"/>
      <c r="L838" s="282"/>
    </row>
    <row r="839" spans="2:12" x14ac:dyDescent="0.3">
      <c r="B839" s="415" t="s">
        <v>53</v>
      </c>
      <c r="C839" s="328"/>
      <c r="D839" s="283" t="s">
        <v>0</v>
      </c>
      <c r="E839" s="284" t="s">
        <v>1</v>
      </c>
      <c r="F839" s="440" t="s">
        <v>61</v>
      </c>
      <c r="G839" s="251" t="s">
        <v>56</v>
      </c>
      <c r="H839" s="441" t="s">
        <v>158</v>
      </c>
      <c r="I839" s="442" t="s">
        <v>159</v>
      </c>
      <c r="J839" s="442" t="s">
        <v>160</v>
      </c>
      <c r="K839" s="443" t="s">
        <v>161</v>
      </c>
      <c r="L839" s="444" t="s">
        <v>162</v>
      </c>
    </row>
    <row r="840" spans="2:12" x14ac:dyDescent="0.3">
      <c r="B840" s="460" t="s">
        <v>1277</v>
      </c>
      <c r="C840" s="330"/>
      <c r="D840" s="331" t="s">
        <v>2</v>
      </c>
      <c r="E840" s="286">
        <v>3</v>
      </c>
      <c r="F840" s="332">
        <v>1.23</v>
      </c>
      <c r="G840" s="26">
        <v>3.69</v>
      </c>
      <c r="H840" s="419">
        <v>0.25117333342409154</v>
      </c>
      <c r="I840" s="275" t="s">
        <v>1232</v>
      </c>
      <c r="J840" s="339" t="s">
        <v>163</v>
      </c>
      <c r="K840" s="420">
        <v>1</v>
      </c>
      <c r="L840" s="421">
        <v>0.25117333342409154</v>
      </c>
    </row>
    <row r="841" spans="2:12" x14ac:dyDescent="0.3">
      <c r="B841" s="458" t="s">
        <v>1278</v>
      </c>
      <c r="C841" s="333"/>
      <c r="D841" s="334" t="s">
        <v>5</v>
      </c>
      <c r="E841" s="291">
        <v>0.25</v>
      </c>
      <c r="F841" s="256">
        <v>3.8</v>
      </c>
      <c r="G841" s="26">
        <v>0.95</v>
      </c>
      <c r="H841" s="419">
        <v>6.4665221342245796E-2</v>
      </c>
      <c r="I841" s="258" t="s">
        <v>1226</v>
      </c>
      <c r="J841" s="339" t="s">
        <v>163</v>
      </c>
      <c r="K841" s="420">
        <v>1</v>
      </c>
      <c r="L841" s="421">
        <v>6.4665221342245796E-2</v>
      </c>
    </row>
    <row r="842" spans="2:12" x14ac:dyDescent="0.3">
      <c r="B842" s="458" t="s">
        <v>1279</v>
      </c>
      <c r="C842" s="333"/>
      <c r="D842" s="334" t="s">
        <v>5</v>
      </c>
      <c r="E842" s="291">
        <v>0.25</v>
      </c>
      <c r="F842" s="256">
        <v>3.1</v>
      </c>
      <c r="G842" s="26">
        <v>0.77500000000000002</v>
      </c>
      <c r="H842" s="419">
        <v>5.2753206884463673E-2</v>
      </c>
      <c r="I842" s="258" t="s">
        <v>1227</v>
      </c>
      <c r="J842" s="339" t="s">
        <v>163</v>
      </c>
      <c r="K842" s="420">
        <v>1</v>
      </c>
      <c r="L842" s="421">
        <v>5.2753206884463673E-2</v>
      </c>
    </row>
    <row r="843" spans="2:12" x14ac:dyDescent="0.3">
      <c r="B843" s="458" t="s">
        <v>1280</v>
      </c>
      <c r="C843" s="333"/>
      <c r="D843" s="334" t="s">
        <v>5</v>
      </c>
      <c r="E843" s="291">
        <v>0.35</v>
      </c>
      <c r="F843" s="256">
        <v>0.95</v>
      </c>
      <c r="G843" s="26">
        <v>0.33249999999999996</v>
      </c>
      <c r="H843" s="419">
        <v>2.2632827469786024E-2</v>
      </c>
      <c r="I843" s="258"/>
      <c r="J843" s="339" t="s">
        <v>163</v>
      </c>
      <c r="K843" s="420">
        <v>1</v>
      </c>
      <c r="L843" s="421">
        <v>2.2632827469786024E-2</v>
      </c>
    </row>
    <row r="844" spans="2:12" x14ac:dyDescent="0.3">
      <c r="B844" s="410" t="s">
        <v>1281</v>
      </c>
      <c r="C844" s="447"/>
      <c r="D844" s="334" t="s">
        <v>5</v>
      </c>
      <c r="E844" s="291">
        <v>5.0000000000000001E-3</v>
      </c>
      <c r="F844" s="256">
        <v>1.37</v>
      </c>
      <c r="G844" s="26">
        <v>6.8500000000000011E-3</v>
      </c>
      <c r="H844" s="419">
        <v>4.6627028020461447E-4</v>
      </c>
      <c r="I844" s="258" t="s">
        <v>1228</v>
      </c>
      <c r="J844" s="339" t="s">
        <v>163</v>
      </c>
      <c r="K844" s="420">
        <v>1</v>
      </c>
      <c r="L844" s="421">
        <v>4.6627028020461447E-4</v>
      </c>
    </row>
    <row r="845" spans="2:12" x14ac:dyDescent="0.3">
      <c r="B845" s="458" t="s">
        <v>1282</v>
      </c>
      <c r="C845" s="333"/>
      <c r="D845" s="334" t="s">
        <v>1270</v>
      </c>
      <c r="E845" s="291">
        <v>0.04</v>
      </c>
      <c r="F845" s="256">
        <v>31.98</v>
      </c>
      <c r="G845" s="26">
        <v>1.2792000000000001</v>
      </c>
      <c r="H845" s="419">
        <v>8.7073422253685084E-2</v>
      </c>
      <c r="I845" s="258" t="s">
        <v>1229</v>
      </c>
      <c r="J845" s="339" t="s">
        <v>165</v>
      </c>
      <c r="K845" s="420">
        <v>0.4</v>
      </c>
      <c r="L845" s="421">
        <v>3.4829368901474034E-2</v>
      </c>
    </row>
    <row r="846" spans="2:12" x14ac:dyDescent="0.3">
      <c r="B846" s="410" t="s">
        <v>1269</v>
      </c>
      <c r="C846" s="447"/>
      <c r="D846" s="334" t="s">
        <v>1270</v>
      </c>
      <c r="E846" s="291">
        <v>0.04</v>
      </c>
      <c r="F846" s="256">
        <v>52.9</v>
      </c>
      <c r="G846" s="26">
        <v>2.1160000000000001</v>
      </c>
      <c r="H846" s="419">
        <v>0.14403327195809695</v>
      </c>
      <c r="I846" s="258" t="s">
        <v>1230</v>
      </c>
      <c r="J846" s="339" t="s">
        <v>165</v>
      </c>
      <c r="K846" s="420">
        <v>0.4</v>
      </c>
      <c r="L846" s="421">
        <v>5.7613308783238781E-2</v>
      </c>
    </row>
    <row r="847" spans="2:12" x14ac:dyDescent="0.3">
      <c r="B847" s="410" t="s">
        <v>1283</v>
      </c>
      <c r="C847" s="447"/>
      <c r="D847" s="334" t="s">
        <v>5</v>
      </c>
      <c r="E847" s="291">
        <v>0.3</v>
      </c>
      <c r="F847" s="256">
        <v>7</v>
      </c>
      <c r="G847" s="26">
        <v>2.1</v>
      </c>
      <c r="H847" s="419">
        <v>0.14294417349338545</v>
      </c>
      <c r="I847" s="258" t="s">
        <v>1237</v>
      </c>
      <c r="J847" s="339" t="s">
        <v>163</v>
      </c>
      <c r="K847" s="420">
        <v>1</v>
      </c>
      <c r="L847" s="421">
        <v>0.14294417349338545</v>
      </c>
    </row>
    <row r="848" spans="2:12" x14ac:dyDescent="0.3">
      <c r="B848" s="410"/>
      <c r="C848" s="447"/>
      <c r="D848" s="334"/>
      <c r="E848" s="291"/>
      <c r="F848" s="256"/>
      <c r="G848" s="26">
        <v>0</v>
      </c>
      <c r="H848" s="419">
        <v>0</v>
      </c>
      <c r="I848" s="258"/>
      <c r="J848" s="339"/>
      <c r="K848" s="420"/>
      <c r="L848" s="421">
        <v>0</v>
      </c>
    </row>
    <row r="849" spans="2:12" x14ac:dyDescent="0.3">
      <c r="B849" s="410"/>
      <c r="C849" s="447"/>
      <c r="D849" s="334"/>
      <c r="E849" s="291"/>
      <c r="F849" s="256"/>
      <c r="G849" s="26">
        <v>0</v>
      </c>
      <c r="H849" s="419">
        <v>0</v>
      </c>
      <c r="I849" s="258"/>
      <c r="J849" s="339"/>
      <c r="K849" s="420"/>
      <c r="L849" s="421">
        <v>0</v>
      </c>
    </row>
    <row r="850" spans="2:12" x14ac:dyDescent="0.3">
      <c r="B850" s="410"/>
      <c r="C850" s="447"/>
      <c r="D850" s="334"/>
      <c r="E850" s="291"/>
      <c r="F850" s="256"/>
      <c r="G850" s="26">
        <v>0</v>
      </c>
      <c r="H850" s="419">
        <v>0</v>
      </c>
      <c r="I850" s="258"/>
      <c r="J850" s="339"/>
      <c r="K850" s="420"/>
      <c r="L850" s="421">
        <v>0</v>
      </c>
    </row>
    <row r="851" spans="2:12" x14ac:dyDescent="0.3">
      <c r="B851" s="410"/>
      <c r="C851" s="447"/>
      <c r="D851" s="334"/>
      <c r="E851" s="291"/>
      <c r="F851" s="256"/>
      <c r="G851" s="26">
        <v>0</v>
      </c>
      <c r="H851" s="419">
        <v>0</v>
      </c>
      <c r="I851" s="258"/>
      <c r="J851" s="339"/>
      <c r="K851" s="420"/>
      <c r="L851" s="421">
        <v>0</v>
      </c>
    </row>
    <row r="852" spans="2:12" x14ac:dyDescent="0.3">
      <c r="B852" s="410"/>
      <c r="C852" s="447"/>
      <c r="D852" s="334"/>
      <c r="E852" s="291"/>
      <c r="F852" s="256"/>
      <c r="G852" s="26">
        <v>0</v>
      </c>
      <c r="H852" s="419">
        <v>0</v>
      </c>
      <c r="I852" s="258"/>
      <c r="J852" s="339"/>
      <c r="K852" s="420"/>
      <c r="L852" s="421">
        <v>0</v>
      </c>
    </row>
    <row r="853" spans="2:12" x14ac:dyDescent="0.3">
      <c r="B853" s="422"/>
      <c r="C853" s="289"/>
      <c r="D853" s="290"/>
      <c r="E853" s="291"/>
      <c r="F853" s="292"/>
      <c r="G853" s="26">
        <v>0</v>
      </c>
      <c r="H853" s="419">
        <v>0</v>
      </c>
      <c r="I853" s="258"/>
      <c r="J853" s="339"/>
      <c r="K853" s="420"/>
      <c r="L853" s="421">
        <v>0</v>
      </c>
    </row>
    <row r="854" spans="2:12" x14ac:dyDescent="0.3">
      <c r="B854" s="422"/>
      <c r="C854" s="289"/>
      <c r="D854" s="290"/>
      <c r="E854" s="291"/>
      <c r="F854" s="292"/>
      <c r="G854" s="26">
        <v>0</v>
      </c>
      <c r="H854" s="419">
        <v>0</v>
      </c>
      <c r="I854" s="258" t="s">
        <v>1232</v>
      </c>
      <c r="J854" s="339"/>
      <c r="K854" s="420"/>
      <c r="L854" s="421">
        <v>0</v>
      </c>
    </row>
    <row r="855" spans="2:12" x14ac:dyDescent="0.3">
      <c r="B855" s="422">
        <v>0</v>
      </c>
      <c r="C855" s="289"/>
      <c r="D855" s="254">
        <v>0</v>
      </c>
      <c r="E855" s="291"/>
      <c r="F855" s="292"/>
      <c r="G855" s="26">
        <v>0</v>
      </c>
      <c r="H855" s="419">
        <v>0</v>
      </c>
      <c r="I855" s="258" t="s">
        <v>1228</v>
      </c>
      <c r="J855" s="339">
        <v>0</v>
      </c>
      <c r="K855" s="420">
        <v>0</v>
      </c>
      <c r="L855" s="421">
        <v>0</v>
      </c>
    </row>
    <row r="856" spans="2:12" x14ac:dyDescent="0.3">
      <c r="B856" s="449" t="s">
        <v>62</v>
      </c>
      <c r="C856" s="293"/>
      <c r="D856" s="294"/>
      <c r="E856" s="295"/>
      <c r="F856" s="296"/>
      <c r="G856" s="260">
        <v>11.249549999999999</v>
      </c>
      <c r="H856" s="438" t="s">
        <v>62</v>
      </c>
      <c r="I856" s="261" t="s">
        <v>156</v>
      </c>
      <c r="J856" s="262"/>
      <c r="K856" s="426" t="s">
        <v>156</v>
      </c>
      <c r="L856" s="439">
        <v>0.62707771057888984</v>
      </c>
    </row>
    <row r="857" spans="2:12" x14ac:dyDescent="0.3">
      <c r="B857" s="428" t="s">
        <v>63</v>
      </c>
      <c r="C857" s="263"/>
      <c r="D857" s="264"/>
      <c r="E857" s="265"/>
      <c r="F857" s="266"/>
      <c r="G857" s="277"/>
      <c r="H857" s="278"/>
      <c r="I857" s="279"/>
      <c r="J857" s="280"/>
      <c r="K857" s="281"/>
      <c r="L857" s="282">
        <v>0</v>
      </c>
    </row>
    <row r="858" spans="2:12" x14ac:dyDescent="0.3">
      <c r="B858" s="415" t="s">
        <v>53</v>
      </c>
      <c r="C858" s="297"/>
      <c r="D858" s="249" t="s">
        <v>0</v>
      </c>
      <c r="E858" s="250" t="s">
        <v>1</v>
      </c>
      <c r="F858" s="272" t="s">
        <v>61</v>
      </c>
      <c r="G858" s="285" t="s">
        <v>56</v>
      </c>
      <c r="H858" s="441" t="s">
        <v>158</v>
      </c>
      <c r="I858" s="442" t="s">
        <v>159</v>
      </c>
      <c r="J858" s="442" t="s">
        <v>160</v>
      </c>
      <c r="K858" s="443" t="s">
        <v>161</v>
      </c>
      <c r="L858" s="444" t="s">
        <v>162</v>
      </c>
    </row>
    <row r="859" spans="2:12" x14ac:dyDescent="0.3">
      <c r="B859" s="422">
        <v>0</v>
      </c>
      <c r="C859" s="289"/>
      <c r="D859" s="254">
        <v>0</v>
      </c>
      <c r="E859" s="255"/>
      <c r="F859" s="292"/>
      <c r="G859" s="288">
        <v>0</v>
      </c>
      <c r="H859" s="450">
        <v>0</v>
      </c>
      <c r="I859" s="275" t="s">
        <v>1232</v>
      </c>
      <c r="J859" s="451">
        <v>0</v>
      </c>
      <c r="K859" s="452">
        <v>0</v>
      </c>
      <c r="L859" s="453">
        <v>0</v>
      </c>
    </row>
    <row r="860" spans="2:12" x14ac:dyDescent="0.3">
      <c r="B860" s="422">
        <v>0</v>
      </c>
      <c r="C860" s="289"/>
      <c r="D860" s="254">
        <v>0</v>
      </c>
      <c r="E860" s="255"/>
      <c r="F860" s="292"/>
      <c r="G860" s="257">
        <v>0</v>
      </c>
      <c r="H860" s="437">
        <v>0</v>
      </c>
      <c r="I860" s="258" t="s">
        <v>1226</v>
      </c>
      <c r="J860" s="339">
        <v>0</v>
      </c>
      <c r="K860" s="420">
        <v>0</v>
      </c>
      <c r="L860" s="454">
        <v>0</v>
      </c>
    </row>
    <row r="861" spans="2:12" x14ac:dyDescent="0.3">
      <c r="B861" s="422">
        <v>0</v>
      </c>
      <c r="C861" s="289"/>
      <c r="D861" s="254">
        <v>0</v>
      </c>
      <c r="E861" s="255"/>
      <c r="F861" s="292"/>
      <c r="G861" s="257">
        <v>0</v>
      </c>
      <c r="H861" s="437">
        <v>0</v>
      </c>
      <c r="I861" s="258" t="s">
        <v>1229</v>
      </c>
      <c r="J861" s="339">
        <v>0</v>
      </c>
      <c r="K861" s="420">
        <v>0</v>
      </c>
      <c r="L861" s="454">
        <v>0</v>
      </c>
    </row>
    <row r="862" spans="2:12" ht="15" thickBot="1" x14ac:dyDescent="0.35">
      <c r="B862" s="455" t="s">
        <v>64</v>
      </c>
      <c r="C862" s="298"/>
      <c r="D862" s="299"/>
      <c r="E862" s="300"/>
      <c r="F862" s="301"/>
      <c r="G862" s="288">
        <v>0</v>
      </c>
      <c r="H862" s="438" t="s">
        <v>64</v>
      </c>
      <c r="I862" s="261" t="s">
        <v>156</v>
      </c>
      <c r="J862" s="262"/>
      <c r="K862" s="426" t="s">
        <v>156</v>
      </c>
      <c r="L862" s="439">
        <v>0</v>
      </c>
    </row>
    <row r="863" spans="2:12" x14ac:dyDescent="0.3">
      <c r="B863" s="235"/>
      <c r="C863" s="302"/>
      <c r="D863" s="303" t="s">
        <v>65</v>
      </c>
      <c r="E863" s="304"/>
      <c r="F863" s="305"/>
      <c r="G863" s="306">
        <v>14.691049999999999</v>
      </c>
      <c r="H863" s="307"/>
      <c r="I863" s="308"/>
      <c r="J863" s="309"/>
      <c r="K863" s="308"/>
      <c r="L863" s="310"/>
    </row>
    <row r="864" spans="2:12" x14ac:dyDescent="0.3">
      <c r="B864" s="232"/>
      <c r="C864" s="302"/>
      <c r="D864" s="311" t="s">
        <v>7</v>
      </c>
      <c r="E864" s="312"/>
      <c r="F864" s="313">
        <v>0.1</v>
      </c>
      <c r="G864" s="73">
        <v>1.4690000000000001</v>
      </c>
      <c r="H864" s="314"/>
      <c r="I864" s="315"/>
      <c r="J864" s="316"/>
      <c r="K864" s="456"/>
      <c r="L864" s="317"/>
    </row>
    <row r="865" spans="2:12" x14ac:dyDescent="0.3">
      <c r="B865" s="232"/>
      <c r="C865" s="302"/>
      <c r="D865" s="311" t="s">
        <v>8</v>
      </c>
      <c r="E865" s="312"/>
      <c r="F865" s="313">
        <v>0.1</v>
      </c>
      <c r="G865" s="73">
        <v>1.4690000000000001</v>
      </c>
      <c r="H865" s="314"/>
      <c r="I865" s="315"/>
      <c r="J865" s="316"/>
      <c r="K865" s="456"/>
      <c r="L865" s="317"/>
    </row>
    <row r="866" spans="2:12" x14ac:dyDescent="0.3">
      <c r="C866" s="302"/>
      <c r="D866" s="318" t="s">
        <v>67</v>
      </c>
      <c r="E866" s="319"/>
      <c r="F866" s="305"/>
      <c r="G866" s="76">
        <v>17.629000000000001</v>
      </c>
      <c r="H866" s="314"/>
      <c r="I866" s="315"/>
      <c r="J866" s="316"/>
      <c r="K866" s="456"/>
      <c r="L866" s="317"/>
    </row>
    <row r="867" spans="2:12" ht="15" thickBot="1" x14ac:dyDescent="0.35">
      <c r="B867" s="232" t="s">
        <v>66</v>
      </c>
      <c r="C867" s="302"/>
      <c r="D867" s="320" t="s">
        <v>68</v>
      </c>
      <c r="E867" s="321"/>
      <c r="F867" s="322"/>
      <c r="G867" s="78">
        <v>17.63</v>
      </c>
      <c r="H867" s="323">
        <v>1</v>
      </c>
      <c r="I867" s="324"/>
      <c r="J867" s="325"/>
      <c r="K867" s="457"/>
      <c r="L867" s="326">
        <v>0.85463802791495502</v>
      </c>
    </row>
    <row r="868" spans="2:12" x14ac:dyDescent="0.3">
      <c r="B868" s="232"/>
      <c r="C868" s="302"/>
      <c r="D868" s="335"/>
      <c r="E868" s="327"/>
      <c r="F868" s="241"/>
      <c r="G868" s="327"/>
      <c r="H868" s="336"/>
      <c r="I868" s="337"/>
      <c r="J868" s="338"/>
      <c r="K868" s="461"/>
      <c r="L868" s="336"/>
    </row>
    <row r="869" spans="2:12" x14ac:dyDescent="0.3">
      <c r="B869" s="232"/>
      <c r="C869" s="302"/>
      <c r="D869" s="335"/>
      <c r="E869" s="327"/>
      <c r="F869" s="241"/>
      <c r="G869" s="327"/>
      <c r="H869" s="336"/>
      <c r="I869" s="337"/>
      <c r="J869" s="338"/>
      <c r="K869" s="461"/>
      <c r="L869" s="336"/>
    </row>
    <row r="870" spans="2:12" x14ac:dyDescent="0.3">
      <c r="B870" s="232"/>
      <c r="C870" s="302"/>
      <c r="D870" s="335"/>
      <c r="E870" s="327"/>
      <c r="F870" s="241"/>
      <c r="G870" s="327"/>
      <c r="H870" s="336"/>
      <c r="I870" s="337"/>
      <c r="J870" s="338"/>
      <c r="K870" s="461"/>
      <c r="L870" s="336"/>
    </row>
    <row r="871" spans="2:12" x14ac:dyDescent="0.3">
      <c r="C871" s="302"/>
      <c r="D871" s="335"/>
      <c r="E871" s="327"/>
      <c r="F871" s="241"/>
      <c r="G871" s="327"/>
      <c r="H871" s="336"/>
      <c r="I871" s="337"/>
      <c r="J871" s="338"/>
      <c r="K871" s="461"/>
      <c r="L871" s="336"/>
    </row>
    <row r="872" spans="2:12" x14ac:dyDescent="0.3">
      <c r="C872" s="302"/>
      <c r="D872" s="335"/>
      <c r="E872" s="327"/>
      <c r="F872" s="241"/>
      <c r="G872" s="327"/>
      <c r="H872" s="336"/>
      <c r="I872" s="337"/>
      <c r="J872" s="338"/>
      <c r="K872" s="461"/>
      <c r="L872" s="336"/>
    </row>
    <row r="873" spans="2:12" ht="18.45" customHeight="1" x14ac:dyDescent="0.3">
      <c r="C873" s="302"/>
      <c r="D873" s="335"/>
      <c r="E873" s="327"/>
      <c r="F873" s="241"/>
      <c r="G873" s="327"/>
      <c r="H873" s="336"/>
      <c r="I873" s="337"/>
      <c r="J873" s="338"/>
      <c r="K873" s="461"/>
      <c r="L873" s="336"/>
    </row>
    <row r="874" spans="2:12" x14ac:dyDescent="0.3">
      <c r="C874" s="302"/>
      <c r="D874" s="335"/>
      <c r="E874" s="327"/>
      <c r="F874" s="241"/>
      <c r="G874" s="327"/>
      <c r="H874" s="336"/>
      <c r="I874" s="337"/>
      <c r="J874" s="338"/>
      <c r="K874" s="461"/>
      <c r="L874" s="336"/>
    </row>
    <row r="875" spans="2:12" x14ac:dyDescent="0.3">
      <c r="C875" s="302"/>
      <c r="D875" s="335"/>
      <c r="E875" s="327"/>
      <c r="F875" s="241"/>
      <c r="G875" s="327"/>
      <c r="H875" s="336"/>
      <c r="I875" s="337"/>
      <c r="J875" s="338"/>
      <c r="K875" s="461"/>
      <c r="L875" s="336"/>
    </row>
    <row r="876" spans="2:12" ht="37.200000000000003" customHeight="1" x14ac:dyDescent="0.3">
      <c r="B876" s="710" t="s">
        <v>1809</v>
      </c>
      <c r="C876" s="710"/>
      <c r="D876" s="710"/>
      <c r="E876" s="710"/>
      <c r="F876" s="710"/>
      <c r="G876" s="710"/>
      <c r="H876" s="710"/>
      <c r="I876" s="710"/>
      <c r="J876" s="710"/>
      <c r="K876" s="710"/>
      <c r="L876" s="710"/>
    </row>
    <row r="877" spans="2:12" x14ac:dyDescent="0.3">
      <c r="B877" s="227"/>
      <c r="C877" s="227"/>
      <c r="D877" s="228"/>
      <c r="E877" s="229"/>
      <c r="F877" s="229"/>
      <c r="G877" s="229"/>
      <c r="H877" s="230"/>
      <c r="I877" s="230"/>
      <c r="J877" s="231"/>
      <c r="K877" s="230"/>
      <c r="L877" s="230"/>
    </row>
    <row r="878" spans="2:12" ht="29.25" customHeight="1" x14ac:dyDescent="0.3">
      <c r="B878" s="410" t="s">
        <v>1222</v>
      </c>
      <c r="C878" s="232" t="s">
        <v>1223</v>
      </c>
      <c r="D878" s="232"/>
      <c r="E878" s="232"/>
      <c r="F878" s="233"/>
      <c r="G878" s="234"/>
      <c r="H878" s="230"/>
      <c r="J878" s="231"/>
      <c r="K878" s="230"/>
      <c r="L878" s="230"/>
    </row>
    <row r="879" spans="2:12" x14ac:dyDescent="0.3">
      <c r="B879" s="232" t="s">
        <v>1224</v>
      </c>
      <c r="C879" s="235" t="s">
        <v>157</v>
      </c>
      <c r="D879" s="411"/>
      <c r="E879" s="412"/>
      <c r="F879" s="233"/>
      <c r="G879" s="234"/>
      <c r="H879" s="230"/>
      <c r="I879" s="230"/>
      <c r="J879" s="231"/>
      <c r="K879" s="230"/>
      <c r="L879" s="230"/>
    </row>
    <row r="880" spans="2:12" x14ac:dyDescent="0.3">
      <c r="B880" s="232"/>
      <c r="C880" s="236"/>
      <c r="D880" s="237"/>
      <c r="E880" s="238"/>
      <c r="F880" s="239"/>
      <c r="G880" s="240"/>
      <c r="H880" s="230"/>
      <c r="I880" s="230"/>
      <c r="J880" s="231"/>
      <c r="K880" s="230"/>
      <c r="L880" s="230"/>
    </row>
    <row r="881" spans="2:13" ht="31.5" customHeight="1" x14ac:dyDescent="0.3">
      <c r="B881" s="413" t="s">
        <v>48</v>
      </c>
      <c r="C881" s="236"/>
      <c r="D881" s="237"/>
      <c r="E881" s="238"/>
      <c r="F881" s="238"/>
      <c r="G881" s="238"/>
      <c r="H881" s="230"/>
      <c r="I881" s="230"/>
      <c r="J881" s="231"/>
      <c r="K881" s="230"/>
      <c r="L881" s="230"/>
    </row>
    <row r="882" spans="2:13" x14ac:dyDescent="0.3">
      <c r="B882" s="235" t="s">
        <v>49</v>
      </c>
      <c r="C882" s="235" t="s">
        <v>534</v>
      </c>
      <c r="D882" s="232"/>
      <c r="E882" s="232"/>
      <c r="F882" s="241" t="s">
        <v>50</v>
      </c>
      <c r="G882" s="242" t="s">
        <v>5</v>
      </c>
      <c r="H882" s="230"/>
      <c r="I882" s="230"/>
      <c r="J882" s="231"/>
      <c r="K882" s="230"/>
      <c r="L882" s="230"/>
    </row>
    <row r="883" spans="2:13" ht="15" thickBot="1" x14ac:dyDescent="0.35">
      <c r="B883" s="235" t="s">
        <v>51</v>
      </c>
      <c r="C883" s="235" t="s">
        <v>866</v>
      </c>
      <c r="D883" s="235"/>
      <c r="E883" s="235"/>
      <c r="F883" s="235"/>
      <c r="G883" s="235"/>
      <c r="H883" s="235"/>
      <c r="I883" s="235"/>
      <c r="J883" s="235"/>
      <c r="K883" s="230"/>
      <c r="L883" s="230"/>
    </row>
    <row r="884" spans="2:13" ht="15" thickTop="1" x14ac:dyDescent="0.3">
      <c r="B884" s="414" t="s">
        <v>52</v>
      </c>
      <c r="C884" s="243"/>
      <c r="D884" s="244"/>
      <c r="E884" s="245"/>
      <c r="F884" s="246"/>
      <c r="G884" s="247"/>
      <c r="H884" s="396" t="s">
        <v>164</v>
      </c>
      <c r="I884" s="397"/>
      <c r="J884" s="397"/>
      <c r="K884" s="397"/>
      <c r="L884" s="398"/>
    </row>
    <row r="885" spans="2:13" x14ac:dyDescent="0.3">
      <c r="B885" s="415" t="s">
        <v>53</v>
      </c>
      <c r="C885" s="248" t="s">
        <v>1</v>
      </c>
      <c r="D885" s="249" t="s">
        <v>54</v>
      </c>
      <c r="E885" s="250" t="s">
        <v>23</v>
      </c>
      <c r="F885" s="250" t="s">
        <v>55</v>
      </c>
      <c r="G885" s="251" t="s">
        <v>56</v>
      </c>
      <c r="H885" s="416" t="s">
        <v>158</v>
      </c>
      <c r="I885" s="417" t="s">
        <v>159</v>
      </c>
      <c r="J885" s="417" t="s">
        <v>160</v>
      </c>
      <c r="K885" s="417" t="s">
        <v>161</v>
      </c>
      <c r="L885" s="418" t="s">
        <v>162</v>
      </c>
    </row>
    <row r="886" spans="2:13" x14ac:dyDescent="0.3">
      <c r="B886" s="252"/>
      <c r="C886" s="253"/>
      <c r="D886" s="254"/>
      <c r="E886" s="255">
        <v>0</v>
      </c>
      <c r="F886" s="256"/>
      <c r="G886" s="26">
        <v>0</v>
      </c>
      <c r="H886" s="419">
        <v>0</v>
      </c>
      <c r="I886" s="258"/>
      <c r="J886" s="339"/>
      <c r="K886" s="420"/>
      <c r="L886" s="421">
        <v>0</v>
      </c>
    </row>
    <row r="887" spans="2:13" x14ac:dyDescent="0.3">
      <c r="B887" s="422">
        <v>0</v>
      </c>
      <c r="C887" s="253"/>
      <c r="D887" s="254">
        <v>0</v>
      </c>
      <c r="E887" s="255">
        <v>0</v>
      </c>
      <c r="F887" s="256"/>
      <c r="G887" s="26">
        <v>0</v>
      </c>
      <c r="H887" s="419">
        <v>0</v>
      </c>
      <c r="I887" s="258"/>
      <c r="J887" s="339"/>
      <c r="K887" s="420"/>
      <c r="L887" s="421">
        <v>0</v>
      </c>
    </row>
    <row r="888" spans="2:13" x14ac:dyDescent="0.3">
      <c r="B888" s="422">
        <v>0</v>
      </c>
      <c r="C888" s="253"/>
      <c r="D888" s="254">
        <v>0</v>
      </c>
      <c r="E888" s="255">
        <v>0</v>
      </c>
      <c r="F888" s="256"/>
      <c r="G888" s="26">
        <v>0</v>
      </c>
      <c r="H888" s="419">
        <v>0</v>
      </c>
      <c r="I888" s="258"/>
      <c r="J888" s="339"/>
      <c r="K888" s="420"/>
      <c r="L888" s="421">
        <v>0</v>
      </c>
    </row>
    <row r="889" spans="2:13" x14ac:dyDescent="0.3">
      <c r="B889" s="422">
        <v>0</v>
      </c>
      <c r="C889" s="253"/>
      <c r="D889" s="254">
        <v>0</v>
      </c>
      <c r="E889" s="255">
        <v>0</v>
      </c>
      <c r="F889" s="256"/>
      <c r="G889" s="26">
        <v>0</v>
      </c>
      <c r="H889" s="419">
        <v>0</v>
      </c>
      <c r="I889" s="258"/>
      <c r="J889" s="339"/>
      <c r="K889" s="420"/>
      <c r="L889" s="421">
        <v>0</v>
      </c>
    </row>
    <row r="890" spans="2:13" x14ac:dyDescent="0.3">
      <c r="B890" s="422">
        <v>0</v>
      </c>
      <c r="C890" s="253"/>
      <c r="D890" s="254">
        <v>0</v>
      </c>
      <c r="E890" s="255">
        <v>0</v>
      </c>
      <c r="F890" s="256"/>
      <c r="G890" s="26">
        <v>0</v>
      </c>
      <c r="H890" s="419">
        <v>0</v>
      </c>
      <c r="I890" s="258" t="s">
        <v>1230</v>
      </c>
      <c r="J890" s="339">
        <v>0</v>
      </c>
      <c r="K890" s="420">
        <v>0</v>
      </c>
      <c r="L890" s="421">
        <v>0</v>
      </c>
    </row>
    <row r="891" spans="2:13" x14ac:dyDescent="0.3">
      <c r="B891" s="422" t="s">
        <v>73</v>
      </c>
      <c r="C891" s="253"/>
      <c r="D891" s="254">
        <v>0</v>
      </c>
      <c r="E891" s="255">
        <v>0</v>
      </c>
      <c r="F891" s="256"/>
      <c r="G891" s="26">
        <v>0.19400000000000001</v>
      </c>
      <c r="H891" s="419">
        <v>1.1904652325856109E-2</v>
      </c>
      <c r="I891" s="258" t="s">
        <v>1231</v>
      </c>
      <c r="J891" s="61" t="s">
        <v>165</v>
      </c>
      <c r="K891" s="100">
        <v>0.4</v>
      </c>
      <c r="L891" s="101">
        <v>4.7618609303424443E-3</v>
      </c>
      <c r="M891" s="62">
        <v>18</v>
      </c>
    </row>
    <row r="892" spans="2:13" x14ac:dyDescent="0.3">
      <c r="B892" s="422" t="s">
        <v>57</v>
      </c>
      <c r="C892" s="253"/>
      <c r="D892" s="259"/>
      <c r="E892" s="255"/>
      <c r="F892" s="256"/>
      <c r="G892" s="260">
        <v>0.19400000000000001</v>
      </c>
      <c r="H892" s="425" t="s">
        <v>57</v>
      </c>
      <c r="I892" s="261" t="s">
        <v>156</v>
      </c>
      <c r="J892" s="262"/>
      <c r="K892" s="426" t="s">
        <v>156</v>
      </c>
      <c r="L892" s="427">
        <v>4.7618609303424443E-3</v>
      </c>
    </row>
    <row r="893" spans="2:13" x14ac:dyDescent="0.3">
      <c r="B893" s="428" t="s">
        <v>22</v>
      </c>
      <c r="C893" s="263"/>
      <c r="D893" s="264"/>
      <c r="E893" s="265"/>
      <c r="F893" s="266"/>
      <c r="G893" s="267"/>
      <c r="H893" s="429"/>
      <c r="I893" s="268"/>
      <c r="J893" s="269"/>
      <c r="K893" s="430"/>
      <c r="L893" s="270"/>
    </row>
    <row r="894" spans="2:13" x14ac:dyDescent="0.3">
      <c r="B894" s="431" t="s">
        <v>58</v>
      </c>
      <c r="C894" s="271" t="s">
        <v>1</v>
      </c>
      <c r="D894" s="329" t="s">
        <v>59</v>
      </c>
      <c r="E894" s="272" t="s">
        <v>23</v>
      </c>
      <c r="F894" s="272" t="s">
        <v>55</v>
      </c>
      <c r="G894" s="273" t="s">
        <v>56</v>
      </c>
      <c r="H894" s="416" t="s">
        <v>158</v>
      </c>
      <c r="I894" s="417" t="s">
        <v>159</v>
      </c>
      <c r="J894" s="417" t="s">
        <v>160</v>
      </c>
      <c r="K894" s="432" t="s">
        <v>161</v>
      </c>
      <c r="L894" s="418" t="s">
        <v>162</v>
      </c>
    </row>
    <row r="895" spans="2:13" x14ac:dyDescent="0.3">
      <c r="B895" s="8" t="s">
        <v>24</v>
      </c>
      <c r="C895" s="25">
        <v>1</v>
      </c>
      <c r="D895" s="3">
        <v>4.05</v>
      </c>
      <c r="E895" s="26">
        <v>4.05</v>
      </c>
      <c r="F895" s="26">
        <v>0.45</v>
      </c>
      <c r="G895" s="26">
        <v>1.8225</v>
      </c>
      <c r="H895" s="433">
        <v>0.11183623125707608</v>
      </c>
      <c r="I895" s="97"/>
      <c r="J895" s="434" t="s">
        <v>163</v>
      </c>
      <c r="K895" s="435">
        <v>1</v>
      </c>
      <c r="L895" s="436">
        <v>0.11183623125707608</v>
      </c>
      <c r="M895" s="62">
        <v>101</v>
      </c>
    </row>
    <row r="896" spans="2:13" x14ac:dyDescent="0.3">
      <c r="B896" s="8" t="s">
        <v>37</v>
      </c>
      <c r="C896" s="25">
        <v>1</v>
      </c>
      <c r="D896" s="3">
        <v>4.0999999999999996</v>
      </c>
      <c r="E896" s="26">
        <v>4.0999999999999996</v>
      </c>
      <c r="F896" s="26">
        <v>0.45</v>
      </c>
      <c r="G896" s="26">
        <v>1.845</v>
      </c>
      <c r="H896" s="419">
        <v>0.11321692547012639</v>
      </c>
      <c r="I896" s="99"/>
      <c r="J896" s="423" t="s">
        <v>163</v>
      </c>
      <c r="K896" s="424">
        <v>1</v>
      </c>
      <c r="L896" s="421">
        <v>0.11321692547012639</v>
      </c>
      <c r="M896" s="62">
        <v>122</v>
      </c>
    </row>
    <row r="897" spans="2:13" x14ac:dyDescent="0.3">
      <c r="B897" s="8" t="s">
        <v>69</v>
      </c>
      <c r="C897" s="25">
        <v>0.1</v>
      </c>
      <c r="D897" s="3">
        <v>4.55</v>
      </c>
      <c r="E897" s="26">
        <v>0.45500000000000002</v>
      </c>
      <c r="F897" s="27">
        <v>0.45</v>
      </c>
      <c r="G897" s="26">
        <v>0.20475000000000002</v>
      </c>
      <c r="H897" s="419">
        <v>1.256431733875793E-2</v>
      </c>
      <c r="I897" s="99"/>
      <c r="J897" s="423" t="s">
        <v>163</v>
      </c>
      <c r="K897" s="424">
        <v>1</v>
      </c>
      <c r="L897" s="421">
        <v>1.256431733875793E-2</v>
      </c>
      <c r="M897" s="62">
        <v>113</v>
      </c>
    </row>
    <row r="898" spans="2:13" x14ac:dyDescent="0.3">
      <c r="B898" s="422"/>
      <c r="C898" s="253"/>
      <c r="D898" s="254"/>
      <c r="E898" s="255"/>
      <c r="F898" s="255"/>
      <c r="G898" s="257"/>
      <c r="H898" s="437">
        <v>0</v>
      </c>
      <c r="I898" s="258" t="s">
        <v>1228</v>
      </c>
      <c r="J898" s="339"/>
      <c r="K898" s="420"/>
      <c r="L898" s="421">
        <v>0</v>
      </c>
    </row>
    <row r="899" spans="2:13" x14ac:dyDescent="0.3">
      <c r="B899" s="422"/>
      <c r="C899" s="253"/>
      <c r="D899" s="254"/>
      <c r="E899" s="255"/>
      <c r="F899" s="255"/>
      <c r="G899" s="257"/>
      <c r="H899" s="437">
        <v>0</v>
      </c>
      <c r="I899" s="258" t="s">
        <v>1229</v>
      </c>
      <c r="J899" s="339">
        <v>0</v>
      </c>
      <c r="K899" s="420">
        <v>0</v>
      </c>
      <c r="L899" s="421">
        <v>0</v>
      </c>
    </row>
    <row r="900" spans="2:13" x14ac:dyDescent="0.3">
      <c r="B900" s="422">
        <v>0</v>
      </c>
      <c r="C900" s="253"/>
      <c r="D900" s="254">
        <v>0</v>
      </c>
      <c r="E900" s="255">
        <v>0</v>
      </c>
      <c r="F900" s="255"/>
      <c r="G900" s="257">
        <v>0</v>
      </c>
      <c r="H900" s="437">
        <v>0</v>
      </c>
      <c r="I900" s="258" t="s">
        <v>1230</v>
      </c>
      <c r="J900" s="339">
        <v>0</v>
      </c>
      <c r="K900" s="420">
        <v>0</v>
      </c>
      <c r="L900" s="421">
        <v>0</v>
      </c>
    </row>
    <row r="901" spans="2:13" x14ac:dyDescent="0.3">
      <c r="B901" s="422">
        <v>0</v>
      </c>
      <c r="C901" s="253"/>
      <c r="D901" s="254">
        <v>0</v>
      </c>
      <c r="E901" s="255">
        <v>0</v>
      </c>
      <c r="F901" s="256"/>
      <c r="G901" s="257">
        <v>0</v>
      </c>
      <c r="H901" s="437">
        <v>0</v>
      </c>
      <c r="I901" s="258" t="s">
        <v>1231</v>
      </c>
      <c r="J901" s="339">
        <v>0</v>
      </c>
      <c r="K901" s="420">
        <v>0</v>
      </c>
      <c r="L901" s="421">
        <v>0</v>
      </c>
    </row>
    <row r="902" spans="2:13" x14ac:dyDescent="0.3">
      <c r="B902" s="422">
        <v>0</v>
      </c>
      <c r="C902" s="253"/>
      <c r="D902" s="254">
        <v>0</v>
      </c>
      <c r="E902" s="255">
        <v>0</v>
      </c>
      <c r="F902" s="256"/>
      <c r="G902" s="257">
        <v>0</v>
      </c>
      <c r="H902" s="437">
        <v>0</v>
      </c>
      <c r="I902" s="258" t="s">
        <v>1237</v>
      </c>
      <c r="J902" s="339">
        <v>0</v>
      </c>
      <c r="K902" s="420">
        <v>0</v>
      </c>
      <c r="L902" s="421">
        <v>0</v>
      </c>
    </row>
    <row r="903" spans="2:13" x14ac:dyDescent="0.3">
      <c r="B903" s="422">
        <v>0</v>
      </c>
      <c r="C903" s="253"/>
      <c r="D903" s="254">
        <v>0</v>
      </c>
      <c r="E903" s="255">
        <v>0</v>
      </c>
      <c r="F903" s="256"/>
      <c r="G903" s="257">
        <v>0</v>
      </c>
      <c r="H903" s="437">
        <v>0</v>
      </c>
      <c r="I903" s="258" t="s">
        <v>1238</v>
      </c>
      <c r="J903" s="339">
        <v>0</v>
      </c>
      <c r="K903" s="420">
        <v>0</v>
      </c>
      <c r="L903" s="421">
        <v>0</v>
      </c>
    </row>
    <row r="904" spans="2:13" x14ac:dyDescent="0.3">
      <c r="B904" s="422" t="s">
        <v>60</v>
      </c>
      <c r="C904" s="253"/>
      <c r="D904" s="259"/>
      <c r="E904" s="255"/>
      <c r="F904" s="256"/>
      <c r="G904" s="260">
        <v>3.8722500000000002</v>
      </c>
      <c r="H904" s="438" t="s">
        <v>60</v>
      </c>
      <c r="I904" s="261" t="s">
        <v>156</v>
      </c>
      <c r="J904" s="262"/>
      <c r="K904" s="426" t="s">
        <v>156</v>
      </c>
      <c r="L904" s="439">
        <v>0.2376174740659604</v>
      </c>
    </row>
    <row r="905" spans="2:13" x14ac:dyDescent="0.3">
      <c r="B905" s="428" t="s">
        <v>38</v>
      </c>
      <c r="C905" s="263"/>
      <c r="D905" s="264"/>
      <c r="E905" s="276"/>
      <c r="F905" s="266"/>
      <c r="G905" s="277"/>
      <c r="H905" s="278"/>
      <c r="I905" s="279"/>
      <c r="J905" s="280"/>
      <c r="K905" s="281"/>
      <c r="L905" s="282"/>
    </row>
    <row r="906" spans="2:13" x14ac:dyDescent="0.3">
      <c r="B906" s="415" t="s">
        <v>53</v>
      </c>
      <c r="C906" s="328"/>
      <c r="D906" s="283" t="s">
        <v>0</v>
      </c>
      <c r="E906" s="284" t="s">
        <v>1</v>
      </c>
      <c r="F906" s="440" t="s">
        <v>61</v>
      </c>
      <c r="G906" s="251" t="s">
        <v>56</v>
      </c>
      <c r="H906" s="441" t="s">
        <v>158</v>
      </c>
      <c r="I906" s="442" t="s">
        <v>159</v>
      </c>
      <c r="J906" s="442" t="s">
        <v>160</v>
      </c>
      <c r="K906" s="443" t="s">
        <v>161</v>
      </c>
      <c r="L906" s="444" t="s">
        <v>162</v>
      </c>
    </row>
    <row r="907" spans="2:13" x14ac:dyDescent="0.3">
      <c r="B907" s="460" t="s">
        <v>1284</v>
      </c>
      <c r="C907" s="330"/>
      <c r="D907" s="331" t="s">
        <v>2</v>
      </c>
      <c r="E907" s="286">
        <v>1</v>
      </c>
      <c r="F907" s="332">
        <v>2.33</v>
      </c>
      <c r="G907" s="26">
        <v>2.33</v>
      </c>
      <c r="H907" s="419">
        <v>0.14297855628476669</v>
      </c>
      <c r="I907" s="275" t="s">
        <v>1232</v>
      </c>
      <c r="J907" s="451" t="s">
        <v>163</v>
      </c>
      <c r="K907" s="452">
        <v>1</v>
      </c>
      <c r="L907" s="421">
        <v>0.14297855628476669</v>
      </c>
    </row>
    <row r="908" spans="2:13" x14ac:dyDescent="0.3">
      <c r="B908" s="458" t="s">
        <v>1285</v>
      </c>
      <c r="C908" s="333"/>
      <c r="D908" s="334" t="s">
        <v>5</v>
      </c>
      <c r="E908" s="291">
        <v>0.25</v>
      </c>
      <c r="F908" s="256">
        <v>4.99</v>
      </c>
      <c r="G908" s="26">
        <v>1.2475000000000001</v>
      </c>
      <c r="H908" s="419">
        <v>7.6551823590234519E-2</v>
      </c>
      <c r="I908" s="258" t="s">
        <v>1226</v>
      </c>
      <c r="J908" s="339" t="s">
        <v>163</v>
      </c>
      <c r="K908" s="420">
        <v>1</v>
      </c>
      <c r="L908" s="421">
        <v>7.6551823590234519E-2</v>
      </c>
    </row>
    <row r="909" spans="2:13" x14ac:dyDescent="0.3">
      <c r="B909" s="458" t="s">
        <v>1286</v>
      </c>
      <c r="C909" s="333"/>
      <c r="D909" s="334" t="s">
        <v>5</v>
      </c>
      <c r="E909" s="291">
        <v>0.25</v>
      </c>
      <c r="F909" s="256">
        <v>2.95</v>
      </c>
      <c r="G909" s="26">
        <v>0.73750000000000004</v>
      </c>
      <c r="H909" s="419">
        <v>4.5256088094427223E-2</v>
      </c>
      <c r="I909" s="258" t="s">
        <v>1227</v>
      </c>
      <c r="J909" s="339" t="s">
        <v>163</v>
      </c>
      <c r="K909" s="420">
        <v>1</v>
      </c>
      <c r="L909" s="421">
        <v>4.5256088094427223E-2</v>
      </c>
    </row>
    <row r="910" spans="2:13" x14ac:dyDescent="0.3">
      <c r="B910" s="458" t="s">
        <v>1287</v>
      </c>
      <c r="C910" s="333"/>
      <c r="D910" s="334" t="s">
        <v>5</v>
      </c>
      <c r="E910" s="291">
        <v>0.35</v>
      </c>
      <c r="F910" s="256">
        <v>1.6</v>
      </c>
      <c r="G910" s="26">
        <v>0.55999999999999994</v>
      </c>
      <c r="H910" s="419">
        <v>3.4363944858141343E-2</v>
      </c>
      <c r="I910" s="258"/>
      <c r="J910" s="339" t="s">
        <v>163</v>
      </c>
      <c r="K910" s="420">
        <v>1</v>
      </c>
      <c r="L910" s="421">
        <v>3.4363944858141343E-2</v>
      </c>
    </row>
    <row r="911" spans="2:13" x14ac:dyDescent="0.3">
      <c r="B911" s="410" t="s">
        <v>1288</v>
      </c>
      <c r="C911" s="447"/>
      <c r="D911" s="334" t="s">
        <v>5</v>
      </c>
      <c r="E911" s="291">
        <v>5.0000000000000001E-3</v>
      </c>
      <c r="F911" s="256">
        <v>2.95</v>
      </c>
      <c r="G911" s="26">
        <v>1.4750000000000001E-2</v>
      </c>
      <c r="H911" s="419">
        <v>9.0512176188854449E-4</v>
      </c>
      <c r="I911" s="258" t="s">
        <v>1228</v>
      </c>
      <c r="J911" s="339" t="s">
        <v>163</v>
      </c>
      <c r="K911" s="420">
        <v>1</v>
      </c>
      <c r="L911" s="421">
        <v>9.0512176188854449E-4</v>
      </c>
    </row>
    <row r="912" spans="2:13" x14ac:dyDescent="0.3">
      <c r="B912" s="410" t="s">
        <v>1289</v>
      </c>
      <c r="C912" s="447"/>
      <c r="D912" s="334" t="s">
        <v>5</v>
      </c>
      <c r="E912" s="291">
        <v>1</v>
      </c>
      <c r="F912" s="256">
        <v>3.5</v>
      </c>
      <c r="G912" s="26">
        <v>3.5</v>
      </c>
      <c r="H912" s="419">
        <v>0.21477465536338342</v>
      </c>
      <c r="I912" s="258"/>
      <c r="J912" s="339" t="s">
        <v>163</v>
      </c>
      <c r="K912" s="420">
        <v>1</v>
      </c>
      <c r="L912" s="421">
        <v>0.21477465536338342</v>
      </c>
    </row>
    <row r="913" spans="2:12" x14ac:dyDescent="0.3">
      <c r="B913" s="458" t="s">
        <v>1282</v>
      </c>
      <c r="C913" s="333"/>
      <c r="D913" s="334" t="s">
        <v>1270</v>
      </c>
      <c r="E913" s="291">
        <v>0.04</v>
      </c>
      <c r="F913" s="256">
        <v>31.98</v>
      </c>
      <c r="G913" s="26">
        <v>1.2792000000000001</v>
      </c>
      <c r="H913" s="419">
        <v>7.8497068325954308E-2</v>
      </c>
      <c r="I913" s="258" t="s">
        <v>1229</v>
      </c>
      <c r="J913" s="339" t="s">
        <v>165</v>
      </c>
      <c r="K913" s="420">
        <v>0.4</v>
      </c>
      <c r="L913" s="421">
        <v>3.1398827330381726E-2</v>
      </c>
    </row>
    <row r="914" spans="2:12" x14ac:dyDescent="0.3">
      <c r="B914" s="410" t="s">
        <v>1269</v>
      </c>
      <c r="C914" s="447"/>
      <c r="D914" s="334" t="s">
        <v>1270</v>
      </c>
      <c r="E914" s="291">
        <v>0.04</v>
      </c>
      <c r="F914" s="256">
        <v>52.9</v>
      </c>
      <c r="G914" s="26">
        <v>2.1160000000000001</v>
      </c>
      <c r="H914" s="419">
        <v>0.12984662021397694</v>
      </c>
      <c r="I914" s="258" t="s">
        <v>1230</v>
      </c>
      <c r="J914" s="339" t="s">
        <v>165</v>
      </c>
      <c r="K914" s="420">
        <v>0.4</v>
      </c>
      <c r="L914" s="421">
        <v>5.1938648085590781E-2</v>
      </c>
    </row>
    <row r="915" spans="2:12" x14ac:dyDescent="0.3">
      <c r="B915" s="410" t="s">
        <v>1290</v>
      </c>
      <c r="C915" s="447"/>
      <c r="D915" s="334" t="s">
        <v>142</v>
      </c>
      <c r="E915" s="291">
        <v>0.01</v>
      </c>
      <c r="F915" s="256">
        <v>9</v>
      </c>
      <c r="G915" s="26">
        <v>0.09</v>
      </c>
      <c r="H915" s="419">
        <v>5.5227768522012879E-3</v>
      </c>
      <c r="J915" s="339" t="s">
        <v>163</v>
      </c>
      <c r="K915" s="420">
        <v>1</v>
      </c>
      <c r="L915" s="421">
        <v>5.5227768522012879E-3</v>
      </c>
    </row>
    <row r="916" spans="2:12" x14ac:dyDescent="0.3">
      <c r="B916" s="410" t="s">
        <v>40</v>
      </c>
      <c r="C916" s="447"/>
      <c r="D916" s="334" t="s">
        <v>4</v>
      </c>
      <c r="E916" s="291">
        <v>3.0000000000000001E-3</v>
      </c>
      <c r="F916" s="256">
        <v>1.65</v>
      </c>
      <c r="G916" s="26">
        <v>4.9499999999999995E-3</v>
      </c>
      <c r="H916" s="419">
        <v>3.0375272687107078E-4</v>
      </c>
      <c r="I916" s="258" t="s">
        <v>1231</v>
      </c>
      <c r="J916" s="339" t="s">
        <v>163</v>
      </c>
      <c r="K916" s="420">
        <v>1</v>
      </c>
      <c r="L916" s="421">
        <v>3.0375272687107078E-4</v>
      </c>
    </row>
    <row r="917" spans="2:12" x14ac:dyDescent="0.3">
      <c r="B917" s="410" t="s">
        <v>1283</v>
      </c>
      <c r="C917" s="447"/>
      <c r="D917" s="334" t="s">
        <v>5</v>
      </c>
      <c r="E917" s="291">
        <v>0.05</v>
      </c>
      <c r="F917" s="256">
        <v>7</v>
      </c>
      <c r="G917" s="26">
        <v>0.35000000000000003</v>
      </c>
      <c r="H917" s="419">
        <v>2.1477465536338343E-2</v>
      </c>
      <c r="I917" s="258" t="s">
        <v>1237</v>
      </c>
      <c r="J917" s="339" t="s">
        <v>163</v>
      </c>
      <c r="K917" s="420">
        <v>1</v>
      </c>
      <c r="L917" s="421">
        <v>2.1477465536338343E-2</v>
      </c>
    </row>
    <row r="918" spans="2:12" x14ac:dyDescent="0.3">
      <c r="B918" s="422"/>
      <c r="C918" s="333"/>
      <c r="D918" s="334"/>
      <c r="E918" s="291"/>
      <c r="F918" s="292"/>
      <c r="G918" s="26">
        <v>0</v>
      </c>
      <c r="H918" s="419">
        <v>0</v>
      </c>
      <c r="I918" s="258" t="s">
        <v>1238</v>
      </c>
      <c r="J918" s="339"/>
      <c r="K918" s="420"/>
      <c r="L918" s="421">
        <v>0</v>
      </c>
    </row>
    <row r="919" spans="2:12" x14ac:dyDescent="0.3">
      <c r="B919" s="422"/>
      <c r="C919" s="289"/>
      <c r="D919" s="334"/>
      <c r="E919" s="291"/>
      <c r="F919" s="292"/>
      <c r="G919" s="26">
        <v>0</v>
      </c>
      <c r="H919" s="419">
        <v>0</v>
      </c>
      <c r="I919" s="258"/>
      <c r="J919" s="339"/>
      <c r="K919" s="420"/>
      <c r="L919" s="421">
        <v>0</v>
      </c>
    </row>
    <row r="920" spans="2:12" x14ac:dyDescent="0.3">
      <c r="B920" s="422"/>
      <c r="C920" s="289"/>
      <c r="D920" s="334"/>
      <c r="E920" s="291"/>
      <c r="F920" s="292"/>
      <c r="G920" s="26">
        <v>0</v>
      </c>
      <c r="H920" s="419">
        <v>0</v>
      </c>
      <c r="I920" s="258"/>
      <c r="J920" s="339"/>
      <c r="K920" s="420"/>
      <c r="L920" s="421">
        <v>0</v>
      </c>
    </row>
    <row r="921" spans="2:12" x14ac:dyDescent="0.3">
      <c r="B921" s="422">
        <v>0</v>
      </c>
      <c r="C921" s="289"/>
      <c r="D921" s="254">
        <v>0</v>
      </c>
      <c r="E921" s="291"/>
      <c r="F921" s="292"/>
      <c r="G921" s="26">
        <v>0</v>
      </c>
      <c r="H921" s="419">
        <v>0</v>
      </c>
      <c r="I921" s="258" t="s">
        <v>1227</v>
      </c>
      <c r="J921" s="339">
        <v>0</v>
      </c>
      <c r="K921" s="420">
        <v>0</v>
      </c>
      <c r="L921" s="421">
        <v>0</v>
      </c>
    </row>
    <row r="922" spans="2:12" x14ac:dyDescent="0.3">
      <c r="B922" s="422">
        <v>0</v>
      </c>
      <c r="C922" s="289"/>
      <c r="D922" s="254">
        <v>0</v>
      </c>
      <c r="E922" s="291"/>
      <c r="F922" s="292"/>
      <c r="G922" s="26">
        <v>0</v>
      </c>
      <c r="H922" s="419">
        <v>0</v>
      </c>
      <c r="I922" s="258" t="s">
        <v>1228</v>
      </c>
      <c r="J922" s="339">
        <v>0</v>
      </c>
      <c r="K922" s="420">
        <v>0</v>
      </c>
      <c r="L922" s="421">
        <v>0</v>
      </c>
    </row>
    <row r="923" spans="2:12" x14ac:dyDescent="0.3">
      <c r="B923" s="449" t="s">
        <v>62</v>
      </c>
      <c r="C923" s="293"/>
      <c r="D923" s="294"/>
      <c r="E923" s="295"/>
      <c r="F923" s="296"/>
      <c r="G923" s="260">
        <v>12.229899999999997</v>
      </c>
      <c r="H923" s="438" t="s">
        <v>62</v>
      </c>
      <c r="I923" s="261" t="s">
        <v>156</v>
      </c>
      <c r="J923" s="262"/>
      <c r="K923" s="426" t="s">
        <v>156</v>
      </c>
      <c r="L923" s="439">
        <v>0.62547166048422498</v>
      </c>
    </row>
    <row r="924" spans="2:12" x14ac:dyDescent="0.3">
      <c r="B924" s="428" t="s">
        <v>63</v>
      </c>
      <c r="C924" s="263"/>
      <c r="D924" s="264"/>
      <c r="E924" s="265"/>
      <c r="F924" s="266"/>
      <c r="G924" s="277"/>
      <c r="H924" s="278"/>
      <c r="I924" s="279"/>
      <c r="J924" s="280"/>
      <c r="K924" s="281"/>
      <c r="L924" s="282">
        <v>0</v>
      </c>
    </row>
    <row r="925" spans="2:12" x14ac:dyDescent="0.3">
      <c r="B925" s="415" t="s">
        <v>53</v>
      </c>
      <c r="C925" s="297"/>
      <c r="D925" s="249" t="s">
        <v>0</v>
      </c>
      <c r="E925" s="250" t="s">
        <v>1</v>
      </c>
      <c r="F925" s="272" t="s">
        <v>61</v>
      </c>
      <c r="G925" s="285" t="s">
        <v>56</v>
      </c>
      <c r="H925" s="441" t="s">
        <v>158</v>
      </c>
      <c r="I925" s="442" t="s">
        <v>159</v>
      </c>
      <c r="J925" s="442" t="s">
        <v>160</v>
      </c>
      <c r="K925" s="443" t="s">
        <v>161</v>
      </c>
      <c r="L925" s="444" t="s">
        <v>162</v>
      </c>
    </row>
    <row r="926" spans="2:12" x14ac:dyDescent="0.3">
      <c r="B926" s="422">
        <v>0</v>
      </c>
      <c r="C926" s="289"/>
      <c r="D926" s="254">
        <v>0</v>
      </c>
      <c r="E926" s="255"/>
      <c r="F926" s="292"/>
      <c r="G926" s="288">
        <v>0</v>
      </c>
      <c r="H926" s="450">
        <v>0</v>
      </c>
      <c r="I926" s="275" t="s">
        <v>1232</v>
      </c>
      <c r="J926" s="451">
        <v>0</v>
      </c>
      <c r="K926" s="452">
        <v>0</v>
      </c>
      <c r="L926" s="453">
        <v>0</v>
      </c>
    </row>
    <row r="927" spans="2:12" x14ac:dyDescent="0.3">
      <c r="B927" s="422">
        <v>0</v>
      </c>
      <c r="C927" s="289"/>
      <c r="D927" s="254">
        <v>0</v>
      </c>
      <c r="E927" s="255"/>
      <c r="F927" s="292"/>
      <c r="G927" s="257">
        <v>0</v>
      </c>
      <c r="H927" s="437">
        <v>0</v>
      </c>
      <c r="I927" s="258" t="s">
        <v>1228</v>
      </c>
      <c r="J927" s="339">
        <v>0</v>
      </c>
      <c r="K927" s="420">
        <v>0</v>
      </c>
      <c r="L927" s="454">
        <v>0</v>
      </c>
    </row>
    <row r="928" spans="2:12" x14ac:dyDescent="0.3">
      <c r="B928" s="422">
        <v>0</v>
      </c>
      <c r="C928" s="289"/>
      <c r="D928" s="254">
        <v>0</v>
      </c>
      <c r="E928" s="255"/>
      <c r="F928" s="292"/>
      <c r="G928" s="257">
        <v>0</v>
      </c>
      <c r="H928" s="437">
        <v>0</v>
      </c>
      <c r="I928" s="258" t="s">
        <v>1229</v>
      </c>
      <c r="J928" s="339">
        <v>0</v>
      </c>
      <c r="K928" s="420">
        <v>0</v>
      </c>
      <c r="L928" s="454">
        <v>0</v>
      </c>
    </row>
    <row r="929" spans="2:12" ht="15" thickBot="1" x14ac:dyDescent="0.35">
      <c r="B929" s="455" t="s">
        <v>64</v>
      </c>
      <c r="C929" s="298"/>
      <c r="D929" s="299"/>
      <c r="E929" s="300"/>
      <c r="F929" s="301"/>
      <c r="G929" s="288">
        <v>0</v>
      </c>
      <c r="H929" s="438" t="s">
        <v>64</v>
      </c>
      <c r="I929" s="261" t="s">
        <v>156</v>
      </c>
      <c r="J929" s="262"/>
      <c r="K929" s="426" t="s">
        <v>156</v>
      </c>
      <c r="L929" s="439">
        <v>0</v>
      </c>
    </row>
    <row r="930" spans="2:12" x14ac:dyDescent="0.3">
      <c r="B930" s="235"/>
      <c r="C930" s="302"/>
      <c r="D930" s="303" t="s">
        <v>65</v>
      </c>
      <c r="E930" s="304"/>
      <c r="F930" s="305"/>
      <c r="G930" s="306">
        <v>16.296149999999997</v>
      </c>
      <c r="H930" s="307"/>
      <c r="I930" s="308"/>
      <c r="J930" s="309"/>
      <c r="K930" s="308"/>
      <c r="L930" s="310"/>
    </row>
    <row r="931" spans="2:12" x14ac:dyDescent="0.3">
      <c r="B931" s="232"/>
      <c r="C931" s="302"/>
      <c r="D931" s="311" t="s">
        <v>7</v>
      </c>
      <c r="E931" s="312"/>
      <c r="F931" s="313">
        <v>0.1</v>
      </c>
      <c r="G931" s="73">
        <v>1.63</v>
      </c>
      <c r="H931" s="314"/>
      <c r="I931" s="315"/>
      <c r="J931" s="316"/>
      <c r="K931" s="456"/>
      <c r="L931" s="317"/>
    </row>
    <row r="932" spans="2:12" x14ac:dyDescent="0.3">
      <c r="B932" s="232"/>
      <c r="C932" s="302"/>
      <c r="D932" s="311" t="s">
        <v>8</v>
      </c>
      <c r="E932" s="312"/>
      <c r="F932" s="313">
        <v>0.1</v>
      </c>
      <c r="G932" s="73">
        <v>1.63</v>
      </c>
      <c r="H932" s="314"/>
      <c r="I932" s="315"/>
      <c r="J932" s="316"/>
      <c r="K932" s="456"/>
      <c r="L932" s="317"/>
    </row>
    <row r="933" spans="2:12" x14ac:dyDescent="0.3">
      <c r="C933" s="302"/>
      <c r="D933" s="318" t="s">
        <v>67</v>
      </c>
      <c r="E933" s="319"/>
      <c r="F933" s="305"/>
      <c r="G933" s="76">
        <v>19.556000000000001</v>
      </c>
      <c r="H933" s="314"/>
      <c r="I933" s="315"/>
      <c r="J933" s="316"/>
      <c r="K933" s="456"/>
      <c r="L933" s="317"/>
    </row>
    <row r="934" spans="2:12" ht="15" thickBot="1" x14ac:dyDescent="0.35">
      <c r="B934" s="232" t="s">
        <v>66</v>
      </c>
      <c r="C934" s="302"/>
      <c r="D934" s="320" t="s">
        <v>68</v>
      </c>
      <c r="E934" s="321"/>
      <c r="F934" s="322"/>
      <c r="G934" s="78">
        <v>19.559999999999999</v>
      </c>
      <c r="H934" s="323">
        <v>1</v>
      </c>
      <c r="I934" s="324"/>
      <c r="J934" s="325"/>
      <c r="K934" s="457"/>
      <c r="L934" s="326">
        <v>0.86785099548052791</v>
      </c>
    </row>
    <row r="935" spans="2:12" x14ac:dyDescent="0.3">
      <c r="B935" s="232"/>
      <c r="C935" s="302"/>
      <c r="D935" s="219"/>
      <c r="E935" s="327"/>
      <c r="F935" s="241"/>
      <c r="G935" s="327"/>
      <c r="H935" s="230"/>
      <c r="I935" s="230"/>
      <c r="J935" s="231"/>
      <c r="K935" s="230"/>
      <c r="L935" s="230"/>
    </row>
    <row r="936" spans="2:12" x14ac:dyDescent="0.3">
      <c r="B936" s="232"/>
      <c r="C936" s="232"/>
      <c r="D936" s="219"/>
      <c r="E936" s="327"/>
      <c r="F936" s="241"/>
      <c r="G936" s="327"/>
      <c r="H936" s="230"/>
      <c r="I936" s="230"/>
      <c r="J936" s="231"/>
      <c r="K936" s="230"/>
      <c r="L936" s="230"/>
    </row>
    <row r="937" spans="2:12" x14ac:dyDescent="0.3">
      <c r="J937" s="226"/>
    </row>
    <row r="938" spans="2:12" x14ac:dyDescent="0.3">
      <c r="J938" s="226"/>
    </row>
    <row r="939" spans="2:12" ht="36" customHeight="1" x14ac:dyDescent="0.3">
      <c r="J939" s="226"/>
    </row>
    <row r="940" spans="2:12" x14ac:dyDescent="0.3">
      <c r="J940" s="226"/>
    </row>
    <row r="941" spans="2:12" x14ac:dyDescent="0.3">
      <c r="J941" s="226"/>
    </row>
    <row r="942" spans="2:12" x14ac:dyDescent="0.3">
      <c r="J942" s="226"/>
    </row>
    <row r="943" spans="2:12" ht="37.200000000000003" customHeight="1" x14ac:dyDescent="0.3">
      <c r="B943" s="710" t="s">
        <v>1809</v>
      </c>
      <c r="C943" s="710"/>
      <c r="D943" s="710"/>
      <c r="E943" s="710"/>
      <c r="F943" s="710"/>
      <c r="G943" s="710"/>
      <c r="H943" s="710"/>
      <c r="I943" s="710"/>
      <c r="J943" s="710"/>
      <c r="K943" s="710"/>
      <c r="L943" s="710"/>
    </row>
    <row r="944" spans="2:12" x14ac:dyDescent="0.3">
      <c r="B944" s="227"/>
      <c r="C944" s="227"/>
      <c r="D944" s="228"/>
      <c r="E944" s="229"/>
      <c r="F944" s="229"/>
      <c r="G944" s="229"/>
      <c r="H944" s="230"/>
      <c r="I944" s="230"/>
      <c r="J944" s="231"/>
      <c r="K944" s="230"/>
      <c r="L944" s="230"/>
    </row>
    <row r="945" spans="2:13" ht="37.5" customHeight="1" x14ac:dyDescent="0.3">
      <c r="B945" s="410" t="s">
        <v>1222</v>
      </c>
      <c r="C945" s="232" t="s">
        <v>1223</v>
      </c>
      <c r="D945" s="232"/>
      <c r="E945" s="232"/>
      <c r="F945" s="233"/>
      <c r="G945" s="234"/>
      <c r="H945" s="230"/>
      <c r="J945" s="231"/>
      <c r="K945" s="230"/>
      <c r="L945" s="230"/>
    </row>
    <row r="946" spans="2:13" x14ac:dyDescent="0.3">
      <c r="B946" s="232" t="s">
        <v>1224</v>
      </c>
      <c r="C946" s="235" t="s">
        <v>157</v>
      </c>
      <c r="D946" s="411"/>
      <c r="E946" s="412"/>
      <c r="F946" s="233"/>
      <c r="G946" s="234"/>
      <c r="H946" s="230"/>
      <c r="I946" s="230"/>
      <c r="J946" s="231"/>
      <c r="K946" s="230"/>
      <c r="L946" s="230"/>
    </row>
    <row r="947" spans="2:13" x14ac:dyDescent="0.3">
      <c r="B947" s="232"/>
      <c r="C947" s="236"/>
      <c r="D947" s="237"/>
      <c r="E947" s="238"/>
      <c r="F947" s="239"/>
      <c r="G947" s="240"/>
      <c r="H947" s="230"/>
      <c r="I947" s="230"/>
      <c r="J947" s="231"/>
      <c r="K947" s="230"/>
      <c r="L947" s="230"/>
    </row>
    <row r="948" spans="2:13" ht="30" customHeight="1" x14ac:dyDescent="0.3">
      <c r="B948" s="413" t="s">
        <v>48</v>
      </c>
      <c r="C948" s="236"/>
      <c r="D948" s="237"/>
      <c r="E948" s="238"/>
      <c r="F948" s="238"/>
      <c r="G948" s="238"/>
      <c r="H948" s="230"/>
      <c r="I948" s="230"/>
      <c r="J948" s="231"/>
      <c r="K948" s="230"/>
      <c r="L948" s="230"/>
    </row>
    <row r="949" spans="2:13" x14ac:dyDescent="0.3">
      <c r="B949" s="235" t="s">
        <v>49</v>
      </c>
      <c r="C949" s="235" t="s">
        <v>538</v>
      </c>
      <c r="D949" s="232"/>
      <c r="E949" s="232"/>
      <c r="F949" s="241" t="s">
        <v>50</v>
      </c>
      <c r="G949" s="242" t="s">
        <v>2</v>
      </c>
      <c r="H949" s="230"/>
      <c r="I949" s="230"/>
      <c r="J949" s="231"/>
      <c r="K949" s="230"/>
      <c r="L949" s="230"/>
    </row>
    <row r="950" spans="2:13" ht="15" thickBot="1" x14ac:dyDescent="0.35">
      <c r="B950" s="235" t="s">
        <v>51</v>
      </c>
      <c r="C950" s="235" t="s">
        <v>868</v>
      </c>
      <c r="D950" s="235"/>
      <c r="E950" s="235"/>
      <c r="F950" s="235"/>
      <c r="G950" s="235"/>
      <c r="H950" s="235"/>
      <c r="I950" s="235"/>
      <c r="J950" s="235"/>
      <c r="K950" s="230"/>
      <c r="L950" s="230"/>
    </row>
    <row r="951" spans="2:13" ht="15" thickTop="1" x14ac:dyDescent="0.3">
      <c r="B951" s="414" t="s">
        <v>52</v>
      </c>
      <c r="C951" s="243"/>
      <c r="D951" s="244"/>
      <c r="E951" s="245"/>
      <c r="F951" s="246"/>
      <c r="G951" s="247"/>
      <c r="H951" s="396" t="s">
        <v>164</v>
      </c>
      <c r="I951" s="397"/>
      <c r="J951" s="397"/>
      <c r="K951" s="397"/>
      <c r="L951" s="398"/>
    </row>
    <row r="952" spans="2:13" x14ac:dyDescent="0.3">
      <c r="B952" s="415" t="s">
        <v>53</v>
      </c>
      <c r="C952" s="248" t="s">
        <v>1</v>
      </c>
      <c r="D952" s="249" t="s">
        <v>54</v>
      </c>
      <c r="E952" s="250" t="s">
        <v>23</v>
      </c>
      <c r="F952" s="250" t="s">
        <v>55</v>
      </c>
      <c r="G952" s="251" t="s">
        <v>56</v>
      </c>
      <c r="H952" s="416" t="s">
        <v>158</v>
      </c>
      <c r="I952" s="417" t="s">
        <v>159</v>
      </c>
      <c r="J952" s="417" t="s">
        <v>160</v>
      </c>
      <c r="K952" s="417" t="s">
        <v>161</v>
      </c>
      <c r="L952" s="418" t="s">
        <v>162</v>
      </c>
    </row>
    <row r="953" spans="2:13" x14ac:dyDescent="0.3">
      <c r="B953" s="252"/>
      <c r="C953" s="253"/>
      <c r="D953" s="254"/>
      <c r="E953" s="255">
        <v>0</v>
      </c>
      <c r="F953" s="256"/>
      <c r="G953" s="26">
        <v>0</v>
      </c>
      <c r="H953" s="419">
        <v>0</v>
      </c>
      <c r="I953" s="258" t="s">
        <v>1226</v>
      </c>
      <c r="J953" s="339"/>
      <c r="K953" s="420"/>
      <c r="L953" s="421">
        <v>0</v>
      </c>
    </row>
    <row r="954" spans="2:13" x14ac:dyDescent="0.3">
      <c r="B954" s="422">
        <v>0</v>
      </c>
      <c r="C954" s="253"/>
      <c r="D954" s="254">
        <v>0</v>
      </c>
      <c r="E954" s="255">
        <v>0</v>
      </c>
      <c r="F954" s="256"/>
      <c r="G954" s="26">
        <v>0</v>
      </c>
      <c r="H954" s="419">
        <v>0</v>
      </c>
      <c r="I954" s="258" t="s">
        <v>1227</v>
      </c>
      <c r="J954" s="339">
        <v>0</v>
      </c>
      <c r="K954" s="420">
        <v>0</v>
      </c>
      <c r="L954" s="421">
        <v>0</v>
      </c>
    </row>
    <row r="955" spans="2:13" x14ac:dyDescent="0.3">
      <c r="B955" s="422">
        <v>0</v>
      </c>
      <c r="C955" s="253"/>
      <c r="D955" s="254">
        <v>0</v>
      </c>
      <c r="E955" s="255">
        <v>0</v>
      </c>
      <c r="F955" s="256"/>
      <c r="G955" s="26">
        <v>0</v>
      </c>
      <c r="H955" s="419">
        <v>0</v>
      </c>
      <c r="I955" s="258" t="s">
        <v>1228</v>
      </c>
      <c r="J955" s="339">
        <v>0</v>
      </c>
      <c r="K955" s="420">
        <v>0</v>
      </c>
      <c r="L955" s="421">
        <v>0</v>
      </c>
    </row>
    <row r="956" spans="2:13" x14ac:dyDescent="0.3">
      <c r="B956" s="422">
        <v>0</v>
      </c>
      <c r="C956" s="253"/>
      <c r="D956" s="254">
        <v>0</v>
      </c>
      <c r="E956" s="255">
        <v>0</v>
      </c>
      <c r="F956" s="256"/>
      <c r="G956" s="26">
        <v>0</v>
      </c>
      <c r="H956" s="419">
        <v>0</v>
      </c>
      <c r="I956" s="258" t="s">
        <v>1229</v>
      </c>
      <c r="J956" s="339">
        <v>0</v>
      </c>
      <c r="K956" s="420">
        <v>0</v>
      </c>
      <c r="L956" s="421">
        <v>0</v>
      </c>
    </row>
    <row r="957" spans="2:13" x14ac:dyDescent="0.3">
      <c r="B957" s="422">
        <v>0</v>
      </c>
      <c r="C957" s="253"/>
      <c r="D957" s="254">
        <v>0</v>
      </c>
      <c r="E957" s="255">
        <v>0</v>
      </c>
      <c r="F957" s="256"/>
      <c r="G957" s="26">
        <v>0</v>
      </c>
      <c r="H957" s="419">
        <v>0</v>
      </c>
      <c r="I957" s="258" t="s">
        <v>1230</v>
      </c>
      <c r="J957" s="339">
        <v>0</v>
      </c>
      <c r="K957" s="420">
        <v>0</v>
      </c>
      <c r="L957" s="421">
        <v>0</v>
      </c>
    </row>
    <row r="958" spans="2:13" x14ac:dyDescent="0.3">
      <c r="B958" s="422" t="s">
        <v>73</v>
      </c>
      <c r="C958" s="253"/>
      <c r="D958" s="254">
        <v>0</v>
      </c>
      <c r="E958" s="255">
        <v>0</v>
      </c>
      <c r="F958" s="256"/>
      <c r="G958" s="26">
        <v>3.9E-2</v>
      </c>
      <c r="H958" s="419">
        <v>8.3237823266892486E-3</v>
      </c>
      <c r="I958" s="258" t="s">
        <v>1231</v>
      </c>
      <c r="J958" s="61" t="s">
        <v>165</v>
      </c>
      <c r="K958" s="100">
        <v>0.4</v>
      </c>
      <c r="L958" s="101">
        <v>3.3295129306756995E-3</v>
      </c>
      <c r="M958" s="62">
        <v>18</v>
      </c>
    </row>
    <row r="959" spans="2:13" x14ac:dyDescent="0.3">
      <c r="B959" s="422" t="s">
        <v>57</v>
      </c>
      <c r="C959" s="253"/>
      <c r="D959" s="259"/>
      <c r="E959" s="255"/>
      <c r="F959" s="256"/>
      <c r="G959" s="260">
        <v>3.9E-2</v>
      </c>
      <c r="H959" s="425" t="s">
        <v>57</v>
      </c>
      <c r="I959" s="261" t="s">
        <v>156</v>
      </c>
      <c r="J959" s="262"/>
      <c r="K959" s="426" t="s">
        <v>156</v>
      </c>
      <c r="L959" s="427">
        <v>3.3295129306756995E-3</v>
      </c>
    </row>
    <row r="960" spans="2:13" x14ac:dyDescent="0.3">
      <c r="B960" s="428" t="s">
        <v>22</v>
      </c>
      <c r="C960" s="263"/>
      <c r="D960" s="264"/>
      <c r="E960" s="265"/>
      <c r="F960" s="266"/>
      <c r="G960" s="267"/>
      <c r="H960" s="429"/>
      <c r="I960" s="268"/>
      <c r="J960" s="269"/>
      <c r="K960" s="430"/>
      <c r="L960" s="270"/>
    </row>
    <row r="961" spans="2:13" x14ac:dyDescent="0.3">
      <c r="B961" s="431" t="s">
        <v>58</v>
      </c>
      <c r="C961" s="271" t="s">
        <v>1</v>
      </c>
      <c r="D961" s="329" t="s">
        <v>59</v>
      </c>
      <c r="E961" s="272" t="s">
        <v>23</v>
      </c>
      <c r="F961" s="272" t="s">
        <v>55</v>
      </c>
      <c r="G961" s="273" t="s">
        <v>56</v>
      </c>
      <c r="H961" s="416" t="s">
        <v>158</v>
      </c>
      <c r="I961" s="417" t="s">
        <v>159</v>
      </c>
      <c r="J961" s="417" t="s">
        <v>160</v>
      </c>
      <c r="K961" s="432" t="s">
        <v>161</v>
      </c>
      <c r="L961" s="418" t="s">
        <v>162</v>
      </c>
    </row>
    <row r="962" spans="2:13" x14ac:dyDescent="0.3">
      <c r="B962" s="8" t="s">
        <v>24</v>
      </c>
      <c r="C962" s="25">
        <v>1</v>
      </c>
      <c r="D962" s="3">
        <v>4.05</v>
      </c>
      <c r="E962" s="26">
        <v>4.05</v>
      </c>
      <c r="F962" s="26">
        <v>0.09</v>
      </c>
      <c r="G962" s="26">
        <v>0.36449999999999999</v>
      </c>
      <c r="H962" s="433">
        <v>7.7795350207134129E-2</v>
      </c>
      <c r="I962" s="97"/>
      <c r="J962" s="434" t="s">
        <v>163</v>
      </c>
      <c r="K962" s="435">
        <v>1</v>
      </c>
      <c r="L962" s="436">
        <v>7.7795350207134129E-2</v>
      </c>
      <c r="M962" s="62">
        <v>101</v>
      </c>
    </row>
    <row r="963" spans="2:13" x14ac:dyDescent="0.3">
      <c r="B963" s="8" t="s">
        <v>37</v>
      </c>
      <c r="C963" s="25">
        <v>1</v>
      </c>
      <c r="D963" s="3">
        <v>4.0999999999999996</v>
      </c>
      <c r="E963" s="26">
        <v>4.0999999999999996</v>
      </c>
      <c r="F963" s="26">
        <v>0.09</v>
      </c>
      <c r="G963" s="26">
        <v>0.36899999999999994</v>
      </c>
      <c r="H963" s="419">
        <v>7.8755786629444408E-2</v>
      </c>
      <c r="I963" s="99"/>
      <c r="J963" s="423" t="s">
        <v>163</v>
      </c>
      <c r="K963" s="424">
        <v>1</v>
      </c>
      <c r="L963" s="421">
        <v>7.8755786629444408E-2</v>
      </c>
      <c r="M963" s="62">
        <v>122</v>
      </c>
    </row>
    <row r="964" spans="2:13" x14ac:dyDescent="0.3">
      <c r="B964" s="8" t="s">
        <v>69</v>
      </c>
      <c r="C964" s="25">
        <v>0.1</v>
      </c>
      <c r="D964" s="3">
        <v>4.55</v>
      </c>
      <c r="E964" s="26">
        <v>0.45500000000000002</v>
      </c>
      <c r="F964" s="27">
        <v>0.09</v>
      </c>
      <c r="G964" s="26">
        <v>4.095E-2</v>
      </c>
      <c r="H964" s="419">
        <v>8.7399714430237106E-3</v>
      </c>
      <c r="I964" s="99"/>
      <c r="J964" s="423" t="s">
        <v>163</v>
      </c>
      <c r="K964" s="424">
        <v>1</v>
      </c>
      <c r="L964" s="421">
        <v>8.7399714430237106E-3</v>
      </c>
      <c r="M964" s="62">
        <v>113</v>
      </c>
    </row>
    <row r="965" spans="2:13" x14ac:dyDescent="0.3">
      <c r="B965" s="422"/>
      <c r="C965" s="253"/>
      <c r="D965" s="254"/>
      <c r="E965" s="255"/>
      <c r="F965" s="255"/>
      <c r="G965" s="257"/>
      <c r="H965" s="437">
        <v>0</v>
      </c>
      <c r="I965" s="258" t="s">
        <v>1228</v>
      </c>
      <c r="J965" s="339"/>
      <c r="K965" s="420"/>
      <c r="L965" s="421">
        <v>0</v>
      </c>
    </row>
    <row r="966" spans="2:13" x14ac:dyDescent="0.3">
      <c r="B966" s="422"/>
      <c r="C966" s="253"/>
      <c r="D966" s="254"/>
      <c r="E966" s="255"/>
      <c r="F966" s="255"/>
      <c r="G966" s="257"/>
      <c r="H966" s="437">
        <v>0</v>
      </c>
      <c r="I966" s="258" t="s">
        <v>1229</v>
      </c>
      <c r="J966" s="339">
        <v>0</v>
      </c>
      <c r="K966" s="420">
        <v>0</v>
      </c>
      <c r="L966" s="421">
        <v>0</v>
      </c>
    </row>
    <row r="967" spans="2:13" x14ac:dyDescent="0.3">
      <c r="B967" s="422">
        <v>0</v>
      </c>
      <c r="C967" s="253"/>
      <c r="D967" s="254">
        <v>0</v>
      </c>
      <c r="E967" s="255">
        <v>0</v>
      </c>
      <c r="F967" s="255"/>
      <c r="G967" s="257">
        <v>0</v>
      </c>
      <c r="H967" s="437">
        <v>0</v>
      </c>
      <c r="I967" s="258" t="s">
        <v>1230</v>
      </c>
      <c r="J967" s="339">
        <v>0</v>
      </c>
      <c r="K967" s="420">
        <v>0</v>
      </c>
      <c r="L967" s="421">
        <v>0</v>
      </c>
    </row>
    <row r="968" spans="2:13" x14ac:dyDescent="0.3">
      <c r="B968" s="422">
        <v>0</v>
      </c>
      <c r="C968" s="253"/>
      <c r="D968" s="254">
        <v>0</v>
      </c>
      <c r="E968" s="255">
        <v>0</v>
      </c>
      <c r="F968" s="256"/>
      <c r="G968" s="257">
        <v>0</v>
      </c>
      <c r="H968" s="437">
        <v>0</v>
      </c>
      <c r="I968" s="258" t="s">
        <v>1231</v>
      </c>
      <c r="J968" s="339">
        <v>0</v>
      </c>
      <c r="K968" s="420">
        <v>0</v>
      </c>
      <c r="L968" s="421">
        <v>0</v>
      </c>
    </row>
    <row r="969" spans="2:13" x14ac:dyDescent="0.3">
      <c r="B969" s="422">
        <v>0</v>
      </c>
      <c r="C969" s="253"/>
      <c r="D969" s="254">
        <v>0</v>
      </c>
      <c r="E969" s="255">
        <v>0</v>
      </c>
      <c r="F969" s="256"/>
      <c r="G969" s="257">
        <v>0</v>
      </c>
      <c r="H969" s="437">
        <v>0</v>
      </c>
      <c r="I969" s="258" t="s">
        <v>1237</v>
      </c>
      <c r="J969" s="339">
        <v>0</v>
      </c>
      <c r="K969" s="420">
        <v>0</v>
      </c>
      <c r="L969" s="421">
        <v>0</v>
      </c>
    </row>
    <row r="970" spans="2:13" x14ac:dyDescent="0.3">
      <c r="B970" s="422">
        <v>0</v>
      </c>
      <c r="C970" s="253"/>
      <c r="D970" s="254">
        <v>0</v>
      </c>
      <c r="E970" s="255">
        <v>0</v>
      </c>
      <c r="F970" s="256"/>
      <c r="G970" s="257">
        <v>0</v>
      </c>
      <c r="H970" s="437">
        <v>0</v>
      </c>
      <c r="I970" s="258" t="s">
        <v>1238</v>
      </c>
      <c r="J970" s="339">
        <v>0</v>
      </c>
      <c r="K970" s="420">
        <v>0</v>
      </c>
      <c r="L970" s="421">
        <v>0</v>
      </c>
    </row>
    <row r="971" spans="2:13" x14ac:dyDescent="0.3">
      <c r="B971" s="422" t="s">
        <v>60</v>
      </c>
      <c r="C971" s="253"/>
      <c r="D971" s="259"/>
      <c r="E971" s="255"/>
      <c r="F971" s="256"/>
      <c r="G971" s="260">
        <v>0.77444999999999997</v>
      </c>
      <c r="H971" s="438" t="s">
        <v>60</v>
      </c>
      <c r="I971" s="261" t="s">
        <v>156</v>
      </c>
      <c r="J971" s="262"/>
      <c r="K971" s="426" t="s">
        <v>156</v>
      </c>
      <c r="L971" s="439">
        <v>0.16529110827960225</v>
      </c>
    </row>
    <row r="972" spans="2:13" x14ac:dyDescent="0.3">
      <c r="B972" s="428" t="s">
        <v>38</v>
      </c>
      <c r="C972" s="263"/>
      <c r="D972" s="264"/>
      <c r="E972" s="276"/>
      <c r="F972" s="266"/>
      <c r="G972" s="277"/>
      <c r="H972" s="278"/>
      <c r="I972" s="279"/>
      <c r="J972" s="280"/>
      <c r="K972" s="281"/>
      <c r="L972" s="282"/>
    </row>
    <row r="973" spans="2:13" x14ac:dyDescent="0.3">
      <c r="B973" s="415" t="s">
        <v>53</v>
      </c>
      <c r="C973" s="297"/>
      <c r="D973" s="329" t="s">
        <v>0</v>
      </c>
      <c r="E973" s="272" t="s">
        <v>1</v>
      </c>
      <c r="F973" s="459" t="s">
        <v>61</v>
      </c>
      <c r="G973" s="251" t="s">
        <v>56</v>
      </c>
      <c r="H973" s="441" t="s">
        <v>158</v>
      </c>
      <c r="I973" s="442" t="s">
        <v>159</v>
      </c>
      <c r="J973" s="442" t="s">
        <v>160</v>
      </c>
      <c r="K973" s="443" t="s">
        <v>161</v>
      </c>
      <c r="L973" s="444" t="s">
        <v>162</v>
      </c>
    </row>
    <row r="974" spans="2:13" x14ac:dyDescent="0.3">
      <c r="B974" s="422" t="s">
        <v>1266</v>
      </c>
      <c r="C974" s="289"/>
      <c r="D974" s="290" t="s">
        <v>2</v>
      </c>
      <c r="E974" s="291">
        <v>1.05</v>
      </c>
      <c r="F974" s="292">
        <v>2.96</v>
      </c>
      <c r="G974" s="26">
        <v>3.1080000000000001</v>
      </c>
      <c r="H974" s="419">
        <v>0.66334142234231241</v>
      </c>
      <c r="I974" s="258" t="s">
        <v>1226</v>
      </c>
      <c r="J974" s="339" t="s">
        <v>163</v>
      </c>
      <c r="K974" s="420">
        <v>1</v>
      </c>
      <c r="L974" s="421">
        <v>0.66334142234231241</v>
      </c>
    </row>
    <row r="975" spans="2:13" x14ac:dyDescent="0.3">
      <c r="B975" s="422" t="s">
        <v>1269</v>
      </c>
      <c r="C975" s="289"/>
      <c r="D975" s="290" t="s">
        <v>1270</v>
      </c>
      <c r="E975" s="291">
        <v>8.9999999999999993E-3</v>
      </c>
      <c r="F975" s="292">
        <v>52.9</v>
      </c>
      <c r="G975" s="26">
        <v>0.47609999999999997</v>
      </c>
      <c r="H975" s="419">
        <v>0.1016141734804295</v>
      </c>
      <c r="I975" s="258" t="s">
        <v>1227</v>
      </c>
      <c r="J975" s="339" t="s">
        <v>165</v>
      </c>
      <c r="K975" s="420">
        <v>0.4</v>
      </c>
      <c r="L975" s="421">
        <v>4.0645669392171804E-2</v>
      </c>
    </row>
    <row r="976" spans="2:13" x14ac:dyDescent="0.3">
      <c r="B976" s="446" t="s">
        <v>1271</v>
      </c>
      <c r="C976" s="447"/>
      <c r="D976" s="290" t="s">
        <v>1270</v>
      </c>
      <c r="E976" s="291">
        <v>8.9999999999999993E-3</v>
      </c>
      <c r="F976" s="292">
        <v>31.98</v>
      </c>
      <c r="G976" s="26">
        <v>0.28781999999999996</v>
      </c>
      <c r="H976" s="419">
        <v>6.142951357096664E-2</v>
      </c>
      <c r="I976" s="258" t="s">
        <v>1228</v>
      </c>
      <c r="J976" s="339" t="s">
        <v>165</v>
      </c>
      <c r="K976" s="420">
        <v>0.4</v>
      </c>
      <c r="L976" s="421">
        <v>2.4571805428386658E-2</v>
      </c>
    </row>
    <row r="977" spans="2:12" x14ac:dyDescent="0.3">
      <c r="B977" s="422"/>
      <c r="C977" s="289"/>
      <c r="D977" s="290"/>
      <c r="E977" s="291"/>
      <c r="F977" s="292"/>
      <c r="G977" s="26">
        <v>0</v>
      </c>
      <c r="H977" s="419">
        <v>0</v>
      </c>
      <c r="I977" s="258" t="s">
        <v>1229</v>
      </c>
      <c r="J977" s="339"/>
      <c r="K977" s="420"/>
      <c r="L977" s="421">
        <v>0</v>
      </c>
    </row>
    <row r="978" spans="2:12" x14ac:dyDescent="0.3">
      <c r="B978" s="422"/>
      <c r="C978" s="289"/>
      <c r="D978" s="290"/>
      <c r="E978" s="291"/>
      <c r="F978" s="292"/>
      <c r="G978" s="26">
        <v>0</v>
      </c>
      <c r="H978" s="419">
        <v>0</v>
      </c>
      <c r="I978" s="258"/>
      <c r="J978" s="339"/>
      <c r="K978" s="420"/>
      <c r="L978" s="421">
        <v>0</v>
      </c>
    </row>
    <row r="979" spans="2:12" x14ac:dyDescent="0.3">
      <c r="B979" s="422"/>
      <c r="C979" s="289"/>
      <c r="D979" s="290"/>
      <c r="E979" s="291"/>
      <c r="F979" s="292"/>
      <c r="G979" s="26">
        <v>0</v>
      </c>
      <c r="H979" s="419">
        <v>0</v>
      </c>
      <c r="I979" s="258"/>
      <c r="J979" s="339"/>
      <c r="K979" s="420"/>
      <c r="L979" s="421">
        <v>0</v>
      </c>
    </row>
    <row r="980" spans="2:12" x14ac:dyDescent="0.3">
      <c r="B980" s="422"/>
      <c r="C980" s="289"/>
      <c r="D980" s="290"/>
      <c r="E980" s="291"/>
      <c r="F980" s="292"/>
      <c r="G980" s="26">
        <v>0</v>
      </c>
      <c r="H980" s="419">
        <v>0</v>
      </c>
      <c r="I980" s="258"/>
      <c r="J980" s="339"/>
      <c r="K980" s="420"/>
      <c r="L980" s="421">
        <v>0</v>
      </c>
    </row>
    <row r="981" spans="2:12" x14ac:dyDescent="0.3">
      <c r="B981" s="422"/>
      <c r="C981" s="289"/>
      <c r="D981" s="290"/>
      <c r="E981" s="291"/>
      <c r="F981" s="292"/>
      <c r="G981" s="26">
        <v>0</v>
      </c>
      <c r="H981" s="419">
        <v>0</v>
      </c>
      <c r="I981" s="258"/>
      <c r="J981" s="339"/>
      <c r="K981" s="420"/>
      <c r="L981" s="421">
        <v>0</v>
      </c>
    </row>
    <row r="982" spans="2:12" x14ac:dyDescent="0.3">
      <c r="B982" s="422"/>
      <c r="C982" s="289"/>
      <c r="D982" s="290"/>
      <c r="E982" s="291"/>
      <c r="F982" s="292"/>
      <c r="G982" s="26">
        <v>0</v>
      </c>
      <c r="H982" s="419">
        <v>0</v>
      </c>
      <c r="I982" s="258"/>
      <c r="J982" s="339"/>
      <c r="K982" s="420"/>
      <c r="L982" s="421">
        <v>0</v>
      </c>
    </row>
    <row r="983" spans="2:12" x14ac:dyDescent="0.3">
      <c r="B983" s="422"/>
      <c r="C983" s="289"/>
      <c r="D983" s="290"/>
      <c r="E983" s="291"/>
      <c r="F983" s="292"/>
      <c r="G983" s="26">
        <v>0</v>
      </c>
      <c r="H983" s="419">
        <v>0</v>
      </c>
      <c r="I983" s="258"/>
      <c r="J983" s="339"/>
      <c r="K983" s="420"/>
      <c r="L983" s="421">
        <v>0</v>
      </c>
    </row>
    <row r="984" spans="2:12" x14ac:dyDescent="0.3">
      <c r="B984" s="422"/>
      <c r="C984" s="289"/>
      <c r="D984" s="290"/>
      <c r="E984" s="291"/>
      <c r="F984" s="292"/>
      <c r="G984" s="26">
        <v>0</v>
      </c>
      <c r="H984" s="419">
        <v>0</v>
      </c>
      <c r="I984" s="258"/>
      <c r="J984" s="339"/>
      <c r="K984" s="420"/>
      <c r="L984" s="421">
        <v>0</v>
      </c>
    </row>
    <row r="985" spans="2:12" x14ac:dyDescent="0.3">
      <c r="B985" s="422"/>
      <c r="C985" s="289"/>
      <c r="D985" s="290"/>
      <c r="E985" s="291"/>
      <c r="F985" s="292"/>
      <c r="G985" s="26">
        <v>0</v>
      </c>
      <c r="H985" s="419">
        <v>0</v>
      </c>
      <c r="I985" s="258"/>
      <c r="J985" s="339"/>
      <c r="K985" s="420"/>
      <c r="L985" s="421">
        <v>0</v>
      </c>
    </row>
    <row r="986" spans="2:12" x14ac:dyDescent="0.3">
      <c r="B986" s="448"/>
      <c r="C986" s="447"/>
      <c r="D986" s="290"/>
      <c r="E986" s="291"/>
      <c r="F986" s="292"/>
      <c r="G986" s="26">
        <v>0</v>
      </c>
      <c r="H986" s="419">
        <v>0</v>
      </c>
      <c r="I986" s="258" t="s">
        <v>1230</v>
      </c>
      <c r="J986" s="339"/>
      <c r="K986" s="420"/>
      <c r="L986" s="421">
        <v>0</v>
      </c>
    </row>
    <row r="987" spans="2:12" x14ac:dyDescent="0.3">
      <c r="B987" s="422">
        <v>0</v>
      </c>
      <c r="C987" s="289"/>
      <c r="D987" s="254">
        <v>0</v>
      </c>
      <c r="E987" s="291"/>
      <c r="F987" s="292"/>
      <c r="G987" s="26">
        <v>0</v>
      </c>
      <c r="H987" s="419">
        <v>0</v>
      </c>
      <c r="I987" s="258" t="s">
        <v>1226</v>
      </c>
      <c r="J987" s="339">
        <v>0</v>
      </c>
      <c r="K987" s="420">
        <v>0</v>
      </c>
      <c r="L987" s="421">
        <v>0</v>
      </c>
    </row>
    <row r="988" spans="2:12" x14ac:dyDescent="0.3">
      <c r="B988" s="422">
        <v>0</v>
      </c>
      <c r="C988" s="289"/>
      <c r="D988" s="254">
        <v>0</v>
      </c>
      <c r="E988" s="291"/>
      <c r="F988" s="292"/>
      <c r="G988" s="26">
        <v>0</v>
      </c>
      <c r="H988" s="419">
        <v>0</v>
      </c>
      <c r="I988" s="258" t="s">
        <v>1227</v>
      </c>
      <c r="J988" s="339">
        <v>0</v>
      </c>
      <c r="K988" s="420">
        <v>0</v>
      </c>
      <c r="L988" s="421">
        <v>0</v>
      </c>
    </row>
    <row r="989" spans="2:12" x14ac:dyDescent="0.3">
      <c r="B989" s="422">
        <v>0</v>
      </c>
      <c r="C989" s="289"/>
      <c r="D989" s="254">
        <v>0</v>
      </c>
      <c r="E989" s="291"/>
      <c r="F989" s="292"/>
      <c r="G989" s="26">
        <v>0</v>
      </c>
      <c r="H989" s="419">
        <v>0</v>
      </c>
      <c r="I989" s="258" t="s">
        <v>1228</v>
      </c>
      <c r="J989" s="339">
        <v>0</v>
      </c>
      <c r="K989" s="420">
        <v>0</v>
      </c>
      <c r="L989" s="421">
        <v>0</v>
      </c>
    </row>
    <row r="990" spans="2:12" x14ac:dyDescent="0.3">
      <c r="B990" s="449" t="s">
        <v>62</v>
      </c>
      <c r="C990" s="293"/>
      <c r="D990" s="294"/>
      <c r="E990" s="295"/>
      <c r="F990" s="296"/>
      <c r="G990" s="260">
        <v>3.8719200000000003</v>
      </c>
      <c r="H990" s="438" t="s">
        <v>62</v>
      </c>
      <c r="I990" s="261" t="s">
        <v>156</v>
      </c>
      <c r="J990" s="262"/>
      <c r="K990" s="426" t="s">
        <v>156</v>
      </c>
      <c r="L990" s="439">
        <v>0.72855889716287092</v>
      </c>
    </row>
    <row r="991" spans="2:12" x14ac:dyDescent="0.3">
      <c r="B991" s="428" t="s">
        <v>63</v>
      </c>
      <c r="C991" s="263"/>
      <c r="D991" s="264"/>
      <c r="E991" s="265"/>
      <c r="F991" s="266"/>
      <c r="G991" s="277"/>
      <c r="H991" s="278"/>
      <c r="I991" s="279"/>
      <c r="J991" s="280"/>
      <c r="K991" s="281"/>
      <c r="L991" s="282">
        <v>0</v>
      </c>
    </row>
    <row r="992" spans="2:12" x14ac:dyDescent="0.3">
      <c r="B992" s="415" t="s">
        <v>53</v>
      </c>
      <c r="C992" s="297"/>
      <c r="D992" s="249" t="s">
        <v>0</v>
      </c>
      <c r="E992" s="250" t="s">
        <v>1</v>
      </c>
      <c r="F992" s="272" t="s">
        <v>61</v>
      </c>
      <c r="G992" s="285" t="s">
        <v>56</v>
      </c>
      <c r="H992" s="441" t="s">
        <v>158</v>
      </c>
      <c r="I992" s="442" t="s">
        <v>159</v>
      </c>
      <c r="J992" s="442" t="s">
        <v>160</v>
      </c>
      <c r="K992" s="443" t="s">
        <v>161</v>
      </c>
      <c r="L992" s="444" t="s">
        <v>162</v>
      </c>
    </row>
    <row r="993" spans="2:12" x14ac:dyDescent="0.3">
      <c r="B993" s="422">
        <v>0</v>
      </c>
      <c r="C993" s="289"/>
      <c r="D993" s="254">
        <v>0</v>
      </c>
      <c r="E993" s="255"/>
      <c r="F993" s="292"/>
      <c r="G993" s="288">
        <v>0</v>
      </c>
      <c r="H993" s="450">
        <v>0</v>
      </c>
      <c r="I993" s="275" t="s">
        <v>1232</v>
      </c>
      <c r="J993" s="451">
        <v>0</v>
      </c>
      <c r="K993" s="452">
        <v>0</v>
      </c>
      <c r="L993" s="453">
        <v>0</v>
      </c>
    </row>
    <row r="994" spans="2:12" x14ac:dyDescent="0.3">
      <c r="B994" s="422">
        <v>0</v>
      </c>
      <c r="C994" s="289"/>
      <c r="D994" s="254">
        <v>0</v>
      </c>
      <c r="E994" s="255"/>
      <c r="F994" s="292"/>
      <c r="G994" s="257">
        <v>0</v>
      </c>
      <c r="H994" s="437">
        <v>0</v>
      </c>
      <c r="I994" s="258" t="s">
        <v>1228</v>
      </c>
      <c r="J994" s="339">
        <v>0</v>
      </c>
      <c r="K994" s="420">
        <v>0</v>
      </c>
      <c r="L994" s="454">
        <v>0</v>
      </c>
    </row>
    <row r="995" spans="2:12" x14ac:dyDescent="0.3">
      <c r="B995" s="422">
        <v>0</v>
      </c>
      <c r="C995" s="289"/>
      <c r="D995" s="254">
        <v>0</v>
      </c>
      <c r="E995" s="255"/>
      <c r="F995" s="292"/>
      <c r="G995" s="257">
        <v>0</v>
      </c>
      <c r="H995" s="437">
        <v>0</v>
      </c>
      <c r="I995" s="258" t="s">
        <v>1229</v>
      </c>
      <c r="J995" s="339">
        <v>0</v>
      </c>
      <c r="K995" s="420">
        <v>0</v>
      </c>
      <c r="L995" s="454">
        <v>0</v>
      </c>
    </row>
    <row r="996" spans="2:12" ht="15" thickBot="1" x14ac:dyDescent="0.35">
      <c r="B996" s="455" t="s">
        <v>64</v>
      </c>
      <c r="C996" s="298"/>
      <c r="D996" s="299"/>
      <c r="E996" s="300"/>
      <c r="F996" s="301"/>
      <c r="G996" s="288">
        <v>0</v>
      </c>
      <c r="H996" s="438" t="s">
        <v>64</v>
      </c>
      <c r="I996" s="261" t="s">
        <v>156</v>
      </c>
      <c r="J996" s="262"/>
      <c r="K996" s="426" t="s">
        <v>156</v>
      </c>
      <c r="L996" s="439">
        <v>0</v>
      </c>
    </row>
    <row r="997" spans="2:12" x14ac:dyDescent="0.3">
      <c r="B997" s="235"/>
      <c r="C997" s="302"/>
      <c r="D997" s="303" t="s">
        <v>65</v>
      </c>
      <c r="E997" s="304"/>
      <c r="F997" s="305"/>
      <c r="G997" s="306">
        <v>4.6853699999999998</v>
      </c>
      <c r="H997" s="307"/>
      <c r="I997" s="308"/>
      <c r="J997" s="309"/>
      <c r="K997" s="308"/>
      <c r="L997" s="310"/>
    </row>
    <row r="998" spans="2:12" x14ac:dyDescent="0.3">
      <c r="B998" s="232"/>
      <c r="C998" s="302"/>
      <c r="D998" s="311" t="s">
        <v>7</v>
      </c>
      <c r="E998" s="312"/>
      <c r="F998" s="313">
        <v>0.1</v>
      </c>
      <c r="G998" s="73">
        <v>0.46899999999999997</v>
      </c>
      <c r="H998" s="314"/>
      <c r="I998" s="315"/>
      <c r="J998" s="316"/>
      <c r="K998" s="456"/>
      <c r="L998" s="317"/>
    </row>
    <row r="999" spans="2:12" x14ac:dyDescent="0.3">
      <c r="B999" s="232"/>
      <c r="C999" s="302"/>
      <c r="D999" s="311" t="s">
        <v>8</v>
      </c>
      <c r="E999" s="312"/>
      <c r="F999" s="313">
        <v>0.1</v>
      </c>
      <c r="G999" s="73">
        <v>0.46899999999999997</v>
      </c>
      <c r="H999" s="314"/>
      <c r="I999" s="315"/>
      <c r="J999" s="316"/>
      <c r="K999" s="456"/>
      <c r="L999" s="317"/>
    </row>
    <row r="1000" spans="2:12" x14ac:dyDescent="0.3">
      <c r="C1000" s="302"/>
      <c r="D1000" s="318" t="s">
        <v>67</v>
      </c>
      <c r="E1000" s="319"/>
      <c r="F1000" s="305"/>
      <c r="G1000" s="76">
        <v>5.6230000000000002</v>
      </c>
      <c r="H1000" s="314"/>
      <c r="I1000" s="315"/>
      <c r="J1000" s="316"/>
      <c r="K1000" s="456"/>
      <c r="L1000" s="317"/>
    </row>
    <row r="1001" spans="2:12" ht="15" thickBot="1" x14ac:dyDescent="0.35">
      <c r="B1001" s="232" t="s">
        <v>66</v>
      </c>
      <c r="C1001" s="302"/>
      <c r="D1001" s="320" t="s">
        <v>68</v>
      </c>
      <c r="E1001" s="321"/>
      <c r="F1001" s="322"/>
      <c r="G1001" s="78">
        <v>5.62</v>
      </c>
      <c r="H1001" s="323">
        <v>1</v>
      </c>
      <c r="I1001" s="324"/>
      <c r="J1001" s="325"/>
      <c r="K1001" s="457"/>
      <c r="L1001" s="326">
        <v>0.89717951837314891</v>
      </c>
    </row>
    <row r="1002" spans="2:12" x14ac:dyDescent="0.3">
      <c r="B1002" s="232"/>
      <c r="C1002" s="302"/>
      <c r="D1002" s="219"/>
      <c r="E1002" s="327"/>
      <c r="F1002" s="241"/>
      <c r="G1002" s="327"/>
      <c r="H1002" s="230"/>
      <c r="I1002" s="230"/>
      <c r="J1002" s="231"/>
      <c r="K1002" s="230"/>
      <c r="L1002" s="230"/>
    </row>
    <row r="1003" spans="2:12" x14ac:dyDescent="0.3">
      <c r="B1003" s="232"/>
      <c r="C1003" s="232"/>
      <c r="D1003" s="219"/>
      <c r="E1003" s="327"/>
      <c r="F1003" s="241"/>
      <c r="G1003" s="327"/>
      <c r="H1003" s="230"/>
      <c r="I1003" s="230"/>
      <c r="J1003" s="231"/>
      <c r="K1003" s="230"/>
      <c r="L1003" s="230"/>
    </row>
    <row r="1004" spans="2:12" x14ac:dyDescent="0.3">
      <c r="J1004" s="226"/>
    </row>
    <row r="1005" spans="2:12" x14ac:dyDescent="0.3">
      <c r="J1005" s="226"/>
    </row>
    <row r="1006" spans="2:12" x14ac:dyDescent="0.3">
      <c r="J1006" s="226"/>
    </row>
    <row r="1007" spans="2:12" x14ac:dyDescent="0.3">
      <c r="J1007" s="226"/>
    </row>
    <row r="1008" spans="2:12" x14ac:dyDescent="0.3">
      <c r="J1008" s="226"/>
    </row>
    <row r="1009" spans="2:12" x14ac:dyDescent="0.3">
      <c r="J1009" s="226"/>
    </row>
    <row r="1010" spans="2:12" ht="37.200000000000003" customHeight="1" x14ac:dyDescent="0.3">
      <c r="B1010" s="710" t="s">
        <v>1809</v>
      </c>
      <c r="C1010" s="710"/>
      <c r="D1010" s="710"/>
      <c r="E1010" s="710"/>
      <c r="F1010" s="710"/>
      <c r="G1010" s="710"/>
      <c r="H1010" s="710"/>
      <c r="I1010" s="710"/>
      <c r="J1010" s="710"/>
      <c r="K1010" s="710"/>
      <c r="L1010" s="710"/>
    </row>
    <row r="1011" spans="2:12" x14ac:dyDescent="0.3">
      <c r="B1011" s="227"/>
      <c r="C1011" s="227"/>
      <c r="D1011" s="228"/>
      <c r="E1011" s="229"/>
      <c r="F1011" s="229"/>
      <c r="G1011" s="229"/>
      <c r="H1011" s="230"/>
      <c r="I1011" s="230"/>
      <c r="J1011" s="231"/>
      <c r="K1011" s="230"/>
      <c r="L1011" s="230"/>
    </row>
    <row r="1012" spans="2:12" ht="33" customHeight="1" x14ac:dyDescent="0.3">
      <c r="B1012" s="410" t="s">
        <v>1222</v>
      </c>
      <c r="C1012" s="232" t="s">
        <v>1223</v>
      </c>
      <c r="D1012" s="232"/>
      <c r="E1012" s="232"/>
      <c r="F1012" s="233"/>
      <c r="G1012" s="234"/>
      <c r="H1012" s="230"/>
      <c r="J1012" s="231"/>
      <c r="K1012" s="230"/>
      <c r="L1012" s="230"/>
    </row>
    <row r="1013" spans="2:12" x14ac:dyDescent="0.3">
      <c r="B1013" s="232" t="s">
        <v>1224</v>
      </c>
      <c r="C1013" s="235" t="s">
        <v>157</v>
      </c>
      <c r="D1013" s="411"/>
      <c r="E1013" s="412"/>
      <c r="F1013" s="233"/>
      <c r="G1013" s="234"/>
      <c r="H1013" s="230"/>
      <c r="I1013" s="230"/>
      <c r="J1013" s="231"/>
      <c r="K1013" s="230"/>
      <c r="L1013" s="230"/>
    </row>
    <row r="1014" spans="2:12" x14ac:dyDescent="0.3">
      <c r="B1014" s="232"/>
      <c r="C1014" s="236"/>
      <c r="D1014" s="237"/>
      <c r="E1014" s="238"/>
      <c r="F1014" s="239"/>
      <c r="G1014" s="240"/>
      <c r="H1014" s="230"/>
      <c r="I1014" s="230"/>
      <c r="J1014" s="231"/>
      <c r="K1014" s="230"/>
      <c r="L1014" s="230"/>
    </row>
    <row r="1015" spans="2:12" ht="27" customHeight="1" x14ac:dyDescent="0.3">
      <c r="B1015" s="413" t="s">
        <v>48</v>
      </c>
      <c r="C1015" s="236"/>
      <c r="D1015" s="237"/>
      <c r="E1015" s="238"/>
      <c r="F1015" s="238"/>
      <c r="G1015" s="238"/>
      <c r="H1015" s="230"/>
      <c r="I1015" s="230"/>
      <c r="J1015" s="231"/>
      <c r="K1015" s="230"/>
      <c r="L1015" s="230"/>
    </row>
    <row r="1016" spans="2:12" x14ac:dyDescent="0.3">
      <c r="B1016" s="235" t="s">
        <v>49</v>
      </c>
      <c r="C1016" s="235" t="s">
        <v>537</v>
      </c>
      <c r="D1016" s="232"/>
      <c r="E1016" s="232"/>
      <c r="F1016" s="241" t="s">
        <v>50</v>
      </c>
      <c r="G1016" s="242" t="s">
        <v>2</v>
      </c>
      <c r="H1016" s="230"/>
      <c r="I1016" s="230"/>
      <c r="J1016" s="231"/>
      <c r="K1016" s="230"/>
      <c r="L1016" s="230"/>
    </row>
    <row r="1017" spans="2:12" ht="15" thickBot="1" x14ac:dyDescent="0.35">
      <c r="B1017" s="235" t="s">
        <v>51</v>
      </c>
      <c r="C1017" s="235" t="s">
        <v>985</v>
      </c>
      <c r="D1017" s="235"/>
      <c r="E1017" s="235"/>
      <c r="F1017" s="235"/>
      <c r="G1017" s="235"/>
      <c r="H1017" s="235"/>
      <c r="I1017" s="235"/>
      <c r="J1017" s="235"/>
      <c r="K1017" s="230"/>
      <c r="L1017" s="230"/>
    </row>
    <row r="1018" spans="2:12" ht="15" thickTop="1" x14ac:dyDescent="0.3">
      <c r="B1018" s="414" t="s">
        <v>52</v>
      </c>
      <c r="C1018" s="243"/>
      <c r="D1018" s="244"/>
      <c r="E1018" s="245"/>
      <c r="F1018" s="246"/>
      <c r="G1018" s="247"/>
      <c r="H1018" s="396" t="s">
        <v>164</v>
      </c>
      <c r="I1018" s="397"/>
      <c r="J1018" s="397"/>
      <c r="K1018" s="397"/>
      <c r="L1018" s="398"/>
    </row>
    <row r="1019" spans="2:12" x14ac:dyDescent="0.3">
      <c r="B1019" s="415" t="s">
        <v>53</v>
      </c>
      <c r="C1019" s="248" t="s">
        <v>1</v>
      </c>
      <c r="D1019" s="249" t="s">
        <v>54</v>
      </c>
      <c r="E1019" s="250" t="s">
        <v>23</v>
      </c>
      <c r="F1019" s="250" t="s">
        <v>55</v>
      </c>
      <c r="G1019" s="251" t="s">
        <v>56</v>
      </c>
      <c r="H1019" s="416" t="s">
        <v>158</v>
      </c>
      <c r="I1019" s="417" t="s">
        <v>159</v>
      </c>
      <c r="J1019" s="417" t="s">
        <v>160</v>
      </c>
      <c r="K1019" s="417" t="s">
        <v>161</v>
      </c>
      <c r="L1019" s="418" t="s">
        <v>162</v>
      </c>
    </row>
    <row r="1020" spans="2:12" x14ac:dyDescent="0.3">
      <c r="B1020" s="252"/>
      <c r="C1020" s="253"/>
      <c r="D1020" s="254"/>
      <c r="E1020" s="255">
        <v>0</v>
      </c>
      <c r="F1020" s="256"/>
      <c r="G1020" s="26">
        <v>0</v>
      </c>
      <c r="H1020" s="419">
        <v>0</v>
      </c>
      <c r="I1020" s="258" t="s">
        <v>1226</v>
      </c>
      <c r="J1020" s="339"/>
      <c r="K1020" s="420"/>
      <c r="L1020" s="421">
        <v>0</v>
      </c>
    </row>
    <row r="1021" spans="2:12" x14ac:dyDescent="0.3">
      <c r="B1021" s="422">
        <v>0</v>
      </c>
      <c r="C1021" s="253"/>
      <c r="D1021" s="254">
        <v>0</v>
      </c>
      <c r="E1021" s="255">
        <v>0</v>
      </c>
      <c r="F1021" s="256"/>
      <c r="G1021" s="26">
        <v>0</v>
      </c>
      <c r="H1021" s="419">
        <v>0</v>
      </c>
      <c r="I1021" s="258" t="s">
        <v>1227</v>
      </c>
      <c r="J1021" s="339">
        <v>0</v>
      </c>
      <c r="K1021" s="420">
        <v>0</v>
      </c>
      <c r="L1021" s="421">
        <v>0</v>
      </c>
    </row>
    <row r="1022" spans="2:12" x14ac:dyDescent="0.3">
      <c r="B1022" s="422">
        <v>0</v>
      </c>
      <c r="C1022" s="253"/>
      <c r="D1022" s="254">
        <v>0</v>
      </c>
      <c r="E1022" s="255">
        <v>0</v>
      </c>
      <c r="F1022" s="256"/>
      <c r="G1022" s="26">
        <v>0</v>
      </c>
      <c r="H1022" s="419">
        <v>0</v>
      </c>
      <c r="I1022" s="258" t="s">
        <v>1228</v>
      </c>
      <c r="J1022" s="339">
        <v>0</v>
      </c>
      <c r="K1022" s="420">
        <v>0</v>
      </c>
      <c r="L1022" s="421">
        <v>0</v>
      </c>
    </row>
    <row r="1023" spans="2:12" x14ac:dyDescent="0.3">
      <c r="B1023" s="422">
        <v>0</v>
      </c>
      <c r="C1023" s="253"/>
      <c r="D1023" s="254">
        <v>0</v>
      </c>
      <c r="E1023" s="255">
        <v>0</v>
      </c>
      <c r="F1023" s="256"/>
      <c r="G1023" s="26">
        <v>0</v>
      </c>
      <c r="H1023" s="419">
        <v>0</v>
      </c>
      <c r="I1023" s="258" t="s">
        <v>1229</v>
      </c>
      <c r="J1023" s="339">
        <v>0</v>
      </c>
      <c r="K1023" s="420">
        <v>0</v>
      </c>
      <c r="L1023" s="421">
        <v>0</v>
      </c>
    </row>
    <row r="1024" spans="2:12" x14ac:dyDescent="0.3">
      <c r="B1024" s="422">
        <v>0</v>
      </c>
      <c r="C1024" s="253"/>
      <c r="D1024" s="254">
        <v>0</v>
      </c>
      <c r="E1024" s="255">
        <v>0</v>
      </c>
      <c r="F1024" s="256"/>
      <c r="G1024" s="26">
        <v>0</v>
      </c>
      <c r="H1024" s="419">
        <v>0</v>
      </c>
      <c r="I1024" s="258" t="s">
        <v>1230</v>
      </c>
      <c r="J1024" s="339">
        <v>0</v>
      </c>
      <c r="K1024" s="420">
        <v>0</v>
      </c>
      <c r="L1024" s="421">
        <v>0</v>
      </c>
    </row>
    <row r="1025" spans="2:13" x14ac:dyDescent="0.3">
      <c r="B1025" s="422" t="s">
        <v>73</v>
      </c>
      <c r="C1025" s="253"/>
      <c r="D1025" s="254">
        <v>0</v>
      </c>
      <c r="E1025" s="255">
        <v>0</v>
      </c>
      <c r="F1025" s="256"/>
      <c r="G1025" s="26">
        <v>2.5999999999999999E-2</v>
      </c>
      <c r="H1025" s="419">
        <v>8.0161803517253272E-3</v>
      </c>
      <c r="I1025" s="258" t="s">
        <v>1231</v>
      </c>
      <c r="J1025" s="61" t="s">
        <v>165</v>
      </c>
      <c r="K1025" s="100">
        <v>0.4</v>
      </c>
      <c r="L1025" s="101">
        <v>3.2064721406901311E-3</v>
      </c>
      <c r="M1025" s="62">
        <v>18</v>
      </c>
    </row>
    <row r="1026" spans="2:13" x14ac:dyDescent="0.3">
      <c r="B1026" s="422" t="s">
        <v>57</v>
      </c>
      <c r="C1026" s="253"/>
      <c r="D1026" s="259"/>
      <c r="E1026" s="255"/>
      <c r="F1026" s="256"/>
      <c r="G1026" s="260">
        <v>2.5999999999999999E-2</v>
      </c>
      <c r="H1026" s="425" t="s">
        <v>57</v>
      </c>
      <c r="I1026" s="261" t="s">
        <v>156</v>
      </c>
      <c r="J1026" s="262"/>
      <c r="K1026" s="426" t="s">
        <v>156</v>
      </c>
      <c r="L1026" s="427">
        <v>3.2064721406901311E-3</v>
      </c>
    </row>
    <row r="1027" spans="2:13" x14ac:dyDescent="0.3">
      <c r="B1027" s="428" t="s">
        <v>22</v>
      </c>
      <c r="C1027" s="263"/>
      <c r="D1027" s="264"/>
      <c r="E1027" s="265"/>
      <c r="F1027" s="266"/>
      <c r="G1027" s="267"/>
      <c r="H1027" s="429"/>
      <c r="I1027" s="268"/>
      <c r="J1027" s="269"/>
      <c r="K1027" s="430"/>
      <c r="L1027" s="270"/>
    </row>
    <row r="1028" spans="2:13" x14ac:dyDescent="0.3">
      <c r="B1028" s="431" t="s">
        <v>58</v>
      </c>
      <c r="C1028" s="271" t="s">
        <v>1</v>
      </c>
      <c r="D1028" s="329" t="s">
        <v>59</v>
      </c>
      <c r="E1028" s="272" t="s">
        <v>23</v>
      </c>
      <c r="F1028" s="272" t="s">
        <v>55</v>
      </c>
      <c r="G1028" s="273" t="s">
        <v>56</v>
      </c>
      <c r="H1028" s="416" t="s">
        <v>158</v>
      </c>
      <c r="I1028" s="417" t="s">
        <v>159</v>
      </c>
      <c r="J1028" s="417" t="s">
        <v>160</v>
      </c>
      <c r="K1028" s="432" t="s">
        <v>161</v>
      </c>
      <c r="L1028" s="418" t="s">
        <v>162</v>
      </c>
    </row>
    <row r="1029" spans="2:13" x14ac:dyDescent="0.3">
      <c r="B1029" s="8" t="s">
        <v>24</v>
      </c>
      <c r="C1029" s="25">
        <v>1</v>
      </c>
      <c r="D1029" s="3">
        <v>4.05</v>
      </c>
      <c r="E1029" s="26">
        <v>4.05</v>
      </c>
      <c r="F1029" s="26">
        <v>0.06</v>
      </c>
      <c r="G1029" s="26">
        <v>0.24299999999999999</v>
      </c>
      <c r="H1029" s="433">
        <v>7.4920454825740557E-2</v>
      </c>
      <c r="I1029" s="97"/>
      <c r="J1029" s="434" t="s">
        <v>163</v>
      </c>
      <c r="K1029" s="435">
        <v>1</v>
      </c>
      <c r="L1029" s="436">
        <v>7.4920454825740557E-2</v>
      </c>
      <c r="M1029" s="62">
        <v>101</v>
      </c>
    </row>
    <row r="1030" spans="2:13" x14ac:dyDescent="0.3">
      <c r="B1030" s="8" t="s">
        <v>37</v>
      </c>
      <c r="C1030" s="25">
        <v>1</v>
      </c>
      <c r="D1030" s="3">
        <v>4.0999999999999996</v>
      </c>
      <c r="E1030" s="26">
        <v>4.0999999999999996</v>
      </c>
      <c r="F1030" s="26">
        <v>0.06</v>
      </c>
      <c r="G1030" s="26">
        <v>0.24599999999999997</v>
      </c>
      <c r="H1030" s="419">
        <v>7.5845398712478085E-2</v>
      </c>
      <c r="I1030" s="99"/>
      <c r="J1030" s="423" t="s">
        <v>163</v>
      </c>
      <c r="K1030" s="424">
        <v>1</v>
      </c>
      <c r="L1030" s="421">
        <v>7.5845398712478085E-2</v>
      </c>
      <c r="M1030" s="62">
        <v>122</v>
      </c>
    </row>
    <row r="1031" spans="2:13" x14ac:dyDescent="0.3">
      <c r="B1031" s="8" t="s">
        <v>69</v>
      </c>
      <c r="C1031" s="25">
        <v>0.1</v>
      </c>
      <c r="D1031" s="3">
        <v>4.55</v>
      </c>
      <c r="E1031" s="26">
        <v>0.45500000000000002</v>
      </c>
      <c r="F1031" s="27">
        <v>0.06</v>
      </c>
      <c r="G1031" s="26">
        <v>2.7300000000000001E-2</v>
      </c>
      <c r="H1031" s="419">
        <v>8.4169893693115949E-3</v>
      </c>
      <c r="I1031" s="99"/>
      <c r="J1031" s="423" t="s">
        <v>163</v>
      </c>
      <c r="K1031" s="424">
        <v>1</v>
      </c>
      <c r="L1031" s="421">
        <v>8.4169893693115949E-3</v>
      </c>
      <c r="M1031" s="62">
        <v>113</v>
      </c>
    </row>
    <row r="1032" spans="2:13" x14ac:dyDescent="0.3">
      <c r="B1032" s="422"/>
      <c r="C1032" s="253"/>
      <c r="D1032" s="254"/>
      <c r="E1032" s="255"/>
      <c r="F1032" s="255"/>
      <c r="G1032" s="257"/>
      <c r="H1032" s="437">
        <v>0</v>
      </c>
      <c r="I1032" s="258" t="s">
        <v>1228</v>
      </c>
      <c r="J1032" s="339"/>
      <c r="K1032" s="420"/>
      <c r="L1032" s="421">
        <v>0</v>
      </c>
    </row>
    <row r="1033" spans="2:13" x14ac:dyDescent="0.3">
      <c r="B1033" s="422"/>
      <c r="C1033" s="253"/>
      <c r="D1033" s="254"/>
      <c r="E1033" s="255"/>
      <c r="F1033" s="255"/>
      <c r="G1033" s="257"/>
      <c r="H1033" s="437">
        <v>0</v>
      </c>
      <c r="I1033" s="258" t="s">
        <v>1229</v>
      </c>
      <c r="J1033" s="339">
        <v>0</v>
      </c>
      <c r="K1033" s="420">
        <v>0</v>
      </c>
      <c r="L1033" s="421">
        <v>0</v>
      </c>
    </row>
    <row r="1034" spans="2:13" x14ac:dyDescent="0.3">
      <c r="B1034" s="422">
        <v>0</v>
      </c>
      <c r="C1034" s="253"/>
      <c r="D1034" s="254">
        <v>0</v>
      </c>
      <c r="E1034" s="255">
        <v>0</v>
      </c>
      <c r="F1034" s="255"/>
      <c r="G1034" s="257">
        <v>0</v>
      </c>
      <c r="H1034" s="437">
        <v>0</v>
      </c>
      <c r="I1034" s="258" t="s">
        <v>1230</v>
      </c>
      <c r="J1034" s="339">
        <v>0</v>
      </c>
      <c r="K1034" s="420">
        <v>0</v>
      </c>
      <c r="L1034" s="421">
        <v>0</v>
      </c>
    </row>
    <row r="1035" spans="2:13" x14ac:dyDescent="0.3">
      <c r="B1035" s="422">
        <v>0</v>
      </c>
      <c r="C1035" s="253"/>
      <c r="D1035" s="254">
        <v>0</v>
      </c>
      <c r="E1035" s="255">
        <v>0</v>
      </c>
      <c r="F1035" s="256"/>
      <c r="G1035" s="257">
        <v>0</v>
      </c>
      <c r="H1035" s="437">
        <v>0</v>
      </c>
      <c r="I1035" s="258" t="s">
        <v>1231</v>
      </c>
      <c r="J1035" s="339">
        <v>0</v>
      </c>
      <c r="K1035" s="420">
        <v>0</v>
      </c>
      <c r="L1035" s="421">
        <v>0</v>
      </c>
    </row>
    <row r="1036" spans="2:13" x14ac:dyDescent="0.3">
      <c r="B1036" s="422">
        <v>0</v>
      </c>
      <c r="C1036" s="253"/>
      <c r="D1036" s="254">
        <v>0</v>
      </c>
      <c r="E1036" s="255">
        <v>0</v>
      </c>
      <c r="F1036" s="256"/>
      <c r="G1036" s="257">
        <v>0</v>
      </c>
      <c r="H1036" s="437">
        <v>0</v>
      </c>
      <c r="I1036" s="258" t="s">
        <v>1237</v>
      </c>
      <c r="J1036" s="339">
        <v>0</v>
      </c>
      <c r="K1036" s="420">
        <v>0</v>
      </c>
      <c r="L1036" s="421">
        <v>0</v>
      </c>
    </row>
    <row r="1037" spans="2:13" x14ac:dyDescent="0.3">
      <c r="B1037" s="422">
        <v>0</v>
      </c>
      <c r="C1037" s="253"/>
      <c r="D1037" s="254">
        <v>0</v>
      </c>
      <c r="E1037" s="255">
        <v>0</v>
      </c>
      <c r="F1037" s="256"/>
      <c r="G1037" s="257">
        <v>0</v>
      </c>
      <c r="H1037" s="437">
        <v>0</v>
      </c>
      <c r="I1037" s="258" t="s">
        <v>1238</v>
      </c>
      <c r="J1037" s="339">
        <v>0</v>
      </c>
      <c r="K1037" s="420">
        <v>0</v>
      </c>
      <c r="L1037" s="421">
        <v>0</v>
      </c>
    </row>
    <row r="1038" spans="2:13" x14ac:dyDescent="0.3">
      <c r="B1038" s="422" t="s">
        <v>60</v>
      </c>
      <c r="C1038" s="253"/>
      <c r="D1038" s="259"/>
      <c r="E1038" s="255"/>
      <c r="F1038" s="256"/>
      <c r="G1038" s="260">
        <v>0.51629999999999998</v>
      </c>
      <c r="H1038" s="438" t="s">
        <v>60</v>
      </c>
      <c r="I1038" s="261" t="s">
        <v>156</v>
      </c>
      <c r="J1038" s="262"/>
      <c r="K1038" s="426" t="s">
        <v>156</v>
      </c>
      <c r="L1038" s="439">
        <v>0.15918284290753024</v>
      </c>
    </row>
    <row r="1039" spans="2:13" x14ac:dyDescent="0.3">
      <c r="B1039" s="428" t="s">
        <v>38</v>
      </c>
      <c r="C1039" s="263"/>
      <c r="D1039" s="264"/>
      <c r="E1039" s="276"/>
      <c r="F1039" s="266"/>
      <c r="G1039" s="277"/>
      <c r="H1039" s="278"/>
      <c r="I1039" s="279"/>
      <c r="J1039" s="280"/>
      <c r="K1039" s="281"/>
      <c r="L1039" s="282"/>
    </row>
    <row r="1040" spans="2:13" x14ac:dyDescent="0.3">
      <c r="B1040" s="415" t="s">
        <v>53</v>
      </c>
      <c r="C1040" s="328"/>
      <c r="D1040" s="329" t="s">
        <v>0</v>
      </c>
      <c r="E1040" s="272" t="s">
        <v>1</v>
      </c>
      <c r="F1040" s="459" t="s">
        <v>61</v>
      </c>
      <c r="G1040" s="251" t="s">
        <v>56</v>
      </c>
      <c r="H1040" s="441" t="s">
        <v>158</v>
      </c>
      <c r="I1040" s="442" t="s">
        <v>159</v>
      </c>
      <c r="J1040" s="442" t="s">
        <v>160</v>
      </c>
      <c r="K1040" s="443" t="s">
        <v>161</v>
      </c>
      <c r="L1040" s="444" t="s">
        <v>162</v>
      </c>
    </row>
    <row r="1041" spans="2:12" x14ac:dyDescent="0.3">
      <c r="B1041" s="422" t="s">
        <v>1284</v>
      </c>
      <c r="C1041" s="289"/>
      <c r="D1041" s="290" t="s">
        <v>2</v>
      </c>
      <c r="E1041" s="291">
        <v>1.05</v>
      </c>
      <c r="F1041" s="292">
        <v>2.33</v>
      </c>
      <c r="G1041" s="26">
        <v>2.4465000000000003</v>
      </c>
      <c r="H1041" s="419">
        <v>0.75429173963446217</v>
      </c>
      <c r="I1041" s="258" t="s">
        <v>1226</v>
      </c>
      <c r="J1041" s="339" t="s">
        <v>163</v>
      </c>
      <c r="K1041" s="420">
        <v>1</v>
      </c>
      <c r="L1041" s="421">
        <v>0.75429173963446217</v>
      </c>
    </row>
    <row r="1042" spans="2:12" x14ac:dyDescent="0.3">
      <c r="B1042" s="422" t="s">
        <v>1269</v>
      </c>
      <c r="C1042" s="289"/>
      <c r="D1042" s="290" t="s">
        <v>1270</v>
      </c>
      <c r="E1042" s="291">
        <v>3.0000000000000001E-3</v>
      </c>
      <c r="F1042" s="292">
        <v>52.9</v>
      </c>
      <c r="G1042" s="26">
        <v>0.15870000000000001</v>
      </c>
      <c r="H1042" s="419">
        <v>4.8929531608415754E-2</v>
      </c>
      <c r="I1042" s="258" t="s">
        <v>1227</v>
      </c>
      <c r="J1042" s="339" t="s">
        <v>165</v>
      </c>
      <c r="K1042" s="420">
        <v>0.4</v>
      </c>
      <c r="L1042" s="421">
        <v>1.9571812643366302E-2</v>
      </c>
    </row>
    <row r="1043" spans="2:12" x14ac:dyDescent="0.3">
      <c r="B1043" s="446" t="s">
        <v>1271</v>
      </c>
      <c r="C1043" s="447"/>
      <c r="D1043" s="290" t="s">
        <v>1270</v>
      </c>
      <c r="E1043" s="291">
        <v>3.0000000000000001E-3</v>
      </c>
      <c r="F1043" s="292">
        <v>31.98</v>
      </c>
      <c r="G1043" s="26">
        <v>9.5939999999999998E-2</v>
      </c>
      <c r="H1043" s="419">
        <v>2.9579705497866458E-2</v>
      </c>
      <c r="I1043" s="258" t="s">
        <v>1228</v>
      </c>
      <c r="J1043" s="339" t="s">
        <v>165</v>
      </c>
      <c r="K1043" s="420">
        <v>0.4</v>
      </c>
      <c r="L1043" s="421">
        <v>1.1831882199146583E-2</v>
      </c>
    </row>
    <row r="1044" spans="2:12" x14ac:dyDescent="0.3">
      <c r="B1044" s="410"/>
      <c r="C1044" s="410"/>
      <c r="D1044" s="290"/>
      <c r="E1044" s="291"/>
      <c r="F1044" s="292"/>
      <c r="G1044" s="26">
        <v>0</v>
      </c>
      <c r="H1044" s="419">
        <v>0</v>
      </c>
      <c r="I1044" s="258"/>
      <c r="J1044" s="339"/>
      <c r="K1044" s="420"/>
      <c r="L1044" s="421">
        <v>0</v>
      </c>
    </row>
    <row r="1045" spans="2:12" x14ac:dyDescent="0.3">
      <c r="B1045" s="410"/>
      <c r="C1045" s="410"/>
      <c r="D1045" s="290"/>
      <c r="E1045" s="291"/>
      <c r="F1045" s="292"/>
      <c r="G1045" s="26">
        <v>0</v>
      </c>
      <c r="H1045" s="419">
        <v>0</v>
      </c>
      <c r="I1045" s="258"/>
      <c r="J1045" s="339"/>
      <c r="K1045" s="420"/>
      <c r="L1045" s="421">
        <v>0</v>
      </c>
    </row>
    <row r="1046" spans="2:12" x14ac:dyDescent="0.3">
      <c r="B1046" s="410"/>
      <c r="C1046" s="410"/>
      <c r="D1046" s="290"/>
      <c r="E1046" s="291"/>
      <c r="F1046" s="292"/>
      <c r="G1046" s="26">
        <v>0</v>
      </c>
      <c r="H1046" s="419">
        <v>0</v>
      </c>
      <c r="I1046" s="258"/>
      <c r="J1046" s="339"/>
      <c r="K1046" s="420"/>
      <c r="L1046" s="421">
        <v>0</v>
      </c>
    </row>
    <row r="1047" spans="2:12" x14ac:dyDescent="0.3">
      <c r="B1047" s="410"/>
      <c r="C1047" s="410"/>
      <c r="D1047" s="290"/>
      <c r="E1047" s="291"/>
      <c r="F1047" s="292"/>
      <c r="G1047" s="26">
        <v>0</v>
      </c>
      <c r="H1047" s="419">
        <v>0</v>
      </c>
      <c r="I1047" s="258"/>
      <c r="J1047" s="339"/>
      <c r="K1047" s="420"/>
      <c r="L1047" s="421">
        <v>0</v>
      </c>
    </row>
    <row r="1048" spans="2:12" x14ac:dyDescent="0.3">
      <c r="B1048" s="410"/>
      <c r="C1048" s="410"/>
      <c r="D1048" s="290"/>
      <c r="E1048" s="291"/>
      <c r="F1048" s="292"/>
      <c r="G1048" s="26">
        <v>0</v>
      </c>
      <c r="H1048" s="419">
        <v>0</v>
      </c>
      <c r="I1048" s="258"/>
      <c r="J1048" s="339"/>
      <c r="K1048" s="420"/>
      <c r="L1048" s="421">
        <v>0</v>
      </c>
    </row>
    <row r="1049" spans="2:12" x14ac:dyDescent="0.3">
      <c r="B1049" s="410"/>
      <c r="C1049" s="410"/>
      <c r="D1049" s="290"/>
      <c r="E1049" s="291"/>
      <c r="F1049" s="292"/>
      <c r="G1049" s="26">
        <v>0</v>
      </c>
      <c r="H1049" s="419">
        <v>0</v>
      </c>
      <c r="I1049" s="258"/>
      <c r="J1049" s="339"/>
      <c r="K1049" s="420"/>
      <c r="L1049" s="421">
        <v>0</v>
      </c>
    </row>
    <row r="1050" spans="2:12" x14ac:dyDescent="0.3">
      <c r="B1050" s="422"/>
      <c r="C1050" s="289"/>
      <c r="D1050" s="290"/>
      <c r="E1050" s="291"/>
      <c r="F1050" s="292"/>
      <c r="G1050" s="26">
        <v>0</v>
      </c>
      <c r="H1050" s="419">
        <v>0</v>
      </c>
      <c r="I1050" s="258" t="s">
        <v>1229</v>
      </c>
      <c r="J1050" s="339"/>
      <c r="K1050" s="420"/>
      <c r="L1050" s="421">
        <v>0</v>
      </c>
    </row>
    <row r="1051" spans="2:12" x14ac:dyDescent="0.3">
      <c r="B1051" s="422">
        <v>0</v>
      </c>
      <c r="C1051" s="289"/>
      <c r="D1051" s="254">
        <v>0</v>
      </c>
      <c r="E1051" s="291"/>
      <c r="F1051" s="292"/>
      <c r="G1051" s="26">
        <v>0</v>
      </c>
      <c r="H1051" s="419">
        <v>0</v>
      </c>
      <c r="I1051" s="258" t="s">
        <v>1226</v>
      </c>
      <c r="J1051" s="339">
        <v>0</v>
      </c>
      <c r="K1051" s="420">
        <v>0</v>
      </c>
      <c r="L1051" s="421">
        <v>0</v>
      </c>
    </row>
    <row r="1052" spans="2:12" x14ac:dyDescent="0.3">
      <c r="B1052" s="422"/>
      <c r="C1052" s="289"/>
      <c r="D1052" s="254"/>
      <c r="E1052" s="291"/>
      <c r="F1052" s="292"/>
      <c r="G1052" s="26">
        <v>0</v>
      </c>
      <c r="H1052" s="419">
        <v>0</v>
      </c>
      <c r="I1052" s="258"/>
      <c r="J1052" s="339"/>
      <c r="K1052" s="420"/>
      <c r="L1052" s="421">
        <v>0</v>
      </c>
    </row>
    <row r="1053" spans="2:12" x14ac:dyDescent="0.3">
      <c r="B1053" s="422"/>
      <c r="C1053" s="289"/>
      <c r="D1053" s="254"/>
      <c r="E1053" s="291"/>
      <c r="F1053" s="292"/>
      <c r="G1053" s="26">
        <v>0</v>
      </c>
      <c r="H1053" s="419">
        <v>0</v>
      </c>
      <c r="I1053" s="258"/>
      <c r="J1053" s="339"/>
      <c r="K1053" s="420"/>
      <c r="L1053" s="421">
        <v>0</v>
      </c>
    </row>
    <row r="1054" spans="2:12" x14ac:dyDescent="0.3">
      <c r="B1054" s="422"/>
      <c r="C1054" s="289"/>
      <c r="D1054" s="254"/>
      <c r="E1054" s="291"/>
      <c r="F1054" s="292"/>
      <c r="G1054" s="26">
        <v>0</v>
      </c>
      <c r="H1054" s="419">
        <v>0</v>
      </c>
      <c r="I1054" s="258"/>
      <c r="J1054" s="339"/>
      <c r="K1054" s="420"/>
      <c r="L1054" s="421">
        <v>0</v>
      </c>
    </row>
    <row r="1055" spans="2:12" x14ac:dyDescent="0.3">
      <c r="B1055" s="422">
        <v>0</v>
      </c>
      <c r="C1055" s="289"/>
      <c r="D1055" s="254">
        <v>0</v>
      </c>
      <c r="E1055" s="291"/>
      <c r="F1055" s="292"/>
      <c r="G1055" s="26">
        <v>0</v>
      </c>
      <c r="H1055" s="419">
        <v>0</v>
      </c>
      <c r="I1055" s="258" t="s">
        <v>1227</v>
      </c>
      <c r="J1055" s="339">
        <v>0</v>
      </c>
      <c r="K1055" s="420">
        <v>0</v>
      </c>
      <c r="L1055" s="421">
        <v>0</v>
      </c>
    </row>
    <row r="1056" spans="2:12" x14ac:dyDescent="0.3">
      <c r="B1056" s="422">
        <v>0</v>
      </c>
      <c r="C1056" s="289"/>
      <c r="D1056" s="254">
        <v>0</v>
      </c>
      <c r="E1056" s="291"/>
      <c r="F1056" s="292"/>
      <c r="G1056" s="26">
        <v>0</v>
      </c>
      <c r="H1056" s="419">
        <v>0</v>
      </c>
      <c r="I1056" s="258" t="s">
        <v>1228</v>
      </c>
      <c r="J1056" s="339">
        <v>0</v>
      </c>
      <c r="K1056" s="420">
        <v>0</v>
      </c>
      <c r="L1056" s="421">
        <v>0</v>
      </c>
    </row>
    <row r="1057" spans="2:12" x14ac:dyDescent="0.3">
      <c r="B1057" s="449" t="s">
        <v>62</v>
      </c>
      <c r="C1057" s="293"/>
      <c r="D1057" s="294"/>
      <c r="E1057" s="295"/>
      <c r="F1057" s="296"/>
      <c r="G1057" s="260">
        <v>2.7011400000000005</v>
      </c>
      <c r="H1057" s="438" t="s">
        <v>62</v>
      </c>
      <c r="I1057" s="261" t="s">
        <v>156</v>
      </c>
      <c r="J1057" s="262"/>
      <c r="K1057" s="426" t="s">
        <v>156</v>
      </c>
      <c r="L1057" s="439">
        <v>0.78569543447697499</v>
      </c>
    </row>
    <row r="1058" spans="2:12" x14ac:dyDescent="0.3">
      <c r="B1058" s="428" t="s">
        <v>63</v>
      </c>
      <c r="C1058" s="263"/>
      <c r="D1058" s="264"/>
      <c r="E1058" s="265"/>
      <c r="F1058" s="266"/>
      <c r="G1058" s="277"/>
      <c r="H1058" s="278"/>
      <c r="I1058" s="279"/>
      <c r="J1058" s="280"/>
      <c r="K1058" s="281"/>
      <c r="L1058" s="282">
        <v>0</v>
      </c>
    </row>
    <row r="1059" spans="2:12" x14ac:dyDescent="0.3">
      <c r="B1059" s="415" t="s">
        <v>53</v>
      </c>
      <c r="C1059" s="297"/>
      <c r="D1059" s="249" t="s">
        <v>0</v>
      </c>
      <c r="E1059" s="250" t="s">
        <v>1</v>
      </c>
      <c r="F1059" s="272" t="s">
        <v>61</v>
      </c>
      <c r="G1059" s="285" t="s">
        <v>56</v>
      </c>
      <c r="H1059" s="441" t="s">
        <v>158</v>
      </c>
      <c r="I1059" s="442" t="s">
        <v>159</v>
      </c>
      <c r="J1059" s="442" t="s">
        <v>160</v>
      </c>
      <c r="K1059" s="443" t="s">
        <v>161</v>
      </c>
      <c r="L1059" s="444" t="s">
        <v>162</v>
      </c>
    </row>
    <row r="1060" spans="2:12" x14ac:dyDescent="0.3">
      <c r="B1060" s="422">
        <v>0</v>
      </c>
      <c r="C1060" s="289"/>
      <c r="D1060" s="254">
        <v>0</v>
      </c>
      <c r="E1060" s="255"/>
      <c r="F1060" s="292"/>
      <c r="G1060" s="288">
        <v>0</v>
      </c>
      <c r="H1060" s="450">
        <v>0</v>
      </c>
      <c r="I1060" s="275" t="s">
        <v>1232</v>
      </c>
      <c r="J1060" s="451">
        <v>0</v>
      </c>
      <c r="K1060" s="452">
        <v>0</v>
      </c>
      <c r="L1060" s="453">
        <v>0</v>
      </c>
    </row>
    <row r="1061" spans="2:12" x14ac:dyDescent="0.3">
      <c r="B1061" s="422">
        <v>0</v>
      </c>
      <c r="C1061" s="289"/>
      <c r="D1061" s="254">
        <v>0</v>
      </c>
      <c r="E1061" s="255"/>
      <c r="F1061" s="292"/>
      <c r="G1061" s="257">
        <v>0</v>
      </c>
      <c r="H1061" s="437">
        <v>0</v>
      </c>
      <c r="I1061" s="258" t="s">
        <v>1226</v>
      </c>
      <c r="J1061" s="339">
        <v>0</v>
      </c>
      <c r="K1061" s="420">
        <v>0</v>
      </c>
      <c r="L1061" s="454">
        <v>0</v>
      </c>
    </row>
    <row r="1062" spans="2:12" x14ac:dyDescent="0.3">
      <c r="B1062" s="422">
        <v>0</v>
      </c>
      <c r="C1062" s="289"/>
      <c r="D1062" s="254">
        <v>0</v>
      </c>
      <c r="E1062" s="255"/>
      <c r="F1062" s="292"/>
      <c r="G1062" s="257">
        <v>0</v>
      </c>
      <c r="H1062" s="437">
        <v>0</v>
      </c>
      <c r="I1062" s="258" t="s">
        <v>1229</v>
      </c>
      <c r="J1062" s="339">
        <v>0</v>
      </c>
      <c r="K1062" s="420">
        <v>0</v>
      </c>
      <c r="L1062" s="454">
        <v>0</v>
      </c>
    </row>
    <row r="1063" spans="2:12" ht="15" thickBot="1" x14ac:dyDescent="0.35">
      <c r="B1063" s="455" t="s">
        <v>64</v>
      </c>
      <c r="C1063" s="298"/>
      <c r="D1063" s="299"/>
      <c r="E1063" s="300"/>
      <c r="F1063" s="301"/>
      <c r="G1063" s="288">
        <v>0</v>
      </c>
      <c r="H1063" s="438" t="s">
        <v>64</v>
      </c>
      <c r="I1063" s="261" t="s">
        <v>156</v>
      </c>
      <c r="J1063" s="262"/>
      <c r="K1063" s="426" t="s">
        <v>156</v>
      </c>
      <c r="L1063" s="439">
        <v>0</v>
      </c>
    </row>
    <row r="1064" spans="2:12" x14ac:dyDescent="0.3">
      <c r="B1064" s="235"/>
      <c r="C1064" s="302"/>
      <c r="D1064" s="303" t="s">
        <v>65</v>
      </c>
      <c r="E1064" s="304"/>
      <c r="F1064" s="305"/>
      <c r="G1064" s="306">
        <v>3.2434400000000005</v>
      </c>
      <c r="H1064" s="307"/>
      <c r="I1064" s="308"/>
      <c r="J1064" s="309"/>
      <c r="K1064" s="308"/>
      <c r="L1064" s="310"/>
    </row>
    <row r="1065" spans="2:12" x14ac:dyDescent="0.3">
      <c r="B1065" s="232"/>
      <c r="C1065" s="302"/>
      <c r="D1065" s="311" t="s">
        <v>7</v>
      </c>
      <c r="E1065" s="312"/>
      <c r="F1065" s="313">
        <v>0.1</v>
      </c>
      <c r="G1065" s="73">
        <v>0.32400000000000001</v>
      </c>
      <c r="H1065" s="314"/>
      <c r="I1065" s="315"/>
      <c r="J1065" s="316"/>
      <c r="K1065" s="456"/>
      <c r="L1065" s="317"/>
    </row>
    <row r="1066" spans="2:12" x14ac:dyDescent="0.3">
      <c r="B1066" s="232"/>
      <c r="C1066" s="302"/>
      <c r="D1066" s="311" t="s">
        <v>8</v>
      </c>
      <c r="E1066" s="312"/>
      <c r="F1066" s="313">
        <v>0.1</v>
      </c>
      <c r="G1066" s="73">
        <v>0.32400000000000001</v>
      </c>
      <c r="H1066" s="314"/>
      <c r="I1066" s="315"/>
      <c r="J1066" s="316"/>
      <c r="K1066" s="456"/>
      <c r="L1066" s="317"/>
    </row>
    <row r="1067" spans="2:12" x14ac:dyDescent="0.3">
      <c r="C1067" s="302"/>
      <c r="D1067" s="318" t="s">
        <v>67</v>
      </c>
      <c r="E1067" s="319"/>
      <c r="F1067" s="305"/>
      <c r="G1067" s="76">
        <v>3.891</v>
      </c>
      <c r="H1067" s="314"/>
      <c r="I1067" s="315"/>
      <c r="J1067" s="316"/>
      <c r="K1067" s="456"/>
      <c r="L1067" s="317"/>
    </row>
    <row r="1068" spans="2:12" ht="15" thickBot="1" x14ac:dyDescent="0.35">
      <c r="B1068" s="232" t="s">
        <v>66</v>
      </c>
      <c r="C1068" s="302"/>
      <c r="D1068" s="320" t="s">
        <v>68</v>
      </c>
      <c r="E1068" s="321"/>
      <c r="F1068" s="322"/>
      <c r="G1068" s="78">
        <v>3.89</v>
      </c>
      <c r="H1068" s="323">
        <v>1</v>
      </c>
      <c r="I1068" s="324"/>
      <c r="J1068" s="325"/>
      <c r="K1068" s="457"/>
      <c r="L1068" s="326">
        <v>0.94808474952519539</v>
      </c>
    </row>
    <row r="1069" spans="2:12" x14ac:dyDescent="0.3">
      <c r="B1069" s="232"/>
      <c r="C1069" s="302"/>
      <c r="D1069" s="219"/>
      <c r="E1069" s="327"/>
      <c r="F1069" s="241"/>
      <c r="G1069" s="327"/>
      <c r="H1069" s="230"/>
      <c r="I1069" s="230"/>
      <c r="J1069" s="231"/>
      <c r="K1069" s="230"/>
      <c r="L1069" s="230"/>
    </row>
    <row r="1070" spans="2:12" x14ac:dyDescent="0.3">
      <c r="B1070" s="232"/>
      <c r="C1070" s="232"/>
      <c r="D1070" s="219"/>
      <c r="E1070" s="327"/>
      <c r="F1070" s="241"/>
      <c r="G1070" s="327"/>
      <c r="H1070" s="230"/>
      <c r="I1070" s="230"/>
      <c r="J1070" s="231"/>
      <c r="K1070" s="230"/>
      <c r="L1070" s="230"/>
    </row>
    <row r="1071" spans="2:12" x14ac:dyDescent="0.3">
      <c r="J1071" s="226"/>
    </row>
    <row r="1072" spans="2:12" x14ac:dyDescent="0.3">
      <c r="J1072" s="226"/>
    </row>
    <row r="1073" spans="2:12" x14ac:dyDescent="0.3">
      <c r="J1073" s="226"/>
    </row>
    <row r="1074" spans="2:12" ht="30.75" customHeight="1" x14ac:dyDescent="0.3">
      <c r="J1074" s="226"/>
    </row>
    <row r="1075" spans="2:12" x14ac:dyDescent="0.3">
      <c r="J1075" s="226"/>
    </row>
    <row r="1076" spans="2:12" x14ac:dyDescent="0.3">
      <c r="J1076" s="226"/>
    </row>
    <row r="1077" spans="2:12" ht="37.200000000000003" customHeight="1" x14ac:dyDescent="0.3">
      <c r="B1077" s="710" t="s">
        <v>1809</v>
      </c>
      <c r="C1077" s="710"/>
      <c r="D1077" s="710"/>
      <c r="E1077" s="710"/>
      <c r="F1077" s="710"/>
      <c r="G1077" s="710"/>
      <c r="H1077" s="710"/>
      <c r="I1077" s="710"/>
      <c r="J1077" s="710"/>
      <c r="K1077" s="710"/>
      <c r="L1077" s="710"/>
    </row>
    <row r="1078" spans="2:12" x14ac:dyDescent="0.3">
      <c r="B1078" s="227"/>
      <c r="C1078" s="227"/>
      <c r="D1078" s="228"/>
      <c r="E1078" s="229"/>
      <c r="F1078" s="229"/>
      <c r="G1078" s="229"/>
      <c r="H1078" s="230"/>
      <c r="I1078" s="230"/>
      <c r="J1078" s="231"/>
      <c r="K1078" s="230"/>
      <c r="L1078" s="230"/>
    </row>
    <row r="1079" spans="2:12" x14ac:dyDescent="0.3">
      <c r="B1079" s="410" t="s">
        <v>1222</v>
      </c>
      <c r="C1079" s="232" t="s">
        <v>1223</v>
      </c>
      <c r="D1079" s="232"/>
      <c r="E1079" s="232"/>
      <c r="F1079" s="233"/>
      <c r="G1079" s="234"/>
      <c r="H1079" s="230"/>
      <c r="J1079" s="231"/>
      <c r="K1079" s="230"/>
      <c r="L1079" s="230"/>
    </row>
    <row r="1080" spans="2:12" x14ac:dyDescent="0.3">
      <c r="B1080" s="232" t="s">
        <v>1224</v>
      </c>
      <c r="C1080" s="235" t="s">
        <v>157</v>
      </c>
      <c r="D1080" s="411"/>
      <c r="E1080" s="412"/>
      <c r="F1080" s="233"/>
      <c r="G1080" s="234"/>
      <c r="H1080" s="230"/>
      <c r="I1080" s="230"/>
      <c r="J1080" s="231"/>
      <c r="K1080" s="230"/>
      <c r="L1080" s="230"/>
    </row>
    <row r="1081" spans="2:12" x14ac:dyDescent="0.3">
      <c r="B1081" s="232"/>
      <c r="C1081" s="236"/>
      <c r="D1081" s="237"/>
      <c r="E1081" s="238"/>
      <c r="F1081" s="239"/>
      <c r="G1081" s="240"/>
      <c r="H1081" s="230"/>
      <c r="I1081" s="230"/>
      <c r="J1081" s="231"/>
      <c r="K1081" s="230"/>
      <c r="L1081" s="230"/>
    </row>
    <row r="1082" spans="2:12" ht="30" customHeight="1" x14ac:dyDescent="0.3">
      <c r="B1082" s="413" t="s">
        <v>48</v>
      </c>
      <c r="C1082" s="235"/>
      <c r="D1082" s="237"/>
      <c r="E1082" s="238"/>
      <c r="F1082" s="238"/>
      <c r="G1082" s="238"/>
      <c r="H1082" s="230"/>
      <c r="I1082" s="230"/>
      <c r="J1082" s="231"/>
      <c r="K1082" s="230"/>
      <c r="L1082" s="230"/>
    </row>
    <row r="1083" spans="2:12" x14ac:dyDescent="0.3">
      <c r="B1083" s="235" t="s">
        <v>49</v>
      </c>
      <c r="C1083" s="235" t="s">
        <v>536</v>
      </c>
      <c r="D1083" s="232"/>
      <c r="E1083" s="232"/>
      <c r="F1083" s="241" t="s">
        <v>50</v>
      </c>
      <c r="G1083" s="242" t="s">
        <v>2</v>
      </c>
      <c r="H1083" s="230"/>
      <c r="I1083" s="230"/>
      <c r="J1083" s="231"/>
      <c r="K1083" s="230"/>
      <c r="L1083" s="230"/>
    </row>
    <row r="1084" spans="2:12" ht="15" thickBot="1" x14ac:dyDescent="0.35">
      <c r="B1084" s="235" t="s">
        <v>51</v>
      </c>
      <c r="C1084" s="405" t="s">
        <v>867</v>
      </c>
      <c r="D1084" s="405"/>
      <c r="E1084" s="405"/>
      <c r="F1084" s="405"/>
      <c r="G1084" s="405"/>
      <c r="H1084" s="405"/>
      <c r="I1084" s="405"/>
      <c r="J1084" s="405"/>
      <c r="K1084" s="230"/>
      <c r="L1084" s="230"/>
    </row>
    <row r="1085" spans="2:12" ht="15" thickTop="1" x14ac:dyDescent="0.3">
      <c r="B1085" s="414" t="s">
        <v>52</v>
      </c>
      <c r="C1085" s="243"/>
      <c r="D1085" s="244"/>
      <c r="E1085" s="245"/>
      <c r="F1085" s="246"/>
      <c r="G1085" s="247"/>
      <c r="H1085" s="396" t="s">
        <v>164</v>
      </c>
      <c r="I1085" s="397"/>
      <c r="J1085" s="397"/>
      <c r="K1085" s="397"/>
      <c r="L1085" s="398"/>
    </row>
    <row r="1086" spans="2:12" x14ac:dyDescent="0.3">
      <c r="B1086" s="415" t="s">
        <v>53</v>
      </c>
      <c r="C1086" s="248" t="s">
        <v>1</v>
      </c>
      <c r="D1086" s="249" t="s">
        <v>54</v>
      </c>
      <c r="E1086" s="250" t="s">
        <v>23</v>
      </c>
      <c r="F1086" s="250" t="s">
        <v>55</v>
      </c>
      <c r="G1086" s="251" t="s">
        <v>56</v>
      </c>
      <c r="H1086" s="416" t="s">
        <v>158</v>
      </c>
      <c r="I1086" s="417" t="s">
        <v>159</v>
      </c>
      <c r="J1086" s="417" t="s">
        <v>160</v>
      </c>
      <c r="K1086" s="417" t="s">
        <v>161</v>
      </c>
      <c r="L1086" s="418" t="s">
        <v>162</v>
      </c>
    </row>
    <row r="1087" spans="2:12" x14ac:dyDescent="0.3">
      <c r="B1087" s="252"/>
      <c r="C1087" s="253"/>
      <c r="D1087" s="254"/>
      <c r="E1087" s="255">
        <v>0</v>
      </c>
      <c r="F1087" s="256"/>
      <c r="G1087" s="26">
        <v>0</v>
      </c>
      <c r="H1087" s="419">
        <v>0</v>
      </c>
      <c r="I1087" s="258" t="s">
        <v>1226</v>
      </c>
      <c r="J1087" s="339"/>
      <c r="K1087" s="420"/>
      <c r="L1087" s="421">
        <v>0</v>
      </c>
    </row>
    <row r="1088" spans="2:12" x14ac:dyDescent="0.3">
      <c r="B1088" s="422">
        <v>0</v>
      </c>
      <c r="C1088" s="253"/>
      <c r="D1088" s="254">
        <v>0</v>
      </c>
      <c r="E1088" s="255">
        <v>0</v>
      </c>
      <c r="F1088" s="256"/>
      <c r="G1088" s="26">
        <v>0</v>
      </c>
      <c r="H1088" s="419">
        <v>0</v>
      </c>
      <c r="I1088" s="258" t="s">
        <v>1227</v>
      </c>
      <c r="J1088" s="339">
        <v>0</v>
      </c>
      <c r="K1088" s="420">
        <v>0</v>
      </c>
      <c r="L1088" s="421">
        <v>0</v>
      </c>
    </row>
    <row r="1089" spans="2:13" x14ac:dyDescent="0.3">
      <c r="B1089" s="422">
        <v>0</v>
      </c>
      <c r="C1089" s="253"/>
      <c r="D1089" s="254">
        <v>0</v>
      </c>
      <c r="E1089" s="255">
        <v>0</v>
      </c>
      <c r="F1089" s="256"/>
      <c r="G1089" s="26">
        <v>0</v>
      </c>
      <c r="H1089" s="419">
        <v>0</v>
      </c>
      <c r="I1089" s="258" t="s">
        <v>1228</v>
      </c>
      <c r="J1089" s="339">
        <v>0</v>
      </c>
      <c r="K1089" s="420">
        <v>0</v>
      </c>
      <c r="L1089" s="421">
        <v>0</v>
      </c>
    </row>
    <row r="1090" spans="2:13" x14ac:dyDescent="0.3">
      <c r="B1090" s="422">
        <v>0</v>
      </c>
      <c r="C1090" s="253"/>
      <c r="D1090" s="254">
        <v>0</v>
      </c>
      <c r="E1090" s="255">
        <v>0</v>
      </c>
      <c r="F1090" s="256"/>
      <c r="G1090" s="26">
        <v>0</v>
      </c>
      <c r="H1090" s="419">
        <v>0</v>
      </c>
      <c r="I1090" s="258" t="s">
        <v>1229</v>
      </c>
      <c r="J1090" s="339">
        <v>0</v>
      </c>
      <c r="K1090" s="420">
        <v>0</v>
      </c>
      <c r="L1090" s="421">
        <v>0</v>
      </c>
    </row>
    <row r="1091" spans="2:13" x14ac:dyDescent="0.3">
      <c r="B1091" s="422">
        <v>0</v>
      </c>
      <c r="C1091" s="253"/>
      <c r="D1091" s="254">
        <v>0</v>
      </c>
      <c r="E1091" s="255">
        <v>0</v>
      </c>
      <c r="F1091" s="256"/>
      <c r="G1091" s="26">
        <v>0</v>
      </c>
      <c r="H1091" s="419">
        <v>0</v>
      </c>
      <c r="I1091" s="258" t="s">
        <v>1230</v>
      </c>
      <c r="J1091" s="339">
        <v>0</v>
      </c>
      <c r="K1091" s="420">
        <v>0</v>
      </c>
      <c r="L1091" s="421">
        <v>0</v>
      </c>
    </row>
    <row r="1092" spans="2:13" x14ac:dyDescent="0.3">
      <c r="B1092" s="422" t="s">
        <v>73</v>
      </c>
      <c r="C1092" s="253"/>
      <c r="D1092" s="254">
        <v>0</v>
      </c>
      <c r="E1092" s="255">
        <v>0</v>
      </c>
      <c r="F1092" s="256"/>
      <c r="G1092" s="26">
        <v>1.7000000000000001E-2</v>
      </c>
      <c r="H1092" s="419">
        <v>9.1671879381376598E-3</v>
      </c>
      <c r="I1092" s="258" t="s">
        <v>1231</v>
      </c>
      <c r="J1092" s="61" t="s">
        <v>165</v>
      </c>
      <c r="K1092" s="100">
        <v>0.4</v>
      </c>
      <c r="L1092" s="101">
        <v>3.6668751752550639E-3</v>
      </c>
      <c r="M1092" s="62">
        <v>18</v>
      </c>
    </row>
    <row r="1093" spans="2:13" x14ac:dyDescent="0.3">
      <c r="B1093" s="422" t="s">
        <v>57</v>
      </c>
      <c r="C1093" s="253"/>
      <c r="D1093" s="259"/>
      <c r="E1093" s="255"/>
      <c r="F1093" s="256"/>
      <c r="G1093" s="260">
        <v>1.7000000000000001E-2</v>
      </c>
      <c r="H1093" s="425" t="s">
        <v>57</v>
      </c>
      <c r="I1093" s="261" t="s">
        <v>156</v>
      </c>
      <c r="J1093" s="262"/>
      <c r="K1093" s="426" t="s">
        <v>156</v>
      </c>
      <c r="L1093" s="427">
        <v>3.6668751752550639E-3</v>
      </c>
    </row>
    <row r="1094" spans="2:13" x14ac:dyDescent="0.3">
      <c r="B1094" s="428" t="s">
        <v>22</v>
      </c>
      <c r="C1094" s="263"/>
      <c r="D1094" s="264"/>
      <c r="E1094" s="265"/>
      <c r="F1094" s="266"/>
      <c r="G1094" s="267"/>
      <c r="H1094" s="429"/>
      <c r="I1094" s="268"/>
      <c r="J1094" s="269"/>
      <c r="K1094" s="430"/>
      <c r="L1094" s="270"/>
    </row>
    <row r="1095" spans="2:13" x14ac:dyDescent="0.3">
      <c r="B1095" s="431" t="s">
        <v>58</v>
      </c>
      <c r="C1095" s="271" t="s">
        <v>1</v>
      </c>
      <c r="D1095" s="329" t="s">
        <v>59</v>
      </c>
      <c r="E1095" s="272" t="s">
        <v>23</v>
      </c>
      <c r="F1095" s="272" t="s">
        <v>55</v>
      </c>
      <c r="G1095" s="273" t="s">
        <v>56</v>
      </c>
      <c r="H1095" s="416" t="s">
        <v>158</v>
      </c>
      <c r="I1095" s="417" t="s">
        <v>159</v>
      </c>
      <c r="J1095" s="417" t="s">
        <v>160</v>
      </c>
      <c r="K1095" s="432" t="s">
        <v>161</v>
      </c>
      <c r="L1095" s="418" t="s">
        <v>162</v>
      </c>
    </row>
    <row r="1096" spans="2:13" x14ac:dyDescent="0.3">
      <c r="B1096" s="8" t="s">
        <v>24</v>
      </c>
      <c r="C1096" s="25">
        <v>1</v>
      </c>
      <c r="D1096" s="3">
        <v>4.05</v>
      </c>
      <c r="E1096" s="26">
        <v>4.05</v>
      </c>
      <c r="F1096" s="26">
        <v>0.04</v>
      </c>
      <c r="G1096" s="26">
        <v>0.16200000000000001</v>
      </c>
      <c r="H1096" s="433">
        <v>8.7357908586958882E-2</v>
      </c>
      <c r="I1096" s="97"/>
      <c r="J1096" s="434" t="s">
        <v>163</v>
      </c>
      <c r="K1096" s="435">
        <v>1</v>
      </c>
      <c r="L1096" s="436">
        <v>8.7357908586958882E-2</v>
      </c>
      <c r="M1096" s="62">
        <v>101</v>
      </c>
    </row>
    <row r="1097" spans="2:13" x14ac:dyDescent="0.3">
      <c r="B1097" s="8" t="s">
        <v>37</v>
      </c>
      <c r="C1097" s="25">
        <v>1</v>
      </c>
      <c r="D1097" s="3">
        <v>4.0999999999999996</v>
      </c>
      <c r="E1097" s="26">
        <v>4.0999999999999996</v>
      </c>
      <c r="F1097" s="26">
        <v>0.04</v>
      </c>
      <c r="G1097" s="26">
        <v>0.16399999999999998</v>
      </c>
      <c r="H1097" s="419">
        <v>8.8436401285563293E-2</v>
      </c>
      <c r="I1097" s="99"/>
      <c r="J1097" s="423" t="s">
        <v>163</v>
      </c>
      <c r="K1097" s="424">
        <v>1</v>
      </c>
      <c r="L1097" s="421">
        <v>8.8436401285563293E-2</v>
      </c>
      <c r="M1097" s="62">
        <v>122</v>
      </c>
    </row>
    <row r="1098" spans="2:13" x14ac:dyDescent="0.3">
      <c r="B1098" s="8" t="s">
        <v>69</v>
      </c>
      <c r="C1098" s="25">
        <v>0.1</v>
      </c>
      <c r="D1098" s="3">
        <v>4.55</v>
      </c>
      <c r="E1098" s="26">
        <v>0.45500000000000002</v>
      </c>
      <c r="F1098" s="27">
        <v>0.04</v>
      </c>
      <c r="G1098" s="26">
        <v>1.8200000000000001E-2</v>
      </c>
      <c r="H1098" s="419">
        <v>9.8142835573003188E-3</v>
      </c>
      <c r="I1098" s="99"/>
      <c r="J1098" s="423" t="s">
        <v>163</v>
      </c>
      <c r="K1098" s="424">
        <v>1</v>
      </c>
      <c r="L1098" s="421">
        <v>9.8142835573003188E-3</v>
      </c>
      <c r="M1098" s="62">
        <v>113</v>
      </c>
    </row>
    <row r="1099" spans="2:13" x14ac:dyDescent="0.3">
      <c r="B1099" s="422"/>
      <c r="C1099" s="253"/>
      <c r="D1099" s="254"/>
      <c r="E1099" s="255"/>
      <c r="F1099" s="255"/>
      <c r="G1099" s="257"/>
      <c r="H1099" s="437">
        <v>0</v>
      </c>
      <c r="I1099" s="258" t="s">
        <v>1228</v>
      </c>
      <c r="J1099" s="339"/>
      <c r="K1099" s="420"/>
      <c r="L1099" s="421">
        <v>0</v>
      </c>
    </row>
    <row r="1100" spans="2:13" x14ac:dyDescent="0.3">
      <c r="B1100" s="422"/>
      <c r="C1100" s="253"/>
      <c r="D1100" s="254"/>
      <c r="E1100" s="255"/>
      <c r="F1100" s="255"/>
      <c r="G1100" s="257"/>
      <c r="H1100" s="437">
        <v>0</v>
      </c>
      <c r="I1100" s="258" t="s">
        <v>1229</v>
      </c>
      <c r="J1100" s="339">
        <v>0</v>
      </c>
      <c r="K1100" s="420">
        <v>0</v>
      </c>
      <c r="L1100" s="421">
        <v>0</v>
      </c>
    </row>
    <row r="1101" spans="2:13" x14ac:dyDescent="0.3">
      <c r="B1101" s="422">
        <v>0</v>
      </c>
      <c r="C1101" s="253"/>
      <c r="D1101" s="254">
        <v>0</v>
      </c>
      <c r="E1101" s="255">
        <v>0</v>
      </c>
      <c r="F1101" s="255"/>
      <c r="G1101" s="257">
        <v>0</v>
      </c>
      <c r="H1101" s="437">
        <v>0</v>
      </c>
      <c r="I1101" s="258" t="s">
        <v>1230</v>
      </c>
      <c r="J1101" s="339">
        <v>0</v>
      </c>
      <c r="K1101" s="420">
        <v>0</v>
      </c>
      <c r="L1101" s="421">
        <v>0</v>
      </c>
    </row>
    <row r="1102" spans="2:13" x14ac:dyDescent="0.3">
      <c r="B1102" s="422">
        <v>0</v>
      </c>
      <c r="C1102" s="253"/>
      <c r="D1102" s="254">
        <v>0</v>
      </c>
      <c r="E1102" s="255">
        <v>0</v>
      </c>
      <c r="F1102" s="256"/>
      <c r="G1102" s="257">
        <v>0</v>
      </c>
      <c r="H1102" s="437">
        <v>0</v>
      </c>
      <c r="I1102" s="258" t="s">
        <v>1231</v>
      </c>
      <c r="J1102" s="339">
        <v>0</v>
      </c>
      <c r="K1102" s="420">
        <v>0</v>
      </c>
      <c r="L1102" s="421">
        <v>0</v>
      </c>
    </row>
    <row r="1103" spans="2:13" x14ac:dyDescent="0.3">
      <c r="B1103" s="422">
        <v>0</v>
      </c>
      <c r="C1103" s="253"/>
      <c r="D1103" s="254">
        <v>0</v>
      </c>
      <c r="E1103" s="255">
        <v>0</v>
      </c>
      <c r="F1103" s="256"/>
      <c r="G1103" s="257">
        <v>0</v>
      </c>
      <c r="H1103" s="437">
        <v>0</v>
      </c>
      <c r="I1103" s="258" t="s">
        <v>1237</v>
      </c>
      <c r="J1103" s="339">
        <v>0</v>
      </c>
      <c r="K1103" s="420">
        <v>0</v>
      </c>
      <c r="L1103" s="421">
        <v>0</v>
      </c>
    </row>
    <row r="1104" spans="2:13" x14ac:dyDescent="0.3">
      <c r="B1104" s="422">
        <v>0</v>
      </c>
      <c r="C1104" s="253"/>
      <c r="D1104" s="254">
        <v>0</v>
      </c>
      <c r="E1104" s="255">
        <v>0</v>
      </c>
      <c r="F1104" s="256"/>
      <c r="G1104" s="257">
        <v>0</v>
      </c>
      <c r="H1104" s="437">
        <v>0</v>
      </c>
      <c r="I1104" s="258" t="s">
        <v>1238</v>
      </c>
      <c r="J1104" s="339">
        <v>0</v>
      </c>
      <c r="K1104" s="420">
        <v>0</v>
      </c>
      <c r="L1104" s="421">
        <v>0</v>
      </c>
    </row>
    <row r="1105" spans="2:12" x14ac:dyDescent="0.3">
      <c r="B1105" s="422" t="s">
        <v>60</v>
      </c>
      <c r="C1105" s="253"/>
      <c r="D1105" s="259"/>
      <c r="E1105" s="255"/>
      <c r="F1105" s="256"/>
      <c r="G1105" s="260">
        <v>0.34419999999999995</v>
      </c>
      <c r="H1105" s="438" t="s">
        <v>60</v>
      </c>
      <c r="I1105" s="261" t="s">
        <v>156</v>
      </c>
      <c r="J1105" s="262"/>
      <c r="K1105" s="426" t="s">
        <v>156</v>
      </c>
      <c r="L1105" s="439">
        <v>0.1856085934298225</v>
      </c>
    </row>
    <row r="1106" spans="2:12" x14ac:dyDescent="0.3">
      <c r="B1106" s="428" t="s">
        <v>38</v>
      </c>
      <c r="C1106" s="263"/>
      <c r="D1106" s="264"/>
      <c r="E1106" s="276"/>
      <c r="F1106" s="266"/>
      <c r="G1106" s="277"/>
      <c r="H1106" s="278"/>
      <c r="I1106" s="279"/>
      <c r="J1106" s="280"/>
      <c r="K1106" s="281"/>
      <c r="L1106" s="282"/>
    </row>
    <row r="1107" spans="2:12" x14ac:dyDescent="0.3">
      <c r="B1107" s="415" t="s">
        <v>53</v>
      </c>
      <c r="C1107" s="297"/>
      <c r="D1107" s="329" t="s">
        <v>0</v>
      </c>
      <c r="E1107" s="272" t="s">
        <v>1</v>
      </c>
      <c r="F1107" s="459" t="s">
        <v>61</v>
      </c>
      <c r="G1107" s="251" t="s">
        <v>56</v>
      </c>
      <c r="H1107" s="441" t="s">
        <v>158</v>
      </c>
      <c r="I1107" s="442" t="s">
        <v>159</v>
      </c>
      <c r="J1107" s="442" t="s">
        <v>160</v>
      </c>
      <c r="K1107" s="443" t="s">
        <v>161</v>
      </c>
      <c r="L1107" s="444" t="s">
        <v>162</v>
      </c>
    </row>
    <row r="1108" spans="2:12" x14ac:dyDescent="0.3">
      <c r="B1108" s="422" t="s">
        <v>1293</v>
      </c>
      <c r="C1108" s="289"/>
      <c r="D1108" s="290" t="s">
        <v>2</v>
      </c>
      <c r="E1108" s="291">
        <v>1.05</v>
      </c>
      <c r="F1108" s="292">
        <v>1.23</v>
      </c>
      <c r="G1108" s="26">
        <v>1.2915000000000001</v>
      </c>
      <c r="H1108" s="419">
        <v>0.69643666012381111</v>
      </c>
      <c r="I1108" s="258" t="s">
        <v>1226</v>
      </c>
      <c r="J1108" s="339" t="s">
        <v>163</v>
      </c>
      <c r="K1108" s="420">
        <v>1</v>
      </c>
      <c r="L1108" s="421">
        <v>0.69643666012381111</v>
      </c>
    </row>
    <row r="1109" spans="2:12" x14ac:dyDescent="0.3">
      <c r="B1109" s="422" t="s">
        <v>1269</v>
      </c>
      <c r="C1109" s="289"/>
      <c r="D1109" s="290" t="s">
        <v>1270</v>
      </c>
      <c r="E1109" s="291">
        <v>2E-3</v>
      </c>
      <c r="F1109" s="292">
        <v>52.9</v>
      </c>
      <c r="G1109" s="26">
        <v>0.10580000000000001</v>
      </c>
      <c r="H1109" s="419">
        <v>5.7052263756174379E-2</v>
      </c>
      <c r="I1109" s="258" t="s">
        <v>1227</v>
      </c>
      <c r="J1109" s="339" t="s">
        <v>165</v>
      </c>
      <c r="K1109" s="420">
        <v>0.4</v>
      </c>
      <c r="L1109" s="421">
        <v>2.2820905502469752E-2</v>
      </c>
    </row>
    <row r="1110" spans="2:12" x14ac:dyDescent="0.3">
      <c r="B1110" s="446" t="s">
        <v>1271</v>
      </c>
      <c r="C1110" s="447"/>
      <c r="D1110" s="290" t="s">
        <v>1270</v>
      </c>
      <c r="E1110" s="291">
        <v>3.0000000000000001E-3</v>
      </c>
      <c r="F1110" s="292">
        <v>31.98</v>
      </c>
      <c r="G1110" s="26">
        <v>9.5939999999999998E-2</v>
      </c>
      <c r="H1110" s="419">
        <v>5.1735294752054531E-2</v>
      </c>
      <c r="I1110" s="258" t="s">
        <v>1228</v>
      </c>
      <c r="J1110" s="339" t="s">
        <v>165</v>
      </c>
      <c r="K1110" s="420">
        <v>0.4</v>
      </c>
      <c r="L1110" s="421">
        <v>2.0694117900821814E-2</v>
      </c>
    </row>
    <row r="1111" spans="2:12" x14ac:dyDescent="0.3">
      <c r="B1111" s="422"/>
      <c r="C1111" s="289"/>
      <c r="D1111" s="290"/>
      <c r="E1111" s="291"/>
      <c r="F1111" s="292"/>
      <c r="G1111" s="26">
        <v>0</v>
      </c>
      <c r="H1111" s="419">
        <v>0</v>
      </c>
      <c r="I1111" s="258" t="s">
        <v>1229</v>
      </c>
      <c r="J1111" s="339"/>
      <c r="K1111" s="420"/>
      <c r="L1111" s="421">
        <v>0</v>
      </c>
    </row>
    <row r="1112" spans="2:12" x14ac:dyDescent="0.3">
      <c r="B1112" s="422"/>
      <c r="C1112" s="289"/>
      <c r="D1112" s="290"/>
      <c r="E1112" s="291"/>
      <c r="F1112" s="292"/>
      <c r="G1112" s="26">
        <v>0</v>
      </c>
      <c r="H1112" s="419">
        <v>0</v>
      </c>
      <c r="I1112" s="258"/>
      <c r="J1112" s="339"/>
      <c r="K1112" s="420"/>
      <c r="L1112" s="421">
        <v>0</v>
      </c>
    </row>
    <row r="1113" spans="2:12" x14ac:dyDescent="0.3">
      <c r="B1113" s="422"/>
      <c r="C1113" s="289"/>
      <c r="D1113" s="290"/>
      <c r="E1113" s="291"/>
      <c r="F1113" s="292"/>
      <c r="G1113" s="26">
        <v>0</v>
      </c>
      <c r="H1113" s="419">
        <v>0</v>
      </c>
      <c r="I1113" s="258"/>
      <c r="J1113" s="339"/>
      <c r="K1113" s="420"/>
      <c r="L1113" s="421">
        <v>0</v>
      </c>
    </row>
    <row r="1114" spans="2:12" x14ac:dyDescent="0.3">
      <c r="B1114" s="422"/>
      <c r="C1114" s="289"/>
      <c r="D1114" s="290"/>
      <c r="E1114" s="291"/>
      <c r="F1114" s="292"/>
      <c r="G1114" s="26">
        <v>0</v>
      </c>
      <c r="H1114" s="419">
        <v>0</v>
      </c>
      <c r="I1114" s="258"/>
      <c r="J1114" s="339"/>
      <c r="K1114" s="420"/>
      <c r="L1114" s="421">
        <v>0</v>
      </c>
    </row>
    <row r="1115" spans="2:12" x14ac:dyDescent="0.3">
      <c r="B1115" s="422"/>
      <c r="C1115" s="289"/>
      <c r="D1115" s="290"/>
      <c r="E1115" s="291"/>
      <c r="F1115" s="292"/>
      <c r="G1115" s="26">
        <v>0</v>
      </c>
      <c r="H1115" s="419">
        <v>0</v>
      </c>
      <c r="I1115" s="258"/>
      <c r="J1115" s="339"/>
      <c r="K1115" s="420"/>
      <c r="L1115" s="421">
        <v>0</v>
      </c>
    </row>
    <row r="1116" spans="2:12" x14ac:dyDescent="0.3">
      <c r="B1116" s="422"/>
      <c r="C1116" s="289"/>
      <c r="D1116" s="290"/>
      <c r="E1116" s="291"/>
      <c r="F1116" s="292"/>
      <c r="G1116" s="26">
        <v>0</v>
      </c>
      <c r="H1116" s="419">
        <v>0</v>
      </c>
      <c r="I1116" s="258"/>
      <c r="J1116" s="339"/>
      <c r="K1116" s="420"/>
      <c r="L1116" s="421">
        <v>0</v>
      </c>
    </row>
    <row r="1117" spans="2:12" x14ac:dyDescent="0.3">
      <c r="B1117" s="422"/>
      <c r="C1117" s="289"/>
      <c r="D1117" s="290"/>
      <c r="E1117" s="291"/>
      <c r="F1117" s="292"/>
      <c r="G1117" s="26">
        <v>0</v>
      </c>
      <c r="H1117" s="419">
        <v>0</v>
      </c>
      <c r="I1117" s="258"/>
      <c r="J1117" s="339"/>
      <c r="K1117" s="420"/>
      <c r="L1117" s="421">
        <v>0</v>
      </c>
    </row>
    <row r="1118" spans="2:12" x14ac:dyDescent="0.3">
      <c r="B1118" s="422"/>
      <c r="C1118" s="289"/>
      <c r="D1118" s="290"/>
      <c r="E1118" s="291"/>
      <c r="F1118" s="292"/>
      <c r="G1118" s="26">
        <v>0</v>
      </c>
      <c r="H1118" s="419">
        <v>0</v>
      </c>
      <c r="I1118" s="258"/>
      <c r="J1118" s="339"/>
      <c r="K1118" s="420"/>
      <c r="L1118" s="421">
        <v>0</v>
      </c>
    </row>
    <row r="1119" spans="2:12" x14ac:dyDescent="0.3">
      <c r="B1119" s="422"/>
      <c r="C1119" s="289"/>
      <c r="D1119" s="290"/>
      <c r="E1119" s="291"/>
      <c r="F1119" s="292"/>
      <c r="G1119" s="26">
        <v>0</v>
      </c>
      <c r="H1119" s="419">
        <v>0</v>
      </c>
      <c r="I1119" s="258"/>
      <c r="J1119" s="339"/>
      <c r="K1119" s="420"/>
      <c r="L1119" s="421">
        <v>0</v>
      </c>
    </row>
    <row r="1120" spans="2:12" x14ac:dyDescent="0.3">
      <c r="B1120" s="448"/>
      <c r="C1120" s="447"/>
      <c r="D1120" s="290"/>
      <c r="E1120" s="291"/>
      <c r="F1120" s="292"/>
      <c r="G1120" s="26">
        <v>0</v>
      </c>
      <c r="H1120" s="419">
        <v>0</v>
      </c>
      <c r="I1120" s="258" t="s">
        <v>1230</v>
      </c>
      <c r="J1120" s="339"/>
      <c r="K1120" s="420"/>
      <c r="L1120" s="421">
        <v>0</v>
      </c>
    </row>
    <row r="1121" spans="2:12" x14ac:dyDescent="0.3">
      <c r="B1121" s="422">
        <v>0</v>
      </c>
      <c r="C1121" s="289"/>
      <c r="D1121" s="254">
        <v>0</v>
      </c>
      <c r="E1121" s="291"/>
      <c r="F1121" s="292"/>
      <c r="G1121" s="26">
        <v>0</v>
      </c>
      <c r="H1121" s="419">
        <v>0</v>
      </c>
      <c r="I1121" s="258" t="s">
        <v>1226</v>
      </c>
      <c r="J1121" s="339">
        <v>0</v>
      </c>
      <c r="K1121" s="420">
        <v>0</v>
      </c>
      <c r="L1121" s="421">
        <v>0</v>
      </c>
    </row>
    <row r="1122" spans="2:12" x14ac:dyDescent="0.3">
      <c r="B1122" s="422">
        <v>0</v>
      </c>
      <c r="C1122" s="289"/>
      <c r="D1122" s="254">
        <v>0</v>
      </c>
      <c r="E1122" s="291"/>
      <c r="F1122" s="292"/>
      <c r="G1122" s="26">
        <v>0</v>
      </c>
      <c r="H1122" s="419">
        <v>0</v>
      </c>
      <c r="I1122" s="258" t="s">
        <v>1227</v>
      </c>
      <c r="J1122" s="339">
        <v>0</v>
      </c>
      <c r="K1122" s="420">
        <v>0</v>
      </c>
      <c r="L1122" s="421">
        <v>0</v>
      </c>
    </row>
    <row r="1123" spans="2:12" x14ac:dyDescent="0.3">
      <c r="B1123" s="422">
        <v>0</v>
      </c>
      <c r="C1123" s="289"/>
      <c r="D1123" s="254">
        <v>0</v>
      </c>
      <c r="E1123" s="291"/>
      <c r="F1123" s="292"/>
      <c r="G1123" s="26">
        <v>0</v>
      </c>
      <c r="H1123" s="419">
        <v>0</v>
      </c>
      <c r="I1123" s="258" t="s">
        <v>1228</v>
      </c>
      <c r="J1123" s="339">
        <v>0</v>
      </c>
      <c r="K1123" s="420">
        <v>0</v>
      </c>
      <c r="L1123" s="421">
        <v>0</v>
      </c>
    </row>
    <row r="1124" spans="2:12" x14ac:dyDescent="0.3">
      <c r="B1124" s="449" t="s">
        <v>62</v>
      </c>
      <c r="C1124" s="293"/>
      <c r="D1124" s="294"/>
      <c r="E1124" s="295"/>
      <c r="F1124" s="296"/>
      <c r="G1124" s="260">
        <v>1.4932399999999999</v>
      </c>
      <c r="H1124" s="438" t="s">
        <v>62</v>
      </c>
      <c r="I1124" s="261" t="s">
        <v>156</v>
      </c>
      <c r="J1124" s="262"/>
      <c r="K1124" s="426" t="s">
        <v>156</v>
      </c>
      <c r="L1124" s="439">
        <v>0.73995168352710261</v>
      </c>
    </row>
    <row r="1125" spans="2:12" x14ac:dyDescent="0.3">
      <c r="B1125" s="428" t="s">
        <v>63</v>
      </c>
      <c r="C1125" s="263"/>
      <c r="D1125" s="264"/>
      <c r="E1125" s="265"/>
      <c r="F1125" s="266"/>
      <c r="G1125" s="277"/>
      <c r="H1125" s="278"/>
      <c r="I1125" s="279"/>
      <c r="J1125" s="280"/>
      <c r="K1125" s="281"/>
      <c r="L1125" s="282">
        <v>0</v>
      </c>
    </row>
    <row r="1126" spans="2:12" x14ac:dyDescent="0.3">
      <c r="B1126" s="415" t="s">
        <v>53</v>
      </c>
      <c r="C1126" s="297"/>
      <c r="D1126" s="249" t="s">
        <v>0</v>
      </c>
      <c r="E1126" s="250" t="s">
        <v>1</v>
      </c>
      <c r="F1126" s="272" t="s">
        <v>61</v>
      </c>
      <c r="G1126" s="285" t="s">
        <v>56</v>
      </c>
      <c r="H1126" s="441" t="s">
        <v>158</v>
      </c>
      <c r="I1126" s="442" t="s">
        <v>159</v>
      </c>
      <c r="J1126" s="442" t="s">
        <v>160</v>
      </c>
      <c r="K1126" s="443" t="s">
        <v>161</v>
      </c>
      <c r="L1126" s="444" t="s">
        <v>162</v>
      </c>
    </row>
    <row r="1127" spans="2:12" x14ac:dyDescent="0.3">
      <c r="B1127" s="422">
        <v>0</v>
      </c>
      <c r="C1127" s="289"/>
      <c r="D1127" s="254">
        <v>0</v>
      </c>
      <c r="E1127" s="255"/>
      <c r="F1127" s="292"/>
      <c r="G1127" s="288">
        <v>0</v>
      </c>
      <c r="H1127" s="450">
        <v>0</v>
      </c>
      <c r="I1127" s="275" t="s">
        <v>1232</v>
      </c>
      <c r="J1127" s="451">
        <v>0</v>
      </c>
      <c r="K1127" s="452">
        <v>0</v>
      </c>
      <c r="L1127" s="453">
        <v>0</v>
      </c>
    </row>
    <row r="1128" spans="2:12" x14ac:dyDescent="0.3">
      <c r="B1128" s="422">
        <v>0</v>
      </c>
      <c r="C1128" s="289"/>
      <c r="D1128" s="254">
        <v>0</v>
      </c>
      <c r="E1128" s="255"/>
      <c r="F1128" s="292"/>
      <c r="G1128" s="257">
        <v>0</v>
      </c>
      <c r="H1128" s="437">
        <v>0</v>
      </c>
      <c r="I1128" s="258" t="s">
        <v>1226</v>
      </c>
      <c r="J1128" s="339">
        <v>0</v>
      </c>
      <c r="K1128" s="420">
        <v>0</v>
      </c>
      <c r="L1128" s="454">
        <v>0</v>
      </c>
    </row>
    <row r="1129" spans="2:12" x14ac:dyDescent="0.3">
      <c r="B1129" s="422">
        <v>0</v>
      </c>
      <c r="C1129" s="289"/>
      <c r="D1129" s="254">
        <v>0</v>
      </c>
      <c r="E1129" s="255"/>
      <c r="F1129" s="292"/>
      <c r="G1129" s="257">
        <v>0</v>
      </c>
      <c r="H1129" s="437">
        <v>0</v>
      </c>
      <c r="I1129" s="258" t="s">
        <v>1229</v>
      </c>
      <c r="J1129" s="339">
        <v>0</v>
      </c>
      <c r="K1129" s="420">
        <v>0</v>
      </c>
      <c r="L1129" s="454">
        <v>0</v>
      </c>
    </row>
    <row r="1130" spans="2:12" ht="15" thickBot="1" x14ac:dyDescent="0.35">
      <c r="B1130" s="455" t="s">
        <v>64</v>
      </c>
      <c r="C1130" s="298"/>
      <c r="D1130" s="299"/>
      <c r="E1130" s="300"/>
      <c r="F1130" s="301"/>
      <c r="G1130" s="288">
        <v>0</v>
      </c>
      <c r="H1130" s="438" t="s">
        <v>64</v>
      </c>
      <c r="I1130" s="261" t="s">
        <v>156</v>
      </c>
      <c r="J1130" s="262"/>
      <c r="K1130" s="426" t="s">
        <v>156</v>
      </c>
      <c r="L1130" s="439">
        <v>0</v>
      </c>
    </row>
    <row r="1131" spans="2:12" x14ac:dyDescent="0.3">
      <c r="B1131" s="235"/>
      <c r="C1131" s="302"/>
      <c r="D1131" s="303" t="s">
        <v>65</v>
      </c>
      <c r="E1131" s="304"/>
      <c r="F1131" s="305"/>
      <c r="G1131" s="306">
        <v>1.8544399999999999</v>
      </c>
      <c r="H1131" s="307"/>
      <c r="I1131" s="308"/>
      <c r="J1131" s="309"/>
      <c r="K1131" s="308"/>
      <c r="L1131" s="310"/>
    </row>
    <row r="1132" spans="2:12" x14ac:dyDescent="0.3">
      <c r="B1132" s="232"/>
      <c r="C1132" s="302"/>
      <c r="D1132" s="311" t="s">
        <v>7</v>
      </c>
      <c r="E1132" s="312"/>
      <c r="F1132" s="313">
        <v>0.1</v>
      </c>
      <c r="G1132" s="73">
        <v>0.185</v>
      </c>
      <c r="H1132" s="314"/>
      <c r="I1132" s="315"/>
      <c r="J1132" s="316"/>
      <c r="K1132" s="456"/>
      <c r="L1132" s="317"/>
    </row>
    <row r="1133" spans="2:12" x14ac:dyDescent="0.3">
      <c r="B1133" s="232"/>
      <c r="C1133" s="302"/>
      <c r="D1133" s="311" t="s">
        <v>8</v>
      </c>
      <c r="E1133" s="312"/>
      <c r="F1133" s="313">
        <v>0.1</v>
      </c>
      <c r="G1133" s="73">
        <v>0.185</v>
      </c>
      <c r="H1133" s="314"/>
      <c r="I1133" s="315"/>
      <c r="J1133" s="316"/>
      <c r="K1133" s="456"/>
      <c r="L1133" s="317"/>
    </row>
    <row r="1134" spans="2:12" x14ac:dyDescent="0.3">
      <c r="C1134" s="302"/>
      <c r="D1134" s="318" t="s">
        <v>67</v>
      </c>
      <c r="E1134" s="319"/>
      <c r="F1134" s="305"/>
      <c r="G1134" s="76">
        <v>2.2240000000000002</v>
      </c>
      <c r="H1134" s="314"/>
      <c r="I1134" s="315"/>
      <c r="J1134" s="316"/>
      <c r="K1134" s="456"/>
      <c r="L1134" s="317"/>
    </row>
    <row r="1135" spans="2:12" ht="15" thickBot="1" x14ac:dyDescent="0.35">
      <c r="B1135" s="232" t="s">
        <v>66</v>
      </c>
      <c r="C1135" s="302"/>
      <c r="D1135" s="320" t="s">
        <v>68</v>
      </c>
      <c r="E1135" s="321"/>
      <c r="F1135" s="322"/>
      <c r="G1135" s="78">
        <v>2.2200000000000002</v>
      </c>
      <c r="H1135" s="323">
        <v>1</v>
      </c>
      <c r="I1135" s="324"/>
      <c r="J1135" s="325"/>
      <c r="K1135" s="457"/>
      <c r="L1135" s="326">
        <v>0.92922715213218021</v>
      </c>
    </row>
    <row r="1136" spans="2:12" x14ac:dyDescent="0.3">
      <c r="B1136" s="232"/>
      <c r="C1136" s="302"/>
      <c r="D1136" s="335"/>
      <c r="E1136" s="327"/>
      <c r="F1136" s="241"/>
      <c r="G1136" s="327"/>
      <c r="H1136" s="336"/>
      <c r="I1136" s="337"/>
      <c r="J1136" s="338"/>
      <c r="K1136" s="461"/>
      <c r="L1136" s="336"/>
    </row>
    <row r="1137" spans="2:12" x14ac:dyDescent="0.3">
      <c r="B1137" s="232"/>
      <c r="C1137" s="302"/>
      <c r="D1137" s="335"/>
      <c r="E1137" s="327"/>
      <c r="F1137" s="241"/>
      <c r="G1137" s="327"/>
      <c r="H1137" s="336"/>
      <c r="I1137" s="337"/>
      <c r="J1137" s="338"/>
      <c r="K1137" s="461"/>
      <c r="L1137" s="336"/>
    </row>
    <row r="1138" spans="2:12" x14ac:dyDescent="0.3">
      <c r="B1138" s="232"/>
      <c r="C1138" s="302"/>
      <c r="D1138" s="335"/>
      <c r="E1138" s="327"/>
      <c r="F1138" s="241"/>
      <c r="G1138" s="327"/>
      <c r="H1138" s="336"/>
      <c r="I1138" s="337"/>
      <c r="J1138" s="338"/>
      <c r="K1138" s="461"/>
      <c r="L1138" s="336"/>
    </row>
    <row r="1139" spans="2:12" x14ac:dyDescent="0.3">
      <c r="B1139" s="232"/>
      <c r="C1139" s="302"/>
      <c r="D1139" s="335"/>
      <c r="E1139" s="327"/>
      <c r="F1139" s="241"/>
      <c r="G1139" s="327"/>
      <c r="H1139" s="336"/>
      <c r="I1139" s="337"/>
      <c r="J1139" s="338"/>
      <c r="K1139" s="461"/>
      <c r="L1139" s="336"/>
    </row>
    <row r="1140" spans="2:12" x14ac:dyDescent="0.3">
      <c r="B1140" s="232"/>
      <c r="C1140" s="302"/>
      <c r="D1140" s="219"/>
      <c r="E1140" s="327"/>
      <c r="F1140" s="241"/>
      <c r="G1140" s="327"/>
      <c r="H1140" s="230"/>
      <c r="I1140" s="230"/>
      <c r="J1140" s="231"/>
      <c r="K1140" s="230"/>
      <c r="L1140" s="230"/>
    </row>
    <row r="1141" spans="2:12" x14ac:dyDescent="0.3">
      <c r="B1141" s="232"/>
      <c r="C1141" s="232"/>
      <c r="D1141" s="219"/>
      <c r="E1141" s="327"/>
      <c r="F1141" s="241"/>
      <c r="G1141" s="327"/>
      <c r="H1141" s="230"/>
      <c r="I1141" s="230"/>
      <c r="J1141" s="231"/>
      <c r="K1141" s="230"/>
      <c r="L1141" s="230"/>
    </row>
    <row r="1142" spans="2:12" x14ac:dyDescent="0.3">
      <c r="J1142" s="226"/>
    </row>
    <row r="1143" spans="2:12" x14ac:dyDescent="0.3">
      <c r="J1143" s="226"/>
    </row>
    <row r="1144" spans="2:12" x14ac:dyDescent="0.3">
      <c r="J1144" s="226"/>
    </row>
    <row r="1145" spans="2:12" ht="37.200000000000003" customHeight="1" x14ac:dyDescent="0.3">
      <c r="B1145" s="710" t="s">
        <v>1809</v>
      </c>
      <c r="C1145" s="710"/>
      <c r="D1145" s="710"/>
      <c r="E1145" s="710"/>
      <c r="F1145" s="710"/>
      <c r="G1145" s="710"/>
      <c r="H1145" s="710"/>
      <c r="I1145" s="710"/>
      <c r="J1145" s="710"/>
      <c r="K1145" s="710"/>
      <c r="L1145" s="710"/>
    </row>
    <row r="1146" spans="2:12" x14ac:dyDescent="0.3">
      <c r="B1146" s="227"/>
      <c r="C1146" s="227"/>
      <c r="D1146" s="228"/>
      <c r="E1146" s="229"/>
      <c r="F1146" s="229"/>
      <c r="G1146" s="229"/>
      <c r="H1146" s="230"/>
      <c r="I1146" s="230"/>
      <c r="J1146" s="231"/>
      <c r="K1146" s="230"/>
      <c r="L1146" s="230"/>
    </row>
    <row r="1147" spans="2:12" ht="31.5" customHeight="1" x14ac:dyDescent="0.3">
      <c r="B1147" s="410" t="s">
        <v>1222</v>
      </c>
      <c r="C1147" s="232" t="s">
        <v>1223</v>
      </c>
      <c r="D1147" s="232"/>
      <c r="E1147" s="232"/>
      <c r="F1147" s="233"/>
      <c r="G1147" s="234"/>
      <c r="H1147" s="230"/>
      <c r="J1147" s="231"/>
      <c r="K1147" s="230"/>
      <c r="L1147" s="230"/>
    </row>
    <row r="1148" spans="2:12" x14ac:dyDescent="0.3">
      <c r="B1148" s="232" t="s">
        <v>1224</v>
      </c>
      <c r="C1148" s="235" t="s">
        <v>1225</v>
      </c>
      <c r="D1148" s="411"/>
      <c r="E1148" s="412"/>
      <c r="F1148" s="233"/>
      <c r="G1148" s="234"/>
      <c r="H1148" s="230"/>
      <c r="I1148" s="230"/>
      <c r="J1148" s="231"/>
      <c r="K1148" s="230"/>
      <c r="L1148" s="230"/>
    </row>
    <row r="1149" spans="2:12" x14ac:dyDescent="0.3">
      <c r="B1149" s="232"/>
      <c r="C1149" s="236"/>
      <c r="D1149" s="237"/>
      <c r="E1149" s="238"/>
      <c r="F1149" s="239"/>
      <c r="G1149" s="240"/>
      <c r="H1149" s="230"/>
      <c r="I1149" s="230"/>
      <c r="J1149" s="231"/>
      <c r="K1149" s="230"/>
      <c r="L1149" s="230"/>
    </row>
    <row r="1150" spans="2:12" ht="25.5" customHeight="1" x14ac:dyDescent="0.3">
      <c r="B1150" s="413" t="s">
        <v>48</v>
      </c>
      <c r="C1150" s="236"/>
      <c r="D1150" s="237"/>
      <c r="E1150" s="238"/>
      <c r="F1150" s="238"/>
      <c r="G1150" s="238"/>
      <c r="H1150" s="230"/>
      <c r="I1150" s="230"/>
      <c r="J1150" s="231"/>
      <c r="K1150" s="230"/>
      <c r="L1150" s="230"/>
    </row>
    <row r="1151" spans="2:12" x14ac:dyDescent="0.3">
      <c r="B1151" s="235" t="s">
        <v>49</v>
      </c>
      <c r="C1151" s="235" t="s">
        <v>588</v>
      </c>
      <c r="D1151" s="232"/>
      <c r="E1151" s="232"/>
      <c r="F1151" s="241" t="s">
        <v>50</v>
      </c>
      <c r="G1151" s="242" t="s">
        <v>5</v>
      </c>
      <c r="H1151" s="230"/>
      <c r="I1151" s="230"/>
      <c r="J1151" s="231"/>
      <c r="K1151" s="230"/>
      <c r="L1151" s="230"/>
    </row>
    <row r="1152" spans="2:12" ht="15" thickBot="1" x14ac:dyDescent="0.35">
      <c r="B1152" s="235" t="s">
        <v>51</v>
      </c>
      <c r="C1152" s="235" t="s">
        <v>870</v>
      </c>
      <c r="D1152" s="235"/>
      <c r="E1152" s="235"/>
      <c r="F1152" s="235"/>
      <c r="G1152" s="235"/>
      <c r="H1152" s="235"/>
      <c r="I1152" s="235"/>
      <c r="J1152" s="235"/>
      <c r="K1152" s="230"/>
      <c r="L1152" s="230"/>
    </row>
    <row r="1153" spans="2:13" ht="15" thickTop="1" x14ac:dyDescent="0.3">
      <c r="B1153" s="414" t="s">
        <v>52</v>
      </c>
      <c r="C1153" s="243"/>
      <c r="D1153" s="244"/>
      <c r="E1153" s="245"/>
      <c r="F1153" s="246"/>
      <c r="G1153" s="247"/>
      <c r="H1153" s="396" t="s">
        <v>164</v>
      </c>
      <c r="I1153" s="397"/>
      <c r="J1153" s="397"/>
      <c r="K1153" s="397"/>
      <c r="L1153" s="398"/>
    </row>
    <row r="1154" spans="2:13" x14ac:dyDescent="0.3">
      <c r="B1154" s="415" t="s">
        <v>53</v>
      </c>
      <c r="C1154" s="248" t="s">
        <v>1</v>
      </c>
      <c r="D1154" s="249" t="s">
        <v>54</v>
      </c>
      <c r="E1154" s="250" t="s">
        <v>23</v>
      </c>
      <c r="F1154" s="250" t="s">
        <v>55</v>
      </c>
      <c r="G1154" s="251" t="s">
        <v>56</v>
      </c>
      <c r="H1154" s="416" t="s">
        <v>158</v>
      </c>
      <c r="I1154" s="417" t="s">
        <v>159</v>
      </c>
      <c r="J1154" s="417" t="s">
        <v>160</v>
      </c>
      <c r="K1154" s="417" t="s">
        <v>161</v>
      </c>
      <c r="L1154" s="418" t="s">
        <v>162</v>
      </c>
    </row>
    <row r="1155" spans="2:13" x14ac:dyDescent="0.3">
      <c r="B1155" s="252"/>
      <c r="C1155" s="253"/>
      <c r="D1155" s="254"/>
      <c r="E1155" s="255">
        <v>0</v>
      </c>
      <c r="F1155" s="256"/>
      <c r="G1155" s="26">
        <v>0</v>
      </c>
      <c r="H1155" s="419">
        <v>0</v>
      </c>
      <c r="I1155" s="258" t="s">
        <v>1226</v>
      </c>
      <c r="J1155" s="339"/>
      <c r="K1155" s="420"/>
      <c r="L1155" s="421">
        <v>0</v>
      </c>
    </row>
    <row r="1156" spans="2:13" x14ac:dyDescent="0.3">
      <c r="B1156" s="422">
        <v>0</v>
      </c>
      <c r="C1156" s="253"/>
      <c r="D1156" s="254">
        <v>0</v>
      </c>
      <c r="E1156" s="255">
        <v>0</v>
      </c>
      <c r="F1156" s="256"/>
      <c r="G1156" s="26">
        <v>0</v>
      </c>
      <c r="H1156" s="419">
        <v>0</v>
      </c>
      <c r="I1156" s="258" t="s">
        <v>1227</v>
      </c>
      <c r="J1156" s="339">
        <v>0</v>
      </c>
      <c r="K1156" s="420">
        <v>0</v>
      </c>
      <c r="L1156" s="421">
        <v>0</v>
      </c>
    </row>
    <row r="1157" spans="2:13" x14ac:dyDescent="0.3">
      <c r="B1157" s="422">
        <v>0</v>
      </c>
      <c r="C1157" s="253"/>
      <c r="D1157" s="254">
        <v>0</v>
      </c>
      <c r="E1157" s="255">
        <v>0</v>
      </c>
      <c r="F1157" s="256"/>
      <c r="G1157" s="26">
        <v>0</v>
      </c>
      <c r="H1157" s="419">
        <v>0</v>
      </c>
      <c r="I1157" s="258" t="s">
        <v>1228</v>
      </c>
      <c r="J1157" s="339">
        <v>0</v>
      </c>
      <c r="K1157" s="420">
        <v>0</v>
      </c>
      <c r="L1157" s="421">
        <v>0</v>
      </c>
    </row>
    <row r="1158" spans="2:13" x14ac:dyDescent="0.3">
      <c r="B1158" s="422">
        <v>0</v>
      </c>
      <c r="C1158" s="253"/>
      <c r="D1158" s="254">
        <v>0</v>
      </c>
      <c r="E1158" s="255">
        <v>0</v>
      </c>
      <c r="F1158" s="256"/>
      <c r="G1158" s="26">
        <v>0</v>
      </c>
      <c r="H1158" s="419">
        <v>0</v>
      </c>
      <c r="I1158" s="258" t="s">
        <v>1229</v>
      </c>
      <c r="J1158" s="339">
        <v>0</v>
      </c>
      <c r="K1158" s="420">
        <v>0</v>
      </c>
      <c r="L1158" s="421">
        <v>0</v>
      </c>
    </row>
    <row r="1159" spans="2:13" x14ac:dyDescent="0.3">
      <c r="B1159" s="422">
        <v>0</v>
      </c>
      <c r="C1159" s="253"/>
      <c r="D1159" s="254">
        <v>0</v>
      </c>
      <c r="E1159" s="255">
        <v>0</v>
      </c>
      <c r="F1159" s="256"/>
      <c r="G1159" s="26">
        <v>0</v>
      </c>
      <c r="H1159" s="419">
        <v>0</v>
      </c>
      <c r="I1159" s="258" t="s">
        <v>1230</v>
      </c>
      <c r="J1159" s="339">
        <v>0</v>
      </c>
      <c r="K1159" s="420">
        <v>0</v>
      </c>
      <c r="L1159" s="421">
        <v>0</v>
      </c>
    </row>
    <row r="1160" spans="2:13" x14ac:dyDescent="0.3">
      <c r="B1160" s="422" t="s">
        <v>73</v>
      </c>
      <c r="C1160" s="253"/>
      <c r="D1160" s="254">
        <v>0</v>
      </c>
      <c r="E1160" s="255">
        <v>0</v>
      </c>
      <c r="F1160" s="256"/>
      <c r="G1160" s="26">
        <v>0.94699999999999995</v>
      </c>
      <c r="H1160" s="419">
        <v>1.3227882756539909E-2</v>
      </c>
      <c r="I1160" s="258" t="s">
        <v>1231</v>
      </c>
      <c r="J1160" s="61" t="s">
        <v>165</v>
      </c>
      <c r="K1160" s="100">
        <v>0.4</v>
      </c>
      <c r="L1160" s="101">
        <v>5.2911531026159642E-3</v>
      </c>
      <c r="M1160" s="62">
        <v>18</v>
      </c>
    </row>
    <row r="1161" spans="2:13" x14ac:dyDescent="0.3">
      <c r="B1161" s="422" t="s">
        <v>57</v>
      </c>
      <c r="C1161" s="253"/>
      <c r="D1161" s="259"/>
      <c r="E1161" s="255"/>
      <c r="F1161" s="256"/>
      <c r="G1161" s="260">
        <v>0.94699999999999995</v>
      </c>
      <c r="H1161" s="425" t="s">
        <v>57</v>
      </c>
      <c r="I1161" s="258" t="s">
        <v>156</v>
      </c>
      <c r="J1161" s="316"/>
      <c r="K1161" s="463" t="s">
        <v>156</v>
      </c>
      <c r="L1161" s="427">
        <v>5.2911531026159642E-3</v>
      </c>
    </row>
    <row r="1162" spans="2:13" x14ac:dyDescent="0.3">
      <c r="B1162" s="406" t="s">
        <v>22</v>
      </c>
      <c r="C1162" s="406"/>
      <c r="D1162" s="406"/>
      <c r="E1162" s="406"/>
      <c r="F1162" s="406"/>
      <c r="G1162" s="267"/>
      <c r="H1162" s="429"/>
      <c r="I1162" s="406"/>
      <c r="J1162" s="406"/>
      <c r="K1162" s="406"/>
      <c r="L1162" s="270"/>
    </row>
    <row r="1163" spans="2:13" x14ac:dyDescent="0.3">
      <c r="B1163" s="431" t="s">
        <v>58</v>
      </c>
      <c r="C1163" s="271" t="s">
        <v>1</v>
      </c>
      <c r="D1163" s="329" t="s">
        <v>59</v>
      </c>
      <c r="E1163" s="272" t="s">
        <v>23</v>
      </c>
      <c r="F1163" s="272" t="s">
        <v>55</v>
      </c>
      <c r="G1163" s="273" t="s">
        <v>56</v>
      </c>
      <c r="H1163" s="416" t="s">
        <v>158</v>
      </c>
      <c r="I1163" s="417" t="s">
        <v>159</v>
      </c>
      <c r="J1163" s="417" t="s">
        <v>160</v>
      </c>
      <c r="K1163" s="432" t="s">
        <v>161</v>
      </c>
      <c r="L1163" s="418" t="s">
        <v>162</v>
      </c>
    </row>
    <row r="1164" spans="2:13" x14ac:dyDescent="0.3">
      <c r="B1164" s="8" t="s">
        <v>24</v>
      </c>
      <c r="C1164" s="25">
        <v>1</v>
      </c>
      <c r="D1164" s="3">
        <v>4.05</v>
      </c>
      <c r="E1164" s="26">
        <v>4.05</v>
      </c>
      <c r="F1164" s="26">
        <v>2.2000000000000002</v>
      </c>
      <c r="G1164" s="26">
        <v>8.91</v>
      </c>
      <c r="H1164" s="433">
        <v>0.12445663712858564</v>
      </c>
      <c r="I1164" s="97"/>
      <c r="J1164" s="434" t="s">
        <v>163</v>
      </c>
      <c r="K1164" s="435">
        <v>1</v>
      </c>
      <c r="L1164" s="436">
        <v>0.12445663712858564</v>
      </c>
      <c r="M1164" s="62">
        <v>101</v>
      </c>
    </row>
    <row r="1165" spans="2:13" x14ac:dyDescent="0.3">
      <c r="B1165" s="8" t="s">
        <v>37</v>
      </c>
      <c r="C1165" s="25">
        <v>1</v>
      </c>
      <c r="D1165" s="3">
        <v>4.0999999999999996</v>
      </c>
      <c r="E1165" s="26">
        <v>4.0999999999999996</v>
      </c>
      <c r="F1165" s="26">
        <v>2.2000000000000002</v>
      </c>
      <c r="G1165" s="26">
        <v>9.02</v>
      </c>
      <c r="H1165" s="419">
        <v>0.12599313882153113</v>
      </c>
      <c r="I1165" s="99"/>
      <c r="J1165" s="423" t="s">
        <v>163</v>
      </c>
      <c r="K1165" s="424">
        <v>1</v>
      </c>
      <c r="L1165" s="421">
        <v>0.12599313882153113</v>
      </c>
      <c r="M1165" s="62">
        <v>122</v>
      </c>
    </row>
    <row r="1166" spans="2:13" x14ac:dyDescent="0.3">
      <c r="B1166" s="8" t="s">
        <v>69</v>
      </c>
      <c r="C1166" s="25">
        <v>0.1</v>
      </c>
      <c r="D1166" s="3">
        <v>4.55</v>
      </c>
      <c r="E1166" s="26">
        <v>0.45500000000000002</v>
      </c>
      <c r="F1166" s="27">
        <v>2.2000000000000002</v>
      </c>
      <c r="G1166" s="26">
        <v>1.0010000000000001</v>
      </c>
      <c r="H1166" s="419">
        <v>1.3982165405804067E-2</v>
      </c>
      <c r="I1166" s="99"/>
      <c r="J1166" s="423" t="s">
        <v>163</v>
      </c>
      <c r="K1166" s="424">
        <v>1</v>
      </c>
      <c r="L1166" s="421">
        <v>1.3982165405804067E-2</v>
      </c>
      <c r="M1166" s="62">
        <v>113</v>
      </c>
    </row>
    <row r="1167" spans="2:13" x14ac:dyDescent="0.3">
      <c r="B1167" s="422"/>
      <c r="C1167" s="253"/>
      <c r="D1167" s="254"/>
      <c r="E1167" s="255"/>
      <c r="F1167" s="255"/>
      <c r="G1167" s="257"/>
      <c r="H1167" s="437">
        <v>0</v>
      </c>
      <c r="I1167" s="258" t="s">
        <v>1228</v>
      </c>
      <c r="J1167" s="339"/>
      <c r="K1167" s="420"/>
      <c r="L1167" s="421">
        <v>0</v>
      </c>
    </row>
    <row r="1168" spans="2:13" x14ac:dyDescent="0.3">
      <c r="B1168" s="422"/>
      <c r="C1168" s="253"/>
      <c r="D1168" s="254"/>
      <c r="E1168" s="255"/>
      <c r="F1168" s="255"/>
      <c r="G1168" s="257"/>
      <c r="H1168" s="437">
        <v>0</v>
      </c>
      <c r="I1168" s="258" t="s">
        <v>1229</v>
      </c>
      <c r="J1168" s="339">
        <v>0</v>
      </c>
      <c r="K1168" s="420">
        <v>0</v>
      </c>
      <c r="L1168" s="421">
        <v>0</v>
      </c>
    </row>
    <row r="1169" spans="2:12" x14ac:dyDescent="0.3">
      <c r="B1169" s="422">
        <v>0</v>
      </c>
      <c r="C1169" s="253"/>
      <c r="D1169" s="254">
        <v>0</v>
      </c>
      <c r="E1169" s="255">
        <v>0</v>
      </c>
      <c r="F1169" s="255"/>
      <c r="G1169" s="257">
        <v>0</v>
      </c>
      <c r="H1169" s="437">
        <v>0</v>
      </c>
      <c r="I1169" s="258" t="s">
        <v>1230</v>
      </c>
      <c r="J1169" s="339">
        <v>0</v>
      </c>
      <c r="K1169" s="420">
        <v>0</v>
      </c>
      <c r="L1169" s="421">
        <v>0</v>
      </c>
    </row>
    <row r="1170" spans="2:12" x14ac:dyDescent="0.3">
      <c r="B1170" s="422">
        <v>0</v>
      </c>
      <c r="C1170" s="253"/>
      <c r="D1170" s="254">
        <v>0</v>
      </c>
      <c r="E1170" s="255">
        <v>0</v>
      </c>
      <c r="F1170" s="256"/>
      <c r="G1170" s="257">
        <v>0</v>
      </c>
      <c r="H1170" s="437">
        <v>0</v>
      </c>
      <c r="I1170" s="258" t="s">
        <v>1231</v>
      </c>
      <c r="J1170" s="339">
        <v>0</v>
      </c>
      <c r="K1170" s="420">
        <v>0</v>
      </c>
      <c r="L1170" s="421">
        <v>0</v>
      </c>
    </row>
    <row r="1171" spans="2:12" x14ac:dyDescent="0.3">
      <c r="B1171" s="422">
        <v>0</v>
      </c>
      <c r="C1171" s="253"/>
      <c r="D1171" s="254">
        <v>0</v>
      </c>
      <c r="E1171" s="255">
        <v>0</v>
      </c>
      <c r="F1171" s="256"/>
      <c r="G1171" s="257">
        <v>0</v>
      </c>
      <c r="H1171" s="437">
        <v>0</v>
      </c>
      <c r="I1171" s="258" t="s">
        <v>1237</v>
      </c>
      <c r="J1171" s="339">
        <v>0</v>
      </c>
      <c r="K1171" s="420">
        <v>0</v>
      </c>
      <c r="L1171" s="421">
        <v>0</v>
      </c>
    </row>
    <row r="1172" spans="2:12" x14ac:dyDescent="0.3">
      <c r="B1172" s="422">
        <v>0</v>
      </c>
      <c r="C1172" s="253"/>
      <c r="D1172" s="254">
        <v>0</v>
      </c>
      <c r="E1172" s="255">
        <v>0</v>
      </c>
      <c r="F1172" s="256"/>
      <c r="G1172" s="257">
        <v>0</v>
      </c>
      <c r="H1172" s="437">
        <v>0</v>
      </c>
      <c r="I1172" s="258" t="s">
        <v>1238</v>
      </c>
      <c r="J1172" s="339">
        <v>0</v>
      </c>
      <c r="K1172" s="420">
        <v>0</v>
      </c>
      <c r="L1172" s="421">
        <v>0</v>
      </c>
    </row>
    <row r="1173" spans="2:12" x14ac:dyDescent="0.3">
      <c r="B1173" s="422" t="s">
        <v>60</v>
      </c>
      <c r="C1173" s="253"/>
      <c r="D1173" s="259"/>
      <c r="E1173" s="255"/>
      <c r="F1173" s="256"/>
      <c r="G1173" s="260">
        <v>18.931000000000001</v>
      </c>
      <c r="H1173" s="438" t="s">
        <v>60</v>
      </c>
      <c r="I1173" s="261" t="s">
        <v>156</v>
      </c>
      <c r="J1173" s="262"/>
      <c r="K1173" s="426" t="s">
        <v>156</v>
      </c>
      <c r="L1173" s="439">
        <v>0.2644319413559208</v>
      </c>
    </row>
    <row r="1174" spans="2:12" x14ac:dyDescent="0.3">
      <c r="B1174" s="428" t="s">
        <v>38</v>
      </c>
      <c r="C1174" s="263"/>
      <c r="D1174" s="264"/>
      <c r="E1174" s="276"/>
      <c r="F1174" s="266"/>
      <c r="G1174" s="277"/>
      <c r="H1174" s="278"/>
      <c r="I1174" s="279"/>
      <c r="J1174" s="280"/>
      <c r="K1174" s="281"/>
      <c r="L1174" s="282"/>
    </row>
    <row r="1175" spans="2:12" x14ac:dyDescent="0.3">
      <c r="B1175" s="415" t="s">
        <v>53</v>
      </c>
      <c r="C1175" s="297"/>
      <c r="D1175" s="329" t="s">
        <v>0</v>
      </c>
      <c r="E1175" s="272" t="s">
        <v>1</v>
      </c>
      <c r="F1175" s="459" t="s">
        <v>61</v>
      </c>
      <c r="G1175" s="251" t="s">
        <v>56</v>
      </c>
      <c r="H1175" s="441" t="s">
        <v>158</v>
      </c>
      <c r="I1175" s="442" t="s">
        <v>159</v>
      </c>
      <c r="J1175" s="442" t="s">
        <v>160</v>
      </c>
      <c r="K1175" s="443" t="s">
        <v>161</v>
      </c>
      <c r="L1175" s="444" t="s">
        <v>162</v>
      </c>
    </row>
    <row r="1176" spans="2:12" x14ac:dyDescent="0.3">
      <c r="B1176" s="422" t="s">
        <v>1266</v>
      </c>
      <c r="C1176" s="289"/>
      <c r="D1176" s="290" t="s">
        <v>2</v>
      </c>
      <c r="E1176" s="291">
        <v>5</v>
      </c>
      <c r="F1176" s="292">
        <v>2.96</v>
      </c>
      <c r="G1176" s="26">
        <v>14.8</v>
      </c>
      <c r="H1176" s="419">
        <v>0.20672931868721295</v>
      </c>
      <c r="I1176" s="258" t="s">
        <v>1226</v>
      </c>
      <c r="J1176" s="339" t="s">
        <v>163</v>
      </c>
      <c r="K1176" s="420">
        <v>1</v>
      </c>
      <c r="L1176" s="421">
        <v>0.20672931868721295</v>
      </c>
    </row>
    <row r="1177" spans="2:12" x14ac:dyDescent="0.3">
      <c r="B1177" s="422" t="s">
        <v>1273</v>
      </c>
      <c r="C1177" s="289"/>
      <c r="D1177" s="290" t="s">
        <v>5</v>
      </c>
      <c r="E1177" s="291">
        <v>0.5</v>
      </c>
      <c r="F1177" s="292">
        <v>5.3</v>
      </c>
      <c r="G1177" s="26">
        <v>2.65</v>
      </c>
      <c r="H1177" s="419">
        <v>3.7015722602777995E-2</v>
      </c>
      <c r="I1177" s="258"/>
      <c r="J1177" s="339" t="s">
        <v>163</v>
      </c>
      <c r="K1177" s="420">
        <v>1</v>
      </c>
      <c r="L1177" s="421">
        <v>3.7015722602777995E-2</v>
      </c>
    </row>
    <row r="1178" spans="2:12" x14ac:dyDescent="0.3">
      <c r="B1178" s="422" t="s">
        <v>1294</v>
      </c>
      <c r="C1178" s="289"/>
      <c r="D1178" s="290" t="s">
        <v>5</v>
      </c>
      <c r="E1178" s="291">
        <v>1</v>
      </c>
      <c r="F1178" s="292">
        <v>7.99</v>
      </c>
      <c r="G1178" s="26">
        <v>7.99</v>
      </c>
      <c r="H1178" s="419">
        <v>0.11160589569667781</v>
      </c>
      <c r="I1178" s="258"/>
      <c r="J1178" s="339" t="s">
        <v>163</v>
      </c>
      <c r="K1178" s="420">
        <v>1</v>
      </c>
      <c r="L1178" s="421">
        <v>0.11160589569667781</v>
      </c>
    </row>
    <row r="1179" spans="2:12" x14ac:dyDescent="0.3">
      <c r="B1179" s="422" t="s">
        <v>1269</v>
      </c>
      <c r="C1179" s="289"/>
      <c r="D1179" s="290" t="s">
        <v>1270</v>
      </c>
      <c r="E1179" s="291">
        <v>1.4999999999999999E-2</v>
      </c>
      <c r="F1179" s="292">
        <v>52.9</v>
      </c>
      <c r="G1179" s="26">
        <v>0.79349999999999998</v>
      </c>
      <c r="H1179" s="419">
        <v>1.1083764485020506E-2</v>
      </c>
      <c r="I1179" s="258" t="s">
        <v>1227</v>
      </c>
      <c r="J1179" s="339" t="s">
        <v>165</v>
      </c>
      <c r="K1179" s="420">
        <v>0.4</v>
      </c>
      <c r="L1179" s="421">
        <v>4.4335057940082028E-3</v>
      </c>
    </row>
    <row r="1180" spans="2:12" x14ac:dyDescent="0.3">
      <c r="B1180" s="446" t="s">
        <v>1271</v>
      </c>
      <c r="C1180" s="447"/>
      <c r="D1180" s="290" t="s">
        <v>1270</v>
      </c>
      <c r="E1180" s="291">
        <v>1.4999999999999999E-2</v>
      </c>
      <c r="F1180" s="292">
        <v>31.98</v>
      </c>
      <c r="G1180" s="26">
        <v>0.47970000000000002</v>
      </c>
      <c r="H1180" s="419">
        <v>6.700544200963247E-3</v>
      </c>
      <c r="I1180" s="258" t="s">
        <v>1228</v>
      </c>
      <c r="J1180" s="339" t="s">
        <v>165</v>
      </c>
      <c r="K1180" s="420">
        <v>0.4</v>
      </c>
      <c r="L1180" s="421">
        <v>2.6802176803852988E-3</v>
      </c>
    </row>
    <row r="1181" spans="2:12" x14ac:dyDescent="0.3">
      <c r="B1181" s="422" t="s">
        <v>1295</v>
      </c>
      <c r="C1181" s="289"/>
      <c r="D1181" s="290" t="s">
        <v>5</v>
      </c>
      <c r="E1181" s="291">
        <v>1</v>
      </c>
      <c r="F1181" s="292">
        <v>25</v>
      </c>
      <c r="G1181" s="26">
        <v>25</v>
      </c>
      <c r="H1181" s="419">
        <v>0.34920493021488674</v>
      </c>
      <c r="I1181" s="258" t="s">
        <v>1229</v>
      </c>
      <c r="J1181" s="339" t="s">
        <v>163</v>
      </c>
      <c r="K1181" s="420">
        <v>1</v>
      </c>
      <c r="L1181" s="421">
        <v>0.34920493021488674</v>
      </c>
    </row>
    <row r="1182" spans="2:12" x14ac:dyDescent="0.3">
      <c r="B1182" s="422"/>
      <c r="C1182" s="289"/>
      <c r="D1182" s="290"/>
      <c r="E1182" s="291"/>
      <c r="F1182" s="292"/>
      <c r="G1182" s="26">
        <v>0</v>
      </c>
      <c r="H1182" s="419">
        <v>0</v>
      </c>
      <c r="I1182" s="258"/>
      <c r="J1182" s="339"/>
      <c r="K1182" s="420"/>
      <c r="L1182" s="421">
        <v>0</v>
      </c>
    </row>
    <row r="1183" spans="2:12" x14ac:dyDescent="0.3">
      <c r="B1183" s="422"/>
      <c r="C1183" s="289"/>
      <c r="D1183" s="290"/>
      <c r="E1183" s="291"/>
      <c r="F1183" s="292"/>
      <c r="G1183" s="26">
        <v>0</v>
      </c>
      <c r="H1183" s="419">
        <v>0</v>
      </c>
      <c r="I1183" s="258"/>
      <c r="J1183" s="339"/>
      <c r="K1183" s="420"/>
      <c r="L1183" s="421">
        <v>0</v>
      </c>
    </row>
    <row r="1184" spans="2:12" x14ac:dyDescent="0.3">
      <c r="B1184" s="422"/>
      <c r="C1184" s="289"/>
      <c r="D1184" s="290"/>
      <c r="E1184" s="291"/>
      <c r="F1184" s="292"/>
      <c r="G1184" s="26">
        <v>0</v>
      </c>
      <c r="H1184" s="419">
        <v>0</v>
      </c>
      <c r="I1184" s="258"/>
      <c r="J1184" s="339"/>
      <c r="K1184" s="420"/>
      <c r="L1184" s="421">
        <v>0</v>
      </c>
    </row>
    <row r="1185" spans="2:12" x14ac:dyDescent="0.3">
      <c r="B1185" s="422"/>
      <c r="C1185" s="289"/>
      <c r="D1185" s="290"/>
      <c r="E1185" s="291"/>
      <c r="F1185" s="292"/>
      <c r="G1185" s="26">
        <v>0</v>
      </c>
      <c r="H1185" s="419">
        <v>0</v>
      </c>
      <c r="I1185" s="258"/>
      <c r="J1185" s="339"/>
      <c r="K1185" s="420"/>
      <c r="L1185" s="421">
        <v>0</v>
      </c>
    </row>
    <row r="1186" spans="2:12" x14ac:dyDescent="0.3">
      <c r="B1186" s="422"/>
      <c r="C1186" s="289"/>
      <c r="D1186" s="290"/>
      <c r="E1186" s="291"/>
      <c r="F1186" s="292"/>
      <c r="G1186" s="26">
        <v>0</v>
      </c>
      <c r="H1186" s="419">
        <v>0</v>
      </c>
      <c r="I1186" s="258"/>
      <c r="J1186" s="339"/>
      <c r="K1186" s="420"/>
      <c r="L1186" s="421">
        <v>0</v>
      </c>
    </row>
    <row r="1187" spans="2:12" x14ac:dyDescent="0.3">
      <c r="B1187" s="422"/>
      <c r="C1187" s="289"/>
      <c r="D1187" s="290"/>
      <c r="E1187" s="291"/>
      <c r="F1187" s="292"/>
      <c r="G1187" s="26">
        <v>0</v>
      </c>
      <c r="H1187" s="419">
        <v>0</v>
      </c>
      <c r="I1187" s="258"/>
      <c r="J1187" s="339"/>
      <c r="K1187" s="420"/>
      <c r="L1187" s="421">
        <v>0</v>
      </c>
    </row>
    <row r="1188" spans="2:12" x14ac:dyDescent="0.3">
      <c r="B1188" s="422"/>
      <c r="C1188" s="289"/>
      <c r="D1188" s="290"/>
      <c r="E1188" s="291"/>
      <c r="F1188" s="292"/>
      <c r="G1188" s="26">
        <v>0</v>
      </c>
      <c r="H1188" s="419">
        <v>0</v>
      </c>
      <c r="I1188" s="258"/>
      <c r="J1188" s="339"/>
      <c r="K1188" s="420"/>
      <c r="L1188" s="421">
        <v>0</v>
      </c>
    </row>
    <row r="1189" spans="2:12" x14ac:dyDescent="0.3">
      <c r="B1189" s="422"/>
      <c r="C1189" s="289"/>
      <c r="D1189" s="290"/>
      <c r="E1189" s="291"/>
      <c r="F1189" s="292"/>
      <c r="G1189" s="26">
        <v>0</v>
      </c>
      <c r="H1189" s="419">
        <v>0</v>
      </c>
      <c r="I1189" s="258"/>
      <c r="J1189" s="339"/>
      <c r="K1189" s="420"/>
      <c r="L1189" s="421">
        <v>0</v>
      </c>
    </row>
    <row r="1190" spans="2:12" x14ac:dyDescent="0.3">
      <c r="B1190" s="422"/>
      <c r="C1190" s="289"/>
      <c r="D1190" s="290"/>
      <c r="E1190" s="291"/>
      <c r="F1190" s="292"/>
      <c r="G1190" s="26">
        <v>0</v>
      </c>
      <c r="H1190" s="419">
        <v>0</v>
      </c>
      <c r="I1190" s="258"/>
      <c r="J1190" s="339"/>
      <c r="K1190" s="420"/>
      <c r="L1190" s="421">
        <v>0</v>
      </c>
    </row>
    <row r="1191" spans="2:12" x14ac:dyDescent="0.3">
      <c r="B1191" s="448"/>
      <c r="C1191" s="447"/>
      <c r="D1191" s="290"/>
      <c r="E1191" s="291"/>
      <c r="F1191" s="292"/>
      <c r="G1191" s="26">
        <v>0</v>
      </c>
      <c r="H1191" s="419">
        <v>0</v>
      </c>
      <c r="I1191" s="258" t="s">
        <v>1230</v>
      </c>
      <c r="J1191" s="339"/>
      <c r="K1191" s="420"/>
      <c r="L1191" s="421">
        <v>0</v>
      </c>
    </row>
    <row r="1192" spans="2:12" x14ac:dyDescent="0.3">
      <c r="B1192" s="449" t="s">
        <v>62</v>
      </c>
      <c r="C1192" s="293"/>
      <c r="D1192" s="294"/>
      <c r="E1192" s="295"/>
      <c r="F1192" s="296"/>
      <c r="G1192" s="260">
        <v>51.713200000000001</v>
      </c>
      <c r="H1192" s="438" t="s">
        <v>62</v>
      </c>
      <c r="I1192" s="261" t="s">
        <v>156</v>
      </c>
      <c r="J1192" s="262"/>
      <c r="K1192" s="426" t="s">
        <v>156</v>
      </c>
      <c r="L1192" s="439">
        <v>0.71166959067594893</v>
      </c>
    </row>
    <row r="1193" spans="2:12" x14ac:dyDescent="0.3">
      <c r="B1193" s="428" t="s">
        <v>63</v>
      </c>
      <c r="C1193" s="263"/>
      <c r="D1193" s="264"/>
      <c r="E1193" s="265"/>
      <c r="F1193" s="266"/>
      <c r="G1193" s="277"/>
      <c r="H1193" s="278"/>
      <c r="I1193" s="279"/>
      <c r="J1193" s="280"/>
      <c r="K1193" s="281"/>
      <c r="L1193" s="282">
        <v>0</v>
      </c>
    </row>
    <row r="1194" spans="2:12" x14ac:dyDescent="0.3">
      <c r="B1194" s="415" t="s">
        <v>53</v>
      </c>
      <c r="C1194" s="297"/>
      <c r="D1194" s="249" t="s">
        <v>0</v>
      </c>
      <c r="E1194" s="250" t="s">
        <v>1</v>
      </c>
      <c r="F1194" s="272" t="s">
        <v>61</v>
      </c>
      <c r="G1194" s="285" t="s">
        <v>56</v>
      </c>
      <c r="H1194" s="441" t="s">
        <v>158</v>
      </c>
      <c r="I1194" s="442" t="s">
        <v>159</v>
      </c>
      <c r="J1194" s="442" t="s">
        <v>160</v>
      </c>
      <c r="K1194" s="443" t="s">
        <v>161</v>
      </c>
      <c r="L1194" s="444" t="s">
        <v>162</v>
      </c>
    </row>
    <row r="1195" spans="2:12" x14ac:dyDescent="0.3">
      <c r="B1195" s="422">
        <v>0</v>
      </c>
      <c r="C1195" s="289"/>
      <c r="D1195" s="254">
        <v>0</v>
      </c>
      <c r="E1195" s="255"/>
      <c r="F1195" s="292"/>
      <c r="G1195" s="288">
        <v>0</v>
      </c>
      <c r="H1195" s="450">
        <v>0</v>
      </c>
      <c r="I1195" s="275" t="s">
        <v>1232</v>
      </c>
      <c r="J1195" s="451">
        <v>0</v>
      </c>
      <c r="K1195" s="452">
        <v>0</v>
      </c>
      <c r="L1195" s="453">
        <v>0</v>
      </c>
    </row>
    <row r="1196" spans="2:12" x14ac:dyDescent="0.3">
      <c r="B1196" s="422">
        <v>0</v>
      </c>
      <c r="C1196" s="289"/>
      <c r="D1196" s="254">
        <v>0</v>
      </c>
      <c r="E1196" s="255"/>
      <c r="F1196" s="292"/>
      <c r="G1196" s="257">
        <v>0</v>
      </c>
      <c r="H1196" s="437">
        <v>0</v>
      </c>
      <c r="I1196" s="258" t="s">
        <v>1226</v>
      </c>
      <c r="J1196" s="339">
        <v>0</v>
      </c>
      <c r="K1196" s="420">
        <v>0</v>
      </c>
      <c r="L1196" s="454">
        <v>0</v>
      </c>
    </row>
    <row r="1197" spans="2:12" x14ac:dyDescent="0.3">
      <c r="B1197" s="422">
        <v>0</v>
      </c>
      <c r="C1197" s="289"/>
      <c r="D1197" s="254">
        <v>0</v>
      </c>
      <c r="E1197" s="255"/>
      <c r="F1197" s="292"/>
      <c r="G1197" s="257">
        <v>0</v>
      </c>
      <c r="H1197" s="437">
        <v>0</v>
      </c>
      <c r="I1197" s="258" t="s">
        <v>1229</v>
      </c>
      <c r="J1197" s="339">
        <v>0</v>
      </c>
      <c r="K1197" s="420">
        <v>0</v>
      </c>
      <c r="L1197" s="454">
        <v>0</v>
      </c>
    </row>
    <row r="1198" spans="2:12" ht="15" thickBot="1" x14ac:dyDescent="0.35">
      <c r="B1198" s="455" t="s">
        <v>64</v>
      </c>
      <c r="C1198" s="298"/>
      <c r="D1198" s="299"/>
      <c r="E1198" s="300"/>
      <c r="F1198" s="301"/>
      <c r="G1198" s="288">
        <v>0</v>
      </c>
      <c r="H1198" s="438" t="s">
        <v>64</v>
      </c>
      <c r="I1198" s="261" t="s">
        <v>156</v>
      </c>
      <c r="J1198" s="262"/>
      <c r="K1198" s="426" t="s">
        <v>156</v>
      </c>
      <c r="L1198" s="439">
        <v>0</v>
      </c>
    </row>
    <row r="1199" spans="2:12" x14ac:dyDescent="0.3">
      <c r="B1199" s="235"/>
      <c r="C1199" s="302"/>
      <c r="D1199" s="303" t="s">
        <v>65</v>
      </c>
      <c r="E1199" s="304"/>
      <c r="F1199" s="305"/>
      <c r="G1199" s="306">
        <v>71.591200000000001</v>
      </c>
      <c r="H1199" s="307"/>
      <c r="I1199" s="308"/>
      <c r="J1199" s="309"/>
      <c r="K1199" s="308"/>
      <c r="L1199" s="310"/>
    </row>
    <row r="1200" spans="2:12" x14ac:dyDescent="0.3">
      <c r="B1200" s="232"/>
      <c r="C1200" s="302"/>
      <c r="D1200" s="311" t="s">
        <v>7</v>
      </c>
      <c r="E1200" s="312"/>
      <c r="F1200" s="313">
        <v>0.1</v>
      </c>
      <c r="G1200" s="73">
        <v>7.1589999999999998</v>
      </c>
      <c r="H1200" s="314"/>
      <c r="I1200" s="315"/>
      <c r="J1200" s="316"/>
      <c r="K1200" s="456"/>
      <c r="L1200" s="317"/>
    </row>
    <row r="1201" spans="2:12" x14ac:dyDescent="0.3">
      <c r="B1201" s="232"/>
      <c r="C1201" s="302"/>
      <c r="D1201" s="311" t="s">
        <v>8</v>
      </c>
      <c r="E1201" s="312"/>
      <c r="F1201" s="313">
        <v>0.1</v>
      </c>
      <c r="G1201" s="73">
        <v>7.1589999999999998</v>
      </c>
      <c r="H1201" s="314"/>
      <c r="I1201" s="315"/>
      <c r="J1201" s="316"/>
      <c r="K1201" s="456"/>
      <c r="L1201" s="317"/>
    </row>
    <row r="1202" spans="2:12" x14ac:dyDescent="0.3">
      <c r="C1202" s="302"/>
      <c r="D1202" s="318" t="s">
        <v>67</v>
      </c>
      <c r="E1202" s="319"/>
      <c r="F1202" s="305"/>
      <c r="G1202" s="76">
        <v>85.909000000000006</v>
      </c>
      <c r="H1202" s="314"/>
      <c r="I1202" s="315"/>
      <c r="J1202" s="316"/>
      <c r="K1202" s="456"/>
      <c r="L1202" s="317"/>
    </row>
    <row r="1203" spans="2:12" ht="15" thickBot="1" x14ac:dyDescent="0.35">
      <c r="B1203" s="232" t="s">
        <v>66</v>
      </c>
      <c r="C1203" s="302"/>
      <c r="D1203" s="320" t="s">
        <v>68</v>
      </c>
      <c r="E1203" s="321"/>
      <c r="F1203" s="322"/>
      <c r="G1203" s="78">
        <v>85.91</v>
      </c>
      <c r="H1203" s="323">
        <v>1</v>
      </c>
      <c r="I1203" s="324"/>
      <c r="J1203" s="325"/>
      <c r="K1203" s="457"/>
      <c r="L1203" s="326">
        <v>0.98139268513448574</v>
      </c>
    </row>
    <row r="1204" spans="2:12" x14ac:dyDescent="0.3">
      <c r="B1204" s="232"/>
      <c r="C1204" s="302"/>
      <c r="D1204" s="219"/>
      <c r="E1204" s="327"/>
      <c r="F1204" s="241"/>
      <c r="G1204" s="327"/>
      <c r="H1204" s="230"/>
      <c r="I1204" s="230"/>
      <c r="J1204" s="231"/>
      <c r="K1204" s="230"/>
      <c r="L1204" s="230"/>
    </row>
    <row r="1205" spans="2:12" x14ac:dyDescent="0.3">
      <c r="B1205" s="232"/>
      <c r="C1205" s="232"/>
      <c r="D1205" s="219"/>
      <c r="E1205" s="327"/>
      <c r="F1205" s="241"/>
      <c r="G1205" s="327"/>
      <c r="H1205" s="230"/>
      <c r="I1205" s="230"/>
      <c r="J1205" s="231"/>
      <c r="K1205" s="230"/>
      <c r="L1205" s="230"/>
    </row>
    <row r="1206" spans="2:12" x14ac:dyDescent="0.3">
      <c r="J1206" s="226"/>
    </row>
    <row r="1207" spans="2:12" x14ac:dyDescent="0.3">
      <c r="J1207" s="226"/>
    </row>
    <row r="1208" spans="2:12" x14ac:dyDescent="0.3">
      <c r="J1208" s="226"/>
    </row>
    <row r="1209" spans="2:12" x14ac:dyDescent="0.3">
      <c r="J1209" s="226"/>
    </row>
    <row r="1210" spans="2:12" x14ac:dyDescent="0.3">
      <c r="J1210" s="226"/>
    </row>
    <row r="1212" spans="2:12" customFormat="1" ht="37.200000000000003" customHeight="1" x14ac:dyDescent="0.3">
      <c r="B1212" s="710" t="s">
        <v>1809</v>
      </c>
      <c r="C1212" s="710"/>
      <c r="D1212" s="710"/>
      <c r="E1212" s="710"/>
      <c r="F1212" s="710"/>
      <c r="G1212" s="710"/>
      <c r="H1212" s="710"/>
      <c r="I1212" s="710"/>
      <c r="J1212" s="710"/>
      <c r="K1212" s="710"/>
      <c r="L1212" s="710"/>
    </row>
    <row r="1213" spans="2:12" customFormat="1" ht="15.9" customHeight="1" x14ac:dyDescent="0.3">
      <c r="B1213" s="537"/>
      <c r="C1213" s="537"/>
      <c r="D1213" s="538"/>
      <c r="E1213" s="585"/>
      <c r="F1213" s="585"/>
      <c r="G1213" s="585"/>
      <c r="H1213" s="583"/>
      <c r="I1213" s="583"/>
      <c r="J1213" s="584"/>
      <c r="K1213" s="583"/>
      <c r="L1213" s="583"/>
    </row>
    <row r="1214" spans="2:12" customFormat="1" x14ac:dyDescent="0.3">
      <c r="B1214" s="665" t="s">
        <v>1222</v>
      </c>
      <c r="C1214" s="62" t="s">
        <v>1223</v>
      </c>
      <c r="D1214" s="62"/>
      <c r="E1214" s="62"/>
      <c r="F1214" s="587"/>
      <c r="G1214" s="588"/>
      <c r="H1214" s="583"/>
      <c r="I1214" s="2"/>
      <c r="J1214" s="584"/>
      <c r="K1214" s="583"/>
      <c r="L1214" s="583"/>
    </row>
    <row r="1215" spans="2:12" customFormat="1" x14ac:dyDescent="0.3">
      <c r="B1215" s="62" t="s">
        <v>1224</v>
      </c>
      <c r="C1215" s="182" t="s">
        <v>157</v>
      </c>
      <c r="D1215" s="666"/>
      <c r="E1215" s="667"/>
      <c r="F1215" s="587"/>
      <c r="G1215" s="588"/>
      <c r="H1215" s="583"/>
      <c r="I1215" s="583"/>
      <c r="J1215" s="584"/>
      <c r="K1215" s="583"/>
      <c r="L1215" s="583"/>
    </row>
    <row r="1216" spans="2:12" customFormat="1" x14ac:dyDescent="0.3">
      <c r="B1216" s="62"/>
      <c r="C1216" s="9"/>
      <c r="D1216" s="10"/>
      <c r="E1216" s="11"/>
      <c r="F1216" s="12"/>
      <c r="G1216" s="13"/>
      <c r="H1216" s="583"/>
      <c r="I1216" s="583"/>
      <c r="J1216" s="584"/>
      <c r="K1216" s="583"/>
      <c r="L1216" s="583"/>
    </row>
    <row r="1217" spans="2:13" customFormat="1" ht="29.25" customHeight="1" x14ac:dyDescent="0.3">
      <c r="B1217" s="668" t="s">
        <v>48</v>
      </c>
      <c r="C1217" s="9"/>
      <c r="D1217" s="10"/>
      <c r="E1217" s="11"/>
      <c r="F1217" s="11"/>
      <c r="G1217" s="11"/>
      <c r="H1217" s="583"/>
      <c r="I1217" s="583"/>
      <c r="J1217" s="584"/>
      <c r="K1217" s="583"/>
      <c r="L1217" s="583"/>
    </row>
    <row r="1218" spans="2:13" customFormat="1" ht="34.5" customHeight="1" x14ac:dyDescent="0.3">
      <c r="B1218" s="182" t="s">
        <v>49</v>
      </c>
      <c r="C1218" s="62" t="s">
        <v>620</v>
      </c>
      <c r="D1218" s="62"/>
      <c r="E1218" s="62"/>
      <c r="F1218" s="65" t="s">
        <v>50</v>
      </c>
      <c r="G1218" s="66" t="s">
        <v>5</v>
      </c>
      <c r="H1218" s="583"/>
      <c r="I1218" s="583"/>
      <c r="J1218" s="584"/>
      <c r="K1218" s="583"/>
      <c r="L1218" s="583"/>
    </row>
    <row r="1219" spans="2:13" customFormat="1" ht="15" thickBot="1" x14ac:dyDescent="0.35">
      <c r="B1219" s="182" t="s">
        <v>51</v>
      </c>
      <c r="C1219" s="182" t="s">
        <v>330</v>
      </c>
      <c r="D1219" s="182"/>
      <c r="E1219" s="182"/>
      <c r="F1219" s="182"/>
      <c r="G1219" s="182"/>
      <c r="H1219" s="182"/>
      <c r="I1219" s="182"/>
      <c r="J1219" s="182"/>
      <c r="K1219" s="583"/>
      <c r="L1219" s="583"/>
    </row>
    <row r="1220" spans="2:13" customFormat="1" ht="15" thickTop="1" x14ac:dyDescent="0.3">
      <c r="B1220" s="669" t="s">
        <v>52</v>
      </c>
      <c r="C1220" s="14"/>
      <c r="D1220" s="15"/>
      <c r="E1220" s="16"/>
      <c r="F1220" s="17"/>
      <c r="G1220" s="591"/>
      <c r="H1220" s="662" t="s">
        <v>164</v>
      </c>
      <c r="I1220" s="663"/>
      <c r="J1220" s="663"/>
      <c r="K1220" s="663"/>
      <c r="L1220" s="664"/>
    </row>
    <row r="1221" spans="2:13" customFormat="1" x14ac:dyDescent="0.3">
      <c r="B1221" s="670" t="s">
        <v>53</v>
      </c>
      <c r="C1221" s="592" t="s">
        <v>1</v>
      </c>
      <c r="D1221" s="211" t="s">
        <v>54</v>
      </c>
      <c r="E1221" s="201" t="s">
        <v>23</v>
      </c>
      <c r="F1221" s="201" t="s">
        <v>55</v>
      </c>
      <c r="G1221" s="593" t="s">
        <v>56</v>
      </c>
      <c r="H1221" s="671" t="s">
        <v>158</v>
      </c>
      <c r="I1221" s="672" t="s">
        <v>159</v>
      </c>
      <c r="J1221" s="672" t="s">
        <v>160</v>
      </c>
      <c r="K1221" s="672" t="s">
        <v>161</v>
      </c>
      <c r="L1221" s="673" t="s">
        <v>162</v>
      </c>
    </row>
    <row r="1222" spans="2:13" customFormat="1" x14ac:dyDescent="0.3">
      <c r="B1222" s="597"/>
      <c r="C1222" s="25"/>
      <c r="D1222" s="3"/>
      <c r="E1222" s="26">
        <v>0</v>
      </c>
      <c r="F1222" s="27"/>
      <c r="G1222" s="26">
        <v>0</v>
      </c>
      <c r="H1222" s="674">
        <v>0</v>
      </c>
      <c r="I1222" s="600" t="s">
        <v>1226</v>
      </c>
      <c r="J1222" s="423"/>
      <c r="K1222" s="424"/>
      <c r="L1222" s="675">
        <v>0</v>
      </c>
    </row>
    <row r="1223" spans="2:13" customFormat="1" x14ac:dyDescent="0.3">
      <c r="B1223" s="8">
        <v>0</v>
      </c>
      <c r="C1223" s="25"/>
      <c r="D1223" s="3">
        <v>0</v>
      </c>
      <c r="E1223" s="26">
        <v>0</v>
      </c>
      <c r="F1223" s="27"/>
      <c r="G1223" s="26">
        <v>0</v>
      </c>
      <c r="H1223" s="674">
        <v>0</v>
      </c>
      <c r="I1223" s="600" t="s">
        <v>1227</v>
      </c>
      <c r="J1223" s="423">
        <v>0</v>
      </c>
      <c r="K1223" s="424">
        <v>0</v>
      </c>
      <c r="L1223" s="675">
        <v>0</v>
      </c>
    </row>
    <row r="1224" spans="2:13" customFormat="1" x14ac:dyDescent="0.3">
      <c r="B1224" s="8">
        <v>0</v>
      </c>
      <c r="C1224" s="25"/>
      <c r="D1224" s="3">
        <v>0</v>
      </c>
      <c r="E1224" s="26">
        <v>0</v>
      </c>
      <c r="F1224" s="27"/>
      <c r="G1224" s="26">
        <v>0</v>
      </c>
      <c r="H1224" s="674">
        <v>0</v>
      </c>
      <c r="I1224" s="600" t="s">
        <v>1228</v>
      </c>
      <c r="J1224" s="423">
        <v>0</v>
      </c>
      <c r="K1224" s="424">
        <v>0</v>
      </c>
      <c r="L1224" s="675">
        <v>0</v>
      </c>
    </row>
    <row r="1225" spans="2:13" customFormat="1" x14ac:dyDescent="0.3">
      <c r="B1225" s="8">
        <v>0</v>
      </c>
      <c r="C1225" s="25"/>
      <c r="D1225" s="3">
        <v>0</v>
      </c>
      <c r="E1225" s="26">
        <v>0</v>
      </c>
      <c r="F1225" s="27"/>
      <c r="G1225" s="26">
        <v>0</v>
      </c>
      <c r="H1225" s="674">
        <v>0</v>
      </c>
      <c r="I1225" s="600" t="s">
        <v>1229</v>
      </c>
      <c r="J1225" s="423">
        <v>0</v>
      </c>
      <c r="K1225" s="424">
        <v>0</v>
      </c>
      <c r="L1225" s="675">
        <v>0</v>
      </c>
    </row>
    <row r="1226" spans="2:13" customFormat="1" x14ac:dyDescent="0.3">
      <c r="B1226" s="8">
        <v>0</v>
      </c>
      <c r="C1226" s="25"/>
      <c r="D1226" s="3">
        <v>0</v>
      </c>
      <c r="E1226" s="26">
        <v>0</v>
      </c>
      <c r="F1226" s="27"/>
      <c r="G1226" s="26">
        <v>0</v>
      </c>
      <c r="H1226" s="674">
        <v>0</v>
      </c>
      <c r="I1226" s="600" t="s">
        <v>1230</v>
      </c>
      <c r="J1226" s="423">
        <v>0</v>
      </c>
      <c r="K1226" s="424">
        <v>0</v>
      </c>
      <c r="L1226" s="675">
        <v>0</v>
      </c>
    </row>
    <row r="1227" spans="2:13" customFormat="1" x14ac:dyDescent="0.3">
      <c r="B1227" s="8" t="s">
        <v>73</v>
      </c>
      <c r="C1227" s="25"/>
      <c r="D1227" s="3">
        <v>0</v>
      </c>
      <c r="E1227" s="26">
        <v>0</v>
      </c>
      <c r="F1227" s="27"/>
      <c r="G1227" s="26">
        <v>1.7000000000000001E-2</v>
      </c>
      <c r="H1227" s="674">
        <v>1.0840896452858682E-2</v>
      </c>
      <c r="I1227" s="600" t="s">
        <v>1231</v>
      </c>
      <c r="J1227" s="61" t="s">
        <v>165</v>
      </c>
      <c r="K1227" s="100">
        <v>0.4</v>
      </c>
      <c r="L1227" s="655">
        <v>4.336358581143473E-3</v>
      </c>
      <c r="M1227" s="62">
        <v>18</v>
      </c>
    </row>
    <row r="1228" spans="2:13" customFormat="1" x14ac:dyDescent="0.3">
      <c r="B1228" s="8" t="s">
        <v>57</v>
      </c>
      <c r="C1228" s="25"/>
      <c r="D1228" s="28"/>
      <c r="E1228" s="26"/>
      <c r="F1228" s="27"/>
      <c r="G1228" s="602">
        <v>1.7000000000000001E-2</v>
      </c>
      <c r="H1228" s="676" t="s">
        <v>57</v>
      </c>
      <c r="I1228" s="603" t="s">
        <v>156</v>
      </c>
      <c r="J1228" s="677"/>
      <c r="K1228" s="678" t="s">
        <v>156</v>
      </c>
      <c r="L1228" s="679">
        <v>4.336358581143473E-3</v>
      </c>
    </row>
    <row r="1229" spans="2:13" customFormat="1" x14ac:dyDescent="0.3">
      <c r="B1229" s="680" t="s">
        <v>22</v>
      </c>
      <c r="C1229" s="195"/>
      <c r="D1229" s="196"/>
      <c r="E1229" s="197"/>
      <c r="F1229" s="155"/>
      <c r="G1229" s="606"/>
      <c r="H1229" s="681"/>
      <c r="I1229" s="608"/>
      <c r="J1229" s="682"/>
      <c r="K1229" s="683"/>
      <c r="L1229" s="611"/>
    </row>
    <row r="1230" spans="2:13" customFormat="1" x14ac:dyDescent="0.3">
      <c r="B1230" s="684" t="s">
        <v>58</v>
      </c>
      <c r="C1230" s="199" t="s">
        <v>1</v>
      </c>
      <c r="D1230" s="200" t="s">
        <v>59</v>
      </c>
      <c r="E1230" s="156" t="s">
        <v>23</v>
      </c>
      <c r="F1230" s="156" t="s">
        <v>55</v>
      </c>
      <c r="G1230" s="614" t="s">
        <v>56</v>
      </c>
      <c r="H1230" s="671" t="s">
        <v>158</v>
      </c>
      <c r="I1230" s="672" t="s">
        <v>159</v>
      </c>
      <c r="J1230" s="672" t="s">
        <v>160</v>
      </c>
      <c r="K1230" s="685" t="s">
        <v>161</v>
      </c>
      <c r="L1230" s="673" t="s">
        <v>162</v>
      </c>
    </row>
    <row r="1231" spans="2:13" customFormat="1" x14ac:dyDescent="0.3">
      <c r="B1231" s="8" t="s">
        <v>24</v>
      </c>
      <c r="C1231" s="25">
        <v>1</v>
      </c>
      <c r="D1231" s="3">
        <v>4.05</v>
      </c>
      <c r="E1231" s="26">
        <v>4.05</v>
      </c>
      <c r="F1231" s="26">
        <v>0.04</v>
      </c>
      <c r="G1231" s="26">
        <v>0.16200000000000001</v>
      </c>
      <c r="H1231" s="686">
        <v>0.10330736619782979</v>
      </c>
      <c r="I1231" s="97"/>
      <c r="J1231" s="434" t="s">
        <v>163</v>
      </c>
      <c r="K1231" s="435">
        <v>1</v>
      </c>
      <c r="L1231" s="687">
        <v>0.10330736619782979</v>
      </c>
      <c r="M1231" s="62">
        <v>101</v>
      </c>
    </row>
    <row r="1232" spans="2:13" customFormat="1" x14ac:dyDescent="0.3">
      <c r="B1232" s="8" t="s">
        <v>37</v>
      </c>
      <c r="C1232" s="25">
        <v>1</v>
      </c>
      <c r="D1232" s="3">
        <v>4.0999999999999996</v>
      </c>
      <c r="E1232" s="26">
        <v>4.0999999999999996</v>
      </c>
      <c r="F1232" s="26">
        <v>0.04</v>
      </c>
      <c r="G1232" s="26">
        <v>0.16399999999999998</v>
      </c>
      <c r="H1232" s="674">
        <v>0.10458276578051902</v>
      </c>
      <c r="I1232" s="99"/>
      <c r="J1232" s="423" t="s">
        <v>163</v>
      </c>
      <c r="K1232" s="424">
        <v>1</v>
      </c>
      <c r="L1232" s="675">
        <v>0.10458276578051902</v>
      </c>
      <c r="M1232" s="62">
        <v>122</v>
      </c>
    </row>
    <row r="1233" spans="2:13" customFormat="1" x14ac:dyDescent="0.3">
      <c r="B1233" s="8" t="s">
        <v>69</v>
      </c>
      <c r="C1233" s="25">
        <v>0.1</v>
      </c>
      <c r="D1233" s="3">
        <v>4.55</v>
      </c>
      <c r="E1233" s="26">
        <v>0.45500000000000002</v>
      </c>
      <c r="F1233" s="27">
        <v>0.04</v>
      </c>
      <c r="G1233" s="26">
        <v>1.8200000000000001E-2</v>
      </c>
      <c r="H1233" s="674">
        <v>1.1606136202472235E-2</v>
      </c>
      <c r="I1233" s="99"/>
      <c r="J1233" s="423" t="s">
        <v>163</v>
      </c>
      <c r="K1233" s="424">
        <v>1</v>
      </c>
      <c r="L1233" s="675">
        <v>1.1606136202472235E-2</v>
      </c>
      <c r="M1233" s="62">
        <v>113</v>
      </c>
    </row>
    <row r="1234" spans="2:13" customFormat="1" x14ac:dyDescent="0.3">
      <c r="B1234" s="8"/>
      <c r="C1234" s="25"/>
      <c r="D1234" s="3"/>
      <c r="E1234" s="26"/>
      <c r="F1234" s="26"/>
      <c r="G1234" s="598"/>
      <c r="H1234" s="688">
        <v>0</v>
      </c>
      <c r="I1234" s="600" t="s">
        <v>1228</v>
      </c>
      <c r="J1234" s="423"/>
      <c r="K1234" s="424"/>
      <c r="L1234" s="675">
        <v>0</v>
      </c>
    </row>
    <row r="1235" spans="2:13" customFormat="1" x14ac:dyDescent="0.3">
      <c r="B1235" s="8"/>
      <c r="C1235" s="25"/>
      <c r="D1235" s="3"/>
      <c r="E1235" s="26"/>
      <c r="F1235" s="26"/>
      <c r="G1235" s="598"/>
      <c r="H1235" s="688">
        <v>0</v>
      </c>
      <c r="I1235" s="600" t="s">
        <v>1229</v>
      </c>
      <c r="J1235" s="423">
        <v>0</v>
      </c>
      <c r="K1235" s="424">
        <v>0</v>
      </c>
      <c r="L1235" s="675">
        <v>0</v>
      </c>
    </row>
    <row r="1236" spans="2:13" customFormat="1" x14ac:dyDescent="0.3">
      <c r="B1236" s="8">
        <v>0</v>
      </c>
      <c r="C1236" s="25"/>
      <c r="D1236" s="3">
        <v>0</v>
      </c>
      <c r="E1236" s="26">
        <v>0</v>
      </c>
      <c r="F1236" s="26"/>
      <c r="G1236" s="598">
        <v>0</v>
      </c>
      <c r="H1236" s="688">
        <v>0</v>
      </c>
      <c r="I1236" s="600" t="s">
        <v>1230</v>
      </c>
      <c r="J1236" s="423">
        <v>0</v>
      </c>
      <c r="K1236" s="424">
        <v>0</v>
      </c>
      <c r="L1236" s="675">
        <v>0</v>
      </c>
    </row>
    <row r="1237" spans="2:13" customFormat="1" x14ac:dyDescent="0.3">
      <c r="B1237" s="8">
        <v>0</v>
      </c>
      <c r="C1237" s="25"/>
      <c r="D1237" s="3">
        <v>0</v>
      </c>
      <c r="E1237" s="26">
        <v>0</v>
      </c>
      <c r="F1237" s="27"/>
      <c r="G1237" s="598">
        <v>0</v>
      </c>
      <c r="H1237" s="688">
        <v>0</v>
      </c>
      <c r="I1237" s="600" t="s">
        <v>1231</v>
      </c>
      <c r="J1237" s="423">
        <v>0</v>
      </c>
      <c r="K1237" s="424">
        <v>0</v>
      </c>
      <c r="L1237" s="675">
        <v>0</v>
      </c>
    </row>
    <row r="1238" spans="2:13" customFormat="1" x14ac:dyDescent="0.3">
      <c r="B1238" s="8">
        <v>0</v>
      </c>
      <c r="C1238" s="25"/>
      <c r="D1238" s="3">
        <v>0</v>
      </c>
      <c r="E1238" s="26">
        <v>0</v>
      </c>
      <c r="F1238" s="27"/>
      <c r="G1238" s="598">
        <v>0</v>
      </c>
      <c r="H1238" s="688">
        <v>0</v>
      </c>
      <c r="I1238" s="600" t="s">
        <v>1237</v>
      </c>
      <c r="J1238" s="423">
        <v>0</v>
      </c>
      <c r="K1238" s="424">
        <v>0</v>
      </c>
      <c r="L1238" s="675">
        <v>0</v>
      </c>
    </row>
    <row r="1239" spans="2:13" customFormat="1" x14ac:dyDescent="0.3">
      <c r="B1239" s="8">
        <v>0</v>
      </c>
      <c r="C1239" s="25"/>
      <c r="D1239" s="3">
        <v>0</v>
      </c>
      <c r="E1239" s="26">
        <v>0</v>
      </c>
      <c r="F1239" s="27"/>
      <c r="G1239" s="598">
        <v>0</v>
      </c>
      <c r="H1239" s="688">
        <v>0</v>
      </c>
      <c r="I1239" s="600" t="s">
        <v>1238</v>
      </c>
      <c r="J1239" s="423">
        <v>0</v>
      </c>
      <c r="K1239" s="424">
        <v>0</v>
      </c>
      <c r="L1239" s="675">
        <v>0</v>
      </c>
    </row>
    <row r="1240" spans="2:13" customFormat="1" x14ac:dyDescent="0.3">
      <c r="B1240" s="8" t="s">
        <v>60</v>
      </c>
      <c r="C1240" s="25"/>
      <c r="D1240" s="28"/>
      <c r="E1240" s="26"/>
      <c r="F1240" s="27"/>
      <c r="G1240" s="602">
        <v>0.34419999999999995</v>
      </c>
      <c r="H1240" s="689" t="s">
        <v>60</v>
      </c>
      <c r="I1240" s="603" t="s">
        <v>156</v>
      </c>
      <c r="J1240" s="677"/>
      <c r="K1240" s="678" t="s">
        <v>156</v>
      </c>
      <c r="L1240" s="690">
        <v>0.21949626818082105</v>
      </c>
    </row>
    <row r="1241" spans="2:13" customFormat="1" x14ac:dyDescent="0.3">
      <c r="B1241" s="680" t="s">
        <v>38</v>
      </c>
      <c r="C1241" s="195"/>
      <c r="D1241" s="196"/>
      <c r="E1241" s="621"/>
      <c r="F1241" s="155"/>
      <c r="G1241" s="622"/>
      <c r="H1241" s="115"/>
      <c r="I1241" s="202"/>
      <c r="J1241" s="203"/>
      <c r="K1241" s="178"/>
      <c r="L1241" s="204"/>
    </row>
    <row r="1242" spans="2:13" customFormat="1" x14ac:dyDescent="0.3">
      <c r="B1242" s="670" t="s">
        <v>53</v>
      </c>
      <c r="C1242" s="195"/>
      <c r="D1242" s="205" t="s">
        <v>0</v>
      </c>
      <c r="E1242" s="206" t="s">
        <v>1</v>
      </c>
      <c r="F1242" s="207" t="s">
        <v>61</v>
      </c>
      <c r="G1242" s="593" t="s">
        <v>56</v>
      </c>
      <c r="H1242" s="691" t="s">
        <v>158</v>
      </c>
      <c r="I1242" s="692" t="s">
        <v>159</v>
      </c>
      <c r="J1242" s="692" t="s">
        <v>160</v>
      </c>
      <c r="K1242" s="693" t="s">
        <v>161</v>
      </c>
      <c r="L1242" s="694" t="s">
        <v>162</v>
      </c>
    </row>
    <row r="1243" spans="2:13" customFormat="1" x14ac:dyDescent="0.3">
      <c r="B1243" s="218" t="s">
        <v>330</v>
      </c>
      <c r="C1243" s="195"/>
      <c r="D1243" s="205" t="s">
        <v>5</v>
      </c>
      <c r="E1243" s="153">
        <v>1</v>
      </c>
      <c r="F1243" s="154">
        <v>1.2</v>
      </c>
      <c r="G1243" s="26">
        <v>1.2</v>
      </c>
      <c r="H1243" s="674">
        <v>0.7652397496135539</v>
      </c>
      <c r="I1243" s="618" t="s">
        <v>1232</v>
      </c>
      <c r="J1243" s="423" t="s">
        <v>163</v>
      </c>
      <c r="K1243" s="424">
        <v>1</v>
      </c>
      <c r="L1243" s="675">
        <v>0.7652397496135539</v>
      </c>
    </row>
    <row r="1244" spans="2:13" customFormat="1" x14ac:dyDescent="0.3">
      <c r="B1244" s="8" t="s">
        <v>1236</v>
      </c>
      <c r="C1244" s="7"/>
      <c r="D1244" s="159" t="s">
        <v>5</v>
      </c>
      <c r="E1244" s="4">
        <v>3.0000000000000001E-3</v>
      </c>
      <c r="F1244" s="5">
        <v>1.96</v>
      </c>
      <c r="G1244" s="26">
        <v>5.8799999999999998E-3</v>
      </c>
      <c r="H1244" s="674">
        <v>3.7496747731064141E-3</v>
      </c>
      <c r="I1244" s="600" t="s">
        <v>1226</v>
      </c>
      <c r="J1244" s="423" t="s">
        <v>165</v>
      </c>
      <c r="K1244" s="424">
        <v>0.4</v>
      </c>
      <c r="L1244" s="675">
        <v>1.4998699092425658E-3</v>
      </c>
    </row>
    <row r="1245" spans="2:13" customFormat="1" x14ac:dyDescent="0.3">
      <c r="B1245" s="8" t="s">
        <v>1296</v>
      </c>
      <c r="C1245" s="7"/>
      <c r="D1245" s="159" t="s">
        <v>5</v>
      </c>
      <c r="E1245" s="4">
        <v>2E-3</v>
      </c>
      <c r="F1245" s="5">
        <v>0.52800000000000002</v>
      </c>
      <c r="G1245" s="26">
        <v>1.0560000000000001E-3</v>
      </c>
      <c r="H1245" s="674">
        <v>6.7341097965992755E-4</v>
      </c>
      <c r="I1245" s="600" t="s">
        <v>1227</v>
      </c>
      <c r="J1245" s="423" t="s">
        <v>165</v>
      </c>
      <c r="K1245" s="424">
        <v>0.4</v>
      </c>
      <c r="L1245" s="675">
        <v>2.6936439186397103E-4</v>
      </c>
    </row>
    <row r="1246" spans="2:13" customFormat="1" x14ac:dyDescent="0.3">
      <c r="B1246" s="695"/>
      <c r="C1246" s="696"/>
      <c r="D1246" s="159"/>
      <c r="E1246" s="4"/>
      <c r="F1246" s="5"/>
      <c r="G1246" s="26">
        <v>0</v>
      </c>
      <c r="H1246" s="674">
        <v>0</v>
      </c>
      <c r="I1246" s="600"/>
      <c r="J1246" s="423"/>
      <c r="K1246" s="424"/>
      <c r="L1246" s="675">
        <v>0</v>
      </c>
    </row>
    <row r="1247" spans="2:13" customFormat="1" x14ac:dyDescent="0.3">
      <c r="B1247" s="8"/>
      <c r="C1247" s="7"/>
      <c r="D1247" s="159"/>
      <c r="E1247" s="4"/>
      <c r="F1247" s="5"/>
      <c r="G1247" s="26">
        <v>0</v>
      </c>
      <c r="H1247" s="674">
        <v>0</v>
      </c>
      <c r="I1247" s="600"/>
      <c r="J1247" s="423"/>
      <c r="K1247" s="424"/>
      <c r="L1247" s="675">
        <v>0</v>
      </c>
    </row>
    <row r="1248" spans="2:13" customFormat="1" x14ac:dyDescent="0.3">
      <c r="B1248" s="8"/>
      <c r="C1248" s="7"/>
      <c r="D1248" s="159"/>
      <c r="E1248" s="4"/>
      <c r="F1248" s="5"/>
      <c r="G1248" s="26">
        <v>0</v>
      </c>
      <c r="H1248" s="674">
        <v>0</v>
      </c>
      <c r="I1248" s="600"/>
      <c r="J1248" s="423"/>
      <c r="K1248" s="424"/>
      <c r="L1248" s="675">
        <v>0</v>
      </c>
    </row>
    <row r="1249" spans="2:12" customFormat="1" x14ac:dyDescent="0.3">
      <c r="B1249" s="8"/>
      <c r="C1249" s="7"/>
      <c r="D1249" s="159"/>
      <c r="E1249" s="4"/>
      <c r="F1249" s="5"/>
      <c r="G1249" s="26">
        <v>0</v>
      </c>
      <c r="H1249" s="674">
        <v>0</v>
      </c>
      <c r="I1249" s="600"/>
      <c r="J1249" s="423"/>
      <c r="K1249" s="424"/>
      <c r="L1249" s="675">
        <v>0</v>
      </c>
    </row>
    <row r="1250" spans="2:12" customFormat="1" x14ac:dyDescent="0.3">
      <c r="B1250" s="697"/>
      <c r="C1250" s="696"/>
      <c r="D1250" s="159"/>
      <c r="E1250" s="4"/>
      <c r="F1250" s="5"/>
      <c r="G1250" s="26">
        <v>0</v>
      </c>
      <c r="H1250" s="674">
        <v>0</v>
      </c>
      <c r="I1250" s="600"/>
      <c r="J1250" s="423"/>
      <c r="K1250" s="424"/>
      <c r="L1250" s="675">
        <v>0</v>
      </c>
    </row>
    <row r="1251" spans="2:12" customFormat="1" x14ac:dyDescent="0.3">
      <c r="B1251" s="697"/>
      <c r="C1251" s="696"/>
      <c r="D1251" s="159"/>
      <c r="E1251" s="4"/>
      <c r="F1251" s="5"/>
      <c r="G1251" s="26">
        <v>0</v>
      </c>
      <c r="H1251" s="674">
        <v>0</v>
      </c>
      <c r="I1251" s="600"/>
      <c r="J1251" s="423"/>
      <c r="K1251" s="424"/>
      <c r="L1251" s="675">
        <v>0</v>
      </c>
    </row>
    <row r="1252" spans="2:12" customFormat="1" x14ac:dyDescent="0.3">
      <c r="B1252" s="697"/>
      <c r="C1252" s="696"/>
      <c r="D1252" s="159"/>
      <c r="E1252" s="4"/>
      <c r="F1252" s="5"/>
      <c r="G1252" s="26">
        <v>0</v>
      </c>
      <c r="H1252" s="674">
        <v>0</v>
      </c>
      <c r="I1252" s="600"/>
      <c r="J1252" s="423"/>
      <c r="K1252" s="424"/>
      <c r="L1252" s="675">
        <v>0</v>
      </c>
    </row>
    <row r="1253" spans="2:12" customFormat="1" x14ac:dyDescent="0.3">
      <c r="B1253" s="695"/>
      <c r="C1253" s="696"/>
      <c r="D1253" s="159"/>
      <c r="E1253" s="4"/>
      <c r="F1253" s="5"/>
      <c r="G1253" s="26">
        <v>0</v>
      </c>
      <c r="H1253" s="674">
        <v>0</v>
      </c>
      <c r="I1253" s="600"/>
      <c r="J1253" s="423"/>
      <c r="K1253" s="424"/>
      <c r="L1253" s="675">
        <v>0</v>
      </c>
    </row>
    <row r="1254" spans="2:12" customFormat="1" x14ac:dyDescent="0.3">
      <c r="B1254" s="665"/>
      <c r="C1254" s="665"/>
      <c r="D1254" s="159"/>
      <c r="E1254" s="4"/>
      <c r="F1254" s="5"/>
      <c r="G1254" s="26">
        <v>0</v>
      </c>
      <c r="H1254" s="674">
        <v>0</v>
      </c>
      <c r="I1254" s="600"/>
      <c r="J1254" s="423"/>
      <c r="K1254" s="424"/>
      <c r="L1254" s="675">
        <v>0</v>
      </c>
    </row>
    <row r="1255" spans="2:12" customFormat="1" x14ac:dyDescent="0.3">
      <c r="B1255" s="665"/>
      <c r="C1255" s="665"/>
      <c r="D1255" s="159"/>
      <c r="E1255" s="4"/>
      <c r="F1255" s="5"/>
      <c r="G1255" s="26">
        <v>0</v>
      </c>
      <c r="H1255" s="674">
        <v>0</v>
      </c>
      <c r="I1255" s="600"/>
      <c r="J1255" s="423"/>
      <c r="K1255" s="424"/>
      <c r="L1255" s="675">
        <v>0</v>
      </c>
    </row>
    <row r="1256" spans="2:12" customFormat="1" x14ac:dyDescent="0.3">
      <c r="B1256" s="8"/>
      <c r="C1256" s="7"/>
      <c r="D1256" s="159"/>
      <c r="E1256" s="4"/>
      <c r="F1256" s="5"/>
      <c r="G1256" s="26">
        <v>0</v>
      </c>
      <c r="H1256" s="674">
        <v>0</v>
      </c>
      <c r="I1256" s="600"/>
      <c r="J1256" s="423"/>
      <c r="K1256" s="424"/>
      <c r="L1256" s="675">
        <v>0</v>
      </c>
    </row>
    <row r="1257" spans="2:12" customFormat="1" x14ac:dyDescent="0.3">
      <c r="B1257" s="8"/>
      <c r="C1257" s="7"/>
      <c r="D1257" s="159"/>
      <c r="E1257" s="4"/>
      <c r="F1257" s="5"/>
      <c r="G1257" s="26">
        <v>0</v>
      </c>
      <c r="H1257" s="674">
        <v>0</v>
      </c>
      <c r="I1257" s="600"/>
      <c r="J1257" s="423"/>
      <c r="K1257" s="424"/>
      <c r="L1257" s="675">
        <v>0</v>
      </c>
    </row>
    <row r="1258" spans="2:12" customFormat="1" x14ac:dyDescent="0.3">
      <c r="B1258" s="8">
        <v>0</v>
      </c>
      <c r="C1258" s="7"/>
      <c r="D1258" s="3">
        <v>0</v>
      </c>
      <c r="E1258" s="4"/>
      <c r="F1258" s="5"/>
      <c r="G1258" s="26">
        <v>0</v>
      </c>
      <c r="H1258" s="674">
        <v>0</v>
      </c>
      <c r="I1258" s="600"/>
      <c r="J1258" s="423">
        <v>0</v>
      </c>
      <c r="K1258" s="424">
        <v>0</v>
      </c>
      <c r="L1258" s="675">
        <v>0</v>
      </c>
    </row>
    <row r="1259" spans="2:12" customFormat="1" x14ac:dyDescent="0.3">
      <c r="B1259" s="698" t="s">
        <v>62</v>
      </c>
      <c r="C1259" s="46"/>
      <c r="D1259" s="37"/>
      <c r="E1259" s="38"/>
      <c r="F1259" s="39"/>
      <c r="G1259" s="602">
        <v>1.206936</v>
      </c>
      <c r="H1259" s="689" t="s">
        <v>62</v>
      </c>
      <c r="I1259" s="603" t="s">
        <v>156</v>
      </c>
      <c r="J1259" s="677"/>
      <c r="K1259" s="678" t="s">
        <v>156</v>
      </c>
      <c r="L1259" s="690">
        <v>0.76700898391466044</v>
      </c>
    </row>
    <row r="1260" spans="2:12" customFormat="1" x14ac:dyDescent="0.3">
      <c r="B1260" s="680" t="s">
        <v>63</v>
      </c>
      <c r="C1260" s="195"/>
      <c r="D1260" s="196"/>
      <c r="E1260" s="197"/>
      <c r="F1260" s="155"/>
      <c r="G1260" s="622"/>
      <c r="H1260" s="115"/>
      <c r="I1260" s="202"/>
      <c r="J1260" s="203"/>
      <c r="K1260" s="178"/>
      <c r="L1260" s="204">
        <v>0</v>
      </c>
    </row>
    <row r="1261" spans="2:12" customFormat="1" x14ac:dyDescent="0.3">
      <c r="B1261" s="670" t="s">
        <v>53</v>
      </c>
      <c r="C1261" s="210"/>
      <c r="D1261" s="211" t="s">
        <v>0</v>
      </c>
      <c r="E1261" s="201" t="s">
        <v>1</v>
      </c>
      <c r="F1261" s="156" t="s">
        <v>61</v>
      </c>
      <c r="G1261" s="624" t="s">
        <v>56</v>
      </c>
      <c r="H1261" s="691" t="s">
        <v>158</v>
      </c>
      <c r="I1261" s="692" t="s">
        <v>159</v>
      </c>
      <c r="J1261" s="692" t="s">
        <v>160</v>
      </c>
      <c r="K1261" s="693" t="s">
        <v>161</v>
      </c>
      <c r="L1261" s="694" t="s">
        <v>162</v>
      </c>
    </row>
    <row r="1262" spans="2:12" customFormat="1" x14ac:dyDescent="0.3">
      <c r="B1262" s="8">
        <v>0</v>
      </c>
      <c r="C1262" s="7"/>
      <c r="D1262" s="3">
        <v>0</v>
      </c>
      <c r="E1262" s="26"/>
      <c r="F1262" s="5"/>
      <c r="G1262" s="629">
        <v>0</v>
      </c>
      <c r="H1262" s="699">
        <v>0</v>
      </c>
      <c r="I1262" s="618" t="s">
        <v>1232</v>
      </c>
      <c r="J1262" s="551">
        <v>0</v>
      </c>
      <c r="K1262" s="700">
        <v>0</v>
      </c>
      <c r="L1262" s="701">
        <v>0</v>
      </c>
    </row>
    <row r="1263" spans="2:12" customFormat="1" x14ac:dyDescent="0.3">
      <c r="B1263" s="8">
        <v>0</v>
      </c>
      <c r="C1263" s="7"/>
      <c r="D1263" s="3">
        <v>0</v>
      </c>
      <c r="E1263" s="26"/>
      <c r="F1263" s="5"/>
      <c r="G1263" s="598">
        <v>0</v>
      </c>
      <c r="H1263" s="688">
        <v>0</v>
      </c>
      <c r="I1263" s="600" t="s">
        <v>1226</v>
      </c>
      <c r="J1263" s="423">
        <v>0</v>
      </c>
      <c r="K1263" s="424">
        <v>0</v>
      </c>
      <c r="L1263" s="702">
        <v>0</v>
      </c>
    </row>
    <row r="1264" spans="2:12" customFormat="1" x14ac:dyDescent="0.3">
      <c r="B1264" s="8">
        <v>0</v>
      </c>
      <c r="C1264" s="7"/>
      <c r="D1264" s="3">
        <v>0</v>
      </c>
      <c r="E1264" s="26"/>
      <c r="F1264" s="5"/>
      <c r="G1264" s="598">
        <v>0</v>
      </c>
      <c r="H1264" s="688">
        <v>0</v>
      </c>
      <c r="I1264" s="600" t="s">
        <v>1229</v>
      </c>
      <c r="J1264" s="423">
        <v>0</v>
      </c>
      <c r="K1264" s="424">
        <v>0</v>
      </c>
      <c r="L1264" s="702">
        <v>0</v>
      </c>
    </row>
    <row r="1265" spans="2:12" customFormat="1" ht="15" thickBot="1" x14ac:dyDescent="0.35">
      <c r="B1265" s="703" t="s">
        <v>64</v>
      </c>
      <c r="C1265" s="42"/>
      <c r="D1265" s="43"/>
      <c r="E1265" s="44"/>
      <c r="F1265" s="45"/>
      <c r="G1265" s="629">
        <v>0</v>
      </c>
      <c r="H1265" s="689" t="s">
        <v>64</v>
      </c>
      <c r="I1265" s="603" t="s">
        <v>156</v>
      </c>
      <c r="J1265" s="677"/>
      <c r="K1265" s="678" t="s">
        <v>156</v>
      </c>
      <c r="L1265" s="690">
        <v>0</v>
      </c>
    </row>
    <row r="1266" spans="2:12" customFormat="1" x14ac:dyDescent="0.3">
      <c r="B1266" s="182"/>
      <c r="C1266" s="68"/>
      <c r="D1266" s="69" t="s">
        <v>65</v>
      </c>
      <c r="E1266" s="70"/>
      <c r="F1266" s="71"/>
      <c r="G1266" s="704">
        <v>1.568136</v>
      </c>
      <c r="H1266" s="705"/>
      <c r="I1266" s="632"/>
      <c r="J1266" s="633"/>
      <c r="K1266" s="632"/>
      <c r="L1266" s="634"/>
    </row>
    <row r="1267" spans="2:12" customFormat="1" x14ac:dyDescent="0.3">
      <c r="B1267" s="62"/>
      <c r="C1267" s="68"/>
      <c r="D1267" s="72" t="s">
        <v>7</v>
      </c>
      <c r="E1267" s="215"/>
      <c r="F1267" s="181">
        <v>0.1</v>
      </c>
      <c r="G1267" s="73">
        <v>0.157</v>
      </c>
      <c r="H1267" s="636"/>
      <c r="I1267" s="637"/>
      <c r="J1267" s="706"/>
      <c r="K1267" s="707"/>
      <c r="L1267" s="640"/>
    </row>
    <row r="1268" spans="2:12" customFormat="1" x14ac:dyDescent="0.3">
      <c r="B1268" s="62"/>
      <c r="C1268" s="68"/>
      <c r="D1268" s="72" t="s">
        <v>8</v>
      </c>
      <c r="E1268" s="215"/>
      <c r="F1268" s="181">
        <v>0.1</v>
      </c>
      <c r="G1268" s="73">
        <v>0.157</v>
      </c>
      <c r="H1268" s="636"/>
      <c r="I1268" s="637"/>
      <c r="J1268" s="706"/>
      <c r="K1268" s="707"/>
      <c r="L1268" s="640"/>
    </row>
    <row r="1269" spans="2:12" customFormat="1" x14ac:dyDescent="0.3">
      <c r="B1269" s="2"/>
      <c r="C1269" s="68"/>
      <c r="D1269" s="75" t="s">
        <v>67</v>
      </c>
      <c r="E1269" s="76"/>
      <c r="F1269" s="71"/>
      <c r="G1269" s="76">
        <v>1.8819999999999999</v>
      </c>
      <c r="H1269" s="636"/>
      <c r="I1269" s="637"/>
      <c r="J1269" s="706"/>
      <c r="K1269" s="707"/>
      <c r="L1269" s="640"/>
    </row>
    <row r="1270" spans="2:12" customFormat="1" ht="15" thickBot="1" x14ac:dyDescent="0.35">
      <c r="B1270" s="62" t="s">
        <v>66</v>
      </c>
      <c r="C1270" s="68"/>
      <c r="D1270" s="77" t="s">
        <v>68</v>
      </c>
      <c r="E1270" s="78"/>
      <c r="F1270" s="79"/>
      <c r="G1270" s="78">
        <v>1.88</v>
      </c>
      <c r="H1270" s="643">
        <v>1</v>
      </c>
      <c r="I1270" s="644"/>
      <c r="J1270" s="708"/>
      <c r="K1270" s="709"/>
      <c r="L1270" s="647">
        <v>0.99084161067662491</v>
      </c>
    </row>
    <row r="1271" spans="2:12" customFormat="1" x14ac:dyDescent="0.3">
      <c r="B1271" s="62"/>
      <c r="C1271" s="68"/>
      <c r="D1271" s="80"/>
      <c r="E1271" s="67"/>
      <c r="F1271" s="65"/>
      <c r="G1271" s="67"/>
      <c r="H1271" s="583"/>
      <c r="I1271" s="583"/>
      <c r="J1271" s="584"/>
      <c r="K1271" s="583"/>
      <c r="L1271" s="583"/>
    </row>
    <row r="1272" spans="2:12" customFormat="1" x14ac:dyDescent="0.3">
      <c r="B1272" s="62"/>
      <c r="C1272" s="68"/>
      <c r="D1272" s="80"/>
      <c r="E1272" s="67"/>
      <c r="F1272" s="65"/>
      <c r="G1272" s="67"/>
      <c r="H1272" s="583"/>
      <c r="I1272" s="583"/>
      <c r="J1272" s="584"/>
      <c r="K1272" s="583"/>
      <c r="L1272" s="583"/>
    </row>
    <row r="1273" spans="2:12" customFormat="1" x14ac:dyDescent="0.3">
      <c r="B1273" s="62"/>
      <c r="C1273" s="62"/>
      <c r="D1273" s="80"/>
      <c r="E1273" s="67"/>
      <c r="F1273" s="65"/>
      <c r="G1273" s="67"/>
      <c r="H1273" s="583"/>
      <c r="I1273" s="583"/>
      <c r="J1273" s="584"/>
      <c r="K1273" s="583"/>
      <c r="L1273" s="583"/>
    </row>
    <row r="1274" spans="2:12" customFormat="1" x14ac:dyDescent="0.3">
      <c r="B1274" s="2"/>
      <c r="C1274" s="2"/>
      <c r="D1274" s="2"/>
      <c r="E1274" s="2"/>
      <c r="F1274" s="2"/>
      <c r="G1274" s="2"/>
      <c r="H1274" s="2"/>
      <c r="I1274" s="2"/>
      <c r="J1274" s="167"/>
      <c r="K1274" s="2"/>
      <c r="L1274" s="2"/>
    </row>
    <row r="1275" spans="2:12" customFormat="1" x14ac:dyDescent="0.3">
      <c r="B1275" s="2"/>
      <c r="C1275" s="2"/>
      <c r="D1275" s="2"/>
      <c r="E1275" s="2"/>
      <c r="F1275" s="2"/>
      <c r="G1275" s="2"/>
      <c r="H1275" s="2"/>
      <c r="I1275" s="2"/>
      <c r="J1275" s="167"/>
      <c r="K1275" s="2"/>
      <c r="L1275" s="2"/>
    </row>
    <row r="1276" spans="2:12" customFormat="1" x14ac:dyDescent="0.3">
      <c r="B1276" s="2"/>
      <c r="C1276" s="2"/>
      <c r="D1276" s="2"/>
      <c r="E1276" s="2"/>
      <c r="F1276" s="2"/>
      <c r="G1276" s="2"/>
      <c r="H1276" s="2"/>
      <c r="I1276" s="2"/>
      <c r="J1276" s="167"/>
      <c r="K1276" s="2"/>
      <c r="L1276" s="2"/>
    </row>
    <row r="1277" spans="2:12" customFormat="1" x14ac:dyDescent="0.3">
      <c r="B1277" s="2"/>
      <c r="C1277" s="2"/>
      <c r="D1277" s="2"/>
      <c r="E1277" s="2"/>
      <c r="F1277" s="2"/>
      <c r="G1277" s="2"/>
      <c r="H1277" s="2"/>
      <c r="I1277" s="2"/>
      <c r="J1277" s="167"/>
      <c r="K1277" s="2"/>
      <c r="L1277" s="2"/>
    </row>
    <row r="1278" spans="2:12" x14ac:dyDescent="0.3">
      <c r="J1278" s="226"/>
    </row>
    <row r="1279" spans="2:12" ht="37.200000000000003" customHeight="1" x14ac:dyDescent="0.3">
      <c r="B1279" s="710" t="s">
        <v>1809</v>
      </c>
      <c r="C1279" s="710"/>
      <c r="D1279" s="710"/>
      <c r="E1279" s="710"/>
      <c r="F1279" s="710"/>
      <c r="G1279" s="710"/>
      <c r="H1279" s="710"/>
      <c r="I1279" s="710"/>
      <c r="J1279" s="710"/>
      <c r="K1279" s="710"/>
      <c r="L1279" s="710"/>
    </row>
    <row r="1280" spans="2:12" x14ac:dyDescent="0.3">
      <c r="B1280" s="227"/>
      <c r="C1280" s="227"/>
      <c r="D1280" s="228"/>
      <c r="E1280" s="229"/>
      <c r="F1280" s="229"/>
      <c r="G1280" s="229"/>
      <c r="H1280" s="230"/>
      <c r="I1280" s="230"/>
      <c r="J1280" s="231"/>
      <c r="K1280" s="230"/>
      <c r="L1280" s="230"/>
    </row>
    <row r="1281" spans="2:13" ht="32.25" customHeight="1" x14ac:dyDescent="0.3">
      <c r="B1281" s="410" t="s">
        <v>1222</v>
      </c>
      <c r="C1281" s="232" t="s">
        <v>1223</v>
      </c>
      <c r="D1281" s="232"/>
      <c r="E1281" s="232"/>
      <c r="F1281" s="233"/>
      <c r="G1281" s="234"/>
      <c r="H1281" s="230"/>
      <c r="J1281" s="231"/>
      <c r="K1281" s="230"/>
      <c r="L1281" s="230"/>
    </row>
    <row r="1282" spans="2:13" x14ac:dyDescent="0.3">
      <c r="B1282" s="232" t="s">
        <v>1224</v>
      </c>
      <c r="C1282" s="235" t="s">
        <v>157</v>
      </c>
      <c r="D1282" s="411"/>
      <c r="E1282" s="412"/>
      <c r="F1282" s="233"/>
      <c r="G1282" s="234"/>
      <c r="H1282" s="230"/>
      <c r="I1282" s="230"/>
      <c r="J1282" s="231"/>
      <c r="K1282" s="230"/>
      <c r="L1282" s="230"/>
    </row>
    <row r="1283" spans="2:13" x14ac:dyDescent="0.3">
      <c r="B1283" s="232"/>
      <c r="C1283" s="236"/>
      <c r="D1283" s="237"/>
      <c r="E1283" s="238"/>
      <c r="F1283" s="239"/>
      <c r="G1283" s="240"/>
      <c r="H1283" s="230"/>
      <c r="I1283" s="230"/>
      <c r="J1283" s="231"/>
      <c r="K1283" s="230"/>
      <c r="L1283" s="230"/>
    </row>
    <row r="1284" spans="2:13" ht="33" customHeight="1" x14ac:dyDescent="0.3">
      <c r="B1284" s="413" t="s">
        <v>48</v>
      </c>
      <c r="C1284" s="236"/>
      <c r="D1284" s="237"/>
      <c r="E1284" s="238"/>
      <c r="F1284" s="238"/>
      <c r="G1284" s="238"/>
      <c r="H1284" s="230"/>
      <c r="I1284" s="230"/>
      <c r="J1284" s="231"/>
      <c r="K1284" s="230"/>
      <c r="L1284" s="230"/>
    </row>
    <row r="1285" spans="2:13" x14ac:dyDescent="0.3">
      <c r="B1285" s="235" t="s">
        <v>49</v>
      </c>
      <c r="C1285" s="235" t="s">
        <v>533</v>
      </c>
      <c r="D1285" s="232"/>
      <c r="E1285" s="232"/>
      <c r="F1285" s="241" t="s">
        <v>50</v>
      </c>
      <c r="G1285" s="242" t="s">
        <v>5</v>
      </c>
      <c r="H1285" s="230"/>
      <c r="I1285" s="230"/>
      <c r="J1285" s="231"/>
      <c r="K1285" s="230"/>
      <c r="L1285" s="230"/>
    </row>
    <row r="1286" spans="2:13" ht="15" thickBot="1" x14ac:dyDescent="0.35">
      <c r="B1286" s="235" t="s">
        <v>51</v>
      </c>
      <c r="C1286" s="235" t="s">
        <v>969</v>
      </c>
      <c r="D1286" s="235"/>
      <c r="E1286" s="235"/>
      <c r="F1286" s="235"/>
      <c r="G1286" s="235"/>
      <c r="H1286" s="235"/>
      <c r="I1286" s="235"/>
      <c r="J1286" s="235"/>
      <c r="K1286" s="230"/>
      <c r="L1286" s="230"/>
    </row>
    <row r="1287" spans="2:13" ht="15" thickTop="1" x14ac:dyDescent="0.3">
      <c r="B1287" s="414" t="s">
        <v>52</v>
      </c>
      <c r="C1287" s="243"/>
      <c r="D1287" s="244"/>
      <c r="E1287" s="245"/>
      <c r="F1287" s="246"/>
      <c r="G1287" s="247"/>
      <c r="H1287" s="396" t="s">
        <v>164</v>
      </c>
      <c r="I1287" s="397"/>
      <c r="J1287" s="397"/>
      <c r="K1287" s="397"/>
      <c r="L1287" s="398"/>
    </row>
    <row r="1288" spans="2:13" x14ac:dyDescent="0.3">
      <c r="B1288" s="415" t="s">
        <v>53</v>
      </c>
      <c r="C1288" s="248" t="s">
        <v>1</v>
      </c>
      <c r="D1288" s="249" t="s">
        <v>54</v>
      </c>
      <c r="E1288" s="250" t="s">
        <v>23</v>
      </c>
      <c r="F1288" s="250" t="s">
        <v>55</v>
      </c>
      <c r="G1288" s="251" t="s">
        <v>56</v>
      </c>
      <c r="H1288" s="416" t="s">
        <v>158</v>
      </c>
      <c r="I1288" s="417" t="s">
        <v>159</v>
      </c>
      <c r="J1288" s="417" t="s">
        <v>160</v>
      </c>
      <c r="K1288" s="417" t="s">
        <v>161</v>
      </c>
      <c r="L1288" s="418" t="s">
        <v>162</v>
      </c>
    </row>
    <row r="1289" spans="2:13" x14ac:dyDescent="0.3">
      <c r="B1289" s="252"/>
      <c r="C1289" s="253"/>
      <c r="D1289" s="254"/>
      <c r="E1289" s="255">
        <v>0</v>
      </c>
      <c r="F1289" s="256"/>
      <c r="G1289" s="26">
        <v>0</v>
      </c>
      <c r="H1289" s="419">
        <v>0</v>
      </c>
      <c r="I1289" s="258" t="s">
        <v>1226</v>
      </c>
      <c r="J1289" s="339"/>
      <c r="K1289" s="420"/>
      <c r="L1289" s="421">
        <v>0</v>
      </c>
    </row>
    <row r="1290" spans="2:13" x14ac:dyDescent="0.3">
      <c r="B1290" s="422">
        <v>0</v>
      </c>
      <c r="C1290" s="253"/>
      <c r="D1290" s="254">
        <v>0</v>
      </c>
      <c r="E1290" s="255">
        <v>0</v>
      </c>
      <c r="F1290" s="256"/>
      <c r="G1290" s="26">
        <v>0</v>
      </c>
      <c r="H1290" s="419">
        <v>0</v>
      </c>
      <c r="I1290" s="258" t="s">
        <v>1227</v>
      </c>
      <c r="J1290" s="339">
        <v>0</v>
      </c>
      <c r="K1290" s="420">
        <v>0</v>
      </c>
      <c r="L1290" s="421">
        <v>0</v>
      </c>
    </row>
    <row r="1291" spans="2:13" x14ac:dyDescent="0.3">
      <c r="B1291" s="422">
        <v>0</v>
      </c>
      <c r="C1291" s="253"/>
      <c r="D1291" s="254">
        <v>0</v>
      </c>
      <c r="E1291" s="255">
        <v>0</v>
      </c>
      <c r="F1291" s="256"/>
      <c r="G1291" s="26">
        <v>0</v>
      </c>
      <c r="H1291" s="419">
        <v>0</v>
      </c>
      <c r="I1291" s="258" t="s">
        <v>1228</v>
      </c>
      <c r="J1291" s="339">
        <v>0</v>
      </c>
      <c r="K1291" s="420">
        <v>0</v>
      </c>
      <c r="L1291" s="421">
        <v>0</v>
      </c>
    </row>
    <row r="1292" spans="2:13" x14ac:dyDescent="0.3">
      <c r="B1292" s="422">
        <v>0</v>
      </c>
      <c r="C1292" s="253"/>
      <c r="D1292" s="254">
        <v>0</v>
      </c>
      <c r="E1292" s="255">
        <v>0</v>
      </c>
      <c r="F1292" s="256"/>
      <c r="G1292" s="26">
        <v>0</v>
      </c>
      <c r="H1292" s="419">
        <v>0</v>
      </c>
      <c r="I1292" s="258" t="s">
        <v>1229</v>
      </c>
      <c r="J1292" s="339">
        <v>0</v>
      </c>
      <c r="K1292" s="420">
        <v>0</v>
      </c>
      <c r="L1292" s="421">
        <v>0</v>
      </c>
    </row>
    <row r="1293" spans="2:13" x14ac:dyDescent="0.3">
      <c r="B1293" s="422">
        <v>0</v>
      </c>
      <c r="C1293" s="253"/>
      <c r="D1293" s="254">
        <v>0</v>
      </c>
      <c r="E1293" s="255">
        <v>0</v>
      </c>
      <c r="F1293" s="256"/>
      <c r="G1293" s="26">
        <v>0</v>
      </c>
      <c r="H1293" s="419">
        <v>0</v>
      </c>
      <c r="I1293" s="258" t="s">
        <v>1230</v>
      </c>
      <c r="J1293" s="339">
        <v>0</v>
      </c>
      <c r="K1293" s="420">
        <v>0</v>
      </c>
      <c r="L1293" s="421">
        <v>0</v>
      </c>
    </row>
    <row r="1294" spans="2:13" x14ac:dyDescent="0.3">
      <c r="B1294" s="422" t="s">
        <v>73</v>
      </c>
      <c r="C1294" s="253"/>
      <c r="D1294" s="254">
        <v>0</v>
      </c>
      <c r="E1294" s="255">
        <v>0</v>
      </c>
      <c r="F1294" s="256"/>
      <c r="G1294" s="26">
        <v>0.34399999999999997</v>
      </c>
      <c r="H1294" s="419">
        <v>1.2878733990498187E-2</v>
      </c>
      <c r="I1294" s="258" t="s">
        <v>1231</v>
      </c>
      <c r="J1294" s="61" t="s">
        <v>165</v>
      </c>
      <c r="K1294" s="100">
        <v>0.4</v>
      </c>
      <c r="L1294" s="101">
        <v>5.1514935961992749E-3</v>
      </c>
      <c r="M1294" s="62">
        <v>18</v>
      </c>
    </row>
    <row r="1295" spans="2:13" x14ac:dyDescent="0.3">
      <c r="B1295" s="422" t="s">
        <v>57</v>
      </c>
      <c r="C1295" s="253"/>
      <c r="D1295" s="259"/>
      <c r="E1295" s="255"/>
      <c r="F1295" s="256"/>
      <c r="G1295" s="260">
        <v>0.34399999999999997</v>
      </c>
      <c r="H1295" s="425" t="s">
        <v>57</v>
      </c>
      <c r="I1295" s="261" t="s">
        <v>156</v>
      </c>
      <c r="J1295" s="262"/>
      <c r="K1295" s="426" t="s">
        <v>156</v>
      </c>
      <c r="L1295" s="427">
        <v>5.1514935961992749E-3</v>
      </c>
    </row>
    <row r="1296" spans="2:13" x14ac:dyDescent="0.3">
      <c r="B1296" s="428" t="s">
        <v>22</v>
      </c>
      <c r="C1296" s="263"/>
      <c r="D1296" s="264"/>
      <c r="E1296" s="265"/>
      <c r="F1296" s="266"/>
      <c r="G1296" s="267"/>
      <c r="H1296" s="429"/>
      <c r="I1296" s="268"/>
      <c r="J1296" s="269"/>
      <c r="K1296" s="430"/>
      <c r="L1296" s="270"/>
    </row>
    <row r="1297" spans="2:13" x14ac:dyDescent="0.3">
      <c r="B1297" s="431" t="s">
        <v>58</v>
      </c>
      <c r="C1297" s="271" t="s">
        <v>1</v>
      </c>
      <c r="D1297" s="329" t="s">
        <v>59</v>
      </c>
      <c r="E1297" s="272" t="s">
        <v>23</v>
      </c>
      <c r="F1297" s="272" t="s">
        <v>55</v>
      </c>
      <c r="G1297" s="273" t="s">
        <v>56</v>
      </c>
      <c r="H1297" s="416" t="s">
        <v>158</v>
      </c>
      <c r="I1297" s="417" t="s">
        <v>159</v>
      </c>
      <c r="J1297" s="417" t="s">
        <v>160</v>
      </c>
      <c r="K1297" s="432" t="s">
        <v>161</v>
      </c>
      <c r="L1297" s="418" t="s">
        <v>162</v>
      </c>
    </row>
    <row r="1298" spans="2:13" x14ac:dyDescent="0.3">
      <c r="B1298" s="8" t="s">
        <v>24</v>
      </c>
      <c r="C1298" s="25">
        <v>1</v>
      </c>
      <c r="D1298" s="3">
        <v>4.05</v>
      </c>
      <c r="E1298" s="26">
        <v>4.05</v>
      </c>
      <c r="F1298" s="26">
        <v>0.8</v>
      </c>
      <c r="G1298" s="26">
        <v>3.24</v>
      </c>
      <c r="H1298" s="433">
        <v>0.12129970386399458</v>
      </c>
      <c r="I1298" s="97"/>
      <c r="J1298" s="434" t="s">
        <v>163</v>
      </c>
      <c r="K1298" s="435">
        <v>1</v>
      </c>
      <c r="L1298" s="436">
        <v>0.12129970386399458</v>
      </c>
      <c r="M1298" s="62">
        <v>101</v>
      </c>
    </row>
    <row r="1299" spans="2:13" x14ac:dyDescent="0.3">
      <c r="B1299" s="8" t="s">
        <v>37</v>
      </c>
      <c r="C1299" s="25">
        <v>1</v>
      </c>
      <c r="D1299" s="3">
        <v>4.0999999999999996</v>
      </c>
      <c r="E1299" s="26">
        <v>4.0999999999999996</v>
      </c>
      <c r="F1299" s="26">
        <v>0.8</v>
      </c>
      <c r="G1299" s="26">
        <v>3.28</v>
      </c>
      <c r="H1299" s="419">
        <v>0.12279723107219202</v>
      </c>
      <c r="I1299" s="99"/>
      <c r="J1299" s="423" t="s">
        <v>163</v>
      </c>
      <c r="K1299" s="424">
        <v>1</v>
      </c>
      <c r="L1299" s="421">
        <v>0.12279723107219202</v>
      </c>
      <c r="M1299" s="62">
        <v>122</v>
      </c>
    </row>
    <row r="1300" spans="2:13" x14ac:dyDescent="0.3">
      <c r="B1300" s="8" t="s">
        <v>69</v>
      </c>
      <c r="C1300" s="25">
        <v>0.1</v>
      </c>
      <c r="D1300" s="3">
        <v>4.55</v>
      </c>
      <c r="E1300" s="26">
        <v>0.45500000000000002</v>
      </c>
      <c r="F1300" s="27">
        <v>0.8</v>
      </c>
      <c r="G1300" s="26">
        <v>0.36400000000000005</v>
      </c>
      <c r="H1300" s="419">
        <v>1.3627497594596923E-2</v>
      </c>
      <c r="I1300" s="99"/>
      <c r="J1300" s="423" t="s">
        <v>163</v>
      </c>
      <c r="K1300" s="424">
        <v>1</v>
      </c>
      <c r="L1300" s="421">
        <v>1.3627497594596923E-2</v>
      </c>
      <c r="M1300" s="62">
        <v>113</v>
      </c>
    </row>
    <row r="1301" spans="2:13" x14ac:dyDescent="0.3">
      <c r="B1301" s="422"/>
      <c r="C1301" s="253"/>
      <c r="D1301" s="254"/>
      <c r="E1301" s="255"/>
      <c r="F1301" s="255"/>
      <c r="G1301" s="257"/>
      <c r="H1301" s="437">
        <v>0</v>
      </c>
      <c r="I1301" s="258" t="s">
        <v>1228</v>
      </c>
      <c r="J1301" s="339"/>
      <c r="K1301" s="420"/>
      <c r="L1301" s="421">
        <v>0</v>
      </c>
    </row>
    <row r="1302" spans="2:13" x14ac:dyDescent="0.3">
      <c r="B1302" s="422"/>
      <c r="C1302" s="253"/>
      <c r="D1302" s="254"/>
      <c r="E1302" s="255"/>
      <c r="F1302" s="255"/>
      <c r="G1302" s="257"/>
      <c r="H1302" s="437">
        <v>0</v>
      </c>
      <c r="I1302" s="258" t="s">
        <v>1229</v>
      </c>
      <c r="J1302" s="339">
        <v>0</v>
      </c>
      <c r="K1302" s="420">
        <v>0</v>
      </c>
      <c r="L1302" s="421">
        <v>0</v>
      </c>
    </row>
    <row r="1303" spans="2:13" x14ac:dyDescent="0.3">
      <c r="B1303" s="422">
        <v>0</v>
      </c>
      <c r="C1303" s="253"/>
      <c r="D1303" s="254">
        <v>0</v>
      </c>
      <c r="E1303" s="255">
        <v>0</v>
      </c>
      <c r="F1303" s="255"/>
      <c r="G1303" s="257">
        <v>0</v>
      </c>
      <c r="H1303" s="437">
        <v>0</v>
      </c>
      <c r="I1303" s="258" t="s">
        <v>1230</v>
      </c>
      <c r="J1303" s="339">
        <v>0</v>
      </c>
      <c r="K1303" s="420">
        <v>0</v>
      </c>
      <c r="L1303" s="421">
        <v>0</v>
      </c>
    </row>
    <row r="1304" spans="2:13" x14ac:dyDescent="0.3">
      <c r="B1304" s="422">
        <v>0</v>
      </c>
      <c r="C1304" s="253"/>
      <c r="D1304" s="254">
        <v>0</v>
      </c>
      <c r="E1304" s="255">
        <v>0</v>
      </c>
      <c r="F1304" s="256"/>
      <c r="G1304" s="257">
        <v>0</v>
      </c>
      <c r="H1304" s="437">
        <v>0</v>
      </c>
      <c r="I1304" s="258" t="s">
        <v>1231</v>
      </c>
      <c r="J1304" s="339">
        <v>0</v>
      </c>
      <c r="K1304" s="420">
        <v>0</v>
      </c>
      <c r="L1304" s="421">
        <v>0</v>
      </c>
    </row>
    <row r="1305" spans="2:13" x14ac:dyDescent="0.3">
      <c r="B1305" s="422">
        <v>0</v>
      </c>
      <c r="C1305" s="253"/>
      <c r="D1305" s="254">
        <v>0</v>
      </c>
      <c r="E1305" s="255">
        <v>0</v>
      </c>
      <c r="F1305" s="256"/>
      <c r="G1305" s="257">
        <v>0</v>
      </c>
      <c r="H1305" s="437">
        <v>0</v>
      </c>
      <c r="I1305" s="258" t="s">
        <v>1237</v>
      </c>
      <c r="J1305" s="339">
        <v>0</v>
      </c>
      <c r="K1305" s="420">
        <v>0</v>
      </c>
      <c r="L1305" s="421">
        <v>0</v>
      </c>
    </row>
    <row r="1306" spans="2:13" x14ac:dyDescent="0.3">
      <c r="B1306" s="422">
        <v>0</v>
      </c>
      <c r="C1306" s="253"/>
      <c r="D1306" s="254">
        <v>0</v>
      </c>
      <c r="E1306" s="255">
        <v>0</v>
      </c>
      <c r="F1306" s="256"/>
      <c r="G1306" s="257">
        <v>0</v>
      </c>
      <c r="H1306" s="437">
        <v>0</v>
      </c>
      <c r="I1306" s="258" t="s">
        <v>1238</v>
      </c>
      <c r="J1306" s="339">
        <v>0</v>
      </c>
      <c r="K1306" s="420">
        <v>0</v>
      </c>
      <c r="L1306" s="421">
        <v>0</v>
      </c>
    </row>
    <row r="1307" spans="2:13" x14ac:dyDescent="0.3">
      <c r="B1307" s="422" t="s">
        <v>60</v>
      </c>
      <c r="C1307" s="253"/>
      <c r="D1307" s="259"/>
      <c r="E1307" s="255"/>
      <c r="F1307" s="256"/>
      <c r="G1307" s="260">
        <v>6.8839999999999995</v>
      </c>
      <c r="H1307" s="438" t="s">
        <v>60</v>
      </c>
      <c r="I1307" s="261" t="s">
        <v>156</v>
      </c>
      <c r="J1307" s="262"/>
      <c r="K1307" s="426" t="s">
        <v>156</v>
      </c>
      <c r="L1307" s="439">
        <v>0.25772443253078353</v>
      </c>
    </row>
    <row r="1308" spans="2:13" x14ac:dyDescent="0.3">
      <c r="B1308" s="428" t="s">
        <v>38</v>
      </c>
      <c r="C1308" s="263"/>
      <c r="D1308" s="264"/>
      <c r="E1308" s="276"/>
      <c r="F1308" s="266"/>
      <c r="G1308" s="277"/>
      <c r="H1308" s="278"/>
      <c r="I1308" s="279"/>
      <c r="J1308" s="280"/>
      <c r="K1308" s="281"/>
      <c r="L1308" s="282"/>
    </row>
    <row r="1309" spans="2:13" x14ac:dyDescent="0.3">
      <c r="B1309" s="415" t="s">
        <v>53</v>
      </c>
      <c r="C1309" s="328"/>
      <c r="D1309" s="283" t="s">
        <v>0</v>
      </c>
      <c r="E1309" s="284" t="s">
        <v>1</v>
      </c>
      <c r="F1309" s="440" t="s">
        <v>61</v>
      </c>
      <c r="G1309" s="251" t="s">
        <v>56</v>
      </c>
      <c r="H1309" s="441" t="s">
        <v>158</v>
      </c>
      <c r="I1309" s="442" t="s">
        <v>159</v>
      </c>
      <c r="J1309" s="442" t="s">
        <v>160</v>
      </c>
      <c r="K1309" s="443" t="s">
        <v>161</v>
      </c>
      <c r="L1309" s="444" t="s">
        <v>162</v>
      </c>
    </row>
    <row r="1310" spans="2:13" x14ac:dyDescent="0.3">
      <c r="B1310" s="460" t="s">
        <v>1284</v>
      </c>
      <c r="C1310" s="330"/>
      <c r="D1310" s="331" t="s">
        <v>2</v>
      </c>
      <c r="E1310" s="286">
        <v>3</v>
      </c>
      <c r="F1310" s="287">
        <v>2.33</v>
      </c>
      <c r="G1310" s="26">
        <v>6.99</v>
      </c>
      <c r="H1310" s="419">
        <v>0.26169287963250681</v>
      </c>
      <c r="I1310" s="275" t="s">
        <v>1232</v>
      </c>
      <c r="J1310" s="339" t="s">
        <v>163</v>
      </c>
      <c r="K1310" s="420">
        <v>1</v>
      </c>
      <c r="L1310" s="421">
        <v>0.26169287963250681</v>
      </c>
    </row>
    <row r="1311" spans="2:13" x14ac:dyDescent="0.3">
      <c r="B1311" s="458" t="s">
        <v>1285</v>
      </c>
      <c r="C1311" s="333"/>
      <c r="D1311" s="334" t="s">
        <v>5</v>
      </c>
      <c r="E1311" s="291">
        <v>0.25</v>
      </c>
      <c r="F1311" s="292">
        <v>4.99</v>
      </c>
      <c r="G1311" s="26">
        <v>1.2475000000000001</v>
      </c>
      <c r="H1311" s="419">
        <v>4.6704129805658405E-2</v>
      </c>
      <c r="I1311" s="258" t="s">
        <v>1226</v>
      </c>
      <c r="J1311" s="339" t="s">
        <v>163</v>
      </c>
      <c r="K1311" s="420">
        <v>1</v>
      </c>
      <c r="L1311" s="421">
        <v>4.6704129805658405E-2</v>
      </c>
    </row>
    <row r="1312" spans="2:13" x14ac:dyDescent="0.3">
      <c r="B1312" s="458" t="s">
        <v>1286</v>
      </c>
      <c r="C1312" s="333"/>
      <c r="D1312" s="334" t="s">
        <v>5</v>
      </c>
      <c r="E1312" s="291">
        <v>1</v>
      </c>
      <c r="F1312" s="292">
        <v>2.95</v>
      </c>
      <c r="G1312" s="26">
        <v>2.95</v>
      </c>
      <c r="H1312" s="419">
        <v>0.11044263160456295</v>
      </c>
      <c r="I1312" s="258" t="s">
        <v>1227</v>
      </c>
      <c r="J1312" s="339" t="s">
        <v>163</v>
      </c>
      <c r="K1312" s="420">
        <v>1</v>
      </c>
      <c r="L1312" s="421">
        <v>0.11044263160456295</v>
      </c>
    </row>
    <row r="1313" spans="2:12" x14ac:dyDescent="0.3">
      <c r="B1313" s="458" t="s">
        <v>1287</v>
      </c>
      <c r="C1313" s="333"/>
      <c r="D1313" s="334" t="s">
        <v>5</v>
      </c>
      <c r="E1313" s="291">
        <v>1</v>
      </c>
      <c r="F1313" s="292">
        <v>1.6</v>
      </c>
      <c r="G1313" s="26">
        <v>1.6</v>
      </c>
      <c r="H1313" s="419">
        <v>5.9901088327898554E-2</v>
      </c>
      <c r="I1313" s="258"/>
      <c r="J1313" s="339" t="s">
        <v>163</v>
      </c>
      <c r="K1313" s="420">
        <v>1</v>
      </c>
      <c r="L1313" s="421">
        <v>5.9901088327898554E-2</v>
      </c>
    </row>
    <row r="1314" spans="2:12" x14ac:dyDescent="0.3">
      <c r="B1314" s="410" t="s">
        <v>1288</v>
      </c>
      <c r="C1314" s="447"/>
      <c r="D1314" s="334" t="s">
        <v>5</v>
      </c>
      <c r="E1314" s="291">
        <v>1</v>
      </c>
      <c r="F1314" s="292">
        <v>2.95</v>
      </c>
      <c r="G1314" s="26">
        <v>2.95</v>
      </c>
      <c r="H1314" s="419">
        <v>0.11044263160456295</v>
      </c>
      <c r="I1314" s="258" t="s">
        <v>1228</v>
      </c>
      <c r="J1314" s="339" t="s">
        <v>163</v>
      </c>
      <c r="K1314" s="420">
        <v>1</v>
      </c>
      <c r="L1314" s="421">
        <v>0.11044263160456295</v>
      </c>
    </row>
    <row r="1315" spans="2:12" x14ac:dyDescent="0.3">
      <c r="B1315" s="458" t="s">
        <v>1282</v>
      </c>
      <c r="C1315" s="333"/>
      <c r="D1315" s="334" t="s">
        <v>1270</v>
      </c>
      <c r="E1315" s="291">
        <v>0.04</v>
      </c>
      <c r="F1315" s="292">
        <v>31.98</v>
      </c>
      <c r="G1315" s="26">
        <v>1.2792000000000001</v>
      </c>
      <c r="H1315" s="419">
        <v>4.7890920118154899E-2</v>
      </c>
      <c r="I1315" s="258" t="s">
        <v>1229</v>
      </c>
      <c r="J1315" s="339" t="s">
        <v>165</v>
      </c>
      <c r="K1315" s="420">
        <v>0.4</v>
      </c>
      <c r="L1315" s="421">
        <v>1.9156368047261962E-2</v>
      </c>
    </row>
    <row r="1316" spans="2:12" x14ac:dyDescent="0.3">
      <c r="B1316" s="410" t="s">
        <v>1269</v>
      </c>
      <c r="C1316" s="447"/>
      <c r="D1316" s="334" t="s">
        <v>1270</v>
      </c>
      <c r="E1316" s="291">
        <v>0.04</v>
      </c>
      <c r="F1316" s="292">
        <v>52.9</v>
      </c>
      <c r="G1316" s="26">
        <v>2.1160000000000001</v>
      </c>
      <c r="H1316" s="419">
        <v>7.9219189313645841E-2</v>
      </c>
      <c r="I1316" s="258" t="s">
        <v>1230</v>
      </c>
      <c r="J1316" s="339" t="s">
        <v>165</v>
      </c>
      <c r="K1316" s="420">
        <v>0.4</v>
      </c>
      <c r="L1316" s="421">
        <v>3.1687675725458338E-2</v>
      </c>
    </row>
    <row r="1317" spans="2:12" x14ac:dyDescent="0.3">
      <c r="B1317" s="410" t="s">
        <v>1283</v>
      </c>
      <c r="C1317" s="447"/>
      <c r="D1317" s="334" t="s">
        <v>5</v>
      </c>
      <c r="E1317" s="291">
        <v>0.05</v>
      </c>
      <c r="F1317" s="292">
        <v>7</v>
      </c>
      <c r="G1317" s="26">
        <v>0.35000000000000003</v>
      </c>
      <c r="H1317" s="419">
        <v>1.3103363071727809E-2</v>
      </c>
      <c r="I1317" s="258" t="s">
        <v>1237</v>
      </c>
      <c r="J1317" s="339" t="s">
        <v>163</v>
      </c>
      <c r="K1317" s="420">
        <v>1</v>
      </c>
      <c r="L1317" s="421">
        <v>1.3103363071727809E-2</v>
      </c>
    </row>
    <row r="1318" spans="2:12" x14ac:dyDescent="0.3">
      <c r="B1318" s="422"/>
      <c r="C1318" s="289"/>
      <c r="D1318" s="290"/>
      <c r="E1318" s="291"/>
      <c r="F1318" s="292"/>
      <c r="G1318" s="26">
        <v>0</v>
      </c>
      <c r="H1318" s="419">
        <v>0</v>
      </c>
      <c r="I1318" s="258"/>
      <c r="J1318" s="339"/>
      <c r="K1318" s="420"/>
      <c r="L1318" s="421">
        <v>0</v>
      </c>
    </row>
    <row r="1319" spans="2:12" x14ac:dyDescent="0.3">
      <c r="B1319" s="422">
        <v>0</v>
      </c>
      <c r="C1319" s="289"/>
      <c r="D1319" s="254">
        <v>0</v>
      </c>
      <c r="E1319" s="291"/>
      <c r="F1319" s="292"/>
      <c r="G1319" s="26">
        <v>0</v>
      </c>
      <c r="H1319" s="419">
        <v>0</v>
      </c>
      <c r="I1319" s="258" t="s">
        <v>1226</v>
      </c>
      <c r="J1319" s="339">
        <v>0</v>
      </c>
      <c r="K1319" s="420">
        <v>0</v>
      </c>
      <c r="L1319" s="421">
        <v>0</v>
      </c>
    </row>
    <row r="1320" spans="2:12" x14ac:dyDescent="0.3">
      <c r="B1320" s="422"/>
      <c r="C1320" s="289"/>
      <c r="D1320" s="254"/>
      <c r="E1320" s="291"/>
      <c r="F1320" s="292"/>
      <c r="G1320" s="26">
        <v>0</v>
      </c>
      <c r="H1320" s="419">
        <v>0</v>
      </c>
      <c r="I1320" s="258"/>
      <c r="J1320" s="339"/>
      <c r="K1320" s="420"/>
      <c r="L1320" s="421">
        <v>0</v>
      </c>
    </row>
    <row r="1321" spans="2:12" x14ac:dyDescent="0.3">
      <c r="B1321" s="422"/>
      <c r="C1321" s="289"/>
      <c r="D1321" s="254"/>
      <c r="E1321" s="291"/>
      <c r="F1321" s="292"/>
      <c r="G1321" s="26">
        <v>0</v>
      </c>
      <c r="H1321" s="419">
        <v>0</v>
      </c>
      <c r="I1321" s="258"/>
      <c r="J1321" s="339"/>
      <c r="K1321" s="420"/>
      <c r="L1321" s="421">
        <v>0</v>
      </c>
    </row>
    <row r="1322" spans="2:12" x14ac:dyDescent="0.3">
      <c r="B1322" s="422"/>
      <c r="C1322" s="289"/>
      <c r="D1322" s="254"/>
      <c r="E1322" s="291"/>
      <c r="F1322" s="292"/>
      <c r="G1322" s="26">
        <v>0</v>
      </c>
      <c r="H1322" s="419">
        <v>0</v>
      </c>
      <c r="I1322" s="258"/>
      <c r="J1322" s="339"/>
      <c r="K1322" s="420"/>
      <c r="L1322" s="421">
        <v>0</v>
      </c>
    </row>
    <row r="1323" spans="2:12" x14ac:dyDescent="0.3">
      <c r="B1323" s="422"/>
      <c r="C1323" s="289"/>
      <c r="D1323" s="254"/>
      <c r="E1323" s="291"/>
      <c r="F1323" s="292"/>
      <c r="G1323" s="26">
        <v>0</v>
      </c>
      <c r="H1323" s="419">
        <v>0</v>
      </c>
      <c r="I1323" s="258"/>
      <c r="J1323" s="339"/>
      <c r="K1323" s="420"/>
      <c r="L1323" s="421">
        <v>0</v>
      </c>
    </row>
    <row r="1324" spans="2:12" x14ac:dyDescent="0.3">
      <c r="B1324" s="422">
        <v>0</v>
      </c>
      <c r="C1324" s="289"/>
      <c r="D1324" s="254">
        <v>0</v>
      </c>
      <c r="E1324" s="291"/>
      <c r="F1324" s="292"/>
      <c r="G1324" s="26">
        <v>0</v>
      </c>
      <c r="H1324" s="419">
        <v>0</v>
      </c>
      <c r="I1324" s="258" t="s">
        <v>1227</v>
      </c>
      <c r="J1324" s="339">
        <v>0</v>
      </c>
      <c r="K1324" s="420">
        <v>0</v>
      </c>
      <c r="L1324" s="421">
        <v>0</v>
      </c>
    </row>
    <row r="1325" spans="2:12" x14ac:dyDescent="0.3">
      <c r="B1325" s="422">
        <v>0</v>
      </c>
      <c r="C1325" s="289"/>
      <c r="D1325" s="254">
        <v>0</v>
      </c>
      <c r="E1325" s="291"/>
      <c r="F1325" s="292"/>
      <c r="G1325" s="26">
        <v>0</v>
      </c>
      <c r="H1325" s="419">
        <v>0</v>
      </c>
      <c r="I1325" s="258" t="s">
        <v>1228</v>
      </c>
      <c r="J1325" s="339">
        <v>0</v>
      </c>
      <c r="K1325" s="420">
        <v>0</v>
      </c>
      <c r="L1325" s="421">
        <v>0</v>
      </c>
    </row>
    <row r="1326" spans="2:12" x14ac:dyDescent="0.3">
      <c r="B1326" s="449" t="s">
        <v>62</v>
      </c>
      <c r="C1326" s="293"/>
      <c r="D1326" s="294"/>
      <c r="E1326" s="295"/>
      <c r="F1326" s="296"/>
      <c r="G1326" s="260">
        <v>19.482700000000001</v>
      </c>
      <c r="H1326" s="438" t="s">
        <v>62</v>
      </c>
      <c r="I1326" s="261" t="s">
        <v>156</v>
      </c>
      <c r="J1326" s="262"/>
      <c r="K1326" s="426" t="s">
        <v>156</v>
      </c>
      <c r="L1326" s="439">
        <v>0.65313076781963775</v>
      </c>
    </row>
    <row r="1327" spans="2:12" x14ac:dyDescent="0.3">
      <c r="B1327" s="428" t="s">
        <v>63</v>
      </c>
      <c r="C1327" s="263"/>
      <c r="D1327" s="264"/>
      <c r="E1327" s="265"/>
      <c r="F1327" s="266"/>
      <c r="G1327" s="277"/>
      <c r="H1327" s="278"/>
      <c r="I1327" s="279"/>
      <c r="J1327" s="280"/>
      <c r="K1327" s="281"/>
      <c r="L1327" s="282">
        <v>0</v>
      </c>
    </row>
    <row r="1328" spans="2:12" x14ac:dyDescent="0.3">
      <c r="B1328" s="415" t="s">
        <v>53</v>
      </c>
      <c r="C1328" s="297"/>
      <c r="D1328" s="249" t="s">
        <v>0</v>
      </c>
      <c r="E1328" s="250" t="s">
        <v>1</v>
      </c>
      <c r="F1328" s="272" t="s">
        <v>61</v>
      </c>
      <c r="G1328" s="285" t="s">
        <v>56</v>
      </c>
      <c r="H1328" s="441" t="s">
        <v>158</v>
      </c>
      <c r="I1328" s="442" t="s">
        <v>159</v>
      </c>
      <c r="J1328" s="442" t="s">
        <v>160</v>
      </c>
      <c r="K1328" s="443" t="s">
        <v>161</v>
      </c>
      <c r="L1328" s="444" t="s">
        <v>162</v>
      </c>
    </row>
    <row r="1329" spans="2:12" x14ac:dyDescent="0.3">
      <c r="B1329" s="422">
        <v>0</v>
      </c>
      <c r="C1329" s="289"/>
      <c r="D1329" s="254">
        <v>0</v>
      </c>
      <c r="E1329" s="255"/>
      <c r="F1329" s="292"/>
      <c r="G1329" s="288">
        <v>0</v>
      </c>
      <c r="H1329" s="450">
        <v>0</v>
      </c>
      <c r="I1329" s="275" t="s">
        <v>1232</v>
      </c>
      <c r="J1329" s="451">
        <v>0</v>
      </c>
      <c r="K1329" s="452">
        <v>0</v>
      </c>
      <c r="L1329" s="453">
        <v>0</v>
      </c>
    </row>
    <row r="1330" spans="2:12" x14ac:dyDescent="0.3">
      <c r="B1330" s="422"/>
      <c r="C1330" s="289"/>
      <c r="D1330" s="254"/>
      <c r="E1330" s="255"/>
      <c r="F1330" s="292"/>
      <c r="G1330" s="257">
        <v>0</v>
      </c>
      <c r="H1330" s="437">
        <v>0</v>
      </c>
      <c r="I1330" s="258"/>
      <c r="J1330" s="339"/>
      <c r="K1330" s="420"/>
      <c r="L1330" s="454">
        <v>0</v>
      </c>
    </row>
    <row r="1331" spans="2:12" x14ac:dyDescent="0.3">
      <c r="B1331" s="422">
        <v>0</v>
      </c>
      <c r="C1331" s="289"/>
      <c r="D1331" s="254">
        <v>0</v>
      </c>
      <c r="E1331" s="255"/>
      <c r="F1331" s="292"/>
      <c r="G1331" s="257">
        <v>0</v>
      </c>
      <c r="H1331" s="437">
        <v>0</v>
      </c>
      <c r="I1331" s="258" t="s">
        <v>1229</v>
      </c>
      <c r="J1331" s="339">
        <v>0</v>
      </c>
      <c r="K1331" s="420">
        <v>0</v>
      </c>
      <c r="L1331" s="454">
        <v>0</v>
      </c>
    </row>
    <row r="1332" spans="2:12" ht="15" thickBot="1" x14ac:dyDescent="0.35">
      <c r="B1332" s="455" t="s">
        <v>64</v>
      </c>
      <c r="C1332" s="298"/>
      <c r="D1332" s="299"/>
      <c r="E1332" s="300"/>
      <c r="F1332" s="301"/>
      <c r="G1332" s="288">
        <v>0</v>
      </c>
      <c r="H1332" s="438" t="s">
        <v>64</v>
      </c>
      <c r="I1332" s="261" t="s">
        <v>156</v>
      </c>
      <c r="J1332" s="262"/>
      <c r="K1332" s="426" t="s">
        <v>156</v>
      </c>
      <c r="L1332" s="439">
        <v>0</v>
      </c>
    </row>
    <row r="1333" spans="2:12" x14ac:dyDescent="0.3">
      <c r="B1333" s="235"/>
      <c r="C1333" s="302"/>
      <c r="D1333" s="303" t="s">
        <v>65</v>
      </c>
      <c r="E1333" s="304"/>
      <c r="F1333" s="305"/>
      <c r="G1333" s="306">
        <v>26.710700000000003</v>
      </c>
      <c r="H1333" s="307"/>
      <c r="I1333" s="308"/>
      <c r="J1333" s="309"/>
      <c r="K1333" s="308"/>
      <c r="L1333" s="310"/>
    </row>
    <row r="1334" spans="2:12" x14ac:dyDescent="0.3">
      <c r="B1334" s="232"/>
      <c r="C1334" s="302"/>
      <c r="D1334" s="311" t="s">
        <v>7</v>
      </c>
      <c r="E1334" s="312"/>
      <c r="F1334" s="313">
        <v>0.1</v>
      </c>
      <c r="G1334" s="73">
        <v>2.6709999999999998</v>
      </c>
      <c r="H1334" s="314"/>
      <c r="I1334" s="315"/>
      <c r="J1334" s="316"/>
      <c r="K1334" s="456"/>
      <c r="L1334" s="317"/>
    </row>
    <row r="1335" spans="2:12" x14ac:dyDescent="0.3">
      <c r="B1335" s="232"/>
      <c r="C1335" s="302"/>
      <c r="D1335" s="311" t="s">
        <v>8</v>
      </c>
      <c r="E1335" s="312"/>
      <c r="F1335" s="313">
        <v>0.1</v>
      </c>
      <c r="G1335" s="73">
        <v>2.6709999999999998</v>
      </c>
      <c r="H1335" s="314"/>
      <c r="I1335" s="315"/>
      <c r="J1335" s="316"/>
      <c r="K1335" s="456"/>
      <c r="L1335" s="317"/>
    </row>
    <row r="1336" spans="2:12" x14ac:dyDescent="0.3">
      <c r="C1336" s="302"/>
      <c r="D1336" s="318" t="s">
        <v>67</v>
      </c>
      <c r="E1336" s="319"/>
      <c r="F1336" s="305"/>
      <c r="G1336" s="76">
        <v>32.052999999999997</v>
      </c>
      <c r="H1336" s="314"/>
      <c r="I1336" s="315"/>
      <c r="J1336" s="316"/>
      <c r="K1336" s="456"/>
      <c r="L1336" s="317"/>
    </row>
    <row r="1337" spans="2:12" ht="15" thickBot="1" x14ac:dyDescent="0.35">
      <c r="B1337" s="232" t="s">
        <v>66</v>
      </c>
      <c r="C1337" s="302"/>
      <c r="D1337" s="320" t="s">
        <v>68</v>
      </c>
      <c r="E1337" s="321"/>
      <c r="F1337" s="322"/>
      <c r="G1337" s="78">
        <v>32.049999999999997</v>
      </c>
      <c r="H1337" s="323">
        <v>1</v>
      </c>
      <c r="I1337" s="324"/>
      <c r="J1337" s="325"/>
      <c r="K1337" s="457"/>
      <c r="L1337" s="326">
        <v>0.9160066939466206</v>
      </c>
    </row>
    <row r="1338" spans="2:12" x14ac:dyDescent="0.3">
      <c r="B1338" s="232"/>
      <c r="C1338" s="302"/>
      <c r="D1338" s="335"/>
      <c r="E1338" s="327"/>
      <c r="F1338" s="241"/>
      <c r="G1338" s="327"/>
      <c r="H1338" s="336"/>
      <c r="I1338" s="337"/>
      <c r="J1338" s="338"/>
      <c r="K1338" s="461"/>
      <c r="L1338" s="336"/>
    </row>
    <row r="1339" spans="2:12" x14ac:dyDescent="0.3">
      <c r="B1339" s="232"/>
      <c r="C1339" s="302"/>
      <c r="D1339" s="335"/>
      <c r="E1339" s="327"/>
      <c r="F1339" s="241"/>
      <c r="G1339" s="327"/>
      <c r="H1339" s="336"/>
      <c r="I1339" s="337"/>
      <c r="J1339" s="338"/>
      <c r="K1339" s="461"/>
      <c r="L1339" s="336"/>
    </row>
    <row r="1340" spans="2:12" x14ac:dyDescent="0.3">
      <c r="B1340" s="232"/>
      <c r="C1340" s="302"/>
      <c r="D1340" s="335"/>
      <c r="E1340" s="327"/>
      <c r="F1340" s="241"/>
      <c r="G1340" s="327"/>
      <c r="H1340" s="336"/>
      <c r="I1340" s="337"/>
      <c r="J1340" s="338"/>
      <c r="K1340" s="461"/>
      <c r="L1340" s="336"/>
    </row>
    <row r="1341" spans="2:12" ht="36" customHeight="1" x14ac:dyDescent="0.3">
      <c r="C1341" s="302"/>
      <c r="D1341" s="335"/>
      <c r="E1341" s="327"/>
      <c r="F1341" s="241"/>
      <c r="G1341" s="327"/>
      <c r="H1341" s="336"/>
      <c r="I1341" s="337"/>
      <c r="J1341" s="338"/>
      <c r="K1341" s="461"/>
      <c r="L1341" s="336"/>
    </row>
    <row r="1342" spans="2:12" x14ac:dyDescent="0.3">
      <c r="C1342" s="302"/>
      <c r="D1342" s="335"/>
      <c r="E1342" s="327"/>
      <c r="F1342" s="241"/>
      <c r="G1342" s="327"/>
      <c r="H1342" s="336"/>
      <c r="I1342" s="337"/>
      <c r="J1342" s="338"/>
      <c r="K1342" s="461"/>
      <c r="L1342" s="336"/>
    </row>
    <row r="1343" spans="2:12" x14ac:dyDescent="0.3">
      <c r="C1343" s="302"/>
      <c r="D1343" s="335"/>
      <c r="E1343" s="327"/>
      <c r="F1343" s="241"/>
      <c r="G1343" s="327"/>
      <c r="H1343" s="336"/>
      <c r="I1343" s="337"/>
      <c r="J1343" s="338"/>
      <c r="K1343" s="461"/>
      <c r="L1343" s="336"/>
    </row>
    <row r="1344" spans="2:12" x14ac:dyDescent="0.3">
      <c r="C1344" s="302"/>
      <c r="D1344" s="335"/>
      <c r="E1344" s="327"/>
      <c r="F1344" s="241"/>
      <c r="G1344" s="327"/>
      <c r="H1344" s="336"/>
      <c r="I1344" s="337"/>
      <c r="J1344" s="338"/>
      <c r="K1344" s="461"/>
      <c r="L1344" s="336"/>
    </row>
    <row r="1345" spans="2:13" ht="37.200000000000003" customHeight="1" x14ac:dyDescent="0.3">
      <c r="B1345" s="710" t="s">
        <v>1809</v>
      </c>
      <c r="C1345" s="710"/>
      <c r="D1345" s="710"/>
      <c r="E1345" s="710"/>
      <c r="F1345" s="710"/>
      <c r="G1345" s="710"/>
      <c r="H1345" s="710"/>
      <c r="I1345" s="710"/>
      <c r="J1345" s="710"/>
      <c r="K1345" s="710"/>
      <c r="L1345" s="710"/>
    </row>
    <row r="1346" spans="2:13" x14ac:dyDescent="0.3">
      <c r="B1346" s="227"/>
      <c r="C1346" s="227"/>
      <c r="D1346" s="228"/>
      <c r="E1346" s="229"/>
      <c r="F1346" s="229"/>
      <c r="G1346" s="229"/>
      <c r="H1346" s="230"/>
      <c r="I1346" s="230"/>
      <c r="J1346" s="231"/>
      <c r="K1346" s="230"/>
      <c r="L1346" s="230"/>
    </row>
    <row r="1347" spans="2:13" x14ac:dyDescent="0.3">
      <c r="B1347" s="410" t="s">
        <v>1222</v>
      </c>
      <c r="C1347" s="232" t="s">
        <v>1223</v>
      </c>
      <c r="D1347" s="232"/>
      <c r="E1347" s="232"/>
      <c r="F1347" s="233"/>
      <c r="G1347" s="234"/>
      <c r="H1347" s="230"/>
      <c r="J1347" s="231"/>
      <c r="K1347" s="230"/>
      <c r="L1347" s="230"/>
    </row>
    <row r="1348" spans="2:13" x14ac:dyDescent="0.3">
      <c r="B1348" s="232" t="s">
        <v>1224</v>
      </c>
      <c r="C1348" s="235" t="s">
        <v>157</v>
      </c>
      <c r="D1348" s="411"/>
      <c r="E1348" s="412"/>
      <c r="F1348" s="233"/>
      <c r="G1348" s="234"/>
      <c r="H1348" s="230"/>
      <c r="I1348" s="230"/>
      <c r="J1348" s="231"/>
      <c r="K1348" s="230"/>
      <c r="L1348" s="230"/>
    </row>
    <row r="1349" spans="2:13" ht="29.25" customHeight="1" x14ac:dyDescent="0.3">
      <c r="B1349" s="232"/>
      <c r="C1349" s="236"/>
      <c r="D1349" s="237"/>
      <c r="E1349" s="238"/>
      <c r="F1349" s="239"/>
      <c r="G1349" s="240"/>
      <c r="H1349" s="230"/>
      <c r="I1349" s="230"/>
      <c r="J1349" s="231"/>
      <c r="K1349" s="230"/>
      <c r="L1349" s="230"/>
    </row>
    <row r="1350" spans="2:13" ht="27.75" customHeight="1" x14ac:dyDescent="0.3">
      <c r="B1350" s="413" t="s">
        <v>48</v>
      </c>
      <c r="C1350" s="236"/>
      <c r="D1350" s="237"/>
      <c r="E1350" s="238"/>
      <c r="F1350" s="238"/>
      <c r="G1350" s="238"/>
      <c r="H1350" s="230"/>
      <c r="I1350" s="230"/>
      <c r="J1350" s="231"/>
      <c r="K1350" s="230"/>
      <c r="L1350" s="230"/>
    </row>
    <row r="1351" spans="2:13" x14ac:dyDescent="0.3">
      <c r="B1351" s="235" t="s">
        <v>49</v>
      </c>
      <c r="C1351" s="232" t="s">
        <v>959</v>
      </c>
      <c r="D1351" s="232"/>
      <c r="E1351" s="232"/>
      <c r="F1351" s="241" t="s">
        <v>50</v>
      </c>
      <c r="G1351" s="242" t="s">
        <v>5</v>
      </c>
      <c r="H1351" s="230"/>
      <c r="I1351" s="230"/>
      <c r="J1351" s="231"/>
      <c r="K1351" s="230"/>
      <c r="L1351" s="230"/>
    </row>
    <row r="1352" spans="2:13" ht="15" thickBot="1" x14ac:dyDescent="0.35">
      <c r="B1352" s="235" t="s">
        <v>51</v>
      </c>
      <c r="C1352" s="235" t="s">
        <v>960</v>
      </c>
      <c r="D1352" s="235"/>
      <c r="E1352" s="235"/>
      <c r="F1352" s="235"/>
      <c r="G1352" s="235"/>
      <c r="H1352" s="235"/>
      <c r="I1352" s="235"/>
      <c r="J1352" s="235"/>
      <c r="K1352" s="230"/>
      <c r="L1352" s="230"/>
    </row>
    <row r="1353" spans="2:13" ht="15" thickTop="1" x14ac:dyDescent="0.3">
      <c r="B1353" s="414" t="s">
        <v>52</v>
      </c>
      <c r="C1353" s="243"/>
      <c r="D1353" s="244"/>
      <c r="E1353" s="245"/>
      <c r="F1353" s="246"/>
      <c r="G1353" s="247"/>
      <c r="H1353" s="396" t="s">
        <v>164</v>
      </c>
      <c r="I1353" s="397"/>
      <c r="J1353" s="397"/>
      <c r="K1353" s="397"/>
      <c r="L1353" s="398"/>
    </row>
    <row r="1354" spans="2:13" x14ac:dyDescent="0.3">
      <c r="B1354" s="415" t="s">
        <v>53</v>
      </c>
      <c r="C1354" s="248" t="s">
        <v>1</v>
      </c>
      <c r="D1354" s="249" t="s">
        <v>54</v>
      </c>
      <c r="E1354" s="250" t="s">
        <v>23</v>
      </c>
      <c r="F1354" s="250" t="s">
        <v>55</v>
      </c>
      <c r="G1354" s="251" t="s">
        <v>56</v>
      </c>
      <c r="H1354" s="416" t="s">
        <v>158</v>
      </c>
      <c r="I1354" s="417" t="s">
        <v>159</v>
      </c>
      <c r="J1354" s="417" t="s">
        <v>160</v>
      </c>
      <c r="K1354" s="417" t="s">
        <v>161</v>
      </c>
      <c r="L1354" s="418" t="s">
        <v>162</v>
      </c>
    </row>
    <row r="1355" spans="2:13" x14ac:dyDescent="0.3">
      <c r="B1355" s="252"/>
      <c r="C1355" s="253"/>
      <c r="D1355" s="254"/>
      <c r="E1355" s="255">
        <v>0</v>
      </c>
      <c r="F1355" s="256"/>
      <c r="G1355" s="26">
        <v>0</v>
      </c>
      <c r="H1355" s="419">
        <v>0</v>
      </c>
      <c r="I1355" s="258" t="s">
        <v>1226</v>
      </c>
      <c r="J1355" s="339"/>
      <c r="K1355" s="420"/>
      <c r="L1355" s="421">
        <v>0</v>
      </c>
    </row>
    <row r="1356" spans="2:13" x14ac:dyDescent="0.3">
      <c r="B1356" s="422">
        <v>0</v>
      </c>
      <c r="C1356" s="253"/>
      <c r="D1356" s="254">
        <v>0</v>
      </c>
      <c r="E1356" s="255">
        <v>0</v>
      </c>
      <c r="F1356" s="256"/>
      <c r="G1356" s="26">
        <v>0</v>
      </c>
      <c r="H1356" s="419">
        <v>0</v>
      </c>
      <c r="I1356" s="258" t="s">
        <v>1227</v>
      </c>
      <c r="J1356" s="339">
        <v>0</v>
      </c>
      <c r="K1356" s="420">
        <v>0</v>
      </c>
      <c r="L1356" s="421">
        <v>0</v>
      </c>
    </row>
    <row r="1357" spans="2:13" x14ac:dyDescent="0.3">
      <c r="B1357" s="422">
        <v>0</v>
      </c>
      <c r="C1357" s="253"/>
      <c r="D1357" s="254">
        <v>0</v>
      </c>
      <c r="E1357" s="255">
        <v>0</v>
      </c>
      <c r="F1357" s="256"/>
      <c r="G1357" s="26">
        <v>0</v>
      </c>
      <c r="H1357" s="419">
        <v>0</v>
      </c>
      <c r="I1357" s="258" t="s">
        <v>1228</v>
      </c>
      <c r="J1357" s="339">
        <v>0</v>
      </c>
      <c r="K1357" s="420">
        <v>0</v>
      </c>
      <c r="L1357" s="421">
        <v>0</v>
      </c>
    </row>
    <row r="1358" spans="2:13" x14ac:dyDescent="0.3">
      <c r="B1358" s="422">
        <v>0</v>
      </c>
      <c r="C1358" s="253"/>
      <c r="D1358" s="254">
        <v>0</v>
      </c>
      <c r="E1358" s="255">
        <v>0</v>
      </c>
      <c r="F1358" s="256"/>
      <c r="G1358" s="26">
        <v>0</v>
      </c>
      <c r="H1358" s="419">
        <v>0</v>
      </c>
      <c r="I1358" s="258" t="s">
        <v>1229</v>
      </c>
      <c r="J1358" s="339">
        <v>0</v>
      </c>
      <c r="K1358" s="420">
        <v>0</v>
      </c>
      <c r="L1358" s="421">
        <v>0</v>
      </c>
    </row>
    <row r="1359" spans="2:13" x14ac:dyDescent="0.3">
      <c r="B1359" s="422">
        <v>0</v>
      </c>
      <c r="C1359" s="253"/>
      <c r="D1359" s="254">
        <v>0</v>
      </c>
      <c r="E1359" s="255">
        <v>0</v>
      </c>
      <c r="F1359" s="256"/>
      <c r="G1359" s="26">
        <v>0</v>
      </c>
      <c r="H1359" s="419">
        <v>0</v>
      </c>
      <c r="I1359" s="258" t="s">
        <v>1230</v>
      </c>
      <c r="J1359" s="339">
        <v>0</v>
      </c>
      <c r="K1359" s="420">
        <v>0</v>
      </c>
      <c r="L1359" s="421">
        <v>0</v>
      </c>
    </row>
    <row r="1360" spans="2:13" x14ac:dyDescent="0.3">
      <c r="B1360" s="422" t="s">
        <v>73</v>
      </c>
      <c r="C1360" s="253"/>
      <c r="D1360" s="254">
        <v>0</v>
      </c>
      <c r="E1360" s="255">
        <v>0</v>
      </c>
      <c r="F1360" s="256"/>
      <c r="G1360" s="26">
        <v>7.6999999999999999E-2</v>
      </c>
      <c r="H1360" s="419">
        <v>1.228058423683346E-2</v>
      </c>
      <c r="I1360" s="258" t="s">
        <v>1231</v>
      </c>
      <c r="J1360" s="61" t="s">
        <v>165</v>
      </c>
      <c r="K1360" s="100">
        <v>0.4</v>
      </c>
      <c r="L1360" s="101">
        <v>4.9122336947333839E-3</v>
      </c>
      <c r="M1360" s="62">
        <v>18</v>
      </c>
    </row>
    <row r="1361" spans="2:13" x14ac:dyDescent="0.3">
      <c r="B1361" s="422" t="s">
        <v>57</v>
      </c>
      <c r="C1361" s="253"/>
      <c r="D1361" s="259"/>
      <c r="E1361" s="255"/>
      <c r="F1361" s="256"/>
      <c r="G1361" s="260">
        <v>7.6999999999999999E-2</v>
      </c>
      <c r="H1361" s="425" t="s">
        <v>57</v>
      </c>
      <c r="I1361" s="261" t="s">
        <v>156</v>
      </c>
      <c r="J1361" s="262"/>
      <c r="K1361" s="426" t="s">
        <v>156</v>
      </c>
      <c r="L1361" s="427">
        <v>4.9122336947333839E-3</v>
      </c>
    </row>
    <row r="1362" spans="2:13" x14ac:dyDescent="0.3">
      <c r="B1362" s="428" t="s">
        <v>22</v>
      </c>
      <c r="C1362" s="263"/>
      <c r="D1362" s="264"/>
      <c r="E1362" s="265"/>
      <c r="F1362" s="266"/>
      <c r="G1362" s="267"/>
      <c r="H1362" s="429"/>
      <c r="I1362" s="268"/>
      <c r="J1362" s="269"/>
      <c r="K1362" s="430"/>
      <c r="L1362" s="270"/>
    </row>
    <row r="1363" spans="2:13" x14ac:dyDescent="0.3">
      <c r="B1363" s="431" t="s">
        <v>58</v>
      </c>
      <c r="C1363" s="271" t="s">
        <v>1</v>
      </c>
      <c r="D1363" s="329" t="s">
        <v>59</v>
      </c>
      <c r="E1363" s="272" t="s">
        <v>23</v>
      </c>
      <c r="F1363" s="272" t="s">
        <v>55</v>
      </c>
      <c r="G1363" s="273" t="s">
        <v>56</v>
      </c>
      <c r="H1363" s="416" t="s">
        <v>158</v>
      </c>
      <c r="I1363" s="417" t="s">
        <v>159</v>
      </c>
      <c r="J1363" s="417" t="s">
        <v>160</v>
      </c>
      <c r="K1363" s="432" t="s">
        <v>161</v>
      </c>
      <c r="L1363" s="418" t="s">
        <v>162</v>
      </c>
    </row>
    <row r="1364" spans="2:13" x14ac:dyDescent="0.3">
      <c r="B1364" s="8" t="s">
        <v>24</v>
      </c>
      <c r="C1364" s="25">
        <v>1</v>
      </c>
      <c r="D1364" s="3">
        <v>4.05</v>
      </c>
      <c r="E1364" s="26">
        <v>4.05</v>
      </c>
      <c r="F1364" s="26">
        <v>0.18</v>
      </c>
      <c r="G1364" s="26">
        <v>0.72899999999999998</v>
      </c>
      <c r="H1364" s="433">
        <v>0.1162668299824882</v>
      </c>
      <c r="I1364" s="97"/>
      <c r="J1364" s="434" t="s">
        <v>163</v>
      </c>
      <c r="K1364" s="435">
        <v>1</v>
      </c>
      <c r="L1364" s="436">
        <v>0.1162668299824882</v>
      </c>
      <c r="M1364" s="62">
        <v>101</v>
      </c>
    </row>
    <row r="1365" spans="2:13" x14ac:dyDescent="0.3">
      <c r="B1365" s="8" t="s">
        <v>37</v>
      </c>
      <c r="C1365" s="25">
        <v>1</v>
      </c>
      <c r="D1365" s="3">
        <v>4.0999999999999996</v>
      </c>
      <c r="E1365" s="26">
        <v>4.0999999999999996</v>
      </c>
      <c r="F1365" s="26">
        <v>0.18</v>
      </c>
      <c r="G1365" s="26">
        <v>0.73799999999999988</v>
      </c>
      <c r="H1365" s="419">
        <v>0.11770222294523495</v>
      </c>
      <c r="I1365" s="99"/>
      <c r="J1365" s="423" t="s">
        <v>163</v>
      </c>
      <c r="K1365" s="424">
        <v>1</v>
      </c>
      <c r="L1365" s="421">
        <v>0.11770222294523495</v>
      </c>
      <c r="M1365" s="62">
        <v>122</v>
      </c>
    </row>
    <row r="1366" spans="2:13" x14ac:dyDescent="0.3">
      <c r="B1366" s="8" t="s">
        <v>69</v>
      </c>
      <c r="C1366" s="25">
        <v>0.1</v>
      </c>
      <c r="D1366" s="3">
        <v>4.55</v>
      </c>
      <c r="E1366" s="26">
        <v>0.45500000000000002</v>
      </c>
      <c r="F1366" s="27">
        <v>0.18</v>
      </c>
      <c r="G1366" s="26">
        <v>8.1900000000000001E-2</v>
      </c>
      <c r="H1366" s="419">
        <v>1.3062075960995588E-2</v>
      </c>
      <c r="I1366" s="99"/>
      <c r="J1366" s="423" t="s">
        <v>163</v>
      </c>
      <c r="K1366" s="424">
        <v>1</v>
      </c>
      <c r="L1366" s="421">
        <v>1.3062075960995588E-2</v>
      </c>
      <c r="M1366" s="62">
        <v>113</v>
      </c>
    </row>
    <row r="1367" spans="2:13" x14ac:dyDescent="0.3">
      <c r="B1367" s="422"/>
      <c r="C1367" s="253"/>
      <c r="D1367" s="254"/>
      <c r="E1367" s="255"/>
      <c r="F1367" s="255"/>
      <c r="G1367" s="257"/>
      <c r="H1367" s="437">
        <v>0</v>
      </c>
      <c r="I1367" s="258" t="s">
        <v>1228</v>
      </c>
      <c r="J1367" s="339"/>
      <c r="K1367" s="420"/>
      <c r="L1367" s="421">
        <v>0</v>
      </c>
    </row>
    <row r="1368" spans="2:13" x14ac:dyDescent="0.3">
      <c r="B1368" s="422"/>
      <c r="C1368" s="253"/>
      <c r="D1368" s="254"/>
      <c r="E1368" s="255"/>
      <c r="F1368" s="255"/>
      <c r="G1368" s="257"/>
      <c r="H1368" s="437">
        <v>0</v>
      </c>
      <c r="I1368" s="258" t="s">
        <v>1229</v>
      </c>
      <c r="J1368" s="339">
        <v>0</v>
      </c>
      <c r="K1368" s="420">
        <v>0</v>
      </c>
      <c r="L1368" s="421">
        <v>0</v>
      </c>
    </row>
    <row r="1369" spans="2:13" x14ac:dyDescent="0.3">
      <c r="B1369" s="422">
        <v>0</v>
      </c>
      <c r="C1369" s="253"/>
      <c r="D1369" s="254">
        <v>0</v>
      </c>
      <c r="E1369" s="255">
        <v>0</v>
      </c>
      <c r="F1369" s="255"/>
      <c r="G1369" s="257">
        <v>0</v>
      </c>
      <c r="H1369" s="437">
        <v>0</v>
      </c>
      <c r="I1369" s="258" t="s">
        <v>1230</v>
      </c>
      <c r="J1369" s="339">
        <v>0</v>
      </c>
      <c r="K1369" s="420">
        <v>0</v>
      </c>
      <c r="L1369" s="421">
        <v>0</v>
      </c>
    </row>
    <row r="1370" spans="2:13" x14ac:dyDescent="0.3">
      <c r="B1370" s="422">
        <v>0</v>
      </c>
      <c r="C1370" s="253"/>
      <c r="D1370" s="254">
        <v>0</v>
      </c>
      <c r="E1370" s="255">
        <v>0</v>
      </c>
      <c r="F1370" s="256"/>
      <c r="G1370" s="257">
        <v>0</v>
      </c>
      <c r="H1370" s="437">
        <v>0</v>
      </c>
      <c r="I1370" s="258" t="s">
        <v>1231</v>
      </c>
      <c r="J1370" s="339">
        <v>0</v>
      </c>
      <c r="K1370" s="420">
        <v>0</v>
      </c>
      <c r="L1370" s="421">
        <v>0</v>
      </c>
    </row>
    <row r="1371" spans="2:13" x14ac:dyDescent="0.3">
      <c r="B1371" s="422">
        <v>0</v>
      </c>
      <c r="C1371" s="253"/>
      <c r="D1371" s="254">
        <v>0</v>
      </c>
      <c r="E1371" s="255">
        <v>0</v>
      </c>
      <c r="F1371" s="256"/>
      <c r="G1371" s="257">
        <v>0</v>
      </c>
      <c r="H1371" s="437">
        <v>0</v>
      </c>
      <c r="I1371" s="258" t="s">
        <v>1237</v>
      </c>
      <c r="J1371" s="339">
        <v>0</v>
      </c>
      <c r="K1371" s="420">
        <v>0</v>
      </c>
      <c r="L1371" s="421">
        <v>0</v>
      </c>
    </row>
    <row r="1372" spans="2:13" x14ac:dyDescent="0.3">
      <c r="B1372" s="422">
        <v>0</v>
      </c>
      <c r="C1372" s="253"/>
      <c r="D1372" s="254">
        <v>0</v>
      </c>
      <c r="E1372" s="255">
        <v>0</v>
      </c>
      <c r="F1372" s="256"/>
      <c r="G1372" s="257">
        <v>0</v>
      </c>
      <c r="H1372" s="437">
        <v>0</v>
      </c>
      <c r="I1372" s="258" t="s">
        <v>1238</v>
      </c>
      <c r="J1372" s="339">
        <v>0</v>
      </c>
      <c r="K1372" s="420">
        <v>0</v>
      </c>
      <c r="L1372" s="421">
        <v>0</v>
      </c>
    </row>
    <row r="1373" spans="2:13" x14ac:dyDescent="0.3">
      <c r="B1373" s="422" t="s">
        <v>60</v>
      </c>
      <c r="C1373" s="253"/>
      <c r="D1373" s="259"/>
      <c r="E1373" s="255"/>
      <c r="F1373" s="256"/>
      <c r="G1373" s="260">
        <v>1.5488999999999999</v>
      </c>
      <c r="H1373" s="438" t="s">
        <v>60</v>
      </c>
      <c r="I1373" s="261" t="s">
        <v>156</v>
      </c>
      <c r="J1373" s="262"/>
      <c r="K1373" s="426" t="s">
        <v>156</v>
      </c>
      <c r="L1373" s="439">
        <v>0.24703112888871875</v>
      </c>
    </row>
    <row r="1374" spans="2:13" x14ac:dyDescent="0.3">
      <c r="B1374" s="428" t="s">
        <v>38</v>
      </c>
      <c r="C1374" s="263"/>
      <c r="D1374" s="264"/>
      <c r="E1374" s="276"/>
      <c r="F1374" s="266"/>
      <c r="G1374" s="277"/>
      <c r="H1374" s="278"/>
      <c r="I1374" s="279"/>
      <c r="J1374" s="280"/>
      <c r="K1374" s="281"/>
      <c r="L1374" s="282"/>
    </row>
    <row r="1375" spans="2:13" x14ac:dyDescent="0.3">
      <c r="B1375" s="415" t="s">
        <v>53</v>
      </c>
      <c r="C1375" s="263"/>
      <c r="D1375" s="283" t="s">
        <v>0</v>
      </c>
      <c r="E1375" s="284" t="s">
        <v>1</v>
      </c>
      <c r="F1375" s="440" t="s">
        <v>61</v>
      </c>
      <c r="G1375" s="251" t="s">
        <v>56</v>
      </c>
      <c r="H1375" s="441" t="s">
        <v>158</v>
      </c>
      <c r="I1375" s="442" t="s">
        <v>159</v>
      </c>
      <c r="J1375" s="442" t="s">
        <v>160</v>
      </c>
      <c r="K1375" s="443" t="s">
        <v>161</v>
      </c>
      <c r="L1375" s="444" t="s">
        <v>162</v>
      </c>
    </row>
    <row r="1376" spans="2:13" x14ac:dyDescent="0.3">
      <c r="B1376" s="464" t="s">
        <v>853</v>
      </c>
      <c r="C1376" s="465"/>
      <c r="D1376" s="283" t="s">
        <v>5</v>
      </c>
      <c r="E1376" s="286">
        <v>1</v>
      </c>
      <c r="F1376" s="287">
        <v>4.05</v>
      </c>
      <c r="G1376" s="26">
        <v>4.05</v>
      </c>
      <c r="H1376" s="419">
        <v>0.64592683323604561</v>
      </c>
      <c r="I1376" s="275" t="s">
        <v>1232</v>
      </c>
      <c r="J1376" s="339" t="s">
        <v>163</v>
      </c>
      <c r="K1376" s="420">
        <v>1</v>
      </c>
      <c r="L1376" s="421">
        <v>0.64592683323604561</v>
      </c>
    </row>
    <row r="1377" spans="2:12" x14ac:dyDescent="0.3">
      <c r="B1377" s="422" t="s">
        <v>1297</v>
      </c>
      <c r="C1377" s="289"/>
      <c r="D1377" s="290" t="s">
        <v>1270</v>
      </c>
      <c r="E1377" s="291">
        <v>7.0000000000000001E-3</v>
      </c>
      <c r="F1377" s="292">
        <v>52.9</v>
      </c>
      <c r="G1377" s="26">
        <v>0.37030000000000002</v>
      </c>
      <c r="H1377" s="419">
        <v>5.9058446011680914E-2</v>
      </c>
      <c r="I1377" s="258" t="s">
        <v>1226</v>
      </c>
      <c r="J1377" s="339" t="s">
        <v>165</v>
      </c>
      <c r="K1377" s="420">
        <v>0.4</v>
      </c>
      <c r="L1377" s="421">
        <v>2.3623378404672365E-2</v>
      </c>
    </row>
    <row r="1378" spans="2:12" x14ac:dyDescent="0.3">
      <c r="B1378" s="422" t="s">
        <v>1298</v>
      </c>
      <c r="C1378" s="289"/>
      <c r="D1378" s="290" t="s">
        <v>1270</v>
      </c>
      <c r="E1378" s="291">
        <v>7.0000000000000001E-3</v>
      </c>
      <c r="F1378" s="292">
        <v>31.98</v>
      </c>
      <c r="G1378" s="26">
        <v>0.22386</v>
      </c>
      <c r="H1378" s="419">
        <v>3.5703007626721274E-2</v>
      </c>
      <c r="I1378" s="258" t="s">
        <v>1227</v>
      </c>
      <c r="J1378" s="339" t="s">
        <v>165</v>
      </c>
      <c r="K1378" s="420">
        <v>0.4</v>
      </c>
      <c r="L1378" s="421">
        <v>1.428120305068851E-2</v>
      </c>
    </row>
    <row r="1379" spans="2:12" x14ac:dyDescent="0.3">
      <c r="B1379" s="446"/>
      <c r="C1379" s="447"/>
      <c r="D1379" s="290"/>
      <c r="E1379" s="291"/>
      <c r="F1379" s="292"/>
      <c r="G1379" s="26">
        <v>0</v>
      </c>
      <c r="H1379" s="419">
        <v>0</v>
      </c>
      <c r="I1379" s="258" t="s">
        <v>1228</v>
      </c>
      <c r="J1379" s="339"/>
      <c r="K1379" s="420"/>
      <c r="L1379" s="421">
        <v>0</v>
      </c>
    </row>
    <row r="1380" spans="2:12" x14ac:dyDescent="0.3">
      <c r="B1380" s="422"/>
      <c r="C1380" s="289"/>
      <c r="D1380" s="290"/>
      <c r="E1380" s="291"/>
      <c r="F1380" s="292"/>
      <c r="G1380" s="26">
        <v>0</v>
      </c>
      <c r="H1380" s="419">
        <v>0</v>
      </c>
      <c r="I1380" s="258" t="s">
        <v>1229</v>
      </c>
      <c r="J1380" s="339"/>
      <c r="K1380" s="420"/>
      <c r="L1380" s="421">
        <v>0</v>
      </c>
    </row>
    <row r="1381" spans="2:12" x14ac:dyDescent="0.3">
      <c r="B1381" s="422"/>
      <c r="C1381" s="289"/>
      <c r="D1381" s="290"/>
      <c r="E1381" s="291"/>
      <c r="F1381" s="292"/>
      <c r="G1381" s="26">
        <v>0</v>
      </c>
      <c r="H1381" s="419">
        <v>0</v>
      </c>
      <c r="I1381" s="258"/>
      <c r="J1381" s="339"/>
      <c r="K1381" s="420"/>
      <c r="L1381" s="421">
        <v>0</v>
      </c>
    </row>
    <row r="1382" spans="2:12" x14ac:dyDescent="0.3">
      <c r="B1382" s="422"/>
      <c r="C1382" s="289"/>
      <c r="D1382" s="290"/>
      <c r="E1382" s="291"/>
      <c r="F1382" s="292"/>
      <c r="G1382" s="26">
        <v>0</v>
      </c>
      <c r="H1382" s="419">
        <v>0</v>
      </c>
      <c r="I1382" s="258"/>
      <c r="J1382" s="339"/>
      <c r="K1382" s="420"/>
      <c r="L1382" s="421">
        <v>0</v>
      </c>
    </row>
    <row r="1383" spans="2:12" x14ac:dyDescent="0.3">
      <c r="B1383" s="422"/>
      <c r="C1383" s="289"/>
      <c r="D1383" s="290"/>
      <c r="E1383" s="291"/>
      <c r="F1383" s="292"/>
      <c r="G1383" s="26">
        <v>0</v>
      </c>
      <c r="H1383" s="419">
        <v>0</v>
      </c>
      <c r="I1383" s="258"/>
      <c r="J1383" s="339"/>
      <c r="K1383" s="420"/>
      <c r="L1383" s="421">
        <v>0</v>
      </c>
    </row>
    <row r="1384" spans="2:12" x14ac:dyDescent="0.3">
      <c r="B1384" s="448"/>
      <c r="C1384" s="447"/>
      <c r="D1384" s="290"/>
      <c r="E1384" s="291"/>
      <c r="F1384" s="292"/>
      <c r="G1384" s="26">
        <v>0</v>
      </c>
      <c r="H1384" s="419">
        <v>0</v>
      </c>
      <c r="I1384" s="258" t="s">
        <v>1230</v>
      </c>
      <c r="J1384" s="339"/>
      <c r="K1384" s="420"/>
      <c r="L1384" s="421">
        <v>0</v>
      </c>
    </row>
    <row r="1385" spans="2:12" x14ac:dyDescent="0.3">
      <c r="B1385" s="448"/>
      <c r="C1385" s="447"/>
      <c r="D1385" s="290"/>
      <c r="E1385" s="291"/>
      <c r="F1385" s="292"/>
      <c r="G1385" s="26">
        <v>0</v>
      </c>
      <c r="H1385" s="419">
        <v>0</v>
      </c>
      <c r="I1385" s="258" t="s">
        <v>1231</v>
      </c>
      <c r="J1385" s="339"/>
      <c r="K1385" s="420"/>
      <c r="L1385" s="421">
        <v>0</v>
      </c>
    </row>
    <row r="1386" spans="2:12" x14ac:dyDescent="0.3">
      <c r="B1386" s="446"/>
      <c r="C1386" s="447"/>
      <c r="D1386" s="290"/>
      <c r="E1386" s="291"/>
      <c r="F1386" s="292"/>
      <c r="G1386" s="26">
        <v>0</v>
      </c>
      <c r="H1386" s="419">
        <v>0</v>
      </c>
      <c r="I1386" s="258" t="s">
        <v>1237</v>
      </c>
      <c r="J1386" s="339"/>
      <c r="K1386" s="420"/>
      <c r="L1386" s="421">
        <v>0</v>
      </c>
    </row>
    <row r="1387" spans="2:12" x14ac:dyDescent="0.3">
      <c r="B1387" s="422">
        <v>0</v>
      </c>
      <c r="C1387" s="289"/>
      <c r="D1387" s="254">
        <v>0</v>
      </c>
      <c r="E1387" s="291"/>
      <c r="F1387" s="292"/>
      <c r="G1387" s="26">
        <v>0</v>
      </c>
      <c r="H1387" s="419">
        <v>0</v>
      </c>
      <c r="I1387" s="258" t="s">
        <v>1227</v>
      </c>
      <c r="J1387" s="339">
        <v>0</v>
      </c>
      <c r="K1387" s="420">
        <v>0</v>
      </c>
      <c r="L1387" s="421">
        <v>0</v>
      </c>
    </row>
    <row r="1388" spans="2:12" x14ac:dyDescent="0.3">
      <c r="B1388" s="422"/>
      <c r="C1388" s="289"/>
      <c r="D1388" s="254"/>
      <c r="E1388" s="291"/>
      <c r="F1388" s="292"/>
      <c r="G1388" s="26">
        <v>0</v>
      </c>
      <c r="H1388" s="419">
        <v>0</v>
      </c>
      <c r="I1388" s="258"/>
      <c r="J1388" s="339"/>
      <c r="K1388" s="420"/>
      <c r="L1388" s="421">
        <v>0</v>
      </c>
    </row>
    <row r="1389" spans="2:12" x14ac:dyDescent="0.3">
      <c r="B1389" s="422"/>
      <c r="C1389" s="289"/>
      <c r="D1389" s="254"/>
      <c r="E1389" s="291"/>
      <c r="F1389" s="292"/>
      <c r="G1389" s="26">
        <v>0</v>
      </c>
      <c r="H1389" s="419">
        <v>0</v>
      </c>
      <c r="I1389" s="258"/>
      <c r="J1389" s="339"/>
      <c r="K1389" s="420"/>
      <c r="L1389" s="421">
        <v>0</v>
      </c>
    </row>
    <row r="1390" spans="2:12" x14ac:dyDescent="0.3">
      <c r="B1390" s="422"/>
      <c r="C1390" s="289"/>
      <c r="D1390" s="254"/>
      <c r="E1390" s="291"/>
      <c r="F1390" s="292"/>
      <c r="G1390" s="26">
        <v>0</v>
      </c>
      <c r="H1390" s="419">
        <v>0</v>
      </c>
      <c r="I1390" s="258"/>
      <c r="J1390" s="339"/>
      <c r="K1390" s="420"/>
      <c r="L1390" s="421">
        <v>0</v>
      </c>
    </row>
    <row r="1391" spans="2:12" x14ac:dyDescent="0.3">
      <c r="B1391" s="422">
        <v>0</v>
      </c>
      <c r="C1391" s="289"/>
      <c r="D1391" s="254">
        <v>0</v>
      </c>
      <c r="E1391" s="291"/>
      <c r="F1391" s="292"/>
      <c r="G1391" s="26">
        <v>0</v>
      </c>
      <c r="H1391" s="419">
        <v>0</v>
      </c>
      <c r="I1391" s="258" t="s">
        <v>1228</v>
      </c>
      <c r="J1391" s="339">
        <v>0</v>
      </c>
      <c r="K1391" s="420">
        <v>0</v>
      </c>
      <c r="L1391" s="421">
        <v>0</v>
      </c>
    </row>
    <row r="1392" spans="2:12" x14ac:dyDescent="0.3">
      <c r="B1392" s="449" t="s">
        <v>62</v>
      </c>
      <c r="C1392" s="293"/>
      <c r="D1392" s="294"/>
      <c r="E1392" s="295"/>
      <c r="F1392" s="296"/>
      <c r="G1392" s="260">
        <v>4.6441600000000003</v>
      </c>
      <c r="H1392" s="438" t="s">
        <v>62</v>
      </c>
      <c r="I1392" s="261" t="s">
        <v>156</v>
      </c>
      <c r="J1392" s="262"/>
      <c r="K1392" s="426" t="s">
        <v>156</v>
      </c>
      <c r="L1392" s="439">
        <v>0.6838314146914064</v>
      </c>
    </row>
    <row r="1393" spans="2:12" x14ac:dyDescent="0.3">
      <c r="B1393" s="428" t="s">
        <v>63</v>
      </c>
      <c r="C1393" s="263"/>
      <c r="D1393" s="264"/>
      <c r="E1393" s="265"/>
      <c r="F1393" s="266"/>
      <c r="G1393" s="277"/>
      <c r="H1393" s="278"/>
      <c r="I1393" s="279"/>
      <c r="J1393" s="280"/>
      <c r="K1393" s="281"/>
      <c r="L1393" s="282">
        <v>0</v>
      </c>
    </row>
    <row r="1394" spans="2:12" x14ac:dyDescent="0.3">
      <c r="B1394" s="415" t="s">
        <v>53</v>
      </c>
      <c r="C1394" s="297"/>
      <c r="D1394" s="249" t="s">
        <v>0</v>
      </c>
      <c r="E1394" s="250" t="s">
        <v>1</v>
      </c>
      <c r="F1394" s="272" t="s">
        <v>61</v>
      </c>
      <c r="G1394" s="285" t="s">
        <v>56</v>
      </c>
      <c r="H1394" s="441" t="s">
        <v>158</v>
      </c>
      <c r="I1394" s="442" t="s">
        <v>159</v>
      </c>
      <c r="J1394" s="442" t="s">
        <v>160</v>
      </c>
      <c r="K1394" s="443" t="s">
        <v>161</v>
      </c>
      <c r="L1394" s="444" t="s">
        <v>162</v>
      </c>
    </row>
    <row r="1395" spans="2:12" x14ac:dyDescent="0.3">
      <c r="B1395" s="422">
        <v>0</v>
      </c>
      <c r="C1395" s="289"/>
      <c r="D1395" s="254">
        <v>0</v>
      </c>
      <c r="E1395" s="255"/>
      <c r="F1395" s="292"/>
      <c r="G1395" s="288">
        <v>0</v>
      </c>
      <c r="H1395" s="450">
        <v>0</v>
      </c>
      <c r="I1395" s="275" t="s">
        <v>1232</v>
      </c>
      <c r="J1395" s="451">
        <v>0</v>
      </c>
      <c r="K1395" s="452">
        <v>0</v>
      </c>
      <c r="L1395" s="453">
        <v>0</v>
      </c>
    </row>
    <row r="1396" spans="2:12" x14ac:dyDescent="0.3">
      <c r="B1396" s="422">
        <v>0</v>
      </c>
      <c r="C1396" s="289"/>
      <c r="D1396" s="254">
        <v>0</v>
      </c>
      <c r="E1396" s="255"/>
      <c r="F1396" s="292"/>
      <c r="G1396" s="257">
        <v>0</v>
      </c>
      <c r="H1396" s="437">
        <v>0</v>
      </c>
      <c r="I1396" s="258" t="s">
        <v>1226</v>
      </c>
      <c r="J1396" s="339">
        <v>0</v>
      </c>
      <c r="K1396" s="420">
        <v>0</v>
      </c>
      <c r="L1396" s="454">
        <v>0</v>
      </c>
    </row>
    <row r="1397" spans="2:12" x14ac:dyDescent="0.3">
      <c r="B1397" s="422">
        <v>0</v>
      </c>
      <c r="C1397" s="289"/>
      <c r="D1397" s="254">
        <v>0</v>
      </c>
      <c r="E1397" s="255"/>
      <c r="F1397" s="292"/>
      <c r="G1397" s="257">
        <v>0</v>
      </c>
      <c r="H1397" s="437">
        <v>0</v>
      </c>
      <c r="I1397" s="258" t="s">
        <v>1229</v>
      </c>
      <c r="J1397" s="339">
        <v>0</v>
      </c>
      <c r="K1397" s="420">
        <v>0</v>
      </c>
      <c r="L1397" s="454">
        <v>0</v>
      </c>
    </row>
    <row r="1398" spans="2:12" ht="15" thickBot="1" x14ac:dyDescent="0.35">
      <c r="B1398" s="455" t="s">
        <v>64</v>
      </c>
      <c r="C1398" s="298"/>
      <c r="D1398" s="299"/>
      <c r="E1398" s="300"/>
      <c r="F1398" s="301"/>
      <c r="G1398" s="288">
        <v>0</v>
      </c>
      <c r="H1398" s="438" t="s">
        <v>64</v>
      </c>
      <c r="I1398" s="261" t="s">
        <v>156</v>
      </c>
      <c r="J1398" s="262"/>
      <c r="K1398" s="426" t="s">
        <v>156</v>
      </c>
      <c r="L1398" s="439">
        <v>0</v>
      </c>
    </row>
    <row r="1399" spans="2:12" x14ac:dyDescent="0.3">
      <c r="B1399" s="235"/>
      <c r="C1399" s="302"/>
      <c r="D1399" s="303" t="s">
        <v>65</v>
      </c>
      <c r="E1399" s="304"/>
      <c r="F1399" s="305"/>
      <c r="G1399" s="306">
        <v>6.27006</v>
      </c>
      <c r="H1399" s="307"/>
      <c r="I1399" s="308"/>
      <c r="J1399" s="309"/>
      <c r="K1399" s="308"/>
      <c r="L1399" s="310"/>
    </row>
    <row r="1400" spans="2:12" x14ac:dyDescent="0.3">
      <c r="B1400" s="232"/>
      <c r="C1400" s="302"/>
      <c r="D1400" s="311" t="s">
        <v>7</v>
      </c>
      <c r="E1400" s="312"/>
      <c r="F1400" s="313">
        <v>0.1</v>
      </c>
      <c r="G1400" s="73">
        <v>0.627</v>
      </c>
      <c r="H1400" s="314"/>
      <c r="I1400" s="315"/>
      <c r="J1400" s="316"/>
      <c r="K1400" s="456"/>
      <c r="L1400" s="317"/>
    </row>
    <row r="1401" spans="2:12" x14ac:dyDescent="0.3">
      <c r="B1401" s="232"/>
      <c r="C1401" s="302"/>
      <c r="D1401" s="311" t="s">
        <v>8</v>
      </c>
      <c r="E1401" s="312"/>
      <c r="F1401" s="313">
        <v>0.1</v>
      </c>
      <c r="G1401" s="73">
        <v>0.627</v>
      </c>
      <c r="H1401" s="314"/>
      <c r="I1401" s="315"/>
      <c r="J1401" s="316"/>
      <c r="K1401" s="456"/>
      <c r="L1401" s="317"/>
    </row>
    <row r="1402" spans="2:12" x14ac:dyDescent="0.3">
      <c r="C1402" s="302"/>
      <c r="D1402" s="318" t="s">
        <v>67</v>
      </c>
      <c r="E1402" s="319"/>
      <c r="F1402" s="305"/>
      <c r="G1402" s="76">
        <v>7.524</v>
      </c>
      <c r="H1402" s="314"/>
      <c r="I1402" s="315"/>
      <c r="J1402" s="316"/>
      <c r="K1402" s="456"/>
      <c r="L1402" s="317"/>
    </row>
    <row r="1403" spans="2:12" ht="15" thickBot="1" x14ac:dyDescent="0.35">
      <c r="B1403" s="232" t="s">
        <v>66</v>
      </c>
      <c r="C1403" s="302"/>
      <c r="D1403" s="320" t="s">
        <v>68</v>
      </c>
      <c r="E1403" s="321"/>
      <c r="F1403" s="322"/>
      <c r="G1403" s="78">
        <v>7.52</v>
      </c>
      <c r="H1403" s="323">
        <v>1</v>
      </c>
      <c r="I1403" s="324"/>
      <c r="J1403" s="325"/>
      <c r="K1403" s="457"/>
      <c r="L1403" s="326">
        <v>0.93577477727485858</v>
      </c>
    </row>
    <row r="1404" spans="2:12" x14ac:dyDescent="0.3">
      <c r="B1404" s="232"/>
      <c r="C1404" s="302"/>
      <c r="D1404" s="219"/>
      <c r="E1404" s="327"/>
      <c r="F1404" s="241"/>
      <c r="G1404" s="327"/>
      <c r="H1404" s="230"/>
      <c r="I1404" s="230"/>
      <c r="J1404" s="231"/>
      <c r="K1404" s="230"/>
      <c r="L1404" s="230"/>
    </row>
    <row r="1405" spans="2:12" x14ac:dyDescent="0.3">
      <c r="B1405" s="232"/>
      <c r="C1405" s="302"/>
      <c r="D1405" s="219"/>
      <c r="E1405" s="327"/>
      <c r="F1405" s="241"/>
      <c r="G1405" s="327"/>
      <c r="H1405" s="230"/>
      <c r="I1405" s="230"/>
      <c r="J1405" s="231"/>
      <c r="K1405" s="230"/>
      <c r="L1405" s="230"/>
    </row>
    <row r="1406" spans="2:12" x14ac:dyDescent="0.3">
      <c r="B1406" s="232"/>
      <c r="C1406" s="232"/>
      <c r="D1406" s="219"/>
      <c r="E1406" s="327"/>
      <c r="F1406" s="241"/>
      <c r="G1406" s="327"/>
      <c r="H1406" s="230"/>
      <c r="I1406" s="230"/>
      <c r="J1406" s="231"/>
      <c r="K1406" s="230"/>
      <c r="L1406" s="230"/>
    </row>
    <row r="1407" spans="2:12" x14ac:dyDescent="0.3">
      <c r="J1407" s="226"/>
    </row>
    <row r="1408" spans="2:12" x14ac:dyDescent="0.3">
      <c r="J1408" s="226"/>
    </row>
    <row r="1409" spans="2:12" x14ac:dyDescent="0.3">
      <c r="J1409" s="226"/>
    </row>
    <row r="1410" spans="2:12" x14ac:dyDescent="0.3">
      <c r="J1410" s="226"/>
    </row>
    <row r="1412" spans="2:12" x14ac:dyDescent="0.3">
      <c r="J1412" s="226"/>
    </row>
    <row r="1413" spans="2:12" x14ac:dyDescent="0.3">
      <c r="J1413" s="226"/>
    </row>
    <row r="1414" spans="2:12" ht="37.200000000000003" customHeight="1" x14ac:dyDescent="0.3">
      <c r="B1414" s="710" t="s">
        <v>1809</v>
      </c>
      <c r="C1414" s="710"/>
      <c r="D1414" s="710"/>
      <c r="E1414" s="710"/>
      <c r="F1414" s="710"/>
      <c r="G1414" s="710"/>
      <c r="H1414" s="710"/>
      <c r="I1414" s="710"/>
      <c r="J1414" s="710"/>
      <c r="K1414" s="710"/>
      <c r="L1414" s="710"/>
    </row>
    <row r="1415" spans="2:12" x14ac:dyDescent="0.3">
      <c r="B1415" s="227"/>
      <c r="C1415" s="227"/>
      <c r="D1415" s="228"/>
      <c r="E1415" s="229"/>
      <c r="F1415" s="229"/>
      <c r="G1415" s="229"/>
      <c r="H1415" s="230"/>
      <c r="I1415" s="230"/>
      <c r="J1415" s="231"/>
      <c r="K1415" s="230"/>
      <c r="L1415" s="230"/>
    </row>
    <row r="1416" spans="2:12" x14ac:dyDescent="0.3">
      <c r="B1416" s="410" t="s">
        <v>1222</v>
      </c>
      <c r="C1416" s="232" t="s">
        <v>1223</v>
      </c>
      <c r="D1416" s="232"/>
      <c r="E1416" s="232"/>
      <c r="F1416" s="233"/>
      <c r="G1416" s="234"/>
      <c r="H1416" s="230"/>
      <c r="J1416" s="231"/>
      <c r="K1416" s="230"/>
      <c r="L1416" s="230"/>
    </row>
    <row r="1417" spans="2:12" x14ac:dyDescent="0.3">
      <c r="B1417" s="232" t="s">
        <v>1224</v>
      </c>
      <c r="C1417" s="235" t="s">
        <v>157</v>
      </c>
      <c r="D1417" s="411"/>
      <c r="E1417" s="412"/>
      <c r="F1417" s="233"/>
      <c r="G1417" s="234"/>
      <c r="H1417" s="230"/>
      <c r="I1417" s="230"/>
      <c r="J1417" s="231"/>
      <c r="K1417" s="230"/>
      <c r="L1417" s="230"/>
    </row>
    <row r="1418" spans="2:12" x14ac:dyDescent="0.3">
      <c r="B1418" s="232"/>
      <c r="C1418" s="236"/>
      <c r="D1418" s="237"/>
      <c r="E1418" s="238"/>
      <c r="F1418" s="239"/>
      <c r="G1418" s="240"/>
      <c r="H1418" s="230"/>
      <c r="I1418" s="230"/>
      <c r="J1418" s="231"/>
      <c r="K1418" s="230"/>
      <c r="L1418" s="230"/>
    </row>
    <row r="1419" spans="2:12" ht="29.25" customHeight="1" x14ac:dyDescent="0.3">
      <c r="B1419" s="413" t="s">
        <v>48</v>
      </c>
      <c r="C1419" s="236"/>
      <c r="D1419" s="237"/>
      <c r="E1419" s="238"/>
      <c r="F1419" s="238"/>
      <c r="G1419" s="238"/>
      <c r="H1419" s="230"/>
      <c r="I1419" s="230"/>
      <c r="J1419" s="231"/>
      <c r="K1419" s="230"/>
      <c r="L1419" s="230"/>
    </row>
    <row r="1420" spans="2:12" x14ac:dyDescent="0.3">
      <c r="B1420" s="235" t="s">
        <v>49</v>
      </c>
      <c r="C1420" s="232" t="s">
        <v>856</v>
      </c>
      <c r="D1420" s="232"/>
      <c r="E1420" s="232"/>
      <c r="F1420" s="241" t="s">
        <v>50</v>
      </c>
      <c r="G1420" s="242" t="s">
        <v>5</v>
      </c>
      <c r="H1420" s="230"/>
      <c r="I1420" s="230"/>
      <c r="J1420" s="231"/>
      <c r="K1420" s="230"/>
      <c r="L1420" s="230"/>
    </row>
    <row r="1421" spans="2:12" ht="15" thickBot="1" x14ac:dyDescent="0.35">
      <c r="B1421" s="235" t="s">
        <v>51</v>
      </c>
      <c r="C1421" s="235" t="s">
        <v>857</v>
      </c>
      <c r="D1421" s="235"/>
      <c r="E1421" s="235"/>
      <c r="F1421" s="235"/>
      <c r="G1421" s="235"/>
      <c r="H1421" s="235"/>
      <c r="I1421" s="235"/>
      <c r="J1421" s="235"/>
      <c r="K1421" s="230"/>
      <c r="L1421" s="230"/>
    </row>
    <row r="1422" spans="2:12" ht="15" thickTop="1" x14ac:dyDescent="0.3">
      <c r="B1422" s="414" t="s">
        <v>52</v>
      </c>
      <c r="C1422" s="243"/>
      <c r="D1422" s="244"/>
      <c r="E1422" s="245"/>
      <c r="F1422" s="246"/>
      <c r="G1422" s="247"/>
      <c r="H1422" s="396" t="s">
        <v>164</v>
      </c>
      <c r="I1422" s="397"/>
      <c r="J1422" s="397"/>
      <c r="K1422" s="397"/>
      <c r="L1422" s="398"/>
    </row>
    <row r="1423" spans="2:12" x14ac:dyDescent="0.3">
      <c r="B1423" s="415" t="s">
        <v>53</v>
      </c>
      <c r="C1423" s="248" t="s">
        <v>1</v>
      </c>
      <c r="D1423" s="249" t="s">
        <v>54</v>
      </c>
      <c r="E1423" s="250" t="s">
        <v>23</v>
      </c>
      <c r="F1423" s="250" t="s">
        <v>55</v>
      </c>
      <c r="G1423" s="251" t="s">
        <v>56</v>
      </c>
      <c r="H1423" s="416" t="s">
        <v>158</v>
      </c>
      <c r="I1423" s="417" t="s">
        <v>159</v>
      </c>
      <c r="J1423" s="417" t="s">
        <v>160</v>
      </c>
      <c r="K1423" s="417" t="s">
        <v>161</v>
      </c>
      <c r="L1423" s="418" t="s">
        <v>162</v>
      </c>
    </row>
    <row r="1424" spans="2:12" x14ac:dyDescent="0.3">
      <c r="B1424" s="252"/>
      <c r="C1424" s="253"/>
      <c r="D1424" s="254"/>
      <c r="E1424" s="255">
        <v>0</v>
      </c>
      <c r="F1424" s="256"/>
      <c r="G1424" s="26">
        <v>0</v>
      </c>
      <c r="H1424" s="419">
        <v>0</v>
      </c>
      <c r="I1424" s="258" t="s">
        <v>1226</v>
      </c>
      <c r="J1424" s="339"/>
      <c r="K1424" s="420"/>
      <c r="L1424" s="421">
        <v>0</v>
      </c>
    </row>
    <row r="1425" spans="2:13" x14ac:dyDescent="0.3">
      <c r="B1425" s="422">
        <v>0</v>
      </c>
      <c r="C1425" s="253"/>
      <c r="D1425" s="254">
        <v>0</v>
      </c>
      <c r="E1425" s="255">
        <v>0</v>
      </c>
      <c r="F1425" s="256"/>
      <c r="G1425" s="26">
        <v>0</v>
      </c>
      <c r="H1425" s="419">
        <v>0</v>
      </c>
      <c r="I1425" s="258" t="s">
        <v>1227</v>
      </c>
      <c r="J1425" s="339">
        <v>0</v>
      </c>
      <c r="K1425" s="420">
        <v>0</v>
      </c>
      <c r="L1425" s="421">
        <v>0</v>
      </c>
    </row>
    <row r="1426" spans="2:13" x14ac:dyDescent="0.3">
      <c r="B1426" s="422">
        <v>0</v>
      </c>
      <c r="C1426" s="253"/>
      <c r="D1426" s="254">
        <v>0</v>
      </c>
      <c r="E1426" s="255">
        <v>0</v>
      </c>
      <c r="F1426" s="256"/>
      <c r="G1426" s="26">
        <v>0</v>
      </c>
      <c r="H1426" s="419">
        <v>0</v>
      </c>
      <c r="I1426" s="258" t="s">
        <v>1228</v>
      </c>
      <c r="J1426" s="339">
        <v>0</v>
      </c>
      <c r="K1426" s="420">
        <v>0</v>
      </c>
      <c r="L1426" s="421">
        <v>0</v>
      </c>
    </row>
    <row r="1427" spans="2:13" x14ac:dyDescent="0.3">
      <c r="B1427" s="422">
        <v>0</v>
      </c>
      <c r="C1427" s="253"/>
      <c r="D1427" s="254">
        <v>0</v>
      </c>
      <c r="E1427" s="255">
        <v>0</v>
      </c>
      <c r="F1427" s="256"/>
      <c r="G1427" s="26">
        <v>0</v>
      </c>
      <c r="H1427" s="419">
        <v>0</v>
      </c>
      <c r="I1427" s="258" t="s">
        <v>1229</v>
      </c>
      <c r="J1427" s="339">
        <v>0</v>
      </c>
      <c r="K1427" s="420">
        <v>0</v>
      </c>
      <c r="L1427" s="421">
        <v>0</v>
      </c>
    </row>
    <row r="1428" spans="2:13" x14ac:dyDescent="0.3">
      <c r="B1428" s="422">
        <v>0</v>
      </c>
      <c r="C1428" s="253"/>
      <c r="D1428" s="254">
        <v>0</v>
      </c>
      <c r="E1428" s="255">
        <v>0</v>
      </c>
      <c r="F1428" s="256"/>
      <c r="G1428" s="26">
        <v>0</v>
      </c>
      <c r="H1428" s="419">
        <v>0</v>
      </c>
      <c r="I1428" s="258" t="s">
        <v>1230</v>
      </c>
      <c r="J1428" s="339">
        <v>0</v>
      </c>
      <c r="K1428" s="420">
        <v>0</v>
      </c>
      <c r="L1428" s="421">
        <v>0</v>
      </c>
    </row>
    <row r="1429" spans="2:13" x14ac:dyDescent="0.3">
      <c r="B1429" s="422" t="s">
        <v>73</v>
      </c>
      <c r="C1429" s="253"/>
      <c r="D1429" s="254">
        <v>0</v>
      </c>
      <c r="E1429" s="255">
        <v>0</v>
      </c>
      <c r="F1429" s="256"/>
      <c r="G1429" s="26">
        <v>3.4000000000000002E-2</v>
      </c>
      <c r="H1429" s="419">
        <v>1.1561597812817733E-2</v>
      </c>
      <c r="I1429" s="258" t="s">
        <v>1231</v>
      </c>
      <c r="J1429" s="61" t="s">
        <v>165</v>
      </c>
      <c r="K1429" s="100">
        <v>0.4</v>
      </c>
      <c r="L1429" s="101">
        <v>4.6246391251270934E-3</v>
      </c>
      <c r="M1429" s="62">
        <v>18</v>
      </c>
    </row>
    <row r="1430" spans="2:13" x14ac:dyDescent="0.3">
      <c r="B1430" s="422" t="s">
        <v>57</v>
      </c>
      <c r="C1430" s="253"/>
      <c r="D1430" s="259"/>
      <c r="E1430" s="255"/>
      <c r="F1430" s="256"/>
      <c r="G1430" s="260">
        <v>3.4000000000000002E-2</v>
      </c>
      <c r="H1430" s="425" t="s">
        <v>57</v>
      </c>
      <c r="I1430" s="261" t="s">
        <v>156</v>
      </c>
      <c r="J1430" s="262"/>
      <c r="K1430" s="426" t="s">
        <v>156</v>
      </c>
      <c r="L1430" s="427">
        <v>4.6246391251270934E-3</v>
      </c>
    </row>
    <row r="1431" spans="2:13" x14ac:dyDescent="0.3">
      <c r="B1431" s="428" t="s">
        <v>22</v>
      </c>
      <c r="C1431" s="263"/>
      <c r="D1431" s="264"/>
      <c r="E1431" s="265"/>
      <c r="F1431" s="266"/>
      <c r="G1431" s="267"/>
      <c r="H1431" s="429"/>
      <c r="I1431" s="268"/>
      <c r="J1431" s="269"/>
      <c r="K1431" s="430"/>
      <c r="L1431" s="270"/>
    </row>
    <row r="1432" spans="2:13" x14ac:dyDescent="0.3">
      <c r="B1432" s="431" t="s">
        <v>58</v>
      </c>
      <c r="C1432" s="271" t="s">
        <v>1</v>
      </c>
      <c r="D1432" s="329" t="s">
        <v>59</v>
      </c>
      <c r="E1432" s="272" t="s">
        <v>23</v>
      </c>
      <c r="F1432" s="272" t="s">
        <v>55</v>
      </c>
      <c r="G1432" s="273" t="s">
        <v>56</v>
      </c>
      <c r="H1432" s="416" t="s">
        <v>158</v>
      </c>
      <c r="I1432" s="417" t="s">
        <v>159</v>
      </c>
      <c r="J1432" s="417" t="s">
        <v>160</v>
      </c>
      <c r="K1432" s="432" t="s">
        <v>161</v>
      </c>
      <c r="L1432" s="418" t="s">
        <v>162</v>
      </c>
    </row>
    <row r="1433" spans="2:13" x14ac:dyDescent="0.3">
      <c r="B1433" s="8" t="s">
        <v>24</v>
      </c>
      <c r="C1433" s="25">
        <v>1</v>
      </c>
      <c r="D1433" s="3">
        <v>4.05</v>
      </c>
      <c r="E1433" s="26">
        <v>4.05</v>
      </c>
      <c r="F1433" s="26">
        <v>0.08</v>
      </c>
      <c r="G1433" s="26">
        <v>0.32400000000000001</v>
      </c>
      <c r="H1433" s="433">
        <v>0.11017522621626311</v>
      </c>
      <c r="I1433" s="97"/>
      <c r="J1433" s="434" t="s">
        <v>163</v>
      </c>
      <c r="K1433" s="435">
        <v>1</v>
      </c>
      <c r="L1433" s="436">
        <v>0.11017522621626311</v>
      </c>
      <c r="M1433" s="62">
        <v>101</v>
      </c>
    </row>
    <row r="1434" spans="2:13" x14ac:dyDescent="0.3">
      <c r="B1434" s="8" t="s">
        <v>37</v>
      </c>
      <c r="C1434" s="25">
        <v>1</v>
      </c>
      <c r="D1434" s="3">
        <v>4.0999999999999996</v>
      </c>
      <c r="E1434" s="26">
        <v>4.0999999999999996</v>
      </c>
      <c r="F1434" s="26">
        <v>0.08</v>
      </c>
      <c r="G1434" s="26">
        <v>0.32799999999999996</v>
      </c>
      <c r="H1434" s="419">
        <v>0.11153541419424164</v>
      </c>
      <c r="I1434" s="99"/>
      <c r="J1434" s="423" t="s">
        <v>163</v>
      </c>
      <c r="K1434" s="424">
        <v>1</v>
      </c>
      <c r="L1434" s="421">
        <v>0.11153541419424164</v>
      </c>
      <c r="M1434" s="62">
        <v>122</v>
      </c>
    </row>
    <row r="1435" spans="2:13" x14ac:dyDescent="0.3">
      <c r="B1435" s="8" t="s">
        <v>69</v>
      </c>
      <c r="C1435" s="25">
        <v>0.1</v>
      </c>
      <c r="D1435" s="3">
        <v>4.55</v>
      </c>
      <c r="E1435" s="26">
        <v>0.45500000000000002</v>
      </c>
      <c r="F1435" s="27">
        <v>0.08</v>
      </c>
      <c r="G1435" s="26">
        <v>3.6400000000000002E-2</v>
      </c>
      <c r="H1435" s="419">
        <v>1.2377710599604868E-2</v>
      </c>
      <c r="I1435" s="99"/>
      <c r="J1435" s="423" t="s">
        <v>163</v>
      </c>
      <c r="K1435" s="424">
        <v>1</v>
      </c>
      <c r="L1435" s="421">
        <v>1.2377710599604868E-2</v>
      </c>
      <c r="M1435" s="62">
        <v>113</v>
      </c>
    </row>
    <row r="1436" spans="2:13" x14ac:dyDescent="0.3">
      <c r="B1436" s="422"/>
      <c r="C1436" s="253"/>
      <c r="D1436" s="254"/>
      <c r="E1436" s="255"/>
      <c r="F1436" s="255"/>
      <c r="G1436" s="257"/>
      <c r="H1436" s="437">
        <v>0</v>
      </c>
      <c r="I1436" s="258" t="s">
        <v>1228</v>
      </c>
      <c r="J1436" s="339"/>
      <c r="K1436" s="420"/>
      <c r="L1436" s="421">
        <v>0</v>
      </c>
    </row>
    <row r="1437" spans="2:13" x14ac:dyDescent="0.3">
      <c r="B1437" s="422"/>
      <c r="C1437" s="253"/>
      <c r="D1437" s="254"/>
      <c r="E1437" s="255"/>
      <c r="F1437" s="255"/>
      <c r="G1437" s="257"/>
      <c r="H1437" s="437">
        <v>0</v>
      </c>
      <c r="I1437" s="258" t="s">
        <v>1229</v>
      </c>
      <c r="J1437" s="339">
        <v>0</v>
      </c>
      <c r="K1437" s="420">
        <v>0</v>
      </c>
      <c r="L1437" s="421">
        <v>0</v>
      </c>
    </row>
    <row r="1438" spans="2:13" x14ac:dyDescent="0.3">
      <c r="B1438" s="422">
        <v>0</v>
      </c>
      <c r="C1438" s="253"/>
      <c r="D1438" s="254">
        <v>0</v>
      </c>
      <c r="E1438" s="255">
        <v>0</v>
      </c>
      <c r="F1438" s="255"/>
      <c r="G1438" s="257">
        <v>0</v>
      </c>
      <c r="H1438" s="437">
        <v>0</v>
      </c>
      <c r="I1438" s="258" t="s">
        <v>1230</v>
      </c>
      <c r="J1438" s="339">
        <v>0</v>
      </c>
      <c r="K1438" s="420">
        <v>0</v>
      </c>
      <c r="L1438" s="421">
        <v>0</v>
      </c>
    </row>
    <row r="1439" spans="2:13" x14ac:dyDescent="0.3">
      <c r="B1439" s="422">
        <v>0</v>
      </c>
      <c r="C1439" s="253"/>
      <c r="D1439" s="254">
        <v>0</v>
      </c>
      <c r="E1439" s="255">
        <v>0</v>
      </c>
      <c r="F1439" s="256"/>
      <c r="G1439" s="257">
        <v>0</v>
      </c>
      <c r="H1439" s="437">
        <v>0</v>
      </c>
      <c r="I1439" s="258" t="s">
        <v>1231</v>
      </c>
      <c r="J1439" s="339">
        <v>0</v>
      </c>
      <c r="K1439" s="420">
        <v>0</v>
      </c>
      <c r="L1439" s="421">
        <v>0</v>
      </c>
    </row>
    <row r="1440" spans="2:13" x14ac:dyDescent="0.3">
      <c r="B1440" s="422">
        <v>0</v>
      </c>
      <c r="C1440" s="253"/>
      <c r="D1440" s="254">
        <v>0</v>
      </c>
      <c r="E1440" s="255">
        <v>0</v>
      </c>
      <c r="F1440" s="256"/>
      <c r="G1440" s="257">
        <v>0</v>
      </c>
      <c r="H1440" s="437">
        <v>0</v>
      </c>
      <c r="I1440" s="258" t="s">
        <v>1237</v>
      </c>
      <c r="J1440" s="339">
        <v>0</v>
      </c>
      <c r="K1440" s="420">
        <v>0</v>
      </c>
      <c r="L1440" s="421">
        <v>0</v>
      </c>
    </row>
    <row r="1441" spans="2:14" x14ac:dyDescent="0.3">
      <c r="B1441" s="422">
        <v>0</v>
      </c>
      <c r="C1441" s="253"/>
      <c r="D1441" s="254">
        <v>0</v>
      </c>
      <c r="E1441" s="255">
        <v>0</v>
      </c>
      <c r="F1441" s="256"/>
      <c r="G1441" s="257">
        <v>0</v>
      </c>
      <c r="H1441" s="437">
        <v>0</v>
      </c>
      <c r="I1441" s="258" t="s">
        <v>1238</v>
      </c>
      <c r="J1441" s="339">
        <v>0</v>
      </c>
      <c r="K1441" s="420">
        <v>0</v>
      </c>
      <c r="L1441" s="421">
        <v>0</v>
      </c>
    </row>
    <row r="1442" spans="2:14" x14ac:dyDescent="0.3">
      <c r="B1442" s="422" t="s">
        <v>60</v>
      </c>
      <c r="C1442" s="253"/>
      <c r="D1442" s="259"/>
      <c r="E1442" s="255"/>
      <c r="F1442" s="256"/>
      <c r="G1442" s="260">
        <v>0.6883999999999999</v>
      </c>
      <c r="H1442" s="438" t="s">
        <v>60</v>
      </c>
      <c r="I1442" s="261" t="s">
        <v>156</v>
      </c>
      <c r="J1442" s="262"/>
      <c r="K1442" s="426" t="s">
        <v>156</v>
      </c>
      <c r="L1442" s="439">
        <v>0.23408835101010964</v>
      </c>
      <c r="N1442" s="409" t="e">
        <v>#REF!</v>
      </c>
    </row>
    <row r="1443" spans="2:14" x14ac:dyDescent="0.3">
      <c r="B1443" s="428" t="s">
        <v>38</v>
      </c>
      <c r="C1443" s="263"/>
      <c r="D1443" s="264"/>
      <c r="E1443" s="276"/>
      <c r="F1443" s="266"/>
      <c r="G1443" s="277"/>
      <c r="H1443" s="278"/>
      <c r="I1443" s="279"/>
      <c r="J1443" s="280"/>
      <c r="K1443" s="281"/>
      <c r="L1443" s="282"/>
    </row>
    <row r="1444" spans="2:14" x14ac:dyDescent="0.3">
      <c r="B1444" s="415" t="s">
        <v>53</v>
      </c>
      <c r="C1444" s="263"/>
      <c r="D1444" s="283" t="s">
        <v>0</v>
      </c>
      <c r="E1444" s="284" t="s">
        <v>1</v>
      </c>
      <c r="F1444" s="440" t="s">
        <v>61</v>
      </c>
      <c r="G1444" s="251" t="s">
        <v>56</v>
      </c>
      <c r="H1444" s="441" t="s">
        <v>158</v>
      </c>
      <c r="I1444" s="442" t="s">
        <v>159</v>
      </c>
      <c r="J1444" s="442" t="s">
        <v>160</v>
      </c>
      <c r="K1444" s="443" t="s">
        <v>161</v>
      </c>
      <c r="L1444" s="444" t="s">
        <v>162</v>
      </c>
    </row>
    <row r="1445" spans="2:14" x14ac:dyDescent="0.3">
      <c r="B1445" s="445" t="s">
        <v>857</v>
      </c>
      <c r="C1445" s="263"/>
      <c r="D1445" s="283" t="s">
        <v>5</v>
      </c>
      <c r="E1445" s="286">
        <v>1</v>
      </c>
      <c r="F1445" s="287">
        <v>1.49</v>
      </c>
      <c r="G1445" s="26">
        <v>1.49</v>
      </c>
      <c r="H1445" s="419">
        <v>0.50667002179701237</v>
      </c>
      <c r="I1445" s="275" t="s">
        <v>1232</v>
      </c>
      <c r="J1445" s="339" t="s">
        <v>163</v>
      </c>
      <c r="K1445" s="420">
        <v>1</v>
      </c>
      <c r="L1445" s="421">
        <v>0.50667002179701237</v>
      </c>
    </row>
    <row r="1446" spans="2:14" x14ac:dyDescent="0.3">
      <c r="B1446" s="422" t="s">
        <v>1241</v>
      </c>
      <c r="C1446" s="289"/>
      <c r="D1446" s="290" t="s">
        <v>1242</v>
      </c>
      <c r="E1446" s="291">
        <v>5.0000000000000001E-3</v>
      </c>
      <c r="F1446" s="292">
        <v>0.52800000000000002</v>
      </c>
      <c r="G1446" s="26">
        <v>2.64E-3</v>
      </c>
      <c r="H1446" s="419">
        <v>8.977240654658475E-4</v>
      </c>
      <c r="I1446" s="258" t="s">
        <v>1226</v>
      </c>
      <c r="J1446" s="339" t="s">
        <v>163</v>
      </c>
      <c r="K1446" s="420">
        <v>1</v>
      </c>
      <c r="L1446" s="421">
        <v>8.977240654658475E-4</v>
      </c>
    </row>
    <row r="1447" spans="2:14" x14ac:dyDescent="0.3">
      <c r="B1447" s="422" t="s">
        <v>1297</v>
      </c>
      <c r="C1447" s="289"/>
      <c r="D1447" s="290" t="s">
        <v>1270</v>
      </c>
      <c r="E1447" s="291">
        <v>1.2999999999999999E-2</v>
      </c>
      <c r="F1447" s="292">
        <v>52.9</v>
      </c>
      <c r="G1447" s="26">
        <v>0.68769999999999998</v>
      </c>
      <c r="H1447" s="419">
        <v>0.23385031811396337</v>
      </c>
      <c r="I1447" s="258" t="s">
        <v>1227</v>
      </c>
      <c r="J1447" s="339" t="s">
        <v>165</v>
      </c>
      <c r="K1447" s="420">
        <v>0.4</v>
      </c>
      <c r="L1447" s="421">
        <v>9.3540127245585358E-2</v>
      </c>
    </row>
    <row r="1448" spans="2:14" x14ac:dyDescent="0.3">
      <c r="B1448" s="446" t="s">
        <v>1298</v>
      </c>
      <c r="C1448" s="447"/>
      <c r="D1448" s="290" t="s">
        <v>1270</v>
      </c>
      <c r="E1448" s="291">
        <v>1E-3</v>
      </c>
      <c r="F1448" s="292">
        <v>31.98</v>
      </c>
      <c r="G1448" s="26">
        <v>3.1980000000000001E-2</v>
      </c>
      <c r="H1448" s="419">
        <v>1.0874702883938561E-2</v>
      </c>
      <c r="I1448" s="258" t="s">
        <v>1228</v>
      </c>
      <c r="J1448" s="339" t="s">
        <v>165</v>
      </c>
      <c r="K1448" s="420">
        <v>0.4</v>
      </c>
      <c r="L1448" s="421">
        <v>4.3498811535754248E-3</v>
      </c>
    </row>
    <row r="1449" spans="2:14" x14ac:dyDescent="0.3">
      <c r="B1449" s="422" t="s">
        <v>1299</v>
      </c>
      <c r="C1449" s="289"/>
      <c r="D1449" s="290" t="s">
        <v>5</v>
      </c>
      <c r="E1449" s="291">
        <v>5.0000000000000001E-3</v>
      </c>
      <c r="F1449" s="292">
        <v>1.21</v>
      </c>
      <c r="G1449" s="26">
        <v>6.0499999999999998E-3</v>
      </c>
      <c r="H1449" s="419">
        <v>2.0572843166925671E-3</v>
      </c>
      <c r="I1449" s="258" t="s">
        <v>1229</v>
      </c>
      <c r="J1449" s="339" t="s">
        <v>163</v>
      </c>
      <c r="K1449" s="420">
        <v>1</v>
      </c>
      <c r="L1449" s="421">
        <v>2.0572843166925671E-3</v>
      </c>
    </row>
    <row r="1450" spans="2:14" x14ac:dyDescent="0.3">
      <c r="B1450" s="448"/>
      <c r="C1450" s="447"/>
      <c r="D1450" s="290"/>
      <c r="E1450" s="291"/>
      <c r="F1450" s="292"/>
      <c r="G1450" s="26">
        <v>0</v>
      </c>
      <c r="H1450" s="419">
        <v>0</v>
      </c>
      <c r="I1450" s="258" t="s">
        <v>1230</v>
      </c>
      <c r="J1450" s="339"/>
      <c r="K1450" s="420"/>
      <c r="L1450" s="421">
        <v>0</v>
      </c>
    </row>
    <row r="1451" spans="2:14" x14ac:dyDescent="0.3">
      <c r="B1451" s="422"/>
      <c r="C1451" s="289"/>
      <c r="D1451" s="290"/>
      <c r="E1451" s="291"/>
      <c r="F1451" s="292"/>
      <c r="G1451" s="26">
        <v>0</v>
      </c>
      <c r="H1451" s="419">
        <v>0</v>
      </c>
      <c r="I1451" s="258" t="s">
        <v>1238</v>
      </c>
      <c r="J1451" s="339"/>
      <c r="K1451" s="420"/>
      <c r="L1451" s="421">
        <v>0</v>
      </c>
    </row>
    <row r="1452" spans="2:14" x14ac:dyDescent="0.3">
      <c r="B1452" s="422"/>
      <c r="C1452" s="289"/>
      <c r="D1452" s="290"/>
      <c r="E1452" s="291"/>
      <c r="F1452" s="292"/>
      <c r="G1452" s="26">
        <v>0</v>
      </c>
      <c r="H1452" s="419">
        <v>0</v>
      </c>
      <c r="I1452" s="258" t="s">
        <v>1232</v>
      </c>
      <c r="J1452" s="339"/>
      <c r="K1452" s="420"/>
      <c r="L1452" s="421">
        <v>0</v>
      </c>
    </row>
    <row r="1453" spans="2:14" x14ac:dyDescent="0.3">
      <c r="B1453" s="422"/>
      <c r="C1453" s="289"/>
      <c r="D1453" s="290"/>
      <c r="E1453" s="291"/>
      <c r="F1453" s="292"/>
      <c r="G1453" s="26">
        <v>0</v>
      </c>
      <c r="H1453" s="419">
        <v>0</v>
      </c>
      <c r="I1453" s="258"/>
      <c r="J1453" s="339"/>
      <c r="K1453" s="420"/>
      <c r="L1453" s="421">
        <v>0</v>
      </c>
    </row>
    <row r="1454" spans="2:14" x14ac:dyDescent="0.3">
      <c r="B1454" s="422"/>
      <c r="C1454" s="289"/>
      <c r="D1454" s="290"/>
      <c r="E1454" s="291"/>
      <c r="F1454" s="292"/>
      <c r="G1454" s="26">
        <v>0</v>
      </c>
      <c r="H1454" s="419">
        <v>0</v>
      </c>
      <c r="I1454" s="258"/>
      <c r="J1454" s="339"/>
      <c r="K1454" s="420"/>
      <c r="L1454" s="421">
        <v>0</v>
      </c>
    </row>
    <row r="1455" spans="2:14" x14ac:dyDescent="0.3">
      <c r="B1455" s="422"/>
      <c r="C1455" s="289"/>
      <c r="D1455" s="290"/>
      <c r="E1455" s="291"/>
      <c r="F1455" s="292"/>
      <c r="G1455" s="26">
        <v>0</v>
      </c>
      <c r="H1455" s="419">
        <v>0</v>
      </c>
      <c r="I1455" s="258"/>
      <c r="J1455" s="339"/>
      <c r="K1455" s="420"/>
      <c r="L1455" s="421">
        <v>0</v>
      </c>
    </row>
    <row r="1456" spans="2:14" x14ac:dyDescent="0.3">
      <c r="B1456" s="422"/>
      <c r="C1456" s="289"/>
      <c r="D1456" s="290"/>
      <c r="E1456" s="291"/>
      <c r="F1456" s="292"/>
      <c r="G1456" s="26">
        <v>0</v>
      </c>
      <c r="H1456" s="419">
        <v>0</v>
      </c>
      <c r="I1456" s="258"/>
      <c r="J1456" s="339"/>
      <c r="K1456" s="420"/>
      <c r="L1456" s="421">
        <v>0</v>
      </c>
    </row>
    <row r="1457" spans="2:12" x14ac:dyDescent="0.3">
      <c r="B1457" s="422"/>
      <c r="C1457" s="289"/>
      <c r="D1457" s="290"/>
      <c r="E1457" s="291"/>
      <c r="F1457" s="292"/>
      <c r="G1457" s="26">
        <v>0</v>
      </c>
      <c r="H1457" s="419">
        <v>0</v>
      </c>
      <c r="I1457" s="258"/>
      <c r="J1457" s="339"/>
      <c r="K1457" s="420"/>
      <c r="L1457" s="421">
        <v>0</v>
      </c>
    </row>
    <row r="1458" spans="2:12" x14ac:dyDescent="0.3">
      <c r="B1458" s="422"/>
      <c r="C1458" s="289"/>
      <c r="D1458" s="290"/>
      <c r="E1458" s="291"/>
      <c r="F1458" s="292"/>
      <c r="G1458" s="26">
        <v>0</v>
      </c>
      <c r="H1458" s="419">
        <v>0</v>
      </c>
      <c r="I1458" s="258" t="s">
        <v>1226</v>
      </c>
      <c r="J1458" s="339"/>
      <c r="K1458" s="420"/>
      <c r="L1458" s="421">
        <v>0</v>
      </c>
    </row>
    <row r="1459" spans="2:12" x14ac:dyDescent="0.3">
      <c r="B1459" s="422">
        <v>0</v>
      </c>
      <c r="C1459" s="289"/>
      <c r="D1459" s="254"/>
      <c r="E1459" s="291"/>
      <c r="F1459" s="292"/>
      <c r="G1459" s="26">
        <v>0</v>
      </c>
      <c r="H1459" s="419">
        <v>0</v>
      </c>
      <c r="I1459" s="258" t="s">
        <v>1227</v>
      </c>
      <c r="J1459" s="339">
        <v>0</v>
      </c>
      <c r="K1459" s="420">
        <v>0</v>
      </c>
      <c r="L1459" s="421">
        <v>0</v>
      </c>
    </row>
    <row r="1460" spans="2:12" x14ac:dyDescent="0.3">
      <c r="B1460" s="422">
        <v>0</v>
      </c>
      <c r="C1460" s="289"/>
      <c r="D1460" s="254">
        <v>0</v>
      </c>
      <c r="E1460" s="291"/>
      <c r="F1460" s="292"/>
      <c r="G1460" s="26">
        <v>0</v>
      </c>
      <c r="H1460" s="419">
        <v>0</v>
      </c>
      <c r="I1460" s="258" t="s">
        <v>1228</v>
      </c>
      <c r="J1460" s="339">
        <v>0</v>
      </c>
      <c r="K1460" s="420">
        <v>0</v>
      </c>
      <c r="L1460" s="421">
        <v>0</v>
      </c>
    </row>
    <row r="1461" spans="2:12" x14ac:dyDescent="0.3">
      <c r="B1461" s="449" t="s">
        <v>62</v>
      </c>
      <c r="C1461" s="293"/>
      <c r="D1461" s="294"/>
      <c r="E1461" s="295"/>
      <c r="F1461" s="296"/>
      <c r="G1461" s="260">
        <v>2.2183700000000002</v>
      </c>
      <c r="H1461" s="438" t="s">
        <v>62</v>
      </c>
      <c r="I1461" s="261" t="s">
        <v>156</v>
      </c>
      <c r="J1461" s="262"/>
      <c r="K1461" s="426" t="s">
        <v>156</v>
      </c>
      <c r="L1461" s="439">
        <v>0.60751503857833156</v>
      </c>
    </row>
    <row r="1462" spans="2:12" x14ac:dyDescent="0.3">
      <c r="B1462" s="428" t="s">
        <v>63</v>
      </c>
      <c r="C1462" s="263"/>
      <c r="D1462" s="264"/>
      <c r="E1462" s="265"/>
      <c r="F1462" s="266"/>
      <c r="G1462" s="277"/>
      <c r="H1462" s="278"/>
      <c r="I1462" s="279"/>
      <c r="J1462" s="280"/>
      <c r="K1462" s="281"/>
      <c r="L1462" s="282">
        <v>0</v>
      </c>
    </row>
    <row r="1463" spans="2:12" x14ac:dyDescent="0.3">
      <c r="B1463" s="415" t="s">
        <v>53</v>
      </c>
      <c r="C1463" s="297"/>
      <c r="D1463" s="249" t="s">
        <v>0</v>
      </c>
      <c r="E1463" s="250" t="s">
        <v>1</v>
      </c>
      <c r="F1463" s="272" t="s">
        <v>61</v>
      </c>
      <c r="G1463" s="285" t="s">
        <v>56</v>
      </c>
      <c r="H1463" s="441" t="s">
        <v>158</v>
      </c>
      <c r="I1463" s="442" t="s">
        <v>159</v>
      </c>
      <c r="J1463" s="442" t="s">
        <v>160</v>
      </c>
      <c r="K1463" s="443" t="s">
        <v>161</v>
      </c>
      <c r="L1463" s="444" t="s">
        <v>162</v>
      </c>
    </row>
    <row r="1464" spans="2:12" x14ac:dyDescent="0.3">
      <c r="B1464" s="422">
        <v>0</v>
      </c>
      <c r="C1464" s="289"/>
      <c r="D1464" s="254">
        <v>0</v>
      </c>
      <c r="E1464" s="255"/>
      <c r="F1464" s="292"/>
      <c r="G1464" s="288">
        <v>0</v>
      </c>
      <c r="H1464" s="450">
        <v>0</v>
      </c>
      <c r="I1464" s="275" t="s">
        <v>1232</v>
      </c>
      <c r="J1464" s="451">
        <v>0</v>
      </c>
      <c r="K1464" s="452">
        <v>0</v>
      </c>
      <c r="L1464" s="453">
        <v>0</v>
      </c>
    </row>
    <row r="1465" spans="2:12" x14ac:dyDescent="0.3">
      <c r="B1465" s="422">
        <v>0</v>
      </c>
      <c r="C1465" s="289"/>
      <c r="D1465" s="254">
        <v>0</v>
      </c>
      <c r="E1465" s="255"/>
      <c r="F1465" s="292"/>
      <c r="G1465" s="257">
        <v>0</v>
      </c>
      <c r="H1465" s="437">
        <v>0</v>
      </c>
      <c r="I1465" s="258" t="s">
        <v>1226</v>
      </c>
      <c r="J1465" s="339">
        <v>0</v>
      </c>
      <c r="K1465" s="420">
        <v>0</v>
      </c>
      <c r="L1465" s="454">
        <v>0</v>
      </c>
    </row>
    <row r="1466" spans="2:12" x14ac:dyDescent="0.3">
      <c r="B1466" s="422">
        <v>0</v>
      </c>
      <c r="C1466" s="289"/>
      <c r="D1466" s="254">
        <v>0</v>
      </c>
      <c r="E1466" s="255"/>
      <c r="F1466" s="292"/>
      <c r="G1466" s="257">
        <v>0</v>
      </c>
      <c r="H1466" s="437">
        <v>0</v>
      </c>
      <c r="I1466" s="258" t="s">
        <v>1229</v>
      </c>
      <c r="J1466" s="339">
        <v>0</v>
      </c>
      <c r="K1466" s="420">
        <v>0</v>
      </c>
      <c r="L1466" s="454">
        <v>0</v>
      </c>
    </row>
    <row r="1467" spans="2:12" ht="15" thickBot="1" x14ac:dyDescent="0.35">
      <c r="B1467" s="455" t="s">
        <v>64</v>
      </c>
      <c r="C1467" s="298"/>
      <c r="D1467" s="299"/>
      <c r="E1467" s="300"/>
      <c r="F1467" s="301"/>
      <c r="G1467" s="288">
        <v>0</v>
      </c>
      <c r="H1467" s="438" t="s">
        <v>64</v>
      </c>
      <c r="I1467" s="261" t="s">
        <v>156</v>
      </c>
      <c r="J1467" s="262"/>
      <c r="K1467" s="426" t="s">
        <v>156</v>
      </c>
      <c r="L1467" s="439">
        <v>0</v>
      </c>
    </row>
    <row r="1468" spans="2:12" x14ac:dyDescent="0.3">
      <c r="B1468" s="235"/>
      <c r="C1468" s="302"/>
      <c r="D1468" s="303" t="s">
        <v>65</v>
      </c>
      <c r="E1468" s="304"/>
      <c r="F1468" s="305"/>
      <c r="G1468" s="306">
        <v>2.9407699999999997</v>
      </c>
      <c r="H1468" s="307"/>
      <c r="I1468" s="308"/>
      <c r="J1468" s="309"/>
      <c r="K1468" s="308"/>
      <c r="L1468" s="310"/>
    </row>
    <row r="1469" spans="2:12" x14ac:dyDescent="0.3">
      <c r="B1469" s="232"/>
      <c r="C1469" s="302"/>
      <c r="D1469" s="311" t="s">
        <v>7</v>
      </c>
      <c r="E1469" s="312"/>
      <c r="F1469" s="313">
        <v>0.1</v>
      </c>
      <c r="G1469" s="73">
        <v>0.29399999999999998</v>
      </c>
      <c r="H1469" s="314"/>
      <c r="I1469" s="315"/>
      <c r="J1469" s="316"/>
      <c r="K1469" s="456"/>
      <c r="L1469" s="317"/>
    </row>
    <row r="1470" spans="2:12" x14ac:dyDescent="0.3">
      <c r="B1470" s="232"/>
      <c r="C1470" s="302"/>
      <c r="D1470" s="311" t="s">
        <v>8</v>
      </c>
      <c r="E1470" s="312"/>
      <c r="F1470" s="313">
        <v>0.1</v>
      </c>
      <c r="G1470" s="73">
        <v>0.29399999999999998</v>
      </c>
      <c r="H1470" s="314"/>
      <c r="I1470" s="315"/>
      <c r="J1470" s="316"/>
      <c r="K1470" s="456"/>
      <c r="L1470" s="317"/>
    </row>
    <row r="1471" spans="2:12" x14ac:dyDescent="0.3">
      <c r="C1471" s="302"/>
      <c r="D1471" s="318" t="s">
        <v>67</v>
      </c>
      <c r="E1471" s="319"/>
      <c r="F1471" s="305"/>
      <c r="G1471" s="76">
        <v>3.5289999999999999</v>
      </c>
      <c r="H1471" s="314"/>
      <c r="I1471" s="315"/>
      <c r="J1471" s="316"/>
      <c r="K1471" s="456"/>
      <c r="L1471" s="317"/>
    </row>
    <row r="1472" spans="2:12" ht="15" thickBot="1" x14ac:dyDescent="0.35">
      <c r="B1472" s="232" t="s">
        <v>66</v>
      </c>
      <c r="C1472" s="302"/>
      <c r="D1472" s="320" t="s">
        <v>68</v>
      </c>
      <c r="E1472" s="321"/>
      <c r="F1472" s="322"/>
      <c r="G1472" s="78">
        <v>3.53</v>
      </c>
      <c r="H1472" s="323">
        <v>1</v>
      </c>
      <c r="I1472" s="324"/>
      <c r="J1472" s="325"/>
      <c r="K1472" s="457"/>
      <c r="L1472" s="326">
        <v>0.84622802871356828</v>
      </c>
    </row>
    <row r="1473" spans="2:12" x14ac:dyDescent="0.3">
      <c r="B1473" s="232"/>
      <c r="C1473" s="302"/>
      <c r="D1473" s="219"/>
      <c r="E1473" s="327"/>
      <c r="F1473" s="241"/>
      <c r="G1473" s="327"/>
      <c r="H1473" s="230"/>
      <c r="I1473" s="230"/>
      <c r="J1473" s="231"/>
      <c r="K1473" s="230"/>
      <c r="L1473" s="230"/>
    </row>
    <row r="1474" spans="2:12" x14ac:dyDescent="0.3">
      <c r="B1474" s="232"/>
      <c r="C1474" s="302"/>
      <c r="D1474" s="219"/>
      <c r="E1474" s="327"/>
      <c r="F1474" s="241"/>
      <c r="G1474" s="327"/>
      <c r="H1474" s="230"/>
      <c r="I1474" s="230"/>
      <c r="J1474" s="231"/>
      <c r="K1474" s="230"/>
      <c r="L1474" s="230"/>
    </row>
    <row r="1475" spans="2:12" x14ac:dyDescent="0.3">
      <c r="B1475" s="232"/>
      <c r="C1475" s="232"/>
      <c r="D1475" s="219"/>
      <c r="E1475" s="327"/>
      <c r="F1475" s="241"/>
      <c r="G1475" s="327"/>
      <c r="H1475" s="230"/>
      <c r="I1475" s="230"/>
      <c r="J1475" s="231"/>
      <c r="K1475" s="230"/>
      <c r="L1475" s="230"/>
    </row>
    <row r="1476" spans="2:12" x14ac:dyDescent="0.3">
      <c r="J1476" s="226"/>
    </row>
    <row r="1477" spans="2:12" x14ac:dyDescent="0.3">
      <c r="J1477" s="226"/>
    </row>
    <row r="1478" spans="2:12" x14ac:dyDescent="0.3">
      <c r="J1478" s="226"/>
    </row>
    <row r="1479" spans="2:12" x14ac:dyDescent="0.3">
      <c r="J1479" s="226"/>
    </row>
    <row r="1480" spans="2:12" x14ac:dyDescent="0.3">
      <c r="J1480" s="226"/>
    </row>
    <row r="1481" spans="2:12" ht="37.200000000000003" customHeight="1" x14ac:dyDescent="0.3">
      <c r="B1481" s="710" t="s">
        <v>1809</v>
      </c>
      <c r="C1481" s="710"/>
      <c r="D1481" s="710"/>
      <c r="E1481" s="710"/>
      <c r="F1481" s="710"/>
      <c r="G1481" s="710"/>
      <c r="H1481" s="710"/>
      <c r="I1481" s="710"/>
      <c r="J1481" s="710"/>
      <c r="K1481" s="710"/>
      <c r="L1481" s="710"/>
    </row>
    <row r="1482" spans="2:12" ht="33" customHeight="1" x14ac:dyDescent="0.3">
      <c r="B1482" s="343"/>
      <c r="C1482" s="343"/>
      <c r="D1482" s="344"/>
      <c r="E1482" s="345"/>
      <c r="F1482" s="345"/>
      <c r="G1482" s="345"/>
      <c r="H1482" s="346"/>
      <c r="I1482" s="346"/>
      <c r="J1482" s="347"/>
      <c r="K1482" s="346"/>
      <c r="L1482" s="346"/>
    </row>
    <row r="1483" spans="2:12" x14ac:dyDescent="0.3">
      <c r="B1483" s="410" t="s">
        <v>1222</v>
      </c>
      <c r="C1483" s="232" t="s">
        <v>1223</v>
      </c>
      <c r="D1483" s="232"/>
      <c r="E1483" s="232"/>
      <c r="F1483" s="233"/>
      <c r="G1483" s="234"/>
      <c r="H1483" s="346"/>
      <c r="I1483" s="409"/>
      <c r="J1483" s="347"/>
      <c r="K1483" s="346"/>
      <c r="L1483" s="346"/>
    </row>
    <row r="1484" spans="2:12" x14ac:dyDescent="0.3">
      <c r="B1484" s="232" t="s">
        <v>1224</v>
      </c>
      <c r="C1484" s="235" t="s">
        <v>1300</v>
      </c>
      <c r="D1484" s="411"/>
      <c r="E1484" s="412"/>
      <c r="F1484" s="233"/>
      <c r="G1484" s="234"/>
      <c r="H1484" s="346"/>
      <c r="I1484" s="346"/>
      <c r="J1484" s="347"/>
      <c r="K1484" s="346"/>
      <c r="L1484" s="346"/>
    </row>
    <row r="1485" spans="2:12" x14ac:dyDescent="0.3">
      <c r="B1485" s="232"/>
      <c r="C1485" s="236"/>
      <c r="D1485" s="237"/>
      <c r="E1485" s="238"/>
      <c r="F1485" s="239"/>
      <c r="G1485" s="240"/>
      <c r="H1485" s="346"/>
      <c r="I1485" s="346"/>
      <c r="J1485" s="347"/>
      <c r="K1485" s="346"/>
      <c r="L1485" s="346"/>
    </row>
    <row r="1486" spans="2:12" ht="24.75" customHeight="1" x14ac:dyDescent="0.3">
      <c r="B1486" s="413" t="s">
        <v>48</v>
      </c>
      <c r="C1486" s="236"/>
      <c r="D1486" s="237"/>
      <c r="E1486" s="238"/>
      <c r="F1486" s="238"/>
      <c r="G1486" s="238"/>
      <c r="H1486" s="346"/>
      <c r="I1486" s="346"/>
      <c r="J1486" s="347"/>
      <c r="K1486" s="346"/>
      <c r="L1486" s="346"/>
    </row>
    <row r="1487" spans="2:12" ht="33" customHeight="1" x14ac:dyDescent="0.3">
      <c r="B1487" s="235" t="s">
        <v>49</v>
      </c>
      <c r="C1487" s="232" t="s">
        <v>939</v>
      </c>
      <c r="D1487" s="232"/>
      <c r="E1487" s="232"/>
      <c r="F1487" s="241" t="s">
        <v>50</v>
      </c>
      <c r="G1487" s="242" t="s">
        <v>5</v>
      </c>
      <c r="H1487" s="346"/>
      <c r="I1487" s="346"/>
      <c r="J1487" s="347"/>
      <c r="K1487" s="346"/>
      <c r="L1487" s="346"/>
    </row>
    <row r="1488" spans="2:12" ht="15" thickBot="1" x14ac:dyDescent="0.35">
      <c r="B1488" s="235" t="s">
        <v>51</v>
      </c>
      <c r="C1488" s="235" t="s">
        <v>940</v>
      </c>
      <c r="D1488" s="235"/>
      <c r="E1488" s="235"/>
      <c r="F1488" s="235"/>
      <c r="G1488" s="235"/>
      <c r="H1488" s="235"/>
      <c r="I1488" s="235"/>
      <c r="J1488" s="235"/>
      <c r="K1488" s="346"/>
      <c r="L1488" s="346"/>
    </row>
    <row r="1489" spans="2:13" ht="15" thickTop="1" x14ac:dyDescent="0.3">
      <c r="B1489" s="414" t="s">
        <v>52</v>
      </c>
      <c r="C1489" s="243"/>
      <c r="D1489" s="244"/>
      <c r="E1489" s="245"/>
      <c r="F1489" s="246"/>
      <c r="G1489" s="247"/>
      <c r="H1489" s="393" t="s">
        <v>164</v>
      </c>
      <c r="I1489" s="394"/>
      <c r="J1489" s="394"/>
      <c r="K1489" s="394"/>
      <c r="L1489" s="395"/>
    </row>
    <row r="1490" spans="2:13" x14ac:dyDescent="0.3">
      <c r="B1490" s="415" t="s">
        <v>53</v>
      </c>
      <c r="C1490" s="248" t="s">
        <v>1</v>
      </c>
      <c r="D1490" s="249" t="s">
        <v>54</v>
      </c>
      <c r="E1490" s="250" t="s">
        <v>23</v>
      </c>
      <c r="F1490" s="250" t="s">
        <v>55</v>
      </c>
      <c r="G1490" s="251" t="s">
        <v>56</v>
      </c>
      <c r="H1490" s="416" t="s">
        <v>158</v>
      </c>
      <c r="I1490" s="466" t="s">
        <v>159</v>
      </c>
      <c r="J1490" s="466" t="s">
        <v>160</v>
      </c>
      <c r="K1490" s="466" t="s">
        <v>161</v>
      </c>
      <c r="L1490" s="467" t="s">
        <v>162</v>
      </c>
    </row>
    <row r="1491" spans="2:13" x14ac:dyDescent="0.3">
      <c r="B1491" s="348"/>
      <c r="C1491" s="253"/>
      <c r="D1491" s="254"/>
      <c r="E1491" s="255">
        <v>0</v>
      </c>
      <c r="F1491" s="256"/>
      <c r="G1491" s="26">
        <v>0</v>
      </c>
      <c r="H1491" s="419">
        <v>0</v>
      </c>
      <c r="I1491" s="349" t="s">
        <v>1226</v>
      </c>
      <c r="J1491" s="339"/>
      <c r="K1491" s="420"/>
      <c r="L1491" s="421">
        <v>0</v>
      </c>
    </row>
    <row r="1492" spans="2:13" x14ac:dyDescent="0.3">
      <c r="B1492" s="422">
        <v>0</v>
      </c>
      <c r="C1492" s="253"/>
      <c r="D1492" s="254">
        <v>0</v>
      </c>
      <c r="E1492" s="255">
        <v>0</v>
      </c>
      <c r="F1492" s="256"/>
      <c r="G1492" s="26">
        <v>0</v>
      </c>
      <c r="H1492" s="419">
        <v>0</v>
      </c>
      <c r="I1492" s="349" t="s">
        <v>1227</v>
      </c>
      <c r="J1492" s="339">
        <v>0</v>
      </c>
      <c r="K1492" s="420">
        <v>0</v>
      </c>
      <c r="L1492" s="421">
        <v>0</v>
      </c>
    </row>
    <row r="1493" spans="2:13" x14ac:dyDescent="0.3">
      <c r="B1493" s="422">
        <v>0</v>
      </c>
      <c r="C1493" s="253"/>
      <c r="D1493" s="254">
        <v>0</v>
      </c>
      <c r="E1493" s="255">
        <v>0</v>
      </c>
      <c r="F1493" s="256"/>
      <c r="G1493" s="26">
        <v>0</v>
      </c>
      <c r="H1493" s="419">
        <v>0</v>
      </c>
      <c r="I1493" s="349" t="s">
        <v>1228</v>
      </c>
      <c r="J1493" s="339">
        <v>0</v>
      </c>
      <c r="K1493" s="420">
        <v>0</v>
      </c>
      <c r="L1493" s="421">
        <v>0</v>
      </c>
    </row>
    <row r="1494" spans="2:13" x14ac:dyDescent="0.3">
      <c r="B1494" s="422">
        <v>0</v>
      </c>
      <c r="C1494" s="253"/>
      <c r="D1494" s="254">
        <v>0</v>
      </c>
      <c r="E1494" s="255">
        <v>0</v>
      </c>
      <c r="F1494" s="256"/>
      <c r="G1494" s="26">
        <v>0</v>
      </c>
      <c r="H1494" s="419">
        <v>0</v>
      </c>
      <c r="I1494" s="349" t="s">
        <v>1229</v>
      </c>
      <c r="J1494" s="339">
        <v>0</v>
      </c>
      <c r="K1494" s="420">
        <v>0</v>
      </c>
      <c r="L1494" s="421">
        <v>0</v>
      </c>
    </row>
    <row r="1495" spans="2:13" x14ac:dyDescent="0.3">
      <c r="B1495" s="422">
        <v>0</v>
      </c>
      <c r="C1495" s="253"/>
      <c r="D1495" s="254">
        <v>0</v>
      </c>
      <c r="E1495" s="255">
        <v>0</v>
      </c>
      <c r="F1495" s="256"/>
      <c r="G1495" s="26">
        <v>0</v>
      </c>
      <c r="H1495" s="419">
        <v>0</v>
      </c>
      <c r="I1495" s="349" t="s">
        <v>1230</v>
      </c>
      <c r="J1495" s="339">
        <v>0</v>
      </c>
      <c r="K1495" s="420">
        <v>0</v>
      </c>
      <c r="L1495" s="421">
        <v>0</v>
      </c>
    </row>
    <row r="1496" spans="2:13" x14ac:dyDescent="0.3">
      <c r="B1496" s="422" t="s">
        <v>73</v>
      </c>
      <c r="C1496" s="253"/>
      <c r="D1496" s="254">
        <v>0</v>
      </c>
      <c r="E1496" s="255">
        <v>0</v>
      </c>
      <c r="F1496" s="256"/>
      <c r="G1496" s="26">
        <v>6.5000000000000002E-2</v>
      </c>
      <c r="H1496" s="419">
        <v>1.4665780402275588E-2</v>
      </c>
      <c r="I1496" s="349" t="s">
        <v>1231</v>
      </c>
      <c r="J1496" s="61" t="s">
        <v>165</v>
      </c>
      <c r="K1496" s="100">
        <v>0.4</v>
      </c>
      <c r="L1496" s="101">
        <v>5.8663121609102351E-3</v>
      </c>
      <c r="M1496" s="62">
        <v>18</v>
      </c>
    </row>
    <row r="1497" spans="2:13" x14ac:dyDescent="0.3">
      <c r="B1497" s="422" t="s">
        <v>57</v>
      </c>
      <c r="C1497" s="253"/>
      <c r="D1497" s="259"/>
      <c r="E1497" s="255"/>
      <c r="F1497" s="256"/>
      <c r="G1497" s="260">
        <v>6.5000000000000002E-2</v>
      </c>
      <c r="H1497" s="425" t="s">
        <v>57</v>
      </c>
      <c r="I1497" s="350" t="s">
        <v>156</v>
      </c>
      <c r="J1497" s="351"/>
      <c r="K1497" s="468" t="s">
        <v>156</v>
      </c>
      <c r="L1497" s="427">
        <v>5.8663121609102351E-3</v>
      </c>
    </row>
    <row r="1498" spans="2:13" x14ac:dyDescent="0.3">
      <c r="B1498" s="428" t="s">
        <v>22</v>
      </c>
      <c r="C1498" s="263"/>
      <c r="D1498" s="264"/>
      <c r="E1498" s="265"/>
      <c r="F1498" s="266"/>
      <c r="G1498" s="267"/>
      <c r="H1498" s="429"/>
      <c r="I1498" s="174"/>
      <c r="J1498" s="175"/>
      <c r="K1498" s="469"/>
      <c r="L1498" s="270"/>
    </row>
    <row r="1499" spans="2:13" x14ac:dyDescent="0.3">
      <c r="B1499" s="431" t="s">
        <v>58</v>
      </c>
      <c r="C1499" s="271" t="s">
        <v>1</v>
      </c>
      <c r="D1499" s="329" t="s">
        <v>59</v>
      </c>
      <c r="E1499" s="272" t="s">
        <v>23</v>
      </c>
      <c r="F1499" s="272" t="s">
        <v>55</v>
      </c>
      <c r="G1499" s="273" t="s">
        <v>56</v>
      </c>
      <c r="H1499" s="416" t="s">
        <v>158</v>
      </c>
      <c r="I1499" s="466" t="s">
        <v>159</v>
      </c>
      <c r="J1499" s="466" t="s">
        <v>160</v>
      </c>
      <c r="K1499" s="470" t="s">
        <v>161</v>
      </c>
      <c r="L1499" s="418" t="s">
        <v>162</v>
      </c>
    </row>
    <row r="1500" spans="2:13" x14ac:dyDescent="0.3">
      <c r="B1500" s="8" t="s">
        <v>24</v>
      </c>
      <c r="C1500" s="25">
        <v>1</v>
      </c>
      <c r="D1500" s="3">
        <v>4.05</v>
      </c>
      <c r="E1500" s="26">
        <v>4.05</v>
      </c>
      <c r="F1500" s="26">
        <v>0.15</v>
      </c>
      <c r="G1500" s="26">
        <v>0.60749999999999993</v>
      </c>
      <c r="H1500" s="433">
        <v>0.13706863991357568</v>
      </c>
      <c r="I1500" s="97"/>
      <c r="J1500" s="434" t="s">
        <v>163</v>
      </c>
      <c r="K1500" s="435">
        <v>1</v>
      </c>
      <c r="L1500" s="436">
        <v>0.13706863991357568</v>
      </c>
      <c r="M1500" s="62">
        <v>101</v>
      </c>
    </row>
    <row r="1501" spans="2:13" x14ac:dyDescent="0.3">
      <c r="B1501" s="8" t="s">
        <v>37</v>
      </c>
      <c r="C1501" s="25">
        <v>1</v>
      </c>
      <c r="D1501" s="3">
        <v>4.0999999999999996</v>
      </c>
      <c r="E1501" s="26">
        <v>4.0999999999999996</v>
      </c>
      <c r="F1501" s="26">
        <v>0.15</v>
      </c>
      <c r="G1501" s="26">
        <v>0.61499999999999988</v>
      </c>
      <c r="H1501" s="419">
        <v>0.13876084534460745</v>
      </c>
      <c r="I1501" s="99"/>
      <c r="J1501" s="423" t="s">
        <v>163</v>
      </c>
      <c r="K1501" s="424">
        <v>1</v>
      </c>
      <c r="L1501" s="421">
        <v>0.13876084534460745</v>
      </c>
      <c r="M1501" s="62">
        <v>122</v>
      </c>
    </row>
    <row r="1502" spans="2:13" x14ac:dyDescent="0.3">
      <c r="B1502" s="8" t="s">
        <v>69</v>
      </c>
      <c r="C1502" s="25">
        <v>0.1</v>
      </c>
      <c r="D1502" s="3">
        <v>4.55</v>
      </c>
      <c r="E1502" s="26">
        <v>0.45500000000000002</v>
      </c>
      <c r="F1502" s="27">
        <v>0.15</v>
      </c>
      <c r="G1502" s="26">
        <v>6.8250000000000005E-2</v>
      </c>
      <c r="H1502" s="419">
        <v>1.5399069422389368E-2</v>
      </c>
      <c r="I1502" s="99"/>
      <c r="J1502" s="423" t="s">
        <v>163</v>
      </c>
      <c r="K1502" s="424">
        <v>1</v>
      </c>
      <c r="L1502" s="421">
        <v>1.5399069422389368E-2</v>
      </c>
      <c r="M1502" s="62">
        <v>113</v>
      </c>
    </row>
    <row r="1503" spans="2:13" x14ac:dyDescent="0.3">
      <c r="B1503" s="422"/>
      <c r="C1503" s="253"/>
      <c r="D1503" s="254"/>
      <c r="E1503" s="255"/>
      <c r="F1503" s="255"/>
      <c r="G1503" s="257"/>
      <c r="H1503" s="437">
        <v>0</v>
      </c>
      <c r="I1503" s="258" t="s">
        <v>1228</v>
      </c>
      <c r="J1503" s="339"/>
      <c r="K1503" s="420"/>
      <c r="L1503" s="421">
        <v>0</v>
      </c>
    </row>
    <row r="1504" spans="2:13" x14ac:dyDescent="0.3">
      <c r="B1504" s="422"/>
      <c r="C1504" s="253"/>
      <c r="D1504" s="254"/>
      <c r="E1504" s="255"/>
      <c r="F1504" s="255"/>
      <c r="G1504" s="257"/>
      <c r="H1504" s="437">
        <v>0</v>
      </c>
      <c r="I1504" s="258" t="s">
        <v>1229</v>
      </c>
      <c r="J1504" s="339">
        <v>0</v>
      </c>
      <c r="K1504" s="420">
        <v>0</v>
      </c>
      <c r="L1504" s="421">
        <v>0</v>
      </c>
    </row>
    <row r="1505" spans="2:12" x14ac:dyDescent="0.3">
      <c r="B1505" s="422">
        <v>0</v>
      </c>
      <c r="C1505" s="253"/>
      <c r="D1505" s="254">
        <v>0</v>
      </c>
      <c r="E1505" s="255">
        <v>0</v>
      </c>
      <c r="F1505" s="255"/>
      <c r="G1505" s="257">
        <v>0</v>
      </c>
      <c r="H1505" s="437">
        <v>0</v>
      </c>
      <c r="I1505" s="258" t="s">
        <v>1230</v>
      </c>
      <c r="J1505" s="339">
        <v>0</v>
      </c>
      <c r="K1505" s="420">
        <v>0</v>
      </c>
      <c r="L1505" s="421">
        <v>0</v>
      </c>
    </row>
    <row r="1506" spans="2:12" x14ac:dyDescent="0.3">
      <c r="B1506" s="422">
        <v>0</v>
      </c>
      <c r="C1506" s="253"/>
      <c r="D1506" s="254">
        <v>0</v>
      </c>
      <c r="E1506" s="255">
        <v>0</v>
      </c>
      <c r="F1506" s="256"/>
      <c r="G1506" s="257">
        <v>0</v>
      </c>
      <c r="H1506" s="437">
        <v>0</v>
      </c>
      <c r="I1506" s="258" t="s">
        <v>1231</v>
      </c>
      <c r="J1506" s="339">
        <v>0</v>
      </c>
      <c r="K1506" s="420">
        <v>0</v>
      </c>
      <c r="L1506" s="421">
        <v>0</v>
      </c>
    </row>
    <row r="1507" spans="2:12" x14ac:dyDescent="0.3">
      <c r="B1507" s="422">
        <v>0</v>
      </c>
      <c r="C1507" s="253"/>
      <c r="D1507" s="254">
        <v>0</v>
      </c>
      <c r="E1507" s="255">
        <v>0</v>
      </c>
      <c r="F1507" s="256"/>
      <c r="G1507" s="257">
        <v>0</v>
      </c>
      <c r="H1507" s="437">
        <v>0</v>
      </c>
      <c r="I1507" s="258" t="s">
        <v>1237</v>
      </c>
      <c r="J1507" s="339">
        <v>0</v>
      </c>
      <c r="K1507" s="420">
        <v>0</v>
      </c>
      <c r="L1507" s="421">
        <v>0</v>
      </c>
    </row>
    <row r="1508" spans="2:12" x14ac:dyDescent="0.3">
      <c r="B1508" s="422">
        <v>0</v>
      </c>
      <c r="C1508" s="253"/>
      <c r="D1508" s="254">
        <v>0</v>
      </c>
      <c r="E1508" s="255">
        <v>0</v>
      </c>
      <c r="F1508" s="256"/>
      <c r="G1508" s="257">
        <v>0</v>
      </c>
      <c r="H1508" s="437">
        <v>0</v>
      </c>
      <c r="I1508" s="258" t="s">
        <v>1238</v>
      </c>
      <c r="J1508" s="339">
        <v>0</v>
      </c>
      <c r="K1508" s="420">
        <v>0</v>
      </c>
      <c r="L1508" s="421">
        <v>0</v>
      </c>
    </row>
    <row r="1509" spans="2:12" x14ac:dyDescent="0.3">
      <c r="B1509" s="422" t="s">
        <v>60</v>
      </c>
      <c r="C1509" s="253"/>
      <c r="D1509" s="259"/>
      <c r="E1509" s="255"/>
      <c r="F1509" s="256"/>
      <c r="G1509" s="260">
        <v>1.2907499999999996</v>
      </c>
      <c r="H1509" s="438" t="s">
        <v>60</v>
      </c>
      <c r="I1509" s="261" t="s">
        <v>156</v>
      </c>
      <c r="J1509" s="262"/>
      <c r="K1509" s="426" t="s">
        <v>156</v>
      </c>
      <c r="L1509" s="439">
        <v>0.29122855468057252</v>
      </c>
    </row>
    <row r="1510" spans="2:12" x14ac:dyDescent="0.3">
      <c r="B1510" s="428" t="s">
        <v>38</v>
      </c>
      <c r="C1510" s="263"/>
      <c r="D1510" s="264"/>
      <c r="E1510" s="276"/>
      <c r="F1510" s="266"/>
      <c r="G1510" s="277"/>
      <c r="H1510" s="278"/>
      <c r="I1510" s="279"/>
      <c r="J1510" s="280"/>
      <c r="K1510" s="281"/>
      <c r="L1510" s="282"/>
    </row>
    <row r="1511" spans="2:12" x14ac:dyDescent="0.3">
      <c r="B1511" s="415" t="s">
        <v>53</v>
      </c>
      <c r="C1511" s="328"/>
      <c r="D1511" s="329" t="s">
        <v>0</v>
      </c>
      <c r="E1511" s="272" t="s">
        <v>1</v>
      </c>
      <c r="F1511" s="471" t="s">
        <v>61</v>
      </c>
      <c r="G1511" s="251" t="s">
        <v>56</v>
      </c>
      <c r="H1511" s="441" t="s">
        <v>158</v>
      </c>
      <c r="I1511" s="472" t="s">
        <v>159</v>
      </c>
      <c r="J1511" s="472" t="s">
        <v>160</v>
      </c>
      <c r="K1511" s="473" t="s">
        <v>161</v>
      </c>
      <c r="L1511" s="444" t="s">
        <v>162</v>
      </c>
    </row>
    <row r="1512" spans="2:12" x14ac:dyDescent="0.3">
      <c r="B1512" s="458" t="s">
        <v>1301</v>
      </c>
      <c r="C1512" s="289"/>
      <c r="D1512" s="290" t="s">
        <v>5</v>
      </c>
      <c r="E1512" s="291">
        <v>1</v>
      </c>
      <c r="F1512" s="292">
        <v>0.59</v>
      </c>
      <c r="G1512" s="26">
        <v>0.59</v>
      </c>
      <c r="H1512" s="419">
        <v>0.13312016057450149</v>
      </c>
      <c r="I1512" s="349" t="s">
        <v>1226</v>
      </c>
      <c r="J1512" s="339" t="s">
        <v>163</v>
      </c>
      <c r="K1512" s="420">
        <v>1</v>
      </c>
      <c r="L1512" s="421">
        <v>0.13312016057450149</v>
      </c>
    </row>
    <row r="1513" spans="2:12" x14ac:dyDescent="0.3">
      <c r="B1513" s="458" t="s">
        <v>1302</v>
      </c>
      <c r="C1513" s="289"/>
      <c r="D1513" s="290" t="s">
        <v>5</v>
      </c>
      <c r="E1513" s="291">
        <v>1</v>
      </c>
      <c r="F1513" s="292">
        <v>0.45</v>
      </c>
      <c r="G1513" s="26">
        <v>0.45</v>
      </c>
      <c r="H1513" s="419">
        <v>0.10153232586190791</v>
      </c>
      <c r="I1513" s="349" t="s">
        <v>1227</v>
      </c>
      <c r="J1513" s="339" t="s">
        <v>163</v>
      </c>
      <c r="K1513" s="420">
        <v>0.4</v>
      </c>
      <c r="L1513" s="421">
        <v>4.0612930344763168E-2</v>
      </c>
    </row>
    <row r="1514" spans="2:12" x14ac:dyDescent="0.3">
      <c r="B1514" s="422" t="s">
        <v>1303</v>
      </c>
      <c r="C1514" s="289"/>
      <c r="D1514" s="290" t="s">
        <v>5</v>
      </c>
      <c r="E1514" s="291">
        <v>1</v>
      </c>
      <c r="F1514" s="292">
        <v>0.15</v>
      </c>
      <c r="G1514" s="26">
        <v>0.15</v>
      </c>
      <c r="H1514" s="419">
        <v>3.3844108620635971E-2</v>
      </c>
      <c r="I1514" s="349"/>
      <c r="J1514" s="339" t="s">
        <v>163</v>
      </c>
      <c r="K1514" s="420">
        <v>1</v>
      </c>
      <c r="L1514" s="421">
        <v>3.3844108620635971E-2</v>
      </c>
    </row>
    <row r="1515" spans="2:12" x14ac:dyDescent="0.3">
      <c r="B1515" s="446" t="s">
        <v>1304</v>
      </c>
      <c r="C1515" s="447"/>
      <c r="D1515" s="290" t="s">
        <v>5</v>
      </c>
      <c r="E1515" s="291">
        <v>1</v>
      </c>
      <c r="F1515" s="292">
        <v>0.3</v>
      </c>
      <c r="G1515" s="26">
        <v>0.3</v>
      </c>
      <c r="H1515" s="419">
        <v>6.7688217241271942E-2</v>
      </c>
      <c r="I1515" s="349" t="s">
        <v>1228</v>
      </c>
      <c r="J1515" s="339" t="s">
        <v>163</v>
      </c>
      <c r="K1515" s="420">
        <v>1</v>
      </c>
      <c r="L1515" s="421">
        <v>6.7688217241271942E-2</v>
      </c>
    </row>
    <row r="1516" spans="2:12" x14ac:dyDescent="0.3">
      <c r="B1516" s="422" t="s">
        <v>1255</v>
      </c>
      <c r="C1516" s="289"/>
      <c r="D1516" s="290" t="s">
        <v>5</v>
      </c>
      <c r="E1516" s="291">
        <v>1</v>
      </c>
      <c r="F1516" s="292">
        <v>1.155</v>
      </c>
      <c r="G1516" s="26">
        <v>1.155</v>
      </c>
      <c r="H1516" s="419">
        <v>0.26059963637889699</v>
      </c>
      <c r="I1516" s="349" t="s">
        <v>1232</v>
      </c>
      <c r="J1516" s="339" t="s">
        <v>163</v>
      </c>
      <c r="K1516" s="420">
        <v>1</v>
      </c>
      <c r="L1516" s="421">
        <v>0.26059963637889699</v>
      </c>
    </row>
    <row r="1517" spans="2:12" x14ac:dyDescent="0.3">
      <c r="B1517" s="422" t="s">
        <v>1257</v>
      </c>
      <c r="C1517" s="289"/>
      <c r="D1517" s="290" t="s">
        <v>5</v>
      </c>
      <c r="E1517" s="291">
        <v>3.0000000000000001E-3</v>
      </c>
      <c r="F1517" s="292">
        <v>1.96</v>
      </c>
      <c r="G1517" s="26">
        <v>5.8799999999999998E-3</v>
      </c>
      <c r="H1517" s="419">
        <v>1.3266890579289301E-3</v>
      </c>
      <c r="I1517" s="349" t="s">
        <v>1229</v>
      </c>
      <c r="J1517" s="339" t="s">
        <v>163</v>
      </c>
      <c r="K1517" s="420">
        <v>1</v>
      </c>
      <c r="L1517" s="421">
        <v>1.3266890579289301E-3</v>
      </c>
    </row>
    <row r="1518" spans="2:12" x14ac:dyDescent="0.3">
      <c r="B1518" s="448" t="s">
        <v>1258</v>
      </c>
      <c r="C1518" s="447"/>
      <c r="D1518" s="290" t="s">
        <v>5</v>
      </c>
      <c r="E1518" s="291">
        <v>2E-3</v>
      </c>
      <c r="F1518" s="292">
        <v>0.52800000000000002</v>
      </c>
      <c r="G1518" s="26">
        <v>1.0560000000000001E-3</v>
      </c>
      <c r="H1518" s="419">
        <v>2.3826252468927726E-4</v>
      </c>
      <c r="I1518" s="349" t="s">
        <v>1230</v>
      </c>
      <c r="J1518" s="339" t="s">
        <v>163</v>
      </c>
      <c r="K1518" s="420">
        <v>1</v>
      </c>
      <c r="L1518" s="421">
        <v>2.3826252468927726E-4</v>
      </c>
    </row>
    <row r="1519" spans="2:12" x14ac:dyDescent="0.3">
      <c r="B1519" s="448" t="s">
        <v>1305</v>
      </c>
      <c r="C1519" s="447"/>
      <c r="D1519" s="290" t="s">
        <v>5</v>
      </c>
      <c r="E1519" s="291">
        <v>5.0000000000000001E-3</v>
      </c>
      <c r="F1519" s="292">
        <v>52.9</v>
      </c>
      <c r="G1519" s="26">
        <v>0.26450000000000001</v>
      </c>
      <c r="H1519" s="419">
        <v>5.9678444867721434E-2</v>
      </c>
      <c r="I1519" s="349" t="s">
        <v>1231</v>
      </c>
      <c r="J1519" s="339" t="s">
        <v>165</v>
      </c>
      <c r="K1519" s="420">
        <v>0.4</v>
      </c>
      <c r="L1519" s="421">
        <v>2.3871377947088573E-2</v>
      </c>
    </row>
    <row r="1520" spans="2:12" x14ac:dyDescent="0.3">
      <c r="B1520" s="446" t="s">
        <v>1298</v>
      </c>
      <c r="C1520" s="447"/>
      <c r="D1520" s="290" t="s">
        <v>5</v>
      </c>
      <c r="E1520" s="291">
        <v>5.0000000000000001E-3</v>
      </c>
      <c r="F1520" s="292">
        <v>31.98</v>
      </c>
      <c r="G1520" s="26">
        <v>0.15990000000000001</v>
      </c>
      <c r="H1520" s="419">
        <v>3.6077819789597947E-2</v>
      </c>
      <c r="I1520" s="349" t="s">
        <v>1237</v>
      </c>
      <c r="J1520" s="339" t="s">
        <v>165</v>
      </c>
      <c r="K1520" s="420">
        <v>0.4</v>
      </c>
      <c r="L1520" s="421">
        <v>1.4431127915839179E-2</v>
      </c>
    </row>
    <row r="1521" spans="2:12" x14ac:dyDescent="0.3">
      <c r="B1521" s="422"/>
      <c r="C1521" s="289"/>
      <c r="D1521" s="290"/>
      <c r="E1521" s="291"/>
      <c r="F1521" s="292"/>
      <c r="G1521" s="26">
        <v>0</v>
      </c>
      <c r="H1521" s="419">
        <v>0</v>
      </c>
      <c r="I1521" s="349"/>
      <c r="J1521" s="339"/>
      <c r="K1521" s="420"/>
      <c r="L1521" s="421">
        <v>0</v>
      </c>
    </row>
    <row r="1522" spans="2:12" x14ac:dyDescent="0.3">
      <c r="B1522" s="422">
        <v>0</v>
      </c>
      <c r="C1522" s="289"/>
      <c r="D1522" s="254">
        <v>0</v>
      </c>
      <c r="E1522" s="291"/>
      <c r="F1522" s="292"/>
      <c r="G1522" s="26">
        <v>0</v>
      </c>
      <c r="H1522" s="419">
        <v>0</v>
      </c>
      <c r="I1522" s="349"/>
      <c r="J1522" s="339">
        <v>0</v>
      </c>
      <c r="K1522" s="420">
        <v>0</v>
      </c>
      <c r="L1522" s="421">
        <v>0</v>
      </c>
    </row>
    <row r="1523" spans="2:12" x14ac:dyDescent="0.3">
      <c r="B1523" s="422"/>
      <c r="C1523" s="289"/>
      <c r="D1523" s="254"/>
      <c r="E1523" s="291"/>
      <c r="F1523" s="292"/>
      <c r="G1523" s="26">
        <v>0</v>
      </c>
      <c r="H1523" s="419">
        <v>0</v>
      </c>
      <c r="I1523" s="349"/>
      <c r="J1523" s="339"/>
      <c r="K1523" s="420"/>
      <c r="L1523" s="421">
        <v>0</v>
      </c>
    </row>
    <row r="1524" spans="2:12" x14ac:dyDescent="0.3">
      <c r="B1524" s="422"/>
      <c r="C1524" s="289"/>
      <c r="D1524" s="254"/>
      <c r="E1524" s="291"/>
      <c r="F1524" s="292"/>
      <c r="G1524" s="26">
        <v>0</v>
      </c>
      <c r="H1524" s="419">
        <v>0</v>
      </c>
      <c r="I1524" s="349"/>
      <c r="J1524" s="339"/>
      <c r="K1524" s="420"/>
      <c r="L1524" s="421">
        <v>0</v>
      </c>
    </row>
    <row r="1525" spans="2:12" x14ac:dyDescent="0.3">
      <c r="B1525" s="422"/>
      <c r="C1525" s="289"/>
      <c r="D1525" s="254"/>
      <c r="E1525" s="291"/>
      <c r="F1525" s="292"/>
      <c r="G1525" s="26">
        <v>0</v>
      </c>
      <c r="H1525" s="419">
        <v>0</v>
      </c>
      <c r="I1525" s="349"/>
      <c r="J1525" s="339"/>
      <c r="K1525" s="420"/>
      <c r="L1525" s="421">
        <v>0</v>
      </c>
    </row>
    <row r="1526" spans="2:12" x14ac:dyDescent="0.3">
      <c r="B1526" s="422"/>
      <c r="C1526" s="289"/>
      <c r="D1526" s="254"/>
      <c r="E1526" s="291"/>
      <c r="F1526" s="292"/>
      <c r="G1526" s="26">
        <v>0</v>
      </c>
      <c r="H1526" s="419">
        <v>0</v>
      </c>
      <c r="I1526" s="349"/>
      <c r="J1526" s="339"/>
      <c r="K1526" s="420"/>
      <c r="L1526" s="421">
        <v>0</v>
      </c>
    </row>
    <row r="1527" spans="2:12" x14ac:dyDescent="0.3">
      <c r="B1527" s="422">
        <v>0</v>
      </c>
      <c r="C1527" s="289"/>
      <c r="D1527" s="254">
        <v>0</v>
      </c>
      <c r="E1527" s="291"/>
      <c r="F1527" s="292"/>
      <c r="G1527" s="26">
        <v>0</v>
      </c>
      <c r="H1527" s="419">
        <v>0</v>
      </c>
      <c r="I1527" s="349"/>
      <c r="J1527" s="339">
        <v>0</v>
      </c>
      <c r="K1527" s="420">
        <v>0</v>
      </c>
      <c r="L1527" s="421">
        <v>0</v>
      </c>
    </row>
    <row r="1528" spans="2:12" x14ac:dyDescent="0.3">
      <c r="B1528" s="449" t="s">
        <v>62</v>
      </c>
      <c r="C1528" s="293"/>
      <c r="D1528" s="294"/>
      <c r="E1528" s="295"/>
      <c r="F1528" s="296"/>
      <c r="G1528" s="260">
        <v>3.076336</v>
      </c>
      <c r="H1528" s="438" t="s">
        <v>62</v>
      </c>
      <c r="I1528" s="350" t="s">
        <v>156</v>
      </c>
      <c r="J1528" s="351"/>
      <c r="K1528" s="468" t="s">
        <v>156</v>
      </c>
      <c r="L1528" s="439">
        <v>0.57573251060561548</v>
      </c>
    </row>
    <row r="1529" spans="2:12" x14ac:dyDescent="0.3">
      <c r="B1529" s="428" t="s">
        <v>63</v>
      </c>
      <c r="C1529" s="263"/>
      <c r="D1529" s="264"/>
      <c r="E1529" s="265"/>
      <c r="F1529" s="266"/>
      <c r="G1529" s="277"/>
      <c r="H1529" s="278"/>
      <c r="I1529" s="279"/>
      <c r="J1529" s="280"/>
      <c r="K1529" s="281"/>
      <c r="L1529" s="282">
        <v>0</v>
      </c>
    </row>
    <row r="1530" spans="2:12" x14ac:dyDescent="0.3">
      <c r="B1530" s="415" t="s">
        <v>53</v>
      </c>
      <c r="C1530" s="297"/>
      <c r="D1530" s="249" t="s">
        <v>0</v>
      </c>
      <c r="E1530" s="250" t="s">
        <v>1</v>
      </c>
      <c r="F1530" s="272" t="s">
        <v>61</v>
      </c>
      <c r="G1530" s="285" t="s">
        <v>56</v>
      </c>
      <c r="H1530" s="441" t="s">
        <v>158</v>
      </c>
      <c r="I1530" s="472" t="s">
        <v>159</v>
      </c>
      <c r="J1530" s="472" t="s">
        <v>160</v>
      </c>
      <c r="K1530" s="473" t="s">
        <v>161</v>
      </c>
      <c r="L1530" s="444" t="s">
        <v>162</v>
      </c>
    </row>
    <row r="1531" spans="2:12" x14ac:dyDescent="0.3">
      <c r="B1531" s="422">
        <v>0</v>
      </c>
      <c r="C1531" s="289"/>
      <c r="D1531" s="254">
        <v>0</v>
      </c>
      <c r="E1531" s="255"/>
      <c r="F1531" s="292"/>
      <c r="G1531" s="288">
        <v>0</v>
      </c>
      <c r="H1531" s="450">
        <v>0</v>
      </c>
      <c r="I1531" s="352" t="s">
        <v>1232</v>
      </c>
      <c r="J1531" s="451">
        <v>0</v>
      </c>
      <c r="K1531" s="452">
        <v>0</v>
      </c>
      <c r="L1531" s="453">
        <v>0</v>
      </c>
    </row>
    <row r="1532" spans="2:12" x14ac:dyDescent="0.3">
      <c r="B1532" s="422">
        <v>0</v>
      </c>
      <c r="C1532" s="289"/>
      <c r="D1532" s="254">
        <v>0</v>
      </c>
      <c r="E1532" s="255"/>
      <c r="F1532" s="292"/>
      <c r="G1532" s="257">
        <v>0</v>
      </c>
      <c r="H1532" s="437">
        <v>0</v>
      </c>
      <c r="I1532" s="349" t="s">
        <v>1226</v>
      </c>
      <c r="J1532" s="339">
        <v>0</v>
      </c>
      <c r="K1532" s="420">
        <v>0</v>
      </c>
      <c r="L1532" s="454">
        <v>0</v>
      </c>
    </row>
    <row r="1533" spans="2:12" x14ac:dyDescent="0.3">
      <c r="B1533" s="422">
        <v>0</v>
      </c>
      <c r="C1533" s="289"/>
      <c r="D1533" s="254">
        <v>0</v>
      </c>
      <c r="E1533" s="255"/>
      <c r="F1533" s="292"/>
      <c r="G1533" s="257">
        <v>0</v>
      </c>
      <c r="H1533" s="437">
        <v>0</v>
      </c>
      <c r="I1533" s="349" t="s">
        <v>1229</v>
      </c>
      <c r="J1533" s="339">
        <v>0</v>
      </c>
      <c r="K1533" s="420">
        <v>0</v>
      </c>
      <c r="L1533" s="454">
        <v>0</v>
      </c>
    </row>
    <row r="1534" spans="2:12" ht="15" thickBot="1" x14ac:dyDescent="0.35">
      <c r="B1534" s="455" t="s">
        <v>64</v>
      </c>
      <c r="C1534" s="298"/>
      <c r="D1534" s="299"/>
      <c r="E1534" s="300"/>
      <c r="F1534" s="301"/>
      <c r="G1534" s="288">
        <v>0</v>
      </c>
      <c r="H1534" s="438" t="s">
        <v>64</v>
      </c>
      <c r="I1534" s="350" t="s">
        <v>156</v>
      </c>
      <c r="J1534" s="351"/>
      <c r="K1534" s="468" t="s">
        <v>156</v>
      </c>
      <c r="L1534" s="439">
        <v>0</v>
      </c>
    </row>
    <row r="1535" spans="2:12" x14ac:dyDescent="0.3">
      <c r="B1535" s="235"/>
      <c r="C1535" s="302"/>
      <c r="D1535" s="303" t="s">
        <v>65</v>
      </c>
      <c r="E1535" s="304"/>
      <c r="F1535" s="305"/>
      <c r="G1535" s="306">
        <v>4.432086</v>
      </c>
      <c r="H1535" s="307"/>
      <c r="I1535" s="353"/>
      <c r="J1535" s="354"/>
      <c r="K1535" s="353"/>
      <c r="L1535" s="310"/>
    </row>
    <row r="1536" spans="2:12" x14ac:dyDescent="0.3">
      <c r="B1536" s="232"/>
      <c r="C1536" s="302"/>
      <c r="D1536" s="311" t="s">
        <v>7</v>
      </c>
      <c r="E1536" s="312"/>
      <c r="F1536" s="313">
        <v>0.1</v>
      </c>
      <c r="G1536" s="73">
        <v>0.443</v>
      </c>
      <c r="H1536" s="314"/>
      <c r="I1536" s="355"/>
      <c r="J1536" s="356"/>
      <c r="K1536" s="474"/>
      <c r="L1536" s="317"/>
    </row>
    <row r="1537" spans="2:12" x14ac:dyDescent="0.3">
      <c r="B1537" s="232"/>
      <c r="C1537" s="302"/>
      <c r="D1537" s="311" t="s">
        <v>8</v>
      </c>
      <c r="E1537" s="312"/>
      <c r="F1537" s="313">
        <v>0.1</v>
      </c>
      <c r="G1537" s="73">
        <v>0.443</v>
      </c>
      <c r="H1537" s="314"/>
      <c r="I1537" s="355"/>
      <c r="J1537" s="356"/>
      <c r="K1537" s="474"/>
      <c r="L1537" s="317"/>
    </row>
    <row r="1538" spans="2:12" x14ac:dyDescent="0.3">
      <c r="B1538" s="409"/>
      <c r="C1538" s="302"/>
      <c r="D1538" s="318" t="s">
        <v>67</v>
      </c>
      <c r="E1538" s="319"/>
      <c r="F1538" s="305"/>
      <c r="G1538" s="76">
        <v>5.3179999999999996</v>
      </c>
      <c r="H1538" s="314"/>
      <c r="I1538" s="355"/>
      <c r="J1538" s="356"/>
      <c r="K1538" s="474"/>
      <c r="L1538" s="317"/>
    </row>
    <row r="1539" spans="2:12" ht="15" thickBot="1" x14ac:dyDescent="0.35">
      <c r="B1539" s="232" t="s">
        <v>66</v>
      </c>
      <c r="C1539" s="302"/>
      <c r="D1539" s="320" t="s">
        <v>68</v>
      </c>
      <c r="E1539" s="321"/>
      <c r="F1539" s="322"/>
      <c r="G1539" s="78">
        <v>5.32</v>
      </c>
      <c r="H1539" s="323">
        <v>1</v>
      </c>
      <c r="I1539" s="357"/>
      <c r="J1539" s="358"/>
      <c r="K1539" s="475"/>
      <c r="L1539" s="326">
        <v>0.87282737744709826</v>
      </c>
    </row>
    <row r="1540" spans="2:12" x14ac:dyDescent="0.3">
      <c r="B1540" s="232"/>
      <c r="C1540" s="302"/>
      <c r="D1540" s="219"/>
      <c r="E1540" s="327"/>
      <c r="F1540" s="241"/>
      <c r="G1540" s="327"/>
      <c r="H1540" s="346"/>
      <c r="I1540" s="346"/>
      <c r="J1540" s="347"/>
      <c r="K1540" s="346"/>
      <c r="L1540" s="346"/>
    </row>
    <row r="1541" spans="2:12" x14ac:dyDescent="0.3">
      <c r="B1541" s="232"/>
      <c r="C1541" s="302"/>
      <c r="D1541" s="219"/>
      <c r="E1541" s="327"/>
      <c r="F1541" s="241"/>
      <c r="G1541" s="327"/>
      <c r="H1541" s="346"/>
      <c r="I1541" s="346"/>
      <c r="J1541" s="347"/>
      <c r="K1541" s="346"/>
      <c r="L1541" s="346"/>
    </row>
    <row r="1542" spans="2:12" x14ac:dyDescent="0.3">
      <c r="B1542" s="232"/>
      <c r="C1542" s="232"/>
      <c r="D1542" s="219"/>
      <c r="E1542" s="327"/>
      <c r="F1542" s="241"/>
      <c r="G1542" s="327"/>
      <c r="H1542" s="346"/>
      <c r="I1542" s="346"/>
      <c r="J1542" s="347"/>
      <c r="K1542" s="346"/>
      <c r="L1542" s="346"/>
    </row>
    <row r="1543" spans="2:12" x14ac:dyDescent="0.3">
      <c r="B1543" s="409"/>
      <c r="C1543" s="409"/>
      <c r="D1543" s="409"/>
      <c r="E1543" s="409"/>
      <c r="F1543" s="409"/>
      <c r="G1543" s="409"/>
      <c r="H1543" s="409"/>
      <c r="I1543" s="409"/>
      <c r="J1543" s="359"/>
      <c r="K1543" s="409"/>
      <c r="L1543" s="409"/>
    </row>
    <row r="1544" spans="2:12" x14ac:dyDescent="0.3">
      <c r="B1544" s="409"/>
      <c r="C1544" s="409"/>
      <c r="D1544" s="409"/>
      <c r="E1544" s="409"/>
      <c r="F1544" s="409"/>
      <c r="G1544" s="409"/>
      <c r="H1544" s="409"/>
      <c r="I1544" s="409"/>
      <c r="J1544" s="359"/>
      <c r="K1544" s="409"/>
      <c r="L1544" s="409"/>
    </row>
    <row r="1545" spans="2:12" x14ac:dyDescent="0.3">
      <c r="B1545" s="409"/>
      <c r="C1545" s="409"/>
      <c r="D1545" s="409"/>
      <c r="E1545" s="409"/>
      <c r="F1545" s="409"/>
      <c r="G1545" s="409"/>
      <c r="H1545" s="409"/>
      <c r="I1545" s="409"/>
      <c r="J1545" s="359"/>
      <c r="K1545" s="409"/>
      <c r="L1545" s="409"/>
    </row>
    <row r="1546" spans="2:12" x14ac:dyDescent="0.3">
      <c r="B1546" s="409"/>
      <c r="C1546" s="409"/>
      <c r="D1546" s="409"/>
      <c r="E1546" s="409"/>
      <c r="F1546" s="409"/>
      <c r="G1546" s="409"/>
      <c r="H1546" s="409"/>
      <c r="I1546" s="409"/>
      <c r="J1546" s="359"/>
      <c r="K1546" s="409"/>
      <c r="L1546" s="409"/>
    </row>
    <row r="1547" spans="2:12" x14ac:dyDescent="0.3">
      <c r="B1547" s="409"/>
      <c r="C1547" s="409"/>
      <c r="D1547" s="409"/>
      <c r="E1547" s="409"/>
      <c r="F1547" s="409"/>
      <c r="G1547" s="409"/>
      <c r="H1547" s="409"/>
      <c r="I1547" s="409"/>
      <c r="J1547" s="359"/>
      <c r="K1547" s="409"/>
      <c r="L1547" s="409"/>
    </row>
    <row r="1548" spans="2:12" x14ac:dyDescent="0.3">
      <c r="B1548" s="409"/>
      <c r="C1548" s="409"/>
      <c r="D1548" s="409"/>
      <c r="E1548" s="409"/>
      <c r="F1548" s="409"/>
      <c r="G1548" s="409"/>
      <c r="H1548" s="409"/>
      <c r="I1548" s="409"/>
      <c r="J1548" s="359"/>
      <c r="K1548" s="409"/>
      <c r="L1548" s="409"/>
    </row>
    <row r="1549" spans="2:12" x14ac:dyDescent="0.3">
      <c r="B1549" s="409"/>
      <c r="C1549" s="409"/>
      <c r="D1549" s="409"/>
      <c r="E1549" s="409"/>
      <c r="F1549" s="409"/>
      <c r="G1549" s="409"/>
      <c r="H1549" s="409"/>
      <c r="I1549" s="409"/>
      <c r="J1549" s="359"/>
      <c r="K1549" s="409"/>
      <c r="L1549" s="409"/>
    </row>
    <row r="1550" spans="2:12" ht="37.200000000000003" customHeight="1" x14ac:dyDescent="0.3">
      <c r="B1550" s="710" t="s">
        <v>1809</v>
      </c>
      <c r="C1550" s="710"/>
      <c r="D1550" s="710"/>
      <c r="E1550" s="710"/>
      <c r="F1550" s="710"/>
      <c r="G1550" s="710"/>
      <c r="H1550" s="710"/>
      <c r="I1550" s="710"/>
      <c r="J1550" s="710"/>
      <c r="K1550" s="710"/>
      <c r="L1550" s="710"/>
    </row>
    <row r="1551" spans="2:12" ht="17.399999999999999" x14ac:dyDescent="0.3">
      <c r="B1551" s="343"/>
      <c r="C1551" s="343"/>
      <c r="D1551" s="344"/>
      <c r="E1551" s="345"/>
      <c r="F1551" s="345"/>
      <c r="G1551" s="345"/>
      <c r="H1551" s="346"/>
      <c r="I1551" s="346"/>
      <c r="J1551" s="347"/>
      <c r="K1551" s="346"/>
      <c r="L1551" s="346"/>
    </row>
    <row r="1552" spans="2:12" ht="33.6" customHeight="1" x14ac:dyDescent="0.3">
      <c r="B1552" s="410" t="s">
        <v>1222</v>
      </c>
      <c r="C1552" s="232" t="s">
        <v>1223</v>
      </c>
      <c r="D1552" s="232"/>
      <c r="E1552" s="232"/>
      <c r="F1552" s="233"/>
      <c r="G1552" s="234"/>
      <c r="H1552" s="346"/>
      <c r="I1552" s="409"/>
      <c r="J1552" s="347"/>
      <c r="K1552" s="346"/>
      <c r="L1552" s="346"/>
    </row>
    <row r="1553" spans="2:13" x14ac:dyDescent="0.3">
      <c r="B1553" s="232" t="s">
        <v>1224</v>
      </c>
      <c r="C1553" s="235" t="s">
        <v>157</v>
      </c>
      <c r="D1553" s="411"/>
      <c r="E1553" s="412"/>
      <c r="F1553" s="233"/>
      <c r="G1553" s="234"/>
      <c r="H1553" s="346"/>
      <c r="I1553" s="346"/>
      <c r="J1553" s="347"/>
      <c r="K1553" s="346"/>
      <c r="L1553" s="346"/>
    </row>
    <row r="1554" spans="2:13" x14ac:dyDescent="0.3">
      <c r="B1554" s="232"/>
      <c r="C1554" s="236"/>
      <c r="D1554" s="237"/>
      <c r="E1554" s="238"/>
      <c r="F1554" s="239"/>
      <c r="G1554" s="240"/>
      <c r="H1554" s="346"/>
      <c r="I1554" s="346"/>
      <c r="J1554" s="347"/>
      <c r="K1554" s="346"/>
      <c r="L1554" s="346"/>
    </row>
    <row r="1555" spans="2:13" ht="30.75" customHeight="1" x14ac:dyDescent="0.3">
      <c r="B1555" s="413" t="s">
        <v>48</v>
      </c>
      <c r="C1555" s="236"/>
      <c r="D1555" s="237"/>
      <c r="E1555" s="238"/>
      <c r="F1555" s="238"/>
      <c r="G1555" s="238"/>
      <c r="H1555" s="346"/>
      <c r="I1555" s="346"/>
      <c r="J1555" s="347"/>
      <c r="K1555" s="346"/>
      <c r="L1555" s="346"/>
    </row>
    <row r="1556" spans="2:13" x14ac:dyDescent="0.3">
      <c r="B1556" s="235" t="s">
        <v>49</v>
      </c>
      <c r="C1556" s="232" t="s">
        <v>858</v>
      </c>
      <c r="D1556" s="232"/>
      <c r="E1556" s="232"/>
      <c r="F1556" s="241" t="s">
        <v>50</v>
      </c>
      <c r="G1556" s="242" t="s">
        <v>5</v>
      </c>
      <c r="H1556" s="346"/>
      <c r="I1556" s="346"/>
      <c r="J1556" s="347"/>
      <c r="K1556" s="346"/>
      <c r="L1556" s="346"/>
    </row>
    <row r="1557" spans="2:13" ht="33" customHeight="1" thickBot="1" x14ac:dyDescent="0.35">
      <c r="B1557" s="235" t="s">
        <v>51</v>
      </c>
      <c r="C1557" s="235" t="s">
        <v>859</v>
      </c>
      <c r="D1557" s="235"/>
      <c r="E1557" s="235"/>
      <c r="F1557" s="235"/>
      <c r="G1557" s="235"/>
      <c r="H1557" s="235"/>
      <c r="I1557" s="235"/>
      <c r="J1557" s="235"/>
      <c r="K1557" s="346"/>
      <c r="L1557" s="346"/>
    </row>
    <row r="1558" spans="2:13" ht="15" thickTop="1" x14ac:dyDescent="0.3">
      <c r="B1558" s="414" t="s">
        <v>52</v>
      </c>
      <c r="C1558" s="243"/>
      <c r="D1558" s="244"/>
      <c r="E1558" s="245"/>
      <c r="F1558" s="246"/>
      <c r="G1558" s="247"/>
      <c r="H1558" s="393" t="s">
        <v>164</v>
      </c>
      <c r="I1558" s="394"/>
      <c r="J1558" s="394"/>
      <c r="K1558" s="394"/>
      <c r="L1558" s="395"/>
    </row>
    <row r="1559" spans="2:13" x14ac:dyDescent="0.3">
      <c r="B1559" s="415" t="s">
        <v>53</v>
      </c>
      <c r="C1559" s="248" t="s">
        <v>1</v>
      </c>
      <c r="D1559" s="249" t="s">
        <v>54</v>
      </c>
      <c r="E1559" s="250" t="s">
        <v>23</v>
      </c>
      <c r="F1559" s="250" t="s">
        <v>55</v>
      </c>
      <c r="G1559" s="251" t="s">
        <v>56</v>
      </c>
      <c r="H1559" s="416" t="s">
        <v>158</v>
      </c>
      <c r="I1559" s="466" t="s">
        <v>159</v>
      </c>
      <c r="J1559" s="466" t="s">
        <v>160</v>
      </c>
      <c r="K1559" s="466" t="s">
        <v>161</v>
      </c>
      <c r="L1559" s="467" t="s">
        <v>162</v>
      </c>
    </row>
    <row r="1560" spans="2:13" x14ac:dyDescent="0.3">
      <c r="B1560" s="348"/>
      <c r="C1560" s="253"/>
      <c r="D1560" s="254"/>
      <c r="E1560" s="255">
        <v>0</v>
      </c>
      <c r="F1560" s="256"/>
      <c r="G1560" s="26">
        <v>0</v>
      </c>
      <c r="H1560" s="419">
        <v>0</v>
      </c>
      <c r="I1560" s="349" t="s">
        <v>1226</v>
      </c>
      <c r="J1560" s="339"/>
      <c r="K1560" s="420"/>
      <c r="L1560" s="421">
        <v>0</v>
      </c>
    </row>
    <row r="1561" spans="2:13" x14ac:dyDescent="0.3">
      <c r="B1561" s="422">
        <v>0</v>
      </c>
      <c r="C1561" s="253"/>
      <c r="D1561" s="254">
        <v>0</v>
      </c>
      <c r="E1561" s="255">
        <v>0</v>
      </c>
      <c r="F1561" s="256"/>
      <c r="G1561" s="26">
        <v>0</v>
      </c>
      <c r="H1561" s="419">
        <v>0</v>
      </c>
      <c r="I1561" s="349" t="s">
        <v>1227</v>
      </c>
      <c r="J1561" s="339">
        <v>0</v>
      </c>
      <c r="K1561" s="420">
        <v>0</v>
      </c>
      <c r="L1561" s="421">
        <v>0</v>
      </c>
    </row>
    <row r="1562" spans="2:13" x14ac:dyDescent="0.3">
      <c r="B1562" s="422">
        <v>0</v>
      </c>
      <c r="C1562" s="253"/>
      <c r="D1562" s="254">
        <v>0</v>
      </c>
      <c r="E1562" s="255">
        <v>0</v>
      </c>
      <c r="F1562" s="256"/>
      <c r="G1562" s="26">
        <v>0</v>
      </c>
      <c r="H1562" s="419">
        <v>0</v>
      </c>
      <c r="I1562" s="349" t="s">
        <v>1228</v>
      </c>
      <c r="J1562" s="339">
        <v>0</v>
      </c>
      <c r="K1562" s="420">
        <v>0</v>
      </c>
      <c r="L1562" s="421">
        <v>0</v>
      </c>
    </row>
    <row r="1563" spans="2:13" x14ac:dyDescent="0.3">
      <c r="B1563" s="422">
        <v>0</v>
      </c>
      <c r="C1563" s="253"/>
      <c r="D1563" s="254">
        <v>0</v>
      </c>
      <c r="E1563" s="255">
        <v>0</v>
      </c>
      <c r="F1563" s="256"/>
      <c r="G1563" s="26">
        <v>0</v>
      </c>
      <c r="H1563" s="419">
        <v>0</v>
      </c>
      <c r="I1563" s="349" t="s">
        <v>1229</v>
      </c>
      <c r="J1563" s="339">
        <v>0</v>
      </c>
      <c r="K1563" s="420">
        <v>0</v>
      </c>
      <c r="L1563" s="421">
        <v>0</v>
      </c>
    </row>
    <row r="1564" spans="2:13" x14ac:dyDescent="0.3">
      <c r="B1564" s="422">
        <v>0</v>
      </c>
      <c r="C1564" s="253"/>
      <c r="D1564" s="254">
        <v>0</v>
      </c>
      <c r="E1564" s="255">
        <v>0</v>
      </c>
      <c r="F1564" s="256"/>
      <c r="G1564" s="26">
        <v>0</v>
      </c>
      <c r="H1564" s="419">
        <v>0</v>
      </c>
      <c r="I1564" s="349" t="s">
        <v>1230</v>
      </c>
      <c r="J1564" s="339">
        <v>0</v>
      </c>
      <c r="K1564" s="420">
        <v>0</v>
      </c>
      <c r="L1564" s="421">
        <v>0</v>
      </c>
    </row>
    <row r="1565" spans="2:13" x14ac:dyDescent="0.3">
      <c r="B1565" s="422" t="s">
        <v>73</v>
      </c>
      <c r="C1565" s="253"/>
      <c r="D1565" s="254">
        <v>0</v>
      </c>
      <c r="E1565" s="255">
        <v>0</v>
      </c>
      <c r="F1565" s="256"/>
      <c r="G1565" s="26">
        <v>6.9000000000000006E-2</v>
      </c>
      <c r="H1565" s="419">
        <v>8.8973937083821186E-3</v>
      </c>
      <c r="I1565" s="349" t="s">
        <v>1231</v>
      </c>
      <c r="J1565" s="61" t="s">
        <v>165</v>
      </c>
      <c r="K1565" s="100">
        <v>0.4</v>
      </c>
      <c r="L1565" s="101">
        <v>3.5589574833528475E-3</v>
      </c>
      <c r="M1565" s="62">
        <v>18</v>
      </c>
    </row>
    <row r="1566" spans="2:13" x14ac:dyDescent="0.3">
      <c r="B1566" s="422" t="s">
        <v>57</v>
      </c>
      <c r="C1566" s="253"/>
      <c r="D1566" s="259"/>
      <c r="E1566" s="255"/>
      <c r="F1566" s="256"/>
      <c r="G1566" s="260">
        <v>6.9000000000000006E-2</v>
      </c>
      <c r="H1566" s="425" t="s">
        <v>57</v>
      </c>
      <c r="I1566" s="350" t="s">
        <v>156</v>
      </c>
      <c r="J1566" s="351"/>
      <c r="K1566" s="468" t="s">
        <v>156</v>
      </c>
      <c r="L1566" s="427">
        <v>3.5589574833528475E-3</v>
      </c>
    </row>
    <row r="1567" spans="2:13" x14ac:dyDescent="0.3">
      <c r="B1567" s="428" t="s">
        <v>22</v>
      </c>
      <c r="C1567" s="263"/>
      <c r="D1567" s="264"/>
      <c r="E1567" s="265"/>
      <c r="F1567" s="266"/>
      <c r="G1567" s="267"/>
      <c r="H1567" s="429"/>
      <c r="I1567" s="174"/>
      <c r="J1567" s="175"/>
      <c r="K1567" s="469"/>
      <c r="L1567" s="270"/>
    </row>
    <row r="1568" spans="2:13" x14ac:dyDescent="0.3">
      <c r="B1568" s="431" t="s">
        <v>58</v>
      </c>
      <c r="C1568" s="271" t="s">
        <v>1</v>
      </c>
      <c r="D1568" s="329" t="s">
        <v>59</v>
      </c>
      <c r="E1568" s="272" t="s">
        <v>23</v>
      </c>
      <c r="F1568" s="272" t="s">
        <v>55</v>
      </c>
      <c r="G1568" s="273" t="s">
        <v>56</v>
      </c>
      <c r="H1568" s="416" t="s">
        <v>158</v>
      </c>
      <c r="I1568" s="466" t="s">
        <v>159</v>
      </c>
      <c r="J1568" s="466" t="s">
        <v>160</v>
      </c>
      <c r="K1568" s="470" t="s">
        <v>161</v>
      </c>
      <c r="L1568" s="418" t="s">
        <v>162</v>
      </c>
    </row>
    <row r="1569" spans="2:13" x14ac:dyDescent="0.3">
      <c r="B1569" s="8" t="s">
        <v>24</v>
      </c>
      <c r="C1569" s="25">
        <v>1</v>
      </c>
      <c r="D1569" s="3">
        <v>4.05</v>
      </c>
      <c r="E1569" s="26">
        <v>4.05</v>
      </c>
      <c r="F1569" s="26">
        <v>0.16</v>
      </c>
      <c r="G1569" s="26">
        <v>0.64800000000000002</v>
      </c>
      <c r="H1569" s="433">
        <v>8.3558132217849454E-2</v>
      </c>
      <c r="I1569" s="97"/>
      <c r="J1569" s="434" t="s">
        <v>163</v>
      </c>
      <c r="K1569" s="435">
        <v>1</v>
      </c>
      <c r="L1569" s="436">
        <v>8.3558132217849454E-2</v>
      </c>
      <c r="M1569" s="62">
        <v>101</v>
      </c>
    </row>
    <row r="1570" spans="2:13" x14ac:dyDescent="0.3">
      <c r="B1570" s="8" t="s">
        <v>37</v>
      </c>
      <c r="C1570" s="25">
        <v>1</v>
      </c>
      <c r="D1570" s="3">
        <v>4.0999999999999996</v>
      </c>
      <c r="E1570" s="26">
        <v>4.0999999999999996</v>
      </c>
      <c r="F1570" s="26">
        <v>0.16</v>
      </c>
      <c r="G1570" s="26">
        <v>0.65599999999999992</v>
      </c>
      <c r="H1570" s="419">
        <v>8.4589714097082158E-2</v>
      </c>
      <c r="I1570" s="99"/>
      <c r="J1570" s="423" t="s">
        <v>163</v>
      </c>
      <c r="K1570" s="424">
        <v>1</v>
      </c>
      <c r="L1570" s="421">
        <v>8.4589714097082158E-2</v>
      </c>
      <c r="M1570" s="62">
        <v>122</v>
      </c>
    </row>
    <row r="1571" spans="2:13" x14ac:dyDescent="0.3">
      <c r="B1571" s="8" t="s">
        <v>69</v>
      </c>
      <c r="C1571" s="25">
        <v>0.1</v>
      </c>
      <c r="D1571" s="3">
        <v>4.55</v>
      </c>
      <c r="E1571" s="26">
        <v>0.45500000000000002</v>
      </c>
      <c r="F1571" s="27">
        <v>0.16</v>
      </c>
      <c r="G1571" s="26">
        <v>7.2800000000000004E-2</v>
      </c>
      <c r="H1571" s="419">
        <v>9.3873951010176558E-3</v>
      </c>
      <c r="I1571" s="99"/>
      <c r="J1571" s="423" t="s">
        <v>163</v>
      </c>
      <c r="K1571" s="424">
        <v>1</v>
      </c>
      <c r="L1571" s="421">
        <v>9.3873951010176558E-3</v>
      </c>
      <c r="M1571" s="62">
        <v>113</v>
      </c>
    </row>
    <row r="1572" spans="2:13" x14ac:dyDescent="0.3">
      <c r="B1572" s="422"/>
      <c r="C1572" s="253"/>
      <c r="D1572" s="254"/>
      <c r="E1572" s="255"/>
      <c r="F1572" s="255"/>
      <c r="G1572" s="257"/>
      <c r="H1572" s="437">
        <v>0</v>
      </c>
      <c r="I1572" s="258" t="s">
        <v>1228</v>
      </c>
      <c r="J1572" s="339"/>
      <c r="K1572" s="420"/>
      <c r="L1572" s="421">
        <v>0</v>
      </c>
    </row>
    <row r="1573" spans="2:13" x14ac:dyDescent="0.3">
      <c r="B1573" s="422"/>
      <c r="C1573" s="253"/>
      <c r="D1573" s="254"/>
      <c r="E1573" s="255"/>
      <c r="F1573" s="255"/>
      <c r="G1573" s="257"/>
      <c r="H1573" s="437">
        <v>0</v>
      </c>
      <c r="I1573" s="258" t="s">
        <v>1229</v>
      </c>
      <c r="J1573" s="339">
        <v>0</v>
      </c>
      <c r="K1573" s="420">
        <v>0</v>
      </c>
      <c r="L1573" s="421">
        <v>0</v>
      </c>
    </row>
    <row r="1574" spans="2:13" x14ac:dyDescent="0.3">
      <c r="B1574" s="422">
        <v>0</v>
      </c>
      <c r="C1574" s="253"/>
      <c r="D1574" s="254">
        <v>0</v>
      </c>
      <c r="E1574" s="255">
        <v>0</v>
      </c>
      <c r="F1574" s="255"/>
      <c r="G1574" s="257">
        <v>0</v>
      </c>
      <c r="H1574" s="437">
        <v>0</v>
      </c>
      <c r="I1574" s="258" t="s">
        <v>1230</v>
      </c>
      <c r="J1574" s="339">
        <v>0</v>
      </c>
      <c r="K1574" s="420">
        <v>0</v>
      </c>
      <c r="L1574" s="421">
        <v>0</v>
      </c>
    </row>
    <row r="1575" spans="2:13" x14ac:dyDescent="0.3">
      <c r="B1575" s="422">
        <v>0</v>
      </c>
      <c r="C1575" s="253"/>
      <c r="D1575" s="254">
        <v>0</v>
      </c>
      <c r="E1575" s="255">
        <v>0</v>
      </c>
      <c r="F1575" s="256"/>
      <c r="G1575" s="257">
        <v>0</v>
      </c>
      <c r="H1575" s="437">
        <v>0</v>
      </c>
      <c r="I1575" s="258" t="s">
        <v>1231</v>
      </c>
      <c r="J1575" s="339">
        <v>0</v>
      </c>
      <c r="K1575" s="420">
        <v>0</v>
      </c>
      <c r="L1575" s="421">
        <v>0</v>
      </c>
    </row>
    <row r="1576" spans="2:13" x14ac:dyDescent="0.3">
      <c r="B1576" s="422">
        <v>0</v>
      </c>
      <c r="C1576" s="253"/>
      <c r="D1576" s="254">
        <v>0</v>
      </c>
      <c r="E1576" s="255">
        <v>0</v>
      </c>
      <c r="F1576" s="256"/>
      <c r="G1576" s="257">
        <v>0</v>
      </c>
      <c r="H1576" s="437">
        <v>0</v>
      </c>
      <c r="I1576" s="258" t="s">
        <v>1237</v>
      </c>
      <c r="J1576" s="339">
        <v>0</v>
      </c>
      <c r="K1576" s="420">
        <v>0</v>
      </c>
      <c r="L1576" s="421">
        <v>0</v>
      </c>
    </row>
    <row r="1577" spans="2:13" x14ac:dyDescent="0.3">
      <c r="B1577" s="422">
        <v>0</v>
      </c>
      <c r="C1577" s="253"/>
      <c r="D1577" s="254">
        <v>0</v>
      </c>
      <c r="E1577" s="255">
        <v>0</v>
      </c>
      <c r="F1577" s="256"/>
      <c r="G1577" s="257">
        <v>0</v>
      </c>
      <c r="H1577" s="437">
        <v>0</v>
      </c>
      <c r="I1577" s="258" t="s">
        <v>1238</v>
      </c>
      <c r="J1577" s="339">
        <v>0</v>
      </c>
      <c r="K1577" s="420">
        <v>0</v>
      </c>
      <c r="L1577" s="421">
        <v>0</v>
      </c>
    </row>
    <row r="1578" spans="2:13" x14ac:dyDescent="0.3">
      <c r="B1578" s="422" t="s">
        <v>60</v>
      </c>
      <c r="C1578" s="253"/>
      <c r="D1578" s="259"/>
      <c r="E1578" s="255"/>
      <c r="F1578" s="256"/>
      <c r="G1578" s="260">
        <v>1.3767999999999998</v>
      </c>
      <c r="H1578" s="438" t="s">
        <v>60</v>
      </c>
      <c r="I1578" s="261" t="s">
        <v>156</v>
      </c>
      <c r="J1578" s="262"/>
      <c r="K1578" s="426" t="s">
        <v>156</v>
      </c>
      <c r="L1578" s="439">
        <v>0.17753524141594929</v>
      </c>
    </row>
    <row r="1579" spans="2:13" x14ac:dyDescent="0.3">
      <c r="B1579" s="428" t="s">
        <v>38</v>
      </c>
      <c r="C1579" s="263"/>
      <c r="D1579" s="264"/>
      <c r="E1579" s="276"/>
      <c r="F1579" s="266"/>
      <c r="G1579" s="277"/>
      <c r="H1579" s="278"/>
      <c r="I1579" s="279"/>
      <c r="J1579" s="280"/>
      <c r="K1579" s="281"/>
      <c r="L1579" s="282"/>
    </row>
    <row r="1580" spans="2:13" x14ac:dyDescent="0.3">
      <c r="B1580" s="415" t="s">
        <v>53</v>
      </c>
      <c r="C1580" s="263"/>
      <c r="D1580" s="283" t="s">
        <v>0</v>
      </c>
      <c r="E1580" s="284" t="s">
        <v>1</v>
      </c>
      <c r="F1580" s="440" t="s">
        <v>61</v>
      </c>
      <c r="G1580" s="251" t="s">
        <v>56</v>
      </c>
      <c r="H1580" s="441" t="s">
        <v>158</v>
      </c>
      <c r="I1580" s="472" t="s">
        <v>159</v>
      </c>
      <c r="J1580" s="472" t="s">
        <v>160</v>
      </c>
      <c r="K1580" s="473" t="s">
        <v>161</v>
      </c>
      <c r="L1580" s="444" t="s">
        <v>162</v>
      </c>
    </row>
    <row r="1581" spans="2:13" x14ac:dyDescent="0.3">
      <c r="B1581" s="445" t="s">
        <v>859</v>
      </c>
      <c r="C1581" s="263"/>
      <c r="D1581" s="283" t="s">
        <v>5</v>
      </c>
      <c r="E1581" s="286">
        <v>1</v>
      </c>
      <c r="F1581" s="287">
        <v>5.8</v>
      </c>
      <c r="G1581" s="26">
        <v>5.8</v>
      </c>
      <c r="H1581" s="419">
        <v>0.74789686244371423</v>
      </c>
      <c r="I1581" s="352" t="s">
        <v>1232</v>
      </c>
      <c r="J1581" s="339" t="s">
        <v>163</v>
      </c>
      <c r="K1581" s="420">
        <v>1</v>
      </c>
      <c r="L1581" s="421">
        <v>0.74789686244371423</v>
      </c>
    </row>
    <row r="1582" spans="2:13" x14ac:dyDescent="0.3">
      <c r="B1582" s="422" t="s">
        <v>1306</v>
      </c>
      <c r="C1582" s="289"/>
      <c r="D1582" s="290" t="s">
        <v>1270</v>
      </c>
      <c r="E1582" s="291">
        <v>6.0000000000000001E-3</v>
      </c>
      <c r="F1582" s="292">
        <v>52.9</v>
      </c>
      <c r="G1582" s="26">
        <v>0.31740000000000002</v>
      </c>
      <c r="H1582" s="419">
        <v>4.0928011058557742E-2</v>
      </c>
      <c r="I1582" s="349" t="s">
        <v>1226</v>
      </c>
      <c r="J1582" s="339" t="s">
        <v>165</v>
      </c>
      <c r="K1582" s="420">
        <v>0.4</v>
      </c>
      <c r="L1582" s="421">
        <v>1.6371204423423099E-2</v>
      </c>
    </row>
    <row r="1583" spans="2:13" x14ac:dyDescent="0.3">
      <c r="B1583" s="458" t="s">
        <v>1307</v>
      </c>
      <c r="C1583" s="289"/>
      <c r="D1583" s="290" t="s">
        <v>1270</v>
      </c>
      <c r="E1583" s="291">
        <v>6.0000000000000001E-3</v>
      </c>
      <c r="F1583" s="292">
        <v>31.98</v>
      </c>
      <c r="G1583" s="26">
        <v>0.19188</v>
      </c>
      <c r="H1583" s="419">
        <v>2.4742491373396534E-2</v>
      </c>
      <c r="I1583" s="349" t="s">
        <v>1227</v>
      </c>
      <c r="J1583" s="339" t="s">
        <v>165</v>
      </c>
      <c r="K1583" s="420">
        <v>0.4</v>
      </c>
      <c r="L1583" s="421">
        <v>9.8969965493586141E-3</v>
      </c>
    </row>
    <row r="1584" spans="2:13" x14ac:dyDescent="0.3">
      <c r="B1584" s="446"/>
      <c r="C1584" s="447"/>
      <c r="D1584" s="290"/>
      <c r="E1584" s="291"/>
      <c r="F1584" s="292"/>
      <c r="G1584" s="26">
        <v>0</v>
      </c>
      <c r="H1584" s="419">
        <v>0</v>
      </c>
      <c r="I1584" s="349" t="s">
        <v>1228</v>
      </c>
      <c r="J1584" s="339"/>
      <c r="K1584" s="420"/>
      <c r="L1584" s="421">
        <v>0</v>
      </c>
    </row>
    <row r="1585" spans="2:12" x14ac:dyDescent="0.3">
      <c r="B1585" s="422"/>
      <c r="C1585" s="289"/>
      <c r="D1585" s="290"/>
      <c r="E1585" s="291"/>
      <c r="F1585" s="292"/>
      <c r="G1585" s="26">
        <v>0</v>
      </c>
      <c r="H1585" s="419">
        <v>0</v>
      </c>
      <c r="I1585" s="349" t="s">
        <v>1229</v>
      </c>
      <c r="J1585" s="339"/>
      <c r="K1585" s="420"/>
      <c r="L1585" s="421">
        <v>0</v>
      </c>
    </row>
    <row r="1586" spans="2:12" x14ac:dyDescent="0.3">
      <c r="B1586" s="422"/>
      <c r="C1586" s="289"/>
      <c r="D1586" s="290"/>
      <c r="E1586" s="291"/>
      <c r="F1586" s="292"/>
      <c r="G1586" s="26">
        <v>0</v>
      </c>
      <c r="H1586" s="419">
        <v>0</v>
      </c>
      <c r="I1586" s="349" t="s">
        <v>1238</v>
      </c>
      <c r="J1586" s="339"/>
      <c r="K1586" s="420"/>
      <c r="L1586" s="421">
        <v>0</v>
      </c>
    </row>
    <row r="1587" spans="2:12" x14ac:dyDescent="0.3">
      <c r="B1587" s="422"/>
      <c r="C1587" s="289"/>
      <c r="D1587" s="290"/>
      <c r="E1587" s="291"/>
      <c r="F1587" s="292"/>
      <c r="G1587" s="26">
        <v>0</v>
      </c>
      <c r="H1587" s="419">
        <v>0</v>
      </c>
      <c r="I1587" s="349"/>
      <c r="J1587" s="339"/>
      <c r="K1587" s="420"/>
      <c r="L1587" s="421">
        <v>0</v>
      </c>
    </row>
    <row r="1588" spans="2:12" x14ac:dyDescent="0.3">
      <c r="B1588" s="422"/>
      <c r="C1588" s="289"/>
      <c r="D1588" s="290"/>
      <c r="E1588" s="291"/>
      <c r="F1588" s="292"/>
      <c r="G1588" s="26">
        <v>0</v>
      </c>
      <c r="H1588" s="419">
        <v>0</v>
      </c>
      <c r="I1588" s="349"/>
      <c r="J1588" s="339"/>
      <c r="K1588" s="420"/>
      <c r="L1588" s="421">
        <v>0</v>
      </c>
    </row>
    <row r="1589" spans="2:12" x14ac:dyDescent="0.3">
      <c r="B1589" s="422"/>
      <c r="C1589" s="289"/>
      <c r="D1589" s="290"/>
      <c r="E1589" s="291"/>
      <c r="F1589" s="292"/>
      <c r="G1589" s="26">
        <v>0</v>
      </c>
      <c r="H1589" s="419">
        <v>0</v>
      </c>
      <c r="I1589" s="349"/>
      <c r="J1589" s="339"/>
      <c r="K1589" s="420"/>
      <c r="L1589" s="421">
        <v>0</v>
      </c>
    </row>
    <row r="1590" spans="2:12" x14ac:dyDescent="0.3">
      <c r="B1590" s="422"/>
      <c r="C1590" s="289"/>
      <c r="D1590" s="290"/>
      <c r="E1590" s="291"/>
      <c r="F1590" s="292"/>
      <c r="G1590" s="26">
        <v>0</v>
      </c>
      <c r="H1590" s="419">
        <v>0</v>
      </c>
      <c r="I1590" s="349"/>
      <c r="J1590" s="339"/>
      <c r="K1590" s="420"/>
      <c r="L1590" s="421">
        <v>0</v>
      </c>
    </row>
    <row r="1591" spans="2:12" x14ac:dyDescent="0.3">
      <c r="B1591" s="422"/>
      <c r="C1591" s="289"/>
      <c r="D1591" s="290"/>
      <c r="E1591" s="291"/>
      <c r="F1591" s="292"/>
      <c r="G1591" s="26">
        <v>0</v>
      </c>
      <c r="H1591" s="419">
        <v>0</v>
      </c>
      <c r="I1591" s="349" t="s">
        <v>1232</v>
      </c>
      <c r="J1591" s="339"/>
      <c r="K1591" s="420"/>
      <c r="L1591" s="421">
        <v>0</v>
      </c>
    </row>
    <row r="1592" spans="2:12" x14ac:dyDescent="0.3">
      <c r="B1592" s="422"/>
      <c r="C1592" s="289"/>
      <c r="D1592" s="290"/>
      <c r="E1592" s="291"/>
      <c r="F1592" s="292"/>
      <c r="G1592" s="26">
        <v>0</v>
      </c>
      <c r="H1592" s="419">
        <v>0</v>
      </c>
      <c r="I1592" s="349" t="s">
        <v>1226</v>
      </c>
      <c r="J1592" s="339"/>
      <c r="K1592" s="420"/>
      <c r="L1592" s="421">
        <v>0</v>
      </c>
    </row>
    <row r="1593" spans="2:12" x14ac:dyDescent="0.3">
      <c r="B1593" s="422">
        <v>0</v>
      </c>
      <c r="C1593" s="289"/>
      <c r="D1593" s="254">
        <v>0</v>
      </c>
      <c r="E1593" s="291"/>
      <c r="F1593" s="292"/>
      <c r="G1593" s="26">
        <v>0</v>
      </c>
      <c r="H1593" s="419">
        <v>0</v>
      </c>
      <c r="I1593" s="349" t="s">
        <v>1227</v>
      </c>
      <c r="J1593" s="339">
        <v>0</v>
      </c>
      <c r="K1593" s="420">
        <v>0</v>
      </c>
      <c r="L1593" s="421">
        <v>0</v>
      </c>
    </row>
    <row r="1594" spans="2:12" x14ac:dyDescent="0.3">
      <c r="B1594" s="422"/>
      <c r="C1594" s="289"/>
      <c r="D1594" s="254"/>
      <c r="E1594" s="291"/>
      <c r="F1594" s="292"/>
      <c r="G1594" s="26">
        <v>0</v>
      </c>
      <c r="H1594" s="419">
        <v>0</v>
      </c>
      <c r="I1594" s="349"/>
      <c r="J1594" s="339"/>
      <c r="K1594" s="420"/>
      <c r="L1594" s="421">
        <v>0</v>
      </c>
    </row>
    <row r="1595" spans="2:12" x14ac:dyDescent="0.3">
      <c r="B1595" s="422"/>
      <c r="C1595" s="289"/>
      <c r="D1595" s="254"/>
      <c r="E1595" s="291"/>
      <c r="F1595" s="292"/>
      <c r="G1595" s="26">
        <v>0</v>
      </c>
      <c r="H1595" s="419">
        <v>0</v>
      </c>
      <c r="I1595" s="349"/>
      <c r="J1595" s="339"/>
      <c r="K1595" s="420"/>
      <c r="L1595" s="421">
        <v>0</v>
      </c>
    </row>
    <row r="1596" spans="2:12" x14ac:dyDescent="0.3">
      <c r="B1596" s="422">
        <v>0</v>
      </c>
      <c r="C1596" s="289"/>
      <c r="D1596" s="254">
        <v>0</v>
      </c>
      <c r="E1596" s="291"/>
      <c r="F1596" s="292"/>
      <c r="G1596" s="26">
        <v>0</v>
      </c>
      <c r="H1596" s="419">
        <v>0</v>
      </c>
      <c r="I1596" s="349" t="s">
        <v>1228</v>
      </c>
      <c r="J1596" s="339">
        <v>0</v>
      </c>
      <c r="K1596" s="420">
        <v>0</v>
      </c>
      <c r="L1596" s="421">
        <v>0</v>
      </c>
    </row>
    <row r="1597" spans="2:12" x14ac:dyDescent="0.3">
      <c r="B1597" s="449" t="s">
        <v>62</v>
      </c>
      <c r="C1597" s="293"/>
      <c r="D1597" s="294"/>
      <c r="E1597" s="295"/>
      <c r="F1597" s="296"/>
      <c r="G1597" s="260">
        <v>6.3092800000000002</v>
      </c>
      <c r="H1597" s="438" t="s">
        <v>62</v>
      </c>
      <c r="I1597" s="350" t="s">
        <v>156</v>
      </c>
      <c r="J1597" s="351"/>
      <c r="K1597" s="468" t="s">
        <v>156</v>
      </c>
      <c r="L1597" s="439">
        <v>0.77416506341649594</v>
      </c>
    </row>
    <row r="1598" spans="2:12" x14ac:dyDescent="0.3">
      <c r="B1598" s="428" t="s">
        <v>63</v>
      </c>
      <c r="C1598" s="263"/>
      <c r="D1598" s="264"/>
      <c r="E1598" s="265"/>
      <c r="F1598" s="266"/>
      <c r="G1598" s="277"/>
      <c r="H1598" s="278"/>
      <c r="I1598" s="279"/>
      <c r="J1598" s="280"/>
      <c r="K1598" s="281"/>
      <c r="L1598" s="282">
        <v>0</v>
      </c>
    </row>
    <row r="1599" spans="2:12" x14ac:dyDescent="0.3">
      <c r="B1599" s="415" t="s">
        <v>53</v>
      </c>
      <c r="C1599" s="297"/>
      <c r="D1599" s="249" t="s">
        <v>0</v>
      </c>
      <c r="E1599" s="250" t="s">
        <v>1</v>
      </c>
      <c r="F1599" s="272" t="s">
        <v>61</v>
      </c>
      <c r="G1599" s="285" t="s">
        <v>56</v>
      </c>
      <c r="H1599" s="441" t="s">
        <v>158</v>
      </c>
      <c r="I1599" s="472" t="s">
        <v>159</v>
      </c>
      <c r="J1599" s="472" t="s">
        <v>160</v>
      </c>
      <c r="K1599" s="473" t="s">
        <v>161</v>
      </c>
      <c r="L1599" s="444" t="s">
        <v>162</v>
      </c>
    </row>
    <row r="1600" spans="2:12" x14ac:dyDescent="0.3">
      <c r="B1600" s="422">
        <v>0</v>
      </c>
      <c r="C1600" s="289"/>
      <c r="D1600" s="254">
        <v>0</v>
      </c>
      <c r="E1600" s="255"/>
      <c r="F1600" s="292"/>
      <c r="G1600" s="288">
        <v>0</v>
      </c>
      <c r="H1600" s="450">
        <v>0</v>
      </c>
      <c r="I1600" s="352" t="s">
        <v>1232</v>
      </c>
      <c r="J1600" s="451">
        <v>0</v>
      </c>
      <c r="K1600" s="452">
        <v>0</v>
      </c>
      <c r="L1600" s="453">
        <v>0</v>
      </c>
    </row>
    <row r="1601" spans="2:12" x14ac:dyDescent="0.3">
      <c r="B1601" s="422">
        <v>0</v>
      </c>
      <c r="C1601" s="289"/>
      <c r="D1601" s="254">
        <v>0</v>
      </c>
      <c r="E1601" s="255"/>
      <c r="F1601" s="292"/>
      <c r="G1601" s="257">
        <v>0</v>
      </c>
      <c r="H1601" s="437">
        <v>0</v>
      </c>
      <c r="I1601" s="349" t="s">
        <v>1226</v>
      </c>
      <c r="J1601" s="339">
        <v>0</v>
      </c>
      <c r="K1601" s="420">
        <v>0</v>
      </c>
      <c r="L1601" s="454">
        <v>0</v>
      </c>
    </row>
    <row r="1602" spans="2:12" x14ac:dyDescent="0.3">
      <c r="B1602" s="422">
        <v>0</v>
      </c>
      <c r="C1602" s="289"/>
      <c r="D1602" s="254">
        <v>0</v>
      </c>
      <c r="E1602" s="255"/>
      <c r="F1602" s="292"/>
      <c r="G1602" s="257">
        <v>0</v>
      </c>
      <c r="H1602" s="437">
        <v>0</v>
      </c>
      <c r="I1602" s="349" t="s">
        <v>1229</v>
      </c>
      <c r="J1602" s="339">
        <v>0</v>
      </c>
      <c r="K1602" s="420">
        <v>0</v>
      </c>
      <c r="L1602" s="454">
        <v>0</v>
      </c>
    </row>
    <row r="1603" spans="2:12" ht="15" thickBot="1" x14ac:dyDescent="0.35">
      <c r="B1603" s="455" t="s">
        <v>64</v>
      </c>
      <c r="C1603" s="298"/>
      <c r="D1603" s="299"/>
      <c r="E1603" s="300"/>
      <c r="F1603" s="301"/>
      <c r="G1603" s="288">
        <v>0</v>
      </c>
      <c r="H1603" s="438" t="s">
        <v>64</v>
      </c>
      <c r="I1603" s="350" t="s">
        <v>156</v>
      </c>
      <c r="J1603" s="351"/>
      <c r="K1603" s="468" t="s">
        <v>156</v>
      </c>
      <c r="L1603" s="439">
        <v>0</v>
      </c>
    </row>
    <row r="1604" spans="2:12" x14ac:dyDescent="0.3">
      <c r="B1604" s="235"/>
      <c r="C1604" s="302"/>
      <c r="D1604" s="303" t="s">
        <v>65</v>
      </c>
      <c r="E1604" s="304"/>
      <c r="F1604" s="305"/>
      <c r="G1604" s="306">
        <v>7.7550800000000004</v>
      </c>
      <c r="H1604" s="307"/>
      <c r="I1604" s="353"/>
      <c r="J1604" s="354"/>
      <c r="K1604" s="353"/>
      <c r="L1604" s="310"/>
    </row>
    <row r="1605" spans="2:12" x14ac:dyDescent="0.3">
      <c r="B1605" s="232"/>
      <c r="C1605" s="302"/>
      <c r="D1605" s="311" t="s">
        <v>7</v>
      </c>
      <c r="E1605" s="312"/>
      <c r="F1605" s="313">
        <v>0.1</v>
      </c>
      <c r="G1605" s="73">
        <v>0.77600000000000002</v>
      </c>
      <c r="H1605" s="314"/>
      <c r="I1605" s="355"/>
      <c r="J1605" s="356"/>
      <c r="K1605" s="474"/>
      <c r="L1605" s="317"/>
    </row>
    <row r="1606" spans="2:12" x14ac:dyDescent="0.3">
      <c r="B1606" s="232"/>
      <c r="C1606" s="302"/>
      <c r="D1606" s="311" t="s">
        <v>8</v>
      </c>
      <c r="E1606" s="312"/>
      <c r="F1606" s="313">
        <v>0.1</v>
      </c>
      <c r="G1606" s="73">
        <v>0.77600000000000002</v>
      </c>
      <c r="H1606" s="314"/>
      <c r="I1606" s="355"/>
      <c r="J1606" s="356"/>
      <c r="K1606" s="474"/>
      <c r="L1606" s="317"/>
    </row>
    <row r="1607" spans="2:12" x14ac:dyDescent="0.3">
      <c r="B1607" s="409"/>
      <c r="C1607" s="302"/>
      <c r="D1607" s="318" t="s">
        <v>67</v>
      </c>
      <c r="E1607" s="319"/>
      <c r="F1607" s="305"/>
      <c r="G1607" s="76">
        <v>9.3070000000000004</v>
      </c>
      <c r="H1607" s="314"/>
      <c r="I1607" s="355"/>
      <c r="J1607" s="356"/>
      <c r="K1607" s="474"/>
      <c r="L1607" s="317"/>
    </row>
    <row r="1608" spans="2:12" ht="15" thickBot="1" x14ac:dyDescent="0.35">
      <c r="B1608" s="232" t="s">
        <v>66</v>
      </c>
      <c r="C1608" s="302"/>
      <c r="D1608" s="320" t="s">
        <v>68</v>
      </c>
      <c r="E1608" s="321"/>
      <c r="F1608" s="322"/>
      <c r="G1608" s="78">
        <v>9.31</v>
      </c>
      <c r="H1608" s="323">
        <v>1</v>
      </c>
      <c r="I1608" s="357"/>
      <c r="J1608" s="358"/>
      <c r="K1608" s="475"/>
      <c r="L1608" s="326">
        <v>0.95525926231579816</v>
      </c>
    </row>
    <row r="1609" spans="2:12" x14ac:dyDescent="0.3">
      <c r="B1609" s="232"/>
      <c r="C1609" s="302"/>
      <c r="D1609" s="219"/>
      <c r="E1609" s="327"/>
      <c r="F1609" s="241"/>
      <c r="G1609" s="327"/>
      <c r="H1609" s="346"/>
      <c r="I1609" s="346"/>
      <c r="J1609" s="347"/>
      <c r="K1609" s="346"/>
      <c r="L1609" s="346"/>
    </row>
    <row r="1610" spans="2:12" x14ac:dyDescent="0.3">
      <c r="B1610" s="232"/>
      <c r="C1610" s="302"/>
      <c r="D1610" s="219"/>
      <c r="E1610" s="327"/>
      <c r="F1610" s="241"/>
      <c r="G1610" s="327"/>
      <c r="H1610" s="346"/>
      <c r="I1610" s="346"/>
      <c r="J1610" s="347"/>
      <c r="K1610" s="346"/>
      <c r="L1610" s="346"/>
    </row>
    <row r="1611" spans="2:12" x14ac:dyDescent="0.3">
      <c r="B1611" s="232"/>
      <c r="C1611" s="232"/>
      <c r="D1611" s="219"/>
      <c r="E1611" s="327"/>
      <c r="F1611" s="241"/>
      <c r="G1611" s="327"/>
      <c r="H1611" s="346"/>
      <c r="I1611" s="346"/>
      <c r="J1611" s="347"/>
      <c r="K1611" s="346"/>
      <c r="L1611" s="346"/>
    </row>
    <row r="1612" spans="2:12" x14ac:dyDescent="0.3">
      <c r="B1612" s="409"/>
      <c r="C1612" s="409"/>
      <c r="D1612" s="409"/>
      <c r="E1612" s="409"/>
      <c r="F1612" s="409"/>
      <c r="G1612" s="409"/>
      <c r="H1612" s="409"/>
      <c r="I1612" s="409"/>
      <c r="J1612" s="359"/>
      <c r="K1612" s="409"/>
      <c r="L1612" s="409"/>
    </row>
    <row r="1613" spans="2:12" x14ac:dyDescent="0.3">
      <c r="B1613" s="409"/>
      <c r="C1613" s="409"/>
      <c r="D1613" s="409"/>
      <c r="E1613" s="409"/>
      <c r="F1613" s="409"/>
      <c r="G1613" s="409"/>
      <c r="H1613" s="409"/>
      <c r="I1613" s="409"/>
      <c r="J1613" s="359"/>
      <c r="K1613" s="409"/>
      <c r="L1613" s="409"/>
    </row>
    <row r="1614" spans="2:12" x14ac:dyDescent="0.3">
      <c r="B1614" s="409"/>
      <c r="C1614" s="409"/>
      <c r="D1614" s="409"/>
      <c r="E1614" s="409"/>
      <c r="F1614" s="409"/>
      <c r="G1614" s="409"/>
      <c r="H1614" s="409"/>
      <c r="I1614" s="409"/>
      <c r="J1614" s="359"/>
      <c r="K1614" s="409"/>
      <c r="L1614" s="409"/>
    </row>
    <row r="1615" spans="2:12" x14ac:dyDescent="0.3">
      <c r="B1615" s="409"/>
      <c r="C1615" s="409"/>
      <c r="D1615" s="409"/>
      <c r="E1615" s="409"/>
      <c r="F1615" s="409"/>
      <c r="G1615" s="409"/>
      <c r="H1615" s="409"/>
      <c r="I1615" s="409"/>
      <c r="J1615" s="359"/>
      <c r="K1615" s="409"/>
      <c r="L1615" s="409"/>
    </row>
    <row r="1616" spans="2:12" x14ac:dyDescent="0.3">
      <c r="B1616" s="409"/>
      <c r="C1616" s="409"/>
      <c r="D1616" s="409"/>
      <c r="E1616" s="409"/>
      <c r="F1616" s="409"/>
      <c r="G1616" s="409"/>
      <c r="H1616" s="409"/>
      <c r="I1616" s="409"/>
      <c r="J1616" s="359"/>
      <c r="K1616" s="409"/>
      <c r="L1616" s="409"/>
    </row>
    <row r="1617" spans="2:12" x14ac:dyDescent="0.3">
      <c r="B1617" s="409"/>
      <c r="C1617" s="409"/>
      <c r="D1617" s="409"/>
      <c r="E1617" s="409"/>
      <c r="F1617" s="409"/>
      <c r="G1617" s="409"/>
      <c r="H1617" s="409"/>
      <c r="I1617" s="409"/>
      <c r="J1617" s="359"/>
      <c r="K1617" s="409"/>
      <c r="L1617" s="409"/>
    </row>
    <row r="1618" spans="2:12" ht="37.200000000000003" customHeight="1" x14ac:dyDescent="0.3">
      <c r="B1618" s="710" t="s">
        <v>1809</v>
      </c>
      <c r="C1618" s="710"/>
      <c r="D1618" s="710"/>
      <c r="E1618" s="710"/>
      <c r="F1618" s="710"/>
      <c r="G1618" s="710"/>
      <c r="H1618" s="710"/>
      <c r="I1618" s="710"/>
      <c r="J1618" s="710"/>
      <c r="K1618" s="710"/>
      <c r="L1618" s="710"/>
    </row>
    <row r="1619" spans="2:12" ht="17.399999999999999" x14ac:dyDescent="0.3">
      <c r="B1619" s="343"/>
      <c r="C1619" s="343"/>
      <c r="D1619" s="344"/>
      <c r="E1619" s="345"/>
      <c r="F1619" s="345"/>
      <c r="G1619" s="345"/>
      <c r="H1619" s="346"/>
      <c r="I1619" s="346"/>
      <c r="J1619" s="347"/>
      <c r="K1619" s="346"/>
      <c r="L1619" s="346"/>
    </row>
    <row r="1620" spans="2:12" x14ac:dyDescent="0.3">
      <c r="B1620" s="410" t="s">
        <v>1222</v>
      </c>
      <c r="C1620" s="232" t="s">
        <v>1223</v>
      </c>
      <c r="D1620" s="232"/>
      <c r="E1620" s="232"/>
      <c r="F1620" s="233"/>
      <c r="G1620" s="234"/>
      <c r="H1620" s="346"/>
      <c r="I1620" s="409"/>
      <c r="J1620" s="347"/>
      <c r="K1620" s="346"/>
      <c r="L1620" s="346"/>
    </row>
    <row r="1621" spans="2:12" ht="34.5" customHeight="1" x14ac:dyDescent="0.3">
      <c r="B1621" s="232" t="s">
        <v>1224</v>
      </c>
      <c r="C1621" s="235" t="s">
        <v>157</v>
      </c>
      <c r="D1621" s="411"/>
      <c r="E1621" s="412"/>
      <c r="F1621" s="233"/>
      <c r="G1621" s="234"/>
      <c r="H1621" s="346"/>
      <c r="I1621" s="346"/>
      <c r="J1621" s="347"/>
      <c r="K1621" s="346"/>
      <c r="L1621" s="346"/>
    </row>
    <row r="1622" spans="2:12" x14ac:dyDescent="0.3">
      <c r="B1622" s="232"/>
      <c r="C1622" s="236"/>
      <c r="D1622" s="237"/>
      <c r="E1622" s="238"/>
      <c r="F1622" s="239"/>
      <c r="G1622" s="240"/>
      <c r="H1622" s="346"/>
      <c r="I1622" s="346"/>
      <c r="J1622" s="347"/>
      <c r="K1622" s="346"/>
      <c r="L1622" s="346"/>
    </row>
    <row r="1623" spans="2:12" ht="30.75" customHeight="1" x14ac:dyDescent="0.3">
      <c r="B1623" s="413" t="s">
        <v>48</v>
      </c>
      <c r="C1623" s="236"/>
      <c r="D1623" s="237"/>
      <c r="E1623" s="238"/>
      <c r="F1623" s="238"/>
      <c r="G1623" s="238"/>
      <c r="H1623" s="346"/>
      <c r="I1623" s="346"/>
      <c r="J1623" s="347"/>
      <c r="K1623" s="346"/>
      <c r="L1623" s="346"/>
    </row>
    <row r="1624" spans="2:12" x14ac:dyDescent="0.3">
      <c r="B1624" s="235" t="s">
        <v>49</v>
      </c>
      <c r="C1624" s="232" t="s">
        <v>926</v>
      </c>
      <c r="D1624" s="232"/>
      <c r="E1624" s="232"/>
      <c r="F1624" s="241" t="s">
        <v>50</v>
      </c>
      <c r="G1624" s="242" t="s">
        <v>5</v>
      </c>
      <c r="H1624" s="346"/>
      <c r="I1624" s="346"/>
      <c r="J1624" s="347"/>
      <c r="K1624" s="346"/>
      <c r="L1624" s="346"/>
    </row>
    <row r="1625" spans="2:12" ht="15" thickBot="1" x14ac:dyDescent="0.35">
      <c r="B1625" s="235" t="s">
        <v>51</v>
      </c>
      <c r="C1625" s="235" t="s">
        <v>927</v>
      </c>
      <c r="D1625" s="235"/>
      <c r="E1625" s="235"/>
      <c r="F1625" s="235"/>
      <c r="G1625" s="235"/>
      <c r="H1625" s="235"/>
      <c r="I1625" s="235"/>
      <c r="J1625" s="235"/>
      <c r="K1625" s="346"/>
      <c r="L1625" s="346"/>
    </row>
    <row r="1626" spans="2:12" ht="33" customHeight="1" thickTop="1" x14ac:dyDescent="0.3">
      <c r="B1626" s="414" t="s">
        <v>52</v>
      </c>
      <c r="C1626" s="243"/>
      <c r="D1626" s="244"/>
      <c r="E1626" s="245"/>
      <c r="F1626" s="246"/>
      <c r="G1626" s="247"/>
      <c r="H1626" s="393" t="s">
        <v>164</v>
      </c>
      <c r="I1626" s="394"/>
      <c r="J1626" s="394"/>
      <c r="K1626" s="394"/>
      <c r="L1626" s="395"/>
    </row>
    <row r="1627" spans="2:12" x14ac:dyDescent="0.3">
      <c r="B1627" s="415" t="s">
        <v>53</v>
      </c>
      <c r="C1627" s="248" t="s">
        <v>1</v>
      </c>
      <c r="D1627" s="249" t="s">
        <v>54</v>
      </c>
      <c r="E1627" s="250" t="s">
        <v>23</v>
      </c>
      <c r="F1627" s="250" t="s">
        <v>55</v>
      </c>
      <c r="G1627" s="251" t="s">
        <v>56</v>
      </c>
      <c r="H1627" s="416" t="s">
        <v>158</v>
      </c>
      <c r="I1627" s="466" t="s">
        <v>159</v>
      </c>
      <c r="J1627" s="466" t="s">
        <v>160</v>
      </c>
      <c r="K1627" s="466" t="s">
        <v>161</v>
      </c>
      <c r="L1627" s="467" t="s">
        <v>162</v>
      </c>
    </row>
    <row r="1628" spans="2:12" x14ac:dyDescent="0.3">
      <c r="B1628" s="348"/>
      <c r="C1628" s="253"/>
      <c r="D1628" s="254"/>
      <c r="E1628" s="255">
        <v>0</v>
      </c>
      <c r="F1628" s="256"/>
      <c r="G1628" s="26">
        <v>0</v>
      </c>
      <c r="H1628" s="419">
        <v>0</v>
      </c>
      <c r="I1628" s="349" t="s">
        <v>1226</v>
      </c>
      <c r="J1628" s="339"/>
      <c r="K1628" s="420"/>
      <c r="L1628" s="421">
        <v>0</v>
      </c>
    </row>
    <row r="1629" spans="2:12" x14ac:dyDescent="0.3">
      <c r="B1629" s="422">
        <v>0</v>
      </c>
      <c r="C1629" s="253"/>
      <c r="D1629" s="254">
        <v>0</v>
      </c>
      <c r="E1629" s="255">
        <v>0</v>
      </c>
      <c r="F1629" s="256"/>
      <c r="G1629" s="26">
        <v>0</v>
      </c>
      <c r="H1629" s="419">
        <v>0</v>
      </c>
      <c r="I1629" s="349" t="s">
        <v>1227</v>
      </c>
      <c r="J1629" s="339">
        <v>0</v>
      </c>
      <c r="K1629" s="420">
        <v>0</v>
      </c>
      <c r="L1629" s="421">
        <v>0</v>
      </c>
    </row>
    <row r="1630" spans="2:12" x14ac:dyDescent="0.3">
      <c r="B1630" s="422">
        <v>0</v>
      </c>
      <c r="C1630" s="253"/>
      <c r="D1630" s="254">
        <v>0</v>
      </c>
      <c r="E1630" s="255">
        <v>0</v>
      </c>
      <c r="F1630" s="256"/>
      <c r="G1630" s="26">
        <v>0</v>
      </c>
      <c r="H1630" s="419">
        <v>0</v>
      </c>
      <c r="I1630" s="349" t="s">
        <v>1228</v>
      </c>
      <c r="J1630" s="339">
        <v>0</v>
      </c>
      <c r="K1630" s="420">
        <v>0</v>
      </c>
      <c r="L1630" s="421">
        <v>0</v>
      </c>
    </row>
    <row r="1631" spans="2:12" x14ac:dyDescent="0.3">
      <c r="B1631" s="422">
        <v>0</v>
      </c>
      <c r="C1631" s="253"/>
      <c r="D1631" s="254">
        <v>0</v>
      </c>
      <c r="E1631" s="255">
        <v>0</v>
      </c>
      <c r="F1631" s="256"/>
      <c r="G1631" s="26">
        <v>0</v>
      </c>
      <c r="H1631" s="419">
        <v>0</v>
      </c>
      <c r="I1631" s="349" t="s">
        <v>1229</v>
      </c>
      <c r="J1631" s="339">
        <v>0</v>
      </c>
      <c r="K1631" s="420">
        <v>0</v>
      </c>
      <c r="L1631" s="421">
        <v>0</v>
      </c>
    </row>
    <row r="1632" spans="2:12" x14ac:dyDescent="0.3">
      <c r="B1632" s="422">
        <v>0</v>
      </c>
      <c r="C1632" s="253"/>
      <c r="D1632" s="254">
        <v>0</v>
      </c>
      <c r="E1632" s="255">
        <v>0</v>
      </c>
      <c r="F1632" s="256"/>
      <c r="G1632" s="26">
        <v>0</v>
      </c>
      <c r="H1632" s="419">
        <v>0</v>
      </c>
      <c r="I1632" s="349" t="s">
        <v>1230</v>
      </c>
      <c r="J1632" s="339">
        <v>0</v>
      </c>
      <c r="K1632" s="420">
        <v>0</v>
      </c>
      <c r="L1632" s="421">
        <v>0</v>
      </c>
    </row>
    <row r="1633" spans="2:13" x14ac:dyDescent="0.3">
      <c r="B1633" s="422" t="s">
        <v>73</v>
      </c>
      <c r="C1633" s="253"/>
      <c r="D1633" s="254">
        <v>0</v>
      </c>
      <c r="E1633" s="255">
        <v>0</v>
      </c>
      <c r="F1633" s="256"/>
      <c r="G1633" s="26">
        <v>0.47299999999999998</v>
      </c>
      <c r="H1633" s="419">
        <v>2.661697863866478E-2</v>
      </c>
      <c r="I1633" s="349" t="s">
        <v>1231</v>
      </c>
      <c r="J1633" s="61" t="s">
        <v>165</v>
      </c>
      <c r="K1633" s="100">
        <v>0.4</v>
      </c>
      <c r="L1633" s="101">
        <v>1.0646791455465912E-2</v>
      </c>
      <c r="M1633" s="62">
        <v>18</v>
      </c>
    </row>
    <row r="1634" spans="2:13" x14ac:dyDescent="0.3">
      <c r="B1634" s="422" t="s">
        <v>57</v>
      </c>
      <c r="C1634" s="253"/>
      <c r="D1634" s="259"/>
      <c r="E1634" s="255"/>
      <c r="F1634" s="256"/>
      <c r="G1634" s="260">
        <v>0.47299999999999998</v>
      </c>
      <c r="H1634" s="425" t="s">
        <v>57</v>
      </c>
      <c r="I1634" s="350" t="s">
        <v>156</v>
      </c>
      <c r="J1634" s="351"/>
      <c r="K1634" s="468" t="s">
        <v>156</v>
      </c>
      <c r="L1634" s="427">
        <v>1.0646791455465912E-2</v>
      </c>
    </row>
    <row r="1635" spans="2:13" x14ac:dyDescent="0.3">
      <c r="B1635" s="428" t="s">
        <v>22</v>
      </c>
      <c r="C1635" s="263"/>
      <c r="D1635" s="264"/>
      <c r="E1635" s="265"/>
      <c r="F1635" s="266"/>
      <c r="G1635" s="267"/>
      <c r="H1635" s="429"/>
      <c r="I1635" s="174"/>
      <c r="J1635" s="175"/>
      <c r="K1635" s="469"/>
      <c r="L1635" s="270"/>
    </row>
    <row r="1636" spans="2:13" x14ac:dyDescent="0.3">
      <c r="B1636" s="431" t="s">
        <v>58</v>
      </c>
      <c r="C1636" s="271" t="s">
        <v>1</v>
      </c>
      <c r="D1636" s="329" t="s">
        <v>59</v>
      </c>
      <c r="E1636" s="272" t="s">
        <v>23</v>
      </c>
      <c r="F1636" s="272" t="s">
        <v>55</v>
      </c>
      <c r="G1636" s="273" t="s">
        <v>56</v>
      </c>
      <c r="H1636" s="416" t="s">
        <v>158</v>
      </c>
      <c r="I1636" s="466" t="s">
        <v>159</v>
      </c>
      <c r="J1636" s="466" t="s">
        <v>160</v>
      </c>
      <c r="K1636" s="470" t="s">
        <v>161</v>
      </c>
      <c r="L1636" s="418" t="s">
        <v>162</v>
      </c>
    </row>
    <row r="1637" spans="2:13" x14ac:dyDescent="0.3">
      <c r="B1637" s="8" t="s">
        <v>24</v>
      </c>
      <c r="C1637" s="25">
        <v>1</v>
      </c>
      <c r="D1637" s="3">
        <v>4.05</v>
      </c>
      <c r="E1637" s="26">
        <v>4.05</v>
      </c>
      <c r="F1637" s="26">
        <v>1.1000000000000001</v>
      </c>
      <c r="G1637" s="26">
        <v>4.4550000000000001</v>
      </c>
      <c r="H1637" s="433">
        <v>0.25069479880602874</v>
      </c>
      <c r="I1637" s="97"/>
      <c r="J1637" s="434" t="s">
        <v>163</v>
      </c>
      <c r="K1637" s="435">
        <v>1</v>
      </c>
      <c r="L1637" s="436">
        <v>0.25069479880602874</v>
      </c>
      <c r="M1637" s="62">
        <v>101</v>
      </c>
    </row>
    <row r="1638" spans="2:13" x14ac:dyDescent="0.3">
      <c r="B1638" s="8" t="s">
        <v>37</v>
      </c>
      <c r="C1638" s="25">
        <v>1</v>
      </c>
      <c r="D1638" s="3">
        <v>4.0999999999999996</v>
      </c>
      <c r="E1638" s="26">
        <v>4.0999999999999996</v>
      </c>
      <c r="F1638" s="26">
        <v>1.1000000000000001</v>
      </c>
      <c r="G1638" s="26">
        <v>4.51</v>
      </c>
      <c r="H1638" s="419">
        <v>0.25378979632215254</v>
      </c>
      <c r="I1638" s="99"/>
      <c r="J1638" s="423" t="s">
        <v>163</v>
      </c>
      <c r="K1638" s="424">
        <v>1</v>
      </c>
      <c r="L1638" s="421">
        <v>0.25378979632215254</v>
      </c>
      <c r="M1638" s="62">
        <v>122</v>
      </c>
    </row>
    <row r="1639" spans="2:13" x14ac:dyDescent="0.3">
      <c r="B1639" s="8" t="s">
        <v>69</v>
      </c>
      <c r="C1639" s="25">
        <v>0.1</v>
      </c>
      <c r="D1639" s="3">
        <v>4.55</v>
      </c>
      <c r="E1639" s="26">
        <v>0.45500000000000002</v>
      </c>
      <c r="F1639" s="27">
        <v>1.1000000000000001</v>
      </c>
      <c r="G1639" s="26">
        <v>0.50050000000000006</v>
      </c>
      <c r="H1639" s="419">
        <v>2.816447739672669E-2</v>
      </c>
      <c r="I1639" s="99"/>
      <c r="J1639" s="423" t="s">
        <v>163</v>
      </c>
      <c r="K1639" s="424">
        <v>1</v>
      </c>
      <c r="L1639" s="421">
        <v>2.816447739672669E-2</v>
      </c>
      <c r="M1639" s="62">
        <v>113</v>
      </c>
    </row>
    <row r="1640" spans="2:13" x14ac:dyDescent="0.3">
      <c r="B1640" s="422"/>
      <c r="C1640" s="253"/>
      <c r="D1640" s="254"/>
      <c r="E1640" s="255"/>
      <c r="F1640" s="255"/>
      <c r="G1640" s="257"/>
      <c r="H1640" s="437">
        <v>0</v>
      </c>
      <c r="I1640" s="258" t="s">
        <v>1228</v>
      </c>
      <c r="J1640" s="339"/>
      <c r="K1640" s="420"/>
      <c r="L1640" s="421">
        <v>0</v>
      </c>
    </row>
    <row r="1641" spans="2:13" x14ac:dyDescent="0.3">
      <c r="B1641" s="422"/>
      <c r="C1641" s="253"/>
      <c r="D1641" s="254"/>
      <c r="E1641" s="255"/>
      <c r="F1641" s="255"/>
      <c r="G1641" s="257"/>
      <c r="H1641" s="437">
        <v>0</v>
      </c>
      <c r="I1641" s="258" t="s">
        <v>1229</v>
      </c>
      <c r="J1641" s="339">
        <v>0</v>
      </c>
      <c r="K1641" s="420">
        <v>0</v>
      </c>
      <c r="L1641" s="421">
        <v>0</v>
      </c>
    </row>
    <row r="1642" spans="2:13" x14ac:dyDescent="0.3">
      <c r="B1642" s="422">
        <v>0</v>
      </c>
      <c r="C1642" s="253"/>
      <c r="D1642" s="254">
        <v>0</v>
      </c>
      <c r="E1642" s="255">
        <v>0</v>
      </c>
      <c r="F1642" s="255"/>
      <c r="G1642" s="257">
        <v>0</v>
      </c>
      <c r="H1642" s="437">
        <v>0</v>
      </c>
      <c r="I1642" s="258" t="s">
        <v>1230</v>
      </c>
      <c r="J1642" s="339">
        <v>0</v>
      </c>
      <c r="K1642" s="420">
        <v>0</v>
      </c>
      <c r="L1642" s="421">
        <v>0</v>
      </c>
    </row>
    <row r="1643" spans="2:13" x14ac:dyDescent="0.3">
      <c r="B1643" s="422">
        <v>0</v>
      </c>
      <c r="C1643" s="253"/>
      <c r="D1643" s="254">
        <v>0</v>
      </c>
      <c r="E1643" s="255">
        <v>0</v>
      </c>
      <c r="F1643" s="256"/>
      <c r="G1643" s="257">
        <v>0</v>
      </c>
      <c r="H1643" s="437">
        <v>0</v>
      </c>
      <c r="I1643" s="258" t="s">
        <v>1231</v>
      </c>
      <c r="J1643" s="339">
        <v>0</v>
      </c>
      <c r="K1643" s="420">
        <v>0</v>
      </c>
      <c r="L1643" s="421">
        <v>0</v>
      </c>
    </row>
    <row r="1644" spans="2:13" x14ac:dyDescent="0.3">
      <c r="B1644" s="422">
        <v>0</v>
      </c>
      <c r="C1644" s="253"/>
      <c r="D1644" s="254">
        <v>0</v>
      </c>
      <c r="E1644" s="255">
        <v>0</v>
      </c>
      <c r="F1644" s="256"/>
      <c r="G1644" s="257">
        <v>0</v>
      </c>
      <c r="H1644" s="437">
        <v>0</v>
      </c>
      <c r="I1644" s="258" t="s">
        <v>1237</v>
      </c>
      <c r="J1644" s="339">
        <v>0</v>
      </c>
      <c r="K1644" s="420">
        <v>0</v>
      </c>
      <c r="L1644" s="421">
        <v>0</v>
      </c>
    </row>
    <row r="1645" spans="2:13" x14ac:dyDescent="0.3">
      <c r="B1645" s="422">
        <v>0</v>
      </c>
      <c r="C1645" s="253"/>
      <c r="D1645" s="254">
        <v>0</v>
      </c>
      <c r="E1645" s="255">
        <v>0</v>
      </c>
      <c r="F1645" s="256"/>
      <c r="G1645" s="257">
        <v>0</v>
      </c>
      <c r="H1645" s="437">
        <v>0</v>
      </c>
      <c r="I1645" s="258" t="s">
        <v>1238</v>
      </c>
      <c r="J1645" s="339">
        <v>0</v>
      </c>
      <c r="K1645" s="420">
        <v>0</v>
      </c>
      <c r="L1645" s="421">
        <v>0</v>
      </c>
    </row>
    <row r="1646" spans="2:13" x14ac:dyDescent="0.3">
      <c r="B1646" s="422" t="s">
        <v>60</v>
      </c>
      <c r="C1646" s="253"/>
      <c r="D1646" s="259"/>
      <c r="E1646" s="255"/>
      <c r="F1646" s="256"/>
      <c r="G1646" s="260">
        <v>9.4655000000000005</v>
      </c>
      <c r="H1646" s="438" t="s">
        <v>60</v>
      </c>
      <c r="I1646" s="261" t="s">
        <v>156</v>
      </c>
      <c r="J1646" s="262"/>
      <c r="K1646" s="426" t="s">
        <v>156</v>
      </c>
      <c r="L1646" s="439">
        <v>0.53264907252490801</v>
      </c>
    </row>
    <row r="1647" spans="2:13" x14ac:dyDescent="0.3">
      <c r="B1647" s="428" t="s">
        <v>38</v>
      </c>
      <c r="C1647" s="263"/>
      <c r="D1647" s="264"/>
      <c r="E1647" s="276"/>
      <c r="F1647" s="266"/>
      <c r="G1647" s="277"/>
      <c r="H1647" s="278"/>
      <c r="I1647" s="279"/>
      <c r="J1647" s="280"/>
      <c r="K1647" s="281"/>
      <c r="L1647" s="282"/>
    </row>
    <row r="1648" spans="2:13" x14ac:dyDescent="0.3">
      <c r="B1648" s="415" t="s">
        <v>53</v>
      </c>
      <c r="C1648" s="328"/>
      <c r="D1648" s="283" t="s">
        <v>0</v>
      </c>
      <c r="E1648" s="284" t="s">
        <v>1</v>
      </c>
      <c r="F1648" s="440" t="s">
        <v>61</v>
      </c>
      <c r="G1648" s="251" t="s">
        <v>56</v>
      </c>
      <c r="H1648" s="441" t="s">
        <v>158</v>
      </c>
      <c r="I1648" s="472" t="s">
        <v>159</v>
      </c>
      <c r="J1648" s="472" t="s">
        <v>160</v>
      </c>
      <c r="K1648" s="473" t="s">
        <v>161</v>
      </c>
      <c r="L1648" s="444" t="s">
        <v>162</v>
      </c>
    </row>
    <row r="1649" spans="2:12" x14ac:dyDescent="0.3">
      <c r="B1649" s="448" t="s">
        <v>1308</v>
      </c>
      <c r="C1649" s="447"/>
      <c r="D1649" s="283" t="s">
        <v>5</v>
      </c>
      <c r="E1649" s="286">
        <v>1</v>
      </c>
      <c r="F1649" s="287">
        <v>4.45</v>
      </c>
      <c r="G1649" s="26">
        <v>4.45</v>
      </c>
      <c r="H1649" s="419">
        <v>0.25041343539547206</v>
      </c>
      <c r="I1649" s="352" t="s">
        <v>1232</v>
      </c>
      <c r="J1649" s="339" t="s">
        <v>1219</v>
      </c>
      <c r="K1649" s="420">
        <v>0</v>
      </c>
      <c r="L1649" s="421">
        <v>0</v>
      </c>
    </row>
    <row r="1650" spans="2:12" x14ac:dyDescent="0.3">
      <c r="B1650" s="422" t="s">
        <v>1246</v>
      </c>
      <c r="C1650" s="289"/>
      <c r="D1650" s="290" t="s">
        <v>5</v>
      </c>
      <c r="E1650" s="291">
        <v>2</v>
      </c>
      <c r="F1650" s="292">
        <v>1.69</v>
      </c>
      <c r="G1650" s="26">
        <v>3.38</v>
      </c>
      <c r="H1650" s="419">
        <v>0.19020166553633605</v>
      </c>
      <c r="I1650" s="349" t="s">
        <v>1226</v>
      </c>
      <c r="J1650" s="339" t="s">
        <v>1219</v>
      </c>
      <c r="K1650" s="420">
        <v>0</v>
      </c>
      <c r="L1650" s="421">
        <v>0</v>
      </c>
    </row>
    <row r="1651" spans="2:12" x14ac:dyDescent="0.3">
      <c r="B1651" s="422" t="s">
        <v>1241</v>
      </c>
      <c r="C1651" s="289"/>
      <c r="D1651" s="290" t="s">
        <v>1242</v>
      </c>
      <c r="E1651" s="291">
        <v>2E-3</v>
      </c>
      <c r="F1651" s="292">
        <v>0.52800000000000002</v>
      </c>
      <c r="G1651" s="26">
        <v>1.0560000000000001E-3</v>
      </c>
      <c r="H1651" s="419">
        <v>5.9423952309577187E-5</v>
      </c>
      <c r="I1651" s="349" t="s">
        <v>1227</v>
      </c>
      <c r="J1651" s="339" t="s">
        <v>165</v>
      </c>
      <c r="K1651" s="420">
        <v>0.4</v>
      </c>
      <c r="L1651" s="421">
        <v>2.3769580923830876E-5</v>
      </c>
    </row>
    <row r="1652" spans="2:12" x14ac:dyDescent="0.3">
      <c r="B1652" s="446" t="s">
        <v>1236</v>
      </c>
      <c r="C1652" s="447"/>
      <c r="D1652" s="290" t="s">
        <v>5</v>
      </c>
      <c r="E1652" s="291">
        <v>2E-3</v>
      </c>
      <c r="F1652" s="292">
        <v>0.52800000000000002</v>
      </c>
      <c r="G1652" s="26">
        <v>1.0560000000000001E-3</v>
      </c>
      <c r="H1652" s="419">
        <v>5.9423952309577187E-5</v>
      </c>
      <c r="I1652" s="349" t="s">
        <v>1228</v>
      </c>
      <c r="J1652" s="339" t="s">
        <v>165</v>
      </c>
      <c r="K1652" s="420">
        <v>0.4</v>
      </c>
      <c r="L1652" s="421">
        <v>2.3769580923830876E-5</v>
      </c>
    </row>
    <row r="1653" spans="2:12" x14ac:dyDescent="0.3">
      <c r="B1653" s="422"/>
      <c r="C1653" s="289"/>
      <c r="D1653" s="290"/>
      <c r="E1653" s="291"/>
      <c r="F1653" s="292"/>
      <c r="G1653" s="26">
        <v>0</v>
      </c>
      <c r="H1653" s="419">
        <v>0</v>
      </c>
      <c r="I1653" s="349" t="s">
        <v>1229</v>
      </c>
      <c r="J1653" s="339"/>
      <c r="K1653" s="420"/>
      <c r="L1653" s="421">
        <v>0</v>
      </c>
    </row>
    <row r="1654" spans="2:12" x14ac:dyDescent="0.3">
      <c r="B1654" s="448"/>
      <c r="C1654" s="447"/>
      <c r="D1654" s="290"/>
      <c r="E1654" s="291"/>
      <c r="F1654" s="292"/>
      <c r="G1654" s="26">
        <v>0</v>
      </c>
      <c r="H1654" s="419">
        <v>0</v>
      </c>
      <c r="I1654" s="349" t="s">
        <v>1230</v>
      </c>
      <c r="J1654" s="339"/>
      <c r="K1654" s="420"/>
      <c r="L1654" s="421">
        <v>0</v>
      </c>
    </row>
    <row r="1655" spans="2:12" x14ac:dyDescent="0.3">
      <c r="B1655" s="448"/>
      <c r="C1655" s="410"/>
      <c r="D1655" s="290"/>
      <c r="E1655" s="291"/>
      <c r="F1655" s="292"/>
      <c r="G1655" s="26">
        <v>0</v>
      </c>
      <c r="H1655" s="419">
        <v>0</v>
      </c>
      <c r="I1655" s="349"/>
      <c r="J1655" s="339"/>
      <c r="K1655" s="420"/>
      <c r="L1655" s="421">
        <v>0</v>
      </c>
    </row>
    <row r="1656" spans="2:12" x14ac:dyDescent="0.3">
      <c r="B1656" s="448"/>
      <c r="C1656" s="410"/>
      <c r="D1656" s="290"/>
      <c r="E1656" s="291"/>
      <c r="F1656" s="292"/>
      <c r="G1656" s="26">
        <v>0</v>
      </c>
      <c r="H1656" s="419">
        <v>0</v>
      </c>
      <c r="I1656" s="349"/>
      <c r="J1656" s="339"/>
      <c r="K1656" s="420"/>
      <c r="L1656" s="421">
        <v>0</v>
      </c>
    </row>
    <row r="1657" spans="2:12" x14ac:dyDescent="0.3">
      <c r="B1657" s="448"/>
      <c r="C1657" s="410"/>
      <c r="D1657" s="290"/>
      <c r="E1657" s="291"/>
      <c r="F1657" s="292"/>
      <c r="G1657" s="26">
        <v>0</v>
      </c>
      <c r="H1657" s="419">
        <v>0</v>
      </c>
      <c r="I1657" s="349"/>
      <c r="J1657" s="339"/>
      <c r="K1657" s="420"/>
      <c r="L1657" s="421">
        <v>0</v>
      </c>
    </row>
    <row r="1658" spans="2:12" x14ac:dyDescent="0.3">
      <c r="B1658" s="448"/>
      <c r="C1658" s="410"/>
      <c r="D1658" s="290"/>
      <c r="E1658" s="291"/>
      <c r="F1658" s="292"/>
      <c r="G1658" s="26">
        <v>0</v>
      </c>
      <c r="H1658" s="419">
        <v>0</v>
      </c>
      <c r="I1658" s="349"/>
      <c r="J1658" s="339"/>
      <c r="K1658" s="420"/>
      <c r="L1658" s="421">
        <v>0</v>
      </c>
    </row>
    <row r="1659" spans="2:12" x14ac:dyDescent="0.3">
      <c r="B1659" s="448"/>
      <c r="C1659" s="410"/>
      <c r="D1659" s="290"/>
      <c r="E1659" s="291"/>
      <c r="F1659" s="292"/>
      <c r="G1659" s="26">
        <v>0</v>
      </c>
      <c r="H1659" s="419">
        <v>0</v>
      </c>
      <c r="I1659" s="349"/>
      <c r="J1659" s="339"/>
      <c r="K1659" s="420"/>
      <c r="L1659" s="421">
        <v>0</v>
      </c>
    </row>
    <row r="1660" spans="2:12" x14ac:dyDescent="0.3">
      <c r="B1660" s="448"/>
      <c r="C1660" s="410"/>
      <c r="D1660" s="290"/>
      <c r="E1660" s="291"/>
      <c r="F1660" s="292"/>
      <c r="G1660" s="26">
        <v>0</v>
      </c>
      <c r="H1660" s="419">
        <v>0</v>
      </c>
      <c r="I1660" s="349"/>
      <c r="J1660" s="339"/>
      <c r="K1660" s="420"/>
      <c r="L1660" s="421">
        <v>0</v>
      </c>
    </row>
    <row r="1661" spans="2:12" x14ac:dyDescent="0.3">
      <c r="B1661" s="422"/>
      <c r="C1661" s="289"/>
      <c r="D1661" s="290"/>
      <c r="E1661" s="291"/>
      <c r="F1661" s="292"/>
      <c r="G1661" s="26">
        <v>0</v>
      </c>
      <c r="H1661" s="419">
        <v>0</v>
      </c>
      <c r="I1661" s="349" t="s">
        <v>1232</v>
      </c>
      <c r="J1661" s="339"/>
      <c r="K1661" s="420"/>
      <c r="L1661" s="421">
        <v>0</v>
      </c>
    </row>
    <row r="1662" spans="2:12" x14ac:dyDescent="0.3">
      <c r="B1662" s="422"/>
      <c r="C1662" s="289"/>
      <c r="D1662" s="290"/>
      <c r="E1662" s="291"/>
      <c r="F1662" s="292"/>
      <c r="G1662" s="26">
        <v>0</v>
      </c>
      <c r="H1662" s="419">
        <v>0</v>
      </c>
      <c r="I1662" s="349" t="s">
        <v>1226</v>
      </c>
      <c r="J1662" s="339"/>
      <c r="K1662" s="420"/>
      <c r="L1662" s="421">
        <v>0</v>
      </c>
    </row>
    <row r="1663" spans="2:12" x14ac:dyDescent="0.3">
      <c r="B1663" s="422">
        <v>0</v>
      </c>
      <c r="C1663" s="289"/>
      <c r="D1663" s="254">
        <v>0</v>
      </c>
      <c r="E1663" s="291"/>
      <c r="F1663" s="292"/>
      <c r="G1663" s="26">
        <v>0</v>
      </c>
      <c r="H1663" s="419">
        <v>0</v>
      </c>
      <c r="I1663" s="349" t="s">
        <v>1227</v>
      </c>
      <c r="J1663" s="339">
        <v>0</v>
      </c>
      <c r="K1663" s="420">
        <v>0</v>
      </c>
      <c r="L1663" s="421">
        <v>0</v>
      </c>
    </row>
    <row r="1664" spans="2:12" x14ac:dyDescent="0.3">
      <c r="B1664" s="422">
        <v>0</v>
      </c>
      <c r="C1664" s="289"/>
      <c r="D1664" s="254">
        <v>0</v>
      </c>
      <c r="E1664" s="291"/>
      <c r="F1664" s="292"/>
      <c r="G1664" s="26">
        <v>0</v>
      </c>
      <c r="H1664" s="419">
        <v>0</v>
      </c>
      <c r="I1664" s="349" t="s">
        <v>1228</v>
      </c>
      <c r="J1664" s="339">
        <v>0</v>
      </c>
      <c r="K1664" s="420">
        <v>0</v>
      </c>
      <c r="L1664" s="421">
        <v>0</v>
      </c>
    </row>
    <row r="1665" spans="2:12" x14ac:dyDescent="0.3">
      <c r="B1665" s="449" t="s">
        <v>62</v>
      </c>
      <c r="C1665" s="293"/>
      <c r="D1665" s="294"/>
      <c r="E1665" s="295"/>
      <c r="F1665" s="296"/>
      <c r="G1665" s="260">
        <v>7.8321120000000004</v>
      </c>
      <c r="H1665" s="438" t="s">
        <v>62</v>
      </c>
      <c r="I1665" s="350" t="s">
        <v>156</v>
      </c>
      <c r="J1665" s="351"/>
      <c r="K1665" s="468" t="s">
        <v>156</v>
      </c>
      <c r="L1665" s="439">
        <v>4.7539161847661751E-5</v>
      </c>
    </row>
    <row r="1666" spans="2:12" x14ac:dyDescent="0.3">
      <c r="B1666" s="428" t="s">
        <v>63</v>
      </c>
      <c r="C1666" s="263"/>
      <c r="D1666" s="264"/>
      <c r="E1666" s="265"/>
      <c r="F1666" s="266"/>
      <c r="G1666" s="277"/>
      <c r="H1666" s="278"/>
      <c r="I1666" s="279"/>
      <c r="J1666" s="280"/>
      <c r="K1666" s="281"/>
      <c r="L1666" s="282">
        <v>0</v>
      </c>
    </row>
    <row r="1667" spans="2:12" x14ac:dyDescent="0.3">
      <c r="B1667" s="415" t="s">
        <v>53</v>
      </c>
      <c r="C1667" s="297"/>
      <c r="D1667" s="249" t="s">
        <v>0</v>
      </c>
      <c r="E1667" s="250" t="s">
        <v>1</v>
      </c>
      <c r="F1667" s="272" t="s">
        <v>61</v>
      </c>
      <c r="G1667" s="285" t="s">
        <v>56</v>
      </c>
      <c r="H1667" s="441" t="s">
        <v>158</v>
      </c>
      <c r="I1667" s="472" t="s">
        <v>159</v>
      </c>
      <c r="J1667" s="472" t="s">
        <v>160</v>
      </c>
      <c r="K1667" s="473" t="s">
        <v>161</v>
      </c>
      <c r="L1667" s="444" t="s">
        <v>162</v>
      </c>
    </row>
    <row r="1668" spans="2:12" x14ac:dyDescent="0.3">
      <c r="B1668" s="422">
        <v>0</v>
      </c>
      <c r="C1668" s="289"/>
      <c r="D1668" s="254">
        <v>0</v>
      </c>
      <c r="E1668" s="255"/>
      <c r="F1668" s="292"/>
      <c r="G1668" s="288">
        <v>0</v>
      </c>
      <c r="H1668" s="450">
        <v>0</v>
      </c>
      <c r="I1668" s="352" t="s">
        <v>1232</v>
      </c>
      <c r="J1668" s="451">
        <v>0</v>
      </c>
      <c r="K1668" s="452">
        <v>0</v>
      </c>
      <c r="L1668" s="453">
        <v>0</v>
      </c>
    </row>
    <row r="1669" spans="2:12" x14ac:dyDescent="0.3">
      <c r="B1669" s="422">
        <v>0</v>
      </c>
      <c r="C1669" s="289"/>
      <c r="D1669" s="254">
        <v>0</v>
      </c>
      <c r="E1669" s="255"/>
      <c r="F1669" s="292"/>
      <c r="G1669" s="257">
        <v>0</v>
      </c>
      <c r="H1669" s="437">
        <v>0</v>
      </c>
      <c r="I1669" s="349" t="s">
        <v>1226</v>
      </c>
      <c r="J1669" s="339">
        <v>0</v>
      </c>
      <c r="K1669" s="420">
        <v>0</v>
      </c>
      <c r="L1669" s="454">
        <v>0</v>
      </c>
    </row>
    <row r="1670" spans="2:12" x14ac:dyDescent="0.3">
      <c r="B1670" s="422">
        <v>0</v>
      </c>
      <c r="C1670" s="289"/>
      <c r="D1670" s="254">
        <v>0</v>
      </c>
      <c r="E1670" s="255"/>
      <c r="F1670" s="292"/>
      <c r="G1670" s="257">
        <v>0</v>
      </c>
      <c r="H1670" s="437">
        <v>0</v>
      </c>
      <c r="I1670" s="349" t="s">
        <v>1229</v>
      </c>
      <c r="J1670" s="339">
        <v>0</v>
      </c>
      <c r="K1670" s="420">
        <v>0</v>
      </c>
      <c r="L1670" s="454">
        <v>0</v>
      </c>
    </row>
    <row r="1671" spans="2:12" ht="15" thickBot="1" x14ac:dyDescent="0.35">
      <c r="B1671" s="455" t="s">
        <v>64</v>
      </c>
      <c r="C1671" s="298"/>
      <c r="D1671" s="299"/>
      <c r="E1671" s="300"/>
      <c r="F1671" s="301"/>
      <c r="G1671" s="288">
        <v>0</v>
      </c>
      <c r="H1671" s="438" t="s">
        <v>64</v>
      </c>
      <c r="I1671" s="350" t="s">
        <v>156</v>
      </c>
      <c r="J1671" s="351"/>
      <c r="K1671" s="468" t="s">
        <v>156</v>
      </c>
      <c r="L1671" s="439">
        <v>0</v>
      </c>
    </row>
    <row r="1672" spans="2:12" x14ac:dyDescent="0.3">
      <c r="B1672" s="235"/>
      <c r="C1672" s="302"/>
      <c r="D1672" s="303" t="s">
        <v>65</v>
      </c>
      <c r="E1672" s="304"/>
      <c r="F1672" s="305"/>
      <c r="G1672" s="306">
        <v>17.770612</v>
      </c>
      <c r="H1672" s="307"/>
      <c r="I1672" s="353"/>
      <c r="J1672" s="354"/>
      <c r="K1672" s="353"/>
      <c r="L1672" s="310"/>
    </row>
    <row r="1673" spans="2:12" x14ac:dyDescent="0.3">
      <c r="B1673" s="232"/>
      <c r="C1673" s="302"/>
      <c r="D1673" s="311" t="s">
        <v>7</v>
      </c>
      <c r="E1673" s="312"/>
      <c r="F1673" s="313">
        <v>0.1</v>
      </c>
      <c r="G1673" s="73">
        <v>1.7769999999999999</v>
      </c>
      <c r="H1673" s="314"/>
      <c r="I1673" s="355"/>
      <c r="J1673" s="356"/>
      <c r="K1673" s="474"/>
      <c r="L1673" s="317"/>
    </row>
    <row r="1674" spans="2:12" x14ac:dyDescent="0.3">
      <c r="B1674" s="232"/>
      <c r="C1674" s="302"/>
      <c r="D1674" s="311" t="s">
        <v>8</v>
      </c>
      <c r="E1674" s="312"/>
      <c r="F1674" s="313">
        <v>0.1</v>
      </c>
      <c r="G1674" s="73">
        <v>1.7769999999999999</v>
      </c>
      <c r="H1674" s="314"/>
      <c r="I1674" s="355"/>
      <c r="J1674" s="356"/>
      <c r="K1674" s="474"/>
      <c r="L1674" s="317"/>
    </row>
    <row r="1675" spans="2:12" x14ac:dyDescent="0.3">
      <c r="B1675" s="409"/>
      <c r="C1675" s="302"/>
      <c r="D1675" s="318" t="s">
        <v>67</v>
      </c>
      <c r="E1675" s="319"/>
      <c r="F1675" s="305"/>
      <c r="G1675" s="76">
        <v>21.324999999999999</v>
      </c>
      <c r="H1675" s="314"/>
      <c r="I1675" s="355"/>
      <c r="J1675" s="356"/>
      <c r="K1675" s="474"/>
      <c r="L1675" s="317"/>
    </row>
    <row r="1676" spans="2:12" ht="15" thickBot="1" x14ac:dyDescent="0.35">
      <c r="B1676" s="232" t="s">
        <v>66</v>
      </c>
      <c r="C1676" s="302"/>
      <c r="D1676" s="320" t="s">
        <v>68</v>
      </c>
      <c r="E1676" s="321"/>
      <c r="F1676" s="322"/>
      <c r="G1676" s="78">
        <v>21.33</v>
      </c>
      <c r="H1676" s="323">
        <v>1</v>
      </c>
      <c r="I1676" s="357"/>
      <c r="J1676" s="358"/>
      <c r="K1676" s="475"/>
      <c r="L1676" s="326">
        <v>0.54334340314222151</v>
      </c>
    </row>
    <row r="1677" spans="2:12" x14ac:dyDescent="0.3">
      <c r="B1677" s="232"/>
      <c r="C1677" s="302"/>
      <c r="D1677" s="219"/>
      <c r="E1677" s="327"/>
      <c r="F1677" s="241"/>
      <c r="G1677" s="327"/>
      <c r="H1677" s="346"/>
      <c r="I1677" s="346"/>
      <c r="J1677" s="347"/>
      <c r="K1677" s="346"/>
      <c r="L1677" s="346"/>
    </row>
    <row r="1678" spans="2:12" x14ac:dyDescent="0.3">
      <c r="B1678" s="232"/>
      <c r="C1678" s="302"/>
      <c r="D1678" s="219"/>
      <c r="E1678" s="327"/>
      <c r="F1678" s="241"/>
      <c r="G1678" s="327"/>
      <c r="H1678" s="346"/>
      <c r="I1678" s="346"/>
      <c r="J1678" s="347"/>
      <c r="K1678" s="346"/>
      <c r="L1678" s="346"/>
    </row>
    <row r="1679" spans="2:12" x14ac:dyDescent="0.3">
      <c r="B1679" s="232"/>
      <c r="C1679" s="232"/>
      <c r="D1679" s="219"/>
      <c r="E1679" s="327"/>
      <c r="F1679" s="241"/>
      <c r="G1679" s="327"/>
      <c r="H1679" s="346"/>
      <c r="I1679" s="346"/>
      <c r="J1679" s="347"/>
      <c r="K1679" s="346"/>
      <c r="L1679" s="346"/>
    </row>
    <row r="1680" spans="2:12" x14ac:dyDescent="0.3">
      <c r="B1680" s="409"/>
      <c r="C1680" s="409"/>
      <c r="D1680" s="409"/>
      <c r="E1680" s="409"/>
      <c r="F1680" s="409"/>
      <c r="G1680" s="409"/>
      <c r="H1680" s="409"/>
      <c r="I1680" s="409"/>
      <c r="J1680" s="359"/>
      <c r="K1680" s="409"/>
      <c r="L1680" s="409"/>
    </row>
    <row r="1681" spans="2:12" x14ac:dyDescent="0.3">
      <c r="B1681" s="409"/>
      <c r="C1681" s="409"/>
      <c r="D1681" s="409"/>
      <c r="E1681" s="409"/>
      <c r="F1681" s="409"/>
      <c r="G1681" s="409"/>
      <c r="H1681" s="409"/>
      <c r="I1681" s="409"/>
      <c r="J1681" s="359"/>
      <c r="K1681" s="409"/>
      <c r="L1681" s="409"/>
    </row>
    <row r="1682" spans="2:12" x14ac:dyDescent="0.3">
      <c r="B1682" s="409"/>
      <c r="C1682" s="409"/>
      <c r="D1682" s="409"/>
      <c r="E1682" s="409"/>
      <c r="F1682" s="409"/>
      <c r="G1682" s="409"/>
      <c r="H1682" s="409"/>
      <c r="I1682" s="409"/>
      <c r="J1682" s="359"/>
      <c r="K1682" s="409"/>
      <c r="L1682" s="409"/>
    </row>
    <row r="1683" spans="2:12" x14ac:dyDescent="0.3">
      <c r="B1683" s="409"/>
      <c r="C1683" s="409"/>
      <c r="D1683" s="409"/>
      <c r="E1683" s="409"/>
      <c r="F1683" s="409"/>
      <c r="G1683" s="409"/>
      <c r="H1683" s="409"/>
      <c r="I1683" s="409"/>
      <c r="J1683" s="359"/>
      <c r="K1683" s="409"/>
      <c r="L1683" s="409"/>
    </row>
    <row r="1684" spans="2:12" x14ac:dyDescent="0.3">
      <c r="J1684" s="226"/>
    </row>
    <row r="1686" spans="2:12" ht="37.200000000000003" customHeight="1" x14ac:dyDescent="0.3">
      <c r="B1686" s="710" t="s">
        <v>1809</v>
      </c>
      <c r="C1686" s="710"/>
      <c r="D1686" s="710"/>
      <c r="E1686" s="710"/>
      <c r="F1686" s="710"/>
      <c r="G1686" s="710"/>
      <c r="H1686" s="710"/>
      <c r="I1686" s="710"/>
      <c r="J1686" s="710"/>
      <c r="K1686" s="710"/>
      <c r="L1686" s="710"/>
    </row>
    <row r="1687" spans="2:12" x14ac:dyDescent="0.3">
      <c r="B1687" s="227"/>
      <c r="C1687" s="227"/>
      <c r="D1687" s="228"/>
      <c r="E1687" s="229"/>
      <c r="F1687" s="229"/>
      <c r="G1687" s="229"/>
      <c r="H1687" s="230"/>
      <c r="I1687" s="230"/>
      <c r="J1687" s="231"/>
      <c r="K1687" s="230"/>
      <c r="L1687" s="230"/>
    </row>
    <row r="1688" spans="2:12" x14ac:dyDescent="0.3">
      <c r="B1688" s="410" t="s">
        <v>1222</v>
      </c>
      <c r="C1688" s="232" t="s">
        <v>1223</v>
      </c>
      <c r="D1688" s="232"/>
      <c r="E1688" s="232"/>
      <c r="F1688" s="233"/>
      <c r="G1688" s="234"/>
      <c r="H1688" s="230"/>
      <c r="J1688" s="231"/>
      <c r="K1688" s="230"/>
      <c r="L1688" s="230"/>
    </row>
    <row r="1689" spans="2:12" x14ac:dyDescent="0.3">
      <c r="B1689" s="232" t="s">
        <v>1224</v>
      </c>
      <c r="C1689" s="235" t="s">
        <v>157</v>
      </c>
      <c r="D1689" s="411"/>
      <c r="E1689" s="412"/>
      <c r="F1689" s="233"/>
      <c r="G1689" s="234"/>
      <c r="H1689" s="230"/>
      <c r="I1689" s="230"/>
      <c r="J1689" s="231"/>
      <c r="K1689" s="230"/>
      <c r="L1689" s="230"/>
    </row>
    <row r="1690" spans="2:12" ht="14.4" customHeight="1" x14ac:dyDescent="0.3">
      <c r="B1690" s="232"/>
      <c r="C1690" s="236"/>
      <c r="D1690" s="237"/>
      <c r="E1690" s="238"/>
      <c r="F1690" s="239"/>
      <c r="G1690" s="240"/>
      <c r="H1690" s="230"/>
      <c r="I1690" s="230"/>
      <c r="J1690" s="231"/>
      <c r="K1690" s="230"/>
      <c r="L1690" s="230"/>
    </row>
    <row r="1691" spans="2:12" ht="34.5" customHeight="1" x14ac:dyDescent="0.3">
      <c r="B1691" s="413" t="s">
        <v>48</v>
      </c>
      <c r="C1691" s="236"/>
      <c r="D1691" s="237"/>
      <c r="E1691" s="238"/>
      <c r="F1691" s="238"/>
      <c r="G1691" s="238"/>
      <c r="H1691" s="230"/>
      <c r="I1691" s="230"/>
      <c r="J1691" s="231"/>
      <c r="K1691" s="230"/>
      <c r="L1691" s="230"/>
    </row>
    <row r="1692" spans="2:12" x14ac:dyDescent="0.3">
      <c r="B1692" s="235" t="s">
        <v>49</v>
      </c>
      <c r="C1692" s="235" t="s">
        <v>928</v>
      </c>
      <c r="D1692" s="232"/>
      <c r="E1692" s="232"/>
      <c r="F1692" s="241" t="s">
        <v>50</v>
      </c>
      <c r="G1692" s="242" t="s">
        <v>5</v>
      </c>
      <c r="H1692" s="230"/>
      <c r="I1692" s="230"/>
      <c r="J1692" s="231"/>
      <c r="K1692" s="230"/>
      <c r="L1692" s="230"/>
    </row>
    <row r="1693" spans="2:12" ht="15" thickBot="1" x14ac:dyDescent="0.35">
      <c r="B1693" s="235" t="s">
        <v>51</v>
      </c>
      <c r="C1693" s="235" t="s">
        <v>929</v>
      </c>
      <c r="D1693" s="235"/>
      <c r="E1693" s="235"/>
      <c r="F1693" s="235"/>
      <c r="G1693" s="235"/>
      <c r="H1693" s="235"/>
      <c r="I1693" s="235"/>
      <c r="J1693" s="235"/>
      <c r="K1693" s="230"/>
      <c r="L1693" s="230"/>
    </row>
    <row r="1694" spans="2:12" ht="15" thickTop="1" x14ac:dyDescent="0.3">
      <c r="B1694" s="414" t="s">
        <v>52</v>
      </c>
      <c r="C1694" s="243"/>
      <c r="D1694" s="244"/>
      <c r="E1694" s="245"/>
      <c r="F1694" s="246"/>
      <c r="G1694" s="247"/>
      <c r="H1694" s="396" t="s">
        <v>164</v>
      </c>
      <c r="I1694" s="397"/>
      <c r="J1694" s="397"/>
      <c r="K1694" s="397"/>
      <c r="L1694" s="398"/>
    </row>
    <row r="1695" spans="2:12" ht="25.5" customHeight="1" x14ac:dyDescent="0.3">
      <c r="B1695" s="415" t="s">
        <v>53</v>
      </c>
      <c r="C1695" s="248" t="s">
        <v>1</v>
      </c>
      <c r="D1695" s="249" t="s">
        <v>54</v>
      </c>
      <c r="E1695" s="250" t="s">
        <v>23</v>
      </c>
      <c r="F1695" s="250" t="s">
        <v>55</v>
      </c>
      <c r="G1695" s="251" t="s">
        <v>56</v>
      </c>
      <c r="H1695" s="416" t="s">
        <v>158</v>
      </c>
      <c r="I1695" s="417" t="s">
        <v>159</v>
      </c>
      <c r="J1695" s="417" t="s">
        <v>160</v>
      </c>
      <c r="K1695" s="417" t="s">
        <v>161</v>
      </c>
      <c r="L1695" s="418" t="s">
        <v>162</v>
      </c>
    </row>
    <row r="1696" spans="2:12" x14ac:dyDescent="0.3">
      <c r="B1696" s="252"/>
      <c r="C1696" s="253"/>
      <c r="D1696" s="254"/>
      <c r="E1696" s="255">
        <v>0</v>
      </c>
      <c r="F1696" s="256"/>
      <c r="G1696" s="26">
        <v>0</v>
      </c>
      <c r="H1696" s="419">
        <v>0</v>
      </c>
      <c r="I1696" s="258" t="s">
        <v>1226</v>
      </c>
      <c r="J1696" s="339"/>
      <c r="K1696" s="420"/>
      <c r="L1696" s="421">
        <v>0</v>
      </c>
    </row>
    <row r="1697" spans="2:13" x14ac:dyDescent="0.3">
      <c r="B1697" s="422">
        <v>0</v>
      </c>
      <c r="C1697" s="253"/>
      <c r="D1697" s="254">
        <v>0</v>
      </c>
      <c r="E1697" s="255">
        <v>0</v>
      </c>
      <c r="F1697" s="256"/>
      <c r="G1697" s="26">
        <v>0</v>
      </c>
      <c r="H1697" s="419">
        <v>0</v>
      </c>
      <c r="I1697" s="258" t="s">
        <v>1227</v>
      </c>
      <c r="J1697" s="339">
        <v>0</v>
      </c>
      <c r="K1697" s="420">
        <v>0</v>
      </c>
      <c r="L1697" s="421">
        <v>0</v>
      </c>
    </row>
    <row r="1698" spans="2:13" x14ac:dyDescent="0.3">
      <c r="B1698" s="422">
        <v>0</v>
      </c>
      <c r="C1698" s="253"/>
      <c r="D1698" s="254">
        <v>0</v>
      </c>
      <c r="E1698" s="255">
        <v>0</v>
      </c>
      <c r="F1698" s="256"/>
      <c r="G1698" s="26">
        <v>0</v>
      </c>
      <c r="H1698" s="419">
        <v>0</v>
      </c>
      <c r="I1698" s="258" t="s">
        <v>1228</v>
      </c>
      <c r="J1698" s="339">
        <v>0</v>
      </c>
      <c r="K1698" s="420">
        <v>0</v>
      </c>
      <c r="L1698" s="421">
        <v>0</v>
      </c>
    </row>
    <row r="1699" spans="2:13" x14ac:dyDescent="0.3">
      <c r="B1699" s="422">
        <v>0</v>
      </c>
      <c r="C1699" s="253"/>
      <c r="D1699" s="254">
        <v>0</v>
      </c>
      <c r="E1699" s="255">
        <v>0</v>
      </c>
      <c r="F1699" s="256"/>
      <c r="G1699" s="26">
        <v>0</v>
      </c>
      <c r="H1699" s="419">
        <v>0</v>
      </c>
      <c r="I1699" s="258" t="s">
        <v>1229</v>
      </c>
      <c r="J1699" s="339">
        <v>0</v>
      </c>
      <c r="K1699" s="420">
        <v>0</v>
      </c>
      <c r="L1699" s="421">
        <v>0</v>
      </c>
    </row>
    <row r="1700" spans="2:13" x14ac:dyDescent="0.3">
      <c r="B1700" s="422">
        <v>0</v>
      </c>
      <c r="C1700" s="253"/>
      <c r="D1700" s="254">
        <v>0</v>
      </c>
      <c r="E1700" s="255">
        <v>0</v>
      </c>
      <c r="F1700" s="256"/>
      <c r="G1700" s="26">
        <v>0</v>
      </c>
      <c r="H1700" s="419">
        <v>0</v>
      </c>
      <c r="I1700" s="258" t="s">
        <v>1230</v>
      </c>
      <c r="J1700" s="339">
        <v>0</v>
      </c>
      <c r="K1700" s="420">
        <v>0</v>
      </c>
      <c r="L1700" s="421">
        <v>0</v>
      </c>
    </row>
    <row r="1701" spans="2:13" x14ac:dyDescent="0.3">
      <c r="B1701" s="422" t="s">
        <v>73</v>
      </c>
      <c r="C1701" s="253"/>
      <c r="D1701" s="254">
        <v>0</v>
      </c>
      <c r="E1701" s="255">
        <v>0</v>
      </c>
      <c r="F1701" s="256"/>
      <c r="G1701" s="26">
        <v>0.32300000000000001</v>
      </c>
      <c r="H1701" s="419">
        <v>9.2110047266997942E-3</v>
      </c>
      <c r="I1701" s="258" t="s">
        <v>1231</v>
      </c>
      <c r="J1701" s="61" t="s">
        <v>165</v>
      </c>
      <c r="K1701" s="100">
        <v>0.4</v>
      </c>
      <c r="L1701" s="101">
        <v>3.6844018906799177E-3</v>
      </c>
      <c r="M1701" s="62">
        <v>18</v>
      </c>
    </row>
    <row r="1702" spans="2:13" x14ac:dyDescent="0.3">
      <c r="B1702" s="422" t="s">
        <v>57</v>
      </c>
      <c r="C1702" s="253"/>
      <c r="D1702" s="259"/>
      <c r="E1702" s="255"/>
      <c r="F1702" s="256"/>
      <c r="G1702" s="260">
        <v>0.32300000000000001</v>
      </c>
      <c r="H1702" s="425" t="s">
        <v>57</v>
      </c>
      <c r="I1702" s="261" t="s">
        <v>156</v>
      </c>
      <c r="J1702" s="262"/>
      <c r="K1702" s="426" t="s">
        <v>156</v>
      </c>
      <c r="L1702" s="427">
        <v>3.6844018906799177E-3</v>
      </c>
    </row>
    <row r="1703" spans="2:13" x14ac:dyDescent="0.3">
      <c r="B1703" s="428" t="s">
        <v>22</v>
      </c>
      <c r="C1703" s="263"/>
      <c r="D1703" s="264"/>
      <c r="E1703" s="265"/>
      <c r="F1703" s="266"/>
      <c r="G1703" s="267"/>
      <c r="H1703" s="429"/>
      <c r="I1703" s="268"/>
      <c r="J1703" s="269"/>
      <c r="K1703" s="430"/>
      <c r="L1703" s="270"/>
    </row>
    <row r="1704" spans="2:13" x14ac:dyDescent="0.3">
      <c r="B1704" s="431" t="s">
        <v>58</v>
      </c>
      <c r="C1704" s="271" t="s">
        <v>1</v>
      </c>
      <c r="D1704" s="329" t="s">
        <v>59</v>
      </c>
      <c r="E1704" s="272" t="s">
        <v>23</v>
      </c>
      <c r="F1704" s="272" t="s">
        <v>55</v>
      </c>
      <c r="G1704" s="273" t="s">
        <v>56</v>
      </c>
      <c r="H1704" s="416" t="s">
        <v>158</v>
      </c>
      <c r="I1704" s="417" t="s">
        <v>159</v>
      </c>
      <c r="J1704" s="417" t="s">
        <v>160</v>
      </c>
      <c r="K1704" s="432" t="s">
        <v>161</v>
      </c>
      <c r="L1704" s="418" t="s">
        <v>162</v>
      </c>
    </row>
    <row r="1705" spans="2:13" x14ac:dyDescent="0.3">
      <c r="B1705" s="8" t="s">
        <v>24</v>
      </c>
      <c r="C1705" s="25">
        <v>1</v>
      </c>
      <c r="D1705" s="3">
        <v>4.05</v>
      </c>
      <c r="E1705" s="26">
        <v>4.05</v>
      </c>
      <c r="F1705" s="26">
        <v>0.75</v>
      </c>
      <c r="G1705" s="26">
        <v>3.0374999999999996</v>
      </c>
      <c r="H1705" s="433">
        <v>8.6620516586224841E-2</v>
      </c>
      <c r="I1705" s="97"/>
      <c r="J1705" s="434" t="s">
        <v>163</v>
      </c>
      <c r="K1705" s="435">
        <v>1</v>
      </c>
      <c r="L1705" s="436">
        <v>8.6620516586224841E-2</v>
      </c>
      <c r="M1705" s="62">
        <v>101</v>
      </c>
    </row>
    <row r="1706" spans="2:13" x14ac:dyDescent="0.3">
      <c r="B1706" s="8" t="s">
        <v>150</v>
      </c>
      <c r="C1706" s="25">
        <v>1</v>
      </c>
      <c r="D1706" s="3">
        <v>4.0999999999999996</v>
      </c>
      <c r="E1706" s="26">
        <v>4.0999999999999996</v>
      </c>
      <c r="F1706" s="26">
        <v>0.75</v>
      </c>
      <c r="G1706" s="26">
        <v>3.0749999999999997</v>
      </c>
      <c r="H1706" s="419">
        <v>8.7689905679881941E-2</v>
      </c>
      <c r="I1706" s="99"/>
      <c r="J1706" s="423" t="s">
        <v>163</v>
      </c>
      <c r="K1706" s="424">
        <v>1</v>
      </c>
      <c r="L1706" s="421">
        <v>8.7689905679881941E-2</v>
      </c>
      <c r="M1706" s="62">
        <v>100</v>
      </c>
    </row>
    <row r="1707" spans="2:13" x14ac:dyDescent="0.3">
      <c r="B1707" s="8" t="s">
        <v>69</v>
      </c>
      <c r="C1707" s="25">
        <v>0.1</v>
      </c>
      <c r="D1707" s="3">
        <v>4.55</v>
      </c>
      <c r="E1707" s="26">
        <v>0.45500000000000002</v>
      </c>
      <c r="F1707" s="27">
        <v>0.75</v>
      </c>
      <c r="G1707" s="26">
        <v>0.34125</v>
      </c>
      <c r="H1707" s="419">
        <v>9.7314407522795816E-3</v>
      </c>
      <c r="I1707" s="99"/>
      <c r="J1707" s="423" t="s">
        <v>163</v>
      </c>
      <c r="K1707" s="424">
        <v>1</v>
      </c>
      <c r="L1707" s="421">
        <v>9.7314407522795816E-3</v>
      </c>
      <c r="M1707" s="62">
        <v>113</v>
      </c>
    </row>
    <row r="1708" spans="2:13" x14ac:dyDescent="0.3">
      <c r="B1708" s="422"/>
      <c r="C1708" s="253"/>
      <c r="D1708" s="254"/>
      <c r="E1708" s="255"/>
      <c r="F1708" s="255"/>
      <c r="G1708" s="257"/>
      <c r="H1708" s="437">
        <v>0</v>
      </c>
      <c r="I1708" s="258" t="s">
        <v>1228</v>
      </c>
      <c r="J1708" s="339"/>
      <c r="K1708" s="420"/>
      <c r="L1708" s="421">
        <v>0</v>
      </c>
    </row>
    <row r="1709" spans="2:13" x14ac:dyDescent="0.3">
      <c r="B1709" s="422"/>
      <c r="C1709" s="253"/>
      <c r="D1709" s="254"/>
      <c r="E1709" s="255"/>
      <c r="F1709" s="255"/>
      <c r="G1709" s="257"/>
      <c r="H1709" s="437">
        <v>0</v>
      </c>
      <c r="I1709" s="258" t="s">
        <v>1229</v>
      </c>
      <c r="J1709" s="339">
        <v>0</v>
      </c>
      <c r="K1709" s="420">
        <v>0</v>
      </c>
      <c r="L1709" s="421">
        <v>0</v>
      </c>
    </row>
    <row r="1710" spans="2:13" x14ac:dyDescent="0.3">
      <c r="B1710" s="422">
        <v>0</v>
      </c>
      <c r="C1710" s="253"/>
      <c r="D1710" s="254">
        <v>0</v>
      </c>
      <c r="E1710" s="255">
        <v>0</v>
      </c>
      <c r="F1710" s="255"/>
      <c r="G1710" s="257">
        <v>0</v>
      </c>
      <c r="H1710" s="437">
        <v>0</v>
      </c>
      <c r="I1710" s="258" t="s">
        <v>1230</v>
      </c>
      <c r="J1710" s="339">
        <v>0</v>
      </c>
      <c r="K1710" s="420">
        <v>0</v>
      </c>
      <c r="L1710" s="421">
        <v>0</v>
      </c>
    </row>
    <row r="1711" spans="2:13" x14ac:dyDescent="0.3">
      <c r="B1711" s="422">
        <v>0</v>
      </c>
      <c r="C1711" s="253"/>
      <c r="D1711" s="254">
        <v>0</v>
      </c>
      <c r="E1711" s="255">
        <v>0</v>
      </c>
      <c r="F1711" s="256"/>
      <c r="G1711" s="257">
        <v>0</v>
      </c>
      <c r="H1711" s="437">
        <v>0</v>
      </c>
      <c r="I1711" s="258" t="s">
        <v>1231</v>
      </c>
      <c r="J1711" s="339">
        <v>0</v>
      </c>
      <c r="K1711" s="420">
        <v>0</v>
      </c>
      <c r="L1711" s="421">
        <v>0</v>
      </c>
    </row>
    <row r="1712" spans="2:13" x14ac:dyDescent="0.3">
      <c r="B1712" s="422">
        <v>0</v>
      </c>
      <c r="C1712" s="253"/>
      <c r="D1712" s="254">
        <v>0</v>
      </c>
      <c r="E1712" s="255">
        <v>0</v>
      </c>
      <c r="F1712" s="256"/>
      <c r="G1712" s="257">
        <v>0</v>
      </c>
      <c r="H1712" s="437">
        <v>0</v>
      </c>
      <c r="I1712" s="258" t="s">
        <v>1237</v>
      </c>
      <c r="J1712" s="339">
        <v>0</v>
      </c>
      <c r="K1712" s="420">
        <v>0</v>
      </c>
      <c r="L1712" s="421">
        <v>0</v>
      </c>
    </row>
    <row r="1713" spans="2:12" x14ac:dyDescent="0.3">
      <c r="B1713" s="422">
        <v>0</v>
      </c>
      <c r="C1713" s="253"/>
      <c r="D1713" s="254">
        <v>0</v>
      </c>
      <c r="E1713" s="255">
        <v>0</v>
      </c>
      <c r="F1713" s="256"/>
      <c r="G1713" s="257">
        <v>0</v>
      </c>
      <c r="H1713" s="437">
        <v>0</v>
      </c>
      <c r="I1713" s="258" t="s">
        <v>1238</v>
      </c>
      <c r="J1713" s="339">
        <v>0</v>
      </c>
      <c r="K1713" s="420">
        <v>0</v>
      </c>
      <c r="L1713" s="421">
        <v>0</v>
      </c>
    </row>
    <row r="1714" spans="2:12" x14ac:dyDescent="0.3">
      <c r="B1714" s="422" t="s">
        <v>60</v>
      </c>
      <c r="C1714" s="253"/>
      <c r="D1714" s="259"/>
      <c r="E1714" s="255"/>
      <c r="F1714" s="256"/>
      <c r="G1714" s="260">
        <v>6.4537499999999985</v>
      </c>
      <c r="H1714" s="438" t="s">
        <v>60</v>
      </c>
      <c r="I1714" s="261" t="s">
        <v>156</v>
      </c>
      <c r="J1714" s="262"/>
      <c r="K1714" s="426" t="s">
        <v>156</v>
      </c>
      <c r="L1714" s="439">
        <v>0.18404186301838635</v>
      </c>
    </row>
    <row r="1715" spans="2:12" x14ac:dyDescent="0.3">
      <c r="B1715" s="428" t="s">
        <v>38</v>
      </c>
      <c r="C1715" s="263"/>
      <c r="D1715" s="264"/>
      <c r="E1715" s="276"/>
      <c r="F1715" s="266"/>
      <c r="G1715" s="277"/>
      <c r="H1715" s="278"/>
      <c r="I1715" s="279"/>
      <c r="J1715" s="280"/>
      <c r="K1715" s="281"/>
      <c r="L1715" s="282"/>
    </row>
    <row r="1716" spans="2:12" x14ac:dyDescent="0.3">
      <c r="B1716" s="415" t="s">
        <v>53</v>
      </c>
      <c r="C1716" s="263"/>
      <c r="D1716" s="283" t="s">
        <v>0</v>
      </c>
      <c r="E1716" s="284" t="s">
        <v>1</v>
      </c>
      <c r="F1716" s="440" t="s">
        <v>61</v>
      </c>
      <c r="G1716" s="251" t="s">
        <v>56</v>
      </c>
      <c r="H1716" s="441" t="s">
        <v>158</v>
      </c>
      <c r="I1716" s="442" t="s">
        <v>159</v>
      </c>
      <c r="J1716" s="442" t="s">
        <v>160</v>
      </c>
      <c r="K1716" s="443" t="s">
        <v>161</v>
      </c>
      <c r="L1716" s="444" t="s">
        <v>162</v>
      </c>
    </row>
    <row r="1717" spans="2:12" x14ac:dyDescent="0.3">
      <c r="B1717" s="422" t="s">
        <v>1309</v>
      </c>
      <c r="C1717" s="263"/>
      <c r="D1717" s="283" t="s">
        <v>5</v>
      </c>
      <c r="E1717" s="286">
        <v>1</v>
      </c>
      <c r="F1717" s="287">
        <v>25</v>
      </c>
      <c r="G1717" s="26">
        <v>25</v>
      </c>
      <c r="H1717" s="419">
        <v>0.71292606243806456</v>
      </c>
      <c r="I1717" s="275" t="s">
        <v>1232</v>
      </c>
      <c r="J1717" s="339" t="s">
        <v>163</v>
      </c>
      <c r="K1717" s="420">
        <v>1</v>
      </c>
      <c r="L1717" s="421">
        <v>0.71292606243806456</v>
      </c>
    </row>
    <row r="1718" spans="2:12" x14ac:dyDescent="0.3">
      <c r="B1718" s="458" t="s">
        <v>1310</v>
      </c>
      <c r="C1718" s="333"/>
      <c r="D1718" s="290" t="s">
        <v>2</v>
      </c>
      <c r="E1718" s="291">
        <v>1</v>
      </c>
      <c r="F1718" s="292">
        <v>3.29</v>
      </c>
      <c r="G1718" s="26">
        <v>3.29</v>
      </c>
      <c r="H1718" s="419">
        <v>9.3821069816849303E-2</v>
      </c>
      <c r="I1718" s="258" t="s">
        <v>1226</v>
      </c>
      <c r="J1718" s="339" t="s">
        <v>163</v>
      </c>
      <c r="K1718" s="420">
        <v>1</v>
      </c>
      <c r="L1718" s="421">
        <v>9.3821069816849303E-2</v>
      </c>
    </row>
    <row r="1719" spans="2:12" x14ac:dyDescent="0.3">
      <c r="B1719" s="422"/>
      <c r="C1719" s="289"/>
      <c r="D1719" s="290"/>
      <c r="E1719" s="291"/>
      <c r="F1719" s="292"/>
      <c r="G1719" s="26">
        <v>0</v>
      </c>
      <c r="H1719" s="419">
        <v>0</v>
      </c>
      <c r="I1719" s="258" t="s">
        <v>1227</v>
      </c>
      <c r="J1719" s="339"/>
      <c r="K1719" s="420"/>
      <c r="L1719" s="421">
        <v>0</v>
      </c>
    </row>
    <row r="1720" spans="2:12" x14ac:dyDescent="0.3">
      <c r="B1720" s="446"/>
      <c r="C1720" s="447"/>
      <c r="D1720" s="290"/>
      <c r="E1720" s="291"/>
      <c r="F1720" s="292"/>
      <c r="G1720" s="26">
        <v>0</v>
      </c>
      <c r="H1720" s="419">
        <v>0</v>
      </c>
      <c r="I1720" s="258" t="s">
        <v>1228</v>
      </c>
      <c r="J1720" s="339"/>
      <c r="K1720" s="420"/>
      <c r="L1720" s="421">
        <v>0</v>
      </c>
    </row>
    <row r="1721" spans="2:12" x14ac:dyDescent="0.3">
      <c r="B1721" s="422"/>
      <c r="C1721" s="289"/>
      <c r="D1721" s="290"/>
      <c r="E1721" s="291"/>
      <c r="F1721" s="292"/>
      <c r="G1721" s="26">
        <v>0</v>
      </c>
      <c r="H1721" s="419">
        <v>0</v>
      </c>
      <c r="I1721" s="258" t="s">
        <v>1229</v>
      </c>
      <c r="J1721" s="339"/>
      <c r="K1721" s="420"/>
      <c r="L1721" s="421">
        <v>0</v>
      </c>
    </row>
    <row r="1722" spans="2:12" x14ac:dyDescent="0.3">
      <c r="B1722" s="448"/>
      <c r="C1722" s="447"/>
      <c r="D1722" s="290"/>
      <c r="E1722" s="291"/>
      <c r="F1722" s="292"/>
      <c r="G1722" s="26">
        <v>0</v>
      </c>
      <c r="H1722" s="419">
        <v>0</v>
      </c>
      <c r="I1722" s="258" t="s">
        <v>1230</v>
      </c>
      <c r="J1722" s="339"/>
      <c r="K1722" s="420"/>
      <c r="L1722" s="421">
        <v>0</v>
      </c>
    </row>
    <row r="1723" spans="2:12" x14ac:dyDescent="0.3">
      <c r="B1723" s="446"/>
      <c r="C1723" s="447"/>
      <c r="D1723" s="290"/>
      <c r="E1723" s="291"/>
      <c r="F1723" s="292"/>
      <c r="G1723" s="26">
        <v>0</v>
      </c>
      <c r="H1723" s="419">
        <v>0</v>
      </c>
      <c r="I1723" s="258" t="s">
        <v>1237</v>
      </c>
      <c r="J1723" s="339"/>
      <c r="K1723" s="420"/>
      <c r="L1723" s="421">
        <v>0</v>
      </c>
    </row>
    <row r="1724" spans="2:12" x14ac:dyDescent="0.3">
      <c r="B1724" s="422"/>
      <c r="C1724" s="289"/>
      <c r="D1724" s="290"/>
      <c r="E1724" s="291"/>
      <c r="F1724" s="292"/>
      <c r="G1724" s="26">
        <v>0</v>
      </c>
      <c r="H1724" s="419">
        <v>0</v>
      </c>
      <c r="I1724" s="258" t="s">
        <v>1238</v>
      </c>
      <c r="J1724" s="339"/>
      <c r="K1724" s="420"/>
      <c r="L1724" s="421">
        <v>0</v>
      </c>
    </row>
    <row r="1725" spans="2:12" x14ac:dyDescent="0.3">
      <c r="B1725" s="422"/>
      <c r="C1725" s="289"/>
      <c r="D1725" s="290"/>
      <c r="E1725" s="291"/>
      <c r="F1725" s="292"/>
      <c r="G1725" s="26">
        <v>0</v>
      </c>
      <c r="H1725" s="419">
        <v>0</v>
      </c>
      <c r="I1725" s="258"/>
      <c r="J1725" s="339"/>
      <c r="K1725" s="420"/>
      <c r="L1725" s="421">
        <v>0</v>
      </c>
    </row>
    <row r="1726" spans="2:12" x14ac:dyDescent="0.3">
      <c r="B1726" s="422"/>
      <c r="C1726" s="289"/>
      <c r="D1726" s="290"/>
      <c r="E1726" s="291"/>
      <c r="F1726" s="292"/>
      <c r="G1726" s="26">
        <v>0</v>
      </c>
      <c r="H1726" s="419">
        <v>0</v>
      </c>
      <c r="I1726" s="258"/>
      <c r="J1726" s="339"/>
      <c r="K1726" s="420"/>
      <c r="L1726" s="421">
        <v>0</v>
      </c>
    </row>
    <row r="1727" spans="2:12" x14ac:dyDescent="0.3">
      <c r="B1727" s="422"/>
      <c r="C1727" s="289"/>
      <c r="D1727" s="290"/>
      <c r="E1727" s="291"/>
      <c r="F1727" s="292"/>
      <c r="G1727" s="26">
        <v>0</v>
      </c>
      <c r="H1727" s="419">
        <v>0</v>
      </c>
      <c r="I1727" s="258"/>
      <c r="J1727" s="339"/>
      <c r="K1727" s="420"/>
      <c r="L1727" s="421">
        <v>0</v>
      </c>
    </row>
    <row r="1728" spans="2:12" x14ac:dyDescent="0.3">
      <c r="B1728" s="422"/>
      <c r="C1728" s="289"/>
      <c r="D1728" s="290"/>
      <c r="E1728" s="291"/>
      <c r="F1728" s="292"/>
      <c r="G1728" s="26">
        <v>0</v>
      </c>
      <c r="H1728" s="419">
        <v>0</v>
      </c>
      <c r="I1728" s="258" t="s">
        <v>1232</v>
      </c>
      <c r="J1728" s="339"/>
      <c r="K1728" s="420"/>
      <c r="L1728" s="421">
        <v>0</v>
      </c>
    </row>
    <row r="1729" spans="2:12" x14ac:dyDescent="0.3">
      <c r="B1729" s="422"/>
      <c r="C1729" s="289"/>
      <c r="D1729" s="290"/>
      <c r="E1729" s="291"/>
      <c r="F1729" s="292"/>
      <c r="G1729" s="26">
        <v>0</v>
      </c>
      <c r="H1729" s="419">
        <v>0</v>
      </c>
      <c r="I1729" s="258"/>
      <c r="J1729" s="339"/>
      <c r="K1729" s="420"/>
      <c r="L1729" s="421">
        <v>0</v>
      </c>
    </row>
    <row r="1730" spans="2:12" x14ac:dyDescent="0.3">
      <c r="B1730" s="422"/>
      <c r="C1730" s="289"/>
      <c r="D1730" s="290"/>
      <c r="E1730" s="291"/>
      <c r="F1730" s="292"/>
      <c r="G1730" s="26">
        <v>0</v>
      </c>
      <c r="H1730" s="419">
        <v>0</v>
      </c>
      <c r="I1730" s="258" t="s">
        <v>1226</v>
      </c>
      <c r="J1730" s="339"/>
      <c r="K1730" s="420"/>
      <c r="L1730" s="421">
        <v>0</v>
      </c>
    </row>
    <row r="1731" spans="2:12" x14ac:dyDescent="0.3">
      <c r="B1731" s="422">
        <v>0</v>
      </c>
      <c r="C1731" s="289"/>
      <c r="D1731" s="254">
        <v>0</v>
      </c>
      <c r="E1731" s="291"/>
      <c r="F1731" s="292"/>
      <c r="G1731" s="26">
        <v>0</v>
      </c>
      <c r="H1731" s="419">
        <v>0</v>
      </c>
      <c r="I1731" s="258" t="s">
        <v>1227</v>
      </c>
      <c r="J1731" s="339">
        <v>0</v>
      </c>
      <c r="K1731" s="420">
        <v>0</v>
      </c>
      <c r="L1731" s="421">
        <v>0</v>
      </c>
    </row>
    <row r="1732" spans="2:12" x14ac:dyDescent="0.3">
      <c r="B1732" s="422">
        <v>0</v>
      </c>
      <c r="C1732" s="289"/>
      <c r="D1732" s="254">
        <v>0</v>
      </c>
      <c r="E1732" s="291"/>
      <c r="F1732" s="292"/>
      <c r="G1732" s="26">
        <v>0</v>
      </c>
      <c r="H1732" s="419">
        <v>0</v>
      </c>
      <c r="I1732" s="258" t="s">
        <v>1228</v>
      </c>
      <c r="J1732" s="339">
        <v>0</v>
      </c>
      <c r="K1732" s="420">
        <v>0</v>
      </c>
      <c r="L1732" s="421">
        <v>0</v>
      </c>
    </row>
    <row r="1733" spans="2:12" x14ac:dyDescent="0.3">
      <c r="B1733" s="449" t="s">
        <v>62</v>
      </c>
      <c r="C1733" s="293"/>
      <c r="D1733" s="294"/>
      <c r="E1733" s="295"/>
      <c r="F1733" s="296"/>
      <c r="G1733" s="260">
        <v>28.29</v>
      </c>
      <c r="H1733" s="438" t="s">
        <v>62</v>
      </c>
      <c r="I1733" s="261" t="s">
        <v>156</v>
      </c>
      <c r="J1733" s="262"/>
      <c r="K1733" s="426" t="s">
        <v>156</v>
      </c>
      <c r="L1733" s="439">
        <v>0.8067471322549139</v>
      </c>
    </row>
    <row r="1734" spans="2:12" x14ac:dyDescent="0.3">
      <c r="B1734" s="428" t="s">
        <v>63</v>
      </c>
      <c r="C1734" s="263"/>
      <c r="D1734" s="264"/>
      <c r="E1734" s="265"/>
      <c r="F1734" s="266"/>
      <c r="G1734" s="277"/>
      <c r="H1734" s="278"/>
      <c r="I1734" s="279"/>
      <c r="J1734" s="280"/>
      <c r="K1734" s="281"/>
      <c r="L1734" s="282">
        <v>0</v>
      </c>
    </row>
    <row r="1735" spans="2:12" x14ac:dyDescent="0.3">
      <c r="B1735" s="415" t="s">
        <v>53</v>
      </c>
      <c r="C1735" s="297"/>
      <c r="D1735" s="249" t="s">
        <v>0</v>
      </c>
      <c r="E1735" s="250" t="s">
        <v>1</v>
      </c>
      <c r="F1735" s="272" t="s">
        <v>61</v>
      </c>
      <c r="G1735" s="285" t="s">
        <v>56</v>
      </c>
      <c r="H1735" s="441" t="s">
        <v>158</v>
      </c>
      <c r="I1735" s="442" t="s">
        <v>159</v>
      </c>
      <c r="J1735" s="442" t="s">
        <v>160</v>
      </c>
      <c r="K1735" s="443" t="s">
        <v>161</v>
      </c>
      <c r="L1735" s="444" t="s">
        <v>162</v>
      </c>
    </row>
    <row r="1736" spans="2:12" x14ac:dyDescent="0.3">
      <c r="B1736" s="422">
        <v>0</v>
      </c>
      <c r="C1736" s="289"/>
      <c r="D1736" s="254">
        <v>0</v>
      </c>
      <c r="E1736" s="255"/>
      <c r="F1736" s="292"/>
      <c r="G1736" s="288">
        <v>0</v>
      </c>
      <c r="H1736" s="450">
        <v>0</v>
      </c>
      <c r="I1736" s="275" t="s">
        <v>1232</v>
      </c>
      <c r="J1736" s="451">
        <v>0</v>
      </c>
      <c r="K1736" s="452">
        <v>0</v>
      </c>
      <c r="L1736" s="453">
        <v>0</v>
      </c>
    </row>
    <row r="1737" spans="2:12" x14ac:dyDescent="0.3">
      <c r="B1737" s="422">
        <v>0</v>
      </c>
      <c r="C1737" s="289"/>
      <c r="D1737" s="254">
        <v>0</v>
      </c>
      <c r="E1737" s="255"/>
      <c r="F1737" s="292"/>
      <c r="G1737" s="257">
        <v>0</v>
      </c>
      <c r="H1737" s="437">
        <v>0</v>
      </c>
      <c r="I1737" s="258" t="s">
        <v>1226</v>
      </c>
      <c r="J1737" s="339">
        <v>0</v>
      </c>
      <c r="K1737" s="420">
        <v>0</v>
      </c>
      <c r="L1737" s="454">
        <v>0</v>
      </c>
    </row>
    <row r="1738" spans="2:12" x14ac:dyDescent="0.3">
      <c r="B1738" s="422">
        <v>0</v>
      </c>
      <c r="C1738" s="289"/>
      <c r="D1738" s="254">
        <v>0</v>
      </c>
      <c r="E1738" s="255"/>
      <c r="F1738" s="292"/>
      <c r="G1738" s="257">
        <v>0</v>
      </c>
      <c r="H1738" s="437">
        <v>0</v>
      </c>
      <c r="I1738" s="258" t="s">
        <v>1229</v>
      </c>
      <c r="J1738" s="339">
        <v>0</v>
      </c>
      <c r="K1738" s="420">
        <v>0</v>
      </c>
      <c r="L1738" s="454">
        <v>0</v>
      </c>
    </row>
    <row r="1739" spans="2:12" ht="15" thickBot="1" x14ac:dyDescent="0.35">
      <c r="B1739" s="455" t="s">
        <v>64</v>
      </c>
      <c r="C1739" s="298"/>
      <c r="D1739" s="299"/>
      <c r="E1739" s="300"/>
      <c r="F1739" s="301"/>
      <c r="G1739" s="288">
        <v>0</v>
      </c>
      <c r="H1739" s="438" t="s">
        <v>64</v>
      </c>
      <c r="I1739" s="261" t="s">
        <v>156</v>
      </c>
      <c r="J1739" s="262"/>
      <c r="K1739" s="426" t="s">
        <v>156</v>
      </c>
      <c r="L1739" s="439">
        <v>0</v>
      </c>
    </row>
    <row r="1740" spans="2:12" x14ac:dyDescent="0.3">
      <c r="B1740" s="235"/>
      <c r="C1740" s="302"/>
      <c r="D1740" s="303" t="s">
        <v>65</v>
      </c>
      <c r="E1740" s="304"/>
      <c r="F1740" s="305"/>
      <c r="G1740" s="306">
        <v>35.066749999999999</v>
      </c>
      <c r="H1740" s="307"/>
      <c r="I1740" s="308"/>
      <c r="J1740" s="309"/>
      <c r="K1740" s="308"/>
      <c r="L1740" s="310"/>
    </row>
    <row r="1741" spans="2:12" x14ac:dyDescent="0.3">
      <c r="B1741" s="232"/>
      <c r="C1741" s="302"/>
      <c r="D1741" s="311" t="s">
        <v>7</v>
      </c>
      <c r="E1741" s="312"/>
      <c r="F1741" s="313">
        <v>0.1</v>
      </c>
      <c r="G1741" s="73">
        <v>3.5070000000000001</v>
      </c>
      <c r="H1741" s="314"/>
      <c r="I1741" s="315"/>
      <c r="J1741" s="316"/>
      <c r="K1741" s="456"/>
      <c r="L1741" s="317"/>
    </row>
    <row r="1742" spans="2:12" x14ac:dyDescent="0.3">
      <c r="B1742" s="232"/>
      <c r="C1742" s="302"/>
      <c r="D1742" s="311" t="s">
        <v>8</v>
      </c>
      <c r="E1742" s="312"/>
      <c r="F1742" s="313">
        <v>0.1</v>
      </c>
      <c r="G1742" s="73">
        <v>3.5070000000000001</v>
      </c>
      <c r="H1742" s="314"/>
      <c r="I1742" s="315"/>
      <c r="J1742" s="316"/>
      <c r="K1742" s="456"/>
      <c r="L1742" s="317"/>
    </row>
    <row r="1743" spans="2:12" x14ac:dyDescent="0.3">
      <c r="C1743" s="302"/>
      <c r="D1743" s="318" t="s">
        <v>67</v>
      </c>
      <c r="E1743" s="319"/>
      <c r="F1743" s="305"/>
      <c r="G1743" s="76">
        <v>42.081000000000003</v>
      </c>
      <c r="H1743" s="314"/>
      <c r="I1743" s="315"/>
      <c r="J1743" s="316"/>
      <c r="K1743" s="456"/>
      <c r="L1743" s="317"/>
    </row>
    <row r="1744" spans="2:12" ht="15" thickBot="1" x14ac:dyDescent="0.35">
      <c r="B1744" s="232" t="s">
        <v>66</v>
      </c>
      <c r="C1744" s="302"/>
      <c r="D1744" s="320" t="s">
        <v>68</v>
      </c>
      <c r="E1744" s="321"/>
      <c r="F1744" s="322"/>
      <c r="G1744" s="78">
        <v>42.08</v>
      </c>
      <c r="H1744" s="323">
        <v>1</v>
      </c>
      <c r="I1744" s="324"/>
      <c r="J1744" s="325"/>
      <c r="K1744" s="457"/>
      <c r="L1744" s="326">
        <v>0.99447339716398009</v>
      </c>
    </row>
    <row r="1745" spans="2:12" x14ac:dyDescent="0.3">
      <c r="B1745" s="232"/>
      <c r="C1745" s="302"/>
      <c r="D1745" s="219"/>
      <c r="E1745" s="327"/>
      <c r="F1745" s="241"/>
      <c r="G1745" s="327"/>
      <c r="H1745" s="230"/>
      <c r="I1745" s="230"/>
      <c r="J1745" s="231"/>
      <c r="K1745" s="230"/>
      <c r="L1745" s="230"/>
    </row>
    <row r="1746" spans="2:12" x14ac:dyDescent="0.3">
      <c r="B1746" s="232"/>
      <c r="C1746" s="302"/>
      <c r="D1746" s="219"/>
      <c r="E1746" s="327"/>
      <c r="F1746" s="241"/>
      <c r="G1746" s="327"/>
      <c r="H1746" s="230"/>
      <c r="I1746" s="230"/>
      <c r="J1746" s="231"/>
      <c r="K1746" s="230"/>
      <c r="L1746" s="230"/>
    </row>
    <row r="1747" spans="2:12" x14ac:dyDescent="0.3">
      <c r="B1747" s="232"/>
      <c r="C1747" s="232"/>
      <c r="D1747" s="219"/>
      <c r="E1747" s="327"/>
      <c r="F1747" s="241"/>
      <c r="G1747" s="327"/>
      <c r="H1747" s="230"/>
      <c r="I1747" s="230"/>
      <c r="J1747" s="231"/>
      <c r="K1747" s="230"/>
      <c r="L1747" s="230"/>
    </row>
    <row r="1748" spans="2:12" x14ac:dyDescent="0.3">
      <c r="J1748" s="226"/>
    </row>
    <row r="1749" spans="2:12" x14ac:dyDescent="0.3">
      <c r="J1749" s="226"/>
    </row>
    <row r="1750" spans="2:12" x14ac:dyDescent="0.3">
      <c r="J1750" s="226"/>
    </row>
    <row r="1751" spans="2:12" x14ac:dyDescent="0.3">
      <c r="J1751" s="226"/>
    </row>
    <row r="1753" spans="2:12" ht="37.200000000000003" customHeight="1" x14ac:dyDescent="0.3">
      <c r="B1753" s="710" t="s">
        <v>1809</v>
      </c>
      <c r="C1753" s="710"/>
      <c r="D1753" s="710"/>
      <c r="E1753" s="710"/>
      <c r="F1753" s="710"/>
      <c r="G1753" s="710"/>
      <c r="H1753" s="710"/>
      <c r="I1753" s="710"/>
      <c r="J1753" s="710"/>
      <c r="K1753" s="710"/>
      <c r="L1753" s="710"/>
    </row>
    <row r="1754" spans="2:12" x14ac:dyDescent="0.3">
      <c r="B1754" s="227"/>
      <c r="C1754" s="227"/>
      <c r="D1754" s="228"/>
      <c r="E1754" s="229"/>
      <c r="F1754" s="229"/>
      <c r="G1754" s="229"/>
      <c r="H1754" s="230"/>
      <c r="I1754" s="230"/>
      <c r="J1754" s="231"/>
      <c r="K1754" s="230"/>
      <c r="L1754" s="230"/>
    </row>
    <row r="1755" spans="2:12" x14ac:dyDescent="0.3">
      <c r="B1755" s="410" t="s">
        <v>1222</v>
      </c>
      <c r="C1755" s="232" t="s">
        <v>1223</v>
      </c>
      <c r="D1755" s="232"/>
      <c r="E1755" s="232"/>
      <c r="F1755" s="233"/>
      <c r="G1755" s="234"/>
      <c r="H1755" s="230"/>
      <c r="J1755" s="231"/>
      <c r="K1755" s="230"/>
      <c r="L1755" s="230"/>
    </row>
    <row r="1756" spans="2:12" x14ac:dyDescent="0.3">
      <c r="B1756" s="232" t="s">
        <v>1224</v>
      </c>
      <c r="C1756" s="235" t="s">
        <v>157</v>
      </c>
      <c r="D1756" s="411"/>
      <c r="E1756" s="412"/>
      <c r="F1756" s="233"/>
      <c r="G1756" s="234"/>
      <c r="H1756" s="230"/>
      <c r="I1756" s="230"/>
      <c r="J1756" s="231"/>
      <c r="K1756" s="230"/>
      <c r="L1756" s="230"/>
    </row>
    <row r="1757" spans="2:12" ht="15.45" customHeight="1" x14ac:dyDescent="0.3">
      <c r="B1757" s="232"/>
      <c r="C1757" s="236"/>
      <c r="D1757" s="237"/>
      <c r="E1757" s="238"/>
      <c r="F1757" s="239"/>
      <c r="G1757" s="240"/>
      <c r="H1757" s="230"/>
      <c r="I1757" s="230"/>
      <c r="J1757" s="231"/>
      <c r="K1757" s="230"/>
      <c r="L1757" s="230"/>
    </row>
    <row r="1758" spans="2:12" ht="28.5" customHeight="1" x14ac:dyDescent="0.3">
      <c r="B1758" s="413" t="s">
        <v>48</v>
      </c>
      <c r="C1758" s="236"/>
      <c r="D1758" s="237"/>
      <c r="E1758" s="238"/>
      <c r="F1758" s="238"/>
      <c r="G1758" s="238"/>
      <c r="H1758" s="230"/>
      <c r="I1758" s="230"/>
      <c r="J1758" s="231"/>
      <c r="K1758" s="230"/>
      <c r="L1758" s="230"/>
    </row>
    <row r="1759" spans="2:12" x14ac:dyDescent="0.3">
      <c r="B1759" s="235" t="s">
        <v>49</v>
      </c>
      <c r="C1759" s="232" t="s">
        <v>849</v>
      </c>
      <c r="D1759" s="232"/>
      <c r="E1759" s="232"/>
      <c r="F1759" s="241" t="s">
        <v>50</v>
      </c>
      <c r="G1759" s="242" t="s">
        <v>2</v>
      </c>
      <c r="H1759" s="230"/>
      <c r="I1759" s="230"/>
      <c r="J1759" s="231"/>
      <c r="K1759" s="230"/>
      <c r="L1759" s="230"/>
    </row>
    <row r="1760" spans="2:12" ht="15" thickBot="1" x14ac:dyDescent="0.35">
      <c r="B1760" s="235" t="s">
        <v>51</v>
      </c>
      <c r="C1760" s="235" t="s">
        <v>850</v>
      </c>
      <c r="D1760" s="235"/>
      <c r="E1760" s="235"/>
      <c r="F1760" s="235"/>
      <c r="G1760" s="235"/>
      <c r="H1760" s="235"/>
      <c r="I1760" s="235"/>
      <c r="J1760" s="235"/>
      <c r="K1760" s="230"/>
      <c r="L1760" s="230"/>
    </row>
    <row r="1761" spans="2:13" ht="15" thickTop="1" x14ac:dyDescent="0.3">
      <c r="B1761" s="414" t="s">
        <v>52</v>
      </c>
      <c r="C1761" s="243"/>
      <c r="D1761" s="244"/>
      <c r="E1761" s="245"/>
      <c r="F1761" s="246"/>
      <c r="G1761" s="247"/>
      <c r="H1761" s="396" t="s">
        <v>164</v>
      </c>
      <c r="I1761" s="397"/>
      <c r="J1761" s="397"/>
      <c r="K1761" s="397"/>
      <c r="L1761" s="398"/>
    </row>
    <row r="1762" spans="2:13" x14ac:dyDescent="0.3">
      <c r="B1762" s="415" t="s">
        <v>53</v>
      </c>
      <c r="C1762" s="248" t="s">
        <v>1</v>
      </c>
      <c r="D1762" s="249" t="s">
        <v>54</v>
      </c>
      <c r="E1762" s="250" t="s">
        <v>23</v>
      </c>
      <c r="F1762" s="250" t="s">
        <v>55</v>
      </c>
      <c r="G1762" s="251" t="s">
        <v>56</v>
      </c>
      <c r="H1762" s="416" t="s">
        <v>158</v>
      </c>
      <c r="I1762" s="417" t="s">
        <v>159</v>
      </c>
      <c r="J1762" s="417" t="s">
        <v>160</v>
      </c>
      <c r="K1762" s="417" t="s">
        <v>161</v>
      </c>
      <c r="L1762" s="418" t="s">
        <v>162</v>
      </c>
    </row>
    <row r="1763" spans="2:13" ht="27" customHeight="1" x14ac:dyDescent="0.3">
      <c r="B1763" s="252"/>
      <c r="C1763" s="253"/>
      <c r="D1763" s="254"/>
      <c r="E1763" s="255">
        <v>0</v>
      </c>
      <c r="F1763" s="256"/>
      <c r="G1763" s="26">
        <v>0</v>
      </c>
      <c r="H1763" s="419">
        <v>0</v>
      </c>
      <c r="I1763" s="258" t="s">
        <v>1226</v>
      </c>
      <c r="J1763" s="339"/>
      <c r="K1763" s="420"/>
      <c r="L1763" s="421">
        <v>0</v>
      </c>
    </row>
    <row r="1764" spans="2:13" x14ac:dyDescent="0.3">
      <c r="B1764" s="422">
        <v>0</v>
      </c>
      <c r="C1764" s="253"/>
      <c r="D1764" s="254">
        <v>0</v>
      </c>
      <c r="E1764" s="255">
        <v>0</v>
      </c>
      <c r="F1764" s="256"/>
      <c r="G1764" s="26">
        <v>0</v>
      </c>
      <c r="H1764" s="419">
        <v>0</v>
      </c>
      <c r="I1764" s="258" t="s">
        <v>1227</v>
      </c>
      <c r="J1764" s="339">
        <v>0</v>
      </c>
      <c r="K1764" s="420">
        <v>0</v>
      </c>
      <c r="L1764" s="421">
        <v>0</v>
      </c>
    </row>
    <row r="1765" spans="2:13" x14ac:dyDescent="0.3">
      <c r="B1765" s="422">
        <v>0</v>
      </c>
      <c r="C1765" s="253"/>
      <c r="D1765" s="254">
        <v>0</v>
      </c>
      <c r="E1765" s="255">
        <v>0</v>
      </c>
      <c r="F1765" s="256"/>
      <c r="G1765" s="26">
        <v>0</v>
      </c>
      <c r="H1765" s="419">
        <v>0</v>
      </c>
      <c r="I1765" s="258" t="s">
        <v>1228</v>
      </c>
      <c r="J1765" s="339">
        <v>0</v>
      </c>
      <c r="K1765" s="420">
        <v>0</v>
      </c>
      <c r="L1765" s="421">
        <v>0</v>
      </c>
    </row>
    <row r="1766" spans="2:13" x14ac:dyDescent="0.3">
      <c r="B1766" s="422">
        <v>0</v>
      </c>
      <c r="C1766" s="253"/>
      <c r="D1766" s="254">
        <v>0</v>
      </c>
      <c r="E1766" s="255">
        <v>0</v>
      </c>
      <c r="F1766" s="256"/>
      <c r="G1766" s="26">
        <v>0</v>
      </c>
      <c r="H1766" s="419">
        <v>0</v>
      </c>
      <c r="I1766" s="258" t="s">
        <v>1229</v>
      </c>
      <c r="J1766" s="339">
        <v>0</v>
      </c>
      <c r="K1766" s="420">
        <v>0</v>
      </c>
      <c r="L1766" s="421">
        <v>0</v>
      </c>
    </row>
    <row r="1767" spans="2:13" x14ac:dyDescent="0.3">
      <c r="B1767" s="422">
        <v>0</v>
      </c>
      <c r="C1767" s="253"/>
      <c r="D1767" s="254">
        <v>0</v>
      </c>
      <c r="E1767" s="255">
        <v>0</v>
      </c>
      <c r="F1767" s="256"/>
      <c r="G1767" s="26">
        <v>0</v>
      </c>
      <c r="H1767" s="419">
        <v>0</v>
      </c>
      <c r="I1767" s="258" t="s">
        <v>1230</v>
      </c>
      <c r="J1767" s="339">
        <v>0</v>
      </c>
      <c r="K1767" s="420">
        <v>0</v>
      </c>
      <c r="L1767" s="421">
        <v>0</v>
      </c>
    </row>
    <row r="1768" spans="2:13" x14ac:dyDescent="0.3">
      <c r="B1768" s="422" t="s">
        <v>73</v>
      </c>
      <c r="C1768" s="253"/>
      <c r="D1768" s="254">
        <v>0</v>
      </c>
      <c r="E1768" s="255">
        <v>0</v>
      </c>
      <c r="F1768" s="256"/>
      <c r="G1768" s="26">
        <v>3.4000000000000002E-2</v>
      </c>
      <c r="H1768" s="419">
        <v>1.2954552382113575E-2</v>
      </c>
      <c r="I1768" s="258" t="s">
        <v>1231</v>
      </c>
      <c r="J1768" s="61" t="s">
        <v>165</v>
      </c>
      <c r="K1768" s="100">
        <v>0.4</v>
      </c>
      <c r="L1768" s="101">
        <v>5.1818209528454303E-3</v>
      </c>
      <c r="M1768" s="62">
        <v>18</v>
      </c>
    </row>
    <row r="1769" spans="2:13" x14ac:dyDescent="0.3">
      <c r="B1769" s="422" t="s">
        <v>57</v>
      </c>
      <c r="C1769" s="253"/>
      <c r="D1769" s="259"/>
      <c r="E1769" s="255"/>
      <c r="F1769" s="256"/>
      <c r="G1769" s="260">
        <v>3.4000000000000002E-2</v>
      </c>
      <c r="H1769" s="425" t="s">
        <v>57</v>
      </c>
      <c r="I1769" s="261" t="s">
        <v>156</v>
      </c>
      <c r="J1769" s="262"/>
      <c r="K1769" s="426" t="s">
        <v>156</v>
      </c>
      <c r="L1769" s="427">
        <v>5.1818209528454303E-3</v>
      </c>
    </row>
    <row r="1770" spans="2:13" x14ac:dyDescent="0.3">
      <c r="B1770" s="428" t="s">
        <v>22</v>
      </c>
      <c r="C1770" s="263"/>
      <c r="D1770" s="264"/>
      <c r="E1770" s="265"/>
      <c r="F1770" s="266"/>
      <c r="G1770" s="267"/>
      <c r="H1770" s="429"/>
      <c r="I1770" s="268"/>
      <c r="J1770" s="269"/>
      <c r="K1770" s="430"/>
      <c r="L1770" s="270"/>
    </row>
    <row r="1771" spans="2:13" x14ac:dyDescent="0.3">
      <c r="B1771" s="431" t="s">
        <v>58</v>
      </c>
      <c r="C1771" s="271" t="s">
        <v>1</v>
      </c>
      <c r="D1771" s="329" t="s">
        <v>59</v>
      </c>
      <c r="E1771" s="272" t="s">
        <v>23</v>
      </c>
      <c r="F1771" s="272" t="s">
        <v>55</v>
      </c>
      <c r="G1771" s="273" t="s">
        <v>56</v>
      </c>
      <c r="H1771" s="416" t="s">
        <v>158</v>
      </c>
      <c r="I1771" s="417" t="s">
        <v>159</v>
      </c>
      <c r="J1771" s="417" t="s">
        <v>160</v>
      </c>
      <c r="K1771" s="432" t="s">
        <v>161</v>
      </c>
      <c r="L1771" s="418" t="s">
        <v>162</v>
      </c>
    </row>
    <row r="1772" spans="2:13" x14ac:dyDescent="0.3">
      <c r="B1772" s="8" t="s">
        <v>24</v>
      </c>
      <c r="C1772" s="25">
        <v>1</v>
      </c>
      <c r="D1772" s="3">
        <v>4.05</v>
      </c>
      <c r="E1772" s="26">
        <v>4.05</v>
      </c>
      <c r="F1772" s="26">
        <v>0.08</v>
      </c>
      <c r="G1772" s="26">
        <v>0.32400000000000001</v>
      </c>
      <c r="H1772" s="433">
        <v>0.12344926387661172</v>
      </c>
      <c r="I1772" s="97"/>
      <c r="J1772" s="434" t="s">
        <v>163</v>
      </c>
      <c r="K1772" s="435">
        <v>1</v>
      </c>
      <c r="L1772" s="436">
        <v>0.12344926387661172</v>
      </c>
      <c r="M1772" s="62">
        <v>101</v>
      </c>
    </row>
    <row r="1773" spans="2:13" x14ac:dyDescent="0.3">
      <c r="B1773" s="8" t="s">
        <v>37</v>
      </c>
      <c r="C1773" s="25">
        <v>1</v>
      </c>
      <c r="D1773" s="3">
        <v>4.0999999999999996</v>
      </c>
      <c r="E1773" s="26">
        <v>4.0999999999999996</v>
      </c>
      <c r="F1773" s="26">
        <v>0.08</v>
      </c>
      <c r="G1773" s="26">
        <v>0.32799999999999996</v>
      </c>
      <c r="H1773" s="419">
        <v>0.12497332886274271</v>
      </c>
      <c r="I1773" s="99"/>
      <c r="J1773" s="423" t="s">
        <v>163</v>
      </c>
      <c r="K1773" s="424">
        <v>1</v>
      </c>
      <c r="L1773" s="421">
        <v>0.12497332886274271</v>
      </c>
      <c r="M1773" s="62">
        <v>122</v>
      </c>
    </row>
    <row r="1774" spans="2:13" x14ac:dyDescent="0.3">
      <c r="B1774" s="8" t="s">
        <v>69</v>
      </c>
      <c r="C1774" s="25">
        <v>0.1</v>
      </c>
      <c r="D1774" s="3">
        <v>4.55</v>
      </c>
      <c r="E1774" s="26">
        <v>0.45500000000000002</v>
      </c>
      <c r="F1774" s="27">
        <v>0.08</v>
      </c>
      <c r="G1774" s="26">
        <v>3.6400000000000002E-2</v>
      </c>
      <c r="H1774" s="419">
        <v>1.386899137379218E-2</v>
      </c>
      <c r="I1774" s="99"/>
      <c r="J1774" s="423" t="s">
        <v>163</v>
      </c>
      <c r="K1774" s="424">
        <v>1</v>
      </c>
      <c r="L1774" s="421">
        <v>1.386899137379218E-2</v>
      </c>
      <c r="M1774" s="62">
        <v>113</v>
      </c>
    </row>
    <row r="1775" spans="2:13" x14ac:dyDescent="0.3">
      <c r="B1775" s="422"/>
      <c r="C1775" s="253"/>
      <c r="D1775" s="254"/>
      <c r="E1775" s="255"/>
      <c r="F1775" s="255"/>
      <c r="G1775" s="257"/>
      <c r="H1775" s="437">
        <v>0</v>
      </c>
      <c r="I1775" s="258" t="s">
        <v>1228</v>
      </c>
      <c r="J1775" s="339"/>
      <c r="K1775" s="420"/>
      <c r="L1775" s="421">
        <v>0</v>
      </c>
    </row>
    <row r="1776" spans="2:13" x14ac:dyDescent="0.3">
      <c r="B1776" s="422"/>
      <c r="C1776" s="253"/>
      <c r="D1776" s="254"/>
      <c r="E1776" s="255"/>
      <c r="F1776" s="255"/>
      <c r="G1776" s="257"/>
      <c r="H1776" s="437">
        <v>0</v>
      </c>
      <c r="I1776" s="258" t="s">
        <v>1229</v>
      </c>
      <c r="J1776" s="339">
        <v>0</v>
      </c>
      <c r="K1776" s="420">
        <v>0</v>
      </c>
      <c r="L1776" s="421">
        <v>0</v>
      </c>
    </row>
    <row r="1777" spans="2:12" x14ac:dyDescent="0.3">
      <c r="B1777" s="422">
        <v>0</v>
      </c>
      <c r="C1777" s="253"/>
      <c r="D1777" s="254">
        <v>0</v>
      </c>
      <c r="E1777" s="255">
        <v>0</v>
      </c>
      <c r="F1777" s="255"/>
      <c r="G1777" s="257">
        <v>0</v>
      </c>
      <c r="H1777" s="437">
        <v>0</v>
      </c>
      <c r="I1777" s="258" t="s">
        <v>1230</v>
      </c>
      <c r="J1777" s="339">
        <v>0</v>
      </c>
      <c r="K1777" s="420">
        <v>0</v>
      </c>
      <c r="L1777" s="421">
        <v>0</v>
      </c>
    </row>
    <row r="1778" spans="2:12" x14ac:dyDescent="0.3">
      <c r="B1778" s="422">
        <v>0</v>
      </c>
      <c r="C1778" s="253"/>
      <c r="D1778" s="254">
        <v>0</v>
      </c>
      <c r="E1778" s="255">
        <v>0</v>
      </c>
      <c r="F1778" s="256"/>
      <c r="G1778" s="257">
        <v>0</v>
      </c>
      <c r="H1778" s="437">
        <v>0</v>
      </c>
      <c r="I1778" s="258" t="s">
        <v>1231</v>
      </c>
      <c r="J1778" s="339">
        <v>0</v>
      </c>
      <c r="K1778" s="420">
        <v>0</v>
      </c>
      <c r="L1778" s="421">
        <v>0</v>
      </c>
    </row>
    <row r="1779" spans="2:12" x14ac:dyDescent="0.3">
      <c r="B1779" s="422">
        <v>0</v>
      </c>
      <c r="C1779" s="253"/>
      <c r="D1779" s="254">
        <v>0</v>
      </c>
      <c r="E1779" s="255">
        <v>0</v>
      </c>
      <c r="F1779" s="256"/>
      <c r="G1779" s="257">
        <v>0</v>
      </c>
      <c r="H1779" s="437">
        <v>0</v>
      </c>
      <c r="I1779" s="258" t="s">
        <v>1237</v>
      </c>
      <c r="J1779" s="339">
        <v>0</v>
      </c>
      <c r="K1779" s="420">
        <v>0</v>
      </c>
      <c r="L1779" s="421">
        <v>0</v>
      </c>
    </row>
    <row r="1780" spans="2:12" x14ac:dyDescent="0.3">
      <c r="B1780" s="422">
        <v>0</v>
      </c>
      <c r="C1780" s="253"/>
      <c r="D1780" s="254">
        <v>0</v>
      </c>
      <c r="E1780" s="255">
        <v>0</v>
      </c>
      <c r="F1780" s="256"/>
      <c r="G1780" s="257">
        <v>0</v>
      </c>
      <c r="H1780" s="437">
        <v>0</v>
      </c>
      <c r="I1780" s="258" t="s">
        <v>1238</v>
      </c>
      <c r="J1780" s="339">
        <v>0</v>
      </c>
      <c r="K1780" s="420">
        <v>0</v>
      </c>
      <c r="L1780" s="421">
        <v>0</v>
      </c>
    </row>
    <row r="1781" spans="2:12" x14ac:dyDescent="0.3">
      <c r="B1781" s="422" t="s">
        <v>60</v>
      </c>
      <c r="C1781" s="253"/>
      <c r="D1781" s="259"/>
      <c r="E1781" s="255"/>
      <c r="F1781" s="256"/>
      <c r="G1781" s="260">
        <v>0.6883999999999999</v>
      </c>
      <c r="H1781" s="438" t="s">
        <v>60</v>
      </c>
      <c r="I1781" s="261" t="s">
        <v>156</v>
      </c>
      <c r="J1781" s="262"/>
      <c r="K1781" s="426" t="s">
        <v>156</v>
      </c>
      <c r="L1781" s="439">
        <v>0.26229158411314657</v>
      </c>
    </row>
    <row r="1782" spans="2:12" x14ac:dyDescent="0.3">
      <c r="B1782" s="428" t="s">
        <v>38</v>
      </c>
      <c r="C1782" s="263"/>
      <c r="D1782" s="264"/>
      <c r="E1782" s="276"/>
      <c r="F1782" s="266"/>
      <c r="G1782" s="277"/>
      <c r="H1782" s="278"/>
      <c r="I1782" s="279"/>
      <c r="J1782" s="280"/>
      <c r="K1782" s="281"/>
      <c r="L1782" s="282"/>
    </row>
    <row r="1783" spans="2:12" x14ac:dyDescent="0.3">
      <c r="B1783" s="415" t="s">
        <v>53</v>
      </c>
      <c r="C1783" s="263"/>
      <c r="D1783" s="283" t="s">
        <v>0</v>
      </c>
      <c r="E1783" s="284" t="s">
        <v>1</v>
      </c>
      <c r="F1783" s="440" t="s">
        <v>61</v>
      </c>
      <c r="G1783" s="251" t="s">
        <v>56</v>
      </c>
      <c r="H1783" s="441" t="s">
        <v>158</v>
      </c>
      <c r="I1783" s="442" t="s">
        <v>159</v>
      </c>
      <c r="J1783" s="442" t="s">
        <v>160</v>
      </c>
      <c r="K1783" s="443" t="s">
        <v>161</v>
      </c>
      <c r="L1783" s="444" t="s">
        <v>162</v>
      </c>
    </row>
    <row r="1784" spans="2:12" x14ac:dyDescent="0.3">
      <c r="B1784" s="445" t="s">
        <v>850</v>
      </c>
      <c r="C1784" s="263"/>
      <c r="D1784" s="283" t="s">
        <v>2</v>
      </c>
      <c r="E1784" s="286">
        <v>1</v>
      </c>
      <c r="F1784" s="287">
        <v>1.3080000000000001</v>
      </c>
      <c r="G1784" s="26">
        <v>1.3080000000000001</v>
      </c>
      <c r="H1784" s="419">
        <v>0.49836925046483987</v>
      </c>
      <c r="I1784" s="275" t="s">
        <v>1232</v>
      </c>
      <c r="J1784" s="339" t="s">
        <v>163</v>
      </c>
      <c r="K1784" s="420">
        <v>1</v>
      </c>
      <c r="L1784" s="421">
        <v>0.49836925046483987</v>
      </c>
    </row>
    <row r="1785" spans="2:12" x14ac:dyDescent="0.3">
      <c r="B1785" s="422" t="s">
        <v>1297</v>
      </c>
      <c r="C1785" s="289"/>
      <c r="D1785" s="290" t="s">
        <v>1270</v>
      </c>
      <c r="E1785" s="291">
        <v>7.0000000000000001E-3</v>
      </c>
      <c r="F1785" s="292">
        <v>52.9</v>
      </c>
      <c r="G1785" s="26">
        <v>0.37030000000000002</v>
      </c>
      <c r="H1785" s="419">
        <v>0.14109031609107814</v>
      </c>
      <c r="I1785" s="258" t="s">
        <v>1226</v>
      </c>
      <c r="J1785" s="339" t="s">
        <v>165</v>
      </c>
      <c r="K1785" s="420">
        <v>0.4</v>
      </c>
      <c r="L1785" s="421">
        <v>5.6436126436431255E-2</v>
      </c>
    </row>
    <row r="1786" spans="2:12" x14ac:dyDescent="0.3">
      <c r="B1786" s="422" t="s">
        <v>1298</v>
      </c>
      <c r="C1786" s="289"/>
      <c r="D1786" s="290" t="s">
        <v>1270</v>
      </c>
      <c r="E1786" s="291">
        <v>7.0000000000000001E-3</v>
      </c>
      <c r="F1786" s="292">
        <v>31.98</v>
      </c>
      <c r="G1786" s="26">
        <v>0.22386</v>
      </c>
      <c r="H1786" s="419">
        <v>8.5294296948821902E-2</v>
      </c>
      <c r="I1786" s="258" t="s">
        <v>1227</v>
      </c>
      <c r="J1786" s="339" t="s">
        <v>165</v>
      </c>
      <c r="K1786" s="420">
        <v>0.4</v>
      </c>
      <c r="L1786" s="421">
        <v>3.4117718779528759E-2</v>
      </c>
    </row>
    <row r="1787" spans="2:12" x14ac:dyDescent="0.3">
      <c r="B1787" s="446"/>
      <c r="C1787" s="447"/>
      <c r="D1787" s="290"/>
      <c r="E1787" s="291"/>
      <c r="F1787" s="292"/>
      <c r="G1787" s="26">
        <v>0</v>
      </c>
      <c r="H1787" s="419">
        <v>0</v>
      </c>
      <c r="I1787" s="258" t="s">
        <v>1228</v>
      </c>
      <c r="J1787" s="339"/>
      <c r="K1787" s="420"/>
      <c r="L1787" s="421">
        <v>0</v>
      </c>
    </row>
    <row r="1788" spans="2:12" x14ac:dyDescent="0.3">
      <c r="B1788" s="422"/>
      <c r="C1788" s="289"/>
      <c r="D1788" s="290"/>
      <c r="E1788" s="291"/>
      <c r="F1788" s="292"/>
      <c r="G1788" s="26">
        <v>0</v>
      </c>
      <c r="H1788" s="419">
        <v>0</v>
      </c>
      <c r="I1788" s="258" t="s">
        <v>1229</v>
      </c>
      <c r="J1788" s="339"/>
      <c r="K1788" s="420"/>
      <c r="L1788" s="421">
        <v>0</v>
      </c>
    </row>
    <row r="1789" spans="2:12" x14ac:dyDescent="0.3">
      <c r="B1789" s="446"/>
      <c r="C1789" s="447"/>
      <c r="D1789" s="290"/>
      <c r="E1789" s="291"/>
      <c r="F1789" s="292"/>
      <c r="G1789" s="26">
        <v>0</v>
      </c>
      <c r="H1789" s="419">
        <v>0</v>
      </c>
      <c r="I1789" s="258" t="s">
        <v>1237</v>
      </c>
      <c r="J1789" s="339"/>
      <c r="K1789" s="420"/>
      <c r="L1789" s="421">
        <v>0</v>
      </c>
    </row>
    <row r="1790" spans="2:12" x14ac:dyDescent="0.3">
      <c r="B1790" s="410"/>
      <c r="C1790" s="410"/>
      <c r="D1790" s="290"/>
      <c r="E1790" s="291"/>
      <c r="F1790" s="292"/>
      <c r="G1790" s="26">
        <v>0</v>
      </c>
      <c r="H1790" s="419">
        <v>0</v>
      </c>
      <c r="I1790" s="258"/>
      <c r="J1790" s="339"/>
      <c r="K1790" s="420"/>
      <c r="L1790" s="421">
        <v>0</v>
      </c>
    </row>
    <row r="1791" spans="2:12" x14ac:dyDescent="0.3">
      <c r="B1791" s="410"/>
      <c r="C1791" s="410"/>
      <c r="D1791" s="290"/>
      <c r="E1791" s="291"/>
      <c r="F1791" s="292"/>
      <c r="G1791" s="26">
        <v>0</v>
      </c>
      <c r="H1791" s="419">
        <v>0</v>
      </c>
      <c r="I1791" s="258"/>
      <c r="J1791" s="339"/>
      <c r="K1791" s="420"/>
      <c r="L1791" s="421">
        <v>0</v>
      </c>
    </row>
    <row r="1792" spans="2:12" x14ac:dyDescent="0.3">
      <c r="B1792" s="410"/>
      <c r="C1792" s="410"/>
      <c r="D1792" s="290"/>
      <c r="E1792" s="291"/>
      <c r="F1792" s="292"/>
      <c r="G1792" s="26">
        <v>0</v>
      </c>
      <c r="H1792" s="419">
        <v>0</v>
      </c>
      <c r="I1792" s="258"/>
      <c r="J1792" s="339"/>
      <c r="K1792" s="420"/>
      <c r="L1792" s="421">
        <v>0</v>
      </c>
    </row>
    <row r="1793" spans="2:12" x14ac:dyDescent="0.3">
      <c r="B1793" s="410"/>
      <c r="C1793" s="410"/>
      <c r="D1793" s="290"/>
      <c r="E1793" s="291"/>
      <c r="F1793" s="292"/>
      <c r="G1793" s="26">
        <v>0</v>
      </c>
      <c r="H1793" s="419">
        <v>0</v>
      </c>
      <c r="I1793" s="258"/>
      <c r="J1793" s="339"/>
      <c r="K1793" s="420"/>
      <c r="L1793" s="421">
        <v>0</v>
      </c>
    </row>
    <row r="1794" spans="2:12" x14ac:dyDescent="0.3">
      <c r="B1794" s="410"/>
      <c r="C1794" s="410"/>
      <c r="D1794" s="290"/>
      <c r="E1794" s="291"/>
      <c r="F1794" s="292"/>
      <c r="G1794" s="26">
        <v>0</v>
      </c>
      <c r="H1794" s="419">
        <v>0</v>
      </c>
      <c r="I1794" s="258"/>
      <c r="J1794" s="339"/>
      <c r="K1794" s="420"/>
      <c r="L1794" s="421">
        <v>0</v>
      </c>
    </row>
    <row r="1795" spans="2:12" x14ac:dyDescent="0.3">
      <c r="B1795" s="422"/>
      <c r="C1795" s="289"/>
      <c r="D1795" s="290"/>
      <c r="E1795" s="291"/>
      <c r="F1795" s="292"/>
      <c r="G1795" s="26">
        <v>0</v>
      </c>
      <c r="H1795" s="419">
        <v>0</v>
      </c>
      <c r="I1795" s="258" t="s">
        <v>1238</v>
      </c>
      <c r="J1795" s="339"/>
      <c r="K1795" s="420"/>
      <c r="L1795" s="421">
        <v>0</v>
      </c>
    </row>
    <row r="1796" spans="2:12" x14ac:dyDescent="0.3">
      <c r="B1796" s="422"/>
      <c r="C1796" s="289"/>
      <c r="D1796" s="290"/>
      <c r="E1796" s="291"/>
      <c r="F1796" s="292"/>
      <c r="G1796" s="26">
        <v>0</v>
      </c>
      <c r="H1796" s="419">
        <v>0</v>
      </c>
      <c r="I1796" s="258" t="s">
        <v>1232</v>
      </c>
      <c r="J1796" s="339"/>
      <c r="K1796" s="420"/>
      <c r="L1796" s="421">
        <v>0</v>
      </c>
    </row>
    <row r="1797" spans="2:12" x14ac:dyDescent="0.3">
      <c r="B1797" s="422"/>
      <c r="C1797" s="289"/>
      <c r="D1797" s="290"/>
      <c r="E1797" s="291"/>
      <c r="F1797" s="292"/>
      <c r="G1797" s="26">
        <v>0</v>
      </c>
      <c r="H1797" s="419">
        <v>0</v>
      </c>
      <c r="I1797" s="258" t="s">
        <v>1226</v>
      </c>
      <c r="J1797" s="339"/>
      <c r="K1797" s="420"/>
      <c r="L1797" s="421">
        <v>0</v>
      </c>
    </row>
    <row r="1798" spans="2:12" x14ac:dyDescent="0.3">
      <c r="B1798" s="422">
        <v>0</v>
      </c>
      <c r="C1798" s="289"/>
      <c r="D1798" s="254">
        <v>0</v>
      </c>
      <c r="E1798" s="291"/>
      <c r="F1798" s="292"/>
      <c r="G1798" s="26">
        <v>0</v>
      </c>
      <c r="H1798" s="419">
        <v>0</v>
      </c>
      <c r="I1798" s="258" t="s">
        <v>1227</v>
      </c>
      <c r="J1798" s="339">
        <v>0</v>
      </c>
      <c r="K1798" s="420">
        <v>0</v>
      </c>
      <c r="L1798" s="421">
        <v>0</v>
      </c>
    </row>
    <row r="1799" spans="2:12" x14ac:dyDescent="0.3">
      <c r="B1799" s="422">
        <v>0</v>
      </c>
      <c r="C1799" s="289"/>
      <c r="D1799" s="254">
        <v>0</v>
      </c>
      <c r="E1799" s="291"/>
      <c r="F1799" s="292"/>
      <c r="G1799" s="26">
        <v>0</v>
      </c>
      <c r="H1799" s="419">
        <v>0</v>
      </c>
      <c r="I1799" s="258" t="s">
        <v>1228</v>
      </c>
      <c r="J1799" s="339">
        <v>0</v>
      </c>
      <c r="K1799" s="420">
        <v>0</v>
      </c>
      <c r="L1799" s="421">
        <v>0</v>
      </c>
    </row>
    <row r="1800" spans="2:12" x14ac:dyDescent="0.3">
      <c r="B1800" s="449" t="s">
        <v>62</v>
      </c>
      <c r="C1800" s="293"/>
      <c r="D1800" s="294"/>
      <c r="E1800" s="295"/>
      <c r="F1800" s="296"/>
      <c r="G1800" s="260">
        <v>1.9021600000000001</v>
      </c>
      <c r="H1800" s="438" t="s">
        <v>62</v>
      </c>
      <c r="I1800" s="261" t="s">
        <v>156</v>
      </c>
      <c r="J1800" s="262"/>
      <c r="K1800" s="426" t="s">
        <v>156</v>
      </c>
      <c r="L1800" s="439">
        <v>0.58892309568079981</v>
      </c>
    </row>
    <row r="1801" spans="2:12" x14ac:dyDescent="0.3">
      <c r="B1801" s="428" t="s">
        <v>63</v>
      </c>
      <c r="C1801" s="263"/>
      <c r="D1801" s="264"/>
      <c r="E1801" s="265"/>
      <c r="F1801" s="266"/>
      <c r="G1801" s="277"/>
      <c r="H1801" s="278"/>
      <c r="I1801" s="279"/>
      <c r="J1801" s="280"/>
      <c r="K1801" s="281"/>
      <c r="L1801" s="282">
        <v>0</v>
      </c>
    </row>
    <row r="1802" spans="2:12" x14ac:dyDescent="0.3">
      <c r="B1802" s="415" t="s">
        <v>53</v>
      </c>
      <c r="C1802" s="297"/>
      <c r="D1802" s="249" t="s">
        <v>0</v>
      </c>
      <c r="E1802" s="250" t="s">
        <v>1</v>
      </c>
      <c r="F1802" s="272" t="s">
        <v>61</v>
      </c>
      <c r="G1802" s="285" t="s">
        <v>56</v>
      </c>
      <c r="H1802" s="441" t="s">
        <v>158</v>
      </c>
      <c r="I1802" s="442" t="s">
        <v>159</v>
      </c>
      <c r="J1802" s="442" t="s">
        <v>160</v>
      </c>
      <c r="K1802" s="443" t="s">
        <v>161</v>
      </c>
      <c r="L1802" s="444" t="s">
        <v>162</v>
      </c>
    </row>
    <row r="1803" spans="2:12" x14ac:dyDescent="0.3">
      <c r="B1803" s="422">
        <v>0</v>
      </c>
      <c r="C1803" s="289"/>
      <c r="D1803" s="254">
        <v>0</v>
      </c>
      <c r="E1803" s="255"/>
      <c r="F1803" s="292"/>
      <c r="G1803" s="288">
        <v>0</v>
      </c>
      <c r="H1803" s="450">
        <v>0</v>
      </c>
      <c r="I1803" s="275" t="s">
        <v>1232</v>
      </c>
      <c r="J1803" s="451">
        <v>0</v>
      </c>
      <c r="K1803" s="452">
        <v>0</v>
      </c>
      <c r="L1803" s="453">
        <v>0</v>
      </c>
    </row>
    <row r="1804" spans="2:12" x14ac:dyDescent="0.3">
      <c r="B1804" s="422">
        <v>0</v>
      </c>
      <c r="C1804" s="289"/>
      <c r="D1804" s="254">
        <v>0</v>
      </c>
      <c r="E1804" s="255"/>
      <c r="F1804" s="292"/>
      <c r="G1804" s="257">
        <v>0</v>
      </c>
      <c r="H1804" s="437">
        <v>0</v>
      </c>
      <c r="I1804" s="258" t="s">
        <v>1226</v>
      </c>
      <c r="J1804" s="339">
        <v>0</v>
      </c>
      <c r="K1804" s="420">
        <v>0</v>
      </c>
      <c r="L1804" s="454">
        <v>0</v>
      </c>
    </row>
    <row r="1805" spans="2:12" x14ac:dyDescent="0.3">
      <c r="B1805" s="422">
        <v>0</v>
      </c>
      <c r="C1805" s="289"/>
      <c r="D1805" s="254">
        <v>0</v>
      </c>
      <c r="E1805" s="255"/>
      <c r="F1805" s="292"/>
      <c r="G1805" s="257">
        <v>0</v>
      </c>
      <c r="H1805" s="437">
        <v>0</v>
      </c>
      <c r="I1805" s="258" t="s">
        <v>1229</v>
      </c>
      <c r="J1805" s="339">
        <v>0</v>
      </c>
      <c r="K1805" s="420">
        <v>0</v>
      </c>
      <c r="L1805" s="454">
        <v>0</v>
      </c>
    </row>
    <row r="1806" spans="2:12" ht="15" thickBot="1" x14ac:dyDescent="0.35">
      <c r="B1806" s="455" t="s">
        <v>64</v>
      </c>
      <c r="C1806" s="298"/>
      <c r="D1806" s="299"/>
      <c r="E1806" s="300"/>
      <c r="F1806" s="301"/>
      <c r="G1806" s="288">
        <v>0</v>
      </c>
      <c r="H1806" s="438" t="s">
        <v>64</v>
      </c>
      <c r="I1806" s="261" t="s">
        <v>156</v>
      </c>
      <c r="J1806" s="262"/>
      <c r="K1806" s="426" t="s">
        <v>156</v>
      </c>
      <c r="L1806" s="439">
        <v>0</v>
      </c>
    </row>
    <row r="1807" spans="2:12" x14ac:dyDescent="0.3">
      <c r="B1807" s="235"/>
      <c r="C1807" s="302"/>
      <c r="D1807" s="303" t="s">
        <v>65</v>
      </c>
      <c r="E1807" s="304"/>
      <c r="F1807" s="305"/>
      <c r="G1807" s="306">
        <v>2.6245599999999998</v>
      </c>
      <c r="H1807" s="307"/>
      <c r="I1807" s="308"/>
      <c r="J1807" s="309"/>
      <c r="K1807" s="308"/>
      <c r="L1807" s="310"/>
    </row>
    <row r="1808" spans="2:12" x14ac:dyDescent="0.3">
      <c r="B1808" s="232"/>
      <c r="C1808" s="302"/>
      <c r="D1808" s="311" t="s">
        <v>7</v>
      </c>
      <c r="E1808" s="312"/>
      <c r="F1808" s="313">
        <v>0.1</v>
      </c>
      <c r="G1808" s="73">
        <v>0.26200000000000001</v>
      </c>
      <c r="H1808" s="314"/>
      <c r="I1808" s="315"/>
      <c r="J1808" s="316"/>
      <c r="K1808" s="456"/>
      <c r="L1808" s="317"/>
    </row>
    <row r="1809" spans="2:12" x14ac:dyDescent="0.3">
      <c r="B1809" s="232"/>
      <c r="C1809" s="302"/>
      <c r="D1809" s="311" t="s">
        <v>8</v>
      </c>
      <c r="E1809" s="312"/>
      <c r="F1809" s="313">
        <v>0.1</v>
      </c>
      <c r="G1809" s="73">
        <v>0.26200000000000001</v>
      </c>
      <c r="H1809" s="314"/>
      <c r="I1809" s="315"/>
      <c r="J1809" s="316"/>
      <c r="K1809" s="456"/>
      <c r="L1809" s="317"/>
    </row>
    <row r="1810" spans="2:12" x14ac:dyDescent="0.3">
      <c r="C1810" s="302"/>
      <c r="D1810" s="318" t="s">
        <v>67</v>
      </c>
      <c r="E1810" s="319"/>
      <c r="F1810" s="305"/>
      <c r="G1810" s="76">
        <v>3.149</v>
      </c>
      <c r="H1810" s="314"/>
      <c r="I1810" s="315"/>
      <c r="J1810" s="316"/>
      <c r="K1810" s="456"/>
      <c r="L1810" s="317"/>
    </row>
    <row r="1811" spans="2:12" ht="15" thickBot="1" x14ac:dyDescent="0.35">
      <c r="B1811" s="232" t="s">
        <v>66</v>
      </c>
      <c r="C1811" s="302"/>
      <c r="D1811" s="320" t="s">
        <v>68</v>
      </c>
      <c r="E1811" s="321"/>
      <c r="F1811" s="322"/>
      <c r="G1811" s="78">
        <v>3.15</v>
      </c>
      <c r="H1811" s="323">
        <v>1</v>
      </c>
      <c r="I1811" s="324"/>
      <c r="J1811" s="325"/>
      <c r="K1811" s="457"/>
      <c r="L1811" s="326">
        <v>0.85639650074679186</v>
      </c>
    </row>
    <row r="1812" spans="2:12" x14ac:dyDescent="0.3">
      <c r="B1812" s="232"/>
      <c r="C1812" s="302"/>
      <c r="D1812" s="219"/>
      <c r="E1812" s="327"/>
      <c r="F1812" s="241"/>
      <c r="G1812" s="327"/>
      <c r="H1812" s="230"/>
      <c r="I1812" s="230"/>
      <c r="J1812" s="231"/>
      <c r="K1812" s="230"/>
      <c r="L1812" s="230"/>
    </row>
    <row r="1813" spans="2:12" x14ac:dyDescent="0.3">
      <c r="B1813" s="232"/>
      <c r="C1813" s="302"/>
      <c r="D1813" s="219"/>
      <c r="E1813" s="327"/>
      <c r="F1813" s="241"/>
      <c r="G1813" s="327"/>
      <c r="H1813" s="230"/>
      <c r="I1813" s="230"/>
      <c r="J1813" s="231"/>
      <c r="K1813" s="230"/>
      <c r="L1813" s="230"/>
    </row>
    <row r="1814" spans="2:12" x14ac:dyDescent="0.3">
      <c r="B1814" s="232"/>
      <c r="C1814" s="232"/>
      <c r="D1814" s="219"/>
      <c r="E1814" s="327"/>
      <c r="F1814" s="241"/>
      <c r="G1814" s="327"/>
      <c r="H1814" s="230"/>
      <c r="I1814" s="230"/>
      <c r="J1814" s="231"/>
      <c r="K1814" s="230"/>
      <c r="L1814" s="230"/>
    </row>
    <row r="1815" spans="2:12" x14ac:dyDescent="0.3">
      <c r="J1815" s="226"/>
    </row>
    <row r="1816" spans="2:12" x14ac:dyDescent="0.3">
      <c r="J1816" s="226"/>
    </row>
    <row r="1817" spans="2:12" x14ac:dyDescent="0.3">
      <c r="J1817" s="226"/>
    </row>
    <row r="1818" spans="2:12" x14ac:dyDescent="0.3">
      <c r="J1818" s="226"/>
    </row>
    <row r="1821" spans="2:12" ht="37.200000000000003" customHeight="1" x14ac:dyDescent="0.3">
      <c r="B1821" s="710" t="s">
        <v>1809</v>
      </c>
      <c r="C1821" s="710"/>
      <c r="D1821" s="710"/>
      <c r="E1821" s="710"/>
      <c r="F1821" s="710"/>
      <c r="G1821" s="710"/>
      <c r="H1821" s="710"/>
      <c r="I1821" s="710"/>
      <c r="J1821" s="710"/>
      <c r="K1821" s="710"/>
      <c r="L1821" s="710"/>
    </row>
    <row r="1822" spans="2:12" x14ac:dyDescent="0.3">
      <c r="B1822" s="227"/>
      <c r="C1822" s="227"/>
      <c r="D1822" s="228"/>
      <c r="E1822" s="229"/>
      <c r="F1822" s="229"/>
      <c r="G1822" s="229"/>
      <c r="H1822" s="230"/>
      <c r="I1822" s="230"/>
      <c r="J1822" s="231"/>
      <c r="K1822" s="230"/>
      <c r="L1822" s="230"/>
    </row>
    <row r="1823" spans="2:12" x14ac:dyDescent="0.3">
      <c r="B1823" s="410" t="s">
        <v>1222</v>
      </c>
      <c r="C1823" s="232" t="s">
        <v>1223</v>
      </c>
      <c r="D1823" s="232"/>
      <c r="E1823" s="232"/>
      <c r="F1823" s="233"/>
      <c r="G1823" s="234"/>
      <c r="H1823" s="230"/>
      <c r="J1823" s="231"/>
      <c r="K1823" s="230"/>
      <c r="L1823" s="230"/>
    </row>
    <row r="1824" spans="2:12" x14ac:dyDescent="0.3">
      <c r="B1824" s="232" t="s">
        <v>1224</v>
      </c>
      <c r="C1824" s="235" t="s">
        <v>157</v>
      </c>
      <c r="D1824" s="411"/>
      <c r="E1824" s="412"/>
      <c r="F1824" s="233"/>
      <c r="G1824" s="234"/>
      <c r="H1824" s="230"/>
      <c r="I1824" s="230"/>
      <c r="J1824" s="231"/>
      <c r="K1824" s="230"/>
      <c r="L1824" s="230"/>
    </row>
    <row r="1825" spans="2:13" ht="12" customHeight="1" x14ac:dyDescent="0.3">
      <c r="B1825" s="232"/>
      <c r="C1825" s="236"/>
      <c r="D1825" s="237"/>
      <c r="E1825" s="238"/>
      <c r="F1825" s="239"/>
      <c r="G1825" s="240"/>
      <c r="H1825" s="230"/>
      <c r="I1825" s="230"/>
      <c r="J1825" s="231"/>
      <c r="K1825" s="230"/>
      <c r="L1825" s="230"/>
    </row>
    <row r="1826" spans="2:13" ht="32.25" customHeight="1" x14ac:dyDescent="0.3">
      <c r="B1826" s="413" t="s">
        <v>48</v>
      </c>
      <c r="C1826" s="236"/>
      <c r="D1826" s="237"/>
      <c r="E1826" s="238"/>
      <c r="F1826" s="238"/>
      <c r="G1826" s="238"/>
      <c r="H1826" s="230"/>
      <c r="I1826" s="230"/>
      <c r="J1826" s="231"/>
      <c r="K1826" s="230"/>
      <c r="L1826" s="230"/>
    </row>
    <row r="1827" spans="2:13" x14ac:dyDescent="0.3">
      <c r="B1827" s="235" t="s">
        <v>49</v>
      </c>
      <c r="C1827" s="232" t="s">
        <v>851</v>
      </c>
      <c r="D1827" s="232"/>
      <c r="E1827" s="232"/>
      <c r="F1827" s="241" t="s">
        <v>50</v>
      </c>
      <c r="G1827" s="242" t="s">
        <v>2</v>
      </c>
      <c r="H1827" s="230"/>
      <c r="I1827" s="230"/>
      <c r="J1827" s="231"/>
      <c r="K1827" s="230"/>
      <c r="L1827" s="230"/>
    </row>
    <row r="1828" spans="2:13" ht="15" thickBot="1" x14ac:dyDescent="0.35">
      <c r="B1828" s="235" t="s">
        <v>51</v>
      </c>
      <c r="C1828" s="235" t="s">
        <v>852</v>
      </c>
      <c r="D1828" s="235"/>
      <c r="E1828" s="235"/>
      <c r="F1828" s="235"/>
      <c r="G1828" s="235"/>
      <c r="H1828" s="235"/>
      <c r="I1828" s="235"/>
      <c r="J1828" s="235"/>
      <c r="K1828" s="230"/>
      <c r="L1828" s="230"/>
    </row>
    <row r="1829" spans="2:13" ht="15" thickTop="1" x14ac:dyDescent="0.3">
      <c r="B1829" s="414" t="s">
        <v>52</v>
      </c>
      <c r="C1829" s="243"/>
      <c r="D1829" s="244"/>
      <c r="E1829" s="245"/>
      <c r="F1829" s="246"/>
      <c r="G1829" s="247"/>
      <c r="H1829" s="396" t="s">
        <v>164</v>
      </c>
      <c r="I1829" s="397"/>
      <c r="J1829" s="397"/>
      <c r="K1829" s="397"/>
      <c r="L1829" s="398"/>
    </row>
    <row r="1830" spans="2:13" x14ac:dyDescent="0.3">
      <c r="B1830" s="415" t="s">
        <v>53</v>
      </c>
      <c r="C1830" s="248" t="s">
        <v>1</v>
      </c>
      <c r="D1830" s="249" t="s">
        <v>54</v>
      </c>
      <c r="E1830" s="250" t="s">
        <v>23</v>
      </c>
      <c r="F1830" s="250" t="s">
        <v>55</v>
      </c>
      <c r="G1830" s="251" t="s">
        <v>56</v>
      </c>
      <c r="H1830" s="416" t="s">
        <v>158</v>
      </c>
      <c r="I1830" s="417" t="s">
        <v>159</v>
      </c>
      <c r="J1830" s="417" t="s">
        <v>160</v>
      </c>
      <c r="K1830" s="417" t="s">
        <v>161</v>
      </c>
      <c r="L1830" s="418" t="s">
        <v>162</v>
      </c>
    </row>
    <row r="1831" spans="2:13" ht="27" customHeight="1" x14ac:dyDescent="0.3">
      <c r="B1831" s="252"/>
      <c r="C1831" s="253"/>
      <c r="D1831" s="254"/>
      <c r="E1831" s="255">
        <v>0</v>
      </c>
      <c r="F1831" s="256"/>
      <c r="G1831" s="26">
        <v>0</v>
      </c>
      <c r="H1831" s="419">
        <v>0</v>
      </c>
      <c r="I1831" s="258" t="s">
        <v>1226</v>
      </c>
      <c r="J1831" s="339"/>
      <c r="K1831" s="420"/>
      <c r="L1831" s="421">
        <v>0</v>
      </c>
    </row>
    <row r="1832" spans="2:13" x14ac:dyDescent="0.3">
      <c r="B1832" s="422">
        <v>0</v>
      </c>
      <c r="C1832" s="253"/>
      <c r="D1832" s="254">
        <v>0</v>
      </c>
      <c r="E1832" s="255">
        <v>0</v>
      </c>
      <c r="F1832" s="256"/>
      <c r="G1832" s="26">
        <v>0</v>
      </c>
      <c r="H1832" s="419">
        <v>0</v>
      </c>
      <c r="I1832" s="258" t="s">
        <v>1227</v>
      </c>
      <c r="J1832" s="339">
        <v>0</v>
      </c>
      <c r="K1832" s="420">
        <v>0</v>
      </c>
      <c r="L1832" s="421">
        <v>0</v>
      </c>
    </row>
    <row r="1833" spans="2:13" x14ac:dyDescent="0.3">
      <c r="B1833" s="422">
        <v>0</v>
      </c>
      <c r="C1833" s="253"/>
      <c r="D1833" s="254">
        <v>0</v>
      </c>
      <c r="E1833" s="255">
        <v>0</v>
      </c>
      <c r="F1833" s="256"/>
      <c r="G1833" s="26">
        <v>0</v>
      </c>
      <c r="H1833" s="419">
        <v>0</v>
      </c>
      <c r="I1833" s="258" t="s">
        <v>1228</v>
      </c>
      <c r="J1833" s="339">
        <v>0</v>
      </c>
      <c r="K1833" s="420">
        <v>0</v>
      </c>
      <c r="L1833" s="421">
        <v>0</v>
      </c>
    </row>
    <row r="1834" spans="2:13" x14ac:dyDescent="0.3">
      <c r="B1834" s="422">
        <v>0</v>
      </c>
      <c r="C1834" s="253"/>
      <c r="D1834" s="254">
        <v>0</v>
      </c>
      <c r="E1834" s="255">
        <v>0</v>
      </c>
      <c r="F1834" s="256"/>
      <c r="G1834" s="26">
        <v>0</v>
      </c>
      <c r="H1834" s="419">
        <v>0</v>
      </c>
      <c r="I1834" s="258" t="s">
        <v>1229</v>
      </c>
      <c r="J1834" s="339">
        <v>0</v>
      </c>
      <c r="K1834" s="420">
        <v>0</v>
      </c>
      <c r="L1834" s="421">
        <v>0</v>
      </c>
    </row>
    <row r="1835" spans="2:13" x14ac:dyDescent="0.3">
      <c r="B1835" s="422">
        <v>0</v>
      </c>
      <c r="C1835" s="253"/>
      <c r="D1835" s="254">
        <v>0</v>
      </c>
      <c r="E1835" s="255">
        <v>0</v>
      </c>
      <c r="F1835" s="256"/>
      <c r="G1835" s="26">
        <v>0</v>
      </c>
      <c r="H1835" s="419">
        <v>0</v>
      </c>
      <c r="I1835" s="258" t="s">
        <v>1230</v>
      </c>
      <c r="J1835" s="339">
        <v>0</v>
      </c>
      <c r="K1835" s="420">
        <v>0</v>
      </c>
      <c r="L1835" s="421">
        <v>0</v>
      </c>
    </row>
    <row r="1836" spans="2:13" x14ac:dyDescent="0.3">
      <c r="B1836" s="422" t="s">
        <v>73</v>
      </c>
      <c r="C1836" s="253"/>
      <c r="D1836" s="254">
        <v>0</v>
      </c>
      <c r="E1836" s="255">
        <v>0</v>
      </c>
      <c r="F1836" s="256"/>
      <c r="G1836" s="26">
        <v>3.2000000000000001E-2</v>
      </c>
      <c r="H1836" s="419">
        <v>1.1986567552736214E-2</v>
      </c>
      <c r="I1836" s="258" t="s">
        <v>1231</v>
      </c>
      <c r="J1836" s="61" t="s">
        <v>165</v>
      </c>
      <c r="K1836" s="100">
        <v>0.4</v>
      </c>
      <c r="L1836" s="101">
        <v>4.7946270210944865E-3</v>
      </c>
      <c r="M1836" s="62">
        <v>18</v>
      </c>
    </row>
    <row r="1837" spans="2:13" x14ac:dyDescent="0.3">
      <c r="B1837" s="422" t="s">
        <v>57</v>
      </c>
      <c r="C1837" s="253"/>
      <c r="D1837" s="259"/>
      <c r="E1837" s="255"/>
      <c r="F1837" s="256"/>
      <c r="G1837" s="260">
        <v>3.2000000000000001E-2</v>
      </c>
      <c r="H1837" s="425" t="s">
        <v>57</v>
      </c>
      <c r="I1837" s="261" t="s">
        <v>156</v>
      </c>
      <c r="J1837" s="262"/>
      <c r="K1837" s="426" t="s">
        <v>156</v>
      </c>
      <c r="L1837" s="427">
        <v>4.7946270210944865E-3</v>
      </c>
    </row>
    <row r="1838" spans="2:13" x14ac:dyDescent="0.3">
      <c r="B1838" s="428" t="s">
        <v>22</v>
      </c>
      <c r="C1838" s="263"/>
      <c r="D1838" s="264"/>
      <c r="E1838" s="265"/>
      <c r="F1838" s="266"/>
      <c r="G1838" s="267"/>
      <c r="H1838" s="429"/>
      <c r="I1838" s="268"/>
      <c r="J1838" s="269"/>
      <c r="K1838" s="430"/>
      <c r="L1838" s="270"/>
    </row>
    <row r="1839" spans="2:13" x14ac:dyDescent="0.3">
      <c r="B1839" s="431" t="s">
        <v>58</v>
      </c>
      <c r="C1839" s="271" t="s">
        <v>1</v>
      </c>
      <c r="D1839" s="329" t="s">
        <v>59</v>
      </c>
      <c r="E1839" s="272" t="s">
        <v>23</v>
      </c>
      <c r="F1839" s="272" t="s">
        <v>55</v>
      </c>
      <c r="G1839" s="273" t="s">
        <v>56</v>
      </c>
      <c r="H1839" s="416" t="s">
        <v>158</v>
      </c>
      <c r="I1839" s="417" t="s">
        <v>159</v>
      </c>
      <c r="J1839" s="417" t="s">
        <v>160</v>
      </c>
      <c r="K1839" s="432" t="s">
        <v>161</v>
      </c>
      <c r="L1839" s="418" t="s">
        <v>162</v>
      </c>
    </row>
    <row r="1840" spans="2:13" x14ac:dyDescent="0.3">
      <c r="B1840" s="8" t="s">
        <v>24</v>
      </c>
      <c r="C1840" s="25">
        <v>1</v>
      </c>
      <c r="D1840" s="3">
        <v>4.05</v>
      </c>
      <c r="E1840" s="26">
        <v>4.05</v>
      </c>
      <c r="F1840" s="26">
        <v>7.4999999999999997E-2</v>
      </c>
      <c r="G1840" s="26">
        <v>0.30374999999999996</v>
      </c>
      <c r="H1840" s="433">
        <v>0.11377874669198827</v>
      </c>
      <c r="I1840" s="97"/>
      <c r="J1840" s="434" t="s">
        <v>163</v>
      </c>
      <c r="K1840" s="435">
        <v>1</v>
      </c>
      <c r="L1840" s="436">
        <v>0.11377874669198827</v>
      </c>
      <c r="M1840" s="62">
        <v>101</v>
      </c>
    </row>
    <row r="1841" spans="2:13" x14ac:dyDescent="0.3">
      <c r="B1841" s="8" t="s">
        <v>37</v>
      </c>
      <c r="C1841" s="25">
        <v>1</v>
      </c>
      <c r="D1841" s="3">
        <v>4.0999999999999996</v>
      </c>
      <c r="E1841" s="26">
        <v>4.0999999999999996</v>
      </c>
      <c r="F1841" s="26">
        <v>7.4999999999999997E-2</v>
      </c>
      <c r="G1841" s="26">
        <v>0.30749999999999994</v>
      </c>
      <c r="H1841" s="419">
        <v>0.11518342257707453</v>
      </c>
      <c r="I1841" s="99"/>
      <c r="J1841" s="423" t="s">
        <v>163</v>
      </c>
      <c r="K1841" s="424">
        <v>1</v>
      </c>
      <c r="L1841" s="421">
        <v>0.11518342257707453</v>
      </c>
      <c r="M1841" s="62">
        <v>122</v>
      </c>
    </row>
    <row r="1842" spans="2:13" x14ac:dyDescent="0.3">
      <c r="B1842" s="8" t="s">
        <v>69</v>
      </c>
      <c r="C1842" s="25">
        <v>0.1</v>
      </c>
      <c r="D1842" s="3">
        <v>4.55</v>
      </c>
      <c r="E1842" s="26">
        <v>0.45500000000000002</v>
      </c>
      <c r="F1842" s="27">
        <v>7.4999999999999997E-2</v>
      </c>
      <c r="G1842" s="26">
        <v>3.4125000000000003E-2</v>
      </c>
      <c r="H1842" s="419">
        <v>1.2782550554285104E-2</v>
      </c>
      <c r="I1842" s="99"/>
      <c r="J1842" s="423" t="s">
        <v>163</v>
      </c>
      <c r="K1842" s="424">
        <v>1</v>
      </c>
      <c r="L1842" s="421">
        <v>1.2782550554285104E-2</v>
      </c>
      <c r="M1842" s="62">
        <v>113</v>
      </c>
    </row>
    <row r="1843" spans="2:13" x14ac:dyDescent="0.3">
      <c r="B1843" s="422"/>
      <c r="C1843" s="253"/>
      <c r="D1843" s="254"/>
      <c r="E1843" s="255"/>
      <c r="F1843" s="255"/>
      <c r="G1843" s="257"/>
      <c r="H1843" s="437">
        <v>0</v>
      </c>
      <c r="I1843" s="258" t="s">
        <v>1228</v>
      </c>
      <c r="J1843" s="339"/>
      <c r="K1843" s="420"/>
      <c r="L1843" s="421">
        <v>0</v>
      </c>
    </row>
    <row r="1844" spans="2:13" x14ac:dyDescent="0.3">
      <c r="B1844" s="422"/>
      <c r="C1844" s="253"/>
      <c r="D1844" s="254"/>
      <c r="E1844" s="255"/>
      <c r="F1844" s="255"/>
      <c r="G1844" s="257"/>
      <c r="H1844" s="437">
        <v>0</v>
      </c>
      <c r="I1844" s="258" t="s">
        <v>1229</v>
      </c>
      <c r="J1844" s="339">
        <v>0</v>
      </c>
      <c r="K1844" s="420">
        <v>0</v>
      </c>
      <c r="L1844" s="421">
        <v>0</v>
      </c>
    </row>
    <row r="1845" spans="2:13" x14ac:dyDescent="0.3">
      <c r="B1845" s="422">
        <v>0</v>
      </c>
      <c r="C1845" s="253"/>
      <c r="D1845" s="254">
        <v>0</v>
      </c>
      <c r="E1845" s="255">
        <v>0</v>
      </c>
      <c r="F1845" s="255"/>
      <c r="G1845" s="257">
        <v>0</v>
      </c>
      <c r="H1845" s="437">
        <v>0</v>
      </c>
      <c r="I1845" s="258" t="s">
        <v>1230</v>
      </c>
      <c r="J1845" s="339">
        <v>0</v>
      </c>
      <c r="K1845" s="420">
        <v>0</v>
      </c>
      <c r="L1845" s="421">
        <v>0</v>
      </c>
    </row>
    <row r="1846" spans="2:13" x14ac:dyDescent="0.3">
      <c r="B1846" s="422">
        <v>0</v>
      </c>
      <c r="C1846" s="253"/>
      <c r="D1846" s="254">
        <v>0</v>
      </c>
      <c r="E1846" s="255">
        <v>0</v>
      </c>
      <c r="F1846" s="256"/>
      <c r="G1846" s="257">
        <v>0</v>
      </c>
      <c r="H1846" s="437">
        <v>0</v>
      </c>
      <c r="I1846" s="258" t="s">
        <v>1231</v>
      </c>
      <c r="J1846" s="339">
        <v>0</v>
      </c>
      <c r="K1846" s="420">
        <v>0</v>
      </c>
      <c r="L1846" s="421">
        <v>0</v>
      </c>
    </row>
    <row r="1847" spans="2:13" x14ac:dyDescent="0.3">
      <c r="B1847" s="422">
        <v>0</v>
      </c>
      <c r="C1847" s="253"/>
      <c r="D1847" s="254">
        <v>0</v>
      </c>
      <c r="E1847" s="255">
        <v>0</v>
      </c>
      <c r="F1847" s="256"/>
      <c r="G1847" s="257">
        <v>0</v>
      </c>
      <c r="H1847" s="437">
        <v>0</v>
      </c>
      <c r="I1847" s="258" t="s">
        <v>1237</v>
      </c>
      <c r="J1847" s="339">
        <v>0</v>
      </c>
      <c r="K1847" s="420">
        <v>0</v>
      </c>
      <c r="L1847" s="421">
        <v>0</v>
      </c>
    </row>
    <row r="1848" spans="2:13" x14ac:dyDescent="0.3">
      <c r="B1848" s="422">
        <v>0</v>
      </c>
      <c r="C1848" s="253"/>
      <c r="D1848" s="254">
        <v>0</v>
      </c>
      <c r="E1848" s="255">
        <v>0</v>
      </c>
      <c r="F1848" s="256"/>
      <c r="G1848" s="257">
        <v>0</v>
      </c>
      <c r="H1848" s="437">
        <v>0</v>
      </c>
      <c r="I1848" s="258" t="s">
        <v>1238</v>
      </c>
      <c r="J1848" s="339">
        <v>0</v>
      </c>
      <c r="K1848" s="420">
        <v>0</v>
      </c>
      <c r="L1848" s="421">
        <v>0</v>
      </c>
    </row>
    <row r="1849" spans="2:13" x14ac:dyDescent="0.3">
      <c r="B1849" s="422" t="s">
        <v>60</v>
      </c>
      <c r="C1849" s="253"/>
      <c r="D1849" s="259"/>
      <c r="E1849" s="255"/>
      <c r="F1849" s="256"/>
      <c r="G1849" s="260">
        <v>0.64537499999999981</v>
      </c>
      <c r="H1849" s="438" t="s">
        <v>60</v>
      </c>
      <c r="I1849" s="261" t="s">
        <v>156</v>
      </c>
      <c r="J1849" s="262"/>
      <c r="K1849" s="426" t="s">
        <v>156</v>
      </c>
      <c r="L1849" s="439">
        <v>0.24174471982334791</v>
      </c>
    </row>
    <row r="1850" spans="2:13" x14ac:dyDescent="0.3">
      <c r="B1850" s="428" t="s">
        <v>38</v>
      </c>
      <c r="C1850" s="263"/>
      <c r="D1850" s="264"/>
      <c r="E1850" s="276"/>
      <c r="F1850" s="266"/>
      <c r="G1850" s="277"/>
      <c r="H1850" s="278"/>
      <c r="I1850" s="279"/>
      <c r="J1850" s="280"/>
      <c r="K1850" s="281"/>
      <c r="L1850" s="282"/>
    </row>
    <row r="1851" spans="2:13" x14ac:dyDescent="0.3">
      <c r="B1851" s="415" t="s">
        <v>53</v>
      </c>
      <c r="C1851" s="263"/>
      <c r="D1851" s="283" t="s">
        <v>0</v>
      </c>
      <c r="E1851" s="284" t="s">
        <v>1</v>
      </c>
      <c r="F1851" s="440" t="s">
        <v>61</v>
      </c>
      <c r="G1851" s="251" t="s">
        <v>56</v>
      </c>
      <c r="H1851" s="441" t="s">
        <v>158</v>
      </c>
      <c r="I1851" s="442" t="s">
        <v>159</v>
      </c>
      <c r="J1851" s="442" t="s">
        <v>160</v>
      </c>
      <c r="K1851" s="443" t="s">
        <v>161</v>
      </c>
      <c r="L1851" s="444" t="s">
        <v>162</v>
      </c>
    </row>
    <row r="1852" spans="2:13" x14ac:dyDescent="0.3">
      <c r="B1852" s="422" t="s">
        <v>852</v>
      </c>
      <c r="C1852" s="263"/>
      <c r="D1852" s="283" t="s">
        <v>2</v>
      </c>
      <c r="E1852" s="286">
        <v>1</v>
      </c>
      <c r="F1852" s="287">
        <v>1.4830000000000001</v>
      </c>
      <c r="G1852" s="26">
        <v>1.4830000000000001</v>
      </c>
      <c r="H1852" s="419">
        <v>0.55550249002211893</v>
      </c>
      <c r="I1852" s="275" t="s">
        <v>1232</v>
      </c>
      <c r="J1852" s="339" t="s">
        <v>163</v>
      </c>
      <c r="K1852" s="420">
        <v>1</v>
      </c>
      <c r="L1852" s="421">
        <v>0.55550249002211893</v>
      </c>
    </row>
    <row r="1853" spans="2:13" x14ac:dyDescent="0.3">
      <c r="B1853" s="422" t="s">
        <v>1297</v>
      </c>
      <c r="C1853" s="289"/>
      <c r="D1853" s="290" t="s">
        <v>1270</v>
      </c>
      <c r="E1853" s="291">
        <v>6.0000000000000001E-3</v>
      </c>
      <c r="F1853" s="292">
        <v>52.9</v>
      </c>
      <c r="G1853" s="26">
        <v>0.31740000000000002</v>
      </c>
      <c r="H1853" s="419">
        <v>0.11889176691370233</v>
      </c>
      <c r="I1853" s="258" t="s">
        <v>1226</v>
      </c>
      <c r="J1853" s="339" t="s">
        <v>165</v>
      </c>
      <c r="K1853" s="420">
        <v>0.4</v>
      </c>
      <c r="L1853" s="421">
        <v>4.7556706765480933E-2</v>
      </c>
    </row>
    <row r="1854" spans="2:13" x14ac:dyDescent="0.3">
      <c r="B1854" s="422" t="s">
        <v>1298</v>
      </c>
      <c r="C1854" s="289"/>
      <c r="D1854" s="290" t="s">
        <v>1270</v>
      </c>
      <c r="E1854" s="291">
        <v>6.0000000000000001E-3</v>
      </c>
      <c r="F1854" s="292">
        <v>31.98</v>
      </c>
      <c r="G1854" s="26">
        <v>0.19188</v>
      </c>
      <c r="H1854" s="419">
        <v>7.187445568809453E-2</v>
      </c>
      <c r="I1854" s="258" t="s">
        <v>1227</v>
      </c>
      <c r="J1854" s="339" t="s">
        <v>165</v>
      </c>
      <c r="K1854" s="420">
        <v>0.4</v>
      </c>
      <c r="L1854" s="421">
        <v>2.8749782275237813E-2</v>
      </c>
    </row>
    <row r="1855" spans="2:13" x14ac:dyDescent="0.3">
      <c r="B1855" s="446"/>
      <c r="C1855" s="447"/>
      <c r="D1855" s="290"/>
      <c r="E1855" s="291"/>
      <c r="F1855" s="292"/>
      <c r="G1855" s="26">
        <v>0</v>
      </c>
      <c r="H1855" s="419">
        <v>0</v>
      </c>
      <c r="I1855" s="258" t="s">
        <v>1228</v>
      </c>
      <c r="J1855" s="339"/>
      <c r="K1855" s="420"/>
      <c r="L1855" s="421">
        <v>0</v>
      </c>
    </row>
    <row r="1856" spans="2:13" x14ac:dyDescent="0.3">
      <c r="B1856" s="422"/>
      <c r="C1856" s="289"/>
      <c r="D1856" s="290"/>
      <c r="E1856" s="291"/>
      <c r="F1856" s="292"/>
      <c r="G1856" s="26">
        <v>0</v>
      </c>
      <c r="H1856" s="419">
        <v>0</v>
      </c>
      <c r="I1856" s="258" t="s">
        <v>1229</v>
      </c>
      <c r="J1856" s="339"/>
      <c r="K1856" s="420"/>
      <c r="L1856" s="421">
        <v>0</v>
      </c>
    </row>
    <row r="1857" spans="2:12" x14ac:dyDescent="0.3">
      <c r="B1857" s="446"/>
      <c r="C1857" s="447"/>
      <c r="D1857" s="290"/>
      <c r="E1857" s="291"/>
      <c r="F1857" s="292"/>
      <c r="G1857" s="26">
        <v>0</v>
      </c>
      <c r="H1857" s="419">
        <v>0</v>
      </c>
      <c r="I1857" s="258" t="s">
        <v>1237</v>
      </c>
      <c r="J1857" s="339"/>
      <c r="K1857" s="420"/>
      <c r="L1857" s="421">
        <v>0</v>
      </c>
    </row>
    <row r="1858" spans="2:12" x14ac:dyDescent="0.3">
      <c r="B1858" s="410"/>
      <c r="C1858" s="410"/>
      <c r="D1858" s="290"/>
      <c r="E1858" s="291"/>
      <c r="F1858" s="292"/>
      <c r="G1858" s="26">
        <v>0</v>
      </c>
      <c r="H1858" s="419">
        <v>0</v>
      </c>
      <c r="I1858" s="258"/>
      <c r="J1858" s="339"/>
      <c r="K1858" s="420"/>
      <c r="L1858" s="421">
        <v>0</v>
      </c>
    </row>
    <row r="1859" spans="2:12" x14ac:dyDescent="0.3">
      <c r="B1859" s="410"/>
      <c r="C1859" s="410"/>
      <c r="D1859" s="290"/>
      <c r="E1859" s="291"/>
      <c r="F1859" s="292"/>
      <c r="G1859" s="26">
        <v>0</v>
      </c>
      <c r="H1859" s="419">
        <v>0</v>
      </c>
      <c r="I1859" s="258"/>
      <c r="J1859" s="339"/>
      <c r="K1859" s="420"/>
      <c r="L1859" s="421">
        <v>0</v>
      </c>
    </row>
    <row r="1860" spans="2:12" x14ac:dyDescent="0.3">
      <c r="B1860" s="410"/>
      <c r="C1860" s="410"/>
      <c r="D1860" s="290"/>
      <c r="E1860" s="291"/>
      <c r="F1860" s="292"/>
      <c r="G1860" s="26">
        <v>0</v>
      </c>
      <c r="H1860" s="419">
        <v>0</v>
      </c>
      <c r="I1860" s="258"/>
      <c r="J1860" s="339"/>
      <c r="K1860" s="420"/>
      <c r="L1860" s="421">
        <v>0</v>
      </c>
    </row>
    <row r="1861" spans="2:12" x14ac:dyDescent="0.3">
      <c r="B1861" s="422"/>
      <c r="C1861" s="289"/>
      <c r="D1861" s="290"/>
      <c r="E1861" s="291"/>
      <c r="F1861" s="292"/>
      <c r="G1861" s="26">
        <v>0</v>
      </c>
      <c r="H1861" s="419">
        <v>0</v>
      </c>
      <c r="I1861" s="258" t="s">
        <v>1238</v>
      </c>
      <c r="J1861" s="339"/>
      <c r="K1861" s="420"/>
      <c r="L1861" s="421">
        <v>0</v>
      </c>
    </row>
    <row r="1862" spans="2:12" x14ac:dyDescent="0.3">
      <c r="B1862" s="422"/>
      <c r="C1862" s="289"/>
      <c r="D1862" s="290"/>
      <c r="E1862" s="291"/>
      <c r="F1862" s="292"/>
      <c r="G1862" s="26">
        <v>0</v>
      </c>
      <c r="H1862" s="419">
        <v>0</v>
      </c>
      <c r="I1862" s="258"/>
      <c r="J1862" s="339"/>
      <c r="K1862" s="420"/>
      <c r="L1862" s="421">
        <v>0</v>
      </c>
    </row>
    <row r="1863" spans="2:12" x14ac:dyDescent="0.3">
      <c r="B1863" s="422"/>
      <c r="C1863" s="289"/>
      <c r="D1863" s="290"/>
      <c r="E1863" s="291"/>
      <c r="F1863" s="292"/>
      <c r="G1863" s="26">
        <v>0</v>
      </c>
      <c r="H1863" s="419">
        <v>0</v>
      </c>
      <c r="I1863" s="258"/>
      <c r="J1863" s="339"/>
      <c r="K1863" s="420"/>
      <c r="L1863" s="421">
        <v>0</v>
      </c>
    </row>
    <row r="1864" spans="2:12" x14ac:dyDescent="0.3">
      <c r="B1864" s="422"/>
      <c r="C1864" s="289"/>
      <c r="D1864" s="290"/>
      <c r="E1864" s="291"/>
      <c r="F1864" s="292"/>
      <c r="G1864" s="26">
        <v>0</v>
      </c>
      <c r="H1864" s="419">
        <v>0</v>
      </c>
      <c r="I1864" s="258" t="s">
        <v>1232</v>
      </c>
      <c r="J1864" s="339"/>
      <c r="K1864" s="420"/>
      <c r="L1864" s="421">
        <v>0</v>
      </c>
    </row>
    <row r="1865" spans="2:12" x14ac:dyDescent="0.3">
      <c r="B1865" s="422"/>
      <c r="C1865" s="289"/>
      <c r="D1865" s="290"/>
      <c r="E1865" s="291"/>
      <c r="F1865" s="292"/>
      <c r="G1865" s="26">
        <v>0</v>
      </c>
      <c r="H1865" s="419">
        <v>0</v>
      </c>
      <c r="I1865" s="258" t="s">
        <v>1226</v>
      </c>
      <c r="J1865" s="339"/>
      <c r="K1865" s="420"/>
      <c r="L1865" s="421">
        <v>0</v>
      </c>
    </row>
    <row r="1866" spans="2:12" x14ac:dyDescent="0.3">
      <c r="B1866" s="422">
        <v>0</v>
      </c>
      <c r="C1866" s="289"/>
      <c r="D1866" s="254">
        <v>0</v>
      </c>
      <c r="E1866" s="291"/>
      <c r="F1866" s="292"/>
      <c r="G1866" s="26">
        <v>0</v>
      </c>
      <c r="H1866" s="419">
        <v>0</v>
      </c>
      <c r="I1866" s="258" t="s">
        <v>1227</v>
      </c>
      <c r="J1866" s="339">
        <v>0</v>
      </c>
      <c r="K1866" s="420">
        <v>0</v>
      </c>
      <c r="L1866" s="421">
        <v>0</v>
      </c>
    </row>
    <row r="1867" spans="2:12" x14ac:dyDescent="0.3">
      <c r="B1867" s="422">
        <v>0</v>
      </c>
      <c r="C1867" s="289"/>
      <c r="D1867" s="254">
        <v>0</v>
      </c>
      <c r="E1867" s="291"/>
      <c r="F1867" s="292"/>
      <c r="G1867" s="26">
        <v>0</v>
      </c>
      <c r="H1867" s="419">
        <v>0</v>
      </c>
      <c r="I1867" s="258" t="s">
        <v>1228</v>
      </c>
      <c r="J1867" s="339">
        <v>0</v>
      </c>
      <c r="K1867" s="420">
        <v>0</v>
      </c>
      <c r="L1867" s="421">
        <v>0</v>
      </c>
    </row>
    <row r="1868" spans="2:12" x14ac:dyDescent="0.3">
      <c r="B1868" s="449" t="s">
        <v>62</v>
      </c>
      <c r="C1868" s="293"/>
      <c r="D1868" s="294"/>
      <c r="E1868" s="295"/>
      <c r="F1868" s="296"/>
      <c r="G1868" s="260">
        <v>1.9922800000000003</v>
      </c>
      <c r="H1868" s="438" t="s">
        <v>62</v>
      </c>
      <c r="I1868" s="261" t="s">
        <v>156</v>
      </c>
      <c r="J1868" s="262"/>
      <c r="K1868" s="426" t="s">
        <v>156</v>
      </c>
      <c r="L1868" s="439">
        <v>0.63180897906283773</v>
      </c>
    </row>
    <row r="1869" spans="2:12" x14ac:dyDescent="0.3">
      <c r="B1869" s="428" t="s">
        <v>63</v>
      </c>
      <c r="C1869" s="263"/>
      <c r="D1869" s="264"/>
      <c r="E1869" s="265"/>
      <c r="F1869" s="266"/>
      <c r="G1869" s="277"/>
      <c r="H1869" s="278"/>
      <c r="I1869" s="279"/>
      <c r="J1869" s="280"/>
      <c r="K1869" s="281"/>
      <c r="L1869" s="282">
        <v>0</v>
      </c>
    </row>
    <row r="1870" spans="2:12" x14ac:dyDescent="0.3">
      <c r="B1870" s="415" t="s">
        <v>53</v>
      </c>
      <c r="C1870" s="297"/>
      <c r="D1870" s="249" t="s">
        <v>0</v>
      </c>
      <c r="E1870" s="250" t="s">
        <v>1</v>
      </c>
      <c r="F1870" s="272" t="s">
        <v>61</v>
      </c>
      <c r="G1870" s="285" t="s">
        <v>56</v>
      </c>
      <c r="H1870" s="441" t="s">
        <v>158</v>
      </c>
      <c r="I1870" s="442" t="s">
        <v>159</v>
      </c>
      <c r="J1870" s="442" t="s">
        <v>160</v>
      </c>
      <c r="K1870" s="443" t="s">
        <v>161</v>
      </c>
      <c r="L1870" s="444" t="s">
        <v>162</v>
      </c>
    </row>
    <row r="1871" spans="2:12" x14ac:dyDescent="0.3">
      <c r="B1871" s="422">
        <v>0</v>
      </c>
      <c r="C1871" s="289"/>
      <c r="D1871" s="254">
        <v>0</v>
      </c>
      <c r="E1871" s="255"/>
      <c r="F1871" s="292"/>
      <c r="G1871" s="288">
        <v>0</v>
      </c>
      <c r="H1871" s="450">
        <v>0</v>
      </c>
      <c r="I1871" s="275" t="s">
        <v>1232</v>
      </c>
      <c r="J1871" s="451">
        <v>0</v>
      </c>
      <c r="K1871" s="452">
        <v>0</v>
      </c>
      <c r="L1871" s="453">
        <v>0</v>
      </c>
    </row>
    <row r="1872" spans="2:12" x14ac:dyDescent="0.3">
      <c r="B1872" s="422">
        <v>0</v>
      </c>
      <c r="C1872" s="289"/>
      <c r="D1872" s="254">
        <v>0</v>
      </c>
      <c r="E1872" s="255"/>
      <c r="F1872" s="292"/>
      <c r="G1872" s="257">
        <v>0</v>
      </c>
      <c r="H1872" s="437">
        <v>0</v>
      </c>
      <c r="I1872" s="258" t="s">
        <v>1226</v>
      </c>
      <c r="J1872" s="339">
        <v>0</v>
      </c>
      <c r="K1872" s="420">
        <v>0</v>
      </c>
      <c r="L1872" s="454">
        <v>0</v>
      </c>
    </row>
    <row r="1873" spans="2:12" x14ac:dyDescent="0.3">
      <c r="B1873" s="422">
        <v>0</v>
      </c>
      <c r="C1873" s="289"/>
      <c r="D1873" s="254">
        <v>0</v>
      </c>
      <c r="E1873" s="255"/>
      <c r="F1873" s="292"/>
      <c r="G1873" s="257">
        <v>0</v>
      </c>
      <c r="H1873" s="437">
        <v>0</v>
      </c>
      <c r="I1873" s="258" t="s">
        <v>1229</v>
      </c>
      <c r="J1873" s="339">
        <v>0</v>
      </c>
      <c r="K1873" s="420">
        <v>0</v>
      </c>
      <c r="L1873" s="454">
        <v>0</v>
      </c>
    </row>
    <row r="1874" spans="2:12" ht="15" thickBot="1" x14ac:dyDescent="0.35">
      <c r="B1874" s="455" t="s">
        <v>64</v>
      </c>
      <c r="C1874" s="298"/>
      <c r="D1874" s="299"/>
      <c r="E1874" s="300"/>
      <c r="F1874" s="301"/>
      <c r="G1874" s="288">
        <v>0</v>
      </c>
      <c r="H1874" s="438" t="s">
        <v>64</v>
      </c>
      <c r="I1874" s="261" t="s">
        <v>156</v>
      </c>
      <c r="J1874" s="262"/>
      <c r="K1874" s="426" t="s">
        <v>156</v>
      </c>
      <c r="L1874" s="439">
        <v>0</v>
      </c>
    </row>
    <row r="1875" spans="2:12" x14ac:dyDescent="0.3">
      <c r="B1875" s="235"/>
      <c r="C1875" s="302"/>
      <c r="D1875" s="303" t="s">
        <v>65</v>
      </c>
      <c r="E1875" s="304"/>
      <c r="F1875" s="305"/>
      <c r="G1875" s="306">
        <v>2.6696550000000001</v>
      </c>
      <c r="H1875" s="307"/>
      <c r="I1875" s="308"/>
      <c r="J1875" s="309"/>
      <c r="K1875" s="308"/>
      <c r="L1875" s="310"/>
    </row>
    <row r="1876" spans="2:12" x14ac:dyDescent="0.3">
      <c r="B1876" s="232"/>
      <c r="C1876" s="302"/>
      <c r="D1876" s="311" t="s">
        <v>7</v>
      </c>
      <c r="E1876" s="312"/>
      <c r="F1876" s="313">
        <v>0.1</v>
      </c>
      <c r="G1876" s="73">
        <v>0.26700000000000002</v>
      </c>
      <c r="H1876" s="314"/>
      <c r="I1876" s="315"/>
      <c r="J1876" s="316"/>
      <c r="K1876" s="456"/>
      <c r="L1876" s="317"/>
    </row>
    <row r="1877" spans="2:12" x14ac:dyDescent="0.3">
      <c r="B1877" s="232"/>
      <c r="C1877" s="302"/>
      <c r="D1877" s="311" t="s">
        <v>8</v>
      </c>
      <c r="E1877" s="312"/>
      <c r="F1877" s="313">
        <v>0.1</v>
      </c>
      <c r="G1877" s="73">
        <v>0.26700000000000002</v>
      </c>
      <c r="H1877" s="314"/>
      <c r="I1877" s="315"/>
      <c r="J1877" s="316"/>
      <c r="K1877" s="456"/>
      <c r="L1877" s="317"/>
    </row>
    <row r="1878" spans="2:12" x14ac:dyDescent="0.3">
      <c r="C1878" s="302"/>
      <c r="D1878" s="318" t="s">
        <v>67</v>
      </c>
      <c r="E1878" s="319"/>
      <c r="F1878" s="305"/>
      <c r="G1878" s="76">
        <v>3.2040000000000002</v>
      </c>
      <c r="H1878" s="314"/>
      <c r="I1878" s="315"/>
      <c r="J1878" s="316"/>
      <c r="K1878" s="456"/>
      <c r="L1878" s="317"/>
    </row>
    <row r="1879" spans="2:12" ht="15" thickBot="1" x14ac:dyDescent="0.35">
      <c r="B1879" s="232" t="s">
        <v>66</v>
      </c>
      <c r="C1879" s="302"/>
      <c r="D1879" s="320" t="s">
        <v>68</v>
      </c>
      <c r="E1879" s="321"/>
      <c r="F1879" s="322"/>
      <c r="G1879" s="78">
        <v>3.2</v>
      </c>
      <c r="H1879" s="323">
        <v>1</v>
      </c>
      <c r="I1879" s="324"/>
      <c r="J1879" s="325"/>
      <c r="K1879" s="457"/>
      <c r="L1879" s="326">
        <v>0.87834832590728007</v>
      </c>
    </row>
    <row r="1880" spans="2:12" x14ac:dyDescent="0.3">
      <c r="B1880" s="232"/>
      <c r="C1880" s="302"/>
      <c r="D1880" s="219"/>
      <c r="E1880" s="327"/>
      <c r="F1880" s="241"/>
      <c r="G1880" s="327"/>
      <c r="H1880" s="230"/>
      <c r="I1880" s="230"/>
      <c r="J1880" s="231"/>
      <c r="K1880" s="230"/>
      <c r="L1880" s="230"/>
    </row>
    <row r="1881" spans="2:12" x14ac:dyDescent="0.3">
      <c r="B1881" s="232"/>
      <c r="C1881" s="302"/>
      <c r="D1881" s="219"/>
      <c r="E1881" s="327"/>
      <c r="F1881" s="241"/>
      <c r="G1881" s="327"/>
      <c r="H1881" s="230"/>
      <c r="I1881" s="230"/>
      <c r="J1881" s="231"/>
      <c r="K1881" s="230"/>
      <c r="L1881" s="230"/>
    </row>
    <row r="1882" spans="2:12" x14ac:dyDescent="0.3">
      <c r="B1882" s="232"/>
      <c r="C1882" s="232"/>
      <c r="D1882" s="219"/>
      <c r="E1882" s="327"/>
      <c r="F1882" s="241"/>
      <c r="G1882" s="327"/>
      <c r="H1882" s="230"/>
      <c r="I1882" s="230"/>
      <c r="J1882" s="231"/>
      <c r="K1882" s="230"/>
      <c r="L1882" s="230"/>
    </row>
    <row r="1883" spans="2:12" x14ac:dyDescent="0.3">
      <c r="J1883" s="226"/>
    </row>
    <row r="1884" spans="2:12" x14ac:dyDescent="0.3">
      <c r="J1884" s="226"/>
    </row>
    <row r="1885" spans="2:12" x14ac:dyDescent="0.3">
      <c r="J1885" s="226"/>
    </row>
    <row r="1886" spans="2:12" x14ac:dyDescent="0.3">
      <c r="J1886" s="226"/>
    </row>
    <row r="1890" spans="2:12" ht="37.200000000000003" customHeight="1" x14ac:dyDescent="0.3">
      <c r="B1890" s="710" t="s">
        <v>1809</v>
      </c>
      <c r="C1890" s="710"/>
      <c r="D1890" s="710"/>
      <c r="E1890" s="710"/>
      <c r="F1890" s="710"/>
      <c r="G1890" s="710"/>
      <c r="H1890" s="710"/>
      <c r="I1890" s="710"/>
      <c r="J1890" s="710"/>
      <c r="K1890" s="710"/>
      <c r="L1890" s="710"/>
    </row>
    <row r="1891" spans="2:12" x14ac:dyDescent="0.3">
      <c r="B1891" s="227"/>
      <c r="C1891" s="227"/>
      <c r="D1891" s="228"/>
      <c r="E1891" s="229"/>
      <c r="F1891" s="229"/>
      <c r="G1891" s="229"/>
      <c r="H1891" s="230"/>
      <c r="I1891" s="230"/>
      <c r="J1891" s="231"/>
      <c r="K1891" s="230"/>
      <c r="L1891" s="230"/>
    </row>
    <row r="1892" spans="2:12" x14ac:dyDescent="0.3">
      <c r="B1892" s="410" t="s">
        <v>1222</v>
      </c>
      <c r="C1892" s="232" t="s">
        <v>1223</v>
      </c>
      <c r="D1892" s="232"/>
      <c r="E1892" s="232"/>
      <c r="F1892" s="233"/>
      <c r="G1892" s="234"/>
      <c r="H1892" s="230"/>
      <c r="J1892" s="231"/>
      <c r="K1892" s="230"/>
      <c r="L1892" s="230"/>
    </row>
    <row r="1893" spans="2:12" x14ac:dyDescent="0.3">
      <c r="B1893" s="232" t="s">
        <v>1224</v>
      </c>
      <c r="C1893" s="235" t="s">
        <v>157</v>
      </c>
      <c r="D1893" s="411"/>
      <c r="E1893" s="412"/>
      <c r="F1893" s="233"/>
      <c r="G1893" s="234"/>
      <c r="H1893" s="230"/>
      <c r="I1893" s="230"/>
      <c r="J1893" s="231"/>
      <c r="K1893" s="230"/>
      <c r="L1893" s="230"/>
    </row>
    <row r="1894" spans="2:12" ht="30.45" customHeight="1" x14ac:dyDescent="0.3">
      <c r="B1894" s="232"/>
      <c r="C1894" s="236"/>
      <c r="D1894" s="237"/>
      <c r="E1894" s="238"/>
      <c r="F1894" s="239"/>
      <c r="G1894" s="240"/>
      <c r="H1894" s="230"/>
      <c r="I1894" s="230"/>
      <c r="J1894" s="231"/>
      <c r="K1894" s="230"/>
      <c r="L1894" s="230"/>
    </row>
    <row r="1895" spans="2:12" ht="33" customHeight="1" x14ac:dyDescent="0.3">
      <c r="B1895" s="413" t="s">
        <v>48</v>
      </c>
      <c r="C1895" s="236"/>
      <c r="D1895" s="237"/>
      <c r="E1895" s="238"/>
      <c r="F1895" s="238"/>
      <c r="G1895" s="238"/>
      <c r="H1895" s="230"/>
      <c r="I1895" s="230"/>
      <c r="J1895" s="231"/>
      <c r="K1895" s="230"/>
      <c r="L1895" s="230"/>
    </row>
    <row r="1896" spans="2:12" x14ac:dyDescent="0.3">
      <c r="B1896" s="235" t="s">
        <v>49</v>
      </c>
      <c r="C1896" s="235" t="s">
        <v>843</v>
      </c>
      <c r="D1896" s="232"/>
      <c r="E1896" s="232"/>
      <c r="F1896" s="241" t="s">
        <v>50</v>
      </c>
      <c r="G1896" s="242" t="s">
        <v>5</v>
      </c>
      <c r="H1896" s="230"/>
      <c r="I1896" s="230"/>
      <c r="J1896" s="231"/>
      <c r="K1896" s="230"/>
      <c r="L1896" s="230"/>
    </row>
    <row r="1897" spans="2:12" ht="15" thickBot="1" x14ac:dyDescent="0.35">
      <c r="B1897" s="235" t="s">
        <v>51</v>
      </c>
      <c r="C1897" s="235" t="s">
        <v>844</v>
      </c>
      <c r="D1897" s="235"/>
      <c r="E1897" s="235"/>
      <c r="F1897" s="235"/>
      <c r="G1897" s="235"/>
      <c r="H1897" s="235"/>
      <c r="I1897" s="235"/>
      <c r="J1897" s="235"/>
      <c r="K1897" s="230"/>
      <c r="L1897" s="230"/>
    </row>
    <row r="1898" spans="2:12" ht="15" thickTop="1" x14ac:dyDescent="0.3">
      <c r="B1898" s="414" t="s">
        <v>52</v>
      </c>
      <c r="C1898" s="243"/>
      <c r="D1898" s="244"/>
      <c r="E1898" s="245"/>
      <c r="F1898" s="246"/>
      <c r="G1898" s="247"/>
      <c r="H1898" s="396" t="s">
        <v>164</v>
      </c>
      <c r="I1898" s="397"/>
      <c r="J1898" s="397"/>
      <c r="K1898" s="397"/>
      <c r="L1898" s="398"/>
    </row>
    <row r="1899" spans="2:12" x14ac:dyDescent="0.3">
      <c r="B1899" s="415" t="s">
        <v>53</v>
      </c>
      <c r="C1899" s="248" t="s">
        <v>1</v>
      </c>
      <c r="D1899" s="249" t="s">
        <v>54</v>
      </c>
      <c r="E1899" s="250" t="s">
        <v>23</v>
      </c>
      <c r="F1899" s="250" t="s">
        <v>55</v>
      </c>
      <c r="G1899" s="251" t="s">
        <v>56</v>
      </c>
      <c r="H1899" s="416" t="s">
        <v>158</v>
      </c>
      <c r="I1899" s="417" t="s">
        <v>159</v>
      </c>
      <c r="J1899" s="417" t="s">
        <v>160</v>
      </c>
      <c r="K1899" s="417" t="s">
        <v>161</v>
      </c>
      <c r="L1899" s="418" t="s">
        <v>162</v>
      </c>
    </row>
    <row r="1900" spans="2:12" ht="15.9" customHeight="1" x14ac:dyDescent="0.3">
      <c r="B1900" s="252"/>
      <c r="C1900" s="253"/>
      <c r="D1900" s="254"/>
      <c r="E1900" s="255">
        <v>0</v>
      </c>
      <c r="F1900" s="256"/>
      <c r="G1900" s="26">
        <v>0</v>
      </c>
      <c r="H1900" s="419">
        <v>0</v>
      </c>
      <c r="I1900" s="258" t="s">
        <v>1226</v>
      </c>
      <c r="J1900" s="339"/>
      <c r="K1900" s="420"/>
      <c r="L1900" s="421">
        <v>0</v>
      </c>
    </row>
    <row r="1901" spans="2:12" x14ac:dyDescent="0.3">
      <c r="B1901" s="422">
        <v>0</v>
      </c>
      <c r="C1901" s="253"/>
      <c r="D1901" s="254">
        <v>0</v>
      </c>
      <c r="E1901" s="255">
        <v>0</v>
      </c>
      <c r="F1901" s="256"/>
      <c r="G1901" s="26">
        <v>0</v>
      </c>
      <c r="H1901" s="419">
        <v>0</v>
      </c>
      <c r="I1901" s="258" t="s">
        <v>1227</v>
      </c>
      <c r="J1901" s="339">
        <v>0</v>
      </c>
      <c r="K1901" s="420">
        <v>0</v>
      </c>
      <c r="L1901" s="421">
        <v>0</v>
      </c>
    </row>
    <row r="1902" spans="2:12" x14ac:dyDescent="0.3">
      <c r="B1902" s="422">
        <v>0</v>
      </c>
      <c r="C1902" s="253"/>
      <c r="D1902" s="254">
        <v>0</v>
      </c>
      <c r="E1902" s="255">
        <v>0</v>
      </c>
      <c r="F1902" s="256"/>
      <c r="G1902" s="26">
        <v>0</v>
      </c>
      <c r="H1902" s="419">
        <v>0</v>
      </c>
      <c r="I1902" s="258" t="s">
        <v>1230</v>
      </c>
      <c r="J1902" s="339">
        <v>0</v>
      </c>
      <c r="K1902" s="420">
        <v>0</v>
      </c>
      <c r="L1902" s="421">
        <v>0</v>
      </c>
    </row>
    <row r="1903" spans="2:12" x14ac:dyDescent="0.3">
      <c r="B1903" s="422"/>
      <c r="C1903" s="253"/>
      <c r="D1903" s="254"/>
      <c r="E1903" s="255"/>
      <c r="F1903" s="256"/>
      <c r="G1903" s="26">
        <v>0</v>
      </c>
      <c r="H1903" s="419">
        <v>0</v>
      </c>
      <c r="I1903" s="258"/>
      <c r="J1903" s="339"/>
      <c r="K1903" s="420"/>
      <c r="L1903" s="421">
        <v>0</v>
      </c>
    </row>
    <row r="1904" spans="2:12" x14ac:dyDescent="0.3">
      <c r="B1904" s="422"/>
      <c r="C1904" s="253"/>
      <c r="D1904" s="254"/>
      <c r="E1904" s="255"/>
      <c r="F1904" s="256"/>
      <c r="G1904" s="26">
        <v>0</v>
      </c>
      <c r="H1904" s="419">
        <v>0</v>
      </c>
      <c r="I1904" s="258"/>
      <c r="J1904" s="339"/>
      <c r="K1904" s="420"/>
      <c r="L1904" s="421">
        <v>0</v>
      </c>
    </row>
    <row r="1905" spans="2:13" x14ac:dyDescent="0.3">
      <c r="B1905" s="422" t="s">
        <v>73</v>
      </c>
      <c r="C1905" s="253"/>
      <c r="D1905" s="254">
        <v>0</v>
      </c>
      <c r="E1905" s="255">
        <v>0</v>
      </c>
      <c r="F1905" s="256"/>
      <c r="G1905" s="26">
        <v>0.55900000000000005</v>
      </c>
      <c r="H1905" s="419">
        <v>2.1438853092694547E-2</v>
      </c>
      <c r="I1905" s="258" t="s">
        <v>1231</v>
      </c>
      <c r="J1905" s="61" t="s">
        <v>165</v>
      </c>
      <c r="K1905" s="100">
        <v>0.4</v>
      </c>
      <c r="L1905" s="101">
        <v>8.5755412370778199E-3</v>
      </c>
      <c r="M1905" s="62">
        <v>18</v>
      </c>
    </row>
    <row r="1906" spans="2:13" x14ac:dyDescent="0.3">
      <c r="B1906" s="422" t="s">
        <v>57</v>
      </c>
      <c r="C1906" s="253"/>
      <c r="D1906" s="259"/>
      <c r="E1906" s="255"/>
      <c r="F1906" s="256"/>
      <c r="G1906" s="260">
        <v>0.55900000000000005</v>
      </c>
      <c r="H1906" s="425" t="s">
        <v>57</v>
      </c>
      <c r="I1906" s="261" t="s">
        <v>156</v>
      </c>
      <c r="J1906" s="262"/>
      <c r="K1906" s="426" t="s">
        <v>156</v>
      </c>
      <c r="L1906" s="427">
        <v>8.5755412370778199E-3</v>
      </c>
    </row>
    <row r="1907" spans="2:13" x14ac:dyDescent="0.3">
      <c r="B1907" s="428" t="s">
        <v>22</v>
      </c>
      <c r="C1907" s="263"/>
      <c r="D1907" s="264"/>
      <c r="E1907" s="265"/>
      <c r="F1907" s="266"/>
      <c r="G1907" s="267"/>
      <c r="H1907" s="429"/>
      <c r="I1907" s="268"/>
      <c r="J1907" s="269"/>
      <c r="K1907" s="430"/>
      <c r="L1907" s="270"/>
    </row>
    <row r="1908" spans="2:13" x14ac:dyDescent="0.3">
      <c r="B1908" s="431" t="s">
        <v>58</v>
      </c>
      <c r="C1908" s="271" t="s">
        <v>1</v>
      </c>
      <c r="D1908" s="329" t="s">
        <v>59</v>
      </c>
      <c r="E1908" s="272" t="s">
        <v>23</v>
      </c>
      <c r="F1908" s="272" t="s">
        <v>55</v>
      </c>
      <c r="G1908" s="273" t="s">
        <v>56</v>
      </c>
      <c r="H1908" s="416" t="s">
        <v>158</v>
      </c>
      <c r="I1908" s="417" t="s">
        <v>159</v>
      </c>
      <c r="J1908" s="417" t="s">
        <v>160</v>
      </c>
      <c r="K1908" s="432" t="s">
        <v>161</v>
      </c>
      <c r="L1908" s="418" t="s">
        <v>162</v>
      </c>
    </row>
    <row r="1909" spans="2:13" x14ac:dyDescent="0.3">
      <c r="B1909" s="8" t="s">
        <v>24</v>
      </c>
      <c r="C1909" s="25">
        <v>1</v>
      </c>
      <c r="D1909" s="3">
        <v>4.05</v>
      </c>
      <c r="E1909" s="26">
        <v>4.05</v>
      </c>
      <c r="F1909" s="26">
        <v>1.3</v>
      </c>
      <c r="G1909" s="26">
        <v>5.2649999999999997</v>
      </c>
      <c r="H1909" s="433">
        <v>0.20192408145444862</v>
      </c>
      <c r="I1909" s="97"/>
      <c r="J1909" s="434" t="s">
        <v>163</v>
      </c>
      <c r="K1909" s="435">
        <v>1</v>
      </c>
      <c r="L1909" s="436">
        <v>0.20192408145444862</v>
      </c>
      <c r="M1909" s="62">
        <v>101</v>
      </c>
    </row>
    <row r="1910" spans="2:13" x14ac:dyDescent="0.3">
      <c r="B1910" s="8" t="s">
        <v>37</v>
      </c>
      <c r="C1910" s="25">
        <v>1</v>
      </c>
      <c r="D1910" s="3">
        <v>4.0999999999999996</v>
      </c>
      <c r="E1910" s="26">
        <v>4.0999999999999996</v>
      </c>
      <c r="F1910" s="26">
        <v>1.3</v>
      </c>
      <c r="G1910" s="26">
        <v>5.33</v>
      </c>
      <c r="H1910" s="419">
        <v>0.20441697134894798</v>
      </c>
      <c r="I1910" s="99"/>
      <c r="J1910" s="423" t="s">
        <v>163</v>
      </c>
      <c r="K1910" s="424">
        <v>1</v>
      </c>
      <c r="L1910" s="421">
        <v>0.20441697134894798</v>
      </c>
      <c r="M1910" s="62">
        <v>122</v>
      </c>
    </row>
    <row r="1911" spans="2:13" x14ac:dyDescent="0.3">
      <c r="B1911" s="8" t="s">
        <v>69</v>
      </c>
      <c r="C1911" s="25">
        <v>0.1</v>
      </c>
      <c r="D1911" s="3">
        <v>4.55</v>
      </c>
      <c r="E1911" s="26">
        <v>0.45500000000000002</v>
      </c>
      <c r="F1911" s="27">
        <v>1.3</v>
      </c>
      <c r="G1911" s="26">
        <v>0.59150000000000003</v>
      </c>
      <c r="H1911" s="419">
        <v>2.2685298039944228E-2</v>
      </c>
      <c r="I1911" s="99"/>
      <c r="J1911" s="423" t="s">
        <v>163</v>
      </c>
      <c r="K1911" s="424">
        <v>1</v>
      </c>
      <c r="L1911" s="421">
        <v>2.2685298039944228E-2</v>
      </c>
      <c r="M1911" s="62">
        <v>113</v>
      </c>
    </row>
    <row r="1912" spans="2:13" x14ac:dyDescent="0.3">
      <c r="B1912" s="422"/>
      <c r="C1912" s="253"/>
      <c r="D1912" s="254"/>
      <c r="E1912" s="255"/>
      <c r="F1912" s="255"/>
      <c r="G1912" s="257"/>
      <c r="H1912" s="437">
        <v>0</v>
      </c>
      <c r="I1912" s="258" t="s">
        <v>1228</v>
      </c>
      <c r="J1912" s="339"/>
      <c r="K1912" s="420"/>
      <c r="L1912" s="421">
        <v>0</v>
      </c>
    </row>
    <row r="1913" spans="2:13" x14ac:dyDescent="0.3">
      <c r="B1913" s="422"/>
      <c r="C1913" s="253"/>
      <c r="D1913" s="254"/>
      <c r="E1913" s="255"/>
      <c r="F1913" s="255"/>
      <c r="G1913" s="257"/>
      <c r="H1913" s="437">
        <v>0</v>
      </c>
      <c r="I1913" s="258" t="s">
        <v>1229</v>
      </c>
      <c r="J1913" s="339">
        <v>0</v>
      </c>
      <c r="K1913" s="420">
        <v>0</v>
      </c>
      <c r="L1913" s="421">
        <v>0</v>
      </c>
    </row>
    <row r="1914" spans="2:13" x14ac:dyDescent="0.3">
      <c r="B1914" s="422">
        <v>0</v>
      </c>
      <c r="C1914" s="253"/>
      <c r="D1914" s="254">
        <v>0</v>
      </c>
      <c r="E1914" s="255">
        <v>0</v>
      </c>
      <c r="F1914" s="255"/>
      <c r="G1914" s="257">
        <v>0</v>
      </c>
      <c r="H1914" s="437">
        <v>0</v>
      </c>
      <c r="I1914" s="258" t="s">
        <v>1230</v>
      </c>
      <c r="J1914" s="339">
        <v>0</v>
      </c>
      <c r="K1914" s="420">
        <v>0</v>
      </c>
      <c r="L1914" s="421">
        <v>0</v>
      </c>
    </row>
    <row r="1915" spans="2:13" x14ac:dyDescent="0.3">
      <c r="B1915" s="422">
        <v>0</v>
      </c>
      <c r="C1915" s="253"/>
      <c r="D1915" s="254">
        <v>0</v>
      </c>
      <c r="E1915" s="255">
        <v>0</v>
      </c>
      <c r="F1915" s="256"/>
      <c r="G1915" s="257">
        <v>0</v>
      </c>
      <c r="H1915" s="437">
        <v>0</v>
      </c>
      <c r="I1915" s="258" t="s">
        <v>1231</v>
      </c>
      <c r="J1915" s="339">
        <v>0</v>
      </c>
      <c r="K1915" s="420">
        <v>0</v>
      </c>
      <c r="L1915" s="421">
        <v>0</v>
      </c>
    </row>
    <row r="1916" spans="2:13" x14ac:dyDescent="0.3">
      <c r="B1916" s="422">
        <v>0</v>
      </c>
      <c r="C1916" s="253"/>
      <c r="D1916" s="254">
        <v>0</v>
      </c>
      <c r="E1916" s="255">
        <v>0</v>
      </c>
      <c r="F1916" s="256"/>
      <c r="G1916" s="257">
        <v>0</v>
      </c>
      <c r="H1916" s="437">
        <v>0</v>
      </c>
      <c r="I1916" s="258" t="s">
        <v>1237</v>
      </c>
      <c r="J1916" s="339">
        <v>0</v>
      </c>
      <c r="K1916" s="420">
        <v>0</v>
      </c>
      <c r="L1916" s="421">
        <v>0</v>
      </c>
    </row>
    <row r="1917" spans="2:13" x14ac:dyDescent="0.3">
      <c r="B1917" s="422">
        <v>0</v>
      </c>
      <c r="C1917" s="253"/>
      <c r="D1917" s="254">
        <v>0</v>
      </c>
      <c r="E1917" s="255">
        <v>0</v>
      </c>
      <c r="F1917" s="256"/>
      <c r="G1917" s="257">
        <v>0</v>
      </c>
      <c r="H1917" s="437">
        <v>0</v>
      </c>
      <c r="I1917" s="258" t="s">
        <v>1238</v>
      </c>
      <c r="J1917" s="339">
        <v>0</v>
      </c>
      <c r="K1917" s="420">
        <v>0</v>
      </c>
      <c r="L1917" s="421">
        <v>0</v>
      </c>
    </row>
    <row r="1918" spans="2:13" x14ac:dyDescent="0.3">
      <c r="B1918" s="422" t="s">
        <v>60</v>
      </c>
      <c r="C1918" s="253"/>
      <c r="D1918" s="259"/>
      <c r="E1918" s="255"/>
      <c r="F1918" s="256"/>
      <c r="G1918" s="260">
        <v>11.186499999999999</v>
      </c>
      <c r="H1918" s="438" t="s">
        <v>60</v>
      </c>
      <c r="I1918" s="261" t="s">
        <v>156</v>
      </c>
      <c r="J1918" s="262"/>
      <c r="K1918" s="426" t="s">
        <v>156</v>
      </c>
      <c r="L1918" s="439">
        <v>0.42902635084334084</v>
      </c>
    </row>
    <row r="1919" spans="2:13" x14ac:dyDescent="0.3">
      <c r="B1919" s="428" t="s">
        <v>38</v>
      </c>
      <c r="C1919" s="263"/>
      <c r="D1919" s="264"/>
      <c r="E1919" s="276"/>
      <c r="F1919" s="266"/>
      <c r="G1919" s="277"/>
      <c r="H1919" s="278"/>
      <c r="I1919" s="279"/>
      <c r="J1919" s="280"/>
      <c r="K1919" s="281"/>
      <c r="L1919" s="282"/>
    </row>
    <row r="1920" spans="2:13" x14ac:dyDescent="0.3">
      <c r="B1920" s="415" t="s">
        <v>53</v>
      </c>
      <c r="C1920" s="263"/>
      <c r="D1920" s="283" t="s">
        <v>0</v>
      </c>
      <c r="E1920" s="284" t="s">
        <v>1</v>
      </c>
      <c r="F1920" s="440" t="s">
        <v>61</v>
      </c>
      <c r="G1920" s="251" t="s">
        <v>56</v>
      </c>
      <c r="H1920" s="441" t="s">
        <v>158</v>
      </c>
      <c r="I1920" s="442" t="s">
        <v>159</v>
      </c>
      <c r="J1920" s="442" t="s">
        <v>160</v>
      </c>
      <c r="K1920" s="443" t="s">
        <v>161</v>
      </c>
      <c r="L1920" s="444" t="s">
        <v>162</v>
      </c>
    </row>
    <row r="1921" spans="2:12" x14ac:dyDescent="0.3">
      <c r="B1921" s="445" t="s">
        <v>1263</v>
      </c>
      <c r="C1921" s="263"/>
      <c r="D1921" s="283" t="s">
        <v>5</v>
      </c>
      <c r="E1921" s="286">
        <v>1</v>
      </c>
      <c r="F1921" s="287">
        <v>2.88</v>
      </c>
      <c r="G1921" s="26">
        <v>2.88</v>
      </c>
      <c r="H1921" s="419">
        <v>0.11045419840243344</v>
      </c>
      <c r="I1921" s="275" t="s">
        <v>1232</v>
      </c>
      <c r="J1921" s="339" t="s">
        <v>1219</v>
      </c>
      <c r="K1921" s="420">
        <v>0.4</v>
      </c>
      <c r="L1921" s="421">
        <v>4.4181679360973378E-2</v>
      </c>
    </row>
    <row r="1922" spans="2:12" x14ac:dyDescent="0.3">
      <c r="B1922" s="422" t="s">
        <v>1311</v>
      </c>
      <c r="C1922" s="289"/>
      <c r="D1922" s="290" t="s">
        <v>5</v>
      </c>
      <c r="E1922" s="291">
        <v>1</v>
      </c>
      <c r="F1922" s="292">
        <v>0.65</v>
      </c>
      <c r="G1922" s="26">
        <v>0.65</v>
      </c>
      <c r="H1922" s="419">
        <v>2.4928898944993658E-2</v>
      </c>
      <c r="I1922" s="258" t="s">
        <v>1226</v>
      </c>
      <c r="J1922" s="339" t="s">
        <v>163</v>
      </c>
      <c r="K1922" s="420">
        <v>1</v>
      </c>
      <c r="L1922" s="421">
        <v>2.4928898944993658E-2</v>
      </c>
    </row>
    <row r="1923" spans="2:12" x14ac:dyDescent="0.3">
      <c r="B1923" s="422" t="s">
        <v>1312</v>
      </c>
      <c r="C1923" s="289"/>
      <c r="D1923" s="290" t="s">
        <v>5</v>
      </c>
      <c r="E1923" s="291">
        <v>1</v>
      </c>
      <c r="F1923" s="292">
        <v>1.36</v>
      </c>
      <c r="G1923" s="26">
        <v>1.36</v>
      </c>
      <c r="H1923" s="419">
        <v>5.2158927023371347E-2</v>
      </c>
      <c r="I1923" s="258" t="s">
        <v>1227</v>
      </c>
      <c r="J1923" s="339" t="s">
        <v>163</v>
      </c>
      <c r="K1923" s="420">
        <v>1</v>
      </c>
      <c r="L1923" s="421">
        <v>5.2158927023371347E-2</v>
      </c>
    </row>
    <row r="1924" spans="2:12" x14ac:dyDescent="0.3">
      <c r="B1924" s="446" t="s">
        <v>1313</v>
      </c>
      <c r="C1924" s="447"/>
      <c r="D1924" s="290" t="s">
        <v>5</v>
      </c>
      <c r="E1924" s="291">
        <v>1</v>
      </c>
      <c r="F1924" s="292">
        <v>0.66</v>
      </c>
      <c r="G1924" s="26">
        <v>0.66</v>
      </c>
      <c r="H1924" s="419">
        <v>2.5312420467224331E-2</v>
      </c>
      <c r="I1924" s="258" t="s">
        <v>1228</v>
      </c>
      <c r="J1924" s="339" t="s">
        <v>163</v>
      </c>
      <c r="K1924" s="420">
        <v>1</v>
      </c>
      <c r="L1924" s="421">
        <v>2.5312420467224331E-2</v>
      </c>
    </row>
    <row r="1925" spans="2:12" x14ac:dyDescent="0.3">
      <c r="B1925" s="422" t="s">
        <v>1314</v>
      </c>
      <c r="C1925" s="289"/>
      <c r="D1925" s="290" t="s">
        <v>5</v>
      </c>
      <c r="E1925" s="291">
        <v>1</v>
      </c>
      <c r="F1925" s="292">
        <v>0.88</v>
      </c>
      <c r="G1925" s="26">
        <v>0.88</v>
      </c>
      <c r="H1925" s="419">
        <v>3.3749893956299105E-2</v>
      </c>
      <c r="I1925" s="258" t="s">
        <v>1229</v>
      </c>
      <c r="J1925" s="339" t="s">
        <v>163</v>
      </c>
      <c r="K1925" s="420">
        <v>1</v>
      </c>
      <c r="L1925" s="421">
        <v>3.3749893956299105E-2</v>
      </c>
    </row>
    <row r="1926" spans="2:12" x14ac:dyDescent="0.3">
      <c r="B1926" s="448" t="s">
        <v>1315</v>
      </c>
      <c r="C1926" s="447"/>
      <c r="D1926" s="290" t="s">
        <v>5</v>
      </c>
      <c r="E1926" s="291">
        <v>0.4</v>
      </c>
      <c r="F1926" s="292">
        <v>0.59</v>
      </c>
      <c r="G1926" s="26">
        <v>0.23599999999999999</v>
      </c>
      <c r="H1926" s="419">
        <v>9.0511079246438503E-3</v>
      </c>
      <c r="I1926" s="258" t="s">
        <v>1230</v>
      </c>
      <c r="J1926" s="339" t="s">
        <v>163</v>
      </c>
      <c r="K1926" s="420">
        <v>1</v>
      </c>
      <c r="L1926" s="421">
        <v>9.0511079246438503E-3</v>
      </c>
    </row>
    <row r="1927" spans="2:12" x14ac:dyDescent="0.3">
      <c r="B1927" s="448" t="s">
        <v>1259</v>
      </c>
      <c r="C1927" s="447"/>
      <c r="D1927" s="290" t="s">
        <v>2</v>
      </c>
      <c r="E1927" s="291">
        <v>3</v>
      </c>
      <c r="F1927" s="292">
        <v>2.0569999999999999</v>
      </c>
      <c r="G1927" s="26">
        <v>6.1709999999999994</v>
      </c>
      <c r="H1927" s="419">
        <v>0.23667113136854745</v>
      </c>
      <c r="I1927" s="258" t="s">
        <v>1231</v>
      </c>
      <c r="J1927" s="339" t="s">
        <v>163</v>
      </c>
      <c r="K1927" s="420">
        <v>1</v>
      </c>
      <c r="L1927" s="421">
        <v>0.23667113136854745</v>
      </c>
    </row>
    <row r="1928" spans="2:12" x14ac:dyDescent="0.3">
      <c r="B1928" s="446" t="s">
        <v>1316</v>
      </c>
      <c r="C1928" s="447"/>
      <c r="D1928" s="290" t="s">
        <v>5</v>
      </c>
      <c r="E1928" s="291">
        <v>1</v>
      </c>
      <c r="F1928" s="292">
        <v>0.81399999999999995</v>
      </c>
      <c r="G1928" s="26">
        <v>0.81399999999999995</v>
      </c>
      <c r="H1928" s="419">
        <v>3.1218651909576671E-2</v>
      </c>
      <c r="I1928" s="258" t="s">
        <v>1237</v>
      </c>
      <c r="J1928" s="339" t="s">
        <v>163</v>
      </c>
      <c r="K1928" s="420">
        <v>1</v>
      </c>
      <c r="L1928" s="421">
        <v>3.1218651909576671E-2</v>
      </c>
    </row>
    <row r="1929" spans="2:12" x14ac:dyDescent="0.3">
      <c r="B1929" s="422" t="s">
        <v>1236</v>
      </c>
      <c r="C1929" s="289"/>
      <c r="D1929" s="290" t="s">
        <v>5</v>
      </c>
      <c r="E1929" s="291">
        <v>3.6999999999999998E-2</v>
      </c>
      <c r="F1929" s="292">
        <v>1.96</v>
      </c>
      <c r="G1929" s="26">
        <v>7.2520000000000001E-2</v>
      </c>
      <c r="H1929" s="419">
        <v>2.7812980792168308E-3</v>
      </c>
      <c r="I1929" s="258" t="s">
        <v>1238</v>
      </c>
      <c r="J1929" s="339" t="s">
        <v>165</v>
      </c>
      <c r="K1929" s="420">
        <v>0.4</v>
      </c>
      <c r="L1929" s="421">
        <v>1.1125192316867323E-3</v>
      </c>
    </row>
    <row r="1930" spans="2:12" x14ac:dyDescent="0.3">
      <c r="B1930" s="422" t="s">
        <v>1241</v>
      </c>
      <c r="C1930" s="289"/>
      <c r="D1930" s="290" t="s">
        <v>1242</v>
      </c>
      <c r="E1930" s="291">
        <v>3.6999999999999998E-2</v>
      </c>
      <c r="F1930" s="292">
        <v>0.52800000000000002</v>
      </c>
      <c r="G1930" s="26">
        <v>1.9536000000000001E-2</v>
      </c>
      <c r="H1930" s="419">
        <v>7.4924764582984021E-4</v>
      </c>
      <c r="I1930" s="258" t="s">
        <v>1232</v>
      </c>
      <c r="J1930" s="339" t="s">
        <v>165</v>
      </c>
      <c r="K1930" s="420">
        <v>0.4</v>
      </c>
      <c r="L1930" s="421">
        <v>2.9969905833193613E-4</v>
      </c>
    </row>
    <row r="1931" spans="2:12" x14ac:dyDescent="0.3">
      <c r="B1931" s="422" t="s">
        <v>1317</v>
      </c>
      <c r="C1931" s="289"/>
      <c r="D1931" s="290" t="s">
        <v>5</v>
      </c>
      <c r="E1931" s="291">
        <v>0.2</v>
      </c>
      <c r="F1931" s="292">
        <v>1.83</v>
      </c>
      <c r="G1931" s="26">
        <v>0.36600000000000005</v>
      </c>
      <c r="H1931" s="419">
        <v>1.4036887713642584E-2</v>
      </c>
      <c r="I1931" s="258" t="s">
        <v>1226</v>
      </c>
      <c r="J1931" s="339" t="s">
        <v>163</v>
      </c>
      <c r="K1931" s="420">
        <v>1</v>
      </c>
      <c r="L1931" s="421">
        <v>1.4036887713642584E-2</v>
      </c>
    </row>
    <row r="1932" spans="2:12" x14ac:dyDescent="0.3">
      <c r="B1932" s="422" t="s">
        <v>1243</v>
      </c>
      <c r="C1932" s="289"/>
      <c r="D1932" s="290" t="s">
        <v>5</v>
      </c>
      <c r="E1932" s="291">
        <v>0.12</v>
      </c>
      <c r="F1932" s="292">
        <v>1.83</v>
      </c>
      <c r="G1932" s="26">
        <v>0.21959999999999999</v>
      </c>
      <c r="H1932" s="419">
        <v>8.4221326281855493E-3</v>
      </c>
      <c r="I1932" s="258" t="s">
        <v>1227</v>
      </c>
      <c r="J1932" s="339" t="s">
        <v>163</v>
      </c>
      <c r="K1932" s="420">
        <v>1</v>
      </c>
      <c r="L1932" s="421">
        <v>8.4221326281855493E-3</v>
      </c>
    </row>
    <row r="1933" spans="2:12" x14ac:dyDescent="0.3">
      <c r="B1933" s="422"/>
      <c r="C1933" s="289"/>
      <c r="D1933" s="290"/>
      <c r="E1933" s="291"/>
      <c r="F1933" s="292"/>
      <c r="G1933" s="26">
        <v>0</v>
      </c>
      <c r="H1933" s="419">
        <v>0</v>
      </c>
      <c r="I1933" s="258"/>
      <c r="J1933" s="339"/>
      <c r="K1933" s="420"/>
      <c r="L1933" s="421">
        <v>0</v>
      </c>
    </row>
    <row r="1934" spans="2:12" x14ac:dyDescent="0.3">
      <c r="B1934" s="422"/>
      <c r="C1934" s="289"/>
      <c r="D1934" s="290"/>
      <c r="E1934" s="291"/>
      <c r="F1934" s="292"/>
      <c r="G1934" s="26">
        <v>0</v>
      </c>
      <c r="H1934" s="419">
        <v>0</v>
      </c>
      <c r="I1934" s="258"/>
      <c r="J1934" s="339"/>
      <c r="K1934" s="420"/>
      <c r="L1934" s="421">
        <v>0</v>
      </c>
    </row>
    <row r="1935" spans="2:12" x14ac:dyDescent="0.3">
      <c r="B1935" s="422"/>
      <c r="C1935" s="289"/>
      <c r="D1935" s="290"/>
      <c r="E1935" s="291"/>
      <c r="F1935" s="292"/>
      <c r="G1935" s="26">
        <v>0</v>
      </c>
      <c r="H1935" s="419">
        <v>0</v>
      </c>
      <c r="I1935" s="258"/>
      <c r="J1935" s="339"/>
      <c r="K1935" s="420"/>
      <c r="L1935" s="421">
        <v>0</v>
      </c>
    </row>
    <row r="1936" spans="2:12" x14ac:dyDescent="0.3">
      <c r="B1936" s="422">
        <v>0</v>
      </c>
      <c r="C1936" s="289"/>
      <c r="D1936" s="254">
        <v>0</v>
      </c>
      <c r="E1936" s="291"/>
      <c r="F1936" s="292"/>
      <c r="G1936" s="26">
        <v>0</v>
      </c>
      <c r="H1936" s="419">
        <v>0</v>
      </c>
      <c r="I1936" s="258" t="s">
        <v>1228</v>
      </c>
      <c r="J1936" s="339">
        <v>0</v>
      </c>
      <c r="K1936" s="420">
        <v>0</v>
      </c>
      <c r="L1936" s="421">
        <v>0</v>
      </c>
    </row>
    <row r="1937" spans="2:12" x14ac:dyDescent="0.3">
      <c r="B1937" s="449" t="s">
        <v>62</v>
      </c>
      <c r="C1937" s="293"/>
      <c r="D1937" s="294"/>
      <c r="E1937" s="295"/>
      <c r="F1937" s="296"/>
      <c r="G1937" s="260">
        <v>14.328656000000001</v>
      </c>
      <c r="H1937" s="438" t="s">
        <v>62</v>
      </c>
      <c r="I1937" s="261" t="s">
        <v>156</v>
      </c>
      <c r="J1937" s="262"/>
      <c r="K1937" s="426" t="s">
        <v>156</v>
      </c>
      <c r="L1937" s="439">
        <v>0.48114394958747658</v>
      </c>
    </row>
    <row r="1938" spans="2:12" x14ac:dyDescent="0.3">
      <c r="B1938" s="428" t="s">
        <v>63</v>
      </c>
      <c r="C1938" s="263"/>
      <c r="D1938" s="264"/>
      <c r="E1938" s="265"/>
      <c r="F1938" s="266"/>
      <c r="G1938" s="277"/>
      <c r="H1938" s="278"/>
      <c r="I1938" s="279"/>
      <c r="J1938" s="280"/>
      <c r="K1938" s="281"/>
      <c r="L1938" s="282">
        <v>0</v>
      </c>
    </row>
    <row r="1939" spans="2:12" x14ac:dyDescent="0.3">
      <c r="B1939" s="415" t="s">
        <v>53</v>
      </c>
      <c r="C1939" s="297"/>
      <c r="D1939" s="249" t="s">
        <v>0</v>
      </c>
      <c r="E1939" s="250" t="s">
        <v>1</v>
      </c>
      <c r="F1939" s="272" t="s">
        <v>61</v>
      </c>
      <c r="G1939" s="285" t="s">
        <v>56</v>
      </c>
      <c r="H1939" s="441" t="s">
        <v>158</v>
      </c>
      <c r="I1939" s="442" t="s">
        <v>159</v>
      </c>
      <c r="J1939" s="442" t="s">
        <v>160</v>
      </c>
      <c r="K1939" s="443" t="s">
        <v>161</v>
      </c>
      <c r="L1939" s="444" t="s">
        <v>162</v>
      </c>
    </row>
    <row r="1940" spans="2:12" x14ac:dyDescent="0.3">
      <c r="B1940" s="422">
        <v>0</v>
      </c>
      <c r="C1940" s="289"/>
      <c r="D1940" s="254">
        <v>0</v>
      </c>
      <c r="E1940" s="255"/>
      <c r="F1940" s="292"/>
      <c r="G1940" s="288">
        <v>0</v>
      </c>
      <c r="H1940" s="450">
        <v>0</v>
      </c>
      <c r="I1940" s="275" t="s">
        <v>1232</v>
      </c>
      <c r="J1940" s="451">
        <v>0</v>
      </c>
      <c r="K1940" s="452">
        <v>0</v>
      </c>
      <c r="L1940" s="453">
        <v>0</v>
      </c>
    </row>
    <row r="1941" spans="2:12" x14ac:dyDescent="0.3">
      <c r="B1941" s="422">
        <v>0</v>
      </c>
      <c r="C1941" s="289"/>
      <c r="D1941" s="254">
        <v>0</v>
      </c>
      <c r="E1941" s="255"/>
      <c r="F1941" s="292"/>
      <c r="G1941" s="257">
        <v>0</v>
      </c>
      <c r="H1941" s="437">
        <v>0</v>
      </c>
      <c r="I1941" s="258" t="s">
        <v>1226</v>
      </c>
      <c r="J1941" s="339">
        <v>0</v>
      </c>
      <c r="K1941" s="420">
        <v>0</v>
      </c>
      <c r="L1941" s="454">
        <v>0</v>
      </c>
    </row>
    <row r="1942" spans="2:12" x14ac:dyDescent="0.3">
      <c r="B1942" s="422">
        <v>0</v>
      </c>
      <c r="C1942" s="289"/>
      <c r="D1942" s="254">
        <v>0</v>
      </c>
      <c r="E1942" s="255"/>
      <c r="F1942" s="292"/>
      <c r="G1942" s="257">
        <v>0</v>
      </c>
      <c r="H1942" s="437">
        <v>0</v>
      </c>
      <c r="I1942" s="258" t="s">
        <v>1229</v>
      </c>
      <c r="J1942" s="339">
        <v>0</v>
      </c>
      <c r="K1942" s="420">
        <v>0</v>
      </c>
      <c r="L1942" s="454">
        <v>0</v>
      </c>
    </row>
    <row r="1943" spans="2:12" ht="15" thickBot="1" x14ac:dyDescent="0.35">
      <c r="B1943" s="455" t="s">
        <v>64</v>
      </c>
      <c r="C1943" s="298"/>
      <c r="D1943" s="299"/>
      <c r="E1943" s="300"/>
      <c r="F1943" s="301"/>
      <c r="G1943" s="288">
        <v>0</v>
      </c>
      <c r="H1943" s="438" t="s">
        <v>64</v>
      </c>
      <c r="I1943" s="261" t="s">
        <v>156</v>
      </c>
      <c r="J1943" s="262"/>
      <c r="K1943" s="426" t="s">
        <v>156</v>
      </c>
      <c r="L1943" s="439">
        <v>0</v>
      </c>
    </row>
    <row r="1944" spans="2:12" x14ac:dyDescent="0.3">
      <c r="B1944" s="235"/>
      <c r="C1944" s="302"/>
      <c r="D1944" s="303" t="s">
        <v>65</v>
      </c>
      <c r="E1944" s="304"/>
      <c r="F1944" s="305"/>
      <c r="G1944" s="306">
        <v>26.074155999999999</v>
      </c>
      <c r="H1944" s="307"/>
      <c r="I1944" s="308"/>
      <c r="J1944" s="309"/>
      <c r="K1944" s="308"/>
      <c r="L1944" s="310"/>
    </row>
    <row r="1945" spans="2:12" x14ac:dyDescent="0.3">
      <c r="B1945" s="232"/>
      <c r="C1945" s="302"/>
      <c r="D1945" s="311" t="s">
        <v>7</v>
      </c>
      <c r="E1945" s="312"/>
      <c r="F1945" s="313">
        <v>0.1</v>
      </c>
      <c r="G1945" s="73">
        <v>2.6070000000000002</v>
      </c>
      <c r="H1945" s="314"/>
      <c r="I1945" s="315"/>
      <c r="J1945" s="316"/>
      <c r="K1945" s="456"/>
      <c r="L1945" s="317"/>
    </row>
    <row r="1946" spans="2:12" x14ac:dyDescent="0.3">
      <c r="B1946" s="232"/>
      <c r="C1946" s="302"/>
      <c r="D1946" s="311" t="s">
        <v>8</v>
      </c>
      <c r="E1946" s="312"/>
      <c r="F1946" s="313">
        <v>0.1</v>
      </c>
      <c r="G1946" s="73">
        <v>2.6070000000000002</v>
      </c>
      <c r="H1946" s="314"/>
      <c r="I1946" s="315"/>
      <c r="J1946" s="316"/>
      <c r="K1946" s="456"/>
      <c r="L1946" s="317"/>
    </row>
    <row r="1947" spans="2:12" x14ac:dyDescent="0.3">
      <c r="C1947" s="302"/>
      <c r="D1947" s="318" t="s">
        <v>67</v>
      </c>
      <c r="E1947" s="319"/>
      <c r="F1947" s="305"/>
      <c r="G1947" s="76">
        <v>31.288</v>
      </c>
      <c r="H1947" s="314"/>
      <c r="I1947" s="315"/>
      <c r="J1947" s="316"/>
      <c r="K1947" s="456"/>
      <c r="L1947" s="317"/>
    </row>
    <row r="1948" spans="2:12" ht="15" thickBot="1" x14ac:dyDescent="0.35">
      <c r="B1948" s="232" t="s">
        <v>66</v>
      </c>
      <c r="C1948" s="302"/>
      <c r="D1948" s="320" t="s">
        <v>68</v>
      </c>
      <c r="E1948" s="321"/>
      <c r="F1948" s="322"/>
      <c r="G1948" s="78">
        <v>31.29</v>
      </c>
      <c r="H1948" s="323">
        <v>1</v>
      </c>
      <c r="I1948" s="324"/>
      <c r="J1948" s="325"/>
      <c r="K1948" s="457"/>
      <c r="L1948" s="326">
        <v>0.9187458416678953</v>
      </c>
    </row>
    <row r="1949" spans="2:12" x14ac:dyDescent="0.3">
      <c r="B1949" s="232"/>
      <c r="C1949" s="302"/>
      <c r="D1949" s="219"/>
      <c r="E1949" s="327"/>
      <c r="F1949" s="241"/>
      <c r="G1949" s="327"/>
      <c r="H1949" s="230"/>
      <c r="I1949" s="230"/>
      <c r="J1949" s="231"/>
      <c r="K1949" s="230"/>
      <c r="L1949" s="230"/>
    </row>
    <row r="1950" spans="2:12" x14ac:dyDescent="0.3">
      <c r="B1950" s="232"/>
      <c r="C1950" s="302"/>
      <c r="D1950" s="219"/>
      <c r="E1950" s="327"/>
      <c r="F1950" s="241"/>
      <c r="G1950" s="327"/>
      <c r="H1950" s="230"/>
      <c r="I1950" s="230"/>
      <c r="J1950" s="231"/>
      <c r="K1950" s="230"/>
      <c r="L1950" s="230"/>
    </row>
    <row r="1951" spans="2:12" x14ac:dyDescent="0.3">
      <c r="B1951" s="232"/>
      <c r="C1951" s="232"/>
      <c r="D1951" s="219"/>
      <c r="E1951" s="327"/>
      <c r="F1951" s="241"/>
      <c r="G1951" s="327"/>
      <c r="H1951" s="230"/>
      <c r="I1951" s="230"/>
      <c r="J1951" s="231"/>
      <c r="K1951" s="230"/>
      <c r="L1951" s="230"/>
    </row>
    <row r="1952" spans="2:12" x14ac:dyDescent="0.3">
      <c r="J1952" s="226"/>
    </row>
    <row r="1953" spans="2:12" x14ac:dyDescent="0.3">
      <c r="J1953" s="226"/>
    </row>
    <row r="1954" spans="2:12" x14ac:dyDescent="0.3">
      <c r="J1954" s="226"/>
    </row>
    <row r="1955" spans="2:12" x14ac:dyDescent="0.3">
      <c r="J1955" s="226"/>
    </row>
    <row r="1956" spans="2:12" x14ac:dyDescent="0.3">
      <c r="J1956" s="226"/>
    </row>
    <row r="1957" spans="2:12" x14ac:dyDescent="0.3">
      <c r="J1957" s="226"/>
    </row>
    <row r="1958" spans="2:12" x14ac:dyDescent="0.3">
      <c r="J1958" s="226"/>
    </row>
    <row r="1960" spans="2:12" ht="37.200000000000003" customHeight="1" x14ac:dyDescent="0.3">
      <c r="B1960" s="710" t="s">
        <v>1809</v>
      </c>
      <c r="C1960" s="710"/>
      <c r="D1960" s="710"/>
      <c r="E1960" s="710"/>
      <c r="F1960" s="710"/>
      <c r="G1960" s="710"/>
      <c r="H1960" s="710"/>
      <c r="I1960" s="710"/>
      <c r="J1960" s="710"/>
      <c r="K1960" s="710"/>
      <c r="L1960" s="710"/>
    </row>
    <row r="1961" spans="2:12" x14ac:dyDescent="0.3">
      <c r="B1961" s="227"/>
      <c r="C1961" s="227"/>
      <c r="D1961" s="228"/>
      <c r="E1961" s="229"/>
      <c r="F1961" s="229"/>
      <c r="G1961" s="229"/>
      <c r="H1961" s="230"/>
      <c r="I1961" s="230"/>
      <c r="J1961" s="231"/>
      <c r="K1961" s="230"/>
      <c r="L1961" s="230"/>
    </row>
    <row r="1962" spans="2:12" x14ac:dyDescent="0.3">
      <c r="B1962" s="410" t="s">
        <v>1222</v>
      </c>
      <c r="C1962" s="232" t="s">
        <v>1223</v>
      </c>
      <c r="D1962" s="232"/>
      <c r="E1962" s="232"/>
      <c r="F1962" s="233"/>
      <c r="G1962" s="234"/>
      <c r="H1962" s="230"/>
      <c r="J1962" s="231"/>
      <c r="K1962" s="230"/>
      <c r="L1962" s="230"/>
    </row>
    <row r="1963" spans="2:12" x14ac:dyDescent="0.3">
      <c r="B1963" s="232" t="s">
        <v>1224</v>
      </c>
      <c r="C1963" s="235" t="s">
        <v>157</v>
      </c>
      <c r="D1963" s="411"/>
      <c r="E1963" s="412"/>
      <c r="F1963" s="233"/>
      <c r="G1963" s="234"/>
      <c r="H1963" s="230"/>
      <c r="I1963" s="230"/>
      <c r="J1963" s="231"/>
      <c r="K1963" s="230"/>
      <c r="L1963" s="230"/>
    </row>
    <row r="1964" spans="2:12" ht="15.45" customHeight="1" x14ac:dyDescent="0.3">
      <c r="B1964" s="232"/>
      <c r="C1964" s="236"/>
      <c r="D1964" s="237"/>
      <c r="E1964" s="238"/>
      <c r="F1964" s="239"/>
      <c r="G1964" s="240"/>
      <c r="H1964" s="230"/>
      <c r="I1964" s="230"/>
      <c r="J1964" s="231"/>
      <c r="K1964" s="230"/>
      <c r="L1964" s="230"/>
    </row>
    <row r="1965" spans="2:12" ht="36.75" customHeight="1" x14ac:dyDescent="0.3">
      <c r="B1965" s="413" t="s">
        <v>48</v>
      </c>
      <c r="C1965" s="236"/>
      <c r="D1965" s="237"/>
      <c r="E1965" s="238"/>
      <c r="F1965" s="238"/>
      <c r="G1965" s="238"/>
      <c r="H1965" s="230"/>
      <c r="I1965" s="230"/>
      <c r="J1965" s="231"/>
      <c r="K1965" s="230"/>
      <c r="L1965" s="230"/>
    </row>
    <row r="1966" spans="2:12" x14ac:dyDescent="0.3">
      <c r="B1966" s="235" t="s">
        <v>49</v>
      </c>
      <c r="C1966" s="232" t="s">
        <v>860</v>
      </c>
      <c r="D1966" s="232"/>
      <c r="E1966" s="232"/>
      <c r="F1966" s="241" t="s">
        <v>50</v>
      </c>
      <c r="G1966" s="242" t="s">
        <v>5</v>
      </c>
      <c r="H1966" s="230"/>
      <c r="I1966" s="230"/>
      <c r="J1966" s="231"/>
      <c r="K1966" s="230"/>
      <c r="L1966" s="230"/>
    </row>
    <row r="1967" spans="2:12" ht="15" thickBot="1" x14ac:dyDescent="0.35">
      <c r="B1967" s="235" t="s">
        <v>51</v>
      </c>
      <c r="C1967" s="235" t="s">
        <v>861</v>
      </c>
      <c r="D1967" s="235"/>
      <c r="E1967" s="235"/>
      <c r="F1967" s="235"/>
      <c r="G1967" s="235"/>
      <c r="H1967" s="235"/>
      <c r="I1967" s="235"/>
      <c r="J1967" s="235"/>
      <c r="K1967" s="230"/>
      <c r="L1967" s="230"/>
    </row>
    <row r="1968" spans="2:12" ht="15" thickTop="1" x14ac:dyDescent="0.3">
      <c r="B1968" s="414" t="s">
        <v>52</v>
      </c>
      <c r="C1968" s="243"/>
      <c r="D1968" s="244"/>
      <c r="E1968" s="245"/>
      <c r="F1968" s="246"/>
      <c r="G1968" s="247"/>
      <c r="H1968" s="396" t="s">
        <v>164</v>
      </c>
      <c r="I1968" s="397"/>
      <c r="J1968" s="397"/>
      <c r="K1968" s="397"/>
      <c r="L1968" s="398"/>
    </row>
    <row r="1969" spans="2:13" x14ac:dyDescent="0.3">
      <c r="B1969" s="415" t="s">
        <v>53</v>
      </c>
      <c r="C1969" s="248" t="s">
        <v>1</v>
      </c>
      <c r="D1969" s="249" t="s">
        <v>54</v>
      </c>
      <c r="E1969" s="250" t="s">
        <v>23</v>
      </c>
      <c r="F1969" s="250" t="s">
        <v>55</v>
      </c>
      <c r="G1969" s="251" t="s">
        <v>56</v>
      </c>
      <c r="H1969" s="416" t="s">
        <v>158</v>
      </c>
      <c r="I1969" s="417" t="s">
        <v>159</v>
      </c>
      <c r="J1969" s="417" t="s">
        <v>160</v>
      </c>
      <c r="K1969" s="417" t="s">
        <v>161</v>
      </c>
      <c r="L1969" s="418" t="s">
        <v>162</v>
      </c>
    </row>
    <row r="1970" spans="2:13" x14ac:dyDescent="0.3">
      <c r="B1970" s="252"/>
      <c r="C1970" s="253"/>
      <c r="D1970" s="254"/>
      <c r="E1970" s="255">
        <v>0</v>
      </c>
      <c r="F1970" s="256"/>
      <c r="G1970" s="26">
        <v>0</v>
      </c>
      <c r="H1970" s="419">
        <v>0</v>
      </c>
      <c r="I1970" s="258" t="s">
        <v>1226</v>
      </c>
      <c r="J1970" s="339"/>
      <c r="K1970" s="420"/>
      <c r="L1970" s="421">
        <v>0</v>
      </c>
    </row>
    <row r="1971" spans="2:13" x14ac:dyDescent="0.3">
      <c r="B1971" s="422">
        <v>0</v>
      </c>
      <c r="C1971" s="253"/>
      <c r="D1971" s="254">
        <v>0</v>
      </c>
      <c r="E1971" s="255">
        <v>0</v>
      </c>
      <c r="F1971" s="256"/>
      <c r="G1971" s="26">
        <v>0</v>
      </c>
      <c r="H1971" s="419">
        <v>0</v>
      </c>
      <c r="I1971" s="258" t="s">
        <v>1227</v>
      </c>
      <c r="J1971" s="339">
        <v>0</v>
      </c>
      <c r="K1971" s="420">
        <v>0</v>
      </c>
      <c r="L1971" s="421">
        <v>0</v>
      </c>
    </row>
    <row r="1972" spans="2:13" x14ac:dyDescent="0.3">
      <c r="B1972" s="422">
        <v>0</v>
      </c>
      <c r="C1972" s="253"/>
      <c r="D1972" s="254">
        <v>0</v>
      </c>
      <c r="E1972" s="255">
        <v>0</v>
      </c>
      <c r="F1972" s="256"/>
      <c r="G1972" s="26">
        <v>0</v>
      </c>
      <c r="H1972" s="419">
        <v>0</v>
      </c>
      <c r="I1972" s="258" t="s">
        <v>1228</v>
      </c>
      <c r="J1972" s="339">
        <v>0</v>
      </c>
      <c r="K1972" s="420">
        <v>0</v>
      </c>
      <c r="L1972" s="421">
        <v>0</v>
      </c>
    </row>
    <row r="1973" spans="2:13" x14ac:dyDescent="0.3">
      <c r="B1973" s="422">
        <v>0</v>
      </c>
      <c r="C1973" s="253"/>
      <c r="D1973" s="254">
        <v>0</v>
      </c>
      <c r="E1973" s="255">
        <v>0</v>
      </c>
      <c r="F1973" s="256"/>
      <c r="G1973" s="26">
        <v>0</v>
      </c>
      <c r="H1973" s="419">
        <v>0</v>
      </c>
      <c r="I1973" s="258" t="s">
        <v>1229</v>
      </c>
      <c r="J1973" s="339">
        <v>0</v>
      </c>
      <c r="K1973" s="420">
        <v>0</v>
      </c>
      <c r="L1973" s="421">
        <v>0</v>
      </c>
    </row>
    <row r="1974" spans="2:13" x14ac:dyDescent="0.3">
      <c r="B1974" s="422">
        <v>0</v>
      </c>
      <c r="C1974" s="253"/>
      <c r="D1974" s="254">
        <v>0</v>
      </c>
      <c r="E1974" s="255">
        <v>0</v>
      </c>
      <c r="F1974" s="256"/>
      <c r="G1974" s="26">
        <v>0</v>
      </c>
      <c r="H1974" s="419">
        <v>0</v>
      </c>
      <c r="I1974" s="258" t="s">
        <v>1230</v>
      </c>
      <c r="J1974" s="339">
        <v>0</v>
      </c>
      <c r="K1974" s="420">
        <v>0</v>
      </c>
      <c r="L1974" s="421">
        <v>0</v>
      </c>
    </row>
    <row r="1975" spans="2:13" x14ac:dyDescent="0.3">
      <c r="B1975" s="422" t="s">
        <v>73</v>
      </c>
      <c r="C1975" s="253"/>
      <c r="D1975" s="254">
        <v>0</v>
      </c>
      <c r="E1975" s="255">
        <v>0</v>
      </c>
      <c r="F1975" s="256"/>
      <c r="G1975" s="26">
        <v>2.1999999999999999E-2</v>
      </c>
      <c r="H1975" s="419">
        <v>1.3449685338498012E-2</v>
      </c>
      <c r="I1975" s="258" t="s">
        <v>1231</v>
      </c>
      <c r="J1975" s="61" t="s">
        <v>165</v>
      </c>
      <c r="K1975" s="100">
        <v>0.4</v>
      </c>
      <c r="L1975" s="101">
        <v>5.3798741353992055E-3</v>
      </c>
      <c r="M1975" s="62">
        <v>18</v>
      </c>
    </row>
    <row r="1976" spans="2:13" x14ac:dyDescent="0.3">
      <c r="B1976" s="422" t="s">
        <v>57</v>
      </c>
      <c r="C1976" s="253"/>
      <c r="D1976" s="259"/>
      <c r="E1976" s="255"/>
      <c r="F1976" s="256"/>
      <c r="G1976" s="260">
        <v>2.1999999999999999E-2</v>
      </c>
      <c r="H1976" s="425" t="s">
        <v>57</v>
      </c>
      <c r="I1976" s="261" t="s">
        <v>156</v>
      </c>
      <c r="J1976" s="262"/>
      <c r="K1976" s="426" t="s">
        <v>156</v>
      </c>
      <c r="L1976" s="427">
        <v>5.3798741353992055E-3</v>
      </c>
    </row>
    <row r="1977" spans="2:13" x14ac:dyDescent="0.3">
      <c r="B1977" s="428" t="s">
        <v>22</v>
      </c>
      <c r="C1977" s="263"/>
      <c r="D1977" s="264"/>
      <c r="E1977" s="265"/>
      <c r="F1977" s="266"/>
      <c r="G1977" s="267"/>
      <c r="H1977" s="429"/>
      <c r="I1977" s="268"/>
      <c r="J1977" s="269"/>
      <c r="K1977" s="430"/>
      <c r="L1977" s="270"/>
    </row>
    <row r="1978" spans="2:13" x14ac:dyDescent="0.3">
      <c r="B1978" s="431" t="s">
        <v>58</v>
      </c>
      <c r="C1978" s="271" t="s">
        <v>1</v>
      </c>
      <c r="D1978" s="329" t="s">
        <v>59</v>
      </c>
      <c r="E1978" s="272" t="s">
        <v>23</v>
      </c>
      <c r="F1978" s="272" t="s">
        <v>55</v>
      </c>
      <c r="G1978" s="273" t="s">
        <v>56</v>
      </c>
      <c r="H1978" s="416" t="s">
        <v>158</v>
      </c>
      <c r="I1978" s="417" t="s">
        <v>159</v>
      </c>
      <c r="J1978" s="417" t="s">
        <v>160</v>
      </c>
      <c r="K1978" s="432" t="s">
        <v>161</v>
      </c>
      <c r="L1978" s="418" t="s">
        <v>162</v>
      </c>
    </row>
    <row r="1979" spans="2:13" x14ac:dyDescent="0.3">
      <c r="B1979" s="8" t="s">
        <v>24</v>
      </c>
      <c r="C1979" s="25">
        <v>1</v>
      </c>
      <c r="D1979" s="3">
        <v>4.05</v>
      </c>
      <c r="E1979" s="26">
        <v>4.05</v>
      </c>
      <c r="F1979" s="26">
        <v>0.05</v>
      </c>
      <c r="G1979" s="26">
        <v>0.20250000000000001</v>
      </c>
      <c r="H1979" s="433">
        <v>0.12379824004753853</v>
      </c>
      <c r="I1979" s="97"/>
      <c r="J1979" s="434" t="s">
        <v>163</v>
      </c>
      <c r="K1979" s="435">
        <v>1</v>
      </c>
      <c r="L1979" s="436">
        <v>0.12379824004753853</v>
      </c>
      <c r="M1979" s="62">
        <v>101</v>
      </c>
    </row>
    <row r="1980" spans="2:13" x14ac:dyDescent="0.3">
      <c r="B1980" s="8" t="s">
        <v>37</v>
      </c>
      <c r="C1980" s="25">
        <v>1</v>
      </c>
      <c r="D1980" s="3">
        <v>4.0999999999999996</v>
      </c>
      <c r="E1980" s="26">
        <v>4.0999999999999996</v>
      </c>
      <c r="F1980" s="26">
        <v>0.05</v>
      </c>
      <c r="G1980" s="26">
        <v>0.20499999999999999</v>
      </c>
      <c r="H1980" s="419">
        <v>0.12532661338145876</v>
      </c>
      <c r="I1980" s="99"/>
      <c r="J1980" s="423" t="s">
        <v>163</v>
      </c>
      <c r="K1980" s="424">
        <v>1</v>
      </c>
      <c r="L1980" s="421">
        <v>0.12532661338145876</v>
      </c>
      <c r="M1980" s="62">
        <v>122</v>
      </c>
    </row>
    <row r="1981" spans="2:13" x14ac:dyDescent="0.3">
      <c r="B1981" s="8" t="s">
        <v>69</v>
      </c>
      <c r="C1981" s="25">
        <v>0.1</v>
      </c>
      <c r="D1981" s="3">
        <v>4.55</v>
      </c>
      <c r="E1981" s="26">
        <v>0.45500000000000002</v>
      </c>
      <c r="F1981" s="27">
        <v>0.05</v>
      </c>
      <c r="G1981" s="26">
        <v>2.2750000000000003E-2</v>
      </c>
      <c r="H1981" s="419">
        <v>1.3908197338674082E-2</v>
      </c>
      <c r="I1981" s="99"/>
      <c r="J1981" s="423" t="s">
        <v>163</v>
      </c>
      <c r="K1981" s="424">
        <v>1</v>
      </c>
      <c r="L1981" s="421">
        <v>1.3908197338674082E-2</v>
      </c>
      <c r="M1981" s="62">
        <v>113</v>
      </c>
    </row>
    <row r="1982" spans="2:13" x14ac:dyDescent="0.3">
      <c r="B1982" s="422"/>
      <c r="C1982" s="253"/>
      <c r="D1982" s="254"/>
      <c r="E1982" s="255"/>
      <c r="F1982" s="255"/>
      <c r="G1982" s="257"/>
      <c r="H1982" s="437">
        <v>0</v>
      </c>
      <c r="I1982" s="258" t="s">
        <v>1228</v>
      </c>
      <c r="J1982" s="339"/>
      <c r="K1982" s="420"/>
      <c r="L1982" s="421">
        <v>0</v>
      </c>
    </row>
    <row r="1983" spans="2:13" x14ac:dyDescent="0.3">
      <c r="B1983" s="422"/>
      <c r="C1983" s="253"/>
      <c r="D1983" s="254"/>
      <c r="E1983" s="255"/>
      <c r="F1983" s="255"/>
      <c r="G1983" s="257"/>
      <c r="H1983" s="437">
        <v>0</v>
      </c>
      <c r="I1983" s="258" t="s">
        <v>1229</v>
      </c>
      <c r="J1983" s="339">
        <v>0</v>
      </c>
      <c r="K1983" s="420">
        <v>0</v>
      </c>
      <c r="L1983" s="421">
        <v>0</v>
      </c>
    </row>
    <row r="1984" spans="2:13" x14ac:dyDescent="0.3">
      <c r="B1984" s="422">
        <v>0</v>
      </c>
      <c r="C1984" s="253"/>
      <c r="D1984" s="254">
        <v>0</v>
      </c>
      <c r="E1984" s="255">
        <v>0</v>
      </c>
      <c r="F1984" s="255"/>
      <c r="G1984" s="257">
        <v>0</v>
      </c>
      <c r="H1984" s="437">
        <v>0</v>
      </c>
      <c r="I1984" s="258" t="s">
        <v>1230</v>
      </c>
      <c r="J1984" s="339">
        <v>0</v>
      </c>
      <c r="K1984" s="420">
        <v>0</v>
      </c>
      <c r="L1984" s="421">
        <v>0</v>
      </c>
    </row>
    <row r="1985" spans="2:12" x14ac:dyDescent="0.3">
      <c r="B1985" s="422">
        <v>0</v>
      </c>
      <c r="C1985" s="253"/>
      <c r="D1985" s="254">
        <v>0</v>
      </c>
      <c r="E1985" s="255">
        <v>0</v>
      </c>
      <c r="F1985" s="256"/>
      <c r="G1985" s="257">
        <v>0</v>
      </c>
      <c r="H1985" s="437">
        <v>0</v>
      </c>
      <c r="I1985" s="258" t="s">
        <v>1231</v>
      </c>
      <c r="J1985" s="339">
        <v>0</v>
      </c>
      <c r="K1985" s="420">
        <v>0</v>
      </c>
      <c r="L1985" s="421">
        <v>0</v>
      </c>
    </row>
    <row r="1986" spans="2:12" x14ac:dyDescent="0.3">
      <c r="B1986" s="422">
        <v>0</v>
      </c>
      <c r="C1986" s="253"/>
      <c r="D1986" s="254">
        <v>0</v>
      </c>
      <c r="E1986" s="255">
        <v>0</v>
      </c>
      <c r="F1986" s="256"/>
      <c r="G1986" s="257">
        <v>0</v>
      </c>
      <c r="H1986" s="437">
        <v>0</v>
      </c>
      <c r="I1986" s="258" t="s">
        <v>1237</v>
      </c>
      <c r="J1986" s="339">
        <v>0</v>
      </c>
      <c r="K1986" s="420">
        <v>0</v>
      </c>
      <c r="L1986" s="421">
        <v>0</v>
      </c>
    </row>
    <row r="1987" spans="2:12" x14ac:dyDescent="0.3">
      <c r="B1987" s="422">
        <v>0</v>
      </c>
      <c r="C1987" s="253"/>
      <c r="D1987" s="254">
        <v>0</v>
      </c>
      <c r="E1987" s="255">
        <v>0</v>
      </c>
      <c r="F1987" s="256"/>
      <c r="G1987" s="257">
        <v>0</v>
      </c>
      <c r="H1987" s="437">
        <v>0</v>
      </c>
      <c r="I1987" s="258" t="s">
        <v>1238</v>
      </c>
      <c r="J1987" s="339">
        <v>0</v>
      </c>
      <c r="K1987" s="420">
        <v>0</v>
      </c>
      <c r="L1987" s="421">
        <v>0</v>
      </c>
    </row>
    <row r="1988" spans="2:12" x14ac:dyDescent="0.3">
      <c r="B1988" s="422" t="s">
        <v>60</v>
      </c>
      <c r="C1988" s="253"/>
      <c r="D1988" s="259"/>
      <c r="E1988" s="255"/>
      <c r="F1988" s="256"/>
      <c r="G1988" s="260">
        <v>0.43024999999999997</v>
      </c>
      <c r="H1988" s="438" t="s">
        <v>60</v>
      </c>
      <c r="I1988" s="261" t="s">
        <v>156</v>
      </c>
      <c r="J1988" s="262"/>
      <c r="K1988" s="426" t="s">
        <v>156</v>
      </c>
      <c r="L1988" s="439">
        <v>0.26303305076767136</v>
      </c>
    </row>
    <row r="1989" spans="2:12" x14ac:dyDescent="0.3">
      <c r="B1989" s="428" t="s">
        <v>38</v>
      </c>
      <c r="C1989" s="263"/>
      <c r="D1989" s="264"/>
      <c r="E1989" s="276"/>
      <c r="F1989" s="266"/>
      <c r="G1989" s="277"/>
      <c r="H1989" s="278"/>
      <c r="I1989" s="279"/>
      <c r="J1989" s="280"/>
      <c r="K1989" s="281"/>
      <c r="L1989" s="282"/>
    </row>
    <row r="1990" spans="2:12" x14ac:dyDescent="0.3">
      <c r="B1990" s="415" t="s">
        <v>53</v>
      </c>
      <c r="C1990" s="263"/>
      <c r="D1990" s="283" t="s">
        <v>0</v>
      </c>
      <c r="E1990" s="284" t="s">
        <v>1</v>
      </c>
      <c r="F1990" s="440" t="s">
        <v>61</v>
      </c>
      <c r="G1990" s="251" t="s">
        <v>56</v>
      </c>
      <c r="H1990" s="441" t="s">
        <v>158</v>
      </c>
      <c r="I1990" s="442" t="s">
        <v>159</v>
      </c>
      <c r="J1990" s="442" t="s">
        <v>160</v>
      </c>
      <c r="K1990" s="443" t="s">
        <v>161</v>
      </c>
      <c r="L1990" s="444" t="s">
        <v>162</v>
      </c>
    </row>
    <row r="1991" spans="2:12" x14ac:dyDescent="0.3">
      <c r="B1991" s="445" t="s">
        <v>861</v>
      </c>
      <c r="C1991" s="263"/>
      <c r="D1991" s="283" t="s">
        <v>5</v>
      </c>
      <c r="E1991" s="286">
        <v>1</v>
      </c>
      <c r="F1991" s="287">
        <v>1.18</v>
      </c>
      <c r="G1991" s="26">
        <v>1.18</v>
      </c>
      <c r="H1991" s="419">
        <v>0.72139221361034789</v>
      </c>
      <c r="I1991" s="275" t="s">
        <v>1232</v>
      </c>
      <c r="J1991" s="339" t="s">
        <v>163</v>
      </c>
      <c r="K1991" s="420">
        <v>1</v>
      </c>
      <c r="L1991" s="421">
        <v>0.72139221361034789</v>
      </c>
    </row>
    <row r="1992" spans="2:12" x14ac:dyDescent="0.3">
      <c r="B1992" s="422" t="s">
        <v>1260</v>
      </c>
      <c r="C1992" s="289"/>
      <c r="D1992" s="290" t="s">
        <v>5</v>
      </c>
      <c r="E1992" s="291">
        <v>2E-3</v>
      </c>
      <c r="F1992" s="292">
        <v>0.52800000000000002</v>
      </c>
      <c r="G1992" s="26">
        <v>1.0560000000000001E-3</v>
      </c>
      <c r="H1992" s="419">
        <v>6.455848962479046E-4</v>
      </c>
      <c r="I1992" s="258" t="s">
        <v>1226</v>
      </c>
      <c r="J1992" s="339" t="s">
        <v>165</v>
      </c>
      <c r="K1992" s="420">
        <v>0.4</v>
      </c>
      <c r="L1992" s="421">
        <v>2.5823395849916184E-4</v>
      </c>
    </row>
    <row r="1993" spans="2:12" x14ac:dyDescent="0.3">
      <c r="B1993" s="422" t="s">
        <v>1256</v>
      </c>
      <c r="C1993" s="289"/>
      <c r="D1993" s="290" t="s">
        <v>5</v>
      </c>
      <c r="E1993" s="291">
        <v>2E-3</v>
      </c>
      <c r="F1993" s="292">
        <v>1.21</v>
      </c>
      <c r="G1993" s="26">
        <v>2.4199999999999998E-3</v>
      </c>
      <c r="H1993" s="419">
        <v>1.4794653872347813E-3</v>
      </c>
      <c r="I1993" s="258" t="s">
        <v>1227</v>
      </c>
      <c r="J1993" s="339" t="s">
        <v>165</v>
      </c>
      <c r="K1993" s="420">
        <v>0.4</v>
      </c>
      <c r="L1993" s="421">
        <v>5.9178615489391254E-4</v>
      </c>
    </row>
    <row r="1994" spans="2:12" x14ac:dyDescent="0.3">
      <c r="B1994" s="446"/>
      <c r="C1994" s="447"/>
      <c r="D1994" s="290"/>
      <c r="E1994" s="291"/>
      <c r="F1994" s="292"/>
      <c r="G1994" s="26">
        <v>0</v>
      </c>
      <c r="H1994" s="419">
        <v>0</v>
      </c>
      <c r="I1994" s="258" t="s">
        <v>1228</v>
      </c>
      <c r="J1994" s="339"/>
      <c r="K1994" s="420"/>
      <c r="L1994" s="421">
        <v>0</v>
      </c>
    </row>
    <row r="1995" spans="2:12" x14ac:dyDescent="0.3">
      <c r="B1995" s="422"/>
      <c r="C1995" s="289"/>
      <c r="D1995" s="290"/>
      <c r="E1995" s="291"/>
      <c r="F1995" s="292"/>
      <c r="G1995" s="26">
        <v>0</v>
      </c>
      <c r="H1995" s="419">
        <v>0</v>
      </c>
      <c r="I1995" s="258" t="s">
        <v>1229</v>
      </c>
      <c r="J1995" s="339"/>
      <c r="K1995" s="420"/>
      <c r="L1995" s="421">
        <v>0</v>
      </c>
    </row>
    <row r="1996" spans="2:12" x14ac:dyDescent="0.3">
      <c r="B1996" s="448"/>
      <c r="C1996" s="447"/>
      <c r="D1996" s="290"/>
      <c r="E1996" s="291"/>
      <c r="F1996" s="292"/>
      <c r="G1996" s="26">
        <v>0</v>
      </c>
      <c r="H1996" s="419">
        <v>0</v>
      </c>
      <c r="I1996" s="258" t="s">
        <v>1230</v>
      </c>
      <c r="J1996" s="339"/>
      <c r="K1996" s="420"/>
      <c r="L1996" s="421">
        <v>0</v>
      </c>
    </row>
    <row r="1997" spans="2:12" x14ac:dyDescent="0.3">
      <c r="B1997" s="448"/>
      <c r="C1997" s="447"/>
      <c r="D1997" s="290"/>
      <c r="E1997" s="291"/>
      <c r="F1997" s="292"/>
      <c r="G1997" s="26">
        <v>0</v>
      </c>
      <c r="H1997" s="419">
        <v>0</v>
      </c>
      <c r="I1997" s="258" t="s">
        <v>1231</v>
      </c>
      <c r="J1997" s="339"/>
      <c r="K1997" s="420"/>
      <c r="L1997" s="421">
        <v>0</v>
      </c>
    </row>
    <row r="1998" spans="2:12" x14ac:dyDescent="0.3">
      <c r="B1998" s="410"/>
      <c r="C1998" s="447"/>
      <c r="D1998" s="290"/>
      <c r="E1998" s="291"/>
      <c r="F1998" s="292"/>
      <c r="G1998" s="26">
        <v>0</v>
      </c>
      <c r="H1998" s="419">
        <v>0</v>
      </c>
      <c r="I1998" s="258"/>
      <c r="J1998" s="339"/>
      <c r="K1998" s="420"/>
      <c r="L1998" s="421">
        <v>0</v>
      </c>
    </row>
    <row r="1999" spans="2:12" x14ac:dyDescent="0.3">
      <c r="B1999" s="410"/>
      <c r="C1999" s="447"/>
      <c r="D1999" s="290"/>
      <c r="E1999" s="291"/>
      <c r="F1999" s="292"/>
      <c r="G1999" s="26">
        <v>0</v>
      </c>
      <c r="H1999" s="419">
        <v>0</v>
      </c>
      <c r="I1999" s="258"/>
      <c r="J1999" s="339"/>
      <c r="K1999" s="420"/>
      <c r="L1999" s="421">
        <v>0</v>
      </c>
    </row>
    <row r="2000" spans="2:12" x14ac:dyDescent="0.3">
      <c r="B2000" s="410"/>
      <c r="C2000" s="447"/>
      <c r="D2000" s="290"/>
      <c r="E2000" s="291"/>
      <c r="F2000" s="292"/>
      <c r="G2000" s="26">
        <v>0</v>
      </c>
      <c r="H2000" s="419">
        <v>0</v>
      </c>
      <c r="I2000" s="258"/>
      <c r="J2000" s="339"/>
      <c r="K2000" s="420"/>
      <c r="L2000" s="421">
        <v>0</v>
      </c>
    </row>
    <row r="2001" spans="2:12" x14ac:dyDescent="0.3">
      <c r="B2001" s="446"/>
      <c r="C2001" s="447"/>
      <c r="D2001" s="290"/>
      <c r="E2001" s="291"/>
      <c r="F2001" s="292"/>
      <c r="G2001" s="26">
        <v>0</v>
      </c>
      <c r="H2001" s="419">
        <v>0</v>
      </c>
      <c r="I2001" s="258" t="s">
        <v>1237</v>
      </c>
      <c r="J2001" s="339"/>
      <c r="K2001" s="420"/>
      <c r="L2001" s="421">
        <v>0</v>
      </c>
    </row>
    <row r="2002" spans="2:12" ht="15" customHeight="1" x14ac:dyDescent="0.3">
      <c r="B2002" s="422"/>
      <c r="C2002" s="289"/>
      <c r="D2002" s="290"/>
      <c r="E2002" s="291"/>
      <c r="F2002" s="292"/>
      <c r="G2002" s="26">
        <v>0</v>
      </c>
      <c r="H2002" s="419">
        <v>0</v>
      </c>
      <c r="I2002" s="258" t="s">
        <v>1238</v>
      </c>
      <c r="J2002" s="339"/>
      <c r="K2002" s="420"/>
      <c r="L2002" s="421">
        <v>0</v>
      </c>
    </row>
    <row r="2003" spans="2:12" x14ac:dyDescent="0.3">
      <c r="B2003" s="422"/>
      <c r="C2003" s="289"/>
      <c r="D2003" s="290"/>
      <c r="E2003" s="291"/>
      <c r="F2003" s="292"/>
      <c r="G2003" s="26">
        <v>0</v>
      </c>
      <c r="H2003" s="419">
        <v>0</v>
      </c>
      <c r="I2003" s="258" t="s">
        <v>1232</v>
      </c>
      <c r="J2003" s="339"/>
      <c r="K2003" s="420"/>
      <c r="L2003" s="421">
        <v>0</v>
      </c>
    </row>
    <row r="2004" spans="2:12" x14ac:dyDescent="0.3">
      <c r="B2004" s="422"/>
      <c r="C2004" s="289"/>
      <c r="D2004" s="290"/>
      <c r="E2004" s="291"/>
      <c r="F2004" s="292"/>
      <c r="G2004" s="26">
        <v>0</v>
      </c>
      <c r="H2004" s="419">
        <v>0</v>
      </c>
      <c r="I2004" s="258" t="s">
        <v>1226</v>
      </c>
      <c r="J2004" s="339"/>
      <c r="K2004" s="420"/>
      <c r="L2004" s="421">
        <v>0</v>
      </c>
    </row>
    <row r="2005" spans="2:12" x14ac:dyDescent="0.3">
      <c r="B2005" s="422">
        <v>0</v>
      </c>
      <c r="C2005" s="289"/>
      <c r="D2005" s="254">
        <v>0</v>
      </c>
      <c r="E2005" s="291"/>
      <c r="F2005" s="292"/>
      <c r="G2005" s="26">
        <v>0</v>
      </c>
      <c r="H2005" s="419">
        <v>0</v>
      </c>
      <c r="I2005" s="258" t="s">
        <v>1227</v>
      </c>
      <c r="J2005" s="339">
        <v>0</v>
      </c>
      <c r="K2005" s="420">
        <v>0</v>
      </c>
      <c r="L2005" s="421">
        <v>0</v>
      </c>
    </row>
    <row r="2006" spans="2:12" x14ac:dyDescent="0.3">
      <c r="B2006" s="422">
        <v>0</v>
      </c>
      <c r="C2006" s="289"/>
      <c r="D2006" s="254">
        <v>0</v>
      </c>
      <c r="E2006" s="291"/>
      <c r="F2006" s="292"/>
      <c r="G2006" s="26">
        <v>0</v>
      </c>
      <c r="H2006" s="419">
        <v>0</v>
      </c>
      <c r="I2006" s="258" t="s">
        <v>1228</v>
      </c>
      <c r="J2006" s="339">
        <v>0</v>
      </c>
      <c r="K2006" s="420">
        <v>0</v>
      </c>
      <c r="L2006" s="421">
        <v>0</v>
      </c>
    </row>
    <row r="2007" spans="2:12" x14ac:dyDescent="0.3">
      <c r="B2007" s="449" t="s">
        <v>62</v>
      </c>
      <c r="C2007" s="293"/>
      <c r="D2007" s="294"/>
      <c r="E2007" s="295"/>
      <c r="F2007" s="296"/>
      <c r="G2007" s="260">
        <v>1.183476</v>
      </c>
      <c r="H2007" s="438" t="s">
        <v>62</v>
      </c>
      <c r="I2007" s="261" t="s">
        <v>156</v>
      </c>
      <c r="J2007" s="262"/>
      <c r="K2007" s="426" t="s">
        <v>156</v>
      </c>
      <c r="L2007" s="439">
        <v>0.72224223372374086</v>
      </c>
    </row>
    <row r="2008" spans="2:12" x14ac:dyDescent="0.3">
      <c r="B2008" s="428" t="s">
        <v>63</v>
      </c>
      <c r="C2008" s="263"/>
      <c r="D2008" s="264"/>
      <c r="E2008" s="265"/>
      <c r="F2008" s="266"/>
      <c r="G2008" s="277"/>
      <c r="H2008" s="278"/>
      <c r="I2008" s="279"/>
      <c r="J2008" s="280"/>
      <c r="K2008" s="281"/>
      <c r="L2008" s="282">
        <v>0</v>
      </c>
    </row>
    <row r="2009" spans="2:12" x14ac:dyDescent="0.3">
      <c r="B2009" s="415" t="s">
        <v>53</v>
      </c>
      <c r="C2009" s="297"/>
      <c r="D2009" s="249" t="s">
        <v>0</v>
      </c>
      <c r="E2009" s="250" t="s">
        <v>1</v>
      </c>
      <c r="F2009" s="272" t="s">
        <v>61</v>
      </c>
      <c r="G2009" s="285" t="s">
        <v>56</v>
      </c>
      <c r="H2009" s="441" t="s">
        <v>158</v>
      </c>
      <c r="I2009" s="442" t="s">
        <v>159</v>
      </c>
      <c r="J2009" s="442" t="s">
        <v>160</v>
      </c>
      <c r="K2009" s="443" t="s">
        <v>161</v>
      </c>
      <c r="L2009" s="444" t="s">
        <v>162</v>
      </c>
    </row>
    <row r="2010" spans="2:12" x14ac:dyDescent="0.3">
      <c r="B2010" s="422">
        <v>0</v>
      </c>
      <c r="C2010" s="289"/>
      <c r="D2010" s="254">
        <v>0</v>
      </c>
      <c r="E2010" s="255"/>
      <c r="F2010" s="292"/>
      <c r="G2010" s="288">
        <v>0</v>
      </c>
      <c r="H2010" s="450">
        <v>0</v>
      </c>
      <c r="I2010" s="275" t="s">
        <v>1232</v>
      </c>
      <c r="J2010" s="451">
        <v>0</v>
      </c>
      <c r="K2010" s="452">
        <v>0</v>
      </c>
      <c r="L2010" s="453">
        <v>0</v>
      </c>
    </row>
    <row r="2011" spans="2:12" x14ac:dyDescent="0.3">
      <c r="B2011" s="422">
        <v>0</v>
      </c>
      <c r="C2011" s="289"/>
      <c r="D2011" s="254">
        <v>0</v>
      </c>
      <c r="E2011" s="255"/>
      <c r="F2011" s="292"/>
      <c r="G2011" s="257">
        <v>0</v>
      </c>
      <c r="H2011" s="437">
        <v>0</v>
      </c>
      <c r="I2011" s="258" t="s">
        <v>1226</v>
      </c>
      <c r="J2011" s="339">
        <v>0</v>
      </c>
      <c r="K2011" s="420">
        <v>0</v>
      </c>
      <c r="L2011" s="454">
        <v>0</v>
      </c>
    </row>
    <row r="2012" spans="2:12" x14ac:dyDescent="0.3">
      <c r="B2012" s="422">
        <v>0</v>
      </c>
      <c r="C2012" s="289"/>
      <c r="D2012" s="254">
        <v>0</v>
      </c>
      <c r="E2012" s="255"/>
      <c r="F2012" s="292"/>
      <c r="G2012" s="257">
        <v>0</v>
      </c>
      <c r="H2012" s="437">
        <v>0</v>
      </c>
      <c r="I2012" s="258" t="s">
        <v>1229</v>
      </c>
      <c r="J2012" s="339">
        <v>0</v>
      </c>
      <c r="K2012" s="420">
        <v>0</v>
      </c>
      <c r="L2012" s="454">
        <v>0</v>
      </c>
    </row>
    <row r="2013" spans="2:12" ht="15" thickBot="1" x14ac:dyDescent="0.35">
      <c r="B2013" s="455" t="s">
        <v>64</v>
      </c>
      <c r="C2013" s="298"/>
      <c r="D2013" s="299"/>
      <c r="E2013" s="300"/>
      <c r="F2013" s="301"/>
      <c r="G2013" s="288">
        <v>0</v>
      </c>
      <c r="H2013" s="438" t="s">
        <v>64</v>
      </c>
      <c r="I2013" s="261" t="s">
        <v>156</v>
      </c>
      <c r="J2013" s="262"/>
      <c r="K2013" s="426" t="s">
        <v>156</v>
      </c>
      <c r="L2013" s="439">
        <v>0</v>
      </c>
    </row>
    <row r="2014" spans="2:12" x14ac:dyDescent="0.3">
      <c r="B2014" s="235"/>
      <c r="C2014" s="302"/>
      <c r="D2014" s="303" t="s">
        <v>65</v>
      </c>
      <c r="E2014" s="304"/>
      <c r="F2014" s="305"/>
      <c r="G2014" s="306">
        <v>1.635726</v>
      </c>
      <c r="H2014" s="307"/>
      <c r="I2014" s="308"/>
      <c r="J2014" s="309"/>
      <c r="K2014" s="308"/>
      <c r="L2014" s="310"/>
    </row>
    <row r="2015" spans="2:12" x14ac:dyDescent="0.3">
      <c r="B2015" s="232"/>
      <c r="C2015" s="302"/>
      <c r="D2015" s="311" t="s">
        <v>7</v>
      </c>
      <c r="E2015" s="312"/>
      <c r="F2015" s="313">
        <v>0.1</v>
      </c>
      <c r="G2015" s="73">
        <v>0.16400000000000001</v>
      </c>
      <c r="H2015" s="314"/>
      <c r="I2015" s="315"/>
      <c r="J2015" s="316"/>
      <c r="K2015" s="456"/>
      <c r="L2015" s="317"/>
    </row>
    <row r="2016" spans="2:12" x14ac:dyDescent="0.3">
      <c r="B2016" s="232"/>
      <c r="C2016" s="302"/>
      <c r="D2016" s="311" t="s">
        <v>8</v>
      </c>
      <c r="E2016" s="312"/>
      <c r="F2016" s="313">
        <v>0.1</v>
      </c>
      <c r="G2016" s="73">
        <v>0.16400000000000001</v>
      </c>
      <c r="H2016" s="314"/>
      <c r="I2016" s="315"/>
      <c r="J2016" s="316"/>
      <c r="K2016" s="456"/>
      <c r="L2016" s="317"/>
    </row>
    <row r="2017" spans="2:12" x14ac:dyDescent="0.3">
      <c r="C2017" s="302"/>
      <c r="D2017" s="318" t="s">
        <v>67</v>
      </c>
      <c r="E2017" s="319"/>
      <c r="F2017" s="305"/>
      <c r="G2017" s="76">
        <v>1.964</v>
      </c>
      <c r="H2017" s="314"/>
      <c r="I2017" s="315"/>
      <c r="J2017" s="316"/>
      <c r="K2017" s="456"/>
      <c r="L2017" s="317"/>
    </row>
    <row r="2018" spans="2:12" ht="15" thickBot="1" x14ac:dyDescent="0.35">
      <c r="B2018" s="232" t="s">
        <v>66</v>
      </c>
      <c r="C2018" s="302"/>
      <c r="D2018" s="320" t="s">
        <v>68</v>
      </c>
      <c r="E2018" s="321"/>
      <c r="F2018" s="322"/>
      <c r="G2018" s="78">
        <v>1.96</v>
      </c>
      <c r="H2018" s="323">
        <v>1</v>
      </c>
      <c r="I2018" s="324"/>
      <c r="J2018" s="325"/>
      <c r="K2018" s="457"/>
      <c r="L2018" s="326">
        <v>0.99065515862681142</v>
      </c>
    </row>
    <row r="2019" spans="2:12" x14ac:dyDescent="0.3">
      <c r="B2019" s="232"/>
      <c r="C2019" s="302"/>
      <c r="D2019" s="219"/>
      <c r="E2019" s="327"/>
      <c r="F2019" s="241"/>
      <c r="G2019" s="327"/>
      <c r="H2019" s="230"/>
      <c r="I2019" s="230"/>
      <c r="J2019" s="231"/>
      <c r="K2019" s="230"/>
      <c r="L2019" s="230"/>
    </row>
    <row r="2020" spans="2:12" x14ac:dyDescent="0.3">
      <c r="B2020" s="232"/>
      <c r="C2020" s="302"/>
      <c r="D2020" s="219"/>
      <c r="E2020" s="327"/>
      <c r="F2020" s="241"/>
      <c r="G2020" s="327"/>
      <c r="H2020" s="230"/>
      <c r="I2020" s="230"/>
      <c r="J2020" s="231"/>
      <c r="K2020" s="230"/>
      <c r="L2020" s="230"/>
    </row>
    <row r="2021" spans="2:12" x14ac:dyDescent="0.3">
      <c r="B2021" s="232"/>
      <c r="C2021" s="232"/>
      <c r="D2021" s="219"/>
      <c r="E2021" s="327"/>
      <c r="F2021" s="241"/>
      <c r="G2021" s="327"/>
      <c r="H2021" s="230"/>
      <c r="I2021" s="230"/>
      <c r="J2021" s="231"/>
      <c r="K2021" s="230"/>
      <c r="L2021" s="230"/>
    </row>
    <row r="2022" spans="2:12" x14ac:dyDescent="0.3">
      <c r="J2022" s="226"/>
    </row>
    <row r="2023" spans="2:12" x14ac:dyDescent="0.3">
      <c r="J2023" s="226"/>
    </row>
    <row r="2024" spans="2:12" x14ac:dyDescent="0.3">
      <c r="J2024" s="226"/>
    </row>
    <row r="2025" spans="2:12" x14ac:dyDescent="0.3">
      <c r="J2025" s="226"/>
    </row>
    <row r="2028" spans="2:12" ht="37.200000000000003" customHeight="1" x14ac:dyDescent="0.3">
      <c r="B2028" s="710" t="s">
        <v>1809</v>
      </c>
      <c r="C2028" s="710"/>
      <c r="D2028" s="710"/>
      <c r="E2028" s="710"/>
      <c r="F2028" s="710"/>
      <c r="G2028" s="710"/>
      <c r="H2028" s="710"/>
      <c r="I2028" s="710"/>
      <c r="J2028" s="710"/>
      <c r="K2028" s="710"/>
      <c r="L2028" s="710"/>
    </row>
    <row r="2029" spans="2:12" x14ac:dyDescent="0.3">
      <c r="B2029" s="227"/>
      <c r="C2029" s="227"/>
      <c r="D2029" s="228"/>
      <c r="E2029" s="229"/>
      <c r="F2029" s="229"/>
      <c r="G2029" s="229"/>
      <c r="H2029" s="230"/>
      <c r="I2029" s="230"/>
      <c r="J2029" s="231"/>
      <c r="K2029" s="230"/>
      <c r="L2029" s="230"/>
    </row>
    <row r="2030" spans="2:12" x14ac:dyDescent="0.3">
      <c r="B2030" s="410" t="s">
        <v>1222</v>
      </c>
      <c r="C2030" s="232" t="s">
        <v>1223</v>
      </c>
      <c r="D2030" s="232"/>
      <c r="E2030" s="232"/>
      <c r="F2030" s="233"/>
      <c r="G2030" s="234"/>
      <c r="H2030" s="230"/>
      <c r="J2030" s="231"/>
      <c r="K2030" s="230"/>
      <c r="L2030" s="230"/>
    </row>
    <row r="2031" spans="2:12" x14ac:dyDescent="0.3">
      <c r="B2031" s="232" t="s">
        <v>1224</v>
      </c>
      <c r="C2031" s="235" t="s">
        <v>157</v>
      </c>
      <c r="D2031" s="411"/>
      <c r="E2031" s="412"/>
      <c r="F2031" s="233"/>
      <c r="G2031" s="234"/>
      <c r="H2031" s="230"/>
      <c r="I2031" s="230"/>
      <c r="J2031" s="231"/>
      <c r="K2031" s="230"/>
      <c r="L2031" s="230"/>
    </row>
    <row r="2032" spans="2:12" ht="14.7" customHeight="1" x14ac:dyDescent="0.3">
      <c r="B2032" s="232"/>
      <c r="C2032" s="236"/>
      <c r="D2032" s="237"/>
      <c r="E2032" s="238"/>
      <c r="F2032" s="239"/>
      <c r="G2032" s="240"/>
      <c r="H2032" s="230"/>
      <c r="I2032" s="230"/>
      <c r="J2032" s="231"/>
      <c r="K2032" s="230"/>
      <c r="L2032" s="230"/>
    </row>
    <row r="2033" spans="2:13" ht="33" customHeight="1" x14ac:dyDescent="0.3">
      <c r="B2033" s="413" t="s">
        <v>48</v>
      </c>
      <c r="C2033" s="236"/>
      <c r="D2033" s="237"/>
      <c r="E2033" s="238"/>
      <c r="F2033" s="238"/>
      <c r="G2033" s="238"/>
      <c r="H2033" s="230"/>
      <c r="I2033" s="230"/>
      <c r="J2033" s="231"/>
      <c r="K2033" s="230"/>
      <c r="L2033" s="230"/>
    </row>
    <row r="2034" spans="2:13" ht="29.25" customHeight="1" x14ac:dyDescent="0.3">
      <c r="B2034" s="235" t="s">
        <v>49</v>
      </c>
      <c r="C2034" s="232" t="s">
        <v>862</v>
      </c>
      <c r="D2034" s="232"/>
      <c r="E2034" s="232"/>
      <c r="F2034" s="241" t="s">
        <v>50</v>
      </c>
      <c r="G2034" s="242" t="s">
        <v>5</v>
      </c>
      <c r="H2034" s="230"/>
      <c r="I2034" s="230"/>
      <c r="J2034" s="231"/>
      <c r="K2034" s="230"/>
      <c r="L2034" s="230"/>
    </row>
    <row r="2035" spans="2:13" ht="15" thickBot="1" x14ac:dyDescent="0.35">
      <c r="B2035" s="235" t="s">
        <v>51</v>
      </c>
      <c r="C2035" s="235" t="s">
        <v>863</v>
      </c>
      <c r="D2035" s="235"/>
      <c r="E2035" s="235"/>
      <c r="F2035" s="235"/>
      <c r="G2035" s="235"/>
      <c r="H2035" s="235"/>
      <c r="I2035" s="235"/>
      <c r="J2035" s="235"/>
      <c r="K2035" s="230"/>
      <c r="L2035" s="230"/>
    </row>
    <row r="2036" spans="2:13" ht="15" thickTop="1" x14ac:dyDescent="0.3">
      <c r="B2036" s="414" t="s">
        <v>52</v>
      </c>
      <c r="C2036" s="243"/>
      <c r="D2036" s="244"/>
      <c r="E2036" s="245"/>
      <c r="F2036" s="246"/>
      <c r="G2036" s="247"/>
      <c r="H2036" s="396" t="s">
        <v>164</v>
      </c>
      <c r="I2036" s="397"/>
      <c r="J2036" s="397"/>
      <c r="K2036" s="397"/>
      <c r="L2036" s="398"/>
    </row>
    <row r="2037" spans="2:13" x14ac:dyDescent="0.3">
      <c r="B2037" s="415" t="s">
        <v>53</v>
      </c>
      <c r="C2037" s="248" t="s">
        <v>1</v>
      </c>
      <c r="D2037" s="249" t="s">
        <v>54</v>
      </c>
      <c r="E2037" s="250" t="s">
        <v>23</v>
      </c>
      <c r="F2037" s="250" t="s">
        <v>55</v>
      </c>
      <c r="G2037" s="251" t="s">
        <v>56</v>
      </c>
      <c r="H2037" s="416" t="s">
        <v>158</v>
      </c>
      <c r="I2037" s="417" t="s">
        <v>159</v>
      </c>
      <c r="J2037" s="417" t="s">
        <v>160</v>
      </c>
      <c r="K2037" s="417" t="s">
        <v>161</v>
      </c>
      <c r="L2037" s="418" t="s">
        <v>162</v>
      </c>
    </row>
    <row r="2038" spans="2:13" x14ac:dyDescent="0.3">
      <c r="B2038" s="252"/>
      <c r="C2038" s="253"/>
      <c r="D2038" s="254"/>
      <c r="E2038" s="255">
        <v>0</v>
      </c>
      <c r="F2038" s="256"/>
      <c r="G2038" s="26">
        <v>0</v>
      </c>
      <c r="H2038" s="419">
        <v>0</v>
      </c>
      <c r="I2038" s="258" t="s">
        <v>1226</v>
      </c>
      <c r="J2038" s="339"/>
      <c r="K2038" s="420"/>
      <c r="L2038" s="421">
        <v>0</v>
      </c>
    </row>
    <row r="2039" spans="2:13" ht="18.899999999999999" customHeight="1" x14ac:dyDescent="0.3">
      <c r="B2039" s="422">
        <v>0</v>
      </c>
      <c r="C2039" s="253"/>
      <c r="D2039" s="254">
        <v>0</v>
      </c>
      <c r="E2039" s="255">
        <v>0</v>
      </c>
      <c r="F2039" s="256"/>
      <c r="G2039" s="26">
        <v>0</v>
      </c>
      <c r="H2039" s="419">
        <v>0</v>
      </c>
      <c r="I2039" s="258" t="s">
        <v>1227</v>
      </c>
      <c r="J2039" s="339">
        <v>0</v>
      </c>
      <c r="K2039" s="420">
        <v>0</v>
      </c>
      <c r="L2039" s="421">
        <v>0</v>
      </c>
    </row>
    <row r="2040" spans="2:13" x14ac:dyDescent="0.3">
      <c r="B2040" s="422">
        <v>0</v>
      </c>
      <c r="C2040" s="253"/>
      <c r="D2040" s="254">
        <v>0</v>
      </c>
      <c r="E2040" s="255">
        <v>0</v>
      </c>
      <c r="F2040" s="256"/>
      <c r="G2040" s="26">
        <v>0</v>
      </c>
      <c r="H2040" s="419">
        <v>0</v>
      </c>
      <c r="I2040" s="258" t="s">
        <v>1228</v>
      </c>
      <c r="J2040" s="339">
        <v>0</v>
      </c>
      <c r="K2040" s="420">
        <v>0</v>
      </c>
      <c r="L2040" s="421">
        <v>0</v>
      </c>
    </row>
    <row r="2041" spans="2:13" x14ac:dyDescent="0.3">
      <c r="B2041" s="422">
        <v>0</v>
      </c>
      <c r="C2041" s="253"/>
      <c r="D2041" s="254">
        <v>0</v>
      </c>
      <c r="E2041" s="255">
        <v>0</v>
      </c>
      <c r="F2041" s="256"/>
      <c r="G2041" s="26">
        <v>0</v>
      </c>
      <c r="H2041" s="419">
        <v>0</v>
      </c>
      <c r="I2041" s="258" t="s">
        <v>1229</v>
      </c>
      <c r="J2041" s="339">
        <v>0</v>
      </c>
      <c r="K2041" s="420">
        <v>0</v>
      </c>
      <c r="L2041" s="421">
        <v>0</v>
      </c>
    </row>
    <row r="2042" spans="2:13" x14ac:dyDescent="0.3">
      <c r="B2042" s="422">
        <v>0</v>
      </c>
      <c r="C2042" s="253"/>
      <c r="D2042" s="254">
        <v>0</v>
      </c>
      <c r="E2042" s="255">
        <v>0</v>
      </c>
      <c r="F2042" s="256"/>
      <c r="G2042" s="26">
        <v>0</v>
      </c>
      <c r="H2042" s="419">
        <v>0</v>
      </c>
      <c r="I2042" s="258" t="s">
        <v>1230</v>
      </c>
      <c r="J2042" s="339">
        <v>0</v>
      </c>
      <c r="K2042" s="420">
        <v>0</v>
      </c>
      <c r="L2042" s="421">
        <v>0</v>
      </c>
    </row>
    <row r="2043" spans="2:13" x14ac:dyDescent="0.3">
      <c r="B2043" s="422" t="s">
        <v>73</v>
      </c>
      <c r="C2043" s="253"/>
      <c r="D2043" s="254">
        <v>0</v>
      </c>
      <c r="E2043" s="255">
        <v>0</v>
      </c>
      <c r="F2043" s="256"/>
      <c r="G2043" s="26">
        <v>0.03</v>
      </c>
      <c r="H2043" s="419">
        <v>1.3713884485208203E-2</v>
      </c>
      <c r="I2043" s="258" t="s">
        <v>1231</v>
      </c>
      <c r="J2043" s="61" t="s">
        <v>165</v>
      </c>
      <c r="K2043" s="100">
        <v>0.4</v>
      </c>
      <c r="L2043" s="101">
        <v>5.4855537940832816E-3</v>
      </c>
      <c r="M2043" s="62">
        <v>18</v>
      </c>
    </row>
    <row r="2044" spans="2:13" x14ac:dyDescent="0.3">
      <c r="B2044" s="422" t="s">
        <v>57</v>
      </c>
      <c r="C2044" s="253"/>
      <c r="D2044" s="259"/>
      <c r="E2044" s="255"/>
      <c r="F2044" s="256"/>
      <c r="G2044" s="260">
        <v>0.03</v>
      </c>
      <c r="H2044" s="425" t="s">
        <v>57</v>
      </c>
      <c r="I2044" s="261" t="s">
        <v>156</v>
      </c>
      <c r="J2044" s="262"/>
      <c r="K2044" s="426" t="s">
        <v>156</v>
      </c>
      <c r="L2044" s="427">
        <v>5.4855537940832816E-3</v>
      </c>
    </row>
    <row r="2045" spans="2:13" x14ac:dyDescent="0.3">
      <c r="B2045" s="428" t="s">
        <v>22</v>
      </c>
      <c r="C2045" s="263"/>
      <c r="D2045" s="264"/>
      <c r="E2045" s="265"/>
      <c r="F2045" s="266"/>
      <c r="G2045" s="267"/>
      <c r="H2045" s="429"/>
      <c r="I2045" s="268"/>
      <c r="J2045" s="269"/>
      <c r="K2045" s="430"/>
      <c r="L2045" s="270"/>
    </row>
    <row r="2046" spans="2:13" x14ac:dyDescent="0.3">
      <c r="B2046" s="431" t="s">
        <v>58</v>
      </c>
      <c r="C2046" s="271" t="s">
        <v>1</v>
      </c>
      <c r="D2046" s="329" t="s">
        <v>59</v>
      </c>
      <c r="E2046" s="272" t="s">
        <v>23</v>
      </c>
      <c r="F2046" s="272" t="s">
        <v>55</v>
      </c>
      <c r="G2046" s="273" t="s">
        <v>56</v>
      </c>
      <c r="H2046" s="416" t="s">
        <v>158</v>
      </c>
      <c r="I2046" s="417" t="s">
        <v>159</v>
      </c>
      <c r="J2046" s="417" t="s">
        <v>160</v>
      </c>
      <c r="K2046" s="432" t="s">
        <v>161</v>
      </c>
      <c r="L2046" s="418" t="s">
        <v>162</v>
      </c>
    </row>
    <row r="2047" spans="2:13" x14ac:dyDescent="0.3">
      <c r="B2047" s="8" t="s">
        <v>24</v>
      </c>
      <c r="C2047" s="25">
        <v>1</v>
      </c>
      <c r="D2047" s="3">
        <v>4.05</v>
      </c>
      <c r="E2047" s="26">
        <v>4.05</v>
      </c>
      <c r="F2047" s="26">
        <v>7.0000000000000007E-2</v>
      </c>
      <c r="G2047" s="26">
        <v>0.28350000000000003</v>
      </c>
      <c r="H2047" s="433">
        <v>0.12959620838521754</v>
      </c>
      <c r="I2047" s="97"/>
      <c r="J2047" s="434" t="s">
        <v>163</v>
      </c>
      <c r="K2047" s="435">
        <v>1</v>
      </c>
      <c r="L2047" s="436">
        <v>0.12959620838521754</v>
      </c>
      <c r="M2047" s="62">
        <v>101</v>
      </c>
    </row>
    <row r="2048" spans="2:13" x14ac:dyDescent="0.3">
      <c r="B2048" s="8" t="s">
        <v>37</v>
      </c>
      <c r="C2048" s="25">
        <v>1</v>
      </c>
      <c r="D2048" s="3">
        <v>4.0999999999999996</v>
      </c>
      <c r="E2048" s="26">
        <v>4.0999999999999996</v>
      </c>
      <c r="F2048" s="26">
        <v>7.0000000000000007E-2</v>
      </c>
      <c r="G2048" s="26">
        <v>0.28699999999999998</v>
      </c>
      <c r="H2048" s="419">
        <v>0.13119616157515848</v>
      </c>
      <c r="I2048" s="99"/>
      <c r="J2048" s="423" t="s">
        <v>163</v>
      </c>
      <c r="K2048" s="424">
        <v>1</v>
      </c>
      <c r="L2048" s="421">
        <v>0.13119616157515848</v>
      </c>
      <c r="M2048" s="62">
        <v>122</v>
      </c>
    </row>
    <row r="2049" spans="2:13" x14ac:dyDescent="0.3">
      <c r="B2049" s="8" t="s">
        <v>69</v>
      </c>
      <c r="C2049" s="25">
        <v>0.1</v>
      </c>
      <c r="D2049" s="3">
        <v>4.55</v>
      </c>
      <c r="E2049" s="26">
        <v>0.45500000000000002</v>
      </c>
      <c r="F2049" s="27">
        <v>7.0000000000000007E-2</v>
      </c>
      <c r="G2049" s="26">
        <v>3.1850000000000003E-2</v>
      </c>
      <c r="H2049" s="419">
        <v>1.4559574028462712E-2</v>
      </c>
      <c r="I2049" s="99"/>
      <c r="J2049" s="423" t="s">
        <v>163</v>
      </c>
      <c r="K2049" s="424">
        <v>1</v>
      </c>
      <c r="L2049" s="421">
        <v>1.4559574028462712E-2</v>
      </c>
      <c r="M2049" s="62">
        <v>113</v>
      </c>
    </row>
    <row r="2050" spans="2:13" x14ac:dyDescent="0.3">
      <c r="B2050" s="422"/>
      <c r="C2050" s="253"/>
      <c r="D2050" s="254"/>
      <c r="E2050" s="255"/>
      <c r="F2050" s="255"/>
      <c r="G2050" s="257"/>
      <c r="H2050" s="437">
        <v>0</v>
      </c>
      <c r="I2050" s="258" t="s">
        <v>1228</v>
      </c>
      <c r="J2050" s="339"/>
      <c r="K2050" s="420"/>
      <c r="L2050" s="421">
        <v>0</v>
      </c>
    </row>
    <row r="2051" spans="2:13" x14ac:dyDescent="0.3">
      <c r="B2051" s="422"/>
      <c r="C2051" s="253"/>
      <c r="D2051" s="254"/>
      <c r="E2051" s="255"/>
      <c r="F2051" s="255"/>
      <c r="G2051" s="257"/>
      <c r="H2051" s="437">
        <v>0</v>
      </c>
      <c r="I2051" s="258" t="s">
        <v>1229</v>
      </c>
      <c r="J2051" s="339">
        <v>0</v>
      </c>
      <c r="K2051" s="420">
        <v>0</v>
      </c>
      <c r="L2051" s="421">
        <v>0</v>
      </c>
    </row>
    <row r="2052" spans="2:13" x14ac:dyDescent="0.3">
      <c r="B2052" s="422">
        <v>0</v>
      </c>
      <c r="C2052" s="253"/>
      <c r="D2052" s="254">
        <v>0</v>
      </c>
      <c r="E2052" s="255">
        <v>0</v>
      </c>
      <c r="F2052" s="255"/>
      <c r="G2052" s="257">
        <v>0</v>
      </c>
      <c r="H2052" s="437">
        <v>0</v>
      </c>
      <c r="I2052" s="258" t="s">
        <v>1230</v>
      </c>
      <c r="J2052" s="339">
        <v>0</v>
      </c>
      <c r="K2052" s="420">
        <v>0</v>
      </c>
      <c r="L2052" s="421">
        <v>0</v>
      </c>
    </row>
    <row r="2053" spans="2:13" x14ac:dyDescent="0.3">
      <c r="B2053" s="422">
        <v>0</v>
      </c>
      <c r="C2053" s="253"/>
      <c r="D2053" s="254">
        <v>0</v>
      </c>
      <c r="E2053" s="255">
        <v>0</v>
      </c>
      <c r="F2053" s="256"/>
      <c r="G2053" s="257">
        <v>0</v>
      </c>
      <c r="H2053" s="437">
        <v>0</v>
      </c>
      <c r="I2053" s="258" t="s">
        <v>1231</v>
      </c>
      <c r="J2053" s="339">
        <v>0</v>
      </c>
      <c r="K2053" s="420">
        <v>0</v>
      </c>
      <c r="L2053" s="421">
        <v>0</v>
      </c>
    </row>
    <row r="2054" spans="2:13" x14ac:dyDescent="0.3">
      <c r="B2054" s="422">
        <v>0</v>
      </c>
      <c r="C2054" s="253"/>
      <c r="D2054" s="254">
        <v>0</v>
      </c>
      <c r="E2054" s="255">
        <v>0</v>
      </c>
      <c r="F2054" s="256"/>
      <c r="G2054" s="257">
        <v>0</v>
      </c>
      <c r="H2054" s="437">
        <v>0</v>
      </c>
      <c r="I2054" s="258" t="s">
        <v>1237</v>
      </c>
      <c r="J2054" s="339">
        <v>0</v>
      </c>
      <c r="K2054" s="420">
        <v>0</v>
      </c>
      <c r="L2054" s="421">
        <v>0</v>
      </c>
    </row>
    <row r="2055" spans="2:13" x14ac:dyDescent="0.3">
      <c r="B2055" s="422">
        <v>0</v>
      </c>
      <c r="C2055" s="253"/>
      <c r="D2055" s="254">
        <v>0</v>
      </c>
      <c r="E2055" s="255">
        <v>0</v>
      </c>
      <c r="F2055" s="256"/>
      <c r="G2055" s="257">
        <v>0</v>
      </c>
      <c r="H2055" s="437">
        <v>0</v>
      </c>
      <c r="I2055" s="258" t="s">
        <v>1238</v>
      </c>
      <c r="J2055" s="339">
        <v>0</v>
      </c>
      <c r="K2055" s="420">
        <v>0</v>
      </c>
      <c r="L2055" s="421">
        <v>0</v>
      </c>
    </row>
    <row r="2056" spans="2:13" x14ac:dyDescent="0.3">
      <c r="B2056" s="422" t="s">
        <v>60</v>
      </c>
      <c r="C2056" s="253"/>
      <c r="D2056" s="259"/>
      <c r="E2056" s="255"/>
      <c r="F2056" s="256"/>
      <c r="G2056" s="260">
        <v>0.60235000000000005</v>
      </c>
      <c r="H2056" s="438" t="s">
        <v>60</v>
      </c>
      <c r="I2056" s="261" t="s">
        <v>156</v>
      </c>
      <c r="J2056" s="262"/>
      <c r="K2056" s="426" t="s">
        <v>156</v>
      </c>
      <c r="L2056" s="439">
        <v>0.27535194398883872</v>
      </c>
    </row>
    <row r="2057" spans="2:13" x14ac:dyDescent="0.3">
      <c r="B2057" s="428" t="s">
        <v>38</v>
      </c>
      <c r="C2057" s="263"/>
      <c r="D2057" s="264"/>
      <c r="E2057" s="276"/>
      <c r="F2057" s="266"/>
      <c r="G2057" s="277"/>
      <c r="H2057" s="278"/>
      <c r="I2057" s="279"/>
      <c r="J2057" s="280"/>
      <c r="K2057" s="281"/>
      <c r="L2057" s="282"/>
    </row>
    <row r="2058" spans="2:13" x14ac:dyDescent="0.3">
      <c r="B2058" s="415" t="s">
        <v>53</v>
      </c>
      <c r="C2058" s="263"/>
      <c r="D2058" s="283" t="s">
        <v>0</v>
      </c>
      <c r="E2058" s="284" t="s">
        <v>1</v>
      </c>
      <c r="F2058" s="440" t="s">
        <v>61</v>
      </c>
      <c r="G2058" s="251" t="s">
        <v>56</v>
      </c>
      <c r="H2058" s="441" t="s">
        <v>158</v>
      </c>
      <c r="I2058" s="442" t="s">
        <v>159</v>
      </c>
      <c r="J2058" s="442" t="s">
        <v>160</v>
      </c>
      <c r="K2058" s="443" t="s">
        <v>161</v>
      </c>
      <c r="L2058" s="444" t="s">
        <v>162</v>
      </c>
    </row>
    <row r="2059" spans="2:13" x14ac:dyDescent="0.3">
      <c r="B2059" s="445" t="s">
        <v>863</v>
      </c>
      <c r="C2059" s="263"/>
      <c r="D2059" s="283" t="s">
        <v>5</v>
      </c>
      <c r="E2059" s="286">
        <v>1</v>
      </c>
      <c r="F2059" s="287">
        <v>1.55</v>
      </c>
      <c r="G2059" s="26">
        <v>1.55</v>
      </c>
      <c r="H2059" s="419">
        <v>0.70855069840242391</v>
      </c>
      <c r="I2059" s="275" t="s">
        <v>1232</v>
      </c>
      <c r="J2059" s="339" t="s">
        <v>163</v>
      </c>
      <c r="K2059" s="420">
        <v>1</v>
      </c>
      <c r="L2059" s="421">
        <v>0.70855069840242391</v>
      </c>
    </row>
    <row r="2060" spans="2:13" x14ac:dyDescent="0.3">
      <c r="B2060" s="422" t="s">
        <v>1260</v>
      </c>
      <c r="C2060" s="289"/>
      <c r="D2060" s="290" t="s">
        <v>5</v>
      </c>
      <c r="E2060" s="291">
        <v>3.0000000000000001E-3</v>
      </c>
      <c r="F2060" s="292">
        <v>0.52800000000000002</v>
      </c>
      <c r="G2060" s="26">
        <v>1.5840000000000001E-3</v>
      </c>
      <c r="H2060" s="419">
        <v>7.2409310081899322E-4</v>
      </c>
      <c r="I2060" s="258" t="s">
        <v>1226</v>
      </c>
      <c r="J2060" s="339" t="s">
        <v>165</v>
      </c>
      <c r="K2060" s="420">
        <v>0.4</v>
      </c>
      <c r="L2060" s="421">
        <v>2.8963724032759732E-4</v>
      </c>
    </row>
    <row r="2061" spans="2:13" x14ac:dyDescent="0.3">
      <c r="B2061" s="422" t="s">
        <v>1256</v>
      </c>
      <c r="C2061" s="289"/>
      <c r="D2061" s="290" t="s">
        <v>5</v>
      </c>
      <c r="E2061" s="291">
        <v>3.0000000000000001E-3</v>
      </c>
      <c r="F2061" s="292">
        <v>1.21</v>
      </c>
      <c r="G2061" s="26">
        <v>3.63E-3</v>
      </c>
      <c r="H2061" s="419">
        <v>1.6593800227101927E-3</v>
      </c>
      <c r="I2061" s="258" t="s">
        <v>1227</v>
      </c>
      <c r="J2061" s="339" t="s">
        <v>165</v>
      </c>
      <c r="K2061" s="420">
        <v>0.4</v>
      </c>
      <c r="L2061" s="421">
        <v>6.6375200908407712E-4</v>
      </c>
    </row>
    <row r="2062" spans="2:13" x14ac:dyDescent="0.3">
      <c r="B2062" s="446"/>
      <c r="C2062" s="447"/>
      <c r="D2062" s="290"/>
      <c r="E2062" s="291"/>
      <c r="F2062" s="292"/>
      <c r="G2062" s="26">
        <v>0</v>
      </c>
      <c r="H2062" s="419">
        <v>0</v>
      </c>
      <c r="I2062" s="258" t="s">
        <v>1228</v>
      </c>
      <c r="J2062" s="339"/>
      <c r="K2062" s="420"/>
      <c r="L2062" s="421">
        <v>0</v>
      </c>
    </row>
    <row r="2063" spans="2:13" x14ac:dyDescent="0.3">
      <c r="B2063" s="422"/>
      <c r="C2063" s="289"/>
      <c r="D2063" s="290"/>
      <c r="E2063" s="291"/>
      <c r="F2063" s="292"/>
      <c r="G2063" s="26">
        <v>0</v>
      </c>
      <c r="H2063" s="419">
        <v>0</v>
      </c>
      <c r="I2063" s="258" t="s">
        <v>1229</v>
      </c>
      <c r="J2063" s="339"/>
      <c r="K2063" s="420"/>
      <c r="L2063" s="421">
        <v>0</v>
      </c>
    </row>
    <row r="2064" spans="2:13" x14ac:dyDescent="0.3">
      <c r="B2064" s="448"/>
      <c r="C2064" s="447"/>
      <c r="D2064" s="290"/>
      <c r="E2064" s="291"/>
      <c r="F2064" s="292"/>
      <c r="G2064" s="26">
        <v>0</v>
      </c>
      <c r="H2064" s="419">
        <v>0</v>
      </c>
      <c r="I2064" s="258" t="s">
        <v>1230</v>
      </c>
      <c r="J2064" s="339"/>
      <c r="K2064" s="420"/>
      <c r="L2064" s="421">
        <v>0</v>
      </c>
    </row>
    <row r="2065" spans="2:12" x14ac:dyDescent="0.3">
      <c r="B2065" s="448"/>
      <c r="C2065" s="447"/>
      <c r="D2065" s="290"/>
      <c r="E2065" s="291"/>
      <c r="F2065" s="292"/>
      <c r="G2065" s="26">
        <v>0</v>
      </c>
      <c r="H2065" s="419">
        <v>0</v>
      </c>
      <c r="I2065" s="258"/>
      <c r="J2065" s="339"/>
      <c r="K2065" s="420"/>
      <c r="L2065" s="421">
        <v>0</v>
      </c>
    </row>
    <row r="2066" spans="2:12" x14ac:dyDescent="0.3">
      <c r="B2066" s="448"/>
      <c r="C2066" s="447"/>
      <c r="D2066" s="290"/>
      <c r="E2066" s="291"/>
      <c r="F2066" s="292"/>
      <c r="G2066" s="26">
        <v>0</v>
      </c>
      <c r="H2066" s="419">
        <v>0</v>
      </c>
      <c r="I2066" s="258" t="s">
        <v>1231</v>
      </c>
      <c r="J2066" s="339"/>
      <c r="K2066" s="420"/>
      <c r="L2066" s="421">
        <v>0</v>
      </c>
    </row>
    <row r="2067" spans="2:12" x14ac:dyDescent="0.3">
      <c r="B2067" s="446"/>
      <c r="C2067" s="447"/>
      <c r="D2067" s="290"/>
      <c r="E2067" s="291"/>
      <c r="F2067" s="292"/>
      <c r="G2067" s="26">
        <v>0</v>
      </c>
      <c r="H2067" s="419">
        <v>0</v>
      </c>
      <c r="I2067" s="258" t="s">
        <v>1237</v>
      </c>
      <c r="J2067" s="339"/>
      <c r="K2067" s="420"/>
      <c r="L2067" s="421">
        <v>0</v>
      </c>
    </row>
    <row r="2068" spans="2:12" x14ac:dyDescent="0.3">
      <c r="B2068" s="422"/>
      <c r="C2068" s="289"/>
      <c r="D2068" s="290"/>
      <c r="E2068" s="291"/>
      <c r="F2068" s="292"/>
      <c r="G2068" s="26">
        <v>0</v>
      </c>
      <c r="H2068" s="419">
        <v>0</v>
      </c>
      <c r="I2068" s="258" t="s">
        <v>1238</v>
      </c>
      <c r="J2068" s="339"/>
      <c r="K2068" s="420"/>
      <c r="L2068" s="421">
        <v>0</v>
      </c>
    </row>
    <row r="2069" spans="2:12" x14ac:dyDescent="0.3">
      <c r="B2069" s="422"/>
      <c r="C2069" s="289"/>
      <c r="D2069" s="290"/>
      <c r="E2069" s="291"/>
      <c r="F2069" s="292"/>
      <c r="G2069" s="26">
        <v>0</v>
      </c>
      <c r="H2069" s="419">
        <v>0</v>
      </c>
      <c r="I2069" s="258"/>
      <c r="J2069" s="339"/>
      <c r="K2069" s="420"/>
      <c r="L2069" s="421">
        <v>0</v>
      </c>
    </row>
    <row r="2070" spans="2:12" x14ac:dyDescent="0.3">
      <c r="B2070" s="422"/>
      <c r="C2070" s="289"/>
      <c r="D2070" s="290"/>
      <c r="E2070" s="291"/>
      <c r="F2070" s="292"/>
      <c r="G2070" s="26">
        <v>0</v>
      </c>
      <c r="H2070" s="419">
        <v>0</v>
      </c>
      <c r="I2070" s="258"/>
      <c r="J2070" s="339"/>
      <c r="K2070" s="420"/>
      <c r="L2070" s="421">
        <v>0</v>
      </c>
    </row>
    <row r="2071" spans="2:12" x14ac:dyDescent="0.3">
      <c r="B2071" s="422"/>
      <c r="C2071" s="289"/>
      <c r="D2071" s="290"/>
      <c r="E2071" s="291"/>
      <c r="F2071" s="292"/>
      <c r="G2071" s="26">
        <v>0</v>
      </c>
      <c r="H2071" s="419">
        <v>0</v>
      </c>
      <c r="I2071" s="258" t="s">
        <v>1232</v>
      </c>
      <c r="J2071" s="339"/>
      <c r="K2071" s="420"/>
      <c r="L2071" s="421">
        <v>0</v>
      </c>
    </row>
    <row r="2072" spans="2:12" x14ac:dyDescent="0.3">
      <c r="B2072" s="422"/>
      <c r="C2072" s="289"/>
      <c r="D2072" s="290"/>
      <c r="E2072" s="291"/>
      <c r="F2072" s="292"/>
      <c r="G2072" s="26">
        <v>0</v>
      </c>
      <c r="H2072" s="419">
        <v>0</v>
      </c>
      <c r="I2072" s="258" t="s">
        <v>1226</v>
      </c>
      <c r="J2072" s="339"/>
      <c r="K2072" s="420"/>
      <c r="L2072" s="421">
        <v>0</v>
      </c>
    </row>
    <row r="2073" spans="2:12" x14ac:dyDescent="0.3">
      <c r="B2073" s="422">
        <v>0</v>
      </c>
      <c r="C2073" s="289"/>
      <c r="D2073" s="254">
        <v>0</v>
      </c>
      <c r="E2073" s="291"/>
      <c r="F2073" s="292"/>
      <c r="G2073" s="26">
        <v>0</v>
      </c>
      <c r="H2073" s="419">
        <v>0</v>
      </c>
      <c r="I2073" s="258" t="s">
        <v>1227</v>
      </c>
      <c r="J2073" s="339">
        <v>0</v>
      </c>
      <c r="K2073" s="420">
        <v>0</v>
      </c>
      <c r="L2073" s="421">
        <v>0</v>
      </c>
    </row>
    <row r="2074" spans="2:12" x14ac:dyDescent="0.3">
      <c r="B2074" s="422">
        <v>0</v>
      </c>
      <c r="C2074" s="289"/>
      <c r="D2074" s="254">
        <v>0</v>
      </c>
      <c r="E2074" s="291"/>
      <c r="F2074" s="292"/>
      <c r="G2074" s="26">
        <v>0</v>
      </c>
      <c r="H2074" s="419">
        <v>0</v>
      </c>
      <c r="I2074" s="258" t="s">
        <v>1228</v>
      </c>
      <c r="J2074" s="339">
        <v>0</v>
      </c>
      <c r="K2074" s="420">
        <v>0</v>
      </c>
      <c r="L2074" s="421">
        <v>0</v>
      </c>
    </row>
    <row r="2075" spans="2:12" x14ac:dyDescent="0.3">
      <c r="B2075" s="449" t="s">
        <v>62</v>
      </c>
      <c r="C2075" s="293"/>
      <c r="D2075" s="294"/>
      <c r="E2075" s="295"/>
      <c r="F2075" s="296"/>
      <c r="G2075" s="260">
        <v>1.5552140000000001</v>
      </c>
      <c r="H2075" s="438" t="s">
        <v>62</v>
      </c>
      <c r="I2075" s="261" t="s">
        <v>156</v>
      </c>
      <c r="J2075" s="262"/>
      <c r="K2075" s="426" t="s">
        <v>156</v>
      </c>
      <c r="L2075" s="439">
        <v>0.70950408765183559</v>
      </c>
    </row>
    <row r="2076" spans="2:12" x14ac:dyDescent="0.3">
      <c r="B2076" s="428" t="s">
        <v>63</v>
      </c>
      <c r="C2076" s="263"/>
      <c r="D2076" s="264"/>
      <c r="E2076" s="265"/>
      <c r="F2076" s="266"/>
      <c r="G2076" s="277"/>
      <c r="H2076" s="278"/>
      <c r="I2076" s="279"/>
      <c r="J2076" s="280"/>
      <c r="K2076" s="281"/>
      <c r="L2076" s="282">
        <v>0</v>
      </c>
    </row>
    <row r="2077" spans="2:12" x14ac:dyDescent="0.3">
      <c r="B2077" s="415" t="s">
        <v>53</v>
      </c>
      <c r="C2077" s="297"/>
      <c r="D2077" s="249" t="s">
        <v>0</v>
      </c>
      <c r="E2077" s="250" t="s">
        <v>1</v>
      </c>
      <c r="F2077" s="272" t="s">
        <v>61</v>
      </c>
      <c r="G2077" s="285" t="s">
        <v>56</v>
      </c>
      <c r="H2077" s="441" t="s">
        <v>158</v>
      </c>
      <c r="I2077" s="442" t="s">
        <v>159</v>
      </c>
      <c r="J2077" s="442" t="s">
        <v>160</v>
      </c>
      <c r="K2077" s="443" t="s">
        <v>161</v>
      </c>
      <c r="L2077" s="444" t="s">
        <v>162</v>
      </c>
    </row>
    <row r="2078" spans="2:12" x14ac:dyDescent="0.3">
      <c r="B2078" s="422">
        <v>0</v>
      </c>
      <c r="C2078" s="289"/>
      <c r="D2078" s="254">
        <v>0</v>
      </c>
      <c r="E2078" s="255"/>
      <c r="F2078" s="292"/>
      <c r="G2078" s="288">
        <v>0</v>
      </c>
      <c r="H2078" s="450">
        <v>0</v>
      </c>
      <c r="I2078" s="275" t="s">
        <v>1232</v>
      </c>
      <c r="J2078" s="451">
        <v>0</v>
      </c>
      <c r="K2078" s="452">
        <v>0</v>
      </c>
      <c r="L2078" s="453">
        <v>0</v>
      </c>
    </row>
    <row r="2079" spans="2:12" x14ac:dyDescent="0.3">
      <c r="B2079" s="422">
        <v>0</v>
      </c>
      <c r="C2079" s="289"/>
      <c r="D2079" s="254">
        <v>0</v>
      </c>
      <c r="E2079" s="255"/>
      <c r="F2079" s="292"/>
      <c r="G2079" s="257">
        <v>0</v>
      </c>
      <c r="H2079" s="437">
        <v>0</v>
      </c>
      <c r="I2079" s="258" t="s">
        <v>1228</v>
      </c>
      <c r="J2079" s="339">
        <v>0</v>
      </c>
      <c r="K2079" s="420">
        <v>0</v>
      </c>
      <c r="L2079" s="454">
        <v>0</v>
      </c>
    </row>
    <row r="2080" spans="2:12" x14ac:dyDescent="0.3">
      <c r="B2080" s="422">
        <v>0</v>
      </c>
      <c r="C2080" s="289"/>
      <c r="D2080" s="254">
        <v>0</v>
      </c>
      <c r="E2080" s="255"/>
      <c r="F2080" s="292"/>
      <c r="G2080" s="257">
        <v>0</v>
      </c>
      <c r="H2080" s="437">
        <v>0</v>
      </c>
      <c r="I2080" s="258" t="s">
        <v>1229</v>
      </c>
      <c r="J2080" s="339">
        <v>0</v>
      </c>
      <c r="K2080" s="420">
        <v>0</v>
      </c>
      <c r="L2080" s="454">
        <v>0</v>
      </c>
    </row>
    <row r="2081" spans="2:12" ht="15" thickBot="1" x14ac:dyDescent="0.35">
      <c r="B2081" s="455" t="s">
        <v>64</v>
      </c>
      <c r="C2081" s="298"/>
      <c r="D2081" s="299"/>
      <c r="E2081" s="300"/>
      <c r="F2081" s="301"/>
      <c r="G2081" s="288">
        <v>0</v>
      </c>
      <c r="H2081" s="438" t="s">
        <v>64</v>
      </c>
      <c r="I2081" s="261" t="s">
        <v>156</v>
      </c>
      <c r="J2081" s="262"/>
      <c r="K2081" s="426" t="s">
        <v>156</v>
      </c>
      <c r="L2081" s="439">
        <v>0</v>
      </c>
    </row>
    <row r="2082" spans="2:12" x14ac:dyDescent="0.3">
      <c r="B2082" s="235"/>
      <c r="C2082" s="302"/>
      <c r="D2082" s="303" t="s">
        <v>65</v>
      </c>
      <c r="E2082" s="304"/>
      <c r="F2082" s="305"/>
      <c r="G2082" s="306">
        <v>2.1875640000000001</v>
      </c>
      <c r="H2082" s="307"/>
      <c r="I2082" s="308"/>
      <c r="J2082" s="309"/>
      <c r="K2082" s="308"/>
      <c r="L2082" s="310"/>
    </row>
    <row r="2083" spans="2:12" x14ac:dyDescent="0.3">
      <c r="B2083" s="232"/>
      <c r="C2083" s="302"/>
      <c r="D2083" s="311" t="s">
        <v>7</v>
      </c>
      <c r="E2083" s="312"/>
      <c r="F2083" s="313">
        <v>0.1</v>
      </c>
      <c r="G2083" s="73">
        <v>0.219</v>
      </c>
      <c r="H2083" s="314"/>
      <c r="I2083" s="315"/>
      <c r="J2083" s="316"/>
      <c r="K2083" s="456"/>
      <c r="L2083" s="317"/>
    </row>
    <row r="2084" spans="2:12" x14ac:dyDescent="0.3">
      <c r="B2084" s="232"/>
      <c r="C2084" s="302"/>
      <c r="D2084" s="311" t="s">
        <v>8</v>
      </c>
      <c r="E2084" s="312"/>
      <c r="F2084" s="313">
        <v>0.1</v>
      </c>
      <c r="G2084" s="73">
        <v>0.219</v>
      </c>
      <c r="H2084" s="314"/>
      <c r="I2084" s="315"/>
      <c r="J2084" s="316"/>
      <c r="K2084" s="456"/>
      <c r="L2084" s="317"/>
    </row>
    <row r="2085" spans="2:12" x14ac:dyDescent="0.3">
      <c r="C2085" s="302"/>
      <c r="D2085" s="318" t="s">
        <v>67</v>
      </c>
      <c r="E2085" s="319"/>
      <c r="F2085" s="305"/>
      <c r="G2085" s="76">
        <v>2.6259999999999999</v>
      </c>
      <c r="H2085" s="314"/>
      <c r="I2085" s="315"/>
      <c r="J2085" s="316"/>
      <c r="K2085" s="456"/>
      <c r="L2085" s="317"/>
    </row>
    <row r="2086" spans="2:12" ht="15" thickBot="1" x14ac:dyDescent="0.35">
      <c r="B2086" s="232" t="s">
        <v>66</v>
      </c>
      <c r="C2086" s="302"/>
      <c r="D2086" s="320" t="s">
        <v>68</v>
      </c>
      <c r="E2086" s="321"/>
      <c r="F2086" s="322"/>
      <c r="G2086" s="78">
        <v>2.63</v>
      </c>
      <c r="H2086" s="323">
        <v>1</v>
      </c>
      <c r="I2086" s="324"/>
      <c r="J2086" s="325"/>
      <c r="K2086" s="457"/>
      <c r="L2086" s="326">
        <v>0.99034158543475759</v>
      </c>
    </row>
    <row r="2087" spans="2:12" x14ac:dyDescent="0.3">
      <c r="B2087" s="232"/>
      <c r="C2087" s="302"/>
      <c r="D2087" s="219"/>
      <c r="E2087" s="327"/>
      <c r="F2087" s="241"/>
      <c r="G2087" s="327"/>
      <c r="H2087" s="230"/>
      <c r="I2087" s="230"/>
      <c r="J2087" s="231"/>
      <c r="K2087" s="230"/>
      <c r="L2087" s="230"/>
    </row>
    <row r="2088" spans="2:12" x14ac:dyDescent="0.3">
      <c r="B2088" s="232"/>
      <c r="C2088" s="302"/>
      <c r="D2088" s="219"/>
      <c r="E2088" s="327"/>
      <c r="F2088" s="241"/>
      <c r="G2088" s="327"/>
      <c r="H2088" s="230"/>
      <c r="I2088" s="230"/>
      <c r="J2088" s="231"/>
      <c r="K2088" s="230"/>
      <c r="L2088" s="230"/>
    </row>
    <row r="2089" spans="2:12" x14ac:dyDescent="0.3">
      <c r="B2089" s="232"/>
      <c r="C2089" s="232"/>
      <c r="D2089" s="219"/>
      <c r="E2089" s="327"/>
      <c r="F2089" s="241"/>
      <c r="G2089" s="327"/>
      <c r="H2089" s="230"/>
      <c r="I2089" s="230"/>
      <c r="J2089" s="231"/>
      <c r="K2089" s="230"/>
      <c r="L2089" s="230"/>
    </row>
    <row r="2090" spans="2:12" ht="15.45" customHeight="1" x14ac:dyDescent="0.3">
      <c r="J2090" s="226"/>
    </row>
    <row r="2091" spans="2:12" x14ac:dyDescent="0.3">
      <c r="J2091" s="226"/>
    </row>
    <row r="2092" spans="2:12" x14ac:dyDescent="0.3">
      <c r="J2092" s="226"/>
    </row>
    <row r="2093" spans="2:12" x14ac:dyDescent="0.3">
      <c r="J2093" s="226"/>
    </row>
    <row r="2095" spans="2:12" ht="37.200000000000003" customHeight="1" x14ac:dyDescent="0.3">
      <c r="B2095" s="710" t="s">
        <v>1809</v>
      </c>
      <c r="C2095" s="710"/>
      <c r="D2095" s="710"/>
      <c r="E2095" s="710"/>
      <c r="F2095" s="710"/>
      <c r="G2095" s="710"/>
      <c r="H2095" s="710"/>
      <c r="I2095" s="710"/>
      <c r="J2095" s="710"/>
      <c r="K2095" s="710"/>
      <c r="L2095" s="710"/>
    </row>
    <row r="2096" spans="2:12" ht="18.600000000000001" customHeight="1" x14ac:dyDescent="0.3">
      <c r="B2096" s="227"/>
      <c r="C2096" s="227"/>
      <c r="D2096" s="228"/>
      <c r="E2096" s="229"/>
      <c r="F2096" s="229"/>
      <c r="G2096" s="229"/>
      <c r="H2096" s="230"/>
      <c r="I2096" s="230"/>
      <c r="J2096" s="231"/>
      <c r="K2096" s="230"/>
      <c r="L2096" s="230"/>
    </row>
    <row r="2097" spans="2:13" ht="17.100000000000001" customHeight="1" x14ac:dyDescent="0.3">
      <c r="B2097" s="410" t="s">
        <v>1222</v>
      </c>
      <c r="C2097" s="232" t="s">
        <v>1223</v>
      </c>
      <c r="D2097" s="232"/>
      <c r="E2097" s="232"/>
      <c r="F2097" s="233"/>
      <c r="G2097" s="234"/>
      <c r="H2097" s="230"/>
      <c r="J2097" s="231"/>
      <c r="K2097" s="230"/>
      <c r="L2097" s="230"/>
    </row>
    <row r="2098" spans="2:13" x14ac:dyDescent="0.3">
      <c r="B2098" s="232" t="s">
        <v>1224</v>
      </c>
      <c r="C2098" s="235" t="s">
        <v>157</v>
      </c>
      <c r="D2098" s="411"/>
      <c r="E2098" s="412"/>
      <c r="F2098" s="233"/>
      <c r="G2098" s="234"/>
      <c r="H2098" s="230"/>
      <c r="I2098" s="230"/>
      <c r="J2098" s="231"/>
      <c r="K2098" s="230"/>
      <c r="L2098" s="230"/>
    </row>
    <row r="2099" spans="2:13" x14ac:dyDescent="0.3">
      <c r="B2099" s="232"/>
      <c r="C2099" s="236"/>
      <c r="D2099" s="237"/>
      <c r="E2099" s="238"/>
      <c r="F2099" s="239"/>
      <c r="G2099" s="240"/>
      <c r="H2099" s="230"/>
      <c r="I2099" s="230"/>
      <c r="J2099" s="231"/>
      <c r="K2099" s="230"/>
      <c r="L2099" s="230"/>
    </row>
    <row r="2100" spans="2:13" ht="43.5" customHeight="1" x14ac:dyDescent="0.3">
      <c r="B2100" s="413" t="s">
        <v>48</v>
      </c>
      <c r="C2100" s="236"/>
      <c r="D2100" s="237"/>
      <c r="E2100" s="238"/>
      <c r="F2100" s="238"/>
      <c r="G2100" s="238"/>
      <c r="H2100" s="230"/>
      <c r="I2100" s="230"/>
      <c r="J2100" s="231"/>
      <c r="K2100" s="230"/>
      <c r="L2100" s="230"/>
    </row>
    <row r="2101" spans="2:13" x14ac:dyDescent="0.3">
      <c r="B2101" s="235" t="s">
        <v>49</v>
      </c>
      <c r="C2101" s="232" t="s">
        <v>918</v>
      </c>
      <c r="D2101" s="232"/>
      <c r="E2101" s="232"/>
      <c r="F2101" s="241" t="s">
        <v>50</v>
      </c>
      <c r="G2101" s="242" t="s">
        <v>2</v>
      </c>
      <c r="H2101" s="230"/>
      <c r="I2101" s="230"/>
      <c r="J2101" s="231"/>
      <c r="K2101" s="230"/>
      <c r="L2101" s="230"/>
    </row>
    <row r="2102" spans="2:13" ht="15" customHeight="1" thickBot="1" x14ac:dyDescent="0.35">
      <c r="B2102" s="235" t="s">
        <v>51</v>
      </c>
      <c r="C2102" s="235" t="s">
        <v>919</v>
      </c>
      <c r="D2102" s="235"/>
      <c r="E2102" s="235"/>
      <c r="F2102" s="235"/>
      <c r="G2102" s="235"/>
      <c r="H2102" s="235"/>
      <c r="I2102" s="235"/>
      <c r="J2102" s="235"/>
      <c r="K2102" s="230"/>
      <c r="L2102" s="230"/>
    </row>
    <row r="2103" spans="2:13" ht="15" thickTop="1" x14ac:dyDescent="0.3">
      <c r="B2103" s="414" t="s">
        <v>52</v>
      </c>
      <c r="C2103" s="243"/>
      <c r="D2103" s="244"/>
      <c r="E2103" s="245"/>
      <c r="F2103" s="246"/>
      <c r="G2103" s="247"/>
      <c r="H2103" s="396" t="s">
        <v>164</v>
      </c>
      <c r="I2103" s="397"/>
      <c r="J2103" s="397"/>
      <c r="K2103" s="397"/>
      <c r="L2103" s="398"/>
    </row>
    <row r="2104" spans="2:13" x14ac:dyDescent="0.3">
      <c r="B2104" s="415" t="s">
        <v>53</v>
      </c>
      <c r="C2104" s="248" t="s">
        <v>1</v>
      </c>
      <c r="D2104" s="249" t="s">
        <v>54</v>
      </c>
      <c r="E2104" s="250" t="s">
        <v>23</v>
      </c>
      <c r="F2104" s="250" t="s">
        <v>55</v>
      </c>
      <c r="G2104" s="251" t="s">
        <v>56</v>
      </c>
      <c r="H2104" s="416" t="s">
        <v>158</v>
      </c>
      <c r="I2104" s="417" t="s">
        <v>159</v>
      </c>
      <c r="J2104" s="417" t="s">
        <v>160</v>
      </c>
      <c r="K2104" s="417" t="s">
        <v>161</v>
      </c>
      <c r="L2104" s="418" t="s">
        <v>162</v>
      </c>
    </row>
    <row r="2105" spans="2:13" x14ac:dyDescent="0.3">
      <c r="B2105" s="252"/>
      <c r="C2105" s="253"/>
      <c r="D2105" s="254"/>
      <c r="E2105" s="255">
        <v>0</v>
      </c>
      <c r="F2105" s="256"/>
      <c r="G2105" s="26">
        <v>0</v>
      </c>
      <c r="H2105" s="419">
        <v>0</v>
      </c>
      <c r="I2105" s="258" t="s">
        <v>1226</v>
      </c>
      <c r="J2105" s="339"/>
      <c r="K2105" s="420"/>
      <c r="L2105" s="421">
        <v>0</v>
      </c>
    </row>
    <row r="2106" spans="2:13" x14ac:dyDescent="0.3">
      <c r="B2106" s="422">
        <v>0</v>
      </c>
      <c r="C2106" s="253"/>
      <c r="D2106" s="254">
        <v>0</v>
      </c>
      <c r="E2106" s="255">
        <v>0</v>
      </c>
      <c r="F2106" s="256"/>
      <c r="G2106" s="26">
        <v>0</v>
      </c>
      <c r="H2106" s="419">
        <v>0</v>
      </c>
      <c r="I2106" s="258" t="s">
        <v>1227</v>
      </c>
      <c r="J2106" s="339">
        <v>0</v>
      </c>
      <c r="K2106" s="420">
        <v>0</v>
      </c>
      <c r="L2106" s="421">
        <v>0</v>
      </c>
    </row>
    <row r="2107" spans="2:13" x14ac:dyDescent="0.3">
      <c r="B2107" s="422">
        <v>0</v>
      </c>
      <c r="C2107" s="253"/>
      <c r="D2107" s="254">
        <v>0</v>
      </c>
      <c r="E2107" s="255">
        <v>0</v>
      </c>
      <c r="F2107" s="256"/>
      <c r="G2107" s="26">
        <v>0</v>
      </c>
      <c r="H2107" s="419">
        <v>0</v>
      </c>
      <c r="I2107" s="258" t="s">
        <v>1228</v>
      </c>
      <c r="J2107" s="339">
        <v>0</v>
      </c>
      <c r="K2107" s="420">
        <v>0</v>
      </c>
      <c r="L2107" s="421">
        <v>0</v>
      </c>
    </row>
    <row r="2108" spans="2:13" x14ac:dyDescent="0.3">
      <c r="B2108" s="422">
        <v>0</v>
      </c>
      <c r="C2108" s="253"/>
      <c r="D2108" s="254">
        <v>0</v>
      </c>
      <c r="E2108" s="255">
        <v>0</v>
      </c>
      <c r="F2108" s="256"/>
      <c r="G2108" s="26">
        <v>0</v>
      </c>
      <c r="H2108" s="419">
        <v>0</v>
      </c>
      <c r="I2108" s="258" t="s">
        <v>1229</v>
      </c>
      <c r="J2108" s="339">
        <v>0</v>
      </c>
      <c r="K2108" s="420">
        <v>0</v>
      </c>
      <c r="L2108" s="421">
        <v>0</v>
      </c>
    </row>
    <row r="2109" spans="2:13" x14ac:dyDescent="0.3">
      <c r="B2109" s="422">
        <v>0</v>
      </c>
      <c r="C2109" s="253"/>
      <c r="D2109" s="254">
        <v>0</v>
      </c>
      <c r="E2109" s="255">
        <v>0</v>
      </c>
      <c r="F2109" s="256"/>
      <c r="G2109" s="26">
        <v>0</v>
      </c>
      <c r="H2109" s="419">
        <v>0</v>
      </c>
      <c r="I2109" s="258" t="s">
        <v>1230</v>
      </c>
      <c r="J2109" s="339">
        <v>0</v>
      </c>
      <c r="K2109" s="420">
        <v>0</v>
      </c>
      <c r="L2109" s="421">
        <v>0</v>
      </c>
    </row>
    <row r="2110" spans="2:13" x14ac:dyDescent="0.3">
      <c r="B2110" s="422" t="s">
        <v>73</v>
      </c>
      <c r="C2110" s="253"/>
      <c r="D2110" s="254">
        <v>0</v>
      </c>
      <c r="E2110" s="255">
        <v>0</v>
      </c>
      <c r="F2110" s="256"/>
      <c r="G2110" s="26">
        <v>3.9E-2</v>
      </c>
      <c r="H2110" s="419">
        <v>1.2293182957235483E-2</v>
      </c>
      <c r="I2110" s="258" t="s">
        <v>1231</v>
      </c>
      <c r="J2110" s="61" t="s">
        <v>165</v>
      </c>
      <c r="K2110" s="100">
        <v>0.4</v>
      </c>
      <c r="L2110" s="101">
        <v>4.9172731828941935E-3</v>
      </c>
      <c r="M2110" s="62">
        <v>18</v>
      </c>
    </row>
    <row r="2111" spans="2:13" x14ac:dyDescent="0.3">
      <c r="B2111" s="422" t="s">
        <v>57</v>
      </c>
      <c r="C2111" s="253"/>
      <c r="D2111" s="259"/>
      <c r="E2111" s="255"/>
      <c r="F2111" s="256"/>
      <c r="G2111" s="260">
        <v>3.9E-2</v>
      </c>
      <c r="H2111" s="425" t="s">
        <v>57</v>
      </c>
      <c r="I2111" s="261" t="s">
        <v>156</v>
      </c>
      <c r="J2111" s="262"/>
      <c r="K2111" s="426" t="s">
        <v>156</v>
      </c>
      <c r="L2111" s="427">
        <v>4.9172731828941935E-3</v>
      </c>
    </row>
    <row r="2112" spans="2:13" x14ac:dyDescent="0.3">
      <c r="B2112" s="428" t="s">
        <v>22</v>
      </c>
      <c r="C2112" s="263"/>
      <c r="D2112" s="264"/>
      <c r="E2112" s="265"/>
      <c r="F2112" s="266"/>
      <c r="G2112" s="267"/>
      <c r="H2112" s="429"/>
      <c r="I2112" s="268"/>
      <c r="J2112" s="269"/>
      <c r="K2112" s="430"/>
      <c r="L2112" s="270"/>
    </row>
    <row r="2113" spans="2:13" x14ac:dyDescent="0.3">
      <c r="B2113" s="431" t="s">
        <v>58</v>
      </c>
      <c r="C2113" s="271" t="s">
        <v>1</v>
      </c>
      <c r="D2113" s="329" t="s">
        <v>59</v>
      </c>
      <c r="E2113" s="272" t="s">
        <v>23</v>
      </c>
      <c r="F2113" s="272" t="s">
        <v>55</v>
      </c>
      <c r="G2113" s="273" t="s">
        <v>56</v>
      </c>
      <c r="H2113" s="416" t="s">
        <v>158</v>
      </c>
      <c r="I2113" s="417" t="s">
        <v>159</v>
      </c>
      <c r="J2113" s="417" t="s">
        <v>160</v>
      </c>
      <c r="K2113" s="432" t="s">
        <v>161</v>
      </c>
      <c r="L2113" s="418" t="s">
        <v>162</v>
      </c>
    </row>
    <row r="2114" spans="2:13" x14ac:dyDescent="0.3">
      <c r="B2114" s="8" t="s">
        <v>24</v>
      </c>
      <c r="C2114" s="25">
        <v>1</v>
      </c>
      <c r="D2114" s="3">
        <v>4.05</v>
      </c>
      <c r="E2114" s="26">
        <v>4.05</v>
      </c>
      <c r="F2114" s="26">
        <v>0.09</v>
      </c>
      <c r="G2114" s="26">
        <v>0.36449999999999999</v>
      </c>
      <c r="H2114" s="433">
        <v>0.11489397917723931</v>
      </c>
      <c r="I2114" s="97"/>
      <c r="J2114" s="434" t="s">
        <v>163</v>
      </c>
      <c r="K2114" s="435">
        <v>1</v>
      </c>
      <c r="L2114" s="436">
        <v>0.11489397917723931</v>
      </c>
      <c r="M2114" s="62">
        <v>101</v>
      </c>
    </row>
    <row r="2115" spans="2:13" x14ac:dyDescent="0.3">
      <c r="B2115" s="8" t="s">
        <v>37</v>
      </c>
      <c r="C2115" s="25">
        <v>1</v>
      </c>
      <c r="D2115" s="3">
        <v>4.0999999999999996</v>
      </c>
      <c r="E2115" s="26">
        <v>4.0999999999999996</v>
      </c>
      <c r="F2115" s="26">
        <v>0.09</v>
      </c>
      <c r="G2115" s="26">
        <v>0.36899999999999994</v>
      </c>
      <c r="H2115" s="419">
        <v>0.11631242336461263</v>
      </c>
      <c r="I2115" s="99"/>
      <c r="J2115" s="423" t="s">
        <v>163</v>
      </c>
      <c r="K2115" s="424">
        <v>1</v>
      </c>
      <c r="L2115" s="421">
        <v>0.11631242336461263</v>
      </c>
      <c r="M2115" s="62">
        <v>122</v>
      </c>
    </row>
    <row r="2116" spans="2:13" x14ac:dyDescent="0.3">
      <c r="B2116" s="8" t="s">
        <v>69</v>
      </c>
      <c r="C2116" s="25">
        <v>0.1</v>
      </c>
      <c r="D2116" s="3">
        <v>4.55</v>
      </c>
      <c r="E2116" s="26">
        <v>0.45500000000000002</v>
      </c>
      <c r="F2116" s="27">
        <v>0.09</v>
      </c>
      <c r="G2116" s="26">
        <v>4.095E-2</v>
      </c>
      <c r="H2116" s="419">
        <v>1.2907842105097257E-2</v>
      </c>
      <c r="I2116" s="99"/>
      <c r="J2116" s="423" t="s">
        <v>163</v>
      </c>
      <c r="K2116" s="424">
        <v>1</v>
      </c>
      <c r="L2116" s="421">
        <v>1.2907842105097257E-2</v>
      </c>
      <c r="M2116" s="62">
        <v>113</v>
      </c>
    </row>
    <row r="2117" spans="2:13" x14ac:dyDescent="0.3">
      <c r="B2117" s="422"/>
      <c r="C2117" s="253"/>
      <c r="D2117" s="254"/>
      <c r="E2117" s="255"/>
      <c r="F2117" s="255"/>
      <c r="G2117" s="257"/>
      <c r="H2117" s="437">
        <v>0</v>
      </c>
      <c r="I2117" s="258" t="s">
        <v>1228</v>
      </c>
      <c r="J2117" s="339"/>
      <c r="K2117" s="420"/>
      <c r="L2117" s="421">
        <v>0</v>
      </c>
    </row>
    <row r="2118" spans="2:13" x14ac:dyDescent="0.3">
      <c r="B2118" s="422"/>
      <c r="C2118" s="253"/>
      <c r="D2118" s="254"/>
      <c r="E2118" s="255"/>
      <c r="F2118" s="255"/>
      <c r="G2118" s="257"/>
      <c r="H2118" s="437">
        <v>0</v>
      </c>
      <c r="I2118" s="258" t="s">
        <v>1229</v>
      </c>
      <c r="J2118" s="339">
        <v>0</v>
      </c>
      <c r="K2118" s="420">
        <v>0</v>
      </c>
      <c r="L2118" s="421">
        <v>0</v>
      </c>
    </row>
    <row r="2119" spans="2:13" x14ac:dyDescent="0.3">
      <c r="B2119" s="422">
        <v>0</v>
      </c>
      <c r="C2119" s="253"/>
      <c r="D2119" s="254">
        <v>0</v>
      </c>
      <c r="E2119" s="255">
        <v>0</v>
      </c>
      <c r="F2119" s="255"/>
      <c r="G2119" s="257">
        <v>0</v>
      </c>
      <c r="H2119" s="437">
        <v>0</v>
      </c>
      <c r="I2119" s="258" t="s">
        <v>1230</v>
      </c>
      <c r="J2119" s="339">
        <v>0</v>
      </c>
      <c r="K2119" s="420">
        <v>0</v>
      </c>
      <c r="L2119" s="421">
        <v>0</v>
      </c>
    </row>
    <row r="2120" spans="2:13" x14ac:dyDescent="0.3">
      <c r="B2120" s="422">
        <v>0</v>
      </c>
      <c r="C2120" s="253"/>
      <c r="D2120" s="254">
        <v>0</v>
      </c>
      <c r="E2120" s="255">
        <v>0</v>
      </c>
      <c r="F2120" s="256"/>
      <c r="G2120" s="257">
        <v>0</v>
      </c>
      <c r="H2120" s="437">
        <v>0</v>
      </c>
      <c r="I2120" s="258" t="s">
        <v>1231</v>
      </c>
      <c r="J2120" s="339">
        <v>0</v>
      </c>
      <c r="K2120" s="420">
        <v>0</v>
      </c>
      <c r="L2120" s="421">
        <v>0</v>
      </c>
    </row>
    <row r="2121" spans="2:13" x14ac:dyDescent="0.3">
      <c r="B2121" s="422">
        <v>0</v>
      </c>
      <c r="C2121" s="253"/>
      <c r="D2121" s="254">
        <v>0</v>
      </c>
      <c r="E2121" s="255">
        <v>0</v>
      </c>
      <c r="F2121" s="256"/>
      <c r="G2121" s="257">
        <v>0</v>
      </c>
      <c r="H2121" s="437">
        <v>0</v>
      </c>
      <c r="I2121" s="258" t="s">
        <v>1237</v>
      </c>
      <c r="J2121" s="339">
        <v>0</v>
      </c>
      <c r="K2121" s="420">
        <v>0</v>
      </c>
      <c r="L2121" s="421">
        <v>0</v>
      </c>
    </row>
    <row r="2122" spans="2:13" x14ac:dyDescent="0.3">
      <c r="B2122" s="422">
        <v>0</v>
      </c>
      <c r="C2122" s="253"/>
      <c r="D2122" s="254">
        <v>0</v>
      </c>
      <c r="E2122" s="255">
        <v>0</v>
      </c>
      <c r="F2122" s="256"/>
      <c r="G2122" s="257">
        <v>0</v>
      </c>
      <c r="H2122" s="437">
        <v>0</v>
      </c>
      <c r="I2122" s="258" t="s">
        <v>1238</v>
      </c>
      <c r="J2122" s="339">
        <v>0</v>
      </c>
      <c r="K2122" s="420">
        <v>0</v>
      </c>
      <c r="L2122" s="421">
        <v>0</v>
      </c>
    </row>
    <row r="2123" spans="2:13" x14ac:dyDescent="0.3">
      <c r="B2123" s="422" t="s">
        <v>60</v>
      </c>
      <c r="C2123" s="253"/>
      <c r="D2123" s="259"/>
      <c r="E2123" s="255"/>
      <c r="F2123" s="256"/>
      <c r="G2123" s="260">
        <v>0.77444999999999997</v>
      </c>
      <c r="H2123" s="438" t="s">
        <v>60</v>
      </c>
      <c r="I2123" s="261" t="s">
        <v>156</v>
      </c>
      <c r="J2123" s="262"/>
      <c r="K2123" s="426" t="s">
        <v>156</v>
      </c>
      <c r="L2123" s="439">
        <v>0.2441142446469492</v>
      </c>
    </row>
    <row r="2124" spans="2:13" x14ac:dyDescent="0.3">
      <c r="B2124" s="428" t="s">
        <v>38</v>
      </c>
      <c r="C2124" s="263"/>
      <c r="D2124" s="264"/>
      <c r="E2124" s="276"/>
      <c r="F2124" s="266"/>
      <c r="G2124" s="277"/>
      <c r="H2124" s="278"/>
      <c r="I2124" s="279"/>
      <c r="J2124" s="280"/>
      <c r="K2124" s="281"/>
      <c r="L2124" s="282"/>
    </row>
    <row r="2125" spans="2:13" x14ac:dyDescent="0.3">
      <c r="B2125" s="415" t="s">
        <v>53</v>
      </c>
      <c r="C2125" s="263"/>
      <c r="D2125" s="283" t="s">
        <v>0</v>
      </c>
      <c r="E2125" s="284" t="s">
        <v>1</v>
      </c>
      <c r="F2125" s="440" t="s">
        <v>61</v>
      </c>
      <c r="G2125" s="251" t="s">
        <v>56</v>
      </c>
      <c r="H2125" s="441" t="s">
        <v>158</v>
      </c>
      <c r="I2125" s="442" t="s">
        <v>159</v>
      </c>
      <c r="J2125" s="442" t="s">
        <v>160</v>
      </c>
      <c r="K2125" s="443" t="s">
        <v>161</v>
      </c>
      <c r="L2125" s="444" t="s">
        <v>162</v>
      </c>
    </row>
    <row r="2126" spans="2:13" x14ac:dyDescent="0.3">
      <c r="B2126" s="445" t="s">
        <v>919</v>
      </c>
      <c r="C2126" s="263"/>
      <c r="D2126" s="283" t="s">
        <v>2</v>
      </c>
      <c r="E2126" s="286">
        <v>1</v>
      </c>
      <c r="F2126" s="287">
        <v>1.68</v>
      </c>
      <c r="G2126" s="26">
        <v>1.68</v>
      </c>
      <c r="H2126" s="419">
        <v>0.52955249661937465</v>
      </c>
      <c r="I2126" s="275" t="s">
        <v>1232</v>
      </c>
      <c r="J2126" s="339" t="s">
        <v>163</v>
      </c>
      <c r="K2126" s="420">
        <v>1</v>
      </c>
      <c r="L2126" s="421">
        <v>0.52955249661937465</v>
      </c>
    </row>
    <row r="2127" spans="2:13" x14ac:dyDescent="0.3">
      <c r="B2127" s="422" t="s">
        <v>1306</v>
      </c>
      <c r="C2127" s="289"/>
      <c r="D2127" s="290" t="s">
        <v>1318</v>
      </c>
      <c r="E2127" s="291">
        <v>8.0000000000000002E-3</v>
      </c>
      <c r="F2127" s="292">
        <v>52.9</v>
      </c>
      <c r="G2127" s="26">
        <v>0.42320000000000002</v>
      </c>
      <c r="H2127" s="419">
        <v>0.13339679557697581</v>
      </c>
      <c r="I2127" s="258" t="s">
        <v>1226</v>
      </c>
      <c r="J2127" s="339" t="s">
        <v>165</v>
      </c>
      <c r="K2127" s="420">
        <v>0.4</v>
      </c>
      <c r="L2127" s="421">
        <v>5.3358718230790331E-2</v>
      </c>
    </row>
    <row r="2128" spans="2:13" x14ac:dyDescent="0.3">
      <c r="B2128" s="422" t="s">
        <v>1282</v>
      </c>
      <c r="C2128" s="289"/>
      <c r="D2128" s="290" t="s">
        <v>1318</v>
      </c>
      <c r="E2128" s="291">
        <v>8.0000000000000002E-3</v>
      </c>
      <c r="F2128" s="292">
        <v>31.98</v>
      </c>
      <c r="G2128" s="26">
        <v>0.25584000000000001</v>
      </c>
      <c r="H2128" s="419">
        <v>8.0643280199464776E-2</v>
      </c>
      <c r="I2128" s="258" t="s">
        <v>1227</v>
      </c>
      <c r="J2128" s="339" t="s">
        <v>165</v>
      </c>
      <c r="K2128" s="420">
        <v>0.4</v>
      </c>
      <c r="L2128" s="421">
        <v>3.225731207978591E-2</v>
      </c>
    </row>
    <row r="2129" spans="2:12" x14ac:dyDescent="0.3">
      <c r="B2129" s="446"/>
      <c r="C2129" s="447"/>
      <c r="D2129" s="290"/>
      <c r="E2129" s="291"/>
      <c r="F2129" s="292"/>
      <c r="G2129" s="26">
        <v>0</v>
      </c>
      <c r="H2129" s="419">
        <v>0</v>
      </c>
      <c r="I2129" s="258" t="s">
        <v>1228</v>
      </c>
      <c r="J2129" s="339"/>
      <c r="K2129" s="420"/>
      <c r="L2129" s="421">
        <v>0</v>
      </c>
    </row>
    <row r="2130" spans="2:12" x14ac:dyDescent="0.3">
      <c r="B2130" s="422"/>
      <c r="C2130" s="289"/>
      <c r="D2130" s="290"/>
      <c r="E2130" s="291"/>
      <c r="F2130" s="292"/>
      <c r="G2130" s="26">
        <v>0</v>
      </c>
      <c r="H2130" s="419">
        <v>0</v>
      </c>
      <c r="I2130" s="258" t="s">
        <v>1229</v>
      </c>
      <c r="J2130" s="339"/>
      <c r="K2130" s="420"/>
      <c r="L2130" s="421">
        <v>0</v>
      </c>
    </row>
    <row r="2131" spans="2:12" x14ac:dyDescent="0.3">
      <c r="B2131" s="448"/>
      <c r="C2131" s="447"/>
      <c r="D2131" s="290"/>
      <c r="E2131" s="291"/>
      <c r="F2131" s="292"/>
      <c r="G2131" s="26">
        <v>0</v>
      </c>
      <c r="H2131" s="419">
        <v>0</v>
      </c>
      <c r="I2131" s="258" t="s">
        <v>1230</v>
      </c>
      <c r="J2131" s="339"/>
      <c r="K2131" s="420"/>
      <c r="L2131" s="421">
        <v>0</v>
      </c>
    </row>
    <row r="2132" spans="2:12" x14ac:dyDescent="0.3">
      <c r="B2132" s="448"/>
      <c r="C2132" s="447"/>
      <c r="D2132" s="290"/>
      <c r="E2132" s="291"/>
      <c r="F2132" s="292"/>
      <c r="G2132" s="26">
        <v>0</v>
      </c>
      <c r="H2132" s="419">
        <v>0</v>
      </c>
      <c r="I2132" s="258" t="s">
        <v>1231</v>
      </c>
      <c r="J2132" s="339"/>
      <c r="K2132" s="420"/>
      <c r="L2132" s="421">
        <v>0</v>
      </c>
    </row>
    <row r="2133" spans="2:12" x14ac:dyDescent="0.3">
      <c r="B2133" s="446"/>
      <c r="C2133" s="447"/>
      <c r="D2133" s="290"/>
      <c r="E2133" s="291"/>
      <c r="F2133" s="292"/>
      <c r="G2133" s="26">
        <v>0</v>
      </c>
      <c r="H2133" s="419">
        <v>0</v>
      </c>
      <c r="I2133" s="258" t="s">
        <v>1237</v>
      </c>
      <c r="J2133" s="339"/>
      <c r="K2133" s="420"/>
      <c r="L2133" s="421">
        <v>0</v>
      </c>
    </row>
    <row r="2134" spans="2:12" x14ac:dyDescent="0.3">
      <c r="B2134" s="410"/>
      <c r="C2134" s="410"/>
      <c r="D2134" s="290"/>
      <c r="E2134" s="291"/>
      <c r="F2134" s="292"/>
      <c r="G2134" s="26">
        <v>0</v>
      </c>
      <c r="H2134" s="419">
        <v>0</v>
      </c>
      <c r="I2134" s="258"/>
      <c r="J2134" s="339"/>
      <c r="K2134" s="420"/>
      <c r="L2134" s="421">
        <v>0</v>
      </c>
    </row>
    <row r="2135" spans="2:12" x14ac:dyDescent="0.3">
      <c r="B2135" s="410"/>
      <c r="C2135" s="410"/>
      <c r="D2135" s="290"/>
      <c r="E2135" s="291"/>
      <c r="F2135" s="292"/>
      <c r="G2135" s="26">
        <v>0</v>
      </c>
      <c r="H2135" s="419">
        <v>0</v>
      </c>
      <c r="I2135" s="258"/>
      <c r="J2135" s="339"/>
      <c r="K2135" s="420"/>
      <c r="L2135" s="421">
        <v>0</v>
      </c>
    </row>
    <row r="2136" spans="2:12" x14ac:dyDescent="0.3">
      <c r="B2136" s="422"/>
      <c r="C2136" s="289"/>
      <c r="D2136" s="290"/>
      <c r="E2136" s="291"/>
      <c r="F2136" s="292"/>
      <c r="G2136" s="26">
        <v>0</v>
      </c>
      <c r="H2136" s="419">
        <v>0</v>
      </c>
      <c r="I2136" s="258" t="s">
        <v>1238</v>
      </c>
      <c r="J2136" s="339"/>
      <c r="K2136" s="420"/>
      <c r="L2136" s="421">
        <v>0</v>
      </c>
    </row>
    <row r="2137" spans="2:12" x14ac:dyDescent="0.3">
      <c r="B2137" s="422"/>
      <c r="C2137" s="289"/>
      <c r="D2137" s="290"/>
      <c r="E2137" s="291"/>
      <c r="F2137" s="292"/>
      <c r="G2137" s="26">
        <v>0</v>
      </c>
      <c r="H2137" s="419">
        <v>0</v>
      </c>
      <c r="I2137" s="258" t="s">
        <v>1232</v>
      </c>
      <c r="J2137" s="339"/>
      <c r="K2137" s="420"/>
      <c r="L2137" s="421">
        <v>0</v>
      </c>
    </row>
    <row r="2138" spans="2:12" x14ac:dyDescent="0.3">
      <c r="B2138" s="422"/>
      <c r="C2138" s="289"/>
      <c r="D2138" s="290"/>
      <c r="E2138" s="291"/>
      <c r="F2138" s="292"/>
      <c r="G2138" s="26">
        <v>0</v>
      </c>
      <c r="H2138" s="419">
        <v>0</v>
      </c>
      <c r="I2138" s="258"/>
      <c r="J2138" s="339"/>
      <c r="K2138" s="420"/>
      <c r="L2138" s="421">
        <v>0</v>
      </c>
    </row>
    <row r="2139" spans="2:12" x14ac:dyDescent="0.3">
      <c r="B2139" s="422"/>
      <c r="C2139" s="289"/>
      <c r="D2139" s="290"/>
      <c r="E2139" s="291"/>
      <c r="F2139" s="292"/>
      <c r="G2139" s="26">
        <v>0</v>
      </c>
      <c r="H2139" s="419">
        <v>0</v>
      </c>
      <c r="I2139" s="258" t="s">
        <v>1226</v>
      </c>
      <c r="J2139" s="339"/>
      <c r="K2139" s="420"/>
      <c r="L2139" s="421">
        <v>0</v>
      </c>
    </row>
    <row r="2140" spans="2:12" x14ac:dyDescent="0.3">
      <c r="B2140" s="422">
        <v>0</v>
      </c>
      <c r="C2140" s="289"/>
      <c r="D2140" s="254">
        <v>0</v>
      </c>
      <c r="E2140" s="291"/>
      <c r="F2140" s="292"/>
      <c r="G2140" s="26">
        <v>0</v>
      </c>
      <c r="H2140" s="419">
        <v>0</v>
      </c>
      <c r="I2140" s="258" t="s">
        <v>1227</v>
      </c>
      <c r="J2140" s="339">
        <v>0</v>
      </c>
      <c r="K2140" s="420">
        <v>0</v>
      </c>
      <c r="L2140" s="421">
        <v>0</v>
      </c>
    </row>
    <row r="2141" spans="2:12" x14ac:dyDescent="0.3">
      <c r="B2141" s="422">
        <v>0</v>
      </c>
      <c r="C2141" s="289"/>
      <c r="D2141" s="254">
        <v>0</v>
      </c>
      <c r="E2141" s="291"/>
      <c r="F2141" s="292"/>
      <c r="G2141" s="26">
        <v>0</v>
      </c>
      <c r="H2141" s="419">
        <v>0</v>
      </c>
      <c r="I2141" s="258" t="s">
        <v>1228</v>
      </c>
      <c r="J2141" s="339">
        <v>0</v>
      </c>
      <c r="K2141" s="420">
        <v>0</v>
      </c>
      <c r="L2141" s="421">
        <v>0</v>
      </c>
    </row>
    <row r="2142" spans="2:12" x14ac:dyDescent="0.3">
      <c r="B2142" s="449" t="s">
        <v>62</v>
      </c>
      <c r="C2142" s="293"/>
      <c r="D2142" s="294"/>
      <c r="E2142" s="295"/>
      <c r="F2142" s="296"/>
      <c r="G2142" s="260">
        <v>2.3590400000000002</v>
      </c>
      <c r="H2142" s="438" t="s">
        <v>62</v>
      </c>
      <c r="I2142" s="261" t="s">
        <v>156</v>
      </c>
      <c r="J2142" s="262"/>
      <c r="K2142" s="426" t="s">
        <v>156</v>
      </c>
      <c r="L2142" s="439">
        <v>0.61516852692995083</v>
      </c>
    </row>
    <row r="2143" spans="2:12" x14ac:dyDescent="0.3">
      <c r="B2143" s="428" t="s">
        <v>63</v>
      </c>
      <c r="C2143" s="263"/>
      <c r="D2143" s="264"/>
      <c r="E2143" s="265"/>
      <c r="F2143" s="266"/>
      <c r="G2143" s="277"/>
      <c r="H2143" s="278"/>
      <c r="I2143" s="279"/>
      <c r="J2143" s="280"/>
      <c r="K2143" s="281"/>
      <c r="L2143" s="282">
        <v>0</v>
      </c>
    </row>
    <row r="2144" spans="2:12" x14ac:dyDescent="0.3">
      <c r="B2144" s="415" t="s">
        <v>53</v>
      </c>
      <c r="C2144" s="297"/>
      <c r="D2144" s="249" t="s">
        <v>0</v>
      </c>
      <c r="E2144" s="250" t="s">
        <v>1</v>
      </c>
      <c r="F2144" s="272" t="s">
        <v>61</v>
      </c>
      <c r="G2144" s="285" t="s">
        <v>56</v>
      </c>
      <c r="H2144" s="441" t="s">
        <v>158</v>
      </c>
      <c r="I2144" s="442" t="s">
        <v>159</v>
      </c>
      <c r="J2144" s="442" t="s">
        <v>160</v>
      </c>
      <c r="K2144" s="443" t="s">
        <v>161</v>
      </c>
      <c r="L2144" s="444" t="s">
        <v>162</v>
      </c>
    </row>
    <row r="2145" spans="2:12" x14ac:dyDescent="0.3">
      <c r="B2145" s="422">
        <v>0</v>
      </c>
      <c r="C2145" s="289"/>
      <c r="D2145" s="254">
        <v>0</v>
      </c>
      <c r="E2145" s="255"/>
      <c r="F2145" s="292"/>
      <c r="G2145" s="288">
        <v>0</v>
      </c>
      <c r="H2145" s="450">
        <v>0</v>
      </c>
      <c r="I2145" s="275" t="s">
        <v>1232</v>
      </c>
      <c r="J2145" s="451">
        <v>0</v>
      </c>
      <c r="K2145" s="452">
        <v>0</v>
      </c>
      <c r="L2145" s="453">
        <v>0</v>
      </c>
    </row>
    <row r="2146" spans="2:12" x14ac:dyDescent="0.3">
      <c r="B2146" s="422">
        <v>0</v>
      </c>
      <c r="C2146" s="289"/>
      <c r="D2146" s="254">
        <v>0</v>
      </c>
      <c r="E2146" s="255"/>
      <c r="F2146" s="292"/>
      <c r="G2146" s="257">
        <v>0</v>
      </c>
      <c r="H2146" s="437">
        <v>0</v>
      </c>
      <c r="I2146" s="258" t="s">
        <v>1228</v>
      </c>
      <c r="J2146" s="339">
        <v>0</v>
      </c>
      <c r="K2146" s="420">
        <v>0</v>
      </c>
      <c r="L2146" s="454">
        <v>0</v>
      </c>
    </row>
    <row r="2147" spans="2:12" x14ac:dyDescent="0.3">
      <c r="B2147" s="422">
        <v>0</v>
      </c>
      <c r="C2147" s="289"/>
      <c r="D2147" s="254">
        <v>0</v>
      </c>
      <c r="E2147" s="255"/>
      <c r="F2147" s="292"/>
      <c r="G2147" s="257">
        <v>0</v>
      </c>
      <c r="H2147" s="437">
        <v>0</v>
      </c>
      <c r="I2147" s="258" t="s">
        <v>1229</v>
      </c>
      <c r="J2147" s="339">
        <v>0</v>
      </c>
      <c r="K2147" s="420">
        <v>0</v>
      </c>
      <c r="L2147" s="454">
        <v>0</v>
      </c>
    </row>
    <row r="2148" spans="2:12" ht="15" thickBot="1" x14ac:dyDescent="0.35">
      <c r="B2148" s="455" t="s">
        <v>64</v>
      </c>
      <c r="C2148" s="298"/>
      <c r="D2148" s="299"/>
      <c r="E2148" s="300"/>
      <c r="F2148" s="301"/>
      <c r="G2148" s="288">
        <v>0</v>
      </c>
      <c r="H2148" s="438" t="s">
        <v>64</v>
      </c>
      <c r="I2148" s="261" t="s">
        <v>156</v>
      </c>
      <c r="J2148" s="262"/>
      <c r="K2148" s="426" t="s">
        <v>156</v>
      </c>
      <c r="L2148" s="439">
        <v>0</v>
      </c>
    </row>
    <row r="2149" spans="2:12" x14ac:dyDescent="0.3">
      <c r="B2149" s="235"/>
      <c r="C2149" s="302"/>
      <c r="D2149" s="303" t="s">
        <v>65</v>
      </c>
      <c r="E2149" s="304"/>
      <c r="F2149" s="305"/>
      <c r="G2149" s="306">
        <v>3.1724900000000003</v>
      </c>
      <c r="H2149" s="307"/>
      <c r="I2149" s="308"/>
      <c r="J2149" s="309"/>
      <c r="K2149" s="308"/>
      <c r="L2149" s="310"/>
    </row>
    <row r="2150" spans="2:12" x14ac:dyDescent="0.3">
      <c r="B2150" s="232"/>
      <c r="C2150" s="302"/>
      <c r="D2150" s="311" t="s">
        <v>7</v>
      </c>
      <c r="E2150" s="312"/>
      <c r="F2150" s="313">
        <v>0.1</v>
      </c>
      <c r="G2150" s="73">
        <v>0.317</v>
      </c>
      <c r="H2150" s="314"/>
      <c r="I2150" s="315"/>
      <c r="J2150" s="316"/>
      <c r="K2150" s="456"/>
      <c r="L2150" s="317"/>
    </row>
    <row r="2151" spans="2:12" x14ac:dyDescent="0.3">
      <c r="B2151" s="232"/>
      <c r="C2151" s="302"/>
      <c r="D2151" s="311" t="s">
        <v>8</v>
      </c>
      <c r="E2151" s="312"/>
      <c r="F2151" s="313">
        <v>0.1</v>
      </c>
      <c r="G2151" s="73">
        <v>0.317</v>
      </c>
      <c r="H2151" s="314"/>
      <c r="I2151" s="315"/>
      <c r="J2151" s="316"/>
      <c r="K2151" s="456"/>
      <c r="L2151" s="317"/>
    </row>
    <row r="2152" spans="2:12" x14ac:dyDescent="0.3">
      <c r="C2152" s="302"/>
      <c r="D2152" s="318" t="s">
        <v>67</v>
      </c>
      <c r="E2152" s="319"/>
      <c r="F2152" s="305"/>
      <c r="G2152" s="76">
        <v>3.806</v>
      </c>
      <c r="H2152" s="314"/>
      <c r="I2152" s="315"/>
      <c r="J2152" s="316"/>
      <c r="K2152" s="456"/>
      <c r="L2152" s="317"/>
    </row>
    <row r="2153" spans="2:12" ht="15" thickBot="1" x14ac:dyDescent="0.35">
      <c r="B2153" s="232" t="s">
        <v>66</v>
      </c>
      <c r="C2153" s="302"/>
      <c r="D2153" s="320" t="s">
        <v>68</v>
      </c>
      <c r="E2153" s="321"/>
      <c r="F2153" s="322"/>
      <c r="G2153" s="78">
        <v>3.81</v>
      </c>
      <c r="H2153" s="323">
        <v>1</v>
      </c>
      <c r="I2153" s="324"/>
      <c r="J2153" s="325"/>
      <c r="K2153" s="457"/>
      <c r="L2153" s="326">
        <v>0.86420004475979417</v>
      </c>
    </row>
    <row r="2154" spans="2:12" x14ac:dyDescent="0.3">
      <c r="B2154" s="232"/>
      <c r="C2154" s="302"/>
      <c r="D2154" s="219"/>
      <c r="E2154" s="327"/>
      <c r="F2154" s="241"/>
      <c r="G2154" s="327"/>
      <c r="H2154" s="230"/>
      <c r="I2154" s="230"/>
      <c r="J2154" s="231"/>
      <c r="K2154" s="230"/>
      <c r="L2154" s="230"/>
    </row>
    <row r="2155" spans="2:12" x14ac:dyDescent="0.3">
      <c r="B2155" s="232"/>
      <c r="C2155" s="302"/>
      <c r="D2155" s="219"/>
      <c r="E2155" s="327"/>
      <c r="F2155" s="241"/>
      <c r="G2155" s="327"/>
      <c r="H2155" s="230"/>
      <c r="I2155" s="230"/>
      <c r="J2155" s="231"/>
      <c r="K2155" s="230"/>
      <c r="L2155" s="230"/>
    </row>
    <row r="2156" spans="2:12" x14ac:dyDescent="0.3">
      <c r="B2156" s="232"/>
      <c r="C2156" s="232"/>
      <c r="D2156" s="219"/>
      <c r="E2156" s="327"/>
      <c r="F2156" s="241"/>
      <c r="G2156" s="327"/>
      <c r="H2156" s="230"/>
      <c r="I2156" s="230"/>
      <c r="J2156" s="231"/>
      <c r="K2156" s="230"/>
      <c r="L2156" s="230"/>
    </row>
    <row r="2157" spans="2:12" x14ac:dyDescent="0.3">
      <c r="J2157" s="226"/>
    </row>
    <row r="2158" spans="2:12" x14ac:dyDescent="0.3">
      <c r="J2158" s="226"/>
    </row>
    <row r="2159" spans="2:12" x14ac:dyDescent="0.3">
      <c r="J2159" s="226"/>
    </row>
    <row r="2160" spans="2:12" x14ac:dyDescent="0.3">
      <c r="J2160" s="226"/>
    </row>
    <row r="2162" spans="2:12" ht="37.200000000000003" customHeight="1" x14ac:dyDescent="0.3">
      <c r="B2162" s="710" t="s">
        <v>1809</v>
      </c>
      <c r="C2162" s="710"/>
      <c r="D2162" s="710"/>
      <c r="E2162" s="710"/>
      <c r="F2162" s="710"/>
      <c r="G2162" s="710"/>
      <c r="H2162" s="710"/>
      <c r="I2162" s="710"/>
      <c r="J2162" s="710"/>
      <c r="K2162" s="710"/>
      <c r="L2162" s="710"/>
    </row>
    <row r="2163" spans="2:12" x14ac:dyDescent="0.3">
      <c r="B2163" s="227"/>
      <c r="C2163" s="227"/>
      <c r="D2163" s="228"/>
      <c r="E2163" s="229"/>
      <c r="F2163" s="229"/>
      <c r="G2163" s="229"/>
      <c r="H2163" s="230"/>
      <c r="I2163" s="230"/>
      <c r="J2163" s="231"/>
      <c r="K2163" s="230"/>
      <c r="L2163" s="230"/>
    </row>
    <row r="2164" spans="2:12" x14ac:dyDescent="0.3">
      <c r="B2164" s="410" t="s">
        <v>1222</v>
      </c>
      <c r="C2164" s="232" t="s">
        <v>1223</v>
      </c>
      <c r="D2164" s="232"/>
      <c r="E2164" s="232"/>
      <c r="F2164" s="233"/>
      <c r="G2164" s="234"/>
      <c r="H2164" s="230"/>
      <c r="J2164" s="231"/>
      <c r="K2164" s="230"/>
      <c r="L2164" s="230"/>
    </row>
    <row r="2165" spans="2:12" x14ac:dyDescent="0.3">
      <c r="B2165" s="232" t="s">
        <v>1224</v>
      </c>
      <c r="C2165" s="235" t="s">
        <v>157</v>
      </c>
      <c r="D2165" s="411"/>
      <c r="E2165" s="412"/>
      <c r="F2165" s="233"/>
      <c r="G2165" s="234"/>
      <c r="H2165" s="230"/>
      <c r="I2165" s="230"/>
      <c r="J2165" s="231"/>
      <c r="K2165" s="230"/>
      <c r="L2165" s="230"/>
    </row>
    <row r="2166" spans="2:12" x14ac:dyDescent="0.3">
      <c r="B2166" s="232"/>
      <c r="C2166" s="236"/>
      <c r="D2166" s="237"/>
      <c r="E2166" s="238"/>
      <c r="F2166" s="239"/>
      <c r="G2166" s="240"/>
      <c r="H2166" s="230"/>
      <c r="I2166" s="230"/>
      <c r="J2166" s="231"/>
      <c r="K2166" s="230"/>
      <c r="L2166" s="230"/>
    </row>
    <row r="2167" spans="2:12" ht="27.75" customHeight="1" x14ac:dyDescent="0.3">
      <c r="B2167" s="413" t="s">
        <v>48</v>
      </c>
      <c r="C2167" s="236"/>
      <c r="D2167" s="237"/>
      <c r="E2167" s="238"/>
      <c r="F2167" s="238"/>
      <c r="G2167" s="238"/>
      <c r="H2167" s="230"/>
      <c r="I2167" s="230"/>
      <c r="J2167" s="231"/>
      <c r="K2167" s="230"/>
      <c r="L2167" s="230"/>
    </row>
    <row r="2168" spans="2:12" ht="22.2" customHeight="1" x14ac:dyDescent="0.3">
      <c r="B2168" s="235" t="s">
        <v>49</v>
      </c>
      <c r="C2168" s="232" t="s">
        <v>920</v>
      </c>
      <c r="D2168" s="232"/>
      <c r="E2168" s="232"/>
      <c r="F2168" s="241" t="s">
        <v>50</v>
      </c>
      <c r="G2168" s="242" t="s">
        <v>5</v>
      </c>
      <c r="H2168" s="230"/>
      <c r="I2168" s="230"/>
      <c r="J2168" s="231"/>
      <c r="K2168" s="230"/>
      <c r="L2168" s="230"/>
    </row>
    <row r="2169" spans="2:12" ht="15" customHeight="1" thickBot="1" x14ac:dyDescent="0.35">
      <c r="B2169" s="235" t="s">
        <v>51</v>
      </c>
      <c r="C2169" s="235" t="s">
        <v>921</v>
      </c>
      <c r="D2169" s="235"/>
      <c r="E2169" s="235"/>
      <c r="F2169" s="235"/>
      <c r="G2169" s="235"/>
      <c r="H2169" s="235"/>
      <c r="I2169" s="235"/>
      <c r="J2169" s="235"/>
      <c r="K2169" s="230"/>
      <c r="L2169" s="230"/>
    </row>
    <row r="2170" spans="2:12" ht="15" thickTop="1" x14ac:dyDescent="0.3">
      <c r="B2170" s="414" t="s">
        <v>52</v>
      </c>
      <c r="C2170" s="243"/>
      <c r="D2170" s="244"/>
      <c r="E2170" s="245"/>
      <c r="F2170" s="246"/>
      <c r="G2170" s="247"/>
      <c r="H2170" s="396" t="s">
        <v>164</v>
      </c>
      <c r="I2170" s="397"/>
      <c r="J2170" s="397"/>
      <c r="K2170" s="397"/>
      <c r="L2170" s="398"/>
    </row>
    <row r="2171" spans="2:12" x14ac:dyDescent="0.3">
      <c r="B2171" s="415" t="s">
        <v>53</v>
      </c>
      <c r="C2171" s="248" t="s">
        <v>1</v>
      </c>
      <c r="D2171" s="249" t="s">
        <v>54</v>
      </c>
      <c r="E2171" s="250" t="s">
        <v>23</v>
      </c>
      <c r="F2171" s="250" t="s">
        <v>55</v>
      </c>
      <c r="G2171" s="251" t="s">
        <v>56</v>
      </c>
      <c r="H2171" s="416" t="s">
        <v>158</v>
      </c>
      <c r="I2171" s="417" t="s">
        <v>159</v>
      </c>
      <c r="J2171" s="417" t="s">
        <v>160</v>
      </c>
      <c r="K2171" s="417" t="s">
        <v>161</v>
      </c>
      <c r="L2171" s="418" t="s">
        <v>162</v>
      </c>
    </row>
    <row r="2172" spans="2:12" x14ac:dyDescent="0.3">
      <c r="B2172" s="252"/>
      <c r="C2172" s="253"/>
      <c r="D2172" s="254"/>
      <c r="E2172" s="255">
        <v>0</v>
      </c>
      <c r="F2172" s="256"/>
      <c r="G2172" s="26">
        <v>0</v>
      </c>
      <c r="H2172" s="419">
        <v>0</v>
      </c>
      <c r="I2172" s="258" t="s">
        <v>1226</v>
      </c>
      <c r="J2172" s="339"/>
      <c r="K2172" s="420"/>
      <c r="L2172" s="421">
        <v>0</v>
      </c>
    </row>
    <row r="2173" spans="2:12" x14ac:dyDescent="0.3">
      <c r="B2173" s="422">
        <v>0</v>
      </c>
      <c r="C2173" s="253"/>
      <c r="D2173" s="254">
        <v>0</v>
      </c>
      <c r="E2173" s="255">
        <v>0</v>
      </c>
      <c r="F2173" s="256"/>
      <c r="G2173" s="26">
        <v>0</v>
      </c>
      <c r="H2173" s="419">
        <v>0</v>
      </c>
      <c r="I2173" s="258" t="s">
        <v>1227</v>
      </c>
      <c r="J2173" s="339">
        <v>0</v>
      </c>
      <c r="K2173" s="420">
        <v>0</v>
      </c>
      <c r="L2173" s="421">
        <v>0</v>
      </c>
    </row>
    <row r="2174" spans="2:12" ht="19.95" customHeight="1" x14ac:dyDescent="0.3">
      <c r="B2174" s="422">
        <v>0</v>
      </c>
      <c r="C2174" s="253"/>
      <c r="D2174" s="254">
        <v>0</v>
      </c>
      <c r="E2174" s="255">
        <v>0</v>
      </c>
      <c r="F2174" s="256"/>
      <c r="G2174" s="26">
        <v>0</v>
      </c>
      <c r="H2174" s="419">
        <v>0</v>
      </c>
      <c r="I2174" s="258" t="s">
        <v>1228</v>
      </c>
      <c r="J2174" s="339">
        <v>0</v>
      </c>
      <c r="K2174" s="420">
        <v>0</v>
      </c>
      <c r="L2174" s="421">
        <v>0</v>
      </c>
    </row>
    <row r="2175" spans="2:12" x14ac:dyDescent="0.3">
      <c r="B2175" s="422">
        <v>0</v>
      </c>
      <c r="C2175" s="253"/>
      <c r="D2175" s="254">
        <v>0</v>
      </c>
      <c r="E2175" s="255">
        <v>0</v>
      </c>
      <c r="F2175" s="256"/>
      <c r="G2175" s="26">
        <v>0</v>
      </c>
      <c r="H2175" s="419">
        <v>0</v>
      </c>
      <c r="I2175" s="258" t="s">
        <v>1229</v>
      </c>
      <c r="J2175" s="339">
        <v>0</v>
      </c>
      <c r="K2175" s="420">
        <v>0</v>
      </c>
      <c r="L2175" s="421">
        <v>0</v>
      </c>
    </row>
    <row r="2176" spans="2:12" x14ac:dyDescent="0.3">
      <c r="B2176" s="422">
        <v>0</v>
      </c>
      <c r="C2176" s="253"/>
      <c r="D2176" s="254">
        <v>0</v>
      </c>
      <c r="E2176" s="255">
        <v>0</v>
      </c>
      <c r="F2176" s="256"/>
      <c r="G2176" s="26">
        <v>0</v>
      </c>
      <c r="H2176" s="419">
        <v>0</v>
      </c>
      <c r="I2176" s="258" t="s">
        <v>1230</v>
      </c>
      <c r="J2176" s="339">
        <v>0</v>
      </c>
      <c r="K2176" s="420">
        <v>0</v>
      </c>
      <c r="L2176" s="421">
        <v>0</v>
      </c>
    </row>
    <row r="2177" spans="2:13" x14ac:dyDescent="0.3">
      <c r="B2177" s="422" t="s">
        <v>73</v>
      </c>
      <c r="C2177" s="253"/>
      <c r="D2177" s="254">
        <v>0</v>
      </c>
      <c r="E2177" s="255">
        <v>0</v>
      </c>
      <c r="F2177" s="256"/>
      <c r="G2177" s="26">
        <v>8.5999999999999993E-2</v>
      </c>
      <c r="H2177" s="419">
        <v>8.1473649905831596E-3</v>
      </c>
      <c r="I2177" s="258" t="s">
        <v>1231</v>
      </c>
      <c r="J2177" s="61" t="s">
        <v>165</v>
      </c>
      <c r="K2177" s="100">
        <v>0.4</v>
      </c>
      <c r="L2177" s="101">
        <v>3.2589459962332639E-3</v>
      </c>
      <c r="M2177" s="62">
        <v>18</v>
      </c>
    </row>
    <row r="2178" spans="2:13" x14ac:dyDescent="0.3">
      <c r="B2178" s="422" t="s">
        <v>57</v>
      </c>
      <c r="C2178" s="253"/>
      <c r="D2178" s="259"/>
      <c r="E2178" s="255"/>
      <c r="F2178" s="256"/>
      <c r="G2178" s="260">
        <v>8.5999999999999993E-2</v>
      </c>
      <c r="H2178" s="425" t="s">
        <v>57</v>
      </c>
      <c r="I2178" s="261" t="s">
        <v>156</v>
      </c>
      <c r="J2178" s="262"/>
      <c r="K2178" s="426" t="s">
        <v>156</v>
      </c>
      <c r="L2178" s="427">
        <v>3.2589459962332639E-3</v>
      </c>
    </row>
    <row r="2179" spans="2:13" x14ac:dyDescent="0.3">
      <c r="B2179" s="428" t="s">
        <v>22</v>
      </c>
      <c r="C2179" s="263"/>
      <c r="D2179" s="264"/>
      <c r="E2179" s="265"/>
      <c r="F2179" s="266"/>
      <c r="G2179" s="267"/>
      <c r="H2179" s="429"/>
      <c r="I2179" s="268"/>
      <c r="J2179" s="269"/>
      <c r="K2179" s="430"/>
      <c r="L2179" s="270"/>
    </row>
    <row r="2180" spans="2:13" x14ac:dyDescent="0.3">
      <c r="B2180" s="431" t="s">
        <v>58</v>
      </c>
      <c r="C2180" s="271" t="s">
        <v>1</v>
      </c>
      <c r="D2180" s="329" t="s">
        <v>59</v>
      </c>
      <c r="E2180" s="272" t="s">
        <v>23</v>
      </c>
      <c r="F2180" s="272" t="s">
        <v>55</v>
      </c>
      <c r="G2180" s="273" t="s">
        <v>56</v>
      </c>
      <c r="H2180" s="416" t="s">
        <v>158</v>
      </c>
      <c r="I2180" s="417" t="s">
        <v>159</v>
      </c>
      <c r="J2180" s="417" t="s">
        <v>160</v>
      </c>
      <c r="K2180" s="432" t="s">
        <v>161</v>
      </c>
      <c r="L2180" s="418" t="s">
        <v>162</v>
      </c>
    </row>
    <row r="2181" spans="2:13" x14ac:dyDescent="0.3">
      <c r="B2181" s="8" t="s">
        <v>24</v>
      </c>
      <c r="C2181" s="25">
        <v>1</v>
      </c>
      <c r="D2181" s="3">
        <v>4.05</v>
      </c>
      <c r="E2181" s="26">
        <v>4.05</v>
      </c>
      <c r="F2181" s="26">
        <v>0.2</v>
      </c>
      <c r="G2181" s="26">
        <v>0.81</v>
      </c>
      <c r="H2181" s="433">
        <v>7.673680979502745E-2</v>
      </c>
      <c r="I2181" s="97"/>
      <c r="J2181" s="434" t="s">
        <v>163</v>
      </c>
      <c r="K2181" s="435">
        <v>1</v>
      </c>
      <c r="L2181" s="436">
        <v>7.673680979502745E-2</v>
      </c>
      <c r="M2181" s="62">
        <v>101</v>
      </c>
    </row>
    <row r="2182" spans="2:13" x14ac:dyDescent="0.3">
      <c r="B2182" s="8" t="s">
        <v>37</v>
      </c>
      <c r="C2182" s="25">
        <v>1</v>
      </c>
      <c r="D2182" s="3">
        <v>4.0999999999999996</v>
      </c>
      <c r="E2182" s="26">
        <v>4.0999999999999996</v>
      </c>
      <c r="F2182" s="26">
        <v>0.2</v>
      </c>
      <c r="G2182" s="26">
        <v>0.82</v>
      </c>
      <c r="H2182" s="419">
        <v>7.7684177817188269E-2</v>
      </c>
      <c r="I2182" s="99"/>
      <c r="J2182" s="423" t="s">
        <v>163</v>
      </c>
      <c r="K2182" s="424">
        <v>1</v>
      </c>
      <c r="L2182" s="421">
        <v>7.7684177817188269E-2</v>
      </c>
      <c r="M2182" s="62">
        <v>122</v>
      </c>
    </row>
    <row r="2183" spans="2:13" x14ac:dyDescent="0.3">
      <c r="B2183" s="8" t="s">
        <v>69</v>
      </c>
      <c r="C2183" s="25">
        <v>0.1</v>
      </c>
      <c r="D2183" s="3">
        <v>4.55</v>
      </c>
      <c r="E2183" s="26">
        <v>0.45500000000000002</v>
      </c>
      <c r="F2183" s="27">
        <v>0.2</v>
      </c>
      <c r="G2183" s="26">
        <v>9.1000000000000011E-2</v>
      </c>
      <c r="H2183" s="419">
        <v>8.6210490016635777E-3</v>
      </c>
      <c r="I2183" s="99"/>
      <c r="J2183" s="423" t="s">
        <v>163</v>
      </c>
      <c r="K2183" s="424">
        <v>1</v>
      </c>
      <c r="L2183" s="421">
        <v>8.6210490016635777E-3</v>
      </c>
      <c r="M2183" s="62">
        <v>113</v>
      </c>
    </row>
    <row r="2184" spans="2:13" x14ac:dyDescent="0.3">
      <c r="B2184" s="422"/>
      <c r="C2184" s="253"/>
      <c r="D2184" s="254"/>
      <c r="E2184" s="255"/>
      <c r="F2184" s="255"/>
      <c r="G2184" s="257"/>
      <c r="H2184" s="437">
        <v>0</v>
      </c>
      <c r="I2184" s="258" t="s">
        <v>1228</v>
      </c>
      <c r="J2184" s="339"/>
      <c r="K2184" s="420"/>
      <c r="L2184" s="421">
        <v>0</v>
      </c>
    </row>
    <row r="2185" spans="2:13" x14ac:dyDescent="0.3">
      <c r="B2185" s="422"/>
      <c r="C2185" s="253"/>
      <c r="D2185" s="254"/>
      <c r="E2185" s="255"/>
      <c r="F2185" s="255"/>
      <c r="G2185" s="257"/>
      <c r="H2185" s="437">
        <v>0</v>
      </c>
      <c r="I2185" s="258" t="s">
        <v>1229</v>
      </c>
      <c r="J2185" s="339">
        <v>0</v>
      </c>
      <c r="K2185" s="420">
        <v>0</v>
      </c>
      <c r="L2185" s="421">
        <v>0</v>
      </c>
    </row>
    <row r="2186" spans="2:13" x14ac:dyDescent="0.3">
      <c r="B2186" s="422">
        <v>0</v>
      </c>
      <c r="C2186" s="253"/>
      <c r="D2186" s="254">
        <v>0</v>
      </c>
      <c r="E2186" s="255">
        <v>0</v>
      </c>
      <c r="F2186" s="255"/>
      <c r="G2186" s="257">
        <v>0</v>
      </c>
      <c r="H2186" s="437">
        <v>0</v>
      </c>
      <c r="I2186" s="258" t="s">
        <v>1230</v>
      </c>
      <c r="J2186" s="339">
        <v>0</v>
      </c>
      <c r="K2186" s="420">
        <v>0</v>
      </c>
      <c r="L2186" s="421">
        <v>0</v>
      </c>
    </row>
    <row r="2187" spans="2:13" x14ac:dyDescent="0.3">
      <c r="B2187" s="422">
        <v>0</v>
      </c>
      <c r="C2187" s="253"/>
      <c r="D2187" s="254">
        <v>0</v>
      </c>
      <c r="E2187" s="255">
        <v>0</v>
      </c>
      <c r="F2187" s="256"/>
      <c r="G2187" s="257">
        <v>0</v>
      </c>
      <c r="H2187" s="437">
        <v>0</v>
      </c>
      <c r="I2187" s="258" t="s">
        <v>1231</v>
      </c>
      <c r="J2187" s="339">
        <v>0</v>
      </c>
      <c r="K2187" s="420">
        <v>0</v>
      </c>
      <c r="L2187" s="421">
        <v>0</v>
      </c>
    </row>
    <row r="2188" spans="2:13" x14ac:dyDescent="0.3">
      <c r="B2188" s="422">
        <v>0</v>
      </c>
      <c r="C2188" s="253"/>
      <c r="D2188" s="254">
        <v>0</v>
      </c>
      <c r="E2188" s="255">
        <v>0</v>
      </c>
      <c r="F2188" s="256"/>
      <c r="G2188" s="257">
        <v>0</v>
      </c>
      <c r="H2188" s="437">
        <v>0</v>
      </c>
      <c r="I2188" s="258" t="s">
        <v>1237</v>
      </c>
      <c r="J2188" s="339">
        <v>0</v>
      </c>
      <c r="K2188" s="420">
        <v>0</v>
      </c>
      <c r="L2188" s="421">
        <v>0</v>
      </c>
    </row>
    <row r="2189" spans="2:13" x14ac:dyDescent="0.3">
      <c r="B2189" s="422">
        <v>0</v>
      </c>
      <c r="C2189" s="253"/>
      <c r="D2189" s="254">
        <v>0</v>
      </c>
      <c r="E2189" s="255">
        <v>0</v>
      </c>
      <c r="F2189" s="256"/>
      <c r="G2189" s="257">
        <v>0</v>
      </c>
      <c r="H2189" s="437">
        <v>0</v>
      </c>
      <c r="I2189" s="258" t="s">
        <v>1238</v>
      </c>
      <c r="J2189" s="339">
        <v>0</v>
      </c>
      <c r="K2189" s="420">
        <v>0</v>
      </c>
      <c r="L2189" s="421">
        <v>0</v>
      </c>
    </row>
    <row r="2190" spans="2:13" x14ac:dyDescent="0.3">
      <c r="B2190" s="422" t="s">
        <v>60</v>
      </c>
      <c r="C2190" s="253"/>
      <c r="D2190" s="259"/>
      <c r="E2190" s="255"/>
      <c r="F2190" s="256"/>
      <c r="G2190" s="260">
        <v>1.7209999999999999</v>
      </c>
      <c r="H2190" s="438" t="s">
        <v>60</v>
      </c>
      <c r="I2190" s="261" t="s">
        <v>156</v>
      </c>
      <c r="J2190" s="262"/>
      <c r="K2190" s="426" t="s">
        <v>156</v>
      </c>
      <c r="L2190" s="439">
        <v>0.16304203661387931</v>
      </c>
    </row>
    <row r="2191" spans="2:13" x14ac:dyDescent="0.3">
      <c r="B2191" s="428" t="s">
        <v>38</v>
      </c>
      <c r="C2191" s="263"/>
      <c r="D2191" s="264"/>
      <c r="E2191" s="276"/>
      <c r="F2191" s="266"/>
      <c r="G2191" s="277"/>
      <c r="H2191" s="278"/>
      <c r="I2191" s="279"/>
      <c r="J2191" s="280"/>
      <c r="K2191" s="281"/>
      <c r="L2191" s="282"/>
    </row>
    <row r="2192" spans="2:13" x14ac:dyDescent="0.3">
      <c r="B2192" s="415" t="s">
        <v>53</v>
      </c>
      <c r="C2192" s="263"/>
      <c r="D2192" s="283" t="s">
        <v>0</v>
      </c>
      <c r="E2192" s="284" t="s">
        <v>1</v>
      </c>
      <c r="F2192" s="440" t="s">
        <v>61</v>
      </c>
      <c r="G2192" s="251" t="s">
        <v>56</v>
      </c>
      <c r="H2192" s="441" t="s">
        <v>158</v>
      </c>
      <c r="I2192" s="442" t="s">
        <v>159</v>
      </c>
      <c r="J2192" s="442" t="s">
        <v>160</v>
      </c>
      <c r="K2192" s="443" t="s">
        <v>161</v>
      </c>
      <c r="L2192" s="444" t="s">
        <v>162</v>
      </c>
    </row>
    <row r="2193" spans="2:12" x14ac:dyDescent="0.3">
      <c r="B2193" s="445" t="s">
        <v>921</v>
      </c>
      <c r="C2193" s="263"/>
      <c r="D2193" s="283" t="s">
        <v>5</v>
      </c>
      <c r="E2193" s="286">
        <v>1</v>
      </c>
      <c r="F2193" s="287">
        <v>7.73</v>
      </c>
      <c r="G2193" s="26">
        <v>7.73</v>
      </c>
      <c r="H2193" s="419">
        <v>0.73231548113032363</v>
      </c>
      <c r="I2193" s="275" t="s">
        <v>1232</v>
      </c>
      <c r="J2193" s="339" t="s">
        <v>163</v>
      </c>
      <c r="K2193" s="420">
        <v>1</v>
      </c>
      <c r="L2193" s="421">
        <v>0.73231548113032363</v>
      </c>
    </row>
    <row r="2194" spans="2:12" x14ac:dyDescent="0.3">
      <c r="B2194" s="422" t="s">
        <v>1306</v>
      </c>
      <c r="C2194" s="289"/>
      <c r="D2194" s="290" t="s">
        <v>1318</v>
      </c>
      <c r="E2194" s="291">
        <v>1.2E-2</v>
      </c>
      <c r="F2194" s="292">
        <v>52.9</v>
      </c>
      <c r="G2194" s="26">
        <v>0.63480000000000003</v>
      </c>
      <c r="H2194" s="419">
        <v>6.0138922046769655E-2</v>
      </c>
      <c r="I2194" s="258" t="s">
        <v>1226</v>
      </c>
      <c r="J2194" s="339" t="s">
        <v>165</v>
      </c>
      <c r="K2194" s="420">
        <v>0.4</v>
      </c>
      <c r="L2194" s="421">
        <v>2.4055568818707865E-2</v>
      </c>
    </row>
    <row r="2195" spans="2:12" x14ac:dyDescent="0.3">
      <c r="B2195" s="422" t="s">
        <v>1282</v>
      </c>
      <c r="C2195" s="289"/>
      <c r="D2195" s="290" t="s">
        <v>1318</v>
      </c>
      <c r="E2195" s="291">
        <v>1.2E-2</v>
      </c>
      <c r="F2195" s="292">
        <v>31.98</v>
      </c>
      <c r="G2195" s="26">
        <v>0.38375999999999999</v>
      </c>
      <c r="H2195" s="419">
        <v>3.6356195218444111E-2</v>
      </c>
      <c r="I2195" s="258" t="s">
        <v>1227</v>
      </c>
      <c r="J2195" s="339" t="s">
        <v>165</v>
      </c>
      <c r="K2195" s="420">
        <v>0.4</v>
      </c>
      <c r="L2195" s="421">
        <v>1.4542478087377644E-2</v>
      </c>
    </row>
    <row r="2196" spans="2:12" x14ac:dyDescent="0.3">
      <c r="B2196" s="446"/>
      <c r="C2196" s="447"/>
      <c r="D2196" s="290"/>
      <c r="E2196" s="291"/>
      <c r="F2196" s="292"/>
      <c r="G2196" s="26">
        <v>0</v>
      </c>
      <c r="H2196" s="419">
        <v>0</v>
      </c>
      <c r="I2196" s="258" t="s">
        <v>1228</v>
      </c>
      <c r="J2196" s="339"/>
      <c r="K2196" s="420"/>
      <c r="L2196" s="421">
        <v>0</v>
      </c>
    </row>
    <row r="2197" spans="2:12" x14ac:dyDescent="0.3">
      <c r="B2197" s="422"/>
      <c r="C2197" s="289"/>
      <c r="D2197" s="290"/>
      <c r="E2197" s="291"/>
      <c r="F2197" s="292"/>
      <c r="G2197" s="26">
        <v>0</v>
      </c>
      <c r="H2197" s="419">
        <v>0</v>
      </c>
      <c r="I2197" s="258" t="s">
        <v>1229</v>
      </c>
      <c r="J2197" s="339"/>
      <c r="K2197" s="420"/>
      <c r="L2197" s="421">
        <v>0</v>
      </c>
    </row>
    <row r="2198" spans="2:12" x14ac:dyDescent="0.3">
      <c r="B2198" s="448"/>
      <c r="C2198" s="447"/>
      <c r="D2198" s="290"/>
      <c r="E2198" s="291"/>
      <c r="F2198" s="292"/>
      <c r="G2198" s="26">
        <v>0</v>
      </c>
      <c r="H2198" s="419">
        <v>0</v>
      </c>
      <c r="I2198" s="258" t="s">
        <v>1230</v>
      </c>
      <c r="J2198" s="339"/>
      <c r="K2198" s="420"/>
      <c r="L2198" s="421">
        <v>0</v>
      </c>
    </row>
    <row r="2199" spans="2:12" x14ac:dyDescent="0.3">
      <c r="B2199" s="448"/>
      <c r="C2199" s="447"/>
      <c r="D2199" s="290"/>
      <c r="E2199" s="291"/>
      <c r="F2199" s="292"/>
      <c r="G2199" s="26">
        <v>0</v>
      </c>
      <c r="H2199" s="419">
        <v>0</v>
      </c>
      <c r="I2199" s="258" t="s">
        <v>1231</v>
      </c>
      <c r="J2199" s="339"/>
      <c r="K2199" s="420"/>
      <c r="L2199" s="421">
        <v>0</v>
      </c>
    </row>
    <row r="2200" spans="2:12" x14ac:dyDescent="0.3">
      <c r="B2200" s="446"/>
      <c r="C2200" s="447"/>
      <c r="D2200" s="290"/>
      <c r="E2200" s="291"/>
      <c r="F2200" s="292"/>
      <c r="G2200" s="26">
        <v>0</v>
      </c>
      <c r="H2200" s="419">
        <v>0</v>
      </c>
      <c r="I2200" s="258" t="s">
        <v>1237</v>
      </c>
      <c r="J2200" s="339"/>
      <c r="K2200" s="420"/>
      <c r="L2200" s="421">
        <v>0</v>
      </c>
    </row>
    <row r="2201" spans="2:12" x14ac:dyDescent="0.3">
      <c r="B2201" s="422"/>
      <c r="C2201" s="289"/>
      <c r="D2201" s="290"/>
      <c r="E2201" s="291"/>
      <c r="F2201" s="292"/>
      <c r="G2201" s="26">
        <v>0</v>
      </c>
      <c r="H2201" s="419">
        <v>0</v>
      </c>
      <c r="I2201" s="258" t="s">
        <v>1238</v>
      </c>
      <c r="J2201" s="339"/>
      <c r="K2201" s="420"/>
      <c r="L2201" s="421">
        <v>0</v>
      </c>
    </row>
    <row r="2202" spans="2:12" x14ac:dyDescent="0.3">
      <c r="B2202" s="422"/>
      <c r="C2202" s="289"/>
      <c r="D2202" s="290"/>
      <c r="E2202" s="291"/>
      <c r="F2202" s="292"/>
      <c r="G2202" s="26">
        <v>0</v>
      </c>
      <c r="H2202" s="419">
        <v>0</v>
      </c>
      <c r="I2202" s="258" t="s">
        <v>1232</v>
      </c>
      <c r="J2202" s="339"/>
      <c r="K2202" s="420"/>
      <c r="L2202" s="421">
        <v>0</v>
      </c>
    </row>
    <row r="2203" spans="2:12" x14ac:dyDescent="0.3">
      <c r="B2203" s="422"/>
      <c r="C2203" s="289"/>
      <c r="D2203" s="290"/>
      <c r="E2203" s="291"/>
      <c r="F2203" s="292"/>
      <c r="G2203" s="26">
        <v>0</v>
      </c>
      <c r="H2203" s="419">
        <v>0</v>
      </c>
      <c r="I2203" s="258" t="s">
        <v>1226</v>
      </c>
      <c r="J2203" s="339"/>
      <c r="K2203" s="420"/>
      <c r="L2203" s="421">
        <v>0</v>
      </c>
    </row>
    <row r="2204" spans="2:12" x14ac:dyDescent="0.3">
      <c r="B2204" s="422"/>
      <c r="C2204" s="289"/>
      <c r="D2204" s="290"/>
      <c r="E2204" s="291"/>
      <c r="F2204" s="292"/>
      <c r="G2204" s="26">
        <v>0</v>
      </c>
      <c r="H2204" s="419">
        <v>0</v>
      </c>
      <c r="I2204" s="258"/>
      <c r="J2204" s="339"/>
      <c r="K2204" s="420"/>
      <c r="L2204" s="421">
        <v>0</v>
      </c>
    </row>
    <row r="2205" spans="2:12" x14ac:dyDescent="0.3">
      <c r="B2205" s="422"/>
      <c r="C2205" s="289"/>
      <c r="D2205" s="290"/>
      <c r="E2205" s="291"/>
      <c r="F2205" s="292"/>
      <c r="G2205" s="26">
        <v>0</v>
      </c>
      <c r="H2205" s="419">
        <v>0</v>
      </c>
      <c r="I2205" s="258"/>
      <c r="J2205" s="339"/>
      <c r="K2205" s="420"/>
      <c r="L2205" s="421">
        <v>0</v>
      </c>
    </row>
    <row r="2206" spans="2:12" x14ac:dyDescent="0.3">
      <c r="B2206" s="422"/>
      <c r="C2206" s="289"/>
      <c r="D2206" s="290"/>
      <c r="E2206" s="291"/>
      <c r="F2206" s="292"/>
      <c r="G2206" s="26">
        <v>0</v>
      </c>
      <c r="H2206" s="419">
        <v>0</v>
      </c>
      <c r="I2206" s="258"/>
      <c r="J2206" s="339"/>
      <c r="K2206" s="420"/>
      <c r="L2206" s="421">
        <v>0</v>
      </c>
    </row>
    <row r="2207" spans="2:12" x14ac:dyDescent="0.3">
      <c r="B2207" s="422">
        <v>0</v>
      </c>
      <c r="C2207" s="289"/>
      <c r="D2207" s="254">
        <v>0</v>
      </c>
      <c r="E2207" s="291"/>
      <c r="F2207" s="292"/>
      <c r="G2207" s="26">
        <v>0</v>
      </c>
      <c r="H2207" s="419">
        <v>0</v>
      </c>
      <c r="I2207" s="258" t="s">
        <v>1227</v>
      </c>
      <c r="J2207" s="339">
        <v>0</v>
      </c>
      <c r="K2207" s="420">
        <v>0</v>
      </c>
      <c r="L2207" s="421">
        <v>0</v>
      </c>
    </row>
    <row r="2208" spans="2:12" x14ac:dyDescent="0.3">
      <c r="B2208" s="422">
        <v>0</v>
      </c>
      <c r="C2208" s="289"/>
      <c r="D2208" s="254">
        <v>0</v>
      </c>
      <c r="E2208" s="291"/>
      <c r="F2208" s="292"/>
      <c r="G2208" s="26">
        <v>0</v>
      </c>
      <c r="H2208" s="419">
        <v>0</v>
      </c>
      <c r="I2208" s="258" t="s">
        <v>1228</v>
      </c>
      <c r="J2208" s="339">
        <v>0</v>
      </c>
      <c r="K2208" s="420">
        <v>0</v>
      </c>
      <c r="L2208" s="421">
        <v>0</v>
      </c>
    </row>
    <row r="2209" spans="2:12" x14ac:dyDescent="0.3">
      <c r="B2209" s="449" t="s">
        <v>62</v>
      </c>
      <c r="C2209" s="293"/>
      <c r="D2209" s="294"/>
      <c r="E2209" s="295"/>
      <c r="F2209" s="296"/>
      <c r="G2209" s="260">
        <v>8.7485600000000012</v>
      </c>
      <c r="H2209" s="438" t="s">
        <v>62</v>
      </c>
      <c r="I2209" s="261" t="s">
        <v>156</v>
      </c>
      <c r="J2209" s="262"/>
      <c r="K2209" s="426" t="s">
        <v>156</v>
      </c>
      <c r="L2209" s="439">
        <v>0.77091352803640911</v>
      </c>
    </row>
    <row r="2210" spans="2:12" x14ac:dyDescent="0.3">
      <c r="B2210" s="428" t="s">
        <v>63</v>
      </c>
      <c r="C2210" s="263"/>
      <c r="D2210" s="264"/>
      <c r="E2210" s="265"/>
      <c r="F2210" s="266"/>
      <c r="G2210" s="277"/>
      <c r="H2210" s="278"/>
      <c r="I2210" s="279"/>
      <c r="J2210" s="280"/>
      <c r="K2210" s="281"/>
      <c r="L2210" s="282">
        <v>0</v>
      </c>
    </row>
    <row r="2211" spans="2:12" x14ac:dyDescent="0.3">
      <c r="B2211" s="415" t="s">
        <v>53</v>
      </c>
      <c r="C2211" s="297"/>
      <c r="D2211" s="249" t="s">
        <v>0</v>
      </c>
      <c r="E2211" s="250" t="s">
        <v>1</v>
      </c>
      <c r="F2211" s="272" t="s">
        <v>61</v>
      </c>
      <c r="G2211" s="285" t="s">
        <v>56</v>
      </c>
      <c r="H2211" s="441" t="s">
        <v>158</v>
      </c>
      <c r="I2211" s="442" t="s">
        <v>159</v>
      </c>
      <c r="J2211" s="442" t="s">
        <v>160</v>
      </c>
      <c r="K2211" s="443" t="s">
        <v>161</v>
      </c>
      <c r="L2211" s="444" t="s">
        <v>162</v>
      </c>
    </row>
    <row r="2212" spans="2:12" x14ac:dyDescent="0.3">
      <c r="B2212" s="422">
        <v>0</v>
      </c>
      <c r="C2212" s="289"/>
      <c r="D2212" s="254">
        <v>0</v>
      </c>
      <c r="E2212" s="255"/>
      <c r="F2212" s="292"/>
      <c r="G2212" s="288">
        <v>0</v>
      </c>
      <c r="H2212" s="450">
        <v>0</v>
      </c>
      <c r="I2212" s="275" t="s">
        <v>1232</v>
      </c>
      <c r="J2212" s="451">
        <v>0</v>
      </c>
      <c r="K2212" s="452">
        <v>0</v>
      </c>
      <c r="L2212" s="453">
        <v>0</v>
      </c>
    </row>
    <row r="2213" spans="2:12" x14ac:dyDescent="0.3">
      <c r="B2213" s="422">
        <v>0</v>
      </c>
      <c r="C2213" s="289"/>
      <c r="D2213" s="254">
        <v>0</v>
      </c>
      <c r="E2213" s="255"/>
      <c r="F2213" s="292"/>
      <c r="G2213" s="257">
        <v>0</v>
      </c>
      <c r="H2213" s="437">
        <v>0</v>
      </c>
      <c r="I2213" s="258" t="s">
        <v>1228</v>
      </c>
      <c r="J2213" s="339">
        <v>0</v>
      </c>
      <c r="K2213" s="420">
        <v>0</v>
      </c>
      <c r="L2213" s="454">
        <v>0</v>
      </c>
    </row>
    <row r="2214" spans="2:12" x14ac:dyDescent="0.3">
      <c r="B2214" s="422">
        <v>0</v>
      </c>
      <c r="C2214" s="289"/>
      <c r="D2214" s="254">
        <v>0</v>
      </c>
      <c r="E2214" s="255"/>
      <c r="F2214" s="292"/>
      <c r="G2214" s="257">
        <v>0</v>
      </c>
      <c r="H2214" s="437">
        <v>0</v>
      </c>
      <c r="I2214" s="258" t="s">
        <v>1229</v>
      </c>
      <c r="J2214" s="339">
        <v>0</v>
      </c>
      <c r="K2214" s="420">
        <v>0</v>
      </c>
      <c r="L2214" s="454">
        <v>0</v>
      </c>
    </row>
    <row r="2215" spans="2:12" ht="15" thickBot="1" x14ac:dyDescent="0.35">
      <c r="B2215" s="455" t="s">
        <v>64</v>
      </c>
      <c r="C2215" s="298"/>
      <c r="D2215" s="299"/>
      <c r="E2215" s="300"/>
      <c r="F2215" s="301"/>
      <c r="G2215" s="288">
        <v>0</v>
      </c>
      <c r="H2215" s="438" t="s">
        <v>64</v>
      </c>
      <c r="I2215" s="261" t="s">
        <v>156</v>
      </c>
      <c r="J2215" s="262"/>
      <c r="K2215" s="426" t="s">
        <v>156</v>
      </c>
      <c r="L2215" s="439">
        <v>0</v>
      </c>
    </row>
    <row r="2216" spans="2:12" x14ac:dyDescent="0.3">
      <c r="B2216" s="235"/>
      <c r="C2216" s="302"/>
      <c r="D2216" s="303" t="s">
        <v>65</v>
      </c>
      <c r="E2216" s="304"/>
      <c r="F2216" s="305"/>
      <c r="G2216" s="306">
        <v>10.555560000000002</v>
      </c>
      <c r="H2216" s="307"/>
      <c r="I2216" s="308"/>
      <c r="J2216" s="309"/>
      <c r="K2216" s="308"/>
      <c r="L2216" s="310"/>
    </row>
    <row r="2217" spans="2:12" x14ac:dyDescent="0.3">
      <c r="B2217" s="232"/>
      <c r="C2217" s="302"/>
      <c r="D2217" s="311" t="s">
        <v>7</v>
      </c>
      <c r="E2217" s="312"/>
      <c r="F2217" s="313">
        <v>0.1</v>
      </c>
      <c r="G2217" s="73">
        <v>1.056</v>
      </c>
      <c r="H2217" s="314"/>
      <c r="I2217" s="315"/>
      <c r="J2217" s="316"/>
      <c r="K2217" s="456"/>
      <c r="L2217" s="317"/>
    </row>
    <row r="2218" spans="2:12" x14ac:dyDescent="0.3">
      <c r="B2218" s="232"/>
      <c r="C2218" s="302"/>
      <c r="D2218" s="311" t="s">
        <v>8</v>
      </c>
      <c r="E2218" s="312"/>
      <c r="F2218" s="313">
        <v>0.1</v>
      </c>
      <c r="G2218" s="73">
        <v>1.056</v>
      </c>
      <c r="H2218" s="314"/>
      <c r="I2218" s="315"/>
      <c r="J2218" s="316"/>
      <c r="K2218" s="456"/>
      <c r="L2218" s="317"/>
    </row>
    <row r="2219" spans="2:12" x14ac:dyDescent="0.3">
      <c r="C2219" s="302"/>
      <c r="D2219" s="318" t="s">
        <v>67</v>
      </c>
      <c r="E2219" s="319"/>
      <c r="F2219" s="305"/>
      <c r="G2219" s="76">
        <v>12.667999999999999</v>
      </c>
      <c r="H2219" s="314"/>
      <c r="I2219" s="315"/>
      <c r="J2219" s="316"/>
      <c r="K2219" s="456"/>
      <c r="L2219" s="317"/>
    </row>
    <row r="2220" spans="2:12" ht="15" thickBot="1" x14ac:dyDescent="0.35">
      <c r="B2220" s="232" t="s">
        <v>66</v>
      </c>
      <c r="C2220" s="302"/>
      <c r="D2220" s="320" t="s">
        <v>68</v>
      </c>
      <c r="E2220" s="321"/>
      <c r="F2220" s="322"/>
      <c r="G2220" s="78">
        <v>12.67</v>
      </c>
      <c r="H2220" s="323">
        <v>1</v>
      </c>
      <c r="I2220" s="324"/>
      <c r="J2220" s="325"/>
      <c r="K2220" s="457"/>
      <c r="L2220" s="326">
        <v>0.93721451064652161</v>
      </c>
    </row>
    <row r="2221" spans="2:12" x14ac:dyDescent="0.3">
      <c r="B2221" s="232"/>
      <c r="C2221" s="302"/>
      <c r="D2221" s="219"/>
      <c r="E2221" s="327"/>
      <c r="F2221" s="241"/>
      <c r="G2221" s="327"/>
      <c r="H2221" s="230"/>
      <c r="I2221" s="230"/>
      <c r="J2221" s="231"/>
      <c r="K2221" s="230"/>
      <c r="L2221" s="230"/>
    </row>
    <row r="2222" spans="2:12" x14ac:dyDescent="0.3">
      <c r="B2222" s="232"/>
      <c r="C2222" s="302"/>
      <c r="D2222" s="219"/>
      <c r="E2222" s="327"/>
      <c r="F2222" s="241"/>
      <c r="G2222" s="327"/>
      <c r="H2222" s="230"/>
      <c r="I2222" s="230"/>
      <c r="J2222" s="231"/>
      <c r="K2222" s="230"/>
      <c r="L2222" s="230"/>
    </row>
    <row r="2223" spans="2:12" x14ac:dyDescent="0.3">
      <c r="B2223" s="232"/>
      <c r="C2223" s="232"/>
      <c r="D2223" s="219"/>
      <c r="E2223" s="327"/>
      <c r="F2223" s="241"/>
      <c r="G2223" s="327"/>
      <c r="H2223" s="230"/>
      <c r="I2223" s="230"/>
      <c r="J2223" s="231"/>
      <c r="K2223" s="230"/>
      <c r="L2223" s="230"/>
    </row>
    <row r="2224" spans="2:12" x14ac:dyDescent="0.3">
      <c r="J2224" s="226"/>
    </row>
    <row r="2225" spans="2:12" x14ac:dyDescent="0.3">
      <c r="J2225" s="226"/>
    </row>
    <row r="2226" spans="2:12" x14ac:dyDescent="0.3">
      <c r="J2226" s="226"/>
    </row>
    <row r="2227" spans="2:12" x14ac:dyDescent="0.3">
      <c r="J2227" s="226"/>
    </row>
    <row r="2228" spans="2:12" x14ac:dyDescent="0.3">
      <c r="J2228" s="226"/>
    </row>
    <row r="2229" spans="2:12" x14ac:dyDescent="0.3">
      <c r="J2229" s="226"/>
    </row>
    <row r="2230" spans="2:12" x14ac:dyDescent="0.3">
      <c r="J2230" s="226"/>
    </row>
    <row r="2231" spans="2:12" ht="37.200000000000003" customHeight="1" x14ac:dyDescent="0.3">
      <c r="B2231" s="710" t="s">
        <v>1809</v>
      </c>
      <c r="C2231" s="710"/>
      <c r="D2231" s="710"/>
      <c r="E2231" s="710"/>
      <c r="F2231" s="710"/>
      <c r="G2231" s="710"/>
      <c r="H2231" s="710"/>
      <c r="I2231" s="710"/>
      <c r="J2231" s="710"/>
      <c r="K2231" s="710"/>
      <c r="L2231" s="710"/>
    </row>
    <row r="2232" spans="2:12" x14ac:dyDescent="0.3">
      <c r="B2232" s="227"/>
      <c r="C2232" s="227"/>
      <c r="D2232" s="228"/>
      <c r="E2232" s="229"/>
      <c r="F2232" s="229"/>
      <c r="G2232" s="229"/>
      <c r="H2232" s="230"/>
      <c r="I2232" s="230"/>
      <c r="J2232" s="231"/>
      <c r="K2232" s="230"/>
      <c r="L2232" s="230"/>
    </row>
    <row r="2233" spans="2:12" x14ac:dyDescent="0.3">
      <c r="B2233" s="410" t="s">
        <v>1222</v>
      </c>
      <c r="C2233" s="232" t="s">
        <v>1223</v>
      </c>
      <c r="D2233" s="232"/>
      <c r="E2233" s="232"/>
      <c r="F2233" s="233"/>
      <c r="G2233" s="234"/>
      <c r="H2233" s="230"/>
      <c r="J2233" s="231"/>
      <c r="K2233" s="230"/>
      <c r="L2233" s="230"/>
    </row>
    <row r="2234" spans="2:12" x14ac:dyDescent="0.3">
      <c r="B2234" s="232" t="s">
        <v>1224</v>
      </c>
      <c r="C2234" s="235" t="s">
        <v>157</v>
      </c>
      <c r="D2234" s="411"/>
      <c r="E2234" s="412"/>
      <c r="F2234" s="233"/>
      <c r="G2234" s="234"/>
      <c r="H2234" s="230"/>
      <c r="I2234" s="230"/>
      <c r="J2234" s="231"/>
      <c r="K2234" s="230"/>
      <c r="L2234" s="230"/>
    </row>
    <row r="2235" spans="2:12" ht="15" customHeight="1" x14ac:dyDescent="0.3">
      <c r="B2235" s="232"/>
      <c r="C2235" s="236"/>
      <c r="D2235" s="237"/>
      <c r="E2235" s="238"/>
      <c r="F2235" s="239"/>
      <c r="G2235" s="240"/>
      <c r="H2235" s="230"/>
      <c r="I2235" s="230"/>
      <c r="J2235" s="231"/>
      <c r="K2235" s="230"/>
      <c r="L2235" s="230"/>
    </row>
    <row r="2236" spans="2:12" ht="32.25" customHeight="1" x14ac:dyDescent="0.3">
      <c r="B2236" s="413" t="s">
        <v>48</v>
      </c>
      <c r="C2236" s="236"/>
      <c r="D2236" s="237"/>
      <c r="E2236" s="238"/>
      <c r="F2236" s="238"/>
      <c r="G2236" s="238"/>
      <c r="H2236" s="230"/>
      <c r="I2236" s="230"/>
      <c r="J2236" s="231"/>
      <c r="K2236" s="230"/>
      <c r="L2236" s="230"/>
    </row>
    <row r="2237" spans="2:12" x14ac:dyDescent="0.3">
      <c r="B2237" s="235" t="s">
        <v>49</v>
      </c>
      <c r="C2237" s="232" t="s">
        <v>922</v>
      </c>
      <c r="D2237" s="232"/>
      <c r="E2237" s="232"/>
      <c r="F2237" s="241" t="s">
        <v>50</v>
      </c>
      <c r="G2237" s="242" t="s">
        <v>5</v>
      </c>
      <c r="H2237" s="230"/>
      <c r="I2237" s="230"/>
      <c r="J2237" s="231"/>
      <c r="K2237" s="230"/>
      <c r="L2237" s="230"/>
    </row>
    <row r="2238" spans="2:12" ht="15" thickBot="1" x14ac:dyDescent="0.35">
      <c r="B2238" s="235" t="s">
        <v>51</v>
      </c>
      <c r="C2238" s="235" t="s">
        <v>923</v>
      </c>
      <c r="D2238" s="235"/>
      <c r="E2238" s="235"/>
      <c r="F2238" s="235"/>
      <c r="G2238" s="235"/>
      <c r="H2238" s="235"/>
      <c r="I2238" s="235"/>
      <c r="J2238" s="235"/>
      <c r="K2238" s="230"/>
      <c r="L2238" s="230"/>
    </row>
    <row r="2239" spans="2:12" ht="15" thickTop="1" x14ac:dyDescent="0.3">
      <c r="B2239" s="414" t="s">
        <v>52</v>
      </c>
      <c r="C2239" s="243"/>
      <c r="D2239" s="244"/>
      <c r="E2239" s="245"/>
      <c r="F2239" s="246"/>
      <c r="G2239" s="247"/>
      <c r="H2239" s="396" t="s">
        <v>164</v>
      </c>
      <c r="I2239" s="397"/>
      <c r="J2239" s="397"/>
      <c r="K2239" s="397"/>
      <c r="L2239" s="398"/>
    </row>
    <row r="2240" spans="2:12" ht="30" customHeight="1" x14ac:dyDescent="0.3">
      <c r="B2240" s="415" t="s">
        <v>53</v>
      </c>
      <c r="C2240" s="248" t="s">
        <v>1</v>
      </c>
      <c r="D2240" s="249" t="s">
        <v>54</v>
      </c>
      <c r="E2240" s="250" t="s">
        <v>23</v>
      </c>
      <c r="F2240" s="250" t="s">
        <v>55</v>
      </c>
      <c r="G2240" s="251" t="s">
        <v>56</v>
      </c>
      <c r="H2240" s="416" t="s">
        <v>158</v>
      </c>
      <c r="I2240" s="417" t="s">
        <v>159</v>
      </c>
      <c r="J2240" s="417" t="s">
        <v>160</v>
      </c>
      <c r="K2240" s="417" t="s">
        <v>161</v>
      </c>
      <c r="L2240" s="418" t="s">
        <v>162</v>
      </c>
    </row>
    <row r="2241" spans="2:13" x14ac:dyDescent="0.3">
      <c r="B2241" s="252"/>
      <c r="C2241" s="253"/>
      <c r="D2241" s="254"/>
      <c r="E2241" s="255">
        <v>0</v>
      </c>
      <c r="F2241" s="256"/>
      <c r="G2241" s="26">
        <v>0</v>
      </c>
      <c r="H2241" s="419">
        <v>0</v>
      </c>
      <c r="I2241" s="258" t="s">
        <v>1226</v>
      </c>
      <c r="J2241" s="339"/>
      <c r="K2241" s="420"/>
      <c r="L2241" s="421">
        <v>0</v>
      </c>
    </row>
    <row r="2242" spans="2:13" x14ac:dyDescent="0.3">
      <c r="B2242" s="422">
        <v>0</v>
      </c>
      <c r="C2242" s="253"/>
      <c r="D2242" s="254">
        <v>0</v>
      </c>
      <c r="E2242" s="255">
        <v>0</v>
      </c>
      <c r="F2242" s="256"/>
      <c r="G2242" s="26">
        <v>0</v>
      </c>
      <c r="H2242" s="419">
        <v>0</v>
      </c>
      <c r="I2242" s="258" t="s">
        <v>1227</v>
      </c>
      <c r="J2242" s="339">
        <v>0</v>
      </c>
      <c r="K2242" s="420">
        <v>0</v>
      </c>
      <c r="L2242" s="421">
        <v>0</v>
      </c>
    </row>
    <row r="2243" spans="2:13" x14ac:dyDescent="0.3">
      <c r="B2243" s="422">
        <v>0</v>
      </c>
      <c r="C2243" s="253"/>
      <c r="D2243" s="254">
        <v>0</v>
      </c>
      <c r="E2243" s="255">
        <v>0</v>
      </c>
      <c r="F2243" s="256"/>
      <c r="G2243" s="26">
        <v>0</v>
      </c>
      <c r="H2243" s="419">
        <v>0</v>
      </c>
      <c r="I2243" s="258" t="s">
        <v>1228</v>
      </c>
      <c r="J2243" s="339">
        <v>0</v>
      </c>
      <c r="K2243" s="420">
        <v>0</v>
      </c>
      <c r="L2243" s="421">
        <v>0</v>
      </c>
    </row>
    <row r="2244" spans="2:13" x14ac:dyDescent="0.3">
      <c r="B2244" s="422">
        <v>0</v>
      </c>
      <c r="C2244" s="253"/>
      <c r="D2244" s="254">
        <v>0</v>
      </c>
      <c r="E2244" s="255">
        <v>0</v>
      </c>
      <c r="F2244" s="256"/>
      <c r="G2244" s="26">
        <v>0</v>
      </c>
      <c r="H2244" s="419">
        <v>0</v>
      </c>
      <c r="I2244" s="258" t="s">
        <v>1229</v>
      </c>
      <c r="J2244" s="339">
        <v>0</v>
      </c>
      <c r="K2244" s="420">
        <v>0</v>
      </c>
      <c r="L2244" s="421">
        <v>0</v>
      </c>
    </row>
    <row r="2245" spans="2:13" x14ac:dyDescent="0.3">
      <c r="B2245" s="422">
        <v>0</v>
      </c>
      <c r="C2245" s="253"/>
      <c r="D2245" s="254">
        <v>0</v>
      </c>
      <c r="E2245" s="255">
        <v>0</v>
      </c>
      <c r="F2245" s="256"/>
      <c r="G2245" s="26">
        <v>0</v>
      </c>
      <c r="H2245" s="419">
        <v>0</v>
      </c>
      <c r="I2245" s="258" t="s">
        <v>1230</v>
      </c>
      <c r="J2245" s="339">
        <v>0</v>
      </c>
      <c r="K2245" s="420">
        <v>0</v>
      </c>
      <c r="L2245" s="421">
        <v>0</v>
      </c>
    </row>
    <row r="2246" spans="2:13" x14ac:dyDescent="0.3">
      <c r="B2246" s="422" t="s">
        <v>73</v>
      </c>
      <c r="C2246" s="253"/>
      <c r="D2246" s="254">
        <v>0</v>
      </c>
      <c r="E2246" s="255">
        <v>0</v>
      </c>
      <c r="F2246" s="256"/>
      <c r="G2246" s="26">
        <v>8.5999999999999993E-2</v>
      </c>
      <c r="H2246" s="419">
        <v>1.0790193470678276E-2</v>
      </c>
      <c r="I2246" s="258" t="s">
        <v>1231</v>
      </c>
      <c r="J2246" s="61" t="s">
        <v>165</v>
      </c>
      <c r="K2246" s="100">
        <v>0.4</v>
      </c>
      <c r="L2246" s="101">
        <v>4.3160773882713107E-3</v>
      </c>
      <c r="M2246" s="62">
        <v>18</v>
      </c>
    </row>
    <row r="2247" spans="2:13" x14ac:dyDescent="0.3">
      <c r="B2247" s="422" t="s">
        <v>57</v>
      </c>
      <c r="C2247" s="253"/>
      <c r="D2247" s="259"/>
      <c r="E2247" s="255"/>
      <c r="F2247" s="256"/>
      <c r="G2247" s="260">
        <v>8.5999999999999993E-2</v>
      </c>
      <c r="H2247" s="425" t="s">
        <v>57</v>
      </c>
      <c r="I2247" s="261" t="s">
        <v>156</v>
      </c>
      <c r="J2247" s="262"/>
      <c r="K2247" s="426" t="s">
        <v>156</v>
      </c>
      <c r="L2247" s="427">
        <v>4.3160773882713107E-3</v>
      </c>
    </row>
    <row r="2248" spans="2:13" x14ac:dyDescent="0.3">
      <c r="B2248" s="428" t="s">
        <v>22</v>
      </c>
      <c r="C2248" s="263"/>
      <c r="D2248" s="264"/>
      <c r="E2248" s="265"/>
      <c r="F2248" s="266"/>
      <c r="G2248" s="267"/>
      <c r="H2248" s="429"/>
      <c r="I2248" s="268"/>
      <c r="J2248" s="269"/>
      <c r="K2248" s="430"/>
      <c r="L2248" s="270"/>
    </row>
    <row r="2249" spans="2:13" x14ac:dyDescent="0.3">
      <c r="B2249" s="431" t="s">
        <v>58</v>
      </c>
      <c r="C2249" s="271" t="s">
        <v>1</v>
      </c>
      <c r="D2249" s="329" t="s">
        <v>59</v>
      </c>
      <c r="E2249" s="272" t="s">
        <v>23</v>
      </c>
      <c r="F2249" s="272" t="s">
        <v>55</v>
      </c>
      <c r="G2249" s="273" t="s">
        <v>56</v>
      </c>
      <c r="H2249" s="416" t="s">
        <v>158</v>
      </c>
      <c r="I2249" s="417" t="s">
        <v>159</v>
      </c>
      <c r="J2249" s="417" t="s">
        <v>160</v>
      </c>
      <c r="K2249" s="432" t="s">
        <v>161</v>
      </c>
      <c r="L2249" s="418" t="s">
        <v>162</v>
      </c>
    </row>
    <row r="2250" spans="2:13" x14ac:dyDescent="0.3">
      <c r="B2250" s="8" t="s">
        <v>24</v>
      </c>
      <c r="C2250" s="25">
        <v>1</v>
      </c>
      <c r="D2250" s="3">
        <v>4.05</v>
      </c>
      <c r="E2250" s="26">
        <v>4.05</v>
      </c>
      <c r="F2250" s="26">
        <v>0.2</v>
      </c>
      <c r="G2250" s="26">
        <v>0.81</v>
      </c>
      <c r="H2250" s="433">
        <v>0.10162856640987679</v>
      </c>
      <c r="I2250" s="97"/>
      <c r="J2250" s="434" t="s">
        <v>163</v>
      </c>
      <c r="K2250" s="435">
        <v>1</v>
      </c>
      <c r="L2250" s="436">
        <v>0.10162856640987679</v>
      </c>
      <c r="M2250" s="62">
        <v>101</v>
      </c>
    </row>
    <row r="2251" spans="2:13" x14ac:dyDescent="0.3">
      <c r="B2251" s="8" t="s">
        <v>37</v>
      </c>
      <c r="C2251" s="25">
        <v>1</v>
      </c>
      <c r="D2251" s="3">
        <v>4.0999999999999996</v>
      </c>
      <c r="E2251" s="26">
        <v>4.0999999999999996</v>
      </c>
      <c r="F2251" s="26">
        <v>0.2</v>
      </c>
      <c r="G2251" s="26">
        <v>0.82</v>
      </c>
      <c r="H2251" s="419">
        <v>0.10288324006925798</v>
      </c>
      <c r="I2251" s="99"/>
      <c r="J2251" s="423" t="s">
        <v>163</v>
      </c>
      <c r="K2251" s="424">
        <v>1</v>
      </c>
      <c r="L2251" s="421">
        <v>0.10288324006925798</v>
      </c>
      <c r="M2251" s="62">
        <v>122</v>
      </c>
    </row>
    <row r="2252" spans="2:13" x14ac:dyDescent="0.3">
      <c r="B2252" s="8" t="s">
        <v>69</v>
      </c>
      <c r="C2252" s="25">
        <v>0.1</v>
      </c>
      <c r="D2252" s="3">
        <v>4.55</v>
      </c>
      <c r="E2252" s="26">
        <v>0.45500000000000002</v>
      </c>
      <c r="F2252" s="27">
        <v>0.2</v>
      </c>
      <c r="G2252" s="26">
        <v>9.1000000000000011E-2</v>
      </c>
      <c r="H2252" s="419">
        <v>1.1417530300368876E-2</v>
      </c>
      <c r="I2252" s="99"/>
      <c r="J2252" s="423" t="s">
        <v>163</v>
      </c>
      <c r="K2252" s="424">
        <v>1</v>
      </c>
      <c r="L2252" s="421">
        <v>1.1417530300368876E-2</v>
      </c>
      <c r="M2252" s="62">
        <v>113</v>
      </c>
    </row>
    <row r="2253" spans="2:13" x14ac:dyDescent="0.3">
      <c r="B2253" s="422"/>
      <c r="C2253" s="253"/>
      <c r="D2253" s="254"/>
      <c r="E2253" s="255"/>
      <c r="F2253" s="255"/>
      <c r="G2253" s="257"/>
      <c r="H2253" s="437">
        <v>0</v>
      </c>
      <c r="I2253" s="258" t="s">
        <v>1228</v>
      </c>
      <c r="J2253" s="339"/>
      <c r="K2253" s="420"/>
      <c r="L2253" s="421">
        <v>0</v>
      </c>
    </row>
    <row r="2254" spans="2:13" x14ac:dyDescent="0.3">
      <c r="B2254" s="422"/>
      <c r="C2254" s="253"/>
      <c r="D2254" s="254"/>
      <c r="E2254" s="255"/>
      <c r="F2254" s="255"/>
      <c r="G2254" s="257"/>
      <c r="H2254" s="437">
        <v>0</v>
      </c>
      <c r="I2254" s="258" t="s">
        <v>1229</v>
      </c>
      <c r="J2254" s="339">
        <v>0</v>
      </c>
      <c r="K2254" s="420">
        <v>0</v>
      </c>
      <c r="L2254" s="421">
        <v>0</v>
      </c>
    </row>
    <row r="2255" spans="2:13" x14ac:dyDescent="0.3">
      <c r="B2255" s="422">
        <v>0</v>
      </c>
      <c r="C2255" s="253"/>
      <c r="D2255" s="254">
        <v>0</v>
      </c>
      <c r="E2255" s="255">
        <v>0</v>
      </c>
      <c r="F2255" s="255"/>
      <c r="G2255" s="257">
        <v>0</v>
      </c>
      <c r="H2255" s="437">
        <v>0</v>
      </c>
      <c r="I2255" s="258" t="s">
        <v>1230</v>
      </c>
      <c r="J2255" s="339">
        <v>0</v>
      </c>
      <c r="K2255" s="420">
        <v>0</v>
      </c>
      <c r="L2255" s="421">
        <v>0</v>
      </c>
    </row>
    <row r="2256" spans="2:13" x14ac:dyDescent="0.3">
      <c r="B2256" s="422">
        <v>0</v>
      </c>
      <c r="C2256" s="253"/>
      <c r="D2256" s="254">
        <v>0</v>
      </c>
      <c r="E2256" s="255">
        <v>0</v>
      </c>
      <c r="F2256" s="256"/>
      <c r="G2256" s="257">
        <v>0</v>
      </c>
      <c r="H2256" s="437">
        <v>0</v>
      </c>
      <c r="I2256" s="258" t="s">
        <v>1231</v>
      </c>
      <c r="J2256" s="339">
        <v>0</v>
      </c>
      <c r="K2256" s="420">
        <v>0</v>
      </c>
      <c r="L2256" s="421">
        <v>0</v>
      </c>
    </row>
    <row r="2257" spans="2:12" x14ac:dyDescent="0.3">
      <c r="B2257" s="422">
        <v>0</v>
      </c>
      <c r="C2257" s="253"/>
      <c r="D2257" s="254">
        <v>0</v>
      </c>
      <c r="E2257" s="255">
        <v>0</v>
      </c>
      <c r="F2257" s="256"/>
      <c r="G2257" s="257">
        <v>0</v>
      </c>
      <c r="H2257" s="437">
        <v>0</v>
      </c>
      <c r="I2257" s="258" t="s">
        <v>1237</v>
      </c>
      <c r="J2257" s="339">
        <v>0</v>
      </c>
      <c r="K2257" s="420">
        <v>0</v>
      </c>
      <c r="L2257" s="421">
        <v>0</v>
      </c>
    </row>
    <row r="2258" spans="2:12" x14ac:dyDescent="0.3">
      <c r="B2258" s="422">
        <v>0</v>
      </c>
      <c r="C2258" s="253"/>
      <c r="D2258" s="254">
        <v>0</v>
      </c>
      <c r="E2258" s="255">
        <v>0</v>
      </c>
      <c r="F2258" s="256"/>
      <c r="G2258" s="257">
        <v>0</v>
      </c>
      <c r="H2258" s="437">
        <v>0</v>
      </c>
      <c r="I2258" s="258" t="s">
        <v>1238</v>
      </c>
      <c r="J2258" s="339">
        <v>0</v>
      </c>
      <c r="K2258" s="420">
        <v>0</v>
      </c>
      <c r="L2258" s="421">
        <v>0</v>
      </c>
    </row>
    <row r="2259" spans="2:12" x14ac:dyDescent="0.3">
      <c r="B2259" s="422" t="s">
        <v>60</v>
      </c>
      <c r="C2259" s="253"/>
      <c r="D2259" s="259"/>
      <c r="E2259" s="255"/>
      <c r="F2259" s="256"/>
      <c r="G2259" s="260">
        <v>1.7209999999999999</v>
      </c>
      <c r="H2259" s="438" t="s">
        <v>60</v>
      </c>
      <c r="I2259" s="261" t="s">
        <v>156</v>
      </c>
      <c r="J2259" s="262"/>
      <c r="K2259" s="426" t="s">
        <v>156</v>
      </c>
      <c r="L2259" s="439">
        <v>0.21592933677950363</v>
      </c>
    </row>
    <row r="2260" spans="2:12" x14ac:dyDescent="0.3">
      <c r="B2260" s="428" t="s">
        <v>38</v>
      </c>
      <c r="C2260" s="263"/>
      <c r="D2260" s="264"/>
      <c r="E2260" s="276"/>
      <c r="F2260" s="266"/>
      <c r="G2260" s="277"/>
      <c r="H2260" s="278"/>
      <c r="I2260" s="279"/>
      <c r="J2260" s="280"/>
      <c r="K2260" s="281"/>
      <c r="L2260" s="282"/>
    </row>
    <row r="2261" spans="2:12" x14ac:dyDescent="0.3">
      <c r="B2261" s="415" t="s">
        <v>53</v>
      </c>
      <c r="C2261" s="263"/>
      <c r="D2261" s="283" t="s">
        <v>0</v>
      </c>
      <c r="E2261" s="284" t="s">
        <v>1</v>
      </c>
      <c r="F2261" s="440" t="s">
        <v>61</v>
      </c>
      <c r="G2261" s="251" t="s">
        <v>56</v>
      </c>
      <c r="H2261" s="441" t="s">
        <v>158</v>
      </c>
      <c r="I2261" s="442" t="s">
        <v>159</v>
      </c>
      <c r="J2261" s="442" t="s">
        <v>160</v>
      </c>
      <c r="K2261" s="443" t="s">
        <v>161</v>
      </c>
      <c r="L2261" s="444" t="s">
        <v>162</v>
      </c>
    </row>
    <row r="2262" spans="2:12" x14ac:dyDescent="0.3">
      <c r="B2262" s="464" t="s">
        <v>1319</v>
      </c>
      <c r="C2262" s="465"/>
      <c r="D2262" s="283" t="s">
        <v>5</v>
      </c>
      <c r="E2262" s="286">
        <v>1</v>
      </c>
      <c r="F2262" s="287">
        <v>4.8899999999999997</v>
      </c>
      <c r="G2262" s="26">
        <v>4.8899999999999997</v>
      </c>
      <c r="H2262" s="419">
        <v>0.61353541943740431</v>
      </c>
      <c r="I2262" s="275" t="s">
        <v>1232</v>
      </c>
      <c r="J2262" s="339" t="s">
        <v>163</v>
      </c>
      <c r="K2262" s="420">
        <v>1</v>
      </c>
      <c r="L2262" s="421">
        <v>0.61353541943740431</v>
      </c>
    </row>
    <row r="2263" spans="2:12" x14ac:dyDescent="0.3">
      <c r="B2263" s="422" t="s">
        <v>1306</v>
      </c>
      <c r="C2263" s="289"/>
      <c r="D2263" s="290" t="s">
        <v>1318</v>
      </c>
      <c r="E2263" s="291">
        <v>1.4999999999999999E-2</v>
      </c>
      <c r="F2263" s="292">
        <v>52.9</v>
      </c>
      <c r="G2263" s="26">
        <v>0.79349999999999998</v>
      </c>
      <c r="H2263" s="419">
        <v>9.955835487189782E-2</v>
      </c>
      <c r="I2263" s="258" t="s">
        <v>1226</v>
      </c>
      <c r="J2263" s="339" t="s">
        <v>165</v>
      </c>
      <c r="K2263" s="420">
        <v>0.4</v>
      </c>
      <c r="L2263" s="421">
        <v>3.9823341948759132E-2</v>
      </c>
    </row>
    <row r="2264" spans="2:12" x14ac:dyDescent="0.3">
      <c r="B2264" s="422" t="s">
        <v>1282</v>
      </c>
      <c r="C2264" s="289"/>
      <c r="D2264" s="290" t="s">
        <v>1318</v>
      </c>
      <c r="E2264" s="291">
        <v>1.4999999999999999E-2</v>
      </c>
      <c r="F2264" s="292">
        <v>31.98</v>
      </c>
      <c r="G2264" s="26">
        <v>0.47970000000000002</v>
      </c>
      <c r="H2264" s="419">
        <v>6.0186695440515921E-2</v>
      </c>
      <c r="I2264" s="258" t="s">
        <v>1227</v>
      </c>
      <c r="J2264" s="339" t="s">
        <v>165</v>
      </c>
      <c r="K2264" s="420">
        <v>0.4</v>
      </c>
      <c r="L2264" s="421">
        <v>2.4074678176206371E-2</v>
      </c>
    </row>
    <row r="2265" spans="2:12" x14ac:dyDescent="0.3">
      <c r="B2265" s="446"/>
      <c r="C2265" s="447"/>
      <c r="D2265" s="290"/>
      <c r="E2265" s="291"/>
      <c r="F2265" s="292"/>
      <c r="G2265" s="26">
        <v>0</v>
      </c>
      <c r="H2265" s="419">
        <v>0</v>
      </c>
      <c r="I2265" s="258" t="s">
        <v>1228</v>
      </c>
      <c r="J2265" s="339"/>
      <c r="K2265" s="420"/>
      <c r="L2265" s="421">
        <v>0</v>
      </c>
    </row>
    <row r="2266" spans="2:12" x14ac:dyDescent="0.3">
      <c r="B2266" s="410"/>
      <c r="C2266" s="410"/>
      <c r="D2266" s="290"/>
      <c r="E2266" s="291"/>
      <c r="F2266" s="292"/>
      <c r="G2266" s="26">
        <v>0</v>
      </c>
      <c r="H2266" s="419">
        <v>0</v>
      </c>
      <c r="I2266" s="258"/>
      <c r="J2266" s="339"/>
      <c r="K2266" s="420"/>
      <c r="L2266" s="421">
        <v>0</v>
      </c>
    </row>
    <row r="2267" spans="2:12" x14ac:dyDescent="0.3">
      <c r="B2267" s="410"/>
      <c r="C2267" s="410"/>
      <c r="D2267" s="290"/>
      <c r="E2267" s="291"/>
      <c r="F2267" s="292"/>
      <c r="G2267" s="26">
        <v>0</v>
      </c>
      <c r="H2267" s="419">
        <v>0</v>
      </c>
      <c r="I2267" s="258"/>
      <c r="J2267" s="339"/>
      <c r="K2267" s="420"/>
      <c r="L2267" s="421">
        <v>0</v>
      </c>
    </row>
    <row r="2268" spans="2:12" x14ac:dyDescent="0.3">
      <c r="B2268" s="410"/>
      <c r="C2268" s="410"/>
      <c r="D2268" s="290"/>
      <c r="E2268" s="291"/>
      <c r="F2268" s="292"/>
      <c r="G2268" s="26">
        <v>0</v>
      </c>
      <c r="H2268" s="419">
        <v>0</v>
      </c>
      <c r="I2268" s="258"/>
      <c r="J2268" s="339"/>
      <c r="K2268" s="420"/>
      <c r="L2268" s="421">
        <v>0</v>
      </c>
    </row>
    <row r="2269" spans="2:12" x14ac:dyDescent="0.3">
      <c r="B2269" s="410"/>
      <c r="C2269" s="410"/>
      <c r="D2269" s="290"/>
      <c r="E2269" s="291"/>
      <c r="F2269" s="292"/>
      <c r="G2269" s="26">
        <v>0</v>
      </c>
      <c r="H2269" s="419">
        <v>0</v>
      </c>
      <c r="I2269" s="258"/>
      <c r="J2269" s="339"/>
      <c r="K2269" s="420"/>
      <c r="L2269" s="421">
        <v>0</v>
      </c>
    </row>
    <row r="2270" spans="2:12" x14ac:dyDescent="0.3">
      <c r="B2270" s="410"/>
      <c r="C2270" s="410"/>
      <c r="D2270" s="290"/>
      <c r="E2270" s="291"/>
      <c r="F2270" s="292"/>
      <c r="G2270" s="26">
        <v>0</v>
      </c>
      <c r="H2270" s="419">
        <v>0</v>
      </c>
      <c r="I2270" s="258"/>
      <c r="J2270" s="339"/>
      <c r="K2270" s="420"/>
      <c r="L2270" s="421">
        <v>0</v>
      </c>
    </row>
    <row r="2271" spans="2:12" x14ac:dyDescent="0.3">
      <c r="B2271" s="410"/>
      <c r="C2271" s="410"/>
      <c r="D2271" s="290"/>
      <c r="E2271" s="291"/>
      <c r="F2271" s="292"/>
      <c r="G2271" s="26">
        <v>0</v>
      </c>
      <c r="H2271" s="419">
        <v>0</v>
      </c>
      <c r="I2271" s="258"/>
      <c r="J2271" s="339"/>
      <c r="K2271" s="420"/>
      <c r="L2271" s="421">
        <v>0</v>
      </c>
    </row>
    <row r="2272" spans="2:12" x14ac:dyDescent="0.3">
      <c r="B2272" s="410"/>
      <c r="C2272" s="410"/>
      <c r="D2272" s="290"/>
      <c r="E2272" s="291"/>
      <c r="F2272" s="292"/>
      <c r="G2272" s="26">
        <v>0</v>
      </c>
      <c r="H2272" s="419">
        <v>0</v>
      </c>
      <c r="I2272" s="258"/>
      <c r="J2272" s="339"/>
      <c r="K2272" s="420"/>
      <c r="L2272" s="421">
        <v>0</v>
      </c>
    </row>
    <row r="2273" spans="2:12" x14ac:dyDescent="0.3">
      <c r="B2273" s="410"/>
      <c r="C2273" s="410"/>
      <c r="D2273" s="290"/>
      <c r="E2273" s="291"/>
      <c r="F2273" s="292"/>
      <c r="G2273" s="26">
        <v>0</v>
      </c>
      <c r="H2273" s="419">
        <v>0</v>
      </c>
      <c r="I2273" s="258"/>
      <c r="J2273" s="339"/>
      <c r="K2273" s="420"/>
      <c r="L2273" s="421">
        <v>0</v>
      </c>
    </row>
    <row r="2274" spans="2:12" x14ac:dyDescent="0.3">
      <c r="B2274" s="410"/>
      <c r="C2274" s="410"/>
      <c r="D2274" s="290"/>
      <c r="E2274" s="291"/>
      <c r="F2274" s="292"/>
      <c r="G2274" s="26">
        <v>0</v>
      </c>
      <c r="H2274" s="419">
        <v>0</v>
      </c>
      <c r="I2274" s="258"/>
      <c r="J2274" s="339"/>
      <c r="K2274" s="420"/>
      <c r="L2274" s="421">
        <v>0</v>
      </c>
    </row>
    <row r="2275" spans="2:12" x14ac:dyDescent="0.3">
      <c r="B2275" s="422"/>
      <c r="C2275" s="289"/>
      <c r="D2275" s="290"/>
      <c r="E2275" s="291"/>
      <c r="F2275" s="292"/>
      <c r="G2275" s="26">
        <v>0</v>
      </c>
      <c r="H2275" s="419">
        <v>0</v>
      </c>
      <c r="I2275" s="258" t="s">
        <v>1226</v>
      </c>
      <c r="J2275" s="339"/>
      <c r="K2275" s="420"/>
      <c r="L2275" s="421">
        <v>0</v>
      </c>
    </row>
    <row r="2276" spans="2:12" x14ac:dyDescent="0.3">
      <c r="B2276" s="422">
        <v>0</v>
      </c>
      <c r="C2276" s="289"/>
      <c r="D2276" s="254">
        <v>0</v>
      </c>
      <c r="E2276" s="291"/>
      <c r="F2276" s="292"/>
      <c r="G2276" s="26">
        <v>0</v>
      </c>
      <c r="H2276" s="419">
        <v>0</v>
      </c>
      <c r="I2276" s="258" t="s">
        <v>1227</v>
      </c>
      <c r="J2276" s="339">
        <v>0</v>
      </c>
      <c r="K2276" s="420">
        <v>0</v>
      </c>
      <c r="L2276" s="421">
        <v>0</v>
      </c>
    </row>
    <row r="2277" spans="2:12" x14ac:dyDescent="0.3">
      <c r="B2277" s="422">
        <v>0</v>
      </c>
      <c r="C2277" s="289"/>
      <c r="D2277" s="254">
        <v>0</v>
      </c>
      <c r="E2277" s="291"/>
      <c r="F2277" s="292"/>
      <c r="G2277" s="26">
        <v>0</v>
      </c>
      <c r="H2277" s="419">
        <v>0</v>
      </c>
      <c r="I2277" s="258" t="s">
        <v>1228</v>
      </c>
      <c r="J2277" s="339">
        <v>0</v>
      </c>
      <c r="K2277" s="420">
        <v>0</v>
      </c>
      <c r="L2277" s="421">
        <v>0</v>
      </c>
    </row>
    <row r="2278" spans="2:12" x14ac:dyDescent="0.3">
      <c r="B2278" s="449" t="s">
        <v>62</v>
      </c>
      <c r="C2278" s="293"/>
      <c r="D2278" s="294"/>
      <c r="E2278" s="295"/>
      <c r="F2278" s="296"/>
      <c r="G2278" s="260">
        <v>6.1631999999999998</v>
      </c>
      <c r="H2278" s="438" t="s">
        <v>62</v>
      </c>
      <c r="I2278" s="261" t="s">
        <v>156</v>
      </c>
      <c r="J2278" s="262"/>
      <c r="K2278" s="426" t="s">
        <v>156</v>
      </c>
      <c r="L2278" s="439">
        <v>0.67743343956236979</v>
      </c>
    </row>
    <row r="2279" spans="2:12" x14ac:dyDescent="0.3">
      <c r="B2279" s="428" t="s">
        <v>63</v>
      </c>
      <c r="C2279" s="263"/>
      <c r="D2279" s="264"/>
      <c r="E2279" s="265"/>
      <c r="F2279" s="266"/>
      <c r="G2279" s="277"/>
      <c r="H2279" s="278"/>
      <c r="I2279" s="279"/>
      <c r="J2279" s="280"/>
      <c r="K2279" s="281"/>
      <c r="L2279" s="282">
        <v>0</v>
      </c>
    </row>
    <row r="2280" spans="2:12" x14ac:dyDescent="0.3">
      <c r="B2280" s="415" t="s">
        <v>53</v>
      </c>
      <c r="C2280" s="297"/>
      <c r="D2280" s="249" t="s">
        <v>0</v>
      </c>
      <c r="E2280" s="250" t="s">
        <v>1</v>
      </c>
      <c r="F2280" s="272" t="s">
        <v>61</v>
      </c>
      <c r="G2280" s="285" t="s">
        <v>56</v>
      </c>
      <c r="H2280" s="441" t="s">
        <v>158</v>
      </c>
      <c r="I2280" s="442" t="s">
        <v>159</v>
      </c>
      <c r="J2280" s="442" t="s">
        <v>160</v>
      </c>
      <c r="K2280" s="443" t="s">
        <v>161</v>
      </c>
      <c r="L2280" s="444" t="s">
        <v>162</v>
      </c>
    </row>
    <row r="2281" spans="2:12" x14ac:dyDescent="0.3">
      <c r="B2281" s="422">
        <v>0</v>
      </c>
      <c r="C2281" s="289"/>
      <c r="D2281" s="254">
        <v>0</v>
      </c>
      <c r="E2281" s="255"/>
      <c r="F2281" s="292"/>
      <c r="G2281" s="288">
        <v>0</v>
      </c>
      <c r="H2281" s="450">
        <v>0</v>
      </c>
      <c r="I2281" s="275" t="s">
        <v>1232</v>
      </c>
      <c r="J2281" s="451">
        <v>0</v>
      </c>
      <c r="K2281" s="452">
        <v>0</v>
      </c>
      <c r="L2281" s="453">
        <v>0</v>
      </c>
    </row>
    <row r="2282" spans="2:12" x14ac:dyDescent="0.3">
      <c r="B2282" s="422">
        <v>0</v>
      </c>
      <c r="C2282" s="289"/>
      <c r="D2282" s="254">
        <v>0</v>
      </c>
      <c r="E2282" s="255"/>
      <c r="F2282" s="292"/>
      <c r="G2282" s="257">
        <v>0</v>
      </c>
      <c r="H2282" s="437">
        <v>0</v>
      </c>
      <c r="I2282" s="258" t="s">
        <v>1226</v>
      </c>
      <c r="J2282" s="339">
        <v>0</v>
      </c>
      <c r="K2282" s="420">
        <v>0</v>
      </c>
      <c r="L2282" s="454">
        <v>0</v>
      </c>
    </row>
    <row r="2283" spans="2:12" x14ac:dyDescent="0.3">
      <c r="B2283" s="422">
        <v>0</v>
      </c>
      <c r="C2283" s="289"/>
      <c r="D2283" s="254">
        <v>0</v>
      </c>
      <c r="E2283" s="255"/>
      <c r="F2283" s="292"/>
      <c r="G2283" s="257">
        <v>0</v>
      </c>
      <c r="H2283" s="437">
        <v>0</v>
      </c>
      <c r="I2283" s="258" t="s">
        <v>1227</v>
      </c>
      <c r="J2283" s="339">
        <v>0</v>
      </c>
      <c r="K2283" s="420">
        <v>0</v>
      </c>
      <c r="L2283" s="454">
        <v>0</v>
      </c>
    </row>
    <row r="2284" spans="2:12" ht="15" thickBot="1" x14ac:dyDescent="0.35">
      <c r="B2284" s="455" t="s">
        <v>64</v>
      </c>
      <c r="C2284" s="298"/>
      <c r="D2284" s="299"/>
      <c r="E2284" s="300"/>
      <c r="F2284" s="301"/>
      <c r="G2284" s="288">
        <v>0</v>
      </c>
      <c r="H2284" s="438" t="s">
        <v>64</v>
      </c>
      <c r="I2284" s="261" t="s">
        <v>156</v>
      </c>
      <c r="J2284" s="262"/>
      <c r="K2284" s="426" t="s">
        <v>156</v>
      </c>
      <c r="L2284" s="439">
        <v>0</v>
      </c>
    </row>
    <row r="2285" spans="2:12" x14ac:dyDescent="0.3">
      <c r="B2285" s="235"/>
      <c r="C2285" s="302"/>
      <c r="D2285" s="303" t="s">
        <v>65</v>
      </c>
      <c r="E2285" s="304"/>
      <c r="F2285" s="305"/>
      <c r="G2285" s="306">
        <v>7.9702000000000002</v>
      </c>
      <c r="H2285" s="307"/>
      <c r="I2285" s="308"/>
      <c r="J2285" s="309"/>
      <c r="K2285" s="308"/>
      <c r="L2285" s="310"/>
    </row>
    <row r="2286" spans="2:12" x14ac:dyDescent="0.3">
      <c r="B2286" s="232"/>
      <c r="C2286" s="302"/>
      <c r="D2286" s="311" t="s">
        <v>7</v>
      </c>
      <c r="E2286" s="312"/>
      <c r="F2286" s="313">
        <v>0.1</v>
      </c>
      <c r="G2286" s="73">
        <v>0.79700000000000004</v>
      </c>
      <c r="H2286" s="314"/>
      <c r="I2286" s="315"/>
      <c r="J2286" s="316"/>
      <c r="K2286" s="456"/>
      <c r="L2286" s="317"/>
    </row>
    <row r="2287" spans="2:12" x14ac:dyDescent="0.3">
      <c r="B2287" s="232"/>
      <c r="C2287" s="302"/>
      <c r="D2287" s="311" t="s">
        <v>8</v>
      </c>
      <c r="E2287" s="312"/>
      <c r="F2287" s="313">
        <v>0.1</v>
      </c>
      <c r="G2287" s="73">
        <v>0.79700000000000004</v>
      </c>
      <c r="H2287" s="314"/>
      <c r="I2287" s="315"/>
      <c r="J2287" s="316"/>
      <c r="K2287" s="456"/>
      <c r="L2287" s="317"/>
    </row>
    <row r="2288" spans="2:12" x14ac:dyDescent="0.3">
      <c r="C2288" s="302"/>
      <c r="D2288" s="318" t="s">
        <v>67</v>
      </c>
      <c r="E2288" s="319"/>
      <c r="F2288" s="305"/>
      <c r="G2288" s="76">
        <v>9.5640000000000001</v>
      </c>
      <c r="H2288" s="314"/>
      <c r="I2288" s="315"/>
      <c r="J2288" s="316"/>
      <c r="K2288" s="456"/>
      <c r="L2288" s="317"/>
    </row>
    <row r="2289" spans="2:12" ht="15" thickBot="1" x14ac:dyDescent="0.35">
      <c r="B2289" s="232" t="s">
        <v>66</v>
      </c>
      <c r="C2289" s="302"/>
      <c r="D2289" s="320" t="s">
        <v>68</v>
      </c>
      <c r="E2289" s="321"/>
      <c r="F2289" s="322"/>
      <c r="G2289" s="78">
        <v>9.56</v>
      </c>
      <c r="H2289" s="323">
        <v>1</v>
      </c>
      <c r="I2289" s="324"/>
      <c r="J2289" s="325"/>
      <c r="K2289" s="457"/>
      <c r="L2289" s="326">
        <v>0.89767885373014478</v>
      </c>
    </row>
    <row r="2290" spans="2:12" x14ac:dyDescent="0.3">
      <c r="B2290" s="232"/>
      <c r="C2290" s="302"/>
      <c r="D2290" s="219"/>
      <c r="E2290" s="327"/>
      <c r="F2290" s="241"/>
      <c r="G2290" s="327"/>
      <c r="H2290" s="230"/>
      <c r="I2290" s="230"/>
      <c r="J2290" s="231"/>
      <c r="K2290" s="230"/>
      <c r="L2290" s="230"/>
    </row>
    <row r="2291" spans="2:12" x14ac:dyDescent="0.3">
      <c r="B2291" s="232"/>
      <c r="C2291" s="302"/>
      <c r="D2291" s="219"/>
      <c r="E2291" s="327"/>
      <c r="F2291" s="241"/>
      <c r="G2291" s="327"/>
      <c r="H2291" s="230"/>
      <c r="I2291" s="230"/>
      <c r="J2291" s="231"/>
      <c r="K2291" s="230"/>
      <c r="L2291" s="230"/>
    </row>
    <row r="2292" spans="2:12" x14ac:dyDescent="0.3">
      <c r="B2292" s="232"/>
      <c r="C2292" s="232"/>
      <c r="D2292" s="219"/>
      <c r="E2292" s="327"/>
      <c r="F2292" s="241"/>
      <c r="G2292" s="327"/>
      <c r="H2292" s="230"/>
      <c r="I2292" s="230"/>
      <c r="J2292" s="231"/>
      <c r="K2292" s="230"/>
      <c r="L2292" s="230"/>
    </row>
    <row r="2293" spans="2:12" x14ac:dyDescent="0.3">
      <c r="J2293" s="226"/>
    </row>
    <row r="2294" spans="2:12" x14ac:dyDescent="0.3">
      <c r="J2294" s="226"/>
    </row>
    <row r="2295" spans="2:12" x14ac:dyDescent="0.3">
      <c r="J2295" s="226"/>
    </row>
    <row r="2296" spans="2:12" x14ac:dyDescent="0.3">
      <c r="J2296" s="226"/>
    </row>
    <row r="2297" spans="2:12" x14ac:dyDescent="0.3">
      <c r="J2297" s="226"/>
    </row>
    <row r="2299" spans="2:12" ht="37.200000000000003" customHeight="1" x14ac:dyDescent="0.3">
      <c r="B2299" s="710" t="s">
        <v>1809</v>
      </c>
      <c r="C2299" s="710"/>
      <c r="D2299" s="710"/>
      <c r="E2299" s="710"/>
      <c r="F2299" s="710"/>
      <c r="G2299" s="710"/>
      <c r="H2299" s="710"/>
      <c r="I2299" s="710"/>
      <c r="J2299" s="710"/>
      <c r="K2299" s="710"/>
      <c r="L2299" s="710"/>
    </row>
    <row r="2300" spans="2:12" x14ac:dyDescent="0.3">
      <c r="B2300" s="227"/>
      <c r="C2300" s="227"/>
      <c r="D2300" s="228"/>
      <c r="E2300" s="229"/>
      <c r="F2300" s="229"/>
      <c r="G2300" s="229"/>
      <c r="H2300" s="230"/>
      <c r="I2300" s="230"/>
      <c r="J2300" s="231"/>
      <c r="K2300" s="230"/>
      <c r="L2300" s="230"/>
    </row>
    <row r="2301" spans="2:12" x14ac:dyDescent="0.3">
      <c r="B2301" s="410" t="s">
        <v>1222</v>
      </c>
      <c r="C2301" s="232" t="s">
        <v>1223</v>
      </c>
      <c r="D2301" s="232"/>
      <c r="E2301" s="232"/>
      <c r="F2301" s="233"/>
      <c r="G2301" s="234"/>
      <c r="H2301" s="230"/>
      <c r="J2301" s="231"/>
      <c r="K2301" s="230"/>
      <c r="L2301" s="230"/>
    </row>
    <row r="2302" spans="2:12" x14ac:dyDescent="0.3">
      <c r="B2302" s="232" t="s">
        <v>1224</v>
      </c>
      <c r="C2302" s="235" t="s">
        <v>157</v>
      </c>
      <c r="D2302" s="411"/>
      <c r="E2302" s="412"/>
      <c r="F2302" s="233"/>
      <c r="G2302" s="234"/>
      <c r="H2302" s="230"/>
      <c r="I2302" s="230"/>
      <c r="J2302" s="231"/>
      <c r="K2302" s="230"/>
      <c r="L2302" s="230"/>
    </row>
    <row r="2303" spans="2:12" x14ac:dyDescent="0.3">
      <c r="B2303" s="232"/>
      <c r="C2303" s="236"/>
      <c r="D2303" s="237"/>
      <c r="E2303" s="238"/>
      <c r="F2303" s="239"/>
      <c r="G2303" s="240"/>
      <c r="H2303" s="230"/>
      <c r="I2303" s="230"/>
      <c r="J2303" s="231"/>
      <c r="K2303" s="230"/>
      <c r="L2303" s="230"/>
    </row>
    <row r="2304" spans="2:12" ht="36.75" customHeight="1" x14ac:dyDescent="0.3">
      <c r="B2304" s="413" t="s">
        <v>48</v>
      </c>
      <c r="C2304" s="236"/>
      <c r="D2304" s="237"/>
      <c r="E2304" s="238"/>
      <c r="F2304" s="238"/>
      <c r="G2304" s="238"/>
      <c r="H2304" s="230"/>
      <c r="I2304" s="230"/>
      <c r="J2304" s="231"/>
      <c r="K2304" s="230"/>
      <c r="L2304" s="230"/>
    </row>
    <row r="2305" spans="2:13" x14ac:dyDescent="0.3">
      <c r="B2305" s="235" t="s">
        <v>49</v>
      </c>
      <c r="C2305" s="232" t="s">
        <v>994</v>
      </c>
      <c r="D2305" s="232"/>
      <c r="E2305" s="232"/>
      <c r="F2305" s="241" t="s">
        <v>50</v>
      </c>
      <c r="G2305" s="242" t="s">
        <v>5</v>
      </c>
      <c r="H2305" s="230"/>
      <c r="I2305" s="230"/>
      <c r="J2305" s="231"/>
      <c r="K2305" s="230"/>
      <c r="L2305" s="230"/>
    </row>
    <row r="2306" spans="2:13" ht="19.2" customHeight="1" thickBot="1" x14ac:dyDescent="0.35">
      <c r="B2306" s="235" t="s">
        <v>51</v>
      </c>
      <c r="C2306" s="235" t="s">
        <v>995</v>
      </c>
      <c r="D2306" s="235"/>
      <c r="E2306" s="235"/>
      <c r="F2306" s="235"/>
      <c r="G2306" s="235"/>
      <c r="H2306" s="235"/>
      <c r="I2306" s="235"/>
      <c r="J2306" s="235"/>
      <c r="K2306" s="230"/>
      <c r="L2306" s="230"/>
    </row>
    <row r="2307" spans="2:13" ht="20.399999999999999" customHeight="1" thickTop="1" x14ac:dyDescent="0.3">
      <c r="B2307" s="414" t="s">
        <v>52</v>
      </c>
      <c r="C2307" s="243"/>
      <c r="D2307" s="244"/>
      <c r="E2307" s="245"/>
      <c r="F2307" s="246"/>
      <c r="G2307" s="247"/>
      <c r="H2307" s="396" t="s">
        <v>164</v>
      </c>
      <c r="I2307" s="397"/>
      <c r="J2307" s="397"/>
      <c r="K2307" s="397"/>
      <c r="L2307" s="398"/>
    </row>
    <row r="2308" spans="2:13" x14ac:dyDescent="0.3">
      <c r="B2308" s="415" t="s">
        <v>53</v>
      </c>
      <c r="C2308" s="248" t="s">
        <v>1</v>
      </c>
      <c r="D2308" s="249" t="s">
        <v>54</v>
      </c>
      <c r="E2308" s="250" t="s">
        <v>23</v>
      </c>
      <c r="F2308" s="250" t="s">
        <v>55</v>
      </c>
      <c r="G2308" s="251" t="s">
        <v>56</v>
      </c>
      <c r="H2308" s="416" t="s">
        <v>158</v>
      </c>
      <c r="I2308" s="417" t="s">
        <v>159</v>
      </c>
      <c r="J2308" s="417" t="s">
        <v>160</v>
      </c>
      <c r="K2308" s="417" t="s">
        <v>161</v>
      </c>
      <c r="L2308" s="418" t="s">
        <v>162</v>
      </c>
    </row>
    <row r="2309" spans="2:13" x14ac:dyDescent="0.3">
      <c r="B2309" s="252"/>
      <c r="C2309" s="253"/>
      <c r="D2309" s="254"/>
      <c r="E2309" s="255">
        <v>0</v>
      </c>
      <c r="F2309" s="256"/>
      <c r="G2309" s="26">
        <v>0</v>
      </c>
      <c r="H2309" s="419">
        <v>0</v>
      </c>
      <c r="I2309" s="258" t="s">
        <v>1226</v>
      </c>
      <c r="J2309" s="339"/>
      <c r="K2309" s="420"/>
      <c r="L2309" s="421">
        <v>0</v>
      </c>
    </row>
    <row r="2310" spans="2:13" x14ac:dyDescent="0.3">
      <c r="B2310" s="422">
        <v>0</v>
      </c>
      <c r="C2310" s="253"/>
      <c r="D2310" s="254">
        <v>0</v>
      </c>
      <c r="E2310" s="255">
        <v>0</v>
      </c>
      <c r="F2310" s="256"/>
      <c r="G2310" s="26">
        <v>0</v>
      </c>
      <c r="H2310" s="419">
        <v>0</v>
      </c>
      <c r="I2310" s="258" t="s">
        <v>1227</v>
      </c>
      <c r="J2310" s="339">
        <v>0</v>
      </c>
      <c r="K2310" s="420">
        <v>0</v>
      </c>
      <c r="L2310" s="421">
        <v>0</v>
      </c>
    </row>
    <row r="2311" spans="2:13" ht="30" customHeight="1" x14ac:dyDescent="0.3">
      <c r="B2311" s="422">
        <v>0</v>
      </c>
      <c r="C2311" s="253"/>
      <c r="D2311" s="254">
        <v>0</v>
      </c>
      <c r="E2311" s="255">
        <v>0</v>
      </c>
      <c r="F2311" s="256"/>
      <c r="G2311" s="26">
        <v>0</v>
      </c>
      <c r="H2311" s="419">
        <v>0</v>
      </c>
      <c r="I2311" s="258" t="s">
        <v>1228</v>
      </c>
      <c r="J2311" s="339">
        <v>0</v>
      </c>
      <c r="K2311" s="420">
        <v>0</v>
      </c>
      <c r="L2311" s="421">
        <v>0</v>
      </c>
    </row>
    <row r="2312" spans="2:13" x14ac:dyDescent="0.3">
      <c r="B2312" s="422">
        <v>0</v>
      </c>
      <c r="C2312" s="253"/>
      <c r="D2312" s="254">
        <v>0</v>
      </c>
      <c r="E2312" s="255">
        <v>0</v>
      </c>
      <c r="F2312" s="256"/>
      <c r="G2312" s="26">
        <v>0</v>
      </c>
      <c r="H2312" s="419">
        <v>0</v>
      </c>
      <c r="I2312" s="258" t="s">
        <v>1229</v>
      </c>
      <c r="J2312" s="339">
        <v>0</v>
      </c>
      <c r="K2312" s="420">
        <v>0</v>
      </c>
      <c r="L2312" s="421">
        <v>0</v>
      </c>
    </row>
    <row r="2313" spans="2:13" x14ac:dyDescent="0.3">
      <c r="B2313" s="422">
        <v>0</v>
      </c>
      <c r="C2313" s="253"/>
      <c r="D2313" s="254">
        <v>0</v>
      </c>
      <c r="E2313" s="255">
        <v>0</v>
      </c>
      <c r="F2313" s="256"/>
      <c r="G2313" s="26">
        <v>0</v>
      </c>
      <c r="H2313" s="419">
        <v>0</v>
      </c>
      <c r="I2313" s="258" t="s">
        <v>1230</v>
      </c>
      <c r="J2313" s="339">
        <v>0</v>
      </c>
      <c r="K2313" s="420">
        <v>0</v>
      </c>
      <c r="L2313" s="421">
        <v>0</v>
      </c>
    </row>
    <row r="2314" spans="2:13" x14ac:dyDescent="0.3">
      <c r="B2314" s="422" t="s">
        <v>73</v>
      </c>
      <c r="C2314" s="253"/>
      <c r="D2314" s="254">
        <v>0</v>
      </c>
      <c r="E2314" s="255">
        <v>0</v>
      </c>
      <c r="F2314" s="256"/>
      <c r="G2314" s="26">
        <v>6.9000000000000006E-2</v>
      </c>
      <c r="H2314" s="419">
        <v>1.8889701663169795E-2</v>
      </c>
      <c r="I2314" s="258" t="s">
        <v>1231</v>
      </c>
      <c r="J2314" s="61" t="s">
        <v>165</v>
      </c>
      <c r="K2314" s="100">
        <v>0.4</v>
      </c>
      <c r="L2314" s="101">
        <v>7.5558806652679181E-3</v>
      </c>
      <c r="M2314" s="62">
        <v>18</v>
      </c>
    </row>
    <row r="2315" spans="2:13" x14ac:dyDescent="0.3">
      <c r="B2315" s="422" t="s">
        <v>57</v>
      </c>
      <c r="C2315" s="253"/>
      <c r="D2315" s="259"/>
      <c r="E2315" s="255"/>
      <c r="F2315" s="256"/>
      <c r="G2315" s="260">
        <v>6.9000000000000006E-2</v>
      </c>
      <c r="H2315" s="425" t="s">
        <v>57</v>
      </c>
      <c r="I2315" s="261" t="s">
        <v>156</v>
      </c>
      <c r="J2315" s="262"/>
      <c r="K2315" s="426" t="s">
        <v>156</v>
      </c>
      <c r="L2315" s="427">
        <v>7.5558806652679181E-3</v>
      </c>
    </row>
    <row r="2316" spans="2:13" x14ac:dyDescent="0.3">
      <c r="B2316" s="428" t="s">
        <v>22</v>
      </c>
      <c r="C2316" s="263"/>
      <c r="D2316" s="264"/>
      <c r="E2316" s="265"/>
      <c r="F2316" s="266"/>
      <c r="G2316" s="267"/>
      <c r="H2316" s="429"/>
      <c r="I2316" s="268"/>
      <c r="J2316" s="269"/>
      <c r="K2316" s="430"/>
      <c r="L2316" s="270"/>
    </row>
    <row r="2317" spans="2:13" x14ac:dyDescent="0.3">
      <c r="B2317" s="431" t="s">
        <v>58</v>
      </c>
      <c r="C2317" s="271" t="s">
        <v>1</v>
      </c>
      <c r="D2317" s="329" t="s">
        <v>59</v>
      </c>
      <c r="E2317" s="272" t="s">
        <v>23</v>
      </c>
      <c r="F2317" s="272" t="s">
        <v>55</v>
      </c>
      <c r="G2317" s="273" t="s">
        <v>56</v>
      </c>
      <c r="H2317" s="416" t="s">
        <v>158</v>
      </c>
      <c r="I2317" s="417" t="s">
        <v>159</v>
      </c>
      <c r="J2317" s="417" t="s">
        <v>160</v>
      </c>
      <c r="K2317" s="432" t="s">
        <v>161</v>
      </c>
      <c r="L2317" s="418" t="s">
        <v>162</v>
      </c>
    </row>
    <row r="2318" spans="2:13" x14ac:dyDescent="0.3">
      <c r="B2318" s="8" t="s">
        <v>24</v>
      </c>
      <c r="C2318" s="25">
        <v>1</v>
      </c>
      <c r="D2318" s="3">
        <v>4.05</v>
      </c>
      <c r="E2318" s="26">
        <v>4.05</v>
      </c>
      <c r="F2318" s="26">
        <v>0.16</v>
      </c>
      <c r="G2318" s="26">
        <v>0.64800000000000002</v>
      </c>
      <c r="H2318" s="433">
        <v>0.17739893735846415</v>
      </c>
      <c r="I2318" s="97"/>
      <c r="J2318" s="434" t="s">
        <v>163</v>
      </c>
      <c r="K2318" s="435">
        <v>1</v>
      </c>
      <c r="L2318" s="436">
        <v>0.17739893735846415</v>
      </c>
      <c r="M2318" s="62">
        <v>101</v>
      </c>
    </row>
    <row r="2319" spans="2:13" x14ac:dyDescent="0.3">
      <c r="B2319" s="8" t="s">
        <v>37</v>
      </c>
      <c r="C2319" s="25">
        <v>1</v>
      </c>
      <c r="D2319" s="3">
        <v>4.0999999999999996</v>
      </c>
      <c r="E2319" s="26">
        <v>4.0999999999999996</v>
      </c>
      <c r="F2319" s="26">
        <v>0.16</v>
      </c>
      <c r="G2319" s="26">
        <v>0.65599999999999992</v>
      </c>
      <c r="H2319" s="419">
        <v>0.17958904769622294</v>
      </c>
      <c r="I2319" s="99"/>
      <c r="J2319" s="423" t="s">
        <v>163</v>
      </c>
      <c r="K2319" s="424">
        <v>1</v>
      </c>
      <c r="L2319" s="421">
        <v>0.17958904769622294</v>
      </c>
      <c r="M2319" s="62">
        <v>122</v>
      </c>
    </row>
    <row r="2320" spans="2:13" x14ac:dyDescent="0.3">
      <c r="B2320" s="8" t="s">
        <v>69</v>
      </c>
      <c r="C2320" s="25">
        <v>0.1</v>
      </c>
      <c r="D2320" s="3">
        <v>4.55</v>
      </c>
      <c r="E2320" s="26">
        <v>0.45500000000000002</v>
      </c>
      <c r="F2320" s="27">
        <v>0.16</v>
      </c>
      <c r="G2320" s="26">
        <v>7.2800000000000004E-2</v>
      </c>
      <c r="H2320" s="419">
        <v>1.9930004073605231E-2</v>
      </c>
      <c r="I2320" s="99"/>
      <c r="J2320" s="423" t="s">
        <v>163</v>
      </c>
      <c r="K2320" s="424">
        <v>1</v>
      </c>
      <c r="L2320" s="421">
        <v>1.9930004073605231E-2</v>
      </c>
      <c r="M2320" s="62">
        <v>113</v>
      </c>
    </row>
    <row r="2321" spans="2:12" x14ac:dyDescent="0.3">
      <c r="B2321" s="422"/>
      <c r="C2321" s="253"/>
      <c r="D2321" s="254"/>
      <c r="E2321" s="255"/>
      <c r="F2321" s="255"/>
      <c r="G2321" s="257"/>
      <c r="H2321" s="437">
        <v>0</v>
      </c>
      <c r="I2321" s="258" t="s">
        <v>1228</v>
      </c>
      <c r="J2321" s="339"/>
      <c r="K2321" s="420"/>
      <c r="L2321" s="421">
        <v>0</v>
      </c>
    </row>
    <row r="2322" spans="2:12" x14ac:dyDescent="0.3">
      <c r="B2322" s="422"/>
      <c r="C2322" s="253"/>
      <c r="D2322" s="254"/>
      <c r="E2322" s="255"/>
      <c r="F2322" s="255"/>
      <c r="G2322" s="257"/>
      <c r="H2322" s="437">
        <v>0</v>
      </c>
      <c r="I2322" s="258" t="s">
        <v>1229</v>
      </c>
      <c r="J2322" s="339">
        <v>0</v>
      </c>
      <c r="K2322" s="420">
        <v>0</v>
      </c>
      <c r="L2322" s="421">
        <v>0</v>
      </c>
    </row>
    <row r="2323" spans="2:12" x14ac:dyDescent="0.3">
      <c r="B2323" s="422">
        <v>0</v>
      </c>
      <c r="C2323" s="253"/>
      <c r="D2323" s="254">
        <v>0</v>
      </c>
      <c r="E2323" s="255">
        <v>0</v>
      </c>
      <c r="F2323" s="255"/>
      <c r="G2323" s="257">
        <v>0</v>
      </c>
      <c r="H2323" s="437">
        <v>0</v>
      </c>
      <c r="I2323" s="258" t="s">
        <v>1230</v>
      </c>
      <c r="J2323" s="339">
        <v>0</v>
      </c>
      <c r="K2323" s="420">
        <v>0</v>
      </c>
      <c r="L2323" s="421">
        <v>0</v>
      </c>
    </row>
    <row r="2324" spans="2:12" x14ac:dyDescent="0.3">
      <c r="B2324" s="422">
        <v>0</v>
      </c>
      <c r="C2324" s="253"/>
      <c r="D2324" s="254">
        <v>0</v>
      </c>
      <c r="E2324" s="255">
        <v>0</v>
      </c>
      <c r="F2324" s="256"/>
      <c r="G2324" s="257">
        <v>0</v>
      </c>
      <c r="H2324" s="437">
        <v>0</v>
      </c>
      <c r="I2324" s="258" t="s">
        <v>1231</v>
      </c>
      <c r="J2324" s="339">
        <v>0</v>
      </c>
      <c r="K2324" s="420">
        <v>0</v>
      </c>
      <c r="L2324" s="421">
        <v>0</v>
      </c>
    </row>
    <row r="2325" spans="2:12" x14ac:dyDescent="0.3">
      <c r="B2325" s="422">
        <v>0</v>
      </c>
      <c r="C2325" s="253"/>
      <c r="D2325" s="254">
        <v>0</v>
      </c>
      <c r="E2325" s="255">
        <v>0</v>
      </c>
      <c r="F2325" s="256"/>
      <c r="G2325" s="257">
        <v>0</v>
      </c>
      <c r="H2325" s="437">
        <v>0</v>
      </c>
      <c r="I2325" s="258" t="s">
        <v>1237</v>
      </c>
      <c r="J2325" s="339">
        <v>0</v>
      </c>
      <c r="K2325" s="420">
        <v>0</v>
      </c>
      <c r="L2325" s="421">
        <v>0</v>
      </c>
    </row>
    <row r="2326" spans="2:12" x14ac:dyDescent="0.3">
      <c r="B2326" s="422">
        <v>0</v>
      </c>
      <c r="C2326" s="253"/>
      <c r="D2326" s="254">
        <v>0</v>
      </c>
      <c r="E2326" s="255">
        <v>0</v>
      </c>
      <c r="F2326" s="256"/>
      <c r="G2326" s="257">
        <v>0</v>
      </c>
      <c r="H2326" s="437">
        <v>0</v>
      </c>
      <c r="I2326" s="258" t="s">
        <v>1238</v>
      </c>
      <c r="J2326" s="339">
        <v>0</v>
      </c>
      <c r="K2326" s="420">
        <v>0</v>
      </c>
      <c r="L2326" s="421">
        <v>0</v>
      </c>
    </row>
    <row r="2327" spans="2:12" x14ac:dyDescent="0.3">
      <c r="B2327" s="422" t="s">
        <v>60</v>
      </c>
      <c r="C2327" s="253"/>
      <c r="D2327" s="259"/>
      <c r="E2327" s="255"/>
      <c r="F2327" s="256"/>
      <c r="G2327" s="260">
        <v>1.3767999999999998</v>
      </c>
      <c r="H2327" s="438" t="s">
        <v>60</v>
      </c>
      <c r="I2327" s="261" t="s">
        <v>156</v>
      </c>
      <c r="J2327" s="262"/>
      <c r="K2327" s="426" t="s">
        <v>156</v>
      </c>
      <c r="L2327" s="439">
        <v>0.37691798912829233</v>
      </c>
    </row>
    <row r="2328" spans="2:12" x14ac:dyDescent="0.3">
      <c r="B2328" s="428" t="s">
        <v>38</v>
      </c>
      <c r="C2328" s="263"/>
      <c r="D2328" s="264"/>
      <c r="E2328" s="276"/>
      <c r="F2328" s="266"/>
      <c r="G2328" s="277"/>
      <c r="H2328" s="278"/>
      <c r="I2328" s="279"/>
      <c r="J2328" s="280"/>
      <c r="K2328" s="281"/>
      <c r="L2328" s="282"/>
    </row>
    <row r="2329" spans="2:12" x14ac:dyDescent="0.3">
      <c r="B2329" s="415" t="s">
        <v>53</v>
      </c>
      <c r="C2329" s="263"/>
      <c r="D2329" s="283" t="s">
        <v>0</v>
      </c>
      <c r="E2329" s="284" t="s">
        <v>1</v>
      </c>
      <c r="F2329" s="440" t="s">
        <v>61</v>
      </c>
      <c r="G2329" s="251" t="s">
        <v>56</v>
      </c>
      <c r="H2329" s="441" t="s">
        <v>158</v>
      </c>
      <c r="I2329" s="442" t="s">
        <v>159</v>
      </c>
      <c r="J2329" s="442" t="s">
        <v>160</v>
      </c>
      <c r="K2329" s="443" t="s">
        <v>161</v>
      </c>
      <c r="L2329" s="444" t="s">
        <v>162</v>
      </c>
    </row>
    <row r="2330" spans="2:12" x14ac:dyDescent="0.3">
      <c r="B2330" s="445" t="s">
        <v>1320</v>
      </c>
      <c r="C2330" s="263"/>
      <c r="D2330" s="283" t="s">
        <v>5</v>
      </c>
      <c r="E2330" s="286">
        <v>1</v>
      </c>
      <c r="F2330" s="287">
        <v>0.59</v>
      </c>
      <c r="G2330" s="26">
        <v>0.59</v>
      </c>
      <c r="H2330" s="419">
        <v>0.1615206374097127</v>
      </c>
      <c r="I2330" s="275" t="s">
        <v>1232</v>
      </c>
      <c r="J2330" s="339" t="s">
        <v>163</v>
      </c>
      <c r="K2330" s="420">
        <v>1</v>
      </c>
      <c r="L2330" s="421">
        <v>0.1615206374097127</v>
      </c>
    </row>
    <row r="2331" spans="2:12" x14ac:dyDescent="0.3">
      <c r="B2331" s="422" t="s">
        <v>1306</v>
      </c>
      <c r="C2331" s="289"/>
      <c r="D2331" s="290" t="s">
        <v>1318</v>
      </c>
      <c r="E2331" s="291">
        <v>4.0000000000000001E-3</v>
      </c>
      <c r="F2331" s="292">
        <v>52.9</v>
      </c>
      <c r="G2331" s="26">
        <v>0.21160000000000001</v>
      </c>
      <c r="H2331" s="419">
        <v>5.7928418433720701E-2</v>
      </c>
      <c r="I2331" s="258" t="s">
        <v>1226</v>
      </c>
      <c r="J2331" s="339" t="s">
        <v>165</v>
      </c>
      <c r="K2331" s="420">
        <v>0.4</v>
      </c>
      <c r="L2331" s="421">
        <v>2.317136737348828E-2</v>
      </c>
    </row>
    <row r="2332" spans="2:12" x14ac:dyDescent="0.3">
      <c r="B2332" s="422" t="s">
        <v>1282</v>
      </c>
      <c r="C2332" s="289"/>
      <c r="D2332" s="290" t="s">
        <v>1318</v>
      </c>
      <c r="E2332" s="291">
        <v>4.0000000000000001E-3</v>
      </c>
      <c r="F2332" s="292">
        <v>31.98</v>
      </c>
      <c r="G2332" s="26">
        <v>0.12792000000000001</v>
      </c>
      <c r="H2332" s="419">
        <v>3.5019864300763481E-2</v>
      </c>
      <c r="I2332" s="258" t="s">
        <v>1227</v>
      </c>
      <c r="J2332" s="339" t="s">
        <v>163</v>
      </c>
      <c r="K2332" s="420">
        <v>0.4</v>
      </c>
      <c r="L2332" s="421">
        <v>1.4007945720305393E-2</v>
      </c>
    </row>
    <row r="2333" spans="2:12" ht="28.8" customHeight="1" x14ac:dyDescent="0.3">
      <c r="B2333" s="446" t="s">
        <v>1321</v>
      </c>
      <c r="C2333" s="447"/>
      <c r="D2333" s="290" t="s">
        <v>5</v>
      </c>
      <c r="E2333" s="291">
        <v>1</v>
      </c>
      <c r="F2333" s="292">
        <v>1.27</v>
      </c>
      <c r="G2333" s="26">
        <v>1.27</v>
      </c>
      <c r="H2333" s="419">
        <v>0.34768001611921212</v>
      </c>
      <c r="I2333" s="258" t="s">
        <v>1228</v>
      </c>
      <c r="J2333" s="339" t="s">
        <v>163</v>
      </c>
      <c r="K2333" s="420">
        <v>1</v>
      </c>
      <c r="L2333" s="421">
        <v>0.34768001611921212</v>
      </c>
    </row>
    <row r="2334" spans="2:12" x14ac:dyDescent="0.3">
      <c r="B2334" s="422" t="s">
        <v>1236</v>
      </c>
      <c r="C2334" s="289"/>
      <c r="D2334" s="290" t="s">
        <v>5</v>
      </c>
      <c r="E2334" s="291">
        <v>3.0000000000000001E-3</v>
      </c>
      <c r="F2334" s="292">
        <v>1.96</v>
      </c>
      <c r="G2334" s="26">
        <v>5.8799999999999998E-3</v>
      </c>
      <c r="H2334" s="419">
        <v>1.60973109825273E-3</v>
      </c>
      <c r="I2334" s="258" t="s">
        <v>1229</v>
      </c>
      <c r="J2334" s="339" t="s">
        <v>165</v>
      </c>
      <c r="K2334" s="420">
        <v>0.4</v>
      </c>
      <c r="L2334" s="421">
        <v>6.4389243930109211E-4</v>
      </c>
    </row>
    <row r="2335" spans="2:12" x14ac:dyDescent="0.3">
      <c r="B2335" s="448" t="s">
        <v>1296</v>
      </c>
      <c r="C2335" s="447"/>
      <c r="D2335" s="290" t="s">
        <v>5</v>
      </c>
      <c r="E2335" s="291">
        <v>3.0000000000000001E-3</v>
      </c>
      <c r="F2335" s="292">
        <v>0.52800000000000002</v>
      </c>
      <c r="G2335" s="26">
        <v>1.5840000000000001E-3</v>
      </c>
      <c r="H2335" s="419">
        <v>4.3364184687624569E-4</v>
      </c>
      <c r="I2335" s="258" t="s">
        <v>1230</v>
      </c>
      <c r="J2335" s="339" t="s">
        <v>165</v>
      </c>
      <c r="K2335" s="420">
        <v>0.4</v>
      </c>
      <c r="L2335" s="421">
        <v>1.7345673875049828E-4</v>
      </c>
    </row>
    <row r="2336" spans="2:12" x14ac:dyDescent="0.3">
      <c r="B2336" s="448"/>
      <c r="C2336" s="447"/>
      <c r="D2336" s="290"/>
      <c r="E2336" s="291"/>
      <c r="F2336" s="292"/>
      <c r="G2336" s="26">
        <v>0</v>
      </c>
      <c r="H2336" s="419">
        <v>0</v>
      </c>
      <c r="I2336" s="258"/>
      <c r="J2336" s="339"/>
      <c r="K2336" s="420"/>
      <c r="L2336" s="421">
        <v>0</v>
      </c>
    </row>
    <row r="2337" spans="2:12" x14ac:dyDescent="0.3">
      <c r="B2337" s="446"/>
      <c r="C2337" s="447"/>
      <c r="D2337" s="290"/>
      <c r="E2337" s="291"/>
      <c r="F2337" s="292"/>
      <c r="G2337" s="26">
        <v>0</v>
      </c>
      <c r="H2337" s="419">
        <v>0</v>
      </c>
      <c r="I2337" s="258"/>
      <c r="J2337" s="339"/>
      <c r="K2337" s="420"/>
      <c r="L2337" s="421">
        <v>0</v>
      </c>
    </row>
    <row r="2338" spans="2:12" x14ac:dyDescent="0.3">
      <c r="B2338" s="410"/>
      <c r="C2338" s="410"/>
      <c r="D2338" s="290"/>
      <c r="E2338" s="291"/>
      <c r="F2338" s="292"/>
      <c r="G2338" s="26">
        <v>0</v>
      </c>
      <c r="H2338" s="419">
        <v>0</v>
      </c>
      <c r="I2338" s="258"/>
      <c r="J2338" s="339"/>
      <c r="K2338" s="420"/>
      <c r="L2338" s="421">
        <v>0</v>
      </c>
    </row>
    <row r="2339" spans="2:12" x14ac:dyDescent="0.3">
      <c r="B2339" s="410"/>
      <c r="C2339" s="410"/>
      <c r="D2339" s="290"/>
      <c r="E2339" s="291"/>
      <c r="F2339" s="292"/>
      <c r="G2339" s="26">
        <v>0</v>
      </c>
      <c r="H2339" s="419">
        <v>0</v>
      </c>
      <c r="I2339" s="258"/>
      <c r="J2339" s="339"/>
      <c r="K2339" s="420"/>
      <c r="L2339" s="421">
        <v>0</v>
      </c>
    </row>
    <row r="2340" spans="2:12" x14ac:dyDescent="0.3">
      <c r="B2340" s="422"/>
      <c r="C2340" s="289"/>
      <c r="D2340" s="290"/>
      <c r="E2340" s="291"/>
      <c r="F2340" s="292"/>
      <c r="G2340" s="26">
        <v>0</v>
      </c>
      <c r="H2340" s="419">
        <v>0</v>
      </c>
      <c r="I2340" s="258"/>
      <c r="J2340" s="339"/>
      <c r="K2340" s="420"/>
      <c r="L2340" s="421">
        <v>0</v>
      </c>
    </row>
    <row r="2341" spans="2:12" x14ac:dyDescent="0.3">
      <c r="B2341" s="422"/>
      <c r="C2341" s="289"/>
      <c r="D2341" s="290"/>
      <c r="E2341" s="291"/>
      <c r="F2341" s="292"/>
      <c r="G2341" s="26">
        <v>0</v>
      </c>
      <c r="H2341" s="419">
        <v>0</v>
      </c>
      <c r="I2341" s="258"/>
      <c r="J2341" s="339"/>
      <c r="K2341" s="420"/>
      <c r="L2341" s="421">
        <v>0</v>
      </c>
    </row>
    <row r="2342" spans="2:12" x14ac:dyDescent="0.3">
      <c r="B2342" s="422"/>
      <c r="C2342" s="289"/>
      <c r="D2342" s="290"/>
      <c r="E2342" s="291"/>
      <c r="F2342" s="292"/>
      <c r="G2342" s="26">
        <v>0</v>
      </c>
      <c r="H2342" s="419">
        <v>0</v>
      </c>
      <c r="I2342" s="258"/>
      <c r="J2342" s="339"/>
      <c r="K2342" s="420"/>
      <c r="L2342" s="421">
        <v>0</v>
      </c>
    </row>
    <row r="2343" spans="2:12" x14ac:dyDescent="0.3">
      <c r="B2343" s="422"/>
      <c r="C2343" s="289"/>
      <c r="D2343" s="290"/>
      <c r="E2343" s="291"/>
      <c r="F2343" s="292"/>
      <c r="G2343" s="26">
        <v>0</v>
      </c>
      <c r="H2343" s="419">
        <v>0</v>
      </c>
      <c r="I2343" s="258"/>
      <c r="J2343" s="339"/>
      <c r="K2343" s="420"/>
      <c r="L2343" s="421">
        <v>0</v>
      </c>
    </row>
    <row r="2344" spans="2:12" x14ac:dyDescent="0.3">
      <c r="B2344" s="422">
        <v>0</v>
      </c>
      <c r="C2344" s="289"/>
      <c r="D2344" s="254">
        <v>0</v>
      </c>
      <c r="E2344" s="291"/>
      <c r="F2344" s="292"/>
      <c r="G2344" s="26">
        <v>0</v>
      </c>
      <c r="H2344" s="419">
        <v>0</v>
      </c>
      <c r="I2344" s="258"/>
      <c r="J2344" s="339">
        <v>0</v>
      </c>
      <c r="K2344" s="420">
        <v>0</v>
      </c>
      <c r="L2344" s="421">
        <v>0</v>
      </c>
    </row>
    <row r="2345" spans="2:12" x14ac:dyDescent="0.3">
      <c r="B2345" s="422">
        <v>0</v>
      </c>
      <c r="C2345" s="289"/>
      <c r="D2345" s="254">
        <v>0</v>
      </c>
      <c r="E2345" s="291"/>
      <c r="F2345" s="292"/>
      <c r="G2345" s="26">
        <v>0</v>
      </c>
      <c r="H2345" s="419">
        <v>0</v>
      </c>
      <c r="I2345" s="258"/>
      <c r="J2345" s="339">
        <v>0</v>
      </c>
      <c r="K2345" s="420">
        <v>0</v>
      </c>
      <c r="L2345" s="421">
        <v>0</v>
      </c>
    </row>
    <row r="2346" spans="2:12" x14ac:dyDescent="0.3">
      <c r="B2346" s="449" t="s">
        <v>62</v>
      </c>
      <c r="C2346" s="293"/>
      <c r="D2346" s="294"/>
      <c r="E2346" s="295"/>
      <c r="F2346" s="296"/>
      <c r="G2346" s="260">
        <v>2.2069839999999998</v>
      </c>
      <c r="H2346" s="438" t="s">
        <v>62</v>
      </c>
      <c r="I2346" s="261" t="s">
        <v>156</v>
      </c>
      <c r="J2346" s="262"/>
      <c r="K2346" s="426" t="s">
        <v>156</v>
      </c>
      <c r="L2346" s="439">
        <v>0.54719731580077002</v>
      </c>
    </row>
    <row r="2347" spans="2:12" x14ac:dyDescent="0.3">
      <c r="B2347" s="428" t="s">
        <v>63</v>
      </c>
      <c r="C2347" s="263"/>
      <c r="D2347" s="264"/>
      <c r="E2347" s="265"/>
      <c r="F2347" s="266"/>
      <c r="G2347" s="277"/>
      <c r="H2347" s="278"/>
      <c r="I2347" s="279"/>
      <c r="J2347" s="280"/>
      <c r="K2347" s="281"/>
      <c r="L2347" s="282">
        <v>0</v>
      </c>
    </row>
    <row r="2348" spans="2:12" x14ac:dyDescent="0.3">
      <c r="B2348" s="415" t="s">
        <v>53</v>
      </c>
      <c r="C2348" s="297"/>
      <c r="D2348" s="249" t="s">
        <v>0</v>
      </c>
      <c r="E2348" s="250" t="s">
        <v>1</v>
      </c>
      <c r="F2348" s="272" t="s">
        <v>61</v>
      </c>
      <c r="G2348" s="285" t="s">
        <v>56</v>
      </c>
      <c r="H2348" s="441" t="s">
        <v>158</v>
      </c>
      <c r="I2348" s="442" t="s">
        <v>159</v>
      </c>
      <c r="J2348" s="442" t="s">
        <v>160</v>
      </c>
      <c r="K2348" s="443" t="s">
        <v>161</v>
      </c>
      <c r="L2348" s="444" t="s">
        <v>162</v>
      </c>
    </row>
    <row r="2349" spans="2:12" x14ac:dyDescent="0.3">
      <c r="B2349" s="422">
        <v>0</v>
      </c>
      <c r="C2349" s="289"/>
      <c r="D2349" s="254">
        <v>0</v>
      </c>
      <c r="E2349" s="255"/>
      <c r="F2349" s="292"/>
      <c r="G2349" s="288">
        <v>0</v>
      </c>
      <c r="H2349" s="450">
        <v>0</v>
      </c>
      <c r="I2349" s="275" t="s">
        <v>1232</v>
      </c>
      <c r="J2349" s="451">
        <v>0</v>
      </c>
      <c r="K2349" s="452">
        <v>0</v>
      </c>
      <c r="L2349" s="453">
        <v>0</v>
      </c>
    </row>
    <row r="2350" spans="2:12" x14ac:dyDescent="0.3">
      <c r="B2350" s="422">
        <v>0</v>
      </c>
      <c r="C2350" s="289"/>
      <c r="D2350" s="254">
        <v>0</v>
      </c>
      <c r="E2350" s="255"/>
      <c r="F2350" s="292"/>
      <c r="G2350" s="257">
        <v>0</v>
      </c>
      <c r="H2350" s="437">
        <v>0</v>
      </c>
      <c r="I2350" s="258" t="s">
        <v>1226</v>
      </c>
      <c r="J2350" s="339">
        <v>0</v>
      </c>
      <c r="K2350" s="420">
        <v>0</v>
      </c>
      <c r="L2350" s="454">
        <v>0</v>
      </c>
    </row>
    <row r="2351" spans="2:12" x14ac:dyDescent="0.3">
      <c r="B2351" s="422">
        <v>0</v>
      </c>
      <c r="C2351" s="289"/>
      <c r="D2351" s="254">
        <v>0</v>
      </c>
      <c r="E2351" s="255"/>
      <c r="F2351" s="292"/>
      <c r="G2351" s="257">
        <v>0</v>
      </c>
      <c r="H2351" s="437">
        <v>0</v>
      </c>
      <c r="I2351" s="258" t="s">
        <v>1229</v>
      </c>
      <c r="J2351" s="339">
        <v>0</v>
      </c>
      <c r="K2351" s="420">
        <v>0</v>
      </c>
      <c r="L2351" s="454">
        <v>0</v>
      </c>
    </row>
    <row r="2352" spans="2:12" ht="15" thickBot="1" x14ac:dyDescent="0.35">
      <c r="B2352" s="455" t="s">
        <v>64</v>
      </c>
      <c r="C2352" s="298"/>
      <c r="D2352" s="299"/>
      <c r="E2352" s="300"/>
      <c r="F2352" s="301"/>
      <c r="G2352" s="288">
        <v>0</v>
      </c>
      <c r="H2352" s="438" t="s">
        <v>64</v>
      </c>
      <c r="I2352" s="261" t="s">
        <v>156</v>
      </c>
      <c r="J2352" s="262"/>
      <c r="K2352" s="426" t="s">
        <v>156</v>
      </c>
      <c r="L2352" s="439">
        <v>0</v>
      </c>
    </row>
    <row r="2353" spans="2:12" x14ac:dyDescent="0.3">
      <c r="B2353" s="235"/>
      <c r="C2353" s="302"/>
      <c r="D2353" s="303" t="s">
        <v>65</v>
      </c>
      <c r="E2353" s="304"/>
      <c r="F2353" s="305"/>
      <c r="G2353" s="306">
        <v>3.6527839999999996</v>
      </c>
      <c r="H2353" s="307"/>
      <c r="I2353" s="308"/>
      <c r="J2353" s="309"/>
      <c r="K2353" s="308"/>
      <c r="L2353" s="310"/>
    </row>
    <row r="2354" spans="2:12" x14ac:dyDescent="0.3">
      <c r="B2354" s="232"/>
      <c r="C2354" s="302"/>
      <c r="D2354" s="311" t="s">
        <v>7</v>
      </c>
      <c r="E2354" s="312"/>
      <c r="F2354" s="313">
        <v>0.1</v>
      </c>
      <c r="G2354" s="73">
        <v>0.36499999999999999</v>
      </c>
      <c r="H2354" s="314"/>
      <c r="I2354" s="315"/>
      <c r="J2354" s="316"/>
      <c r="K2354" s="456"/>
      <c r="L2354" s="317"/>
    </row>
    <row r="2355" spans="2:12" x14ac:dyDescent="0.3">
      <c r="B2355" s="232"/>
      <c r="C2355" s="302"/>
      <c r="D2355" s="311" t="s">
        <v>8</v>
      </c>
      <c r="E2355" s="312"/>
      <c r="F2355" s="313">
        <v>0.1</v>
      </c>
      <c r="G2355" s="73">
        <v>0.36499999999999999</v>
      </c>
      <c r="H2355" s="314"/>
      <c r="I2355" s="315"/>
      <c r="J2355" s="316"/>
      <c r="K2355" s="456"/>
      <c r="L2355" s="317"/>
    </row>
    <row r="2356" spans="2:12" x14ac:dyDescent="0.3">
      <c r="C2356" s="302"/>
      <c r="D2356" s="318" t="s">
        <v>67</v>
      </c>
      <c r="E2356" s="319"/>
      <c r="F2356" s="305"/>
      <c r="G2356" s="76">
        <v>4.383</v>
      </c>
      <c r="H2356" s="314"/>
      <c r="I2356" s="315"/>
      <c r="J2356" s="316"/>
      <c r="K2356" s="456"/>
      <c r="L2356" s="317"/>
    </row>
    <row r="2357" spans="2:12" ht="15" thickBot="1" x14ac:dyDescent="0.35">
      <c r="B2357" s="232" t="s">
        <v>66</v>
      </c>
      <c r="C2357" s="302"/>
      <c r="D2357" s="320" t="s">
        <v>68</v>
      </c>
      <c r="E2357" s="321"/>
      <c r="F2357" s="322"/>
      <c r="G2357" s="78">
        <v>4.38</v>
      </c>
      <c r="H2357" s="323">
        <v>1</v>
      </c>
      <c r="I2357" s="324"/>
      <c r="J2357" s="325"/>
      <c r="K2357" s="457"/>
      <c r="L2357" s="326">
        <v>0.93167118559433026</v>
      </c>
    </row>
    <row r="2358" spans="2:12" x14ac:dyDescent="0.3">
      <c r="B2358" s="232"/>
      <c r="C2358" s="302"/>
      <c r="D2358" s="219"/>
      <c r="E2358" s="327"/>
      <c r="F2358" s="241"/>
      <c r="G2358" s="327"/>
      <c r="H2358" s="230"/>
      <c r="I2358" s="230"/>
      <c r="J2358" s="231"/>
      <c r="K2358" s="230"/>
      <c r="L2358" s="230"/>
    </row>
    <row r="2359" spans="2:12" x14ac:dyDescent="0.3">
      <c r="B2359" s="232"/>
      <c r="C2359" s="302"/>
      <c r="D2359" s="219"/>
      <c r="E2359" s="327"/>
      <c r="F2359" s="241"/>
      <c r="G2359" s="327"/>
      <c r="H2359" s="230"/>
      <c r="I2359" s="230"/>
      <c r="J2359" s="231"/>
      <c r="K2359" s="230"/>
      <c r="L2359" s="230"/>
    </row>
    <row r="2360" spans="2:12" x14ac:dyDescent="0.3">
      <c r="B2360" s="232"/>
      <c r="C2360" s="232"/>
      <c r="D2360" s="219"/>
      <c r="E2360" s="327"/>
      <c r="F2360" s="241"/>
      <c r="G2360" s="327"/>
      <c r="H2360" s="230"/>
      <c r="I2360" s="230"/>
      <c r="J2360" s="231"/>
      <c r="K2360" s="230"/>
      <c r="L2360" s="230"/>
    </row>
    <row r="2361" spans="2:12" x14ac:dyDescent="0.3">
      <c r="J2361" s="226"/>
    </row>
    <row r="2362" spans="2:12" x14ac:dyDescent="0.3">
      <c r="J2362" s="226"/>
    </row>
    <row r="2363" spans="2:12" x14ac:dyDescent="0.3">
      <c r="J2363" s="226"/>
    </row>
    <row r="2364" spans="2:12" x14ac:dyDescent="0.3">
      <c r="J2364" s="226"/>
    </row>
    <row r="2365" spans="2:12" ht="18.899999999999999" customHeight="1" x14ac:dyDescent="0.3"/>
    <row r="2368" spans="2:12" ht="37.200000000000003" customHeight="1" x14ac:dyDescent="0.3">
      <c r="B2368" s="710" t="s">
        <v>1809</v>
      </c>
      <c r="C2368" s="710"/>
      <c r="D2368" s="710"/>
      <c r="E2368" s="710"/>
      <c r="F2368" s="710"/>
      <c r="G2368" s="710"/>
      <c r="H2368" s="710"/>
      <c r="I2368" s="710"/>
      <c r="J2368" s="710"/>
      <c r="K2368" s="710"/>
      <c r="L2368" s="710"/>
    </row>
    <row r="2369" spans="2:13" x14ac:dyDescent="0.3">
      <c r="B2369" s="227"/>
      <c r="C2369" s="227"/>
      <c r="D2369" s="228"/>
      <c r="E2369" s="229"/>
      <c r="F2369" s="229"/>
      <c r="G2369" s="229"/>
      <c r="H2369" s="230"/>
      <c r="I2369" s="230"/>
      <c r="J2369" s="231"/>
      <c r="K2369" s="230"/>
      <c r="L2369" s="230"/>
    </row>
    <row r="2370" spans="2:13" ht="21.9" customHeight="1" x14ac:dyDescent="0.3">
      <c r="B2370" s="410" t="s">
        <v>1222</v>
      </c>
      <c r="C2370" s="232" t="s">
        <v>1223</v>
      </c>
      <c r="D2370" s="232"/>
      <c r="E2370" s="232"/>
      <c r="F2370" s="233"/>
      <c r="G2370" s="234"/>
      <c r="H2370" s="230"/>
      <c r="J2370" s="231"/>
      <c r="K2370" s="230"/>
      <c r="L2370" s="230"/>
    </row>
    <row r="2371" spans="2:13" ht="15" customHeight="1" x14ac:dyDescent="0.3">
      <c r="B2371" s="232" t="s">
        <v>1224</v>
      </c>
      <c r="C2371" s="235" t="s">
        <v>157</v>
      </c>
      <c r="D2371" s="411"/>
      <c r="E2371" s="412"/>
      <c r="F2371" s="233"/>
      <c r="G2371" s="234"/>
      <c r="H2371" s="230"/>
      <c r="I2371" s="230"/>
      <c r="J2371" s="231"/>
      <c r="K2371" s="230"/>
      <c r="L2371" s="230"/>
    </row>
    <row r="2372" spans="2:13" x14ac:dyDescent="0.3">
      <c r="B2372" s="232"/>
      <c r="C2372" s="236"/>
      <c r="D2372" s="237"/>
      <c r="E2372" s="238"/>
      <c r="F2372" s="239"/>
      <c r="G2372" s="240"/>
      <c r="H2372" s="230"/>
      <c r="I2372" s="230"/>
      <c r="J2372" s="231"/>
      <c r="K2372" s="230"/>
      <c r="L2372" s="230"/>
    </row>
    <row r="2373" spans="2:13" ht="27" customHeight="1" x14ac:dyDescent="0.3">
      <c r="B2373" s="413" t="s">
        <v>48</v>
      </c>
      <c r="C2373" s="236"/>
      <c r="D2373" s="237"/>
      <c r="E2373" s="238"/>
      <c r="F2373" s="238"/>
      <c r="G2373" s="238"/>
      <c r="H2373" s="230"/>
      <c r="I2373" s="230"/>
      <c r="J2373" s="231"/>
      <c r="K2373" s="230"/>
      <c r="L2373" s="230"/>
    </row>
    <row r="2374" spans="2:13" x14ac:dyDescent="0.3">
      <c r="B2374" s="235" t="s">
        <v>49</v>
      </c>
      <c r="C2374" s="232" t="s">
        <v>924</v>
      </c>
      <c r="D2374" s="232"/>
      <c r="E2374" s="232"/>
      <c r="F2374" s="241" t="s">
        <v>50</v>
      </c>
      <c r="G2374" s="242" t="s">
        <v>5</v>
      </c>
      <c r="H2374" s="230"/>
      <c r="I2374" s="230"/>
      <c r="J2374" s="231"/>
      <c r="K2374" s="230"/>
      <c r="L2374" s="230"/>
    </row>
    <row r="2375" spans="2:13" ht="15" thickBot="1" x14ac:dyDescent="0.35">
      <c r="B2375" s="235" t="s">
        <v>51</v>
      </c>
      <c r="C2375" s="235" t="s">
        <v>925</v>
      </c>
      <c r="D2375" s="235"/>
      <c r="E2375" s="235"/>
      <c r="F2375" s="235"/>
      <c r="G2375" s="235"/>
      <c r="H2375" s="235"/>
      <c r="I2375" s="235"/>
      <c r="J2375" s="235"/>
      <c r="K2375" s="230"/>
      <c r="L2375" s="230"/>
    </row>
    <row r="2376" spans="2:13" ht="15" thickTop="1" x14ac:dyDescent="0.3">
      <c r="B2376" s="414" t="s">
        <v>52</v>
      </c>
      <c r="C2376" s="243"/>
      <c r="D2376" s="244"/>
      <c r="E2376" s="245"/>
      <c r="F2376" s="246"/>
      <c r="G2376" s="247"/>
      <c r="H2376" s="396" t="s">
        <v>164</v>
      </c>
      <c r="I2376" s="397"/>
      <c r="J2376" s="397"/>
      <c r="K2376" s="397"/>
      <c r="L2376" s="398"/>
    </row>
    <row r="2377" spans="2:13" x14ac:dyDescent="0.3">
      <c r="B2377" s="415" t="s">
        <v>53</v>
      </c>
      <c r="C2377" s="248" t="s">
        <v>1</v>
      </c>
      <c r="D2377" s="249" t="s">
        <v>54</v>
      </c>
      <c r="E2377" s="250" t="s">
        <v>23</v>
      </c>
      <c r="F2377" s="250" t="s">
        <v>55</v>
      </c>
      <c r="G2377" s="251" t="s">
        <v>56</v>
      </c>
      <c r="H2377" s="416" t="s">
        <v>158</v>
      </c>
      <c r="I2377" s="417" t="s">
        <v>159</v>
      </c>
      <c r="J2377" s="417" t="s">
        <v>160</v>
      </c>
      <c r="K2377" s="417" t="s">
        <v>161</v>
      </c>
      <c r="L2377" s="418" t="s">
        <v>162</v>
      </c>
    </row>
    <row r="2378" spans="2:13" x14ac:dyDescent="0.3">
      <c r="B2378" s="252"/>
      <c r="C2378" s="253"/>
      <c r="D2378" s="254"/>
      <c r="E2378" s="255">
        <v>0</v>
      </c>
      <c r="F2378" s="256"/>
      <c r="G2378" s="26">
        <v>0</v>
      </c>
      <c r="H2378" s="419">
        <v>0</v>
      </c>
      <c r="I2378" s="258" t="s">
        <v>1226</v>
      </c>
      <c r="J2378" s="339"/>
      <c r="K2378" s="420"/>
      <c r="L2378" s="421">
        <v>0</v>
      </c>
    </row>
    <row r="2379" spans="2:13" x14ac:dyDescent="0.3">
      <c r="B2379" s="422">
        <v>0</v>
      </c>
      <c r="C2379" s="253"/>
      <c r="D2379" s="254">
        <v>0</v>
      </c>
      <c r="E2379" s="255">
        <v>0</v>
      </c>
      <c r="F2379" s="256"/>
      <c r="G2379" s="26">
        <v>0</v>
      </c>
      <c r="H2379" s="419">
        <v>0</v>
      </c>
      <c r="I2379" s="258" t="s">
        <v>1227</v>
      </c>
      <c r="J2379" s="339">
        <v>0</v>
      </c>
      <c r="K2379" s="420">
        <v>0</v>
      </c>
      <c r="L2379" s="421">
        <v>0</v>
      </c>
    </row>
    <row r="2380" spans="2:13" x14ac:dyDescent="0.3">
      <c r="B2380" s="422">
        <v>0</v>
      </c>
      <c r="C2380" s="253"/>
      <c r="D2380" s="254">
        <v>0</v>
      </c>
      <c r="E2380" s="255">
        <v>0</v>
      </c>
      <c r="F2380" s="256"/>
      <c r="G2380" s="26">
        <v>0</v>
      </c>
      <c r="H2380" s="419">
        <v>0</v>
      </c>
      <c r="I2380" s="258" t="s">
        <v>1228</v>
      </c>
      <c r="J2380" s="339">
        <v>0</v>
      </c>
      <c r="K2380" s="420">
        <v>0</v>
      </c>
      <c r="L2380" s="421">
        <v>0</v>
      </c>
    </row>
    <row r="2381" spans="2:13" x14ac:dyDescent="0.3">
      <c r="B2381" s="422">
        <v>0</v>
      </c>
      <c r="C2381" s="253"/>
      <c r="D2381" s="254">
        <v>0</v>
      </c>
      <c r="E2381" s="255">
        <v>0</v>
      </c>
      <c r="F2381" s="256"/>
      <c r="G2381" s="26">
        <v>0</v>
      </c>
      <c r="H2381" s="419">
        <v>0</v>
      </c>
      <c r="I2381" s="258" t="s">
        <v>1229</v>
      </c>
      <c r="J2381" s="339">
        <v>0</v>
      </c>
      <c r="K2381" s="420">
        <v>0</v>
      </c>
      <c r="L2381" s="421">
        <v>0</v>
      </c>
    </row>
    <row r="2382" spans="2:13" x14ac:dyDescent="0.3">
      <c r="B2382" s="422">
        <v>0</v>
      </c>
      <c r="C2382" s="253"/>
      <c r="D2382" s="254">
        <v>0</v>
      </c>
      <c r="E2382" s="255">
        <v>0</v>
      </c>
      <c r="F2382" s="256"/>
      <c r="G2382" s="26">
        <v>0</v>
      </c>
      <c r="H2382" s="419">
        <v>0</v>
      </c>
      <c r="I2382" s="258" t="s">
        <v>1230</v>
      </c>
      <c r="J2382" s="339">
        <v>0</v>
      </c>
      <c r="K2382" s="420">
        <v>0</v>
      </c>
      <c r="L2382" s="421">
        <v>0</v>
      </c>
    </row>
    <row r="2383" spans="2:13" x14ac:dyDescent="0.3">
      <c r="B2383" s="422" t="s">
        <v>73</v>
      </c>
      <c r="C2383" s="253"/>
      <c r="D2383" s="254">
        <v>0</v>
      </c>
      <c r="E2383" s="255">
        <v>0</v>
      </c>
      <c r="F2383" s="256"/>
      <c r="G2383" s="26">
        <v>8.5999999999999993E-2</v>
      </c>
      <c r="H2383" s="419">
        <v>2.0112066304337657E-2</v>
      </c>
      <c r="I2383" s="258" t="s">
        <v>1231</v>
      </c>
      <c r="J2383" s="61" t="s">
        <v>165</v>
      </c>
      <c r="K2383" s="100">
        <v>0.4</v>
      </c>
      <c r="L2383" s="101">
        <v>8.0448265217350629E-3</v>
      </c>
      <c r="M2383" s="62">
        <v>18</v>
      </c>
    </row>
    <row r="2384" spans="2:13" x14ac:dyDescent="0.3">
      <c r="B2384" s="422" t="s">
        <v>57</v>
      </c>
      <c r="C2384" s="253"/>
      <c r="D2384" s="259"/>
      <c r="E2384" s="255"/>
      <c r="F2384" s="256"/>
      <c r="G2384" s="260">
        <v>8.5999999999999993E-2</v>
      </c>
      <c r="H2384" s="425" t="s">
        <v>57</v>
      </c>
      <c r="I2384" s="261" t="s">
        <v>156</v>
      </c>
      <c r="J2384" s="262"/>
      <c r="K2384" s="426" t="s">
        <v>156</v>
      </c>
      <c r="L2384" s="427">
        <v>8.0448265217350629E-3</v>
      </c>
    </row>
    <row r="2385" spans="2:13" x14ac:dyDescent="0.3">
      <c r="B2385" s="428" t="s">
        <v>22</v>
      </c>
      <c r="C2385" s="263"/>
      <c r="D2385" s="264"/>
      <c r="E2385" s="265"/>
      <c r="F2385" s="266"/>
      <c r="G2385" s="267"/>
      <c r="H2385" s="429"/>
      <c r="I2385" s="268"/>
      <c r="J2385" s="269"/>
      <c r="K2385" s="430"/>
      <c r="L2385" s="270"/>
    </row>
    <row r="2386" spans="2:13" x14ac:dyDescent="0.3">
      <c r="B2386" s="431" t="s">
        <v>58</v>
      </c>
      <c r="C2386" s="271" t="s">
        <v>1</v>
      </c>
      <c r="D2386" s="329" t="s">
        <v>59</v>
      </c>
      <c r="E2386" s="272" t="s">
        <v>23</v>
      </c>
      <c r="F2386" s="272" t="s">
        <v>55</v>
      </c>
      <c r="G2386" s="273" t="s">
        <v>56</v>
      </c>
      <c r="H2386" s="416" t="s">
        <v>158</v>
      </c>
      <c r="I2386" s="417" t="s">
        <v>159</v>
      </c>
      <c r="J2386" s="417" t="s">
        <v>160</v>
      </c>
      <c r="K2386" s="432" t="s">
        <v>161</v>
      </c>
      <c r="L2386" s="418" t="s">
        <v>162</v>
      </c>
    </row>
    <row r="2387" spans="2:13" x14ac:dyDescent="0.3">
      <c r="B2387" s="8" t="s">
        <v>24</v>
      </c>
      <c r="C2387" s="25">
        <v>1</v>
      </c>
      <c r="D2387" s="3">
        <v>4.05</v>
      </c>
      <c r="E2387" s="26">
        <v>4.05</v>
      </c>
      <c r="F2387" s="26">
        <v>0.2</v>
      </c>
      <c r="G2387" s="26">
        <v>0.81</v>
      </c>
      <c r="H2387" s="433">
        <v>0.18942760123852911</v>
      </c>
      <c r="I2387" s="97"/>
      <c r="J2387" s="434" t="s">
        <v>163</v>
      </c>
      <c r="K2387" s="435">
        <v>1</v>
      </c>
      <c r="L2387" s="436">
        <v>0.18942760123852911</v>
      </c>
      <c r="M2387" s="62">
        <v>101</v>
      </c>
    </row>
    <row r="2388" spans="2:13" x14ac:dyDescent="0.3">
      <c r="B2388" s="8" t="s">
        <v>37</v>
      </c>
      <c r="C2388" s="25">
        <v>1</v>
      </c>
      <c r="D2388" s="3">
        <v>4.0999999999999996</v>
      </c>
      <c r="E2388" s="26">
        <v>4.0999999999999996</v>
      </c>
      <c r="F2388" s="26">
        <v>0.2</v>
      </c>
      <c r="G2388" s="26">
        <v>0.82</v>
      </c>
      <c r="H2388" s="419">
        <v>0.19176621359949858</v>
      </c>
      <c r="I2388" s="99"/>
      <c r="J2388" s="423" t="s">
        <v>163</v>
      </c>
      <c r="K2388" s="424">
        <v>1</v>
      </c>
      <c r="L2388" s="421">
        <v>0.19176621359949858</v>
      </c>
      <c r="M2388" s="62">
        <v>122</v>
      </c>
    </row>
    <row r="2389" spans="2:13" x14ac:dyDescent="0.3">
      <c r="B2389" s="8" t="s">
        <v>69</v>
      </c>
      <c r="C2389" s="25">
        <v>0.1</v>
      </c>
      <c r="D2389" s="3">
        <v>4.55</v>
      </c>
      <c r="E2389" s="26">
        <v>0.45500000000000002</v>
      </c>
      <c r="F2389" s="27">
        <v>0.2</v>
      </c>
      <c r="G2389" s="26">
        <v>9.1000000000000011E-2</v>
      </c>
      <c r="H2389" s="419">
        <v>2.1281372484822408E-2</v>
      </c>
      <c r="I2389" s="99"/>
      <c r="J2389" s="423" t="s">
        <v>163</v>
      </c>
      <c r="K2389" s="424">
        <v>1</v>
      </c>
      <c r="L2389" s="421">
        <v>2.1281372484822408E-2</v>
      </c>
      <c r="M2389" s="62">
        <v>113</v>
      </c>
    </row>
    <row r="2390" spans="2:13" x14ac:dyDescent="0.3">
      <c r="B2390" s="422"/>
      <c r="C2390" s="253"/>
      <c r="D2390" s="254"/>
      <c r="E2390" s="255"/>
      <c r="F2390" s="255"/>
      <c r="G2390" s="257"/>
      <c r="H2390" s="437">
        <v>0</v>
      </c>
      <c r="I2390" s="258" t="s">
        <v>1228</v>
      </c>
      <c r="J2390" s="339"/>
      <c r="K2390" s="420"/>
      <c r="L2390" s="421">
        <v>0</v>
      </c>
    </row>
    <row r="2391" spans="2:13" x14ac:dyDescent="0.3">
      <c r="B2391" s="422"/>
      <c r="C2391" s="253"/>
      <c r="D2391" s="254"/>
      <c r="E2391" s="255"/>
      <c r="F2391" s="255"/>
      <c r="G2391" s="257"/>
      <c r="H2391" s="437">
        <v>0</v>
      </c>
      <c r="I2391" s="258" t="s">
        <v>1229</v>
      </c>
      <c r="J2391" s="339">
        <v>0</v>
      </c>
      <c r="K2391" s="420">
        <v>0</v>
      </c>
      <c r="L2391" s="421">
        <v>0</v>
      </c>
    </row>
    <row r="2392" spans="2:13" x14ac:dyDescent="0.3">
      <c r="B2392" s="422">
        <v>0</v>
      </c>
      <c r="C2392" s="253"/>
      <c r="D2392" s="254">
        <v>0</v>
      </c>
      <c r="E2392" s="255">
        <v>0</v>
      </c>
      <c r="F2392" s="255"/>
      <c r="G2392" s="257">
        <v>0</v>
      </c>
      <c r="H2392" s="437">
        <v>0</v>
      </c>
      <c r="I2392" s="258" t="s">
        <v>1230</v>
      </c>
      <c r="J2392" s="339">
        <v>0</v>
      </c>
      <c r="K2392" s="420">
        <v>0</v>
      </c>
      <c r="L2392" s="421">
        <v>0</v>
      </c>
    </row>
    <row r="2393" spans="2:13" x14ac:dyDescent="0.3">
      <c r="B2393" s="422">
        <v>0</v>
      </c>
      <c r="C2393" s="253"/>
      <c r="D2393" s="254">
        <v>0</v>
      </c>
      <c r="E2393" s="255">
        <v>0</v>
      </c>
      <c r="F2393" s="256"/>
      <c r="G2393" s="257">
        <v>0</v>
      </c>
      <c r="H2393" s="437">
        <v>0</v>
      </c>
      <c r="I2393" s="258" t="s">
        <v>1231</v>
      </c>
      <c r="J2393" s="339">
        <v>0</v>
      </c>
      <c r="K2393" s="420">
        <v>0</v>
      </c>
      <c r="L2393" s="421">
        <v>0</v>
      </c>
    </row>
    <row r="2394" spans="2:13" x14ac:dyDescent="0.3">
      <c r="B2394" s="422">
        <v>0</v>
      </c>
      <c r="C2394" s="253"/>
      <c r="D2394" s="254">
        <v>0</v>
      </c>
      <c r="E2394" s="255">
        <v>0</v>
      </c>
      <c r="F2394" s="256"/>
      <c r="G2394" s="257">
        <v>0</v>
      </c>
      <c r="H2394" s="437">
        <v>0</v>
      </c>
      <c r="I2394" s="258" t="s">
        <v>1237</v>
      </c>
      <c r="J2394" s="339">
        <v>0</v>
      </c>
      <c r="K2394" s="420">
        <v>0</v>
      </c>
      <c r="L2394" s="421">
        <v>0</v>
      </c>
    </row>
    <row r="2395" spans="2:13" x14ac:dyDescent="0.3">
      <c r="B2395" s="422">
        <v>0</v>
      </c>
      <c r="C2395" s="253"/>
      <c r="D2395" s="254">
        <v>0</v>
      </c>
      <c r="E2395" s="255">
        <v>0</v>
      </c>
      <c r="F2395" s="256"/>
      <c r="G2395" s="257">
        <v>0</v>
      </c>
      <c r="H2395" s="437">
        <v>0</v>
      </c>
      <c r="I2395" s="258" t="s">
        <v>1238</v>
      </c>
      <c r="J2395" s="339">
        <v>0</v>
      </c>
      <c r="K2395" s="420">
        <v>0</v>
      </c>
      <c r="L2395" s="421">
        <v>0</v>
      </c>
    </row>
    <row r="2396" spans="2:13" x14ac:dyDescent="0.3">
      <c r="B2396" s="422" t="s">
        <v>60</v>
      </c>
      <c r="C2396" s="253"/>
      <c r="D2396" s="259"/>
      <c r="E2396" s="255"/>
      <c r="F2396" s="256"/>
      <c r="G2396" s="260">
        <v>1.7209999999999999</v>
      </c>
      <c r="H2396" s="438" t="s">
        <v>60</v>
      </c>
      <c r="I2396" s="261" t="s">
        <v>156</v>
      </c>
      <c r="J2396" s="262"/>
      <c r="K2396" s="426" t="s">
        <v>156</v>
      </c>
      <c r="L2396" s="439">
        <v>0.40247518732285015</v>
      </c>
    </row>
    <row r="2397" spans="2:13" x14ac:dyDescent="0.3">
      <c r="B2397" s="428" t="s">
        <v>38</v>
      </c>
      <c r="C2397" s="263"/>
      <c r="D2397" s="264"/>
      <c r="E2397" s="276"/>
      <c r="F2397" s="266"/>
      <c r="G2397" s="277"/>
      <c r="H2397" s="278"/>
      <c r="I2397" s="279"/>
      <c r="J2397" s="280"/>
      <c r="K2397" s="281"/>
      <c r="L2397" s="282"/>
    </row>
    <row r="2398" spans="2:13" x14ac:dyDescent="0.3">
      <c r="B2398" s="415" t="s">
        <v>53</v>
      </c>
      <c r="C2398" s="263"/>
      <c r="D2398" s="283" t="s">
        <v>0</v>
      </c>
      <c r="E2398" s="284" t="s">
        <v>1</v>
      </c>
      <c r="F2398" s="440" t="s">
        <v>61</v>
      </c>
      <c r="G2398" s="251" t="s">
        <v>56</v>
      </c>
      <c r="H2398" s="441" t="s">
        <v>158</v>
      </c>
      <c r="I2398" s="442" t="s">
        <v>159</v>
      </c>
      <c r="J2398" s="442" t="s">
        <v>160</v>
      </c>
      <c r="K2398" s="443" t="s">
        <v>161</v>
      </c>
      <c r="L2398" s="444" t="s">
        <v>162</v>
      </c>
    </row>
    <row r="2399" spans="2:13" x14ac:dyDescent="0.3">
      <c r="B2399" s="445" t="s">
        <v>925</v>
      </c>
      <c r="C2399" s="263"/>
      <c r="D2399" s="283" t="s">
        <v>5</v>
      </c>
      <c r="E2399" s="286">
        <v>1</v>
      </c>
      <c r="F2399" s="287">
        <v>1.79</v>
      </c>
      <c r="G2399" s="26">
        <v>1.79</v>
      </c>
      <c r="H2399" s="419">
        <v>0.41861161261353963</v>
      </c>
      <c r="I2399" s="275" t="s">
        <v>1232</v>
      </c>
      <c r="J2399" s="339" t="s">
        <v>163</v>
      </c>
      <c r="K2399" s="420">
        <v>1</v>
      </c>
      <c r="L2399" s="421">
        <v>0.41861161261353963</v>
      </c>
    </row>
    <row r="2400" spans="2:13" x14ac:dyDescent="0.3">
      <c r="B2400" s="422" t="s">
        <v>1269</v>
      </c>
      <c r="C2400" s="289"/>
      <c r="D2400" s="290" t="s">
        <v>1318</v>
      </c>
      <c r="E2400" s="291">
        <v>8.0000000000000002E-3</v>
      </c>
      <c r="F2400" s="292">
        <v>52.9</v>
      </c>
      <c r="G2400" s="26">
        <v>0.42320000000000002</v>
      </c>
      <c r="H2400" s="419">
        <v>9.8970075116229031E-2</v>
      </c>
      <c r="I2400" s="258" t="s">
        <v>1226</v>
      </c>
      <c r="J2400" s="339" t="s">
        <v>165</v>
      </c>
      <c r="K2400" s="420">
        <v>0.4</v>
      </c>
      <c r="L2400" s="421">
        <v>3.9588030046491612E-2</v>
      </c>
    </row>
    <row r="2401" spans="2:12" ht="16.2" customHeight="1" x14ac:dyDescent="0.3">
      <c r="B2401" s="422" t="s">
        <v>1282</v>
      </c>
      <c r="C2401" s="289"/>
      <c r="D2401" s="290" t="s">
        <v>1318</v>
      </c>
      <c r="E2401" s="291">
        <v>8.0000000000000002E-3</v>
      </c>
      <c r="F2401" s="292">
        <v>31.98</v>
      </c>
      <c r="G2401" s="26">
        <v>0.25584000000000001</v>
      </c>
      <c r="H2401" s="419">
        <v>5.9831058643043562E-2</v>
      </c>
      <c r="I2401" s="258" t="s">
        <v>1227</v>
      </c>
      <c r="J2401" s="339" t="s">
        <v>165</v>
      </c>
      <c r="K2401" s="420">
        <v>0.4</v>
      </c>
      <c r="L2401" s="421">
        <v>2.3932423457217425E-2</v>
      </c>
    </row>
    <row r="2402" spans="2:12" x14ac:dyDescent="0.3">
      <c r="B2402" s="446"/>
      <c r="C2402" s="447"/>
      <c r="D2402" s="290"/>
      <c r="E2402" s="291"/>
      <c r="F2402" s="292"/>
      <c r="G2402" s="26">
        <v>0</v>
      </c>
      <c r="H2402" s="419">
        <v>0</v>
      </c>
      <c r="I2402" s="258" t="s">
        <v>1228</v>
      </c>
      <c r="J2402" s="339"/>
      <c r="K2402" s="420"/>
      <c r="L2402" s="421">
        <v>0</v>
      </c>
    </row>
    <row r="2403" spans="2:12" ht="14.7" customHeight="1" x14ac:dyDescent="0.3">
      <c r="B2403" s="410"/>
      <c r="C2403" s="410"/>
      <c r="D2403" s="290"/>
      <c r="E2403" s="291"/>
      <c r="F2403" s="292"/>
      <c r="G2403" s="26">
        <v>0</v>
      </c>
      <c r="H2403" s="419">
        <v>0</v>
      </c>
      <c r="I2403" s="258"/>
      <c r="J2403" s="339"/>
      <c r="K2403" s="420"/>
      <c r="L2403" s="421">
        <v>0</v>
      </c>
    </row>
    <row r="2404" spans="2:12" x14ac:dyDescent="0.3">
      <c r="B2404" s="422"/>
      <c r="C2404" s="289"/>
      <c r="D2404" s="290"/>
      <c r="E2404" s="291"/>
      <c r="F2404" s="292"/>
      <c r="G2404" s="26">
        <v>0</v>
      </c>
      <c r="H2404" s="419">
        <v>0</v>
      </c>
      <c r="I2404" s="258" t="s">
        <v>1229</v>
      </c>
      <c r="J2404" s="339"/>
      <c r="K2404" s="420"/>
      <c r="L2404" s="421">
        <v>0</v>
      </c>
    </row>
    <row r="2405" spans="2:12" x14ac:dyDescent="0.3">
      <c r="B2405" s="422"/>
      <c r="C2405" s="289"/>
      <c r="D2405" s="290"/>
      <c r="E2405" s="291"/>
      <c r="F2405" s="292"/>
      <c r="G2405" s="26">
        <v>0</v>
      </c>
      <c r="H2405" s="419">
        <v>0</v>
      </c>
      <c r="I2405" s="258" t="s">
        <v>1238</v>
      </c>
      <c r="J2405" s="339"/>
      <c r="K2405" s="420"/>
      <c r="L2405" s="421">
        <v>0</v>
      </c>
    </row>
    <row r="2406" spans="2:12" x14ac:dyDescent="0.3">
      <c r="B2406" s="422"/>
      <c r="C2406" s="289"/>
      <c r="D2406" s="290"/>
      <c r="E2406" s="291"/>
      <c r="F2406" s="292"/>
      <c r="G2406" s="26">
        <v>0</v>
      </c>
      <c r="H2406" s="419">
        <v>0</v>
      </c>
      <c r="I2406" s="258" t="s">
        <v>1226</v>
      </c>
      <c r="J2406" s="339"/>
      <c r="K2406" s="420"/>
      <c r="L2406" s="421">
        <v>0</v>
      </c>
    </row>
    <row r="2407" spans="2:12" x14ac:dyDescent="0.3">
      <c r="B2407" s="422">
        <v>0</v>
      </c>
      <c r="C2407" s="289"/>
      <c r="D2407" s="254">
        <v>0</v>
      </c>
      <c r="E2407" s="291"/>
      <c r="F2407" s="292"/>
      <c r="G2407" s="26">
        <v>0</v>
      </c>
      <c r="H2407" s="419">
        <v>0</v>
      </c>
      <c r="I2407" s="258" t="s">
        <v>1227</v>
      </c>
      <c r="J2407" s="339">
        <v>0</v>
      </c>
      <c r="K2407" s="420">
        <v>0</v>
      </c>
      <c r="L2407" s="421">
        <v>0</v>
      </c>
    </row>
    <row r="2408" spans="2:12" x14ac:dyDescent="0.3">
      <c r="B2408" s="422"/>
      <c r="C2408" s="289"/>
      <c r="D2408" s="254"/>
      <c r="E2408" s="291"/>
      <c r="F2408" s="292"/>
      <c r="G2408" s="26">
        <v>0</v>
      </c>
      <c r="H2408" s="419">
        <v>0</v>
      </c>
      <c r="I2408" s="258"/>
      <c r="J2408" s="339"/>
      <c r="K2408" s="420"/>
      <c r="L2408" s="421">
        <v>0</v>
      </c>
    </row>
    <row r="2409" spans="2:12" x14ac:dyDescent="0.3">
      <c r="B2409" s="422"/>
      <c r="C2409" s="289"/>
      <c r="D2409" s="254"/>
      <c r="E2409" s="291"/>
      <c r="F2409" s="292"/>
      <c r="G2409" s="26">
        <v>0</v>
      </c>
      <c r="H2409" s="419">
        <v>0</v>
      </c>
      <c r="I2409" s="258"/>
      <c r="J2409" s="339"/>
      <c r="K2409" s="420"/>
      <c r="L2409" s="421">
        <v>0</v>
      </c>
    </row>
    <row r="2410" spans="2:12" x14ac:dyDescent="0.3">
      <c r="B2410" s="422"/>
      <c r="C2410" s="289"/>
      <c r="D2410" s="254"/>
      <c r="E2410" s="291"/>
      <c r="F2410" s="292"/>
      <c r="G2410" s="26">
        <v>0</v>
      </c>
      <c r="H2410" s="419">
        <v>0</v>
      </c>
      <c r="I2410" s="258"/>
      <c r="J2410" s="339"/>
      <c r="K2410" s="420"/>
      <c r="L2410" s="421">
        <v>0</v>
      </c>
    </row>
    <row r="2411" spans="2:12" x14ac:dyDescent="0.3">
      <c r="B2411" s="422"/>
      <c r="C2411" s="289"/>
      <c r="D2411" s="254"/>
      <c r="E2411" s="291"/>
      <c r="F2411" s="292"/>
      <c r="G2411" s="26">
        <v>0</v>
      </c>
      <c r="H2411" s="419">
        <v>0</v>
      </c>
      <c r="I2411" s="258"/>
      <c r="J2411" s="339"/>
      <c r="K2411" s="420"/>
      <c r="L2411" s="421">
        <v>0</v>
      </c>
    </row>
    <row r="2412" spans="2:12" x14ac:dyDescent="0.3">
      <c r="B2412" s="422"/>
      <c r="C2412" s="289"/>
      <c r="D2412" s="254"/>
      <c r="E2412" s="291"/>
      <c r="F2412" s="292"/>
      <c r="G2412" s="26">
        <v>0</v>
      </c>
      <c r="H2412" s="419">
        <v>0</v>
      </c>
      <c r="I2412" s="258"/>
      <c r="J2412" s="339"/>
      <c r="K2412" s="420"/>
      <c r="L2412" s="421">
        <v>0</v>
      </c>
    </row>
    <row r="2413" spans="2:12" x14ac:dyDescent="0.3">
      <c r="B2413" s="422"/>
      <c r="C2413" s="289"/>
      <c r="D2413" s="254"/>
      <c r="E2413" s="291"/>
      <c r="F2413" s="292"/>
      <c r="G2413" s="26">
        <v>0</v>
      </c>
      <c r="H2413" s="419">
        <v>0</v>
      </c>
      <c r="I2413" s="258"/>
      <c r="J2413" s="339"/>
      <c r="K2413" s="420"/>
      <c r="L2413" s="421">
        <v>0</v>
      </c>
    </row>
    <row r="2414" spans="2:12" x14ac:dyDescent="0.3">
      <c r="B2414" s="422">
        <v>0</v>
      </c>
      <c r="C2414" s="289"/>
      <c r="D2414" s="254">
        <v>0</v>
      </c>
      <c r="E2414" s="291"/>
      <c r="F2414" s="292"/>
      <c r="G2414" s="26">
        <v>0</v>
      </c>
      <c r="H2414" s="419">
        <v>0</v>
      </c>
      <c r="I2414" s="258" t="s">
        <v>1228</v>
      </c>
      <c r="J2414" s="339">
        <v>0</v>
      </c>
      <c r="K2414" s="420">
        <v>0</v>
      </c>
      <c r="L2414" s="421">
        <v>0</v>
      </c>
    </row>
    <row r="2415" spans="2:12" x14ac:dyDescent="0.3">
      <c r="B2415" s="449" t="s">
        <v>62</v>
      </c>
      <c r="C2415" s="293"/>
      <c r="D2415" s="294"/>
      <c r="E2415" s="295"/>
      <c r="F2415" s="296"/>
      <c r="G2415" s="260">
        <v>2.4690400000000001</v>
      </c>
      <c r="H2415" s="438" t="s">
        <v>62</v>
      </c>
      <c r="I2415" s="261" t="s">
        <v>156</v>
      </c>
      <c r="J2415" s="262"/>
      <c r="K2415" s="426" t="s">
        <v>156</v>
      </c>
      <c r="L2415" s="439">
        <v>0.48213206611724863</v>
      </c>
    </row>
    <row r="2416" spans="2:12" x14ac:dyDescent="0.3">
      <c r="B2416" s="428" t="s">
        <v>63</v>
      </c>
      <c r="C2416" s="263"/>
      <c r="D2416" s="264"/>
      <c r="E2416" s="265"/>
      <c r="F2416" s="266"/>
      <c r="G2416" s="277"/>
      <c r="H2416" s="278"/>
      <c r="I2416" s="279"/>
      <c r="J2416" s="280"/>
      <c r="K2416" s="281"/>
      <c r="L2416" s="282">
        <v>0</v>
      </c>
    </row>
    <row r="2417" spans="2:12" x14ac:dyDescent="0.3">
      <c r="B2417" s="415" t="s">
        <v>53</v>
      </c>
      <c r="C2417" s="297"/>
      <c r="D2417" s="249" t="s">
        <v>0</v>
      </c>
      <c r="E2417" s="250" t="s">
        <v>1</v>
      </c>
      <c r="F2417" s="272" t="s">
        <v>61</v>
      </c>
      <c r="G2417" s="285" t="s">
        <v>56</v>
      </c>
      <c r="H2417" s="441" t="s">
        <v>158</v>
      </c>
      <c r="I2417" s="442" t="s">
        <v>159</v>
      </c>
      <c r="J2417" s="442" t="s">
        <v>160</v>
      </c>
      <c r="K2417" s="443" t="s">
        <v>161</v>
      </c>
      <c r="L2417" s="444" t="s">
        <v>162</v>
      </c>
    </row>
    <row r="2418" spans="2:12" x14ac:dyDescent="0.3">
      <c r="B2418" s="422">
        <v>0</v>
      </c>
      <c r="C2418" s="289"/>
      <c r="D2418" s="254">
        <v>0</v>
      </c>
      <c r="E2418" s="255"/>
      <c r="F2418" s="292"/>
      <c r="G2418" s="288">
        <v>0</v>
      </c>
      <c r="H2418" s="450">
        <v>0</v>
      </c>
      <c r="I2418" s="275" t="s">
        <v>1232</v>
      </c>
      <c r="J2418" s="451">
        <v>0</v>
      </c>
      <c r="K2418" s="452">
        <v>0</v>
      </c>
      <c r="L2418" s="453">
        <v>0</v>
      </c>
    </row>
    <row r="2419" spans="2:12" x14ac:dyDescent="0.3">
      <c r="B2419" s="422">
        <v>0</v>
      </c>
      <c r="C2419" s="289"/>
      <c r="D2419" s="254">
        <v>0</v>
      </c>
      <c r="E2419" s="255"/>
      <c r="F2419" s="292"/>
      <c r="G2419" s="257">
        <v>0</v>
      </c>
      <c r="H2419" s="437">
        <v>0</v>
      </c>
      <c r="I2419" s="258" t="s">
        <v>1226</v>
      </c>
      <c r="J2419" s="339">
        <v>0</v>
      </c>
      <c r="K2419" s="420">
        <v>0</v>
      </c>
      <c r="L2419" s="454">
        <v>0</v>
      </c>
    </row>
    <row r="2420" spans="2:12" x14ac:dyDescent="0.3">
      <c r="B2420" s="422">
        <v>0</v>
      </c>
      <c r="C2420" s="289"/>
      <c r="D2420" s="254">
        <v>0</v>
      </c>
      <c r="E2420" s="255"/>
      <c r="F2420" s="292"/>
      <c r="G2420" s="257">
        <v>0</v>
      </c>
      <c r="H2420" s="437">
        <v>0</v>
      </c>
      <c r="I2420" s="258" t="s">
        <v>1229</v>
      </c>
      <c r="J2420" s="339">
        <v>0</v>
      </c>
      <c r="K2420" s="420">
        <v>0</v>
      </c>
      <c r="L2420" s="454">
        <v>0</v>
      </c>
    </row>
    <row r="2421" spans="2:12" ht="15" thickBot="1" x14ac:dyDescent="0.35">
      <c r="B2421" s="455" t="s">
        <v>64</v>
      </c>
      <c r="C2421" s="298"/>
      <c r="D2421" s="299"/>
      <c r="E2421" s="300"/>
      <c r="F2421" s="301"/>
      <c r="G2421" s="288">
        <v>0</v>
      </c>
      <c r="H2421" s="438" t="s">
        <v>64</v>
      </c>
      <c r="I2421" s="261" t="s">
        <v>156</v>
      </c>
      <c r="J2421" s="262"/>
      <c r="K2421" s="426" t="s">
        <v>156</v>
      </c>
      <c r="L2421" s="439">
        <v>0</v>
      </c>
    </row>
    <row r="2422" spans="2:12" x14ac:dyDescent="0.3">
      <c r="B2422" s="235"/>
      <c r="C2422" s="302"/>
      <c r="D2422" s="303" t="s">
        <v>65</v>
      </c>
      <c r="E2422" s="304"/>
      <c r="F2422" s="305"/>
      <c r="G2422" s="306">
        <v>4.2760400000000001</v>
      </c>
      <c r="H2422" s="307"/>
      <c r="I2422" s="308"/>
      <c r="J2422" s="309"/>
      <c r="K2422" s="308"/>
      <c r="L2422" s="310"/>
    </row>
    <row r="2423" spans="2:12" x14ac:dyDescent="0.3">
      <c r="B2423" s="232"/>
      <c r="C2423" s="302"/>
      <c r="D2423" s="311" t="s">
        <v>7</v>
      </c>
      <c r="E2423" s="312"/>
      <c r="F2423" s="313">
        <v>0.1</v>
      </c>
      <c r="G2423" s="73">
        <v>0.42799999999999999</v>
      </c>
      <c r="H2423" s="314"/>
      <c r="I2423" s="315"/>
      <c r="J2423" s="316"/>
      <c r="K2423" s="456"/>
      <c r="L2423" s="317"/>
    </row>
    <row r="2424" spans="2:12" x14ac:dyDescent="0.3">
      <c r="B2424" s="232"/>
      <c r="C2424" s="302"/>
      <c r="D2424" s="311" t="s">
        <v>8</v>
      </c>
      <c r="E2424" s="312"/>
      <c r="F2424" s="313">
        <v>0.1</v>
      </c>
      <c r="G2424" s="73">
        <v>0.42799999999999999</v>
      </c>
      <c r="H2424" s="314"/>
      <c r="I2424" s="315"/>
      <c r="J2424" s="316"/>
      <c r="K2424" s="456"/>
      <c r="L2424" s="317"/>
    </row>
    <row r="2425" spans="2:12" x14ac:dyDescent="0.3">
      <c r="C2425" s="302"/>
      <c r="D2425" s="318" t="s">
        <v>67</v>
      </c>
      <c r="E2425" s="319"/>
      <c r="F2425" s="305"/>
      <c r="G2425" s="76">
        <v>5.1319999999999997</v>
      </c>
      <c r="H2425" s="314"/>
      <c r="I2425" s="315"/>
      <c r="J2425" s="316"/>
      <c r="K2425" s="456"/>
      <c r="L2425" s="317"/>
    </row>
    <row r="2426" spans="2:12" ht="15" thickBot="1" x14ac:dyDescent="0.35">
      <c r="B2426" s="232" t="s">
        <v>66</v>
      </c>
      <c r="C2426" s="302"/>
      <c r="D2426" s="320" t="s">
        <v>68</v>
      </c>
      <c r="E2426" s="321"/>
      <c r="F2426" s="322"/>
      <c r="G2426" s="78">
        <v>5.13</v>
      </c>
      <c r="H2426" s="323">
        <v>1</v>
      </c>
      <c r="I2426" s="324"/>
      <c r="J2426" s="325"/>
      <c r="K2426" s="457"/>
      <c r="L2426" s="326">
        <v>0.89265207996183393</v>
      </c>
    </row>
    <row r="2427" spans="2:12" x14ac:dyDescent="0.3">
      <c r="B2427" s="232"/>
      <c r="C2427" s="302"/>
      <c r="D2427" s="219"/>
      <c r="E2427" s="327"/>
      <c r="F2427" s="241"/>
      <c r="G2427" s="327"/>
      <c r="H2427" s="230"/>
      <c r="I2427" s="230"/>
      <c r="J2427" s="231"/>
      <c r="K2427" s="230"/>
      <c r="L2427" s="230"/>
    </row>
    <row r="2428" spans="2:12" x14ac:dyDescent="0.3">
      <c r="B2428" s="232"/>
      <c r="C2428" s="302"/>
      <c r="D2428" s="219"/>
      <c r="E2428" s="327"/>
      <c r="F2428" s="241"/>
      <c r="G2428" s="327"/>
      <c r="H2428" s="230"/>
      <c r="I2428" s="230"/>
      <c r="J2428" s="231"/>
      <c r="K2428" s="230"/>
      <c r="L2428" s="230"/>
    </row>
    <row r="2429" spans="2:12" x14ac:dyDescent="0.3">
      <c r="B2429" s="232"/>
      <c r="C2429" s="232"/>
      <c r="D2429" s="219"/>
      <c r="E2429" s="327"/>
      <c r="F2429" s="241"/>
      <c r="G2429" s="327"/>
      <c r="H2429" s="230"/>
      <c r="I2429" s="230"/>
      <c r="J2429" s="231"/>
      <c r="K2429" s="230"/>
      <c r="L2429" s="230"/>
    </row>
    <row r="2430" spans="2:12" x14ac:dyDescent="0.3">
      <c r="J2430" s="226"/>
    </row>
    <row r="2431" spans="2:12" x14ac:dyDescent="0.3">
      <c r="J2431" s="226"/>
    </row>
    <row r="2432" spans="2:12" x14ac:dyDescent="0.3">
      <c r="J2432" s="226"/>
    </row>
    <row r="2433" spans="2:12" x14ac:dyDescent="0.3">
      <c r="J2433" s="226"/>
    </row>
    <row r="2436" spans="2:12" ht="37.200000000000003" customHeight="1" x14ac:dyDescent="0.3">
      <c r="B2436" s="710" t="s">
        <v>1809</v>
      </c>
      <c r="C2436" s="710"/>
      <c r="D2436" s="710"/>
      <c r="E2436" s="710"/>
      <c r="F2436" s="710"/>
      <c r="G2436" s="710"/>
      <c r="H2436" s="710"/>
      <c r="I2436" s="710"/>
      <c r="J2436" s="710"/>
      <c r="K2436" s="710"/>
      <c r="L2436" s="710"/>
    </row>
    <row r="2437" spans="2:12" x14ac:dyDescent="0.3">
      <c r="B2437" s="227"/>
      <c r="C2437" s="227"/>
      <c r="D2437" s="228"/>
      <c r="E2437" s="229"/>
      <c r="F2437" s="229"/>
      <c r="G2437" s="229"/>
      <c r="H2437" s="230"/>
      <c r="I2437" s="230"/>
      <c r="J2437" s="231"/>
      <c r="K2437" s="230"/>
      <c r="L2437" s="230"/>
    </row>
    <row r="2438" spans="2:12" x14ac:dyDescent="0.3">
      <c r="B2438" s="410" t="s">
        <v>1222</v>
      </c>
      <c r="C2438" s="232" t="s">
        <v>1223</v>
      </c>
      <c r="D2438" s="232"/>
      <c r="E2438" s="232"/>
      <c r="F2438" s="233"/>
      <c r="G2438" s="234"/>
      <c r="H2438" s="230"/>
      <c r="J2438" s="231"/>
      <c r="K2438" s="230"/>
      <c r="L2438" s="230"/>
    </row>
    <row r="2439" spans="2:12" x14ac:dyDescent="0.3">
      <c r="B2439" s="232" t="s">
        <v>1224</v>
      </c>
      <c r="C2439" s="235" t="s">
        <v>157</v>
      </c>
      <c r="D2439" s="411"/>
      <c r="E2439" s="412"/>
      <c r="F2439" s="233"/>
      <c r="G2439" s="234"/>
      <c r="H2439" s="230"/>
      <c r="I2439" s="230"/>
      <c r="J2439" s="231"/>
      <c r="K2439" s="230"/>
      <c r="L2439" s="230"/>
    </row>
    <row r="2440" spans="2:12" ht="33" customHeight="1" x14ac:dyDescent="0.3">
      <c r="B2440" s="232"/>
      <c r="C2440" s="236"/>
      <c r="D2440" s="237"/>
      <c r="E2440" s="238"/>
      <c r="F2440" s="239"/>
      <c r="G2440" s="240"/>
      <c r="H2440" s="230"/>
      <c r="I2440" s="230"/>
      <c r="J2440" s="231"/>
      <c r="K2440" s="230"/>
      <c r="L2440" s="230"/>
    </row>
    <row r="2441" spans="2:12" ht="33" customHeight="1" x14ac:dyDescent="0.3">
      <c r="B2441" s="413" t="s">
        <v>48</v>
      </c>
      <c r="C2441" s="236"/>
      <c r="D2441" s="237"/>
      <c r="E2441" s="238"/>
      <c r="F2441" s="238"/>
      <c r="G2441" s="238"/>
      <c r="H2441" s="230"/>
      <c r="I2441" s="230"/>
      <c r="J2441" s="231"/>
      <c r="K2441" s="230"/>
      <c r="L2441" s="230"/>
    </row>
    <row r="2442" spans="2:12" x14ac:dyDescent="0.3">
      <c r="B2442" s="235" t="s">
        <v>49</v>
      </c>
      <c r="C2442" s="232" t="s">
        <v>937</v>
      </c>
      <c r="D2442" s="232"/>
      <c r="E2442" s="232"/>
      <c r="F2442" s="241" t="s">
        <v>50</v>
      </c>
      <c r="G2442" s="242" t="s">
        <v>5</v>
      </c>
      <c r="H2442" s="230"/>
      <c r="I2442" s="230"/>
      <c r="J2442" s="231"/>
      <c r="K2442" s="230"/>
      <c r="L2442" s="230"/>
    </row>
    <row r="2443" spans="2:12" ht="15" thickBot="1" x14ac:dyDescent="0.35">
      <c r="B2443" s="235" t="s">
        <v>51</v>
      </c>
      <c r="C2443" s="235" t="s">
        <v>938</v>
      </c>
      <c r="D2443" s="235"/>
      <c r="E2443" s="235"/>
      <c r="F2443" s="235"/>
      <c r="G2443" s="235"/>
      <c r="H2443" s="235"/>
      <c r="I2443" s="235"/>
      <c r="J2443" s="235"/>
      <c r="K2443" s="230"/>
      <c r="L2443" s="230"/>
    </row>
    <row r="2444" spans="2:12" ht="15" thickTop="1" x14ac:dyDescent="0.3">
      <c r="B2444" s="414" t="s">
        <v>52</v>
      </c>
      <c r="C2444" s="243"/>
      <c r="D2444" s="244"/>
      <c r="E2444" s="245"/>
      <c r="F2444" s="246"/>
      <c r="G2444" s="247"/>
      <c r="H2444" s="396" t="s">
        <v>164</v>
      </c>
      <c r="I2444" s="397"/>
      <c r="J2444" s="397"/>
      <c r="K2444" s="397"/>
      <c r="L2444" s="398"/>
    </row>
    <row r="2445" spans="2:12" ht="33" customHeight="1" x14ac:dyDescent="0.3">
      <c r="B2445" s="415" t="s">
        <v>53</v>
      </c>
      <c r="C2445" s="248" t="s">
        <v>1</v>
      </c>
      <c r="D2445" s="249" t="s">
        <v>54</v>
      </c>
      <c r="E2445" s="250" t="s">
        <v>23</v>
      </c>
      <c r="F2445" s="250" t="s">
        <v>55</v>
      </c>
      <c r="G2445" s="251" t="s">
        <v>56</v>
      </c>
      <c r="H2445" s="416" t="s">
        <v>158</v>
      </c>
      <c r="I2445" s="417" t="s">
        <v>159</v>
      </c>
      <c r="J2445" s="417" t="s">
        <v>160</v>
      </c>
      <c r="K2445" s="417" t="s">
        <v>161</v>
      </c>
      <c r="L2445" s="418" t="s">
        <v>162</v>
      </c>
    </row>
    <row r="2446" spans="2:12" x14ac:dyDescent="0.3">
      <c r="B2446" s="252"/>
      <c r="C2446" s="253"/>
      <c r="D2446" s="254"/>
      <c r="E2446" s="255">
        <v>0</v>
      </c>
      <c r="F2446" s="256"/>
      <c r="G2446" s="26">
        <v>0</v>
      </c>
      <c r="H2446" s="419">
        <v>0</v>
      </c>
      <c r="I2446" s="258" t="s">
        <v>1226</v>
      </c>
      <c r="J2446" s="339"/>
      <c r="K2446" s="420"/>
      <c r="L2446" s="421">
        <v>0</v>
      </c>
    </row>
    <row r="2447" spans="2:12" x14ac:dyDescent="0.3">
      <c r="B2447" s="422">
        <v>0</v>
      </c>
      <c r="C2447" s="253"/>
      <c r="D2447" s="254">
        <v>0</v>
      </c>
      <c r="E2447" s="255">
        <v>0</v>
      </c>
      <c r="F2447" s="256"/>
      <c r="G2447" s="26">
        <v>0</v>
      </c>
      <c r="H2447" s="419">
        <v>0</v>
      </c>
      <c r="I2447" s="258" t="s">
        <v>1227</v>
      </c>
      <c r="J2447" s="339">
        <v>0</v>
      </c>
      <c r="K2447" s="420">
        <v>0</v>
      </c>
      <c r="L2447" s="421">
        <v>0</v>
      </c>
    </row>
    <row r="2448" spans="2:12" x14ac:dyDescent="0.3">
      <c r="B2448" s="422">
        <v>0</v>
      </c>
      <c r="C2448" s="253"/>
      <c r="D2448" s="254">
        <v>0</v>
      </c>
      <c r="E2448" s="255">
        <v>0</v>
      </c>
      <c r="F2448" s="256"/>
      <c r="G2448" s="26">
        <v>0</v>
      </c>
      <c r="H2448" s="419">
        <v>0</v>
      </c>
      <c r="I2448" s="258" t="s">
        <v>1228</v>
      </c>
      <c r="J2448" s="339">
        <v>0</v>
      </c>
      <c r="K2448" s="420">
        <v>0</v>
      </c>
      <c r="L2448" s="421">
        <v>0</v>
      </c>
    </row>
    <row r="2449" spans="2:13" x14ac:dyDescent="0.3">
      <c r="B2449" s="422">
        <v>0</v>
      </c>
      <c r="C2449" s="253"/>
      <c r="D2449" s="254">
        <v>0</v>
      </c>
      <c r="E2449" s="255">
        <v>0</v>
      </c>
      <c r="F2449" s="256"/>
      <c r="G2449" s="26">
        <v>0</v>
      </c>
      <c r="H2449" s="419">
        <v>0</v>
      </c>
      <c r="I2449" s="258" t="s">
        <v>1229</v>
      </c>
      <c r="J2449" s="339">
        <v>0</v>
      </c>
      <c r="K2449" s="420">
        <v>0</v>
      </c>
      <c r="L2449" s="421">
        <v>0</v>
      </c>
    </row>
    <row r="2450" spans="2:13" x14ac:dyDescent="0.3">
      <c r="B2450" s="422">
        <v>0</v>
      </c>
      <c r="C2450" s="253"/>
      <c r="D2450" s="254">
        <v>0</v>
      </c>
      <c r="E2450" s="255">
        <v>0</v>
      </c>
      <c r="F2450" s="256"/>
      <c r="G2450" s="26">
        <v>0</v>
      </c>
      <c r="H2450" s="419">
        <v>0</v>
      </c>
      <c r="I2450" s="258" t="s">
        <v>1230</v>
      </c>
      <c r="J2450" s="339">
        <v>0</v>
      </c>
      <c r="K2450" s="420">
        <v>0</v>
      </c>
      <c r="L2450" s="421">
        <v>0</v>
      </c>
    </row>
    <row r="2451" spans="2:13" x14ac:dyDescent="0.3">
      <c r="B2451" s="422" t="s">
        <v>73</v>
      </c>
      <c r="C2451" s="253"/>
      <c r="D2451" s="254">
        <v>0</v>
      </c>
      <c r="E2451" s="255">
        <v>0</v>
      </c>
      <c r="F2451" s="256"/>
      <c r="G2451" s="26">
        <v>6.9000000000000006E-2</v>
      </c>
      <c r="H2451" s="419">
        <v>2.1119414680013323E-2</v>
      </c>
      <c r="I2451" s="258" t="s">
        <v>1231</v>
      </c>
      <c r="J2451" s="61" t="s">
        <v>165</v>
      </c>
      <c r="K2451" s="100">
        <v>0.4</v>
      </c>
      <c r="L2451" s="101">
        <v>8.4477658720053302E-3</v>
      </c>
      <c r="M2451" s="62">
        <v>18</v>
      </c>
    </row>
    <row r="2452" spans="2:13" x14ac:dyDescent="0.3">
      <c r="B2452" s="422" t="s">
        <v>57</v>
      </c>
      <c r="C2452" s="253"/>
      <c r="D2452" s="259"/>
      <c r="E2452" s="255"/>
      <c r="F2452" s="256"/>
      <c r="G2452" s="260">
        <v>6.9000000000000006E-2</v>
      </c>
      <c r="H2452" s="425" t="s">
        <v>57</v>
      </c>
      <c r="I2452" s="261" t="s">
        <v>156</v>
      </c>
      <c r="J2452" s="262"/>
      <c r="K2452" s="426" t="s">
        <v>156</v>
      </c>
      <c r="L2452" s="427">
        <v>8.4477658720053302E-3</v>
      </c>
    </row>
    <row r="2453" spans="2:13" x14ac:dyDescent="0.3">
      <c r="B2453" s="428" t="s">
        <v>22</v>
      </c>
      <c r="C2453" s="263"/>
      <c r="D2453" s="264"/>
      <c r="E2453" s="265"/>
      <c r="F2453" s="266"/>
      <c r="G2453" s="267"/>
      <c r="H2453" s="429"/>
      <c r="I2453" s="268"/>
      <c r="J2453" s="269"/>
      <c r="K2453" s="430"/>
      <c r="L2453" s="270"/>
    </row>
    <row r="2454" spans="2:13" x14ac:dyDescent="0.3">
      <c r="B2454" s="431" t="s">
        <v>58</v>
      </c>
      <c r="C2454" s="271" t="s">
        <v>1</v>
      </c>
      <c r="D2454" s="329" t="s">
        <v>59</v>
      </c>
      <c r="E2454" s="272" t="s">
        <v>23</v>
      </c>
      <c r="F2454" s="272" t="s">
        <v>55</v>
      </c>
      <c r="G2454" s="273" t="s">
        <v>56</v>
      </c>
      <c r="H2454" s="416" t="s">
        <v>158</v>
      </c>
      <c r="I2454" s="417" t="s">
        <v>159</v>
      </c>
      <c r="J2454" s="417" t="s">
        <v>160</v>
      </c>
      <c r="K2454" s="432" t="s">
        <v>161</v>
      </c>
      <c r="L2454" s="418" t="s">
        <v>162</v>
      </c>
    </row>
    <row r="2455" spans="2:13" x14ac:dyDescent="0.3">
      <c r="B2455" s="8" t="s">
        <v>24</v>
      </c>
      <c r="C2455" s="25">
        <v>1</v>
      </c>
      <c r="D2455" s="3">
        <v>4.05</v>
      </c>
      <c r="E2455" s="26">
        <v>4.05</v>
      </c>
      <c r="F2455" s="26">
        <v>0.16</v>
      </c>
      <c r="G2455" s="26">
        <v>0.64800000000000002</v>
      </c>
      <c r="H2455" s="433">
        <v>0.1983388509079512</v>
      </c>
      <c r="I2455" s="97"/>
      <c r="J2455" s="434" t="s">
        <v>163</v>
      </c>
      <c r="K2455" s="435">
        <v>1</v>
      </c>
      <c r="L2455" s="436">
        <v>0.1983388509079512</v>
      </c>
      <c r="M2455" s="62">
        <v>101</v>
      </c>
    </row>
    <row r="2456" spans="2:13" x14ac:dyDescent="0.3">
      <c r="B2456" s="8" t="s">
        <v>37</v>
      </c>
      <c r="C2456" s="25">
        <v>1</v>
      </c>
      <c r="D2456" s="3">
        <v>4.0999999999999996</v>
      </c>
      <c r="E2456" s="26">
        <v>4.0999999999999996</v>
      </c>
      <c r="F2456" s="26">
        <v>0.16</v>
      </c>
      <c r="G2456" s="26">
        <v>0.65599999999999992</v>
      </c>
      <c r="H2456" s="419">
        <v>0.20078747869693822</v>
      </c>
      <c r="I2456" s="99"/>
      <c r="J2456" s="423" t="s">
        <v>163</v>
      </c>
      <c r="K2456" s="424">
        <v>1</v>
      </c>
      <c r="L2456" s="421">
        <v>0.20078747869693822</v>
      </c>
      <c r="M2456" s="62">
        <v>122</v>
      </c>
    </row>
    <row r="2457" spans="2:13" x14ac:dyDescent="0.3">
      <c r="B2457" s="8" t="s">
        <v>69</v>
      </c>
      <c r="C2457" s="25">
        <v>0.1</v>
      </c>
      <c r="D2457" s="3">
        <v>4.55</v>
      </c>
      <c r="E2457" s="26">
        <v>0.45500000000000002</v>
      </c>
      <c r="F2457" s="27">
        <v>0.16</v>
      </c>
      <c r="G2457" s="26">
        <v>7.2800000000000004E-2</v>
      </c>
      <c r="H2457" s="419">
        <v>2.2282512879782172E-2</v>
      </c>
      <c r="I2457" s="99"/>
      <c r="J2457" s="423" t="s">
        <v>163</v>
      </c>
      <c r="K2457" s="424">
        <v>1</v>
      </c>
      <c r="L2457" s="421">
        <v>2.2282512879782172E-2</v>
      </c>
      <c r="M2457" s="62">
        <v>113</v>
      </c>
    </row>
    <row r="2458" spans="2:13" x14ac:dyDescent="0.3">
      <c r="B2458" s="422"/>
      <c r="C2458" s="253"/>
      <c r="D2458" s="254"/>
      <c r="E2458" s="255"/>
      <c r="F2458" s="255"/>
      <c r="G2458" s="257"/>
      <c r="H2458" s="437">
        <v>0</v>
      </c>
      <c r="I2458" s="258" t="s">
        <v>1228</v>
      </c>
      <c r="J2458" s="339"/>
      <c r="K2458" s="420"/>
      <c r="L2458" s="421">
        <v>0</v>
      </c>
    </row>
    <row r="2459" spans="2:13" x14ac:dyDescent="0.3">
      <c r="B2459" s="422"/>
      <c r="C2459" s="253"/>
      <c r="D2459" s="254"/>
      <c r="E2459" s="255"/>
      <c r="F2459" s="255"/>
      <c r="G2459" s="257"/>
      <c r="H2459" s="437">
        <v>0</v>
      </c>
      <c r="I2459" s="258" t="s">
        <v>1229</v>
      </c>
      <c r="J2459" s="339">
        <v>0</v>
      </c>
      <c r="K2459" s="420">
        <v>0</v>
      </c>
      <c r="L2459" s="421">
        <v>0</v>
      </c>
    </row>
    <row r="2460" spans="2:13" x14ac:dyDescent="0.3">
      <c r="B2460" s="422">
        <v>0</v>
      </c>
      <c r="C2460" s="253"/>
      <c r="D2460" s="254">
        <v>0</v>
      </c>
      <c r="E2460" s="255">
        <v>0</v>
      </c>
      <c r="F2460" s="255"/>
      <c r="G2460" s="257">
        <v>0</v>
      </c>
      <c r="H2460" s="437">
        <v>0</v>
      </c>
      <c r="I2460" s="258" t="s">
        <v>1230</v>
      </c>
      <c r="J2460" s="339">
        <v>0</v>
      </c>
      <c r="K2460" s="420">
        <v>0</v>
      </c>
      <c r="L2460" s="421">
        <v>0</v>
      </c>
    </row>
    <row r="2461" spans="2:13" x14ac:dyDescent="0.3">
      <c r="B2461" s="422">
        <v>0</v>
      </c>
      <c r="C2461" s="253"/>
      <c r="D2461" s="254">
        <v>0</v>
      </c>
      <c r="E2461" s="255">
        <v>0</v>
      </c>
      <c r="F2461" s="256"/>
      <c r="G2461" s="257">
        <v>0</v>
      </c>
      <c r="H2461" s="437">
        <v>0</v>
      </c>
      <c r="I2461" s="258" t="s">
        <v>1231</v>
      </c>
      <c r="J2461" s="339">
        <v>0</v>
      </c>
      <c r="K2461" s="420">
        <v>0</v>
      </c>
      <c r="L2461" s="421">
        <v>0</v>
      </c>
    </row>
    <row r="2462" spans="2:13" x14ac:dyDescent="0.3">
      <c r="B2462" s="422">
        <v>0</v>
      </c>
      <c r="C2462" s="253"/>
      <c r="D2462" s="254">
        <v>0</v>
      </c>
      <c r="E2462" s="255">
        <v>0</v>
      </c>
      <c r="F2462" s="256"/>
      <c r="G2462" s="257">
        <v>0</v>
      </c>
      <c r="H2462" s="437">
        <v>0</v>
      </c>
      <c r="I2462" s="258" t="s">
        <v>1237</v>
      </c>
      <c r="J2462" s="339">
        <v>0</v>
      </c>
      <c r="K2462" s="420">
        <v>0</v>
      </c>
      <c r="L2462" s="421">
        <v>0</v>
      </c>
    </row>
    <row r="2463" spans="2:13" x14ac:dyDescent="0.3">
      <c r="B2463" s="422">
        <v>0</v>
      </c>
      <c r="C2463" s="253"/>
      <c r="D2463" s="254">
        <v>0</v>
      </c>
      <c r="E2463" s="255">
        <v>0</v>
      </c>
      <c r="F2463" s="256"/>
      <c r="G2463" s="257">
        <v>0</v>
      </c>
      <c r="H2463" s="437">
        <v>0</v>
      </c>
      <c r="I2463" s="258" t="s">
        <v>1238</v>
      </c>
      <c r="J2463" s="339">
        <v>0</v>
      </c>
      <c r="K2463" s="420">
        <v>0</v>
      </c>
      <c r="L2463" s="421">
        <v>0</v>
      </c>
    </row>
    <row r="2464" spans="2:13" x14ac:dyDescent="0.3">
      <c r="B2464" s="422" t="s">
        <v>60</v>
      </c>
      <c r="C2464" s="253"/>
      <c r="D2464" s="259"/>
      <c r="E2464" s="255"/>
      <c r="F2464" s="256"/>
      <c r="G2464" s="260">
        <v>1.3767999999999998</v>
      </c>
      <c r="H2464" s="438" t="s">
        <v>60</v>
      </c>
      <c r="I2464" s="261" t="s">
        <v>156</v>
      </c>
      <c r="J2464" s="262"/>
      <c r="K2464" s="426" t="s">
        <v>156</v>
      </c>
      <c r="L2464" s="439">
        <v>0.42140884248467159</v>
      </c>
    </row>
    <row r="2465" spans="2:12" x14ac:dyDescent="0.3">
      <c r="B2465" s="428" t="s">
        <v>38</v>
      </c>
      <c r="C2465" s="263"/>
      <c r="D2465" s="264"/>
      <c r="E2465" s="276"/>
      <c r="F2465" s="266"/>
      <c r="G2465" s="277"/>
      <c r="H2465" s="278"/>
      <c r="I2465" s="279"/>
      <c r="J2465" s="280"/>
      <c r="K2465" s="281"/>
      <c r="L2465" s="282"/>
    </row>
    <row r="2466" spans="2:12" x14ac:dyDescent="0.3">
      <c r="B2466" s="415" t="s">
        <v>53</v>
      </c>
      <c r="C2466" s="328"/>
      <c r="D2466" s="283" t="s">
        <v>0</v>
      </c>
      <c r="E2466" s="284" t="s">
        <v>1</v>
      </c>
      <c r="F2466" s="440" t="s">
        <v>61</v>
      </c>
      <c r="G2466" s="251" t="s">
        <v>56</v>
      </c>
      <c r="H2466" s="441" t="s">
        <v>158</v>
      </c>
      <c r="I2466" s="442" t="s">
        <v>159</v>
      </c>
      <c r="J2466" s="442" t="s">
        <v>160</v>
      </c>
      <c r="K2466" s="443" t="s">
        <v>161</v>
      </c>
      <c r="L2466" s="444" t="s">
        <v>162</v>
      </c>
    </row>
    <row r="2467" spans="2:12" x14ac:dyDescent="0.3">
      <c r="B2467" s="458" t="s">
        <v>1301</v>
      </c>
      <c r="C2467" s="333"/>
      <c r="D2467" s="331" t="s">
        <v>5</v>
      </c>
      <c r="E2467" s="286">
        <v>1</v>
      </c>
      <c r="F2467" s="287">
        <v>0.61</v>
      </c>
      <c r="G2467" s="26">
        <v>0.61</v>
      </c>
      <c r="H2467" s="419">
        <v>0.1867078689102627</v>
      </c>
      <c r="I2467" s="275" t="s">
        <v>1232</v>
      </c>
      <c r="J2467" s="339" t="s">
        <v>163</v>
      </c>
      <c r="K2467" s="420">
        <v>1</v>
      </c>
      <c r="L2467" s="421">
        <v>0.1867078689102627</v>
      </c>
    </row>
    <row r="2468" spans="2:12" x14ac:dyDescent="0.3">
      <c r="B2468" s="458" t="s">
        <v>1302</v>
      </c>
      <c r="C2468" s="333"/>
      <c r="D2468" s="334" t="s">
        <v>5</v>
      </c>
      <c r="E2468" s="291">
        <v>1</v>
      </c>
      <c r="F2468" s="292">
        <v>0.33</v>
      </c>
      <c r="G2468" s="26">
        <v>0.33</v>
      </c>
      <c r="H2468" s="419">
        <v>0.10100589629571589</v>
      </c>
      <c r="I2468" s="258" t="s">
        <v>1226</v>
      </c>
      <c r="J2468" s="339" t="s">
        <v>163</v>
      </c>
      <c r="K2468" s="420">
        <v>1</v>
      </c>
      <c r="L2468" s="421">
        <v>0.10100589629571589</v>
      </c>
    </row>
    <row r="2469" spans="2:12" x14ac:dyDescent="0.3">
      <c r="B2469" s="458" t="s">
        <v>1303</v>
      </c>
      <c r="C2469" s="333"/>
      <c r="D2469" s="334" t="s">
        <v>5</v>
      </c>
      <c r="E2469" s="291">
        <v>1</v>
      </c>
      <c r="F2469" s="292">
        <v>0.15</v>
      </c>
      <c r="G2469" s="26">
        <v>0.15</v>
      </c>
      <c r="H2469" s="419">
        <v>4.5911771043507223E-2</v>
      </c>
      <c r="I2469" s="258" t="s">
        <v>1227</v>
      </c>
      <c r="J2469" s="339" t="s">
        <v>163</v>
      </c>
      <c r="K2469" s="420">
        <v>1</v>
      </c>
      <c r="L2469" s="421">
        <v>4.5911771043507223E-2</v>
      </c>
    </row>
    <row r="2470" spans="2:12" x14ac:dyDescent="0.3">
      <c r="B2470" s="410" t="s">
        <v>1304</v>
      </c>
      <c r="C2470" s="447"/>
      <c r="D2470" s="334" t="s">
        <v>5</v>
      </c>
      <c r="E2470" s="291">
        <v>1</v>
      </c>
      <c r="F2470" s="292">
        <v>0.3</v>
      </c>
      <c r="G2470" s="26">
        <v>0.3</v>
      </c>
      <c r="H2470" s="419">
        <v>9.1823542087014445E-2</v>
      </c>
      <c r="I2470" s="258" t="s">
        <v>1228</v>
      </c>
      <c r="J2470" s="339" t="s">
        <v>163</v>
      </c>
      <c r="K2470" s="420">
        <v>1</v>
      </c>
      <c r="L2470" s="421">
        <v>9.1823542087014445E-2</v>
      </c>
    </row>
    <row r="2471" spans="2:12" x14ac:dyDescent="0.3">
      <c r="B2471" s="458" t="s">
        <v>1257</v>
      </c>
      <c r="C2471" s="333"/>
      <c r="D2471" s="334" t="s">
        <v>5</v>
      </c>
      <c r="E2471" s="291">
        <v>3.0000000000000001E-3</v>
      </c>
      <c r="F2471" s="292">
        <v>1.96</v>
      </c>
      <c r="G2471" s="26">
        <v>5.8799999999999998E-3</v>
      </c>
      <c r="H2471" s="419">
        <v>1.7997414249054831E-3</v>
      </c>
      <c r="I2471" s="258" t="s">
        <v>1229</v>
      </c>
      <c r="J2471" s="339" t="s">
        <v>165</v>
      </c>
      <c r="K2471" s="420">
        <v>0.4</v>
      </c>
      <c r="L2471" s="421">
        <v>7.1989656996219325E-4</v>
      </c>
    </row>
    <row r="2472" spans="2:12" x14ac:dyDescent="0.3">
      <c r="B2472" s="410" t="s">
        <v>1258</v>
      </c>
      <c r="C2472" s="447"/>
      <c r="D2472" s="334" t="s">
        <v>5</v>
      </c>
      <c r="E2472" s="291">
        <v>2E-3</v>
      </c>
      <c r="F2472" s="292">
        <v>0.52800000000000002</v>
      </c>
      <c r="G2472" s="26">
        <v>1.0560000000000001E-3</v>
      </c>
      <c r="H2472" s="419">
        <v>3.2321886814629087E-4</v>
      </c>
      <c r="I2472" s="258" t="s">
        <v>1230</v>
      </c>
      <c r="J2472" s="339" t="s">
        <v>165</v>
      </c>
      <c r="K2472" s="420">
        <v>0.4</v>
      </c>
      <c r="L2472" s="421">
        <v>1.2928754725851635E-4</v>
      </c>
    </row>
    <row r="2473" spans="2:12" x14ac:dyDescent="0.3">
      <c r="B2473" s="410" t="s">
        <v>1269</v>
      </c>
      <c r="C2473" s="447"/>
      <c r="D2473" s="334" t="s">
        <v>5</v>
      </c>
      <c r="E2473" s="291">
        <v>5.0000000000000001E-3</v>
      </c>
      <c r="F2473" s="292">
        <v>52.9</v>
      </c>
      <c r="G2473" s="26">
        <v>0.26450000000000001</v>
      </c>
      <c r="H2473" s="419">
        <v>8.0957756273384404E-2</v>
      </c>
      <c r="I2473" s="258" t="s">
        <v>1231</v>
      </c>
      <c r="J2473" s="339" t="s">
        <v>165</v>
      </c>
      <c r="K2473" s="420">
        <v>0.4</v>
      </c>
      <c r="L2473" s="421">
        <v>3.2383102509353764E-2</v>
      </c>
    </row>
    <row r="2474" spans="2:12" x14ac:dyDescent="0.3">
      <c r="B2474" s="410" t="s">
        <v>1298</v>
      </c>
      <c r="C2474" s="447"/>
      <c r="D2474" s="334" t="s">
        <v>5</v>
      </c>
      <c r="E2474" s="291">
        <v>5.0000000000000001E-3</v>
      </c>
      <c r="F2474" s="292">
        <v>31.98</v>
      </c>
      <c r="G2474" s="26">
        <v>0.15990000000000001</v>
      </c>
      <c r="H2474" s="419">
        <v>4.8941947932378702E-2</v>
      </c>
      <c r="I2474" s="258" t="s">
        <v>1237</v>
      </c>
      <c r="J2474" s="339" t="s">
        <v>165</v>
      </c>
      <c r="K2474" s="420">
        <v>0.4</v>
      </c>
      <c r="L2474" s="421">
        <v>1.9576779172951482E-2</v>
      </c>
    </row>
    <row r="2475" spans="2:12" x14ac:dyDescent="0.3">
      <c r="B2475" s="422"/>
      <c r="C2475" s="289"/>
      <c r="D2475" s="290"/>
      <c r="E2475" s="291"/>
      <c r="F2475" s="292"/>
      <c r="G2475" s="26">
        <v>0</v>
      </c>
      <c r="H2475" s="419">
        <v>0</v>
      </c>
      <c r="I2475" s="258"/>
      <c r="J2475" s="339"/>
      <c r="K2475" s="420"/>
      <c r="L2475" s="421">
        <v>0</v>
      </c>
    </row>
    <row r="2476" spans="2:12" x14ac:dyDescent="0.3">
      <c r="B2476" s="422"/>
      <c r="C2476" s="289"/>
      <c r="D2476" s="290"/>
      <c r="E2476" s="291"/>
      <c r="F2476" s="292"/>
      <c r="G2476" s="26">
        <v>0</v>
      </c>
      <c r="H2476" s="419">
        <v>0</v>
      </c>
      <c r="I2476" s="258"/>
      <c r="J2476" s="339"/>
      <c r="K2476" s="420"/>
      <c r="L2476" s="421">
        <v>0</v>
      </c>
    </row>
    <row r="2477" spans="2:12" x14ac:dyDescent="0.3">
      <c r="B2477" s="422"/>
      <c r="C2477" s="289"/>
      <c r="D2477" s="290"/>
      <c r="E2477" s="291"/>
      <c r="F2477" s="292"/>
      <c r="G2477" s="26">
        <v>0</v>
      </c>
      <c r="H2477" s="419">
        <v>0</v>
      </c>
      <c r="I2477" s="258"/>
      <c r="J2477" s="339"/>
      <c r="K2477" s="420"/>
      <c r="L2477" s="421">
        <v>0</v>
      </c>
    </row>
    <row r="2478" spans="2:12" x14ac:dyDescent="0.3">
      <c r="B2478" s="422"/>
      <c r="C2478" s="289"/>
      <c r="D2478" s="290"/>
      <c r="E2478" s="291"/>
      <c r="F2478" s="292"/>
      <c r="G2478" s="26">
        <v>0</v>
      </c>
      <c r="H2478" s="419">
        <v>0</v>
      </c>
      <c r="I2478" s="258"/>
      <c r="J2478" s="339"/>
      <c r="K2478" s="420"/>
      <c r="L2478" s="421">
        <v>0</v>
      </c>
    </row>
    <row r="2479" spans="2:12" x14ac:dyDescent="0.3">
      <c r="B2479" s="422"/>
      <c r="C2479" s="289"/>
      <c r="D2479" s="290"/>
      <c r="E2479" s="291"/>
      <c r="F2479" s="292"/>
      <c r="G2479" s="26">
        <v>0</v>
      </c>
      <c r="H2479" s="419">
        <v>0</v>
      </c>
      <c r="I2479" s="258"/>
      <c r="J2479" s="339"/>
      <c r="K2479" s="420"/>
      <c r="L2479" s="421">
        <v>0</v>
      </c>
    </row>
    <row r="2480" spans="2:12" x14ac:dyDescent="0.3">
      <c r="B2480" s="422"/>
      <c r="C2480" s="289"/>
      <c r="D2480" s="290"/>
      <c r="E2480" s="291"/>
      <c r="F2480" s="292"/>
      <c r="G2480" s="26">
        <v>0</v>
      </c>
      <c r="H2480" s="419">
        <v>0</v>
      </c>
      <c r="I2480" s="258"/>
      <c r="J2480" s="339"/>
      <c r="K2480" s="420"/>
      <c r="L2480" s="421">
        <v>0</v>
      </c>
    </row>
    <row r="2481" spans="2:12" x14ac:dyDescent="0.3">
      <c r="B2481" s="422">
        <v>0</v>
      </c>
      <c r="C2481" s="289"/>
      <c r="D2481" s="254">
        <v>0</v>
      </c>
      <c r="E2481" s="291"/>
      <c r="F2481" s="292"/>
      <c r="G2481" s="26">
        <v>0</v>
      </c>
      <c r="H2481" s="419">
        <v>0</v>
      </c>
      <c r="I2481" s="258"/>
      <c r="J2481" s="339">
        <v>0</v>
      </c>
      <c r="K2481" s="420">
        <v>0</v>
      </c>
      <c r="L2481" s="421">
        <v>0</v>
      </c>
    </row>
    <row r="2482" spans="2:12" x14ac:dyDescent="0.3">
      <c r="B2482" s="422">
        <v>0</v>
      </c>
      <c r="C2482" s="289"/>
      <c r="D2482" s="254">
        <v>0</v>
      </c>
      <c r="E2482" s="291"/>
      <c r="F2482" s="292"/>
      <c r="G2482" s="26">
        <v>0</v>
      </c>
      <c r="H2482" s="419">
        <v>0</v>
      </c>
      <c r="I2482" s="258"/>
      <c r="J2482" s="339">
        <v>0</v>
      </c>
      <c r="K2482" s="420">
        <v>0</v>
      </c>
      <c r="L2482" s="421">
        <v>0</v>
      </c>
    </row>
    <row r="2483" spans="2:12" x14ac:dyDescent="0.3">
      <c r="B2483" s="449" t="s">
        <v>62</v>
      </c>
      <c r="C2483" s="293"/>
      <c r="D2483" s="294"/>
      <c r="E2483" s="295"/>
      <c r="F2483" s="296"/>
      <c r="G2483" s="260">
        <v>1.8213359999999998</v>
      </c>
      <c r="H2483" s="438" t="s">
        <v>62</v>
      </c>
      <c r="I2483" s="261" t="s">
        <v>156</v>
      </c>
      <c r="J2483" s="262"/>
      <c r="K2483" s="426" t="s">
        <v>156</v>
      </c>
      <c r="L2483" s="439">
        <v>0.47825814413602619</v>
      </c>
    </row>
    <row r="2484" spans="2:12" x14ac:dyDescent="0.3">
      <c r="B2484" s="428" t="s">
        <v>63</v>
      </c>
      <c r="C2484" s="263"/>
      <c r="D2484" s="264"/>
      <c r="E2484" s="265"/>
      <c r="F2484" s="266"/>
      <c r="G2484" s="277"/>
      <c r="H2484" s="278"/>
      <c r="I2484" s="279"/>
      <c r="J2484" s="280"/>
      <c r="K2484" s="281"/>
      <c r="L2484" s="282">
        <v>0</v>
      </c>
    </row>
    <row r="2485" spans="2:12" x14ac:dyDescent="0.3">
      <c r="B2485" s="415" t="s">
        <v>53</v>
      </c>
      <c r="C2485" s="297"/>
      <c r="D2485" s="249" t="s">
        <v>0</v>
      </c>
      <c r="E2485" s="250" t="s">
        <v>1</v>
      </c>
      <c r="F2485" s="272" t="s">
        <v>61</v>
      </c>
      <c r="G2485" s="285" t="s">
        <v>56</v>
      </c>
      <c r="H2485" s="441" t="s">
        <v>158</v>
      </c>
      <c r="I2485" s="442" t="s">
        <v>159</v>
      </c>
      <c r="J2485" s="442" t="s">
        <v>160</v>
      </c>
      <c r="K2485" s="443" t="s">
        <v>161</v>
      </c>
      <c r="L2485" s="444" t="s">
        <v>162</v>
      </c>
    </row>
    <row r="2486" spans="2:12" x14ac:dyDescent="0.3">
      <c r="B2486" s="422">
        <v>0</v>
      </c>
      <c r="C2486" s="289"/>
      <c r="D2486" s="254">
        <v>0</v>
      </c>
      <c r="E2486" s="255"/>
      <c r="F2486" s="292"/>
      <c r="G2486" s="288">
        <v>0</v>
      </c>
      <c r="H2486" s="450">
        <v>0</v>
      </c>
      <c r="I2486" s="275" t="s">
        <v>1232</v>
      </c>
      <c r="J2486" s="451">
        <v>0</v>
      </c>
      <c r="K2486" s="452">
        <v>0</v>
      </c>
      <c r="L2486" s="453">
        <v>0</v>
      </c>
    </row>
    <row r="2487" spans="2:12" x14ac:dyDescent="0.3">
      <c r="B2487" s="422">
        <v>0</v>
      </c>
      <c r="C2487" s="289"/>
      <c r="D2487" s="254">
        <v>0</v>
      </c>
      <c r="E2487" s="255"/>
      <c r="F2487" s="292"/>
      <c r="G2487" s="257">
        <v>0</v>
      </c>
      <c r="H2487" s="437">
        <v>0</v>
      </c>
      <c r="I2487" s="258" t="s">
        <v>1226</v>
      </c>
      <c r="J2487" s="339">
        <v>0</v>
      </c>
      <c r="K2487" s="420">
        <v>0</v>
      </c>
      <c r="L2487" s="454">
        <v>0</v>
      </c>
    </row>
    <row r="2488" spans="2:12" x14ac:dyDescent="0.3">
      <c r="B2488" s="422">
        <v>0</v>
      </c>
      <c r="C2488" s="289"/>
      <c r="D2488" s="254">
        <v>0</v>
      </c>
      <c r="E2488" s="255"/>
      <c r="F2488" s="292"/>
      <c r="G2488" s="257">
        <v>0</v>
      </c>
      <c r="H2488" s="437">
        <v>0</v>
      </c>
      <c r="I2488" s="258" t="s">
        <v>1229</v>
      </c>
      <c r="J2488" s="339">
        <v>0</v>
      </c>
      <c r="K2488" s="420">
        <v>0</v>
      </c>
      <c r="L2488" s="454">
        <v>0</v>
      </c>
    </row>
    <row r="2489" spans="2:12" ht="15" thickBot="1" x14ac:dyDescent="0.35">
      <c r="B2489" s="455" t="s">
        <v>64</v>
      </c>
      <c r="C2489" s="298"/>
      <c r="D2489" s="299"/>
      <c r="E2489" s="300"/>
      <c r="F2489" s="301"/>
      <c r="G2489" s="288">
        <v>0</v>
      </c>
      <c r="H2489" s="438" t="s">
        <v>64</v>
      </c>
      <c r="I2489" s="261" t="s">
        <v>156</v>
      </c>
      <c r="J2489" s="262"/>
      <c r="K2489" s="426" t="s">
        <v>156</v>
      </c>
      <c r="L2489" s="439">
        <v>0</v>
      </c>
    </row>
    <row r="2490" spans="2:12" x14ac:dyDescent="0.3">
      <c r="B2490" s="235"/>
      <c r="C2490" s="302"/>
      <c r="D2490" s="303" t="s">
        <v>65</v>
      </c>
      <c r="E2490" s="304"/>
      <c r="F2490" s="305"/>
      <c r="G2490" s="306">
        <v>3.2671359999999998</v>
      </c>
      <c r="H2490" s="307"/>
      <c r="I2490" s="308"/>
      <c r="J2490" s="309"/>
      <c r="K2490" s="308"/>
      <c r="L2490" s="310"/>
    </row>
    <row r="2491" spans="2:12" x14ac:dyDescent="0.3">
      <c r="B2491" s="232"/>
      <c r="C2491" s="302"/>
      <c r="D2491" s="311" t="s">
        <v>7</v>
      </c>
      <c r="E2491" s="312"/>
      <c r="F2491" s="313">
        <v>0.1</v>
      </c>
      <c r="G2491" s="73">
        <v>0.32700000000000001</v>
      </c>
      <c r="H2491" s="314"/>
      <c r="I2491" s="315"/>
      <c r="J2491" s="316"/>
      <c r="K2491" s="456"/>
      <c r="L2491" s="317"/>
    </row>
    <row r="2492" spans="2:12" x14ac:dyDescent="0.3">
      <c r="B2492" s="232"/>
      <c r="C2492" s="302"/>
      <c r="D2492" s="311" t="s">
        <v>8</v>
      </c>
      <c r="E2492" s="312"/>
      <c r="F2492" s="313">
        <v>0.1</v>
      </c>
      <c r="G2492" s="73">
        <v>0.32700000000000001</v>
      </c>
      <c r="H2492" s="314"/>
      <c r="I2492" s="315"/>
      <c r="J2492" s="316"/>
      <c r="K2492" s="456"/>
      <c r="L2492" s="317"/>
    </row>
    <row r="2493" spans="2:12" x14ac:dyDescent="0.3">
      <c r="C2493" s="302"/>
      <c r="D2493" s="318" t="s">
        <v>67</v>
      </c>
      <c r="E2493" s="319"/>
      <c r="F2493" s="305"/>
      <c r="G2493" s="76">
        <v>3.9209999999999998</v>
      </c>
      <c r="H2493" s="314"/>
      <c r="I2493" s="315"/>
      <c r="J2493" s="316"/>
      <c r="K2493" s="456"/>
      <c r="L2493" s="317"/>
    </row>
    <row r="2494" spans="2:12" ht="15" thickBot="1" x14ac:dyDescent="0.35">
      <c r="B2494" s="232" t="s">
        <v>66</v>
      </c>
      <c r="C2494" s="302"/>
      <c r="D2494" s="320" t="s">
        <v>68</v>
      </c>
      <c r="E2494" s="321"/>
      <c r="F2494" s="322"/>
      <c r="G2494" s="78">
        <v>3.92</v>
      </c>
      <c r="H2494" s="323">
        <v>1</v>
      </c>
      <c r="I2494" s="324"/>
      <c r="J2494" s="325"/>
      <c r="K2494" s="457"/>
      <c r="L2494" s="326">
        <v>0.90811475249270313</v>
      </c>
    </row>
    <row r="2495" spans="2:12" x14ac:dyDescent="0.3">
      <c r="B2495" s="232"/>
      <c r="C2495" s="302"/>
      <c r="D2495" s="219"/>
      <c r="E2495" s="327"/>
      <c r="F2495" s="241"/>
      <c r="G2495" s="327"/>
      <c r="H2495" s="230"/>
      <c r="I2495" s="230"/>
      <c r="J2495" s="231"/>
      <c r="K2495" s="230"/>
      <c r="L2495" s="230"/>
    </row>
    <row r="2496" spans="2:12" x14ac:dyDescent="0.3">
      <c r="B2496" s="232"/>
      <c r="C2496" s="302"/>
      <c r="D2496" s="219"/>
      <c r="E2496" s="327"/>
      <c r="F2496" s="241"/>
      <c r="G2496" s="327"/>
      <c r="H2496" s="230"/>
      <c r="I2496" s="230"/>
      <c r="J2496" s="231"/>
      <c r="K2496" s="230"/>
      <c r="L2496" s="230"/>
    </row>
    <row r="2497" spans="2:12" x14ac:dyDescent="0.3">
      <c r="B2497" s="232"/>
      <c r="C2497" s="232"/>
      <c r="D2497" s="219"/>
      <c r="E2497" s="327"/>
      <c r="F2497" s="241"/>
      <c r="G2497" s="327"/>
      <c r="H2497" s="230"/>
      <c r="I2497" s="230"/>
      <c r="J2497" s="231"/>
      <c r="K2497" s="230"/>
      <c r="L2497" s="230"/>
    </row>
    <row r="2498" spans="2:12" x14ac:dyDescent="0.3">
      <c r="J2498" s="226"/>
    </row>
    <row r="2499" spans="2:12" x14ac:dyDescent="0.3">
      <c r="J2499" s="226"/>
    </row>
    <row r="2500" spans="2:12" x14ac:dyDescent="0.3">
      <c r="J2500" s="226"/>
    </row>
    <row r="2501" spans="2:12" x14ac:dyDescent="0.3">
      <c r="J2501" s="226"/>
    </row>
    <row r="2504" spans="2:12" ht="37.200000000000003" customHeight="1" x14ac:dyDescent="0.3">
      <c r="B2504" s="710" t="s">
        <v>1809</v>
      </c>
      <c r="C2504" s="710"/>
      <c r="D2504" s="710"/>
      <c r="E2504" s="710"/>
      <c r="F2504" s="710"/>
      <c r="G2504" s="710"/>
      <c r="H2504" s="710"/>
      <c r="I2504" s="710"/>
      <c r="J2504" s="710"/>
      <c r="K2504" s="710"/>
      <c r="L2504" s="710"/>
    </row>
    <row r="2505" spans="2:12" ht="18" customHeight="1" x14ac:dyDescent="0.3">
      <c r="B2505" s="227"/>
      <c r="C2505" s="227"/>
      <c r="D2505" s="228"/>
      <c r="E2505" s="229"/>
      <c r="F2505" s="229"/>
      <c r="G2505" s="229"/>
      <c r="H2505" s="230"/>
      <c r="I2505" s="230"/>
      <c r="J2505" s="231"/>
      <c r="K2505" s="230"/>
      <c r="L2505" s="230"/>
    </row>
    <row r="2506" spans="2:12" x14ac:dyDescent="0.3">
      <c r="B2506" s="410" t="s">
        <v>1222</v>
      </c>
      <c r="C2506" s="232" t="s">
        <v>1223</v>
      </c>
      <c r="D2506" s="232"/>
      <c r="E2506" s="232"/>
      <c r="F2506" s="233"/>
      <c r="G2506" s="234"/>
      <c r="H2506" s="230"/>
      <c r="J2506" s="231"/>
      <c r="K2506" s="230"/>
      <c r="L2506" s="230"/>
    </row>
    <row r="2507" spans="2:12" x14ac:dyDescent="0.3">
      <c r="B2507" s="232" t="s">
        <v>1224</v>
      </c>
      <c r="C2507" s="235" t="s">
        <v>157</v>
      </c>
      <c r="D2507" s="411"/>
      <c r="E2507" s="412"/>
      <c r="F2507" s="233"/>
      <c r="G2507" s="234"/>
      <c r="H2507" s="230"/>
      <c r="I2507" s="230"/>
      <c r="J2507" s="231"/>
      <c r="K2507" s="230"/>
      <c r="L2507" s="230"/>
    </row>
    <row r="2508" spans="2:12" x14ac:dyDescent="0.3">
      <c r="B2508" s="232"/>
      <c r="C2508" s="236"/>
      <c r="D2508" s="237"/>
      <c r="E2508" s="238"/>
      <c r="F2508" s="239"/>
      <c r="G2508" s="240"/>
      <c r="H2508" s="230"/>
      <c r="I2508" s="230"/>
      <c r="J2508" s="231"/>
      <c r="K2508" s="230"/>
      <c r="L2508" s="230"/>
    </row>
    <row r="2509" spans="2:12" ht="25.5" customHeight="1" x14ac:dyDescent="0.3">
      <c r="B2509" s="413" t="s">
        <v>48</v>
      </c>
      <c r="C2509" s="236"/>
      <c r="D2509" s="237"/>
      <c r="E2509" s="238"/>
      <c r="F2509" s="238"/>
      <c r="G2509" s="238"/>
      <c r="H2509" s="230"/>
      <c r="I2509" s="230"/>
      <c r="J2509" s="231"/>
      <c r="K2509" s="230"/>
      <c r="L2509" s="230"/>
    </row>
    <row r="2510" spans="2:12" ht="18.899999999999999" customHeight="1" x14ac:dyDescent="0.3">
      <c r="B2510" s="235" t="s">
        <v>49</v>
      </c>
      <c r="C2510" s="235" t="s">
        <v>894</v>
      </c>
      <c r="D2510" s="232"/>
      <c r="E2510" s="232"/>
      <c r="F2510" s="241" t="s">
        <v>50</v>
      </c>
      <c r="G2510" s="242" t="s">
        <v>2</v>
      </c>
      <c r="H2510" s="230"/>
      <c r="I2510" s="230"/>
      <c r="J2510" s="231"/>
      <c r="K2510" s="230"/>
      <c r="L2510" s="230"/>
    </row>
    <row r="2511" spans="2:12" ht="17.399999999999999" customHeight="1" thickBot="1" x14ac:dyDescent="0.35">
      <c r="B2511" s="235" t="s">
        <v>51</v>
      </c>
      <c r="C2511" s="235" t="s">
        <v>895</v>
      </c>
      <c r="D2511" s="235"/>
      <c r="E2511" s="235"/>
      <c r="F2511" s="235"/>
      <c r="G2511" s="235"/>
      <c r="H2511" s="235"/>
      <c r="I2511" s="235"/>
      <c r="J2511" s="235"/>
      <c r="K2511" s="230"/>
      <c r="L2511" s="230"/>
    </row>
    <row r="2512" spans="2:12" ht="15" thickTop="1" x14ac:dyDescent="0.3">
      <c r="B2512" s="414" t="s">
        <v>52</v>
      </c>
      <c r="C2512" s="243"/>
      <c r="D2512" s="244"/>
      <c r="E2512" s="245"/>
      <c r="F2512" s="246"/>
      <c r="G2512" s="247"/>
      <c r="H2512" s="396" t="s">
        <v>164</v>
      </c>
      <c r="I2512" s="397"/>
      <c r="J2512" s="397"/>
      <c r="K2512" s="397"/>
      <c r="L2512" s="398"/>
    </row>
    <row r="2513" spans="2:13" x14ac:dyDescent="0.3">
      <c r="B2513" s="415" t="s">
        <v>53</v>
      </c>
      <c r="C2513" s="248" t="s">
        <v>1</v>
      </c>
      <c r="D2513" s="249" t="s">
        <v>54</v>
      </c>
      <c r="E2513" s="250" t="s">
        <v>23</v>
      </c>
      <c r="F2513" s="250" t="s">
        <v>55</v>
      </c>
      <c r="G2513" s="251" t="s">
        <v>56</v>
      </c>
      <c r="H2513" s="416" t="s">
        <v>158</v>
      </c>
      <c r="I2513" s="417" t="s">
        <v>159</v>
      </c>
      <c r="J2513" s="417" t="s">
        <v>160</v>
      </c>
      <c r="K2513" s="417" t="s">
        <v>161</v>
      </c>
      <c r="L2513" s="418" t="s">
        <v>162</v>
      </c>
    </row>
    <row r="2514" spans="2:13" x14ac:dyDescent="0.3">
      <c r="B2514" s="252"/>
      <c r="C2514" s="253"/>
      <c r="D2514" s="254"/>
      <c r="E2514" s="255">
        <v>0</v>
      </c>
      <c r="F2514" s="256"/>
      <c r="G2514" s="26">
        <v>0</v>
      </c>
      <c r="H2514" s="419">
        <v>0</v>
      </c>
      <c r="I2514" s="258" t="s">
        <v>1226</v>
      </c>
      <c r="J2514" s="339"/>
      <c r="K2514" s="420"/>
      <c r="L2514" s="421">
        <v>0</v>
      </c>
    </row>
    <row r="2515" spans="2:13" x14ac:dyDescent="0.3">
      <c r="B2515" s="422">
        <v>0</v>
      </c>
      <c r="C2515" s="253"/>
      <c r="D2515" s="254">
        <v>0</v>
      </c>
      <c r="E2515" s="255">
        <v>0</v>
      </c>
      <c r="F2515" s="256"/>
      <c r="G2515" s="26">
        <v>0</v>
      </c>
      <c r="H2515" s="419">
        <v>0</v>
      </c>
      <c r="I2515" s="258" t="s">
        <v>1227</v>
      </c>
      <c r="J2515" s="339">
        <v>0</v>
      </c>
      <c r="K2515" s="420">
        <v>0</v>
      </c>
      <c r="L2515" s="421">
        <v>0</v>
      </c>
    </row>
    <row r="2516" spans="2:13" x14ac:dyDescent="0.3">
      <c r="B2516" s="422">
        <v>0</v>
      </c>
      <c r="C2516" s="253"/>
      <c r="D2516" s="254">
        <v>0</v>
      </c>
      <c r="E2516" s="255">
        <v>0</v>
      </c>
      <c r="F2516" s="256"/>
      <c r="G2516" s="26">
        <v>0</v>
      </c>
      <c r="H2516" s="419">
        <v>0</v>
      </c>
      <c r="I2516" s="258" t="s">
        <v>1228</v>
      </c>
      <c r="J2516" s="339">
        <v>0</v>
      </c>
      <c r="K2516" s="420">
        <v>0</v>
      </c>
      <c r="L2516" s="421">
        <v>0</v>
      </c>
    </row>
    <row r="2517" spans="2:13" x14ac:dyDescent="0.3">
      <c r="B2517" s="422">
        <v>0</v>
      </c>
      <c r="C2517" s="253"/>
      <c r="D2517" s="254">
        <v>0</v>
      </c>
      <c r="E2517" s="255">
        <v>0</v>
      </c>
      <c r="F2517" s="256"/>
      <c r="G2517" s="26">
        <v>0</v>
      </c>
      <c r="H2517" s="419">
        <v>0</v>
      </c>
      <c r="I2517" s="258" t="s">
        <v>1229</v>
      </c>
      <c r="J2517" s="339">
        <v>0</v>
      </c>
      <c r="K2517" s="420">
        <v>0</v>
      </c>
      <c r="L2517" s="421">
        <v>0</v>
      </c>
    </row>
    <row r="2518" spans="2:13" x14ac:dyDescent="0.3">
      <c r="B2518" s="422">
        <v>0</v>
      </c>
      <c r="C2518" s="253"/>
      <c r="D2518" s="254">
        <v>0</v>
      </c>
      <c r="E2518" s="255">
        <v>0</v>
      </c>
      <c r="F2518" s="256"/>
      <c r="G2518" s="26">
        <v>0</v>
      </c>
      <c r="H2518" s="419">
        <v>0</v>
      </c>
      <c r="I2518" s="258" t="s">
        <v>1230</v>
      </c>
      <c r="J2518" s="339">
        <v>0</v>
      </c>
      <c r="K2518" s="420">
        <v>0</v>
      </c>
      <c r="L2518" s="421">
        <v>0</v>
      </c>
    </row>
    <row r="2519" spans="2:13" x14ac:dyDescent="0.3">
      <c r="B2519" s="422" t="s">
        <v>73</v>
      </c>
      <c r="C2519" s="253"/>
      <c r="D2519" s="254">
        <v>0</v>
      </c>
      <c r="E2519" s="255">
        <v>0</v>
      </c>
      <c r="F2519" s="256"/>
      <c r="G2519" s="26">
        <v>0.17199999999999999</v>
      </c>
      <c r="H2519" s="419">
        <v>1.4064927631040967E-2</v>
      </c>
      <c r="I2519" s="258" t="s">
        <v>1231</v>
      </c>
      <c r="J2519" s="61" t="s">
        <v>165</v>
      </c>
      <c r="K2519" s="100">
        <v>0.4</v>
      </c>
      <c r="L2519" s="101">
        <v>5.6259710524163876E-3</v>
      </c>
      <c r="M2519" s="62">
        <v>18</v>
      </c>
    </row>
    <row r="2520" spans="2:13" x14ac:dyDescent="0.3">
      <c r="B2520" s="422" t="s">
        <v>57</v>
      </c>
      <c r="C2520" s="253"/>
      <c r="D2520" s="259"/>
      <c r="E2520" s="255"/>
      <c r="F2520" s="256"/>
      <c r="G2520" s="260">
        <v>0.17199999999999999</v>
      </c>
      <c r="H2520" s="425" t="s">
        <v>57</v>
      </c>
      <c r="I2520" s="261" t="s">
        <v>156</v>
      </c>
      <c r="J2520" s="262"/>
      <c r="K2520" s="426" t="s">
        <v>156</v>
      </c>
      <c r="L2520" s="427">
        <v>5.6259710524163876E-3</v>
      </c>
    </row>
    <row r="2521" spans="2:13" x14ac:dyDescent="0.3">
      <c r="B2521" s="428" t="s">
        <v>22</v>
      </c>
      <c r="C2521" s="263"/>
      <c r="D2521" s="264"/>
      <c r="E2521" s="265"/>
      <c r="F2521" s="266"/>
      <c r="G2521" s="267"/>
      <c r="H2521" s="429"/>
      <c r="I2521" s="268"/>
      <c r="J2521" s="269"/>
      <c r="K2521" s="430"/>
      <c r="L2521" s="270"/>
    </row>
    <row r="2522" spans="2:13" x14ac:dyDescent="0.3">
      <c r="B2522" s="431" t="s">
        <v>58</v>
      </c>
      <c r="C2522" s="271" t="s">
        <v>1</v>
      </c>
      <c r="D2522" s="329" t="s">
        <v>59</v>
      </c>
      <c r="E2522" s="272" t="s">
        <v>23</v>
      </c>
      <c r="F2522" s="272" t="s">
        <v>55</v>
      </c>
      <c r="G2522" s="273" t="s">
        <v>56</v>
      </c>
      <c r="H2522" s="416" t="s">
        <v>158</v>
      </c>
      <c r="I2522" s="417" t="s">
        <v>159</v>
      </c>
      <c r="J2522" s="417" t="s">
        <v>160</v>
      </c>
      <c r="K2522" s="432" t="s">
        <v>161</v>
      </c>
      <c r="L2522" s="418" t="s">
        <v>162</v>
      </c>
    </row>
    <row r="2523" spans="2:13" x14ac:dyDescent="0.3">
      <c r="B2523" s="8" t="s">
        <v>24</v>
      </c>
      <c r="C2523" s="25">
        <v>1</v>
      </c>
      <c r="D2523" s="3">
        <v>4.05</v>
      </c>
      <c r="E2523" s="26">
        <v>4.05</v>
      </c>
      <c r="F2523" s="26">
        <v>0.4</v>
      </c>
      <c r="G2523" s="26">
        <v>1.62</v>
      </c>
      <c r="H2523" s="433">
        <v>0.13247199280399052</v>
      </c>
      <c r="I2523" s="97"/>
      <c r="J2523" s="434" t="s">
        <v>163</v>
      </c>
      <c r="K2523" s="435">
        <v>1</v>
      </c>
      <c r="L2523" s="436">
        <v>0.13247199280399052</v>
      </c>
      <c r="M2523" s="62">
        <v>101</v>
      </c>
    </row>
    <row r="2524" spans="2:13" x14ac:dyDescent="0.3">
      <c r="B2524" s="8" t="s">
        <v>37</v>
      </c>
      <c r="C2524" s="25">
        <v>1</v>
      </c>
      <c r="D2524" s="3">
        <v>4.0999999999999996</v>
      </c>
      <c r="E2524" s="26">
        <v>4.0999999999999996</v>
      </c>
      <c r="F2524" s="26">
        <v>0.4</v>
      </c>
      <c r="G2524" s="26">
        <v>1.64</v>
      </c>
      <c r="H2524" s="419">
        <v>0.13410744950527434</v>
      </c>
      <c r="I2524" s="99"/>
      <c r="J2524" s="423" t="s">
        <v>163</v>
      </c>
      <c r="K2524" s="424">
        <v>1</v>
      </c>
      <c r="L2524" s="421">
        <v>0.13410744950527434</v>
      </c>
      <c r="M2524" s="62">
        <v>122</v>
      </c>
    </row>
    <row r="2525" spans="2:13" x14ac:dyDescent="0.3">
      <c r="B2525" s="8" t="s">
        <v>69</v>
      </c>
      <c r="C2525" s="25">
        <v>0.1</v>
      </c>
      <c r="D2525" s="3">
        <v>4.55</v>
      </c>
      <c r="E2525" s="26">
        <v>0.45500000000000002</v>
      </c>
      <c r="F2525" s="27">
        <v>0.4</v>
      </c>
      <c r="G2525" s="26">
        <v>0.18200000000000002</v>
      </c>
      <c r="H2525" s="419">
        <v>1.4882655981682888E-2</v>
      </c>
      <c r="I2525" s="99"/>
      <c r="J2525" s="423" t="s">
        <v>163</v>
      </c>
      <c r="K2525" s="424">
        <v>1</v>
      </c>
      <c r="L2525" s="421">
        <v>1.4882655981682888E-2</v>
      </c>
      <c r="M2525" s="62">
        <v>113</v>
      </c>
    </row>
    <row r="2526" spans="2:13" x14ac:dyDescent="0.3">
      <c r="B2526" s="422"/>
      <c r="C2526" s="253"/>
      <c r="D2526" s="254"/>
      <c r="E2526" s="255"/>
      <c r="F2526" s="255"/>
      <c r="G2526" s="257"/>
      <c r="H2526" s="437">
        <v>0</v>
      </c>
      <c r="I2526" s="258" t="s">
        <v>1228</v>
      </c>
      <c r="J2526" s="339"/>
      <c r="K2526" s="420"/>
      <c r="L2526" s="421">
        <v>0</v>
      </c>
    </row>
    <row r="2527" spans="2:13" x14ac:dyDescent="0.3">
      <c r="B2527" s="422"/>
      <c r="C2527" s="253"/>
      <c r="D2527" s="254"/>
      <c r="E2527" s="255"/>
      <c r="F2527" s="255"/>
      <c r="G2527" s="257"/>
      <c r="H2527" s="437">
        <v>0</v>
      </c>
      <c r="I2527" s="258" t="s">
        <v>1229</v>
      </c>
      <c r="J2527" s="339">
        <v>0</v>
      </c>
      <c r="K2527" s="420">
        <v>0</v>
      </c>
      <c r="L2527" s="421">
        <v>0</v>
      </c>
    </row>
    <row r="2528" spans="2:13" x14ac:dyDescent="0.3">
      <c r="B2528" s="422">
        <v>0</v>
      </c>
      <c r="C2528" s="253"/>
      <c r="D2528" s="254">
        <v>0</v>
      </c>
      <c r="E2528" s="255">
        <v>0</v>
      </c>
      <c r="F2528" s="255"/>
      <c r="G2528" s="257">
        <v>0</v>
      </c>
      <c r="H2528" s="437">
        <v>0</v>
      </c>
      <c r="I2528" s="258" t="s">
        <v>1230</v>
      </c>
      <c r="J2528" s="339">
        <v>0</v>
      </c>
      <c r="K2528" s="420">
        <v>0</v>
      </c>
      <c r="L2528" s="421">
        <v>0</v>
      </c>
    </row>
    <row r="2529" spans="2:12" x14ac:dyDescent="0.3">
      <c r="B2529" s="422">
        <v>0</v>
      </c>
      <c r="C2529" s="253"/>
      <c r="D2529" s="254">
        <v>0</v>
      </c>
      <c r="E2529" s="255">
        <v>0</v>
      </c>
      <c r="F2529" s="256"/>
      <c r="G2529" s="257">
        <v>0</v>
      </c>
      <c r="H2529" s="437">
        <v>0</v>
      </c>
      <c r="I2529" s="258" t="s">
        <v>1231</v>
      </c>
      <c r="J2529" s="339">
        <v>0</v>
      </c>
      <c r="K2529" s="420">
        <v>0</v>
      </c>
      <c r="L2529" s="421">
        <v>0</v>
      </c>
    </row>
    <row r="2530" spans="2:12" x14ac:dyDescent="0.3">
      <c r="B2530" s="422">
        <v>0</v>
      </c>
      <c r="C2530" s="253"/>
      <c r="D2530" s="254">
        <v>0</v>
      </c>
      <c r="E2530" s="255">
        <v>0</v>
      </c>
      <c r="F2530" s="256"/>
      <c r="G2530" s="257">
        <v>0</v>
      </c>
      <c r="H2530" s="437">
        <v>0</v>
      </c>
      <c r="I2530" s="258" t="s">
        <v>1237</v>
      </c>
      <c r="J2530" s="339">
        <v>0</v>
      </c>
      <c r="K2530" s="420">
        <v>0</v>
      </c>
      <c r="L2530" s="421">
        <v>0</v>
      </c>
    </row>
    <row r="2531" spans="2:12" x14ac:dyDescent="0.3">
      <c r="B2531" s="422">
        <v>0</v>
      </c>
      <c r="C2531" s="253"/>
      <c r="D2531" s="254">
        <v>0</v>
      </c>
      <c r="E2531" s="255">
        <v>0</v>
      </c>
      <c r="F2531" s="256"/>
      <c r="G2531" s="257">
        <v>0</v>
      </c>
      <c r="H2531" s="437">
        <v>0</v>
      </c>
      <c r="I2531" s="258" t="s">
        <v>1238</v>
      </c>
      <c r="J2531" s="339">
        <v>0</v>
      </c>
      <c r="K2531" s="420">
        <v>0</v>
      </c>
      <c r="L2531" s="421">
        <v>0</v>
      </c>
    </row>
    <row r="2532" spans="2:12" x14ac:dyDescent="0.3">
      <c r="B2532" s="422" t="s">
        <v>60</v>
      </c>
      <c r="C2532" s="253"/>
      <c r="D2532" s="259"/>
      <c r="E2532" s="255"/>
      <c r="F2532" s="256"/>
      <c r="G2532" s="260">
        <v>3.4419999999999997</v>
      </c>
      <c r="H2532" s="438" t="s">
        <v>60</v>
      </c>
      <c r="I2532" s="261" t="s">
        <v>156</v>
      </c>
      <c r="J2532" s="262"/>
      <c r="K2532" s="426" t="s">
        <v>156</v>
      </c>
      <c r="L2532" s="439">
        <v>0.28146209829094776</v>
      </c>
    </row>
    <row r="2533" spans="2:12" x14ac:dyDescent="0.3">
      <c r="B2533" s="428" t="s">
        <v>38</v>
      </c>
      <c r="C2533" s="263"/>
      <c r="D2533" s="264"/>
      <c r="E2533" s="276"/>
      <c r="F2533" s="266"/>
      <c r="G2533" s="277"/>
      <c r="H2533" s="278"/>
      <c r="I2533" s="279"/>
      <c r="J2533" s="280"/>
      <c r="K2533" s="281"/>
      <c r="L2533" s="282"/>
    </row>
    <row r="2534" spans="2:12" x14ac:dyDescent="0.3">
      <c r="B2534" s="415" t="s">
        <v>53</v>
      </c>
      <c r="C2534" s="263"/>
      <c r="D2534" s="283" t="s">
        <v>0</v>
      </c>
      <c r="E2534" s="284" t="s">
        <v>1</v>
      </c>
      <c r="F2534" s="440" t="s">
        <v>61</v>
      </c>
      <c r="G2534" s="251" t="s">
        <v>56</v>
      </c>
      <c r="H2534" s="441" t="s">
        <v>158</v>
      </c>
      <c r="I2534" s="442" t="s">
        <v>159</v>
      </c>
      <c r="J2534" s="417" t="s">
        <v>160</v>
      </c>
      <c r="K2534" s="432" t="s">
        <v>161</v>
      </c>
      <c r="L2534" s="444" t="s">
        <v>162</v>
      </c>
    </row>
    <row r="2535" spans="2:12" ht="33.450000000000003" customHeight="1" x14ac:dyDescent="0.3">
      <c r="B2535" s="464" t="s">
        <v>895</v>
      </c>
      <c r="C2535" s="465"/>
      <c r="D2535" s="283" t="s">
        <v>5</v>
      </c>
      <c r="E2535" s="286">
        <v>3.33</v>
      </c>
      <c r="F2535" s="286">
        <v>2.5</v>
      </c>
      <c r="G2535" s="26">
        <v>8.3249999999999993</v>
      </c>
      <c r="H2535" s="419">
        <v>0.68075885190939567</v>
      </c>
      <c r="I2535" s="360" t="s">
        <v>1232</v>
      </c>
      <c r="J2535" s="339" t="s">
        <v>163</v>
      </c>
      <c r="K2535" s="476">
        <v>1</v>
      </c>
      <c r="L2535" s="421">
        <v>0.68075885190939567</v>
      </c>
    </row>
    <row r="2536" spans="2:12" x14ac:dyDescent="0.3">
      <c r="B2536" s="422" t="s">
        <v>1323</v>
      </c>
      <c r="C2536" s="289"/>
      <c r="D2536" s="290" t="s">
        <v>4</v>
      </c>
      <c r="E2536" s="292">
        <v>0.02</v>
      </c>
      <c r="F2536" s="292">
        <v>10</v>
      </c>
      <c r="G2536" s="26">
        <v>0.2</v>
      </c>
      <c r="H2536" s="419">
        <v>1.6354567012838338E-2</v>
      </c>
      <c r="I2536" s="361" t="s">
        <v>1227</v>
      </c>
      <c r="J2536" s="339" t="s">
        <v>163</v>
      </c>
      <c r="K2536" s="476">
        <v>1</v>
      </c>
      <c r="L2536" s="421">
        <v>1.6354567012838338E-2</v>
      </c>
    </row>
    <row r="2537" spans="2:12" x14ac:dyDescent="0.3">
      <c r="B2537" s="446" t="s">
        <v>1290</v>
      </c>
      <c r="C2537" s="447"/>
      <c r="D2537" s="290" t="s">
        <v>142</v>
      </c>
      <c r="E2537" s="292">
        <v>0.01</v>
      </c>
      <c r="F2537" s="292">
        <v>9</v>
      </c>
      <c r="G2537" s="26">
        <v>0.09</v>
      </c>
      <c r="H2537" s="419">
        <v>7.3595551557772507E-3</v>
      </c>
      <c r="I2537" s="361" t="s">
        <v>1228</v>
      </c>
      <c r="J2537" s="339" t="s">
        <v>163</v>
      </c>
      <c r="K2537" s="476">
        <v>1</v>
      </c>
      <c r="L2537" s="421">
        <v>7.3595551557772507E-3</v>
      </c>
    </row>
    <row r="2538" spans="2:12" x14ac:dyDescent="0.3">
      <c r="B2538" s="422"/>
      <c r="C2538" s="289"/>
      <c r="D2538" s="290"/>
      <c r="E2538" s="291"/>
      <c r="F2538" s="292"/>
      <c r="G2538" s="26">
        <v>0</v>
      </c>
      <c r="H2538" s="419">
        <v>0</v>
      </c>
      <c r="I2538" s="258" t="s">
        <v>1229</v>
      </c>
      <c r="J2538" s="339"/>
      <c r="K2538" s="420"/>
      <c r="L2538" s="421">
        <v>0</v>
      </c>
    </row>
    <row r="2539" spans="2:12" x14ac:dyDescent="0.3">
      <c r="B2539" s="448"/>
      <c r="C2539" s="447"/>
      <c r="D2539" s="290"/>
      <c r="E2539" s="291"/>
      <c r="F2539" s="292"/>
      <c r="G2539" s="26">
        <v>0</v>
      </c>
      <c r="H2539" s="419">
        <v>0</v>
      </c>
      <c r="I2539" s="258" t="s">
        <v>1230</v>
      </c>
      <c r="J2539" s="339"/>
      <c r="K2539" s="420"/>
      <c r="L2539" s="421">
        <v>0</v>
      </c>
    </row>
    <row r="2540" spans="2:12" x14ac:dyDescent="0.3">
      <c r="B2540" s="422"/>
      <c r="C2540" s="289"/>
      <c r="D2540" s="290"/>
      <c r="E2540" s="291"/>
      <c r="F2540" s="292"/>
      <c r="G2540" s="26">
        <v>0</v>
      </c>
      <c r="H2540" s="419">
        <v>0</v>
      </c>
      <c r="I2540" s="258" t="s">
        <v>1232</v>
      </c>
      <c r="J2540" s="339"/>
      <c r="K2540" s="420"/>
      <c r="L2540" s="421">
        <v>0</v>
      </c>
    </row>
    <row r="2541" spans="2:12" x14ac:dyDescent="0.3">
      <c r="B2541" s="422"/>
      <c r="C2541" s="289"/>
      <c r="D2541" s="290"/>
      <c r="E2541" s="291"/>
      <c r="F2541" s="292"/>
      <c r="G2541" s="26">
        <v>0</v>
      </c>
      <c r="H2541" s="419">
        <v>0</v>
      </c>
      <c r="I2541" s="258"/>
      <c r="J2541" s="339"/>
      <c r="K2541" s="420"/>
      <c r="L2541" s="421">
        <v>0</v>
      </c>
    </row>
    <row r="2542" spans="2:12" x14ac:dyDescent="0.3">
      <c r="B2542" s="422"/>
      <c r="C2542" s="289"/>
      <c r="D2542" s="290"/>
      <c r="E2542" s="291"/>
      <c r="F2542" s="292"/>
      <c r="G2542" s="26">
        <v>0</v>
      </c>
      <c r="H2542" s="419">
        <v>0</v>
      </c>
      <c r="I2542" s="258"/>
      <c r="J2542" s="339"/>
      <c r="K2542" s="420"/>
      <c r="L2542" s="421">
        <v>0</v>
      </c>
    </row>
    <row r="2543" spans="2:12" x14ac:dyDescent="0.3">
      <c r="B2543" s="422"/>
      <c r="C2543" s="289"/>
      <c r="D2543" s="290"/>
      <c r="E2543" s="291"/>
      <c r="F2543" s="292"/>
      <c r="G2543" s="26">
        <v>0</v>
      </c>
      <c r="H2543" s="419">
        <v>0</v>
      </c>
      <c r="I2543" s="258"/>
      <c r="J2543" s="339"/>
      <c r="K2543" s="420"/>
      <c r="L2543" s="421">
        <v>0</v>
      </c>
    </row>
    <row r="2544" spans="2:12" x14ac:dyDescent="0.3">
      <c r="B2544" s="422"/>
      <c r="C2544" s="289"/>
      <c r="D2544" s="290"/>
      <c r="E2544" s="291"/>
      <c r="F2544" s="292"/>
      <c r="G2544" s="26">
        <v>0</v>
      </c>
      <c r="H2544" s="419">
        <v>0</v>
      </c>
      <c r="I2544" s="258"/>
      <c r="J2544" s="339"/>
      <c r="K2544" s="420"/>
      <c r="L2544" s="421">
        <v>0</v>
      </c>
    </row>
    <row r="2545" spans="2:12" x14ac:dyDescent="0.3">
      <c r="B2545" s="422"/>
      <c r="C2545" s="289"/>
      <c r="D2545" s="290"/>
      <c r="E2545" s="291"/>
      <c r="F2545" s="292"/>
      <c r="G2545" s="26">
        <v>0</v>
      </c>
      <c r="H2545" s="419">
        <v>0</v>
      </c>
      <c r="I2545" s="258"/>
      <c r="J2545" s="339"/>
      <c r="K2545" s="420"/>
      <c r="L2545" s="421">
        <v>0</v>
      </c>
    </row>
    <row r="2546" spans="2:12" x14ac:dyDescent="0.3">
      <c r="B2546" s="422"/>
      <c r="C2546" s="289"/>
      <c r="D2546" s="290"/>
      <c r="E2546" s="291"/>
      <c r="F2546" s="292"/>
      <c r="G2546" s="26">
        <v>0</v>
      </c>
      <c r="H2546" s="419">
        <v>0</v>
      </c>
      <c r="I2546" s="258"/>
      <c r="J2546" s="339"/>
      <c r="K2546" s="420"/>
      <c r="L2546" s="421">
        <v>0</v>
      </c>
    </row>
    <row r="2547" spans="2:12" x14ac:dyDescent="0.3">
      <c r="B2547" s="422"/>
      <c r="C2547" s="289"/>
      <c r="D2547" s="290"/>
      <c r="E2547" s="291"/>
      <c r="F2547" s="292"/>
      <c r="G2547" s="26">
        <v>0</v>
      </c>
      <c r="H2547" s="419">
        <v>0</v>
      </c>
      <c r="I2547" s="258"/>
      <c r="J2547" s="339"/>
      <c r="K2547" s="420"/>
      <c r="L2547" s="421">
        <v>0</v>
      </c>
    </row>
    <row r="2548" spans="2:12" x14ac:dyDescent="0.3">
      <c r="B2548" s="422"/>
      <c r="C2548" s="289"/>
      <c r="D2548" s="290"/>
      <c r="E2548" s="291"/>
      <c r="F2548" s="292"/>
      <c r="G2548" s="26">
        <v>0</v>
      </c>
      <c r="H2548" s="419">
        <v>0</v>
      </c>
      <c r="I2548" s="258" t="s">
        <v>1226</v>
      </c>
      <c r="J2548" s="339"/>
      <c r="K2548" s="420"/>
      <c r="L2548" s="421">
        <v>0</v>
      </c>
    </row>
    <row r="2549" spans="2:12" x14ac:dyDescent="0.3">
      <c r="B2549" s="422">
        <v>0</v>
      </c>
      <c r="C2549" s="289"/>
      <c r="D2549" s="254">
        <v>0</v>
      </c>
      <c r="E2549" s="291"/>
      <c r="F2549" s="292"/>
      <c r="G2549" s="26">
        <v>0</v>
      </c>
      <c r="H2549" s="419">
        <v>0</v>
      </c>
      <c r="I2549" s="258" t="s">
        <v>1227</v>
      </c>
      <c r="J2549" s="339">
        <v>0</v>
      </c>
      <c r="K2549" s="420">
        <v>0</v>
      </c>
      <c r="L2549" s="421">
        <v>0</v>
      </c>
    </row>
    <row r="2550" spans="2:12" x14ac:dyDescent="0.3">
      <c r="B2550" s="422">
        <v>0</v>
      </c>
      <c r="C2550" s="289"/>
      <c r="D2550" s="254">
        <v>0</v>
      </c>
      <c r="E2550" s="291"/>
      <c r="F2550" s="292"/>
      <c r="G2550" s="26">
        <v>0</v>
      </c>
      <c r="H2550" s="419">
        <v>0</v>
      </c>
      <c r="I2550" s="258" t="s">
        <v>1228</v>
      </c>
      <c r="J2550" s="339">
        <v>0</v>
      </c>
      <c r="K2550" s="420">
        <v>0</v>
      </c>
      <c r="L2550" s="421">
        <v>0</v>
      </c>
    </row>
    <row r="2551" spans="2:12" x14ac:dyDescent="0.3">
      <c r="B2551" s="449" t="s">
        <v>62</v>
      </c>
      <c r="C2551" s="293"/>
      <c r="D2551" s="294"/>
      <c r="E2551" s="295"/>
      <c r="F2551" s="296"/>
      <c r="G2551" s="260">
        <v>8.6149999999999984</v>
      </c>
      <c r="H2551" s="438" t="s">
        <v>62</v>
      </c>
      <c r="I2551" s="261" t="s">
        <v>156</v>
      </c>
      <c r="J2551" s="262"/>
      <c r="K2551" s="426" t="s">
        <v>156</v>
      </c>
      <c r="L2551" s="439">
        <v>0.70447297407801124</v>
      </c>
    </row>
    <row r="2552" spans="2:12" x14ac:dyDescent="0.3">
      <c r="B2552" s="428" t="s">
        <v>63</v>
      </c>
      <c r="C2552" s="263"/>
      <c r="D2552" s="264"/>
      <c r="E2552" s="265"/>
      <c r="F2552" s="266"/>
      <c r="G2552" s="277"/>
      <c r="H2552" s="278"/>
      <c r="I2552" s="279"/>
      <c r="J2552" s="280"/>
      <c r="K2552" s="281"/>
      <c r="L2552" s="282">
        <v>0</v>
      </c>
    </row>
    <row r="2553" spans="2:12" x14ac:dyDescent="0.3">
      <c r="B2553" s="415" t="s">
        <v>53</v>
      </c>
      <c r="C2553" s="297"/>
      <c r="D2553" s="249" t="s">
        <v>0</v>
      </c>
      <c r="E2553" s="250" t="s">
        <v>1</v>
      </c>
      <c r="F2553" s="272" t="s">
        <v>61</v>
      </c>
      <c r="G2553" s="285" t="s">
        <v>56</v>
      </c>
      <c r="H2553" s="441" t="s">
        <v>158</v>
      </c>
      <c r="I2553" s="442" t="s">
        <v>159</v>
      </c>
      <c r="J2553" s="442" t="s">
        <v>160</v>
      </c>
      <c r="K2553" s="443" t="s">
        <v>161</v>
      </c>
      <c r="L2553" s="444" t="s">
        <v>162</v>
      </c>
    </row>
    <row r="2554" spans="2:12" x14ac:dyDescent="0.3">
      <c r="B2554" s="422">
        <v>0</v>
      </c>
      <c r="C2554" s="289"/>
      <c r="D2554" s="254">
        <v>0</v>
      </c>
      <c r="E2554" s="255"/>
      <c r="F2554" s="292"/>
      <c r="G2554" s="288">
        <v>0</v>
      </c>
      <c r="H2554" s="450">
        <v>0</v>
      </c>
      <c r="I2554" s="275" t="s">
        <v>1232</v>
      </c>
      <c r="J2554" s="451">
        <v>0</v>
      </c>
      <c r="K2554" s="452">
        <v>0</v>
      </c>
      <c r="L2554" s="453">
        <v>0</v>
      </c>
    </row>
    <row r="2555" spans="2:12" x14ac:dyDescent="0.3">
      <c r="B2555" s="422">
        <v>0</v>
      </c>
      <c r="C2555" s="289"/>
      <c r="D2555" s="254">
        <v>0</v>
      </c>
      <c r="E2555" s="255"/>
      <c r="F2555" s="292"/>
      <c r="G2555" s="257">
        <v>0</v>
      </c>
      <c r="H2555" s="437">
        <v>0</v>
      </c>
      <c r="I2555" s="258" t="s">
        <v>1226</v>
      </c>
      <c r="J2555" s="339">
        <v>0</v>
      </c>
      <c r="K2555" s="420">
        <v>0</v>
      </c>
      <c r="L2555" s="454">
        <v>0</v>
      </c>
    </row>
    <row r="2556" spans="2:12" x14ac:dyDescent="0.3">
      <c r="B2556" s="422">
        <v>0</v>
      </c>
      <c r="C2556" s="289"/>
      <c r="D2556" s="254">
        <v>0</v>
      </c>
      <c r="E2556" s="255"/>
      <c r="F2556" s="292"/>
      <c r="G2556" s="257">
        <v>0</v>
      </c>
      <c r="H2556" s="437">
        <v>0</v>
      </c>
      <c r="I2556" s="258" t="s">
        <v>1229</v>
      </c>
      <c r="J2556" s="339">
        <v>0</v>
      </c>
      <c r="K2556" s="420">
        <v>0</v>
      </c>
      <c r="L2556" s="454">
        <v>0</v>
      </c>
    </row>
    <row r="2557" spans="2:12" ht="15" thickBot="1" x14ac:dyDescent="0.35">
      <c r="B2557" s="455" t="s">
        <v>64</v>
      </c>
      <c r="C2557" s="298"/>
      <c r="D2557" s="299"/>
      <c r="E2557" s="300"/>
      <c r="F2557" s="301"/>
      <c r="G2557" s="288">
        <v>0</v>
      </c>
      <c r="H2557" s="438" t="s">
        <v>64</v>
      </c>
      <c r="I2557" s="261" t="s">
        <v>156</v>
      </c>
      <c r="J2557" s="262"/>
      <c r="K2557" s="426" t="s">
        <v>156</v>
      </c>
      <c r="L2557" s="439">
        <v>0</v>
      </c>
    </row>
    <row r="2558" spans="2:12" x14ac:dyDescent="0.3">
      <c r="B2558" s="235"/>
      <c r="C2558" s="302"/>
      <c r="D2558" s="303" t="s">
        <v>65</v>
      </c>
      <c r="E2558" s="304"/>
      <c r="F2558" s="305"/>
      <c r="G2558" s="306">
        <v>12.228999999999999</v>
      </c>
      <c r="H2558" s="307"/>
      <c r="I2558" s="308"/>
      <c r="J2558" s="309"/>
      <c r="K2558" s="308"/>
      <c r="L2558" s="310"/>
    </row>
    <row r="2559" spans="2:12" x14ac:dyDescent="0.3">
      <c r="B2559" s="232"/>
      <c r="C2559" s="302"/>
      <c r="D2559" s="311" t="s">
        <v>7</v>
      </c>
      <c r="E2559" s="312"/>
      <c r="F2559" s="313">
        <v>0.1</v>
      </c>
      <c r="G2559" s="73">
        <v>1.2230000000000001</v>
      </c>
      <c r="H2559" s="314"/>
      <c r="I2559" s="315"/>
      <c r="J2559" s="316"/>
      <c r="K2559" s="456"/>
      <c r="L2559" s="317"/>
    </row>
    <row r="2560" spans="2:12" x14ac:dyDescent="0.3">
      <c r="B2560" s="232"/>
      <c r="C2560" s="302"/>
      <c r="D2560" s="311" t="s">
        <v>8</v>
      </c>
      <c r="E2560" s="312"/>
      <c r="F2560" s="313">
        <v>0.1</v>
      </c>
      <c r="G2560" s="73">
        <v>1.2230000000000001</v>
      </c>
      <c r="H2560" s="314"/>
      <c r="I2560" s="315"/>
      <c r="J2560" s="316"/>
      <c r="K2560" s="456"/>
      <c r="L2560" s="317"/>
    </row>
    <row r="2561" spans="2:12" x14ac:dyDescent="0.3">
      <c r="C2561" s="302"/>
      <c r="D2561" s="318" t="s">
        <v>67</v>
      </c>
      <c r="E2561" s="319"/>
      <c r="F2561" s="305"/>
      <c r="G2561" s="76">
        <v>14.675000000000001</v>
      </c>
      <c r="H2561" s="314"/>
      <c r="I2561" s="315"/>
      <c r="J2561" s="316"/>
      <c r="K2561" s="456"/>
      <c r="L2561" s="317"/>
    </row>
    <row r="2562" spans="2:12" ht="15" thickBot="1" x14ac:dyDescent="0.35">
      <c r="B2562" s="232" t="s">
        <v>66</v>
      </c>
      <c r="C2562" s="302"/>
      <c r="D2562" s="320" t="s">
        <v>68</v>
      </c>
      <c r="E2562" s="321"/>
      <c r="F2562" s="322"/>
      <c r="G2562" s="78">
        <v>14.68</v>
      </c>
      <c r="H2562" s="323">
        <v>1</v>
      </c>
      <c r="I2562" s="324"/>
      <c r="J2562" s="325"/>
      <c r="K2562" s="457"/>
      <c r="L2562" s="326">
        <v>0.99156104342137541</v>
      </c>
    </row>
    <row r="2563" spans="2:12" x14ac:dyDescent="0.3">
      <c r="B2563" s="232"/>
      <c r="C2563" s="302"/>
      <c r="D2563" s="219"/>
      <c r="E2563" s="327"/>
      <c r="F2563" s="241"/>
      <c r="G2563" s="327"/>
      <c r="H2563" s="230"/>
      <c r="I2563" s="230"/>
      <c r="J2563" s="231"/>
      <c r="K2563" s="230"/>
      <c r="L2563" s="230"/>
    </row>
    <row r="2564" spans="2:12" x14ac:dyDescent="0.3">
      <c r="B2564" s="232"/>
      <c r="C2564" s="302"/>
      <c r="D2564" s="219"/>
      <c r="E2564" s="327"/>
      <c r="F2564" s="241"/>
      <c r="G2564" s="327"/>
      <c r="H2564" s="230"/>
      <c r="I2564" s="230"/>
      <c r="J2564" s="231"/>
      <c r="K2564" s="230"/>
      <c r="L2564" s="230"/>
    </row>
    <row r="2565" spans="2:12" x14ac:dyDescent="0.3">
      <c r="B2565" s="232"/>
      <c r="C2565" s="302"/>
      <c r="D2565" s="219"/>
      <c r="E2565" s="327"/>
      <c r="F2565" s="241"/>
      <c r="G2565" s="327"/>
      <c r="H2565" s="230"/>
      <c r="I2565" s="230"/>
      <c r="J2565" s="231"/>
      <c r="K2565" s="230"/>
      <c r="L2565" s="230"/>
    </row>
    <row r="2566" spans="2:12" x14ac:dyDescent="0.3">
      <c r="B2566" s="232"/>
      <c r="C2566" s="232"/>
      <c r="D2566" s="219"/>
      <c r="E2566" s="327"/>
      <c r="F2566" s="241"/>
      <c r="G2566" s="327"/>
      <c r="H2566" s="230"/>
      <c r="I2566" s="230"/>
      <c r="J2566" s="231"/>
      <c r="K2566" s="230"/>
      <c r="L2566" s="230"/>
    </row>
    <row r="2567" spans="2:12" x14ac:dyDescent="0.3">
      <c r="J2567" s="226"/>
    </row>
    <row r="2568" spans="2:12" x14ac:dyDescent="0.3">
      <c r="J2568" s="226"/>
    </row>
    <row r="2569" spans="2:12" x14ac:dyDescent="0.3">
      <c r="J2569" s="226"/>
    </row>
    <row r="2570" spans="2:12" x14ac:dyDescent="0.3">
      <c r="J2570" s="226"/>
    </row>
    <row r="2571" spans="2:12" x14ac:dyDescent="0.3">
      <c r="J2571" s="226"/>
    </row>
    <row r="2572" spans="2:12" ht="37.200000000000003" customHeight="1" x14ac:dyDescent="0.3">
      <c r="B2572" s="710" t="s">
        <v>1809</v>
      </c>
      <c r="C2572" s="710"/>
      <c r="D2572" s="710"/>
      <c r="E2572" s="710"/>
      <c r="F2572" s="710"/>
      <c r="G2572" s="710"/>
      <c r="H2572" s="710"/>
      <c r="I2572" s="710"/>
      <c r="J2572" s="710"/>
      <c r="K2572" s="710"/>
      <c r="L2572" s="710"/>
    </row>
    <row r="2573" spans="2:12" ht="15.9" customHeight="1" x14ac:dyDescent="0.3">
      <c r="B2573" s="227"/>
      <c r="C2573" s="227"/>
      <c r="D2573" s="228"/>
      <c r="E2573" s="229"/>
      <c r="F2573" s="229"/>
      <c r="G2573" s="229"/>
      <c r="H2573" s="230"/>
      <c r="I2573" s="230"/>
      <c r="J2573" s="231"/>
      <c r="K2573" s="230"/>
      <c r="L2573" s="230"/>
    </row>
    <row r="2574" spans="2:12" x14ac:dyDescent="0.3">
      <c r="B2574" s="410" t="s">
        <v>1222</v>
      </c>
      <c r="C2574" s="232" t="s">
        <v>1223</v>
      </c>
      <c r="D2574" s="232"/>
      <c r="E2574" s="232"/>
      <c r="F2574" s="233"/>
      <c r="G2574" s="234"/>
      <c r="H2574" s="230"/>
      <c r="J2574" s="231"/>
      <c r="K2574" s="230"/>
      <c r="L2574" s="230"/>
    </row>
    <row r="2575" spans="2:12" x14ac:dyDescent="0.3">
      <c r="B2575" s="232" t="s">
        <v>1224</v>
      </c>
      <c r="C2575" s="235" t="s">
        <v>157</v>
      </c>
      <c r="D2575" s="411"/>
      <c r="E2575" s="412"/>
      <c r="F2575" s="233"/>
      <c r="G2575" s="234"/>
      <c r="H2575" s="230"/>
      <c r="I2575" s="230"/>
      <c r="J2575" s="231"/>
      <c r="K2575" s="230"/>
      <c r="L2575" s="230"/>
    </row>
    <row r="2576" spans="2:12" x14ac:dyDescent="0.3">
      <c r="B2576" s="232"/>
      <c r="C2576" s="236"/>
      <c r="D2576" s="237"/>
      <c r="E2576" s="238"/>
      <c r="F2576" s="239"/>
      <c r="G2576" s="240"/>
      <c r="H2576" s="230"/>
      <c r="I2576" s="230"/>
      <c r="J2576" s="231"/>
      <c r="K2576" s="230"/>
      <c r="L2576" s="230"/>
    </row>
    <row r="2577" spans="2:13" ht="23.25" customHeight="1" x14ac:dyDescent="0.3">
      <c r="B2577" s="413" t="s">
        <v>48</v>
      </c>
      <c r="C2577" s="236"/>
      <c r="D2577" s="237"/>
      <c r="E2577" s="238"/>
      <c r="F2577" s="238"/>
      <c r="G2577" s="238"/>
      <c r="H2577" s="230"/>
      <c r="I2577" s="230"/>
      <c r="J2577" s="231"/>
      <c r="K2577" s="230"/>
      <c r="L2577" s="230"/>
    </row>
    <row r="2578" spans="2:13" ht="15" customHeight="1" x14ac:dyDescent="0.3">
      <c r="B2578" s="235" t="s">
        <v>49</v>
      </c>
      <c r="C2578" s="232" t="s">
        <v>990</v>
      </c>
      <c r="D2578" s="232"/>
      <c r="E2578" s="232"/>
      <c r="F2578" s="241" t="s">
        <v>50</v>
      </c>
      <c r="G2578" s="242" t="s">
        <v>5</v>
      </c>
      <c r="H2578" s="230"/>
      <c r="I2578" s="230"/>
      <c r="J2578" s="231"/>
      <c r="K2578" s="230"/>
      <c r="L2578" s="230"/>
    </row>
    <row r="2579" spans="2:13" ht="15" thickBot="1" x14ac:dyDescent="0.35">
      <c r="B2579" s="235" t="s">
        <v>51</v>
      </c>
      <c r="C2579" s="235" t="s">
        <v>991</v>
      </c>
      <c r="D2579" s="235"/>
      <c r="E2579" s="235"/>
      <c r="F2579" s="235"/>
      <c r="G2579" s="235"/>
      <c r="H2579" s="235"/>
      <c r="I2579" s="235"/>
      <c r="J2579" s="235"/>
      <c r="K2579" s="230"/>
      <c r="L2579" s="230"/>
    </row>
    <row r="2580" spans="2:13" ht="15" thickTop="1" x14ac:dyDescent="0.3">
      <c r="B2580" s="414" t="s">
        <v>52</v>
      </c>
      <c r="C2580" s="243"/>
      <c r="D2580" s="244"/>
      <c r="E2580" s="245"/>
      <c r="F2580" s="246"/>
      <c r="G2580" s="247"/>
      <c r="H2580" s="396" t="s">
        <v>164</v>
      </c>
      <c r="I2580" s="397"/>
      <c r="J2580" s="397"/>
      <c r="K2580" s="397"/>
      <c r="L2580" s="398"/>
    </row>
    <row r="2581" spans="2:13" x14ac:dyDescent="0.3">
      <c r="B2581" s="415" t="s">
        <v>53</v>
      </c>
      <c r="C2581" s="248" t="s">
        <v>1</v>
      </c>
      <c r="D2581" s="249" t="s">
        <v>54</v>
      </c>
      <c r="E2581" s="250" t="s">
        <v>23</v>
      </c>
      <c r="F2581" s="250" t="s">
        <v>55</v>
      </c>
      <c r="G2581" s="251" t="s">
        <v>56</v>
      </c>
      <c r="H2581" s="416" t="s">
        <v>158</v>
      </c>
      <c r="I2581" s="417" t="s">
        <v>159</v>
      </c>
      <c r="J2581" s="417" t="s">
        <v>160</v>
      </c>
      <c r="K2581" s="417" t="s">
        <v>161</v>
      </c>
      <c r="L2581" s="418" t="s">
        <v>162</v>
      </c>
    </row>
    <row r="2582" spans="2:13" x14ac:dyDescent="0.3">
      <c r="B2582" s="252"/>
      <c r="C2582" s="253"/>
      <c r="D2582" s="254"/>
      <c r="E2582" s="255">
        <v>0</v>
      </c>
      <c r="F2582" s="256"/>
      <c r="G2582" s="26">
        <v>0</v>
      </c>
      <c r="H2582" s="419">
        <v>0</v>
      </c>
      <c r="I2582" s="258" t="s">
        <v>1226</v>
      </c>
      <c r="J2582" s="339"/>
      <c r="K2582" s="420"/>
      <c r="L2582" s="421">
        <v>0</v>
      </c>
    </row>
    <row r="2583" spans="2:13" x14ac:dyDescent="0.3">
      <c r="B2583" s="422">
        <v>0</v>
      </c>
      <c r="C2583" s="253"/>
      <c r="D2583" s="254">
        <v>0</v>
      </c>
      <c r="E2583" s="255">
        <v>0</v>
      </c>
      <c r="F2583" s="256"/>
      <c r="G2583" s="26">
        <v>0</v>
      </c>
      <c r="H2583" s="419">
        <v>0</v>
      </c>
      <c r="I2583" s="258" t="s">
        <v>1227</v>
      </c>
      <c r="J2583" s="339">
        <v>0</v>
      </c>
      <c r="K2583" s="420">
        <v>0</v>
      </c>
      <c r="L2583" s="421">
        <v>0</v>
      </c>
    </row>
    <row r="2584" spans="2:13" x14ac:dyDescent="0.3">
      <c r="B2584" s="422">
        <v>0</v>
      </c>
      <c r="C2584" s="253"/>
      <c r="D2584" s="254">
        <v>0</v>
      </c>
      <c r="E2584" s="255">
        <v>0</v>
      </c>
      <c r="F2584" s="256"/>
      <c r="G2584" s="26">
        <v>0</v>
      </c>
      <c r="H2584" s="419">
        <v>0</v>
      </c>
      <c r="I2584" s="258" t="s">
        <v>1228</v>
      </c>
      <c r="J2584" s="339">
        <v>0</v>
      </c>
      <c r="K2584" s="420">
        <v>0</v>
      </c>
      <c r="L2584" s="421">
        <v>0</v>
      </c>
    </row>
    <row r="2585" spans="2:13" x14ac:dyDescent="0.3">
      <c r="B2585" s="422">
        <v>0</v>
      </c>
      <c r="C2585" s="253"/>
      <c r="D2585" s="254">
        <v>0</v>
      </c>
      <c r="E2585" s="255">
        <v>0</v>
      </c>
      <c r="F2585" s="256"/>
      <c r="G2585" s="26">
        <v>0</v>
      </c>
      <c r="H2585" s="419">
        <v>0</v>
      </c>
      <c r="I2585" s="258" t="s">
        <v>1229</v>
      </c>
      <c r="J2585" s="339">
        <v>0</v>
      </c>
      <c r="K2585" s="420">
        <v>0</v>
      </c>
      <c r="L2585" s="421">
        <v>0</v>
      </c>
    </row>
    <row r="2586" spans="2:13" x14ac:dyDescent="0.3">
      <c r="B2586" s="422">
        <v>0</v>
      </c>
      <c r="C2586" s="253"/>
      <c r="D2586" s="254">
        <v>0</v>
      </c>
      <c r="E2586" s="255">
        <v>0</v>
      </c>
      <c r="F2586" s="256"/>
      <c r="G2586" s="26">
        <v>0</v>
      </c>
      <c r="H2586" s="419">
        <v>0</v>
      </c>
      <c r="I2586" s="258" t="s">
        <v>1230</v>
      </c>
      <c r="J2586" s="339">
        <v>0</v>
      </c>
      <c r="K2586" s="420">
        <v>0</v>
      </c>
      <c r="L2586" s="421">
        <v>0</v>
      </c>
    </row>
    <row r="2587" spans="2:13" x14ac:dyDescent="0.3">
      <c r="B2587" s="422" t="s">
        <v>73</v>
      </c>
      <c r="C2587" s="253"/>
      <c r="D2587" s="254">
        <v>0</v>
      </c>
      <c r="E2587" s="255">
        <v>0</v>
      </c>
      <c r="F2587" s="256"/>
      <c r="G2587" s="26">
        <v>8.5999999999999993E-2</v>
      </c>
      <c r="H2587" s="419">
        <v>1.4325654782369981E-2</v>
      </c>
      <c r="I2587" s="258" t="s">
        <v>1231</v>
      </c>
      <c r="J2587" s="61" t="s">
        <v>165</v>
      </c>
      <c r="K2587" s="100">
        <v>0.4</v>
      </c>
      <c r="L2587" s="101">
        <v>5.7302619129479928E-3</v>
      </c>
      <c r="M2587" s="62">
        <v>18</v>
      </c>
    </row>
    <row r="2588" spans="2:13" x14ac:dyDescent="0.3">
      <c r="B2588" s="422" t="s">
        <v>57</v>
      </c>
      <c r="C2588" s="253"/>
      <c r="D2588" s="259"/>
      <c r="E2588" s="255"/>
      <c r="F2588" s="256"/>
      <c r="G2588" s="260">
        <v>8.5999999999999993E-2</v>
      </c>
      <c r="H2588" s="425" t="s">
        <v>57</v>
      </c>
      <c r="I2588" s="261" t="s">
        <v>156</v>
      </c>
      <c r="J2588" s="262"/>
      <c r="K2588" s="426" t="s">
        <v>156</v>
      </c>
      <c r="L2588" s="427">
        <v>5.7302619129479928E-3</v>
      </c>
    </row>
    <row r="2589" spans="2:13" x14ac:dyDescent="0.3">
      <c r="B2589" s="428" t="s">
        <v>22</v>
      </c>
      <c r="C2589" s="263"/>
      <c r="D2589" s="264"/>
      <c r="E2589" s="265"/>
      <c r="F2589" s="266"/>
      <c r="G2589" s="267"/>
      <c r="H2589" s="429"/>
      <c r="I2589" s="268"/>
      <c r="J2589" s="269"/>
      <c r="K2589" s="430"/>
      <c r="L2589" s="270"/>
    </row>
    <row r="2590" spans="2:13" x14ac:dyDescent="0.3">
      <c r="B2590" s="431" t="s">
        <v>58</v>
      </c>
      <c r="C2590" s="271" t="s">
        <v>1</v>
      </c>
      <c r="D2590" s="329" t="s">
        <v>59</v>
      </c>
      <c r="E2590" s="272" t="s">
        <v>23</v>
      </c>
      <c r="F2590" s="272" t="s">
        <v>55</v>
      </c>
      <c r="G2590" s="273" t="s">
        <v>56</v>
      </c>
      <c r="H2590" s="416" t="s">
        <v>158</v>
      </c>
      <c r="I2590" s="417" t="s">
        <v>159</v>
      </c>
      <c r="J2590" s="417" t="s">
        <v>160</v>
      </c>
      <c r="K2590" s="432" t="s">
        <v>161</v>
      </c>
      <c r="L2590" s="418" t="s">
        <v>162</v>
      </c>
    </row>
    <row r="2591" spans="2:13" x14ac:dyDescent="0.3">
      <c r="B2591" s="8" t="s">
        <v>24</v>
      </c>
      <c r="C2591" s="25">
        <v>1</v>
      </c>
      <c r="D2591" s="3">
        <v>4.05</v>
      </c>
      <c r="E2591" s="26">
        <v>4.05</v>
      </c>
      <c r="F2591" s="26">
        <v>0.2</v>
      </c>
      <c r="G2591" s="26">
        <v>0.81</v>
      </c>
      <c r="H2591" s="433">
        <v>0.13492767876418241</v>
      </c>
      <c r="I2591" s="97"/>
      <c r="J2591" s="434" t="s">
        <v>163</v>
      </c>
      <c r="K2591" s="435">
        <v>1</v>
      </c>
      <c r="L2591" s="436">
        <v>0.13492767876418241</v>
      </c>
      <c r="M2591" s="62">
        <v>101</v>
      </c>
    </row>
    <row r="2592" spans="2:13" x14ac:dyDescent="0.3">
      <c r="B2592" s="8" t="s">
        <v>37</v>
      </c>
      <c r="C2592" s="25">
        <v>1</v>
      </c>
      <c r="D2592" s="3">
        <v>4.0999999999999996</v>
      </c>
      <c r="E2592" s="26">
        <v>4.0999999999999996</v>
      </c>
      <c r="F2592" s="26">
        <v>0.2</v>
      </c>
      <c r="G2592" s="26">
        <v>0.82</v>
      </c>
      <c r="H2592" s="419">
        <v>0.13659345257608588</v>
      </c>
      <c r="I2592" s="99"/>
      <c r="J2592" s="423" t="s">
        <v>163</v>
      </c>
      <c r="K2592" s="424">
        <v>1</v>
      </c>
      <c r="L2592" s="421">
        <v>0.13659345257608588</v>
      </c>
      <c r="M2592" s="62">
        <v>122</v>
      </c>
    </row>
    <row r="2593" spans="2:13" x14ac:dyDescent="0.3">
      <c r="B2593" s="8" t="s">
        <v>69</v>
      </c>
      <c r="C2593" s="25">
        <v>0.1</v>
      </c>
      <c r="D2593" s="3">
        <v>4.55</v>
      </c>
      <c r="E2593" s="26">
        <v>0.45500000000000002</v>
      </c>
      <c r="F2593" s="27">
        <v>0.2</v>
      </c>
      <c r="G2593" s="26">
        <v>9.1000000000000011E-2</v>
      </c>
      <c r="H2593" s="419">
        <v>1.5158541688321727E-2</v>
      </c>
      <c r="I2593" s="99"/>
      <c r="J2593" s="423" t="s">
        <v>163</v>
      </c>
      <c r="K2593" s="424">
        <v>1</v>
      </c>
      <c r="L2593" s="421">
        <v>1.5158541688321727E-2</v>
      </c>
      <c r="M2593" s="62">
        <v>113</v>
      </c>
    </row>
    <row r="2594" spans="2:13" x14ac:dyDescent="0.3">
      <c r="B2594" s="422"/>
      <c r="C2594" s="253"/>
      <c r="D2594" s="254"/>
      <c r="E2594" s="255"/>
      <c r="F2594" s="255"/>
      <c r="G2594" s="257"/>
      <c r="H2594" s="437">
        <v>0</v>
      </c>
      <c r="I2594" s="258" t="s">
        <v>1228</v>
      </c>
      <c r="J2594" s="339"/>
      <c r="K2594" s="420"/>
      <c r="L2594" s="421">
        <v>0</v>
      </c>
    </row>
    <row r="2595" spans="2:13" x14ac:dyDescent="0.3">
      <c r="B2595" s="422"/>
      <c r="C2595" s="253"/>
      <c r="D2595" s="254"/>
      <c r="E2595" s="255"/>
      <c r="F2595" s="255"/>
      <c r="G2595" s="257"/>
      <c r="H2595" s="437">
        <v>0</v>
      </c>
      <c r="I2595" s="258" t="s">
        <v>1229</v>
      </c>
      <c r="J2595" s="339">
        <v>0</v>
      </c>
      <c r="K2595" s="420">
        <v>0</v>
      </c>
      <c r="L2595" s="421">
        <v>0</v>
      </c>
    </row>
    <row r="2596" spans="2:13" x14ac:dyDescent="0.3">
      <c r="B2596" s="422">
        <v>0</v>
      </c>
      <c r="C2596" s="253"/>
      <c r="D2596" s="254">
        <v>0</v>
      </c>
      <c r="E2596" s="255">
        <v>0</v>
      </c>
      <c r="F2596" s="255"/>
      <c r="G2596" s="257">
        <v>0</v>
      </c>
      <c r="H2596" s="437">
        <v>0</v>
      </c>
      <c r="I2596" s="258" t="s">
        <v>1230</v>
      </c>
      <c r="J2596" s="339">
        <v>0</v>
      </c>
      <c r="K2596" s="420">
        <v>0</v>
      </c>
      <c r="L2596" s="421">
        <v>0</v>
      </c>
    </row>
    <row r="2597" spans="2:13" x14ac:dyDescent="0.3">
      <c r="B2597" s="422">
        <v>0</v>
      </c>
      <c r="C2597" s="253"/>
      <c r="D2597" s="254">
        <v>0</v>
      </c>
      <c r="E2597" s="255">
        <v>0</v>
      </c>
      <c r="F2597" s="256"/>
      <c r="G2597" s="257">
        <v>0</v>
      </c>
      <c r="H2597" s="437">
        <v>0</v>
      </c>
      <c r="I2597" s="258" t="s">
        <v>1231</v>
      </c>
      <c r="J2597" s="339">
        <v>0</v>
      </c>
      <c r="K2597" s="420">
        <v>0</v>
      </c>
      <c r="L2597" s="421">
        <v>0</v>
      </c>
    </row>
    <row r="2598" spans="2:13" x14ac:dyDescent="0.3">
      <c r="B2598" s="422">
        <v>0</v>
      </c>
      <c r="C2598" s="253"/>
      <c r="D2598" s="254">
        <v>0</v>
      </c>
      <c r="E2598" s="255">
        <v>0</v>
      </c>
      <c r="F2598" s="256"/>
      <c r="G2598" s="257">
        <v>0</v>
      </c>
      <c r="H2598" s="437">
        <v>0</v>
      </c>
      <c r="I2598" s="258" t="s">
        <v>1237</v>
      </c>
      <c r="J2598" s="339">
        <v>0</v>
      </c>
      <c r="K2598" s="420">
        <v>0</v>
      </c>
      <c r="L2598" s="421">
        <v>0</v>
      </c>
    </row>
    <row r="2599" spans="2:13" x14ac:dyDescent="0.3">
      <c r="B2599" s="422">
        <v>0</v>
      </c>
      <c r="C2599" s="253"/>
      <c r="D2599" s="254">
        <v>0</v>
      </c>
      <c r="E2599" s="255">
        <v>0</v>
      </c>
      <c r="F2599" s="256"/>
      <c r="G2599" s="257">
        <v>0</v>
      </c>
      <c r="H2599" s="437">
        <v>0</v>
      </c>
      <c r="I2599" s="258" t="s">
        <v>1238</v>
      </c>
      <c r="J2599" s="339">
        <v>0</v>
      </c>
      <c r="K2599" s="420">
        <v>0</v>
      </c>
      <c r="L2599" s="421">
        <v>0</v>
      </c>
    </row>
    <row r="2600" spans="2:13" x14ac:dyDescent="0.3">
      <c r="B2600" s="422" t="s">
        <v>60</v>
      </c>
      <c r="C2600" s="253"/>
      <c r="D2600" s="259"/>
      <c r="E2600" s="255"/>
      <c r="F2600" s="256"/>
      <c r="G2600" s="260">
        <v>1.7209999999999999</v>
      </c>
      <c r="H2600" s="438" t="s">
        <v>60</v>
      </c>
      <c r="I2600" s="261" t="s">
        <v>156</v>
      </c>
      <c r="J2600" s="262"/>
      <c r="K2600" s="426" t="s">
        <v>156</v>
      </c>
      <c r="L2600" s="439">
        <v>0.28667967302858999</v>
      </c>
    </row>
    <row r="2601" spans="2:13" x14ac:dyDescent="0.3">
      <c r="B2601" s="428" t="s">
        <v>38</v>
      </c>
      <c r="C2601" s="263"/>
      <c r="D2601" s="264"/>
      <c r="E2601" s="276"/>
      <c r="F2601" s="266"/>
      <c r="G2601" s="277"/>
      <c r="H2601" s="278"/>
      <c r="I2601" s="279"/>
      <c r="J2601" s="280"/>
      <c r="K2601" s="281"/>
      <c r="L2601" s="282"/>
    </row>
    <row r="2602" spans="2:13" x14ac:dyDescent="0.3">
      <c r="B2602" s="415" t="s">
        <v>53</v>
      </c>
      <c r="C2602" s="328"/>
      <c r="D2602" s="283" t="s">
        <v>0</v>
      </c>
      <c r="E2602" s="284" t="s">
        <v>1</v>
      </c>
      <c r="F2602" s="440" t="s">
        <v>61</v>
      </c>
      <c r="G2602" s="251" t="s">
        <v>56</v>
      </c>
      <c r="H2602" s="441" t="s">
        <v>158</v>
      </c>
      <c r="I2602" s="442" t="s">
        <v>159</v>
      </c>
      <c r="J2602" s="442" t="s">
        <v>160</v>
      </c>
      <c r="K2602" s="443" t="s">
        <v>161</v>
      </c>
      <c r="L2602" s="444" t="s">
        <v>162</v>
      </c>
    </row>
    <row r="2603" spans="2:13" x14ac:dyDescent="0.3">
      <c r="B2603" s="458" t="s">
        <v>1322</v>
      </c>
      <c r="C2603" s="263"/>
      <c r="D2603" s="283" t="s">
        <v>5</v>
      </c>
      <c r="E2603" s="286">
        <v>1</v>
      </c>
      <c r="F2603" s="287">
        <v>1.79</v>
      </c>
      <c r="G2603" s="26">
        <v>1.79</v>
      </c>
      <c r="H2603" s="419">
        <v>0.29817351233072409</v>
      </c>
      <c r="I2603" s="275" t="s">
        <v>1232</v>
      </c>
      <c r="J2603" s="339" t="s">
        <v>163</v>
      </c>
      <c r="K2603" s="420">
        <v>1</v>
      </c>
      <c r="L2603" s="421">
        <v>0.29817351233072409</v>
      </c>
    </row>
    <row r="2604" spans="2:13" x14ac:dyDescent="0.3">
      <c r="B2604" s="458" t="s">
        <v>1301</v>
      </c>
      <c r="C2604" s="289"/>
      <c r="D2604" s="290" t="s">
        <v>5</v>
      </c>
      <c r="E2604" s="291">
        <v>1</v>
      </c>
      <c r="F2604" s="292">
        <v>0.59</v>
      </c>
      <c r="G2604" s="26">
        <v>0.59</v>
      </c>
      <c r="H2604" s="419">
        <v>9.8280654902305697E-2</v>
      </c>
      <c r="I2604" s="258" t="s">
        <v>1226</v>
      </c>
      <c r="J2604" s="339" t="s">
        <v>163</v>
      </c>
      <c r="K2604" s="420">
        <v>1</v>
      </c>
      <c r="L2604" s="421">
        <v>9.8280654902305697E-2</v>
      </c>
    </row>
    <row r="2605" spans="2:13" x14ac:dyDescent="0.3">
      <c r="B2605" s="446" t="s">
        <v>1324</v>
      </c>
      <c r="C2605" s="447"/>
      <c r="D2605" s="290" t="s">
        <v>5</v>
      </c>
      <c r="E2605" s="291">
        <v>1</v>
      </c>
      <c r="F2605" s="292">
        <v>1.3</v>
      </c>
      <c r="G2605" s="26">
        <v>1.3</v>
      </c>
      <c r="H2605" s="419">
        <v>0.21655059554745323</v>
      </c>
      <c r="I2605" s="258" t="s">
        <v>1230</v>
      </c>
      <c r="J2605" s="339" t="s">
        <v>163</v>
      </c>
      <c r="K2605" s="420">
        <v>1</v>
      </c>
      <c r="L2605" s="421">
        <v>0.21655059554745323</v>
      </c>
    </row>
    <row r="2606" spans="2:13" x14ac:dyDescent="0.3">
      <c r="B2606" s="422" t="s">
        <v>1257</v>
      </c>
      <c r="C2606" s="289"/>
      <c r="D2606" s="290" t="s">
        <v>5</v>
      </c>
      <c r="E2606" s="291">
        <v>3.0000000000000001E-3</v>
      </c>
      <c r="F2606" s="292">
        <v>1.96</v>
      </c>
      <c r="G2606" s="26">
        <v>5.8799999999999998E-3</v>
      </c>
      <c r="H2606" s="419">
        <v>9.7947500139924991E-4</v>
      </c>
      <c r="I2606" s="258" t="s">
        <v>1231</v>
      </c>
      <c r="J2606" s="339" t="s">
        <v>165</v>
      </c>
      <c r="K2606" s="420">
        <v>0.4</v>
      </c>
      <c r="L2606" s="421">
        <v>3.9179000055970001E-4</v>
      </c>
    </row>
    <row r="2607" spans="2:13" x14ac:dyDescent="0.3">
      <c r="B2607" s="448" t="s">
        <v>1258</v>
      </c>
      <c r="C2607" s="447"/>
      <c r="D2607" s="290" t="s">
        <v>5</v>
      </c>
      <c r="E2607" s="291">
        <v>2E-3</v>
      </c>
      <c r="F2607" s="292">
        <v>0.52800000000000002</v>
      </c>
      <c r="G2607" s="26">
        <v>1.0560000000000001E-3</v>
      </c>
      <c r="H2607" s="419">
        <v>1.7590571453700817E-4</v>
      </c>
      <c r="I2607" s="258" t="s">
        <v>1237</v>
      </c>
      <c r="J2607" s="339" t="s">
        <v>165</v>
      </c>
      <c r="K2607" s="420">
        <v>0.4</v>
      </c>
      <c r="L2607" s="421">
        <v>7.0362285814803263E-5</v>
      </c>
    </row>
    <row r="2608" spans="2:13" x14ac:dyDescent="0.3">
      <c r="B2608" s="448" t="s">
        <v>1305</v>
      </c>
      <c r="C2608" s="447"/>
      <c r="D2608" s="290" t="s">
        <v>5</v>
      </c>
      <c r="E2608" s="291">
        <v>6.0000000000000001E-3</v>
      </c>
      <c r="F2608" s="292">
        <v>52.9</v>
      </c>
      <c r="G2608" s="26">
        <v>0.31740000000000002</v>
      </c>
      <c r="H2608" s="419">
        <v>5.2871660789816657E-2</v>
      </c>
      <c r="I2608" s="258" t="s">
        <v>1238</v>
      </c>
      <c r="J2608" s="339" t="s">
        <v>165</v>
      </c>
      <c r="K2608" s="420">
        <v>0.4</v>
      </c>
      <c r="L2608" s="421">
        <v>2.1148664315926664E-2</v>
      </c>
    </row>
    <row r="2609" spans="2:12" x14ac:dyDescent="0.3">
      <c r="B2609" s="446" t="s">
        <v>1298</v>
      </c>
      <c r="C2609" s="447"/>
      <c r="D2609" s="290" t="s">
        <v>5</v>
      </c>
      <c r="E2609" s="291">
        <v>6.0000000000000001E-3</v>
      </c>
      <c r="F2609" s="292">
        <v>31.98</v>
      </c>
      <c r="G2609" s="26">
        <v>0.19188</v>
      </c>
      <c r="H2609" s="419">
        <v>3.1962867902804094E-2</v>
      </c>
      <c r="I2609" s="258" t="s">
        <v>1325</v>
      </c>
      <c r="J2609" s="339" t="s">
        <v>165</v>
      </c>
      <c r="K2609" s="420">
        <v>0.4</v>
      </c>
      <c r="L2609" s="421">
        <v>1.2785147161121639E-2</v>
      </c>
    </row>
    <row r="2610" spans="2:12" x14ac:dyDescent="0.3">
      <c r="B2610" s="422"/>
      <c r="C2610" s="289"/>
      <c r="D2610" s="290"/>
      <c r="E2610" s="291"/>
      <c r="F2610" s="292"/>
      <c r="G2610" s="26">
        <v>0</v>
      </c>
      <c r="H2610" s="419">
        <v>0</v>
      </c>
      <c r="I2610" s="258"/>
      <c r="J2610" s="339"/>
      <c r="K2610" s="420"/>
      <c r="L2610" s="421">
        <v>0</v>
      </c>
    </row>
    <row r="2611" spans="2:12" x14ac:dyDescent="0.3">
      <c r="B2611" s="422"/>
      <c r="C2611" s="289"/>
      <c r="D2611" s="290"/>
      <c r="E2611" s="291"/>
      <c r="F2611" s="292"/>
      <c r="G2611" s="26">
        <v>0</v>
      </c>
      <c r="H2611" s="419">
        <v>0</v>
      </c>
      <c r="I2611" s="258"/>
      <c r="J2611" s="339"/>
      <c r="K2611" s="420"/>
      <c r="L2611" s="421">
        <v>0</v>
      </c>
    </row>
    <row r="2612" spans="2:12" x14ac:dyDescent="0.3">
      <c r="B2612" s="422"/>
      <c r="C2612" s="289"/>
      <c r="D2612" s="290"/>
      <c r="E2612" s="291"/>
      <c r="F2612" s="292"/>
      <c r="G2612" s="26">
        <v>0</v>
      </c>
      <c r="H2612" s="419">
        <v>0</v>
      </c>
      <c r="I2612" s="258"/>
      <c r="J2612" s="339"/>
      <c r="K2612" s="420"/>
      <c r="L2612" s="421">
        <v>0</v>
      </c>
    </row>
    <row r="2613" spans="2:12" x14ac:dyDescent="0.3">
      <c r="B2613" s="422"/>
      <c r="C2613" s="289"/>
      <c r="D2613" s="290"/>
      <c r="E2613" s="291"/>
      <c r="F2613" s="292"/>
      <c r="G2613" s="26">
        <v>0</v>
      </c>
      <c r="H2613" s="419">
        <v>0</v>
      </c>
      <c r="I2613" s="258"/>
      <c r="J2613" s="339"/>
      <c r="K2613" s="420"/>
      <c r="L2613" s="421">
        <v>0</v>
      </c>
    </row>
    <row r="2614" spans="2:12" x14ac:dyDescent="0.3">
      <c r="B2614" s="422"/>
      <c r="C2614" s="289"/>
      <c r="D2614" s="290"/>
      <c r="E2614" s="291"/>
      <c r="F2614" s="292"/>
      <c r="G2614" s="26">
        <v>0</v>
      </c>
      <c r="H2614" s="419">
        <v>0</v>
      </c>
      <c r="I2614" s="258"/>
      <c r="J2614" s="339"/>
      <c r="K2614" s="420"/>
      <c r="L2614" s="421">
        <v>0</v>
      </c>
    </row>
    <row r="2615" spans="2:12" x14ac:dyDescent="0.3">
      <c r="B2615" s="422"/>
      <c r="C2615" s="289"/>
      <c r="D2615" s="290"/>
      <c r="E2615" s="291"/>
      <c r="F2615" s="292"/>
      <c r="G2615" s="26">
        <v>0</v>
      </c>
      <c r="H2615" s="419">
        <v>0</v>
      </c>
      <c r="I2615" s="258"/>
      <c r="J2615" s="339"/>
      <c r="K2615" s="420"/>
      <c r="L2615" s="421">
        <v>0</v>
      </c>
    </row>
    <row r="2616" spans="2:12" x14ac:dyDescent="0.3">
      <c r="B2616" s="422"/>
      <c r="C2616" s="289"/>
      <c r="D2616" s="290"/>
      <c r="E2616" s="291"/>
      <c r="F2616" s="292"/>
      <c r="G2616" s="26">
        <v>0</v>
      </c>
      <c r="H2616" s="419">
        <v>0</v>
      </c>
      <c r="I2616" s="258"/>
      <c r="J2616" s="339"/>
      <c r="K2616" s="420"/>
      <c r="L2616" s="421">
        <v>0</v>
      </c>
    </row>
    <row r="2617" spans="2:12" x14ac:dyDescent="0.3">
      <c r="B2617" s="422"/>
      <c r="C2617" s="289"/>
      <c r="D2617" s="290"/>
      <c r="E2617" s="291"/>
      <c r="F2617" s="292"/>
      <c r="G2617" s="26">
        <v>0</v>
      </c>
      <c r="H2617" s="419">
        <v>0</v>
      </c>
      <c r="I2617" s="258"/>
      <c r="J2617" s="339"/>
      <c r="K2617" s="420"/>
      <c r="L2617" s="421">
        <v>0</v>
      </c>
    </row>
    <row r="2618" spans="2:12" x14ac:dyDescent="0.3">
      <c r="B2618" s="422">
        <v>0</v>
      </c>
      <c r="C2618" s="289"/>
      <c r="D2618" s="254">
        <v>0</v>
      </c>
      <c r="E2618" s="291"/>
      <c r="F2618" s="292"/>
      <c r="G2618" s="26">
        <v>0</v>
      </c>
      <c r="H2618" s="419">
        <v>0</v>
      </c>
      <c r="I2618" s="258"/>
      <c r="J2618" s="339">
        <v>0</v>
      </c>
      <c r="K2618" s="420">
        <v>0</v>
      </c>
      <c r="L2618" s="421">
        <v>0</v>
      </c>
    </row>
    <row r="2619" spans="2:12" x14ac:dyDescent="0.3">
      <c r="B2619" s="449" t="s">
        <v>62</v>
      </c>
      <c r="C2619" s="293"/>
      <c r="D2619" s="294"/>
      <c r="E2619" s="295"/>
      <c r="F2619" s="296"/>
      <c r="G2619" s="260">
        <v>4.1962159999999997</v>
      </c>
      <c r="H2619" s="438" t="s">
        <v>62</v>
      </c>
      <c r="I2619" s="261" t="s">
        <v>156</v>
      </c>
      <c r="J2619" s="262"/>
      <c r="K2619" s="426" t="s">
        <v>156</v>
      </c>
      <c r="L2619" s="439">
        <v>0.64740072654390579</v>
      </c>
    </row>
    <row r="2620" spans="2:12" x14ac:dyDescent="0.3">
      <c r="B2620" s="428" t="s">
        <v>63</v>
      </c>
      <c r="C2620" s="263"/>
      <c r="D2620" s="264"/>
      <c r="E2620" s="265"/>
      <c r="F2620" s="266"/>
      <c r="G2620" s="277"/>
      <c r="H2620" s="278"/>
      <c r="I2620" s="279"/>
      <c r="J2620" s="280"/>
      <c r="K2620" s="281"/>
      <c r="L2620" s="282">
        <v>0</v>
      </c>
    </row>
    <row r="2621" spans="2:12" x14ac:dyDescent="0.3">
      <c r="B2621" s="415" t="s">
        <v>53</v>
      </c>
      <c r="C2621" s="297"/>
      <c r="D2621" s="249" t="s">
        <v>0</v>
      </c>
      <c r="E2621" s="250" t="s">
        <v>1</v>
      </c>
      <c r="F2621" s="272" t="s">
        <v>61</v>
      </c>
      <c r="G2621" s="285" t="s">
        <v>56</v>
      </c>
      <c r="H2621" s="441" t="s">
        <v>158</v>
      </c>
      <c r="I2621" s="442" t="s">
        <v>159</v>
      </c>
      <c r="J2621" s="442" t="s">
        <v>160</v>
      </c>
      <c r="K2621" s="443" t="s">
        <v>161</v>
      </c>
      <c r="L2621" s="444" t="s">
        <v>162</v>
      </c>
    </row>
    <row r="2622" spans="2:12" x14ac:dyDescent="0.3">
      <c r="B2622" s="422">
        <v>0</v>
      </c>
      <c r="C2622" s="289"/>
      <c r="D2622" s="254">
        <v>0</v>
      </c>
      <c r="E2622" s="255"/>
      <c r="F2622" s="292"/>
      <c r="G2622" s="288">
        <v>0</v>
      </c>
      <c r="H2622" s="450">
        <v>0</v>
      </c>
      <c r="I2622" s="275" t="s">
        <v>1232</v>
      </c>
      <c r="J2622" s="451">
        <v>0</v>
      </c>
      <c r="K2622" s="452">
        <v>0</v>
      </c>
      <c r="L2622" s="453">
        <v>0</v>
      </c>
    </row>
    <row r="2623" spans="2:12" x14ac:dyDescent="0.3">
      <c r="B2623" s="422">
        <v>0</v>
      </c>
      <c r="C2623" s="289"/>
      <c r="D2623" s="254">
        <v>0</v>
      </c>
      <c r="E2623" s="255"/>
      <c r="F2623" s="292"/>
      <c r="G2623" s="257">
        <v>0</v>
      </c>
      <c r="H2623" s="437">
        <v>0</v>
      </c>
      <c r="I2623" s="258" t="s">
        <v>1226</v>
      </c>
      <c r="J2623" s="339">
        <v>0</v>
      </c>
      <c r="K2623" s="420">
        <v>0</v>
      </c>
      <c r="L2623" s="454">
        <v>0</v>
      </c>
    </row>
    <row r="2624" spans="2:12" x14ac:dyDescent="0.3">
      <c r="B2624" s="422">
        <v>0</v>
      </c>
      <c r="C2624" s="289"/>
      <c r="D2624" s="254">
        <v>0</v>
      </c>
      <c r="E2624" s="255"/>
      <c r="F2624" s="292"/>
      <c r="G2624" s="257">
        <v>0</v>
      </c>
      <c r="H2624" s="437">
        <v>0</v>
      </c>
      <c r="I2624" s="258" t="s">
        <v>1227</v>
      </c>
      <c r="J2624" s="339">
        <v>0</v>
      </c>
      <c r="K2624" s="420">
        <v>0</v>
      </c>
      <c r="L2624" s="454">
        <v>0</v>
      </c>
    </row>
    <row r="2625" spans="2:12" ht="15" thickBot="1" x14ac:dyDescent="0.35">
      <c r="B2625" s="455" t="s">
        <v>64</v>
      </c>
      <c r="C2625" s="298"/>
      <c r="D2625" s="299"/>
      <c r="E2625" s="300"/>
      <c r="F2625" s="301"/>
      <c r="G2625" s="288">
        <v>0</v>
      </c>
      <c r="H2625" s="438" t="s">
        <v>64</v>
      </c>
      <c r="I2625" s="261" t="s">
        <v>156</v>
      </c>
      <c r="J2625" s="262"/>
      <c r="K2625" s="426" t="s">
        <v>156</v>
      </c>
      <c r="L2625" s="439">
        <v>0</v>
      </c>
    </row>
    <row r="2626" spans="2:12" x14ac:dyDescent="0.3">
      <c r="B2626" s="235"/>
      <c r="C2626" s="302"/>
      <c r="D2626" s="303" t="s">
        <v>65</v>
      </c>
      <c r="E2626" s="304"/>
      <c r="F2626" s="305"/>
      <c r="G2626" s="306">
        <v>6.0032160000000001</v>
      </c>
      <c r="H2626" s="307"/>
      <c r="I2626" s="308"/>
      <c r="J2626" s="309"/>
      <c r="K2626" s="308"/>
      <c r="L2626" s="310"/>
    </row>
    <row r="2627" spans="2:12" x14ac:dyDescent="0.3">
      <c r="B2627" s="232"/>
      <c r="C2627" s="302"/>
      <c r="D2627" s="311" t="s">
        <v>7</v>
      </c>
      <c r="E2627" s="312"/>
      <c r="F2627" s="313">
        <v>0.1</v>
      </c>
      <c r="G2627" s="73">
        <v>0.6</v>
      </c>
      <c r="H2627" s="314"/>
      <c r="I2627" s="315"/>
      <c r="J2627" s="316"/>
      <c r="K2627" s="456"/>
      <c r="L2627" s="317"/>
    </row>
    <row r="2628" spans="2:12" x14ac:dyDescent="0.3">
      <c r="B2628" s="232"/>
      <c r="C2628" s="302"/>
      <c r="D2628" s="311" t="s">
        <v>8</v>
      </c>
      <c r="E2628" s="312"/>
      <c r="F2628" s="313">
        <v>0.1</v>
      </c>
      <c r="G2628" s="73">
        <v>0.6</v>
      </c>
      <c r="H2628" s="314"/>
      <c r="I2628" s="315"/>
      <c r="J2628" s="316"/>
      <c r="K2628" s="456"/>
      <c r="L2628" s="317"/>
    </row>
    <row r="2629" spans="2:12" x14ac:dyDescent="0.3">
      <c r="C2629" s="302"/>
      <c r="D2629" s="318" t="s">
        <v>67</v>
      </c>
      <c r="E2629" s="319"/>
      <c r="F2629" s="305"/>
      <c r="G2629" s="76">
        <v>7.2030000000000003</v>
      </c>
      <c r="H2629" s="314"/>
      <c r="I2629" s="315"/>
      <c r="J2629" s="316"/>
      <c r="K2629" s="456"/>
      <c r="L2629" s="317"/>
    </row>
    <row r="2630" spans="2:12" ht="15" thickBot="1" x14ac:dyDescent="0.35">
      <c r="B2630" s="232" t="s">
        <v>66</v>
      </c>
      <c r="C2630" s="302"/>
      <c r="D2630" s="320" t="s">
        <v>68</v>
      </c>
      <c r="E2630" s="321"/>
      <c r="F2630" s="322"/>
      <c r="G2630" s="78">
        <v>7.2</v>
      </c>
      <c r="H2630" s="323">
        <v>1</v>
      </c>
      <c r="I2630" s="324"/>
      <c r="J2630" s="325"/>
      <c r="K2630" s="457"/>
      <c r="L2630" s="326">
        <v>0.93981066148544379</v>
      </c>
    </row>
    <row r="2631" spans="2:12" x14ac:dyDescent="0.3">
      <c r="B2631" s="232"/>
      <c r="C2631" s="302"/>
      <c r="D2631" s="219"/>
      <c r="E2631" s="327"/>
      <c r="F2631" s="241"/>
      <c r="G2631" s="327"/>
      <c r="H2631" s="230"/>
      <c r="I2631" s="230"/>
      <c r="J2631" s="231"/>
      <c r="K2631" s="230"/>
      <c r="L2631" s="230"/>
    </row>
    <row r="2632" spans="2:12" x14ac:dyDescent="0.3">
      <c r="B2632" s="232"/>
      <c r="C2632" s="302"/>
      <c r="D2632" s="219"/>
      <c r="E2632" s="327"/>
      <c r="F2632" s="241"/>
      <c r="G2632" s="327"/>
      <c r="H2632" s="230"/>
      <c r="I2632" s="230"/>
      <c r="J2632" s="231"/>
      <c r="K2632" s="230"/>
      <c r="L2632" s="230"/>
    </row>
    <row r="2633" spans="2:12" x14ac:dyDescent="0.3">
      <c r="B2633" s="232"/>
      <c r="C2633" s="232"/>
      <c r="D2633" s="219"/>
      <c r="E2633" s="327"/>
      <c r="F2633" s="241"/>
      <c r="G2633" s="327"/>
      <c r="H2633" s="230"/>
      <c r="I2633" s="230"/>
      <c r="J2633" s="231"/>
      <c r="K2633" s="230"/>
      <c r="L2633" s="230"/>
    </row>
    <row r="2634" spans="2:12" x14ac:dyDescent="0.3">
      <c r="J2634" s="226"/>
    </row>
    <row r="2635" spans="2:12" x14ac:dyDescent="0.3">
      <c r="J2635" s="226"/>
    </row>
    <row r="2636" spans="2:12" x14ac:dyDescent="0.3">
      <c r="J2636" s="226"/>
    </row>
    <row r="2637" spans="2:12" x14ac:dyDescent="0.3">
      <c r="J2637" s="226"/>
    </row>
    <row r="2640" spans="2:12" ht="37.200000000000003" customHeight="1" x14ac:dyDescent="0.3">
      <c r="B2640" s="710" t="s">
        <v>1809</v>
      </c>
      <c r="C2640" s="710"/>
      <c r="D2640" s="710"/>
      <c r="E2640" s="710"/>
      <c r="F2640" s="710"/>
      <c r="G2640" s="710"/>
      <c r="H2640" s="710"/>
      <c r="I2640" s="710"/>
      <c r="J2640" s="710"/>
      <c r="K2640" s="710"/>
      <c r="L2640" s="710"/>
    </row>
    <row r="2641" spans="2:13" x14ac:dyDescent="0.3">
      <c r="B2641" s="227"/>
      <c r="C2641" s="227"/>
      <c r="D2641" s="228"/>
      <c r="E2641" s="229"/>
      <c r="F2641" s="229"/>
      <c r="G2641" s="229"/>
      <c r="H2641" s="230"/>
      <c r="I2641" s="230"/>
      <c r="J2641" s="231"/>
      <c r="K2641" s="230"/>
      <c r="L2641" s="230"/>
    </row>
    <row r="2642" spans="2:13" x14ac:dyDescent="0.3">
      <c r="B2642" s="410" t="s">
        <v>1222</v>
      </c>
      <c r="C2642" s="232" t="s">
        <v>1223</v>
      </c>
      <c r="D2642" s="232"/>
      <c r="E2642" s="232"/>
      <c r="F2642" s="233"/>
      <c r="G2642" s="234"/>
      <c r="H2642" s="230"/>
      <c r="J2642" s="231"/>
      <c r="K2642" s="230"/>
      <c r="L2642" s="230"/>
    </row>
    <row r="2643" spans="2:13" x14ac:dyDescent="0.3">
      <c r="B2643" s="232" t="s">
        <v>1224</v>
      </c>
      <c r="C2643" s="235" t="s">
        <v>157</v>
      </c>
      <c r="D2643" s="411"/>
      <c r="E2643" s="412"/>
      <c r="F2643" s="233"/>
      <c r="G2643" s="234"/>
      <c r="H2643" s="230"/>
      <c r="I2643" s="230"/>
      <c r="J2643" s="231"/>
      <c r="K2643" s="230"/>
      <c r="L2643" s="230"/>
    </row>
    <row r="2644" spans="2:13" ht="19.2" customHeight="1" x14ac:dyDescent="0.3">
      <c r="B2644" s="232"/>
      <c r="C2644" s="236"/>
      <c r="D2644" s="237"/>
      <c r="E2644" s="238"/>
      <c r="F2644" s="239"/>
      <c r="G2644" s="240"/>
      <c r="H2644" s="230"/>
      <c r="I2644" s="230"/>
      <c r="J2644" s="231"/>
      <c r="K2644" s="230"/>
      <c r="L2644" s="230"/>
    </row>
    <row r="2645" spans="2:13" ht="32.25" customHeight="1" x14ac:dyDescent="0.3">
      <c r="B2645" s="413" t="s">
        <v>48</v>
      </c>
      <c r="C2645" s="236"/>
      <c r="D2645" s="237"/>
      <c r="E2645" s="238"/>
      <c r="F2645" s="238"/>
      <c r="G2645" s="238"/>
      <c r="H2645" s="230"/>
      <c r="I2645" s="230"/>
      <c r="J2645" s="231"/>
      <c r="K2645" s="230"/>
      <c r="L2645" s="230"/>
    </row>
    <row r="2646" spans="2:13" x14ac:dyDescent="0.3">
      <c r="B2646" s="235" t="s">
        <v>49</v>
      </c>
      <c r="C2646" s="232" t="s">
        <v>967</v>
      </c>
      <c r="D2646" s="232"/>
      <c r="E2646" s="232"/>
      <c r="F2646" s="241" t="s">
        <v>50</v>
      </c>
      <c r="G2646" s="242" t="s">
        <v>5</v>
      </c>
      <c r="H2646" s="230"/>
      <c r="I2646" s="230"/>
      <c r="J2646" s="231"/>
      <c r="K2646" s="230"/>
      <c r="L2646" s="230"/>
    </row>
    <row r="2647" spans="2:13" ht="15" thickBot="1" x14ac:dyDescent="0.35">
      <c r="B2647" s="235" t="s">
        <v>51</v>
      </c>
      <c r="C2647" s="235" t="s">
        <v>968</v>
      </c>
      <c r="D2647" s="235"/>
      <c r="E2647" s="235"/>
      <c r="F2647" s="235"/>
      <c r="G2647" s="235"/>
      <c r="H2647" s="235"/>
      <c r="I2647" s="235"/>
      <c r="J2647" s="235"/>
      <c r="K2647" s="230"/>
      <c r="L2647" s="230"/>
    </row>
    <row r="2648" spans="2:13" ht="15" thickTop="1" x14ac:dyDescent="0.3">
      <c r="B2648" s="414" t="s">
        <v>52</v>
      </c>
      <c r="C2648" s="243"/>
      <c r="D2648" s="244"/>
      <c r="E2648" s="245"/>
      <c r="F2648" s="246"/>
      <c r="G2648" s="247"/>
      <c r="H2648" s="396" t="s">
        <v>164</v>
      </c>
      <c r="I2648" s="397"/>
      <c r="J2648" s="397"/>
      <c r="K2648" s="397"/>
      <c r="L2648" s="398"/>
    </row>
    <row r="2649" spans="2:13" x14ac:dyDescent="0.3">
      <c r="B2649" s="415" t="s">
        <v>53</v>
      </c>
      <c r="C2649" s="248" t="s">
        <v>1</v>
      </c>
      <c r="D2649" s="249" t="s">
        <v>54</v>
      </c>
      <c r="E2649" s="250" t="s">
        <v>23</v>
      </c>
      <c r="F2649" s="250" t="s">
        <v>55</v>
      </c>
      <c r="G2649" s="251" t="s">
        <v>56</v>
      </c>
      <c r="H2649" s="416" t="s">
        <v>158</v>
      </c>
      <c r="I2649" s="417" t="s">
        <v>159</v>
      </c>
      <c r="J2649" s="417" t="s">
        <v>160</v>
      </c>
      <c r="K2649" s="417" t="s">
        <v>161</v>
      </c>
      <c r="L2649" s="418" t="s">
        <v>162</v>
      </c>
    </row>
    <row r="2650" spans="2:13" ht="33.75" customHeight="1" x14ac:dyDescent="0.3">
      <c r="B2650" s="252"/>
      <c r="C2650" s="253"/>
      <c r="D2650" s="254"/>
      <c r="E2650" s="255">
        <v>0</v>
      </c>
      <c r="F2650" s="256"/>
      <c r="G2650" s="26">
        <v>0</v>
      </c>
      <c r="H2650" s="419">
        <v>0</v>
      </c>
      <c r="I2650" s="258" t="s">
        <v>1226</v>
      </c>
      <c r="J2650" s="339"/>
      <c r="K2650" s="420"/>
      <c r="L2650" s="421">
        <v>0</v>
      </c>
    </row>
    <row r="2651" spans="2:13" x14ac:dyDescent="0.3">
      <c r="B2651" s="422">
        <v>0</v>
      </c>
      <c r="C2651" s="253"/>
      <c r="D2651" s="254">
        <v>0</v>
      </c>
      <c r="E2651" s="255">
        <v>0</v>
      </c>
      <c r="F2651" s="256"/>
      <c r="G2651" s="26">
        <v>0</v>
      </c>
      <c r="H2651" s="419">
        <v>0</v>
      </c>
      <c r="I2651" s="258" t="s">
        <v>1227</v>
      </c>
      <c r="J2651" s="339">
        <v>0</v>
      </c>
      <c r="K2651" s="420">
        <v>0</v>
      </c>
      <c r="L2651" s="421">
        <v>0</v>
      </c>
    </row>
    <row r="2652" spans="2:13" x14ac:dyDescent="0.3">
      <c r="B2652" s="422">
        <v>0</v>
      </c>
      <c r="C2652" s="253"/>
      <c r="D2652" s="254">
        <v>0</v>
      </c>
      <c r="E2652" s="255">
        <v>0</v>
      </c>
      <c r="F2652" s="256"/>
      <c r="G2652" s="26">
        <v>0</v>
      </c>
      <c r="H2652" s="419">
        <v>0</v>
      </c>
      <c r="I2652" s="258" t="s">
        <v>1228</v>
      </c>
      <c r="J2652" s="339">
        <v>0</v>
      </c>
      <c r="K2652" s="420">
        <v>0</v>
      </c>
      <c r="L2652" s="421">
        <v>0</v>
      </c>
    </row>
    <row r="2653" spans="2:13" x14ac:dyDescent="0.3">
      <c r="B2653" s="422">
        <v>0</v>
      </c>
      <c r="C2653" s="253"/>
      <c r="D2653" s="254">
        <v>0</v>
      </c>
      <c r="E2653" s="255">
        <v>0</v>
      </c>
      <c r="F2653" s="256"/>
      <c r="G2653" s="26">
        <v>0</v>
      </c>
      <c r="H2653" s="419">
        <v>0</v>
      </c>
      <c r="I2653" s="258" t="s">
        <v>1229</v>
      </c>
      <c r="J2653" s="339">
        <v>0</v>
      </c>
      <c r="K2653" s="420">
        <v>0</v>
      </c>
      <c r="L2653" s="421">
        <v>0</v>
      </c>
    </row>
    <row r="2654" spans="2:13" x14ac:dyDescent="0.3">
      <c r="B2654" s="422">
        <v>0</v>
      </c>
      <c r="C2654" s="253"/>
      <c r="D2654" s="254">
        <v>0</v>
      </c>
      <c r="E2654" s="255">
        <v>0</v>
      </c>
      <c r="F2654" s="256"/>
      <c r="G2654" s="26">
        <v>0</v>
      </c>
      <c r="H2654" s="419">
        <v>0</v>
      </c>
      <c r="I2654" s="258" t="s">
        <v>1230</v>
      </c>
      <c r="J2654" s="339">
        <v>0</v>
      </c>
      <c r="K2654" s="420">
        <v>0</v>
      </c>
      <c r="L2654" s="421">
        <v>0</v>
      </c>
    </row>
    <row r="2655" spans="2:13" x14ac:dyDescent="0.3">
      <c r="B2655" s="422" t="s">
        <v>73</v>
      </c>
      <c r="C2655" s="253"/>
      <c r="D2655" s="254">
        <v>0</v>
      </c>
      <c r="E2655" s="255">
        <v>0</v>
      </c>
      <c r="F2655" s="256"/>
      <c r="G2655" s="26">
        <v>0.03</v>
      </c>
      <c r="H2655" s="419">
        <v>7.5086988275917654E-3</v>
      </c>
      <c r="I2655" s="258" t="s">
        <v>1231</v>
      </c>
      <c r="J2655" s="61" t="s">
        <v>165</v>
      </c>
      <c r="K2655" s="100">
        <v>0.4</v>
      </c>
      <c r="L2655" s="101">
        <v>3.0034795310367062E-3</v>
      </c>
      <c r="M2655" s="62">
        <v>18</v>
      </c>
    </row>
    <row r="2656" spans="2:13" x14ac:dyDescent="0.3">
      <c r="B2656" s="422" t="s">
        <v>57</v>
      </c>
      <c r="C2656" s="253"/>
      <c r="D2656" s="259"/>
      <c r="E2656" s="255"/>
      <c r="F2656" s="256"/>
      <c r="G2656" s="260">
        <v>0.03</v>
      </c>
      <c r="H2656" s="425" t="s">
        <v>57</v>
      </c>
      <c r="I2656" s="261" t="s">
        <v>156</v>
      </c>
      <c r="J2656" s="262"/>
      <c r="K2656" s="426" t="s">
        <v>156</v>
      </c>
      <c r="L2656" s="427">
        <v>3.0034795310367062E-3</v>
      </c>
    </row>
    <row r="2657" spans="2:13" x14ac:dyDescent="0.3">
      <c r="B2657" s="428" t="s">
        <v>22</v>
      </c>
      <c r="C2657" s="263"/>
      <c r="D2657" s="264"/>
      <c r="E2657" s="265"/>
      <c r="F2657" s="266"/>
      <c r="G2657" s="267"/>
      <c r="H2657" s="429"/>
      <c r="I2657" s="268"/>
      <c r="J2657" s="269"/>
      <c r="K2657" s="430"/>
      <c r="L2657" s="270"/>
    </row>
    <row r="2658" spans="2:13" x14ac:dyDescent="0.3">
      <c r="B2658" s="431" t="s">
        <v>58</v>
      </c>
      <c r="C2658" s="271" t="s">
        <v>1</v>
      </c>
      <c r="D2658" s="329" t="s">
        <v>59</v>
      </c>
      <c r="E2658" s="272" t="s">
        <v>23</v>
      </c>
      <c r="F2658" s="272" t="s">
        <v>55</v>
      </c>
      <c r="G2658" s="273" t="s">
        <v>56</v>
      </c>
      <c r="H2658" s="416" t="s">
        <v>158</v>
      </c>
      <c r="I2658" s="417" t="s">
        <v>159</v>
      </c>
      <c r="J2658" s="417" t="s">
        <v>160</v>
      </c>
      <c r="K2658" s="432" t="s">
        <v>161</v>
      </c>
      <c r="L2658" s="418" t="s">
        <v>162</v>
      </c>
    </row>
    <row r="2659" spans="2:13" x14ac:dyDescent="0.3">
      <c r="B2659" s="8" t="s">
        <v>24</v>
      </c>
      <c r="C2659" s="25">
        <v>1</v>
      </c>
      <c r="D2659" s="3">
        <v>4.05</v>
      </c>
      <c r="E2659" s="26">
        <v>4.05</v>
      </c>
      <c r="F2659" s="26">
        <v>7.0000000000000007E-2</v>
      </c>
      <c r="G2659" s="26">
        <v>0.28350000000000003</v>
      </c>
      <c r="H2659" s="433">
        <v>7.0957203920742187E-2</v>
      </c>
      <c r="I2659" s="97"/>
      <c r="J2659" s="434" t="s">
        <v>163</v>
      </c>
      <c r="K2659" s="435">
        <v>1</v>
      </c>
      <c r="L2659" s="436">
        <v>7.0957203920742187E-2</v>
      </c>
      <c r="M2659" s="62">
        <v>101</v>
      </c>
    </row>
    <row r="2660" spans="2:13" x14ac:dyDescent="0.3">
      <c r="B2660" s="8" t="s">
        <v>37</v>
      </c>
      <c r="C2660" s="25">
        <v>1</v>
      </c>
      <c r="D2660" s="3">
        <v>4.0999999999999996</v>
      </c>
      <c r="E2660" s="26">
        <v>4.0999999999999996</v>
      </c>
      <c r="F2660" s="26">
        <v>7.0000000000000007E-2</v>
      </c>
      <c r="G2660" s="26">
        <v>0.28699999999999998</v>
      </c>
      <c r="H2660" s="419">
        <v>7.183321878396122E-2</v>
      </c>
      <c r="I2660" s="99"/>
      <c r="J2660" s="423" t="s">
        <v>163</v>
      </c>
      <c r="K2660" s="424">
        <v>1</v>
      </c>
      <c r="L2660" s="421">
        <v>7.183321878396122E-2</v>
      </c>
      <c r="M2660" s="62">
        <v>122</v>
      </c>
    </row>
    <row r="2661" spans="2:13" x14ac:dyDescent="0.3">
      <c r="B2661" s="8" t="s">
        <v>69</v>
      </c>
      <c r="C2661" s="25">
        <v>0.1</v>
      </c>
      <c r="D2661" s="3">
        <v>4.55</v>
      </c>
      <c r="E2661" s="26">
        <v>0.45500000000000002</v>
      </c>
      <c r="F2661" s="27">
        <v>7.0000000000000007E-2</v>
      </c>
      <c r="G2661" s="26">
        <v>3.1850000000000003E-2</v>
      </c>
      <c r="H2661" s="419">
        <v>7.9717352552932594E-3</v>
      </c>
      <c r="I2661" s="99"/>
      <c r="J2661" s="423" t="s">
        <v>163</v>
      </c>
      <c r="K2661" s="424">
        <v>1</v>
      </c>
      <c r="L2661" s="421">
        <v>7.9717352552932594E-3</v>
      </c>
      <c r="M2661" s="62">
        <v>113</v>
      </c>
    </row>
    <row r="2662" spans="2:13" x14ac:dyDescent="0.3">
      <c r="B2662" s="422"/>
      <c r="C2662" s="253"/>
      <c r="D2662" s="254"/>
      <c r="E2662" s="255"/>
      <c r="F2662" s="255"/>
      <c r="G2662" s="257"/>
      <c r="H2662" s="437">
        <v>0</v>
      </c>
      <c r="I2662" s="258" t="s">
        <v>1228</v>
      </c>
      <c r="J2662" s="339"/>
      <c r="K2662" s="420"/>
      <c r="L2662" s="421">
        <v>0</v>
      </c>
    </row>
    <row r="2663" spans="2:13" x14ac:dyDescent="0.3">
      <c r="B2663" s="422"/>
      <c r="C2663" s="253"/>
      <c r="D2663" s="254"/>
      <c r="E2663" s="255"/>
      <c r="F2663" s="255"/>
      <c r="G2663" s="257"/>
      <c r="H2663" s="437">
        <v>0</v>
      </c>
      <c r="I2663" s="258" t="s">
        <v>1229</v>
      </c>
      <c r="J2663" s="339">
        <v>0</v>
      </c>
      <c r="K2663" s="420">
        <v>0</v>
      </c>
      <c r="L2663" s="421">
        <v>0</v>
      </c>
    </row>
    <row r="2664" spans="2:13" x14ac:dyDescent="0.3">
      <c r="B2664" s="422">
        <v>0</v>
      </c>
      <c r="C2664" s="253"/>
      <c r="D2664" s="254">
        <v>0</v>
      </c>
      <c r="E2664" s="255">
        <v>0</v>
      </c>
      <c r="F2664" s="255"/>
      <c r="G2664" s="257">
        <v>0</v>
      </c>
      <c r="H2664" s="437">
        <v>0</v>
      </c>
      <c r="I2664" s="258" t="s">
        <v>1230</v>
      </c>
      <c r="J2664" s="339">
        <v>0</v>
      </c>
      <c r="K2664" s="420">
        <v>0</v>
      </c>
      <c r="L2664" s="421">
        <v>0</v>
      </c>
    </row>
    <row r="2665" spans="2:13" x14ac:dyDescent="0.3">
      <c r="B2665" s="422">
        <v>0</v>
      </c>
      <c r="C2665" s="253"/>
      <c r="D2665" s="254">
        <v>0</v>
      </c>
      <c r="E2665" s="255">
        <v>0</v>
      </c>
      <c r="F2665" s="256"/>
      <c r="G2665" s="257">
        <v>0</v>
      </c>
      <c r="H2665" s="437">
        <v>0</v>
      </c>
      <c r="I2665" s="258" t="s">
        <v>1231</v>
      </c>
      <c r="J2665" s="339">
        <v>0</v>
      </c>
      <c r="K2665" s="420">
        <v>0</v>
      </c>
      <c r="L2665" s="421">
        <v>0</v>
      </c>
    </row>
    <row r="2666" spans="2:13" x14ac:dyDescent="0.3">
      <c r="B2666" s="422">
        <v>0</v>
      </c>
      <c r="C2666" s="253"/>
      <c r="D2666" s="254">
        <v>0</v>
      </c>
      <c r="E2666" s="255">
        <v>0</v>
      </c>
      <c r="F2666" s="256"/>
      <c r="G2666" s="257">
        <v>0</v>
      </c>
      <c r="H2666" s="437">
        <v>0</v>
      </c>
      <c r="I2666" s="258" t="s">
        <v>1237</v>
      </c>
      <c r="J2666" s="339">
        <v>0</v>
      </c>
      <c r="K2666" s="420">
        <v>0</v>
      </c>
      <c r="L2666" s="421">
        <v>0</v>
      </c>
    </row>
    <row r="2667" spans="2:13" x14ac:dyDescent="0.3">
      <c r="B2667" s="422">
        <v>0</v>
      </c>
      <c r="C2667" s="253"/>
      <c r="D2667" s="254">
        <v>0</v>
      </c>
      <c r="E2667" s="255">
        <v>0</v>
      </c>
      <c r="F2667" s="256"/>
      <c r="G2667" s="257">
        <v>0</v>
      </c>
      <c r="H2667" s="437">
        <v>0</v>
      </c>
      <c r="I2667" s="258" t="s">
        <v>1238</v>
      </c>
      <c r="J2667" s="339">
        <v>0</v>
      </c>
      <c r="K2667" s="420">
        <v>0</v>
      </c>
      <c r="L2667" s="421">
        <v>0</v>
      </c>
    </row>
    <row r="2668" spans="2:13" x14ac:dyDescent="0.3">
      <c r="B2668" s="422" t="s">
        <v>60</v>
      </c>
      <c r="C2668" s="253"/>
      <c r="D2668" s="259"/>
      <c r="E2668" s="255"/>
      <c r="F2668" s="256"/>
      <c r="G2668" s="260">
        <v>0.60235000000000005</v>
      </c>
      <c r="H2668" s="438" t="s">
        <v>60</v>
      </c>
      <c r="I2668" s="261" t="s">
        <v>156</v>
      </c>
      <c r="J2668" s="262"/>
      <c r="K2668" s="426" t="s">
        <v>156</v>
      </c>
      <c r="L2668" s="439">
        <v>0.15076215795999667</v>
      </c>
    </row>
    <row r="2669" spans="2:13" x14ac:dyDescent="0.3">
      <c r="B2669" s="428" t="s">
        <v>38</v>
      </c>
      <c r="C2669" s="263"/>
      <c r="D2669" s="264"/>
      <c r="E2669" s="276"/>
      <c r="F2669" s="266"/>
      <c r="G2669" s="277"/>
      <c r="H2669" s="278"/>
      <c r="I2669" s="279"/>
      <c r="J2669" s="280"/>
      <c r="K2669" s="281"/>
      <c r="L2669" s="282"/>
    </row>
    <row r="2670" spans="2:13" x14ac:dyDescent="0.3">
      <c r="B2670" s="415" t="s">
        <v>53</v>
      </c>
      <c r="C2670" s="328"/>
      <c r="D2670" s="283" t="s">
        <v>0</v>
      </c>
      <c r="E2670" s="284" t="s">
        <v>1</v>
      </c>
      <c r="F2670" s="440" t="s">
        <v>61</v>
      </c>
      <c r="G2670" s="251" t="s">
        <v>56</v>
      </c>
      <c r="H2670" s="441" t="s">
        <v>158</v>
      </c>
      <c r="I2670" s="442" t="s">
        <v>159</v>
      </c>
      <c r="J2670" s="442" t="s">
        <v>160</v>
      </c>
      <c r="K2670" s="443" t="s">
        <v>161</v>
      </c>
      <c r="L2670" s="444" t="s">
        <v>162</v>
      </c>
    </row>
    <row r="2671" spans="2:13" x14ac:dyDescent="0.3">
      <c r="B2671" s="458" t="s">
        <v>968</v>
      </c>
      <c r="C2671" s="263"/>
      <c r="D2671" s="283" t="s">
        <v>5</v>
      </c>
      <c r="E2671" s="286">
        <v>1</v>
      </c>
      <c r="F2671" s="287">
        <v>3.36</v>
      </c>
      <c r="G2671" s="26">
        <v>3.36</v>
      </c>
      <c r="H2671" s="419">
        <v>0.84097426869027769</v>
      </c>
      <c r="I2671" s="275" t="s">
        <v>1232</v>
      </c>
      <c r="J2671" s="339" t="s">
        <v>163</v>
      </c>
      <c r="K2671" s="420">
        <v>1</v>
      </c>
      <c r="L2671" s="421">
        <v>0.84097426869027769</v>
      </c>
    </row>
    <row r="2672" spans="2:13" x14ac:dyDescent="0.3">
      <c r="B2672" s="422" t="s">
        <v>1257</v>
      </c>
      <c r="C2672" s="289"/>
      <c r="D2672" s="290" t="s">
        <v>5</v>
      </c>
      <c r="E2672" s="291">
        <v>1E-3</v>
      </c>
      <c r="F2672" s="292">
        <v>1.96</v>
      </c>
      <c r="G2672" s="26">
        <v>1.9599999999999999E-3</v>
      </c>
      <c r="H2672" s="419">
        <v>4.90568323402662E-4</v>
      </c>
      <c r="I2672" s="258" t="s">
        <v>1229</v>
      </c>
      <c r="J2672" s="339" t="s">
        <v>165</v>
      </c>
      <c r="K2672" s="420">
        <v>0.4</v>
      </c>
      <c r="L2672" s="421">
        <v>1.9622732936106481E-4</v>
      </c>
    </row>
    <row r="2673" spans="2:12" x14ac:dyDescent="0.3">
      <c r="B2673" s="448" t="s">
        <v>1258</v>
      </c>
      <c r="C2673" s="447"/>
      <c r="D2673" s="290" t="s">
        <v>5</v>
      </c>
      <c r="E2673" s="291">
        <v>2E-3</v>
      </c>
      <c r="F2673" s="292">
        <v>0.52800000000000002</v>
      </c>
      <c r="G2673" s="26">
        <v>1.0560000000000001E-3</v>
      </c>
      <c r="H2673" s="419">
        <v>2.6430619873123016E-4</v>
      </c>
      <c r="I2673" s="258" t="s">
        <v>1230</v>
      </c>
      <c r="J2673" s="339" t="s">
        <v>165</v>
      </c>
      <c r="K2673" s="420">
        <v>0.4</v>
      </c>
      <c r="L2673" s="421">
        <v>1.0572247949249207E-4</v>
      </c>
    </row>
    <row r="2674" spans="2:12" x14ac:dyDescent="0.3">
      <c r="B2674" s="422"/>
      <c r="C2674" s="289"/>
      <c r="D2674" s="290"/>
      <c r="E2674" s="291"/>
      <c r="F2674" s="292"/>
      <c r="G2674" s="26">
        <v>0</v>
      </c>
      <c r="H2674" s="419">
        <v>0</v>
      </c>
      <c r="I2674" s="258"/>
      <c r="J2674" s="339"/>
      <c r="K2674" s="420"/>
      <c r="L2674" s="421">
        <v>0</v>
      </c>
    </row>
    <row r="2675" spans="2:12" x14ac:dyDescent="0.3">
      <c r="B2675" s="422"/>
      <c r="C2675" s="289"/>
      <c r="D2675" s="290"/>
      <c r="E2675" s="291"/>
      <c r="F2675" s="292"/>
      <c r="G2675" s="26">
        <v>0</v>
      </c>
      <c r="H2675" s="419">
        <v>0</v>
      </c>
      <c r="I2675" s="258"/>
      <c r="J2675" s="339"/>
      <c r="K2675" s="420"/>
      <c r="L2675" s="421">
        <v>0</v>
      </c>
    </row>
    <row r="2676" spans="2:12" x14ac:dyDescent="0.3">
      <c r="B2676" s="422"/>
      <c r="C2676" s="289"/>
      <c r="D2676" s="290"/>
      <c r="E2676" s="291"/>
      <c r="F2676" s="292"/>
      <c r="G2676" s="26">
        <v>0</v>
      </c>
      <c r="H2676" s="419">
        <v>0</v>
      </c>
      <c r="I2676" s="258"/>
      <c r="J2676" s="339"/>
      <c r="K2676" s="420"/>
      <c r="L2676" s="421">
        <v>0</v>
      </c>
    </row>
    <row r="2677" spans="2:12" x14ac:dyDescent="0.3">
      <c r="B2677" s="422"/>
      <c r="C2677" s="289"/>
      <c r="D2677" s="290"/>
      <c r="E2677" s="291"/>
      <c r="F2677" s="292"/>
      <c r="G2677" s="26">
        <v>0</v>
      </c>
      <c r="H2677" s="419">
        <v>0</v>
      </c>
      <c r="I2677" s="258"/>
      <c r="J2677" s="339"/>
      <c r="K2677" s="420"/>
      <c r="L2677" s="421">
        <v>0</v>
      </c>
    </row>
    <row r="2678" spans="2:12" x14ac:dyDescent="0.3">
      <c r="B2678" s="422"/>
      <c r="C2678" s="289"/>
      <c r="D2678" s="290"/>
      <c r="E2678" s="291"/>
      <c r="F2678" s="292"/>
      <c r="G2678" s="26">
        <v>0</v>
      </c>
      <c r="H2678" s="419">
        <v>0</v>
      </c>
      <c r="I2678" s="258"/>
      <c r="J2678" s="339"/>
      <c r="K2678" s="420"/>
      <c r="L2678" s="421">
        <v>0</v>
      </c>
    </row>
    <row r="2679" spans="2:12" x14ac:dyDescent="0.3">
      <c r="B2679" s="422"/>
      <c r="C2679" s="289"/>
      <c r="D2679" s="290"/>
      <c r="E2679" s="291"/>
      <c r="F2679" s="292"/>
      <c r="G2679" s="26">
        <v>0</v>
      </c>
      <c r="H2679" s="419">
        <v>0</v>
      </c>
      <c r="I2679" s="258"/>
      <c r="J2679" s="339"/>
      <c r="K2679" s="420"/>
      <c r="L2679" s="421">
        <v>0</v>
      </c>
    </row>
    <row r="2680" spans="2:12" x14ac:dyDescent="0.3">
      <c r="B2680" s="422"/>
      <c r="C2680" s="289"/>
      <c r="D2680" s="290"/>
      <c r="E2680" s="291"/>
      <c r="F2680" s="292"/>
      <c r="G2680" s="26">
        <v>0</v>
      </c>
      <c r="H2680" s="419">
        <v>0</v>
      </c>
      <c r="I2680" s="258"/>
      <c r="J2680" s="339"/>
      <c r="K2680" s="420"/>
      <c r="L2680" s="421">
        <v>0</v>
      </c>
    </row>
    <row r="2681" spans="2:12" x14ac:dyDescent="0.3">
      <c r="B2681" s="422"/>
      <c r="C2681" s="289"/>
      <c r="D2681" s="290"/>
      <c r="E2681" s="291"/>
      <c r="F2681" s="292"/>
      <c r="G2681" s="26">
        <v>0</v>
      </c>
      <c r="H2681" s="419">
        <v>0</v>
      </c>
      <c r="I2681" s="258"/>
      <c r="J2681" s="339"/>
      <c r="K2681" s="420"/>
      <c r="L2681" s="421">
        <v>0</v>
      </c>
    </row>
    <row r="2682" spans="2:12" x14ac:dyDescent="0.3">
      <c r="B2682" s="422"/>
      <c r="C2682" s="289"/>
      <c r="D2682" s="290"/>
      <c r="E2682" s="291"/>
      <c r="F2682" s="292"/>
      <c r="G2682" s="26">
        <v>0</v>
      </c>
      <c r="H2682" s="419">
        <v>0</v>
      </c>
      <c r="I2682" s="258"/>
      <c r="J2682" s="339"/>
      <c r="K2682" s="420"/>
      <c r="L2682" s="421">
        <v>0</v>
      </c>
    </row>
    <row r="2683" spans="2:12" x14ac:dyDescent="0.3">
      <c r="B2683" s="422">
        <v>0</v>
      </c>
      <c r="C2683" s="289"/>
      <c r="D2683" s="254">
        <v>0</v>
      </c>
      <c r="E2683" s="291"/>
      <c r="F2683" s="292"/>
      <c r="G2683" s="26">
        <v>0</v>
      </c>
      <c r="H2683" s="419">
        <v>0</v>
      </c>
      <c r="I2683" s="258"/>
      <c r="J2683" s="339">
        <v>0</v>
      </c>
      <c r="K2683" s="420">
        <v>0</v>
      </c>
      <c r="L2683" s="421">
        <v>0</v>
      </c>
    </row>
    <row r="2684" spans="2:12" x14ac:dyDescent="0.3">
      <c r="B2684" s="422"/>
      <c r="C2684" s="289"/>
      <c r="D2684" s="254"/>
      <c r="E2684" s="291"/>
      <c r="F2684" s="292"/>
      <c r="G2684" s="26">
        <v>0</v>
      </c>
      <c r="H2684" s="419">
        <v>0</v>
      </c>
      <c r="I2684" s="258"/>
      <c r="J2684" s="339"/>
      <c r="K2684" s="420"/>
      <c r="L2684" s="421">
        <v>0</v>
      </c>
    </row>
    <row r="2685" spans="2:12" x14ac:dyDescent="0.3">
      <c r="B2685" s="422"/>
      <c r="C2685" s="289"/>
      <c r="D2685" s="254"/>
      <c r="E2685" s="291"/>
      <c r="F2685" s="292"/>
      <c r="G2685" s="26">
        <v>0</v>
      </c>
      <c r="H2685" s="419">
        <v>0</v>
      </c>
      <c r="I2685" s="258"/>
      <c r="J2685" s="339"/>
      <c r="K2685" s="420"/>
      <c r="L2685" s="421">
        <v>0</v>
      </c>
    </row>
    <row r="2686" spans="2:12" x14ac:dyDescent="0.3">
      <c r="B2686" s="422">
        <v>0</v>
      </c>
      <c r="C2686" s="289"/>
      <c r="D2686" s="254">
        <v>0</v>
      </c>
      <c r="E2686" s="291"/>
      <c r="F2686" s="292"/>
      <c r="G2686" s="26">
        <v>0</v>
      </c>
      <c r="H2686" s="419">
        <v>0</v>
      </c>
      <c r="I2686" s="258"/>
      <c r="J2686" s="339">
        <v>0</v>
      </c>
      <c r="K2686" s="420">
        <v>0</v>
      </c>
      <c r="L2686" s="421">
        <v>0</v>
      </c>
    </row>
    <row r="2687" spans="2:12" x14ac:dyDescent="0.3">
      <c r="B2687" s="449" t="s">
        <v>62</v>
      </c>
      <c r="C2687" s="293"/>
      <c r="D2687" s="294"/>
      <c r="E2687" s="295"/>
      <c r="F2687" s="296"/>
      <c r="G2687" s="260">
        <v>3.363016</v>
      </c>
      <c r="H2687" s="438" t="s">
        <v>62</v>
      </c>
      <c r="I2687" s="261" t="s">
        <v>156</v>
      </c>
      <c r="J2687" s="262"/>
      <c r="K2687" s="426" t="s">
        <v>156</v>
      </c>
      <c r="L2687" s="439">
        <v>0.84127621849913126</v>
      </c>
    </row>
    <row r="2688" spans="2:12" x14ac:dyDescent="0.3">
      <c r="B2688" s="428" t="s">
        <v>63</v>
      </c>
      <c r="C2688" s="263"/>
      <c r="D2688" s="264"/>
      <c r="E2688" s="265"/>
      <c r="F2688" s="266"/>
      <c r="G2688" s="277"/>
      <c r="H2688" s="278"/>
      <c r="I2688" s="279"/>
      <c r="J2688" s="280"/>
      <c r="K2688" s="281"/>
      <c r="L2688" s="282">
        <v>0</v>
      </c>
    </row>
    <row r="2689" spans="2:12" x14ac:dyDescent="0.3">
      <c r="B2689" s="415" t="s">
        <v>53</v>
      </c>
      <c r="C2689" s="297"/>
      <c r="D2689" s="249" t="s">
        <v>0</v>
      </c>
      <c r="E2689" s="250" t="s">
        <v>1</v>
      </c>
      <c r="F2689" s="272" t="s">
        <v>61</v>
      </c>
      <c r="G2689" s="285" t="s">
        <v>56</v>
      </c>
      <c r="H2689" s="441" t="s">
        <v>158</v>
      </c>
      <c r="I2689" s="442" t="s">
        <v>159</v>
      </c>
      <c r="J2689" s="442" t="s">
        <v>160</v>
      </c>
      <c r="K2689" s="443" t="s">
        <v>161</v>
      </c>
      <c r="L2689" s="444" t="s">
        <v>162</v>
      </c>
    </row>
    <row r="2690" spans="2:12" x14ac:dyDescent="0.3">
      <c r="B2690" s="422">
        <v>0</v>
      </c>
      <c r="C2690" s="289"/>
      <c r="D2690" s="254">
        <v>0</v>
      </c>
      <c r="E2690" s="255"/>
      <c r="F2690" s="292"/>
      <c r="G2690" s="288">
        <v>0</v>
      </c>
      <c r="H2690" s="450">
        <v>0</v>
      </c>
      <c r="I2690" s="275" t="s">
        <v>1232</v>
      </c>
      <c r="J2690" s="451">
        <v>0</v>
      </c>
      <c r="K2690" s="452">
        <v>0</v>
      </c>
      <c r="L2690" s="453">
        <v>0</v>
      </c>
    </row>
    <row r="2691" spans="2:12" x14ac:dyDescent="0.3">
      <c r="B2691" s="422">
        <v>0</v>
      </c>
      <c r="C2691" s="289"/>
      <c r="D2691" s="254">
        <v>0</v>
      </c>
      <c r="E2691" s="255"/>
      <c r="F2691" s="292"/>
      <c r="G2691" s="257">
        <v>0</v>
      </c>
      <c r="H2691" s="437">
        <v>0</v>
      </c>
      <c r="I2691" s="258" t="s">
        <v>1228</v>
      </c>
      <c r="J2691" s="339">
        <v>0</v>
      </c>
      <c r="K2691" s="420">
        <v>0</v>
      </c>
      <c r="L2691" s="454">
        <v>0</v>
      </c>
    </row>
    <row r="2692" spans="2:12" x14ac:dyDescent="0.3">
      <c r="B2692" s="422">
        <v>0</v>
      </c>
      <c r="C2692" s="289"/>
      <c r="D2692" s="254">
        <v>0</v>
      </c>
      <c r="E2692" s="255"/>
      <c r="F2692" s="292"/>
      <c r="G2692" s="257">
        <v>0</v>
      </c>
      <c r="H2692" s="437">
        <v>0</v>
      </c>
      <c r="I2692" s="258" t="s">
        <v>1229</v>
      </c>
      <c r="J2692" s="339">
        <v>0</v>
      </c>
      <c r="K2692" s="420">
        <v>0</v>
      </c>
      <c r="L2692" s="454">
        <v>0</v>
      </c>
    </row>
    <row r="2693" spans="2:12" ht="15" thickBot="1" x14ac:dyDescent="0.35">
      <c r="B2693" s="455" t="s">
        <v>64</v>
      </c>
      <c r="C2693" s="298"/>
      <c r="D2693" s="299"/>
      <c r="E2693" s="300"/>
      <c r="F2693" s="301"/>
      <c r="G2693" s="288">
        <v>0</v>
      </c>
      <c r="H2693" s="438" t="s">
        <v>64</v>
      </c>
      <c r="I2693" s="261" t="s">
        <v>156</v>
      </c>
      <c r="J2693" s="262"/>
      <c r="K2693" s="426" t="s">
        <v>156</v>
      </c>
      <c r="L2693" s="439">
        <v>0</v>
      </c>
    </row>
    <row r="2694" spans="2:12" x14ac:dyDescent="0.3">
      <c r="B2694" s="235"/>
      <c r="C2694" s="302"/>
      <c r="D2694" s="303" t="s">
        <v>65</v>
      </c>
      <c r="E2694" s="304"/>
      <c r="F2694" s="305"/>
      <c r="G2694" s="306">
        <v>3.9953659999999998</v>
      </c>
      <c r="H2694" s="307"/>
      <c r="I2694" s="308"/>
      <c r="J2694" s="309"/>
      <c r="K2694" s="308"/>
      <c r="L2694" s="310"/>
    </row>
    <row r="2695" spans="2:12" x14ac:dyDescent="0.3">
      <c r="B2695" s="232"/>
      <c r="C2695" s="302"/>
      <c r="D2695" s="311" t="s">
        <v>7</v>
      </c>
      <c r="E2695" s="312"/>
      <c r="F2695" s="313">
        <v>0.1</v>
      </c>
      <c r="G2695" s="73">
        <v>0.4</v>
      </c>
      <c r="H2695" s="314"/>
      <c r="I2695" s="315"/>
      <c r="J2695" s="316"/>
      <c r="K2695" s="456"/>
      <c r="L2695" s="317"/>
    </row>
    <row r="2696" spans="2:12" x14ac:dyDescent="0.3">
      <c r="B2696" s="232"/>
      <c r="C2696" s="302"/>
      <c r="D2696" s="311" t="s">
        <v>8</v>
      </c>
      <c r="E2696" s="312"/>
      <c r="F2696" s="313">
        <v>0.1</v>
      </c>
      <c r="G2696" s="73">
        <v>0.4</v>
      </c>
      <c r="H2696" s="314"/>
      <c r="I2696" s="315"/>
      <c r="J2696" s="316"/>
      <c r="K2696" s="456"/>
      <c r="L2696" s="317"/>
    </row>
    <row r="2697" spans="2:12" x14ac:dyDescent="0.3">
      <c r="C2697" s="302"/>
      <c r="D2697" s="318" t="s">
        <v>67</v>
      </c>
      <c r="E2697" s="319"/>
      <c r="F2697" s="305"/>
      <c r="G2697" s="76">
        <v>4.7949999999999999</v>
      </c>
      <c r="H2697" s="314"/>
      <c r="I2697" s="315"/>
      <c r="J2697" s="316"/>
      <c r="K2697" s="456"/>
      <c r="L2697" s="317"/>
    </row>
    <row r="2698" spans="2:12" ht="15" thickBot="1" x14ac:dyDescent="0.35">
      <c r="B2698" s="232" t="s">
        <v>66</v>
      </c>
      <c r="C2698" s="302"/>
      <c r="D2698" s="320" t="s">
        <v>68</v>
      </c>
      <c r="E2698" s="321"/>
      <c r="F2698" s="322"/>
      <c r="G2698" s="78">
        <v>4.8</v>
      </c>
      <c r="H2698" s="323">
        <v>1</v>
      </c>
      <c r="I2698" s="324"/>
      <c r="J2698" s="325"/>
      <c r="K2698" s="457"/>
      <c r="L2698" s="326">
        <v>0.9950418559901647</v>
      </c>
    </row>
    <row r="2699" spans="2:12" x14ac:dyDescent="0.3">
      <c r="B2699" s="232"/>
      <c r="C2699" s="302"/>
      <c r="D2699" s="219"/>
      <c r="E2699" s="327"/>
      <c r="F2699" s="241"/>
      <c r="G2699" s="327"/>
      <c r="H2699" s="230"/>
      <c r="I2699" s="230"/>
      <c r="J2699" s="231"/>
      <c r="K2699" s="230"/>
      <c r="L2699" s="230"/>
    </row>
    <row r="2700" spans="2:12" x14ac:dyDescent="0.3">
      <c r="B2700" s="232"/>
      <c r="C2700" s="302"/>
      <c r="D2700" s="219"/>
      <c r="E2700" s="327"/>
      <c r="F2700" s="241"/>
      <c r="G2700" s="327"/>
      <c r="H2700" s="230"/>
      <c r="I2700" s="230"/>
      <c r="J2700" s="231"/>
      <c r="K2700" s="230"/>
      <c r="L2700" s="230"/>
    </row>
    <row r="2701" spans="2:12" x14ac:dyDescent="0.3">
      <c r="B2701" s="232"/>
      <c r="C2701" s="232"/>
      <c r="D2701" s="219"/>
      <c r="E2701" s="327"/>
      <c r="F2701" s="241"/>
      <c r="G2701" s="327"/>
      <c r="H2701" s="230"/>
      <c r="I2701" s="230"/>
      <c r="J2701" s="231"/>
      <c r="K2701" s="230"/>
      <c r="L2701" s="230"/>
    </row>
    <row r="2702" spans="2:12" x14ac:dyDescent="0.3">
      <c r="J2702" s="226"/>
    </row>
    <row r="2703" spans="2:12" x14ac:dyDescent="0.3">
      <c r="J2703" s="226"/>
    </row>
    <row r="2704" spans="2:12" x14ac:dyDescent="0.3">
      <c r="J2704" s="226"/>
    </row>
    <row r="2705" spans="2:12" x14ac:dyDescent="0.3">
      <c r="J2705" s="226"/>
    </row>
    <row r="2706" spans="2:12" x14ac:dyDescent="0.3">
      <c r="J2706" s="226"/>
    </row>
    <row r="2707" spans="2:12" x14ac:dyDescent="0.3">
      <c r="J2707" s="226"/>
    </row>
    <row r="2708" spans="2:12" ht="37.200000000000003" customHeight="1" x14ac:dyDescent="0.3">
      <c r="B2708" s="710" t="s">
        <v>1809</v>
      </c>
      <c r="C2708" s="710"/>
      <c r="D2708" s="710"/>
      <c r="E2708" s="710"/>
      <c r="F2708" s="710"/>
      <c r="G2708" s="710"/>
      <c r="H2708" s="710"/>
      <c r="I2708" s="710"/>
      <c r="J2708" s="710"/>
      <c r="K2708" s="710"/>
      <c r="L2708" s="710"/>
    </row>
    <row r="2709" spans="2:12" x14ac:dyDescent="0.3">
      <c r="B2709" s="227"/>
      <c r="C2709" s="227"/>
      <c r="D2709" s="228"/>
      <c r="E2709" s="229"/>
      <c r="F2709" s="229"/>
      <c r="G2709" s="229"/>
      <c r="H2709" s="230"/>
      <c r="I2709" s="230"/>
      <c r="J2709" s="231"/>
      <c r="K2709" s="230"/>
      <c r="L2709" s="230"/>
    </row>
    <row r="2710" spans="2:12" x14ac:dyDescent="0.3">
      <c r="B2710" s="410" t="s">
        <v>1222</v>
      </c>
      <c r="C2710" s="232" t="s">
        <v>1223</v>
      </c>
      <c r="D2710" s="232"/>
      <c r="E2710" s="232"/>
      <c r="F2710" s="233"/>
      <c r="G2710" s="234"/>
      <c r="H2710" s="230"/>
      <c r="J2710" s="231"/>
      <c r="K2710" s="230"/>
      <c r="L2710" s="230"/>
    </row>
    <row r="2711" spans="2:12" x14ac:dyDescent="0.3">
      <c r="B2711" s="232" t="s">
        <v>1224</v>
      </c>
      <c r="C2711" s="235" t="s">
        <v>157</v>
      </c>
      <c r="D2711" s="411"/>
      <c r="E2711" s="412"/>
      <c r="F2711" s="233"/>
      <c r="G2711" s="234"/>
      <c r="H2711" s="230"/>
      <c r="I2711" s="230"/>
      <c r="J2711" s="231"/>
      <c r="K2711" s="230"/>
      <c r="L2711" s="230"/>
    </row>
    <row r="2712" spans="2:12" ht="19.2" customHeight="1" x14ac:dyDescent="0.3">
      <c r="B2712" s="232"/>
      <c r="C2712" s="236"/>
      <c r="D2712" s="237"/>
      <c r="E2712" s="238"/>
      <c r="F2712" s="239"/>
      <c r="G2712" s="240"/>
      <c r="H2712" s="230"/>
      <c r="I2712" s="230"/>
      <c r="J2712" s="231"/>
      <c r="K2712" s="230"/>
      <c r="L2712" s="230"/>
    </row>
    <row r="2713" spans="2:12" ht="30.75" customHeight="1" x14ac:dyDescent="0.3">
      <c r="B2713" s="413" t="s">
        <v>48</v>
      </c>
      <c r="C2713" s="236"/>
      <c r="D2713" s="237"/>
      <c r="E2713" s="238"/>
      <c r="F2713" s="238"/>
      <c r="G2713" s="238"/>
      <c r="H2713" s="230"/>
      <c r="I2713" s="230"/>
      <c r="J2713" s="231"/>
      <c r="K2713" s="230"/>
      <c r="L2713" s="230"/>
    </row>
    <row r="2714" spans="2:12" x14ac:dyDescent="0.3">
      <c r="B2714" s="235" t="s">
        <v>49</v>
      </c>
      <c r="C2714" s="232" t="s">
        <v>972</v>
      </c>
      <c r="D2714" s="232"/>
      <c r="E2714" s="232"/>
      <c r="F2714" s="241" t="s">
        <v>50</v>
      </c>
      <c r="G2714" s="242" t="s">
        <v>5</v>
      </c>
      <c r="H2714" s="230"/>
      <c r="I2714" s="230"/>
      <c r="J2714" s="231"/>
      <c r="K2714" s="230"/>
      <c r="L2714" s="230"/>
    </row>
    <row r="2715" spans="2:12" ht="15" thickBot="1" x14ac:dyDescent="0.35">
      <c r="B2715" s="235" t="s">
        <v>51</v>
      </c>
      <c r="C2715" s="235" t="s">
        <v>973</v>
      </c>
      <c r="D2715" s="235"/>
      <c r="E2715" s="235"/>
      <c r="F2715" s="235"/>
      <c r="G2715" s="235"/>
      <c r="H2715" s="235"/>
      <c r="I2715" s="235"/>
      <c r="J2715" s="235"/>
      <c r="K2715" s="230"/>
      <c r="L2715" s="230"/>
    </row>
    <row r="2716" spans="2:12" ht="15" thickTop="1" x14ac:dyDescent="0.3">
      <c r="B2716" s="414" t="s">
        <v>52</v>
      </c>
      <c r="C2716" s="243"/>
      <c r="D2716" s="244"/>
      <c r="E2716" s="245"/>
      <c r="F2716" s="246"/>
      <c r="G2716" s="247"/>
      <c r="H2716" s="396" t="s">
        <v>164</v>
      </c>
      <c r="I2716" s="397"/>
      <c r="J2716" s="397"/>
      <c r="K2716" s="397"/>
      <c r="L2716" s="398"/>
    </row>
    <row r="2717" spans="2:12" ht="25.5" customHeight="1" x14ac:dyDescent="0.3">
      <c r="B2717" s="415" t="s">
        <v>53</v>
      </c>
      <c r="C2717" s="248" t="s">
        <v>1</v>
      </c>
      <c r="D2717" s="249" t="s">
        <v>54</v>
      </c>
      <c r="E2717" s="250" t="s">
        <v>23</v>
      </c>
      <c r="F2717" s="250" t="s">
        <v>55</v>
      </c>
      <c r="G2717" s="251" t="s">
        <v>56</v>
      </c>
      <c r="H2717" s="416" t="s">
        <v>158</v>
      </c>
      <c r="I2717" s="417" t="s">
        <v>159</v>
      </c>
      <c r="J2717" s="417" t="s">
        <v>160</v>
      </c>
      <c r="K2717" s="417" t="s">
        <v>161</v>
      </c>
      <c r="L2717" s="418" t="s">
        <v>162</v>
      </c>
    </row>
    <row r="2718" spans="2:12" x14ac:dyDescent="0.3">
      <c r="B2718" s="252"/>
      <c r="C2718" s="253"/>
      <c r="D2718" s="254"/>
      <c r="E2718" s="255">
        <v>0</v>
      </c>
      <c r="F2718" s="256"/>
      <c r="G2718" s="26">
        <v>0</v>
      </c>
      <c r="H2718" s="419">
        <v>0</v>
      </c>
      <c r="I2718" s="258"/>
      <c r="J2718" s="339"/>
      <c r="K2718" s="420"/>
      <c r="L2718" s="421">
        <v>0</v>
      </c>
    </row>
    <row r="2719" spans="2:12" x14ac:dyDescent="0.3">
      <c r="B2719" s="422">
        <v>0</v>
      </c>
      <c r="C2719" s="253"/>
      <c r="D2719" s="254">
        <v>0</v>
      </c>
      <c r="E2719" s="255">
        <v>0</v>
      </c>
      <c r="F2719" s="256"/>
      <c r="G2719" s="26">
        <v>0</v>
      </c>
      <c r="H2719" s="419">
        <v>0</v>
      </c>
      <c r="I2719" s="258"/>
      <c r="J2719" s="339">
        <v>0</v>
      </c>
      <c r="K2719" s="420">
        <v>0</v>
      </c>
      <c r="L2719" s="421">
        <v>0</v>
      </c>
    </row>
    <row r="2720" spans="2:12" x14ac:dyDescent="0.3">
      <c r="B2720" s="422">
        <v>0</v>
      </c>
      <c r="C2720" s="253"/>
      <c r="D2720" s="254">
        <v>0</v>
      </c>
      <c r="E2720" s="255">
        <v>0</v>
      </c>
      <c r="F2720" s="256"/>
      <c r="G2720" s="26">
        <v>0</v>
      </c>
      <c r="H2720" s="419">
        <v>0</v>
      </c>
      <c r="I2720" s="258"/>
      <c r="J2720" s="339">
        <v>0</v>
      </c>
      <c r="K2720" s="420">
        <v>0</v>
      </c>
      <c r="L2720" s="421">
        <v>0</v>
      </c>
    </row>
    <row r="2721" spans="2:13" x14ac:dyDescent="0.3">
      <c r="B2721" s="422">
        <v>0</v>
      </c>
      <c r="C2721" s="253"/>
      <c r="D2721" s="254">
        <v>0</v>
      </c>
      <c r="E2721" s="255">
        <v>0</v>
      </c>
      <c r="F2721" s="256"/>
      <c r="G2721" s="26">
        <v>0</v>
      </c>
      <c r="H2721" s="419">
        <v>0</v>
      </c>
      <c r="I2721" s="258"/>
      <c r="J2721" s="339">
        <v>0</v>
      </c>
      <c r="K2721" s="420">
        <v>0</v>
      </c>
      <c r="L2721" s="421">
        <v>0</v>
      </c>
    </row>
    <row r="2722" spans="2:13" x14ac:dyDescent="0.3">
      <c r="B2722" s="422">
        <v>0</v>
      </c>
      <c r="C2722" s="253"/>
      <c r="D2722" s="254">
        <v>0</v>
      </c>
      <c r="E2722" s="255">
        <v>0</v>
      </c>
      <c r="F2722" s="256"/>
      <c r="G2722" s="26">
        <v>0</v>
      </c>
      <c r="H2722" s="419">
        <v>0</v>
      </c>
      <c r="I2722" s="258"/>
      <c r="J2722" s="339">
        <v>0</v>
      </c>
      <c r="K2722" s="420">
        <v>0</v>
      </c>
      <c r="L2722" s="421">
        <v>0</v>
      </c>
    </row>
    <row r="2723" spans="2:13" x14ac:dyDescent="0.3">
      <c r="B2723" s="422" t="s">
        <v>73</v>
      </c>
      <c r="C2723" s="253"/>
      <c r="D2723" s="254">
        <v>0</v>
      </c>
      <c r="E2723" s="255">
        <v>0</v>
      </c>
      <c r="F2723" s="256"/>
      <c r="G2723" s="26">
        <v>2.1999999999999999E-2</v>
      </c>
      <c r="H2723" s="419">
        <v>1.029109773268406E-2</v>
      </c>
      <c r="I2723" s="258" t="s">
        <v>1231</v>
      </c>
      <c r="J2723" s="61" t="s">
        <v>165</v>
      </c>
      <c r="K2723" s="100">
        <v>0.4</v>
      </c>
      <c r="L2723" s="101">
        <v>4.1164390930736238E-3</v>
      </c>
      <c r="M2723" s="62">
        <v>18</v>
      </c>
    </row>
    <row r="2724" spans="2:13" x14ac:dyDescent="0.3">
      <c r="B2724" s="422" t="s">
        <v>57</v>
      </c>
      <c r="C2724" s="253"/>
      <c r="D2724" s="259"/>
      <c r="E2724" s="255"/>
      <c r="F2724" s="256"/>
      <c r="G2724" s="260">
        <v>2.1999999999999999E-2</v>
      </c>
      <c r="H2724" s="425" t="s">
        <v>57</v>
      </c>
      <c r="I2724" s="261" t="s">
        <v>156</v>
      </c>
      <c r="J2724" s="262"/>
      <c r="K2724" s="426" t="s">
        <v>156</v>
      </c>
      <c r="L2724" s="427">
        <v>4.1164390930736238E-3</v>
      </c>
    </row>
    <row r="2725" spans="2:13" x14ac:dyDescent="0.3">
      <c r="B2725" s="428" t="s">
        <v>22</v>
      </c>
      <c r="C2725" s="263"/>
      <c r="D2725" s="264"/>
      <c r="E2725" s="265"/>
      <c r="F2725" s="266"/>
      <c r="G2725" s="267"/>
      <c r="H2725" s="429"/>
      <c r="I2725" s="268"/>
      <c r="J2725" s="269"/>
      <c r="K2725" s="430"/>
      <c r="L2725" s="270"/>
    </row>
    <row r="2726" spans="2:13" x14ac:dyDescent="0.3">
      <c r="B2726" s="431" t="s">
        <v>58</v>
      </c>
      <c r="C2726" s="271" t="s">
        <v>1</v>
      </c>
      <c r="D2726" s="329" t="s">
        <v>59</v>
      </c>
      <c r="E2726" s="272" t="s">
        <v>23</v>
      </c>
      <c r="F2726" s="272" t="s">
        <v>55</v>
      </c>
      <c r="G2726" s="273" t="s">
        <v>56</v>
      </c>
      <c r="H2726" s="416" t="s">
        <v>158</v>
      </c>
      <c r="I2726" s="417" t="s">
        <v>159</v>
      </c>
      <c r="J2726" s="417" t="s">
        <v>160</v>
      </c>
      <c r="K2726" s="432" t="s">
        <v>161</v>
      </c>
      <c r="L2726" s="418" t="s">
        <v>162</v>
      </c>
    </row>
    <row r="2727" spans="2:13" x14ac:dyDescent="0.3">
      <c r="B2727" s="8" t="s">
        <v>24</v>
      </c>
      <c r="C2727" s="25">
        <v>1</v>
      </c>
      <c r="D2727" s="3">
        <v>4.05</v>
      </c>
      <c r="E2727" s="26">
        <v>4.05</v>
      </c>
      <c r="F2727" s="26">
        <v>0.05</v>
      </c>
      <c r="G2727" s="26">
        <v>0.20250000000000001</v>
      </c>
      <c r="H2727" s="433">
        <v>9.4724876857660109E-2</v>
      </c>
      <c r="I2727" s="97"/>
      <c r="J2727" s="434" t="s">
        <v>163</v>
      </c>
      <c r="K2727" s="435">
        <v>1</v>
      </c>
      <c r="L2727" s="436">
        <v>9.4724876857660109E-2</v>
      </c>
      <c r="M2727" s="62">
        <v>101</v>
      </c>
    </row>
    <row r="2728" spans="2:13" x14ac:dyDescent="0.3">
      <c r="B2728" s="8" t="s">
        <v>37</v>
      </c>
      <c r="C2728" s="25">
        <v>1</v>
      </c>
      <c r="D2728" s="3">
        <v>4.0999999999999996</v>
      </c>
      <c r="E2728" s="26">
        <v>4.0999999999999996</v>
      </c>
      <c r="F2728" s="26">
        <v>0.05</v>
      </c>
      <c r="G2728" s="26">
        <v>0.20499999999999999</v>
      </c>
      <c r="H2728" s="419">
        <v>9.5894319781828732E-2</v>
      </c>
      <c r="I2728" s="99"/>
      <c r="J2728" s="423" t="s">
        <v>163</v>
      </c>
      <c r="K2728" s="424">
        <v>1</v>
      </c>
      <c r="L2728" s="421">
        <v>9.5894319781828732E-2</v>
      </c>
      <c r="M2728" s="62">
        <v>122</v>
      </c>
    </row>
    <row r="2729" spans="2:13" x14ac:dyDescent="0.3">
      <c r="B2729" s="8" t="s">
        <v>69</v>
      </c>
      <c r="C2729" s="25">
        <v>0.1</v>
      </c>
      <c r="D2729" s="3">
        <v>4.55</v>
      </c>
      <c r="E2729" s="26">
        <v>0.45500000000000002</v>
      </c>
      <c r="F2729" s="27">
        <v>0.05</v>
      </c>
      <c r="G2729" s="26">
        <v>2.2750000000000003E-2</v>
      </c>
      <c r="H2729" s="419">
        <v>1.0641930609934654E-2</v>
      </c>
      <c r="I2729" s="99"/>
      <c r="J2729" s="423" t="s">
        <v>163</v>
      </c>
      <c r="K2729" s="424">
        <v>1</v>
      </c>
      <c r="L2729" s="421">
        <v>1.0641930609934654E-2</v>
      </c>
      <c r="M2729" s="62">
        <v>113</v>
      </c>
    </row>
    <row r="2730" spans="2:13" x14ac:dyDescent="0.3">
      <c r="B2730" s="422"/>
      <c r="C2730" s="253"/>
      <c r="D2730" s="254"/>
      <c r="E2730" s="255"/>
      <c r="F2730" s="255"/>
      <c r="G2730" s="257"/>
      <c r="H2730" s="437">
        <v>0</v>
      </c>
      <c r="I2730" s="258" t="s">
        <v>1228</v>
      </c>
      <c r="J2730" s="339"/>
      <c r="K2730" s="420"/>
      <c r="L2730" s="421">
        <v>0</v>
      </c>
    </row>
    <row r="2731" spans="2:13" x14ac:dyDescent="0.3">
      <c r="B2731" s="422"/>
      <c r="C2731" s="253"/>
      <c r="D2731" s="254"/>
      <c r="E2731" s="255"/>
      <c r="F2731" s="255"/>
      <c r="G2731" s="257"/>
      <c r="H2731" s="437">
        <v>0</v>
      </c>
      <c r="I2731" s="258" t="s">
        <v>1229</v>
      </c>
      <c r="J2731" s="339">
        <v>0</v>
      </c>
      <c r="K2731" s="420">
        <v>0</v>
      </c>
      <c r="L2731" s="421">
        <v>0</v>
      </c>
    </row>
    <row r="2732" spans="2:13" x14ac:dyDescent="0.3">
      <c r="B2732" s="422">
        <v>0</v>
      </c>
      <c r="C2732" s="253"/>
      <c r="D2732" s="254">
        <v>0</v>
      </c>
      <c r="E2732" s="255">
        <v>0</v>
      </c>
      <c r="F2732" s="255"/>
      <c r="G2732" s="257">
        <v>0</v>
      </c>
      <c r="H2732" s="437">
        <v>0</v>
      </c>
      <c r="I2732" s="258" t="s">
        <v>1230</v>
      </c>
      <c r="J2732" s="339">
        <v>0</v>
      </c>
      <c r="K2732" s="420">
        <v>0</v>
      </c>
      <c r="L2732" s="421">
        <v>0</v>
      </c>
    </row>
    <row r="2733" spans="2:13" x14ac:dyDescent="0.3">
      <c r="B2733" s="422">
        <v>0</v>
      </c>
      <c r="C2733" s="253"/>
      <c r="D2733" s="254">
        <v>0</v>
      </c>
      <c r="E2733" s="255">
        <v>0</v>
      </c>
      <c r="F2733" s="256"/>
      <c r="G2733" s="257">
        <v>0</v>
      </c>
      <c r="H2733" s="437">
        <v>0</v>
      </c>
      <c r="I2733" s="258" t="s">
        <v>1231</v>
      </c>
      <c r="J2733" s="339">
        <v>0</v>
      </c>
      <c r="K2733" s="420">
        <v>0</v>
      </c>
      <c r="L2733" s="421">
        <v>0</v>
      </c>
    </row>
    <row r="2734" spans="2:13" x14ac:dyDescent="0.3">
      <c r="B2734" s="422">
        <v>0</v>
      </c>
      <c r="C2734" s="253"/>
      <c r="D2734" s="254">
        <v>0</v>
      </c>
      <c r="E2734" s="255">
        <v>0</v>
      </c>
      <c r="F2734" s="256"/>
      <c r="G2734" s="257">
        <v>0</v>
      </c>
      <c r="H2734" s="437">
        <v>0</v>
      </c>
      <c r="I2734" s="258" t="s">
        <v>1237</v>
      </c>
      <c r="J2734" s="339">
        <v>0</v>
      </c>
      <c r="K2734" s="420">
        <v>0</v>
      </c>
      <c r="L2734" s="421">
        <v>0</v>
      </c>
    </row>
    <row r="2735" spans="2:13" x14ac:dyDescent="0.3">
      <c r="B2735" s="422">
        <v>0</v>
      </c>
      <c r="C2735" s="253"/>
      <c r="D2735" s="254">
        <v>0</v>
      </c>
      <c r="E2735" s="255">
        <v>0</v>
      </c>
      <c r="F2735" s="256"/>
      <c r="G2735" s="257">
        <v>0</v>
      </c>
      <c r="H2735" s="437">
        <v>0</v>
      </c>
      <c r="I2735" s="258" t="s">
        <v>1238</v>
      </c>
      <c r="J2735" s="339">
        <v>0</v>
      </c>
      <c r="K2735" s="420">
        <v>0</v>
      </c>
      <c r="L2735" s="421">
        <v>0</v>
      </c>
    </row>
    <row r="2736" spans="2:13" x14ac:dyDescent="0.3">
      <c r="B2736" s="422" t="s">
        <v>60</v>
      </c>
      <c r="C2736" s="253"/>
      <c r="D2736" s="259"/>
      <c r="E2736" s="255"/>
      <c r="F2736" s="256"/>
      <c r="G2736" s="260">
        <v>0.43024999999999997</v>
      </c>
      <c r="H2736" s="438" t="s">
        <v>60</v>
      </c>
      <c r="I2736" s="261" t="s">
        <v>156</v>
      </c>
      <c r="J2736" s="262"/>
      <c r="K2736" s="426" t="s">
        <v>156</v>
      </c>
      <c r="L2736" s="439">
        <v>0.20126112724942349</v>
      </c>
    </row>
    <row r="2737" spans="2:12" x14ac:dyDescent="0.3">
      <c r="B2737" s="428" t="s">
        <v>38</v>
      </c>
      <c r="C2737" s="263"/>
      <c r="D2737" s="264"/>
      <c r="E2737" s="276"/>
      <c r="F2737" s="266"/>
      <c r="G2737" s="277"/>
      <c r="H2737" s="278"/>
      <c r="I2737" s="279"/>
      <c r="J2737" s="280"/>
      <c r="K2737" s="281"/>
      <c r="L2737" s="282"/>
    </row>
    <row r="2738" spans="2:12" x14ac:dyDescent="0.3">
      <c r="B2738" s="415" t="s">
        <v>53</v>
      </c>
      <c r="C2738" s="328"/>
      <c r="D2738" s="283" t="s">
        <v>0</v>
      </c>
      <c r="E2738" s="284" t="s">
        <v>1</v>
      </c>
      <c r="F2738" s="440" t="s">
        <v>61</v>
      </c>
      <c r="G2738" s="251" t="s">
        <v>56</v>
      </c>
      <c r="H2738" s="441" t="s">
        <v>158</v>
      </c>
      <c r="I2738" s="442" t="s">
        <v>159</v>
      </c>
      <c r="J2738" s="442" t="s">
        <v>160</v>
      </c>
      <c r="K2738" s="443" t="s">
        <v>161</v>
      </c>
      <c r="L2738" s="444" t="s">
        <v>162</v>
      </c>
    </row>
    <row r="2739" spans="2:12" x14ac:dyDescent="0.3">
      <c r="B2739" s="458" t="s">
        <v>1326</v>
      </c>
      <c r="C2739" s="263"/>
      <c r="D2739" s="283" t="s">
        <v>5</v>
      </c>
      <c r="E2739" s="286">
        <v>1</v>
      </c>
      <c r="F2739" s="287">
        <v>1.68</v>
      </c>
      <c r="G2739" s="26">
        <v>1.68</v>
      </c>
      <c r="H2739" s="419">
        <v>0.78586564504132816</v>
      </c>
      <c r="I2739" s="275" t="s">
        <v>1232</v>
      </c>
      <c r="J2739" s="339" t="s">
        <v>163</v>
      </c>
      <c r="K2739" s="420">
        <v>1</v>
      </c>
      <c r="L2739" s="421">
        <v>0.78586564504132816</v>
      </c>
    </row>
    <row r="2740" spans="2:12" x14ac:dyDescent="0.3">
      <c r="B2740" s="422" t="s">
        <v>1257</v>
      </c>
      <c r="C2740" s="289"/>
      <c r="D2740" s="290" t="s">
        <v>5</v>
      </c>
      <c r="E2740" s="291">
        <v>2E-3</v>
      </c>
      <c r="F2740" s="292">
        <v>1.96</v>
      </c>
      <c r="G2740" s="26">
        <v>3.9199999999999999E-3</v>
      </c>
      <c r="H2740" s="419">
        <v>1.8336865050964325E-3</v>
      </c>
      <c r="I2740" s="258" t="s">
        <v>1229</v>
      </c>
      <c r="J2740" s="339" t="s">
        <v>165</v>
      </c>
      <c r="K2740" s="420">
        <v>0.4</v>
      </c>
      <c r="L2740" s="421">
        <v>7.3347460203857309E-4</v>
      </c>
    </row>
    <row r="2741" spans="2:12" x14ac:dyDescent="0.3">
      <c r="B2741" s="448" t="s">
        <v>1258</v>
      </c>
      <c r="C2741" s="447"/>
      <c r="D2741" s="290" t="s">
        <v>5</v>
      </c>
      <c r="E2741" s="291">
        <v>2E-3</v>
      </c>
      <c r="F2741" s="292">
        <v>0.8</v>
      </c>
      <c r="G2741" s="26">
        <v>1.6000000000000001E-3</v>
      </c>
      <c r="H2741" s="419">
        <v>7.4844347146793165E-4</v>
      </c>
      <c r="I2741" s="258" t="s">
        <v>1230</v>
      </c>
      <c r="J2741" s="339" t="s">
        <v>165</v>
      </c>
      <c r="K2741" s="420">
        <v>0.4</v>
      </c>
      <c r="L2741" s="421">
        <v>2.9937738858717267E-4</v>
      </c>
    </row>
    <row r="2742" spans="2:12" x14ac:dyDescent="0.3">
      <c r="B2742" s="422"/>
      <c r="C2742" s="289"/>
      <c r="D2742" s="290"/>
      <c r="E2742" s="291"/>
      <c r="F2742" s="292"/>
      <c r="G2742" s="26">
        <v>0</v>
      </c>
      <c r="H2742" s="419">
        <v>0</v>
      </c>
      <c r="I2742" s="258"/>
      <c r="J2742" s="339"/>
      <c r="K2742" s="420"/>
      <c r="L2742" s="421">
        <v>0</v>
      </c>
    </row>
    <row r="2743" spans="2:12" x14ac:dyDescent="0.3">
      <c r="B2743" s="422"/>
      <c r="C2743" s="289"/>
      <c r="D2743" s="290"/>
      <c r="E2743" s="291"/>
      <c r="F2743" s="292"/>
      <c r="G2743" s="26">
        <v>0</v>
      </c>
      <c r="H2743" s="419">
        <v>0</v>
      </c>
      <c r="I2743" s="258"/>
      <c r="J2743" s="339"/>
      <c r="K2743" s="420"/>
      <c r="L2743" s="421">
        <v>0</v>
      </c>
    </row>
    <row r="2744" spans="2:12" x14ac:dyDescent="0.3">
      <c r="B2744" s="422"/>
      <c r="C2744" s="289"/>
      <c r="D2744" s="290"/>
      <c r="E2744" s="291"/>
      <c r="F2744" s="292"/>
      <c r="G2744" s="26">
        <v>0</v>
      </c>
      <c r="H2744" s="419">
        <v>0</v>
      </c>
      <c r="I2744" s="258"/>
      <c r="J2744" s="339"/>
      <c r="K2744" s="420"/>
      <c r="L2744" s="421">
        <v>0</v>
      </c>
    </row>
    <row r="2745" spans="2:12" x14ac:dyDescent="0.3">
      <c r="B2745" s="422"/>
      <c r="C2745" s="289"/>
      <c r="D2745" s="290"/>
      <c r="E2745" s="291"/>
      <c r="F2745" s="292"/>
      <c r="G2745" s="26">
        <v>0</v>
      </c>
      <c r="H2745" s="419">
        <v>0</v>
      </c>
      <c r="I2745" s="258"/>
      <c r="J2745" s="339"/>
      <c r="K2745" s="420"/>
      <c r="L2745" s="421">
        <v>0</v>
      </c>
    </row>
    <row r="2746" spans="2:12" x14ac:dyDescent="0.3">
      <c r="B2746" s="422"/>
      <c r="C2746" s="289"/>
      <c r="D2746" s="290"/>
      <c r="E2746" s="291"/>
      <c r="F2746" s="292"/>
      <c r="G2746" s="26">
        <v>0</v>
      </c>
      <c r="H2746" s="419">
        <v>0</v>
      </c>
      <c r="I2746" s="258"/>
      <c r="J2746" s="339"/>
      <c r="K2746" s="420"/>
      <c r="L2746" s="421">
        <v>0</v>
      </c>
    </row>
    <row r="2747" spans="2:12" x14ac:dyDescent="0.3">
      <c r="B2747" s="422"/>
      <c r="C2747" s="289"/>
      <c r="D2747" s="290"/>
      <c r="E2747" s="291"/>
      <c r="F2747" s="292"/>
      <c r="G2747" s="26">
        <v>0</v>
      </c>
      <c r="H2747" s="419">
        <v>0</v>
      </c>
      <c r="I2747" s="258"/>
      <c r="J2747" s="339"/>
      <c r="K2747" s="420"/>
      <c r="L2747" s="421">
        <v>0</v>
      </c>
    </row>
    <row r="2748" spans="2:12" x14ac:dyDescent="0.3">
      <c r="B2748" s="422"/>
      <c r="C2748" s="289"/>
      <c r="D2748" s="290"/>
      <c r="E2748" s="291"/>
      <c r="F2748" s="292"/>
      <c r="G2748" s="26">
        <v>0</v>
      </c>
      <c r="H2748" s="419">
        <v>0</v>
      </c>
      <c r="I2748" s="258"/>
      <c r="J2748" s="339"/>
      <c r="K2748" s="420"/>
      <c r="L2748" s="421">
        <v>0</v>
      </c>
    </row>
    <row r="2749" spans="2:12" x14ac:dyDescent="0.3">
      <c r="B2749" s="422"/>
      <c r="C2749" s="289"/>
      <c r="D2749" s="290"/>
      <c r="E2749" s="291"/>
      <c r="F2749" s="292"/>
      <c r="G2749" s="26">
        <v>0</v>
      </c>
      <c r="H2749" s="419">
        <v>0</v>
      </c>
      <c r="I2749" s="258"/>
      <c r="J2749" s="339"/>
      <c r="K2749" s="420"/>
      <c r="L2749" s="421">
        <v>0</v>
      </c>
    </row>
    <row r="2750" spans="2:12" x14ac:dyDescent="0.3">
      <c r="B2750" s="422"/>
      <c r="C2750" s="289"/>
      <c r="D2750" s="290"/>
      <c r="E2750" s="291"/>
      <c r="F2750" s="292"/>
      <c r="G2750" s="26">
        <v>0</v>
      </c>
      <c r="H2750" s="419">
        <v>0</v>
      </c>
      <c r="I2750" s="258"/>
      <c r="J2750" s="339"/>
      <c r="K2750" s="420"/>
      <c r="L2750" s="421">
        <v>0</v>
      </c>
    </row>
    <row r="2751" spans="2:12" x14ac:dyDescent="0.3">
      <c r="B2751" s="422"/>
      <c r="C2751" s="289"/>
      <c r="D2751" s="290"/>
      <c r="E2751" s="291"/>
      <c r="F2751" s="292"/>
      <c r="G2751" s="26">
        <v>0</v>
      </c>
      <c r="H2751" s="419">
        <v>0</v>
      </c>
      <c r="I2751" s="258"/>
      <c r="J2751" s="339"/>
      <c r="K2751" s="420"/>
      <c r="L2751" s="421">
        <v>0</v>
      </c>
    </row>
    <row r="2752" spans="2:12" x14ac:dyDescent="0.3">
      <c r="B2752" s="422"/>
      <c r="C2752" s="289"/>
      <c r="D2752" s="290"/>
      <c r="E2752" s="291"/>
      <c r="F2752" s="292"/>
      <c r="G2752" s="26">
        <v>0</v>
      </c>
      <c r="H2752" s="419">
        <v>0</v>
      </c>
      <c r="I2752" s="258"/>
      <c r="J2752" s="339"/>
      <c r="K2752" s="420"/>
      <c r="L2752" s="421">
        <v>0</v>
      </c>
    </row>
    <row r="2753" spans="2:12" x14ac:dyDescent="0.3">
      <c r="B2753" s="422">
        <v>0</v>
      </c>
      <c r="C2753" s="289"/>
      <c r="D2753" s="254">
        <v>0</v>
      </c>
      <c r="E2753" s="291"/>
      <c r="F2753" s="292"/>
      <c r="G2753" s="26">
        <v>0</v>
      </c>
      <c r="H2753" s="419">
        <v>0</v>
      </c>
      <c r="I2753" s="258"/>
      <c r="J2753" s="339">
        <v>0</v>
      </c>
      <c r="K2753" s="420">
        <v>0</v>
      </c>
      <c r="L2753" s="421">
        <v>0</v>
      </c>
    </row>
    <row r="2754" spans="2:12" x14ac:dyDescent="0.3">
      <c r="B2754" s="422">
        <v>0</v>
      </c>
      <c r="C2754" s="289"/>
      <c r="D2754" s="254">
        <v>0</v>
      </c>
      <c r="E2754" s="291"/>
      <c r="F2754" s="292"/>
      <c r="G2754" s="26">
        <v>0</v>
      </c>
      <c r="H2754" s="419">
        <v>0</v>
      </c>
      <c r="I2754" s="258"/>
      <c r="J2754" s="339">
        <v>0</v>
      </c>
      <c r="K2754" s="420">
        <v>0</v>
      </c>
      <c r="L2754" s="421">
        <v>0</v>
      </c>
    </row>
    <row r="2755" spans="2:12" x14ac:dyDescent="0.3">
      <c r="B2755" s="449" t="s">
        <v>62</v>
      </c>
      <c r="C2755" s="293"/>
      <c r="D2755" s="294"/>
      <c r="E2755" s="295"/>
      <c r="F2755" s="296"/>
      <c r="G2755" s="260">
        <v>1.6855199999999999</v>
      </c>
      <c r="H2755" s="438" t="s">
        <v>62</v>
      </c>
      <c r="I2755" s="261" t="s">
        <v>156</v>
      </c>
      <c r="J2755" s="262"/>
      <c r="K2755" s="426" t="s">
        <v>156</v>
      </c>
      <c r="L2755" s="439">
        <v>0.78689849703195391</v>
      </c>
    </row>
    <row r="2756" spans="2:12" x14ac:dyDescent="0.3">
      <c r="B2756" s="428" t="s">
        <v>63</v>
      </c>
      <c r="C2756" s="263"/>
      <c r="D2756" s="264"/>
      <c r="E2756" s="265"/>
      <c r="F2756" s="266"/>
      <c r="G2756" s="277"/>
      <c r="H2756" s="278"/>
      <c r="I2756" s="279"/>
      <c r="J2756" s="280"/>
      <c r="K2756" s="281"/>
      <c r="L2756" s="282">
        <v>0</v>
      </c>
    </row>
    <row r="2757" spans="2:12" x14ac:dyDescent="0.3">
      <c r="B2757" s="415" t="s">
        <v>53</v>
      </c>
      <c r="C2757" s="297"/>
      <c r="D2757" s="249" t="s">
        <v>0</v>
      </c>
      <c r="E2757" s="250" t="s">
        <v>1</v>
      </c>
      <c r="F2757" s="272" t="s">
        <v>61</v>
      </c>
      <c r="G2757" s="285" t="s">
        <v>56</v>
      </c>
      <c r="H2757" s="441" t="s">
        <v>158</v>
      </c>
      <c r="I2757" s="442" t="s">
        <v>159</v>
      </c>
      <c r="J2757" s="442" t="s">
        <v>160</v>
      </c>
      <c r="K2757" s="443" t="s">
        <v>161</v>
      </c>
      <c r="L2757" s="444" t="s">
        <v>162</v>
      </c>
    </row>
    <row r="2758" spans="2:12" x14ac:dyDescent="0.3">
      <c r="B2758" s="422">
        <v>0</v>
      </c>
      <c r="C2758" s="289"/>
      <c r="D2758" s="254">
        <v>0</v>
      </c>
      <c r="E2758" s="255"/>
      <c r="F2758" s="292"/>
      <c r="G2758" s="288">
        <v>0</v>
      </c>
      <c r="H2758" s="450">
        <v>0</v>
      </c>
      <c r="I2758" s="275"/>
      <c r="J2758" s="451">
        <v>0</v>
      </c>
      <c r="K2758" s="452">
        <v>0</v>
      </c>
      <c r="L2758" s="453">
        <v>0</v>
      </c>
    </row>
    <row r="2759" spans="2:12" x14ac:dyDescent="0.3">
      <c r="B2759" s="422">
        <v>0</v>
      </c>
      <c r="C2759" s="289"/>
      <c r="D2759" s="254">
        <v>0</v>
      </c>
      <c r="E2759" s="255"/>
      <c r="F2759" s="292"/>
      <c r="G2759" s="257">
        <v>0</v>
      </c>
      <c r="H2759" s="437">
        <v>0</v>
      </c>
      <c r="I2759" s="258"/>
      <c r="J2759" s="339">
        <v>0</v>
      </c>
      <c r="K2759" s="420">
        <v>0</v>
      </c>
      <c r="L2759" s="454">
        <v>0</v>
      </c>
    </row>
    <row r="2760" spans="2:12" x14ac:dyDescent="0.3">
      <c r="B2760" s="422">
        <v>0</v>
      </c>
      <c r="C2760" s="289"/>
      <c r="D2760" s="254">
        <v>0</v>
      </c>
      <c r="E2760" s="255"/>
      <c r="F2760" s="292"/>
      <c r="G2760" s="257">
        <v>0</v>
      </c>
      <c r="H2760" s="437">
        <v>0</v>
      </c>
      <c r="I2760" s="258"/>
      <c r="J2760" s="339">
        <v>0</v>
      </c>
      <c r="K2760" s="420">
        <v>0</v>
      </c>
      <c r="L2760" s="454">
        <v>0</v>
      </c>
    </row>
    <row r="2761" spans="2:12" ht="15" thickBot="1" x14ac:dyDescent="0.35">
      <c r="B2761" s="455" t="s">
        <v>64</v>
      </c>
      <c r="C2761" s="298"/>
      <c r="D2761" s="299"/>
      <c r="E2761" s="300"/>
      <c r="F2761" s="301"/>
      <c r="G2761" s="288">
        <v>0</v>
      </c>
      <c r="H2761" s="438" t="s">
        <v>64</v>
      </c>
      <c r="I2761" s="261" t="s">
        <v>156</v>
      </c>
      <c r="J2761" s="262"/>
      <c r="K2761" s="426" t="s">
        <v>156</v>
      </c>
      <c r="L2761" s="439">
        <v>0</v>
      </c>
    </row>
    <row r="2762" spans="2:12" x14ac:dyDescent="0.3">
      <c r="B2762" s="235"/>
      <c r="C2762" s="302"/>
      <c r="D2762" s="303" t="s">
        <v>65</v>
      </c>
      <c r="E2762" s="304"/>
      <c r="F2762" s="305"/>
      <c r="G2762" s="306">
        <v>2.1377699999999997</v>
      </c>
      <c r="H2762" s="307"/>
      <c r="I2762" s="308"/>
      <c r="J2762" s="309"/>
      <c r="K2762" s="308"/>
      <c r="L2762" s="310"/>
    </row>
    <row r="2763" spans="2:12" x14ac:dyDescent="0.3">
      <c r="B2763" s="232"/>
      <c r="C2763" s="302"/>
      <c r="D2763" s="311" t="s">
        <v>7</v>
      </c>
      <c r="E2763" s="312"/>
      <c r="F2763" s="313">
        <v>0.1</v>
      </c>
      <c r="G2763" s="73">
        <v>0.214</v>
      </c>
      <c r="H2763" s="314"/>
      <c r="I2763" s="315"/>
      <c r="J2763" s="316"/>
      <c r="K2763" s="456"/>
      <c r="L2763" s="317"/>
    </row>
    <row r="2764" spans="2:12" x14ac:dyDescent="0.3">
      <c r="B2764" s="232"/>
      <c r="C2764" s="302"/>
      <c r="D2764" s="311" t="s">
        <v>8</v>
      </c>
      <c r="E2764" s="312"/>
      <c r="F2764" s="313">
        <v>0.1</v>
      </c>
      <c r="G2764" s="73">
        <v>0.214</v>
      </c>
      <c r="H2764" s="314"/>
      <c r="I2764" s="315"/>
      <c r="J2764" s="316"/>
      <c r="K2764" s="456"/>
      <c r="L2764" s="317"/>
    </row>
    <row r="2765" spans="2:12" x14ac:dyDescent="0.3">
      <c r="C2765" s="302"/>
      <c r="D2765" s="318" t="s">
        <v>67</v>
      </c>
      <c r="E2765" s="319"/>
      <c r="F2765" s="305"/>
      <c r="G2765" s="76">
        <v>2.5659999999999998</v>
      </c>
      <c r="H2765" s="314"/>
      <c r="I2765" s="315"/>
      <c r="J2765" s="316"/>
      <c r="K2765" s="456"/>
      <c r="L2765" s="317"/>
    </row>
    <row r="2766" spans="2:12" ht="15" thickBot="1" x14ac:dyDescent="0.35">
      <c r="B2766" s="232" t="s">
        <v>66</v>
      </c>
      <c r="C2766" s="302"/>
      <c r="D2766" s="320" t="s">
        <v>68</v>
      </c>
      <c r="E2766" s="321"/>
      <c r="F2766" s="322"/>
      <c r="G2766" s="78">
        <v>2.57</v>
      </c>
      <c r="H2766" s="323">
        <v>1</v>
      </c>
      <c r="I2766" s="324"/>
      <c r="J2766" s="325"/>
      <c r="K2766" s="457"/>
      <c r="L2766" s="326">
        <v>0.99227606337445096</v>
      </c>
    </row>
    <row r="2767" spans="2:12" x14ac:dyDescent="0.3">
      <c r="B2767" s="232"/>
      <c r="C2767" s="302"/>
      <c r="D2767" s="219"/>
      <c r="E2767" s="327"/>
      <c r="F2767" s="241"/>
      <c r="G2767" s="327"/>
      <c r="H2767" s="230"/>
      <c r="I2767" s="230"/>
      <c r="J2767" s="231"/>
      <c r="K2767" s="230"/>
      <c r="L2767" s="230"/>
    </row>
    <row r="2768" spans="2:12" x14ac:dyDescent="0.3">
      <c r="B2768" s="232"/>
      <c r="C2768" s="302"/>
      <c r="D2768" s="219"/>
      <c r="E2768" s="327"/>
      <c r="F2768" s="241"/>
      <c r="G2768" s="327"/>
      <c r="H2768" s="230"/>
      <c r="I2768" s="230"/>
      <c r="J2768" s="231"/>
      <c r="K2768" s="230"/>
      <c r="L2768" s="230"/>
    </row>
    <row r="2769" spans="2:12" x14ac:dyDescent="0.3">
      <c r="B2769" s="232"/>
      <c r="C2769" s="232"/>
      <c r="D2769" s="219"/>
      <c r="E2769" s="327"/>
      <c r="F2769" s="241"/>
      <c r="G2769" s="327"/>
      <c r="H2769" s="230"/>
      <c r="I2769" s="230"/>
      <c r="J2769" s="231"/>
      <c r="K2769" s="230"/>
      <c r="L2769" s="230"/>
    </row>
    <row r="2770" spans="2:12" x14ac:dyDescent="0.3">
      <c r="J2770" s="226"/>
    </row>
    <row r="2771" spans="2:12" x14ac:dyDescent="0.3">
      <c r="J2771" s="226"/>
    </row>
    <row r="2772" spans="2:12" x14ac:dyDescent="0.3">
      <c r="J2772" s="226"/>
    </row>
    <row r="2773" spans="2:12" x14ac:dyDescent="0.3">
      <c r="J2773" s="226"/>
    </row>
    <row r="2774" spans="2:12" x14ac:dyDescent="0.3">
      <c r="J2774" s="226"/>
    </row>
    <row r="2775" spans="2:12" x14ac:dyDescent="0.3">
      <c r="J2775" s="226"/>
    </row>
    <row r="2776" spans="2:12" ht="37.200000000000003" customHeight="1" x14ac:dyDescent="0.3">
      <c r="B2776" s="710" t="s">
        <v>1809</v>
      </c>
      <c r="C2776" s="710"/>
      <c r="D2776" s="710"/>
      <c r="E2776" s="710"/>
      <c r="F2776" s="710"/>
      <c r="G2776" s="710"/>
      <c r="H2776" s="710"/>
      <c r="I2776" s="710"/>
      <c r="J2776" s="710"/>
      <c r="K2776" s="710"/>
      <c r="L2776" s="710"/>
    </row>
    <row r="2777" spans="2:12" x14ac:dyDescent="0.3">
      <c r="B2777" s="227"/>
      <c r="C2777" s="227"/>
      <c r="D2777" s="228"/>
      <c r="E2777" s="229"/>
      <c r="F2777" s="229"/>
      <c r="G2777" s="229"/>
      <c r="H2777" s="230"/>
      <c r="I2777" s="230"/>
      <c r="J2777" s="231"/>
      <c r="K2777" s="230"/>
      <c r="L2777" s="230"/>
    </row>
    <row r="2778" spans="2:12" x14ac:dyDescent="0.3">
      <c r="B2778" s="410" t="s">
        <v>1222</v>
      </c>
      <c r="C2778" s="232" t="s">
        <v>1223</v>
      </c>
      <c r="D2778" s="232"/>
      <c r="E2778" s="232"/>
      <c r="F2778" s="233"/>
      <c r="G2778" s="234"/>
      <c r="H2778" s="230"/>
      <c r="J2778" s="231"/>
      <c r="K2778" s="230"/>
      <c r="L2778" s="230"/>
    </row>
    <row r="2779" spans="2:12" x14ac:dyDescent="0.3">
      <c r="B2779" s="232" t="s">
        <v>1224</v>
      </c>
      <c r="C2779" s="235" t="s">
        <v>157</v>
      </c>
      <c r="D2779" s="411"/>
      <c r="E2779" s="412"/>
      <c r="F2779" s="233"/>
      <c r="G2779" s="234"/>
      <c r="H2779" s="230"/>
      <c r="I2779" s="230"/>
      <c r="J2779" s="231"/>
      <c r="K2779" s="230"/>
      <c r="L2779" s="230"/>
    </row>
    <row r="2780" spans="2:12" ht="34.5" customHeight="1" x14ac:dyDescent="0.3">
      <c r="B2780" s="232"/>
      <c r="C2780" s="236"/>
      <c r="D2780" s="237"/>
      <c r="E2780" s="238"/>
      <c r="F2780" s="239"/>
      <c r="G2780" s="240"/>
      <c r="H2780" s="230"/>
      <c r="I2780" s="230"/>
      <c r="J2780" s="231"/>
      <c r="K2780" s="230"/>
      <c r="L2780" s="230"/>
    </row>
    <row r="2781" spans="2:12" ht="34.5" customHeight="1" x14ac:dyDescent="0.3">
      <c r="B2781" s="413" t="s">
        <v>48</v>
      </c>
      <c r="C2781" s="236"/>
      <c r="D2781" s="237"/>
      <c r="E2781" s="238"/>
      <c r="F2781" s="238"/>
      <c r="G2781" s="238"/>
      <c r="H2781" s="230"/>
      <c r="I2781" s="230"/>
      <c r="J2781" s="231"/>
      <c r="K2781" s="230"/>
      <c r="L2781" s="230"/>
    </row>
    <row r="2782" spans="2:12" x14ac:dyDescent="0.3">
      <c r="B2782" s="235" t="s">
        <v>49</v>
      </c>
      <c r="C2782" s="232" t="s">
        <v>854</v>
      </c>
      <c r="D2782" s="232"/>
      <c r="E2782" s="232"/>
      <c r="F2782" s="241" t="s">
        <v>50</v>
      </c>
      <c r="G2782" s="242" t="s">
        <v>5</v>
      </c>
      <c r="H2782" s="230"/>
      <c r="I2782" s="230"/>
      <c r="J2782" s="231"/>
      <c r="K2782" s="230"/>
      <c r="L2782" s="230"/>
    </row>
    <row r="2783" spans="2:12" ht="15" thickBot="1" x14ac:dyDescent="0.35">
      <c r="B2783" s="235" t="s">
        <v>51</v>
      </c>
      <c r="C2783" s="235" t="s">
        <v>855</v>
      </c>
      <c r="D2783" s="235"/>
      <c r="E2783" s="235"/>
      <c r="F2783" s="235"/>
      <c r="G2783" s="235"/>
      <c r="H2783" s="235"/>
      <c r="I2783" s="235"/>
      <c r="J2783" s="235"/>
      <c r="K2783" s="230"/>
      <c r="L2783" s="230"/>
    </row>
    <row r="2784" spans="2:12" ht="15" thickTop="1" x14ac:dyDescent="0.3">
      <c r="B2784" s="414" t="s">
        <v>52</v>
      </c>
      <c r="C2784" s="243"/>
      <c r="D2784" s="244"/>
      <c r="E2784" s="245"/>
      <c r="F2784" s="246"/>
      <c r="G2784" s="247"/>
      <c r="H2784" s="396" t="s">
        <v>164</v>
      </c>
      <c r="I2784" s="397"/>
      <c r="J2784" s="397"/>
      <c r="K2784" s="397"/>
      <c r="L2784" s="398"/>
    </row>
    <row r="2785" spans="2:13" ht="25.5" customHeight="1" x14ac:dyDescent="0.3">
      <c r="B2785" s="415" t="s">
        <v>53</v>
      </c>
      <c r="C2785" s="248" t="s">
        <v>1</v>
      </c>
      <c r="D2785" s="249" t="s">
        <v>54</v>
      </c>
      <c r="E2785" s="250" t="s">
        <v>23</v>
      </c>
      <c r="F2785" s="250" t="s">
        <v>55</v>
      </c>
      <c r="G2785" s="251" t="s">
        <v>56</v>
      </c>
      <c r="H2785" s="416" t="s">
        <v>158</v>
      </c>
      <c r="I2785" s="417" t="s">
        <v>159</v>
      </c>
      <c r="J2785" s="417" t="s">
        <v>160</v>
      </c>
      <c r="K2785" s="417" t="s">
        <v>161</v>
      </c>
      <c r="L2785" s="418" t="s">
        <v>162</v>
      </c>
    </row>
    <row r="2786" spans="2:13" x14ac:dyDescent="0.3">
      <c r="B2786" s="252"/>
      <c r="C2786" s="253"/>
      <c r="D2786" s="254"/>
      <c r="E2786" s="255">
        <v>0</v>
      </c>
      <c r="F2786" s="256"/>
      <c r="G2786" s="26">
        <v>0</v>
      </c>
      <c r="H2786" s="419">
        <v>0</v>
      </c>
      <c r="I2786" s="258" t="s">
        <v>1226</v>
      </c>
      <c r="J2786" s="339"/>
      <c r="K2786" s="420"/>
      <c r="L2786" s="421">
        <v>0</v>
      </c>
    </row>
    <row r="2787" spans="2:13" x14ac:dyDescent="0.3">
      <c r="B2787" s="422">
        <v>0</v>
      </c>
      <c r="C2787" s="253"/>
      <c r="D2787" s="254">
        <v>0</v>
      </c>
      <c r="E2787" s="255">
        <v>0</v>
      </c>
      <c r="F2787" s="256"/>
      <c r="G2787" s="26">
        <v>0</v>
      </c>
      <c r="H2787" s="419">
        <v>0</v>
      </c>
      <c r="I2787" s="258" t="s">
        <v>1227</v>
      </c>
      <c r="J2787" s="339">
        <v>0</v>
      </c>
      <c r="K2787" s="420">
        <v>0</v>
      </c>
      <c r="L2787" s="421">
        <v>0</v>
      </c>
    </row>
    <row r="2788" spans="2:13" x14ac:dyDescent="0.3">
      <c r="B2788" s="422">
        <v>0</v>
      </c>
      <c r="C2788" s="253"/>
      <c r="D2788" s="254">
        <v>0</v>
      </c>
      <c r="E2788" s="255">
        <v>0</v>
      </c>
      <c r="F2788" s="256"/>
      <c r="G2788" s="26">
        <v>0</v>
      </c>
      <c r="H2788" s="419">
        <v>0</v>
      </c>
      <c r="I2788" s="258" t="s">
        <v>1228</v>
      </c>
      <c r="J2788" s="339">
        <v>0</v>
      </c>
      <c r="K2788" s="420">
        <v>0</v>
      </c>
      <c r="L2788" s="421">
        <v>0</v>
      </c>
    </row>
    <row r="2789" spans="2:13" x14ac:dyDescent="0.3">
      <c r="B2789" s="422">
        <v>0</v>
      </c>
      <c r="C2789" s="253"/>
      <c r="D2789" s="254">
        <v>0</v>
      </c>
      <c r="E2789" s="255">
        <v>0</v>
      </c>
      <c r="F2789" s="256"/>
      <c r="G2789" s="26">
        <v>0</v>
      </c>
      <c r="H2789" s="419">
        <v>0</v>
      </c>
      <c r="I2789" s="258" t="s">
        <v>1229</v>
      </c>
      <c r="J2789" s="339">
        <v>0</v>
      </c>
      <c r="K2789" s="420">
        <v>0</v>
      </c>
      <c r="L2789" s="421">
        <v>0</v>
      </c>
    </row>
    <row r="2790" spans="2:13" x14ac:dyDescent="0.3">
      <c r="B2790" s="422">
        <v>0</v>
      </c>
      <c r="C2790" s="253"/>
      <c r="D2790" s="254">
        <v>0</v>
      </c>
      <c r="E2790" s="255">
        <v>0</v>
      </c>
      <c r="F2790" s="256"/>
      <c r="G2790" s="26">
        <v>0</v>
      </c>
      <c r="H2790" s="419">
        <v>0</v>
      </c>
      <c r="I2790" s="258" t="s">
        <v>1230</v>
      </c>
      <c r="J2790" s="339">
        <v>0</v>
      </c>
      <c r="K2790" s="420">
        <v>0</v>
      </c>
      <c r="L2790" s="421">
        <v>0</v>
      </c>
    </row>
    <row r="2791" spans="2:13" x14ac:dyDescent="0.3">
      <c r="B2791" s="422" t="s">
        <v>73</v>
      </c>
      <c r="C2791" s="253"/>
      <c r="D2791" s="254">
        <v>0</v>
      </c>
      <c r="E2791" s="255">
        <v>0</v>
      </c>
      <c r="F2791" s="256"/>
      <c r="G2791" s="26">
        <v>3.4000000000000002E-2</v>
      </c>
      <c r="H2791" s="419">
        <v>1.2071463061323033E-2</v>
      </c>
      <c r="I2791" s="258" t="s">
        <v>1231</v>
      </c>
      <c r="J2791" s="61" t="s">
        <v>165</v>
      </c>
      <c r="K2791" s="100">
        <v>0.4</v>
      </c>
      <c r="L2791" s="101">
        <v>4.8285852245292136E-3</v>
      </c>
      <c r="M2791" s="62">
        <v>18</v>
      </c>
    </row>
    <row r="2792" spans="2:13" x14ac:dyDescent="0.3">
      <c r="B2792" s="422" t="s">
        <v>57</v>
      </c>
      <c r="C2792" s="253"/>
      <c r="D2792" s="259"/>
      <c r="E2792" s="255"/>
      <c r="F2792" s="256"/>
      <c r="G2792" s="260">
        <v>3.4000000000000002E-2</v>
      </c>
      <c r="H2792" s="425" t="s">
        <v>57</v>
      </c>
      <c r="I2792" s="261" t="s">
        <v>156</v>
      </c>
      <c r="J2792" s="262"/>
      <c r="K2792" s="426" t="s">
        <v>156</v>
      </c>
      <c r="L2792" s="427">
        <v>4.8285852245292136E-3</v>
      </c>
    </row>
    <row r="2793" spans="2:13" x14ac:dyDescent="0.3">
      <c r="B2793" s="428" t="s">
        <v>22</v>
      </c>
      <c r="C2793" s="263"/>
      <c r="D2793" s="264"/>
      <c r="E2793" s="265"/>
      <c r="F2793" s="266"/>
      <c r="G2793" s="267"/>
      <c r="H2793" s="429"/>
      <c r="I2793" s="268"/>
      <c r="J2793" s="269"/>
      <c r="K2793" s="430"/>
      <c r="L2793" s="270"/>
    </row>
    <row r="2794" spans="2:13" x14ac:dyDescent="0.3">
      <c r="B2794" s="431" t="s">
        <v>58</v>
      </c>
      <c r="C2794" s="271" t="s">
        <v>1</v>
      </c>
      <c r="D2794" s="329" t="s">
        <v>59</v>
      </c>
      <c r="E2794" s="272" t="s">
        <v>23</v>
      </c>
      <c r="F2794" s="272" t="s">
        <v>55</v>
      </c>
      <c r="G2794" s="273" t="s">
        <v>56</v>
      </c>
      <c r="H2794" s="416" t="s">
        <v>158</v>
      </c>
      <c r="I2794" s="417" t="s">
        <v>159</v>
      </c>
      <c r="J2794" s="417" t="s">
        <v>160</v>
      </c>
      <c r="K2794" s="432" t="s">
        <v>161</v>
      </c>
      <c r="L2794" s="418" t="s">
        <v>162</v>
      </c>
    </row>
    <row r="2795" spans="2:13" x14ac:dyDescent="0.3">
      <c r="B2795" s="8" t="s">
        <v>24</v>
      </c>
      <c r="C2795" s="25">
        <v>1</v>
      </c>
      <c r="D2795" s="3">
        <v>4.05</v>
      </c>
      <c r="E2795" s="26">
        <v>4.05</v>
      </c>
      <c r="F2795" s="26">
        <v>0.08</v>
      </c>
      <c r="G2795" s="26">
        <v>0.32400000000000001</v>
      </c>
      <c r="H2795" s="433">
        <v>0.11503394211378419</v>
      </c>
      <c r="I2795" s="97"/>
      <c r="J2795" s="434" t="s">
        <v>163</v>
      </c>
      <c r="K2795" s="435">
        <v>1</v>
      </c>
      <c r="L2795" s="436">
        <v>0.11503394211378419</v>
      </c>
      <c r="M2795" s="62">
        <v>101</v>
      </c>
    </row>
    <row r="2796" spans="2:13" x14ac:dyDescent="0.3">
      <c r="B2796" s="8" t="s">
        <v>37</v>
      </c>
      <c r="C2796" s="25">
        <v>1</v>
      </c>
      <c r="D2796" s="3">
        <v>4.0999999999999996</v>
      </c>
      <c r="E2796" s="26">
        <v>4.0999999999999996</v>
      </c>
      <c r="F2796" s="26">
        <v>0.08</v>
      </c>
      <c r="G2796" s="26">
        <v>0.32799999999999996</v>
      </c>
      <c r="H2796" s="419">
        <v>0.11645411423864571</v>
      </c>
      <c r="I2796" s="99"/>
      <c r="J2796" s="423" t="s">
        <v>163</v>
      </c>
      <c r="K2796" s="424">
        <v>1</v>
      </c>
      <c r="L2796" s="421">
        <v>0.11645411423864571</v>
      </c>
      <c r="M2796" s="62">
        <v>122</v>
      </c>
    </row>
    <row r="2797" spans="2:13" x14ac:dyDescent="0.3">
      <c r="B2797" s="8" t="s">
        <v>69</v>
      </c>
      <c r="C2797" s="25">
        <v>0.1</v>
      </c>
      <c r="D2797" s="3">
        <v>4.55</v>
      </c>
      <c r="E2797" s="26">
        <v>0.45500000000000002</v>
      </c>
      <c r="F2797" s="27">
        <v>0.08</v>
      </c>
      <c r="G2797" s="26">
        <v>3.6400000000000002E-2</v>
      </c>
      <c r="H2797" s="419">
        <v>1.2923566336239953E-2</v>
      </c>
      <c r="I2797" s="99"/>
      <c r="J2797" s="423" t="s">
        <v>163</v>
      </c>
      <c r="K2797" s="424">
        <v>1</v>
      </c>
      <c r="L2797" s="421">
        <v>1.2923566336239953E-2</v>
      </c>
      <c r="M2797" s="62">
        <v>113</v>
      </c>
    </row>
    <row r="2798" spans="2:13" x14ac:dyDescent="0.3">
      <c r="B2798" s="422"/>
      <c r="C2798" s="253"/>
      <c r="D2798" s="254"/>
      <c r="E2798" s="255"/>
      <c r="F2798" s="255"/>
      <c r="G2798" s="257"/>
      <c r="H2798" s="437">
        <v>0</v>
      </c>
      <c r="I2798" s="258" t="s">
        <v>1228</v>
      </c>
      <c r="J2798" s="339"/>
      <c r="K2798" s="420"/>
      <c r="L2798" s="421">
        <v>0</v>
      </c>
    </row>
    <row r="2799" spans="2:13" x14ac:dyDescent="0.3">
      <c r="B2799" s="422"/>
      <c r="C2799" s="253"/>
      <c r="D2799" s="254"/>
      <c r="E2799" s="255"/>
      <c r="F2799" s="255"/>
      <c r="G2799" s="257"/>
      <c r="H2799" s="437">
        <v>0</v>
      </c>
      <c r="I2799" s="258" t="s">
        <v>1229</v>
      </c>
      <c r="J2799" s="339">
        <v>0</v>
      </c>
      <c r="K2799" s="420">
        <v>0</v>
      </c>
      <c r="L2799" s="421">
        <v>0</v>
      </c>
    </row>
    <row r="2800" spans="2:13" x14ac:dyDescent="0.3">
      <c r="B2800" s="422">
        <v>0</v>
      </c>
      <c r="C2800" s="253"/>
      <c r="D2800" s="254">
        <v>0</v>
      </c>
      <c r="E2800" s="255">
        <v>0</v>
      </c>
      <c r="F2800" s="255"/>
      <c r="G2800" s="257">
        <v>0</v>
      </c>
      <c r="H2800" s="437">
        <v>0</v>
      </c>
      <c r="I2800" s="258" t="s">
        <v>1230</v>
      </c>
      <c r="J2800" s="339">
        <v>0</v>
      </c>
      <c r="K2800" s="420">
        <v>0</v>
      </c>
      <c r="L2800" s="421">
        <v>0</v>
      </c>
    </row>
    <row r="2801" spans="2:13" x14ac:dyDescent="0.3">
      <c r="B2801" s="422">
        <v>0</v>
      </c>
      <c r="C2801" s="253"/>
      <c r="D2801" s="254">
        <v>0</v>
      </c>
      <c r="E2801" s="255">
        <v>0</v>
      </c>
      <c r="F2801" s="256"/>
      <c r="G2801" s="257">
        <v>0</v>
      </c>
      <c r="H2801" s="437">
        <v>0</v>
      </c>
      <c r="I2801" s="258" t="s">
        <v>1231</v>
      </c>
      <c r="J2801" s="339">
        <v>0</v>
      </c>
      <c r="K2801" s="420">
        <v>0</v>
      </c>
      <c r="L2801" s="421">
        <v>0</v>
      </c>
    </row>
    <row r="2802" spans="2:13" x14ac:dyDescent="0.3">
      <c r="B2802" s="422">
        <v>0</v>
      </c>
      <c r="C2802" s="253"/>
      <c r="D2802" s="254">
        <v>0</v>
      </c>
      <c r="E2802" s="255">
        <v>0</v>
      </c>
      <c r="F2802" s="256"/>
      <c r="G2802" s="257">
        <v>0</v>
      </c>
      <c r="H2802" s="437">
        <v>0</v>
      </c>
      <c r="I2802" s="258" t="s">
        <v>1237</v>
      </c>
      <c r="J2802" s="339">
        <v>0</v>
      </c>
      <c r="K2802" s="420">
        <v>0</v>
      </c>
      <c r="L2802" s="421">
        <v>0</v>
      </c>
    </row>
    <row r="2803" spans="2:13" x14ac:dyDescent="0.3">
      <c r="B2803" s="422">
        <v>0</v>
      </c>
      <c r="C2803" s="253"/>
      <c r="D2803" s="254">
        <v>0</v>
      </c>
      <c r="E2803" s="255">
        <v>0</v>
      </c>
      <c r="F2803" s="256"/>
      <c r="G2803" s="257">
        <v>0</v>
      </c>
      <c r="H2803" s="437">
        <v>0</v>
      </c>
      <c r="I2803" s="258" t="s">
        <v>1238</v>
      </c>
      <c r="J2803" s="339">
        <v>0</v>
      </c>
      <c r="K2803" s="420">
        <v>0</v>
      </c>
      <c r="L2803" s="421">
        <v>0</v>
      </c>
    </row>
    <row r="2804" spans="2:13" x14ac:dyDescent="0.3">
      <c r="B2804" s="422" t="s">
        <v>60</v>
      </c>
      <c r="C2804" s="253"/>
      <c r="D2804" s="259"/>
      <c r="E2804" s="255"/>
      <c r="F2804" s="256"/>
      <c r="G2804" s="260">
        <v>0.6883999999999999</v>
      </c>
      <c r="H2804" s="438" t="s">
        <v>60</v>
      </c>
      <c r="I2804" s="261" t="s">
        <v>156</v>
      </c>
      <c r="J2804" s="262"/>
      <c r="K2804" s="426" t="s">
        <v>156</v>
      </c>
      <c r="L2804" s="439">
        <v>0.24441162268866987</v>
      </c>
    </row>
    <row r="2805" spans="2:13" ht="47.1" customHeight="1" x14ac:dyDescent="0.3">
      <c r="B2805" s="428" t="s">
        <v>38</v>
      </c>
      <c r="C2805" s="263"/>
      <c r="D2805" s="264"/>
      <c r="E2805" s="276"/>
      <c r="F2805" s="266"/>
      <c r="G2805" s="277"/>
      <c r="H2805" s="278"/>
      <c r="I2805" s="279"/>
      <c r="J2805" s="280"/>
      <c r="K2805" s="281"/>
      <c r="L2805" s="282"/>
      <c r="M2805" s="409" t="s">
        <v>1327</v>
      </c>
    </row>
    <row r="2806" spans="2:13" x14ac:dyDescent="0.3">
      <c r="B2806" s="415" t="s">
        <v>53</v>
      </c>
      <c r="C2806" s="263"/>
      <c r="D2806" s="283" t="s">
        <v>0</v>
      </c>
      <c r="E2806" s="284" t="s">
        <v>1</v>
      </c>
      <c r="F2806" s="440" t="s">
        <v>61</v>
      </c>
      <c r="G2806" s="251" t="s">
        <v>56</v>
      </c>
      <c r="H2806" s="441" t="s">
        <v>158</v>
      </c>
      <c r="I2806" s="442" t="s">
        <v>159</v>
      </c>
      <c r="J2806" s="442" t="s">
        <v>160</v>
      </c>
      <c r="K2806" s="443" t="s">
        <v>161</v>
      </c>
      <c r="L2806" s="444" t="s">
        <v>162</v>
      </c>
    </row>
    <row r="2807" spans="2:13" x14ac:dyDescent="0.3">
      <c r="B2807" s="445" t="s">
        <v>855</v>
      </c>
      <c r="C2807" s="263"/>
      <c r="D2807" s="283" t="s">
        <v>5</v>
      </c>
      <c r="E2807" s="286">
        <v>1</v>
      </c>
      <c r="F2807" s="287">
        <v>1.5</v>
      </c>
      <c r="G2807" s="26">
        <v>1.5</v>
      </c>
      <c r="H2807" s="419">
        <v>0.53256454682307497</v>
      </c>
      <c r="I2807" s="275" t="s">
        <v>1232</v>
      </c>
      <c r="J2807" s="339" t="s">
        <v>163</v>
      </c>
      <c r="K2807" s="420">
        <v>1</v>
      </c>
      <c r="L2807" s="421">
        <v>0.53256454682307497</v>
      </c>
    </row>
    <row r="2808" spans="2:13" x14ac:dyDescent="0.3">
      <c r="B2808" s="422" t="s">
        <v>1306</v>
      </c>
      <c r="C2808" s="289"/>
      <c r="D2808" s="290" t="s">
        <v>1318</v>
      </c>
      <c r="E2808" s="291">
        <v>7.0000000000000001E-3</v>
      </c>
      <c r="F2808" s="292">
        <v>52.9</v>
      </c>
      <c r="G2808" s="26">
        <v>0.37030000000000002</v>
      </c>
      <c r="H2808" s="419">
        <v>0.13147243445905646</v>
      </c>
      <c r="I2808" s="258" t="s">
        <v>1226</v>
      </c>
      <c r="J2808" s="339" t="s">
        <v>165</v>
      </c>
      <c r="K2808" s="420">
        <v>0.4</v>
      </c>
      <c r="L2808" s="421">
        <v>5.2588973783622588E-2</v>
      </c>
    </row>
    <row r="2809" spans="2:13" x14ac:dyDescent="0.3">
      <c r="B2809" s="422" t="s">
        <v>1282</v>
      </c>
      <c r="C2809" s="289"/>
      <c r="D2809" s="290" t="s">
        <v>1318</v>
      </c>
      <c r="E2809" s="291">
        <v>7.0000000000000001E-3</v>
      </c>
      <c r="F2809" s="292">
        <v>31.98</v>
      </c>
      <c r="G2809" s="26">
        <v>0.22386</v>
      </c>
      <c r="H2809" s="419">
        <v>7.9479932967875713E-2</v>
      </c>
      <c r="I2809" s="258" t="s">
        <v>1227</v>
      </c>
      <c r="J2809" s="339" t="s">
        <v>165</v>
      </c>
      <c r="K2809" s="420">
        <v>0.4</v>
      </c>
      <c r="L2809" s="421">
        <v>3.1791973187150289E-2</v>
      </c>
    </row>
    <row r="2810" spans="2:13" ht="32.25" customHeight="1" x14ac:dyDescent="0.3">
      <c r="B2810" s="446"/>
      <c r="C2810" s="447"/>
      <c r="D2810" s="290"/>
      <c r="E2810" s="291"/>
      <c r="F2810" s="292"/>
      <c r="G2810" s="26">
        <v>0</v>
      </c>
      <c r="H2810" s="419">
        <v>0</v>
      </c>
      <c r="I2810" s="258" t="s">
        <v>1228</v>
      </c>
      <c r="J2810" s="339"/>
      <c r="K2810" s="420"/>
      <c r="L2810" s="421">
        <v>0</v>
      </c>
    </row>
    <row r="2811" spans="2:13" x14ac:dyDescent="0.3">
      <c r="B2811" s="422"/>
      <c r="C2811" s="289"/>
      <c r="D2811" s="290"/>
      <c r="E2811" s="291"/>
      <c r="F2811" s="292"/>
      <c r="G2811" s="26">
        <v>0</v>
      </c>
      <c r="H2811" s="419">
        <v>0</v>
      </c>
      <c r="I2811" s="258" t="s">
        <v>1229</v>
      </c>
      <c r="J2811" s="339"/>
      <c r="K2811" s="420"/>
      <c r="L2811" s="421">
        <v>0</v>
      </c>
    </row>
    <row r="2812" spans="2:13" x14ac:dyDescent="0.3">
      <c r="B2812" s="448"/>
      <c r="C2812" s="447"/>
      <c r="D2812" s="290"/>
      <c r="E2812" s="291"/>
      <c r="F2812" s="292"/>
      <c r="G2812" s="26">
        <v>0</v>
      </c>
      <c r="H2812" s="419">
        <v>0</v>
      </c>
      <c r="I2812" s="258" t="s">
        <v>1230</v>
      </c>
      <c r="J2812" s="339"/>
      <c r="K2812" s="420"/>
      <c r="L2812" s="421">
        <v>0</v>
      </c>
    </row>
    <row r="2813" spans="2:13" x14ac:dyDescent="0.3">
      <c r="B2813" s="448"/>
      <c r="C2813" s="447"/>
      <c r="D2813" s="290"/>
      <c r="E2813" s="291"/>
      <c r="F2813" s="292"/>
      <c r="G2813" s="26">
        <v>0</v>
      </c>
      <c r="H2813" s="419">
        <v>0</v>
      </c>
      <c r="I2813" s="258" t="s">
        <v>1231</v>
      </c>
      <c r="J2813" s="339"/>
      <c r="K2813" s="420"/>
      <c r="L2813" s="421">
        <v>0</v>
      </c>
      <c r="M2813" s="409" t="s">
        <v>1245</v>
      </c>
    </row>
    <row r="2814" spans="2:13" x14ac:dyDescent="0.3">
      <c r="B2814" s="422"/>
      <c r="C2814" s="289"/>
      <c r="D2814" s="290"/>
      <c r="E2814" s="291"/>
      <c r="F2814" s="292"/>
      <c r="G2814" s="26">
        <v>0</v>
      </c>
      <c r="H2814" s="419">
        <v>0</v>
      </c>
      <c r="I2814" s="258" t="s">
        <v>1232</v>
      </c>
      <c r="J2814" s="339"/>
      <c r="K2814" s="420"/>
      <c r="L2814" s="421">
        <v>0</v>
      </c>
    </row>
    <row r="2815" spans="2:13" x14ac:dyDescent="0.3">
      <c r="B2815" s="422"/>
      <c r="C2815" s="289"/>
      <c r="D2815" s="290"/>
      <c r="E2815" s="291"/>
      <c r="F2815" s="292"/>
      <c r="G2815" s="26">
        <v>0</v>
      </c>
      <c r="H2815" s="419">
        <v>0</v>
      </c>
      <c r="I2815" s="258"/>
      <c r="J2815" s="339"/>
      <c r="K2815" s="420"/>
      <c r="L2815" s="421">
        <v>0</v>
      </c>
    </row>
    <row r="2816" spans="2:13" x14ac:dyDescent="0.3">
      <c r="B2816" s="422"/>
      <c r="C2816" s="289"/>
      <c r="D2816" s="290"/>
      <c r="E2816" s="291"/>
      <c r="F2816" s="292"/>
      <c r="G2816" s="26">
        <v>0</v>
      </c>
      <c r="H2816" s="419">
        <v>0</v>
      </c>
      <c r="I2816" s="258"/>
      <c r="J2816" s="339"/>
      <c r="K2816" s="420"/>
      <c r="L2816" s="421">
        <v>0</v>
      </c>
    </row>
    <row r="2817" spans="2:13" x14ac:dyDescent="0.3">
      <c r="B2817" s="422"/>
      <c r="C2817" s="289"/>
      <c r="D2817" s="290"/>
      <c r="E2817" s="291"/>
      <c r="F2817" s="292"/>
      <c r="G2817" s="26">
        <v>0</v>
      </c>
      <c r="H2817" s="419">
        <v>0</v>
      </c>
      <c r="I2817" s="258"/>
      <c r="J2817" s="339"/>
      <c r="K2817" s="420"/>
      <c r="L2817" s="421">
        <v>0</v>
      </c>
    </row>
    <row r="2818" spans="2:13" x14ac:dyDescent="0.3">
      <c r="B2818" s="422"/>
      <c r="C2818" s="289"/>
      <c r="D2818" s="290"/>
      <c r="E2818" s="291"/>
      <c r="F2818" s="292"/>
      <c r="G2818" s="26">
        <v>0</v>
      </c>
      <c r="H2818" s="419">
        <v>0</v>
      </c>
      <c r="I2818" s="258"/>
      <c r="J2818" s="339"/>
      <c r="K2818" s="420"/>
      <c r="L2818" s="421">
        <v>0</v>
      </c>
    </row>
    <row r="2819" spans="2:13" x14ac:dyDescent="0.3">
      <c r="B2819" s="422"/>
      <c r="C2819" s="289"/>
      <c r="D2819" s="290"/>
      <c r="E2819" s="291"/>
      <c r="F2819" s="292"/>
      <c r="G2819" s="26">
        <v>0</v>
      </c>
      <c r="H2819" s="419">
        <v>0</v>
      </c>
      <c r="I2819" s="258"/>
      <c r="J2819" s="339"/>
      <c r="K2819" s="420"/>
      <c r="L2819" s="421">
        <v>0</v>
      </c>
    </row>
    <row r="2820" spans="2:13" x14ac:dyDescent="0.3">
      <c r="B2820" s="422"/>
      <c r="C2820" s="289"/>
      <c r="D2820" s="290"/>
      <c r="E2820" s="291"/>
      <c r="F2820" s="292"/>
      <c r="G2820" s="26">
        <v>0</v>
      </c>
      <c r="H2820" s="419">
        <v>0</v>
      </c>
      <c r="I2820" s="258" t="s">
        <v>1226</v>
      </c>
      <c r="J2820" s="339"/>
      <c r="K2820" s="420"/>
      <c r="L2820" s="421">
        <v>0</v>
      </c>
    </row>
    <row r="2821" spans="2:13" x14ac:dyDescent="0.3">
      <c r="B2821" s="422">
        <v>0</v>
      </c>
      <c r="C2821" s="289"/>
      <c r="D2821" s="254">
        <v>0</v>
      </c>
      <c r="E2821" s="291"/>
      <c r="F2821" s="292"/>
      <c r="G2821" s="26">
        <v>0</v>
      </c>
      <c r="H2821" s="419">
        <v>0</v>
      </c>
      <c r="I2821" s="258" t="s">
        <v>1227</v>
      </c>
      <c r="J2821" s="339">
        <v>0</v>
      </c>
      <c r="K2821" s="420">
        <v>0</v>
      </c>
      <c r="L2821" s="421">
        <v>0</v>
      </c>
    </row>
    <row r="2822" spans="2:13" ht="18.45" customHeight="1" x14ac:dyDescent="0.3">
      <c r="B2822" s="422">
        <v>0</v>
      </c>
      <c r="C2822" s="289"/>
      <c r="D2822" s="254">
        <v>0</v>
      </c>
      <c r="E2822" s="291"/>
      <c r="F2822" s="292"/>
      <c r="G2822" s="26">
        <v>0</v>
      </c>
      <c r="H2822" s="419">
        <v>0</v>
      </c>
      <c r="I2822" s="258" t="s">
        <v>1228</v>
      </c>
      <c r="J2822" s="339">
        <v>0</v>
      </c>
      <c r="K2822" s="420">
        <v>0</v>
      </c>
      <c r="L2822" s="421">
        <v>0</v>
      </c>
    </row>
    <row r="2823" spans="2:13" x14ac:dyDescent="0.3">
      <c r="B2823" s="449" t="s">
        <v>62</v>
      </c>
      <c r="C2823" s="293"/>
      <c r="D2823" s="294"/>
      <c r="E2823" s="295"/>
      <c r="F2823" s="296"/>
      <c r="G2823" s="260">
        <v>2.09416</v>
      </c>
      <c r="H2823" s="438" t="s">
        <v>62</v>
      </c>
      <c r="I2823" s="261" t="s">
        <v>156</v>
      </c>
      <c r="J2823" s="262"/>
      <c r="K2823" s="426" t="s">
        <v>156</v>
      </c>
      <c r="L2823" s="439">
        <v>0.61694549379384789</v>
      </c>
    </row>
    <row r="2824" spans="2:13" x14ac:dyDescent="0.3">
      <c r="B2824" s="428" t="s">
        <v>63</v>
      </c>
      <c r="C2824" s="263"/>
      <c r="D2824" s="264"/>
      <c r="E2824" s="265"/>
      <c r="F2824" s="266"/>
      <c r="G2824" s="277"/>
      <c r="H2824" s="278"/>
      <c r="I2824" s="279"/>
      <c r="J2824" s="280"/>
      <c r="K2824" s="281"/>
      <c r="L2824" s="282">
        <v>0</v>
      </c>
    </row>
    <row r="2825" spans="2:13" x14ac:dyDescent="0.3">
      <c r="B2825" s="415" t="s">
        <v>53</v>
      </c>
      <c r="C2825" s="297"/>
      <c r="D2825" s="249" t="s">
        <v>0</v>
      </c>
      <c r="E2825" s="250" t="s">
        <v>1</v>
      </c>
      <c r="F2825" s="272" t="s">
        <v>61</v>
      </c>
      <c r="G2825" s="285" t="s">
        <v>56</v>
      </c>
      <c r="H2825" s="441" t="s">
        <v>158</v>
      </c>
      <c r="I2825" s="442" t="s">
        <v>159</v>
      </c>
      <c r="J2825" s="442" t="s">
        <v>160</v>
      </c>
      <c r="K2825" s="443" t="s">
        <v>161</v>
      </c>
      <c r="L2825" s="444" t="s">
        <v>162</v>
      </c>
    </row>
    <row r="2826" spans="2:13" x14ac:dyDescent="0.3">
      <c r="B2826" s="422">
        <v>0</v>
      </c>
      <c r="C2826" s="289"/>
      <c r="D2826" s="254">
        <v>0</v>
      </c>
      <c r="E2826" s="255"/>
      <c r="F2826" s="292"/>
      <c r="G2826" s="288">
        <v>0</v>
      </c>
      <c r="H2826" s="450">
        <v>0</v>
      </c>
      <c r="I2826" s="275" t="s">
        <v>1232</v>
      </c>
      <c r="J2826" s="451">
        <v>0</v>
      </c>
      <c r="K2826" s="452">
        <v>0</v>
      </c>
      <c r="L2826" s="453">
        <v>0</v>
      </c>
    </row>
    <row r="2827" spans="2:13" x14ac:dyDescent="0.3">
      <c r="B2827" s="422">
        <v>0</v>
      </c>
      <c r="C2827" s="289"/>
      <c r="D2827" s="254">
        <v>0</v>
      </c>
      <c r="E2827" s="255"/>
      <c r="F2827" s="292"/>
      <c r="G2827" s="257">
        <v>0</v>
      </c>
      <c r="H2827" s="437">
        <v>0</v>
      </c>
      <c r="I2827" s="258" t="s">
        <v>1228</v>
      </c>
      <c r="J2827" s="339">
        <v>0</v>
      </c>
      <c r="K2827" s="420">
        <v>0</v>
      </c>
      <c r="L2827" s="454">
        <v>0</v>
      </c>
      <c r="M2827" s="409" t="s">
        <v>1245</v>
      </c>
    </row>
    <row r="2828" spans="2:13" x14ac:dyDescent="0.3">
      <c r="B2828" s="422">
        <v>0</v>
      </c>
      <c r="C2828" s="289"/>
      <c r="D2828" s="254">
        <v>0</v>
      </c>
      <c r="E2828" s="255"/>
      <c r="F2828" s="292"/>
      <c r="G2828" s="257">
        <v>0</v>
      </c>
      <c r="H2828" s="437">
        <v>0</v>
      </c>
      <c r="I2828" s="258" t="s">
        <v>1229</v>
      </c>
      <c r="J2828" s="339">
        <v>0</v>
      </c>
      <c r="K2828" s="420">
        <v>0</v>
      </c>
      <c r="L2828" s="454">
        <v>0</v>
      </c>
    </row>
    <row r="2829" spans="2:13" ht="15" thickBot="1" x14ac:dyDescent="0.35">
      <c r="B2829" s="455" t="s">
        <v>64</v>
      </c>
      <c r="C2829" s="298"/>
      <c r="D2829" s="299"/>
      <c r="E2829" s="300"/>
      <c r="F2829" s="301"/>
      <c r="G2829" s="288">
        <v>0</v>
      </c>
      <c r="H2829" s="438" t="s">
        <v>64</v>
      </c>
      <c r="I2829" s="261" t="s">
        <v>156</v>
      </c>
      <c r="J2829" s="262"/>
      <c r="K2829" s="426" t="s">
        <v>156</v>
      </c>
      <c r="L2829" s="439">
        <v>0</v>
      </c>
    </row>
    <row r="2830" spans="2:13" x14ac:dyDescent="0.3">
      <c r="B2830" s="235"/>
      <c r="C2830" s="302"/>
      <c r="D2830" s="303" t="s">
        <v>65</v>
      </c>
      <c r="E2830" s="304"/>
      <c r="F2830" s="305"/>
      <c r="G2830" s="306">
        <v>2.81656</v>
      </c>
      <c r="H2830" s="307"/>
      <c r="I2830" s="308"/>
      <c r="J2830" s="309"/>
      <c r="K2830" s="308"/>
      <c r="L2830" s="310"/>
    </row>
    <row r="2831" spans="2:13" x14ac:dyDescent="0.3">
      <c r="B2831" s="232"/>
      <c r="C2831" s="302"/>
      <c r="D2831" s="311" t="s">
        <v>7</v>
      </c>
      <c r="E2831" s="312"/>
      <c r="F2831" s="313">
        <v>0.1</v>
      </c>
      <c r="G2831" s="73">
        <v>0.28199999999999997</v>
      </c>
      <c r="H2831" s="314"/>
      <c r="I2831" s="315"/>
      <c r="J2831" s="316"/>
      <c r="K2831" s="456"/>
      <c r="L2831" s="317"/>
    </row>
    <row r="2832" spans="2:13" x14ac:dyDescent="0.3">
      <c r="B2832" s="232"/>
      <c r="C2832" s="302"/>
      <c r="D2832" s="311" t="s">
        <v>8</v>
      </c>
      <c r="E2832" s="312"/>
      <c r="F2832" s="313">
        <v>0.1</v>
      </c>
      <c r="G2832" s="73">
        <v>0.28199999999999997</v>
      </c>
      <c r="H2832" s="314"/>
      <c r="I2832" s="315"/>
      <c r="J2832" s="316"/>
      <c r="K2832" s="456"/>
      <c r="L2832" s="317"/>
    </row>
    <row r="2833" spans="2:12" x14ac:dyDescent="0.3">
      <c r="C2833" s="302"/>
      <c r="D2833" s="318" t="s">
        <v>67</v>
      </c>
      <c r="E2833" s="319"/>
      <c r="F2833" s="305"/>
      <c r="G2833" s="76">
        <v>3.3809999999999998</v>
      </c>
      <c r="H2833" s="314"/>
      <c r="I2833" s="315"/>
      <c r="J2833" s="316"/>
      <c r="K2833" s="456"/>
      <c r="L2833" s="317"/>
    </row>
    <row r="2834" spans="2:12" ht="15" thickBot="1" x14ac:dyDescent="0.35">
      <c r="B2834" s="232" t="s">
        <v>66</v>
      </c>
      <c r="C2834" s="302"/>
      <c r="D2834" s="320" t="s">
        <v>68</v>
      </c>
      <c r="E2834" s="321"/>
      <c r="F2834" s="322"/>
      <c r="G2834" s="78">
        <v>3.38</v>
      </c>
      <c r="H2834" s="323">
        <v>1</v>
      </c>
      <c r="I2834" s="324"/>
      <c r="J2834" s="325"/>
      <c r="K2834" s="457"/>
      <c r="L2834" s="326">
        <v>0.86618570170704701</v>
      </c>
    </row>
    <row r="2835" spans="2:12" x14ac:dyDescent="0.3">
      <c r="B2835" s="232"/>
      <c r="C2835" s="302"/>
      <c r="D2835" s="219"/>
      <c r="E2835" s="327"/>
      <c r="F2835" s="241"/>
      <c r="G2835" s="327"/>
      <c r="H2835" s="230"/>
      <c r="I2835" s="230"/>
      <c r="J2835" s="231"/>
      <c r="K2835" s="230"/>
      <c r="L2835" s="230"/>
    </row>
    <row r="2836" spans="2:12" x14ac:dyDescent="0.3">
      <c r="B2836" s="232"/>
      <c r="C2836" s="302"/>
      <c r="D2836" s="219"/>
      <c r="E2836" s="327"/>
      <c r="F2836" s="241"/>
      <c r="G2836" s="327"/>
      <c r="H2836" s="230"/>
      <c r="I2836" s="230"/>
      <c r="J2836" s="231"/>
      <c r="K2836" s="230"/>
      <c r="L2836" s="230"/>
    </row>
    <row r="2837" spans="2:12" x14ac:dyDescent="0.3">
      <c r="B2837" s="232"/>
      <c r="C2837" s="232"/>
      <c r="D2837" s="219"/>
      <c r="E2837" s="327"/>
      <c r="F2837" s="241"/>
      <c r="G2837" s="327"/>
      <c r="H2837" s="230"/>
      <c r="I2837" s="230"/>
      <c r="J2837" s="231"/>
      <c r="K2837" s="230"/>
      <c r="L2837" s="230"/>
    </row>
    <row r="2838" spans="2:12" x14ac:dyDescent="0.3">
      <c r="J2838" s="226"/>
    </row>
    <row r="2839" spans="2:12" ht="17.399999999999999" customHeight="1" x14ac:dyDescent="0.3">
      <c r="J2839" s="226"/>
    </row>
    <row r="2840" spans="2:12" x14ac:dyDescent="0.3">
      <c r="J2840" s="226"/>
    </row>
    <row r="2841" spans="2:12" x14ac:dyDescent="0.3">
      <c r="J2841" s="226"/>
    </row>
    <row r="2843" spans="2:12" x14ac:dyDescent="0.3">
      <c r="J2843" s="226"/>
    </row>
    <row r="2844" spans="2:12" x14ac:dyDescent="0.3">
      <c r="J2844" s="226"/>
    </row>
    <row r="2845" spans="2:12" ht="37.200000000000003" customHeight="1" x14ac:dyDescent="0.3">
      <c r="B2845" s="710" t="s">
        <v>1809</v>
      </c>
      <c r="C2845" s="710"/>
      <c r="D2845" s="710"/>
      <c r="E2845" s="710"/>
      <c r="F2845" s="710"/>
      <c r="G2845" s="710"/>
      <c r="H2845" s="710"/>
      <c r="I2845" s="710"/>
      <c r="J2845" s="710"/>
      <c r="K2845" s="710"/>
      <c r="L2845" s="710"/>
    </row>
    <row r="2846" spans="2:12" ht="16.95" customHeight="1" x14ac:dyDescent="0.3">
      <c r="B2846" s="227"/>
      <c r="C2846" s="227"/>
      <c r="D2846" s="228"/>
      <c r="E2846" s="229"/>
      <c r="F2846" s="229"/>
      <c r="G2846" s="229"/>
      <c r="H2846" s="230"/>
      <c r="I2846" s="230"/>
      <c r="J2846" s="231"/>
      <c r="K2846" s="230"/>
      <c r="L2846" s="230"/>
    </row>
    <row r="2847" spans="2:12" x14ac:dyDescent="0.3">
      <c r="B2847" s="410" t="s">
        <v>1222</v>
      </c>
      <c r="C2847" s="232" t="s">
        <v>1223</v>
      </c>
      <c r="D2847" s="232"/>
      <c r="E2847" s="232"/>
      <c r="F2847" s="233"/>
      <c r="G2847" s="234"/>
      <c r="H2847" s="230"/>
      <c r="J2847" s="231"/>
      <c r="K2847" s="230"/>
      <c r="L2847" s="230"/>
    </row>
    <row r="2848" spans="2:12" x14ac:dyDescent="0.3">
      <c r="B2848" s="232" t="s">
        <v>1224</v>
      </c>
      <c r="C2848" s="235" t="s">
        <v>157</v>
      </c>
      <c r="D2848" s="411"/>
      <c r="E2848" s="412"/>
      <c r="F2848" s="233"/>
      <c r="G2848" s="234"/>
      <c r="H2848" s="230"/>
      <c r="I2848" s="230"/>
      <c r="J2848" s="231"/>
      <c r="K2848" s="230"/>
      <c r="L2848" s="230"/>
    </row>
    <row r="2849" spans="2:13" ht="14.7" customHeight="1" x14ac:dyDescent="0.3">
      <c r="B2849" s="232"/>
      <c r="C2849" s="236"/>
      <c r="D2849" s="237"/>
      <c r="E2849" s="238"/>
      <c r="F2849" s="239"/>
      <c r="G2849" s="240"/>
      <c r="H2849" s="230"/>
      <c r="I2849" s="230"/>
      <c r="J2849" s="231"/>
      <c r="K2849" s="230"/>
      <c r="L2849" s="230"/>
    </row>
    <row r="2850" spans="2:13" ht="36.75" customHeight="1" x14ac:dyDescent="0.3">
      <c r="B2850" s="413" t="s">
        <v>48</v>
      </c>
      <c r="C2850" s="236"/>
      <c r="D2850" s="237"/>
      <c r="E2850" s="238"/>
      <c r="F2850" s="238"/>
      <c r="G2850" s="238"/>
      <c r="H2850" s="230"/>
      <c r="I2850" s="230"/>
      <c r="J2850" s="231"/>
      <c r="K2850" s="230"/>
      <c r="L2850" s="230"/>
    </row>
    <row r="2851" spans="2:13" ht="16.95" customHeight="1" x14ac:dyDescent="0.3">
      <c r="B2851" s="235" t="s">
        <v>49</v>
      </c>
      <c r="C2851" s="232" t="s">
        <v>979</v>
      </c>
      <c r="D2851" s="232"/>
      <c r="E2851" s="232"/>
      <c r="F2851" s="241" t="s">
        <v>50</v>
      </c>
      <c r="G2851" s="242" t="s">
        <v>5</v>
      </c>
      <c r="H2851" s="230"/>
      <c r="I2851" s="230"/>
      <c r="J2851" s="231"/>
      <c r="K2851" s="230"/>
      <c r="L2851" s="230"/>
    </row>
    <row r="2852" spans="2:13" ht="15.9" customHeight="1" thickBot="1" x14ac:dyDescent="0.35">
      <c r="B2852" s="235" t="s">
        <v>51</v>
      </c>
      <c r="C2852" s="235" t="s">
        <v>980</v>
      </c>
      <c r="D2852" s="235"/>
      <c r="E2852" s="235"/>
      <c r="F2852" s="235"/>
      <c r="G2852" s="235"/>
      <c r="H2852" s="235"/>
      <c r="I2852" s="235"/>
      <c r="J2852" s="235"/>
      <c r="K2852" s="230"/>
      <c r="L2852" s="230"/>
    </row>
    <row r="2853" spans="2:13" ht="15" customHeight="1" thickTop="1" x14ac:dyDescent="0.3">
      <c r="B2853" s="414" t="s">
        <v>52</v>
      </c>
      <c r="C2853" s="243"/>
      <c r="D2853" s="244"/>
      <c r="E2853" s="245"/>
      <c r="F2853" s="246"/>
      <c r="G2853" s="247"/>
      <c r="H2853" s="396" t="s">
        <v>164</v>
      </c>
      <c r="I2853" s="397"/>
      <c r="J2853" s="397"/>
      <c r="K2853" s="397"/>
      <c r="L2853" s="398"/>
    </row>
    <row r="2854" spans="2:13" ht="15" customHeight="1" x14ac:dyDescent="0.3">
      <c r="B2854" s="415" t="s">
        <v>53</v>
      </c>
      <c r="C2854" s="248" t="s">
        <v>1</v>
      </c>
      <c r="D2854" s="249" t="s">
        <v>54</v>
      </c>
      <c r="E2854" s="250" t="s">
        <v>23</v>
      </c>
      <c r="F2854" s="250" t="s">
        <v>55</v>
      </c>
      <c r="G2854" s="251" t="s">
        <v>56</v>
      </c>
      <c r="H2854" s="416" t="s">
        <v>158</v>
      </c>
      <c r="I2854" s="417" t="s">
        <v>159</v>
      </c>
      <c r="J2854" s="417" t="s">
        <v>160</v>
      </c>
      <c r="K2854" s="417" t="s">
        <v>161</v>
      </c>
      <c r="L2854" s="418" t="s">
        <v>162</v>
      </c>
    </row>
    <row r="2855" spans="2:13" ht="15" customHeight="1" x14ac:dyDescent="0.3">
      <c r="B2855" s="252"/>
      <c r="C2855" s="253"/>
      <c r="D2855" s="254"/>
      <c r="E2855" s="255">
        <v>0</v>
      </c>
      <c r="F2855" s="256"/>
      <c r="G2855" s="26">
        <v>0</v>
      </c>
      <c r="H2855" s="419">
        <v>0</v>
      </c>
      <c r="I2855" s="258"/>
      <c r="J2855" s="339"/>
      <c r="K2855" s="420"/>
      <c r="L2855" s="421">
        <v>0</v>
      </c>
    </row>
    <row r="2856" spans="2:13" ht="15" customHeight="1" x14ac:dyDescent="0.3">
      <c r="B2856" s="422">
        <v>0</v>
      </c>
      <c r="C2856" s="253"/>
      <c r="D2856" s="254">
        <v>0</v>
      </c>
      <c r="E2856" s="255">
        <v>0</v>
      </c>
      <c r="F2856" s="256"/>
      <c r="G2856" s="26">
        <v>0</v>
      </c>
      <c r="H2856" s="419">
        <v>0</v>
      </c>
      <c r="I2856" s="258"/>
      <c r="J2856" s="339">
        <v>0</v>
      </c>
      <c r="K2856" s="420">
        <v>0</v>
      </c>
      <c r="L2856" s="421">
        <v>0</v>
      </c>
    </row>
    <row r="2857" spans="2:13" ht="15" customHeight="1" x14ac:dyDescent="0.3">
      <c r="B2857" s="422">
        <v>0</v>
      </c>
      <c r="C2857" s="253"/>
      <c r="D2857" s="254">
        <v>0</v>
      </c>
      <c r="E2857" s="255">
        <v>0</v>
      </c>
      <c r="F2857" s="256"/>
      <c r="G2857" s="26">
        <v>0</v>
      </c>
      <c r="H2857" s="419">
        <v>0</v>
      </c>
      <c r="I2857" s="258"/>
      <c r="J2857" s="339">
        <v>0</v>
      </c>
      <c r="K2857" s="420">
        <v>0</v>
      </c>
      <c r="L2857" s="421">
        <v>0</v>
      </c>
    </row>
    <row r="2858" spans="2:13" ht="15" customHeight="1" x14ac:dyDescent="0.3">
      <c r="B2858" s="422">
        <v>0</v>
      </c>
      <c r="C2858" s="253"/>
      <c r="D2858" s="254">
        <v>0</v>
      </c>
      <c r="E2858" s="255">
        <v>0</v>
      </c>
      <c r="F2858" s="256"/>
      <c r="G2858" s="26">
        <v>0</v>
      </c>
      <c r="H2858" s="419">
        <v>0</v>
      </c>
      <c r="I2858" s="258"/>
      <c r="J2858" s="339">
        <v>0</v>
      </c>
      <c r="K2858" s="420">
        <v>0</v>
      </c>
      <c r="L2858" s="421">
        <v>0</v>
      </c>
    </row>
    <row r="2859" spans="2:13" ht="15.75" customHeight="1" x14ac:dyDescent="0.3">
      <c r="B2859" s="422">
        <v>0</v>
      </c>
      <c r="C2859" s="253"/>
      <c r="D2859" s="254">
        <v>0</v>
      </c>
      <c r="E2859" s="255">
        <v>0</v>
      </c>
      <c r="F2859" s="256"/>
      <c r="G2859" s="26">
        <v>0</v>
      </c>
      <c r="H2859" s="419">
        <v>0</v>
      </c>
      <c r="I2859" s="258"/>
      <c r="J2859" s="339">
        <v>0</v>
      </c>
      <c r="K2859" s="420">
        <v>0</v>
      </c>
      <c r="L2859" s="421">
        <v>0</v>
      </c>
    </row>
    <row r="2860" spans="2:13" x14ac:dyDescent="0.3">
      <c r="B2860" s="422" t="s">
        <v>73</v>
      </c>
      <c r="C2860" s="253"/>
      <c r="D2860" s="254">
        <v>0</v>
      </c>
      <c r="E2860" s="255">
        <v>0</v>
      </c>
      <c r="F2860" s="256"/>
      <c r="G2860" s="26">
        <v>7.2999999999999995E-2</v>
      </c>
      <c r="H2860" s="419">
        <v>9.3411423577299223E-3</v>
      </c>
      <c r="I2860" s="258" t="s">
        <v>1231</v>
      </c>
      <c r="J2860" s="61" t="s">
        <v>165</v>
      </c>
      <c r="K2860" s="100">
        <v>0.4</v>
      </c>
      <c r="L2860" s="101">
        <v>3.7364569430919691E-3</v>
      </c>
      <c r="M2860" s="62">
        <v>18</v>
      </c>
    </row>
    <row r="2861" spans="2:13" x14ac:dyDescent="0.3">
      <c r="B2861" s="422" t="s">
        <v>57</v>
      </c>
      <c r="C2861" s="253"/>
      <c r="D2861" s="259"/>
      <c r="E2861" s="255"/>
      <c r="F2861" s="256"/>
      <c r="G2861" s="260">
        <v>7.2999999999999995E-2</v>
      </c>
      <c r="H2861" s="425" t="s">
        <v>57</v>
      </c>
      <c r="I2861" s="261" t="s">
        <v>156</v>
      </c>
      <c r="J2861" s="262"/>
      <c r="K2861" s="426" t="s">
        <v>156</v>
      </c>
      <c r="L2861" s="427">
        <v>3.7364569430919691E-3</v>
      </c>
    </row>
    <row r="2862" spans="2:13" x14ac:dyDescent="0.3">
      <c r="B2862" s="428" t="s">
        <v>22</v>
      </c>
      <c r="C2862" s="263"/>
      <c r="D2862" s="264"/>
      <c r="E2862" s="265"/>
      <c r="F2862" s="266"/>
      <c r="G2862" s="267"/>
      <c r="H2862" s="429"/>
      <c r="I2862" s="268"/>
      <c r="J2862" s="269"/>
      <c r="K2862" s="430"/>
      <c r="L2862" s="270"/>
    </row>
    <row r="2863" spans="2:13" x14ac:dyDescent="0.3">
      <c r="B2863" s="431" t="s">
        <v>58</v>
      </c>
      <c r="C2863" s="271" t="s">
        <v>1</v>
      </c>
      <c r="D2863" s="329" t="s">
        <v>59</v>
      </c>
      <c r="E2863" s="272" t="s">
        <v>23</v>
      </c>
      <c r="F2863" s="272" t="s">
        <v>55</v>
      </c>
      <c r="G2863" s="273" t="s">
        <v>56</v>
      </c>
      <c r="H2863" s="416" t="s">
        <v>158</v>
      </c>
      <c r="I2863" s="417" t="s">
        <v>159</v>
      </c>
      <c r="J2863" s="417" t="s">
        <v>160</v>
      </c>
      <c r="K2863" s="432" t="s">
        <v>161</v>
      </c>
      <c r="L2863" s="418" t="s">
        <v>162</v>
      </c>
    </row>
    <row r="2864" spans="2:13" x14ac:dyDescent="0.3">
      <c r="B2864" s="8" t="s">
        <v>24</v>
      </c>
      <c r="C2864" s="25">
        <v>1</v>
      </c>
      <c r="D2864" s="3">
        <v>4.05</v>
      </c>
      <c r="E2864" s="26">
        <v>4.05</v>
      </c>
      <c r="F2864" s="26">
        <v>0.17</v>
      </c>
      <c r="G2864" s="26">
        <v>0.6885</v>
      </c>
      <c r="H2864" s="433">
        <v>8.8101048127356876E-2</v>
      </c>
      <c r="I2864" s="97"/>
      <c r="J2864" s="434" t="s">
        <v>163</v>
      </c>
      <c r="K2864" s="435">
        <v>1</v>
      </c>
      <c r="L2864" s="436">
        <v>8.8101048127356876E-2</v>
      </c>
      <c r="M2864" s="62">
        <v>101</v>
      </c>
    </row>
    <row r="2865" spans="2:13" x14ac:dyDescent="0.3">
      <c r="B2865" s="8" t="s">
        <v>37</v>
      </c>
      <c r="C2865" s="25">
        <v>1</v>
      </c>
      <c r="D2865" s="3">
        <v>4.0999999999999996</v>
      </c>
      <c r="E2865" s="26">
        <v>4.0999999999999996</v>
      </c>
      <c r="F2865" s="26">
        <v>0.17</v>
      </c>
      <c r="G2865" s="26">
        <v>0.69699999999999995</v>
      </c>
      <c r="H2865" s="419">
        <v>8.9188715388188441E-2</v>
      </c>
      <c r="I2865" s="99"/>
      <c r="J2865" s="423" t="s">
        <v>163</v>
      </c>
      <c r="K2865" s="424">
        <v>1</v>
      </c>
      <c r="L2865" s="421">
        <v>8.9188715388188441E-2</v>
      </c>
      <c r="M2865" s="62">
        <v>122</v>
      </c>
    </row>
    <row r="2866" spans="2:13" ht="25.5" customHeight="1" x14ac:dyDescent="0.3">
      <c r="B2866" s="8" t="s">
        <v>69</v>
      </c>
      <c r="C2866" s="25">
        <v>0.1</v>
      </c>
      <c r="D2866" s="3">
        <v>4.55</v>
      </c>
      <c r="E2866" s="26">
        <v>0.45500000000000002</v>
      </c>
      <c r="F2866" s="27">
        <v>0.17</v>
      </c>
      <c r="G2866" s="26">
        <v>7.7350000000000002E-2</v>
      </c>
      <c r="H2866" s="419">
        <v>9.8977720735672538E-3</v>
      </c>
      <c r="I2866" s="99"/>
      <c r="J2866" s="423" t="s">
        <v>163</v>
      </c>
      <c r="K2866" s="424">
        <v>1</v>
      </c>
      <c r="L2866" s="421">
        <v>9.8977720735672538E-3</v>
      </c>
      <c r="M2866" s="62">
        <v>113</v>
      </c>
    </row>
    <row r="2867" spans="2:13" ht="25.5" customHeight="1" x14ac:dyDescent="0.3">
      <c r="B2867" s="422"/>
      <c r="C2867" s="253"/>
      <c r="D2867" s="254"/>
      <c r="E2867" s="255"/>
      <c r="F2867" s="255"/>
      <c r="G2867" s="257"/>
      <c r="H2867" s="437">
        <v>0</v>
      </c>
      <c r="I2867" s="258" t="s">
        <v>1228</v>
      </c>
      <c r="J2867" s="339"/>
      <c r="K2867" s="420"/>
      <c r="L2867" s="421">
        <v>0</v>
      </c>
    </row>
    <row r="2868" spans="2:13" x14ac:dyDescent="0.3">
      <c r="B2868" s="422"/>
      <c r="C2868" s="253"/>
      <c r="D2868" s="254"/>
      <c r="E2868" s="255"/>
      <c r="F2868" s="255"/>
      <c r="G2868" s="257"/>
      <c r="H2868" s="437">
        <v>0</v>
      </c>
      <c r="I2868" s="258" t="s">
        <v>1229</v>
      </c>
      <c r="J2868" s="339">
        <v>0</v>
      </c>
      <c r="K2868" s="420">
        <v>0</v>
      </c>
      <c r="L2868" s="421">
        <v>0</v>
      </c>
    </row>
    <row r="2869" spans="2:13" x14ac:dyDescent="0.3">
      <c r="B2869" s="422">
        <v>0</v>
      </c>
      <c r="C2869" s="253"/>
      <c r="D2869" s="254">
        <v>0</v>
      </c>
      <c r="E2869" s="255">
        <v>0</v>
      </c>
      <c r="F2869" s="255"/>
      <c r="G2869" s="257">
        <v>0</v>
      </c>
      <c r="H2869" s="437">
        <v>0</v>
      </c>
      <c r="I2869" s="258" t="s">
        <v>1230</v>
      </c>
      <c r="J2869" s="339">
        <v>0</v>
      </c>
      <c r="K2869" s="420">
        <v>0</v>
      </c>
      <c r="L2869" s="421">
        <v>0</v>
      </c>
    </row>
    <row r="2870" spans="2:13" x14ac:dyDescent="0.3">
      <c r="B2870" s="422">
        <v>0</v>
      </c>
      <c r="C2870" s="253"/>
      <c r="D2870" s="254">
        <v>0</v>
      </c>
      <c r="E2870" s="255">
        <v>0</v>
      </c>
      <c r="F2870" s="256"/>
      <c r="G2870" s="257">
        <v>0</v>
      </c>
      <c r="H2870" s="437">
        <v>0</v>
      </c>
      <c r="I2870" s="258" t="s">
        <v>1231</v>
      </c>
      <c r="J2870" s="339">
        <v>0</v>
      </c>
      <c r="K2870" s="420">
        <v>0</v>
      </c>
      <c r="L2870" s="421">
        <v>0</v>
      </c>
    </row>
    <row r="2871" spans="2:13" x14ac:dyDescent="0.3">
      <c r="B2871" s="422">
        <v>0</v>
      </c>
      <c r="C2871" s="253"/>
      <c r="D2871" s="254">
        <v>0</v>
      </c>
      <c r="E2871" s="255">
        <v>0</v>
      </c>
      <c r="F2871" s="256"/>
      <c r="G2871" s="257">
        <v>0</v>
      </c>
      <c r="H2871" s="437">
        <v>0</v>
      </c>
      <c r="I2871" s="258" t="s">
        <v>1237</v>
      </c>
      <c r="J2871" s="339">
        <v>0</v>
      </c>
      <c r="K2871" s="420">
        <v>0</v>
      </c>
      <c r="L2871" s="421">
        <v>0</v>
      </c>
    </row>
    <row r="2872" spans="2:13" x14ac:dyDescent="0.3">
      <c r="B2872" s="422">
        <v>0</v>
      </c>
      <c r="C2872" s="253"/>
      <c r="D2872" s="254">
        <v>0</v>
      </c>
      <c r="E2872" s="255">
        <v>0</v>
      </c>
      <c r="F2872" s="256"/>
      <c r="G2872" s="257">
        <v>0</v>
      </c>
      <c r="H2872" s="437">
        <v>0</v>
      </c>
      <c r="I2872" s="258" t="s">
        <v>1238</v>
      </c>
      <c r="J2872" s="339">
        <v>0</v>
      </c>
      <c r="K2872" s="420">
        <v>0</v>
      </c>
      <c r="L2872" s="421">
        <v>0</v>
      </c>
    </row>
    <row r="2873" spans="2:13" x14ac:dyDescent="0.3">
      <c r="B2873" s="422" t="s">
        <v>60</v>
      </c>
      <c r="C2873" s="253"/>
      <c r="D2873" s="259"/>
      <c r="E2873" s="255"/>
      <c r="F2873" s="256"/>
      <c r="G2873" s="260">
        <v>1.46285</v>
      </c>
      <c r="H2873" s="438" t="s">
        <v>60</v>
      </c>
      <c r="I2873" s="261" t="s">
        <v>156</v>
      </c>
      <c r="J2873" s="262"/>
      <c r="K2873" s="426" t="s">
        <v>156</v>
      </c>
      <c r="L2873" s="439">
        <v>0.18718753558911258</v>
      </c>
    </row>
    <row r="2874" spans="2:13" x14ac:dyDescent="0.3">
      <c r="B2874" s="428" t="s">
        <v>38</v>
      </c>
      <c r="C2874" s="263"/>
      <c r="D2874" s="264"/>
      <c r="E2874" s="276"/>
      <c r="F2874" s="266"/>
      <c r="G2874" s="277"/>
      <c r="H2874" s="278"/>
      <c r="I2874" s="279"/>
      <c r="J2874" s="280"/>
      <c r="K2874" s="281"/>
      <c r="L2874" s="282"/>
    </row>
    <row r="2875" spans="2:13" x14ac:dyDescent="0.3">
      <c r="B2875" s="415" t="s">
        <v>53</v>
      </c>
      <c r="C2875" s="328"/>
      <c r="D2875" s="283" t="s">
        <v>0</v>
      </c>
      <c r="E2875" s="284" t="s">
        <v>1</v>
      </c>
      <c r="F2875" s="440" t="s">
        <v>61</v>
      </c>
      <c r="G2875" s="251" t="s">
        <v>56</v>
      </c>
      <c r="H2875" s="441" t="s">
        <v>158</v>
      </c>
      <c r="I2875" s="442" t="s">
        <v>159</v>
      </c>
      <c r="J2875" s="442" t="s">
        <v>160</v>
      </c>
      <c r="K2875" s="443" t="s">
        <v>161</v>
      </c>
      <c r="L2875" s="444" t="s">
        <v>162</v>
      </c>
    </row>
    <row r="2876" spans="2:13" x14ac:dyDescent="0.3">
      <c r="B2876" s="458" t="s">
        <v>980</v>
      </c>
      <c r="C2876" s="263"/>
      <c r="D2876" s="283" t="s">
        <v>5</v>
      </c>
      <c r="E2876" s="286">
        <v>1</v>
      </c>
      <c r="F2876" s="287">
        <v>5.6</v>
      </c>
      <c r="G2876" s="26">
        <v>5.6</v>
      </c>
      <c r="H2876" s="419">
        <v>0.71658078360667898</v>
      </c>
      <c r="I2876" s="275" t="s">
        <v>1232</v>
      </c>
      <c r="J2876" s="339" t="s">
        <v>163</v>
      </c>
      <c r="K2876" s="420">
        <v>1</v>
      </c>
      <c r="L2876" s="421">
        <v>0.71658078360667898</v>
      </c>
    </row>
    <row r="2877" spans="2:13" x14ac:dyDescent="0.3">
      <c r="B2877" s="422" t="s">
        <v>1291</v>
      </c>
      <c r="C2877" s="289"/>
      <c r="D2877" s="290" t="s">
        <v>1270</v>
      </c>
      <c r="E2877" s="291">
        <v>8.0000000000000002E-3</v>
      </c>
      <c r="F2877" s="292">
        <v>31.98</v>
      </c>
      <c r="G2877" s="26">
        <v>0.25584000000000001</v>
      </c>
      <c r="H2877" s="419">
        <v>3.2737504942487998E-2</v>
      </c>
      <c r="I2877" s="258" t="s">
        <v>1229</v>
      </c>
      <c r="J2877" s="339" t="s">
        <v>165</v>
      </c>
      <c r="K2877" s="420">
        <v>0.4</v>
      </c>
      <c r="L2877" s="421">
        <v>1.30950019769952E-2</v>
      </c>
    </row>
    <row r="2878" spans="2:13" x14ac:dyDescent="0.3">
      <c r="B2878" s="448" t="s">
        <v>1269</v>
      </c>
      <c r="C2878" s="447"/>
      <c r="D2878" s="290" t="s">
        <v>1270</v>
      </c>
      <c r="E2878" s="291">
        <v>8.0000000000000002E-3</v>
      </c>
      <c r="F2878" s="292">
        <v>52.9</v>
      </c>
      <c r="G2878" s="26">
        <v>0.42320000000000002</v>
      </c>
      <c r="H2878" s="419">
        <v>5.4153033503990464E-2</v>
      </c>
      <c r="I2878" s="258" t="s">
        <v>1230</v>
      </c>
      <c r="J2878" s="339" t="s">
        <v>165</v>
      </c>
      <c r="K2878" s="420">
        <v>0.4</v>
      </c>
      <c r="L2878" s="421">
        <v>2.1661213401596185E-2</v>
      </c>
    </row>
    <row r="2879" spans="2:13" ht="16.95" customHeight="1" x14ac:dyDescent="0.3">
      <c r="B2879" s="422"/>
      <c r="C2879" s="289"/>
      <c r="D2879" s="290"/>
      <c r="E2879" s="291"/>
      <c r="F2879" s="292"/>
      <c r="G2879" s="26">
        <v>0</v>
      </c>
      <c r="H2879" s="419">
        <v>0</v>
      </c>
      <c r="I2879" s="258"/>
      <c r="J2879" s="339"/>
      <c r="K2879" s="420"/>
      <c r="L2879" s="421">
        <v>0</v>
      </c>
    </row>
    <row r="2880" spans="2:13" x14ac:dyDescent="0.3">
      <c r="B2880" s="422"/>
      <c r="C2880" s="289"/>
      <c r="D2880" s="290"/>
      <c r="E2880" s="291"/>
      <c r="F2880" s="292"/>
      <c r="G2880" s="26">
        <v>0</v>
      </c>
      <c r="H2880" s="419">
        <v>0</v>
      </c>
      <c r="I2880" s="258"/>
      <c r="J2880" s="339"/>
      <c r="K2880" s="420"/>
      <c r="L2880" s="421">
        <v>0</v>
      </c>
    </row>
    <row r="2881" spans="2:12" x14ac:dyDescent="0.3">
      <c r="B2881" s="422"/>
      <c r="C2881" s="289"/>
      <c r="D2881" s="290"/>
      <c r="E2881" s="291"/>
      <c r="F2881" s="292"/>
      <c r="G2881" s="26">
        <v>0</v>
      </c>
      <c r="H2881" s="419">
        <v>0</v>
      </c>
      <c r="I2881" s="258"/>
      <c r="J2881" s="339"/>
      <c r="K2881" s="420"/>
      <c r="L2881" s="421">
        <v>0</v>
      </c>
    </row>
    <row r="2882" spans="2:12" x14ac:dyDescent="0.3">
      <c r="B2882" s="422"/>
      <c r="C2882" s="289"/>
      <c r="D2882" s="290"/>
      <c r="E2882" s="291"/>
      <c r="F2882" s="292"/>
      <c r="G2882" s="26">
        <v>0</v>
      </c>
      <c r="H2882" s="419">
        <v>0</v>
      </c>
      <c r="I2882" s="258"/>
      <c r="J2882" s="339"/>
      <c r="K2882" s="420"/>
      <c r="L2882" s="421">
        <v>0</v>
      </c>
    </row>
    <row r="2883" spans="2:12" x14ac:dyDescent="0.3">
      <c r="B2883" s="422"/>
      <c r="C2883" s="289"/>
      <c r="D2883" s="290"/>
      <c r="E2883" s="291"/>
      <c r="F2883" s="292"/>
      <c r="G2883" s="26">
        <v>0</v>
      </c>
      <c r="H2883" s="419">
        <v>0</v>
      </c>
      <c r="I2883" s="258"/>
      <c r="J2883" s="339"/>
      <c r="K2883" s="420"/>
      <c r="L2883" s="421">
        <v>0</v>
      </c>
    </row>
    <row r="2884" spans="2:12" x14ac:dyDescent="0.3">
      <c r="B2884" s="422"/>
      <c r="C2884" s="289"/>
      <c r="D2884" s="290"/>
      <c r="E2884" s="291"/>
      <c r="F2884" s="292"/>
      <c r="G2884" s="26">
        <v>0</v>
      </c>
      <c r="H2884" s="419">
        <v>0</v>
      </c>
      <c r="I2884" s="258"/>
      <c r="J2884" s="339"/>
      <c r="K2884" s="420"/>
      <c r="L2884" s="421">
        <v>0</v>
      </c>
    </row>
    <row r="2885" spans="2:12" x14ac:dyDescent="0.3">
      <c r="B2885" s="422"/>
      <c r="C2885" s="289"/>
      <c r="D2885" s="290"/>
      <c r="E2885" s="291"/>
      <c r="F2885" s="292"/>
      <c r="G2885" s="26">
        <v>0</v>
      </c>
      <c r="H2885" s="419">
        <v>0</v>
      </c>
      <c r="I2885" s="258"/>
      <c r="J2885" s="339"/>
      <c r="K2885" s="420"/>
      <c r="L2885" s="421">
        <v>0</v>
      </c>
    </row>
    <row r="2886" spans="2:12" x14ac:dyDescent="0.3">
      <c r="B2886" s="422"/>
      <c r="C2886" s="289"/>
      <c r="D2886" s="290"/>
      <c r="E2886" s="291"/>
      <c r="F2886" s="292"/>
      <c r="G2886" s="26">
        <v>0</v>
      </c>
      <c r="H2886" s="419">
        <v>0</v>
      </c>
      <c r="I2886" s="258"/>
      <c r="J2886" s="339"/>
      <c r="K2886" s="420"/>
      <c r="L2886" s="421">
        <v>0</v>
      </c>
    </row>
    <row r="2887" spans="2:12" x14ac:dyDescent="0.3">
      <c r="B2887" s="422"/>
      <c r="C2887" s="289"/>
      <c r="D2887" s="290"/>
      <c r="E2887" s="291"/>
      <c r="F2887" s="292"/>
      <c r="G2887" s="26">
        <v>0</v>
      </c>
      <c r="H2887" s="419">
        <v>0</v>
      </c>
      <c r="I2887" s="258"/>
      <c r="J2887" s="339"/>
      <c r="K2887" s="420"/>
      <c r="L2887" s="421">
        <v>0</v>
      </c>
    </row>
    <row r="2888" spans="2:12" x14ac:dyDescent="0.3">
      <c r="B2888" s="422"/>
      <c r="C2888" s="289"/>
      <c r="D2888" s="290"/>
      <c r="E2888" s="291"/>
      <c r="F2888" s="292"/>
      <c r="G2888" s="26">
        <v>0</v>
      </c>
      <c r="H2888" s="419">
        <v>0</v>
      </c>
      <c r="I2888" s="258"/>
      <c r="J2888" s="339"/>
      <c r="K2888" s="420"/>
      <c r="L2888" s="421">
        <v>0</v>
      </c>
    </row>
    <row r="2889" spans="2:12" x14ac:dyDescent="0.3">
      <c r="B2889" s="422">
        <v>0</v>
      </c>
      <c r="C2889" s="289"/>
      <c r="D2889" s="254">
        <v>0</v>
      </c>
      <c r="E2889" s="291"/>
      <c r="F2889" s="292"/>
      <c r="G2889" s="26">
        <v>0</v>
      </c>
      <c r="H2889" s="419">
        <v>0</v>
      </c>
      <c r="I2889" s="258"/>
      <c r="J2889" s="339">
        <v>0</v>
      </c>
      <c r="K2889" s="420">
        <v>0</v>
      </c>
      <c r="L2889" s="421">
        <v>0</v>
      </c>
    </row>
    <row r="2890" spans="2:12" x14ac:dyDescent="0.3">
      <c r="B2890" s="422"/>
      <c r="C2890" s="289"/>
      <c r="D2890" s="254"/>
      <c r="E2890" s="291"/>
      <c r="F2890" s="292"/>
      <c r="G2890" s="26">
        <v>0</v>
      </c>
      <c r="H2890" s="419">
        <v>0</v>
      </c>
      <c r="I2890" s="258"/>
      <c r="J2890" s="339"/>
      <c r="K2890" s="420"/>
      <c r="L2890" s="421">
        <v>0</v>
      </c>
    </row>
    <row r="2891" spans="2:12" x14ac:dyDescent="0.3">
      <c r="B2891" s="422">
        <v>0</v>
      </c>
      <c r="C2891" s="289"/>
      <c r="D2891" s="254">
        <v>0</v>
      </c>
      <c r="E2891" s="291"/>
      <c r="F2891" s="292"/>
      <c r="G2891" s="26">
        <v>0</v>
      </c>
      <c r="H2891" s="419">
        <v>0</v>
      </c>
      <c r="I2891" s="258"/>
      <c r="J2891" s="339">
        <v>0</v>
      </c>
      <c r="K2891" s="420">
        <v>0</v>
      </c>
      <c r="L2891" s="421">
        <v>0</v>
      </c>
    </row>
    <row r="2892" spans="2:12" x14ac:dyDescent="0.3">
      <c r="B2892" s="449" t="s">
        <v>62</v>
      </c>
      <c r="C2892" s="293"/>
      <c r="D2892" s="294"/>
      <c r="E2892" s="295"/>
      <c r="F2892" s="296"/>
      <c r="G2892" s="260">
        <v>6.2790400000000002</v>
      </c>
      <c r="H2892" s="438" t="s">
        <v>62</v>
      </c>
      <c r="I2892" s="261" t="s">
        <v>156</v>
      </c>
      <c r="J2892" s="262"/>
      <c r="K2892" s="426" t="s">
        <v>156</v>
      </c>
      <c r="L2892" s="439">
        <v>0.7513369989852704</v>
      </c>
    </row>
    <row r="2893" spans="2:12" x14ac:dyDescent="0.3">
      <c r="B2893" s="428" t="s">
        <v>63</v>
      </c>
      <c r="C2893" s="263"/>
      <c r="D2893" s="264"/>
      <c r="E2893" s="265"/>
      <c r="F2893" s="266"/>
      <c r="G2893" s="277"/>
      <c r="H2893" s="278"/>
      <c r="I2893" s="279"/>
      <c r="J2893" s="280"/>
      <c r="K2893" s="281"/>
      <c r="L2893" s="282">
        <v>0</v>
      </c>
    </row>
    <row r="2894" spans="2:12" ht="38.4" customHeight="1" x14ac:dyDescent="0.3">
      <c r="B2894" s="415" t="s">
        <v>53</v>
      </c>
      <c r="C2894" s="297"/>
      <c r="D2894" s="249" t="s">
        <v>0</v>
      </c>
      <c r="E2894" s="250" t="s">
        <v>1</v>
      </c>
      <c r="F2894" s="272" t="s">
        <v>61</v>
      </c>
      <c r="G2894" s="285" t="s">
        <v>56</v>
      </c>
      <c r="H2894" s="441" t="s">
        <v>158</v>
      </c>
      <c r="I2894" s="442" t="s">
        <v>159</v>
      </c>
      <c r="J2894" s="442" t="s">
        <v>160</v>
      </c>
      <c r="K2894" s="443" t="s">
        <v>161</v>
      </c>
      <c r="L2894" s="444" t="s">
        <v>162</v>
      </c>
    </row>
    <row r="2895" spans="2:12" x14ac:dyDescent="0.3">
      <c r="B2895" s="422">
        <v>0</v>
      </c>
      <c r="C2895" s="289"/>
      <c r="D2895" s="254">
        <v>0</v>
      </c>
      <c r="E2895" s="255"/>
      <c r="F2895" s="292"/>
      <c r="G2895" s="288">
        <v>0</v>
      </c>
      <c r="H2895" s="450">
        <v>0</v>
      </c>
      <c r="I2895" s="275"/>
      <c r="J2895" s="451">
        <v>0</v>
      </c>
      <c r="K2895" s="452">
        <v>0</v>
      </c>
      <c r="L2895" s="453">
        <v>0</v>
      </c>
    </row>
    <row r="2896" spans="2:12" x14ac:dyDescent="0.3">
      <c r="B2896" s="422">
        <v>0</v>
      </c>
      <c r="C2896" s="289"/>
      <c r="D2896" s="254">
        <v>0</v>
      </c>
      <c r="E2896" s="255"/>
      <c r="F2896" s="292"/>
      <c r="G2896" s="257">
        <v>0</v>
      </c>
      <c r="H2896" s="437">
        <v>0</v>
      </c>
      <c r="I2896" s="258"/>
      <c r="J2896" s="339">
        <v>0</v>
      </c>
      <c r="K2896" s="420">
        <v>0</v>
      </c>
      <c r="L2896" s="454">
        <v>0</v>
      </c>
    </row>
    <row r="2897" spans="2:13" ht="25.5" customHeight="1" x14ac:dyDescent="0.3">
      <c r="B2897" s="422">
        <v>0</v>
      </c>
      <c r="C2897" s="289"/>
      <c r="D2897" s="254">
        <v>0</v>
      </c>
      <c r="E2897" s="255"/>
      <c r="F2897" s="292"/>
      <c r="G2897" s="257">
        <v>0</v>
      </c>
      <c r="H2897" s="437">
        <v>0</v>
      </c>
      <c r="I2897" s="258"/>
      <c r="J2897" s="339">
        <v>0</v>
      </c>
      <c r="K2897" s="420">
        <v>0</v>
      </c>
      <c r="L2897" s="454">
        <v>0</v>
      </c>
    </row>
    <row r="2898" spans="2:13" ht="15" thickBot="1" x14ac:dyDescent="0.35">
      <c r="B2898" s="455" t="s">
        <v>64</v>
      </c>
      <c r="C2898" s="298"/>
      <c r="D2898" s="299"/>
      <c r="E2898" s="300"/>
      <c r="F2898" s="301"/>
      <c r="G2898" s="288">
        <v>0</v>
      </c>
      <c r="H2898" s="438" t="s">
        <v>64</v>
      </c>
      <c r="I2898" s="261" t="s">
        <v>156</v>
      </c>
      <c r="J2898" s="262"/>
      <c r="K2898" s="426" t="s">
        <v>156</v>
      </c>
      <c r="L2898" s="439">
        <v>0</v>
      </c>
    </row>
    <row r="2899" spans="2:13" ht="17.100000000000001" customHeight="1" x14ac:dyDescent="0.3">
      <c r="B2899" s="235"/>
      <c r="C2899" s="302"/>
      <c r="D2899" s="303" t="s">
        <v>65</v>
      </c>
      <c r="E2899" s="304"/>
      <c r="F2899" s="305"/>
      <c r="G2899" s="306">
        <v>7.8148900000000001</v>
      </c>
      <c r="H2899" s="307"/>
      <c r="I2899" s="308"/>
      <c r="J2899" s="309"/>
      <c r="K2899" s="308"/>
      <c r="L2899" s="310"/>
      <c r="M2899" s="409" t="s">
        <v>1244</v>
      </c>
    </row>
    <row r="2900" spans="2:13" x14ac:dyDescent="0.3">
      <c r="B2900" s="232"/>
      <c r="C2900" s="302"/>
      <c r="D2900" s="311" t="s">
        <v>7</v>
      </c>
      <c r="E2900" s="312"/>
      <c r="F2900" s="313">
        <v>0.1</v>
      </c>
      <c r="G2900" s="73">
        <v>0.78100000000000003</v>
      </c>
      <c r="H2900" s="314"/>
      <c r="I2900" s="315"/>
      <c r="J2900" s="316"/>
      <c r="K2900" s="456"/>
      <c r="L2900" s="317"/>
      <c r="M2900" s="409" t="s">
        <v>1245</v>
      </c>
    </row>
    <row r="2901" spans="2:13" x14ac:dyDescent="0.3">
      <c r="B2901" s="232"/>
      <c r="C2901" s="302"/>
      <c r="D2901" s="311" t="s">
        <v>8</v>
      </c>
      <c r="E2901" s="312"/>
      <c r="F2901" s="313">
        <v>0.1</v>
      </c>
      <c r="G2901" s="73">
        <v>0.78100000000000003</v>
      </c>
      <c r="H2901" s="314"/>
      <c r="I2901" s="315"/>
      <c r="J2901" s="316"/>
      <c r="K2901" s="456"/>
      <c r="L2901" s="317"/>
    </row>
    <row r="2902" spans="2:13" x14ac:dyDescent="0.3">
      <c r="C2902" s="302"/>
      <c r="D2902" s="318" t="s">
        <v>67</v>
      </c>
      <c r="E2902" s="319"/>
      <c r="F2902" s="305"/>
      <c r="G2902" s="76">
        <v>9.3770000000000007</v>
      </c>
      <c r="H2902" s="314"/>
      <c r="I2902" s="315"/>
      <c r="J2902" s="316"/>
      <c r="K2902" s="456"/>
      <c r="L2902" s="317"/>
    </row>
    <row r="2903" spans="2:13" ht="18.600000000000001" customHeight="1" thickBot="1" x14ac:dyDescent="0.35">
      <c r="B2903" s="232" t="s">
        <v>66</v>
      </c>
      <c r="C2903" s="302"/>
      <c r="D2903" s="320" t="s">
        <v>68</v>
      </c>
      <c r="E2903" s="321"/>
      <c r="F2903" s="322"/>
      <c r="G2903" s="78">
        <v>9.3800000000000008</v>
      </c>
      <c r="H2903" s="323">
        <v>1</v>
      </c>
      <c r="I2903" s="324"/>
      <c r="J2903" s="325"/>
      <c r="K2903" s="457"/>
      <c r="L2903" s="326">
        <v>0.942260991517475</v>
      </c>
    </row>
    <row r="2904" spans="2:13" x14ac:dyDescent="0.3">
      <c r="B2904" s="232"/>
      <c r="C2904" s="302"/>
      <c r="D2904" s="219"/>
      <c r="E2904" s="327"/>
      <c r="F2904" s="241"/>
      <c r="G2904" s="327"/>
      <c r="H2904" s="230"/>
      <c r="I2904" s="230"/>
      <c r="J2904" s="231"/>
      <c r="K2904" s="230"/>
      <c r="L2904" s="230"/>
    </row>
    <row r="2905" spans="2:13" x14ac:dyDescent="0.3">
      <c r="B2905" s="232"/>
      <c r="C2905" s="302"/>
      <c r="D2905" s="219"/>
      <c r="E2905" s="327"/>
      <c r="F2905" s="241"/>
      <c r="G2905" s="327"/>
      <c r="H2905" s="230"/>
      <c r="I2905" s="230"/>
      <c r="J2905" s="231"/>
      <c r="K2905" s="230"/>
      <c r="L2905" s="230"/>
    </row>
    <row r="2906" spans="2:13" x14ac:dyDescent="0.3">
      <c r="B2906" s="232"/>
      <c r="C2906" s="232"/>
      <c r="D2906" s="219"/>
      <c r="E2906" s="327"/>
      <c r="F2906" s="241"/>
      <c r="G2906" s="327"/>
      <c r="H2906" s="230"/>
      <c r="I2906" s="230"/>
      <c r="J2906" s="231"/>
      <c r="K2906" s="230"/>
      <c r="L2906" s="230"/>
    </row>
    <row r="2907" spans="2:13" x14ac:dyDescent="0.3">
      <c r="J2907" s="226"/>
    </row>
    <row r="2908" spans="2:13" x14ac:dyDescent="0.3">
      <c r="J2908" s="226"/>
    </row>
    <row r="2909" spans="2:13" x14ac:dyDescent="0.3">
      <c r="J2909" s="226"/>
    </row>
    <row r="2910" spans="2:13" ht="17.399999999999999" customHeight="1" x14ac:dyDescent="0.3">
      <c r="J2910" s="226"/>
    </row>
    <row r="2911" spans="2:13" ht="22.5" customHeight="1" x14ac:dyDescent="0.3"/>
    <row r="2912" spans="2:13" ht="22.5" customHeight="1" x14ac:dyDescent="0.3"/>
    <row r="2913" spans="2:13" ht="37.200000000000003" customHeight="1" x14ac:dyDescent="0.3">
      <c r="B2913" s="710" t="s">
        <v>1809</v>
      </c>
      <c r="C2913" s="710"/>
      <c r="D2913" s="710"/>
      <c r="E2913" s="710"/>
      <c r="F2913" s="710"/>
      <c r="G2913" s="710"/>
      <c r="H2913" s="710"/>
      <c r="I2913" s="710"/>
      <c r="J2913" s="710"/>
      <c r="K2913" s="710"/>
      <c r="L2913" s="710"/>
    </row>
    <row r="2914" spans="2:13" x14ac:dyDescent="0.3">
      <c r="B2914" s="227"/>
      <c r="C2914" s="227"/>
      <c r="D2914" s="228"/>
      <c r="E2914" s="229"/>
      <c r="F2914" s="229"/>
      <c r="G2914" s="229"/>
      <c r="H2914" s="230"/>
      <c r="I2914" s="230"/>
      <c r="J2914" s="231"/>
      <c r="K2914" s="230"/>
      <c r="L2914" s="230"/>
    </row>
    <row r="2915" spans="2:13" x14ac:dyDescent="0.3">
      <c r="B2915" s="410" t="s">
        <v>1222</v>
      </c>
      <c r="C2915" s="232" t="s">
        <v>1223</v>
      </c>
      <c r="D2915" s="232"/>
      <c r="E2915" s="232"/>
      <c r="F2915" s="233"/>
      <c r="G2915" s="234"/>
      <c r="H2915" s="230"/>
      <c r="J2915" s="231"/>
      <c r="K2915" s="230"/>
      <c r="L2915" s="230"/>
    </row>
    <row r="2916" spans="2:13" x14ac:dyDescent="0.3">
      <c r="B2916" s="232" t="s">
        <v>1224</v>
      </c>
      <c r="C2916" s="235" t="s">
        <v>157</v>
      </c>
      <c r="D2916" s="411"/>
      <c r="E2916" s="412"/>
      <c r="F2916" s="233"/>
      <c r="G2916" s="234"/>
      <c r="H2916" s="230"/>
      <c r="I2916" s="230"/>
      <c r="J2916" s="231"/>
      <c r="K2916" s="230"/>
      <c r="L2916" s="230"/>
    </row>
    <row r="2917" spans="2:13" ht="16.2" customHeight="1" x14ac:dyDescent="0.3">
      <c r="B2917" s="232"/>
      <c r="C2917" s="236"/>
      <c r="D2917" s="237"/>
      <c r="E2917" s="238"/>
      <c r="F2917" s="239"/>
      <c r="G2917" s="240"/>
      <c r="H2917" s="230"/>
      <c r="I2917" s="230"/>
      <c r="J2917" s="231"/>
      <c r="K2917" s="230"/>
      <c r="L2917" s="230"/>
    </row>
    <row r="2918" spans="2:13" ht="30.75" customHeight="1" x14ac:dyDescent="0.3">
      <c r="B2918" s="413" t="s">
        <v>48</v>
      </c>
      <c r="C2918" s="236"/>
      <c r="D2918" s="237"/>
      <c r="E2918" s="238"/>
      <c r="F2918" s="238"/>
      <c r="G2918" s="238"/>
      <c r="H2918" s="230"/>
      <c r="I2918" s="230"/>
      <c r="J2918" s="231"/>
      <c r="K2918" s="230"/>
      <c r="L2918" s="230"/>
    </row>
    <row r="2919" spans="2:13" ht="18.45" customHeight="1" x14ac:dyDescent="0.3">
      <c r="B2919" s="235" t="s">
        <v>49</v>
      </c>
      <c r="C2919" s="232" t="s">
        <v>981</v>
      </c>
      <c r="D2919" s="232"/>
      <c r="E2919" s="232"/>
      <c r="F2919" s="241" t="s">
        <v>50</v>
      </c>
      <c r="G2919" s="242" t="s">
        <v>5</v>
      </c>
      <c r="H2919" s="230"/>
      <c r="I2919" s="230"/>
      <c r="J2919" s="231"/>
      <c r="K2919" s="230"/>
      <c r="L2919" s="230"/>
    </row>
    <row r="2920" spans="2:13" ht="15" thickBot="1" x14ac:dyDescent="0.35">
      <c r="B2920" s="235" t="s">
        <v>51</v>
      </c>
      <c r="C2920" s="235" t="s">
        <v>982</v>
      </c>
      <c r="D2920" s="235"/>
      <c r="E2920" s="235"/>
      <c r="F2920" s="235"/>
      <c r="G2920" s="235"/>
      <c r="H2920" s="235"/>
      <c r="I2920" s="235"/>
      <c r="J2920" s="235"/>
      <c r="K2920" s="230"/>
      <c r="L2920" s="230"/>
    </row>
    <row r="2921" spans="2:13" ht="15" thickTop="1" x14ac:dyDescent="0.3">
      <c r="B2921" s="414" t="s">
        <v>52</v>
      </c>
      <c r="C2921" s="243"/>
      <c r="D2921" s="244"/>
      <c r="E2921" s="245"/>
      <c r="F2921" s="246"/>
      <c r="G2921" s="247"/>
      <c r="H2921" s="396" t="s">
        <v>164</v>
      </c>
      <c r="I2921" s="397"/>
      <c r="J2921" s="397"/>
      <c r="K2921" s="397"/>
      <c r="L2921" s="398"/>
    </row>
    <row r="2922" spans="2:13" x14ac:dyDescent="0.3">
      <c r="B2922" s="415" t="s">
        <v>53</v>
      </c>
      <c r="C2922" s="248" t="s">
        <v>1</v>
      </c>
      <c r="D2922" s="249" t="s">
        <v>54</v>
      </c>
      <c r="E2922" s="250" t="s">
        <v>23</v>
      </c>
      <c r="F2922" s="250" t="s">
        <v>55</v>
      </c>
      <c r="G2922" s="251" t="s">
        <v>56</v>
      </c>
      <c r="H2922" s="416" t="s">
        <v>158</v>
      </c>
      <c r="I2922" s="417" t="s">
        <v>159</v>
      </c>
      <c r="J2922" s="417" t="s">
        <v>160</v>
      </c>
      <c r="K2922" s="417" t="s">
        <v>161</v>
      </c>
      <c r="L2922" s="418" t="s">
        <v>162</v>
      </c>
    </row>
    <row r="2923" spans="2:13" x14ac:dyDescent="0.3">
      <c r="B2923" s="252"/>
      <c r="C2923" s="253"/>
      <c r="D2923" s="254"/>
      <c r="E2923" s="255">
        <v>0</v>
      </c>
      <c r="F2923" s="256"/>
      <c r="G2923" s="26">
        <v>0</v>
      </c>
      <c r="H2923" s="419">
        <v>0</v>
      </c>
      <c r="I2923" s="258"/>
      <c r="J2923" s="339"/>
      <c r="K2923" s="420"/>
      <c r="L2923" s="421">
        <v>0</v>
      </c>
    </row>
    <row r="2924" spans="2:13" x14ac:dyDescent="0.3">
      <c r="B2924" s="422">
        <v>0</v>
      </c>
      <c r="C2924" s="253"/>
      <c r="D2924" s="254">
        <v>0</v>
      </c>
      <c r="E2924" s="255">
        <v>0</v>
      </c>
      <c r="F2924" s="256"/>
      <c r="G2924" s="26">
        <v>0</v>
      </c>
      <c r="H2924" s="419">
        <v>0</v>
      </c>
      <c r="I2924" s="258"/>
      <c r="J2924" s="339">
        <v>0</v>
      </c>
      <c r="K2924" s="420">
        <v>0</v>
      </c>
      <c r="L2924" s="421">
        <v>0</v>
      </c>
    </row>
    <row r="2925" spans="2:13" x14ac:dyDescent="0.3">
      <c r="B2925" s="422">
        <v>0</v>
      </c>
      <c r="C2925" s="253"/>
      <c r="D2925" s="254">
        <v>0</v>
      </c>
      <c r="E2925" s="255">
        <v>0</v>
      </c>
      <c r="F2925" s="256"/>
      <c r="G2925" s="26">
        <v>0</v>
      </c>
      <c r="H2925" s="419">
        <v>0</v>
      </c>
      <c r="I2925" s="258"/>
      <c r="J2925" s="339">
        <v>0</v>
      </c>
      <c r="K2925" s="420">
        <v>0</v>
      </c>
      <c r="L2925" s="421">
        <v>0</v>
      </c>
    </row>
    <row r="2926" spans="2:13" x14ac:dyDescent="0.3">
      <c r="B2926" s="422">
        <v>0</v>
      </c>
      <c r="C2926" s="253"/>
      <c r="D2926" s="254">
        <v>0</v>
      </c>
      <c r="E2926" s="255">
        <v>0</v>
      </c>
      <c r="F2926" s="256"/>
      <c r="G2926" s="26">
        <v>0</v>
      </c>
      <c r="H2926" s="419">
        <v>0</v>
      </c>
      <c r="I2926" s="258"/>
      <c r="J2926" s="339">
        <v>0</v>
      </c>
      <c r="K2926" s="420">
        <v>0</v>
      </c>
      <c r="L2926" s="421">
        <v>0</v>
      </c>
    </row>
    <row r="2927" spans="2:13" ht="15" customHeight="1" x14ac:dyDescent="0.3">
      <c r="B2927" s="422">
        <v>0</v>
      </c>
      <c r="C2927" s="253"/>
      <c r="D2927" s="254">
        <v>0</v>
      </c>
      <c r="E2927" s="255">
        <v>0</v>
      </c>
      <c r="F2927" s="256"/>
      <c r="G2927" s="26">
        <v>0</v>
      </c>
      <c r="H2927" s="419">
        <v>0</v>
      </c>
      <c r="I2927" s="258"/>
      <c r="J2927" s="339">
        <v>0</v>
      </c>
      <c r="K2927" s="420">
        <v>0</v>
      </c>
      <c r="L2927" s="421">
        <v>0</v>
      </c>
    </row>
    <row r="2928" spans="2:13" ht="15" customHeight="1" x14ac:dyDescent="0.3">
      <c r="B2928" s="422" t="s">
        <v>73</v>
      </c>
      <c r="C2928" s="253"/>
      <c r="D2928" s="254">
        <v>0</v>
      </c>
      <c r="E2928" s="255">
        <v>0</v>
      </c>
      <c r="F2928" s="256"/>
      <c r="G2928" s="26">
        <v>6.9000000000000006E-2</v>
      </c>
      <c r="H2928" s="419">
        <v>1.5347930920964831E-2</v>
      </c>
      <c r="I2928" s="258" t="s">
        <v>1231</v>
      </c>
      <c r="J2928" s="61" t="s">
        <v>165</v>
      </c>
      <c r="K2928" s="100">
        <v>0.4</v>
      </c>
      <c r="L2928" s="101">
        <v>6.1391723683859329E-3</v>
      </c>
      <c r="M2928" s="62">
        <v>18</v>
      </c>
    </row>
    <row r="2929" spans="2:13" ht="15" customHeight="1" x14ac:dyDescent="0.3">
      <c r="B2929" s="422" t="s">
        <v>57</v>
      </c>
      <c r="C2929" s="253"/>
      <c r="D2929" s="259"/>
      <c r="E2929" s="255"/>
      <c r="F2929" s="256"/>
      <c r="G2929" s="260">
        <v>6.9000000000000006E-2</v>
      </c>
      <c r="H2929" s="425" t="s">
        <v>57</v>
      </c>
      <c r="I2929" s="261" t="s">
        <v>156</v>
      </c>
      <c r="J2929" s="262"/>
      <c r="K2929" s="426" t="s">
        <v>156</v>
      </c>
      <c r="L2929" s="427">
        <v>6.1391723683859329E-3</v>
      </c>
    </row>
    <row r="2930" spans="2:13" ht="15" customHeight="1" x14ac:dyDescent="0.3">
      <c r="B2930" s="428" t="s">
        <v>22</v>
      </c>
      <c r="C2930" s="263"/>
      <c r="D2930" s="264"/>
      <c r="E2930" s="265"/>
      <c r="F2930" s="266"/>
      <c r="G2930" s="267"/>
      <c r="H2930" s="429"/>
      <c r="I2930" s="268"/>
      <c r="J2930" s="269"/>
      <c r="K2930" s="430"/>
      <c r="L2930" s="270"/>
    </row>
    <row r="2931" spans="2:13" ht="15" customHeight="1" x14ac:dyDescent="0.3">
      <c r="B2931" s="431" t="s">
        <v>58</v>
      </c>
      <c r="C2931" s="271" t="s">
        <v>1</v>
      </c>
      <c r="D2931" s="329" t="s">
        <v>59</v>
      </c>
      <c r="E2931" s="272" t="s">
        <v>23</v>
      </c>
      <c r="F2931" s="272" t="s">
        <v>55</v>
      </c>
      <c r="G2931" s="273" t="s">
        <v>56</v>
      </c>
      <c r="H2931" s="416" t="s">
        <v>158</v>
      </c>
      <c r="I2931" s="417" t="s">
        <v>159</v>
      </c>
      <c r="J2931" s="417" t="s">
        <v>160</v>
      </c>
      <c r="K2931" s="432" t="s">
        <v>161</v>
      </c>
      <c r="L2931" s="418" t="s">
        <v>162</v>
      </c>
    </row>
    <row r="2932" spans="2:13" ht="15" customHeight="1" x14ac:dyDescent="0.3">
      <c r="B2932" s="8" t="s">
        <v>24</v>
      </c>
      <c r="C2932" s="25">
        <v>1</v>
      </c>
      <c r="D2932" s="3">
        <v>4.05</v>
      </c>
      <c r="E2932" s="26">
        <v>4.05</v>
      </c>
      <c r="F2932" s="26">
        <v>0.16</v>
      </c>
      <c r="G2932" s="26">
        <v>0.64800000000000002</v>
      </c>
      <c r="H2932" s="433">
        <v>0.14413709038819145</v>
      </c>
      <c r="I2932" s="97"/>
      <c r="J2932" s="434" t="s">
        <v>163</v>
      </c>
      <c r="K2932" s="435">
        <v>1</v>
      </c>
      <c r="L2932" s="436">
        <v>0.14413709038819145</v>
      </c>
      <c r="M2932" s="62">
        <v>101</v>
      </c>
    </row>
    <row r="2933" spans="2:13" ht="18.45" customHeight="1" x14ac:dyDescent="0.3">
      <c r="B2933" s="8" t="s">
        <v>37</v>
      </c>
      <c r="C2933" s="25">
        <v>1</v>
      </c>
      <c r="D2933" s="3">
        <v>4.0999999999999996</v>
      </c>
      <c r="E2933" s="26">
        <v>4.0999999999999996</v>
      </c>
      <c r="F2933" s="26">
        <v>0.16</v>
      </c>
      <c r="G2933" s="26">
        <v>0.65599999999999992</v>
      </c>
      <c r="H2933" s="419">
        <v>0.1459165606398975</v>
      </c>
      <c r="I2933" s="99"/>
      <c r="J2933" s="423" t="s">
        <v>163</v>
      </c>
      <c r="K2933" s="424">
        <v>1</v>
      </c>
      <c r="L2933" s="421">
        <v>0.1459165606398975</v>
      </c>
      <c r="M2933" s="62">
        <v>122</v>
      </c>
    </row>
    <row r="2934" spans="2:13" ht="25.2" customHeight="1" x14ac:dyDescent="0.3">
      <c r="B2934" s="8" t="s">
        <v>69</v>
      </c>
      <c r="C2934" s="25">
        <v>0.1</v>
      </c>
      <c r="D2934" s="3">
        <v>4.55</v>
      </c>
      <c r="E2934" s="26">
        <v>0.45500000000000002</v>
      </c>
      <c r="F2934" s="27">
        <v>0.16</v>
      </c>
      <c r="G2934" s="26">
        <v>7.2800000000000004E-2</v>
      </c>
      <c r="H2934" s="419">
        <v>1.6193179290525214E-2</v>
      </c>
      <c r="I2934" s="99"/>
      <c r="J2934" s="423" t="s">
        <v>163</v>
      </c>
      <c r="K2934" s="424">
        <v>1</v>
      </c>
      <c r="L2934" s="421">
        <v>1.6193179290525214E-2</v>
      </c>
      <c r="M2934" s="62">
        <v>113</v>
      </c>
    </row>
    <row r="2935" spans="2:13" ht="25.2" customHeight="1" x14ac:dyDescent="0.3">
      <c r="B2935" s="422"/>
      <c r="C2935" s="253"/>
      <c r="D2935" s="254"/>
      <c r="E2935" s="255"/>
      <c r="F2935" s="255"/>
      <c r="G2935" s="257"/>
      <c r="H2935" s="437">
        <v>0</v>
      </c>
      <c r="I2935" s="258" t="s">
        <v>1228</v>
      </c>
      <c r="J2935" s="339"/>
      <c r="K2935" s="420"/>
      <c r="L2935" s="421">
        <v>0</v>
      </c>
    </row>
    <row r="2936" spans="2:13" ht="15" customHeight="1" x14ac:dyDescent="0.3">
      <c r="B2936" s="422"/>
      <c r="C2936" s="253"/>
      <c r="D2936" s="254"/>
      <c r="E2936" s="255"/>
      <c r="F2936" s="255"/>
      <c r="G2936" s="257"/>
      <c r="H2936" s="437">
        <v>0</v>
      </c>
      <c r="I2936" s="258" t="s">
        <v>1229</v>
      </c>
      <c r="J2936" s="339">
        <v>0</v>
      </c>
      <c r="K2936" s="420">
        <v>0</v>
      </c>
      <c r="L2936" s="421">
        <v>0</v>
      </c>
    </row>
    <row r="2937" spans="2:13" x14ac:dyDescent="0.3">
      <c r="B2937" s="422">
        <v>0</v>
      </c>
      <c r="C2937" s="253"/>
      <c r="D2937" s="254">
        <v>0</v>
      </c>
      <c r="E2937" s="255">
        <v>0</v>
      </c>
      <c r="F2937" s="255"/>
      <c r="G2937" s="257">
        <v>0</v>
      </c>
      <c r="H2937" s="437">
        <v>0</v>
      </c>
      <c r="I2937" s="258" t="s">
        <v>1230</v>
      </c>
      <c r="J2937" s="339">
        <v>0</v>
      </c>
      <c r="K2937" s="420">
        <v>0</v>
      </c>
      <c r="L2937" s="421">
        <v>0</v>
      </c>
    </row>
    <row r="2938" spans="2:13" x14ac:dyDescent="0.3">
      <c r="B2938" s="422">
        <v>0</v>
      </c>
      <c r="C2938" s="253"/>
      <c r="D2938" s="254">
        <v>0</v>
      </c>
      <c r="E2938" s="255">
        <v>0</v>
      </c>
      <c r="F2938" s="256"/>
      <c r="G2938" s="257">
        <v>0</v>
      </c>
      <c r="H2938" s="437">
        <v>0</v>
      </c>
      <c r="I2938" s="258" t="s">
        <v>1231</v>
      </c>
      <c r="J2938" s="339">
        <v>0</v>
      </c>
      <c r="K2938" s="420">
        <v>0</v>
      </c>
      <c r="L2938" s="421">
        <v>0</v>
      </c>
    </row>
    <row r="2939" spans="2:13" x14ac:dyDescent="0.3">
      <c r="B2939" s="422">
        <v>0</v>
      </c>
      <c r="C2939" s="253"/>
      <c r="D2939" s="254">
        <v>0</v>
      </c>
      <c r="E2939" s="255">
        <v>0</v>
      </c>
      <c r="F2939" s="256"/>
      <c r="G2939" s="257">
        <v>0</v>
      </c>
      <c r="H2939" s="437">
        <v>0</v>
      </c>
      <c r="I2939" s="258" t="s">
        <v>1237</v>
      </c>
      <c r="J2939" s="339">
        <v>0</v>
      </c>
      <c r="K2939" s="420">
        <v>0</v>
      </c>
      <c r="L2939" s="421">
        <v>0</v>
      </c>
    </row>
    <row r="2940" spans="2:13" x14ac:dyDescent="0.3">
      <c r="B2940" s="422">
        <v>0</v>
      </c>
      <c r="C2940" s="253"/>
      <c r="D2940" s="254">
        <v>0</v>
      </c>
      <c r="E2940" s="255">
        <v>0</v>
      </c>
      <c r="F2940" s="256"/>
      <c r="G2940" s="257">
        <v>0</v>
      </c>
      <c r="H2940" s="437">
        <v>0</v>
      </c>
      <c r="I2940" s="258" t="s">
        <v>1238</v>
      </c>
      <c r="J2940" s="339">
        <v>0</v>
      </c>
      <c r="K2940" s="420">
        <v>0</v>
      </c>
      <c r="L2940" s="421">
        <v>0</v>
      </c>
    </row>
    <row r="2941" spans="2:13" x14ac:dyDescent="0.3">
      <c r="B2941" s="422" t="s">
        <v>60</v>
      </c>
      <c r="C2941" s="253"/>
      <c r="D2941" s="259"/>
      <c r="E2941" s="255"/>
      <c r="F2941" s="256"/>
      <c r="G2941" s="260">
        <v>1.3767999999999998</v>
      </c>
      <c r="H2941" s="438" t="s">
        <v>60</v>
      </c>
      <c r="I2941" s="261" t="s">
        <v>156</v>
      </c>
      <c r="J2941" s="262"/>
      <c r="K2941" s="426" t="s">
        <v>156</v>
      </c>
      <c r="L2941" s="439">
        <v>0.30624683031861416</v>
      </c>
    </row>
    <row r="2942" spans="2:13" x14ac:dyDescent="0.3">
      <c r="B2942" s="428" t="s">
        <v>38</v>
      </c>
      <c r="C2942" s="263"/>
      <c r="D2942" s="264"/>
      <c r="E2942" s="276"/>
      <c r="F2942" s="266"/>
      <c r="G2942" s="277"/>
      <c r="H2942" s="278"/>
      <c r="I2942" s="279"/>
      <c r="J2942" s="280"/>
      <c r="K2942" s="281"/>
      <c r="L2942" s="282"/>
    </row>
    <row r="2943" spans="2:13" x14ac:dyDescent="0.3">
      <c r="B2943" s="415" t="s">
        <v>53</v>
      </c>
      <c r="C2943" s="328"/>
      <c r="D2943" s="283" t="s">
        <v>0</v>
      </c>
      <c r="E2943" s="284" t="s">
        <v>1</v>
      </c>
      <c r="F2943" s="440" t="s">
        <v>61</v>
      </c>
      <c r="G2943" s="251" t="s">
        <v>56</v>
      </c>
      <c r="H2943" s="441" t="s">
        <v>158</v>
      </c>
      <c r="I2943" s="442" t="s">
        <v>159</v>
      </c>
      <c r="J2943" s="442" t="s">
        <v>160</v>
      </c>
      <c r="K2943" s="443" t="s">
        <v>161</v>
      </c>
      <c r="L2943" s="444" t="s">
        <v>162</v>
      </c>
    </row>
    <row r="2944" spans="2:13" x14ac:dyDescent="0.3">
      <c r="B2944" s="458" t="s">
        <v>1328</v>
      </c>
      <c r="C2944" s="263"/>
      <c r="D2944" s="283" t="s">
        <v>5</v>
      </c>
      <c r="E2944" s="286">
        <v>1</v>
      </c>
      <c r="F2944" s="287">
        <v>1.65</v>
      </c>
      <c r="G2944" s="26">
        <v>1.65</v>
      </c>
      <c r="H2944" s="419">
        <v>0.36701573941437637</v>
      </c>
      <c r="I2944" s="275" t="s">
        <v>1232</v>
      </c>
      <c r="J2944" s="339" t="s">
        <v>163</v>
      </c>
      <c r="K2944" s="420">
        <v>1</v>
      </c>
      <c r="L2944" s="421">
        <v>0.36701573941437637</v>
      </c>
    </row>
    <row r="2945" spans="2:12" x14ac:dyDescent="0.3">
      <c r="B2945" s="422" t="s">
        <v>1329</v>
      </c>
      <c r="C2945" s="289"/>
      <c r="D2945" s="290" t="s">
        <v>5</v>
      </c>
      <c r="E2945" s="291">
        <v>1</v>
      </c>
      <c r="F2945" s="292">
        <v>0.42</v>
      </c>
      <c r="G2945" s="26">
        <v>0.42</v>
      </c>
      <c r="H2945" s="419">
        <v>9.3422188214568533E-2</v>
      </c>
      <c r="I2945" s="258" t="s">
        <v>1229</v>
      </c>
      <c r="J2945" s="339" t="s">
        <v>163</v>
      </c>
      <c r="K2945" s="420">
        <v>1</v>
      </c>
      <c r="L2945" s="421">
        <v>9.3422188214568533E-2</v>
      </c>
    </row>
    <row r="2946" spans="2:12" x14ac:dyDescent="0.3">
      <c r="B2946" s="448" t="s">
        <v>1330</v>
      </c>
      <c r="C2946" s="447"/>
      <c r="D2946" s="290" t="s">
        <v>5</v>
      </c>
      <c r="E2946" s="291">
        <v>1</v>
      </c>
      <c r="F2946" s="292">
        <v>0.55000000000000004</v>
      </c>
      <c r="G2946" s="26">
        <v>0.55000000000000004</v>
      </c>
      <c r="H2946" s="419">
        <v>0.12233857980479214</v>
      </c>
      <c r="I2946" s="258" t="s">
        <v>1230</v>
      </c>
      <c r="J2946" s="339" t="s">
        <v>163</v>
      </c>
      <c r="K2946" s="420">
        <v>1</v>
      </c>
      <c r="L2946" s="421">
        <v>0.12233857980479214</v>
      </c>
    </row>
    <row r="2947" spans="2:12" x14ac:dyDescent="0.3">
      <c r="B2947" s="422" t="s">
        <v>1298</v>
      </c>
      <c r="C2947" s="289"/>
      <c r="D2947" s="290" t="s">
        <v>1318</v>
      </c>
      <c r="E2947" s="291">
        <v>5.0000000000000001E-3</v>
      </c>
      <c r="F2947" s="292">
        <v>31.98</v>
      </c>
      <c r="G2947" s="26">
        <v>0.15990000000000001</v>
      </c>
      <c r="H2947" s="419">
        <v>3.5567161655975024E-2</v>
      </c>
      <c r="I2947" s="258"/>
      <c r="J2947" s="339" t="s">
        <v>165</v>
      </c>
      <c r="K2947" s="420">
        <v>0.4</v>
      </c>
      <c r="L2947" s="421">
        <v>1.422686466239001E-2</v>
      </c>
    </row>
    <row r="2948" spans="2:12" x14ac:dyDescent="0.3">
      <c r="B2948" s="422" t="s">
        <v>1269</v>
      </c>
      <c r="C2948" s="289"/>
      <c r="D2948" s="290" t="s">
        <v>1318</v>
      </c>
      <c r="E2948" s="291">
        <v>5.0000000000000001E-3</v>
      </c>
      <c r="F2948" s="292">
        <v>52.9</v>
      </c>
      <c r="G2948" s="26">
        <v>0.26450000000000001</v>
      </c>
      <c r="H2948" s="419">
        <v>5.8833735197031854E-2</v>
      </c>
      <c r="I2948" s="258"/>
      <c r="J2948" s="339" t="s">
        <v>165</v>
      </c>
      <c r="K2948" s="420">
        <v>0.4</v>
      </c>
      <c r="L2948" s="421">
        <v>2.3533494078812743E-2</v>
      </c>
    </row>
    <row r="2949" spans="2:12" x14ac:dyDescent="0.3">
      <c r="B2949" s="422" t="s">
        <v>1257</v>
      </c>
      <c r="C2949" s="289"/>
      <c r="D2949" s="290" t="s">
        <v>5</v>
      </c>
      <c r="E2949" s="291">
        <v>2E-3</v>
      </c>
      <c r="F2949" s="292">
        <v>1.96</v>
      </c>
      <c r="G2949" s="26">
        <v>3.9199999999999999E-3</v>
      </c>
      <c r="H2949" s="419">
        <v>8.7194042333597292E-4</v>
      </c>
      <c r="I2949" s="258"/>
      <c r="J2949" s="339" t="s">
        <v>165</v>
      </c>
      <c r="K2949" s="420">
        <v>0.4</v>
      </c>
      <c r="L2949" s="421">
        <v>3.487761693343892E-4</v>
      </c>
    </row>
    <row r="2950" spans="2:12" x14ac:dyDescent="0.3">
      <c r="B2950" s="448" t="s">
        <v>1258</v>
      </c>
      <c r="C2950" s="447"/>
      <c r="D2950" s="290" t="s">
        <v>5</v>
      </c>
      <c r="E2950" s="291">
        <v>2E-3</v>
      </c>
      <c r="F2950" s="292">
        <v>0.8</v>
      </c>
      <c r="G2950" s="26">
        <v>1.6000000000000001E-3</v>
      </c>
      <c r="H2950" s="419">
        <v>3.558940503412135E-4</v>
      </c>
      <c r="I2950" s="258"/>
      <c r="J2950" s="339" t="s">
        <v>165</v>
      </c>
      <c r="K2950" s="420">
        <v>0.4</v>
      </c>
      <c r="L2950" s="421">
        <v>1.423576201364854E-4</v>
      </c>
    </row>
    <row r="2951" spans="2:12" x14ac:dyDescent="0.3">
      <c r="B2951" s="448"/>
      <c r="C2951" s="410"/>
      <c r="D2951" s="290"/>
      <c r="E2951" s="291"/>
      <c r="F2951" s="292"/>
      <c r="G2951" s="26">
        <v>0</v>
      </c>
      <c r="H2951" s="419">
        <v>0</v>
      </c>
      <c r="I2951" s="258"/>
      <c r="J2951" s="339"/>
      <c r="K2951" s="420"/>
      <c r="L2951" s="421">
        <v>0</v>
      </c>
    </row>
    <row r="2952" spans="2:12" x14ac:dyDescent="0.3">
      <c r="B2952" s="448"/>
      <c r="C2952" s="410"/>
      <c r="D2952" s="290"/>
      <c r="E2952" s="291"/>
      <c r="F2952" s="292"/>
      <c r="G2952" s="26">
        <v>0</v>
      </c>
      <c r="H2952" s="419">
        <v>0</v>
      </c>
      <c r="I2952" s="258"/>
      <c r="J2952" s="339"/>
      <c r="K2952" s="420"/>
      <c r="L2952" s="421">
        <v>0</v>
      </c>
    </row>
    <row r="2953" spans="2:12" x14ac:dyDescent="0.3">
      <c r="B2953" s="448"/>
      <c r="C2953" s="410"/>
      <c r="D2953" s="290"/>
      <c r="E2953" s="291"/>
      <c r="F2953" s="292"/>
      <c r="G2953" s="26">
        <v>0</v>
      </c>
      <c r="H2953" s="419">
        <v>0</v>
      </c>
      <c r="I2953" s="258"/>
      <c r="J2953" s="339"/>
      <c r="K2953" s="420"/>
      <c r="L2953" s="421">
        <v>0</v>
      </c>
    </row>
    <row r="2954" spans="2:12" x14ac:dyDescent="0.3">
      <c r="B2954" s="448"/>
      <c r="C2954" s="410"/>
      <c r="D2954" s="290"/>
      <c r="E2954" s="291"/>
      <c r="F2954" s="292"/>
      <c r="G2954" s="26">
        <v>0</v>
      </c>
      <c r="H2954" s="419">
        <v>0</v>
      </c>
      <c r="I2954" s="258"/>
      <c r="J2954" s="339"/>
      <c r="K2954" s="420"/>
      <c r="L2954" s="421">
        <v>0</v>
      </c>
    </row>
    <row r="2955" spans="2:12" x14ac:dyDescent="0.3">
      <c r="B2955" s="448"/>
      <c r="C2955" s="410"/>
      <c r="D2955" s="290"/>
      <c r="E2955" s="291"/>
      <c r="F2955" s="292"/>
      <c r="G2955" s="26">
        <v>0</v>
      </c>
      <c r="H2955" s="419">
        <v>0</v>
      </c>
      <c r="I2955" s="258"/>
      <c r="J2955" s="339"/>
      <c r="K2955" s="420"/>
      <c r="L2955" s="421">
        <v>0</v>
      </c>
    </row>
    <row r="2956" spans="2:12" x14ac:dyDescent="0.3">
      <c r="B2956" s="448"/>
      <c r="C2956" s="410"/>
      <c r="D2956" s="290"/>
      <c r="E2956" s="291"/>
      <c r="F2956" s="292"/>
      <c r="G2956" s="26">
        <v>0</v>
      </c>
      <c r="H2956" s="419">
        <v>0</v>
      </c>
      <c r="I2956" s="258"/>
      <c r="J2956" s="339"/>
      <c r="K2956" s="420"/>
      <c r="L2956" s="421">
        <v>0</v>
      </c>
    </row>
    <row r="2957" spans="2:12" x14ac:dyDescent="0.3">
      <c r="B2957" s="448"/>
      <c r="C2957" s="410"/>
      <c r="D2957" s="290"/>
      <c r="E2957" s="291"/>
      <c r="F2957" s="292"/>
      <c r="G2957" s="26">
        <v>0</v>
      </c>
      <c r="H2957" s="419">
        <v>0</v>
      </c>
      <c r="I2957" s="258"/>
      <c r="J2957" s="339"/>
      <c r="K2957" s="420"/>
      <c r="L2957" s="421">
        <v>0</v>
      </c>
    </row>
    <row r="2958" spans="2:12" x14ac:dyDescent="0.3">
      <c r="B2958" s="448"/>
      <c r="C2958" s="410"/>
      <c r="D2958" s="290"/>
      <c r="E2958" s="291"/>
      <c r="F2958" s="292"/>
      <c r="G2958" s="26">
        <v>0</v>
      </c>
      <c r="H2958" s="419">
        <v>0</v>
      </c>
      <c r="I2958" s="258"/>
      <c r="J2958" s="339"/>
      <c r="K2958" s="420"/>
      <c r="L2958" s="421">
        <v>0</v>
      </c>
    </row>
    <row r="2959" spans="2:12" x14ac:dyDescent="0.3">
      <c r="B2959" s="422">
        <v>0</v>
      </c>
      <c r="C2959" s="289"/>
      <c r="D2959" s="254">
        <v>0</v>
      </c>
      <c r="E2959" s="291"/>
      <c r="F2959" s="292"/>
      <c r="G2959" s="26">
        <v>0</v>
      </c>
      <c r="H2959" s="419">
        <v>0</v>
      </c>
      <c r="I2959" s="258"/>
      <c r="J2959" s="339">
        <v>0</v>
      </c>
      <c r="K2959" s="420">
        <v>0</v>
      </c>
      <c r="L2959" s="421">
        <v>0</v>
      </c>
    </row>
    <row r="2960" spans="2:12" x14ac:dyDescent="0.3">
      <c r="B2960" s="449" t="s">
        <v>62</v>
      </c>
      <c r="C2960" s="293"/>
      <c r="D2960" s="294"/>
      <c r="E2960" s="295"/>
      <c r="F2960" s="296"/>
      <c r="G2960" s="260">
        <v>3.0499199999999997</v>
      </c>
      <c r="H2960" s="438" t="s">
        <v>62</v>
      </c>
      <c r="I2960" s="261" t="s">
        <v>156</v>
      </c>
      <c r="J2960" s="262"/>
      <c r="K2960" s="426" t="s">
        <v>156</v>
      </c>
      <c r="L2960" s="439">
        <v>0.62102799996441072</v>
      </c>
    </row>
    <row r="2961" spans="2:13" x14ac:dyDescent="0.3">
      <c r="B2961" s="428" t="s">
        <v>63</v>
      </c>
      <c r="C2961" s="263"/>
      <c r="D2961" s="264"/>
      <c r="E2961" s="265"/>
      <c r="F2961" s="266"/>
      <c r="G2961" s="277"/>
      <c r="H2961" s="278"/>
      <c r="I2961" s="279"/>
      <c r="J2961" s="280"/>
      <c r="K2961" s="281"/>
      <c r="L2961" s="282">
        <v>0</v>
      </c>
    </row>
    <row r="2962" spans="2:13" ht="19.5" customHeight="1" x14ac:dyDescent="0.3">
      <c r="B2962" s="415" t="s">
        <v>53</v>
      </c>
      <c r="C2962" s="297"/>
      <c r="D2962" s="249" t="s">
        <v>0</v>
      </c>
      <c r="E2962" s="250" t="s">
        <v>1</v>
      </c>
      <c r="F2962" s="272" t="s">
        <v>61</v>
      </c>
      <c r="G2962" s="285" t="s">
        <v>56</v>
      </c>
      <c r="H2962" s="441" t="s">
        <v>158</v>
      </c>
      <c r="I2962" s="442" t="s">
        <v>159</v>
      </c>
      <c r="J2962" s="442" t="s">
        <v>160</v>
      </c>
      <c r="K2962" s="443" t="s">
        <v>161</v>
      </c>
      <c r="L2962" s="444" t="s">
        <v>162</v>
      </c>
    </row>
    <row r="2963" spans="2:13" x14ac:dyDescent="0.3">
      <c r="B2963" s="422">
        <v>0</v>
      </c>
      <c r="C2963" s="289"/>
      <c r="D2963" s="254">
        <v>0</v>
      </c>
      <c r="E2963" s="255"/>
      <c r="F2963" s="292"/>
      <c r="G2963" s="288">
        <v>0</v>
      </c>
      <c r="H2963" s="450">
        <v>0</v>
      </c>
      <c r="I2963" s="275"/>
      <c r="J2963" s="451">
        <v>0</v>
      </c>
      <c r="K2963" s="452">
        <v>0</v>
      </c>
      <c r="L2963" s="453">
        <v>0</v>
      </c>
    </row>
    <row r="2964" spans="2:13" x14ac:dyDescent="0.3">
      <c r="B2964" s="422">
        <v>0</v>
      </c>
      <c r="C2964" s="289"/>
      <c r="D2964" s="254">
        <v>0</v>
      </c>
      <c r="E2964" s="255"/>
      <c r="F2964" s="292"/>
      <c r="G2964" s="257">
        <v>0</v>
      </c>
      <c r="H2964" s="437">
        <v>0</v>
      </c>
      <c r="I2964" s="258"/>
      <c r="J2964" s="339">
        <v>0</v>
      </c>
      <c r="K2964" s="420">
        <v>0</v>
      </c>
      <c r="L2964" s="454">
        <v>0</v>
      </c>
    </row>
    <row r="2965" spans="2:13" ht="18.600000000000001" customHeight="1" x14ac:dyDescent="0.3">
      <c r="B2965" s="422">
        <v>0</v>
      </c>
      <c r="C2965" s="289"/>
      <c r="D2965" s="254">
        <v>0</v>
      </c>
      <c r="E2965" s="255"/>
      <c r="F2965" s="292"/>
      <c r="G2965" s="257">
        <v>0</v>
      </c>
      <c r="H2965" s="437">
        <v>0</v>
      </c>
      <c r="I2965" s="258"/>
      <c r="J2965" s="339">
        <v>0</v>
      </c>
      <c r="K2965" s="420">
        <v>0</v>
      </c>
      <c r="L2965" s="454">
        <v>0</v>
      </c>
    </row>
    <row r="2966" spans="2:13" ht="49.2" customHeight="1" thickBot="1" x14ac:dyDescent="0.35">
      <c r="B2966" s="455" t="s">
        <v>64</v>
      </c>
      <c r="C2966" s="298"/>
      <c r="D2966" s="299"/>
      <c r="E2966" s="300"/>
      <c r="F2966" s="301"/>
      <c r="G2966" s="288">
        <v>0</v>
      </c>
      <c r="H2966" s="438" t="s">
        <v>64</v>
      </c>
      <c r="I2966" s="261" t="s">
        <v>156</v>
      </c>
      <c r="J2966" s="262"/>
      <c r="K2966" s="426" t="s">
        <v>156</v>
      </c>
      <c r="L2966" s="439">
        <v>0</v>
      </c>
    </row>
    <row r="2967" spans="2:13" x14ac:dyDescent="0.3">
      <c r="B2967" s="235"/>
      <c r="C2967" s="302"/>
      <c r="D2967" s="303" t="s">
        <v>65</v>
      </c>
      <c r="E2967" s="304"/>
      <c r="F2967" s="305"/>
      <c r="G2967" s="306">
        <v>4.4957199999999995</v>
      </c>
      <c r="H2967" s="307"/>
      <c r="I2967" s="308"/>
      <c r="J2967" s="309"/>
      <c r="K2967" s="308"/>
      <c r="L2967" s="310"/>
    </row>
    <row r="2968" spans="2:13" x14ac:dyDescent="0.3">
      <c r="B2968" s="232"/>
      <c r="C2968" s="302"/>
      <c r="D2968" s="311" t="s">
        <v>7</v>
      </c>
      <c r="E2968" s="312"/>
      <c r="F2968" s="313">
        <v>0.1</v>
      </c>
      <c r="G2968" s="73">
        <v>0.45</v>
      </c>
      <c r="H2968" s="314"/>
      <c r="I2968" s="315"/>
      <c r="J2968" s="316"/>
      <c r="K2968" s="456"/>
      <c r="L2968" s="317"/>
    </row>
    <row r="2969" spans="2:13" x14ac:dyDescent="0.3">
      <c r="B2969" s="232"/>
      <c r="C2969" s="302"/>
      <c r="D2969" s="311" t="s">
        <v>8</v>
      </c>
      <c r="E2969" s="312"/>
      <c r="F2969" s="313">
        <v>0.1</v>
      </c>
      <c r="G2969" s="73">
        <v>0.45</v>
      </c>
      <c r="H2969" s="314"/>
      <c r="I2969" s="315"/>
      <c r="J2969" s="316"/>
      <c r="K2969" s="456"/>
      <c r="L2969" s="317"/>
    </row>
    <row r="2970" spans="2:13" x14ac:dyDescent="0.3">
      <c r="C2970" s="302"/>
      <c r="D2970" s="318" t="s">
        <v>67</v>
      </c>
      <c r="E2970" s="319"/>
      <c r="F2970" s="305"/>
      <c r="G2970" s="76">
        <v>5.3959999999999999</v>
      </c>
      <c r="H2970" s="314"/>
      <c r="I2970" s="315"/>
      <c r="J2970" s="316"/>
      <c r="K2970" s="456"/>
      <c r="L2970" s="317"/>
    </row>
    <row r="2971" spans="2:13" ht="15" thickBot="1" x14ac:dyDescent="0.35">
      <c r="B2971" s="232" t="s">
        <v>66</v>
      </c>
      <c r="C2971" s="302"/>
      <c r="D2971" s="320" t="s">
        <v>68</v>
      </c>
      <c r="E2971" s="321"/>
      <c r="F2971" s="322"/>
      <c r="G2971" s="78">
        <v>5.4</v>
      </c>
      <c r="H2971" s="323">
        <v>1</v>
      </c>
      <c r="I2971" s="324"/>
      <c r="J2971" s="325"/>
      <c r="K2971" s="457"/>
      <c r="L2971" s="326">
        <v>0.93341400265141083</v>
      </c>
    </row>
    <row r="2972" spans="2:13" x14ac:dyDescent="0.3">
      <c r="B2972" s="232"/>
      <c r="C2972" s="302"/>
      <c r="D2972" s="219"/>
      <c r="E2972" s="327"/>
      <c r="F2972" s="241"/>
      <c r="G2972" s="327"/>
      <c r="H2972" s="230"/>
      <c r="I2972" s="230"/>
      <c r="J2972" s="231"/>
      <c r="K2972" s="230"/>
      <c r="L2972" s="230"/>
    </row>
    <row r="2973" spans="2:13" ht="25.2" customHeight="1" x14ac:dyDescent="0.3">
      <c r="B2973" s="232"/>
      <c r="C2973" s="302"/>
      <c r="D2973" s="219"/>
      <c r="E2973" s="327"/>
      <c r="F2973" s="241"/>
      <c r="G2973" s="327"/>
      <c r="H2973" s="230"/>
      <c r="I2973" s="230"/>
      <c r="J2973" s="231"/>
      <c r="K2973" s="230"/>
      <c r="L2973" s="230"/>
      <c r="M2973" s="409" t="s">
        <v>1244</v>
      </c>
    </row>
    <row r="2974" spans="2:13" ht="25.5" customHeight="1" x14ac:dyDescent="0.3">
      <c r="B2974" s="232"/>
      <c r="C2974" s="232"/>
      <c r="D2974" s="219"/>
      <c r="E2974" s="327"/>
      <c r="F2974" s="241"/>
      <c r="G2974" s="327"/>
      <c r="H2974" s="230"/>
      <c r="I2974" s="230"/>
      <c r="J2974" s="231"/>
      <c r="K2974" s="230"/>
      <c r="L2974" s="230"/>
      <c r="M2974" s="409" t="s">
        <v>1245</v>
      </c>
    </row>
    <row r="2975" spans="2:13" x14ac:dyDescent="0.3">
      <c r="J2975" s="226"/>
    </row>
    <row r="2976" spans="2:13" x14ac:dyDescent="0.3">
      <c r="J2976" s="226"/>
    </row>
    <row r="2977" spans="2:12" x14ac:dyDescent="0.3">
      <c r="J2977" s="226"/>
    </row>
    <row r="2978" spans="2:12" x14ac:dyDescent="0.3">
      <c r="J2978" s="226"/>
    </row>
    <row r="2981" spans="2:12" ht="37.200000000000003" customHeight="1" x14ac:dyDescent="0.3">
      <c r="B2981" s="710" t="s">
        <v>1809</v>
      </c>
      <c r="C2981" s="710"/>
      <c r="D2981" s="710"/>
      <c r="E2981" s="710"/>
      <c r="F2981" s="710"/>
      <c r="G2981" s="710"/>
      <c r="H2981" s="710"/>
      <c r="I2981" s="710"/>
      <c r="J2981" s="710"/>
      <c r="K2981" s="710"/>
      <c r="L2981" s="710"/>
    </row>
    <row r="2982" spans="2:12" ht="19.95" customHeight="1" x14ac:dyDescent="0.3">
      <c r="B2982" s="227"/>
      <c r="C2982" s="227"/>
      <c r="D2982" s="228"/>
      <c r="E2982" s="229"/>
      <c r="F2982" s="229"/>
      <c r="G2982" s="229"/>
      <c r="H2982" s="230"/>
      <c r="I2982" s="230"/>
      <c r="J2982" s="231"/>
      <c r="K2982" s="230"/>
      <c r="L2982" s="230"/>
    </row>
    <row r="2983" spans="2:12" ht="15" customHeight="1" x14ac:dyDescent="0.3">
      <c r="B2983" s="410" t="s">
        <v>1222</v>
      </c>
      <c r="C2983" s="232" t="s">
        <v>1223</v>
      </c>
      <c r="D2983" s="232"/>
      <c r="E2983" s="232"/>
      <c r="F2983" s="233"/>
      <c r="G2983" s="234"/>
      <c r="H2983" s="230"/>
      <c r="J2983" s="231"/>
      <c r="K2983" s="230"/>
      <c r="L2983" s="230"/>
    </row>
    <row r="2984" spans="2:12" ht="15" customHeight="1" x14ac:dyDescent="0.3">
      <c r="B2984" s="232" t="s">
        <v>1224</v>
      </c>
      <c r="C2984" s="235" t="s">
        <v>157</v>
      </c>
      <c r="D2984" s="411"/>
      <c r="E2984" s="412"/>
      <c r="F2984" s="233"/>
      <c r="G2984" s="234"/>
      <c r="H2984" s="230"/>
      <c r="I2984" s="230"/>
      <c r="J2984" s="231"/>
      <c r="K2984" s="230"/>
      <c r="L2984" s="230"/>
    </row>
    <row r="2985" spans="2:12" ht="17.100000000000001" customHeight="1" x14ac:dyDescent="0.3">
      <c r="B2985" s="232"/>
      <c r="C2985" s="236"/>
      <c r="D2985" s="237"/>
      <c r="E2985" s="238"/>
      <c r="F2985" s="239"/>
      <c r="G2985" s="240"/>
      <c r="H2985" s="230"/>
      <c r="I2985" s="230"/>
      <c r="J2985" s="231"/>
      <c r="K2985" s="230"/>
      <c r="L2985" s="230"/>
    </row>
    <row r="2986" spans="2:12" ht="27.75" customHeight="1" x14ac:dyDescent="0.3">
      <c r="B2986" s="413" t="s">
        <v>48</v>
      </c>
      <c r="C2986" s="236"/>
      <c r="D2986" s="237"/>
      <c r="E2986" s="238"/>
      <c r="F2986" s="238"/>
      <c r="G2986" s="238"/>
      <c r="H2986" s="230"/>
      <c r="I2986" s="230"/>
      <c r="J2986" s="231"/>
      <c r="K2986" s="230"/>
      <c r="L2986" s="230"/>
    </row>
    <row r="2987" spans="2:12" ht="21.45" customHeight="1" x14ac:dyDescent="0.3">
      <c r="B2987" s="235" t="s">
        <v>49</v>
      </c>
      <c r="C2987" s="232" t="s">
        <v>983</v>
      </c>
      <c r="D2987" s="232"/>
      <c r="E2987" s="232"/>
      <c r="F2987" s="241" t="s">
        <v>50</v>
      </c>
      <c r="G2987" s="242" t="s">
        <v>5</v>
      </c>
      <c r="H2987" s="230"/>
      <c r="I2987" s="230"/>
      <c r="J2987" s="231"/>
      <c r="K2987" s="230"/>
      <c r="L2987" s="230"/>
    </row>
    <row r="2988" spans="2:12" ht="15" customHeight="1" thickBot="1" x14ac:dyDescent="0.35">
      <c r="B2988" s="235" t="s">
        <v>51</v>
      </c>
      <c r="C2988" s="235" t="s">
        <v>984</v>
      </c>
      <c r="D2988" s="235"/>
      <c r="E2988" s="235"/>
      <c r="F2988" s="235"/>
      <c r="G2988" s="235"/>
      <c r="H2988" s="235"/>
      <c r="I2988" s="235"/>
      <c r="J2988" s="235"/>
      <c r="K2988" s="230"/>
      <c r="L2988" s="230"/>
    </row>
    <row r="2989" spans="2:12" ht="15" customHeight="1" thickTop="1" x14ac:dyDescent="0.3">
      <c r="B2989" s="414" t="s">
        <v>52</v>
      </c>
      <c r="C2989" s="243"/>
      <c r="D2989" s="244"/>
      <c r="E2989" s="245"/>
      <c r="F2989" s="246"/>
      <c r="G2989" s="247"/>
      <c r="H2989" s="396" t="s">
        <v>164</v>
      </c>
      <c r="I2989" s="397"/>
      <c r="J2989" s="397"/>
      <c r="K2989" s="397"/>
      <c r="L2989" s="398"/>
    </row>
    <row r="2990" spans="2:12" ht="15" customHeight="1" x14ac:dyDescent="0.3">
      <c r="B2990" s="415" t="s">
        <v>53</v>
      </c>
      <c r="C2990" s="248" t="s">
        <v>1</v>
      </c>
      <c r="D2990" s="249" t="s">
        <v>54</v>
      </c>
      <c r="E2990" s="250" t="s">
        <v>23</v>
      </c>
      <c r="F2990" s="250" t="s">
        <v>55</v>
      </c>
      <c r="G2990" s="251" t="s">
        <v>56</v>
      </c>
      <c r="H2990" s="416" t="s">
        <v>158</v>
      </c>
      <c r="I2990" s="417" t="s">
        <v>159</v>
      </c>
      <c r="J2990" s="417" t="s">
        <v>160</v>
      </c>
      <c r="K2990" s="417" t="s">
        <v>161</v>
      </c>
      <c r="L2990" s="418" t="s">
        <v>162</v>
      </c>
    </row>
    <row r="2991" spans="2:12" ht="15" customHeight="1" x14ac:dyDescent="0.3">
      <c r="B2991" s="252"/>
      <c r="C2991" s="253"/>
      <c r="D2991" s="254"/>
      <c r="E2991" s="255">
        <v>0</v>
      </c>
      <c r="F2991" s="256"/>
      <c r="G2991" s="26">
        <v>0</v>
      </c>
      <c r="H2991" s="419">
        <v>0</v>
      </c>
      <c r="I2991" s="258"/>
      <c r="J2991" s="339"/>
      <c r="K2991" s="420"/>
      <c r="L2991" s="421">
        <v>0</v>
      </c>
    </row>
    <row r="2992" spans="2:12" x14ac:dyDescent="0.3">
      <c r="B2992" s="422">
        <v>0</v>
      </c>
      <c r="C2992" s="253"/>
      <c r="D2992" s="254">
        <v>0</v>
      </c>
      <c r="E2992" s="255">
        <v>0</v>
      </c>
      <c r="F2992" s="256"/>
      <c r="G2992" s="26">
        <v>0</v>
      </c>
      <c r="H2992" s="419">
        <v>0</v>
      </c>
      <c r="I2992" s="258"/>
      <c r="J2992" s="339">
        <v>0</v>
      </c>
      <c r="K2992" s="420">
        <v>0</v>
      </c>
      <c r="L2992" s="421">
        <v>0</v>
      </c>
    </row>
    <row r="2993" spans="2:13" x14ac:dyDescent="0.3">
      <c r="B2993" s="422">
        <v>0</v>
      </c>
      <c r="C2993" s="253"/>
      <c r="D2993" s="254">
        <v>0</v>
      </c>
      <c r="E2993" s="255">
        <v>0</v>
      </c>
      <c r="F2993" s="256"/>
      <c r="G2993" s="26">
        <v>0</v>
      </c>
      <c r="H2993" s="419">
        <v>0</v>
      </c>
      <c r="I2993" s="258"/>
      <c r="J2993" s="339">
        <v>0</v>
      </c>
      <c r="K2993" s="420">
        <v>0</v>
      </c>
      <c r="L2993" s="421">
        <v>0</v>
      </c>
    </row>
    <row r="2994" spans="2:13" x14ac:dyDescent="0.3">
      <c r="B2994" s="422">
        <v>0</v>
      </c>
      <c r="C2994" s="253"/>
      <c r="D2994" s="254">
        <v>0</v>
      </c>
      <c r="E2994" s="255">
        <v>0</v>
      </c>
      <c r="F2994" s="256"/>
      <c r="G2994" s="26">
        <v>0</v>
      </c>
      <c r="H2994" s="419">
        <v>0</v>
      </c>
      <c r="I2994" s="258"/>
      <c r="J2994" s="339">
        <v>0</v>
      </c>
      <c r="K2994" s="420">
        <v>0</v>
      </c>
      <c r="L2994" s="421">
        <v>0</v>
      </c>
    </row>
    <row r="2995" spans="2:13" x14ac:dyDescent="0.3">
      <c r="B2995" s="422">
        <v>0</v>
      </c>
      <c r="C2995" s="253"/>
      <c r="D2995" s="254">
        <v>0</v>
      </c>
      <c r="E2995" s="255">
        <v>0</v>
      </c>
      <c r="F2995" s="256"/>
      <c r="G2995" s="26">
        <v>0</v>
      </c>
      <c r="H2995" s="419">
        <v>0</v>
      </c>
      <c r="I2995" s="258"/>
      <c r="J2995" s="339">
        <v>0</v>
      </c>
      <c r="K2995" s="420">
        <v>0</v>
      </c>
      <c r="L2995" s="421">
        <v>0</v>
      </c>
    </row>
    <row r="2996" spans="2:13" x14ac:dyDescent="0.3">
      <c r="B2996" s="422" t="s">
        <v>73</v>
      </c>
      <c r="C2996" s="253"/>
      <c r="D2996" s="254">
        <v>0</v>
      </c>
      <c r="E2996" s="255">
        <v>0</v>
      </c>
      <c r="F2996" s="256"/>
      <c r="G2996" s="26">
        <v>1.2999999999999999E-2</v>
      </c>
      <c r="H2996" s="419">
        <v>9.6109061605908486E-3</v>
      </c>
      <c r="I2996" s="258" t="s">
        <v>1231</v>
      </c>
      <c r="J2996" s="61" t="s">
        <v>165</v>
      </c>
      <c r="K2996" s="100">
        <v>0.4</v>
      </c>
      <c r="L2996" s="101">
        <v>3.8443624642363395E-3</v>
      </c>
      <c r="M2996" s="62">
        <v>18</v>
      </c>
    </row>
    <row r="2997" spans="2:13" x14ac:dyDescent="0.3">
      <c r="B2997" s="422" t="s">
        <v>57</v>
      </c>
      <c r="C2997" s="253"/>
      <c r="D2997" s="259"/>
      <c r="E2997" s="255"/>
      <c r="F2997" s="256"/>
      <c r="G2997" s="260">
        <v>1.2999999999999999E-2</v>
      </c>
      <c r="H2997" s="425" t="s">
        <v>57</v>
      </c>
      <c r="I2997" s="261" t="s">
        <v>156</v>
      </c>
      <c r="J2997" s="262"/>
      <c r="K2997" s="426" t="s">
        <v>156</v>
      </c>
      <c r="L2997" s="427">
        <v>3.8443624642363395E-3</v>
      </c>
    </row>
    <row r="2998" spans="2:13" x14ac:dyDescent="0.3">
      <c r="B2998" s="428" t="s">
        <v>22</v>
      </c>
      <c r="C2998" s="263"/>
      <c r="D2998" s="264"/>
      <c r="E2998" s="265"/>
      <c r="F2998" s="266"/>
      <c r="G2998" s="267"/>
      <c r="H2998" s="429"/>
      <c r="I2998" s="268"/>
      <c r="J2998" s="269"/>
      <c r="K2998" s="430"/>
      <c r="L2998" s="270"/>
    </row>
    <row r="2999" spans="2:13" x14ac:dyDescent="0.3">
      <c r="B2999" s="431" t="s">
        <v>58</v>
      </c>
      <c r="C2999" s="271" t="s">
        <v>1</v>
      </c>
      <c r="D2999" s="329" t="s">
        <v>59</v>
      </c>
      <c r="E2999" s="272" t="s">
        <v>23</v>
      </c>
      <c r="F2999" s="272" t="s">
        <v>55</v>
      </c>
      <c r="G2999" s="273" t="s">
        <v>56</v>
      </c>
      <c r="H2999" s="416" t="s">
        <v>158</v>
      </c>
      <c r="I2999" s="417" t="s">
        <v>159</v>
      </c>
      <c r="J2999" s="417" t="s">
        <v>160</v>
      </c>
      <c r="K2999" s="432" t="s">
        <v>161</v>
      </c>
      <c r="L2999" s="418" t="s">
        <v>162</v>
      </c>
    </row>
    <row r="3000" spans="2:13" x14ac:dyDescent="0.3">
      <c r="B3000" s="8" t="s">
        <v>24</v>
      </c>
      <c r="C3000" s="25">
        <v>1</v>
      </c>
      <c r="D3000" s="3">
        <v>4.05</v>
      </c>
      <c r="E3000" s="26">
        <v>4.05</v>
      </c>
      <c r="F3000" s="26">
        <v>0.03</v>
      </c>
      <c r="G3000" s="26">
        <v>0.1215</v>
      </c>
      <c r="H3000" s="433">
        <v>8.9825007577829852E-2</v>
      </c>
      <c r="I3000" s="97"/>
      <c r="J3000" s="434" t="s">
        <v>163</v>
      </c>
      <c r="K3000" s="435">
        <v>1</v>
      </c>
      <c r="L3000" s="436">
        <v>8.9825007577829852E-2</v>
      </c>
      <c r="M3000" s="62">
        <v>101</v>
      </c>
    </row>
    <row r="3001" spans="2:13" x14ac:dyDescent="0.3">
      <c r="B3001" s="8" t="s">
        <v>37</v>
      </c>
      <c r="C3001" s="25">
        <v>1</v>
      </c>
      <c r="D3001" s="3">
        <v>4.0999999999999996</v>
      </c>
      <c r="E3001" s="26">
        <v>4.0999999999999996</v>
      </c>
      <c r="F3001" s="26">
        <v>0.03</v>
      </c>
      <c r="G3001" s="26">
        <v>0.12299999999999998</v>
      </c>
      <c r="H3001" s="419">
        <v>9.0933958288667252E-2</v>
      </c>
      <c r="I3001" s="99"/>
      <c r="J3001" s="423" t="s">
        <v>163</v>
      </c>
      <c r="K3001" s="424">
        <v>1</v>
      </c>
      <c r="L3001" s="421">
        <v>9.0933958288667252E-2</v>
      </c>
      <c r="M3001" s="62">
        <v>122</v>
      </c>
    </row>
    <row r="3002" spans="2:13" x14ac:dyDescent="0.3">
      <c r="B3002" s="8" t="s">
        <v>69</v>
      </c>
      <c r="C3002" s="25">
        <v>0.1</v>
      </c>
      <c r="D3002" s="3">
        <v>4.55</v>
      </c>
      <c r="E3002" s="26">
        <v>0.45500000000000002</v>
      </c>
      <c r="F3002" s="27">
        <v>0.03</v>
      </c>
      <c r="G3002" s="26">
        <v>1.3650000000000001E-2</v>
      </c>
      <c r="H3002" s="419">
        <v>1.0091451468620392E-2</v>
      </c>
      <c r="I3002" s="99"/>
      <c r="J3002" s="423" t="s">
        <v>163</v>
      </c>
      <c r="K3002" s="424">
        <v>1</v>
      </c>
      <c r="L3002" s="421">
        <v>1.0091451468620392E-2</v>
      </c>
      <c r="M3002" s="62">
        <v>113</v>
      </c>
    </row>
    <row r="3003" spans="2:13" x14ac:dyDescent="0.3">
      <c r="B3003" s="422"/>
      <c r="C3003" s="253"/>
      <c r="D3003" s="254"/>
      <c r="E3003" s="255"/>
      <c r="F3003" s="255"/>
      <c r="G3003" s="257"/>
      <c r="H3003" s="437">
        <v>0</v>
      </c>
      <c r="I3003" s="258" t="s">
        <v>1228</v>
      </c>
      <c r="J3003" s="339"/>
      <c r="K3003" s="420"/>
      <c r="L3003" s="421">
        <v>0</v>
      </c>
    </row>
    <row r="3004" spans="2:13" x14ac:dyDescent="0.3">
      <c r="B3004" s="422"/>
      <c r="C3004" s="253"/>
      <c r="D3004" s="254"/>
      <c r="E3004" s="255"/>
      <c r="F3004" s="255"/>
      <c r="G3004" s="257"/>
      <c r="H3004" s="437">
        <v>0</v>
      </c>
      <c r="I3004" s="258" t="s">
        <v>1229</v>
      </c>
      <c r="J3004" s="339">
        <v>0</v>
      </c>
      <c r="K3004" s="420">
        <v>0</v>
      </c>
      <c r="L3004" s="421">
        <v>0</v>
      </c>
    </row>
    <row r="3005" spans="2:13" x14ac:dyDescent="0.3">
      <c r="B3005" s="422">
        <v>0</v>
      </c>
      <c r="C3005" s="253"/>
      <c r="D3005" s="254">
        <v>0</v>
      </c>
      <c r="E3005" s="255">
        <v>0</v>
      </c>
      <c r="F3005" s="255"/>
      <c r="G3005" s="257">
        <v>0</v>
      </c>
      <c r="H3005" s="437">
        <v>0</v>
      </c>
      <c r="I3005" s="258" t="s">
        <v>1230</v>
      </c>
      <c r="J3005" s="339">
        <v>0</v>
      </c>
      <c r="K3005" s="420">
        <v>0</v>
      </c>
      <c r="L3005" s="421">
        <v>0</v>
      </c>
    </row>
    <row r="3006" spans="2:13" x14ac:dyDescent="0.3">
      <c r="B3006" s="422">
        <v>0</v>
      </c>
      <c r="C3006" s="253"/>
      <c r="D3006" s="254">
        <v>0</v>
      </c>
      <c r="E3006" s="255">
        <v>0</v>
      </c>
      <c r="F3006" s="256"/>
      <c r="G3006" s="257">
        <v>0</v>
      </c>
      <c r="H3006" s="437">
        <v>0</v>
      </c>
      <c r="I3006" s="258" t="s">
        <v>1231</v>
      </c>
      <c r="J3006" s="339">
        <v>0</v>
      </c>
      <c r="K3006" s="420">
        <v>0</v>
      </c>
      <c r="L3006" s="421">
        <v>0</v>
      </c>
    </row>
    <row r="3007" spans="2:13" x14ac:dyDescent="0.3">
      <c r="B3007" s="422">
        <v>0</v>
      </c>
      <c r="C3007" s="253"/>
      <c r="D3007" s="254">
        <v>0</v>
      </c>
      <c r="E3007" s="255">
        <v>0</v>
      </c>
      <c r="F3007" s="256"/>
      <c r="G3007" s="257">
        <v>0</v>
      </c>
      <c r="H3007" s="437">
        <v>0</v>
      </c>
      <c r="I3007" s="258" t="s">
        <v>1237</v>
      </c>
      <c r="J3007" s="339">
        <v>0</v>
      </c>
      <c r="K3007" s="420">
        <v>0</v>
      </c>
      <c r="L3007" s="421">
        <v>0</v>
      </c>
    </row>
    <row r="3008" spans="2:13" x14ac:dyDescent="0.3">
      <c r="B3008" s="422">
        <v>0</v>
      </c>
      <c r="C3008" s="253"/>
      <c r="D3008" s="254">
        <v>0</v>
      </c>
      <c r="E3008" s="255">
        <v>0</v>
      </c>
      <c r="F3008" s="256"/>
      <c r="G3008" s="257">
        <v>0</v>
      </c>
      <c r="H3008" s="437">
        <v>0</v>
      </c>
      <c r="I3008" s="258" t="s">
        <v>1238</v>
      </c>
      <c r="J3008" s="339">
        <v>0</v>
      </c>
      <c r="K3008" s="420">
        <v>0</v>
      </c>
      <c r="L3008" s="421">
        <v>0</v>
      </c>
    </row>
    <row r="3009" spans="2:12" ht="16.5" customHeight="1" x14ac:dyDescent="0.3">
      <c r="B3009" s="422" t="s">
        <v>60</v>
      </c>
      <c r="C3009" s="253"/>
      <c r="D3009" s="259"/>
      <c r="E3009" s="255"/>
      <c r="F3009" s="256"/>
      <c r="G3009" s="260">
        <v>0.25814999999999999</v>
      </c>
      <c r="H3009" s="438" t="s">
        <v>60</v>
      </c>
      <c r="I3009" s="261" t="s">
        <v>156</v>
      </c>
      <c r="J3009" s="262"/>
      <c r="K3009" s="426" t="s">
        <v>156</v>
      </c>
      <c r="L3009" s="439">
        <v>0.19085041733511748</v>
      </c>
    </row>
    <row r="3010" spans="2:12" x14ac:dyDescent="0.3">
      <c r="B3010" s="428" t="s">
        <v>38</v>
      </c>
      <c r="C3010" s="263"/>
      <c r="D3010" s="264"/>
      <c r="E3010" s="276"/>
      <c r="F3010" s="266"/>
      <c r="G3010" s="277"/>
      <c r="H3010" s="278"/>
      <c r="I3010" s="279"/>
      <c r="J3010" s="280"/>
      <c r="K3010" s="281"/>
      <c r="L3010" s="282"/>
    </row>
    <row r="3011" spans="2:12" x14ac:dyDescent="0.3">
      <c r="B3011" s="415" t="s">
        <v>53</v>
      </c>
      <c r="C3011" s="328"/>
      <c r="D3011" s="283" t="s">
        <v>0</v>
      </c>
      <c r="E3011" s="284" t="s">
        <v>1</v>
      </c>
      <c r="F3011" s="440" t="s">
        <v>61</v>
      </c>
      <c r="G3011" s="251" t="s">
        <v>56</v>
      </c>
      <c r="H3011" s="441" t="s">
        <v>158</v>
      </c>
      <c r="I3011" s="442" t="s">
        <v>159</v>
      </c>
      <c r="J3011" s="442" t="s">
        <v>160</v>
      </c>
      <c r="K3011" s="443" t="s">
        <v>161</v>
      </c>
      <c r="L3011" s="444" t="s">
        <v>162</v>
      </c>
    </row>
    <row r="3012" spans="2:12" x14ac:dyDescent="0.3">
      <c r="B3012" s="477" t="s">
        <v>1331</v>
      </c>
      <c r="C3012" s="465"/>
      <c r="D3012" s="283" t="s">
        <v>5</v>
      </c>
      <c r="E3012" s="286">
        <v>1</v>
      </c>
      <c r="F3012" s="287">
        <v>0.14000000000000001</v>
      </c>
      <c r="G3012" s="26">
        <v>0.14000000000000001</v>
      </c>
      <c r="H3012" s="419">
        <v>0.10350206634482453</v>
      </c>
      <c r="I3012" s="275" t="s">
        <v>1232</v>
      </c>
      <c r="J3012" s="339" t="s">
        <v>163</v>
      </c>
      <c r="K3012" s="420">
        <v>1</v>
      </c>
      <c r="L3012" s="421">
        <v>0.10350206634482453</v>
      </c>
    </row>
    <row r="3013" spans="2:12" ht="18" customHeight="1" x14ac:dyDescent="0.3">
      <c r="B3013" s="448" t="s">
        <v>1332</v>
      </c>
      <c r="C3013" s="447"/>
      <c r="D3013" s="290" t="s">
        <v>5</v>
      </c>
      <c r="E3013" s="291">
        <v>1</v>
      </c>
      <c r="F3013" s="292">
        <v>0.25</v>
      </c>
      <c r="G3013" s="26">
        <v>0.25</v>
      </c>
      <c r="H3013" s="419">
        <v>0.18482511847290095</v>
      </c>
      <c r="I3013" s="258" t="s">
        <v>1229</v>
      </c>
      <c r="J3013" s="339" t="s">
        <v>163</v>
      </c>
      <c r="K3013" s="420">
        <v>1</v>
      </c>
      <c r="L3013" s="421">
        <v>0.18482511847290095</v>
      </c>
    </row>
    <row r="3014" spans="2:12" x14ac:dyDescent="0.3">
      <c r="B3014" s="422" t="s">
        <v>1333</v>
      </c>
      <c r="C3014" s="289"/>
      <c r="D3014" s="290" t="s">
        <v>5</v>
      </c>
      <c r="E3014" s="291">
        <v>5.0000000000000001E-3</v>
      </c>
      <c r="F3014" s="292">
        <v>1.96</v>
      </c>
      <c r="G3014" s="26">
        <v>9.7999999999999997E-3</v>
      </c>
      <c r="H3014" s="419">
        <v>7.2451446441377165E-3</v>
      </c>
      <c r="I3014" s="258"/>
      <c r="J3014" s="339" t="s">
        <v>165</v>
      </c>
      <c r="K3014" s="420">
        <v>0.4</v>
      </c>
      <c r="L3014" s="421">
        <v>2.8980578576550866E-3</v>
      </c>
    </row>
    <row r="3015" spans="2:12" x14ac:dyDescent="0.3">
      <c r="B3015" s="448" t="s">
        <v>1334</v>
      </c>
      <c r="C3015" s="447"/>
      <c r="D3015" s="290" t="s">
        <v>1242</v>
      </c>
      <c r="E3015" s="291">
        <v>5.0000000000000001E-3</v>
      </c>
      <c r="F3015" s="292">
        <v>0.52800000000000002</v>
      </c>
      <c r="G3015" s="26">
        <v>2.64E-3</v>
      </c>
      <c r="H3015" s="419">
        <v>1.9517532510738339E-3</v>
      </c>
      <c r="I3015" s="258"/>
      <c r="J3015" s="339" t="s">
        <v>165</v>
      </c>
      <c r="K3015" s="420">
        <v>0.4</v>
      </c>
      <c r="L3015" s="421">
        <v>7.8070130042953365E-4</v>
      </c>
    </row>
    <row r="3016" spans="2:12" x14ac:dyDescent="0.3">
      <c r="B3016" s="422" t="s">
        <v>1298</v>
      </c>
      <c r="C3016" s="289"/>
      <c r="D3016" s="290" t="s">
        <v>1270</v>
      </c>
      <c r="E3016" s="291">
        <v>8.0000000000000002E-3</v>
      </c>
      <c r="F3016" s="292">
        <v>31.98</v>
      </c>
      <c r="G3016" s="26">
        <v>0.25584000000000001</v>
      </c>
      <c r="H3016" s="419">
        <v>0.1891426332404279</v>
      </c>
      <c r="I3016" s="258"/>
      <c r="J3016" s="339" t="s">
        <v>165</v>
      </c>
      <c r="K3016" s="420">
        <v>0.4</v>
      </c>
      <c r="L3016" s="421">
        <v>7.5657053296171173E-2</v>
      </c>
    </row>
    <row r="3017" spans="2:12" x14ac:dyDescent="0.3">
      <c r="B3017" s="422" t="s">
        <v>1269</v>
      </c>
      <c r="C3017" s="289"/>
      <c r="D3017" s="290" t="s">
        <v>1270</v>
      </c>
      <c r="E3017" s="291">
        <v>8.0000000000000002E-3</v>
      </c>
      <c r="F3017" s="292">
        <v>52.9</v>
      </c>
      <c r="G3017" s="26">
        <v>0.42320000000000002</v>
      </c>
      <c r="H3017" s="419">
        <v>0.31287196055092675</v>
      </c>
      <c r="I3017" s="258"/>
      <c r="J3017" s="339" t="s">
        <v>165</v>
      </c>
      <c r="K3017" s="420">
        <v>0.4</v>
      </c>
      <c r="L3017" s="421">
        <v>0.12514878422037071</v>
      </c>
    </row>
    <row r="3018" spans="2:12" x14ac:dyDescent="0.3">
      <c r="B3018" s="422"/>
      <c r="C3018" s="289"/>
      <c r="D3018" s="290"/>
      <c r="E3018" s="291"/>
      <c r="F3018" s="292"/>
      <c r="G3018" s="26">
        <v>0</v>
      </c>
      <c r="H3018" s="419">
        <v>0</v>
      </c>
      <c r="I3018" s="258"/>
      <c r="J3018" s="339"/>
      <c r="K3018" s="420"/>
      <c r="L3018" s="421">
        <v>0</v>
      </c>
    </row>
    <row r="3019" spans="2:12" x14ac:dyDescent="0.3">
      <c r="B3019" s="422"/>
      <c r="C3019" s="289"/>
      <c r="D3019" s="290"/>
      <c r="E3019" s="291"/>
      <c r="F3019" s="292"/>
      <c r="G3019" s="26">
        <v>0</v>
      </c>
      <c r="H3019" s="419">
        <v>0</v>
      </c>
      <c r="I3019" s="258"/>
      <c r="J3019" s="339"/>
      <c r="K3019" s="420"/>
      <c r="L3019" s="421">
        <v>0</v>
      </c>
    </row>
    <row r="3020" spans="2:12" x14ac:dyDescent="0.3">
      <c r="B3020" s="422"/>
      <c r="C3020" s="289"/>
      <c r="D3020" s="290"/>
      <c r="E3020" s="291"/>
      <c r="F3020" s="292"/>
      <c r="G3020" s="26">
        <v>0</v>
      </c>
      <c r="H3020" s="419">
        <v>0</v>
      </c>
      <c r="I3020" s="258"/>
      <c r="J3020" s="339"/>
      <c r="K3020" s="420"/>
      <c r="L3020" s="421">
        <v>0</v>
      </c>
    </row>
    <row r="3021" spans="2:12" x14ac:dyDescent="0.3">
      <c r="B3021" s="422"/>
      <c r="C3021" s="289"/>
      <c r="D3021" s="290"/>
      <c r="E3021" s="291"/>
      <c r="F3021" s="292"/>
      <c r="G3021" s="26">
        <v>0</v>
      </c>
      <c r="H3021" s="419">
        <v>0</v>
      </c>
      <c r="I3021" s="258"/>
      <c r="J3021" s="339"/>
      <c r="K3021" s="420"/>
      <c r="L3021" s="421">
        <v>0</v>
      </c>
    </row>
    <row r="3022" spans="2:12" x14ac:dyDescent="0.3">
      <c r="B3022" s="422"/>
      <c r="C3022" s="289"/>
      <c r="D3022" s="290"/>
      <c r="E3022" s="291"/>
      <c r="F3022" s="292"/>
      <c r="G3022" s="26">
        <v>0</v>
      </c>
      <c r="H3022" s="419">
        <v>0</v>
      </c>
      <c r="I3022" s="258"/>
      <c r="J3022" s="339"/>
      <c r="K3022" s="420"/>
      <c r="L3022" s="421">
        <v>0</v>
      </c>
    </row>
    <row r="3023" spans="2:12" x14ac:dyDescent="0.3">
      <c r="B3023" s="422"/>
      <c r="C3023" s="289"/>
      <c r="D3023" s="290"/>
      <c r="E3023" s="291"/>
      <c r="F3023" s="292"/>
      <c r="G3023" s="26">
        <v>0</v>
      </c>
      <c r="H3023" s="419">
        <v>0</v>
      </c>
      <c r="I3023" s="258"/>
      <c r="J3023" s="339"/>
      <c r="K3023" s="420"/>
      <c r="L3023" s="421">
        <v>0</v>
      </c>
    </row>
    <row r="3024" spans="2:12" x14ac:dyDescent="0.3">
      <c r="B3024" s="422"/>
      <c r="C3024" s="289"/>
      <c r="D3024" s="290"/>
      <c r="E3024" s="291"/>
      <c r="F3024" s="292"/>
      <c r="G3024" s="26">
        <v>0</v>
      </c>
      <c r="H3024" s="419">
        <v>0</v>
      </c>
      <c r="I3024" s="258"/>
      <c r="J3024" s="339"/>
      <c r="K3024" s="420"/>
      <c r="L3024" s="421">
        <v>0</v>
      </c>
    </row>
    <row r="3025" spans="2:13" x14ac:dyDescent="0.3">
      <c r="B3025" s="422"/>
      <c r="C3025" s="289"/>
      <c r="D3025" s="290"/>
      <c r="E3025" s="291"/>
      <c r="F3025" s="292"/>
      <c r="G3025" s="26">
        <v>0</v>
      </c>
      <c r="H3025" s="419">
        <v>0</v>
      </c>
      <c r="I3025" s="258"/>
      <c r="J3025" s="339"/>
      <c r="K3025" s="420"/>
      <c r="L3025" s="421">
        <v>0</v>
      </c>
    </row>
    <row r="3026" spans="2:13" x14ac:dyDescent="0.3">
      <c r="B3026" s="422"/>
      <c r="C3026" s="289"/>
      <c r="D3026" s="290"/>
      <c r="E3026" s="291"/>
      <c r="F3026" s="292"/>
      <c r="G3026" s="26">
        <v>0</v>
      </c>
      <c r="H3026" s="419">
        <v>0</v>
      </c>
      <c r="I3026" s="258"/>
      <c r="J3026" s="339"/>
      <c r="K3026" s="420"/>
      <c r="L3026" s="421">
        <v>0</v>
      </c>
    </row>
    <row r="3027" spans="2:13" x14ac:dyDescent="0.3">
      <c r="B3027" s="422">
        <v>0</v>
      </c>
      <c r="C3027" s="289"/>
      <c r="D3027" s="254">
        <v>0</v>
      </c>
      <c r="E3027" s="291"/>
      <c r="F3027" s="292"/>
      <c r="G3027" s="26">
        <v>0</v>
      </c>
      <c r="H3027" s="419">
        <v>0</v>
      </c>
      <c r="I3027" s="258"/>
      <c r="J3027" s="339">
        <v>0</v>
      </c>
      <c r="K3027" s="420">
        <v>0</v>
      </c>
      <c r="L3027" s="421">
        <v>0</v>
      </c>
    </row>
    <row r="3028" spans="2:13" x14ac:dyDescent="0.3">
      <c r="B3028" s="449" t="s">
        <v>62</v>
      </c>
      <c r="C3028" s="293"/>
      <c r="D3028" s="294"/>
      <c r="E3028" s="295"/>
      <c r="F3028" s="296"/>
      <c r="G3028" s="260">
        <v>1.08148</v>
      </c>
      <c r="H3028" s="438" t="s">
        <v>62</v>
      </c>
      <c r="I3028" s="261" t="s">
        <v>156</v>
      </c>
      <c r="J3028" s="262"/>
      <c r="K3028" s="426" t="s">
        <v>156</v>
      </c>
      <c r="L3028" s="439">
        <v>0.49281178149235194</v>
      </c>
    </row>
    <row r="3029" spans="2:13" x14ac:dyDescent="0.3">
      <c r="B3029" s="428" t="s">
        <v>63</v>
      </c>
      <c r="C3029" s="263"/>
      <c r="D3029" s="264"/>
      <c r="E3029" s="265"/>
      <c r="F3029" s="266"/>
      <c r="G3029" s="277"/>
      <c r="H3029" s="278"/>
      <c r="I3029" s="279"/>
      <c r="J3029" s="280"/>
      <c r="K3029" s="281"/>
      <c r="L3029" s="282">
        <v>0</v>
      </c>
      <c r="M3029" s="409" t="s">
        <v>1327</v>
      </c>
    </row>
    <row r="3030" spans="2:13" x14ac:dyDescent="0.3">
      <c r="B3030" s="415" t="s">
        <v>53</v>
      </c>
      <c r="C3030" s="297"/>
      <c r="D3030" s="249" t="s">
        <v>0</v>
      </c>
      <c r="E3030" s="250" t="s">
        <v>1</v>
      </c>
      <c r="F3030" s="272" t="s">
        <v>61</v>
      </c>
      <c r="G3030" s="285" t="s">
        <v>56</v>
      </c>
      <c r="H3030" s="441" t="s">
        <v>158</v>
      </c>
      <c r="I3030" s="442" t="s">
        <v>159</v>
      </c>
      <c r="J3030" s="442" t="s">
        <v>160</v>
      </c>
      <c r="K3030" s="443" t="s">
        <v>161</v>
      </c>
      <c r="L3030" s="444" t="s">
        <v>162</v>
      </c>
      <c r="M3030" s="409" t="s">
        <v>1335</v>
      </c>
    </row>
    <row r="3031" spans="2:13" x14ac:dyDescent="0.3">
      <c r="B3031" s="422">
        <v>0</v>
      </c>
      <c r="C3031" s="289"/>
      <c r="D3031" s="254">
        <v>0</v>
      </c>
      <c r="E3031" s="255"/>
      <c r="F3031" s="292"/>
      <c r="G3031" s="288">
        <v>0</v>
      </c>
      <c r="H3031" s="450">
        <v>0</v>
      </c>
      <c r="I3031" s="275"/>
      <c r="J3031" s="451">
        <v>0</v>
      </c>
      <c r="K3031" s="452">
        <v>0</v>
      </c>
      <c r="L3031" s="453">
        <v>0</v>
      </c>
    </row>
    <row r="3032" spans="2:13" x14ac:dyDescent="0.3">
      <c r="B3032" s="422">
        <v>0</v>
      </c>
      <c r="C3032" s="289"/>
      <c r="D3032" s="254">
        <v>0</v>
      </c>
      <c r="E3032" s="255"/>
      <c r="F3032" s="292"/>
      <c r="G3032" s="257">
        <v>0</v>
      </c>
      <c r="H3032" s="437">
        <v>0</v>
      </c>
      <c r="I3032" s="258"/>
      <c r="J3032" s="339">
        <v>0</v>
      </c>
      <c r="K3032" s="420">
        <v>0</v>
      </c>
      <c r="L3032" s="454">
        <v>0</v>
      </c>
    </row>
    <row r="3033" spans="2:13" x14ac:dyDescent="0.3">
      <c r="B3033" s="422">
        <v>0</v>
      </c>
      <c r="C3033" s="289"/>
      <c r="D3033" s="254">
        <v>0</v>
      </c>
      <c r="E3033" s="255"/>
      <c r="F3033" s="292"/>
      <c r="G3033" s="257">
        <v>0</v>
      </c>
      <c r="H3033" s="437">
        <v>0</v>
      </c>
      <c r="I3033" s="258"/>
      <c r="J3033" s="339">
        <v>0</v>
      </c>
      <c r="K3033" s="420">
        <v>0</v>
      </c>
      <c r="L3033" s="454">
        <v>0</v>
      </c>
    </row>
    <row r="3034" spans="2:13" ht="15" thickBot="1" x14ac:dyDescent="0.35">
      <c r="B3034" s="455" t="s">
        <v>64</v>
      </c>
      <c r="C3034" s="298"/>
      <c r="D3034" s="299"/>
      <c r="E3034" s="300"/>
      <c r="F3034" s="301"/>
      <c r="G3034" s="288">
        <v>0</v>
      </c>
      <c r="H3034" s="438" t="s">
        <v>64</v>
      </c>
      <c r="I3034" s="261" t="s">
        <v>156</v>
      </c>
      <c r="J3034" s="262"/>
      <c r="K3034" s="426" t="s">
        <v>156</v>
      </c>
      <c r="L3034" s="439">
        <v>0</v>
      </c>
    </row>
    <row r="3035" spans="2:13" x14ac:dyDescent="0.3">
      <c r="B3035" s="235"/>
      <c r="C3035" s="302"/>
      <c r="D3035" s="303" t="s">
        <v>65</v>
      </c>
      <c r="E3035" s="304"/>
      <c r="F3035" s="305"/>
      <c r="G3035" s="306">
        <v>1.35263</v>
      </c>
      <c r="H3035" s="307"/>
      <c r="I3035" s="308"/>
      <c r="J3035" s="309"/>
      <c r="K3035" s="308"/>
      <c r="L3035" s="310"/>
    </row>
    <row r="3036" spans="2:13" x14ac:dyDescent="0.3">
      <c r="B3036" s="232"/>
      <c r="C3036" s="302"/>
      <c r="D3036" s="311" t="s">
        <v>7</v>
      </c>
      <c r="E3036" s="312"/>
      <c r="F3036" s="313">
        <v>0.1</v>
      </c>
      <c r="G3036" s="73">
        <v>0.13500000000000001</v>
      </c>
      <c r="H3036" s="314"/>
      <c r="I3036" s="315"/>
      <c r="J3036" s="316"/>
      <c r="K3036" s="456"/>
      <c r="L3036" s="317"/>
    </row>
    <row r="3037" spans="2:13" x14ac:dyDescent="0.3">
      <c r="B3037" s="232"/>
      <c r="C3037" s="302"/>
      <c r="D3037" s="311" t="s">
        <v>8</v>
      </c>
      <c r="E3037" s="312"/>
      <c r="F3037" s="313">
        <v>0.1</v>
      </c>
      <c r="G3037" s="73">
        <v>0.13500000000000001</v>
      </c>
      <c r="H3037" s="314"/>
      <c r="I3037" s="315"/>
      <c r="J3037" s="316"/>
      <c r="K3037" s="456"/>
      <c r="L3037" s="317"/>
    </row>
    <row r="3038" spans="2:13" x14ac:dyDescent="0.3">
      <c r="C3038" s="302"/>
      <c r="D3038" s="318" t="s">
        <v>67</v>
      </c>
      <c r="E3038" s="319"/>
      <c r="F3038" s="305"/>
      <c r="G3038" s="76">
        <v>1.623</v>
      </c>
      <c r="H3038" s="314"/>
      <c r="I3038" s="315"/>
      <c r="J3038" s="316"/>
      <c r="K3038" s="456"/>
      <c r="L3038" s="317"/>
    </row>
    <row r="3039" spans="2:13" ht="15" thickBot="1" x14ac:dyDescent="0.35">
      <c r="B3039" s="232" t="s">
        <v>66</v>
      </c>
      <c r="C3039" s="302"/>
      <c r="D3039" s="320" t="s">
        <v>68</v>
      </c>
      <c r="E3039" s="321"/>
      <c r="F3039" s="322"/>
      <c r="G3039" s="78">
        <v>1.62</v>
      </c>
      <c r="H3039" s="323">
        <v>1</v>
      </c>
      <c r="I3039" s="324"/>
      <c r="J3039" s="325"/>
      <c r="K3039" s="457"/>
      <c r="L3039" s="326">
        <v>0.68750656129170573</v>
      </c>
    </row>
    <row r="3040" spans="2:13" x14ac:dyDescent="0.3">
      <c r="B3040" s="232"/>
      <c r="C3040" s="302"/>
      <c r="D3040" s="219"/>
      <c r="E3040" s="327"/>
      <c r="F3040" s="241"/>
      <c r="G3040" s="327"/>
      <c r="H3040" s="230"/>
      <c r="I3040" s="230"/>
      <c r="J3040" s="231"/>
      <c r="K3040" s="230"/>
      <c r="L3040" s="230"/>
    </row>
    <row r="3041" spans="2:12" x14ac:dyDescent="0.3">
      <c r="B3041" s="232"/>
      <c r="C3041" s="302"/>
      <c r="D3041" s="219"/>
      <c r="E3041" s="327"/>
      <c r="F3041" s="241"/>
      <c r="G3041" s="327"/>
      <c r="H3041" s="230"/>
      <c r="I3041" s="230"/>
      <c r="J3041" s="231"/>
      <c r="K3041" s="230"/>
      <c r="L3041" s="230"/>
    </row>
    <row r="3042" spans="2:12" x14ac:dyDescent="0.3">
      <c r="B3042" s="232"/>
      <c r="C3042" s="232"/>
      <c r="D3042" s="219"/>
      <c r="E3042" s="327"/>
      <c r="F3042" s="241"/>
      <c r="G3042" s="327"/>
      <c r="H3042" s="230"/>
      <c r="I3042" s="230"/>
      <c r="J3042" s="231"/>
      <c r="K3042" s="230"/>
      <c r="L3042" s="230"/>
    </row>
    <row r="3043" spans="2:12" x14ac:dyDescent="0.3">
      <c r="J3043" s="226"/>
    </row>
    <row r="3044" spans="2:12" x14ac:dyDescent="0.3">
      <c r="J3044" s="226"/>
    </row>
    <row r="3045" spans="2:12" x14ac:dyDescent="0.3">
      <c r="J3045" s="226"/>
    </row>
    <row r="3046" spans="2:12" x14ac:dyDescent="0.3">
      <c r="J3046" s="226"/>
    </row>
    <row r="3049" spans="2:12" ht="37.200000000000003" customHeight="1" x14ac:dyDescent="0.3">
      <c r="B3049" s="710" t="s">
        <v>1809</v>
      </c>
      <c r="C3049" s="710"/>
      <c r="D3049" s="710"/>
      <c r="E3049" s="710"/>
      <c r="F3049" s="710"/>
      <c r="G3049" s="710"/>
      <c r="H3049" s="710"/>
      <c r="I3049" s="710"/>
      <c r="J3049" s="710"/>
      <c r="K3049" s="710"/>
      <c r="L3049" s="710"/>
    </row>
    <row r="3050" spans="2:12" ht="22.5" customHeight="1" x14ac:dyDescent="0.3">
      <c r="B3050" s="227"/>
      <c r="C3050" s="227"/>
      <c r="D3050" s="228"/>
      <c r="E3050" s="229"/>
      <c r="F3050" s="229"/>
      <c r="G3050" s="229"/>
      <c r="H3050" s="230"/>
      <c r="I3050" s="230"/>
      <c r="J3050" s="231"/>
      <c r="K3050" s="230"/>
      <c r="L3050" s="230"/>
    </row>
    <row r="3051" spans="2:12" x14ac:dyDescent="0.3">
      <c r="B3051" s="410" t="s">
        <v>1222</v>
      </c>
      <c r="C3051" s="232" t="s">
        <v>1223</v>
      </c>
      <c r="D3051" s="232"/>
      <c r="E3051" s="232"/>
      <c r="F3051" s="233"/>
      <c r="G3051" s="234"/>
      <c r="H3051" s="230"/>
      <c r="J3051" s="231"/>
      <c r="K3051" s="230"/>
      <c r="L3051" s="230"/>
    </row>
    <row r="3052" spans="2:12" x14ac:dyDescent="0.3">
      <c r="B3052" s="232" t="s">
        <v>1224</v>
      </c>
      <c r="C3052" s="235" t="s">
        <v>157</v>
      </c>
      <c r="D3052" s="411"/>
      <c r="E3052" s="412"/>
      <c r="F3052" s="233"/>
      <c r="G3052" s="234"/>
      <c r="H3052" s="230"/>
      <c r="I3052" s="230"/>
      <c r="J3052" s="231"/>
      <c r="K3052" s="230"/>
      <c r="L3052" s="230"/>
    </row>
    <row r="3053" spans="2:12" ht="14.7" customHeight="1" x14ac:dyDescent="0.3">
      <c r="B3053" s="232"/>
      <c r="C3053" s="236"/>
      <c r="D3053" s="237"/>
      <c r="E3053" s="238"/>
      <c r="F3053" s="239"/>
      <c r="G3053" s="240"/>
      <c r="H3053" s="230"/>
      <c r="I3053" s="230"/>
      <c r="J3053" s="231"/>
      <c r="K3053" s="230"/>
      <c r="L3053" s="230"/>
    </row>
    <row r="3054" spans="2:12" ht="33" customHeight="1" x14ac:dyDescent="0.3">
      <c r="B3054" s="413" t="s">
        <v>48</v>
      </c>
      <c r="C3054" s="236"/>
      <c r="D3054" s="237"/>
      <c r="E3054" s="238"/>
      <c r="F3054" s="238"/>
      <c r="G3054" s="238"/>
      <c r="H3054" s="230"/>
      <c r="I3054" s="230"/>
      <c r="J3054" s="231"/>
      <c r="K3054" s="230"/>
      <c r="L3054" s="230"/>
    </row>
    <row r="3055" spans="2:12" ht="20.100000000000001" customHeight="1" x14ac:dyDescent="0.3">
      <c r="B3055" s="235" t="s">
        <v>49</v>
      </c>
      <c r="C3055" s="232" t="s">
        <v>1012</v>
      </c>
      <c r="D3055" s="232"/>
      <c r="E3055" s="232"/>
      <c r="F3055" s="241" t="s">
        <v>50</v>
      </c>
      <c r="G3055" s="242" t="s">
        <v>5</v>
      </c>
      <c r="H3055" s="230"/>
      <c r="I3055" s="230"/>
      <c r="J3055" s="231"/>
      <c r="K3055" s="230"/>
      <c r="L3055" s="230"/>
    </row>
    <row r="3056" spans="2:12" ht="15" thickBot="1" x14ac:dyDescent="0.35">
      <c r="B3056" s="235" t="s">
        <v>51</v>
      </c>
      <c r="C3056" s="235" t="s">
        <v>1013</v>
      </c>
      <c r="D3056" s="235"/>
      <c r="E3056" s="235"/>
      <c r="F3056" s="235"/>
      <c r="G3056" s="235"/>
      <c r="H3056" s="235"/>
      <c r="I3056" s="235"/>
      <c r="J3056" s="235"/>
      <c r="K3056" s="230"/>
      <c r="L3056" s="230"/>
    </row>
    <row r="3057" spans="2:13" ht="15" thickTop="1" x14ac:dyDescent="0.3">
      <c r="B3057" s="414" t="s">
        <v>52</v>
      </c>
      <c r="C3057" s="243"/>
      <c r="D3057" s="244"/>
      <c r="E3057" s="245"/>
      <c r="F3057" s="246"/>
      <c r="G3057" s="247"/>
      <c r="H3057" s="396" t="s">
        <v>164</v>
      </c>
      <c r="I3057" s="397"/>
      <c r="J3057" s="397"/>
      <c r="K3057" s="397"/>
      <c r="L3057" s="398"/>
    </row>
    <row r="3058" spans="2:13" x14ac:dyDescent="0.3">
      <c r="B3058" s="415" t="s">
        <v>53</v>
      </c>
      <c r="C3058" s="248" t="s">
        <v>1</v>
      </c>
      <c r="D3058" s="249" t="s">
        <v>54</v>
      </c>
      <c r="E3058" s="250" t="s">
        <v>23</v>
      </c>
      <c r="F3058" s="250" t="s">
        <v>55</v>
      </c>
      <c r="G3058" s="251" t="s">
        <v>56</v>
      </c>
      <c r="H3058" s="416" t="s">
        <v>158</v>
      </c>
      <c r="I3058" s="417" t="s">
        <v>159</v>
      </c>
      <c r="J3058" s="417" t="s">
        <v>160</v>
      </c>
      <c r="K3058" s="417" t="s">
        <v>161</v>
      </c>
      <c r="L3058" s="418" t="s">
        <v>162</v>
      </c>
    </row>
    <row r="3059" spans="2:13" x14ac:dyDescent="0.3">
      <c r="B3059" s="252"/>
      <c r="C3059" s="253"/>
      <c r="D3059" s="254"/>
      <c r="E3059" s="255">
        <v>0</v>
      </c>
      <c r="F3059" s="256"/>
      <c r="G3059" s="26">
        <v>0</v>
      </c>
      <c r="H3059" s="419">
        <v>0</v>
      </c>
      <c r="I3059" s="258"/>
      <c r="J3059" s="339"/>
      <c r="K3059" s="420"/>
      <c r="L3059" s="421">
        <v>0</v>
      </c>
    </row>
    <row r="3060" spans="2:13" ht="17.7" customHeight="1" x14ac:dyDescent="0.3">
      <c r="B3060" s="422">
        <v>0</v>
      </c>
      <c r="C3060" s="253"/>
      <c r="D3060" s="254">
        <v>0</v>
      </c>
      <c r="E3060" s="255">
        <v>0</v>
      </c>
      <c r="F3060" s="256"/>
      <c r="G3060" s="26">
        <v>0</v>
      </c>
      <c r="H3060" s="419">
        <v>0</v>
      </c>
      <c r="I3060" s="258"/>
      <c r="J3060" s="339">
        <v>0</v>
      </c>
      <c r="K3060" s="420">
        <v>0</v>
      </c>
      <c r="L3060" s="421">
        <v>0</v>
      </c>
    </row>
    <row r="3061" spans="2:13" x14ac:dyDescent="0.3">
      <c r="B3061" s="422">
        <v>0</v>
      </c>
      <c r="C3061" s="253"/>
      <c r="D3061" s="254">
        <v>0</v>
      </c>
      <c r="E3061" s="255">
        <v>0</v>
      </c>
      <c r="F3061" s="256"/>
      <c r="G3061" s="26">
        <v>0</v>
      </c>
      <c r="H3061" s="419">
        <v>0</v>
      </c>
      <c r="I3061" s="258"/>
      <c r="J3061" s="339">
        <v>0</v>
      </c>
      <c r="K3061" s="420">
        <v>0</v>
      </c>
      <c r="L3061" s="421">
        <v>0</v>
      </c>
    </row>
    <row r="3062" spans="2:13" x14ac:dyDescent="0.3">
      <c r="B3062" s="422">
        <v>0</v>
      </c>
      <c r="C3062" s="253"/>
      <c r="D3062" s="254">
        <v>0</v>
      </c>
      <c r="E3062" s="255">
        <v>0</v>
      </c>
      <c r="F3062" s="256"/>
      <c r="G3062" s="26">
        <v>0</v>
      </c>
      <c r="H3062" s="419">
        <v>0</v>
      </c>
      <c r="I3062" s="258"/>
      <c r="J3062" s="339">
        <v>0</v>
      </c>
      <c r="K3062" s="420">
        <v>0</v>
      </c>
      <c r="L3062" s="421">
        <v>0</v>
      </c>
    </row>
    <row r="3063" spans="2:13" x14ac:dyDescent="0.3">
      <c r="B3063" s="422">
        <v>0</v>
      </c>
      <c r="C3063" s="253"/>
      <c r="D3063" s="254">
        <v>0</v>
      </c>
      <c r="E3063" s="255">
        <v>0</v>
      </c>
      <c r="F3063" s="256"/>
      <c r="G3063" s="26">
        <v>0</v>
      </c>
      <c r="H3063" s="419">
        <v>0</v>
      </c>
      <c r="I3063" s="258"/>
      <c r="J3063" s="339">
        <v>0</v>
      </c>
      <c r="K3063" s="420">
        <v>0</v>
      </c>
      <c r="L3063" s="421">
        <v>0</v>
      </c>
    </row>
    <row r="3064" spans="2:13" x14ac:dyDescent="0.3">
      <c r="B3064" s="422" t="s">
        <v>73</v>
      </c>
      <c r="C3064" s="253"/>
      <c r="D3064" s="254">
        <v>0</v>
      </c>
      <c r="E3064" s="255">
        <v>0</v>
      </c>
      <c r="F3064" s="256"/>
      <c r="G3064" s="26">
        <v>8.5999999999999993E-2</v>
      </c>
      <c r="H3064" s="419">
        <v>1.148878641010158E-2</v>
      </c>
      <c r="I3064" s="258" t="s">
        <v>1231</v>
      </c>
      <c r="J3064" s="61" t="s">
        <v>165</v>
      </c>
      <c r="K3064" s="100">
        <v>0.4</v>
      </c>
      <c r="L3064" s="101">
        <v>4.5955145640406321E-3</v>
      </c>
      <c r="M3064" s="62">
        <v>18</v>
      </c>
    </row>
    <row r="3065" spans="2:13" x14ac:dyDescent="0.3">
      <c r="B3065" s="422" t="s">
        <v>57</v>
      </c>
      <c r="C3065" s="253"/>
      <c r="D3065" s="259"/>
      <c r="E3065" s="255"/>
      <c r="F3065" s="256"/>
      <c r="G3065" s="260">
        <v>8.5999999999999993E-2</v>
      </c>
      <c r="H3065" s="425" t="s">
        <v>57</v>
      </c>
      <c r="I3065" s="261" t="s">
        <v>156</v>
      </c>
      <c r="J3065" s="262"/>
      <c r="K3065" s="426" t="s">
        <v>156</v>
      </c>
      <c r="L3065" s="427">
        <v>4.5955145640406321E-3</v>
      </c>
    </row>
    <row r="3066" spans="2:13" x14ac:dyDescent="0.3">
      <c r="B3066" s="428" t="s">
        <v>22</v>
      </c>
      <c r="C3066" s="263"/>
      <c r="D3066" s="264"/>
      <c r="E3066" s="265"/>
      <c r="F3066" s="266"/>
      <c r="G3066" s="267"/>
      <c r="H3066" s="429"/>
      <c r="I3066" s="268"/>
      <c r="J3066" s="269"/>
      <c r="K3066" s="430"/>
      <c r="L3066" s="270"/>
    </row>
    <row r="3067" spans="2:13" x14ac:dyDescent="0.3">
      <c r="B3067" s="431" t="s">
        <v>58</v>
      </c>
      <c r="C3067" s="271" t="s">
        <v>1</v>
      </c>
      <c r="D3067" s="329" t="s">
        <v>59</v>
      </c>
      <c r="E3067" s="272" t="s">
        <v>23</v>
      </c>
      <c r="F3067" s="272" t="s">
        <v>55</v>
      </c>
      <c r="G3067" s="273" t="s">
        <v>56</v>
      </c>
      <c r="H3067" s="416" t="s">
        <v>158</v>
      </c>
      <c r="I3067" s="417" t="s">
        <v>159</v>
      </c>
      <c r="J3067" s="417" t="s">
        <v>160</v>
      </c>
      <c r="K3067" s="432" t="s">
        <v>161</v>
      </c>
      <c r="L3067" s="418" t="s">
        <v>162</v>
      </c>
    </row>
    <row r="3068" spans="2:13" x14ac:dyDescent="0.3">
      <c r="B3068" s="8" t="s">
        <v>24</v>
      </c>
      <c r="C3068" s="25">
        <v>1</v>
      </c>
      <c r="D3068" s="3">
        <v>4.05</v>
      </c>
      <c r="E3068" s="26">
        <v>4.05</v>
      </c>
      <c r="F3068" s="26">
        <v>0.2</v>
      </c>
      <c r="G3068" s="26">
        <v>0.81</v>
      </c>
      <c r="H3068" s="433">
        <v>0.10820833711839863</v>
      </c>
      <c r="I3068" s="97"/>
      <c r="J3068" s="434" t="s">
        <v>163</v>
      </c>
      <c r="K3068" s="435">
        <v>1</v>
      </c>
      <c r="L3068" s="436">
        <v>0.10820833711839863</v>
      </c>
      <c r="M3068" s="62">
        <v>101</v>
      </c>
    </row>
    <row r="3069" spans="2:13" x14ac:dyDescent="0.3">
      <c r="B3069" s="8" t="s">
        <v>37</v>
      </c>
      <c r="C3069" s="25">
        <v>1</v>
      </c>
      <c r="D3069" s="3">
        <v>4.0999999999999996</v>
      </c>
      <c r="E3069" s="26">
        <v>4.0999999999999996</v>
      </c>
      <c r="F3069" s="26">
        <v>0.2</v>
      </c>
      <c r="G3069" s="26">
        <v>0.82</v>
      </c>
      <c r="H3069" s="419">
        <v>0.10954424251492205</v>
      </c>
      <c r="I3069" s="99"/>
      <c r="J3069" s="423" t="s">
        <v>163</v>
      </c>
      <c r="K3069" s="424">
        <v>1</v>
      </c>
      <c r="L3069" s="421">
        <v>0.10954424251492205</v>
      </c>
      <c r="M3069" s="62">
        <v>122</v>
      </c>
    </row>
    <row r="3070" spans="2:13" x14ac:dyDescent="0.3">
      <c r="B3070" s="8" t="s">
        <v>69</v>
      </c>
      <c r="C3070" s="25">
        <v>0.1</v>
      </c>
      <c r="D3070" s="3">
        <v>4.55</v>
      </c>
      <c r="E3070" s="26">
        <v>0.45500000000000002</v>
      </c>
      <c r="F3070" s="27">
        <v>0.2</v>
      </c>
      <c r="G3070" s="26">
        <v>9.1000000000000011E-2</v>
      </c>
      <c r="H3070" s="419">
        <v>1.2156739108363302E-2</v>
      </c>
      <c r="I3070" s="99"/>
      <c r="J3070" s="423" t="s">
        <v>163</v>
      </c>
      <c r="K3070" s="424">
        <v>1</v>
      </c>
      <c r="L3070" s="421">
        <v>1.2156739108363302E-2</v>
      </c>
      <c r="M3070" s="62">
        <v>113</v>
      </c>
    </row>
    <row r="3071" spans="2:13" x14ac:dyDescent="0.3">
      <c r="B3071" s="422"/>
      <c r="C3071" s="253"/>
      <c r="D3071" s="254"/>
      <c r="E3071" s="255"/>
      <c r="F3071" s="255"/>
      <c r="G3071" s="257"/>
      <c r="H3071" s="437">
        <v>0</v>
      </c>
      <c r="I3071" s="258" t="s">
        <v>1228</v>
      </c>
      <c r="J3071" s="339"/>
      <c r="K3071" s="420"/>
      <c r="L3071" s="421">
        <v>0</v>
      </c>
    </row>
    <row r="3072" spans="2:13" x14ac:dyDescent="0.3">
      <c r="B3072" s="422"/>
      <c r="C3072" s="253"/>
      <c r="D3072" s="254"/>
      <c r="E3072" s="255"/>
      <c r="F3072" s="255"/>
      <c r="G3072" s="257"/>
      <c r="H3072" s="437">
        <v>0</v>
      </c>
      <c r="I3072" s="258" t="s">
        <v>1229</v>
      </c>
      <c r="J3072" s="339">
        <v>0</v>
      </c>
      <c r="K3072" s="420">
        <v>0</v>
      </c>
      <c r="L3072" s="421">
        <v>0</v>
      </c>
    </row>
    <row r="3073" spans="2:12" x14ac:dyDescent="0.3">
      <c r="B3073" s="422">
        <v>0</v>
      </c>
      <c r="C3073" s="253"/>
      <c r="D3073" s="254">
        <v>0</v>
      </c>
      <c r="E3073" s="255">
        <v>0</v>
      </c>
      <c r="F3073" s="255"/>
      <c r="G3073" s="257">
        <v>0</v>
      </c>
      <c r="H3073" s="437">
        <v>0</v>
      </c>
      <c r="I3073" s="258" t="s">
        <v>1230</v>
      </c>
      <c r="J3073" s="339">
        <v>0</v>
      </c>
      <c r="K3073" s="420">
        <v>0</v>
      </c>
      <c r="L3073" s="421">
        <v>0</v>
      </c>
    </row>
    <row r="3074" spans="2:12" x14ac:dyDescent="0.3">
      <c r="B3074" s="422">
        <v>0</v>
      </c>
      <c r="C3074" s="253"/>
      <c r="D3074" s="254">
        <v>0</v>
      </c>
      <c r="E3074" s="255">
        <v>0</v>
      </c>
      <c r="F3074" s="256"/>
      <c r="G3074" s="257">
        <v>0</v>
      </c>
      <c r="H3074" s="437">
        <v>0</v>
      </c>
      <c r="I3074" s="258" t="s">
        <v>1231</v>
      </c>
      <c r="J3074" s="339">
        <v>0</v>
      </c>
      <c r="K3074" s="420">
        <v>0</v>
      </c>
      <c r="L3074" s="421">
        <v>0</v>
      </c>
    </row>
    <row r="3075" spans="2:12" x14ac:dyDescent="0.3">
      <c r="B3075" s="422">
        <v>0</v>
      </c>
      <c r="C3075" s="253"/>
      <c r="D3075" s="254">
        <v>0</v>
      </c>
      <c r="E3075" s="255">
        <v>0</v>
      </c>
      <c r="F3075" s="256"/>
      <c r="G3075" s="257">
        <v>0</v>
      </c>
      <c r="H3075" s="437">
        <v>0</v>
      </c>
      <c r="I3075" s="258" t="s">
        <v>1237</v>
      </c>
      <c r="J3075" s="339">
        <v>0</v>
      </c>
      <c r="K3075" s="420">
        <v>0</v>
      </c>
      <c r="L3075" s="421">
        <v>0</v>
      </c>
    </row>
    <row r="3076" spans="2:12" x14ac:dyDescent="0.3">
      <c r="B3076" s="422">
        <v>0</v>
      </c>
      <c r="C3076" s="253"/>
      <c r="D3076" s="254">
        <v>0</v>
      </c>
      <c r="E3076" s="255">
        <v>0</v>
      </c>
      <c r="F3076" s="256"/>
      <c r="G3076" s="257">
        <v>0</v>
      </c>
      <c r="H3076" s="437">
        <v>0</v>
      </c>
      <c r="I3076" s="258" t="s">
        <v>1238</v>
      </c>
      <c r="J3076" s="339">
        <v>0</v>
      </c>
      <c r="K3076" s="420">
        <v>0</v>
      </c>
      <c r="L3076" s="421">
        <v>0</v>
      </c>
    </row>
    <row r="3077" spans="2:12" x14ac:dyDescent="0.3">
      <c r="B3077" s="422" t="s">
        <v>60</v>
      </c>
      <c r="C3077" s="253"/>
      <c r="D3077" s="259"/>
      <c r="E3077" s="255"/>
      <c r="F3077" s="256"/>
      <c r="G3077" s="260">
        <v>1.7209999999999999</v>
      </c>
      <c r="H3077" s="438" t="s">
        <v>60</v>
      </c>
      <c r="I3077" s="261" t="s">
        <v>156</v>
      </c>
      <c r="J3077" s="262"/>
      <c r="K3077" s="426" t="s">
        <v>156</v>
      </c>
      <c r="L3077" s="439">
        <v>0.22990931874168397</v>
      </c>
    </row>
    <row r="3078" spans="2:12" x14ac:dyDescent="0.3">
      <c r="B3078" s="428" t="s">
        <v>38</v>
      </c>
      <c r="C3078" s="263"/>
      <c r="D3078" s="264"/>
      <c r="E3078" s="276"/>
      <c r="F3078" s="266"/>
      <c r="G3078" s="277"/>
      <c r="H3078" s="278"/>
      <c r="I3078" s="279"/>
      <c r="J3078" s="280"/>
      <c r="K3078" s="281"/>
      <c r="L3078" s="282"/>
    </row>
    <row r="3079" spans="2:12" x14ac:dyDescent="0.3">
      <c r="B3079" s="415" t="s">
        <v>53</v>
      </c>
      <c r="C3079" s="328"/>
      <c r="D3079" s="283" t="s">
        <v>0</v>
      </c>
      <c r="E3079" s="284" t="s">
        <v>1</v>
      </c>
      <c r="F3079" s="440" t="s">
        <v>61</v>
      </c>
      <c r="G3079" s="251" t="s">
        <v>56</v>
      </c>
      <c r="H3079" s="441" t="s">
        <v>158</v>
      </c>
      <c r="I3079" s="442" t="s">
        <v>159</v>
      </c>
      <c r="J3079" s="442" t="s">
        <v>160</v>
      </c>
      <c r="K3079" s="443" t="s">
        <v>161</v>
      </c>
      <c r="L3079" s="444" t="s">
        <v>162</v>
      </c>
    </row>
    <row r="3080" spans="2:12" x14ac:dyDescent="0.3">
      <c r="B3080" s="458" t="s">
        <v>1336</v>
      </c>
      <c r="C3080" s="263"/>
      <c r="D3080" s="283" t="s">
        <v>5</v>
      </c>
      <c r="E3080" s="286">
        <v>1</v>
      </c>
      <c r="F3080" s="287">
        <v>4.66</v>
      </c>
      <c r="G3080" s="26">
        <v>4.66</v>
      </c>
      <c r="H3080" s="419">
        <v>0.62253191477992298</v>
      </c>
      <c r="I3080" s="275" t="s">
        <v>1232</v>
      </c>
      <c r="J3080" s="339" t="s">
        <v>163</v>
      </c>
      <c r="K3080" s="420">
        <v>1</v>
      </c>
      <c r="L3080" s="421">
        <v>0.62253191477992298</v>
      </c>
    </row>
    <row r="3081" spans="2:12" x14ac:dyDescent="0.3">
      <c r="B3081" s="422" t="s">
        <v>1269</v>
      </c>
      <c r="C3081" s="289"/>
      <c r="D3081" s="290" t="s">
        <v>1270</v>
      </c>
      <c r="E3081" s="291">
        <v>1.2E-2</v>
      </c>
      <c r="F3081" s="292">
        <v>52.9</v>
      </c>
      <c r="G3081" s="26">
        <v>0.63480000000000003</v>
      </c>
      <c r="H3081" s="419">
        <v>8.4803274571307957E-2</v>
      </c>
      <c r="I3081" s="258" t="s">
        <v>1229</v>
      </c>
      <c r="J3081" s="339" t="s">
        <v>165</v>
      </c>
      <c r="K3081" s="420">
        <v>0.4</v>
      </c>
      <c r="L3081" s="421">
        <v>3.3921309828523184E-2</v>
      </c>
    </row>
    <row r="3082" spans="2:12" x14ac:dyDescent="0.3">
      <c r="B3082" s="422" t="s">
        <v>1298</v>
      </c>
      <c r="C3082" s="289"/>
      <c r="D3082" s="290" t="s">
        <v>1270</v>
      </c>
      <c r="E3082" s="291">
        <v>1.2E-2</v>
      </c>
      <c r="F3082" s="292">
        <v>31.98</v>
      </c>
      <c r="G3082" s="26">
        <v>0.38375999999999999</v>
      </c>
      <c r="H3082" s="419">
        <v>5.126670549698352E-2</v>
      </c>
      <c r="I3082" s="258"/>
      <c r="J3082" s="339" t="s">
        <v>165</v>
      </c>
      <c r="K3082" s="420">
        <v>0.4</v>
      </c>
      <c r="L3082" s="421">
        <v>2.0506682198793411E-2</v>
      </c>
    </row>
    <row r="3083" spans="2:12" x14ac:dyDescent="0.3">
      <c r="B3083" s="422"/>
      <c r="C3083" s="289"/>
      <c r="D3083" s="290"/>
      <c r="E3083" s="291"/>
      <c r="F3083" s="292"/>
      <c r="G3083" s="26">
        <v>0</v>
      </c>
      <c r="H3083" s="419">
        <v>0</v>
      </c>
      <c r="I3083" s="258"/>
      <c r="J3083" s="339"/>
      <c r="K3083" s="420"/>
      <c r="L3083" s="421">
        <v>0</v>
      </c>
    </row>
    <row r="3084" spans="2:12" x14ac:dyDescent="0.3">
      <c r="B3084" s="422"/>
      <c r="C3084" s="289"/>
      <c r="D3084" s="290"/>
      <c r="E3084" s="291"/>
      <c r="F3084" s="292"/>
      <c r="G3084" s="26">
        <v>0</v>
      </c>
      <c r="H3084" s="419">
        <v>0</v>
      </c>
      <c r="I3084" s="258"/>
      <c r="J3084" s="339"/>
      <c r="K3084" s="420"/>
      <c r="L3084" s="421">
        <v>0</v>
      </c>
    </row>
    <row r="3085" spans="2:12" x14ac:dyDescent="0.3">
      <c r="B3085" s="422"/>
      <c r="C3085" s="289"/>
      <c r="D3085" s="290"/>
      <c r="E3085" s="291"/>
      <c r="F3085" s="292"/>
      <c r="G3085" s="26">
        <v>0</v>
      </c>
      <c r="H3085" s="419">
        <v>0</v>
      </c>
      <c r="I3085" s="258"/>
      <c r="J3085" s="339"/>
      <c r="K3085" s="420"/>
      <c r="L3085" s="421">
        <v>0</v>
      </c>
    </row>
    <row r="3086" spans="2:12" x14ac:dyDescent="0.3">
      <c r="B3086" s="422"/>
      <c r="C3086" s="289"/>
      <c r="D3086" s="290"/>
      <c r="E3086" s="291"/>
      <c r="F3086" s="292"/>
      <c r="G3086" s="26">
        <v>0</v>
      </c>
      <c r="H3086" s="419">
        <v>0</v>
      </c>
      <c r="I3086" s="258"/>
      <c r="J3086" s="339"/>
      <c r="K3086" s="420"/>
      <c r="L3086" s="421">
        <v>0</v>
      </c>
    </row>
    <row r="3087" spans="2:12" x14ac:dyDescent="0.3">
      <c r="B3087" s="422"/>
      <c r="C3087" s="289"/>
      <c r="D3087" s="290"/>
      <c r="E3087" s="291"/>
      <c r="F3087" s="292"/>
      <c r="G3087" s="26">
        <v>0</v>
      </c>
      <c r="H3087" s="419">
        <v>0</v>
      </c>
      <c r="I3087" s="258"/>
      <c r="J3087" s="339"/>
      <c r="K3087" s="420"/>
      <c r="L3087" s="421">
        <v>0</v>
      </c>
    </row>
    <row r="3088" spans="2:12" x14ac:dyDescent="0.3">
      <c r="B3088" s="422"/>
      <c r="C3088" s="289"/>
      <c r="D3088" s="290"/>
      <c r="E3088" s="291"/>
      <c r="F3088" s="292"/>
      <c r="G3088" s="26">
        <v>0</v>
      </c>
      <c r="H3088" s="419">
        <v>0</v>
      </c>
      <c r="I3088" s="258"/>
      <c r="J3088" s="339"/>
      <c r="K3088" s="420"/>
      <c r="L3088" s="421">
        <v>0</v>
      </c>
    </row>
    <row r="3089" spans="2:12" x14ac:dyDescent="0.3">
      <c r="B3089" s="422"/>
      <c r="C3089" s="289"/>
      <c r="D3089" s="290"/>
      <c r="E3089" s="291"/>
      <c r="F3089" s="292"/>
      <c r="G3089" s="26">
        <v>0</v>
      </c>
      <c r="H3089" s="419">
        <v>0</v>
      </c>
      <c r="I3089" s="258"/>
      <c r="J3089" s="339"/>
      <c r="K3089" s="420"/>
      <c r="L3089" s="421">
        <v>0</v>
      </c>
    </row>
    <row r="3090" spans="2:12" x14ac:dyDescent="0.3">
      <c r="B3090" s="422"/>
      <c r="C3090" s="289"/>
      <c r="D3090" s="290"/>
      <c r="E3090" s="291"/>
      <c r="F3090" s="292"/>
      <c r="G3090" s="26">
        <v>0</v>
      </c>
      <c r="H3090" s="419">
        <v>0</v>
      </c>
      <c r="I3090" s="258"/>
      <c r="J3090" s="339"/>
      <c r="K3090" s="420"/>
      <c r="L3090" s="421">
        <v>0</v>
      </c>
    </row>
    <row r="3091" spans="2:12" x14ac:dyDescent="0.3">
      <c r="B3091" s="422"/>
      <c r="C3091" s="289"/>
      <c r="D3091" s="290"/>
      <c r="E3091" s="291"/>
      <c r="F3091" s="292"/>
      <c r="G3091" s="26">
        <v>0</v>
      </c>
      <c r="H3091" s="419">
        <v>0</v>
      </c>
      <c r="I3091" s="258"/>
      <c r="J3091" s="339"/>
      <c r="K3091" s="420"/>
      <c r="L3091" s="421">
        <v>0</v>
      </c>
    </row>
    <row r="3092" spans="2:12" x14ac:dyDescent="0.3">
      <c r="B3092" s="422"/>
      <c r="C3092" s="289"/>
      <c r="D3092" s="290"/>
      <c r="E3092" s="291"/>
      <c r="F3092" s="292"/>
      <c r="G3092" s="26">
        <v>0</v>
      </c>
      <c r="H3092" s="419">
        <v>0</v>
      </c>
      <c r="I3092" s="258"/>
      <c r="J3092" s="339"/>
      <c r="K3092" s="420"/>
      <c r="L3092" s="421">
        <v>0</v>
      </c>
    </row>
    <row r="3093" spans="2:12" ht="24" customHeight="1" x14ac:dyDescent="0.3">
      <c r="B3093" s="422"/>
      <c r="C3093" s="289"/>
      <c r="D3093" s="290"/>
      <c r="E3093" s="291"/>
      <c r="F3093" s="292"/>
      <c r="G3093" s="26">
        <v>0</v>
      </c>
      <c r="H3093" s="419">
        <v>0</v>
      </c>
      <c r="I3093" s="258"/>
      <c r="J3093" s="339"/>
      <c r="K3093" s="420"/>
      <c r="L3093" s="421">
        <v>0</v>
      </c>
    </row>
    <row r="3094" spans="2:12" x14ac:dyDescent="0.3">
      <c r="B3094" s="422">
        <v>0</v>
      </c>
      <c r="C3094" s="289"/>
      <c r="D3094" s="254">
        <v>0</v>
      </c>
      <c r="E3094" s="291"/>
      <c r="F3094" s="292"/>
      <c r="G3094" s="26">
        <v>0</v>
      </c>
      <c r="H3094" s="419">
        <v>0</v>
      </c>
      <c r="I3094" s="258"/>
      <c r="J3094" s="339">
        <v>0</v>
      </c>
      <c r="K3094" s="420">
        <v>0</v>
      </c>
      <c r="L3094" s="421">
        <v>0</v>
      </c>
    </row>
    <row r="3095" spans="2:12" x14ac:dyDescent="0.3">
      <c r="B3095" s="422">
        <v>0</v>
      </c>
      <c r="C3095" s="289"/>
      <c r="D3095" s="254">
        <v>0</v>
      </c>
      <c r="E3095" s="291"/>
      <c r="F3095" s="292"/>
      <c r="G3095" s="26">
        <v>0</v>
      </c>
      <c r="H3095" s="419">
        <v>0</v>
      </c>
      <c r="I3095" s="258"/>
      <c r="J3095" s="339">
        <v>0</v>
      </c>
      <c r="K3095" s="420">
        <v>0</v>
      </c>
      <c r="L3095" s="421">
        <v>0</v>
      </c>
    </row>
    <row r="3096" spans="2:12" x14ac:dyDescent="0.3">
      <c r="B3096" s="449" t="s">
        <v>62</v>
      </c>
      <c r="C3096" s="293"/>
      <c r="D3096" s="294"/>
      <c r="E3096" s="295"/>
      <c r="F3096" s="296"/>
      <c r="G3096" s="260">
        <v>5.6785600000000001</v>
      </c>
      <c r="H3096" s="438" t="s">
        <v>62</v>
      </c>
      <c r="I3096" s="261" t="s">
        <v>156</v>
      </c>
      <c r="J3096" s="262"/>
      <c r="K3096" s="426" t="s">
        <v>156</v>
      </c>
      <c r="L3096" s="439">
        <v>0.6769599068072395</v>
      </c>
    </row>
    <row r="3097" spans="2:12" x14ac:dyDescent="0.3">
      <c r="B3097" s="428" t="s">
        <v>63</v>
      </c>
      <c r="C3097" s="263"/>
      <c r="D3097" s="264"/>
      <c r="E3097" s="265"/>
      <c r="F3097" s="266"/>
      <c r="G3097" s="277"/>
      <c r="H3097" s="278"/>
      <c r="I3097" s="279"/>
      <c r="J3097" s="280"/>
      <c r="K3097" s="281"/>
      <c r="L3097" s="282">
        <v>0</v>
      </c>
    </row>
    <row r="3098" spans="2:12" x14ac:dyDescent="0.3">
      <c r="B3098" s="415" t="s">
        <v>53</v>
      </c>
      <c r="C3098" s="297"/>
      <c r="D3098" s="249" t="s">
        <v>0</v>
      </c>
      <c r="E3098" s="250" t="s">
        <v>1</v>
      </c>
      <c r="F3098" s="272" t="s">
        <v>61</v>
      </c>
      <c r="G3098" s="285" t="s">
        <v>56</v>
      </c>
      <c r="H3098" s="441" t="s">
        <v>158</v>
      </c>
      <c r="I3098" s="442" t="s">
        <v>159</v>
      </c>
      <c r="J3098" s="442" t="s">
        <v>160</v>
      </c>
      <c r="K3098" s="443" t="s">
        <v>161</v>
      </c>
      <c r="L3098" s="444" t="s">
        <v>162</v>
      </c>
    </row>
    <row r="3099" spans="2:12" ht="31.5" customHeight="1" x14ac:dyDescent="0.3">
      <c r="B3099" s="422">
        <v>0</v>
      </c>
      <c r="C3099" s="289"/>
      <c r="D3099" s="254">
        <v>0</v>
      </c>
      <c r="E3099" s="255"/>
      <c r="F3099" s="292"/>
      <c r="G3099" s="288">
        <v>0</v>
      </c>
      <c r="H3099" s="450">
        <v>0</v>
      </c>
      <c r="I3099" s="275"/>
      <c r="J3099" s="451">
        <v>0</v>
      </c>
      <c r="K3099" s="452">
        <v>0</v>
      </c>
      <c r="L3099" s="453">
        <v>0</v>
      </c>
    </row>
    <row r="3100" spans="2:12" x14ac:dyDescent="0.3">
      <c r="B3100" s="422">
        <v>0</v>
      </c>
      <c r="C3100" s="289"/>
      <c r="D3100" s="254">
        <v>0</v>
      </c>
      <c r="E3100" s="255"/>
      <c r="F3100" s="292"/>
      <c r="G3100" s="257">
        <v>0</v>
      </c>
      <c r="H3100" s="437">
        <v>0</v>
      </c>
      <c r="I3100" s="258"/>
      <c r="J3100" s="339">
        <v>0</v>
      </c>
      <c r="K3100" s="420">
        <v>0</v>
      </c>
      <c r="L3100" s="454">
        <v>0</v>
      </c>
    </row>
    <row r="3101" spans="2:12" x14ac:dyDescent="0.3">
      <c r="B3101" s="422">
        <v>0</v>
      </c>
      <c r="C3101" s="289"/>
      <c r="D3101" s="254">
        <v>0</v>
      </c>
      <c r="E3101" s="255"/>
      <c r="F3101" s="292"/>
      <c r="G3101" s="257">
        <v>0</v>
      </c>
      <c r="H3101" s="437">
        <v>0</v>
      </c>
      <c r="I3101" s="258"/>
      <c r="J3101" s="339">
        <v>0</v>
      </c>
      <c r="K3101" s="420">
        <v>0</v>
      </c>
      <c r="L3101" s="454">
        <v>0</v>
      </c>
    </row>
    <row r="3102" spans="2:12" ht="15" thickBot="1" x14ac:dyDescent="0.35">
      <c r="B3102" s="455" t="s">
        <v>64</v>
      </c>
      <c r="C3102" s="298"/>
      <c r="D3102" s="299"/>
      <c r="E3102" s="300"/>
      <c r="F3102" s="301"/>
      <c r="G3102" s="288">
        <v>0</v>
      </c>
      <c r="H3102" s="438" t="s">
        <v>64</v>
      </c>
      <c r="I3102" s="261" t="s">
        <v>156</v>
      </c>
      <c r="J3102" s="262"/>
      <c r="K3102" s="426" t="s">
        <v>156</v>
      </c>
      <c r="L3102" s="439">
        <v>0</v>
      </c>
    </row>
    <row r="3103" spans="2:12" x14ac:dyDescent="0.3">
      <c r="B3103" s="235"/>
      <c r="C3103" s="302"/>
      <c r="D3103" s="303" t="s">
        <v>65</v>
      </c>
      <c r="E3103" s="304"/>
      <c r="F3103" s="305"/>
      <c r="G3103" s="306">
        <v>7.4855600000000004</v>
      </c>
      <c r="H3103" s="307"/>
      <c r="I3103" s="308"/>
      <c r="J3103" s="309"/>
      <c r="K3103" s="308"/>
      <c r="L3103" s="310"/>
    </row>
    <row r="3104" spans="2:12" x14ac:dyDescent="0.3">
      <c r="B3104" s="232"/>
      <c r="C3104" s="302"/>
      <c r="D3104" s="311" t="s">
        <v>7</v>
      </c>
      <c r="E3104" s="312"/>
      <c r="F3104" s="313">
        <v>0.1</v>
      </c>
      <c r="G3104" s="73">
        <v>0.749</v>
      </c>
      <c r="H3104" s="314"/>
      <c r="I3104" s="315"/>
      <c r="J3104" s="316"/>
      <c r="K3104" s="456"/>
      <c r="L3104" s="317"/>
    </row>
    <row r="3105" spans="2:12" x14ac:dyDescent="0.3">
      <c r="B3105" s="232"/>
      <c r="C3105" s="302"/>
      <c r="D3105" s="311" t="s">
        <v>8</v>
      </c>
      <c r="E3105" s="312"/>
      <c r="F3105" s="313">
        <v>0.1</v>
      </c>
      <c r="G3105" s="73">
        <v>0.749</v>
      </c>
      <c r="H3105" s="314"/>
      <c r="I3105" s="315"/>
      <c r="J3105" s="316"/>
      <c r="K3105" s="456"/>
      <c r="L3105" s="317"/>
    </row>
    <row r="3106" spans="2:12" x14ac:dyDescent="0.3">
      <c r="C3106" s="302"/>
      <c r="D3106" s="318" t="s">
        <v>67</v>
      </c>
      <c r="E3106" s="319"/>
      <c r="F3106" s="305"/>
      <c r="G3106" s="76">
        <v>8.984</v>
      </c>
      <c r="H3106" s="314"/>
      <c r="I3106" s="315"/>
      <c r="J3106" s="316"/>
      <c r="K3106" s="456"/>
      <c r="L3106" s="317"/>
    </row>
    <row r="3107" spans="2:12" ht="15" thickBot="1" x14ac:dyDescent="0.35">
      <c r="B3107" s="232" t="s">
        <v>66</v>
      </c>
      <c r="C3107" s="302"/>
      <c r="D3107" s="320" t="s">
        <v>68</v>
      </c>
      <c r="E3107" s="321"/>
      <c r="F3107" s="322"/>
      <c r="G3107" s="78">
        <v>8.98</v>
      </c>
      <c r="H3107" s="323">
        <v>1</v>
      </c>
      <c r="I3107" s="324"/>
      <c r="J3107" s="325"/>
      <c r="K3107" s="457"/>
      <c r="L3107" s="326">
        <v>0.91146474011296408</v>
      </c>
    </row>
    <row r="3108" spans="2:12" x14ac:dyDescent="0.3">
      <c r="B3108" s="232"/>
      <c r="C3108" s="302"/>
      <c r="D3108" s="219"/>
      <c r="E3108" s="327"/>
      <c r="F3108" s="241"/>
      <c r="G3108" s="327"/>
      <c r="H3108" s="230"/>
      <c r="I3108" s="230"/>
      <c r="J3108" s="231"/>
      <c r="K3108" s="230"/>
      <c r="L3108" s="230"/>
    </row>
    <row r="3109" spans="2:12" x14ac:dyDescent="0.3">
      <c r="B3109" s="232"/>
      <c r="C3109" s="302"/>
      <c r="D3109" s="219"/>
      <c r="E3109" s="327"/>
      <c r="F3109" s="241"/>
      <c r="G3109" s="327"/>
      <c r="H3109" s="230"/>
      <c r="I3109" s="230"/>
      <c r="J3109" s="231"/>
      <c r="K3109" s="230"/>
      <c r="L3109" s="230"/>
    </row>
    <row r="3110" spans="2:12" x14ac:dyDescent="0.3">
      <c r="B3110" s="232"/>
      <c r="C3110" s="232"/>
      <c r="D3110" s="219"/>
      <c r="E3110" s="327"/>
      <c r="F3110" s="241"/>
      <c r="G3110" s="327"/>
      <c r="H3110" s="230"/>
      <c r="I3110" s="230"/>
      <c r="J3110" s="231"/>
      <c r="K3110" s="230"/>
      <c r="L3110" s="230"/>
    </row>
    <row r="3111" spans="2:12" x14ac:dyDescent="0.3">
      <c r="J3111" s="226"/>
    </row>
    <row r="3112" spans="2:12" x14ac:dyDescent="0.3">
      <c r="J3112" s="226"/>
    </row>
    <row r="3113" spans="2:12" x14ac:dyDescent="0.3">
      <c r="J3113" s="226"/>
    </row>
    <row r="3114" spans="2:12" x14ac:dyDescent="0.3">
      <c r="J3114" s="226"/>
    </row>
    <row r="3116" spans="2:12" x14ac:dyDescent="0.3">
      <c r="J3116" s="226"/>
    </row>
    <row r="3117" spans="2:12" ht="37.200000000000003" customHeight="1" x14ac:dyDescent="0.3">
      <c r="B3117" s="710" t="s">
        <v>1809</v>
      </c>
      <c r="C3117" s="710"/>
      <c r="D3117" s="710"/>
      <c r="E3117" s="710"/>
      <c r="F3117" s="710"/>
      <c r="G3117" s="710"/>
      <c r="H3117" s="710"/>
      <c r="I3117" s="710"/>
      <c r="J3117" s="710"/>
      <c r="K3117" s="710"/>
      <c r="L3117" s="710"/>
    </row>
    <row r="3118" spans="2:12" x14ac:dyDescent="0.3">
      <c r="B3118" s="227"/>
      <c r="C3118" s="227"/>
      <c r="D3118" s="228"/>
      <c r="E3118" s="229"/>
      <c r="F3118" s="229"/>
      <c r="G3118" s="229"/>
      <c r="H3118" s="230"/>
      <c r="I3118" s="230"/>
      <c r="J3118" s="231"/>
      <c r="K3118" s="230"/>
      <c r="L3118" s="230"/>
    </row>
    <row r="3119" spans="2:12" x14ac:dyDescent="0.3">
      <c r="B3119" s="410" t="s">
        <v>1222</v>
      </c>
      <c r="C3119" s="232" t="s">
        <v>1223</v>
      </c>
      <c r="D3119" s="232"/>
      <c r="E3119" s="232"/>
      <c r="F3119" s="233"/>
      <c r="G3119" s="234"/>
      <c r="H3119" s="230"/>
      <c r="J3119" s="231"/>
      <c r="K3119" s="230"/>
      <c r="L3119" s="230"/>
    </row>
    <row r="3120" spans="2:12" ht="18" customHeight="1" x14ac:dyDescent="0.3">
      <c r="B3120" s="232" t="s">
        <v>1224</v>
      </c>
      <c r="C3120" s="235" t="s">
        <v>157</v>
      </c>
      <c r="D3120" s="411"/>
      <c r="E3120" s="412"/>
      <c r="F3120" s="233"/>
      <c r="G3120" s="234"/>
      <c r="H3120" s="230"/>
      <c r="I3120" s="230"/>
      <c r="J3120" s="231"/>
      <c r="K3120" s="230"/>
      <c r="L3120" s="230"/>
    </row>
    <row r="3121" spans="2:13" ht="15.6" customHeight="1" x14ac:dyDescent="0.3">
      <c r="B3121" s="232"/>
      <c r="C3121" s="236"/>
      <c r="D3121" s="237"/>
      <c r="E3121" s="238"/>
      <c r="F3121" s="239"/>
      <c r="G3121" s="240"/>
      <c r="H3121" s="230"/>
      <c r="I3121" s="230"/>
      <c r="J3121" s="231"/>
      <c r="K3121" s="230"/>
      <c r="L3121" s="230"/>
    </row>
    <row r="3122" spans="2:13" ht="27" customHeight="1" x14ac:dyDescent="0.3">
      <c r="B3122" s="413" t="s">
        <v>48</v>
      </c>
      <c r="C3122" s="236"/>
      <c r="D3122" s="237"/>
      <c r="E3122" s="238"/>
      <c r="F3122" s="238"/>
      <c r="G3122" s="238"/>
      <c r="H3122" s="230"/>
      <c r="I3122" s="230"/>
      <c r="J3122" s="231"/>
      <c r="K3122" s="230"/>
      <c r="L3122" s="230"/>
    </row>
    <row r="3123" spans="2:13" x14ac:dyDescent="0.3">
      <c r="B3123" s="235" t="s">
        <v>49</v>
      </c>
      <c r="C3123" s="232" t="s">
        <v>1000</v>
      </c>
      <c r="D3123" s="232"/>
      <c r="E3123" s="232"/>
      <c r="F3123" s="241" t="s">
        <v>50</v>
      </c>
      <c r="G3123" s="242" t="s">
        <v>2</v>
      </c>
      <c r="H3123" s="230"/>
      <c r="I3123" s="230"/>
      <c r="J3123" s="231"/>
      <c r="K3123" s="230"/>
      <c r="L3123" s="230"/>
    </row>
    <row r="3124" spans="2:13" ht="16.95" customHeight="1" thickBot="1" x14ac:dyDescent="0.35">
      <c r="B3124" s="235" t="s">
        <v>51</v>
      </c>
      <c r="C3124" s="235" t="s">
        <v>1001</v>
      </c>
      <c r="D3124" s="235"/>
      <c r="E3124" s="235"/>
      <c r="F3124" s="235"/>
      <c r="G3124" s="235"/>
      <c r="H3124" s="235"/>
      <c r="I3124" s="235"/>
      <c r="J3124" s="235"/>
      <c r="K3124" s="230"/>
      <c r="L3124" s="230"/>
    </row>
    <row r="3125" spans="2:13" ht="15" thickTop="1" x14ac:dyDescent="0.3">
      <c r="B3125" s="414" t="s">
        <v>52</v>
      </c>
      <c r="C3125" s="243"/>
      <c r="D3125" s="244"/>
      <c r="E3125" s="245"/>
      <c r="F3125" s="246"/>
      <c r="G3125" s="247"/>
      <c r="H3125" s="396" t="s">
        <v>164</v>
      </c>
      <c r="I3125" s="397"/>
      <c r="J3125" s="397"/>
      <c r="K3125" s="397"/>
      <c r="L3125" s="398"/>
    </row>
    <row r="3126" spans="2:13" x14ac:dyDescent="0.3">
      <c r="B3126" s="415" t="s">
        <v>53</v>
      </c>
      <c r="C3126" s="248" t="s">
        <v>1</v>
      </c>
      <c r="D3126" s="249" t="s">
        <v>54</v>
      </c>
      <c r="E3126" s="250" t="s">
        <v>23</v>
      </c>
      <c r="F3126" s="250" t="s">
        <v>55</v>
      </c>
      <c r="G3126" s="251" t="s">
        <v>56</v>
      </c>
      <c r="H3126" s="416" t="s">
        <v>158</v>
      </c>
      <c r="I3126" s="417" t="s">
        <v>159</v>
      </c>
      <c r="J3126" s="417" t="s">
        <v>160</v>
      </c>
      <c r="K3126" s="417" t="s">
        <v>161</v>
      </c>
      <c r="L3126" s="418" t="s">
        <v>162</v>
      </c>
    </row>
    <row r="3127" spans="2:13" x14ac:dyDescent="0.3">
      <c r="B3127" s="252"/>
      <c r="C3127" s="253"/>
      <c r="D3127" s="254"/>
      <c r="E3127" s="255">
        <v>0</v>
      </c>
      <c r="F3127" s="256"/>
      <c r="G3127" s="26">
        <v>0</v>
      </c>
      <c r="H3127" s="419">
        <v>0</v>
      </c>
      <c r="I3127" s="258" t="s">
        <v>1226</v>
      </c>
      <c r="J3127" s="339"/>
      <c r="K3127" s="420"/>
      <c r="L3127" s="421">
        <v>0</v>
      </c>
    </row>
    <row r="3128" spans="2:13" x14ac:dyDescent="0.3">
      <c r="B3128" s="422">
        <v>0</v>
      </c>
      <c r="C3128" s="253"/>
      <c r="D3128" s="254">
        <v>0</v>
      </c>
      <c r="E3128" s="255">
        <v>0</v>
      </c>
      <c r="F3128" s="256"/>
      <c r="G3128" s="26">
        <v>0</v>
      </c>
      <c r="H3128" s="419">
        <v>0</v>
      </c>
      <c r="I3128" s="258" t="s">
        <v>1227</v>
      </c>
      <c r="J3128" s="339">
        <v>0</v>
      </c>
      <c r="K3128" s="420">
        <v>0</v>
      </c>
      <c r="L3128" s="421">
        <v>0</v>
      </c>
    </row>
    <row r="3129" spans="2:13" x14ac:dyDescent="0.3">
      <c r="B3129" s="422">
        <v>0</v>
      </c>
      <c r="C3129" s="253"/>
      <c r="D3129" s="254">
        <v>0</v>
      </c>
      <c r="E3129" s="255">
        <v>0</v>
      </c>
      <c r="F3129" s="256"/>
      <c r="G3129" s="26">
        <v>0</v>
      </c>
      <c r="H3129" s="419">
        <v>0</v>
      </c>
      <c r="I3129" s="258" t="s">
        <v>1228</v>
      </c>
      <c r="J3129" s="339">
        <v>0</v>
      </c>
      <c r="K3129" s="420">
        <v>0</v>
      </c>
      <c r="L3129" s="421">
        <v>0</v>
      </c>
    </row>
    <row r="3130" spans="2:13" x14ac:dyDescent="0.3">
      <c r="B3130" s="422">
        <v>0</v>
      </c>
      <c r="C3130" s="253"/>
      <c r="D3130" s="254">
        <v>0</v>
      </c>
      <c r="E3130" s="255">
        <v>0</v>
      </c>
      <c r="F3130" s="256"/>
      <c r="G3130" s="26">
        <v>0</v>
      </c>
      <c r="H3130" s="419">
        <v>0</v>
      </c>
      <c r="I3130" s="258" t="s">
        <v>1229</v>
      </c>
      <c r="J3130" s="339">
        <v>0</v>
      </c>
      <c r="K3130" s="420">
        <v>0</v>
      </c>
      <c r="L3130" s="421">
        <v>0</v>
      </c>
    </row>
    <row r="3131" spans="2:13" x14ac:dyDescent="0.3">
      <c r="B3131" s="422">
        <v>0</v>
      </c>
      <c r="C3131" s="253"/>
      <c r="D3131" s="254">
        <v>0</v>
      </c>
      <c r="E3131" s="255">
        <v>0</v>
      </c>
      <c r="F3131" s="256"/>
      <c r="G3131" s="26">
        <v>0</v>
      </c>
      <c r="H3131" s="419">
        <v>0</v>
      </c>
      <c r="I3131" s="258" t="s">
        <v>1230</v>
      </c>
      <c r="J3131" s="339">
        <v>0</v>
      </c>
      <c r="K3131" s="420">
        <v>0</v>
      </c>
      <c r="L3131" s="421">
        <v>0</v>
      </c>
    </row>
    <row r="3132" spans="2:13" x14ac:dyDescent="0.3">
      <c r="B3132" s="422" t="s">
        <v>73</v>
      </c>
      <c r="C3132" s="253"/>
      <c r="D3132" s="254">
        <v>0</v>
      </c>
      <c r="E3132" s="255">
        <v>0</v>
      </c>
      <c r="F3132" s="256"/>
      <c r="G3132" s="26">
        <v>5.1999999999999998E-2</v>
      </c>
      <c r="H3132" s="419">
        <v>9.8795455409051193E-3</v>
      </c>
      <c r="I3132" s="258" t="s">
        <v>1231</v>
      </c>
      <c r="J3132" s="61" t="s">
        <v>165</v>
      </c>
      <c r="K3132" s="100">
        <v>0.4</v>
      </c>
      <c r="L3132" s="101">
        <v>3.9518182163620482E-3</v>
      </c>
      <c r="M3132" s="62">
        <v>18</v>
      </c>
    </row>
    <row r="3133" spans="2:13" x14ac:dyDescent="0.3">
      <c r="B3133" s="422" t="s">
        <v>57</v>
      </c>
      <c r="C3133" s="253"/>
      <c r="D3133" s="259"/>
      <c r="E3133" s="255"/>
      <c r="F3133" s="256"/>
      <c r="G3133" s="260">
        <v>5.1999999999999998E-2</v>
      </c>
      <c r="H3133" s="425" t="s">
        <v>57</v>
      </c>
      <c r="I3133" s="261" t="s">
        <v>156</v>
      </c>
      <c r="J3133" s="262"/>
      <c r="K3133" s="426" t="s">
        <v>156</v>
      </c>
      <c r="L3133" s="427">
        <v>3.9518182163620482E-3</v>
      </c>
    </row>
    <row r="3134" spans="2:13" x14ac:dyDescent="0.3">
      <c r="B3134" s="428" t="s">
        <v>22</v>
      </c>
      <c r="C3134" s="263"/>
      <c r="D3134" s="264"/>
      <c r="E3134" s="265"/>
      <c r="F3134" s="266"/>
      <c r="G3134" s="267"/>
      <c r="H3134" s="429"/>
      <c r="I3134" s="268"/>
      <c r="J3134" s="269"/>
      <c r="K3134" s="430"/>
      <c r="L3134" s="270"/>
    </row>
    <row r="3135" spans="2:13" x14ac:dyDescent="0.3">
      <c r="B3135" s="431" t="s">
        <v>58</v>
      </c>
      <c r="C3135" s="271" t="s">
        <v>1</v>
      </c>
      <c r="D3135" s="329" t="s">
        <v>59</v>
      </c>
      <c r="E3135" s="272" t="s">
        <v>23</v>
      </c>
      <c r="F3135" s="272" t="s">
        <v>55</v>
      </c>
      <c r="G3135" s="273" t="s">
        <v>56</v>
      </c>
      <c r="H3135" s="416" t="s">
        <v>158</v>
      </c>
      <c r="I3135" s="417" t="s">
        <v>159</v>
      </c>
      <c r="J3135" s="417" t="s">
        <v>160</v>
      </c>
      <c r="K3135" s="432" t="s">
        <v>161</v>
      </c>
      <c r="L3135" s="418" t="s">
        <v>162</v>
      </c>
    </row>
    <row r="3136" spans="2:13" x14ac:dyDescent="0.3">
      <c r="B3136" s="8" t="s">
        <v>24</v>
      </c>
      <c r="C3136" s="25">
        <v>1</v>
      </c>
      <c r="D3136" s="3">
        <v>4.05</v>
      </c>
      <c r="E3136" s="26">
        <v>4.05</v>
      </c>
      <c r="F3136" s="26">
        <v>0.12</v>
      </c>
      <c r="G3136" s="26">
        <v>0.48599999999999999</v>
      </c>
      <c r="H3136" s="433">
        <v>9.2335752555382469E-2</v>
      </c>
      <c r="I3136" s="97"/>
      <c r="J3136" s="434" t="s">
        <v>163</v>
      </c>
      <c r="K3136" s="435">
        <v>1</v>
      </c>
      <c r="L3136" s="436">
        <v>9.2335752555382469E-2</v>
      </c>
      <c r="M3136" s="62">
        <v>101</v>
      </c>
    </row>
    <row r="3137" spans="2:13" x14ac:dyDescent="0.3">
      <c r="B3137" s="8" t="s">
        <v>37</v>
      </c>
      <c r="C3137" s="25">
        <v>1</v>
      </c>
      <c r="D3137" s="3">
        <v>4.0999999999999996</v>
      </c>
      <c r="E3137" s="26">
        <v>4.0999999999999996</v>
      </c>
      <c r="F3137" s="26">
        <v>0.12</v>
      </c>
      <c r="G3137" s="26">
        <v>0.49199999999999994</v>
      </c>
      <c r="H3137" s="419">
        <v>9.3475700117794588E-2</v>
      </c>
      <c r="I3137" s="99"/>
      <c r="J3137" s="423" t="s">
        <v>163</v>
      </c>
      <c r="K3137" s="424">
        <v>1</v>
      </c>
      <c r="L3137" s="421">
        <v>9.3475700117794588E-2</v>
      </c>
      <c r="M3137" s="62">
        <v>122</v>
      </c>
    </row>
    <row r="3138" spans="2:13" x14ac:dyDescent="0.3">
      <c r="B3138" s="8" t="s">
        <v>69</v>
      </c>
      <c r="C3138" s="25">
        <v>0.1</v>
      </c>
      <c r="D3138" s="3">
        <v>4.55</v>
      </c>
      <c r="E3138" s="26">
        <v>0.45500000000000002</v>
      </c>
      <c r="F3138" s="27">
        <v>0.12</v>
      </c>
      <c r="G3138" s="26">
        <v>5.4600000000000003E-2</v>
      </c>
      <c r="H3138" s="419">
        <v>1.0373522817950377E-2</v>
      </c>
      <c r="I3138" s="99"/>
      <c r="J3138" s="423" t="s">
        <v>163</v>
      </c>
      <c r="K3138" s="424">
        <v>1</v>
      </c>
      <c r="L3138" s="421">
        <v>1.0373522817950377E-2</v>
      </c>
      <c r="M3138" s="62">
        <v>113</v>
      </c>
    </row>
    <row r="3139" spans="2:13" x14ac:dyDescent="0.3">
      <c r="B3139" s="422"/>
      <c r="C3139" s="253"/>
      <c r="D3139" s="254"/>
      <c r="E3139" s="255"/>
      <c r="F3139" s="255"/>
      <c r="G3139" s="257"/>
      <c r="H3139" s="437">
        <v>0</v>
      </c>
      <c r="I3139" s="258" t="s">
        <v>1228</v>
      </c>
      <c r="J3139" s="339"/>
      <c r="K3139" s="420"/>
      <c r="L3139" s="421">
        <v>0</v>
      </c>
    </row>
    <row r="3140" spans="2:13" x14ac:dyDescent="0.3">
      <c r="B3140" s="422"/>
      <c r="C3140" s="253"/>
      <c r="D3140" s="254"/>
      <c r="E3140" s="255"/>
      <c r="F3140" s="255"/>
      <c r="G3140" s="257"/>
      <c r="H3140" s="437">
        <v>0</v>
      </c>
      <c r="I3140" s="258" t="s">
        <v>1229</v>
      </c>
      <c r="J3140" s="339">
        <v>0</v>
      </c>
      <c r="K3140" s="420">
        <v>0</v>
      </c>
      <c r="L3140" s="421">
        <v>0</v>
      </c>
    </row>
    <row r="3141" spans="2:13" x14ac:dyDescent="0.3">
      <c r="B3141" s="422">
        <v>0</v>
      </c>
      <c r="C3141" s="253"/>
      <c r="D3141" s="254">
        <v>0</v>
      </c>
      <c r="E3141" s="255">
        <v>0</v>
      </c>
      <c r="F3141" s="255"/>
      <c r="G3141" s="257">
        <v>0</v>
      </c>
      <c r="H3141" s="437">
        <v>0</v>
      </c>
      <c r="I3141" s="258" t="s">
        <v>1230</v>
      </c>
      <c r="J3141" s="339">
        <v>0</v>
      </c>
      <c r="K3141" s="420">
        <v>0</v>
      </c>
      <c r="L3141" s="421">
        <v>0</v>
      </c>
    </row>
    <row r="3142" spans="2:13" x14ac:dyDescent="0.3">
      <c r="B3142" s="422">
        <v>0</v>
      </c>
      <c r="C3142" s="253"/>
      <c r="D3142" s="254">
        <v>0</v>
      </c>
      <c r="E3142" s="255">
        <v>0</v>
      </c>
      <c r="F3142" s="256"/>
      <c r="G3142" s="257">
        <v>0</v>
      </c>
      <c r="H3142" s="437">
        <v>0</v>
      </c>
      <c r="I3142" s="258" t="s">
        <v>1231</v>
      </c>
      <c r="J3142" s="339">
        <v>0</v>
      </c>
      <c r="K3142" s="420">
        <v>0</v>
      </c>
      <c r="L3142" s="421">
        <v>0</v>
      </c>
    </row>
    <row r="3143" spans="2:13" x14ac:dyDescent="0.3">
      <c r="B3143" s="422">
        <v>0</v>
      </c>
      <c r="C3143" s="253"/>
      <c r="D3143" s="254">
        <v>0</v>
      </c>
      <c r="E3143" s="255">
        <v>0</v>
      </c>
      <c r="F3143" s="256"/>
      <c r="G3143" s="257">
        <v>0</v>
      </c>
      <c r="H3143" s="437">
        <v>0</v>
      </c>
      <c r="I3143" s="258" t="s">
        <v>1237</v>
      </c>
      <c r="J3143" s="339">
        <v>0</v>
      </c>
      <c r="K3143" s="420">
        <v>0</v>
      </c>
      <c r="L3143" s="421">
        <v>0</v>
      </c>
    </row>
    <row r="3144" spans="2:13" x14ac:dyDescent="0.3">
      <c r="B3144" s="422">
        <v>0</v>
      </c>
      <c r="C3144" s="253"/>
      <c r="D3144" s="254">
        <v>0</v>
      </c>
      <c r="E3144" s="255">
        <v>0</v>
      </c>
      <c r="F3144" s="256"/>
      <c r="G3144" s="257">
        <v>0</v>
      </c>
      <c r="H3144" s="437">
        <v>0</v>
      </c>
      <c r="I3144" s="258" t="s">
        <v>1238</v>
      </c>
      <c r="J3144" s="339">
        <v>0</v>
      </c>
      <c r="K3144" s="420">
        <v>0</v>
      </c>
      <c r="L3144" s="421">
        <v>0</v>
      </c>
    </row>
    <row r="3145" spans="2:13" x14ac:dyDescent="0.3">
      <c r="B3145" s="422" t="s">
        <v>60</v>
      </c>
      <c r="C3145" s="253"/>
      <c r="D3145" s="259"/>
      <c r="E3145" s="255"/>
      <c r="F3145" s="256"/>
      <c r="G3145" s="260">
        <v>1.0326</v>
      </c>
      <c r="H3145" s="438" t="s">
        <v>60</v>
      </c>
      <c r="I3145" s="261" t="s">
        <v>156</v>
      </c>
      <c r="J3145" s="262"/>
      <c r="K3145" s="426" t="s">
        <v>156</v>
      </c>
      <c r="L3145" s="439">
        <v>0.19618497549112743</v>
      </c>
    </row>
    <row r="3146" spans="2:13" x14ac:dyDescent="0.3">
      <c r="B3146" s="428" t="s">
        <v>38</v>
      </c>
      <c r="C3146" s="263"/>
      <c r="D3146" s="264"/>
      <c r="E3146" s="276"/>
      <c r="F3146" s="266"/>
      <c r="G3146" s="277"/>
      <c r="H3146" s="278"/>
      <c r="I3146" s="279"/>
      <c r="J3146" s="280"/>
      <c r="K3146" s="281"/>
      <c r="L3146" s="282"/>
    </row>
    <row r="3147" spans="2:13" x14ac:dyDescent="0.3">
      <c r="B3147" s="415" t="s">
        <v>53</v>
      </c>
      <c r="C3147" s="263"/>
      <c r="D3147" s="283" t="s">
        <v>0</v>
      </c>
      <c r="E3147" s="284" t="s">
        <v>1</v>
      </c>
      <c r="F3147" s="440" t="s">
        <v>61</v>
      </c>
      <c r="G3147" s="251" t="s">
        <v>56</v>
      </c>
      <c r="H3147" s="441" t="s">
        <v>158</v>
      </c>
      <c r="I3147" s="442" t="s">
        <v>159</v>
      </c>
      <c r="J3147" s="442" t="s">
        <v>160</v>
      </c>
      <c r="K3147" s="443" t="s">
        <v>161</v>
      </c>
      <c r="L3147" s="444" t="s">
        <v>162</v>
      </c>
    </row>
    <row r="3148" spans="2:13" ht="20.7" customHeight="1" x14ac:dyDescent="0.3">
      <c r="B3148" s="445" t="s">
        <v>1337</v>
      </c>
      <c r="C3148" s="263"/>
      <c r="D3148" s="283" t="s">
        <v>2</v>
      </c>
      <c r="E3148" s="286">
        <v>1</v>
      </c>
      <c r="F3148" s="287">
        <v>3.33</v>
      </c>
      <c r="G3148" s="26">
        <v>3.33</v>
      </c>
      <c r="H3148" s="419">
        <v>0.6326708971387317</v>
      </c>
      <c r="I3148" s="275" t="s">
        <v>1232</v>
      </c>
      <c r="J3148" s="339" t="s">
        <v>163</v>
      </c>
      <c r="K3148" s="420">
        <v>1</v>
      </c>
      <c r="L3148" s="421">
        <v>0.6326708971387317</v>
      </c>
    </row>
    <row r="3149" spans="2:13" x14ac:dyDescent="0.3">
      <c r="B3149" s="422" t="s">
        <v>1269</v>
      </c>
      <c r="C3149" s="289"/>
      <c r="D3149" s="290" t="s">
        <v>1270</v>
      </c>
      <c r="E3149" s="291">
        <v>0.01</v>
      </c>
      <c r="F3149" s="292">
        <v>52.9</v>
      </c>
      <c r="G3149" s="26">
        <v>0.52900000000000003</v>
      </c>
      <c r="H3149" s="419">
        <v>0.10050537675266941</v>
      </c>
      <c r="I3149" s="258" t="s">
        <v>1226</v>
      </c>
      <c r="J3149" s="339" t="s">
        <v>165</v>
      </c>
      <c r="K3149" s="420">
        <v>0.4</v>
      </c>
      <c r="L3149" s="421">
        <v>4.0202150701067765E-2</v>
      </c>
    </row>
    <row r="3150" spans="2:13" x14ac:dyDescent="0.3">
      <c r="B3150" s="422" t="s">
        <v>1298</v>
      </c>
      <c r="C3150" s="289"/>
      <c r="D3150" s="290" t="s">
        <v>1270</v>
      </c>
      <c r="E3150" s="362">
        <v>0.01</v>
      </c>
      <c r="F3150" s="292">
        <v>31.98</v>
      </c>
      <c r="G3150" s="26">
        <v>0.31980000000000003</v>
      </c>
      <c r="H3150" s="419">
        <v>6.0759205076566493E-2</v>
      </c>
      <c r="I3150" s="258" t="s">
        <v>1227</v>
      </c>
      <c r="J3150" s="339" t="s">
        <v>165</v>
      </c>
      <c r="K3150" s="420">
        <v>0.4</v>
      </c>
      <c r="L3150" s="421">
        <v>2.4303682030626599E-2</v>
      </c>
    </row>
    <row r="3151" spans="2:13" x14ac:dyDescent="0.3">
      <c r="B3151" s="446"/>
      <c r="C3151" s="447"/>
      <c r="D3151" s="290"/>
      <c r="E3151" s="291"/>
      <c r="F3151" s="292"/>
      <c r="G3151" s="26">
        <v>0</v>
      </c>
      <c r="H3151" s="419">
        <v>0</v>
      </c>
      <c r="I3151" s="258" t="s">
        <v>1228</v>
      </c>
      <c r="J3151" s="339"/>
      <c r="K3151" s="420"/>
      <c r="L3151" s="421">
        <v>0</v>
      </c>
    </row>
    <row r="3152" spans="2:13" x14ac:dyDescent="0.3">
      <c r="B3152" s="422"/>
      <c r="C3152" s="289"/>
      <c r="D3152" s="290"/>
      <c r="E3152" s="291"/>
      <c r="F3152" s="292"/>
      <c r="G3152" s="26">
        <v>0</v>
      </c>
      <c r="H3152" s="419">
        <v>0</v>
      </c>
      <c r="I3152" s="258" t="s">
        <v>1229</v>
      </c>
      <c r="J3152" s="339"/>
      <c r="K3152" s="420"/>
      <c r="L3152" s="421">
        <v>0</v>
      </c>
    </row>
    <row r="3153" spans="2:13" x14ac:dyDescent="0.3">
      <c r="B3153" s="422"/>
      <c r="C3153" s="289"/>
      <c r="D3153" s="290"/>
      <c r="E3153" s="291"/>
      <c r="F3153" s="292"/>
      <c r="G3153" s="26">
        <v>0</v>
      </c>
      <c r="H3153" s="419">
        <v>0</v>
      </c>
      <c r="I3153" s="258"/>
      <c r="J3153" s="339"/>
      <c r="K3153" s="420"/>
      <c r="L3153" s="421">
        <v>0</v>
      </c>
    </row>
    <row r="3154" spans="2:13" x14ac:dyDescent="0.3">
      <c r="B3154" s="422"/>
      <c r="C3154" s="289"/>
      <c r="D3154" s="290"/>
      <c r="E3154" s="291"/>
      <c r="F3154" s="292"/>
      <c r="G3154" s="26">
        <v>0</v>
      </c>
      <c r="H3154" s="419">
        <v>0</v>
      </c>
      <c r="I3154" s="258"/>
      <c r="J3154" s="339"/>
      <c r="K3154" s="420"/>
      <c r="L3154" s="421">
        <v>0</v>
      </c>
    </row>
    <row r="3155" spans="2:13" x14ac:dyDescent="0.3">
      <c r="B3155" s="448"/>
      <c r="C3155" s="447"/>
      <c r="D3155" s="290"/>
      <c r="E3155" s="291"/>
      <c r="F3155" s="292"/>
      <c r="G3155" s="26">
        <v>0</v>
      </c>
      <c r="H3155" s="419">
        <v>0</v>
      </c>
      <c r="I3155" s="258" t="s">
        <v>1231</v>
      </c>
      <c r="J3155" s="339"/>
      <c r="K3155" s="420"/>
      <c r="L3155" s="421">
        <v>0</v>
      </c>
      <c r="M3155" s="409" t="s">
        <v>1335</v>
      </c>
    </row>
    <row r="3156" spans="2:13" x14ac:dyDescent="0.3">
      <c r="B3156" s="446"/>
      <c r="C3156" s="447"/>
      <c r="D3156" s="290"/>
      <c r="E3156" s="291"/>
      <c r="F3156" s="292"/>
      <c r="G3156" s="26">
        <v>0</v>
      </c>
      <c r="H3156" s="419">
        <v>0</v>
      </c>
      <c r="I3156" s="258" t="s">
        <v>1237</v>
      </c>
      <c r="J3156" s="339"/>
      <c r="K3156" s="420"/>
      <c r="L3156" s="421">
        <v>0</v>
      </c>
    </row>
    <row r="3157" spans="2:13" x14ac:dyDescent="0.3">
      <c r="B3157" s="422"/>
      <c r="C3157" s="289"/>
      <c r="D3157" s="290"/>
      <c r="E3157" s="291"/>
      <c r="F3157" s="292"/>
      <c r="G3157" s="26">
        <v>0</v>
      </c>
      <c r="H3157" s="419">
        <v>0</v>
      </c>
      <c r="I3157" s="258" t="s">
        <v>1238</v>
      </c>
      <c r="J3157" s="339"/>
      <c r="K3157" s="420"/>
      <c r="L3157" s="421">
        <v>0</v>
      </c>
    </row>
    <row r="3158" spans="2:13" x14ac:dyDescent="0.3">
      <c r="B3158" s="422"/>
      <c r="C3158" s="289"/>
      <c r="D3158" s="290"/>
      <c r="E3158" s="291"/>
      <c r="F3158" s="292"/>
      <c r="G3158" s="26">
        <v>0</v>
      </c>
      <c r="H3158" s="419">
        <v>0</v>
      </c>
      <c r="I3158" s="258" t="s">
        <v>1232</v>
      </c>
      <c r="J3158" s="339"/>
      <c r="K3158" s="420"/>
      <c r="L3158" s="421">
        <v>0</v>
      </c>
    </row>
    <row r="3159" spans="2:13" x14ac:dyDescent="0.3">
      <c r="B3159" s="422"/>
      <c r="C3159" s="289"/>
      <c r="D3159" s="290"/>
      <c r="E3159" s="291"/>
      <c r="F3159" s="292"/>
      <c r="G3159" s="26">
        <v>0</v>
      </c>
      <c r="H3159" s="419">
        <v>0</v>
      </c>
      <c r="I3159" s="258"/>
      <c r="J3159" s="339"/>
      <c r="K3159" s="420"/>
      <c r="L3159" s="421">
        <v>0</v>
      </c>
    </row>
    <row r="3160" spans="2:13" x14ac:dyDescent="0.3">
      <c r="B3160" s="422"/>
      <c r="C3160" s="289"/>
      <c r="D3160" s="290"/>
      <c r="E3160" s="291"/>
      <c r="F3160" s="292"/>
      <c r="G3160" s="26">
        <v>0</v>
      </c>
      <c r="H3160" s="419">
        <v>0</v>
      </c>
      <c r="I3160" s="258"/>
      <c r="J3160" s="339"/>
      <c r="K3160" s="420"/>
      <c r="L3160" s="421">
        <v>0</v>
      </c>
    </row>
    <row r="3161" spans="2:13" x14ac:dyDescent="0.3">
      <c r="B3161" s="422"/>
      <c r="C3161" s="289"/>
      <c r="D3161" s="290"/>
      <c r="E3161" s="291"/>
      <c r="F3161" s="292"/>
      <c r="G3161" s="26">
        <v>0</v>
      </c>
      <c r="H3161" s="419">
        <v>0</v>
      </c>
      <c r="I3161" s="258" t="s">
        <v>1226</v>
      </c>
      <c r="J3161" s="339"/>
      <c r="K3161" s="420"/>
      <c r="L3161" s="421">
        <v>0</v>
      </c>
    </row>
    <row r="3162" spans="2:13" x14ac:dyDescent="0.3">
      <c r="B3162" s="422">
        <v>0</v>
      </c>
      <c r="C3162" s="289"/>
      <c r="D3162" s="254">
        <v>0</v>
      </c>
      <c r="E3162" s="291"/>
      <c r="F3162" s="292"/>
      <c r="G3162" s="26">
        <v>0</v>
      </c>
      <c r="H3162" s="419">
        <v>0</v>
      </c>
      <c r="I3162" s="258" t="s">
        <v>1227</v>
      </c>
      <c r="J3162" s="339">
        <v>0</v>
      </c>
      <c r="K3162" s="420">
        <v>0</v>
      </c>
      <c r="L3162" s="421">
        <v>0</v>
      </c>
    </row>
    <row r="3163" spans="2:13" x14ac:dyDescent="0.3">
      <c r="B3163" s="422">
        <v>0</v>
      </c>
      <c r="C3163" s="289"/>
      <c r="D3163" s="254">
        <v>0</v>
      </c>
      <c r="E3163" s="291"/>
      <c r="F3163" s="292"/>
      <c r="G3163" s="26">
        <v>0</v>
      </c>
      <c r="H3163" s="419">
        <v>0</v>
      </c>
      <c r="I3163" s="258" t="s">
        <v>1228</v>
      </c>
      <c r="J3163" s="339">
        <v>0</v>
      </c>
      <c r="K3163" s="420">
        <v>0</v>
      </c>
      <c r="L3163" s="421">
        <v>0</v>
      </c>
    </row>
    <row r="3164" spans="2:13" x14ac:dyDescent="0.3">
      <c r="B3164" s="449" t="s">
        <v>62</v>
      </c>
      <c r="C3164" s="293"/>
      <c r="D3164" s="294"/>
      <c r="E3164" s="295"/>
      <c r="F3164" s="296"/>
      <c r="G3164" s="260">
        <v>4.1787999999999998</v>
      </c>
      <c r="H3164" s="438" t="s">
        <v>62</v>
      </c>
      <c r="I3164" s="261" t="s">
        <v>156</v>
      </c>
      <c r="J3164" s="262"/>
      <c r="K3164" s="426" t="s">
        <v>156</v>
      </c>
      <c r="L3164" s="439">
        <v>0.69717672987042612</v>
      </c>
    </row>
    <row r="3165" spans="2:13" x14ac:dyDescent="0.3">
      <c r="B3165" s="428" t="s">
        <v>63</v>
      </c>
      <c r="C3165" s="263"/>
      <c r="D3165" s="264"/>
      <c r="E3165" s="265"/>
      <c r="F3165" s="266"/>
      <c r="G3165" s="277"/>
      <c r="H3165" s="278"/>
      <c r="I3165" s="279"/>
      <c r="J3165" s="280"/>
      <c r="K3165" s="281"/>
      <c r="L3165" s="282">
        <v>0</v>
      </c>
    </row>
    <row r="3166" spans="2:13" x14ac:dyDescent="0.3">
      <c r="B3166" s="415" t="s">
        <v>53</v>
      </c>
      <c r="C3166" s="297"/>
      <c r="D3166" s="249" t="s">
        <v>0</v>
      </c>
      <c r="E3166" s="250" t="s">
        <v>1</v>
      </c>
      <c r="F3166" s="272" t="s">
        <v>61</v>
      </c>
      <c r="G3166" s="285" t="s">
        <v>56</v>
      </c>
      <c r="H3166" s="441" t="s">
        <v>158</v>
      </c>
      <c r="I3166" s="442" t="s">
        <v>159</v>
      </c>
      <c r="J3166" s="442" t="s">
        <v>160</v>
      </c>
      <c r="K3166" s="443" t="s">
        <v>161</v>
      </c>
      <c r="L3166" s="444" t="s">
        <v>162</v>
      </c>
    </row>
    <row r="3167" spans="2:13" x14ac:dyDescent="0.3">
      <c r="B3167" s="422">
        <v>0</v>
      </c>
      <c r="C3167" s="289"/>
      <c r="D3167" s="254">
        <v>0</v>
      </c>
      <c r="E3167" s="255"/>
      <c r="F3167" s="292"/>
      <c r="G3167" s="288">
        <v>0</v>
      </c>
      <c r="H3167" s="450">
        <v>0</v>
      </c>
      <c r="I3167" s="275" t="s">
        <v>1232</v>
      </c>
      <c r="J3167" s="451">
        <v>0</v>
      </c>
      <c r="K3167" s="452">
        <v>0</v>
      </c>
      <c r="L3167" s="453">
        <v>0</v>
      </c>
    </row>
    <row r="3168" spans="2:13" x14ac:dyDescent="0.3">
      <c r="B3168" s="422">
        <v>0</v>
      </c>
      <c r="C3168" s="289"/>
      <c r="D3168" s="254">
        <v>0</v>
      </c>
      <c r="E3168" s="255"/>
      <c r="F3168" s="292"/>
      <c r="G3168" s="257">
        <v>0</v>
      </c>
      <c r="H3168" s="437">
        <v>0</v>
      </c>
      <c r="I3168" s="258" t="s">
        <v>1226</v>
      </c>
      <c r="J3168" s="339">
        <v>0</v>
      </c>
      <c r="K3168" s="420">
        <v>0</v>
      </c>
      <c r="L3168" s="454">
        <v>0</v>
      </c>
    </row>
    <row r="3169" spans="2:12" x14ac:dyDescent="0.3">
      <c r="B3169" s="422">
        <v>0</v>
      </c>
      <c r="C3169" s="289"/>
      <c r="D3169" s="254">
        <v>0</v>
      </c>
      <c r="E3169" s="255"/>
      <c r="F3169" s="292"/>
      <c r="G3169" s="257">
        <v>0</v>
      </c>
      <c r="H3169" s="437">
        <v>0</v>
      </c>
      <c r="I3169" s="258" t="s">
        <v>1229</v>
      </c>
      <c r="J3169" s="339">
        <v>0</v>
      </c>
      <c r="K3169" s="420">
        <v>0</v>
      </c>
      <c r="L3169" s="454">
        <v>0</v>
      </c>
    </row>
    <row r="3170" spans="2:12" ht="15" thickBot="1" x14ac:dyDescent="0.35">
      <c r="B3170" s="455" t="s">
        <v>64</v>
      </c>
      <c r="C3170" s="298"/>
      <c r="D3170" s="299"/>
      <c r="E3170" s="300"/>
      <c r="F3170" s="301"/>
      <c r="G3170" s="288">
        <v>0</v>
      </c>
      <c r="H3170" s="438" t="s">
        <v>64</v>
      </c>
      <c r="I3170" s="261" t="s">
        <v>156</v>
      </c>
      <c r="J3170" s="262"/>
      <c r="K3170" s="426" t="s">
        <v>156</v>
      </c>
      <c r="L3170" s="439">
        <v>0</v>
      </c>
    </row>
    <row r="3171" spans="2:12" x14ac:dyDescent="0.3">
      <c r="B3171" s="235"/>
      <c r="C3171" s="302"/>
      <c r="D3171" s="303" t="s">
        <v>65</v>
      </c>
      <c r="E3171" s="304"/>
      <c r="F3171" s="305"/>
      <c r="G3171" s="306">
        <v>5.263399999999999</v>
      </c>
      <c r="H3171" s="307"/>
      <c r="I3171" s="308"/>
      <c r="J3171" s="309"/>
      <c r="K3171" s="308"/>
      <c r="L3171" s="310"/>
    </row>
    <row r="3172" spans="2:12" x14ac:dyDescent="0.3">
      <c r="B3172" s="232"/>
      <c r="C3172" s="302"/>
      <c r="D3172" s="311" t="s">
        <v>7</v>
      </c>
      <c r="E3172" s="312"/>
      <c r="F3172" s="313">
        <v>0.1</v>
      </c>
      <c r="G3172" s="73">
        <v>0.52600000000000002</v>
      </c>
      <c r="H3172" s="314"/>
      <c r="I3172" s="315"/>
      <c r="J3172" s="316"/>
      <c r="K3172" s="456"/>
      <c r="L3172" s="317"/>
    </row>
    <row r="3173" spans="2:12" x14ac:dyDescent="0.3">
      <c r="B3173" s="232"/>
      <c r="C3173" s="302"/>
      <c r="D3173" s="311" t="s">
        <v>8</v>
      </c>
      <c r="E3173" s="312"/>
      <c r="F3173" s="313">
        <v>0.1</v>
      </c>
      <c r="G3173" s="73">
        <v>0.52600000000000002</v>
      </c>
      <c r="H3173" s="314"/>
      <c r="I3173" s="315"/>
      <c r="J3173" s="316"/>
      <c r="K3173" s="456"/>
      <c r="L3173" s="317"/>
    </row>
    <row r="3174" spans="2:12" x14ac:dyDescent="0.3">
      <c r="C3174" s="302"/>
      <c r="D3174" s="318" t="s">
        <v>67</v>
      </c>
      <c r="E3174" s="319"/>
      <c r="F3174" s="305"/>
      <c r="G3174" s="76">
        <v>6.3150000000000004</v>
      </c>
      <c r="H3174" s="314"/>
      <c r="I3174" s="315"/>
      <c r="J3174" s="316"/>
      <c r="K3174" s="456"/>
      <c r="L3174" s="317"/>
    </row>
    <row r="3175" spans="2:12" ht="15" thickBot="1" x14ac:dyDescent="0.35">
      <c r="B3175" s="232" t="s">
        <v>66</v>
      </c>
      <c r="C3175" s="302"/>
      <c r="D3175" s="320" t="s">
        <v>68</v>
      </c>
      <c r="E3175" s="321"/>
      <c r="F3175" s="322"/>
      <c r="G3175" s="78">
        <v>6.32</v>
      </c>
      <c r="H3175" s="323">
        <v>1</v>
      </c>
      <c r="I3175" s="324"/>
      <c r="J3175" s="325"/>
      <c r="K3175" s="457"/>
      <c r="L3175" s="326">
        <v>0.89731352357791561</v>
      </c>
    </row>
    <row r="3176" spans="2:12" x14ac:dyDescent="0.3">
      <c r="B3176" s="232"/>
      <c r="C3176" s="302"/>
      <c r="D3176" s="219"/>
      <c r="E3176" s="327"/>
      <c r="F3176" s="241"/>
      <c r="G3176" s="327"/>
      <c r="H3176" s="230"/>
      <c r="I3176" s="230"/>
      <c r="J3176" s="231"/>
      <c r="K3176" s="230"/>
      <c r="L3176" s="230"/>
    </row>
    <row r="3177" spans="2:12" x14ac:dyDescent="0.3">
      <c r="B3177" s="232"/>
      <c r="C3177" s="302"/>
      <c r="D3177" s="219"/>
      <c r="E3177" s="327"/>
      <c r="F3177" s="241"/>
      <c r="G3177" s="327"/>
      <c r="H3177" s="230"/>
      <c r="I3177" s="230"/>
      <c r="J3177" s="231"/>
      <c r="K3177" s="230"/>
      <c r="L3177" s="230"/>
    </row>
    <row r="3178" spans="2:12" x14ac:dyDescent="0.3">
      <c r="B3178" s="232"/>
      <c r="C3178" s="232"/>
      <c r="D3178" s="219"/>
      <c r="E3178" s="327"/>
      <c r="F3178" s="241"/>
      <c r="G3178" s="327"/>
      <c r="H3178" s="230"/>
      <c r="I3178" s="230"/>
      <c r="J3178" s="231"/>
      <c r="K3178" s="230"/>
      <c r="L3178" s="230"/>
    </row>
    <row r="3179" spans="2:12" x14ac:dyDescent="0.3">
      <c r="J3179" s="226"/>
    </row>
    <row r="3180" spans="2:12" ht="15" customHeight="1" x14ac:dyDescent="0.3">
      <c r="J3180" s="226"/>
    </row>
    <row r="3181" spans="2:12" x14ac:dyDescent="0.3">
      <c r="J3181" s="226"/>
    </row>
    <row r="3182" spans="2:12" x14ac:dyDescent="0.3">
      <c r="J3182" s="226"/>
    </row>
    <row r="3185" spans="2:13" ht="37.200000000000003" customHeight="1" x14ac:dyDescent="0.3">
      <c r="B3185" s="710" t="s">
        <v>1809</v>
      </c>
      <c r="C3185" s="710"/>
      <c r="D3185" s="710"/>
      <c r="E3185" s="710"/>
      <c r="F3185" s="710"/>
      <c r="G3185" s="710"/>
      <c r="H3185" s="710"/>
      <c r="I3185" s="710"/>
      <c r="J3185" s="710"/>
      <c r="K3185" s="710"/>
      <c r="L3185" s="710"/>
    </row>
    <row r="3186" spans="2:13" x14ac:dyDescent="0.3">
      <c r="B3186" s="227"/>
      <c r="C3186" s="227"/>
      <c r="D3186" s="228"/>
      <c r="E3186" s="229"/>
      <c r="F3186" s="229"/>
      <c r="G3186" s="229"/>
      <c r="H3186" s="230"/>
      <c r="I3186" s="230"/>
      <c r="J3186" s="231"/>
      <c r="K3186" s="230"/>
      <c r="L3186" s="230"/>
    </row>
    <row r="3187" spans="2:13" x14ac:dyDescent="0.3">
      <c r="B3187" s="410" t="s">
        <v>1222</v>
      </c>
      <c r="C3187" s="232" t="s">
        <v>1223</v>
      </c>
      <c r="D3187" s="232"/>
      <c r="E3187" s="232"/>
      <c r="F3187" s="233"/>
      <c r="G3187" s="234"/>
      <c r="H3187" s="230"/>
      <c r="J3187" s="231"/>
      <c r="K3187" s="230"/>
      <c r="L3187" s="230"/>
    </row>
    <row r="3188" spans="2:13" x14ac:dyDescent="0.3">
      <c r="B3188" s="232" t="s">
        <v>1224</v>
      </c>
      <c r="C3188" s="235" t="s">
        <v>157</v>
      </c>
      <c r="D3188" s="411"/>
      <c r="E3188" s="412"/>
      <c r="F3188" s="233"/>
      <c r="G3188" s="234"/>
      <c r="H3188" s="230"/>
      <c r="I3188" s="230"/>
      <c r="J3188" s="231"/>
      <c r="K3188" s="230"/>
      <c r="L3188" s="230"/>
    </row>
    <row r="3189" spans="2:13" ht="13.5" customHeight="1" x14ac:dyDescent="0.3">
      <c r="J3189" s="226"/>
    </row>
    <row r="3190" spans="2:13" ht="32.25" customHeight="1" x14ac:dyDescent="0.3">
      <c r="B3190" s="413" t="s">
        <v>48</v>
      </c>
      <c r="C3190" s="236"/>
      <c r="D3190" s="237"/>
      <c r="E3190" s="238"/>
      <c r="F3190" s="238"/>
      <c r="G3190" s="238"/>
      <c r="H3190" s="230"/>
      <c r="I3190" s="230"/>
      <c r="J3190" s="231"/>
      <c r="K3190" s="230"/>
      <c r="L3190" s="230"/>
    </row>
    <row r="3191" spans="2:13" x14ac:dyDescent="0.3">
      <c r="B3191" s="235" t="s">
        <v>49</v>
      </c>
      <c r="C3191" s="232" t="s">
        <v>1002</v>
      </c>
      <c r="D3191" s="232"/>
      <c r="E3191" s="232"/>
      <c r="F3191" s="241" t="s">
        <v>50</v>
      </c>
      <c r="G3191" s="242" t="s">
        <v>5</v>
      </c>
      <c r="H3191" s="230"/>
      <c r="I3191" s="230"/>
      <c r="J3191" s="231"/>
      <c r="K3191" s="230"/>
      <c r="L3191" s="230"/>
    </row>
    <row r="3192" spans="2:13" ht="15" thickBot="1" x14ac:dyDescent="0.35">
      <c r="B3192" s="235" t="s">
        <v>51</v>
      </c>
      <c r="C3192" s="235" t="s">
        <v>1003</v>
      </c>
      <c r="D3192" s="235"/>
      <c r="E3192" s="235"/>
      <c r="F3192" s="235"/>
      <c r="G3192" s="235"/>
      <c r="H3192" s="235"/>
      <c r="I3192" s="235"/>
      <c r="J3192" s="235"/>
      <c r="K3192" s="230"/>
      <c r="L3192" s="230"/>
    </row>
    <row r="3193" spans="2:13" ht="24.75" customHeight="1" thickTop="1" x14ac:dyDescent="0.3">
      <c r="B3193" s="414" t="s">
        <v>52</v>
      </c>
      <c r="C3193" s="243"/>
      <c r="D3193" s="244"/>
      <c r="E3193" s="245"/>
      <c r="F3193" s="246"/>
      <c r="G3193" s="247"/>
      <c r="H3193" s="396" t="s">
        <v>164</v>
      </c>
      <c r="I3193" s="397"/>
      <c r="J3193" s="397"/>
      <c r="K3193" s="397"/>
      <c r="L3193" s="398"/>
    </row>
    <row r="3194" spans="2:13" x14ac:dyDescent="0.3">
      <c r="B3194" s="415" t="s">
        <v>53</v>
      </c>
      <c r="C3194" s="248" t="s">
        <v>1</v>
      </c>
      <c r="D3194" s="249" t="s">
        <v>54</v>
      </c>
      <c r="E3194" s="250" t="s">
        <v>23</v>
      </c>
      <c r="F3194" s="250" t="s">
        <v>55</v>
      </c>
      <c r="G3194" s="251" t="s">
        <v>56</v>
      </c>
      <c r="H3194" s="416" t="s">
        <v>158</v>
      </c>
      <c r="I3194" s="417" t="s">
        <v>159</v>
      </c>
      <c r="J3194" s="417" t="s">
        <v>160</v>
      </c>
      <c r="K3194" s="417" t="s">
        <v>161</v>
      </c>
      <c r="L3194" s="418" t="s">
        <v>162</v>
      </c>
    </row>
    <row r="3195" spans="2:13" x14ac:dyDescent="0.3">
      <c r="B3195" s="252"/>
      <c r="C3195" s="253"/>
      <c r="D3195" s="254"/>
      <c r="E3195" s="255">
        <v>0</v>
      </c>
      <c r="F3195" s="256"/>
      <c r="G3195" s="26">
        <v>0</v>
      </c>
      <c r="H3195" s="419">
        <v>0</v>
      </c>
      <c r="I3195" s="258" t="s">
        <v>1226</v>
      </c>
      <c r="J3195" s="339"/>
      <c r="K3195" s="420"/>
      <c r="L3195" s="421">
        <v>0</v>
      </c>
    </row>
    <row r="3196" spans="2:13" x14ac:dyDescent="0.3">
      <c r="B3196" s="422">
        <v>0</v>
      </c>
      <c r="C3196" s="253"/>
      <c r="D3196" s="254">
        <v>0</v>
      </c>
      <c r="E3196" s="255">
        <v>0</v>
      </c>
      <c r="F3196" s="256"/>
      <c r="G3196" s="26">
        <v>0</v>
      </c>
      <c r="H3196" s="419">
        <v>0</v>
      </c>
      <c r="I3196" s="258" t="s">
        <v>1227</v>
      </c>
      <c r="J3196" s="339">
        <v>0</v>
      </c>
      <c r="K3196" s="420">
        <v>0</v>
      </c>
      <c r="L3196" s="421">
        <v>0</v>
      </c>
    </row>
    <row r="3197" spans="2:13" x14ac:dyDescent="0.3">
      <c r="B3197" s="422">
        <v>0</v>
      </c>
      <c r="C3197" s="253"/>
      <c r="D3197" s="254">
        <v>0</v>
      </c>
      <c r="E3197" s="255">
        <v>0</v>
      </c>
      <c r="F3197" s="256"/>
      <c r="G3197" s="26">
        <v>0</v>
      </c>
      <c r="H3197" s="419">
        <v>0</v>
      </c>
      <c r="I3197" s="258" t="s">
        <v>1228</v>
      </c>
      <c r="J3197" s="339">
        <v>0</v>
      </c>
      <c r="K3197" s="420">
        <v>0</v>
      </c>
      <c r="L3197" s="421">
        <v>0</v>
      </c>
    </row>
    <row r="3198" spans="2:13" x14ac:dyDescent="0.3">
      <c r="B3198" s="422">
        <v>0</v>
      </c>
      <c r="C3198" s="253"/>
      <c r="D3198" s="254">
        <v>0</v>
      </c>
      <c r="E3198" s="255">
        <v>0</v>
      </c>
      <c r="F3198" s="256"/>
      <c r="G3198" s="26">
        <v>0</v>
      </c>
      <c r="H3198" s="419">
        <v>0</v>
      </c>
      <c r="I3198" s="258" t="s">
        <v>1229</v>
      </c>
      <c r="J3198" s="339">
        <v>0</v>
      </c>
      <c r="K3198" s="420">
        <v>0</v>
      </c>
      <c r="L3198" s="421">
        <v>0</v>
      </c>
    </row>
    <row r="3199" spans="2:13" x14ac:dyDescent="0.3">
      <c r="B3199" s="422">
        <v>0</v>
      </c>
      <c r="C3199" s="253"/>
      <c r="D3199" s="254">
        <v>0</v>
      </c>
      <c r="E3199" s="255">
        <v>0</v>
      </c>
      <c r="F3199" s="256"/>
      <c r="G3199" s="26">
        <v>0</v>
      </c>
      <c r="H3199" s="419">
        <v>0</v>
      </c>
      <c r="I3199" s="258" t="s">
        <v>1230</v>
      </c>
      <c r="J3199" s="339">
        <v>0</v>
      </c>
      <c r="K3199" s="420">
        <v>0</v>
      </c>
      <c r="L3199" s="421">
        <v>0</v>
      </c>
    </row>
    <row r="3200" spans="2:13" x14ac:dyDescent="0.3">
      <c r="B3200" s="422" t="s">
        <v>73</v>
      </c>
      <c r="C3200" s="253"/>
      <c r="D3200" s="254">
        <v>0</v>
      </c>
      <c r="E3200" s="255">
        <v>0</v>
      </c>
      <c r="F3200" s="256"/>
      <c r="G3200" s="26">
        <v>0.129</v>
      </c>
      <c r="H3200" s="419">
        <v>8.7167698488958088E-3</v>
      </c>
      <c r="I3200" s="258" t="s">
        <v>1231</v>
      </c>
      <c r="J3200" s="61" t="s">
        <v>165</v>
      </c>
      <c r="K3200" s="100">
        <v>0.4</v>
      </c>
      <c r="L3200" s="101">
        <v>3.4867079395583239E-3</v>
      </c>
      <c r="M3200" s="62">
        <v>18</v>
      </c>
    </row>
    <row r="3201" spans="2:13" x14ac:dyDescent="0.3">
      <c r="B3201" s="422" t="s">
        <v>57</v>
      </c>
      <c r="C3201" s="253"/>
      <c r="D3201" s="259"/>
      <c r="E3201" s="255"/>
      <c r="F3201" s="256"/>
      <c r="G3201" s="260">
        <v>0.129</v>
      </c>
      <c r="H3201" s="425" t="s">
        <v>57</v>
      </c>
      <c r="I3201" s="261" t="s">
        <v>156</v>
      </c>
      <c r="J3201" s="262"/>
      <c r="K3201" s="426" t="s">
        <v>156</v>
      </c>
      <c r="L3201" s="427">
        <v>3.4867079395583239E-3</v>
      </c>
    </row>
    <row r="3202" spans="2:13" x14ac:dyDescent="0.3">
      <c r="B3202" s="428" t="s">
        <v>22</v>
      </c>
      <c r="C3202" s="263"/>
      <c r="D3202" s="264"/>
      <c r="E3202" s="265"/>
      <c r="F3202" s="266"/>
      <c r="G3202" s="267"/>
      <c r="H3202" s="429"/>
      <c r="I3202" s="268"/>
      <c r="J3202" s="269"/>
      <c r="K3202" s="430"/>
      <c r="L3202" s="270"/>
    </row>
    <row r="3203" spans="2:13" x14ac:dyDescent="0.3">
      <c r="B3203" s="431" t="s">
        <v>58</v>
      </c>
      <c r="C3203" s="271" t="s">
        <v>1</v>
      </c>
      <c r="D3203" s="329" t="s">
        <v>59</v>
      </c>
      <c r="E3203" s="272" t="s">
        <v>23</v>
      </c>
      <c r="F3203" s="272" t="s">
        <v>55</v>
      </c>
      <c r="G3203" s="273" t="s">
        <v>56</v>
      </c>
      <c r="H3203" s="416" t="s">
        <v>158</v>
      </c>
      <c r="I3203" s="417" t="s">
        <v>159</v>
      </c>
      <c r="J3203" s="417" t="s">
        <v>160</v>
      </c>
      <c r="K3203" s="432" t="s">
        <v>161</v>
      </c>
      <c r="L3203" s="418" t="s">
        <v>162</v>
      </c>
    </row>
    <row r="3204" spans="2:13" x14ac:dyDescent="0.3">
      <c r="B3204" s="8" t="s">
        <v>24</v>
      </c>
      <c r="C3204" s="25">
        <v>1</v>
      </c>
      <c r="D3204" s="3">
        <v>4.05</v>
      </c>
      <c r="E3204" s="26">
        <v>4.05</v>
      </c>
      <c r="F3204" s="26">
        <v>0.3</v>
      </c>
      <c r="G3204" s="26">
        <v>1.2149999999999999</v>
      </c>
      <c r="H3204" s="433">
        <v>8.2099809041925625E-2</v>
      </c>
      <c r="I3204" s="97"/>
      <c r="J3204" s="434" t="s">
        <v>163</v>
      </c>
      <c r="K3204" s="435">
        <v>1</v>
      </c>
      <c r="L3204" s="436">
        <v>8.2099809041925625E-2</v>
      </c>
      <c r="M3204" s="62">
        <v>101</v>
      </c>
    </row>
    <row r="3205" spans="2:13" x14ac:dyDescent="0.3">
      <c r="B3205" s="8" t="s">
        <v>37</v>
      </c>
      <c r="C3205" s="25">
        <v>1</v>
      </c>
      <c r="D3205" s="3">
        <v>4.0999999999999996</v>
      </c>
      <c r="E3205" s="26">
        <v>4.0999999999999996</v>
      </c>
      <c r="F3205" s="26">
        <v>0.3</v>
      </c>
      <c r="G3205" s="26">
        <v>1.2299999999999998</v>
      </c>
      <c r="H3205" s="419">
        <v>8.311338693133212E-2</v>
      </c>
      <c r="I3205" s="99"/>
      <c r="J3205" s="423" t="s">
        <v>163</v>
      </c>
      <c r="K3205" s="424">
        <v>1</v>
      </c>
      <c r="L3205" s="421">
        <v>8.311338693133212E-2</v>
      </c>
      <c r="M3205" s="62">
        <v>122</v>
      </c>
    </row>
    <row r="3206" spans="2:13" x14ac:dyDescent="0.3">
      <c r="B3206" s="8" t="s">
        <v>69</v>
      </c>
      <c r="C3206" s="25">
        <v>0.1</v>
      </c>
      <c r="D3206" s="3">
        <v>4.55</v>
      </c>
      <c r="E3206" s="26">
        <v>0.45500000000000002</v>
      </c>
      <c r="F3206" s="27">
        <v>0.3</v>
      </c>
      <c r="G3206" s="26">
        <v>0.13650000000000001</v>
      </c>
      <c r="H3206" s="419">
        <v>9.2235587935990543E-3</v>
      </c>
      <c r="I3206" s="99"/>
      <c r="J3206" s="423" t="s">
        <v>163</v>
      </c>
      <c r="K3206" s="424">
        <v>1</v>
      </c>
      <c r="L3206" s="421">
        <v>9.2235587935990543E-3</v>
      </c>
      <c r="M3206" s="62">
        <v>113</v>
      </c>
    </row>
    <row r="3207" spans="2:13" x14ac:dyDescent="0.3">
      <c r="B3207" s="422"/>
      <c r="C3207" s="253"/>
      <c r="D3207" s="254"/>
      <c r="E3207" s="255"/>
      <c r="F3207" s="255"/>
      <c r="G3207" s="257"/>
      <c r="H3207" s="437">
        <v>0</v>
      </c>
      <c r="I3207" s="258" t="s">
        <v>1228</v>
      </c>
      <c r="J3207" s="339"/>
      <c r="K3207" s="420"/>
      <c r="L3207" s="421">
        <v>0</v>
      </c>
    </row>
    <row r="3208" spans="2:13" x14ac:dyDescent="0.3">
      <c r="B3208" s="422"/>
      <c r="C3208" s="253"/>
      <c r="D3208" s="254"/>
      <c r="E3208" s="255"/>
      <c r="F3208" s="255"/>
      <c r="G3208" s="257"/>
      <c r="H3208" s="437">
        <v>0</v>
      </c>
      <c r="I3208" s="258" t="s">
        <v>1229</v>
      </c>
      <c r="J3208" s="339">
        <v>0</v>
      </c>
      <c r="K3208" s="420">
        <v>0</v>
      </c>
      <c r="L3208" s="421">
        <v>0</v>
      </c>
    </row>
    <row r="3209" spans="2:13" x14ac:dyDescent="0.3">
      <c r="B3209" s="422">
        <v>0</v>
      </c>
      <c r="C3209" s="253"/>
      <c r="D3209" s="254">
        <v>0</v>
      </c>
      <c r="E3209" s="255">
        <v>0</v>
      </c>
      <c r="F3209" s="255"/>
      <c r="G3209" s="257">
        <v>0</v>
      </c>
      <c r="H3209" s="437">
        <v>0</v>
      </c>
      <c r="I3209" s="258" t="s">
        <v>1230</v>
      </c>
      <c r="J3209" s="339">
        <v>0</v>
      </c>
      <c r="K3209" s="420">
        <v>0</v>
      </c>
      <c r="L3209" s="421">
        <v>0</v>
      </c>
    </row>
    <row r="3210" spans="2:13" x14ac:dyDescent="0.3">
      <c r="B3210" s="422">
        <v>0</v>
      </c>
      <c r="C3210" s="253"/>
      <c r="D3210" s="254">
        <v>0</v>
      </c>
      <c r="E3210" s="255">
        <v>0</v>
      </c>
      <c r="F3210" s="256"/>
      <c r="G3210" s="257">
        <v>0</v>
      </c>
      <c r="H3210" s="437">
        <v>0</v>
      </c>
      <c r="I3210" s="258" t="s">
        <v>1231</v>
      </c>
      <c r="J3210" s="339">
        <v>0</v>
      </c>
      <c r="K3210" s="420">
        <v>0</v>
      </c>
      <c r="L3210" s="421">
        <v>0</v>
      </c>
    </row>
    <row r="3211" spans="2:13" x14ac:dyDescent="0.3">
      <c r="B3211" s="422">
        <v>0</v>
      </c>
      <c r="C3211" s="253"/>
      <c r="D3211" s="254">
        <v>0</v>
      </c>
      <c r="E3211" s="255">
        <v>0</v>
      </c>
      <c r="F3211" s="256"/>
      <c r="G3211" s="257">
        <v>0</v>
      </c>
      <c r="H3211" s="437">
        <v>0</v>
      </c>
      <c r="I3211" s="258" t="s">
        <v>1237</v>
      </c>
      <c r="J3211" s="339">
        <v>0</v>
      </c>
      <c r="K3211" s="420">
        <v>0</v>
      </c>
      <c r="L3211" s="421">
        <v>0</v>
      </c>
    </row>
    <row r="3212" spans="2:13" x14ac:dyDescent="0.3">
      <c r="B3212" s="422">
        <v>0</v>
      </c>
      <c r="C3212" s="253"/>
      <c r="D3212" s="254">
        <v>0</v>
      </c>
      <c r="E3212" s="255">
        <v>0</v>
      </c>
      <c r="F3212" s="256"/>
      <c r="G3212" s="257">
        <v>0</v>
      </c>
      <c r="H3212" s="437">
        <v>0</v>
      </c>
      <c r="I3212" s="258" t="s">
        <v>1238</v>
      </c>
      <c r="J3212" s="339">
        <v>0</v>
      </c>
      <c r="K3212" s="420">
        <v>0</v>
      </c>
      <c r="L3212" s="421">
        <v>0</v>
      </c>
    </row>
    <row r="3213" spans="2:13" x14ac:dyDescent="0.3">
      <c r="B3213" s="422" t="s">
        <v>60</v>
      </c>
      <c r="C3213" s="253"/>
      <c r="D3213" s="259"/>
      <c r="E3213" s="255"/>
      <c r="F3213" s="256"/>
      <c r="G3213" s="260">
        <v>2.5814999999999992</v>
      </c>
      <c r="H3213" s="438" t="s">
        <v>60</v>
      </c>
      <c r="I3213" s="261" t="s">
        <v>156</v>
      </c>
      <c r="J3213" s="262"/>
      <c r="K3213" s="426" t="s">
        <v>156</v>
      </c>
      <c r="L3213" s="439">
        <v>0.17443675476685677</v>
      </c>
    </row>
    <row r="3214" spans="2:13" x14ac:dyDescent="0.3">
      <c r="B3214" s="428" t="s">
        <v>38</v>
      </c>
      <c r="C3214" s="263"/>
      <c r="D3214" s="264"/>
      <c r="E3214" s="276"/>
      <c r="F3214" s="266"/>
      <c r="G3214" s="277"/>
      <c r="H3214" s="278"/>
      <c r="I3214" s="279"/>
      <c r="J3214" s="280"/>
      <c r="K3214" s="281"/>
      <c r="L3214" s="282"/>
    </row>
    <row r="3215" spans="2:13" ht="29.7" customHeight="1" x14ac:dyDescent="0.3">
      <c r="B3215" s="415" t="s">
        <v>53</v>
      </c>
      <c r="C3215" s="263"/>
      <c r="D3215" s="283" t="s">
        <v>0</v>
      </c>
      <c r="E3215" s="284" t="s">
        <v>1</v>
      </c>
      <c r="F3215" s="440" t="s">
        <v>61</v>
      </c>
      <c r="G3215" s="251" t="s">
        <v>56</v>
      </c>
      <c r="H3215" s="441" t="s">
        <v>158</v>
      </c>
      <c r="I3215" s="442" t="s">
        <v>159</v>
      </c>
      <c r="J3215" s="442" t="s">
        <v>160</v>
      </c>
      <c r="K3215" s="443" t="s">
        <v>161</v>
      </c>
      <c r="L3215" s="444" t="s">
        <v>162</v>
      </c>
    </row>
    <row r="3216" spans="2:13" ht="18.899999999999999" customHeight="1" x14ac:dyDescent="0.3">
      <c r="B3216" s="445" t="s">
        <v>1338</v>
      </c>
      <c r="C3216" s="263"/>
      <c r="D3216" s="283" t="s">
        <v>5</v>
      </c>
      <c r="E3216" s="286">
        <v>1</v>
      </c>
      <c r="F3216" s="287">
        <v>11.07</v>
      </c>
      <c r="G3216" s="26">
        <v>11.07</v>
      </c>
      <c r="H3216" s="419">
        <v>0.74802048238198915</v>
      </c>
      <c r="I3216" s="275" t="s">
        <v>1232</v>
      </c>
      <c r="J3216" s="339" t="s">
        <v>163</v>
      </c>
      <c r="K3216" s="420">
        <v>1</v>
      </c>
      <c r="L3216" s="421">
        <v>0.74802048238198915</v>
      </c>
    </row>
    <row r="3217" spans="2:13" ht="18.45" customHeight="1" x14ac:dyDescent="0.3">
      <c r="B3217" s="422" t="s">
        <v>1269</v>
      </c>
      <c r="C3217" s="289"/>
      <c r="D3217" s="290" t="s">
        <v>1270</v>
      </c>
      <c r="E3217" s="291">
        <v>1.2E-2</v>
      </c>
      <c r="F3217" s="292">
        <v>52.9</v>
      </c>
      <c r="G3217" s="26">
        <v>0.63480000000000003</v>
      </c>
      <c r="H3217" s="419">
        <v>4.2894616279682635E-2</v>
      </c>
      <c r="I3217" s="258" t="s">
        <v>1226</v>
      </c>
      <c r="J3217" s="339" t="s">
        <v>165</v>
      </c>
      <c r="K3217" s="420">
        <v>0.4</v>
      </c>
      <c r="L3217" s="421">
        <v>1.7157846511873055E-2</v>
      </c>
    </row>
    <row r="3218" spans="2:13" ht="11.7" customHeight="1" x14ac:dyDescent="0.3">
      <c r="B3218" s="458" t="s">
        <v>1307</v>
      </c>
      <c r="C3218" s="289"/>
      <c r="D3218" s="290" t="s">
        <v>1270</v>
      </c>
      <c r="E3218" s="291">
        <v>1.2E-2</v>
      </c>
      <c r="F3218" s="292">
        <v>31.98</v>
      </c>
      <c r="G3218" s="26">
        <v>0.38375999999999999</v>
      </c>
      <c r="H3218" s="419">
        <v>2.5931376722575623E-2</v>
      </c>
      <c r="I3218" s="258" t="s">
        <v>1227</v>
      </c>
      <c r="J3218" s="339" t="s">
        <v>165</v>
      </c>
      <c r="K3218" s="420">
        <v>0.4</v>
      </c>
      <c r="L3218" s="421">
        <v>1.0372550689030251E-2</v>
      </c>
    </row>
    <row r="3219" spans="2:13" x14ac:dyDescent="0.3">
      <c r="B3219" s="446"/>
      <c r="C3219" s="447"/>
      <c r="D3219" s="290"/>
      <c r="E3219" s="291"/>
      <c r="F3219" s="292"/>
      <c r="G3219" s="26">
        <v>0</v>
      </c>
      <c r="H3219" s="419">
        <v>0</v>
      </c>
      <c r="I3219" s="258" t="s">
        <v>1228</v>
      </c>
      <c r="J3219" s="339"/>
      <c r="K3219" s="420"/>
      <c r="L3219" s="421">
        <v>0</v>
      </c>
    </row>
    <row r="3220" spans="2:13" x14ac:dyDescent="0.3">
      <c r="B3220" s="422"/>
      <c r="C3220" s="289"/>
      <c r="D3220" s="290"/>
      <c r="E3220" s="291"/>
      <c r="F3220" s="292"/>
      <c r="G3220" s="26">
        <v>0</v>
      </c>
      <c r="H3220" s="419">
        <v>0</v>
      </c>
      <c r="I3220" s="258" t="s">
        <v>1229</v>
      </c>
      <c r="J3220" s="339"/>
      <c r="K3220" s="420"/>
      <c r="L3220" s="421">
        <v>0</v>
      </c>
    </row>
    <row r="3221" spans="2:13" x14ac:dyDescent="0.3">
      <c r="B3221" s="422"/>
      <c r="C3221" s="289"/>
      <c r="D3221" s="290"/>
      <c r="E3221" s="291"/>
      <c r="F3221" s="292"/>
      <c r="G3221" s="26">
        <v>0</v>
      </c>
      <c r="H3221" s="419">
        <v>0</v>
      </c>
      <c r="I3221" s="258"/>
      <c r="J3221" s="339"/>
      <c r="K3221" s="420"/>
      <c r="L3221" s="421">
        <v>0</v>
      </c>
    </row>
    <row r="3222" spans="2:13" x14ac:dyDescent="0.3">
      <c r="B3222" s="422"/>
      <c r="C3222" s="289"/>
      <c r="D3222" s="290"/>
      <c r="E3222" s="291"/>
      <c r="F3222" s="292"/>
      <c r="G3222" s="26">
        <v>0</v>
      </c>
      <c r="H3222" s="419">
        <v>0</v>
      </c>
      <c r="I3222" s="258"/>
      <c r="J3222" s="339"/>
      <c r="K3222" s="420"/>
      <c r="L3222" s="421">
        <v>0</v>
      </c>
    </row>
    <row r="3223" spans="2:13" x14ac:dyDescent="0.3">
      <c r="B3223" s="448"/>
      <c r="C3223" s="447"/>
      <c r="D3223" s="290"/>
      <c r="E3223" s="291"/>
      <c r="F3223" s="292"/>
      <c r="G3223" s="26">
        <v>0</v>
      </c>
      <c r="H3223" s="419">
        <v>0</v>
      </c>
      <c r="I3223" s="258" t="s">
        <v>1230</v>
      </c>
      <c r="J3223" s="339"/>
      <c r="K3223" s="420"/>
      <c r="L3223" s="421">
        <v>0</v>
      </c>
    </row>
    <row r="3224" spans="2:13" x14ac:dyDescent="0.3">
      <c r="B3224" s="448"/>
      <c r="C3224" s="410"/>
      <c r="D3224" s="290"/>
      <c r="E3224" s="291"/>
      <c r="F3224" s="292"/>
      <c r="G3224" s="26">
        <v>0</v>
      </c>
      <c r="H3224" s="419">
        <v>0</v>
      </c>
      <c r="I3224" s="258"/>
      <c r="J3224" s="339"/>
      <c r="K3224" s="420"/>
      <c r="L3224" s="421">
        <v>0</v>
      </c>
      <c r="M3224" s="409" t="s">
        <v>1335</v>
      </c>
    </row>
    <row r="3225" spans="2:13" x14ac:dyDescent="0.3">
      <c r="B3225" s="448"/>
      <c r="C3225" s="410"/>
      <c r="D3225" s="290"/>
      <c r="E3225" s="291"/>
      <c r="F3225" s="292"/>
      <c r="G3225" s="26">
        <v>0</v>
      </c>
      <c r="H3225" s="419">
        <v>0</v>
      </c>
      <c r="I3225" s="258"/>
      <c r="J3225" s="339"/>
      <c r="K3225" s="420"/>
      <c r="L3225" s="421">
        <v>0</v>
      </c>
    </row>
    <row r="3226" spans="2:13" x14ac:dyDescent="0.3">
      <c r="B3226" s="448"/>
      <c r="C3226" s="410"/>
      <c r="D3226" s="290"/>
      <c r="E3226" s="291"/>
      <c r="F3226" s="292"/>
      <c r="G3226" s="26">
        <v>0</v>
      </c>
      <c r="H3226" s="419">
        <v>0</v>
      </c>
      <c r="I3226" s="258"/>
      <c r="J3226" s="339"/>
      <c r="K3226" s="420"/>
      <c r="L3226" s="421">
        <v>0</v>
      </c>
    </row>
    <row r="3227" spans="2:13" x14ac:dyDescent="0.3">
      <c r="B3227" s="422"/>
      <c r="C3227" s="289"/>
      <c r="D3227" s="290"/>
      <c r="E3227" s="291"/>
      <c r="F3227" s="292"/>
      <c r="G3227" s="26">
        <v>0</v>
      </c>
      <c r="H3227" s="419">
        <v>0</v>
      </c>
      <c r="I3227" s="258" t="s">
        <v>1238</v>
      </c>
      <c r="J3227" s="339"/>
      <c r="K3227" s="420"/>
      <c r="L3227" s="421">
        <v>0</v>
      </c>
    </row>
    <row r="3228" spans="2:13" x14ac:dyDescent="0.3">
      <c r="B3228" s="422"/>
      <c r="C3228" s="289"/>
      <c r="D3228" s="290"/>
      <c r="E3228" s="291"/>
      <c r="F3228" s="292"/>
      <c r="G3228" s="26">
        <v>0</v>
      </c>
      <c r="H3228" s="419">
        <v>0</v>
      </c>
      <c r="I3228" s="258" t="s">
        <v>1232</v>
      </c>
      <c r="J3228" s="339"/>
      <c r="K3228" s="420"/>
      <c r="L3228" s="421">
        <v>0</v>
      </c>
    </row>
    <row r="3229" spans="2:13" x14ac:dyDescent="0.3">
      <c r="B3229" s="422"/>
      <c r="C3229" s="289"/>
      <c r="D3229" s="290"/>
      <c r="E3229" s="291"/>
      <c r="F3229" s="292"/>
      <c r="G3229" s="26">
        <v>0</v>
      </c>
      <c r="H3229" s="419">
        <v>0</v>
      </c>
      <c r="I3229" s="258" t="s">
        <v>1226</v>
      </c>
      <c r="J3229" s="339"/>
      <c r="K3229" s="420"/>
      <c r="L3229" s="421">
        <v>0</v>
      </c>
    </row>
    <row r="3230" spans="2:13" x14ac:dyDescent="0.3">
      <c r="B3230" s="422">
        <v>0</v>
      </c>
      <c r="C3230" s="289"/>
      <c r="D3230" s="254">
        <v>0</v>
      </c>
      <c r="E3230" s="291"/>
      <c r="F3230" s="292"/>
      <c r="G3230" s="26">
        <v>0</v>
      </c>
      <c r="H3230" s="419">
        <v>0</v>
      </c>
      <c r="I3230" s="258" t="s">
        <v>1227</v>
      </c>
      <c r="J3230" s="339">
        <v>0</v>
      </c>
      <c r="K3230" s="420">
        <v>0</v>
      </c>
      <c r="L3230" s="421">
        <v>0</v>
      </c>
    </row>
    <row r="3231" spans="2:13" x14ac:dyDescent="0.3">
      <c r="B3231" s="422">
        <v>0</v>
      </c>
      <c r="C3231" s="289"/>
      <c r="D3231" s="254">
        <v>0</v>
      </c>
      <c r="E3231" s="291"/>
      <c r="F3231" s="292"/>
      <c r="G3231" s="26">
        <v>0</v>
      </c>
      <c r="H3231" s="419">
        <v>0</v>
      </c>
      <c r="I3231" s="258" t="s">
        <v>1228</v>
      </c>
      <c r="J3231" s="339">
        <v>0</v>
      </c>
      <c r="K3231" s="420">
        <v>0</v>
      </c>
      <c r="L3231" s="421">
        <v>0</v>
      </c>
    </row>
    <row r="3232" spans="2:13" x14ac:dyDescent="0.3">
      <c r="B3232" s="449" t="s">
        <v>62</v>
      </c>
      <c r="C3232" s="293"/>
      <c r="D3232" s="294"/>
      <c r="E3232" s="295"/>
      <c r="F3232" s="296"/>
      <c r="G3232" s="260">
        <v>12.088560000000001</v>
      </c>
      <c r="H3232" s="438" t="s">
        <v>62</v>
      </c>
      <c r="I3232" s="261" t="s">
        <v>156</v>
      </c>
      <c r="J3232" s="262"/>
      <c r="K3232" s="426" t="s">
        <v>156</v>
      </c>
      <c r="L3232" s="439">
        <v>0.77555087958289237</v>
      </c>
    </row>
    <row r="3233" spans="2:12" x14ac:dyDescent="0.3">
      <c r="B3233" s="428" t="s">
        <v>63</v>
      </c>
      <c r="C3233" s="263"/>
      <c r="D3233" s="264"/>
      <c r="E3233" s="265"/>
      <c r="F3233" s="266"/>
      <c r="G3233" s="277"/>
      <c r="H3233" s="278"/>
      <c r="I3233" s="279"/>
      <c r="J3233" s="280"/>
      <c r="K3233" s="281"/>
      <c r="L3233" s="282">
        <v>0</v>
      </c>
    </row>
    <row r="3234" spans="2:12" x14ac:dyDescent="0.3">
      <c r="B3234" s="415" t="s">
        <v>53</v>
      </c>
      <c r="C3234" s="297"/>
      <c r="D3234" s="249" t="s">
        <v>0</v>
      </c>
      <c r="E3234" s="250" t="s">
        <v>1</v>
      </c>
      <c r="F3234" s="272" t="s">
        <v>61</v>
      </c>
      <c r="G3234" s="285" t="s">
        <v>56</v>
      </c>
      <c r="H3234" s="441" t="s">
        <v>158</v>
      </c>
      <c r="I3234" s="442" t="s">
        <v>159</v>
      </c>
      <c r="J3234" s="442" t="s">
        <v>160</v>
      </c>
      <c r="K3234" s="443" t="s">
        <v>161</v>
      </c>
      <c r="L3234" s="444" t="s">
        <v>162</v>
      </c>
    </row>
    <row r="3235" spans="2:12" x14ac:dyDescent="0.3">
      <c r="B3235" s="422">
        <v>0</v>
      </c>
      <c r="C3235" s="289"/>
      <c r="D3235" s="254">
        <v>0</v>
      </c>
      <c r="E3235" s="255"/>
      <c r="F3235" s="292"/>
      <c r="G3235" s="288">
        <v>0</v>
      </c>
      <c r="H3235" s="450">
        <v>0</v>
      </c>
      <c r="I3235" s="275" t="s">
        <v>1232</v>
      </c>
      <c r="J3235" s="451">
        <v>0</v>
      </c>
      <c r="K3235" s="452">
        <v>0</v>
      </c>
      <c r="L3235" s="453">
        <v>0</v>
      </c>
    </row>
    <row r="3236" spans="2:12" x14ac:dyDescent="0.3">
      <c r="B3236" s="422">
        <v>0</v>
      </c>
      <c r="C3236" s="289"/>
      <c r="D3236" s="254">
        <v>0</v>
      </c>
      <c r="E3236" s="255"/>
      <c r="F3236" s="292"/>
      <c r="G3236" s="257">
        <v>0</v>
      </c>
      <c r="H3236" s="437">
        <v>0</v>
      </c>
      <c r="I3236" s="258" t="s">
        <v>1226</v>
      </c>
      <c r="J3236" s="339">
        <v>0</v>
      </c>
      <c r="K3236" s="420">
        <v>0</v>
      </c>
      <c r="L3236" s="454">
        <v>0</v>
      </c>
    </row>
    <row r="3237" spans="2:12" x14ac:dyDescent="0.3">
      <c r="B3237" s="422">
        <v>0</v>
      </c>
      <c r="C3237" s="289"/>
      <c r="D3237" s="254">
        <v>0</v>
      </c>
      <c r="E3237" s="255"/>
      <c r="F3237" s="292"/>
      <c r="G3237" s="257">
        <v>0</v>
      </c>
      <c r="H3237" s="437">
        <v>0</v>
      </c>
      <c r="I3237" s="258" t="s">
        <v>1229</v>
      </c>
      <c r="J3237" s="339">
        <v>0</v>
      </c>
      <c r="K3237" s="420">
        <v>0</v>
      </c>
      <c r="L3237" s="454">
        <v>0</v>
      </c>
    </row>
    <row r="3238" spans="2:12" ht="15" thickBot="1" x14ac:dyDescent="0.35">
      <c r="B3238" s="455" t="s">
        <v>64</v>
      </c>
      <c r="C3238" s="298"/>
      <c r="D3238" s="299"/>
      <c r="E3238" s="300"/>
      <c r="F3238" s="301"/>
      <c r="G3238" s="288">
        <v>0</v>
      </c>
      <c r="H3238" s="438" t="s">
        <v>64</v>
      </c>
      <c r="I3238" s="261" t="s">
        <v>156</v>
      </c>
      <c r="J3238" s="262"/>
      <c r="K3238" s="426" t="s">
        <v>156</v>
      </c>
      <c r="L3238" s="439">
        <v>0</v>
      </c>
    </row>
    <row r="3239" spans="2:12" x14ac:dyDescent="0.3">
      <c r="B3239" s="235"/>
      <c r="C3239" s="302"/>
      <c r="D3239" s="303" t="s">
        <v>65</v>
      </c>
      <c r="E3239" s="304"/>
      <c r="F3239" s="305"/>
      <c r="G3239" s="306">
        <v>14.799059999999999</v>
      </c>
      <c r="H3239" s="307"/>
      <c r="I3239" s="308"/>
      <c r="J3239" s="309"/>
      <c r="K3239" s="308"/>
      <c r="L3239" s="310"/>
    </row>
    <row r="3240" spans="2:12" x14ac:dyDescent="0.3">
      <c r="B3240" s="232"/>
      <c r="C3240" s="302"/>
      <c r="D3240" s="311" t="s">
        <v>7</v>
      </c>
      <c r="E3240" s="312"/>
      <c r="F3240" s="313">
        <v>0.1</v>
      </c>
      <c r="G3240" s="73">
        <v>1.48</v>
      </c>
      <c r="H3240" s="314"/>
      <c r="I3240" s="315"/>
      <c r="J3240" s="316"/>
      <c r="K3240" s="456"/>
      <c r="L3240" s="317"/>
    </row>
    <row r="3241" spans="2:12" x14ac:dyDescent="0.3">
      <c r="B3241" s="232"/>
      <c r="C3241" s="302"/>
      <c r="D3241" s="311" t="s">
        <v>8</v>
      </c>
      <c r="E3241" s="312"/>
      <c r="F3241" s="313">
        <v>0.1</v>
      </c>
      <c r="G3241" s="73">
        <v>1.48</v>
      </c>
      <c r="H3241" s="314"/>
      <c r="I3241" s="315"/>
      <c r="J3241" s="316"/>
      <c r="K3241" s="456"/>
      <c r="L3241" s="317"/>
    </row>
    <row r="3242" spans="2:12" x14ac:dyDescent="0.3">
      <c r="C3242" s="302"/>
      <c r="D3242" s="318" t="s">
        <v>67</v>
      </c>
      <c r="E3242" s="319"/>
      <c r="F3242" s="305"/>
      <c r="G3242" s="76">
        <v>17.759</v>
      </c>
      <c r="H3242" s="314"/>
      <c r="I3242" s="315"/>
      <c r="J3242" s="316"/>
      <c r="K3242" s="456"/>
      <c r="L3242" s="317"/>
    </row>
    <row r="3243" spans="2:12" ht="15" thickBot="1" x14ac:dyDescent="0.35">
      <c r="B3243" s="232" t="s">
        <v>66</v>
      </c>
      <c r="C3243" s="302"/>
      <c r="D3243" s="320" t="s">
        <v>68</v>
      </c>
      <c r="E3243" s="321"/>
      <c r="F3243" s="322"/>
      <c r="G3243" s="78">
        <v>17.760000000000002</v>
      </c>
      <c r="H3243" s="323">
        <v>1</v>
      </c>
      <c r="I3243" s="324"/>
      <c r="J3243" s="325"/>
      <c r="K3243" s="457"/>
      <c r="L3243" s="326">
        <v>0.95347434228930739</v>
      </c>
    </row>
    <row r="3244" spans="2:12" x14ac:dyDescent="0.3">
      <c r="B3244" s="232"/>
      <c r="C3244" s="302"/>
      <c r="D3244" s="219"/>
      <c r="E3244" s="327"/>
      <c r="F3244" s="241"/>
      <c r="G3244" s="327"/>
      <c r="H3244" s="230"/>
      <c r="I3244" s="230"/>
      <c r="J3244" s="231"/>
      <c r="K3244" s="230"/>
      <c r="L3244" s="230"/>
    </row>
    <row r="3245" spans="2:12" x14ac:dyDescent="0.3">
      <c r="B3245" s="232"/>
      <c r="C3245" s="302"/>
      <c r="D3245" s="219"/>
      <c r="E3245" s="327"/>
      <c r="F3245" s="241"/>
      <c r="G3245" s="327"/>
      <c r="H3245" s="230"/>
      <c r="I3245" s="230"/>
      <c r="J3245" s="231"/>
      <c r="K3245" s="230"/>
      <c r="L3245" s="230"/>
    </row>
    <row r="3246" spans="2:12" x14ac:dyDescent="0.3">
      <c r="B3246" s="232"/>
      <c r="C3246" s="232"/>
      <c r="D3246" s="219"/>
      <c r="E3246" s="327"/>
      <c r="F3246" s="241"/>
      <c r="G3246" s="327"/>
      <c r="H3246" s="230"/>
      <c r="I3246" s="230"/>
      <c r="J3246" s="231"/>
      <c r="K3246" s="230"/>
      <c r="L3246" s="230"/>
    </row>
    <row r="3247" spans="2:12" x14ac:dyDescent="0.3">
      <c r="J3247" s="226"/>
    </row>
    <row r="3248" spans="2:12" x14ac:dyDescent="0.3">
      <c r="J3248" s="226"/>
    </row>
    <row r="3249" spans="2:12" x14ac:dyDescent="0.3">
      <c r="J3249" s="226"/>
    </row>
    <row r="3250" spans="2:12" x14ac:dyDescent="0.3">
      <c r="J3250" s="226"/>
    </row>
    <row r="3251" spans="2:12" x14ac:dyDescent="0.3">
      <c r="J3251" s="226"/>
    </row>
    <row r="3252" spans="2:12" x14ac:dyDescent="0.3">
      <c r="B3252" s="409"/>
      <c r="C3252" s="409"/>
      <c r="D3252" s="409"/>
      <c r="E3252" s="409"/>
      <c r="F3252" s="409"/>
      <c r="G3252" s="409"/>
      <c r="H3252" s="409"/>
      <c r="I3252" s="409"/>
      <c r="J3252" s="409"/>
      <c r="K3252" s="409"/>
      <c r="L3252" s="409"/>
    </row>
    <row r="3253" spans="2:12" ht="37.200000000000003" customHeight="1" x14ac:dyDescent="0.3">
      <c r="B3253" s="710" t="s">
        <v>1809</v>
      </c>
      <c r="C3253" s="710"/>
      <c r="D3253" s="710"/>
      <c r="E3253" s="710"/>
      <c r="F3253" s="710"/>
      <c r="G3253" s="710"/>
      <c r="H3253" s="710"/>
      <c r="I3253" s="710"/>
      <c r="J3253" s="710"/>
      <c r="K3253" s="710"/>
      <c r="L3253" s="710"/>
    </row>
    <row r="3254" spans="2:12" ht="17.399999999999999" x14ac:dyDescent="0.3">
      <c r="B3254" s="343"/>
      <c r="C3254" s="343"/>
      <c r="D3254" s="344"/>
      <c r="E3254" s="345"/>
      <c r="F3254" s="345"/>
      <c r="G3254" s="345"/>
      <c r="H3254" s="346"/>
      <c r="I3254" s="346"/>
      <c r="J3254" s="347"/>
      <c r="K3254" s="346"/>
      <c r="L3254" s="346"/>
    </row>
    <row r="3255" spans="2:12" x14ac:dyDescent="0.3">
      <c r="B3255" s="410" t="s">
        <v>1222</v>
      </c>
      <c r="C3255" s="232" t="s">
        <v>1223</v>
      </c>
      <c r="D3255" s="232"/>
      <c r="E3255" s="232"/>
      <c r="F3255" s="233"/>
      <c r="G3255" s="234"/>
      <c r="H3255" s="346"/>
      <c r="I3255" s="409"/>
      <c r="J3255" s="347"/>
      <c r="K3255" s="346"/>
      <c r="L3255" s="346"/>
    </row>
    <row r="3256" spans="2:12" x14ac:dyDescent="0.3">
      <c r="B3256" s="232" t="s">
        <v>1224</v>
      </c>
      <c r="C3256" s="235" t="s">
        <v>157</v>
      </c>
      <c r="D3256" s="411"/>
      <c r="E3256" s="412"/>
      <c r="F3256" s="233"/>
      <c r="G3256" s="234"/>
      <c r="H3256" s="346"/>
      <c r="I3256" s="346"/>
      <c r="J3256" s="347"/>
      <c r="K3256" s="346"/>
      <c r="L3256" s="346"/>
    </row>
    <row r="3257" spans="2:12" ht="15.6" customHeight="1" x14ac:dyDescent="0.3">
      <c r="B3257" s="232"/>
      <c r="C3257" s="236"/>
      <c r="D3257" s="237"/>
      <c r="E3257" s="238"/>
      <c r="F3257" s="239"/>
      <c r="G3257" s="240"/>
      <c r="H3257" s="346"/>
      <c r="I3257" s="346"/>
      <c r="J3257" s="347"/>
      <c r="K3257" s="346"/>
      <c r="L3257" s="346"/>
    </row>
    <row r="3258" spans="2:12" ht="39.75" customHeight="1" x14ac:dyDescent="0.3">
      <c r="B3258" s="413" t="s">
        <v>48</v>
      </c>
      <c r="C3258" s="236"/>
      <c r="D3258" s="237"/>
      <c r="E3258" s="238"/>
      <c r="F3258" s="238"/>
      <c r="G3258" s="238"/>
      <c r="H3258" s="346"/>
      <c r="I3258" s="346"/>
      <c r="J3258" s="347"/>
      <c r="K3258" s="346"/>
      <c r="L3258" s="346"/>
    </row>
    <row r="3259" spans="2:12" ht="17.7" customHeight="1" x14ac:dyDescent="0.3">
      <c r="B3259" s="235" t="s">
        <v>49</v>
      </c>
      <c r="C3259" s="62" t="s">
        <v>1004</v>
      </c>
      <c r="D3259" s="232"/>
      <c r="E3259" s="232"/>
      <c r="F3259" s="241" t="s">
        <v>50</v>
      </c>
      <c r="G3259" s="242" t="s">
        <v>5</v>
      </c>
      <c r="H3259" s="346"/>
      <c r="I3259" s="346"/>
      <c r="J3259" s="347"/>
      <c r="K3259" s="346"/>
      <c r="L3259" s="346"/>
    </row>
    <row r="3260" spans="2:12" ht="15" thickBot="1" x14ac:dyDescent="0.35">
      <c r="B3260" s="235" t="s">
        <v>51</v>
      </c>
      <c r="C3260" s="235" t="s">
        <v>1872</v>
      </c>
      <c r="D3260" s="235"/>
      <c r="E3260" s="235"/>
      <c r="F3260" s="235"/>
      <c r="G3260" s="235"/>
      <c r="H3260" s="235"/>
      <c r="I3260" s="235"/>
      <c r="J3260" s="235"/>
      <c r="K3260" s="346"/>
      <c r="L3260" s="346"/>
    </row>
    <row r="3261" spans="2:12" ht="15" thickTop="1" x14ac:dyDescent="0.3">
      <c r="B3261" s="414" t="s">
        <v>52</v>
      </c>
      <c r="C3261" s="243"/>
      <c r="D3261" s="244"/>
      <c r="E3261" s="245"/>
      <c r="F3261" s="246"/>
      <c r="G3261" s="247"/>
      <c r="H3261" s="393" t="s">
        <v>164</v>
      </c>
      <c r="I3261" s="394"/>
      <c r="J3261" s="394"/>
      <c r="K3261" s="394"/>
      <c r="L3261" s="395"/>
    </row>
    <row r="3262" spans="2:12" x14ac:dyDescent="0.3">
      <c r="B3262" s="415" t="s">
        <v>53</v>
      </c>
      <c r="C3262" s="248" t="s">
        <v>1</v>
      </c>
      <c r="D3262" s="249" t="s">
        <v>54</v>
      </c>
      <c r="E3262" s="250" t="s">
        <v>23</v>
      </c>
      <c r="F3262" s="250" t="s">
        <v>55</v>
      </c>
      <c r="G3262" s="251" t="s">
        <v>56</v>
      </c>
      <c r="H3262" s="416" t="s">
        <v>158</v>
      </c>
      <c r="I3262" s="466" t="s">
        <v>159</v>
      </c>
      <c r="J3262" s="466" t="s">
        <v>160</v>
      </c>
      <c r="K3262" s="466" t="s">
        <v>161</v>
      </c>
      <c r="L3262" s="467" t="s">
        <v>162</v>
      </c>
    </row>
    <row r="3263" spans="2:12" x14ac:dyDescent="0.3">
      <c r="B3263" s="348"/>
      <c r="C3263" s="253"/>
      <c r="D3263" s="254"/>
      <c r="E3263" s="255">
        <v>0</v>
      </c>
      <c r="F3263" s="256"/>
      <c r="G3263" s="26">
        <v>0</v>
      </c>
      <c r="H3263" s="419">
        <v>0</v>
      </c>
      <c r="I3263" s="349" t="s">
        <v>1226</v>
      </c>
      <c r="J3263" s="339"/>
      <c r="K3263" s="420"/>
      <c r="L3263" s="421">
        <v>0</v>
      </c>
    </row>
    <row r="3264" spans="2:12" x14ac:dyDescent="0.3">
      <c r="B3264" s="422">
        <v>0</v>
      </c>
      <c r="C3264" s="253"/>
      <c r="D3264" s="254">
        <v>0</v>
      </c>
      <c r="E3264" s="255">
        <v>0</v>
      </c>
      <c r="F3264" s="256"/>
      <c r="G3264" s="26">
        <v>0</v>
      </c>
      <c r="H3264" s="419">
        <v>0</v>
      </c>
      <c r="I3264" s="349" t="s">
        <v>1227</v>
      </c>
      <c r="J3264" s="339">
        <v>0</v>
      </c>
      <c r="K3264" s="420">
        <v>0</v>
      </c>
      <c r="L3264" s="421">
        <v>0</v>
      </c>
    </row>
    <row r="3265" spans="2:13" x14ac:dyDescent="0.3">
      <c r="B3265" s="422">
        <v>0</v>
      </c>
      <c r="C3265" s="253"/>
      <c r="D3265" s="254">
        <v>0</v>
      </c>
      <c r="E3265" s="255">
        <v>0</v>
      </c>
      <c r="F3265" s="256"/>
      <c r="G3265" s="26">
        <v>0</v>
      </c>
      <c r="H3265" s="419">
        <v>0</v>
      </c>
      <c r="I3265" s="349" t="s">
        <v>1228</v>
      </c>
      <c r="J3265" s="339">
        <v>0</v>
      </c>
      <c r="K3265" s="420">
        <v>0</v>
      </c>
      <c r="L3265" s="421">
        <v>0</v>
      </c>
    </row>
    <row r="3266" spans="2:13" x14ac:dyDescent="0.3">
      <c r="B3266" s="422">
        <v>0</v>
      </c>
      <c r="C3266" s="253"/>
      <c r="D3266" s="254">
        <v>0</v>
      </c>
      <c r="E3266" s="255">
        <v>0</v>
      </c>
      <c r="F3266" s="256"/>
      <c r="G3266" s="26">
        <v>0</v>
      </c>
      <c r="H3266" s="419">
        <v>0</v>
      </c>
      <c r="I3266" s="349" t="s">
        <v>1229</v>
      </c>
      <c r="J3266" s="339">
        <v>0</v>
      </c>
      <c r="K3266" s="420">
        <v>0</v>
      </c>
      <c r="L3266" s="421">
        <v>0</v>
      </c>
    </row>
    <row r="3267" spans="2:13" x14ac:dyDescent="0.3">
      <c r="B3267" s="422">
        <v>0</v>
      </c>
      <c r="C3267" s="253"/>
      <c r="D3267" s="254">
        <v>0</v>
      </c>
      <c r="E3267" s="255">
        <v>0</v>
      </c>
      <c r="F3267" s="256"/>
      <c r="G3267" s="26">
        <v>0</v>
      </c>
      <c r="H3267" s="419">
        <v>0</v>
      </c>
      <c r="I3267" s="349" t="s">
        <v>1230</v>
      </c>
      <c r="J3267" s="339">
        <v>0</v>
      </c>
      <c r="K3267" s="420">
        <v>0</v>
      </c>
      <c r="L3267" s="421">
        <v>0</v>
      </c>
    </row>
    <row r="3268" spans="2:13" x14ac:dyDescent="0.3">
      <c r="B3268" s="422" t="s">
        <v>73</v>
      </c>
      <c r="C3268" s="253"/>
      <c r="D3268" s="254">
        <v>0</v>
      </c>
      <c r="E3268" s="255">
        <v>0</v>
      </c>
      <c r="F3268" s="256"/>
      <c r="G3268" s="26">
        <v>3.69</v>
      </c>
      <c r="H3268" s="419">
        <v>8.2459021888512726E-3</v>
      </c>
      <c r="I3268" s="349" t="s">
        <v>1231</v>
      </c>
      <c r="J3268" s="61" t="s">
        <v>165</v>
      </c>
      <c r="K3268" s="100">
        <v>0.4</v>
      </c>
      <c r="L3268" s="101">
        <v>3.2983608755405092E-3</v>
      </c>
      <c r="M3268" s="62">
        <v>18</v>
      </c>
    </row>
    <row r="3269" spans="2:13" x14ac:dyDescent="0.3">
      <c r="B3269" s="422" t="s">
        <v>57</v>
      </c>
      <c r="C3269" s="253"/>
      <c r="D3269" s="259"/>
      <c r="E3269" s="255"/>
      <c r="F3269" s="256"/>
      <c r="G3269" s="260">
        <v>3.69</v>
      </c>
      <c r="H3269" s="425" t="s">
        <v>57</v>
      </c>
      <c r="I3269" s="350" t="s">
        <v>156</v>
      </c>
      <c r="J3269" s="351"/>
      <c r="K3269" s="468" t="s">
        <v>156</v>
      </c>
      <c r="L3269" s="427">
        <v>3.2983608755405092E-3</v>
      </c>
    </row>
    <row r="3270" spans="2:13" x14ac:dyDescent="0.3">
      <c r="B3270" s="428" t="s">
        <v>22</v>
      </c>
      <c r="C3270" s="263"/>
      <c r="D3270" s="264"/>
      <c r="E3270" s="265"/>
      <c r="F3270" s="266"/>
      <c r="G3270" s="267"/>
      <c r="H3270" s="429"/>
      <c r="I3270" s="174"/>
      <c r="J3270" s="175"/>
      <c r="K3270" s="469"/>
      <c r="L3270" s="270"/>
    </row>
    <row r="3271" spans="2:13" x14ac:dyDescent="0.3">
      <c r="B3271" s="431" t="s">
        <v>58</v>
      </c>
      <c r="C3271" s="271" t="s">
        <v>1</v>
      </c>
      <c r="D3271" s="329" t="s">
        <v>59</v>
      </c>
      <c r="E3271" s="272" t="s">
        <v>23</v>
      </c>
      <c r="F3271" s="272" t="s">
        <v>55</v>
      </c>
      <c r="G3271" s="273" t="s">
        <v>56</v>
      </c>
      <c r="H3271" s="416" t="s">
        <v>158</v>
      </c>
      <c r="I3271" s="466" t="s">
        <v>159</v>
      </c>
      <c r="J3271" s="466" t="s">
        <v>160</v>
      </c>
      <c r="K3271" s="470" t="s">
        <v>161</v>
      </c>
      <c r="L3271" s="418" t="s">
        <v>162</v>
      </c>
    </row>
    <row r="3272" spans="2:13" x14ac:dyDescent="0.3">
      <c r="B3272" s="8" t="s">
        <v>24</v>
      </c>
      <c r="C3272" s="25">
        <v>1</v>
      </c>
      <c r="D3272" s="3">
        <v>4.05</v>
      </c>
      <c r="E3272" s="26">
        <v>4.05</v>
      </c>
      <c r="F3272" s="26">
        <v>8</v>
      </c>
      <c r="G3272" s="26">
        <v>32.4</v>
      </c>
      <c r="H3272" s="433">
        <v>7.2403043609425816E-2</v>
      </c>
      <c r="I3272" s="97"/>
      <c r="J3272" s="434" t="s">
        <v>163</v>
      </c>
      <c r="K3272" s="435">
        <v>1</v>
      </c>
      <c r="L3272" s="436">
        <v>7.2403043609425816E-2</v>
      </c>
      <c r="M3272" s="62">
        <v>101</v>
      </c>
    </row>
    <row r="3273" spans="2:13" x14ac:dyDescent="0.3">
      <c r="B3273" s="8" t="s">
        <v>26</v>
      </c>
      <c r="C3273" s="25">
        <v>1</v>
      </c>
      <c r="D3273" s="3">
        <v>4.0999999999999996</v>
      </c>
      <c r="E3273" s="26">
        <v>4.0999999999999996</v>
      </c>
      <c r="F3273" s="26">
        <v>8</v>
      </c>
      <c r="G3273" s="26">
        <v>32.799999999999997</v>
      </c>
      <c r="H3273" s="419">
        <v>7.329690834534465E-2</v>
      </c>
      <c r="I3273" s="99"/>
      <c r="J3273" s="423" t="s">
        <v>163</v>
      </c>
      <c r="K3273" s="424">
        <v>1</v>
      </c>
      <c r="L3273" s="421">
        <v>7.329690834534465E-2</v>
      </c>
      <c r="M3273" s="62">
        <v>104</v>
      </c>
    </row>
    <row r="3274" spans="2:13" x14ac:dyDescent="0.3">
      <c r="B3274" s="8" t="s">
        <v>69</v>
      </c>
      <c r="C3274" s="25">
        <v>0.1</v>
      </c>
      <c r="D3274" s="3">
        <v>4.55</v>
      </c>
      <c r="E3274" s="26">
        <v>0.45500000000000002</v>
      </c>
      <c r="F3274" s="27">
        <v>1</v>
      </c>
      <c r="G3274" s="26">
        <v>0.45500000000000002</v>
      </c>
      <c r="H3274" s="419">
        <v>1.0167711371076773E-3</v>
      </c>
      <c r="I3274" s="99"/>
      <c r="J3274" s="423" t="s">
        <v>163</v>
      </c>
      <c r="K3274" s="424">
        <v>1</v>
      </c>
      <c r="L3274" s="421">
        <v>1.0167711371076773E-3</v>
      </c>
      <c r="M3274" s="62">
        <v>113</v>
      </c>
    </row>
    <row r="3275" spans="2:13" x14ac:dyDescent="0.3">
      <c r="B3275" s="8" t="s">
        <v>150</v>
      </c>
      <c r="C3275" s="25">
        <v>1</v>
      </c>
      <c r="D3275" s="3">
        <v>4.0999999999999996</v>
      </c>
      <c r="E3275" s="26">
        <v>4.0999999999999996</v>
      </c>
      <c r="F3275" s="26">
        <v>1</v>
      </c>
      <c r="G3275" s="26">
        <v>4.0999999999999996</v>
      </c>
      <c r="H3275" s="419">
        <v>9.1621135431680812E-3</v>
      </c>
      <c r="I3275" s="99"/>
      <c r="J3275" s="423" t="s">
        <v>163</v>
      </c>
      <c r="K3275" s="424">
        <v>1</v>
      </c>
      <c r="L3275" s="421">
        <v>9.1621135431680812E-3</v>
      </c>
      <c r="M3275" s="62">
        <v>100</v>
      </c>
    </row>
    <row r="3276" spans="2:13" x14ac:dyDescent="0.3">
      <c r="B3276" s="8" t="s">
        <v>35</v>
      </c>
      <c r="C3276" s="25">
        <v>1</v>
      </c>
      <c r="D3276" s="3">
        <v>4.05</v>
      </c>
      <c r="E3276" s="26">
        <v>4.05</v>
      </c>
      <c r="F3276" s="26">
        <v>1</v>
      </c>
      <c r="G3276" s="26">
        <v>4.05</v>
      </c>
      <c r="H3276" s="419">
        <v>9.050380451178227E-3</v>
      </c>
      <c r="I3276" s="99"/>
      <c r="J3276" s="423" t="s">
        <v>163</v>
      </c>
      <c r="K3276" s="424">
        <v>1</v>
      </c>
      <c r="L3276" s="421">
        <v>9.050380451178227E-3</v>
      </c>
      <c r="M3276" s="62">
        <v>120</v>
      </c>
    </row>
    <row r="3277" spans="2:13" x14ac:dyDescent="0.3">
      <c r="B3277" s="422">
        <v>0</v>
      </c>
      <c r="C3277" s="253"/>
      <c r="D3277" s="254">
        <v>0</v>
      </c>
      <c r="E3277" s="255">
        <v>0</v>
      </c>
      <c r="F3277" s="255"/>
      <c r="G3277" s="257">
        <v>0</v>
      </c>
      <c r="H3277" s="437">
        <v>0</v>
      </c>
      <c r="I3277" s="258" t="s">
        <v>1230</v>
      </c>
      <c r="J3277" s="339">
        <v>0</v>
      </c>
      <c r="K3277" s="420">
        <v>0</v>
      </c>
      <c r="L3277" s="421">
        <v>0</v>
      </c>
    </row>
    <row r="3278" spans="2:13" x14ac:dyDescent="0.3">
      <c r="B3278" s="422">
        <v>0</v>
      </c>
      <c r="C3278" s="253"/>
      <c r="D3278" s="254">
        <v>0</v>
      </c>
      <c r="E3278" s="255">
        <v>0</v>
      </c>
      <c r="F3278" s="256"/>
      <c r="G3278" s="257">
        <v>0</v>
      </c>
      <c r="H3278" s="437">
        <v>0</v>
      </c>
      <c r="I3278" s="258" t="s">
        <v>1231</v>
      </c>
      <c r="J3278" s="339">
        <v>0</v>
      </c>
      <c r="K3278" s="420">
        <v>0</v>
      </c>
      <c r="L3278" s="421">
        <v>0</v>
      </c>
    </row>
    <row r="3279" spans="2:13" x14ac:dyDescent="0.3">
      <c r="B3279" s="422">
        <v>0</v>
      </c>
      <c r="C3279" s="253"/>
      <c r="D3279" s="254">
        <v>0</v>
      </c>
      <c r="E3279" s="255">
        <v>0</v>
      </c>
      <c r="F3279" s="256"/>
      <c r="G3279" s="257">
        <v>0</v>
      </c>
      <c r="H3279" s="437">
        <v>0</v>
      </c>
      <c r="I3279" s="258" t="s">
        <v>1237</v>
      </c>
      <c r="J3279" s="339">
        <v>0</v>
      </c>
      <c r="K3279" s="420">
        <v>0</v>
      </c>
      <c r="L3279" s="421">
        <v>0</v>
      </c>
    </row>
    <row r="3280" spans="2:13" x14ac:dyDescent="0.3">
      <c r="B3280" s="422">
        <v>0</v>
      </c>
      <c r="C3280" s="253"/>
      <c r="D3280" s="254">
        <v>0</v>
      </c>
      <c r="E3280" s="255">
        <v>0</v>
      </c>
      <c r="F3280" s="256"/>
      <c r="G3280" s="257">
        <v>0</v>
      </c>
      <c r="H3280" s="437">
        <v>0</v>
      </c>
      <c r="I3280" s="258" t="s">
        <v>1238</v>
      </c>
      <c r="J3280" s="339">
        <v>0</v>
      </c>
      <c r="K3280" s="420">
        <v>0</v>
      </c>
      <c r="L3280" s="421">
        <v>0</v>
      </c>
    </row>
    <row r="3281" spans="2:13" x14ac:dyDescent="0.3">
      <c r="B3281" s="422" t="s">
        <v>60</v>
      </c>
      <c r="C3281" s="253"/>
      <c r="D3281" s="259"/>
      <c r="E3281" s="255"/>
      <c r="F3281" s="256"/>
      <c r="G3281" s="260">
        <v>73.804999999999978</v>
      </c>
      <c r="H3281" s="438" t="s">
        <v>60</v>
      </c>
      <c r="I3281" s="261" t="s">
        <v>156</v>
      </c>
      <c r="J3281" s="262"/>
      <c r="K3281" s="426" t="s">
        <v>156</v>
      </c>
      <c r="L3281" s="439">
        <v>0.16492921708622449</v>
      </c>
    </row>
    <row r="3282" spans="2:13" x14ac:dyDescent="0.3">
      <c r="B3282" s="428" t="s">
        <v>38</v>
      </c>
      <c r="C3282" s="263"/>
      <c r="D3282" s="264"/>
      <c r="E3282" s="276"/>
      <c r="F3282" s="266"/>
      <c r="G3282" s="277"/>
      <c r="H3282" s="278"/>
      <c r="I3282" s="279"/>
      <c r="J3282" s="280"/>
      <c r="K3282" s="281"/>
      <c r="L3282" s="282"/>
    </row>
    <row r="3283" spans="2:13" x14ac:dyDescent="0.3">
      <c r="B3283" s="415" t="s">
        <v>53</v>
      </c>
      <c r="C3283" s="263"/>
      <c r="D3283" s="283" t="s">
        <v>0</v>
      </c>
      <c r="E3283" s="284" t="s">
        <v>1</v>
      </c>
      <c r="F3283" s="440" t="s">
        <v>61</v>
      </c>
      <c r="G3283" s="251" t="s">
        <v>56</v>
      </c>
      <c r="H3283" s="441" t="s">
        <v>158</v>
      </c>
      <c r="I3283" s="472" t="s">
        <v>159</v>
      </c>
      <c r="J3283" s="472" t="s">
        <v>160</v>
      </c>
      <c r="K3283" s="473" t="s">
        <v>161</v>
      </c>
      <c r="L3283" s="444" t="s">
        <v>162</v>
      </c>
    </row>
    <row r="3284" spans="2:13" x14ac:dyDescent="0.3">
      <c r="B3284" s="445" t="s">
        <v>1339</v>
      </c>
      <c r="C3284" s="263"/>
      <c r="D3284" s="283" t="s">
        <v>5</v>
      </c>
      <c r="E3284" s="286">
        <v>1</v>
      </c>
      <c r="F3284" s="287">
        <v>120</v>
      </c>
      <c r="G3284" s="26">
        <v>120</v>
      </c>
      <c r="H3284" s="419">
        <v>0.26815942077565114</v>
      </c>
      <c r="I3284" s="352" t="s">
        <v>1232</v>
      </c>
      <c r="J3284" s="339" t="s">
        <v>163</v>
      </c>
      <c r="K3284" s="420">
        <v>1</v>
      </c>
      <c r="L3284" s="421">
        <v>0.26815942077565114</v>
      </c>
    </row>
    <row r="3285" spans="2:13" x14ac:dyDescent="0.3">
      <c r="B3285" s="422" t="s">
        <v>1782</v>
      </c>
      <c r="C3285" s="289"/>
      <c r="D3285" s="290" t="s">
        <v>5</v>
      </c>
      <c r="E3285" s="291">
        <v>1</v>
      </c>
      <c r="F3285" s="292">
        <v>250</v>
      </c>
      <c r="G3285" s="26">
        <v>250</v>
      </c>
      <c r="H3285" s="419">
        <v>0.55866545994927319</v>
      </c>
      <c r="I3285" s="349" t="s">
        <v>1226</v>
      </c>
      <c r="J3285" s="339" t="s">
        <v>163</v>
      </c>
      <c r="K3285" s="420">
        <v>1</v>
      </c>
      <c r="L3285" s="421">
        <v>0.55866545994927319</v>
      </c>
    </row>
    <row r="3286" spans="2:13" x14ac:dyDescent="0.3">
      <c r="B3286" s="458"/>
      <c r="C3286" s="289"/>
      <c r="D3286" s="290"/>
      <c r="E3286" s="291"/>
      <c r="F3286" s="292"/>
      <c r="G3286" s="26">
        <v>0</v>
      </c>
      <c r="H3286" s="419">
        <v>0</v>
      </c>
      <c r="I3286" s="349" t="s">
        <v>1227</v>
      </c>
      <c r="J3286" s="339"/>
      <c r="K3286" s="420"/>
      <c r="L3286" s="421">
        <v>0</v>
      </c>
    </row>
    <row r="3287" spans="2:13" x14ac:dyDescent="0.3">
      <c r="B3287" s="458"/>
      <c r="C3287" s="289"/>
      <c r="D3287" s="290"/>
      <c r="E3287" s="291"/>
      <c r="F3287" s="292"/>
      <c r="G3287" s="26">
        <v>0</v>
      </c>
      <c r="H3287" s="419">
        <v>0</v>
      </c>
      <c r="I3287" s="349"/>
      <c r="J3287" s="339"/>
      <c r="K3287" s="420"/>
      <c r="L3287" s="421">
        <v>0</v>
      </c>
    </row>
    <row r="3288" spans="2:13" ht="24.75" customHeight="1" x14ac:dyDescent="0.3">
      <c r="B3288" s="422"/>
      <c r="C3288" s="289"/>
      <c r="D3288" s="290"/>
      <c r="E3288" s="291"/>
      <c r="F3288" s="292"/>
      <c r="G3288" s="26">
        <v>0</v>
      </c>
      <c r="H3288" s="419">
        <v>0</v>
      </c>
      <c r="I3288" s="349" t="s">
        <v>1232</v>
      </c>
      <c r="J3288" s="339"/>
      <c r="K3288" s="420"/>
      <c r="L3288" s="421">
        <v>0</v>
      </c>
      <c r="M3288" s="409" t="s">
        <v>1244</v>
      </c>
    </row>
    <row r="3289" spans="2:13" ht="18.600000000000001" customHeight="1" x14ac:dyDescent="0.3">
      <c r="B3289" s="422"/>
      <c r="C3289" s="289"/>
      <c r="D3289" s="290"/>
      <c r="E3289" s="291"/>
      <c r="F3289" s="292"/>
      <c r="G3289" s="26">
        <v>0</v>
      </c>
      <c r="H3289" s="419">
        <v>0</v>
      </c>
      <c r="I3289" s="349"/>
      <c r="J3289" s="339"/>
      <c r="K3289" s="420"/>
      <c r="L3289" s="421">
        <v>0</v>
      </c>
    </row>
    <row r="3290" spans="2:13" ht="18.600000000000001" customHeight="1" x14ac:dyDescent="0.3">
      <c r="B3290" s="422"/>
      <c r="C3290" s="289"/>
      <c r="D3290" s="290"/>
      <c r="E3290" s="291"/>
      <c r="F3290" s="292"/>
      <c r="G3290" s="26">
        <v>0</v>
      </c>
      <c r="H3290" s="419">
        <v>0</v>
      </c>
      <c r="I3290" s="349"/>
      <c r="J3290" s="339"/>
      <c r="K3290" s="420"/>
      <c r="L3290" s="421">
        <v>0</v>
      </c>
    </row>
    <row r="3291" spans="2:13" ht="18.600000000000001" customHeight="1" x14ac:dyDescent="0.3">
      <c r="B3291" s="422"/>
      <c r="C3291" s="289"/>
      <c r="D3291" s="290"/>
      <c r="E3291" s="291"/>
      <c r="F3291" s="292"/>
      <c r="G3291" s="26">
        <v>0</v>
      </c>
      <c r="H3291" s="419">
        <v>0</v>
      </c>
      <c r="I3291" s="349"/>
      <c r="J3291" s="339"/>
      <c r="K3291" s="420"/>
      <c r="L3291" s="421">
        <v>0</v>
      </c>
    </row>
    <row r="3292" spans="2:13" ht="18.600000000000001" customHeight="1" x14ac:dyDescent="0.3">
      <c r="B3292" s="422"/>
      <c r="C3292" s="289"/>
      <c r="D3292" s="290"/>
      <c r="E3292" s="291"/>
      <c r="F3292" s="292"/>
      <c r="G3292" s="26">
        <v>0</v>
      </c>
      <c r="H3292" s="419">
        <v>0</v>
      </c>
      <c r="I3292" s="349"/>
      <c r="J3292" s="339"/>
      <c r="K3292" s="420"/>
      <c r="L3292" s="421">
        <v>0</v>
      </c>
    </row>
    <row r="3293" spans="2:13" ht="18.600000000000001" customHeight="1" x14ac:dyDescent="0.3">
      <c r="B3293" s="422"/>
      <c r="C3293" s="289"/>
      <c r="D3293" s="290"/>
      <c r="E3293" s="291"/>
      <c r="F3293" s="292"/>
      <c r="G3293" s="26">
        <v>0</v>
      </c>
      <c r="H3293" s="419">
        <v>0</v>
      </c>
      <c r="I3293" s="349"/>
      <c r="J3293" s="339"/>
      <c r="K3293" s="420"/>
      <c r="L3293" s="421">
        <v>0</v>
      </c>
    </row>
    <row r="3294" spans="2:13" ht="18.600000000000001" customHeight="1" x14ac:dyDescent="0.3">
      <c r="B3294" s="422"/>
      <c r="C3294" s="289"/>
      <c r="D3294" s="290"/>
      <c r="E3294" s="291"/>
      <c r="F3294" s="292"/>
      <c r="G3294" s="26">
        <v>0</v>
      </c>
      <c r="H3294" s="419">
        <v>0</v>
      </c>
      <c r="I3294" s="349"/>
      <c r="J3294" s="339"/>
      <c r="K3294" s="420"/>
      <c r="L3294" s="421">
        <v>0</v>
      </c>
    </row>
    <row r="3295" spans="2:13" x14ac:dyDescent="0.3">
      <c r="B3295" s="422"/>
      <c r="C3295" s="289"/>
      <c r="D3295" s="290"/>
      <c r="E3295" s="291"/>
      <c r="F3295" s="292"/>
      <c r="G3295" s="26">
        <v>0</v>
      </c>
      <c r="H3295" s="419">
        <v>0</v>
      </c>
      <c r="I3295" s="349" t="s">
        <v>1226</v>
      </c>
      <c r="J3295" s="339"/>
      <c r="K3295" s="420"/>
      <c r="L3295" s="421">
        <v>0</v>
      </c>
      <c r="M3295" s="409" t="s">
        <v>1335</v>
      </c>
    </row>
    <row r="3296" spans="2:13" x14ac:dyDescent="0.3">
      <c r="B3296" s="422"/>
      <c r="C3296" s="289"/>
      <c r="D3296" s="290"/>
      <c r="E3296" s="291"/>
      <c r="F3296" s="292"/>
      <c r="G3296" s="26">
        <v>0</v>
      </c>
      <c r="H3296" s="419">
        <v>0</v>
      </c>
      <c r="I3296" s="349"/>
      <c r="J3296" s="339"/>
      <c r="K3296" s="420"/>
      <c r="L3296" s="421">
        <v>0</v>
      </c>
    </row>
    <row r="3297" spans="2:12" x14ac:dyDescent="0.3">
      <c r="B3297" s="422"/>
      <c r="C3297" s="289"/>
      <c r="D3297" s="290"/>
      <c r="E3297" s="291"/>
      <c r="F3297" s="292"/>
      <c r="G3297" s="26">
        <v>0</v>
      </c>
      <c r="H3297" s="419">
        <v>0</v>
      </c>
      <c r="I3297" s="349"/>
      <c r="J3297" s="339"/>
      <c r="K3297" s="420"/>
      <c r="L3297" s="421">
        <v>0</v>
      </c>
    </row>
    <row r="3298" spans="2:12" x14ac:dyDescent="0.3">
      <c r="B3298" s="422">
        <v>0</v>
      </c>
      <c r="C3298" s="289"/>
      <c r="D3298" s="254">
        <v>0</v>
      </c>
      <c r="E3298" s="291"/>
      <c r="F3298" s="292"/>
      <c r="G3298" s="26">
        <v>0</v>
      </c>
      <c r="H3298" s="419">
        <v>0</v>
      </c>
      <c r="I3298" s="349" t="s">
        <v>1227</v>
      </c>
      <c r="J3298" s="339">
        <v>0</v>
      </c>
      <c r="K3298" s="420">
        <v>0</v>
      </c>
      <c r="L3298" s="421">
        <v>0</v>
      </c>
    </row>
    <row r="3299" spans="2:12" x14ac:dyDescent="0.3">
      <c r="B3299" s="422">
        <v>0</v>
      </c>
      <c r="C3299" s="289"/>
      <c r="D3299" s="254">
        <v>0</v>
      </c>
      <c r="E3299" s="291"/>
      <c r="F3299" s="292"/>
      <c r="G3299" s="26">
        <v>0</v>
      </c>
      <c r="H3299" s="419">
        <v>0</v>
      </c>
      <c r="I3299" s="349" t="s">
        <v>1228</v>
      </c>
      <c r="J3299" s="339">
        <v>0</v>
      </c>
      <c r="K3299" s="420">
        <v>0</v>
      </c>
      <c r="L3299" s="421">
        <v>0</v>
      </c>
    </row>
    <row r="3300" spans="2:12" x14ac:dyDescent="0.3">
      <c r="B3300" s="449" t="s">
        <v>62</v>
      </c>
      <c r="C3300" s="293"/>
      <c r="D3300" s="294"/>
      <c r="E3300" s="295"/>
      <c r="F3300" s="296"/>
      <c r="G3300" s="260">
        <v>370</v>
      </c>
      <c r="H3300" s="438" t="s">
        <v>62</v>
      </c>
      <c r="I3300" s="350" t="s">
        <v>156</v>
      </c>
      <c r="J3300" s="351"/>
      <c r="K3300" s="468" t="s">
        <v>156</v>
      </c>
      <c r="L3300" s="439">
        <v>0.82682488072492433</v>
      </c>
    </row>
    <row r="3301" spans="2:12" x14ac:dyDescent="0.3">
      <c r="B3301" s="428" t="s">
        <v>63</v>
      </c>
      <c r="C3301" s="263"/>
      <c r="D3301" s="264"/>
      <c r="E3301" s="265"/>
      <c r="F3301" s="266"/>
      <c r="G3301" s="277"/>
      <c r="H3301" s="278"/>
      <c r="I3301" s="279"/>
      <c r="J3301" s="280"/>
      <c r="K3301" s="281"/>
      <c r="L3301" s="282">
        <v>0</v>
      </c>
    </row>
    <row r="3302" spans="2:12" x14ac:dyDescent="0.3">
      <c r="B3302" s="415" t="s">
        <v>53</v>
      </c>
      <c r="C3302" s="297"/>
      <c r="D3302" s="249" t="s">
        <v>0</v>
      </c>
      <c r="E3302" s="250" t="s">
        <v>1</v>
      </c>
      <c r="F3302" s="272" t="s">
        <v>61</v>
      </c>
      <c r="G3302" s="285" t="s">
        <v>56</v>
      </c>
      <c r="H3302" s="441" t="s">
        <v>158</v>
      </c>
      <c r="I3302" s="472" t="s">
        <v>159</v>
      </c>
      <c r="J3302" s="472" t="s">
        <v>160</v>
      </c>
      <c r="K3302" s="473" t="s">
        <v>161</v>
      </c>
      <c r="L3302" s="444" t="s">
        <v>162</v>
      </c>
    </row>
    <row r="3303" spans="2:12" x14ac:dyDescent="0.3">
      <c r="B3303" s="422">
        <v>0</v>
      </c>
      <c r="C3303" s="289"/>
      <c r="D3303" s="254">
        <v>0</v>
      </c>
      <c r="E3303" s="255"/>
      <c r="F3303" s="292"/>
      <c r="G3303" s="288">
        <v>0</v>
      </c>
      <c r="H3303" s="450">
        <v>0</v>
      </c>
      <c r="I3303" s="352" t="s">
        <v>1232</v>
      </c>
      <c r="J3303" s="451">
        <v>0</v>
      </c>
      <c r="K3303" s="452">
        <v>0</v>
      </c>
      <c r="L3303" s="453">
        <v>0</v>
      </c>
    </row>
    <row r="3304" spans="2:12" x14ac:dyDescent="0.3">
      <c r="B3304" s="422">
        <v>0</v>
      </c>
      <c r="C3304" s="289"/>
      <c r="D3304" s="254">
        <v>0</v>
      </c>
      <c r="E3304" s="255"/>
      <c r="F3304" s="292"/>
      <c r="G3304" s="257">
        <v>0</v>
      </c>
      <c r="H3304" s="437">
        <v>0</v>
      </c>
      <c r="I3304" s="349" t="s">
        <v>1226</v>
      </c>
      <c r="J3304" s="339">
        <v>0</v>
      </c>
      <c r="K3304" s="420">
        <v>0</v>
      </c>
      <c r="L3304" s="454">
        <v>0</v>
      </c>
    </row>
    <row r="3305" spans="2:12" x14ac:dyDescent="0.3">
      <c r="B3305" s="422">
        <v>0</v>
      </c>
      <c r="C3305" s="289"/>
      <c r="D3305" s="254">
        <v>0</v>
      </c>
      <c r="E3305" s="255"/>
      <c r="F3305" s="292"/>
      <c r="G3305" s="257">
        <v>0</v>
      </c>
      <c r="H3305" s="437">
        <v>0</v>
      </c>
      <c r="I3305" s="349" t="s">
        <v>1229</v>
      </c>
      <c r="J3305" s="339">
        <v>0</v>
      </c>
      <c r="K3305" s="420">
        <v>0</v>
      </c>
      <c r="L3305" s="454">
        <v>0</v>
      </c>
    </row>
    <row r="3306" spans="2:12" ht="15" thickBot="1" x14ac:dyDescent="0.35">
      <c r="B3306" s="455" t="s">
        <v>64</v>
      </c>
      <c r="C3306" s="298"/>
      <c r="D3306" s="299"/>
      <c r="E3306" s="300"/>
      <c r="F3306" s="301"/>
      <c r="G3306" s="288">
        <v>0</v>
      </c>
      <c r="H3306" s="438" t="s">
        <v>64</v>
      </c>
      <c r="I3306" s="350" t="s">
        <v>156</v>
      </c>
      <c r="J3306" s="351"/>
      <c r="K3306" s="468" t="s">
        <v>156</v>
      </c>
      <c r="L3306" s="439">
        <v>0</v>
      </c>
    </row>
    <row r="3307" spans="2:12" x14ac:dyDescent="0.3">
      <c r="B3307" s="235"/>
      <c r="C3307" s="302"/>
      <c r="D3307" s="303" t="s">
        <v>65</v>
      </c>
      <c r="E3307" s="304"/>
      <c r="F3307" s="305"/>
      <c r="G3307" s="306">
        <v>447.49499999999995</v>
      </c>
      <c r="H3307" s="307"/>
      <c r="I3307" s="353"/>
      <c r="J3307" s="354"/>
      <c r="K3307" s="353"/>
      <c r="L3307" s="310"/>
    </row>
    <row r="3308" spans="2:12" x14ac:dyDescent="0.3">
      <c r="B3308" s="232"/>
      <c r="C3308" s="302"/>
      <c r="D3308" s="311" t="s">
        <v>7</v>
      </c>
      <c r="E3308" s="312"/>
      <c r="F3308" s="313">
        <v>0.1</v>
      </c>
      <c r="G3308" s="73">
        <v>44.75</v>
      </c>
      <c r="H3308" s="314"/>
      <c r="I3308" s="355"/>
      <c r="J3308" s="356"/>
      <c r="K3308" s="474"/>
      <c r="L3308" s="317"/>
    </row>
    <row r="3309" spans="2:12" x14ac:dyDescent="0.3">
      <c r="B3309" s="232"/>
      <c r="C3309" s="302"/>
      <c r="D3309" s="311" t="s">
        <v>8</v>
      </c>
      <c r="E3309" s="312"/>
      <c r="F3309" s="313">
        <v>0.1</v>
      </c>
      <c r="G3309" s="73">
        <v>44.75</v>
      </c>
      <c r="H3309" s="314"/>
      <c r="I3309" s="355"/>
      <c r="J3309" s="356"/>
      <c r="K3309" s="474"/>
      <c r="L3309" s="317"/>
    </row>
    <row r="3310" spans="2:12" x14ac:dyDescent="0.3">
      <c r="B3310" s="409"/>
      <c r="C3310" s="302"/>
      <c r="D3310" s="318" t="s">
        <v>67</v>
      </c>
      <c r="E3310" s="319"/>
      <c r="F3310" s="305"/>
      <c r="G3310" s="76">
        <v>536.995</v>
      </c>
      <c r="H3310" s="314"/>
      <c r="I3310" s="355"/>
      <c r="J3310" s="356"/>
      <c r="K3310" s="474"/>
      <c r="L3310" s="317"/>
    </row>
    <row r="3311" spans="2:12" ht="15" thickBot="1" x14ac:dyDescent="0.35">
      <c r="B3311" s="232" t="s">
        <v>66</v>
      </c>
      <c r="C3311" s="302"/>
      <c r="D3311" s="320" t="s">
        <v>68</v>
      </c>
      <c r="E3311" s="321"/>
      <c r="F3311" s="322"/>
      <c r="G3311" s="78">
        <v>537</v>
      </c>
      <c r="H3311" s="323">
        <v>1</v>
      </c>
      <c r="I3311" s="357"/>
      <c r="J3311" s="358"/>
      <c r="K3311" s="475"/>
      <c r="L3311" s="326">
        <v>0.99505245868668923</v>
      </c>
    </row>
    <row r="3312" spans="2:12" x14ac:dyDescent="0.3">
      <c r="B3312" s="232"/>
      <c r="C3312" s="302"/>
      <c r="D3312" s="219"/>
      <c r="E3312" s="327"/>
      <c r="F3312" s="241"/>
      <c r="G3312" s="327"/>
      <c r="H3312" s="346"/>
      <c r="I3312" s="346"/>
      <c r="J3312" s="347"/>
      <c r="K3312" s="346"/>
      <c r="L3312" s="346"/>
    </row>
    <row r="3313" spans="2:12" x14ac:dyDescent="0.3">
      <c r="B3313" s="232"/>
      <c r="C3313" s="302"/>
      <c r="D3313" s="219"/>
      <c r="E3313" s="327"/>
      <c r="F3313" s="241"/>
      <c r="G3313" s="327"/>
      <c r="H3313" s="346"/>
      <c r="I3313" s="346"/>
      <c r="J3313" s="347"/>
      <c r="K3313" s="346"/>
      <c r="L3313" s="346"/>
    </row>
    <row r="3314" spans="2:12" x14ac:dyDescent="0.3">
      <c r="B3314" s="232"/>
      <c r="C3314" s="232"/>
      <c r="D3314" s="219"/>
      <c r="E3314" s="327"/>
      <c r="F3314" s="241"/>
      <c r="G3314" s="327"/>
      <c r="H3314" s="346"/>
      <c r="I3314" s="346"/>
      <c r="J3314" s="347"/>
      <c r="K3314" s="346"/>
      <c r="L3314" s="346"/>
    </row>
    <row r="3315" spans="2:12" x14ac:dyDescent="0.3">
      <c r="B3315" s="409"/>
      <c r="C3315" s="409"/>
      <c r="D3315" s="409"/>
      <c r="E3315" s="409"/>
      <c r="F3315" s="409"/>
      <c r="G3315" s="409"/>
      <c r="H3315" s="409"/>
      <c r="I3315" s="409"/>
      <c r="J3315" s="359"/>
      <c r="K3315" s="409"/>
      <c r="L3315" s="409"/>
    </row>
    <row r="3316" spans="2:12" x14ac:dyDescent="0.3">
      <c r="B3316" s="409"/>
      <c r="C3316" s="409"/>
      <c r="D3316" s="409"/>
      <c r="E3316" s="409"/>
      <c r="F3316" s="409"/>
      <c r="G3316" s="409"/>
      <c r="H3316" s="409"/>
      <c r="I3316" s="409"/>
      <c r="J3316" s="359"/>
      <c r="K3316" s="409"/>
      <c r="L3316" s="409"/>
    </row>
    <row r="3317" spans="2:12" x14ac:dyDescent="0.3">
      <c r="B3317" s="409"/>
      <c r="C3317" s="409"/>
      <c r="D3317" s="409"/>
      <c r="E3317" s="409"/>
      <c r="F3317" s="409"/>
      <c r="G3317" s="409"/>
      <c r="H3317" s="409"/>
      <c r="I3317" s="409"/>
      <c r="J3317" s="359"/>
      <c r="K3317" s="409"/>
      <c r="L3317" s="409"/>
    </row>
    <row r="3318" spans="2:12" x14ac:dyDescent="0.3">
      <c r="B3318" s="409"/>
      <c r="C3318" s="409"/>
      <c r="D3318" s="409"/>
      <c r="E3318" s="409"/>
      <c r="F3318" s="409"/>
      <c r="G3318" s="409"/>
      <c r="H3318" s="409"/>
      <c r="I3318" s="409"/>
      <c r="J3318" s="359"/>
      <c r="K3318" s="409"/>
      <c r="L3318" s="409"/>
    </row>
    <row r="3319" spans="2:12" x14ac:dyDescent="0.3">
      <c r="B3319" s="409"/>
      <c r="C3319" s="409"/>
      <c r="D3319" s="409"/>
      <c r="E3319" s="409"/>
      <c r="F3319" s="409"/>
      <c r="G3319" s="409"/>
      <c r="H3319" s="409"/>
      <c r="I3319" s="409"/>
      <c r="J3319" s="359"/>
      <c r="K3319" s="409"/>
      <c r="L3319" s="409"/>
    </row>
    <row r="3320" spans="2:12" x14ac:dyDescent="0.3">
      <c r="J3320" s="226"/>
    </row>
    <row r="3321" spans="2:12" ht="37.200000000000003" customHeight="1" x14ac:dyDescent="0.3">
      <c r="B3321" s="710" t="s">
        <v>1809</v>
      </c>
      <c r="C3321" s="710"/>
      <c r="D3321" s="710"/>
      <c r="E3321" s="710"/>
      <c r="F3321" s="710"/>
      <c r="G3321" s="710"/>
      <c r="H3321" s="710"/>
      <c r="I3321" s="710"/>
      <c r="J3321" s="710"/>
      <c r="K3321" s="710"/>
      <c r="L3321" s="710"/>
    </row>
    <row r="3322" spans="2:12" x14ac:dyDescent="0.3">
      <c r="B3322" s="227"/>
      <c r="C3322" s="227"/>
      <c r="D3322" s="228"/>
      <c r="E3322" s="229"/>
      <c r="F3322" s="229"/>
      <c r="G3322" s="229"/>
      <c r="H3322" s="230"/>
      <c r="I3322" s="230"/>
      <c r="J3322" s="231"/>
      <c r="K3322" s="230"/>
      <c r="L3322" s="230"/>
    </row>
    <row r="3323" spans="2:12" ht="34.5" customHeight="1" x14ac:dyDescent="0.3">
      <c r="B3323" s="410" t="s">
        <v>1222</v>
      </c>
      <c r="C3323" s="232" t="s">
        <v>1223</v>
      </c>
      <c r="D3323" s="232"/>
      <c r="E3323" s="232"/>
      <c r="F3323" s="233"/>
      <c r="G3323" s="234"/>
      <c r="H3323" s="230"/>
      <c r="J3323" s="231"/>
      <c r="K3323" s="230"/>
      <c r="L3323" s="230"/>
    </row>
    <row r="3324" spans="2:12" x14ac:dyDescent="0.3">
      <c r="B3324" s="232" t="s">
        <v>1224</v>
      </c>
      <c r="C3324" s="235" t="s">
        <v>157</v>
      </c>
      <c r="D3324" s="411"/>
      <c r="E3324" s="412"/>
      <c r="F3324" s="233"/>
      <c r="G3324" s="234"/>
      <c r="H3324" s="230"/>
      <c r="I3324" s="230"/>
      <c r="J3324" s="231"/>
      <c r="K3324" s="230"/>
      <c r="L3324" s="230"/>
    </row>
    <row r="3325" spans="2:12" x14ac:dyDescent="0.3">
      <c r="B3325" s="232"/>
      <c r="C3325" s="236"/>
      <c r="D3325" s="237"/>
      <c r="E3325" s="238"/>
      <c r="F3325" s="239"/>
      <c r="G3325" s="240"/>
      <c r="H3325" s="230"/>
      <c r="I3325" s="230"/>
      <c r="J3325" s="231"/>
      <c r="K3325" s="230"/>
      <c r="L3325" s="230"/>
    </row>
    <row r="3326" spans="2:12" ht="30" customHeight="1" x14ac:dyDescent="0.3">
      <c r="B3326" s="413" t="s">
        <v>48</v>
      </c>
      <c r="C3326" s="236"/>
      <c r="D3326" s="237"/>
      <c r="E3326" s="238"/>
      <c r="F3326" s="238"/>
      <c r="G3326" s="238"/>
      <c r="H3326" s="230"/>
      <c r="I3326" s="230"/>
      <c r="J3326" s="231"/>
      <c r="K3326" s="230"/>
      <c r="L3326" s="230"/>
    </row>
    <row r="3327" spans="2:12" ht="17.7" customHeight="1" x14ac:dyDescent="0.3">
      <c r="B3327" s="235" t="s">
        <v>49</v>
      </c>
      <c r="C3327" s="62" t="s">
        <v>1005</v>
      </c>
      <c r="D3327" s="232"/>
      <c r="E3327" s="232"/>
      <c r="F3327" s="241" t="s">
        <v>50</v>
      </c>
      <c r="G3327" s="242" t="s">
        <v>5</v>
      </c>
      <c r="H3327" s="230"/>
      <c r="I3327" s="230"/>
      <c r="J3327" s="231"/>
      <c r="K3327" s="230"/>
      <c r="L3327" s="230"/>
    </row>
    <row r="3328" spans="2:12" ht="15.45" customHeight="1" thickBot="1" x14ac:dyDescent="0.35">
      <c r="B3328" s="235" t="s">
        <v>51</v>
      </c>
      <c r="C3328" s="235" t="s">
        <v>1006</v>
      </c>
      <c r="D3328" s="235"/>
      <c r="E3328" s="235"/>
      <c r="F3328" s="235"/>
      <c r="G3328" s="235"/>
      <c r="H3328" s="235"/>
      <c r="I3328" s="235"/>
      <c r="J3328" s="235"/>
      <c r="K3328" s="230"/>
      <c r="L3328" s="230"/>
    </row>
    <row r="3329" spans="2:13" ht="15" thickTop="1" x14ac:dyDescent="0.3">
      <c r="B3329" s="414" t="s">
        <v>52</v>
      </c>
      <c r="C3329" s="243"/>
      <c r="D3329" s="244"/>
      <c r="E3329" s="245"/>
      <c r="F3329" s="246"/>
      <c r="G3329" s="247"/>
      <c r="H3329" s="396" t="s">
        <v>164</v>
      </c>
      <c r="I3329" s="397"/>
      <c r="J3329" s="397"/>
      <c r="K3329" s="397"/>
      <c r="L3329" s="398"/>
    </row>
    <row r="3330" spans="2:13" x14ac:dyDescent="0.3">
      <c r="B3330" s="415" t="s">
        <v>53</v>
      </c>
      <c r="C3330" s="248" t="s">
        <v>1</v>
      </c>
      <c r="D3330" s="249" t="s">
        <v>54</v>
      </c>
      <c r="E3330" s="250" t="s">
        <v>23</v>
      </c>
      <c r="F3330" s="250" t="s">
        <v>55</v>
      </c>
      <c r="G3330" s="251" t="s">
        <v>56</v>
      </c>
      <c r="H3330" s="416" t="s">
        <v>158</v>
      </c>
      <c r="I3330" s="417" t="s">
        <v>159</v>
      </c>
      <c r="J3330" s="417" t="s">
        <v>160</v>
      </c>
      <c r="K3330" s="417" t="s">
        <v>161</v>
      </c>
      <c r="L3330" s="418" t="s">
        <v>162</v>
      </c>
    </row>
    <row r="3331" spans="2:13" x14ac:dyDescent="0.3">
      <c r="B3331" s="252"/>
      <c r="C3331" s="253"/>
      <c r="D3331" s="254"/>
      <c r="E3331" s="255">
        <v>0</v>
      </c>
      <c r="F3331" s="256"/>
      <c r="G3331" s="26">
        <v>0</v>
      </c>
      <c r="H3331" s="419">
        <v>0</v>
      </c>
      <c r="I3331" s="258" t="s">
        <v>1226</v>
      </c>
      <c r="J3331" s="339"/>
      <c r="K3331" s="420"/>
      <c r="L3331" s="421">
        <v>0</v>
      </c>
    </row>
    <row r="3332" spans="2:13" x14ac:dyDescent="0.3">
      <c r="B3332" s="422">
        <v>0</v>
      </c>
      <c r="C3332" s="253"/>
      <c r="D3332" s="254">
        <v>0</v>
      </c>
      <c r="E3332" s="255">
        <v>0</v>
      </c>
      <c r="F3332" s="256"/>
      <c r="G3332" s="26">
        <v>0</v>
      </c>
      <c r="H3332" s="419">
        <v>0</v>
      </c>
      <c r="I3332" s="258" t="s">
        <v>1227</v>
      </c>
      <c r="J3332" s="339">
        <v>0</v>
      </c>
      <c r="K3332" s="420">
        <v>0</v>
      </c>
      <c r="L3332" s="421">
        <v>0</v>
      </c>
    </row>
    <row r="3333" spans="2:13" ht="17.399999999999999" customHeight="1" x14ac:dyDescent="0.3">
      <c r="B3333" s="422">
        <v>0</v>
      </c>
      <c r="C3333" s="253"/>
      <c r="D3333" s="254">
        <v>0</v>
      </c>
      <c r="E3333" s="255">
        <v>0</v>
      </c>
      <c r="F3333" s="256"/>
      <c r="G3333" s="26">
        <v>0</v>
      </c>
      <c r="H3333" s="419">
        <v>0</v>
      </c>
      <c r="I3333" s="258" t="s">
        <v>1228</v>
      </c>
      <c r="J3333" s="339">
        <v>0</v>
      </c>
      <c r="K3333" s="420">
        <v>0</v>
      </c>
      <c r="L3333" s="421">
        <v>0</v>
      </c>
    </row>
    <row r="3334" spans="2:13" x14ac:dyDescent="0.3">
      <c r="B3334" s="422">
        <v>0</v>
      </c>
      <c r="C3334" s="253"/>
      <c r="D3334" s="254">
        <v>0</v>
      </c>
      <c r="E3334" s="255">
        <v>0</v>
      </c>
      <c r="F3334" s="256"/>
      <c r="G3334" s="26">
        <v>0</v>
      </c>
      <c r="H3334" s="419">
        <v>0</v>
      </c>
      <c r="I3334" s="258" t="s">
        <v>1229</v>
      </c>
      <c r="J3334" s="339">
        <v>0</v>
      </c>
      <c r="K3334" s="420">
        <v>0</v>
      </c>
      <c r="L3334" s="421">
        <v>0</v>
      </c>
    </row>
    <row r="3335" spans="2:13" x14ac:dyDescent="0.3">
      <c r="B3335" s="422">
        <v>0</v>
      </c>
      <c r="C3335" s="253"/>
      <c r="D3335" s="254">
        <v>0</v>
      </c>
      <c r="E3335" s="255">
        <v>0</v>
      </c>
      <c r="F3335" s="256"/>
      <c r="G3335" s="26">
        <v>0</v>
      </c>
      <c r="H3335" s="419">
        <v>0</v>
      </c>
      <c r="I3335" s="258" t="s">
        <v>1230</v>
      </c>
      <c r="J3335" s="339">
        <v>0</v>
      </c>
      <c r="K3335" s="420">
        <v>0</v>
      </c>
      <c r="L3335" s="421">
        <v>0</v>
      </c>
    </row>
    <row r="3336" spans="2:13" x14ac:dyDescent="0.3">
      <c r="B3336" s="422" t="s">
        <v>73</v>
      </c>
      <c r="C3336" s="253"/>
      <c r="D3336" s="254">
        <v>0</v>
      </c>
      <c r="E3336" s="255">
        <v>0</v>
      </c>
      <c r="F3336" s="256"/>
      <c r="G3336" s="26">
        <v>0.86099999999999999</v>
      </c>
      <c r="H3336" s="419">
        <v>4.3688734541647021E-3</v>
      </c>
      <c r="I3336" s="258" t="s">
        <v>1231</v>
      </c>
      <c r="J3336" s="61" t="s">
        <v>165</v>
      </c>
      <c r="K3336" s="100">
        <v>0.4</v>
      </c>
      <c r="L3336" s="101">
        <v>1.7475493816658809E-3</v>
      </c>
      <c r="M3336" s="62">
        <v>18</v>
      </c>
    </row>
    <row r="3337" spans="2:13" x14ac:dyDescent="0.3">
      <c r="B3337" s="422" t="s">
        <v>57</v>
      </c>
      <c r="C3337" s="253"/>
      <c r="D3337" s="259"/>
      <c r="E3337" s="255"/>
      <c r="F3337" s="256"/>
      <c r="G3337" s="260">
        <v>0.86099999999999999</v>
      </c>
      <c r="H3337" s="425" t="s">
        <v>57</v>
      </c>
      <c r="I3337" s="261" t="s">
        <v>156</v>
      </c>
      <c r="J3337" s="262"/>
      <c r="K3337" s="426" t="s">
        <v>156</v>
      </c>
      <c r="L3337" s="427">
        <v>1.7475493816658809E-3</v>
      </c>
    </row>
    <row r="3338" spans="2:13" x14ac:dyDescent="0.3">
      <c r="B3338" s="428" t="s">
        <v>22</v>
      </c>
      <c r="C3338" s="263"/>
      <c r="D3338" s="264"/>
      <c r="E3338" s="265"/>
      <c r="F3338" s="266"/>
      <c r="G3338" s="267"/>
      <c r="H3338" s="429"/>
      <c r="I3338" s="268"/>
      <c r="J3338" s="269"/>
      <c r="K3338" s="430"/>
      <c r="L3338" s="270"/>
    </row>
    <row r="3339" spans="2:13" x14ac:dyDescent="0.3">
      <c r="B3339" s="431" t="s">
        <v>58</v>
      </c>
      <c r="C3339" s="271" t="s">
        <v>1</v>
      </c>
      <c r="D3339" s="329" t="s">
        <v>59</v>
      </c>
      <c r="E3339" s="272" t="s">
        <v>23</v>
      </c>
      <c r="F3339" s="272" t="s">
        <v>55</v>
      </c>
      <c r="G3339" s="273" t="s">
        <v>56</v>
      </c>
      <c r="H3339" s="416" t="s">
        <v>158</v>
      </c>
      <c r="I3339" s="417" t="s">
        <v>159</v>
      </c>
      <c r="J3339" s="417" t="s">
        <v>160</v>
      </c>
      <c r="K3339" s="432" t="s">
        <v>161</v>
      </c>
      <c r="L3339" s="418" t="s">
        <v>162</v>
      </c>
    </row>
    <row r="3340" spans="2:13" x14ac:dyDescent="0.3">
      <c r="B3340" s="8" t="s">
        <v>24</v>
      </c>
      <c r="C3340" s="25">
        <v>1</v>
      </c>
      <c r="D3340" s="3">
        <v>4.05</v>
      </c>
      <c r="E3340" s="26">
        <v>4.05</v>
      </c>
      <c r="F3340" s="26">
        <v>2</v>
      </c>
      <c r="G3340" s="26">
        <v>8.1</v>
      </c>
      <c r="H3340" s="433">
        <v>4.1100900091444938E-2</v>
      </c>
      <c r="I3340" s="97"/>
      <c r="J3340" s="434" t="s">
        <v>163</v>
      </c>
      <c r="K3340" s="435">
        <v>1</v>
      </c>
      <c r="L3340" s="436">
        <v>4.1100900091444938E-2</v>
      </c>
      <c r="M3340" s="62">
        <v>101</v>
      </c>
    </row>
    <row r="3341" spans="2:13" x14ac:dyDescent="0.3">
      <c r="B3341" s="8" t="s">
        <v>37</v>
      </c>
      <c r="C3341" s="25">
        <v>1</v>
      </c>
      <c r="D3341" s="3">
        <v>4.0999999999999996</v>
      </c>
      <c r="E3341" s="26">
        <v>4.0999999999999996</v>
      </c>
      <c r="F3341" s="26">
        <v>2</v>
      </c>
      <c r="G3341" s="26">
        <v>8.1999999999999993</v>
      </c>
      <c r="H3341" s="419">
        <v>4.1608318611092404E-2</v>
      </c>
      <c r="I3341" s="99"/>
      <c r="J3341" s="423" t="s">
        <v>163</v>
      </c>
      <c r="K3341" s="424">
        <v>1</v>
      </c>
      <c r="L3341" s="421">
        <v>4.1608318611092404E-2</v>
      </c>
      <c r="M3341" s="62">
        <v>122</v>
      </c>
    </row>
    <row r="3342" spans="2:13" x14ac:dyDescent="0.3">
      <c r="B3342" s="8" t="s">
        <v>69</v>
      </c>
      <c r="C3342" s="25">
        <v>0.1</v>
      </c>
      <c r="D3342" s="3">
        <v>4.55</v>
      </c>
      <c r="E3342" s="26">
        <v>0.45500000000000002</v>
      </c>
      <c r="F3342" s="27">
        <v>2</v>
      </c>
      <c r="G3342" s="26">
        <v>0.91</v>
      </c>
      <c r="H3342" s="419">
        <v>4.6175085287919618E-3</v>
      </c>
      <c r="I3342" s="99"/>
      <c r="J3342" s="423" t="s">
        <v>163</v>
      </c>
      <c r="K3342" s="424">
        <v>1</v>
      </c>
      <c r="L3342" s="421">
        <v>4.6175085287919618E-3</v>
      </c>
      <c r="M3342" s="62">
        <v>113</v>
      </c>
    </row>
    <row r="3343" spans="2:13" x14ac:dyDescent="0.3">
      <c r="B3343" s="422"/>
      <c r="C3343" s="253"/>
      <c r="D3343" s="254"/>
      <c r="E3343" s="255"/>
      <c r="F3343" s="255"/>
      <c r="G3343" s="257"/>
      <c r="H3343" s="437">
        <v>0</v>
      </c>
      <c r="I3343" s="258" t="s">
        <v>1228</v>
      </c>
      <c r="J3343" s="339"/>
      <c r="K3343" s="420"/>
      <c r="L3343" s="421">
        <v>0</v>
      </c>
    </row>
    <row r="3344" spans="2:13" x14ac:dyDescent="0.3">
      <c r="B3344" s="422"/>
      <c r="C3344" s="253"/>
      <c r="D3344" s="254"/>
      <c r="E3344" s="255"/>
      <c r="F3344" s="255"/>
      <c r="G3344" s="257"/>
      <c r="H3344" s="437">
        <v>0</v>
      </c>
      <c r="I3344" s="258" t="s">
        <v>1229</v>
      </c>
      <c r="J3344" s="339">
        <v>0</v>
      </c>
      <c r="K3344" s="420">
        <v>0</v>
      </c>
      <c r="L3344" s="421">
        <v>0</v>
      </c>
    </row>
    <row r="3345" spans="2:12" x14ac:dyDescent="0.3">
      <c r="B3345" s="422">
        <v>0</v>
      </c>
      <c r="C3345" s="253"/>
      <c r="D3345" s="254">
        <v>0</v>
      </c>
      <c r="E3345" s="255">
        <v>0</v>
      </c>
      <c r="F3345" s="255"/>
      <c r="G3345" s="257">
        <v>0</v>
      </c>
      <c r="H3345" s="437">
        <v>0</v>
      </c>
      <c r="I3345" s="258" t="s">
        <v>1230</v>
      </c>
      <c r="J3345" s="339">
        <v>0</v>
      </c>
      <c r="K3345" s="420">
        <v>0</v>
      </c>
      <c r="L3345" s="421">
        <v>0</v>
      </c>
    </row>
    <row r="3346" spans="2:12" x14ac:dyDescent="0.3">
      <c r="B3346" s="422">
        <v>0</v>
      </c>
      <c r="C3346" s="253"/>
      <c r="D3346" s="254">
        <v>0</v>
      </c>
      <c r="E3346" s="255">
        <v>0</v>
      </c>
      <c r="F3346" s="256"/>
      <c r="G3346" s="257">
        <v>0</v>
      </c>
      <c r="H3346" s="437">
        <v>0</v>
      </c>
      <c r="I3346" s="258" t="s">
        <v>1231</v>
      </c>
      <c r="J3346" s="339">
        <v>0</v>
      </c>
      <c r="K3346" s="420">
        <v>0</v>
      </c>
      <c r="L3346" s="421">
        <v>0</v>
      </c>
    </row>
    <row r="3347" spans="2:12" x14ac:dyDescent="0.3">
      <c r="B3347" s="422">
        <v>0</v>
      </c>
      <c r="C3347" s="253"/>
      <c r="D3347" s="254">
        <v>0</v>
      </c>
      <c r="E3347" s="255">
        <v>0</v>
      </c>
      <c r="F3347" s="256"/>
      <c r="G3347" s="257">
        <v>0</v>
      </c>
      <c r="H3347" s="437">
        <v>0</v>
      </c>
      <c r="I3347" s="258" t="s">
        <v>1237</v>
      </c>
      <c r="J3347" s="339">
        <v>0</v>
      </c>
      <c r="K3347" s="420">
        <v>0</v>
      </c>
      <c r="L3347" s="421">
        <v>0</v>
      </c>
    </row>
    <row r="3348" spans="2:12" x14ac:dyDescent="0.3">
      <c r="B3348" s="422">
        <v>0</v>
      </c>
      <c r="C3348" s="253"/>
      <c r="D3348" s="254">
        <v>0</v>
      </c>
      <c r="E3348" s="255">
        <v>0</v>
      </c>
      <c r="F3348" s="256"/>
      <c r="G3348" s="257">
        <v>0</v>
      </c>
      <c r="H3348" s="437">
        <v>0</v>
      </c>
      <c r="I3348" s="258" t="s">
        <v>1238</v>
      </c>
      <c r="J3348" s="339">
        <v>0</v>
      </c>
      <c r="K3348" s="420">
        <v>0</v>
      </c>
      <c r="L3348" s="421">
        <v>0</v>
      </c>
    </row>
    <row r="3349" spans="2:12" x14ac:dyDescent="0.3">
      <c r="B3349" s="422" t="s">
        <v>60</v>
      </c>
      <c r="C3349" s="253"/>
      <c r="D3349" s="259"/>
      <c r="E3349" s="255"/>
      <c r="F3349" s="256"/>
      <c r="G3349" s="260">
        <v>17.209999999999997</v>
      </c>
      <c r="H3349" s="438" t="s">
        <v>60</v>
      </c>
      <c r="I3349" s="261" t="s">
        <v>156</v>
      </c>
      <c r="J3349" s="262"/>
      <c r="K3349" s="426" t="s">
        <v>156</v>
      </c>
      <c r="L3349" s="439">
        <v>8.7326727231329296E-2</v>
      </c>
    </row>
    <row r="3350" spans="2:12" x14ac:dyDescent="0.3">
      <c r="B3350" s="428" t="s">
        <v>38</v>
      </c>
      <c r="C3350" s="263"/>
      <c r="D3350" s="264"/>
      <c r="E3350" s="276"/>
      <c r="F3350" s="266"/>
      <c r="G3350" s="277"/>
      <c r="H3350" s="278"/>
      <c r="I3350" s="279"/>
      <c r="J3350" s="280"/>
      <c r="K3350" s="281"/>
      <c r="L3350" s="282"/>
    </row>
    <row r="3351" spans="2:12" x14ac:dyDescent="0.3">
      <c r="B3351" s="415" t="s">
        <v>53</v>
      </c>
      <c r="C3351" s="263"/>
      <c r="D3351" s="283" t="s">
        <v>0</v>
      </c>
      <c r="E3351" s="284" t="s">
        <v>1</v>
      </c>
      <c r="F3351" s="440" t="s">
        <v>61</v>
      </c>
      <c r="G3351" s="251" t="s">
        <v>56</v>
      </c>
      <c r="H3351" s="441" t="s">
        <v>158</v>
      </c>
      <c r="I3351" s="442" t="s">
        <v>159</v>
      </c>
      <c r="J3351" s="442" t="s">
        <v>160</v>
      </c>
      <c r="K3351" s="443" t="s">
        <v>161</v>
      </c>
      <c r="L3351" s="444" t="s">
        <v>162</v>
      </c>
    </row>
    <row r="3352" spans="2:12" x14ac:dyDescent="0.3">
      <c r="B3352" s="445" t="s">
        <v>1006</v>
      </c>
      <c r="C3352" s="263"/>
      <c r="D3352" s="283" t="s">
        <v>5</v>
      </c>
      <c r="E3352" s="286">
        <v>1</v>
      </c>
      <c r="F3352" s="287">
        <v>179</v>
      </c>
      <c r="G3352" s="26">
        <v>179</v>
      </c>
      <c r="H3352" s="419">
        <v>0.90827915016896832</v>
      </c>
      <c r="I3352" s="275" t="s">
        <v>1232</v>
      </c>
      <c r="J3352" s="339" t="s">
        <v>1219</v>
      </c>
      <c r="K3352" s="420">
        <v>0</v>
      </c>
      <c r="L3352" s="421">
        <v>0</v>
      </c>
    </row>
    <row r="3353" spans="2:12" x14ac:dyDescent="0.3">
      <c r="B3353" s="422" t="s">
        <v>1340</v>
      </c>
      <c r="C3353" s="289"/>
      <c r="D3353" s="290" t="s">
        <v>1242</v>
      </c>
      <c r="E3353" s="291">
        <v>2E-3</v>
      </c>
      <c r="F3353" s="292">
        <v>0.52800000000000002</v>
      </c>
      <c r="G3353" s="26">
        <v>1.0560000000000001E-3</v>
      </c>
      <c r="H3353" s="419">
        <v>5.3583395674772659E-6</v>
      </c>
      <c r="I3353" s="258" t="s">
        <v>1226</v>
      </c>
      <c r="J3353" s="339" t="s">
        <v>165</v>
      </c>
      <c r="K3353" s="420">
        <v>0.4</v>
      </c>
      <c r="L3353" s="421">
        <v>2.1433358269909066E-6</v>
      </c>
    </row>
    <row r="3354" spans="2:12" x14ac:dyDescent="0.3">
      <c r="B3354" s="458" t="s">
        <v>1256</v>
      </c>
      <c r="C3354" s="289"/>
      <c r="D3354" s="290" t="s">
        <v>5</v>
      </c>
      <c r="E3354" s="291">
        <v>2E-3</v>
      </c>
      <c r="F3354" s="292">
        <v>1.96</v>
      </c>
      <c r="G3354" s="26">
        <v>3.9199999999999999E-3</v>
      </c>
      <c r="H3354" s="419">
        <v>1.989080597018076E-5</v>
      </c>
      <c r="I3354" s="258" t="s">
        <v>1227</v>
      </c>
      <c r="J3354" s="339" t="s">
        <v>165</v>
      </c>
      <c r="K3354" s="420">
        <v>0.4</v>
      </c>
      <c r="L3354" s="421">
        <v>7.9563223880723043E-6</v>
      </c>
    </row>
    <row r="3355" spans="2:12" x14ac:dyDescent="0.3">
      <c r="B3355" s="448"/>
      <c r="C3355" s="447"/>
      <c r="D3355" s="290"/>
      <c r="E3355" s="291"/>
      <c r="F3355" s="292"/>
      <c r="G3355" s="26">
        <v>0</v>
      </c>
      <c r="H3355" s="419">
        <v>0</v>
      </c>
      <c r="I3355" s="258" t="s">
        <v>1231</v>
      </c>
      <c r="J3355" s="339"/>
      <c r="K3355" s="420"/>
      <c r="L3355" s="421">
        <v>0</v>
      </c>
    </row>
    <row r="3356" spans="2:12" x14ac:dyDescent="0.3">
      <c r="B3356" s="410"/>
      <c r="C3356" s="447"/>
      <c r="D3356" s="290"/>
      <c r="E3356" s="291"/>
      <c r="F3356" s="292"/>
      <c r="G3356" s="26">
        <v>0</v>
      </c>
      <c r="H3356" s="419">
        <v>0</v>
      </c>
      <c r="I3356" s="258"/>
      <c r="J3356" s="339"/>
      <c r="K3356" s="420"/>
      <c r="L3356" s="421">
        <v>0</v>
      </c>
    </row>
    <row r="3357" spans="2:12" x14ac:dyDescent="0.3">
      <c r="B3357" s="410"/>
      <c r="C3357" s="447"/>
      <c r="D3357" s="290"/>
      <c r="E3357" s="291"/>
      <c r="F3357" s="292"/>
      <c r="G3357" s="26">
        <v>0</v>
      </c>
      <c r="H3357" s="419">
        <v>0</v>
      </c>
      <c r="I3357" s="258"/>
      <c r="J3357" s="339"/>
      <c r="K3357" s="420"/>
      <c r="L3357" s="421">
        <v>0</v>
      </c>
    </row>
    <row r="3358" spans="2:12" x14ac:dyDescent="0.3">
      <c r="B3358" s="410"/>
      <c r="C3358" s="447"/>
      <c r="D3358" s="290"/>
      <c r="E3358" s="291"/>
      <c r="F3358" s="292"/>
      <c r="G3358" s="26">
        <v>0</v>
      </c>
      <c r="H3358" s="419">
        <v>0</v>
      </c>
      <c r="I3358" s="258"/>
      <c r="J3358" s="339"/>
      <c r="K3358" s="420"/>
      <c r="L3358" s="421">
        <v>0</v>
      </c>
    </row>
    <row r="3359" spans="2:12" x14ac:dyDescent="0.3">
      <c r="B3359" s="410"/>
      <c r="C3359" s="447"/>
      <c r="D3359" s="290"/>
      <c r="E3359" s="291"/>
      <c r="F3359" s="292"/>
      <c r="G3359" s="26">
        <v>0</v>
      </c>
      <c r="H3359" s="419">
        <v>0</v>
      </c>
      <c r="I3359" s="258"/>
      <c r="J3359" s="339"/>
      <c r="K3359" s="420"/>
      <c r="L3359" s="421">
        <v>0</v>
      </c>
    </row>
    <row r="3360" spans="2:12" x14ac:dyDescent="0.3">
      <c r="B3360" s="410"/>
      <c r="C3360" s="447"/>
      <c r="D3360" s="290"/>
      <c r="E3360" s="291"/>
      <c r="F3360" s="292"/>
      <c r="G3360" s="26">
        <v>0</v>
      </c>
      <c r="H3360" s="419">
        <v>0</v>
      </c>
      <c r="I3360" s="258"/>
      <c r="J3360" s="339"/>
      <c r="K3360" s="420"/>
      <c r="L3360" s="421">
        <v>0</v>
      </c>
    </row>
    <row r="3361" spans="2:13" x14ac:dyDescent="0.3">
      <c r="B3361" s="410"/>
      <c r="C3361" s="447"/>
      <c r="D3361" s="290"/>
      <c r="E3361" s="291"/>
      <c r="F3361" s="292"/>
      <c r="G3361" s="26">
        <v>0</v>
      </c>
      <c r="H3361" s="419">
        <v>0</v>
      </c>
      <c r="I3361" s="258"/>
      <c r="J3361" s="339"/>
      <c r="K3361" s="420"/>
      <c r="L3361" s="421">
        <v>0</v>
      </c>
    </row>
    <row r="3362" spans="2:13" x14ac:dyDescent="0.3">
      <c r="B3362" s="446"/>
      <c r="C3362" s="447"/>
      <c r="D3362" s="290"/>
      <c r="E3362" s="291"/>
      <c r="F3362" s="292"/>
      <c r="G3362" s="26">
        <v>0</v>
      </c>
      <c r="H3362" s="419">
        <v>0</v>
      </c>
      <c r="I3362" s="258" t="s">
        <v>1237</v>
      </c>
      <c r="J3362" s="339"/>
      <c r="K3362" s="420"/>
      <c r="L3362" s="421">
        <v>0</v>
      </c>
    </row>
    <row r="3363" spans="2:13" x14ac:dyDescent="0.3">
      <c r="B3363" s="410"/>
      <c r="C3363" s="410"/>
      <c r="D3363" s="290"/>
      <c r="E3363" s="291"/>
      <c r="F3363" s="292"/>
      <c r="G3363" s="26">
        <v>0</v>
      </c>
      <c r="H3363" s="419">
        <v>0</v>
      </c>
      <c r="I3363" s="258"/>
      <c r="J3363" s="339"/>
      <c r="K3363" s="420"/>
      <c r="L3363" s="421">
        <v>0</v>
      </c>
    </row>
    <row r="3364" spans="2:13" x14ac:dyDescent="0.3">
      <c r="B3364" s="410"/>
      <c r="C3364" s="410"/>
      <c r="D3364" s="290"/>
      <c r="E3364" s="291"/>
      <c r="F3364" s="292"/>
      <c r="G3364" s="26">
        <v>0</v>
      </c>
      <c r="H3364" s="419">
        <v>0</v>
      </c>
      <c r="I3364" s="258"/>
      <c r="J3364" s="339"/>
      <c r="K3364" s="420"/>
      <c r="L3364" s="421">
        <v>0</v>
      </c>
    </row>
    <row r="3365" spans="2:13" x14ac:dyDescent="0.3">
      <c r="B3365" s="422"/>
      <c r="C3365" s="289"/>
      <c r="D3365" s="290"/>
      <c r="E3365" s="291"/>
      <c r="F3365" s="292"/>
      <c r="G3365" s="26">
        <v>0</v>
      </c>
      <c r="H3365" s="419">
        <v>0</v>
      </c>
      <c r="I3365" s="258" t="s">
        <v>1238</v>
      </c>
      <c r="J3365" s="339"/>
      <c r="K3365" s="420"/>
      <c r="L3365" s="421">
        <v>0</v>
      </c>
    </row>
    <row r="3366" spans="2:13" x14ac:dyDescent="0.3">
      <c r="B3366" s="422">
        <v>0</v>
      </c>
      <c r="C3366" s="289"/>
      <c r="D3366" s="254">
        <v>0</v>
      </c>
      <c r="E3366" s="291"/>
      <c r="F3366" s="292"/>
      <c r="G3366" s="26">
        <v>0</v>
      </c>
      <c r="H3366" s="419">
        <v>0</v>
      </c>
      <c r="I3366" s="258" t="s">
        <v>1227</v>
      </c>
      <c r="J3366" s="339">
        <v>0</v>
      </c>
      <c r="K3366" s="420">
        <v>0</v>
      </c>
      <c r="L3366" s="421">
        <v>0</v>
      </c>
    </row>
    <row r="3367" spans="2:13" x14ac:dyDescent="0.3">
      <c r="B3367" s="422">
        <v>0</v>
      </c>
      <c r="C3367" s="289"/>
      <c r="D3367" s="254">
        <v>0</v>
      </c>
      <c r="E3367" s="291"/>
      <c r="F3367" s="292"/>
      <c r="G3367" s="26">
        <v>0</v>
      </c>
      <c r="H3367" s="419">
        <v>0</v>
      </c>
      <c r="I3367" s="258" t="s">
        <v>1228</v>
      </c>
      <c r="J3367" s="339">
        <v>0</v>
      </c>
      <c r="K3367" s="420">
        <v>0</v>
      </c>
      <c r="L3367" s="421">
        <v>0</v>
      </c>
    </row>
    <row r="3368" spans="2:13" x14ac:dyDescent="0.3">
      <c r="B3368" s="449" t="s">
        <v>62</v>
      </c>
      <c r="C3368" s="293"/>
      <c r="D3368" s="294"/>
      <c r="E3368" s="295"/>
      <c r="F3368" s="296"/>
      <c r="G3368" s="260">
        <v>179.004976</v>
      </c>
      <c r="H3368" s="438" t="s">
        <v>62</v>
      </c>
      <c r="I3368" s="261" t="s">
        <v>156</v>
      </c>
      <c r="J3368" s="262"/>
      <c r="K3368" s="426" t="s">
        <v>156</v>
      </c>
      <c r="L3368" s="439">
        <v>1.0099658215063211E-5</v>
      </c>
    </row>
    <row r="3369" spans="2:13" x14ac:dyDescent="0.3">
      <c r="B3369" s="428" t="s">
        <v>63</v>
      </c>
      <c r="C3369" s="263"/>
      <c r="D3369" s="264"/>
      <c r="E3369" s="265"/>
      <c r="F3369" s="266"/>
      <c r="G3369" s="277"/>
      <c r="H3369" s="278"/>
      <c r="I3369" s="279"/>
      <c r="J3369" s="280"/>
      <c r="K3369" s="281"/>
      <c r="L3369" s="282">
        <v>0</v>
      </c>
    </row>
    <row r="3370" spans="2:13" ht="53.7" customHeight="1" x14ac:dyDescent="0.3">
      <c r="B3370" s="415" t="s">
        <v>53</v>
      </c>
      <c r="C3370" s="297"/>
      <c r="D3370" s="249" t="s">
        <v>0</v>
      </c>
      <c r="E3370" s="250" t="s">
        <v>1</v>
      </c>
      <c r="F3370" s="272" t="s">
        <v>61</v>
      </c>
      <c r="G3370" s="285" t="s">
        <v>56</v>
      </c>
      <c r="H3370" s="441" t="s">
        <v>158</v>
      </c>
      <c r="I3370" s="442" t="s">
        <v>159</v>
      </c>
      <c r="J3370" s="442" t="s">
        <v>160</v>
      </c>
      <c r="K3370" s="443" t="s">
        <v>161</v>
      </c>
      <c r="L3370" s="444" t="s">
        <v>162</v>
      </c>
    </row>
    <row r="3371" spans="2:13" x14ac:dyDescent="0.3">
      <c r="B3371" s="422">
        <v>0</v>
      </c>
      <c r="C3371" s="289"/>
      <c r="D3371" s="254">
        <v>0</v>
      </c>
      <c r="E3371" s="255"/>
      <c r="F3371" s="292"/>
      <c r="G3371" s="288">
        <v>0</v>
      </c>
      <c r="H3371" s="450">
        <v>0</v>
      </c>
      <c r="I3371" s="275" t="s">
        <v>1232</v>
      </c>
      <c r="J3371" s="451">
        <v>0</v>
      </c>
      <c r="K3371" s="452">
        <v>0</v>
      </c>
      <c r="L3371" s="453">
        <v>0</v>
      </c>
    </row>
    <row r="3372" spans="2:13" x14ac:dyDescent="0.3">
      <c r="B3372" s="422">
        <v>0</v>
      </c>
      <c r="C3372" s="289"/>
      <c r="D3372" s="254">
        <v>0</v>
      </c>
      <c r="E3372" s="255"/>
      <c r="F3372" s="292"/>
      <c r="G3372" s="257">
        <v>0</v>
      </c>
      <c r="H3372" s="437">
        <v>0</v>
      </c>
      <c r="I3372" s="258" t="s">
        <v>1226</v>
      </c>
      <c r="J3372" s="339">
        <v>0</v>
      </c>
      <c r="K3372" s="420">
        <v>0</v>
      </c>
      <c r="L3372" s="454">
        <v>0</v>
      </c>
    </row>
    <row r="3373" spans="2:13" ht="30.75" customHeight="1" x14ac:dyDescent="0.3">
      <c r="B3373" s="422">
        <v>0</v>
      </c>
      <c r="C3373" s="289"/>
      <c r="D3373" s="254">
        <v>0</v>
      </c>
      <c r="E3373" s="255"/>
      <c r="F3373" s="292"/>
      <c r="G3373" s="257">
        <v>0</v>
      </c>
      <c r="H3373" s="437">
        <v>0</v>
      </c>
      <c r="I3373" s="258" t="s">
        <v>1229</v>
      </c>
      <c r="J3373" s="339">
        <v>0</v>
      </c>
      <c r="K3373" s="420">
        <v>0</v>
      </c>
      <c r="L3373" s="454">
        <v>0</v>
      </c>
    </row>
    <row r="3374" spans="2:13" ht="15" thickBot="1" x14ac:dyDescent="0.35">
      <c r="B3374" s="455" t="s">
        <v>64</v>
      </c>
      <c r="C3374" s="298"/>
      <c r="D3374" s="299"/>
      <c r="E3374" s="300"/>
      <c r="F3374" s="301"/>
      <c r="G3374" s="288">
        <v>0</v>
      </c>
      <c r="H3374" s="438" t="s">
        <v>64</v>
      </c>
      <c r="I3374" s="261" t="s">
        <v>156</v>
      </c>
      <c r="J3374" s="262"/>
      <c r="K3374" s="426" t="s">
        <v>156</v>
      </c>
      <c r="L3374" s="439">
        <v>0</v>
      </c>
      <c r="M3374" s="409" t="s">
        <v>1244</v>
      </c>
    </row>
    <row r="3375" spans="2:13" x14ac:dyDescent="0.3">
      <c r="B3375" s="235"/>
      <c r="C3375" s="302"/>
      <c r="D3375" s="303" t="s">
        <v>65</v>
      </c>
      <c r="E3375" s="304"/>
      <c r="F3375" s="305"/>
      <c r="G3375" s="306">
        <v>197.075976</v>
      </c>
      <c r="H3375" s="307"/>
      <c r="I3375" s="308"/>
      <c r="J3375" s="309"/>
      <c r="K3375" s="308"/>
      <c r="L3375" s="310"/>
      <c r="M3375" s="409" t="s">
        <v>1245</v>
      </c>
    </row>
    <row r="3376" spans="2:13" x14ac:dyDescent="0.3">
      <c r="B3376" s="232"/>
      <c r="C3376" s="302"/>
      <c r="D3376" s="311" t="s">
        <v>7</v>
      </c>
      <c r="E3376" s="312"/>
      <c r="F3376" s="313">
        <v>0.1</v>
      </c>
      <c r="G3376" s="73">
        <v>19.707999999999998</v>
      </c>
      <c r="H3376" s="314"/>
      <c r="I3376" s="315"/>
      <c r="J3376" s="316"/>
      <c r="K3376" s="456"/>
      <c r="L3376" s="317"/>
    </row>
    <row r="3377" spans="2:12" x14ac:dyDescent="0.3">
      <c r="B3377" s="232"/>
      <c r="C3377" s="302"/>
      <c r="D3377" s="311" t="s">
        <v>8</v>
      </c>
      <c r="E3377" s="312"/>
      <c r="F3377" s="313">
        <v>0.1</v>
      </c>
      <c r="G3377" s="73">
        <v>19.707999999999998</v>
      </c>
      <c r="H3377" s="314"/>
      <c r="I3377" s="315"/>
      <c r="J3377" s="316"/>
      <c r="K3377" s="456"/>
      <c r="L3377" s="317"/>
    </row>
    <row r="3378" spans="2:12" x14ac:dyDescent="0.3">
      <c r="C3378" s="302"/>
      <c r="D3378" s="318" t="s">
        <v>67</v>
      </c>
      <c r="E3378" s="319"/>
      <c r="F3378" s="305"/>
      <c r="G3378" s="76">
        <v>236.49199999999999</v>
      </c>
      <c r="H3378" s="314"/>
      <c r="I3378" s="315"/>
      <c r="J3378" s="316"/>
      <c r="K3378" s="456"/>
      <c r="L3378" s="317"/>
    </row>
    <row r="3379" spans="2:12" ht="15" thickBot="1" x14ac:dyDescent="0.35">
      <c r="B3379" s="232" t="s">
        <v>66</v>
      </c>
      <c r="C3379" s="302"/>
      <c r="D3379" s="320" t="s">
        <v>68</v>
      </c>
      <c r="E3379" s="321"/>
      <c r="F3379" s="322"/>
      <c r="G3379" s="78">
        <v>236.49</v>
      </c>
      <c r="H3379" s="323">
        <v>1</v>
      </c>
      <c r="I3379" s="324"/>
      <c r="J3379" s="325"/>
      <c r="K3379" s="457"/>
      <c r="L3379" s="326">
        <v>8.9084376271210242E-2</v>
      </c>
    </row>
    <row r="3380" spans="2:12" x14ac:dyDescent="0.3">
      <c r="B3380" s="232"/>
      <c r="C3380" s="302"/>
      <c r="D3380" s="219"/>
      <c r="E3380" s="327"/>
      <c r="F3380" s="241"/>
      <c r="G3380" s="327"/>
      <c r="H3380" s="230"/>
      <c r="I3380" s="230"/>
      <c r="J3380" s="231"/>
      <c r="K3380" s="230"/>
      <c r="L3380" s="230"/>
    </row>
    <row r="3381" spans="2:12" x14ac:dyDescent="0.3">
      <c r="B3381" s="232"/>
      <c r="C3381" s="302"/>
      <c r="D3381" s="219"/>
      <c r="E3381" s="327"/>
      <c r="F3381" s="241"/>
      <c r="G3381" s="327"/>
      <c r="H3381" s="230"/>
      <c r="I3381" s="230"/>
      <c r="J3381" s="231"/>
      <c r="K3381" s="230"/>
      <c r="L3381" s="230"/>
    </row>
    <row r="3382" spans="2:12" x14ac:dyDescent="0.3">
      <c r="B3382" s="232"/>
      <c r="C3382" s="302"/>
      <c r="D3382" s="219"/>
      <c r="E3382" s="327"/>
      <c r="F3382" s="241"/>
      <c r="G3382" s="327"/>
      <c r="H3382" s="230"/>
      <c r="I3382" s="230"/>
      <c r="J3382" s="231"/>
      <c r="K3382" s="230"/>
      <c r="L3382" s="230"/>
    </row>
    <row r="3383" spans="2:12" x14ac:dyDescent="0.3">
      <c r="B3383" s="232"/>
      <c r="C3383" s="302"/>
      <c r="D3383" s="219"/>
      <c r="E3383" s="327"/>
      <c r="F3383" s="241"/>
      <c r="G3383" s="327"/>
      <c r="H3383" s="230"/>
      <c r="I3383" s="230"/>
      <c r="J3383" s="231"/>
      <c r="K3383" s="230"/>
      <c r="L3383" s="230"/>
    </row>
    <row r="3384" spans="2:12" x14ac:dyDescent="0.3">
      <c r="B3384" s="232"/>
      <c r="C3384" s="232"/>
      <c r="D3384" s="219"/>
      <c r="E3384" s="327"/>
      <c r="F3384" s="241"/>
      <c r="G3384" s="327"/>
      <c r="H3384" s="230"/>
      <c r="I3384" s="230"/>
      <c r="J3384" s="231"/>
      <c r="K3384" s="230"/>
      <c r="L3384" s="230"/>
    </row>
    <row r="3385" spans="2:12" x14ac:dyDescent="0.3">
      <c r="J3385" s="226"/>
    </row>
    <row r="3386" spans="2:12" x14ac:dyDescent="0.3">
      <c r="J3386" s="226"/>
    </row>
    <row r="3387" spans="2:12" x14ac:dyDescent="0.3">
      <c r="J3387" s="226"/>
    </row>
    <row r="3389" spans="2:12" ht="37.200000000000003" customHeight="1" x14ac:dyDescent="0.3">
      <c r="B3389" s="710" t="s">
        <v>1809</v>
      </c>
      <c r="C3389" s="710"/>
      <c r="D3389" s="710"/>
      <c r="E3389" s="710"/>
      <c r="F3389" s="710"/>
      <c r="G3389" s="710"/>
      <c r="H3389" s="710"/>
      <c r="I3389" s="710"/>
      <c r="J3389" s="710"/>
      <c r="K3389" s="710"/>
      <c r="L3389" s="710"/>
    </row>
    <row r="3390" spans="2:12" x14ac:dyDescent="0.3">
      <c r="B3390" s="227"/>
      <c r="C3390" s="227"/>
      <c r="D3390" s="228"/>
      <c r="E3390" s="229"/>
      <c r="F3390" s="229"/>
      <c r="G3390" s="229"/>
      <c r="H3390" s="230"/>
      <c r="I3390" s="230"/>
      <c r="J3390" s="231"/>
      <c r="K3390" s="230"/>
      <c r="L3390" s="230"/>
    </row>
    <row r="3391" spans="2:12" x14ac:dyDescent="0.3">
      <c r="B3391" s="410" t="s">
        <v>1222</v>
      </c>
      <c r="C3391" s="232" t="s">
        <v>1223</v>
      </c>
      <c r="D3391" s="232"/>
      <c r="E3391" s="232"/>
      <c r="F3391" s="233"/>
      <c r="G3391" s="234"/>
      <c r="H3391" s="230"/>
      <c r="J3391" s="231"/>
      <c r="K3391" s="230"/>
      <c r="L3391" s="230"/>
    </row>
    <row r="3392" spans="2:12" x14ac:dyDescent="0.3">
      <c r="B3392" s="232" t="s">
        <v>1224</v>
      </c>
      <c r="C3392" s="235" t="s">
        <v>157</v>
      </c>
      <c r="D3392" s="411"/>
      <c r="E3392" s="412"/>
      <c r="F3392" s="233"/>
      <c r="G3392" s="234"/>
      <c r="H3392" s="230"/>
      <c r="I3392" s="230"/>
      <c r="J3392" s="231"/>
      <c r="K3392" s="230"/>
      <c r="L3392" s="230"/>
    </row>
    <row r="3393" spans="2:13" x14ac:dyDescent="0.3">
      <c r="B3393" s="232"/>
      <c r="C3393" s="236"/>
      <c r="D3393" s="237"/>
      <c r="E3393" s="238"/>
      <c r="F3393" s="239"/>
      <c r="G3393" s="240"/>
      <c r="H3393" s="230"/>
      <c r="I3393" s="230"/>
      <c r="J3393" s="231"/>
      <c r="K3393" s="230"/>
      <c r="L3393" s="230"/>
    </row>
    <row r="3394" spans="2:13" ht="33" customHeight="1" x14ac:dyDescent="0.3">
      <c r="B3394" s="413" t="s">
        <v>48</v>
      </c>
      <c r="C3394" s="236"/>
      <c r="D3394" s="237"/>
      <c r="E3394" s="238"/>
      <c r="F3394" s="238"/>
      <c r="G3394" s="238"/>
      <c r="H3394" s="230"/>
      <c r="I3394" s="230"/>
      <c r="J3394" s="231"/>
      <c r="K3394" s="230"/>
      <c r="L3394" s="230"/>
    </row>
    <row r="3395" spans="2:13" x14ac:dyDescent="0.3">
      <c r="B3395" s="235" t="s">
        <v>49</v>
      </c>
      <c r="C3395" s="232" t="s">
        <v>1007</v>
      </c>
      <c r="D3395" s="232"/>
      <c r="E3395" s="232"/>
      <c r="F3395" s="241" t="s">
        <v>50</v>
      </c>
      <c r="G3395" s="242" t="s">
        <v>5</v>
      </c>
      <c r="H3395" s="230"/>
      <c r="I3395" s="230"/>
      <c r="J3395" s="231"/>
      <c r="K3395" s="230"/>
      <c r="L3395" s="230"/>
    </row>
    <row r="3396" spans="2:13" ht="15" thickBot="1" x14ac:dyDescent="0.35">
      <c r="B3396" s="235" t="s">
        <v>51</v>
      </c>
      <c r="C3396" s="235" t="s">
        <v>1008</v>
      </c>
      <c r="D3396" s="235"/>
      <c r="E3396" s="235"/>
      <c r="F3396" s="235"/>
      <c r="G3396" s="235"/>
      <c r="H3396" s="235"/>
      <c r="I3396" s="235"/>
      <c r="J3396" s="235"/>
      <c r="K3396" s="230"/>
      <c r="L3396" s="230"/>
    </row>
    <row r="3397" spans="2:13" ht="15" thickTop="1" x14ac:dyDescent="0.3">
      <c r="B3397" s="414" t="s">
        <v>52</v>
      </c>
      <c r="C3397" s="243"/>
      <c r="D3397" s="244"/>
      <c r="E3397" s="245"/>
      <c r="F3397" s="246"/>
      <c r="G3397" s="247"/>
      <c r="H3397" s="396" t="s">
        <v>164</v>
      </c>
      <c r="I3397" s="397"/>
      <c r="J3397" s="397"/>
      <c r="K3397" s="397"/>
      <c r="L3397" s="398"/>
    </row>
    <row r="3398" spans="2:13" x14ac:dyDescent="0.3">
      <c r="B3398" s="415" t="s">
        <v>53</v>
      </c>
      <c r="C3398" s="248" t="s">
        <v>1</v>
      </c>
      <c r="D3398" s="249" t="s">
        <v>54</v>
      </c>
      <c r="E3398" s="250" t="s">
        <v>23</v>
      </c>
      <c r="F3398" s="250" t="s">
        <v>55</v>
      </c>
      <c r="G3398" s="251" t="s">
        <v>56</v>
      </c>
      <c r="H3398" s="416" t="s">
        <v>158</v>
      </c>
      <c r="I3398" s="417" t="s">
        <v>159</v>
      </c>
      <c r="J3398" s="417" t="s">
        <v>160</v>
      </c>
      <c r="K3398" s="417" t="s">
        <v>161</v>
      </c>
      <c r="L3398" s="418" t="s">
        <v>162</v>
      </c>
    </row>
    <row r="3399" spans="2:13" ht="37.950000000000003" customHeight="1" x14ac:dyDescent="0.3">
      <c r="B3399" s="252"/>
      <c r="C3399" s="253"/>
      <c r="D3399" s="254"/>
      <c r="E3399" s="255">
        <v>0</v>
      </c>
      <c r="F3399" s="256"/>
      <c r="G3399" s="26">
        <v>0</v>
      </c>
      <c r="H3399" s="419">
        <v>0</v>
      </c>
      <c r="I3399" s="258" t="s">
        <v>1226</v>
      </c>
      <c r="J3399" s="339"/>
      <c r="K3399" s="420"/>
      <c r="L3399" s="421">
        <v>0</v>
      </c>
    </row>
    <row r="3400" spans="2:13" x14ac:dyDescent="0.3">
      <c r="B3400" s="422">
        <v>0</v>
      </c>
      <c r="C3400" s="253"/>
      <c r="D3400" s="254">
        <v>0</v>
      </c>
      <c r="E3400" s="255">
        <v>0</v>
      </c>
      <c r="F3400" s="256"/>
      <c r="G3400" s="26">
        <v>0</v>
      </c>
      <c r="H3400" s="419">
        <v>0</v>
      </c>
      <c r="I3400" s="258" t="s">
        <v>1227</v>
      </c>
      <c r="J3400" s="339">
        <v>0</v>
      </c>
      <c r="K3400" s="420">
        <v>0</v>
      </c>
      <c r="L3400" s="421">
        <v>0</v>
      </c>
    </row>
    <row r="3401" spans="2:13" x14ac:dyDescent="0.3">
      <c r="B3401" s="422">
        <v>0</v>
      </c>
      <c r="C3401" s="253"/>
      <c r="D3401" s="254">
        <v>0</v>
      </c>
      <c r="E3401" s="255">
        <v>0</v>
      </c>
      <c r="F3401" s="256"/>
      <c r="G3401" s="26">
        <v>0</v>
      </c>
      <c r="H3401" s="419">
        <v>0</v>
      </c>
      <c r="I3401" s="258" t="s">
        <v>1228</v>
      </c>
      <c r="J3401" s="339">
        <v>0</v>
      </c>
      <c r="K3401" s="420">
        <v>0</v>
      </c>
      <c r="L3401" s="421">
        <v>0</v>
      </c>
    </row>
    <row r="3402" spans="2:13" x14ac:dyDescent="0.3">
      <c r="B3402" s="422">
        <v>0</v>
      </c>
      <c r="C3402" s="253"/>
      <c r="D3402" s="254">
        <v>0</v>
      </c>
      <c r="E3402" s="255">
        <v>0</v>
      </c>
      <c r="F3402" s="256"/>
      <c r="G3402" s="26">
        <v>0</v>
      </c>
      <c r="H3402" s="419">
        <v>0</v>
      </c>
      <c r="I3402" s="258" t="s">
        <v>1229</v>
      </c>
      <c r="J3402" s="339">
        <v>0</v>
      </c>
      <c r="K3402" s="420">
        <v>0</v>
      </c>
      <c r="L3402" s="421">
        <v>0</v>
      </c>
    </row>
    <row r="3403" spans="2:13" ht="37.5" customHeight="1" x14ac:dyDescent="0.3">
      <c r="B3403" s="422">
        <v>0</v>
      </c>
      <c r="C3403" s="253"/>
      <c r="D3403" s="254">
        <v>0</v>
      </c>
      <c r="E3403" s="255">
        <v>0</v>
      </c>
      <c r="F3403" s="256"/>
      <c r="G3403" s="26">
        <v>0</v>
      </c>
      <c r="H3403" s="419">
        <v>0</v>
      </c>
      <c r="I3403" s="258" t="s">
        <v>1230</v>
      </c>
      <c r="J3403" s="339">
        <v>0</v>
      </c>
      <c r="K3403" s="420">
        <v>0</v>
      </c>
      <c r="L3403" s="421">
        <v>0</v>
      </c>
    </row>
    <row r="3404" spans="2:13" x14ac:dyDescent="0.3">
      <c r="B3404" s="422" t="s">
        <v>73</v>
      </c>
      <c r="C3404" s="253"/>
      <c r="D3404" s="254">
        <v>0</v>
      </c>
      <c r="E3404" s="255">
        <v>0</v>
      </c>
      <c r="F3404" s="256"/>
      <c r="G3404" s="26">
        <v>0.129</v>
      </c>
      <c r="H3404" s="419">
        <v>2.2342691861371392E-2</v>
      </c>
      <c r="I3404" s="258" t="s">
        <v>1231</v>
      </c>
      <c r="J3404" s="61" t="s">
        <v>165</v>
      </c>
      <c r="K3404" s="100">
        <v>0.4</v>
      </c>
      <c r="L3404" s="101">
        <v>8.9370767445485569E-3</v>
      </c>
      <c r="M3404" s="62">
        <v>18</v>
      </c>
    </row>
    <row r="3405" spans="2:13" x14ac:dyDescent="0.3">
      <c r="B3405" s="422" t="s">
        <v>57</v>
      </c>
      <c r="C3405" s="253"/>
      <c r="D3405" s="259"/>
      <c r="E3405" s="255"/>
      <c r="F3405" s="256"/>
      <c r="G3405" s="260">
        <v>0.129</v>
      </c>
      <c r="H3405" s="425" t="s">
        <v>57</v>
      </c>
      <c r="I3405" s="261" t="s">
        <v>156</v>
      </c>
      <c r="J3405" s="262"/>
      <c r="K3405" s="426" t="s">
        <v>156</v>
      </c>
      <c r="L3405" s="427">
        <v>8.9370767445485569E-3</v>
      </c>
    </row>
    <row r="3406" spans="2:13" x14ac:dyDescent="0.3">
      <c r="B3406" s="428" t="s">
        <v>22</v>
      </c>
      <c r="C3406" s="263"/>
      <c r="D3406" s="264"/>
      <c r="E3406" s="265"/>
      <c r="F3406" s="266"/>
      <c r="G3406" s="267"/>
      <c r="H3406" s="429"/>
      <c r="I3406" s="268"/>
      <c r="J3406" s="269"/>
      <c r="K3406" s="430"/>
      <c r="L3406" s="270"/>
    </row>
    <row r="3407" spans="2:13" x14ac:dyDescent="0.3">
      <c r="B3407" s="431" t="s">
        <v>58</v>
      </c>
      <c r="C3407" s="271" t="s">
        <v>1</v>
      </c>
      <c r="D3407" s="329" t="s">
        <v>59</v>
      </c>
      <c r="E3407" s="272" t="s">
        <v>23</v>
      </c>
      <c r="F3407" s="272" t="s">
        <v>55</v>
      </c>
      <c r="G3407" s="273" t="s">
        <v>56</v>
      </c>
      <c r="H3407" s="416" t="s">
        <v>158</v>
      </c>
      <c r="I3407" s="417" t="s">
        <v>159</v>
      </c>
      <c r="J3407" s="417" t="s">
        <v>160</v>
      </c>
      <c r="K3407" s="432" t="s">
        <v>161</v>
      </c>
      <c r="L3407" s="418" t="s">
        <v>162</v>
      </c>
    </row>
    <row r="3408" spans="2:13" x14ac:dyDescent="0.3">
      <c r="B3408" s="8" t="s">
        <v>24</v>
      </c>
      <c r="C3408" s="25">
        <v>1</v>
      </c>
      <c r="D3408" s="3">
        <v>4.05</v>
      </c>
      <c r="E3408" s="26">
        <v>4.05</v>
      </c>
      <c r="F3408" s="26">
        <v>0.3</v>
      </c>
      <c r="G3408" s="26">
        <v>1.2149999999999999</v>
      </c>
      <c r="H3408" s="433">
        <v>0.21043698148500958</v>
      </c>
      <c r="I3408" s="97"/>
      <c r="J3408" s="434" t="s">
        <v>163</v>
      </c>
      <c r="K3408" s="435">
        <v>1</v>
      </c>
      <c r="L3408" s="436">
        <v>0.21043698148500958</v>
      </c>
      <c r="M3408" s="62">
        <v>101</v>
      </c>
    </row>
    <row r="3409" spans="2:13" x14ac:dyDescent="0.3">
      <c r="B3409" s="8" t="s">
        <v>37</v>
      </c>
      <c r="C3409" s="25">
        <v>1</v>
      </c>
      <c r="D3409" s="3">
        <v>4.0999999999999996</v>
      </c>
      <c r="E3409" s="26">
        <v>4.0999999999999996</v>
      </c>
      <c r="F3409" s="26">
        <v>0.3</v>
      </c>
      <c r="G3409" s="26">
        <v>1.2299999999999998</v>
      </c>
      <c r="H3409" s="419">
        <v>0.21303496891075044</v>
      </c>
      <c r="I3409" s="99"/>
      <c r="J3409" s="423" t="s">
        <v>163</v>
      </c>
      <c r="K3409" s="424">
        <v>1</v>
      </c>
      <c r="L3409" s="421">
        <v>0.21303496891075044</v>
      </c>
      <c r="M3409" s="62">
        <v>122</v>
      </c>
    </row>
    <row r="3410" spans="2:13" x14ac:dyDescent="0.3">
      <c r="B3410" s="8" t="s">
        <v>69</v>
      </c>
      <c r="C3410" s="25">
        <v>0.1</v>
      </c>
      <c r="D3410" s="3">
        <v>4.55</v>
      </c>
      <c r="E3410" s="26">
        <v>0.45500000000000002</v>
      </c>
      <c r="F3410" s="27">
        <v>0.3</v>
      </c>
      <c r="G3410" s="26">
        <v>0.13650000000000001</v>
      </c>
      <c r="H3410" s="419">
        <v>2.3641685574241823E-2</v>
      </c>
      <c r="I3410" s="99"/>
      <c r="J3410" s="423" t="s">
        <v>163</v>
      </c>
      <c r="K3410" s="424">
        <v>1</v>
      </c>
      <c r="L3410" s="421">
        <v>2.3641685574241823E-2</v>
      </c>
      <c r="M3410" s="62">
        <v>113</v>
      </c>
    </row>
    <row r="3411" spans="2:13" x14ac:dyDescent="0.3">
      <c r="B3411" s="422"/>
      <c r="C3411" s="253"/>
      <c r="D3411" s="254"/>
      <c r="E3411" s="255"/>
      <c r="F3411" s="255"/>
      <c r="G3411" s="257"/>
      <c r="H3411" s="437">
        <v>0</v>
      </c>
      <c r="I3411" s="258" t="s">
        <v>1228</v>
      </c>
      <c r="J3411" s="339"/>
      <c r="K3411" s="420"/>
      <c r="L3411" s="421">
        <v>0</v>
      </c>
    </row>
    <row r="3412" spans="2:13" x14ac:dyDescent="0.3">
      <c r="B3412" s="422"/>
      <c r="C3412" s="253"/>
      <c r="D3412" s="254"/>
      <c r="E3412" s="255"/>
      <c r="F3412" s="255"/>
      <c r="G3412" s="257"/>
      <c r="H3412" s="437">
        <v>0</v>
      </c>
      <c r="I3412" s="258" t="s">
        <v>1229</v>
      </c>
      <c r="J3412" s="339">
        <v>0</v>
      </c>
      <c r="K3412" s="420">
        <v>0</v>
      </c>
      <c r="L3412" s="421">
        <v>0</v>
      </c>
    </row>
    <row r="3413" spans="2:13" x14ac:dyDescent="0.3">
      <c r="B3413" s="422">
        <v>0</v>
      </c>
      <c r="C3413" s="253"/>
      <c r="D3413" s="254">
        <v>0</v>
      </c>
      <c r="E3413" s="255">
        <v>0</v>
      </c>
      <c r="F3413" s="255"/>
      <c r="G3413" s="257">
        <v>0</v>
      </c>
      <c r="H3413" s="437">
        <v>0</v>
      </c>
      <c r="I3413" s="258" t="s">
        <v>1230</v>
      </c>
      <c r="J3413" s="339">
        <v>0</v>
      </c>
      <c r="K3413" s="420">
        <v>0</v>
      </c>
      <c r="L3413" s="421">
        <v>0</v>
      </c>
    </row>
    <row r="3414" spans="2:13" x14ac:dyDescent="0.3">
      <c r="B3414" s="422">
        <v>0</v>
      </c>
      <c r="C3414" s="253"/>
      <c r="D3414" s="254">
        <v>0</v>
      </c>
      <c r="E3414" s="255">
        <v>0</v>
      </c>
      <c r="F3414" s="256"/>
      <c r="G3414" s="257">
        <v>0</v>
      </c>
      <c r="H3414" s="437">
        <v>0</v>
      </c>
      <c r="I3414" s="258" t="s">
        <v>1231</v>
      </c>
      <c r="J3414" s="339">
        <v>0</v>
      </c>
      <c r="K3414" s="420">
        <v>0</v>
      </c>
      <c r="L3414" s="421">
        <v>0</v>
      </c>
    </row>
    <row r="3415" spans="2:13" x14ac:dyDescent="0.3">
      <c r="B3415" s="422">
        <v>0</v>
      </c>
      <c r="C3415" s="253"/>
      <c r="D3415" s="254">
        <v>0</v>
      </c>
      <c r="E3415" s="255">
        <v>0</v>
      </c>
      <c r="F3415" s="256"/>
      <c r="G3415" s="257">
        <v>0</v>
      </c>
      <c r="H3415" s="437">
        <v>0</v>
      </c>
      <c r="I3415" s="258" t="s">
        <v>1237</v>
      </c>
      <c r="J3415" s="339">
        <v>0</v>
      </c>
      <c r="K3415" s="420">
        <v>0</v>
      </c>
      <c r="L3415" s="421">
        <v>0</v>
      </c>
    </row>
    <row r="3416" spans="2:13" x14ac:dyDescent="0.3">
      <c r="B3416" s="422">
        <v>0</v>
      </c>
      <c r="C3416" s="253"/>
      <c r="D3416" s="254">
        <v>0</v>
      </c>
      <c r="E3416" s="255">
        <v>0</v>
      </c>
      <c r="F3416" s="256"/>
      <c r="G3416" s="257">
        <v>0</v>
      </c>
      <c r="H3416" s="437">
        <v>0</v>
      </c>
      <c r="I3416" s="258" t="s">
        <v>1238</v>
      </c>
      <c r="J3416" s="339">
        <v>0</v>
      </c>
      <c r="K3416" s="420">
        <v>0</v>
      </c>
      <c r="L3416" s="421">
        <v>0</v>
      </c>
    </row>
    <row r="3417" spans="2:13" x14ac:dyDescent="0.3">
      <c r="B3417" s="422" t="s">
        <v>60</v>
      </c>
      <c r="C3417" s="253"/>
      <c r="D3417" s="259"/>
      <c r="E3417" s="255"/>
      <c r="F3417" s="256"/>
      <c r="G3417" s="260">
        <v>2.5814999999999992</v>
      </c>
      <c r="H3417" s="438" t="s">
        <v>60</v>
      </c>
      <c r="I3417" s="261" t="s">
        <v>156</v>
      </c>
      <c r="J3417" s="262"/>
      <c r="K3417" s="426" t="s">
        <v>156</v>
      </c>
      <c r="L3417" s="439">
        <v>0.44711363597000187</v>
      </c>
    </row>
    <row r="3418" spans="2:13" x14ac:dyDescent="0.3">
      <c r="B3418" s="428" t="s">
        <v>38</v>
      </c>
      <c r="C3418" s="263"/>
      <c r="D3418" s="264"/>
      <c r="E3418" s="276"/>
      <c r="F3418" s="266"/>
      <c r="G3418" s="277"/>
      <c r="H3418" s="278"/>
      <c r="I3418" s="279"/>
      <c r="J3418" s="280"/>
      <c r="K3418" s="281"/>
      <c r="L3418" s="282"/>
    </row>
    <row r="3419" spans="2:13" x14ac:dyDescent="0.3">
      <c r="B3419" s="415" t="s">
        <v>53</v>
      </c>
      <c r="C3419" s="263"/>
      <c r="D3419" s="283" t="s">
        <v>0</v>
      </c>
      <c r="E3419" s="284" t="s">
        <v>1</v>
      </c>
      <c r="F3419" s="440" t="s">
        <v>61</v>
      </c>
      <c r="G3419" s="251" t="s">
        <v>56</v>
      </c>
      <c r="H3419" s="441" t="s">
        <v>158</v>
      </c>
      <c r="I3419" s="442" t="s">
        <v>159</v>
      </c>
      <c r="J3419" s="442" t="s">
        <v>160</v>
      </c>
      <c r="K3419" s="443" t="s">
        <v>161</v>
      </c>
      <c r="L3419" s="444" t="s">
        <v>162</v>
      </c>
    </row>
    <row r="3420" spans="2:13" x14ac:dyDescent="0.3">
      <c r="B3420" s="464" t="s">
        <v>1008</v>
      </c>
      <c r="C3420" s="465"/>
      <c r="D3420" s="283" t="s">
        <v>5</v>
      </c>
      <c r="E3420" s="286">
        <v>1</v>
      </c>
      <c r="F3420" s="287">
        <v>1.79</v>
      </c>
      <c r="G3420" s="26">
        <v>1.79</v>
      </c>
      <c r="H3420" s="419">
        <v>0.31002649947174254</v>
      </c>
      <c r="I3420" s="275" t="s">
        <v>1232</v>
      </c>
      <c r="J3420" s="339" t="s">
        <v>163</v>
      </c>
      <c r="K3420" s="420">
        <v>1</v>
      </c>
      <c r="L3420" s="421">
        <v>0.31002649947174254</v>
      </c>
    </row>
    <row r="3421" spans="2:13" x14ac:dyDescent="0.3">
      <c r="B3421" s="422" t="s">
        <v>1269</v>
      </c>
      <c r="C3421" s="289"/>
      <c r="D3421" s="290" t="s">
        <v>1270</v>
      </c>
      <c r="E3421" s="291">
        <v>1.4999999999999999E-2</v>
      </c>
      <c r="F3421" s="292">
        <v>52.9</v>
      </c>
      <c r="G3421" s="26">
        <v>0.79349999999999998</v>
      </c>
      <c r="H3421" s="419">
        <v>0.13743353482169146</v>
      </c>
      <c r="I3421" s="258" t="s">
        <v>1226</v>
      </c>
      <c r="J3421" s="339" t="s">
        <v>165</v>
      </c>
      <c r="K3421" s="420">
        <v>0.4</v>
      </c>
      <c r="L3421" s="421">
        <v>5.4973413928676586E-2</v>
      </c>
    </row>
    <row r="3422" spans="2:13" x14ac:dyDescent="0.3">
      <c r="B3422" s="458" t="s">
        <v>1307</v>
      </c>
      <c r="C3422" s="289"/>
      <c r="D3422" s="290" t="s">
        <v>1270</v>
      </c>
      <c r="E3422" s="291">
        <v>1.4999999999999999E-2</v>
      </c>
      <c r="F3422" s="292">
        <v>31.98</v>
      </c>
      <c r="G3422" s="26">
        <v>0.47970000000000002</v>
      </c>
      <c r="H3422" s="419">
        <v>8.3083637875192684E-2</v>
      </c>
      <c r="I3422" s="258" t="s">
        <v>1227</v>
      </c>
      <c r="J3422" s="339" t="s">
        <v>165</v>
      </c>
      <c r="K3422" s="420">
        <v>0.4</v>
      </c>
      <c r="L3422" s="421">
        <v>3.3233455150077078E-2</v>
      </c>
    </row>
    <row r="3423" spans="2:13" x14ac:dyDescent="0.3">
      <c r="B3423" s="448"/>
      <c r="C3423" s="447"/>
      <c r="D3423" s="290"/>
      <c r="E3423" s="291"/>
      <c r="F3423" s="292"/>
      <c r="G3423" s="26">
        <v>0</v>
      </c>
      <c r="H3423" s="419">
        <v>0</v>
      </c>
      <c r="I3423" s="258" t="s">
        <v>1231</v>
      </c>
      <c r="J3423" s="339"/>
      <c r="K3423" s="420"/>
      <c r="L3423" s="421">
        <v>0</v>
      </c>
    </row>
    <row r="3424" spans="2:13" x14ac:dyDescent="0.3">
      <c r="B3424" s="446"/>
      <c r="C3424" s="447"/>
      <c r="D3424" s="290"/>
      <c r="E3424" s="291"/>
      <c r="F3424" s="292"/>
      <c r="G3424" s="26">
        <v>0</v>
      </c>
      <c r="H3424" s="419">
        <v>0</v>
      </c>
      <c r="I3424" s="258" t="s">
        <v>1237</v>
      </c>
      <c r="J3424" s="339"/>
      <c r="K3424" s="420"/>
      <c r="L3424" s="421">
        <v>0</v>
      </c>
    </row>
    <row r="3425" spans="2:12" x14ac:dyDescent="0.3">
      <c r="B3425" s="410"/>
      <c r="C3425" s="410"/>
      <c r="D3425" s="290"/>
      <c r="E3425" s="291"/>
      <c r="F3425" s="292"/>
      <c r="G3425" s="26">
        <v>0</v>
      </c>
      <c r="H3425" s="419">
        <v>0</v>
      </c>
      <c r="I3425" s="258"/>
      <c r="J3425" s="339"/>
      <c r="K3425" s="420"/>
      <c r="L3425" s="421">
        <v>0</v>
      </c>
    </row>
    <row r="3426" spans="2:12" x14ac:dyDescent="0.3">
      <c r="B3426" s="410"/>
      <c r="C3426" s="410"/>
      <c r="D3426" s="290"/>
      <c r="E3426" s="291"/>
      <c r="F3426" s="292"/>
      <c r="G3426" s="26">
        <v>0</v>
      </c>
      <c r="H3426" s="419">
        <v>0</v>
      </c>
      <c r="I3426" s="258"/>
      <c r="J3426" s="339"/>
      <c r="K3426" s="420"/>
      <c r="L3426" s="421">
        <v>0</v>
      </c>
    </row>
    <row r="3427" spans="2:12" x14ac:dyDescent="0.3">
      <c r="B3427" s="410"/>
      <c r="C3427" s="410"/>
      <c r="D3427" s="290"/>
      <c r="E3427" s="291"/>
      <c r="F3427" s="292"/>
      <c r="G3427" s="26">
        <v>0</v>
      </c>
      <c r="H3427" s="419">
        <v>0</v>
      </c>
      <c r="I3427" s="258"/>
      <c r="J3427" s="339"/>
      <c r="K3427" s="420"/>
      <c r="L3427" s="421">
        <v>0</v>
      </c>
    </row>
    <row r="3428" spans="2:12" x14ac:dyDescent="0.3">
      <c r="B3428" s="410"/>
      <c r="C3428" s="410"/>
      <c r="D3428" s="290"/>
      <c r="E3428" s="291"/>
      <c r="F3428" s="292"/>
      <c r="G3428" s="26">
        <v>0</v>
      </c>
      <c r="H3428" s="419">
        <v>0</v>
      </c>
      <c r="I3428" s="258"/>
      <c r="J3428" s="339"/>
      <c r="K3428" s="420"/>
      <c r="L3428" s="421">
        <v>0</v>
      </c>
    </row>
    <row r="3429" spans="2:12" x14ac:dyDescent="0.3">
      <c r="B3429" s="410"/>
      <c r="C3429" s="410"/>
      <c r="D3429" s="290"/>
      <c r="E3429" s="291"/>
      <c r="F3429" s="292"/>
      <c r="G3429" s="26">
        <v>0</v>
      </c>
      <c r="H3429" s="419">
        <v>0</v>
      </c>
      <c r="I3429" s="258"/>
      <c r="J3429" s="339"/>
      <c r="K3429" s="420"/>
      <c r="L3429" s="421">
        <v>0</v>
      </c>
    </row>
    <row r="3430" spans="2:12" x14ac:dyDescent="0.3">
      <c r="B3430" s="410"/>
      <c r="C3430" s="410"/>
      <c r="D3430" s="290"/>
      <c r="E3430" s="291"/>
      <c r="F3430" s="292"/>
      <c r="G3430" s="26">
        <v>0</v>
      </c>
      <c r="H3430" s="419">
        <v>0</v>
      </c>
      <c r="I3430" s="258"/>
      <c r="J3430" s="339"/>
      <c r="K3430" s="420"/>
      <c r="L3430" s="421">
        <v>0</v>
      </c>
    </row>
    <row r="3431" spans="2:12" x14ac:dyDescent="0.3">
      <c r="B3431" s="422"/>
      <c r="C3431" s="289"/>
      <c r="D3431" s="290"/>
      <c r="E3431" s="291"/>
      <c r="F3431" s="292"/>
      <c r="G3431" s="26">
        <v>0</v>
      </c>
      <c r="H3431" s="419">
        <v>0</v>
      </c>
      <c r="I3431" s="258" t="s">
        <v>1238</v>
      </c>
      <c r="J3431" s="339"/>
      <c r="K3431" s="420"/>
      <c r="L3431" s="421">
        <v>0</v>
      </c>
    </row>
    <row r="3432" spans="2:12" x14ac:dyDescent="0.3">
      <c r="B3432" s="422"/>
      <c r="C3432" s="289"/>
      <c r="D3432" s="290"/>
      <c r="E3432" s="291"/>
      <c r="F3432" s="292"/>
      <c r="G3432" s="26">
        <v>0</v>
      </c>
      <c r="H3432" s="419">
        <v>0</v>
      </c>
      <c r="I3432" s="258" t="s">
        <v>1232</v>
      </c>
      <c r="J3432" s="339"/>
      <c r="K3432" s="420"/>
      <c r="L3432" s="421">
        <v>0</v>
      </c>
    </row>
    <row r="3433" spans="2:12" x14ac:dyDescent="0.3">
      <c r="B3433" s="422"/>
      <c r="C3433" s="289"/>
      <c r="D3433" s="290"/>
      <c r="E3433" s="291"/>
      <c r="F3433" s="292"/>
      <c r="G3433" s="26">
        <v>0</v>
      </c>
      <c r="H3433" s="419">
        <v>0</v>
      </c>
      <c r="I3433" s="258" t="s">
        <v>1226</v>
      </c>
      <c r="J3433" s="339"/>
      <c r="K3433" s="420"/>
      <c r="L3433" s="421">
        <v>0</v>
      </c>
    </row>
    <row r="3434" spans="2:12" x14ac:dyDescent="0.3">
      <c r="B3434" s="422">
        <v>0</v>
      </c>
      <c r="C3434" s="289"/>
      <c r="D3434" s="254">
        <v>0</v>
      </c>
      <c r="E3434" s="291"/>
      <c r="F3434" s="292"/>
      <c r="G3434" s="26">
        <v>0</v>
      </c>
      <c r="H3434" s="419">
        <v>0</v>
      </c>
      <c r="I3434" s="258" t="s">
        <v>1227</v>
      </c>
      <c r="J3434" s="339">
        <v>0</v>
      </c>
      <c r="K3434" s="420">
        <v>0</v>
      </c>
      <c r="L3434" s="421">
        <v>0</v>
      </c>
    </row>
    <row r="3435" spans="2:12" x14ac:dyDescent="0.3">
      <c r="B3435" s="422">
        <v>0</v>
      </c>
      <c r="C3435" s="289"/>
      <c r="D3435" s="254">
        <v>0</v>
      </c>
      <c r="E3435" s="291"/>
      <c r="F3435" s="292"/>
      <c r="G3435" s="26">
        <v>0</v>
      </c>
      <c r="H3435" s="419">
        <v>0</v>
      </c>
      <c r="I3435" s="258" t="s">
        <v>1228</v>
      </c>
      <c r="J3435" s="339">
        <v>0</v>
      </c>
      <c r="K3435" s="420">
        <v>0</v>
      </c>
      <c r="L3435" s="421">
        <v>0</v>
      </c>
    </row>
    <row r="3436" spans="2:12" x14ac:dyDescent="0.3">
      <c r="B3436" s="449" t="s">
        <v>62</v>
      </c>
      <c r="C3436" s="293"/>
      <c r="D3436" s="294"/>
      <c r="E3436" s="295"/>
      <c r="F3436" s="296"/>
      <c r="G3436" s="260">
        <v>3.0632000000000001</v>
      </c>
      <c r="H3436" s="438" t="s">
        <v>62</v>
      </c>
      <c r="I3436" s="261" t="s">
        <v>156</v>
      </c>
      <c r="J3436" s="262"/>
      <c r="K3436" s="426" t="s">
        <v>156</v>
      </c>
      <c r="L3436" s="439">
        <v>0.39823336855049624</v>
      </c>
    </row>
    <row r="3437" spans="2:12" x14ac:dyDescent="0.3">
      <c r="B3437" s="428" t="s">
        <v>63</v>
      </c>
      <c r="C3437" s="263"/>
      <c r="D3437" s="264"/>
      <c r="E3437" s="265"/>
      <c r="F3437" s="266"/>
      <c r="G3437" s="277"/>
      <c r="H3437" s="278"/>
      <c r="I3437" s="279"/>
      <c r="J3437" s="280"/>
      <c r="K3437" s="281"/>
      <c r="L3437" s="282">
        <v>0</v>
      </c>
    </row>
    <row r="3438" spans="2:12" x14ac:dyDescent="0.3">
      <c r="B3438" s="415" t="s">
        <v>53</v>
      </c>
      <c r="C3438" s="297"/>
      <c r="D3438" s="249" t="s">
        <v>0</v>
      </c>
      <c r="E3438" s="250" t="s">
        <v>1</v>
      </c>
      <c r="F3438" s="272" t="s">
        <v>61</v>
      </c>
      <c r="G3438" s="285" t="s">
        <v>56</v>
      </c>
      <c r="H3438" s="441" t="s">
        <v>158</v>
      </c>
      <c r="I3438" s="442" t="s">
        <v>159</v>
      </c>
      <c r="J3438" s="442" t="s">
        <v>160</v>
      </c>
      <c r="K3438" s="443" t="s">
        <v>161</v>
      </c>
      <c r="L3438" s="444" t="s">
        <v>162</v>
      </c>
    </row>
    <row r="3439" spans="2:12" x14ac:dyDescent="0.3">
      <c r="B3439" s="422">
        <v>0</v>
      </c>
      <c r="C3439" s="289"/>
      <c r="D3439" s="254">
        <v>0</v>
      </c>
      <c r="E3439" s="255"/>
      <c r="F3439" s="292"/>
      <c r="G3439" s="288">
        <v>0</v>
      </c>
      <c r="H3439" s="450">
        <v>0</v>
      </c>
      <c r="I3439" s="275" t="s">
        <v>1232</v>
      </c>
      <c r="J3439" s="451">
        <v>0</v>
      </c>
      <c r="K3439" s="452">
        <v>0</v>
      </c>
      <c r="L3439" s="453">
        <v>0</v>
      </c>
    </row>
    <row r="3440" spans="2:12" x14ac:dyDescent="0.3">
      <c r="B3440" s="422">
        <v>0</v>
      </c>
      <c r="C3440" s="289"/>
      <c r="D3440" s="254">
        <v>0</v>
      </c>
      <c r="E3440" s="255"/>
      <c r="F3440" s="292"/>
      <c r="G3440" s="257">
        <v>0</v>
      </c>
      <c r="H3440" s="437">
        <v>0</v>
      </c>
      <c r="I3440" s="258" t="s">
        <v>1226</v>
      </c>
      <c r="J3440" s="339">
        <v>0</v>
      </c>
      <c r="K3440" s="420">
        <v>0</v>
      </c>
      <c r="L3440" s="454">
        <v>0</v>
      </c>
    </row>
    <row r="3441" spans="2:13" x14ac:dyDescent="0.3">
      <c r="B3441" s="422">
        <v>0</v>
      </c>
      <c r="C3441" s="289"/>
      <c r="D3441" s="254">
        <v>0</v>
      </c>
      <c r="E3441" s="255"/>
      <c r="F3441" s="292"/>
      <c r="G3441" s="257">
        <v>0</v>
      </c>
      <c r="H3441" s="437">
        <v>0</v>
      </c>
      <c r="I3441" s="258" t="s">
        <v>1227</v>
      </c>
      <c r="J3441" s="339">
        <v>0</v>
      </c>
      <c r="K3441" s="420">
        <v>0</v>
      </c>
      <c r="L3441" s="454">
        <v>0</v>
      </c>
    </row>
    <row r="3442" spans="2:13" ht="15" thickBot="1" x14ac:dyDescent="0.35">
      <c r="B3442" s="455" t="s">
        <v>64</v>
      </c>
      <c r="C3442" s="298"/>
      <c r="D3442" s="299"/>
      <c r="E3442" s="300"/>
      <c r="F3442" s="301"/>
      <c r="G3442" s="288">
        <v>0</v>
      </c>
      <c r="H3442" s="438" t="s">
        <v>64</v>
      </c>
      <c r="I3442" s="261" t="s">
        <v>156</v>
      </c>
      <c r="J3442" s="262"/>
      <c r="K3442" s="426" t="s">
        <v>156</v>
      </c>
      <c r="L3442" s="439">
        <v>0</v>
      </c>
    </row>
    <row r="3443" spans="2:13" x14ac:dyDescent="0.3">
      <c r="B3443" s="235"/>
      <c r="C3443" s="302"/>
      <c r="D3443" s="303" t="s">
        <v>65</v>
      </c>
      <c r="E3443" s="304"/>
      <c r="F3443" s="305"/>
      <c r="G3443" s="306">
        <v>5.7736999999999998</v>
      </c>
      <c r="H3443" s="307"/>
      <c r="I3443" s="308"/>
      <c r="J3443" s="309"/>
      <c r="K3443" s="308"/>
      <c r="L3443" s="310"/>
    </row>
    <row r="3444" spans="2:13" x14ac:dyDescent="0.3">
      <c r="B3444" s="232"/>
      <c r="C3444" s="302"/>
      <c r="D3444" s="311" t="s">
        <v>7</v>
      </c>
      <c r="E3444" s="312"/>
      <c r="F3444" s="313">
        <v>0.1</v>
      </c>
      <c r="G3444" s="73">
        <v>0.57699999999999996</v>
      </c>
      <c r="H3444" s="314"/>
      <c r="I3444" s="315"/>
      <c r="J3444" s="316"/>
      <c r="K3444" s="456"/>
      <c r="L3444" s="317"/>
    </row>
    <row r="3445" spans="2:13" x14ac:dyDescent="0.3">
      <c r="B3445" s="232"/>
      <c r="C3445" s="302"/>
      <c r="D3445" s="311" t="s">
        <v>8</v>
      </c>
      <c r="E3445" s="312"/>
      <c r="F3445" s="313">
        <v>0.1</v>
      </c>
      <c r="G3445" s="73">
        <v>0.57699999999999996</v>
      </c>
      <c r="H3445" s="314"/>
      <c r="I3445" s="315"/>
      <c r="J3445" s="316"/>
      <c r="K3445" s="456"/>
      <c r="L3445" s="317"/>
    </row>
    <row r="3446" spans="2:13" x14ac:dyDescent="0.3">
      <c r="C3446" s="302"/>
      <c r="D3446" s="318" t="s">
        <v>67</v>
      </c>
      <c r="E3446" s="319"/>
      <c r="F3446" s="305"/>
      <c r="G3446" s="76">
        <v>6.9279999999999999</v>
      </c>
      <c r="H3446" s="314"/>
      <c r="I3446" s="315"/>
      <c r="J3446" s="316"/>
      <c r="K3446" s="456"/>
      <c r="L3446" s="317"/>
    </row>
    <row r="3447" spans="2:13" ht="15" thickBot="1" x14ac:dyDescent="0.35">
      <c r="B3447" s="232" t="s">
        <v>66</v>
      </c>
      <c r="C3447" s="302"/>
      <c r="D3447" s="320" t="s">
        <v>68</v>
      </c>
      <c r="E3447" s="321"/>
      <c r="F3447" s="322"/>
      <c r="G3447" s="78">
        <v>6.93</v>
      </c>
      <c r="H3447" s="323">
        <v>1</v>
      </c>
      <c r="I3447" s="324"/>
      <c r="J3447" s="325"/>
      <c r="K3447" s="457"/>
      <c r="L3447" s="326">
        <v>0.85428408126504662</v>
      </c>
    </row>
    <row r="3448" spans="2:13" x14ac:dyDescent="0.3">
      <c r="B3448" s="232"/>
      <c r="C3448" s="302"/>
      <c r="D3448" s="219"/>
      <c r="E3448" s="327"/>
      <c r="F3448" s="241"/>
      <c r="G3448" s="327"/>
      <c r="H3448" s="230"/>
      <c r="I3448" s="230"/>
      <c r="J3448" s="231"/>
      <c r="K3448" s="230"/>
      <c r="L3448" s="230"/>
    </row>
    <row r="3449" spans="2:13" ht="17.399999999999999" customHeight="1" x14ac:dyDescent="0.3">
      <c r="B3449" s="232"/>
      <c r="C3449" s="302"/>
      <c r="D3449" s="219"/>
      <c r="E3449" s="327"/>
      <c r="F3449" s="241"/>
      <c r="G3449" s="327"/>
      <c r="H3449" s="230"/>
      <c r="I3449" s="230"/>
      <c r="J3449" s="231"/>
      <c r="K3449" s="230"/>
      <c r="L3449" s="230"/>
    </row>
    <row r="3450" spans="2:13" x14ac:dyDescent="0.3">
      <c r="B3450" s="232"/>
      <c r="C3450" s="232"/>
      <c r="D3450" s="219"/>
      <c r="E3450" s="327"/>
      <c r="F3450" s="241"/>
      <c r="G3450" s="327"/>
      <c r="H3450" s="230"/>
      <c r="I3450" s="230"/>
      <c r="J3450" s="231"/>
      <c r="K3450" s="230"/>
      <c r="L3450" s="230"/>
    </row>
    <row r="3451" spans="2:13" x14ac:dyDescent="0.3">
      <c r="J3451" s="226"/>
    </row>
    <row r="3452" spans="2:13" x14ac:dyDescent="0.3">
      <c r="J3452" s="226"/>
    </row>
    <row r="3453" spans="2:13" x14ac:dyDescent="0.3">
      <c r="J3453" s="226"/>
    </row>
    <row r="3454" spans="2:13" ht="17.399999999999999" customHeight="1" x14ac:dyDescent="0.3">
      <c r="J3454" s="226"/>
    </row>
    <row r="3455" spans="2:13" x14ac:dyDescent="0.3">
      <c r="J3455" s="226"/>
    </row>
    <row r="3456" spans="2:13" x14ac:dyDescent="0.3">
      <c r="J3456" s="226"/>
      <c r="M3456" s="409" t="s">
        <v>1244</v>
      </c>
    </row>
    <row r="3457" spans="2:13" ht="37.200000000000003" customHeight="1" x14ac:dyDescent="0.3">
      <c r="B3457" s="710" t="s">
        <v>1809</v>
      </c>
      <c r="C3457" s="710"/>
      <c r="D3457" s="710"/>
      <c r="E3457" s="710"/>
      <c r="F3457" s="710"/>
      <c r="G3457" s="710"/>
      <c r="H3457" s="710"/>
      <c r="I3457" s="710"/>
      <c r="J3457" s="710"/>
      <c r="K3457" s="710"/>
      <c r="L3457" s="710"/>
    </row>
    <row r="3458" spans="2:13" x14ac:dyDescent="0.3">
      <c r="B3458" s="227"/>
      <c r="C3458" s="227"/>
      <c r="D3458" s="228"/>
      <c r="E3458" s="229"/>
      <c r="F3458" s="229"/>
      <c r="G3458" s="229"/>
      <c r="H3458" s="230"/>
      <c r="I3458" s="230"/>
      <c r="J3458" s="231"/>
      <c r="K3458" s="230"/>
      <c r="L3458" s="230"/>
    </row>
    <row r="3459" spans="2:13" x14ac:dyDescent="0.3">
      <c r="B3459" s="410" t="s">
        <v>1222</v>
      </c>
      <c r="C3459" s="232" t="s">
        <v>1223</v>
      </c>
      <c r="D3459" s="232"/>
      <c r="E3459" s="232"/>
      <c r="F3459" s="233"/>
      <c r="G3459" s="234"/>
      <c r="H3459" s="230"/>
      <c r="J3459" s="231"/>
      <c r="K3459" s="230"/>
      <c r="L3459" s="230"/>
    </row>
    <row r="3460" spans="2:13" x14ac:dyDescent="0.3">
      <c r="B3460" s="232" t="s">
        <v>1224</v>
      </c>
      <c r="C3460" s="235" t="s">
        <v>1225</v>
      </c>
      <c r="D3460" s="411"/>
      <c r="E3460" s="412"/>
      <c r="F3460" s="233"/>
      <c r="G3460" s="234"/>
      <c r="H3460" s="230"/>
      <c r="I3460" s="230"/>
      <c r="J3460" s="231"/>
      <c r="K3460" s="230"/>
      <c r="L3460" s="230"/>
    </row>
    <row r="3461" spans="2:13" x14ac:dyDescent="0.3">
      <c r="B3461" s="232"/>
      <c r="C3461" s="236"/>
      <c r="D3461" s="237"/>
      <c r="E3461" s="238"/>
      <c r="F3461" s="239"/>
      <c r="G3461" s="240"/>
      <c r="H3461" s="230"/>
      <c r="I3461" s="230"/>
      <c r="J3461" s="231"/>
      <c r="K3461" s="230"/>
      <c r="L3461" s="230"/>
    </row>
    <row r="3462" spans="2:13" ht="32.25" customHeight="1" x14ac:dyDescent="0.3">
      <c r="B3462" s="413" t="s">
        <v>48</v>
      </c>
      <c r="C3462" s="236"/>
      <c r="D3462" s="237"/>
      <c r="E3462" s="238"/>
      <c r="F3462" s="238"/>
      <c r="G3462" s="238"/>
      <c r="H3462" s="230"/>
      <c r="I3462" s="230"/>
      <c r="J3462" s="231"/>
      <c r="K3462" s="230"/>
      <c r="L3462" s="230"/>
    </row>
    <row r="3463" spans="2:13" x14ac:dyDescent="0.3">
      <c r="B3463" s="235" t="s">
        <v>49</v>
      </c>
      <c r="C3463" s="235" t="s">
        <v>1009</v>
      </c>
      <c r="D3463" s="232"/>
      <c r="E3463" s="232"/>
      <c r="F3463" s="241" t="s">
        <v>50</v>
      </c>
      <c r="G3463" s="242" t="s">
        <v>5</v>
      </c>
      <c r="H3463" s="230"/>
      <c r="I3463" s="230"/>
      <c r="J3463" s="231"/>
      <c r="K3463" s="230"/>
      <c r="L3463" s="230"/>
    </row>
    <row r="3464" spans="2:13" ht="15" thickBot="1" x14ac:dyDescent="0.35">
      <c r="B3464" s="235" t="s">
        <v>51</v>
      </c>
      <c r="C3464" s="235" t="s">
        <v>1010</v>
      </c>
      <c r="D3464" s="235"/>
      <c r="E3464" s="235"/>
      <c r="F3464" s="235"/>
      <c r="G3464" s="235"/>
      <c r="H3464" s="235"/>
      <c r="I3464" s="235"/>
      <c r="J3464" s="235"/>
      <c r="K3464" s="230"/>
      <c r="L3464" s="230"/>
    </row>
    <row r="3465" spans="2:13" ht="15" thickTop="1" x14ac:dyDescent="0.3">
      <c r="B3465" s="414" t="s">
        <v>52</v>
      </c>
      <c r="C3465" s="243"/>
      <c r="D3465" s="244"/>
      <c r="E3465" s="245"/>
      <c r="F3465" s="246"/>
      <c r="G3465" s="247"/>
      <c r="H3465" s="396" t="s">
        <v>164</v>
      </c>
      <c r="I3465" s="397"/>
      <c r="J3465" s="397"/>
      <c r="K3465" s="397"/>
      <c r="L3465" s="398"/>
    </row>
    <row r="3466" spans="2:13" x14ac:dyDescent="0.3">
      <c r="B3466" s="415" t="s">
        <v>53</v>
      </c>
      <c r="C3466" s="248" t="s">
        <v>1</v>
      </c>
      <c r="D3466" s="249" t="s">
        <v>54</v>
      </c>
      <c r="E3466" s="250" t="s">
        <v>23</v>
      </c>
      <c r="F3466" s="250" t="s">
        <v>55</v>
      </c>
      <c r="G3466" s="251" t="s">
        <v>56</v>
      </c>
      <c r="H3466" s="416" t="s">
        <v>158</v>
      </c>
      <c r="I3466" s="417" t="s">
        <v>159</v>
      </c>
      <c r="J3466" s="417" t="s">
        <v>160</v>
      </c>
      <c r="K3466" s="417" t="s">
        <v>161</v>
      </c>
      <c r="L3466" s="418" t="s">
        <v>162</v>
      </c>
    </row>
    <row r="3467" spans="2:13" x14ac:dyDescent="0.3">
      <c r="B3467" s="252"/>
      <c r="C3467" s="253"/>
      <c r="D3467" s="254"/>
      <c r="E3467" s="255">
        <v>0</v>
      </c>
      <c r="F3467" s="256"/>
      <c r="G3467" s="26">
        <v>0</v>
      </c>
      <c r="H3467" s="419">
        <v>0</v>
      </c>
      <c r="I3467" s="258" t="s">
        <v>1226</v>
      </c>
      <c r="J3467" s="339"/>
      <c r="K3467" s="420"/>
      <c r="L3467" s="421">
        <v>0</v>
      </c>
    </row>
    <row r="3468" spans="2:13" ht="40.5" customHeight="1" x14ac:dyDescent="0.3">
      <c r="B3468" s="422">
        <v>0</v>
      </c>
      <c r="C3468" s="253"/>
      <c r="D3468" s="254">
        <v>0</v>
      </c>
      <c r="E3468" s="255">
        <v>0</v>
      </c>
      <c r="F3468" s="256"/>
      <c r="G3468" s="26">
        <v>0</v>
      </c>
      <c r="H3468" s="419">
        <v>0</v>
      </c>
      <c r="I3468" s="258" t="s">
        <v>1228</v>
      </c>
      <c r="J3468" s="339">
        <v>0</v>
      </c>
      <c r="K3468" s="420">
        <v>0</v>
      </c>
      <c r="L3468" s="421">
        <v>0</v>
      </c>
    </row>
    <row r="3469" spans="2:13" ht="22.8" customHeight="1" x14ac:dyDescent="0.3">
      <c r="B3469" s="422"/>
      <c r="C3469" s="253"/>
      <c r="D3469" s="254"/>
      <c r="E3469" s="255"/>
      <c r="F3469" s="256"/>
      <c r="G3469" s="26">
        <v>0</v>
      </c>
      <c r="H3469" s="419">
        <v>0</v>
      </c>
      <c r="I3469" s="258"/>
      <c r="J3469" s="339"/>
      <c r="K3469" s="420"/>
      <c r="L3469" s="421">
        <v>0</v>
      </c>
    </row>
    <row r="3470" spans="2:13" ht="22.8" customHeight="1" x14ac:dyDescent="0.3">
      <c r="B3470" s="422"/>
      <c r="C3470" s="253"/>
      <c r="D3470" s="254"/>
      <c r="E3470" s="255"/>
      <c r="F3470" s="256"/>
      <c r="G3470" s="26">
        <v>0</v>
      </c>
      <c r="H3470" s="419">
        <v>0</v>
      </c>
      <c r="I3470" s="258"/>
      <c r="J3470" s="339"/>
      <c r="K3470" s="420"/>
      <c r="L3470" s="421">
        <v>0</v>
      </c>
    </row>
    <row r="3471" spans="2:13" x14ac:dyDescent="0.3">
      <c r="B3471" s="422">
        <v>0</v>
      </c>
      <c r="C3471" s="253"/>
      <c r="D3471" s="254">
        <v>0</v>
      </c>
      <c r="E3471" s="255">
        <v>0</v>
      </c>
      <c r="F3471" s="256"/>
      <c r="G3471" s="26">
        <v>0</v>
      </c>
      <c r="H3471" s="419">
        <v>0</v>
      </c>
      <c r="I3471" s="258" t="s">
        <v>1230</v>
      </c>
      <c r="J3471" s="339">
        <v>0</v>
      </c>
      <c r="K3471" s="420">
        <v>0</v>
      </c>
      <c r="L3471" s="421">
        <v>0</v>
      </c>
    </row>
    <row r="3472" spans="2:13" ht="36.6" customHeight="1" x14ac:dyDescent="0.3">
      <c r="B3472" s="422" t="s">
        <v>73</v>
      </c>
      <c r="C3472" s="253"/>
      <c r="D3472" s="254">
        <v>0</v>
      </c>
      <c r="E3472" s="255">
        <v>0</v>
      </c>
      <c r="F3472" s="256"/>
      <c r="G3472" s="26">
        <v>7.6079999999999997</v>
      </c>
      <c r="H3472" s="419">
        <v>9.084344846315524E-3</v>
      </c>
      <c r="I3472" s="258" t="s">
        <v>1231</v>
      </c>
      <c r="J3472" s="61" t="s">
        <v>165</v>
      </c>
      <c r="K3472" s="100">
        <v>0.4</v>
      </c>
      <c r="L3472" s="101">
        <v>3.6337379385262096E-3</v>
      </c>
      <c r="M3472" s="62">
        <v>18</v>
      </c>
    </row>
    <row r="3473" spans="2:13" x14ac:dyDescent="0.3">
      <c r="B3473" s="422" t="s">
        <v>57</v>
      </c>
      <c r="C3473" s="253"/>
      <c r="D3473" s="259"/>
      <c r="E3473" s="255"/>
      <c r="F3473" s="256"/>
      <c r="G3473" s="260">
        <v>7.6079999999999997</v>
      </c>
      <c r="H3473" s="425" t="s">
        <v>57</v>
      </c>
      <c r="I3473" s="261" t="s">
        <v>156</v>
      </c>
      <c r="J3473" s="262"/>
      <c r="K3473" s="426" t="s">
        <v>156</v>
      </c>
      <c r="L3473" s="427">
        <v>3.6337379385262096E-3</v>
      </c>
    </row>
    <row r="3474" spans="2:13" x14ac:dyDescent="0.3">
      <c r="B3474" s="428" t="s">
        <v>22</v>
      </c>
      <c r="C3474" s="263"/>
      <c r="D3474" s="264"/>
      <c r="E3474" s="265"/>
      <c r="F3474" s="266"/>
      <c r="G3474" s="267"/>
      <c r="H3474" s="429"/>
      <c r="I3474" s="268"/>
      <c r="J3474" s="269"/>
      <c r="K3474" s="430"/>
      <c r="L3474" s="270"/>
    </row>
    <row r="3475" spans="2:13" ht="24.75" customHeight="1" x14ac:dyDescent="0.3">
      <c r="B3475" s="431" t="s">
        <v>58</v>
      </c>
      <c r="C3475" s="271" t="s">
        <v>1</v>
      </c>
      <c r="D3475" s="329" t="s">
        <v>59</v>
      </c>
      <c r="E3475" s="272" t="s">
        <v>23</v>
      </c>
      <c r="F3475" s="272" t="s">
        <v>55</v>
      </c>
      <c r="G3475" s="273" t="s">
        <v>56</v>
      </c>
      <c r="H3475" s="416" t="s">
        <v>158</v>
      </c>
      <c r="I3475" s="417" t="s">
        <v>159</v>
      </c>
      <c r="J3475" s="417" t="s">
        <v>160</v>
      </c>
      <c r="K3475" s="432" t="s">
        <v>161</v>
      </c>
      <c r="L3475" s="418" t="s">
        <v>162</v>
      </c>
    </row>
    <row r="3476" spans="2:13" x14ac:dyDescent="0.3">
      <c r="B3476" s="8" t="s">
        <v>24</v>
      </c>
      <c r="C3476" s="25">
        <v>1</v>
      </c>
      <c r="D3476" s="3">
        <v>4.05</v>
      </c>
      <c r="E3476" s="26">
        <v>4.05</v>
      </c>
      <c r="F3476" s="26">
        <v>12</v>
      </c>
      <c r="G3476" s="26">
        <v>48.599999999999994</v>
      </c>
      <c r="H3476" s="433">
        <v>5.8030909507220618E-2</v>
      </c>
      <c r="I3476" s="97"/>
      <c r="J3476" s="434" t="s">
        <v>163</v>
      </c>
      <c r="K3476" s="435">
        <v>1</v>
      </c>
      <c r="L3476" s="436">
        <v>5.8030909507220618E-2</v>
      </c>
      <c r="M3476" s="62">
        <v>101</v>
      </c>
    </row>
    <row r="3477" spans="2:13" x14ac:dyDescent="0.3">
      <c r="B3477" s="8" t="s">
        <v>37</v>
      </c>
      <c r="C3477" s="25">
        <v>1</v>
      </c>
      <c r="D3477" s="3">
        <v>4.0999999999999996</v>
      </c>
      <c r="E3477" s="26">
        <v>4.0999999999999996</v>
      </c>
      <c r="F3477" s="26">
        <v>12</v>
      </c>
      <c r="G3477" s="26">
        <v>49.199999999999996</v>
      </c>
      <c r="H3477" s="419">
        <v>5.8747340488791246E-2</v>
      </c>
      <c r="I3477" s="99"/>
      <c r="J3477" s="423" t="s">
        <v>163</v>
      </c>
      <c r="K3477" s="424">
        <v>1</v>
      </c>
      <c r="L3477" s="421">
        <v>5.8747340488791246E-2</v>
      </c>
      <c r="M3477" s="62">
        <v>122</v>
      </c>
    </row>
    <row r="3478" spans="2:13" x14ac:dyDescent="0.3">
      <c r="B3478" s="8" t="s">
        <v>69</v>
      </c>
      <c r="C3478" s="25">
        <v>0.1</v>
      </c>
      <c r="D3478" s="3">
        <v>4.55</v>
      </c>
      <c r="E3478" s="26">
        <v>0.45500000000000002</v>
      </c>
      <c r="F3478" s="27">
        <v>12</v>
      </c>
      <c r="G3478" s="26">
        <v>5.46</v>
      </c>
      <c r="H3478" s="419">
        <v>6.5195219322926878E-3</v>
      </c>
      <c r="I3478" s="99"/>
      <c r="J3478" s="423" t="s">
        <v>163</v>
      </c>
      <c r="K3478" s="424">
        <v>1</v>
      </c>
      <c r="L3478" s="421">
        <v>6.5195219322926878E-3</v>
      </c>
      <c r="M3478" s="62">
        <v>113</v>
      </c>
    </row>
    <row r="3479" spans="2:13" x14ac:dyDescent="0.3">
      <c r="B3479" s="8" t="s">
        <v>150</v>
      </c>
      <c r="C3479" s="25">
        <v>1</v>
      </c>
      <c r="D3479" s="3">
        <v>4.0999999999999996</v>
      </c>
      <c r="E3479" s="26">
        <v>4.0999999999999996</v>
      </c>
      <c r="F3479" s="26">
        <v>6</v>
      </c>
      <c r="G3479" s="26">
        <v>24.599999999999998</v>
      </c>
      <c r="H3479" s="419">
        <v>2.9373670244395623E-2</v>
      </c>
      <c r="I3479" s="99"/>
      <c r="J3479" s="423" t="s">
        <v>163</v>
      </c>
      <c r="K3479" s="424">
        <v>1</v>
      </c>
      <c r="L3479" s="421">
        <v>2.9373670244395623E-2</v>
      </c>
      <c r="M3479" s="62">
        <v>100</v>
      </c>
    </row>
    <row r="3480" spans="2:13" x14ac:dyDescent="0.3">
      <c r="B3480" s="8" t="s">
        <v>35</v>
      </c>
      <c r="C3480" s="25">
        <v>1</v>
      </c>
      <c r="D3480" s="3">
        <v>4.05</v>
      </c>
      <c r="E3480" s="26">
        <v>4.05</v>
      </c>
      <c r="F3480" s="26">
        <v>6</v>
      </c>
      <c r="G3480" s="26">
        <v>24.299999999999997</v>
      </c>
      <c r="H3480" s="419">
        <v>2.9015454753610309E-2</v>
      </c>
      <c r="I3480" s="99"/>
      <c r="J3480" s="423" t="s">
        <v>163</v>
      </c>
      <c r="K3480" s="424">
        <v>1</v>
      </c>
      <c r="L3480" s="421">
        <v>2.9015454753610309E-2</v>
      </c>
      <c r="M3480" s="62">
        <v>120</v>
      </c>
    </row>
    <row r="3481" spans="2:13" x14ac:dyDescent="0.3">
      <c r="B3481" s="422">
        <v>0</v>
      </c>
      <c r="C3481" s="253"/>
      <c r="D3481" s="254">
        <v>0</v>
      </c>
      <c r="E3481" s="255">
        <v>0</v>
      </c>
      <c r="F3481" s="255"/>
      <c r="G3481" s="257">
        <v>0</v>
      </c>
      <c r="H3481" s="437">
        <v>0</v>
      </c>
      <c r="I3481" s="258" t="s">
        <v>1230</v>
      </c>
      <c r="J3481" s="339">
        <v>0</v>
      </c>
      <c r="K3481" s="420">
        <v>0</v>
      </c>
      <c r="L3481" s="421">
        <v>0</v>
      </c>
    </row>
    <row r="3482" spans="2:13" x14ac:dyDescent="0.3">
      <c r="B3482" s="422">
        <v>0</v>
      </c>
      <c r="C3482" s="253"/>
      <c r="D3482" s="254">
        <v>0</v>
      </c>
      <c r="E3482" s="255">
        <v>0</v>
      </c>
      <c r="F3482" s="256"/>
      <c r="G3482" s="257">
        <v>0</v>
      </c>
      <c r="H3482" s="437">
        <v>0</v>
      </c>
      <c r="I3482" s="258" t="s">
        <v>1231</v>
      </c>
      <c r="J3482" s="339">
        <v>0</v>
      </c>
      <c r="K3482" s="420">
        <v>0</v>
      </c>
      <c r="L3482" s="421">
        <v>0</v>
      </c>
    </row>
    <row r="3483" spans="2:13" x14ac:dyDescent="0.3">
      <c r="B3483" s="422">
        <v>0</v>
      </c>
      <c r="C3483" s="253"/>
      <c r="D3483" s="254">
        <v>0</v>
      </c>
      <c r="E3483" s="255">
        <v>0</v>
      </c>
      <c r="F3483" s="256"/>
      <c r="G3483" s="257">
        <v>0</v>
      </c>
      <c r="H3483" s="437">
        <v>0</v>
      </c>
      <c r="I3483" s="258" t="s">
        <v>1237</v>
      </c>
      <c r="J3483" s="339">
        <v>0</v>
      </c>
      <c r="K3483" s="420">
        <v>0</v>
      </c>
      <c r="L3483" s="421">
        <v>0</v>
      </c>
    </row>
    <row r="3484" spans="2:13" x14ac:dyDescent="0.3">
      <c r="B3484" s="422">
        <v>0</v>
      </c>
      <c r="C3484" s="253"/>
      <c r="D3484" s="254">
        <v>0</v>
      </c>
      <c r="E3484" s="255">
        <v>0</v>
      </c>
      <c r="F3484" s="256"/>
      <c r="G3484" s="257">
        <v>0</v>
      </c>
      <c r="H3484" s="437">
        <v>0</v>
      </c>
      <c r="I3484" s="258" t="s">
        <v>1238</v>
      </c>
      <c r="J3484" s="339">
        <v>0</v>
      </c>
      <c r="K3484" s="420">
        <v>0</v>
      </c>
      <c r="L3484" s="421">
        <v>0</v>
      </c>
    </row>
    <row r="3485" spans="2:13" x14ac:dyDescent="0.3">
      <c r="B3485" s="422" t="s">
        <v>60</v>
      </c>
      <c r="C3485" s="253"/>
      <c r="D3485" s="259"/>
      <c r="E3485" s="255"/>
      <c r="F3485" s="256"/>
      <c r="G3485" s="260">
        <v>152.15999999999997</v>
      </c>
      <c r="H3485" s="438" t="s">
        <v>60</v>
      </c>
      <c r="I3485" s="261" t="s">
        <v>156</v>
      </c>
      <c r="J3485" s="262"/>
      <c r="K3485" s="426" t="s">
        <v>156</v>
      </c>
      <c r="L3485" s="439">
        <v>0.18168689692631049</v>
      </c>
    </row>
    <row r="3486" spans="2:13" x14ac:dyDescent="0.3">
      <c r="B3486" s="428" t="s">
        <v>38</v>
      </c>
      <c r="C3486" s="263"/>
      <c r="D3486" s="264"/>
      <c r="E3486" s="276"/>
      <c r="F3486" s="266"/>
      <c r="G3486" s="277"/>
      <c r="H3486" s="278"/>
      <c r="I3486" s="279"/>
      <c r="J3486" s="280"/>
      <c r="K3486" s="281"/>
      <c r="L3486" s="282"/>
    </row>
    <row r="3487" spans="2:13" x14ac:dyDescent="0.3">
      <c r="B3487" s="415" t="s">
        <v>53</v>
      </c>
      <c r="C3487" s="263"/>
      <c r="D3487" s="283" t="s">
        <v>0</v>
      </c>
      <c r="E3487" s="284" t="s">
        <v>1</v>
      </c>
      <c r="F3487" s="440" t="s">
        <v>61</v>
      </c>
      <c r="G3487" s="251" t="s">
        <v>56</v>
      </c>
      <c r="H3487" s="441" t="s">
        <v>158</v>
      </c>
      <c r="I3487" s="442" t="s">
        <v>159</v>
      </c>
      <c r="J3487" s="442" t="s">
        <v>160</v>
      </c>
      <c r="K3487" s="443" t="s">
        <v>161</v>
      </c>
      <c r="L3487" s="444" t="s">
        <v>162</v>
      </c>
    </row>
    <row r="3488" spans="2:13" x14ac:dyDescent="0.3">
      <c r="B3488" s="445" t="s">
        <v>1233</v>
      </c>
      <c r="C3488" s="263"/>
      <c r="D3488" s="283" t="s">
        <v>2</v>
      </c>
      <c r="E3488" s="286">
        <v>18</v>
      </c>
      <c r="F3488" s="287">
        <v>9.4600000000000009</v>
      </c>
      <c r="G3488" s="26">
        <v>170.28000000000003</v>
      </c>
      <c r="H3488" s="419">
        <v>0.20332311256974342</v>
      </c>
      <c r="I3488" s="275" t="s">
        <v>1232</v>
      </c>
      <c r="J3488" s="339" t="s">
        <v>163</v>
      </c>
      <c r="K3488" s="420">
        <v>1</v>
      </c>
      <c r="L3488" s="421">
        <v>0.20332311256974342</v>
      </c>
    </row>
    <row r="3489" spans="2:12" x14ac:dyDescent="0.3">
      <c r="B3489" s="422" t="s">
        <v>1341</v>
      </c>
      <c r="C3489" s="289"/>
      <c r="D3489" s="290" t="s">
        <v>5</v>
      </c>
      <c r="E3489" s="291">
        <v>2</v>
      </c>
      <c r="F3489" s="292">
        <v>66.5</v>
      </c>
      <c r="G3489" s="26">
        <v>133</v>
      </c>
      <c r="H3489" s="419">
        <v>0.15880886758148854</v>
      </c>
      <c r="I3489" s="258" t="s">
        <v>1226</v>
      </c>
      <c r="J3489" s="339" t="s">
        <v>1219</v>
      </c>
      <c r="K3489" s="420">
        <v>0</v>
      </c>
      <c r="L3489" s="421">
        <v>0</v>
      </c>
    </row>
    <row r="3490" spans="2:12" x14ac:dyDescent="0.3">
      <c r="B3490" s="458" t="s">
        <v>1342</v>
      </c>
      <c r="C3490" s="289"/>
      <c r="D3490" s="290" t="s">
        <v>5</v>
      </c>
      <c r="E3490" s="291">
        <v>1</v>
      </c>
      <c r="F3490" s="292">
        <v>38.96</v>
      </c>
      <c r="G3490" s="26">
        <v>38.96</v>
      </c>
      <c r="H3490" s="419">
        <v>4.6520251736652585E-2</v>
      </c>
      <c r="I3490" s="258" t="s">
        <v>1227</v>
      </c>
      <c r="J3490" s="339" t="s">
        <v>1219</v>
      </c>
      <c r="K3490" s="420">
        <v>0</v>
      </c>
      <c r="L3490" s="421">
        <v>0</v>
      </c>
    </row>
    <row r="3491" spans="2:12" x14ac:dyDescent="0.3">
      <c r="B3491" s="446" t="s">
        <v>1343</v>
      </c>
      <c r="C3491" s="447"/>
      <c r="D3491" s="290" t="s">
        <v>5</v>
      </c>
      <c r="E3491" s="291">
        <v>2</v>
      </c>
      <c r="F3491" s="292">
        <v>12.59</v>
      </c>
      <c r="G3491" s="26">
        <v>25.18</v>
      </c>
      <c r="H3491" s="419">
        <v>3.0066220193247228E-2</v>
      </c>
      <c r="I3491" s="258" t="s">
        <v>1228</v>
      </c>
      <c r="J3491" s="339" t="s">
        <v>163</v>
      </c>
      <c r="K3491" s="420">
        <v>1</v>
      </c>
      <c r="L3491" s="421">
        <v>3.0066220193247228E-2</v>
      </c>
    </row>
    <row r="3492" spans="2:12" x14ac:dyDescent="0.3">
      <c r="B3492" s="422" t="s">
        <v>1344</v>
      </c>
      <c r="C3492" s="289"/>
      <c r="D3492" s="290" t="s">
        <v>5</v>
      </c>
      <c r="E3492" s="291">
        <v>1</v>
      </c>
      <c r="F3492" s="292">
        <v>38.49</v>
      </c>
      <c r="G3492" s="26">
        <v>38.49</v>
      </c>
      <c r="H3492" s="419">
        <v>4.5959047467755594E-2</v>
      </c>
      <c r="I3492" s="258" t="s">
        <v>1229</v>
      </c>
      <c r="J3492" s="339" t="s">
        <v>1219</v>
      </c>
      <c r="K3492" s="420">
        <v>0</v>
      </c>
      <c r="L3492" s="421">
        <v>0</v>
      </c>
    </row>
    <row r="3493" spans="2:12" x14ac:dyDescent="0.3">
      <c r="B3493" s="448" t="s">
        <v>1345</v>
      </c>
      <c r="C3493" s="447"/>
      <c r="D3493" s="290" t="s">
        <v>5</v>
      </c>
      <c r="E3493" s="291">
        <v>2</v>
      </c>
      <c r="F3493" s="292">
        <v>4.2</v>
      </c>
      <c r="G3493" s="26">
        <v>8.4</v>
      </c>
      <c r="H3493" s="419">
        <v>1.0030033741988751E-2</v>
      </c>
      <c r="I3493" s="258" t="s">
        <v>1230</v>
      </c>
      <c r="J3493" s="339" t="s">
        <v>163</v>
      </c>
      <c r="K3493" s="420">
        <v>1</v>
      </c>
      <c r="L3493" s="421">
        <v>1.0030033741988751E-2</v>
      </c>
    </row>
    <row r="3494" spans="2:12" x14ac:dyDescent="0.3">
      <c r="B3494" s="448" t="s">
        <v>1346</v>
      </c>
      <c r="C3494" s="447"/>
      <c r="D3494" s="290" t="s">
        <v>5</v>
      </c>
      <c r="E3494" s="291">
        <v>4</v>
      </c>
      <c r="F3494" s="292">
        <v>6.47</v>
      </c>
      <c r="G3494" s="26">
        <v>25.88</v>
      </c>
      <c r="H3494" s="419">
        <v>3.0902056338412958E-2</v>
      </c>
      <c r="I3494" s="258" t="s">
        <v>1231</v>
      </c>
      <c r="J3494" s="339" t="s">
        <v>163</v>
      </c>
      <c r="K3494" s="420">
        <v>1</v>
      </c>
      <c r="L3494" s="421">
        <v>3.0902056338412958E-2</v>
      </c>
    </row>
    <row r="3495" spans="2:12" ht="22.8" customHeight="1" x14ac:dyDescent="0.3">
      <c r="B3495" s="410" t="s">
        <v>1347</v>
      </c>
      <c r="C3495" s="447"/>
      <c r="D3495" s="290" t="s">
        <v>5</v>
      </c>
      <c r="E3495" s="291">
        <v>1</v>
      </c>
      <c r="F3495" s="292">
        <v>70.819999999999993</v>
      </c>
      <c r="G3495" s="26">
        <v>70.819999999999993</v>
      </c>
      <c r="H3495" s="419">
        <v>8.4562736858052767E-2</v>
      </c>
      <c r="I3495" s="258"/>
      <c r="J3495" s="339" t="s">
        <v>163</v>
      </c>
      <c r="K3495" s="420">
        <v>1</v>
      </c>
      <c r="L3495" s="421">
        <v>8.4562736858052767E-2</v>
      </c>
    </row>
    <row r="3496" spans="2:12" x14ac:dyDescent="0.3">
      <c r="B3496" s="410" t="s">
        <v>1348</v>
      </c>
      <c r="C3496" s="410"/>
      <c r="D3496" s="290" t="s">
        <v>5</v>
      </c>
      <c r="E3496" s="291">
        <v>1</v>
      </c>
      <c r="F3496" s="292">
        <v>13.85</v>
      </c>
      <c r="G3496" s="26">
        <v>13.85</v>
      </c>
      <c r="H3496" s="419">
        <v>1.6537615157921928E-2</v>
      </c>
      <c r="I3496" s="258"/>
      <c r="J3496" s="339" t="s">
        <v>163</v>
      </c>
      <c r="K3496" s="420">
        <v>1</v>
      </c>
      <c r="L3496" s="421">
        <v>1.6537615157921928E-2</v>
      </c>
    </row>
    <row r="3497" spans="2:12" x14ac:dyDescent="0.3">
      <c r="B3497" s="410" t="s">
        <v>1349</v>
      </c>
      <c r="C3497" s="410"/>
      <c r="D3497" s="290" t="s">
        <v>5</v>
      </c>
      <c r="E3497" s="291">
        <v>1</v>
      </c>
      <c r="F3497" s="292">
        <v>15</v>
      </c>
      <c r="G3497" s="26">
        <v>15</v>
      </c>
      <c r="H3497" s="419">
        <v>1.7910774539265626E-2</v>
      </c>
      <c r="I3497" s="258"/>
      <c r="J3497" s="339" t="s">
        <v>163</v>
      </c>
      <c r="K3497" s="420">
        <v>1</v>
      </c>
      <c r="L3497" s="421">
        <v>1.7910774539265626E-2</v>
      </c>
    </row>
    <row r="3498" spans="2:12" x14ac:dyDescent="0.3">
      <c r="B3498" s="410" t="s">
        <v>1350</v>
      </c>
      <c r="C3498" s="410"/>
      <c r="D3498" s="290" t="s">
        <v>5</v>
      </c>
      <c r="E3498" s="291">
        <v>4</v>
      </c>
      <c r="F3498" s="292">
        <v>8.9</v>
      </c>
      <c r="G3498" s="26">
        <v>35.6</v>
      </c>
      <c r="H3498" s="419">
        <v>4.2508238239857089E-2</v>
      </c>
      <c r="I3498" s="258"/>
      <c r="J3498" s="339" t="s">
        <v>163</v>
      </c>
      <c r="K3498" s="420">
        <v>1</v>
      </c>
      <c r="L3498" s="421">
        <v>4.2508238239857089E-2</v>
      </c>
    </row>
    <row r="3499" spans="2:12" x14ac:dyDescent="0.3">
      <c r="B3499" s="422" t="s">
        <v>1351</v>
      </c>
      <c r="C3499" s="289"/>
      <c r="D3499" s="290" t="s">
        <v>5</v>
      </c>
      <c r="E3499" s="291">
        <v>0.6</v>
      </c>
      <c r="F3499" s="292">
        <v>1.96</v>
      </c>
      <c r="G3499" s="26">
        <v>1.1759999999999999</v>
      </c>
      <c r="H3499" s="419">
        <v>1.4042047238784249E-3</v>
      </c>
      <c r="I3499" s="258" t="s">
        <v>1238</v>
      </c>
      <c r="J3499" s="339" t="s">
        <v>165</v>
      </c>
      <c r="K3499" s="420">
        <v>0.4</v>
      </c>
      <c r="L3499" s="421">
        <v>5.6168188955137003E-4</v>
      </c>
    </row>
    <row r="3500" spans="2:12" x14ac:dyDescent="0.3">
      <c r="B3500" s="422" t="s">
        <v>1352</v>
      </c>
      <c r="C3500" s="289"/>
      <c r="D3500" s="290" t="s">
        <v>1242</v>
      </c>
      <c r="E3500" s="291">
        <v>0.6</v>
      </c>
      <c r="F3500" s="292">
        <v>0.52800000000000002</v>
      </c>
      <c r="G3500" s="26">
        <v>0.31680000000000003</v>
      </c>
      <c r="H3500" s="419">
        <v>3.7827555826929003E-4</v>
      </c>
      <c r="I3500" s="258" t="s">
        <v>1232</v>
      </c>
      <c r="J3500" s="339" t="s">
        <v>165</v>
      </c>
      <c r="K3500" s="420">
        <v>0.4</v>
      </c>
      <c r="L3500" s="421">
        <v>1.5131022330771603E-4</v>
      </c>
    </row>
    <row r="3501" spans="2:12" x14ac:dyDescent="0.3">
      <c r="B3501" s="422" t="s">
        <v>1282</v>
      </c>
      <c r="C3501" s="289"/>
      <c r="D3501" s="290" t="s">
        <v>5</v>
      </c>
      <c r="E3501" s="291">
        <v>8.9999999999999993E-3</v>
      </c>
      <c r="F3501" s="292">
        <v>31.98</v>
      </c>
      <c r="G3501" s="26">
        <v>0.28781999999999996</v>
      </c>
      <c r="H3501" s="419">
        <v>3.4367194185942876E-4</v>
      </c>
      <c r="I3501" s="258" t="s">
        <v>1226</v>
      </c>
      <c r="J3501" s="339" t="s">
        <v>165</v>
      </c>
      <c r="K3501" s="420">
        <v>0.4</v>
      </c>
      <c r="L3501" s="421">
        <v>1.3746877674377151E-4</v>
      </c>
    </row>
    <row r="3502" spans="2:12" x14ac:dyDescent="0.3">
      <c r="B3502" s="422" t="s">
        <v>1297</v>
      </c>
      <c r="C3502" s="289"/>
      <c r="D3502" s="290" t="s">
        <v>5</v>
      </c>
      <c r="E3502" s="291">
        <v>8.9999999999999993E-3</v>
      </c>
      <c r="F3502" s="292">
        <v>52.9</v>
      </c>
      <c r="G3502" s="26">
        <v>0.47609999999999997</v>
      </c>
      <c r="H3502" s="419">
        <v>5.6848798387629088E-4</v>
      </c>
      <c r="I3502" s="258" t="s">
        <v>1227</v>
      </c>
      <c r="J3502" s="339" t="s">
        <v>165</v>
      </c>
      <c r="K3502" s="420">
        <v>0.4</v>
      </c>
      <c r="L3502" s="421">
        <v>2.2739519355051635E-4</v>
      </c>
    </row>
    <row r="3503" spans="2:12" x14ac:dyDescent="0.3">
      <c r="B3503" s="422" t="s">
        <v>1353</v>
      </c>
      <c r="C3503" s="289"/>
      <c r="D3503" s="290" t="s">
        <v>5</v>
      </c>
      <c r="E3503" s="291">
        <v>1</v>
      </c>
      <c r="F3503" s="292">
        <v>100</v>
      </c>
      <c r="G3503" s="26">
        <v>100</v>
      </c>
      <c r="H3503" s="419">
        <v>0.11940516359510417</v>
      </c>
      <c r="I3503" s="258" t="s">
        <v>1228</v>
      </c>
      <c r="J3503" s="339" t="s">
        <v>163</v>
      </c>
      <c r="K3503" s="420">
        <v>1</v>
      </c>
      <c r="L3503" s="421">
        <v>0.11940516359510417</v>
      </c>
    </row>
    <row r="3504" spans="2:12" x14ac:dyDescent="0.3">
      <c r="B3504" s="449" t="s">
        <v>62</v>
      </c>
      <c r="C3504" s="293"/>
      <c r="D3504" s="294"/>
      <c r="E3504" s="295"/>
      <c r="F3504" s="296"/>
      <c r="G3504" s="260">
        <v>677.71672000000001</v>
      </c>
      <c r="H3504" s="438" t="s">
        <v>62</v>
      </c>
      <c r="I3504" s="261" t="s">
        <v>156</v>
      </c>
      <c r="J3504" s="262"/>
      <c r="K3504" s="426" t="s">
        <v>156</v>
      </c>
      <c r="L3504" s="439">
        <v>0.55632380731674735</v>
      </c>
    </row>
    <row r="3505" spans="2:12" x14ac:dyDescent="0.3">
      <c r="B3505" s="428" t="s">
        <v>63</v>
      </c>
      <c r="C3505" s="263"/>
      <c r="D3505" s="264"/>
      <c r="E3505" s="265"/>
      <c r="F3505" s="266"/>
      <c r="G3505" s="277"/>
      <c r="H3505" s="278"/>
      <c r="I3505" s="279"/>
      <c r="J3505" s="280"/>
      <c r="K3505" s="281"/>
      <c r="L3505" s="282">
        <v>0</v>
      </c>
    </row>
    <row r="3506" spans="2:12" x14ac:dyDescent="0.3">
      <c r="B3506" s="415" t="s">
        <v>53</v>
      </c>
      <c r="C3506" s="297"/>
      <c r="D3506" s="249" t="s">
        <v>0</v>
      </c>
      <c r="E3506" s="250" t="s">
        <v>1</v>
      </c>
      <c r="F3506" s="272" t="s">
        <v>61</v>
      </c>
      <c r="G3506" s="285" t="s">
        <v>56</v>
      </c>
      <c r="H3506" s="441" t="s">
        <v>158</v>
      </c>
      <c r="I3506" s="442" t="s">
        <v>159</v>
      </c>
      <c r="J3506" s="442" t="s">
        <v>160</v>
      </c>
      <c r="K3506" s="443" t="s">
        <v>161</v>
      </c>
      <c r="L3506" s="444" t="s">
        <v>162</v>
      </c>
    </row>
    <row r="3507" spans="2:12" x14ac:dyDescent="0.3">
      <c r="B3507" s="422">
        <v>0</v>
      </c>
      <c r="C3507" s="289"/>
      <c r="D3507" s="254">
        <v>0</v>
      </c>
      <c r="E3507" s="255"/>
      <c r="F3507" s="292"/>
      <c r="G3507" s="288">
        <v>0</v>
      </c>
      <c r="H3507" s="450">
        <v>0</v>
      </c>
      <c r="I3507" s="275" t="s">
        <v>1232</v>
      </c>
      <c r="J3507" s="451">
        <v>0</v>
      </c>
      <c r="K3507" s="452">
        <v>0</v>
      </c>
      <c r="L3507" s="453">
        <v>0</v>
      </c>
    </row>
    <row r="3508" spans="2:12" x14ac:dyDescent="0.3">
      <c r="B3508" s="422"/>
      <c r="C3508" s="289"/>
      <c r="D3508" s="259"/>
      <c r="E3508" s="255"/>
      <c r="F3508" s="256"/>
      <c r="G3508" s="257">
        <v>0</v>
      </c>
      <c r="H3508" s="437">
        <v>0</v>
      </c>
      <c r="I3508" s="258"/>
      <c r="J3508" s="339"/>
      <c r="K3508" s="420"/>
      <c r="L3508" s="454">
        <v>0</v>
      </c>
    </row>
    <row r="3509" spans="2:12" x14ac:dyDescent="0.3">
      <c r="B3509" s="422"/>
      <c r="C3509" s="289"/>
      <c r="D3509" s="259"/>
      <c r="E3509" s="255"/>
      <c r="F3509" s="256"/>
      <c r="G3509" s="257">
        <v>0</v>
      </c>
      <c r="H3509" s="437">
        <v>0</v>
      </c>
      <c r="I3509" s="258"/>
      <c r="J3509" s="339"/>
      <c r="K3509" s="420"/>
      <c r="L3509" s="454">
        <v>0</v>
      </c>
    </row>
    <row r="3510" spans="2:12" ht="15" thickBot="1" x14ac:dyDescent="0.35">
      <c r="B3510" s="455" t="s">
        <v>64</v>
      </c>
      <c r="C3510" s="298"/>
      <c r="D3510" s="299"/>
      <c r="E3510" s="300"/>
      <c r="F3510" s="301"/>
      <c r="G3510" s="288">
        <v>0</v>
      </c>
      <c r="H3510" s="438" t="s">
        <v>64</v>
      </c>
      <c r="I3510" s="261" t="s">
        <v>156</v>
      </c>
      <c r="J3510" s="262"/>
      <c r="K3510" s="426" t="s">
        <v>156</v>
      </c>
      <c r="L3510" s="439">
        <v>0</v>
      </c>
    </row>
    <row r="3511" spans="2:12" x14ac:dyDescent="0.3">
      <c r="B3511" s="235"/>
      <c r="C3511" s="302"/>
      <c r="D3511" s="303" t="s">
        <v>65</v>
      </c>
      <c r="E3511" s="304"/>
      <c r="F3511" s="305"/>
      <c r="G3511" s="306">
        <v>837.48471999999992</v>
      </c>
      <c r="H3511" s="307"/>
      <c r="I3511" s="308"/>
      <c r="J3511" s="309"/>
      <c r="K3511" s="308"/>
      <c r="L3511" s="310"/>
    </row>
    <row r="3512" spans="2:12" x14ac:dyDescent="0.3">
      <c r="B3512" s="232"/>
      <c r="C3512" s="302"/>
      <c r="D3512" s="311" t="s">
        <v>7</v>
      </c>
      <c r="E3512" s="312"/>
      <c r="F3512" s="313">
        <v>0.1</v>
      </c>
      <c r="G3512" s="73">
        <v>83.748000000000005</v>
      </c>
      <c r="H3512" s="314"/>
      <c r="I3512" s="315"/>
      <c r="J3512" s="316"/>
      <c r="K3512" s="456"/>
      <c r="L3512" s="317"/>
    </row>
    <row r="3513" spans="2:12" x14ac:dyDescent="0.3">
      <c r="B3513" s="232"/>
      <c r="C3513" s="302"/>
      <c r="D3513" s="311" t="s">
        <v>8</v>
      </c>
      <c r="E3513" s="312"/>
      <c r="F3513" s="313">
        <v>0.1</v>
      </c>
      <c r="G3513" s="73">
        <v>83.748000000000005</v>
      </c>
      <c r="H3513" s="314"/>
      <c r="I3513" s="315"/>
      <c r="J3513" s="316"/>
      <c r="K3513" s="456"/>
      <c r="L3513" s="317"/>
    </row>
    <row r="3514" spans="2:12" x14ac:dyDescent="0.3">
      <c r="C3514" s="302"/>
      <c r="D3514" s="318" t="s">
        <v>67</v>
      </c>
      <c r="E3514" s="319"/>
      <c r="F3514" s="305"/>
      <c r="G3514" s="76">
        <v>1004.981</v>
      </c>
      <c r="H3514" s="314"/>
      <c r="I3514" s="315"/>
      <c r="J3514" s="316"/>
      <c r="K3514" s="456"/>
      <c r="L3514" s="317"/>
    </row>
    <row r="3515" spans="2:12" ht="15" thickBot="1" x14ac:dyDescent="0.35">
      <c r="B3515" s="232" t="s">
        <v>66</v>
      </c>
      <c r="C3515" s="302"/>
      <c r="D3515" s="320" t="s">
        <v>68</v>
      </c>
      <c r="E3515" s="321"/>
      <c r="F3515" s="322"/>
      <c r="G3515" s="78">
        <v>1004.98</v>
      </c>
      <c r="H3515" s="323">
        <v>1</v>
      </c>
      <c r="I3515" s="324"/>
      <c r="J3515" s="325"/>
      <c r="K3515" s="457"/>
      <c r="L3515" s="326">
        <v>0.74164444218158398</v>
      </c>
    </row>
    <row r="3516" spans="2:12" x14ac:dyDescent="0.3">
      <c r="B3516" s="232"/>
      <c r="C3516" s="302"/>
      <c r="D3516" s="219"/>
      <c r="E3516" s="327"/>
      <c r="F3516" s="241"/>
      <c r="G3516" s="327"/>
      <c r="H3516" s="230"/>
      <c r="I3516" s="230"/>
      <c r="J3516" s="231"/>
      <c r="K3516" s="230"/>
      <c r="L3516" s="230"/>
    </row>
    <row r="3517" spans="2:12" x14ac:dyDescent="0.3">
      <c r="B3517" s="232"/>
      <c r="C3517" s="302"/>
      <c r="D3517" s="219"/>
      <c r="E3517" s="327"/>
      <c r="F3517" s="241"/>
      <c r="G3517" s="327"/>
      <c r="H3517" s="230"/>
      <c r="I3517" s="230"/>
      <c r="J3517" s="231"/>
      <c r="K3517" s="230"/>
      <c r="L3517" s="230"/>
    </row>
    <row r="3518" spans="2:12" x14ac:dyDescent="0.3">
      <c r="B3518" s="232"/>
      <c r="C3518" s="232"/>
      <c r="D3518" s="219"/>
      <c r="E3518" s="327"/>
      <c r="F3518" s="241"/>
      <c r="G3518" s="327"/>
      <c r="H3518" s="230"/>
      <c r="I3518" s="230"/>
      <c r="J3518" s="231"/>
      <c r="K3518" s="230"/>
      <c r="L3518" s="230"/>
    </row>
    <row r="3519" spans="2:12" x14ac:dyDescent="0.3">
      <c r="J3519" s="226"/>
    </row>
    <row r="3520" spans="2:12" x14ac:dyDescent="0.3">
      <c r="J3520" s="226"/>
    </row>
    <row r="3521" spans="2:13" x14ac:dyDescent="0.3">
      <c r="J3521" s="226"/>
    </row>
    <row r="3522" spans="2:13" x14ac:dyDescent="0.3">
      <c r="J3522" s="226"/>
    </row>
    <row r="3523" spans="2:13" x14ac:dyDescent="0.3">
      <c r="J3523" s="226"/>
    </row>
    <row r="3524" spans="2:13" x14ac:dyDescent="0.3">
      <c r="J3524" s="226"/>
    </row>
    <row r="3525" spans="2:13" ht="37.200000000000003" customHeight="1" x14ac:dyDescent="0.3">
      <c r="B3525" s="710" t="s">
        <v>1809</v>
      </c>
      <c r="C3525" s="710"/>
      <c r="D3525" s="710"/>
      <c r="E3525" s="710"/>
      <c r="F3525" s="710"/>
      <c r="G3525" s="710"/>
      <c r="H3525" s="710"/>
      <c r="I3525" s="710"/>
      <c r="J3525" s="710"/>
      <c r="K3525" s="710"/>
      <c r="L3525" s="710"/>
    </row>
    <row r="3526" spans="2:13" x14ac:dyDescent="0.3">
      <c r="B3526" s="227"/>
      <c r="C3526" s="227"/>
      <c r="D3526" s="228"/>
      <c r="E3526" s="229"/>
      <c r="F3526" s="229"/>
      <c r="G3526" s="229"/>
      <c r="H3526" s="230"/>
      <c r="I3526" s="230"/>
      <c r="J3526" s="231"/>
      <c r="K3526" s="230"/>
      <c r="L3526" s="230"/>
      <c r="M3526" s="409" t="s">
        <v>1244</v>
      </c>
    </row>
    <row r="3527" spans="2:13" x14ac:dyDescent="0.3">
      <c r="B3527" s="410" t="s">
        <v>1222</v>
      </c>
      <c r="C3527" s="232" t="s">
        <v>1223</v>
      </c>
      <c r="D3527" s="232"/>
      <c r="E3527" s="232"/>
      <c r="F3527" s="233"/>
      <c r="G3527" s="234"/>
      <c r="H3527" s="230"/>
      <c r="J3527" s="231"/>
      <c r="K3527" s="230"/>
      <c r="L3527" s="230"/>
      <c r="M3527" s="409" t="s">
        <v>1354</v>
      </c>
    </row>
    <row r="3528" spans="2:13" x14ac:dyDescent="0.3">
      <c r="B3528" s="232" t="s">
        <v>1224</v>
      </c>
      <c r="C3528" s="235" t="s">
        <v>157</v>
      </c>
      <c r="D3528" s="411"/>
      <c r="E3528" s="412"/>
      <c r="F3528" s="233"/>
      <c r="G3528" s="234"/>
      <c r="H3528" s="230"/>
      <c r="I3528" s="230"/>
      <c r="J3528" s="231"/>
      <c r="K3528" s="230"/>
      <c r="L3528" s="230"/>
    </row>
    <row r="3529" spans="2:13" x14ac:dyDescent="0.3">
      <c r="B3529" s="232"/>
      <c r="C3529" s="236"/>
      <c r="D3529" s="237"/>
      <c r="E3529" s="238"/>
      <c r="F3529" s="239"/>
      <c r="G3529" s="240"/>
      <c r="H3529" s="230"/>
      <c r="I3529" s="230"/>
      <c r="J3529" s="231"/>
      <c r="K3529" s="230"/>
      <c r="L3529" s="230"/>
    </row>
    <row r="3530" spans="2:13" ht="33" customHeight="1" x14ac:dyDescent="0.3">
      <c r="B3530" s="413" t="s">
        <v>48</v>
      </c>
      <c r="D3530" s="237"/>
      <c r="E3530" s="238"/>
      <c r="F3530" s="238"/>
      <c r="G3530" s="238"/>
      <c r="H3530" s="230"/>
      <c r="I3530" s="230"/>
      <c r="J3530" s="231"/>
      <c r="K3530" s="230"/>
      <c r="L3530" s="230"/>
    </row>
    <row r="3531" spans="2:13" x14ac:dyDescent="0.3">
      <c r="B3531" s="235" t="s">
        <v>49</v>
      </c>
      <c r="C3531" s="408" t="s">
        <v>917</v>
      </c>
      <c r="D3531" s="232"/>
      <c r="E3531" s="232"/>
      <c r="F3531" s="241" t="s">
        <v>50</v>
      </c>
      <c r="G3531" s="242" t="s">
        <v>2</v>
      </c>
      <c r="H3531" s="230"/>
      <c r="I3531" s="230"/>
      <c r="J3531" s="231"/>
      <c r="K3531" s="230"/>
      <c r="L3531" s="230"/>
    </row>
    <row r="3532" spans="2:13" ht="15" thickBot="1" x14ac:dyDescent="0.35">
      <c r="B3532" s="235" t="s">
        <v>51</v>
      </c>
      <c r="C3532" s="235" t="s">
        <v>179</v>
      </c>
      <c r="D3532" s="235"/>
      <c r="E3532" s="235"/>
      <c r="F3532" s="235"/>
      <c r="G3532" s="235"/>
      <c r="H3532" s="235"/>
      <c r="I3532" s="235"/>
      <c r="J3532" s="235"/>
      <c r="K3532" s="230"/>
      <c r="L3532" s="230"/>
    </row>
    <row r="3533" spans="2:13" ht="15" thickTop="1" x14ac:dyDescent="0.3">
      <c r="B3533" s="414" t="s">
        <v>52</v>
      </c>
      <c r="C3533" s="243"/>
      <c r="D3533" s="244"/>
      <c r="E3533" s="245"/>
      <c r="F3533" s="246"/>
      <c r="G3533" s="247"/>
      <c r="H3533" s="396" t="s">
        <v>164</v>
      </c>
      <c r="I3533" s="397"/>
      <c r="J3533" s="397"/>
      <c r="K3533" s="397"/>
      <c r="L3533" s="398"/>
    </row>
    <row r="3534" spans="2:13" x14ac:dyDescent="0.3">
      <c r="B3534" s="415" t="s">
        <v>53</v>
      </c>
      <c r="C3534" s="248" t="s">
        <v>1</v>
      </c>
      <c r="D3534" s="249" t="s">
        <v>54</v>
      </c>
      <c r="E3534" s="250" t="s">
        <v>23</v>
      </c>
      <c r="F3534" s="250" t="s">
        <v>55</v>
      </c>
      <c r="G3534" s="251" t="s">
        <v>56</v>
      </c>
      <c r="H3534" s="416" t="s">
        <v>158</v>
      </c>
      <c r="I3534" s="417" t="s">
        <v>159</v>
      </c>
      <c r="J3534" s="417" t="s">
        <v>160</v>
      </c>
      <c r="K3534" s="417" t="s">
        <v>161</v>
      </c>
      <c r="L3534" s="418" t="s">
        <v>162</v>
      </c>
    </row>
    <row r="3535" spans="2:13" ht="15.45" customHeight="1" x14ac:dyDescent="0.3">
      <c r="B3535" s="252"/>
      <c r="C3535" s="253"/>
      <c r="D3535" s="254"/>
      <c r="E3535" s="255">
        <v>0</v>
      </c>
      <c r="F3535" s="256"/>
      <c r="G3535" s="26">
        <v>0</v>
      </c>
      <c r="H3535" s="419">
        <v>0</v>
      </c>
      <c r="I3535" s="258" t="s">
        <v>1226</v>
      </c>
      <c r="J3535" s="339"/>
      <c r="K3535" s="420"/>
      <c r="L3535" s="421">
        <v>0</v>
      </c>
    </row>
    <row r="3536" spans="2:13" ht="18.899999999999999" customHeight="1" x14ac:dyDescent="0.3">
      <c r="B3536" s="422">
        <v>0</v>
      </c>
      <c r="C3536" s="253"/>
      <c r="D3536" s="254">
        <v>0</v>
      </c>
      <c r="E3536" s="255">
        <v>0</v>
      </c>
      <c r="F3536" s="256"/>
      <c r="G3536" s="26">
        <v>0</v>
      </c>
      <c r="H3536" s="419">
        <v>0</v>
      </c>
      <c r="I3536" s="258" t="s">
        <v>1227</v>
      </c>
      <c r="J3536" s="339">
        <v>0</v>
      </c>
      <c r="K3536" s="420">
        <v>0</v>
      </c>
      <c r="L3536" s="421">
        <v>0</v>
      </c>
    </row>
    <row r="3537" spans="2:13" x14ac:dyDescent="0.3">
      <c r="B3537" s="422">
        <v>0</v>
      </c>
      <c r="C3537" s="253"/>
      <c r="D3537" s="254">
        <v>0</v>
      </c>
      <c r="E3537" s="255">
        <v>0</v>
      </c>
      <c r="F3537" s="256"/>
      <c r="G3537" s="26">
        <v>0</v>
      </c>
      <c r="H3537" s="419">
        <v>0</v>
      </c>
      <c r="I3537" s="258" t="s">
        <v>1228</v>
      </c>
      <c r="J3537" s="339">
        <v>0</v>
      </c>
      <c r="K3537" s="420">
        <v>0</v>
      </c>
      <c r="L3537" s="421">
        <v>0</v>
      </c>
    </row>
    <row r="3538" spans="2:13" x14ac:dyDescent="0.3">
      <c r="B3538" s="422">
        <v>0</v>
      </c>
      <c r="C3538" s="253"/>
      <c r="D3538" s="254">
        <v>0</v>
      </c>
      <c r="E3538" s="255">
        <v>0</v>
      </c>
      <c r="F3538" s="256"/>
      <c r="G3538" s="26">
        <v>0</v>
      </c>
      <c r="H3538" s="419">
        <v>0</v>
      </c>
      <c r="I3538" s="258" t="s">
        <v>1229</v>
      </c>
      <c r="J3538" s="339">
        <v>0</v>
      </c>
      <c r="K3538" s="420">
        <v>0</v>
      </c>
      <c r="L3538" s="421">
        <v>0</v>
      </c>
    </row>
    <row r="3539" spans="2:13" ht="37.200000000000003" customHeight="1" x14ac:dyDescent="0.3">
      <c r="B3539" s="422">
        <v>0</v>
      </c>
      <c r="C3539" s="253"/>
      <c r="D3539" s="254">
        <v>0</v>
      </c>
      <c r="E3539" s="255">
        <v>0</v>
      </c>
      <c r="F3539" s="256"/>
      <c r="G3539" s="26">
        <v>0</v>
      </c>
      <c r="H3539" s="419">
        <v>0</v>
      </c>
      <c r="I3539" s="258" t="s">
        <v>1230</v>
      </c>
      <c r="J3539" s="339">
        <v>0</v>
      </c>
      <c r="K3539" s="420">
        <v>0</v>
      </c>
      <c r="L3539" s="421">
        <v>0</v>
      </c>
    </row>
    <row r="3540" spans="2:13" x14ac:dyDescent="0.3">
      <c r="B3540" s="422" t="s">
        <v>73</v>
      </c>
      <c r="C3540" s="253"/>
      <c r="D3540" s="254">
        <v>0</v>
      </c>
      <c r="E3540" s="255">
        <v>0</v>
      </c>
      <c r="F3540" s="256"/>
      <c r="G3540" s="26">
        <v>0.129</v>
      </c>
      <c r="H3540" s="419">
        <v>1.5411354129980081E-2</v>
      </c>
      <c r="I3540" s="258" t="s">
        <v>1231</v>
      </c>
      <c r="J3540" s="61" t="s">
        <v>165</v>
      </c>
      <c r="K3540" s="100">
        <v>0.4</v>
      </c>
      <c r="L3540" s="101">
        <v>6.1645416519920324E-3</v>
      </c>
      <c r="M3540" s="62">
        <v>18</v>
      </c>
    </row>
    <row r="3541" spans="2:13" ht="18.45" customHeight="1" x14ac:dyDescent="0.3">
      <c r="B3541" s="422" t="s">
        <v>57</v>
      </c>
      <c r="C3541" s="253"/>
      <c r="D3541" s="259"/>
      <c r="E3541" s="255"/>
      <c r="F3541" s="256"/>
      <c r="G3541" s="260">
        <v>0.129</v>
      </c>
      <c r="H3541" s="425" t="s">
        <v>57</v>
      </c>
      <c r="I3541" s="261" t="s">
        <v>156</v>
      </c>
      <c r="J3541" s="262"/>
      <c r="K3541" s="426" t="s">
        <v>156</v>
      </c>
      <c r="L3541" s="427">
        <v>6.1645416519920324E-3</v>
      </c>
    </row>
    <row r="3542" spans="2:13" x14ac:dyDescent="0.3">
      <c r="B3542" s="428" t="s">
        <v>22</v>
      </c>
      <c r="C3542" s="263"/>
      <c r="D3542" s="264"/>
      <c r="E3542" s="265"/>
      <c r="F3542" s="266"/>
      <c r="G3542" s="267"/>
      <c r="H3542" s="429"/>
      <c r="I3542" s="268"/>
      <c r="J3542" s="269"/>
      <c r="K3542" s="430"/>
      <c r="L3542" s="270"/>
    </row>
    <row r="3543" spans="2:13" x14ac:dyDescent="0.3">
      <c r="B3543" s="431" t="s">
        <v>58</v>
      </c>
      <c r="C3543" s="271" t="s">
        <v>1</v>
      </c>
      <c r="D3543" s="329" t="s">
        <v>59</v>
      </c>
      <c r="E3543" s="272" t="s">
        <v>23</v>
      </c>
      <c r="F3543" s="272" t="s">
        <v>55</v>
      </c>
      <c r="G3543" s="273" t="s">
        <v>56</v>
      </c>
      <c r="H3543" s="416" t="s">
        <v>158</v>
      </c>
      <c r="I3543" s="417" t="s">
        <v>159</v>
      </c>
      <c r="J3543" s="417" t="s">
        <v>160</v>
      </c>
      <c r="K3543" s="432" t="s">
        <v>161</v>
      </c>
      <c r="L3543" s="418" t="s">
        <v>162</v>
      </c>
    </row>
    <row r="3544" spans="2:13" x14ac:dyDescent="0.3">
      <c r="B3544" s="8" t="s">
        <v>24</v>
      </c>
      <c r="C3544" s="25">
        <v>1</v>
      </c>
      <c r="D3544" s="3">
        <v>4.05</v>
      </c>
      <c r="E3544" s="26">
        <v>4.05</v>
      </c>
      <c r="F3544" s="26">
        <v>0.3</v>
      </c>
      <c r="G3544" s="26">
        <v>1.2149999999999999</v>
      </c>
      <c r="H3544" s="433">
        <v>0.14515345168934726</v>
      </c>
      <c r="I3544" s="97"/>
      <c r="J3544" s="434" t="s">
        <v>163</v>
      </c>
      <c r="K3544" s="435">
        <v>1</v>
      </c>
      <c r="L3544" s="436">
        <v>0.14515345168934726</v>
      </c>
      <c r="M3544" s="62">
        <v>101</v>
      </c>
    </row>
    <row r="3545" spans="2:13" x14ac:dyDescent="0.3">
      <c r="B3545" s="8" t="s">
        <v>37</v>
      </c>
      <c r="C3545" s="25">
        <v>1</v>
      </c>
      <c r="D3545" s="3">
        <v>4.0999999999999996</v>
      </c>
      <c r="E3545" s="26">
        <v>4.0999999999999996</v>
      </c>
      <c r="F3545" s="26">
        <v>0.3</v>
      </c>
      <c r="G3545" s="26">
        <v>1.2299999999999998</v>
      </c>
      <c r="H3545" s="419">
        <v>0.14694546961143795</v>
      </c>
      <c r="I3545" s="99"/>
      <c r="J3545" s="423" t="s">
        <v>163</v>
      </c>
      <c r="K3545" s="424">
        <v>1</v>
      </c>
      <c r="L3545" s="421">
        <v>0.14694546961143795</v>
      </c>
      <c r="M3545" s="62">
        <v>122</v>
      </c>
    </row>
    <row r="3546" spans="2:13" x14ac:dyDescent="0.3">
      <c r="B3546" s="8" t="s">
        <v>69</v>
      </c>
      <c r="C3546" s="25">
        <v>0.1</v>
      </c>
      <c r="D3546" s="3">
        <v>4.55</v>
      </c>
      <c r="E3546" s="26">
        <v>0.45500000000000002</v>
      </c>
      <c r="F3546" s="27">
        <v>0.3</v>
      </c>
      <c r="G3546" s="26">
        <v>0.13650000000000001</v>
      </c>
      <c r="H3546" s="419">
        <v>1.6307363091025436E-2</v>
      </c>
      <c r="I3546" s="99"/>
      <c r="J3546" s="423" t="s">
        <v>163</v>
      </c>
      <c r="K3546" s="424">
        <v>1</v>
      </c>
      <c r="L3546" s="421">
        <v>1.6307363091025436E-2</v>
      </c>
      <c r="M3546" s="62">
        <v>113</v>
      </c>
    </row>
    <row r="3547" spans="2:13" x14ac:dyDescent="0.3">
      <c r="B3547" s="422"/>
      <c r="C3547" s="253"/>
      <c r="D3547" s="254"/>
      <c r="E3547" s="255"/>
      <c r="F3547" s="255"/>
      <c r="G3547" s="257"/>
      <c r="H3547" s="437">
        <v>0</v>
      </c>
      <c r="I3547" s="258" t="s">
        <v>1228</v>
      </c>
      <c r="J3547" s="339"/>
      <c r="K3547" s="420"/>
      <c r="L3547" s="421">
        <v>0</v>
      </c>
    </row>
    <row r="3548" spans="2:13" x14ac:dyDescent="0.3">
      <c r="B3548" s="422"/>
      <c r="C3548" s="253"/>
      <c r="D3548" s="254"/>
      <c r="E3548" s="255"/>
      <c r="F3548" s="255"/>
      <c r="G3548" s="257"/>
      <c r="H3548" s="437">
        <v>0</v>
      </c>
      <c r="I3548" s="258" t="s">
        <v>1229</v>
      </c>
      <c r="J3548" s="339">
        <v>0</v>
      </c>
      <c r="K3548" s="420">
        <v>0</v>
      </c>
      <c r="L3548" s="421">
        <v>0</v>
      </c>
    </row>
    <row r="3549" spans="2:13" x14ac:dyDescent="0.3">
      <c r="B3549" s="422">
        <v>0</v>
      </c>
      <c r="C3549" s="253"/>
      <c r="D3549" s="254">
        <v>0</v>
      </c>
      <c r="E3549" s="255">
        <v>0</v>
      </c>
      <c r="F3549" s="255"/>
      <c r="G3549" s="257">
        <v>0</v>
      </c>
      <c r="H3549" s="437">
        <v>0</v>
      </c>
      <c r="I3549" s="258" t="s">
        <v>1230</v>
      </c>
      <c r="J3549" s="339">
        <v>0</v>
      </c>
      <c r="K3549" s="420">
        <v>0</v>
      </c>
      <c r="L3549" s="421">
        <v>0</v>
      </c>
    </row>
    <row r="3550" spans="2:13" x14ac:dyDescent="0.3">
      <c r="B3550" s="422">
        <v>0</v>
      </c>
      <c r="C3550" s="253"/>
      <c r="D3550" s="254">
        <v>0</v>
      </c>
      <c r="E3550" s="255">
        <v>0</v>
      </c>
      <c r="F3550" s="256"/>
      <c r="G3550" s="257">
        <v>0</v>
      </c>
      <c r="H3550" s="437">
        <v>0</v>
      </c>
      <c r="I3550" s="258" t="s">
        <v>1231</v>
      </c>
      <c r="J3550" s="339">
        <v>0</v>
      </c>
      <c r="K3550" s="420">
        <v>0</v>
      </c>
      <c r="L3550" s="421">
        <v>0</v>
      </c>
    </row>
    <row r="3551" spans="2:13" x14ac:dyDescent="0.3">
      <c r="B3551" s="422">
        <v>0</v>
      </c>
      <c r="C3551" s="253"/>
      <c r="D3551" s="254">
        <v>0</v>
      </c>
      <c r="E3551" s="255">
        <v>0</v>
      </c>
      <c r="F3551" s="256"/>
      <c r="G3551" s="257">
        <v>0</v>
      </c>
      <c r="H3551" s="437">
        <v>0</v>
      </c>
      <c r="I3551" s="258" t="s">
        <v>1237</v>
      </c>
      <c r="J3551" s="339">
        <v>0</v>
      </c>
      <c r="K3551" s="420">
        <v>0</v>
      </c>
      <c r="L3551" s="421">
        <v>0</v>
      </c>
    </row>
    <row r="3552" spans="2:13" x14ac:dyDescent="0.3">
      <c r="B3552" s="422">
        <v>0</v>
      </c>
      <c r="C3552" s="253"/>
      <c r="D3552" s="254">
        <v>0</v>
      </c>
      <c r="E3552" s="255">
        <v>0</v>
      </c>
      <c r="F3552" s="256"/>
      <c r="G3552" s="257">
        <v>0</v>
      </c>
      <c r="H3552" s="437">
        <v>0</v>
      </c>
      <c r="I3552" s="258" t="s">
        <v>1238</v>
      </c>
      <c r="J3552" s="339">
        <v>0</v>
      </c>
      <c r="K3552" s="420">
        <v>0</v>
      </c>
      <c r="L3552" s="421">
        <v>0</v>
      </c>
    </row>
    <row r="3553" spans="2:12" x14ac:dyDescent="0.3">
      <c r="B3553" s="422" t="s">
        <v>60</v>
      </c>
      <c r="C3553" s="253"/>
      <c r="D3553" s="259"/>
      <c r="E3553" s="255"/>
      <c r="F3553" s="256"/>
      <c r="G3553" s="260">
        <v>2.5814999999999992</v>
      </c>
      <c r="H3553" s="438" t="s">
        <v>60</v>
      </c>
      <c r="I3553" s="261" t="s">
        <v>156</v>
      </c>
      <c r="J3553" s="262"/>
      <c r="K3553" s="426" t="s">
        <v>156</v>
      </c>
      <c r="L3553" s="439">
        <v>0.30840628439181061</v>
      </c>
    </row>
    <row r="3554" spans="2:12" x14ac:dyDescent="0.3">
      <c r="B3554" s="428" t="s">
        <v>38</v>
      </c>
      <c r="C3554" s="263"/>
      <c r="D3554" s="264"/>
      <c r="E3554" s="276"/>
      <c r="F3554" s="266"/>
      <c r="G3554" s="277"/>
      <c r="H3554" s="278"/>
      <c r="I3554" s="279"/>
      <c r="J3554" s="280"/>
      <c r="K3554" s="281"/>
      <c r="L3554" s="282"/>
    </row>
    <row r="3555" spans="2:12" x14ac:dyDescent="0.3">
      <c r="B3555" s="415" t="s">
        <v>53</v>
      </c>
      <c r="C3555" s="263"/>
      <c r="D3555" s="283" t="s">
        <v>0</v>
      </c>
      <c r="E3555" s="284" t="s">
        <v>1</v>
      </c>
      <c r="F3555" s="440" t="s">
        <v>61</v>
      </c>
      <c r="G3555" s="251" t="s">
        <v>56</v>
      </c>
      <c r="H3555" s="441" t="s">
        <v>158</v>
      </c>
      <c r="I3555" s="442" t="s">
        <v>159</v>
      </c>
      <c r="J3555" s="442" t="s">
        <v>160</v>
      </c>
      <c r="K3555" s="443" t="s">
        <v>161</v>
      </c>
      <c r="L3555" s="444" t="s">
        <v>162</v>
      </c>
    </row>
    <row r="3556" spans="2:12" x14ac:dyDescent="0.3">
      <c r="B3556" s="445" t="s">
        <v>1355</v>
      </c>
      <c r="C3556" s="263"/>
      <c r="D3556" s="283" t="s">
        <v>2</v>
      </c>
      <c r="E3556" s="286">
        <v>1</v>
      </c>
      <c r="F3556" s="287">
        <v>5.65</v>
      </c>
      <c r="G3556" s="26">
        <v>5.65</v>
      </c>
      <c r="H3556" s="419">
        <v>0.67499341732083307</v>
      </c>
      <c r="I3556" s="275" t="s">
        <v>1232</v>
      </c>
      <c r="J3556" s="451" t="s">
        <v>163</v>
      </c>
      <c r="K3556" s="452">
        <v>1</v>
      </c>
      <c r="L3556" s="421">
        <v>0.67499341732083307</v>
      </c>
    </row>
    <row r="3557" spans="2:12" x14ac:dyDescent="0.3">
      <c r="B3557" s="422" t="s">
        <v>1236</v>
      </c>
      <c r="C3557" s="289"/>
      <c r="D3557" s="290" t="s">
        <v>5</v>
      </c>
      <c r="E3557" s="291">
        <v>4.0000000000000001E-3</v>
      </c>
      <c r="F3557" s="292">
        <v>1.96</v>
      </c>
      <c r="G3557" s="26">
        <v>7.8399999999999997E-3</v>
      </c>
      <c r="H3557" s="419">
        <v>9.3662803394607621E-4</v>
      </c>
      <c r="I3557" s="258" t="s">
        <v>1229</v>
      </c>
      <c r="J3557" s="339" t="s">
        <v>165</v>
      </c>
      <c r="K3557" s="420">
        <v>0.4</v>
      </c>
      <c r="L3557" s="421">
        <v>3.7465121357843048E-4</v>
      </c>
    </row>
    <row r="3558" spans="2:12" x14ac:dyDescent="0.3">
      <c r="B3558" s="422" t="s">
        <v>1258</v>
      </c>
      <c r="C3558" s="289"/>
      <c r="D3558" s="290" t="s">
        <v>1242</v>
      </c>
      <c r="E3558" s="291">
        <v>4.0000000000000001E-3</v>
      </c>
      <c r="F3558" s="292">
        <v>0.52800000000000002</v>
      </c>
      <c r="G3558" s="26">
        <v>2.1120000000000002E-3</v>
      </c>
      <c r="H3558" s="419">
        <v>2.5231612343037154E-4</v>
      </c>
      <c r="I3558" s="258" t="s">
        <v>1227</v>
      </c>
      <c r="J3558" s="339" t="s">
        <v>165</v>
      </c>
      <c r="K3558" s="420">
        <v>0.4</v>
      </c>
      <c r="L3558" s="421">
        <v>1.0092644937214863E-4</v>
      </c>
    </row>
    <row r="3559" spans="2:12" x14ac:dyDescent="0.3">
      <c r="B3559" s="446"/>
      <c r="C3559" s="447"/>
      <c r="D3559" s="290"/>
      <c r="E3559" s="291"/>
      <c r="F3559" s="292"/>
      <c r="G3559" s="26">
        <v>0</v>
      </c>
      <c r="H3559" s="419">
        <v>0</v>
      </c>
      <c r="I3559" s="258"/>
      <c r="J3559" s="339"/>
      <c r="K3559" s="420"/>
      <c r="L3559" s="421">
        <v>0</v>
      </c>
    </row>
    <row r="3560" spans="2:12" x14ac:dyDescent="0.3">
      <c r="B3560" s="422"/>
      <c r="C3560" s="289"/>
      <c r="D3560" s="290"/>
      <c r="E3560" s="291"/>
      <c r="F3560" s="292"/>
      <c r="G3560" s="26">
        <v>0</v>
      </c>
      <c r="H3560" s="419">
        <v>0</v>
      </c>
      <c r="I3560" s="258"/>
      <c r="J3560" s="339"/>
      <c r="K3560" s="420"/>
      <c r="L3560" s="421">
        <v>0</v>
      </c>
    </row>
    <row r="3561" spans="2:12" x14ac:dyDescent="0.3">
      <c r="B3561" s="422"/>
      <c r="C3561" s="289"/>
      <c r="D3561" s="290"/>
      <c r="E3561" s="291"/>
      <c r="F3561" s="292"/>
      <c r="G3561" s="26">
        <v>0</v>
      </c>
      <c r="H3561" s="419">
        <v>0</v>
      </c>
      <c r="I3561" s="258"/>
      <c r="J3561" s="339"/>
      <c r="K3561" s="420"/>
      <c r="L3561" s="421">
        <v>0</v>
      </c>
    </row>
    <row r="3562" spans="2:12" x14ac:dyDescent="0.3">
      <c r="B3562" s="422"/>
      <c r="C3562" s="289"/>
      <c r="D3562" s="290"/>
      <c r="E3562" s="291"/>
      <c r="F3562" s="292"/>
      <c r="G3562" s="26">
        <v>0</v>
      </c>
      <c r="H3562" s="419">
        <v>0</v>
      </c>
      <c r="I3562" s="258"/>
      <c r="J3562" s="339"/>
      <c r="K3562" s="420"/>
      <c r="L3562" s="421">
        <v>0</v>
      </c>
    </row>
    <row r="3563" spans="2:12" x14ac:dyDescent="0.3">
      <c r="B3563" s="422"/>
      <c r="C3563" s="289"/>
      <c r="D3563" s="290"/>
      <c r="E3563" s="291"/>
      <c r="F3563" s="292"/>
      <c r="G3563" s="26">
        <v>0</v>
      </c>
      <c r="H3563" s="419">
        <v>0</v>
      </c>
      <c r="I3563" s="258"/>
      <c r="J3563" s="339"/>
      <c r="K3563" s="420"/>
      <c r="L3563" s="421">
        <v>0</v>
      </c>
    </row>
    <row r="3564" spans="2:12" x14ac:dyDescent="0.3">
      <c r="B3564" s="422"/>
      <c r="C3564" s="289"/>
      <c r="D3564" s="290"/>
      <c r="E3564" s="291"/>
      <c r="F3564" s="292"/>
      <c r="G3564" s="26">
        <v>0</v>
      </c>
      <c r="H3564" s="419">
        <v>0</v>
      </c>
      <c r="I3564" s="258"/>
      <c r="J3564" s="339"/>
      <c r="K3564" s="420"/>
      <c r="L3564" s="421">
        <v>0</v>
      </c>
    </row>
    <row r="3565" spans="2:12" x14ac:dyDescent="0.3">
      <c r="B3565" s="422"/>
      <c r="C3565" s="289"/>
      <c r="D3565" s="290"/>
      <c r="E3565" s="291"/>
      <c r="F3565" s="292"/>
      <c r="G3565" s="26">
        <v>0</v>
      </c>
      <c r="H3565" s="419">
        <v>0</v>
      </c>
      <c r="I3565" s="258"/>
      <c r="J3565" s="339"/>
      <c r="K3565" s="420"/>
      <c r="L3565" s="421">
        <v>0</v>
      </c>
    </row>
    <row r="3566" spans="2:12" x14ac:dyDescent="0.3">
      <c r="B3566" s="448"/>
      <c r="C3566" s="447"/>
      <c r="D3566" s="290"/>
      <c r="E3566" s="291"/>
      <c r="F3566" s="292"/>
      <c r="G3566" s="26">
        <v>0</v>
      </c>
      <c r="H3566" s="419">
        <v>0</v>
      </c>
      <c r="I3566" s="258" t="s">
        <v>1231</v>
      </c>
      <c r="J3566" s="339"/>
      <c r="K3566" s="420"/>
      <c r="L3566" s="421">
        <v>0</v>
      </c>
    </row>
    <row r="3567" spans="2:12" x14ac:dyDescent="0.3">
      <c r="B3567" s="422"/>
      <c r="C3567" s="289"/>
      <c r="D3567" s="290"/>
      <c r="E3567" s="291"/>
      <c r="F3567" s="292"/>
      <c r="G3567" s="26">
        <v>0</v>
      </c>
      <c r="H3567" s="419">
        <v>0</v>
      </c>
      <c r="I3567" s="258" t="s">
        <v>1238</v>
      </c>
      <c r="J3567" s="339"/>
      <c r="K3567" s="420"/>
      <c r="L3567" s="421">
        <v>0</v>
      </c>
    </row>
    <row r="3568" spans="2:12" x14ac:dyDescent="0.3">
      <c r="B3568" s="422"/>
      <c r="C3568" s="289"/>
      <c r="D3568" s="290"/>
      <c r="E3568" s="291"/>
      <c r="F3568" s="292"/>
      <c r="G3568" s="26">
        <v>0</v>
      </c>
      <c r="H3568" s="419">
        <v>0</v>
      </c>
      <c r="I3568" s="258" t="s">
        <v>1232</v>
      </c>
      <c r="J3568" s="339"/>
      <c r="K3568" s="420"/>
      <c r="L3568" s="421">
        <v>0</v>
      </c>
    </row>
    <row r="3569" spans="2:12" x14ac:dyDescent="0.3">
      <c r="B3569" s="422"/>
      <c r="C3569" s="289"/>
      <c r="D3569" s="290"/>
      <c r="E3569" s="291"/>
      <c r="F3569" s="292"/>
      <c r="G3569" s="26">
        <v>0</v>
      </c>
      <c r="H3569" s="419">
        <v>0</v>
      </c>
      <c r="I3569" s="258" t="s">
        <v>1226</v>
      </c>
      <c r="J3569" s="339"/>
      <c r="K3569" s="420">
        <v>0</v>
      </c>
      <c r="L3569" s="421">
        <v>0</v>
      </c>
    </row>
    <row r="3570" spans="2:12" x14ac:dyDescent="0.3">
      <c r="B3570" s="422">
        <v>0</v>
      </c>
      <c r="C3570" s="289"/>
      <c r="D3570" s="254">
        <v>0</v>
      </c>
      <c r="E3570" s="291"/>
      <c r="F3570" s="292"/>
      <c r="G3570" s="26">
        <v>0</v>
      </c>
      <c r="H3570" s="419">
        <v>0</v>
      </c>
      <c r="I3570" s="258" t="s">
        <v>1227</v>
      </c>
      <c r="J3570" s="339">
        <v>0</v>
      </c>
      <c r="K3570" s="420">
        <v>0</v>
      </c>
      <c r="L3570" s="421">
        <v>0</v>
      </c>
    </row>
    <row r="3571" spans="2:12" x14ac:dyDescent="0.3">
      <c r="B3571" s="422">
        <v>0</v>
      </c>
      <c r="C3571" s="289"/>
      <c r="D3571" s="254">
        <v>0</v>
      </c>
      <c r="E3571" s="291"/>
      <c r="F3571" s="292"/>
      <c r="G3571" s="26">
        <v>0</v>
      </c>
      <c r="H3571" s="419">
        <v>0</v>
      </c>
      <c r="I3571" s="258" t="s">
        <v>1228</v>
      </c>
      <c r="J3571" s="339">
        <v>0</v>
      </c>
      <c r="K3571" s="420">
        <v>0</v>
      </c>
      <c r="L3571" s="421">
        <v>0</v>
      </c>
    </row>
    <row r="3572" spans="2:12" x14ac:dyDescent="0.3">
      <c r="B3572" s="449" t="s">
        <v>62</v>
      </c>
      <c r="C3572" s="293"/>
      <c r="D3572" s="294"/>
      <c r="E3572" s="295"/>
      <c r="F3572" s="296"/>
      <c r="G3572" s="260">
        <v>5.6599520000000005</v>
      </c>
      <c r="H3572" s="438" t="s">
        <v>62</v>
      </c>
      <c r="I3572" s="261" t="s">
        <v>156</v>
      </c>
      <c r="J3572" s="262"/>
      <c r="K3572" s="426" t="s">
        <v>156</v>
      </c>
      <c r="L3572" s="439">
        <v>0.67546899498378354</v>
      </c>
    </row>
    <row r="3573" spans="2:12" x14ac:dyDescent="0.3">
      <c r="B3573" s="428" t="s">
        <v>63</v>
      </c>
      <c r="C3573" s="263"/>
      <c r="D3573" s="264"/>
      <c r="E3573" s="265"/>
      <c r="F3573" s="266"/>
      <c r="G3573" s="277"/>
      <c r="H3573" s="278"/>
      <c r="I3573" s="279"/>
      <c r="J3573" s="280"/>
      <c r="K3573" s="281"/>
      <c r="L3573" s="282">
        <v>0</v>
      </c>
    </row>
    <row r="3574" spans="2:12" x14ac:dyDescent="0.3">
      <c r="B3574" s="415" t="s">
        <v>53</v>
      </c>
      <c r="C3574" s="297"/>
      <c r="D3574" s="249" t="s">
        <v>0</v>
      </c>
      <c r="E3574" s="250" t="s">
        <v>1</v>
      </c>
      <c r="F3574" s="272" t="s">
        <v>61</v>
      </c>
      <c r="G3574" s="285" t="s">
        <v>56</v>
      </c>
      <c r="H3574" s="441" t="s">
        <v>158</v>
      </c>
      <c r="I3574" s="442" t="s">
        <v>159</v>
      </c>
      <c r="J3574" s="442" t="s">
        <v>160</v>
      </c>
      <c r="K3574" s="443" t="s">
        <v>161</v>
      </c>
      <c r="L3574" s="444" t="s">
        <v>162</v>
      </c>
    </row>
    <row r="3575" spans="2:12" x14ac:dyDescent="0.3">
      <c r="B3575" s="422">
        <v>0</v>
      </c>
      <c r="C3575" s="289"/>
      <c r="D3575" s="254">
        <v>0</v>
      </c>
      <c r="E3575" s="255"/>
      <c r="F3575" s="292"/>
      <c r="G3575" s="288">
        <v>0</v>
      </c>
      <c r="H3575" s="450">
        <v>0</v>
      </c>
      <c r="I3575" s="275" t="s">
        <v>1232</v>
      </c>
      <c r="J3575" s="451">
        <v>0</v>
      </c>
      <c r="K3575" s="452">
        <v>0</v>
      </c>
      <c r="L3575" s="453">
        <v>0</v>
      </c>
    </row>
    <row r="3576" spans="2:12" x14ac:dyDescent="0.3">
      <c r="B3576" s="422">
        <v>0</v>
      </c>
      <c r="C3576" s="289"/>
      <c r="D3576" s="254">
        <v>0</v>
      </c>
      <c r="E3576" s="255"/>
      <c r="F3576" s="292"/>
      <c r="G3576" s="257">
        <v>0</v>
      </c>
      <c r="H3576" s="437">
        <v>0</v>
      </c>
      <c r="I3576" s="258" t="s">
        <v>1226</v>
      </c>
      <c r="J3576" s="339">
        <v>0</v>
      </c>
      <c r="K3576" s="420">
        <v>0</v>
      </c>
      <c r="L3576" s="454">
        <v>0</v>
      </c>
    </row>
    <row r="3577" spans="2:12" x14ac:dyDescent="0.3">
      <c r="B3577" s="422">
        <v>0</v>
      </c>
      <c r="C3577" s="289"/>
      <c r="D3577" s="254">
        <v>0</v>
      </c>
      <c r="E3577" s="255"/>
      <c r="F3577" s="292"/>
      <c r="G3577" s="257">
        <v>0</v>
      </c>
      <c r="H3577" s="437">
        <v>0</v>
      </c>
      <c r="I3577" s="258" t="s">
        <v>1229</v>
      </c>
      <c r="J3577" s="339">
        <v>0</v>
      </c>
      <c r="K3577" s="420">
        <v>0</v>
      </c>
      <c r="L3577" s="454">
        <v>0</v>
      </c>
    </row>
    <row r="3578" spans="2:12" ht="15" thickBot="1" x14ac:dyDescent="0.35">
      <c r="B3578" s="455" t="s">
        <v>64</v>
      </c>
      <c r="C3578" s="298"/>
      <c r="D3578" s="299"/>
      <c r="E3578" s="300"/>
      <c r="F3578" s="301"/>
      <c r="G3578" s="288">
        <v>0</v>
      </c>
      <c r="H3578" s="438" t="s">
        <v>64</v>
      </c>
      <c r="I3578" s="261" t="s">
        <v>156</v>
      </c>
      <c r="J3578" s="262"/>
      <c r="K3578" s="426" t="s">
        <v>156</v>
      </c>
      <c r="L3578" s="439">
        <v>0</v>
      </c>
    </row>
    <row r="3579" spans="2:12" ht="16.5" customHeight="1" x14ac:dyDescent="0.3">
      <c r="B3579" s="235"/>
      <c r="C3579" s="302"/>
      <c r="D3579" s="303" t="s">
        <v>65</v>
      </c>
      <c r="E3579" s="304"/>
      <c r="F3579" s="305"/>
      <c r="G3579" s="306">
        <v>8.3704519999999984</v>
      </c>
      <c r="H3579" s="307"/>
      <c r="I3579" s="308"/>
      <c r="J3579" s="309"/>
      <c r="K3579" s="308"/>
      <c r="L3579" s="310"/>
    </row>
    <row r="3580" spans="2:12" x14ac:dyDescent="0.3">
      <c r="B3580" s="232"/>
      <c r="C3580" s="302"/>
      <c r="D3580" s="311" t="s">
        <v>7</v>
      </c>
      <c r="E3580" s="312"/>
      <c r="F3580" s="313">
        <v>0.1</v>
      </c>
      <c r="G3580" s="73">
        <v>0.83699999999999997</v>
      </c>
      <c r="H3580" s="314"/>
      <c r="I3580" s="315"/>
      <c r="J3580" s="316"/>
      <c r="K3580" s="456"/>
      <c r="L3580" s="317"/>
    </row>
    <row r="3581" spans="2:12" x14ac:dyDescent="0.3">
      <c r="B3581" s="232"/>
      <c r="C3581" s="302"/>
      <c r="D3581" s="311" t="s">
        <v>8</v>
      </c>
      <c r="E3581" s="312"/>
      <c r="F3581" s="313">
        <v>0.1</v>
      </c>
      <c r="G3581" s="73">
        <v>0.83699999999999997</v>
      </c>
      <c r="H3581" s="314"/>
      <c r="I3581" s="315"/>
      <c r="J3581" s="316"/>
      <c r="K3581" s="456"/>
      <c r="L3581" s="317"/>
    </row>
    <row r="3582" spans="2:12" x14ac:dyDescent="0.3">
      <c r="C3582" s="302"/>
      <c r="D3582" s="318" t="s">
        <v>67</v>
      </c>
      <c r="E3582" s="319"/>
      <c r="F3582" s="305"/>
      <c r="G3582" s="76">
        <v>10.044</v>
      </c>
      <c r="H3582" s="314"/>
      <c r="I3582" s="315"/>
      <c r="J3582" s="316"/>
      <c r="K3582" s="456"/>
      <c r="L3582" s="317"/>
    </row>
    <row r="3583" spans="2:12" ht="15" thickBot="1" x14ac:dyDescent="0.35">
      <c r="B3583" s="232" t="s">
        <v>66</v>
      </c>
      <c r="C3583" s="302"/>
      <c r="D3583" s="320" t="s">
        <v>68</v>
      </c>
      <c r="E3583" s="321"/>
      <c r="F3583" s="322"/>
      <c r="G3583" s="78">
        <v>10.039999999999999</v>
      </c>
      <c r="H3583" s="323">
        <v>1</v>
      </c>
      <c r="I3583" s="324"/>
      <c r="J3583" s="325"/>
      <c r="K3583" s="457"/>
      <c r="L3583" s="326">
        <v>0.99003982102758614</v>
      </c>
    </row>
    <row r="3584" spans="2:12" x14ac:dyDescent="0.3">
      <c r="B3584" s="232"/>
      <c r="C3584" s="302"/>
      <c r="D3584" s="219"/>
      <c r="E3584" s="327"/>
      <c r="F3584" s="241"/>
      <c r="G3584" s="327"/>
      <c r="H3584" s="230"/>
      <c r="I3584" s="230"/>
      <c r="J3584" s="231"/>
      <c r="K3584" s="230"/>
      <c r="L3584" s="230"/>
    </row>
    <row r="3585" spans="2:12" x14ac:dyDescent="0.3">
      <c r="B3585" s="232"/>
      <c r="C3585" s="232"/>
      <c r="D3585" s="219"/>
      <c r="E3585" s="327"/>
      <c r="F3585" s="241"/>
      <c r="G3585" s="327"/>
      <c r="H3585" s="230"/>
      <c r="I3585" s="230"/>
      <c r="J3585" s="231"/>
      <c r="K3585" s="230"/>
      <c r="L3585" s="230"/>
    </row>
    <row r="3586" spans="2:12" x14ac:dyDescent="0.3">
      <c r="J3586" s="226"/>
    </row>
    <row r="3587" spans="2:12" x14ac:dyDescent="0.3">
      <c r="J3587" s="226"/>
    </row>
    <row r="3588" spans="2:12" x14ac:dyDescent="0.3">
      <c r="J3588" s="226"/>
    </row>
    <row r="3589" spans="2:12" ht="13.5" customHeight="1" x14ac:dyDescent="0.3">
      <c r="J3589" s="226"/>
    </row>
    <row r="3590" spans="2:12" x14ac:dyDescent="0.3">
      <c r="J3590" s="226"/>
    </row>
    <row r="3591" spans="2:12" x14ac:dyDescent="0.3">
      <c r="J3591" s="226"/>
    </row>
    <row r="3593" spans="2:12" ht="37.200000000000003" customHeight="1" x14ac:dyDescent="0.3">
      <c r="B3593" s="710" t="s">
        <v>1809</v>
      </c>
      <c r="C3593" s="710"/>
      <c r="D3593" s="710"/>
      <c r="E3593" s="710"/>
      <c r="F3593" s="710"/>
      <c r="G3593" s="710"/>
      <c r="H3593" s="710"/>
      <c r="I3593" s="710"/>
      <c r="J3593" s="710"/>
      <c r="K3593" s="710"/>
      <c r="L3593" s="710"/>
    </row>
    <row r="3594" spans="2:12" x14ac:dyDescent="0.3">
      <c r="B3594" s="227"/>
      <c r="C3594" s="227"/>
      <c r="D3594" s="228"/>
      <c r="E3594" s="229"/>
      <c r="F3594" s="229"/>
      <c r="G3594" s="229"/>
      <c r="H3594" s="230"/>
      <c r="I3594" s="230"/>
      <c r="J3594" s="231"/>
      <c r="K3594" s="230"/>
      <c r="L3594" s="230"/>
    </row>
    <row r="3595" spans="2:12" x14ac:dyDescent="0.3">
      <c r="B3595" s="410" t="s">
        <v>1222</v>
      </c>
      <c r="C3595" s="232" t="s">
        <v>1223</v>
      </c>
      <c r="D3595" s="232"/>
      <c r="E3595" s="232"/>
      <c r="F3595" s="233"/>
      <c r="G3595" s="234"/>
      <c r="H3595" s="230"/>
      <c r="J3595" s="231"/>
      <c r="K3595" s="230"/>
      <c r="L3595" s="230"/>
    </row>
    <row r="3596" spans="2:12" x14ac:dyDescent="0.3">
      <c r="B3596" s="232" t="s">
        <v>1224</v>
      </c>
      <c r="C3596" s="235" t="s">
        <v>157</v>
      </c>
      <c r="D3596" s="411"/>
      <c r="E3596" s="412"/>
      <c r="F3596" s="233"/>
      <c r="G3596" s="234"/>
      <c r="H3596" s="230"/>
      <c r="I3596" s="230"/>
      <c r="J3596" s="231"/>
      <c r="K3596" s="230"/>
      <c r="L3596" s="230"/>
    </row>
    <row r="3597" spans="2:12" ht="15.6" customHeight="1" x14ac:dyDescent="0.3">
      <c r="B3597" s="232"/>
      <c r="C3597" s="236"/>
      <c r="D3597" s="237"/>
      <c r="E3597" s="238"/>
      <c r="F3597" s="239"/>
      <c r="G3597" s="240"/>
      <c r="H3597" s="230"/>
      <c r="I3597" s="230"/>
      <c r="J3597" s="231"/>
      <c r="K3597" s="230"/>
      <c r="L3597" s="230"/>
    </row>
    <row r="3598" spans="2:12" ht="32.25" customHeight="1" x14ac:dyDescent="0.3">
      <c r="B3598" s="413" t="s">
        <v>48</v>
      </c>
      <c r="C3598" s="236"/>
      <c r="D3598" s="237"/>
      <c r="E3598" s="238"/>
      <c r="F3598" s="238"/>
      <c r="G3598" s="238"/>
      <c r="H3598" s="230"/>
      <c r="I3598" s="230"/>
      <c r="J3598" s="231"/>
      <c r="K3598" s="230"/>
      <c r="L3598" s="230"/>
    </row>
    <row r="3599" spans="2:12" x14ac:dyDescent="0.3">
      <c r="B3599" s="235" t="s">
        <v>49</v>
      </c>
      <c r="C3599" s="235" t="s">
        <v>884</v>
      </c>
      <c r="D3599" s="232"/>
      <c r="E3599" s="232"/>
      <c r="F3599" s="241" t="s">
        <v>50</v>
      </c>
      <c r="G3599" s="242" t="s">
        <v>2</v>
      </c>
      <c r="H3599" s="230"/>
      <c r="I3599" s="230"/>
      <c r="J3599" s="231"/>
      <c r="K3599" s="230"/>
      <c r="L3599" s="230"/>
    </row>
    <row r="3600" spans="2:12" ht="15" thickBot="1" x14ac:dyDescent="0.35">
      <c r="B3600" s="235" t="s">
        <v>51</v>
      </c>
      <c r="C3600" s="235" t="s">
        <v>885</v>
      </c>
      <c r="D3600" s="235"/>
      <c r="E3600" s="235"/>
      <c r="F3600" s="235"/>
      <c r="G3600" s="235"/>
      <c r="H3600" s="235"/>
      <c r="I3600" s="235"/>
      <c r="J3600" s="235"/>
      <c r="K3600" s="230"/>
      <c r="L3600" s="230"/>
    </row>
    <row r="3601" spans="2:13" ht="15" thickTop="1" x14ac:dyDescent="0.3">
      <c r="B3601" s="414" t="s">
        <v>52</v>
      </c>
      <c r="C3601" s="243"/>
      <c r="D3601" s="244"/>
      <c r="E3601" s="245"/>
      <c r="F3601" s="246"/>
      <c r="G3601" s="247"/>
      <c r="H3601" s="396" t="s">
        <v>164</v>
      </c>
      <c r="I3601" s="397"/>
      <c r="J3601" s="397"/>
      <c r="K3601" s="397"/>
      <c r="L3601" s="398"/>
    </row>
    <row r="3602" spans="2:13" ht="37.200000000000003" customHeight="1" x14ac:dyDescent="0.3">
      <c r="B3602" s="415" t="s">
        <v>53</v>
      </c>
      <c r="C3602" s="248" t="s">
        <v>1</v>
      </c>
      <c r="D3602" s="249" t="s">
        <v>54</v>
      </c>
      <c r="E3602" s="250" t="s">
        <v>23</v>
      </c>
      <c r="F3602" s="250" t="s">
        <v>55</v>
      </c>
      <c r="G3602" s="251" t="s">
        <v>56</v>
      </c>
      <c r="H3602" s="416" t="s">
        <v>158</v>
      </c>
      <c r="I3602" s="417" t="s">
        <v>159</v>
      </c>
      <c r="J3602" s="417" t="s">
        <v>160</v>
      </c>
      <c r="K3602" s="417" t="s">
        <v>161</v>
      </c>
      <c r="L3602" s="418" t="s">
        <v>162</v>
      </c>
    </row>
    <row r="3603" spans="2:13" ht="27" customHeight="1" x14ac:dyDescent="0.3">
      <c r="B3603" s="252"/>
      <c r="C3603" s="253"/>
      <c r="D3603" s="254"/>
      <c r="E3603" s="255">
        <v>0</v>
      </c>
      <c r="F3603" s="256"/>
      <c r="G3603" s="26">
        <v>0</v>
      </c>
      <c r="H3603" s="419">
        <v>0</v>
      </c>
      <c r="I3603" s="258" t="s">
        <v>1226</v>
      </c>
      <c r="J3603" s="339"/>
      <c r="K3603" s="420"/>
      <c r="L3603" s="421">
        <v>0</v>
      </c>
    </row>
    <row r="3604" spans="2:13" x14ac:dyDescent="0.3">
      <c r="B3604" s="422">
        <v>0</v>
      </c>
      <c r="C3604" s="253"/>
      <c r="D3604" s="254">
        <v>0</v>
      </c>
      <c r="E3604" s="255">
        <v>0</v>
      </c>
      <c r="F3604" s="256"/>
      <c r="G3604" s="26">
        <v>0</v>
      </c>
      <c r="H3604" s="419">
        <v>0</v>
      </c>
      <c r="I3604" s="258" t="s">
        <v>1227</v>
      </c>
      <c r="J3604" s="339">
        <v>0</v>
      </c>
      <c r="K3604" s="420">
        <v>0</v>
      </c>
      <c r="L3604" s="421">
        <v>0</v>
      </c>
    </row>
    <row r="3605" spans="2:13" x14ac:dyDescent="0.3">
      <c r="B3605" s="422">
        <v>0</v>
      </c>
      <c r="C3605" s="253"/>
      <c r="D3605" s="254">
        <v>0</v>
      </c>
      <c r="E3605" s="255">
        <v>0</v>
      </c>
      <c r="F3605" s="256"/>
      <c r="G3605" s="26">
        <v>0</v>
      </c>
      <c r="H3605" s="419">
        <v>0</v>
      </c>
      <c r="I3605" s="258" t="s">
        <v>1228</v>
      </c>
      <c r="J3605" s="339">
        <v>0</v>
      </c>
      <c r="K3605" s="420">
        <v>0</v>
      </c>
      <c r="L3605" s="421">
        <v>0</v>
      </c>
      <c r="M3605" s="409" t="s">
        <v>1244</v>
      </c>
    </row>
    <row r="3606" spans="2:13" x14ac:dyDescent="0.3">
      <c r="B3606" s="422">
        <v>0</v>
      </c>
      <c r="C3606" s="253"/>
      <c r="D3606" s="254">
        <v>0</v>
      </c>
      <c r="E3606" s="255">
        <v>0</v>
      </c>
      <c r="F3606" s="256"/>
      <c r="G3606" s="26">
        <v>0</v>
      </c>
      <c r="H3606" s="419">
        <v>0</v>
      </c>
      <c r="I3606" s="258" t="s">
        <v>1229</v>
      </c>
      <c r="J3606" s="339">
        <v>0</v>
      </c>
      <c r="K3606" s="420">
        <v>0</v>
      </c>
      <c r="L3606" s="421">
        <v>0</v>
      </c>
      <c r="M3606" s="409" t="s">
        <v>1335</v>
      </c>
    </row>
    <row r="3607" spans="2:13" x14ac:dyDescent="0.3">
      <c r="B3607" s="422">
        <v>0</v>
      </c>
      <c r="C3607" s="253"/>
      <c r="D3607" s="254">
        <v>0</v>
      </c>
      <c r="E3607" s="255">
        <v>0</v>
      </c>
      <c r="F3607" s="256"/>
      <c r="G3607" s="26">
        <v>0</v>
      </c>
      <c r="H3607" s="419">
        <v>0</v>
      </c>
      <c r="I3607" s="258" t="s">
        <v>1230</v>
      </c>
      <c r="J3607" s="339">
        <v>0</v>
      </c>
      <c r="K3607" s="420">
        <v>0</v>
      </c>
      <c r="L3607" s="421">
        <v>0</v>
      </c>
    </row>
    <row r="3608" spans="2:13" x14ac:dyDescent="0.3">
      <c r="B3608" s="422" t="s">
        <v>73</v>
      </c>
      <c r="C3608" s="253"/>
      <c r="D3608" s="254">
        <v>0</v>
      </c>
      <c r="E3608" s="255">
        <v>0</v>
      </c>
      <c r="F3608" s="256"/>
      <c r="G3608" s="26">
        <v>0.17199999999999999</v>
      </c>
      <c r="H3608" s="419">
        <v>1.1721412021262095E-2</v>
      </c>
      <c r="I3608" s="258" t="s">
        <v>1231</v>
      </c>
      <c r="J3608" s="61" t="s">
        <v>165</v>
      </c>
      <c r="K3608" s="100">
        <v>0.4</v>
      </c>
      <c r="L3608" s="101">
        <v>4.6885648085048387E-3</v>
      </c>
      <c r="M3608" s="62">
        <v>18</v>
      </c>
    </row>
    <row r="3609" spans="2:13" x14ac:dyDescent="0.3">
      <c r="B3609" s="422" t="s">
        <v>57</v>
      </c>
      <c r="C3609" s="253"/>
      <c r="D3609" s="259"/>
      <c r="E3609" s="255"/>
      <c r="F3609" s="256"/>
      <c r="G3609" s="260">
        <v>0.17199999999999999</v>
      </c>
      <c r="H3609" s="425" t="s">
        <v>57</v>
      </c>
      <c r="I3609" s="261" t="s">
        <v>156</v>
      </c>
      <c r="J3609" s="262"/>
      <c r="K3609" s="426" t="s">
        <v>156</v>
      </c>
      <c r="L3609" s="427">
        <v>4.6885648085048387E-3</v>
      </c>
    </row>
    <row r="3610" spans="2:13" x14ac:dyDescent="0.3">
      <c r="B3610" s="428" t="s">
        <v>22</v>
      </c>
      <c r="C3610" s="263"/>
      <c r="D3610" s="264"/>
      <c r="E3610" s="265"/>
      <c r="F3610" s="266"/>
      <c r="G3610" s="267"/>
      <c r="H3610" s="429"/>
      <c r="I3610" s="268"/>
      <c r="J3610" s="269"/>
      <c r="K3610" s="430"/>
      <c r="L3610" s="270"/>
    </row>
    <row r="3611" spans="2:13" x14ac:dyDescent="0.3">
      <c r="B3611" s="431" t="s">
        <v>58</v>
      </c>
      <c r="C3611" s="271" t="s">
        <v>1</v>
      </c>
      <c r="D3611" s="329" t="s">
        <v>59</v>
      </c>
      <c r="E3611" s="272" t="s">
        <v>23</v>
      </c>
      <c r="F3611" s="272" t="s">
        <v>55</v>
      </c>
      <c r="G3611" s="273" t="s">
        <v>56</v>
      </c>
      <c r="H3611" s="416" t="s">
        <v>158</v>
      </c>
      <c r="I3611" s="417" t="s">
        <v>159</v>
      </c>
      <c r="J3611" s="417" t="s">
        <v>160</v>
      </c>
      <c r="K3611" s="432" t="s">
        <v>161</v>
      </c>
      <c r="L3611" s="418" t="s">
        <v>162</v>
      </c>
    </row>
    <row r="3612" spans="2:13" x14ac:dyDescent="0.3">
      <c r="B3612" s="8" t="s">
        <v>24</v>
      </c>
      <c r="C3612" s="25">
        <v>1</v>
      </c>
      <c r="D3612" s="3">
        <v>4.05</v>
      </c>
      <c r="E3612" s="26">
        <v>4.05</v>
      </c>
      <c r="F3612" s="26">
        <v>0.4</v>
      </c>
      <c r="G3612" s="26">
        <v>1.62</v>
      </c>
      <c r="H3612" s="433">
        <v>0.11039934578165463</v>
      </c>
      <c r="I3612" s="97"/>
      <c r="J3612" s="434" t="s">
        <v>163</v>
      </c>
      <c r="K3612" s="435">
        <v>1</v>
      </c>
      <c r="L3612" s="436">
        <v>0.11039934578165463</v>
      </c>
      <c r="M3612" s="62">
        <v>101</v>
      </c>
    </row>
    <row r="3613" spans="2:13" x14ac:dyDescent="0.3">
      <c r="B3613" s="8" t="s">
        <v>37</v>
      </c>
      <c r="C3613" s="25">
        <v>1</v>
      </c>
      <c r="D3613" s="3">
        <v>4.0999999999999996</v>
      </c>
      <c r="E3613" s="26">
        <v>4.0999999999999996</v>
      </c>
      <c r="F3613" s="26">
        <v>0.4</v>
      </c>
      <c r="G3613" s="26">
        <v>1.64</v>
      </c>
      <c r="H3613" s="419">
        <v>0.11176230066784788</v>
      </c>
      <c r="I3613" s="99"/>
      <c r="J3613" s="423" t="s">
        <v>163</v>
      </c>
      <c r="K3613" s="424">
        <v>1</v>
      </c>
      <c r="L3613" s="421">
        <v>0.11176230066784788</v>
      </c>
      <c r="M3613" s="62">
        <v>122</v>
      </c>
    </row>
    <row r="3614" spans="2:13" x14ac:dyDescent="0.3">
      <c r="B3614" s="8" t="s">
        <v>69</v>
      </c>
      <c r="C3614" s="25">
        <v>0.1</v>
      </c>
      <c r="D3614" s="3">
        <v>4.55</v>
      </c>
      <c r="E3614" s="26">
        <v>0.45500000000000002</v>
      </c>
      <c r="F3614" s="27">
        <v>0.4</v>
      </c>
      <c r="G3614" s="26">
        <v>0.18200000000000002</v>
      </c>
      <c r="H3614" s="419">
        <v>1.2402889464358731E-2</v>
      </c>
      <c r="I3614" s="99"/>
      <c r="J3614" s="423" t="s">
        <v>163</v>
      </c>
      <c r="K3614" s="424">
        <v>1</v>
      </c>
      <c r="L3614" s="421">
        <v>1.2402889464358731E-2</v>
      </c>
      <c r="M3614" s="62">
        <v>113</v>
      </c>
    </row>
    <row r="3615" spans="2:13" x14ac:dyDescent="0.3">
      <c r="B3615" s="422"/>
      <c r="C3615" s="253"/>
      <c r="D3615" s="254"/>
      <c r="E3615" s="255"/>
      <c r="F3615" s="255"/>
      <c r="G3615" s="257"/>
      <c r="H3615" s="437">
        <v>0</v>
      </c>
      <c r="I3615" s="258" t="s">
        <v>1228</v>
      </c>
      <c r="J3615" s="339"/>
      <c r="K3615" s="420"/>
      <c r="L3615" s="421">
        <v>0</v>
      </c>
    </row>
    <row r="3616" spans="2:13" x14ac:dyDescent="0.3">
      <c r="B3616" s="422"/>
      <c r="C3616" s="253"/>
      <c r="D3616" s="254"/>
      <c r="E3616" s="255"/>
      <c r="F3616" s="255"/>
      <c r="G3616" s="257"/>
      <c r="H3616" s="437">
        <v>0</v>
      </c>
      <c r="I3616" s="258" t="s">
        <v>1229</v>
      </c>
      <c r="J3616" s="339">
        <v>0</v>
      </c>
      <c r="K3616" s="420">
        <v>0</v>
      </c>
      <c r="L3616" s="421">
        <v>0</v>
      </c>
    </row>
    <row r="3617" spans="2:12" x14ac:dyDescent="0.3">
      <c r="B3617" s="422">
        <v>0</v>
      </c>
      <c r="C3617" s="253"/>
      <c r="D3617" s="254">
        <v>0</v>
      </c>
      <c r="E3617" s="255">
        <v>0</v>
      </c>
      <c r="F3617" s="255"/>
      <c r="G3617" s="257">
        <v>0</v>
      </c>
      <c r="H3617" s="437">
        <v>0</v>
      </c>
      <c r="I3617" s="258" t="s">
        <v>1230</v>
      </c>
      <c r="J3617" s="339">
        <v>0</v>
      </c>
      <c r="K3617" s="420">
        <v>0</v>
      </c>
      <c r="L3617" s="421">
        <v>0</v>
      </c>
    </row>
    <row r="3618" spans="2:12" x14ac:dyDescent="0.3">
      <c r="B3618" s="422">
        <v>0</v>
      </c>
      <c r="C3618" s="253"/>
      <c r="D3618" s="254">
        <v>0</v>
      </c>
      <c r="E3618" s="255">
        <v>0</v>
      </c>
      <c r="F3618" s="256"/>
      <c r="G3618" s="257">
        <v>0</v>
      </c>
      <c r="H3618" s="437">
        <v>0</v>
      </c>
      <c r="I3618" s="258" t="s">
        <v>1231</v>
      </c>
      <c r="J3618" s="339">
        <v>0</v>
      </c>
      <c r="K3618" s="420">
        <v>0</v>
      </c>
      <c r="L3618" s="421">
        <v>0</v>
      </c>
    </row>
    <row r="3619" spans="2:12" x14ac:dyDescent="0.3">
      <c r="B3619" s="422">
        <v>0</v>
      </c>
      <c r="C3619" s="253"/>
      <c r="D3619" s="254">
        <v>0</v>
      </c>
      <c r="E3619" s="255">
        <v>0</v>
      </c>
      <c r="F3619" s="256"/>
      <c r="G3619" s="257">
        <v>0</v>
      </c>
      <c r="H3619" s="437">
        <v>0</v>
      </c>
      <c r="I3619" s="258" t="s">
        <v>1237</v>
      </c>
      <c r="J3619" s="339">
        <v>0</v>
      </c>
      <c r="K3619" s="420">
        <v>0</v>
      </c>
      <c r="L3619" s="421">
        <v>0</v>
      </c>
    </row>
    <row r="3620" spans="2:12" x14ac:dyDescent="0.3">
      <c r="B3620" s="422">
        <v>0</v>
      </c>
      <c r="C3620" s="253"/>
      <c r="D3620" s="254">
        <v>0</v>
      </c>
      <c r="E3620" s="255">
        <v>0</v>
      </c>
      <c r="F3620" s="256"/>
      <c r="G3620" s="257">
        <v>0</v>
      </c>
      <c r="H3620" s="437">
        <v>0</v>
      </c>
      <c r="I3620" s="258" t="s">
        <v>1238</v>
      </c>
      <c r="J3620" s="339">
        <v>0</v>
      </c>
      <c r="K3620" s="420">
        <v>0</v>
      </c>
      <c r="L3620" s="421">
        <v>0</v>
      </c>
    </row>
    <row r="3621" spans="2:12" x14ac:dyDescent="0.3">
      <c r="B3621" s="422" t="s">
        <v>60</v>
      </c>
      <c r="C3621" s="253"/>
      <c r="D3621" s="259"/>
      <c r="E3621" s="255"/>
      <c r="F3621" s="256"/>
      <c r="G3621" s="260">
        <v>3.4419999999999997</v>
      </c>
      <c r="H3621" s="438" t="s">
        <v>60</v>
      </c>
      <c r="I3621" s="261" t="s">
        <v>156</v>
      </c>
      <c r="J3621" s="262"/>
      <c r="K3621" s="426" t="s">
        <v>156</v>
      </c>
      <c r="L3621" s="439">
        <v>0.23456453591386123</v>
      </c>
    </row>
    <row r="3622" spans="2:12" x14ac:dyDescent="0.3">
      <c r="B3622" s="428" t="s">
        <v>38</v>
      </c>
      <c r="C3622" s="263"/>
      <c r="D3622" s="264"/>
      <c r="E3622" s="276"/>
      <c r="F3622" s="266"/>
      <c r="G3622" s="277"/>
      <c r="H3622" s="278"/>
      <c r="I3622" s="279"/>
      <c r="J3622" s="280"/>
      <c r="K3622" s="281"/>
      <c r="L3622" s="282"/>
    </row>
    <row r="3623" spans="2:12" x14ac:dyDescent="0.3">
      <c r="B3623" s="415" t="s">
        <v>53</v>
      </c>
      <c r="C3623" s="297"/>
      <c r="D3623" s="329" t="s">
        <v>0</v>
      </c>
      <c r="E3623" s="272" t="s">
        <v>1</v>
      </c>
      <c r="F3623" s="459" t="s">
        <v>61</v>
      </c>
      <c r="G3623" s="251" t="s">
        <v>56</v>
      </c>
      <c r="H3623" s="441" t="s">
        <v>158</v>
      </c>
      <c r="I3623" s="442" t="s">
        <v>159</v>
      </c>
      <c r="J3623" s="442" t="s">
        <v>160</v>
      </c>
      <c r="K3623" s="443" t="s">
        <v>161</v>
      </c>
      <c r="L3623" s="444" t="s">
        <v>162</v>
      </c>
    </row>
    <row r="3624" spans="2:12" x14ac:dyDescent="0.3">
      <c r="B3624" s="422" t="s">
        <v>1356</v>
      </c>
      <c r="C3624" s="289"/>
      <c r="D3624" s="290" t="s">
        <v>2</v>
      </c>
      <c r="E3624" s="291">
        <v>1</v>
      </c>
      <c r="F3624" s="292">
        <v>11</v>
      </c>
      <c r="G3624" s="26">
        <v>11</v>
      </c>
      <c r="H3624" s="419">
        <v>0.7496251874062968</v>
      </c>
      <c r="I3624" s="258" t="s">
        <v>1226</v>
      </c>
      <c r="J3624" s="339" t="s">
        <v>163</v>
      </c>
      <c r="K3624" s="420">
        <v>1</v>
      </c>
      <c r="L3624" s="421">
        <v>0.7496251874062968</v>
      </c>
    </row>
    <row r="3625" spans="2:12" x14ac:dyDescent="0.3">
      <c r="B3625" s="422" t="s">
        <v>1357</v>
      </c>
      <c r="C3625" s="289"/>
      <c r="D3625" s="290" t="s">
        <v>78</v>
      </c>
      <c r="E3625" s="291">
        <v>0.02</v>
      </c>
      <c r="F3625" s="292">
        <v>3</v>
      </c>
      <c r="G3625" s="26">
        <v>0.06</v>
      </c>
      <c r="H3625" s="419">
        <v>4.0888646585798003E-3</v>
      </c>
      <c r="I3625" s="258" t="s">
        <v>1227</v>
      </c>
      <c r="J3625" s="339" t="s">
        <v>1219</v>
      </c>
      <c r="K3625" s="420">
        <v>0</v>
      </c>
      <c r="L3625" s="421">
        <v>0</v>
      </c>
    </row>
    <row r="3626" spans="2:12" x14ac:dyDescent="0.3">
      <c r="B3626" s="446"/>
      <c r="C3626" s="447"/>
      <c r="D3626" s="290"/>
      <c r="E3626" s="291"/>
      <c r="F3626" s="292"/>
      <c r="G3626" s="26">
        <v>0</v>
      </c>
      <c r="H3626" s="419">
        <v>0</v>
      </c>
      <c r="I3626" s="258"/>
      <c r="J3626" s="339"/>
      <c r="K3626" s="420"/>
      <c r="L3626" s="421">
        <v>0</v>
      </c>
    </row>
    <row r="3627" spans="2:12" x14ac:dyDescent="0.3">
      <c r="B3627" s="410"/>
      <c r="C3627" s="410"/>
      <c r="D3627" s="290"/>
      <c r="E3627" s="291"/>
      <c r="F3627" s="292"/>
      <c r="G3627" s="26">
        <v>0</v>
      </c>
      <c r="H3627" s="419">
        <v>0</v>
      </c>
      <c r="I3627" s="258"/>
      <c r="J3627" s="339"/>
      <c r="K3627" s="420"/>
      <c r="L3627" s="421">
        <v>0</v>
      </c>
    </row>
    <row r="3628" spans="2:12" x14ac:dyDescent="0.3">
      <c r="B3628" s="410"/>
      <c r="C3628" s="410"/>
      <c r="D3628" s="290"/>
      <c r="E3628" s="291"/>
      <c r="F3628" s="292"/>
      <c r="G3628" s="26">
        <v>0</v>
      </c>
      <c r="H3628" s="419">
        <v>0</v>
      </c>
      <c r="I3628" s="258"/>
      <c r="J3628" s="339"/>
      <c r="K3628" s="420"/>
      <c r="L3628" s="421">
        <v>0</v>
      </c>
    </row>
    <row r="3629" spans="2:12" x14ac:dyDescent="0.3">
      <c r="B3629" s="410"/>
      <c r="C3629" s="410"/>
      <c r="D3629" s="290"/>
      <c r="E3629" s="291"/>
      <c r="F3629" s="292"/>
      <c r="G3629" s="26">
        <v>0</v>
      </c>
      <c r="H3629" s="419">
        <v>0</v>
      </c>
      <c r="I3629" s="258"/>
      <c r="J3629" s="339"/>
      <c r="K3629" s="420"/>
      <c r="L3629" s="421">
        <v>0</v>
      </c>
    </row>
    <row r="3630" spans="2:12" x14ac:dyDescent="0.3">
      <c r="B3630" s="410"/>
      <c r="C3630" s="410"/>
      <c r="D3630" s="290"/>
      <c r="E3630" s="291"/>
      <c r="F3630" s="292"/>
      <c r="G3630" s="26">
        <v>0</v>
      </c>
      <c r="H3630" s="419">
        <v>0</v>
      </c>
      <c r="I3630" s="258"/>
      <c r="J3630" s="339"/>
      <c r="K3630" s="420"/>
      <c r="L3630" s="421">
        <v>0</v>
      </c>
    </row>
    <row r="3631" spans="2:12" x14ac:dyDescent="0.3">
      <c r="B3631" s="410"/>
      <c r="C3631" s="410"/>
      <c r="D3631" s="290"/>
      <c r="E3631" s="291"/>
      <c r="F3631" s="292"/>
      <c r="G3631" s="26">
        <v>0</v>
      </c>
      <c r="H3631" s="419">
        <v>0</v>
      </c>
      <c r="I3631" s="258"/>
      <c r="J3631" s="339"/>
      <c r="K3631" s="420"/>
      <c r="L3631" s="421">
        <v>0</v>
      </c>
    </row>
    <row r="3632" spans="2:12" x14ac:dyDescent="0.3">
      <c r="B3632" s="410"/>
      <c r="C3632" s="410"/>
      <c r="D3632" s="290"/>
      <c r="E3632" s="291"/>
      <c r="F3632" s="292"/>
      <c r="G3632" s="26">
        <v>0</v>
      </c>
      <c r="H3632" s="419">
        <v>0</v>
      </c>
      <c r="I3632" s="258"/>
      <c r="J3632" s="339"/>
      <c r="K3632" s="420"/>
      <c r="L3632" s="421">
        <v>0</v>
      </c>
    </row>
    <row r="3633" spans="2:12" x14ac:dyDescent="0.3">
      <c r="B3633" s="410"/>
      <c r="C3633" s="410"/>
      <c r="D3633" s="290"/>
      <c r="E3633" s="291"/>
      <c r="F3633" s="292"/>
      <c r="G3633" s="26">
        <v>0</v>
      </c>
      <c r="H3633" s="419">
        <v>0</v>
      </c>
      <c r="I3633" s="258"/>
      <c r="J3633" s="339"/>
      <c r="K3633" s="420"/>
      <c r="L3633" s="421">
        <v>0</v>
      </c>
    </row>
    <row r="3634" spans="2:12" x14ac:dyDescent="0.3">
      <c r="B3634" s="410"/>
      <c r="C3634" s="410"/>
      <c r="D3634" s="290"/>
      <c r="E3634" s="291"/>
      <c r="F3634" s="292"/>
      <c r="G3634" s="26">
        <v>0</v>
      </c>
      <c r="H3634" s="419">
        <v>0</v>
      </c>
      <c r="I3634" s="258"/>
      <c r="J3634" s="339"/>
      <c r="K3634" s="420"/>
      <c r="L3634" s="421">
        <v>0</v>
      </c>
    </row>
    <row r="3635" spans="2:12" x14ac:dyDescent="0.3">
      <c r="B3635" s="410"/>
      <c r="C3635" s="410"/>
      <c r="D3635" s="290"/>
      <c r="E3635" s="291"/>
      <c r="F3635" s="292"/>
      <c r="G3635" s="26">
        <v>0</v>
      </c>
      <c r="H3635" s="419">
        <v>0</v>
      </c>
      <c r="I3635" s="258"/>
      <c r="J3635" s="339"/>
      <c r="K3635" s="420"/>
      <c r="L3635" s="421">
        <v>0</v>
      </c>
    </row>
    <row r="3636" spans="2:12" x14ac:dyDescent="0.3">
      <c r="B3636" s="410"/>
      <c r="C3636" s="410"/>
      <c r="D3636" s="290"/>
      <c r="E3636" s="291"/>
      <c r="F3636" s="292"/>
      <c r="G3636" s="26">
        <v>0</v>
      </c>
      <c r="H3636" s="419">
        <v>0</v>
      </c>
      <c r="I3636" s="258"/>
      <c r="J3636" s="339"/>
      <c r="K3636" s="420"/>
      <c r="L3636" s="421">
        <v>0</v>
      </c>
    </row>
    <row r="3637" spans="2:12" x14ac:dyDescent="0.3">
      <c r="B3637" s="410"/>
      <c r="C3637" s="410"/>
      <c r="D3637" s="290"/>
      <c r="E3637" s="291"/>
      <c r="F3637" s="292"/>
      <c r="G3637" s="26">
        <v>0</v>
      </c>
      <c r="H3637" s="419">
        <v>0</v>
      </c>
      <c r="I3637" s="258"/>
      <c r="J3637" s="339"/>
      <c r="K3637" s="420"/>
      <c r="L3637" s="421">
        <v>0</v>
      </c>
    </row>
    <row r="3638" spans="2:12" x14ac:dyDescent="0.3">
      <c r="B3638" s="422"/>
      <c r="C3638" s="289"/>
      <c r="D3638" s="290"/>
      <c r="E3638" s="291"/>
      <c r="F3638" s="292"/>
      <c r="G3638" s="26">
        <v>0</v>
      </c>
      <c r="H3638" s="419">
        <v>0</v>
      </c>
      <c r="I3638" s="258" t="s">
        <v>1229</v>
      </c>
      <c r="J3638" s="339"/>
      <c r="K3638" s="420"/>
      <c r="L3638" s="421">
        <v>0</v>
      </c>
    </row>
    <row r="3639" spans="2:12" x14ac:dyDescent="0.3">
      <c r="B3639" s="448"/>
      <c r="C3639" s="447"/>
      <c r="D3639" s="290"/>
      <c r="E3639" s="291"/>
      <c r="F3639" s="292"/>
      <c r="G3639" s="26">
        <v>0</v>
      </c>
      <c r="H3639" s="419">
        <v>0</v>
      </c>
      <c r="I3639" s="258" t="s">
        <v>1230</v>
      </c>
      <c r="J3639" s="339"/>
      <c r="K3639" s="420"/>
      <c r="L3639" s="421">
        <v>0</v>
      </c>
    </row>
    <row r="3640" spans="2:12" x14ac:dyDescent="0.3">
      <c r="B3640" s="449" t="s">
        <v>62</v>
      </c>
      <c r="C3640" s="293"/>
      <c r="D3640" s="294"/>
      <c r="E3640" s="295"/>
      <c r="F3640" s="296"/>
      <c r="G3640" s="260">
        <v>11.06</v>
      </c>
      <c r="H3640" s="438" t="s">
        <v>62</v>
      </c>
      <c r="I3640" s="261" t="s">
        <v>156</v>
      </c>
      <c r="J3640" s="262"/>
      <c r="K3640" s="426" t="s">
        <v>156</v>
      </c>
      <c r="L3640" s="439">
        <v>0.7496251874062968</v>
      </c>
    </row>
    <row r="3641" spans="2:12" x14ac:dyDescent="0.3">
      <c r="B3641" s="428" t="s">
        <v>63</v>
      </c>
      <c r="C3641" s="263"/>
      <c r="D3641" s="264"/>
      <c r="E3641" s="265"/>
      <c r="F3641" s="266"/>
      <c r="G3641" s="277"/>
      <c r="H3641" s="278"/>
      <c r="I3641" s="279"/>
      <c r="J3641" s="280"/>
      <c r="K3641" s="281"/>
      <c r="L3641" s="282">
        <v>0</v>
      </c>
    </row>
    <row r="3642" spans="2:12" x14ac:dyDescent="0.3">
      <c r="B3642" s="415" t="s">
        <v>53</v>
      </c>
      <c r="C3642" s="297"/>
      <c r="D3642" s="249" t="s">
        <v>0</v>
      </c>
      <c r="E3642" s="250" t="s">
        <v>1</v>
      </c>
      <c r="F3642" s="272" t="s">
        <v>61</v>
      </c>
      <c r="G3642" s="285" t="s">
        <v>56</v>
      </c>
      <c r="H3642" s="441" t="s">
        <v>158</v>
      </c>
      <c r="I3642" s="442" t="s">
        <v>159</v>
      </c>
      <c r="J3642" s="442" t="s">
        <v>160</v>
      </c>
      <c r="K3642" s="443" t="s">
        <v>161</v>
      </c>
      <c r="L3642" s="444" t="s">
        <v>162</v>
      </c>
    </row>
    <row r="3643" spans="2:12" x14ac:dyDescent="0.3">
      <c r="B3643" s="422">
        <v>0</v>
      </c>
      <c r="C3643" s="289"/>
      <c r="D3643" s="254">
        <v>0</v>
      </c>
      <c r="E3643" s="255"/>
      <c r="F3643" s="292"/>
      <c r="G3643" s="288">
        <v>0</v>
      </c>
      <c r="H3643" s="450">
        <v>0</v>
      </c>
      <c r="I3643" s="275" t="s">
        <v>1232</v>
      </c>
      <c r="J3643" s="451">
        <v>0</v>
      </c>
      <c r="K3643" s="452">
        <v>0</v>
      </c>
      <c r="L3643" s="453">
        <v>0</v>
      </c>
    </row>
    <row r="3644" spans="2:12" x14ac:dyDescent="0.3">
      <c r="B3644" s="422">
        <v>0</v>
      </c>
      <c r="C3644" s="289"/>
      <c r="D3644" s="254">
        <v>0</v>
      </c>
      <c r="E3644" s="255"/>
      <c r="F3644" s="292"/>
      <c r="G3644" s="257">
        <v>0</v>
      </c>
      <c r="H3644" s="437">
        <v>0</v>
      </c>
      <c r="I3644" s="258" t="s">
        <v>1228</v>
      </c>
      <c r="J3644" s="339">
        <v>0</v>
      </c>
      <c r="K3644" s="420">
        <v>0</v>
      </c>
      <c r="L3644" s="454">
        <v>0</v>
      </c>
    </row>
    <row r="3645" spans="2:12" x14ac:dyDescent="0.3">
      <c r="B3645" s="422">
        <v>0</v>
      </c>
      <c r="C3645" s="289"/>
      <c r="D3645" s="254">
        <v>0</v>
      </c>
      <c r="E3645" s="255"/>
      <c r="F3645" s="292"/>
      <c r="G3645" s="257">
        <v>0</v>
      </c>
      <c r="H3645" s="437">
        <v>0</v>
      </c>
      <c r="I3645" s="258" t="s">
        <v>1229</v>
      </c>
      <c r="J3645" s="339">
        <v>0</v>
      </c>
      <c r="K3645" s="420">
        <v>0</v>
      </c>
      <c r="L3645" s="454">
        <v>0</v>
      </c>
    </row>
    <row r="3646" spans="2:12" ht="15" thickBot="1" x14ac:dyDescent="0.35">
      <c r="B3646" s="455" t="s">
        <v>64</v>
      </c>
      <c r="C3646" s="298"/>
      <c r="D3646" s="299"/>
      <c r="E3646" s="300"/>
      <c r="F3646" s="301"/>
      <c r="G3646" s="288">
        <v>0</v>
      </c>
      <c r="H3646" s="438" t="s">
        <v>64</v>
      </c>
      <c r="I3646" s="261" t="s">
        <v>156</v>
      </c>
      <c r="J3646" s="262"/>
      <c r="K3646" s="426" t="s">
        <v>156</v>
      </c>
      <c r="L3646" s="439">
        <v>0</v>
      </c>
    </row>
    <row r="3647" spans="2:12" x14ac:dyDescent="0.3">
      <c r="B3647" s="235"/>
      <c r="C3647" s="302"/>
      <c r="D3647" s="303" t="s">
        <v>65</v>
      </c>
      <c r="E3647" s="304"/>
      <c r="F3647" s="305"/>
      <c r="G3647" s="306">
        <v>14.674000000000001</v>
      </c>
      <c r="H3647" s="307"/>
      <c r="I3647" s="308"/>
      <c r="J3647" s="309"/>
      <c r="K3647" s="308"/>
      <c r="L3647" s="310"/>
    </row>
    <row r="3648" spans="2:12" x14ac:dyDescent="0.3">
      <c r="B3648" s="232"/>
      <c r="C3648" s="302"/>
      <c r="D3648" s="311" t="s">
        <v>7</v>
      </c>
      <c r="E3648" s="312"/>
      <c r="F3648" s="313">
        <v>0.1</v>
      </c>
      <c r="G3648" s="73">
        <v>1.4670000000000001</v>
      </c>
      <c r="H3648" s="314"/>
      <c r="I3648" s="315"/>
      <c r="J3648" s="316"/>
      <c r="K3648" s="456"/>
      <c r="L3648" s="317"/>
    </row>
    <row r="3649" spans="2:12" x14ac:dyDescent="0.3">
      <c r="B3649" s="232"/>
      <c r="C3649" s="302"/>
      <c r="D3649" s="311" t="s">
        <v>8</v>
      </c>
      <c r="E3649" s="312"/>
      <c r="F3649" s="313">
        <v>0.1</v>
      </c>
      <c r="G3649" s="73">
        <v>1.4670000000000001</v>
      </c>
      <c r="H3649" s="314"/>
      <c r="I3649" s="315"/>
      <c r="J3649" s="316"/>
      <c r="K3649" s="456"/>
      <c r="L3649" s="317"/>
    </row>
    <row r="3650" spans="2:12" x14ac:dyDescent="0.3">
      <c r="C3650" s="302"/>
      <c r="D3650" s="318" t="s">
        <v>67</v>
      </c>
      <c r="E3650" s="319"/>
      <c r="F3650" s="305"/>
      <c r="G3650" s="76">
        <v>17.608000000000001</v>
      </c>
      <c r="H3650" s="314"/>
      <c r="I3650" s="315"/>
      <c r="J3650" s="316"/>
      <c r="K3650" s="456"/>
      <c r="L3650" s="317"/>
    </row>
    <row r="3651" spans="2:12" ht="15" thickBot="1" x14ac:dyDescent="0.35">
      <c r="B3651" s="232" t="s">
        <v>66</v>
      </c>
      <c r="C3651" s="302"/>
      <c r="D3651" s="320" t="s">
        <v>68</v>
      </c>
      <c r="E3651" s="321"/>
      <c r="F3651" s="322"/>
      <c r="G3651" s="78">
        <v>17.61</v>
      </c>
      <c r="H3651" s="323">
        <v>1</v>
      </c>
      <c r="I3651" s="324"/>
      <c r="J3651" s="325"/>
      <c r="K3651" s="457"/>
      <c r="L3651" s="326">
        <v>0.98887828812866285</v>
      </c>
    </row>
    <row r="3652" spans="2:12" x14ac:dyDescent="0.3">
      <c r="B3652" s="232"/>
      <c r="C3652" s="302"/>
      <c r="D3652" s="219"/>
      <c r="E3652" s="327"/>
      <c r="F3652" s="241"/>
      <c r="G3652" s="327"/>
      <c r="H3652" s="230"/>
      <c r="I3652" s="230"/>
      <c r="J3652" s="231"/>
      <c r="K3652" s="230"/>
      <c r="L3652" s="230"/>
    </row>
    <row r="3653" spans="2:12" x14ac:dyDescent="0.3">
      <c r="B3653" s="232"/>
      <c r="C3653" s="232"/>
      <c r="D3653" s="219"/>
      <c r="E3653" s="327"/>
      <c r="F3653" s="241"/>
      <c r="G3653" s="327"/>
      <c r="H3653" s="230"/>
      <c r="I3653" s="230"/>
      <c r="J3653" s="231"/>
      <c r="K3653" s="230"/>
      <c r="L3653" s="230"/>
    </row>
    <row r="3654" spans="2:12" x14ac:dyDescent="0.3">
      <c r="J3654" s="226"/>
    </row>
    <row r="3655" spans="2:12" x14ac:dyDescent="0.3">
      <c r="J3655" s="226"/>
    </row>
    <row r="3656" spans="2:12" x14ac:dyDescent="0.3">
      <c r="J3656" s="226"/>
    </row>
    <row r="3657" spans="2:12" x14ac:dyDescent="0.3">
      <c r="J3657" s="226"/>
    </row>
    <row r="3658" spans="2:12" x14ac:dyDescent="0.3">
      <c r="J3658" s="226"/>
    </row>
    <row r="3659" spans="2:12" x14ac:dyDescent="0.3">
      <c r="J3659" s="226"/>
    </row>
    <row r="3660" spans="2:12" x14ac:dyDescent="0.3">
      <c r="J3660" s="226"/>
    </row>
    <row r="3661" spans="2:12" ht="37.200000000000003" customHeight="1" x14ac:dyDescent="0.3">
      <c r="B3661" s="710" t="s">
        <v>1809</v>
      </c>
      <c r="C3661" s="710"/>
      <c r="D3661" s="710"/>
      <c r="E3661" s="710"/>
      <c r="F3661" s="710"/>
      <c r="G3661" s="710"/>
      <c r="H3661" s="710"/>
      <c r="I3661" s="710"/>
      <c r="J3661" s="710"/>
      <c r="K3661" s="710"/>
      <c r="L3661" s="710"/>
    </row>
    <row r="3662" spans="2:12" x14ac:dyDescent="0.3">
      <c r="B3662" s="227"/>
      <c r="C3662" s="227"/>
      <c r="D3662" s="228"/>
      <c r="E3662" s="229"/>
      <c r="F3662" s="229"/>
      <c r="G3662" s="229"/>
      <c r="H3662" s="230"/>
      <c r="I3662" s="230"/>
      <c r="J3662" s="231"/>
      <c r="K3662" s="230"/>
      <c r="L3662" s="230"/>
    </row>
    <row r="3663" spans="2:12" x14ac:dyDescent="0.3">
      <c r="B3663" s="410" t="s">
        <v>1222</v>
      </c>
      <c r="C3663" s="232" t="s">
        <v>1223</v>
      </c>
      <c r="D3663" s="232"/>
      <c r="E3663" s="232"/>
      <c r="F3663" s="233"/>
      <c r="G3663" s="234"/>
      <c r="H3663" s="230"/>
      <c r="J3663" s="231"/>
      <c r="K3663" s="230"/>
      <c r="L3663" s="230"/>
    </row>
    <row r="3664" spans="2:12" x14ac:dyDescent="0.3">
      <c r="B3664" s="232" t="s">
        <v>1224</v>
      </c>
      <c r="C3664" s="235" t="s">
        <v>157</v>
      </c>
      <c r="D3664" s="411"/>
      <c r="E3664" s="412"/>
      <c r="F3664" s="233"/>
      <c r="G3664" s="234"/>
      <c r="H3664" s="230"/>
      <c r="I3664" s="230"/>
      <c r="J3664" s="231"/>
      <c r="K3664" s="230"/>
      <c r="L3664" s="230"/>
    </row>
    <row r="3665" spans="2:13" x14ac:dyDescent="0.3">
      <c r="B3665" s="232"/>
      <c r="C3665" s="236"/>
      <c r="D3665" s="237"/>
      <c r="E3665" s="238"/>
      <c r="F3665" s="239"/>
      <c r="G3665" s="240"/>
      <c r="H3665" s="230"/>
      <c r="I3665" s="230"/>
      <c r="J3665" s="231"/>
      <c r="K3665" s="230"/>
      <c r="L3665" s="230"/>
    </row>
    <row r="3666" spans="2:13" ht="34.5" customHeight="1" x14ac:dyDescent="0.3">
      <c r="B3666" s="413" t="s">
        <v>48</v>
      </c>
      <c r="C3666" s="236"/>
      <c r="D3666" s="237"/>
      <c r="E3666" s="238"/>
      <c r="F3666" s="238"/>
      <c r="G3666" s="238"/>
      <c r="H3666" s="230"/>
      <c r="I3666" s="230"/>
      <c r="J3666" s="231"/>
      <c r="K3666" s="230"/>
      <c r="L3666" s="230"/>
    </row>
    <row r="3667" spans="2:13" ht="15.6" customHeight="1" x14ac:dyDescent="0.3">
      <c r="B3667" s="235" t="s">
        <v>49</v>
      </c>
      <c r="C3667" s="235" t="s">
        <v>873</v>
      </c>
      <c r="D3667" s="232"/>
      <c r="E3667" s="232"/>
      <c r="F3667" s="241" t="s">
        <v>50</v>
      </c>
      <c r="G3667" s="242" t="s">
        <v>2</v>
      </c>
      <c r="H3667" s="230"/>
      <c r="I3667" s="230"/>
      <c r="J3667" s="231"/>
      <c r="K3667" s="230"/>
      <c r="L3667" s="230"/>
    </row>
    <row r="3668" spans="2:13" ht="15.6" customHeight="1" thickBot="1" x14ac:dyDescent="0.35">
      <c r="B3668" s="235" t="s">
        <v>51</v>
      </c>
      <c r="C3668" s="235" t="s">
        <v>874</v>
      </c>
      <c r="D3668" s="235"/>
      <c r="E3668" s="235"/>
      <c r="F3668" s="235"/>
      <c r="G3668" s="235"/>
      <c r="H3668" s="235"/>
      <c r="I3668" s="235"/>
      <c r="J3668" s="235"/>
      <c r="K3668" s="230"/>
      <c r="L3668" s="230"/>
    </row>
    <row r="3669" spans="2:13" ht="15" thickTop="1" x14ac:dyDescent="0.3">
      <c r="B3669" s="414" t="s">
        <v>52</v>
      </c>
      <c r="C3669" s="243"/>
      <c r="D3669" s="244"/>
      <c r="E3669" s="245"/>
      <c r="F3669" s="246"/>
      <c r="G3669" s="247"/>
      <c r="H3669" s="396" t="s">
        <v>164</v>
      </c>
      <c r="I3669" s="397"/>
      <c r="J3669" s="397"/>
      <c r="K3669" s="397"/>
      <c r="L3669" s="398"/>
    </row>
    <row r="3670" spans="2:13" ht="37.5" customHeight="1" x14ac:dyDescent="0.3">
      <c r="B3670" s="415" t="s">
        <v>53</v>
      </c>
      <c r="C3670" s="248" t="s">
        <v>1</v>
      </c>
      <c r="D3670" s="249" t="s">
        <v>54</v>
      </c>
      <c r="E3670" s="250" t="s">
        <v>23</v>
      </c>
      <c r="F3670" s="250" t="s">
        <v>55</v>
      </c>
      <c r="G3670" s="251" t="s">
        <v>56</v>
      </c>
      <c r="H3670" s="416" t="s">
        <v>158</v>
      </c>
      <c r="I3670" s="417" t="s">
        <v>159</v>
      </c>
      <c r="J3670" s="417" t="s">
        <v>160</v>
      </c>
      <c r="K3670" s="417" t="s">
        <v>161</v>
      </c>
      <c r="L3670" s="418" t="s">
        <v>162</v>
      </c>
    </row>
    <row r="3671" spans="2:13" ht="17.399999999999999" customHeight="1" x14ac:dyDescent="0.3">
      <c r="B3671" s="252"/>
      <c r="C3671" s="253"/>
      <c r="D3671" s="254"/>
      <c r="E3671" s="255">
        <v>0</v>
      </c>
      <c r="F3671" s="256"/>
      <c r="G3671" s="26">
        <v>0</v>
      </c>
      <c r="H3671" s="419">
        <v>0</v>
      </c>
      <c r="I3671" s="258" t="s">
        <v>1226</v>
      </c>
      <c r="J3671" s="339"/>
      <c r="K3671" s="420"/>
      <c r="L3671" s="421">
        <v>0</v>
      </c>
    </row>
    <row r="3672" spans="2:13" x14ac:dyDescent="0.3">
      <c r="B3672" s="422">
        <v>0</v>
      </c>
      <c r="C3672" s="253"/>
      <c r="D3672" s="254">
        <v>0</v>
      </c>
      <c r="E3672" s="255">
        <v>0</v>
      </c>
      <c r="F3672" s="256"/>
      <c r="G3672" s="26">
        <v>0</v>
      </c>
      <c r="H3672" s="419">
        <v>0</v>
      </c>
      <c r="I3672" s="258" t="s">
        <v>1227</v>
      </c>
      <c r="J3672" s="339">
        <v>0</v>
      </c>
      <c r="K3672" s="420">
        <v>0</v>
      </c>
      <c r="L3672" s="421">
        <v>0</v>
      </c>
    </row>
    <row r="3673" spans="2:13" x14ac:dyDescent="0.3">
      <c r="B3673" s="422">
        <v>0</v>
      </c>
      <c r="C3673" s="253"/>
      <c r="D3673" s="254">
        <v>0</v>
      </c>
      <c r="E3673" s="255">
        <v>0</v>
      </c>
      <c r="F3673" s="256"/>
      <c r="G3673" s="26">
        <v>0</v>
      </c>
      <c r="H3673" s="419">
        <v>0</v>
      </c>
      <c r="I3673" s="258" t="s">
        <v>1228</v>
      </c>
      <c r="J3673" s="339">
        <v>0</v>
      </c>
      <c r="K3673" s="420">
        <v>0</v>
      </c>
      <c r="L3673" s="421">
        <v>0</v>
      </c>
    </row>
    <row r="3674" spans="2:13" x14ac:dyDescent="0.3">
      <c r="B3674" s="422">
        <v>0</v>
      </c>
      <c r="C3674" s="253"/>
      <c r="D3674" s="254">
        <v>0</v>
      </c>
      <c r="E3674" s="255">
        <v>0</v>
      </c>
      <c r="F3674" s="256"/>
      <c r="G3674" s="26">
        <v>0</v>
      </c>
      <c r="H3674" s="419">
        <v>0</v>
      </c>
      <c r="I3674" s="258" t="s">
        <v>1229</v>
      </c>
      <c r="J3674" s="339">
        <v>0</v>
      </c>
      <c r="K3674" s="420">
        <v>0</v>
      </c>
      <c r="L3674" s="421">
        <v>0</v>
      </c>
    </row>
    <row r="3675" spans="2:13" x14ac:dyDescent="0.3">
      <c r="B3675" s="422">
        <v>0</v>
      </c>
      <c r="C3675" s="253"/>
      <c r="D3675" s="254">
        <v>0</v>
      </c>
      <c r="E3675" s="255">
        <v>0</v>
      </c>
      <c r="F3675" s="256"/>
      <c r="G3675" s="26">
        <v>0</v>
      </c>
      <c r="H3675" s="419">
        <v>0</v>
      </c>
      <c r="I3675" s="258" t="s">
        <v>1230</v>
      </c>
      <c r="J3675" s="339">
        <v>0</v>
      </c>
      <c r="K3675" s="420">
        <v>0</v>
      </c>
      <c r="L3675" s="421">
        <v>0</v>
      </c>
    </row>
    <row r="3676" spans="2:13" ht="40.5" customHeight="1" x14ac:dyDescent="0.3">
      <c r="B3676" s="422" t="s">
        <v>73</v>
      </c>
      <c r="C3676" s="253"/>
      <c r="D3676" s="254">
        <v>0</v>
      </c>
      <c r="E3676" s="255">
        <v>0</v>
      </c>
      <c r="F3676" s="256"/>
      <c r="G3676" s="26">
        <v>0.108</v>
      </c>
      <c r="H3676" s="419">
        <v>1.3028923002684198E-2</v>
      </c>
      <c r="I3676" s="258" t="s">
        <v>1231</v>
      </c>
      <c r="J3676" s="61" t="s">
        <v>165</v>
      </c>
      <c r="K3676" s="100">
        <v>0.4</v>
      </c>
      <c r="L3676" s="101">
        <v>5.2115692010736795E-3</v>
      </c>
      <c r="M3676" s="62">
        <v>18</v>
      </c>
    </row>
    <row r="3677" spans="2:13" x14ac:dyDescent="0.3">
      <c r="B3677" s="422" t="s">
        <v>57</v>
      </c>
      <c r="C3677" s="253"/>
      <c r="D3677" s="259"/>
      <c r="E3677" s="255"/>
      <c r="F3677" s="256"/>
      <c r="G3677" s="260">
        <v>0.108</v>
      </c>
      <c r="H3677" s="425" t="s">
        <v>57</v>
      </c>
      <c r="I3677" s="261" t="s">
        <v>156</v>
      </c>
      <c r="J3677" s="262"/>
      <c r="K3677" s="426" t="s">
        <v>156</v>
      </c>
      <c r="L3677" s="427">
        <v>5.2115692010736795E-3</v>
      </c>
    </row>
    <row r="3678" spans="2:13" x14ac:dyDescent="0.3">
      <c r="B3678" s="428" t="s">
        <v>22</v>
      </c>
      <c r="C3678" s="263"/>
      <c r="D3678" s="264"/>
      <c r="E3678" s="265"/>
      <c r="F3678" s="266"/>
      <c r="G3678" s="267"/>
      <c r="H3678" s="429"/>
      <c r="I3678" s="268"/>
      <c r="J3678" s="269"/>
      <c r="K3678" s="430"/>
      <c r="L3678" s="270"/>
    </row>
    <row r="3679" spans="2:13" x14ac:dyDescent="0.3">
      <c r="B3679" s="431" t="s">
        <v>58</v>
      </c>
      <c r="C3679" s="271" t="s">
        <v>1</v>
      </c>
      <c r="D3679" s="329" t="s">
        <v>59</v>
      </c>
      <c r="E3679" s="272" t="s">
        <v>23</v>
      </c>
      <c r="F3679" s="272" t="s">
        <v>55</v>
      </c>
      <c r="G3679" s="273" t="s">
        <v>56</v>
      </c>
      <c r="H3679" s="416" t="s">
        <v>158</v>
      </c>
      <c r="I3679" s="417" t="s">
        <v>159</v>
      </c>
      <c r="J3679" s="417" t="s">
        <v>160</v>
      </c>
      <c r="K3679" s="432" t="s">
        <v>161</v>
      </c>
      <c r="L3679" s="418" t="s">
        <v>162</v>
      </c>
    </row>
    <row r="3680" spans="2:13" x14ac:dyDescent="0.3">
      <c r="B3680" s="8" t="s">
        <v>24</v>
      </c>
      <c r="C3680" s="25">
        <v>1</v>
      </c>
      <c r="D3680" s="3">
        <v>4.05</v>
      </c>
      <c r="E3680" s="26">
        <v>4.05</v>
      </c>
      <c r="F3680" s="26">
        <v>0.25</v>
      </c>
      <c r="G3680" s="26">
        <v>1.0125</v>
      </c>
      <c r="H3680" s="433">
        <v>0.12214615315016435</v>
      </c>
      <c r="I3680" s="97"/>
      <c r="J3680" s="434" t="s">
        <v>163</v>
      </c>
      <c r="K3680" s="435">
        <v>1</v>
      </c>
      <c r="L3680" s="436">
        <v>0.12214615315016435</v>
      </c>
      <c r="M3680" s="62">
        <v>101</v>
      </c>
    </row>
    <row r="3681" spans="2:13" x14ac:dyDescent="0.3">
      <c r="B3681" s="8" t="s">
        <v>37</v>
      </c>
      <c r="C3681" s="25">
        <v>1</v>
      </c>
      <c r="D3681" s="3">
        <v>4.0999999999999996</v>
      </c>
      <c r="E3681" s="26">
        <v>4.0999999999999996</v>
      </c>
      <c r="F3681" s="26">
        <v>0.25</v>
      </c>
      <c r="G3681" s="26">
        <v>1.0249999999999999</v>
      </c>
      <c r="H3681" s="419">
        <v>0.12365413034954909</v>
      </c>
      <c r="I3681" s="99"/>
      <c r="J3681" s="423" t="s">
        <v>163</v>
      </c>
      <c r="K3681" s="424">
        <v>1</v>
      </c>
      <c r="L3681" s="421">
        <v>0.12365413034954909</v>
      </c>
      <c r="M3681" s="62">
        <v>122</v>
      </c>
    </row>
    <row r="3682" spans="2:13" x14ac:dyDescent="0.3">
      <c r="B3682" s="8" t="s">
        <v>69</v>
      </c>
      <c r="C3682" s="25">
        <v>0.1</v>
      </c>
      <c r="D3682" s="3">
        <v>4.55</v>
      </c>
      <c r="E3682" s="26">
        <v>0.45500000000000002</v>
      </c>
      <c r="F3682" s="27">
        <v>0.25</v>
      </c>
      <c r="G3682" s="26">
        <v>0.11375</v>
      </c>
      <c r="H3682" s="419">
        <v>1.3722592514401182E-2</v>
      </c>
      <c r="I3682" s="99"/>
      <c r="J3682" s="423" t="s">
        <v>163</v>
      </c>
      <c r="K3682" s="424">
        <v>1</v>
      </c>
      <c r="L3682" s="421">
        <v>1.3722592514401182E-2</v>
      </c>
      <c r="M3682" s="62">
        <v>113</v>
      </c>
    </row>
    <row r="3683" spans="2:13" x14ac:dyDescent="0.3">
      <c r="B3683" s="422"/>
      <c r="C3683" s="253"/>
      <c r="D3683" s="254"/>
      <c r="E3683" s="255"/>
      <c r="F3683" s="255"/>
      <c r="G3683" s="257"/>
      <c r="H3683" s="437">
        <v>0</v>
      </c>
      <c r="I3683" s="258" t="s">
        <v>1228</v>
      </c>
      <c r="J3683" s="339"/>
      <c r="K3683" s="420"/>
      <c r="L3683" s="421">
        <v>0</v>
      </c>
    </row>
    <row r="3684" spans="2:13" x14ac:dyDescent="0.3">
      <c r="B3684" s="422"/>
      <c r="C3684" s="253"/>
      <c r="D3684" s="254"/>
      <c r="E3684" s="255"/>
      <c r="F3684" s="255"/>
      <c r="G3684" s="257"/>
      <c r="H3684" s="437">
        <v>0</v>
      </c>
      <c r="I3684" s="258" t="s">
        <v>1229</v>
      </c>
      <c r="J3684" s="339">
        <v>0</v>
      </c>
      <c r="K3684" s="420">
        <v>0</v>
      </c>
      <c r="L3684" s="421">
        <v>0</v>
      </c>
    </row>
    <row r="3685" spans="2:13" x14ac:dyDescent="0.3">
      <c r="B3685" s="422">
        <v>0</v>
      </c>
      <c r="C3685" s="253"/>
      <c r="D3685" s="254">
        <v>0</v>
      </c>
      <c r="E3685" s="255">
        <v>0</v>
      </c>
      <c r="F3685" s="255"/>
      <c r="G3685" s="257">
        <v>0</v>
      </c>
      <c r="H3685" s="437">
        <v>0</v>
      </c>
      <c r="I3685" s="258" t="s">
        <v>1230</v>
      </c>
      <c r="J3685" s="339">
        <v>0</v>
      </c>
      <c r="K3685" s="420">
        <v>0</v>
      </c>
      <c r="L3685" s="421">
        <v>0</v>
      </c>
    </row>
    <row r="3686" spans="2:13" x14ac:dyDescent="0.3">
      <c r="B3686" s="422">
        <v>0</v>
      </c>
      <c r="C3686" s="253"/>
      <c r="D3686" s="254">
        <v>0</v>
      </c>
      <c r="E3686" s="255">
        <v>0</v>
      </c>
      <c r="F3686" s="256"/>
      <c r="G3686" s="257">
        <v>0</v>
      </c>
      <c r="H3686" s="437">
        <v>0</v>
      </c>
      <c r="I3686" s="258" t="s">
        <v>1231</v>
      </c>
      <c r="J3686" s="339">
        <v>0</v>
      </c>
      <c r="K3686" s="420">
        <v>0</v>
      </c>
      <c r="L3686" s="421">
        <v>0</v>
      </c>
    </row>
    <row r="3687" spans="2:13" x14ac:dyDescent="0.3">
      <c r="B3687" s="422">
        <v>0</v>
      </c>
      <c r="C3687" s="253"/>
      <c r="D3687" s="254">
        <v>0</v>
      </c>
      <c r="E3687" s="255">
        <v>0</v>
      </c>
      <c r="F3687" s="256"/>
      <c r="G3687" s="257">
        <v>0</v>
      </c>
      <c r="H3687" s="437">
        <v>0</v>
      </c>
      <c r="I3687" s="258" t="s">
        <v>1237</v>
      </c>
      <c r="J3687" s="339">
        <v>0</v>
      </c>
      <c r="K3687" s="420">
        <v>0</v>
      </c>
      <c r="L3687" s="421">
        <v>0</v>
      </c>
    </row>
    <row r="3688" spans="2:13" x14ac:dyDescent="0.3">
      <c r="B3688" s="422">
        <v>0</v>
      </c>
      <c r="C3688" s="253"/>
      <c r="D3688" s="254">
        <v>0</v>
      </c>
      <c r="E3688" s="255">
        <v>0</v>
      </c>
      <c r="F3688" s="256"/>
      <c r="G3688" s="257">
        <v>0</v>
      </c>
      <c r="H3688" s="437">
        <v>0</v>
      </c>
      <c r="I3688" s="258" t="s">
        <v>1238</v>
      </c>
      <c r="J3688" s="339">
        <v>0</v>
      </c>
      <c r="K3688" s="420">
        <v>0</v>
      </c>
      <c r="L3688" s="421">
        <v>0</v>
      </c>
    </row>
    <row r="3689" spans="2:13" x14ac:dyDescent="0.3">
      <c r="B3689" s="422" t="s">
        <v>60</v>
      </c>
      <c r="C3689" s="253"/>
      <c r="D3689" s="259"/>
      <c r="E3689" s="255"/>
      <c r="F3689" s="256"/>
      <c r="G3689" s="260">
        <v>2.1512499999999997</v>
      </c>
      <c r="H3689" s="438" t="s">
        <v>60</v>
      </c>
      <c r="I3689" s="261" t="s">
        <v>156</v>
      </c>
      <c r="J3689" s="262"/>
      <c r="K3689" s="426" t="s">
        <v>156</v>
      </c>
      <c r="L3689" s="439">
        <v>0.25952287601411461</v>
      </c>
    </row>
    <row r="3690" spans="2:13" x14ac:dyDescent="0.3">
      <c r="B3690" s="428" t="s">
        <v>38</v>
      </c>
      <c r="C3690" s="263"/>
      <c r="D3690" s="264"/>
      <c r="E3690" s="276"/>
      <c r="F3690" s="266"/>
      <c r="G3690" s="277"/>
      <c r="H3690" s="278"/>
      <c r="I3690" s="279"/>
      <c r="J3690" s="280"/>
      <c r="K3690" s="281"/>
      <c r="L3690" s="282"/>
    </row>
    <row r="3691" spans="2:13" x14ac:dyDescent="0.3">
      <c r="B3691" s="415" t="s">
        <v>53</v>
      </c>
      <c r="C3691" s="297"/>
      <c r="D3691" s="329" t="s">
        <v>0</v>
      </c>
      <c r="E3691" s="272" t="s">
        <v>1</v>
      </c>
      <c r="F3691" s="459" t="s">
        <v>61</v>
      </c>
      <c r="G3691" s="251" t="s">
        <v>56</v>
      </c>
      <c r="H3691" s="441" t="s">
        <v>158</v>
      </c>
      <c r="I3691" s="442" t="s">
        <v>159</v>
      </c>
      <c r="J3691" s="442" t="s">
        <v>160</v>
      </c>
      <c r="K3691" s="443" t="s">
        <v>161</v>
      </c>
      <c r="L3691" s="444" t="s">
        <v>162</v>
      </c>
    </row>
    <row r="3692" spans="2:13" x14ac:dyDescent="0.3">
      <c r="B3692" s="422" t="s">
        <v>1359</v>
      </c>
      <c r="C3692" s="289"/>
      <c r="D3692" s="290" t="s">
        <v>2</v>
      </c>
      <c r="E3692" s="291">
        <v>1</v>
      </c>
      <c r="F3692" s="292">
        <v>6</v>
      </c>
      <c r="G3692" s="26">
        <v>6</v>
      </c>
      <c r="H3692" s="419">
        <v>0.7238290557046777</v>
      </c>
      <c r="I3692" s="258" t="s">
        <v>1226</v>
      </c>
      <c r="J3692" s="339" t="s">
        <v>163</v>
      </c>
      <c r="K3692" s="420">
        <v>1</v>
      </c>
      <c r="L3692" s="421">
        <v>0.7238290557046777</v>
      </c>
    </row>
    <row r="3693" spans="2:13" x14ac:dyDescent="0.3">
      <c r="B3693" s="422" t="s">
        <v>1357</v>
      </c>
      <c r="C3693" s="289"/>
      <c r="D3693" s="290" t="s">
        <v>78</v>
      </c>
      <c r="E3693" s="291">
        <v>0.01</v>
      </c>
      <c r="F3693" s="292">
        <v>3</v>
      </c>
      <c r="G3693" s="26">
        <v>0.03</v>
      </c>
      <c r="H3693" s="419">
        <v>3.6191452785233882E-3</v>
      </c>
      <c r="I3693" s="258" t="s">
        <v>1227</v>
      </c>
      <c r="J3693" s="339" t="s">
        <v>1219</v>
      </c>
      <c r="K3693" s="420">
        <v>0</v>
      </c>
      <c r="L3693" s="421">
        <v>0</v>
      </c>
    </row>
    <row r="3694" spans="2:13" x14ac:dyDescent="0.3">
      <c r="B3694" s="446"/>
      <c r="C3694" s="447"/>
      <c r="D3694" s="290"/>
      <c r="E3694" s="291"/>
      <c r="F3694" s="292"/>
      <c r="G3694" s="26">
        <v>0</v>
      </c>
      <c r="H3694" s="419">
        <v>0</v>
      </c>
      <c r="I3694" s="258"/>
      <c r="J3694" s="339"/>
      <c r="K3694" s="420"/>
      <c r="L3694" s="421">
        <v>0</v>
      </c>
    </row>
    <row r="3695" spans="2:13" x14ac:dyDescent="0.3">
      <c r="B3695" s="410"/>
      <c r="C3695" s="410"/>
      <c r="D3695" s="290"/>
      <c r="E3695" s="291"/>
      <c r="F3695" s="292"/>
      <c r="G3695" s="26">
        <v>0</v>
      </c>
      <c r="H3695" s="419">
        <v>0</v>
      </c>
      <c r="I3695" s="258"/>
      <c r="J3695" s="339"/>
      <c r="K3695" s="420"/>
      <c r="L3695" s="421">
        <v>0</v>
      </c>
    </row>
    <row r="3696" spans="2:13" x14ac:dyDescent="0.3">
      <c r="B3696" s="410"/>
      <c r="C3696" s="410"/>
      <c r="D3696" s="290"/>
      <c r="E3696" s="291"/>
      <c r="F3696" s="292"/>
      <c r="G3696" s="26">
        <v>0</v>
      </c>
      <c r="H3696" s="419">
        <v>0</v>
      </c>
      <c r="I3696" s="258"/>
      <c r="J3696" s="339"/>
      <c r="K3696" s="420"/>
      <c r="L3696" s="421">
        <v>0</v>
      </c>
    </row>
    <row r="3697" spans="2:12" x14ac:dyDescent="0.3">
      <c r="B3697" s="410"/>
      <c r="C3697" s="410"/>
      <c r="D3697" s="290"/>
      <c r="E3697" s="291"/>
      <c r="F3697" s="292"/>
      <c r="G3697" s="26">
        <v>0</v>
      </c>
      <c r="H3697" s="419">
        <v>0</v>
      </c>
      <c r="I3697" s="258"/>
      <c r="J3697" s="339"/>
      <c r="K3697" s="420"/>
      <c r="L3697" s="421">
        <v>0</v>
      </c>
    </row>
    <row r="3698" spans="2:12" x14ac:dyDescent="0.3">
      <c r="B3698" s="410"/>
      <c r="C3698" s="410"/>
      <c r="D3698" s="290"/>
      <c r="E3698" s="291"/>
      <c r="F3698" s="292"/>
      <c r="G3698" s="26">
        <v>0</v>
      </c>
      <c r="H3698" s="419">
        <v>0</v>
      </c>
      <c r="I3698" s="258"/>
      <c r="J3698" s="339"/>
      <c r="K3698" s="420"/>
      <c r="L3698" s="421">
        <v>0</v>
      </c>
    </row>
    <row r="3699" spans="2:12" x14ac:dyDescent="0.3">
      <c r="B3699" s="410"/>
      <c r="C3699" s="410"/>
      <c r="D3699" s="290"/>
      <c r="E3699" s="291"/>
      <c r="F3699" s="292"/>
      <c r="G3699" s="26">
        <v>0</v>
      </c>
      <c r="H3699" s="419">
        <v>0</v>
      </c>
      <c r="I3699" s="258"/>
      <c r="J3699" s="339"/>
      <c r="K3699" s="420"/>
      <c r="L3699" s="421">
        <v>0</v>
      </c>
    </row>
    <row r="3700" spans="2:12" x14ac:dyDescent="0.3">
      <c r="B3700" s="410"/>
      <c r="C3700" s="410"/>
      <c r="D3700" s="290"/>
      <c r="E3700" s="291"/>
      <c r="F3700" s="292"/>
      <c r="G3700" s="26">
        <v>0</v>
      </c>
      <c r="H3700" s="419">
        <v>0</v>
      </c>
      <c r="I3700" s="258"/>
      <c r="J3700" s="339"/>
      <c r="K3700" s="420"/>
      <c r="L3700" s="421">
        <v>0</v>
      </c>
    </row>
    <row r="3701" spans="2:12" x14ac:dyDescent="0.3">
      <c r="B3701" s="410"/>
      <c r="C3701" s="410"/>
      <c r="D3701" s="290"/>
      <c r="E3701" s="291"/>
      <c r="F3701" s="292"/>
      <c r="G3701" s="26">
        <v>0</v>
      </c>
      <c r="H3701" s="419">
        <v>0</v>
      </c>
      <c r="I3701" s="258"/>
      <c r="J3701" s="339"/>
      <c r="K3701" s="420"/>
      <c r="L3701" s="421">
        <v>0</v>
      </c>
    </row>
    <row r="3702" spans="2:12" x14ac:dyDescent="0.3">
      <c r="B3702" s="410"/>
      <c r="C3702" s="410"/>
      <c r="D3702" s="290"/>
      <c r="E3702" s="291"/>
      <c r="F3702" s="292"/>
      <c r="G3702" s="26">
        <v>0</v>
      </c>
      <c r="H3702" s="419">
        <v>0</v>
      </c>
      <c r="I3702" s="258"/>
      <c r="J3702" s="339"/>
      <c r="K3702" s="420"/>
      <c r="L3702" s="421">
        <v>0</v>
      </c>
    </row>
    <row r="3703" spans="2:12" x14ac:dyDescent="0.3">
      <c r="B3703" s="410"/>
      <c r="C3703" s="410"/>
      <c r="D3703" s="290"/>
      <c r="E3703" s="291"/>
      <c r="F3703" s="292"/>
      <c r="G3703" s="26">
        <v>0</v>
      </c>
      <c r="H3703" s="419">
        <v>0</v>
      </c>
      <c r="I3703" s="258"/>
      <c r="J3703" s="339"/>
      <c r="K3703" s="420"/>
      <c r="L3703" s="421">
        <v>0</v>
      </c>
    </row>
    <row r="3704" spans="2:12" x14ac:dyDescent="0.3">
      <c r="B3704" s="410"/>
      <c r="C3704" s="410"/>
      <c r="D3704" s="290"/>
      <c r="E3704" s="291"/>
      <c r="F3704" s="292"/>
      <c r="G3704" s="26">
        <v>0</v>
      </c>
      <c r="H3704" s="419">
        <v>0</v>
      </c>
      <c r="I3704" s="258"/>
      <c r="J3704" s="339"/>
      <c r="K3704" s="420"/>
      <c r="L3704" s="421">
        <v>0</v>
      </c>
    </row>
    <row r="3705" spans="2:12" x14ac:dyDescent="0.3">
      <c r="B3705" s="410"/>
      <c r="C3705" s="410"/>
      <c r="D3705" s="290"/>
      <c r="E3705" s="291"/>
      <c r="F3705" s="292"/>
      <c r="G3705" s="26">
        <v>0</v>
      </c>
      <c r="H3705" s="419">
        <v>0</v>
      </c>
      <c r="I3705" s="258"/>
      <c r="J3705" s="339"/>
      <c r="K3705" s="420"/>
      <c r="L3705" s="421">
        <v>0</v>
      </c>
    </row>
    <row r="3706" spans="2:12" x14ac:dyDescent="0.3">
      <c r="B3706" s="422"/>
      <c r="C3706" s="289"/>
      <c r="D3706" s="290"/>
      <c r="E3706" s="291"/>
      <c r="F3706" s="292"/>
      <c r="G3706" s="26">
        <v>0</v>
      </c>
      <c r="H3706" s="419">
        <v>0</v>
      </c>
      <c r="I3706" s="258" t="s">
        <v>1229</v>
      </c>
      <c r="J3706" s="339"/>
      <c r="K3706" s="420"/>
      <c r="L3706" s="421">
        <v>0</v>
      </c>
    </row>
    <row r="3707" spans="2:12" x14ac:dyDescent="0.3">
      <c r="B3707" s="448"/>
      <c r="C3707" s="447"/>
      <c r="D3707" s="290"/>
      <c r="E3707" s="291"/>
      <c r="F3707" s="292"/>
      <c r="G3707" s="26">
        <v>0</v>
      </c>
      <c r="H3707" s="419">
        <v>0</v>
      </c>
      <c r="I3707" s="258" t="s">
        <v>1230</v>
      </c>
      <c r="J3707" s="339"/>
      <c r="K3707" s="420"/>
      <c r="L3707" s="421">
        <v>0</v>
      </c>
    </row>
    <row r="3708" spans="2:12" x14ac:dyDescent="0.3">
      <c r="B3708" s="449" t="s">
        <v>62</v>
      </c>
      <c r="C3708" s="293"/>
      <c r="D3708" s="294"/>
      <c r="E3708" s="295"/>
      <c r="F3708" s="296"/>
      <c r="G3708" s="260">
        <v>6.03</v>
      </c>
      <c r="H3708" s="438" t="s">
        <v>62</v>
      </c>
      <c r="I3708" s="261" t="s">
        <v>156</v>
      </c>
      <c r="J3708" s="262"/>
      <c r="K3708" s="426" t="s">
        <v>156</v>
      </c>
      <c r="L3708" s="439">
        <v>0.7238290557046777</v>
      </c>
    </row>
    <row r="3709" spans="2:12" x14ac:dyDescent="0.3">
      <c r="B3709" s="428" t="s">
        <v>63</v>
      </c>
      <c r="C3709" s="263"/>
      <c r="D3709" s="264"/>
      <c r="E3709" s="265"/>
      <c r="F3709" s="266"/>
      <c r="G3709" s="277"/>
      <c r="H3709" s="278"/>
      <c r="I3709" s="279"/>
      <c r="J3709" s="280"/>
      <c r="K3709" s="281"/>
      <c r="L3709" s="282">
        <v>0</v>
      </c>
    </row>
    <row r="3710" spans="2:12" x14ac:dyDescent="0.3">
      <c r="B3710" s="415" t="s">
        <v>53</v>
      </c>
      <c r="C3710" s="297"/>
      <c r="D3710" s="249" t="s">
        <v>0</v>
      </c>
      <c r="E3710" s="250" t="s">
        <v>1</v>
      </c>
      <c r="F3710" s="272" t="s">
        <v>61</v>
      </c>
      <c r="G3710" s="285" t="s">
        <v>56</v>
      </c>
      <c r="H3710" s="441" t="s">
        <v>158</v>
      </c>
      <c r="I3710" s="442" t="s">
        <v>159</v>
      </c>
      <c r="J3710" s="442" t="s">
        <v>160</v>
      </c>
      <c r="K3710" s="443" t="s">
        <v>161</v>
      </c>
      <c r="L3710" s="444" t="s">
        <v>162</v>
      </c>
    </row>
    <row r="3711" spans="2:12" x14ac:dyDescent="0.3">
      <c r="B3711" s="422">
        <v>0</v>
      </c>
      <c r="C3711" s="289"/>
      <c r="D3711" s="254">
        <v>0</v>
      </c>
      <c r="E3711" s="255"/>
      <c r="F3711" s="292"/>
      <c r="G3711" s="288">
        <v>0</v>
      </c>
      <c r="H3711" s="450">
        <v>0</v>
      </c>
      <c r="I3711" s="275" t="s">
        <v>1232</v>
      </c>
      <c r="J3711" s="451">
        <v>0</v>
      </c>
      <c r="K3711" s="452">
        <v>0</v>
      </c>
      <c r="L3711" s="453">
        <v>0</v>
      </c>
    </row>
    <row r="3712" spans="2:12" x14ac:dyDescent="0.3">
      <c r="B3712" s="422">
        <v>0</v>
      </c>
      <c r="C3712" s="289"/>
      <c r="D3712" s="254">
        <v>0</v>
      </c>
      <c r="E3712" s="255"/>
      <c r="F3712" s="292"/>
      <c r="G3712" s="257">
        <v>0</v>
      </c>
      <c r="H3712" s="437">
        <v>0</v>
      </c>
      <c r="I3712" s="258" t="s">
        <v>1226</v>
      </c>
      <c r="J3712" s="339">
        <v>0</v>
      </c>
      <c r="K3712" s="420">
        <v>0</v>
      </c>
      <c r="L3712" s="454">
        <v>0</v>
      </c>
    </row>
    <row r="3713" spans="2:12" x14ac:dyDescent="0.3">
      <c r="B3713" s="422">
        <v>0</v>
      </c>
      <c r="C3713" s="289"/>
      <c r="D3713" s="254">
        <v>0</v>
      </c>
      <c r="E3713" s="255"/>
      <c r="F3713" s="292"/>
      <c r="G3713" s="257">
        <v>0</v>
      </c>
      <c r="H3713" s="437">
        <v>0</v>
      </c>
      <c r="I3713" s="258" t="s">
        <v>1229</v>
      </c>
      <c r="J3713" s="339">
        <v>0</v>
      </c>
      <c r="K3713" s="420">
        <v>0</v>
      </c>
      <c r="L3713" s="454">
        <v>0</v>
      </c>
    </row>
    <row r="3714" spans="2:12" ht="15" thickBot="1" x14ac:dyDescent="0.35">
      <c r="B3714" s="455" t="s">
        <v>64</v>
      </c>
      <c r="C3714" s="298"/>
      <c r="D3714" s="299"/>
      <c r="E3714" s="300"/>
      <c r="F3714" s="301"/>
      <c r="G3714" s="288">
        <v>0</v>
      </c>
      <c r="H3714" s="438" t="s">
        <v>64</v>
      </c>
      <c r="I3714" s="261" t="s">
        <v>156</v>
      </c>
      <c r="J3714" s="262"/>
      <c r="K3714" s="426" t="s">
        <v>156</v>
      </c>
      <c r="L3714" s="439">
        <v>0</v>
      </c>
    </row>
    <row r="3715" spans="2:12" x14ac:dyDescent="0.3">
      <c r="B3715" s="235"/>
      <c r="C3715" s="302"/>
      <c r="D3715" s="303" t="s">
        <v>65</v>
      </c>
      <c r="E3715" s="304"/>
      <c r="F3715" s="305"/>
      <c r="G3715" s="306">
        <v>8.2892500000000009</v>
      </c>
      <c r="H3715" s="307"/>
      <c r="I3715" s="308"/>
      <c r="J3715" s="309"/>
      <c r="K3715" s="308"/>
      <c r="L3715" s="310"/>
    </row>
    <row r="3716" spans="2:12" x14ac:dyDescent="0.3">
      <c r="B3716" s="232"/>
      <c r="C3716" s="302"/>
      <c r="D3716" s="311" t="s">
        <v>7</v>
      </c>
      <c r="E3716" s="312"/>
      <c r="F3716" s="313">
        <v>0.1</v>
      </c>
      <c r="G3716" s="73">
        <v>0.82899999999999996</v>
      </c>
      <c r="H3716" s="314"/>
      <c r="I3716" s="315"/>
      <c r="J3716" s="316"/>
      <c r="K3716" s="456"/>
      <c r="L3716" s="317"/>
    </row>
    <row r="3717" spans="2:12" x14ac:dyDescent="0.3">
      <c r="B3717" s="232"/>
      <c r="C3717" s="302"/>
      <c r="D3717" s="311" t="s">
        <v>8</v>
      </c>
      <c r="E3717" s="312"/>
      <c r="F3717" s="313">
        <v>0.1</v>
      </c>
      <c r="G3717" s="73">
        <v>0.82899999999999996</v>
      </c>
      <c r="H3717" s="314"/>
      <c r="I3717" s="315"/>
      <c r="J3717" s="316"/>
      <c r="K3717" s="456"/>
      <c r="L3717" s="317"/>
    </row>
    <row r="3718" spans="2:12" x14ac:dyDescent="0.3">
      <c r="C3718" s="302"/>
      <c r="D3718" s="318" t="s">
        <v>67</v>
      </c>
      <c r="E3718" s="319"/>
      <c r="F3718" s="305"/>
      <c r="G3718" s="76">
        <v>9.9469999999999992</v>
      </c>
      <c r="H3718" s="314"/>
      <c r="I3718" s="315"/>
      <c r="J3718" s="316"/>
      <c r="K3718" s="456"/>
      <c r="L3718" s="317"/>
    </row>
    <row r="3719" spans="2:12" ht="15" thickBot="1" x14ac:dyDescent="0.35">
      <c r="B3719" s="232" t="s">
        <v>66</v>
      </c>
      <c r="C3719" s="302"/>
      <c r="D3719" s="320" t="s">
        <v>68</v>
      </c>
      <c r="E3719" s="321"/>
      <c r="F3719" s="322"/>
      <c r="G3719" s="78">
        <v>9.9499999999999993</v>
      </c>
      <c r="H3719" s="323">
        <v>1</v>
      </c>
      <c r="I3719" s="324"/>
      <c r="J3719" s="325"/>
      <c r="K3719" s="457"/>
      <c r="L3719" s="326">
        <v>0.988563500919866</v>
      </c>
    </row>
    <row r="3720" spans="2:12" x14ac:dyDescent="0.3">
      <c r="B3720" s="232"/>
      <c r="C3720" s="302"/>
      <c r="D3720" s="219"/>
      <c r="E3720" s="327"/>
      <c r="F3720" s="241"/>
      <c r="G3720" s="327"/>
      <c r="H3720" s="230"/>
      <c r="I3720" s="230"/>
      <c r="J3720" s="231"/>
      <c r="K3720" s="230"/>
      <c r="L3720" s="230"/>
    </row>
    <row r="3721" spans="2:12" x14ac:dyDescent="0.3">
      <c r="B3721" s="232"/>
      <c r="C3721" s="232"/>
      <c r="D3721" s="219"/>
      <c r="E3721" s="327"/>
      <c r="F3721" s="241"/>
      <c r="G3721" s="327"/>
      <c r="H3721" s="230"/>
      <c r="I3721" s="230"/>
      <c r="J3721" s="231"/>
      <c r="K3721" s="230"/>
      <c r="L3721" s="230"/>
    </row>
    <row r="3722" spans="2:12" x14ac:dyDescent="0.3">
      <c r="J3722" s="226"/>
    </row>
    <row r="3723" spans="2:12" x14ac:dyDescent="0.3">
      <c r="J3723" s="226"/>
    </row>
    <row r="3724" spans="2:12" x14ac:dyDescent="0.3">
      <c r="J3724" s="226"/>
    </row>
    <row r="3725" spans="2:12" x14ac:dyDescent="0.3">
      <c r="J3725" s="226"/>
    </row>
    <row r="3726" spans="2:12" x14ac:dyDescent="0.3">
      <c r="J3726" s="226"/>
    </row>
    <row r="3727" spans="2:12" x14ac:dyDescent="0.3">
      <c r="J3727" s="226"/>
    </row>
    <row r="3728" spans="2:12" x14ac:dyDescent="0.3">
      <c r="J3728" s="226"/>
    </row>
    <row r="3729" spans="2:13" ht="37.200000000000003" customHeight="1" x14ac:dyDescent="0.3">
      <c r="B3729" s="710" t="s">
        <v>1809</v>
      </c>
      <c r="C3729" s="710"/>
      <c r="D3729" s="710"/>
      <c r="E3729" s="710"/>
      <c r="F3729" s="710"/>
      <c r="G3729" s="710"/>
      <c r="H3729" s="710"/>
      <c r="I3729" s="710"/>
      <c r="J3729" s="710"/>
      <c r="K3729" s="710"/>
      <c r="L3729" s="710"/>
    </row>
    <row r="3730" spans="2:13" x14ac:dyDescent="0.3">
      <c r="B3730" s="227"/>
      <c r="C3730" s="227"/>
      <c r="D3730" s="228"/>
      <c r="E3730" s="229"/>
      <c r="F3730" s="229"/>
      <c r="G3730" s="229"/>
      <c r="H3730" s="230"/>
      <c r="I3730" s="230"/>
      <c r="J3730" s="231"/>
      <c r="K3730" s="230"/>
      <c r="L3730" s="230"/>
    </row>
    <row r="3731" spans="2:13" x14ac:dyDescent="0.3">
      <c r="B3731" s="410" t="s">
        <v>1222</v>
      </c>
      <c r="C3731" s="232" t="s">
        <v>1223</v>
      </c>
      <c r="D3731" s="232"/>
      <c r="E3731" s="232"/>
      <c r="F3731" s="233"/>
      <c r="G3731" s="234"/>
      <c r="H3731" s="230"/>
      <c r="J3731" s="231"/>
      <c r="K3731" s="230"/>
      <c r="L3731" s="230"/>
    </row>
    <row r="3732" spans="2:13" x14ac:dyDescent="0.3">
      <c r="B3732" s="232" t="s">
        <v>1224</v>
      </c>
      <c r="C3732" s="235" t="s">
        <v>157</v>
      </c>
      <c r="D3732" s="411"/>
      <c r="E3732" s="412"/>
      <c r="F3732" s="233"/>
      <c r="G3732" s="234"/>
      <c r="H3732" s="230"/>
      <c r="I3732" s="230"/>
      <c r="J3732" s="231"/>
      <c r="K3732" s="230"/>
      <c r="L3732" s="230"/>
    </row>
    <row r="3733" spans="2:13" ht="17.100000000000001" customHeight="1" x14ac:dyDescent="0.3">
      <c r="B3733" s="232"/>
      <c r="C3733" s="236"/>
      <c r="D3733" s="237"/>
      <c r="E3733" s="238"/>
      <c r="F3733" s="239"/>
      <c r="G3733" s="240"/>
      <c r="H3733" s="230"/>
      <c r="I3733" s="230"/>
      <c r="J3733" s="231"/>
      <c r="K3733" s="230"/>
      <c r="L3733" s="230"/>
    </row>
    <row r="3734" spans="2:13" ht="33" customHeight="1" x14ac:dyDescent="0.3">
      <c r="B3734" s="413" t="s">
        <v>48</v>
      </c>
      <c r="C3734" s="236"/>
      <c r="D3734" s="237"/>
      <c r="E3734" s="238"/>
      <c r="F3734" s="238"/>
      <c r="G3734" s="238"/>
      <c r="H3734" s="230"/>
      <c r="I3734" s="230"/>
      <c r="J3734" s="231"/>
      <c r="K3734" s="230"/>
      <c r="L3734" s="230"/>
    </row>
    <row r="3735" spans="2:13" x14ac:dyDescent="0.3">
      <c r="B3735" s="235" t="s">
        <v>49</v>
      </c>
      <c r="C3735" s="232" t="s">
        <v>882</v>
      </c>
      <c r="D3735" s="232"/>
      <c r="E3735" s="232"/>
      <c r="F3735" s="241" t="s">
        <v>50</v>
      </c>
      <c r="G3735" s="242" t="s">
        <v>5</v>
      </c>
      <c r="H3735" s="230"/>
      <c r="I3735" s="230"/>
      <c r="J3735" s="231"/>
      <c r="K3735" s="230"/>
      <c r="L3735" s="230"/>
    </row>
    <row r="3736" spans="2:13" ht="15" thickBot="1" x14ac:dyDescent="0.35">
      <c r="B3736" s="235" t="s">
        <v>51</v>
      </c>
      <c r="C3736" s="235" t="s">
        <v>883</v>
      </c>
      <c r="D3736" s="235"/>
      <c r="E3736" s="235"/>
      <c r="F3736" s="235"/>
      <c r="G3736" s="235"/>
      <c r="H3736" s="235"/>
      <c r="I3736" s="235"/>
      <c r="J3736" s="235"/>
      <c r="K3736" s="230"/>
      <c r="L3736" s="230"/>
    </row>
    <row r="3737" spans="2:13" ht="15" thickTop="1" x14ac:dyDescent="0.3">
      <c r="B3737" s="414" t="s">
        <v>52</v>
      </c>
      <c r="C3737" s="243"/>
      <c r="D3737" s="244"/>
      <c r="E3737" s="245"/>
      <c r="F3737" s="246"/>
      <c r="G3737" s="247"/>
      <c r="H3737" s="396" t="s">
        <v>164</v>
      </c>
      <c r="I3737" s="397"/>
      <c r="J3737" s="397"/>
      <c r="K3737" s="397"/>
      <c r="L3737" s="398"/>
    </row>
    <row r="3738" spans="2:13" x14ac:dyDescent="0.3">
      <c r="B3738" s="415" t="s">
        <v>53</v>
      </c>
      <c r="C3738" s="248" t="s">
        <v>1</v>
      </c>
      <c r="D3738" s="249" t="s">
        <v>54</v>
      </c>
      <c r="E3738" s="250" t="s">
        <v>23</v>
      </c>
      <c r="F3738" s="250" t="s">
        <v>55</v>
      </c>
      <c r="G3738" s="251" t="s">
        <v>56</v>
      </c>
      <c r="H3738" s="416" t="s">
        <v>158</v>
      </c>
      <c r="I3738" s="417" t="s">
        <v>159</v>
      </c>
      <c r="J3738" s="417" t="s">
        <v>160</v>
      </c>
      <c r="K3738" s="417" t="s">
        <v>161</v>
      </c>
      <c r="L3738" s="418" t="s">
        <v>162</v>
      </c>
    </row>
    <row r="3739" spans="2:13" ht="33" customHeight="1" x14ac:dyDescent="0.3">
      <c r="B3739" s="252"/>
      <c r="C3739" s="253"/>
      <c r="D3739" s="254"/>
      <c r="E3739" s="255">
        <v>0</v>
      </c>
      <c r="F3739" s="256"/>
      <c r="G3739" s="26">
        <v>0</v>
      </c>
      <c r="H3739" s="419">
        <v>0</v>
      </c>
      <c r="I3739" s="258" t="s">
        <v>1226</v>
      </c>
      <c r="J3739" s="339"/>
      <c r="K3739" s="420"/>
      <c r="L3739" s="421">
        <v>0</v>
      </c>
    </row>
    <row r="3740" spans="2:13" x14ac:dyDescent="0.3">
      <c r="B3740" s="422">
        <v>0</v>
      </c>
      <c r="C3740" s="253"/>
      <c r="D3740" s="254">
        <v>0</v>
      </c>
      <c r="E3740" s="255">
        <v>0</v>
      </c>
      <c r="F3740" s="256"/>
      <c r="G3740" s="26">
        <v>0</v>
      </c>
      <c r="H3740" s="419">
        <v>0</v>
      </c>
      <c r="I3740" s="258" t="s">
        <v>1227</v>
      </c>
      <c r="J3740" s="339">
        <v>0</v>
      </c>
      <c r="K3740" s="420">
        <v>0</v>
      </c>
      <c r="L3740" s="421">
        <v>0</v>
      </c>
    </row>
    <row r="3741" spans="2:13" x14ac:dyDescent="0.3">
      <c r="B3741" s="422">
        <v>0</v>
      </c>
      <c r="C3741" s="253"/>
      <c r="D3741" s="254">
        <v>0</v>
      </c>
      <c r="E3741" s="255">
        <v>0</v>
      </c>
      <c r="F3741" s="256"/>
      <c r="G3741" s="26">
        <v>0</v>
      </c>
      <c r="H3741" s="419">
        <v>0</v>
      </c>
      <c r="I3741" s="258" t="s">
        <v>1228</v>
      </c>
      <c r="J3741" s="339">
        <v>0</v>
      </c>
      <c r="K3741" s="420">
        <v>0</v>
      </c>
      <c r="L3741" s="421">
        <v>0</v>
      </c>
    </row>
    <row r="3742" spans="2:13" x14ac:dyDescent="0.3">
      <c r="B3742" s="422">
        <v>0</v>
      </c>
      <c r="C3742" s="253"/>
      <c r="D3742" s="254">
        <v>0</v>
      </c>
      <c r="E3742" s="255">
        <v>0</v>
      </c>
      <c r="F3742" s="256"/>
      <c r="G3742" s="26">
        <v>0</v>
      </c>
      <c r="H3742" s="419">
        <v>0</v>
      </c>
      <c r="I3742" s="258" t="s">
        <v>1229</v>
      </c>
      <c r="J3742" s="339">
        <v>0</v>
      </c>
      <c r="K3742" s="420">
        <v>0</v>
      </c>
      <c r="L3742" s="421">
        <v>0</v>
      </c>
    </row>
    <row r="3743" spans="2:13" x14ac:dyDescent="0.3">
      <c r="B3743" s="422">
        <v>0</v>
      </c>
      <c r="C3743" s="253"/>
      <c r="D3743" s="254">
        <v>0</v>
      </c>
      <c r="E3743" s="255">
        <v>0</v>
      </c>
      <c r="F3743" s="256"/>
      <c r="G3743" s="26">
        <v>0</v>
      </c>
      <c r="H3743" s="419">
        <v>0</v>
      </c>
      <c r="I3743" s="258" t="s">
        <v>1230</v>
      </c>
      <c r="J3743" s="339">
        <v>0</v>
      </c>
      <c r="K3743" s="420">
        <v>0</v>
      </c>
      <c r="L3743" s="421">
        <v>0</v>
      </c>
    </row>
    <row r="3744" spans="2:13" x14ac:dyDescent="0.3">
      <c r="B3744" s="422" t="s">
        <v>73</v>
      </c>
      <c r="C3744" s="253"/>
      <c r="D3744" s="254">
        <v>0</v>
      </c>
      <c r="E3744" s="255">
        <v>0</v>
      </c>
      <c r="F3744" s="256"/>
      <c r="G3744" s="26">
        <v>0.51600000000000001</v>
      </c>
      <c r="H3744" s="419">
        <v>1.3468997812592991E-2</v>
      </c>
      <c r="I3744" s="258" t="s">
        <v>1231</v>
      </c>
      <c r="J3744" s="61" t="s">
        <v>165</v>
      </c>
      <c r="K3744" s="100">
        <v>0.4</v>
      </c>
      <c r="L3744" s="101">
        <v>5.3875991250371966E-3</v>
      </c>
      <c r="M3744" s="62">
        <v>18</v>
      </c>
    </row>
    <row r="3745" spans="2:13" x14ac:dyDescent="0.3">
      <c r="B3745" s="422" t="s">
        <v>57</v>
      </c>
      <c r="C3745" s="253"/>
      <c r="D3745" s="259"/>
      <c r="E3745" s="255"/>
      <c r="F3745" s="256"/>
      <c r="G3745" s="260">
        <v>0.51600000000000001</v>
      </c>
      <c r="H3745" s="425" t="s">
        <v>57</v>
      </c>
      <c r="I3745" s="261" t="s">
        <v>156</v>
      </c>
      <c r="J3745" s="262"/>
      <c r="K3745" s="426" t="s">
        <v>156</v>
      </c>
      <c r="L3745" s="427">
        <v>5.3875991250371966E-3</v>
      </c>
    </row>
    <row r="3746" spans="2:13" x14ac:dyDescent="0.3">
      <c r="B3746" s="428" t="s">
        <v>22</v>
      </c>
      <c r="C3746" s="263"/>
      <c r="D3746" s="264"/>
      <c r="E3746" s="265"/>
      <c r="F3746" s="266"/>
      <c r="G3746" s="267"/>
      <c r="H3746" s="429"/>
      <c r="I3746" s="268"/>
      <c r="J3746" s="269"/>
      <c r="K3746" s="430"/>
      <c r="L3746" s="270"/>
    </row>
    <row r="3747" spans="2:13" x14ac:dyDescent="0.3">
      <c r="B3747" s="431" t="s">
        <v>58</v>
      </c>
      <c r="C3747" s="271" t="s">
        <v>1</v>
      </c>
      <c r="D3747" s="329" t="s">
        <v>59</v>
      </c>
      <c r="E3747" s="272" t="s">
        <v>23</v>
      </c>
      <c r="F3747" s="272" t="s">
        <v>55</v>
      </c>
      <c r="G3747" s="273" t="s">
        <v>56</v>
      </c>
      <c r="H3747" s="416" t="s">
        <v>158</v>
      </c>
      <c r="I3747" s="417" t="s">
        <v>159</v>
      </c>
      <c r="J3747" s="417" t="s">
        <v>160</v>
      </c>
      <c r="K3747" s="432" t="s">
        <v>161</v>
      </c>
      <c r="L3747" s="418" t="s">
        <v>162</v>
      </c>
    </row>
    <row r="3748" spans="2:13" x14ac:dyDescent="0.3">
      <c r="B3748" s="8" t="s">
        <v>24</v>
      </c>
      <c r="C3748" s="25">
        <v>1</v>
      </c>
      <c r="D3748" s="3">
        <v>4.05</v>
      </c>
      <c r="E3748" s="26">
        <v>4.05</v>
      </c>
      <c r="F3748" s="26">
        <v>1.2</v>
      </c>
      <c r="G3748" s="26">
        <v>4.8599999999999994</v>
      </c>
      <c r="H3748" s="433">
        <v>0.12685916544418976</v>
      </c>
      <c r="I3748" s="97"/>
      <c r="J3748" s="434" t="s">
        <v>163</v>
      </c>
      <c r="K3748" s="435">
        <v>1</v>
      </c>
      <c r="L3748" s="436">
        <v>0.12685916544418976</v>
      </c>
      <c r="M3748" s="62">
        <v>101</v>
      </c>
    </row>
    <row r="3749" spans="2:13" ht="18.45" customHeight="1" x14ac:dyDescent="0.3">
      <c r="B3749" s="8" t="s">
        <v>37</v>
      </c>
      <c r="C3749" s="25">
        <v>1</v>
      </c>
      <c r="D3749" s="3">
        <v>4.0999999999999996</v>
      </c>
      <c r="E3749" s="26">
        <v>4.0999999999999996</v>
      </c>
      <c r="F3749" s="26">
        <v>1.2</v>
      </c>
      <c r="G3749" s="26">
        <v>4.919999999999999</v>
      </c>
      <c r="H3749" s="419">
        <v>0.1284253279805378</v>
      </c>
      <c r="I3749" s="99"/>
      <c r="J3749" s="423" t="s">
        <v>163</v>
      </c>
      <c r="K3749" s="424">
        <v>1</v>
      </c>
      <c r="L3749" s="421">
        <v>0.1284253279805378</v>
      </c>
      <c r="M3749" s="62">
        <v>122</v>
      </c>
    </row>
    <row r="3750" spans="2:13" x14ac:dyDescent="0.3">
      <c r="B3750" s="8" t="s">
        <v>69</v>
      </c>
      <c r="C3750" s="25">
        <v>0.1</v>
      </c>
      <c r="D3750" s="3">
        <v>4.55</v>
      </c>
      <c r="E3750" s="26">
        <v>0.45500000000000002</v>
      </c>
      <c r="F3750" s="27">
        <v>1.2</v>
      </c>
      <c r="G3750" s="26">
        <v>0.54600000000000004</v>
      </c>
      <c r="H3750" s="419">
        <v>1.4252079080767002E-2</v>
      </c>
      <c r="I3750" s="99"/>
      <c r="J3750" s="423" t="s">
        <v>163</v>
      </c>
      <c r="K3750" s="424">
        <v>1</v>
      </c>
      <c r="L3750" s="421">
        <v>1.4252079080767002E-2</v>
      </c>
      <c r="M3750" s="62">
        <v>113</v>
      </c>
    </row>
    <row r="3751" spans="2:13" x14ac:dyDescent="0.3">
      <c r="B3751" s="422"/>
      <c r="C3751" s="253"/>
      <c r="D3751" s="254"/>
      <c r="E3751" s="255"/>
      <c r="F3751" s="255"/>
      <c r="G3751" s="257"/>
      <c r="H3751" s="437">
        <v>0</v>
      </c>
      <c r="I3751" s="258" t="s">
        <v>1228</v>
      </c>
      <c r="J3751" s="339"/>
      <c r="K3751" s="420"/>
      <c r="L3751" s="421">
        <v>0</v>
      </c>
    </row>
    <row r="3752" spans="2:13" x14ac:dyDescent="0.3">
      <c r="B3752" s="422"/>
      <c r="C3752" s="253"/>
      <c r="D3752" s="254"/>
      <c r="E3752" s="255"/>
      <c r="F3752" s="255"/>
      <c r="G3752" s="257"/>
      <c r="H3752" s="437">
        <v>0</v>
      </c>
      <c r="I3752" s="258" t="s">
        <v>1229</v>
      </c>
      <c r="J3752" s="339">
        <v>0</v>
      </c>
      <c r="K3752" s="420">
        <v>0</v>
      </c>
      <c r="L3752" s="421">
        <v>0</v>
      </c>
    </row>
    <row r="3753" spans="2:13" x14ac:dyDescent="0.3">
      <c r="B3753" s="422">
        <v>0</v>
      </c>
      <c r="C3753" s="253"/>
      <c r="D3753" s="254">
        <v>0</v>
      </c>
      <c r="E3753" s="255">
        <v>0</v>
      </c>
      <c r="F3753" s="255"/>
      <c r="G3753" s="257">
        <v>0</v>
      </c>
      <c r="H3753" s="437">
        <v>0</v>
      </c>
      <c r="I3753" s="258" t="s">
        <v>1230</v>
      </c>
      <c r="J3753" s="339">
        <v>0</v>
      </c>
      <c r="K3753" s="420">
        <v>0</v>
      </c>
      <c r="L3753" s="421">
        <v>0</v>
      </c>
    </row>
    <row r="3754" spans="2:13" ht="22.5" customHeight="1" x14ac:dyDescent="0.3">
      <c r="B3754" s="422">
        <v>0</v>
      </c>
      <c r="C3754" s="253"/>
      <c r="D3754" s="254">
        <v>0</v>
      </c>
      <c r="E3754" s="255">
        <v>0</v>
      </c>
      <c r="F3754" s="256"/>
      <c r="G3754" s="257">
        <v>0</v>
      </c>
      <c r="H3754" s="437">
        <v>0</v>
      </c>
      <c r="I3754" s="258" t="s">
        <v>1231</v>
      </c>
      <c r="J3754" s="339">
        <v>0</v>
      </c>
      <c r="K3754" s="420">
        <v>0</v>
      </c>
      <c r="L3754" s="421">
        <v>0</v>
      </c>
    </row>
    <row r="3755" spans="2:13" x14ac:dyDescent="0.3">
      <c r="B3755" s="422">
        <v>0</v>
      </c>
      <c r="C3755" s="253"/>
      <c r="D3755" s="254">
        <v>0</v>
      </c>
      <c r="E3755" s="255">
        <v>0</v>
      </c>
      <c r="F3755" s="256"/>
      <c r="G3755" s="257">
        <v>0</v>
      </c>
      <c r="H3755" s="437">
        <v>0</v>
      </c>
      <c r="I3755" s="258" t="s">
        <v>1237</v>
      </c>
      <c r="J3755" s="339">
        <v>0</v>
      </c>
      <c r="K3755" s="420">
        <v>0</v>
      </c>
      <c r="L3755" s="421">
        <v>0</v>
      </c>
    </row>
    <row r="3756" spans="2:13" x14ac:dyDescent="0.3">
      <c r="B3756" s="422">
        <v>0</v>
      </c>
      <c r="C3756" s="253"/>
      <c r="D3756" s="254">
        <v>0</v>
      </c>
      <c r="E3756" s="255">
        <v>0</v>
      </c>
      <c r="F3756" s="256"/>
      <c r="G3756" s="257">
        <v>0</v>
      </c>
      <c r="H3756" s="437">
        <v>0</v>
      </c>
      <c r="I3756" s="258" t="s">
        <v>1238</v>
      </c>
      <c r="J3756" s="339">
        <v>0</v>
      </c>
      <c r="K3756" s="420">
        <v>0</v>
      </c>
      <c r="L3756" s="421">
        <v>0</v>
      </c>
    </row>
    <row r="3757" spans="2:13" x14ac:dyDescent="0.3">
      <c r="B3757" s="422" t="s">
        <v>60</v>
      </c>
      <c r="C3757" s="253"/>
      <c r="D3757" s="259"/>
      <c r="E3757" s="255"/>
      <c r="F3757" s="256"/>
      <c r="G3757" s="260">
        <v>10.325999999999997</v>
      </c>
      <c r="H3757" s="438" t="s">
        <v>60</v>
      </c>
      <c r="I3757" s="261" t="s">
        <v>156</v>
      </c>
      <c r="J3757" s="262"/>
      <c r="K3757" s="426" t="s">
        <v>156</v>
      </c>
      <c r="L3757" s="439">
        <v>0.26953657250549456</v>
      </c>
    </row>
    <row r="3758" spans="2:13" x14ac:dyDescent="0.3">
      <c r="B3758" s="428" t="s">
        <v>38</v>
      </c>
      <c r="C3758" s="263"/>
      <c r="D3758" s="264"/>
      <c r="E3758" s="276"/>
      <c r="F3758" s="266"/>
      <c r="G3758" s="277"/>
      <c r="H3758" s="278"/>
      <c r="I3758" s="279"/>
      <c r="J3758" s="280"/>
      <c r="K3758" s="281"/>
      <c r="L3758" s="282"/>
    </row>
    <row r="3759" spans="2:13" x14ac:dyDescent="0.3">
      <c r="B3759" s="415" t="s">
        <v>53</v>
      </c>
      <c r="C3759" s="297"/>
      <c r="D3759" s="329" t="s">
        <v>0</v>
      </c>
      <c r="E3759" s="272" t="s">
        <v>1</v>
      </c>
      <c r="F3759" s="459" t="s">
        <v>61</v>
      </c>
      <c r="G3759" s="251" t="s">
        <v>56</v>
      </c>
      <c r="H3759" s="441" t="s">
        <v>158</v>
      </c>
      <c r="I3759" s="442" t="s">
        <v>159</v>
      </c>
      <c r="J3759" s="442" t="s">
        <v>160</v>
      </c>
      <c r="K3759" s="443" t="s">
        <v>161</v>
      </c>
      <c r="L3759" s="444" t="s">
        <v>162</v>
      </c>
    </row>
    <row r="3760" spans="2:13" x14ac:dyDescent="0.3">
      <c r="B3760" s="422" t="s">
        <v>1266</v>
      </c>
      <c r="C3760" s="289"/>
      <c r="D3760" s="290" t="s">
        <v>2</v>
      </c>
      <c r="E3760" s="291">
        <v>3</v>
      </c>
      <c r="F3760" s="292">
        <v>2.96</v>
      </c>
      <c r="G3760" s="26">
        <v>8.879999999999999</v>
      </c>
      <c r="H3760" s="419">
        <v>0.23179205537950726</v>
      </c>
      <c r="I3760" s="258" t="s">
        <v>1226</v>
      </c>
      <c r="J3760" s="339" t="s">
        <v>163</v>
      </c>
      <c r="K3760" s="420">
        <v>1</v>
      </c>
      <c r="L3760" s="421">
        <v>0.23179205537950726</v>
      </c>
    </row>
    <row r="3761" spans="2:12" x14ac:dyDescent="0.3">
      <c r="B3761" s="422" t="s">
        <v>1294</v>
      </c>
      <c r="C3761" s="289"/>
      <c r="D3761" s="290" t="s">
        <v>5</v>
      </c>
      <c r="E3761" s="291">
        <v>1</v>
      </c>
      <c r="F3761" s="292">
        <v>7.99</v>
      </c>
      <c r="G3761" s="26">
        <v>7.99</v>
      </c>
      <c r="H3761" s="419">
        <v>0.20856064442367828</v>
      </c>
      <c r="I3761" s="258"/>
      <c r="J3761" s="339" t="s">
        <v>163</v>
      </c>
      <c r="K3761" s="420">
        <v>1</v>
      </c>
      <c r="L3761" s="421">
        <v>0.20856064442367828</v>
      </c>
    </row>
    <row r="3762" spans="2:12" x14ac:dyDescent="0.3">
      <c r="B3762" s="422" t="s">
        <v>1273</v>
      </c>
      <c r="C3762" s="289"/>
      <c r="D3762" s="290" t="s">
        <v>5</v>
      </c>
      <c r="E3762" s="291">
        <v>0.5</v>
      </c>
      <c r="F3762" s="292">
        <v>3.45</v>
      </c>
      <c r="G3762" s="26">
        <v>1.7250000000000001</v>
      </c>
      <c r="H3762" s="419">
        <v>4.5027172920005638E-2</v>
      </c>
      <c r="I3762" s="258"/>
      <c r="J3762" s="339" t="s">
        <v>163</v>
      </c>
      <c r="K3762" s="420">
        <v>1</v>
      </c>
      <c r="L3762" s="421">
        <v>4.5027172920005638E-2</v>
      </c>
    </row>
    <row r="3763" spans="2:12" x14ac:dyDescent="0.3">
      <c r="B3763" s="422" t="s">
        <v>1360</v>
      </c>
      <c r="C3763" s="289"/>
      <c r="D3763" s="290" t="s">
        <v>5</v>
      </c>
      <c r="E3763" s="291">
        <v>1</v>
      </c>
      <c r="F3763" s="292">
        <v>7.6</v>
      </c>
      <c r="G3763" s="26">
        <v>7.6</v>
      </c>
      <c r="H3763" s="419">
        <v>0.19838058793741611</v>
      </c>
      <c r="I3763" s="258"/>
      <c r="J3763" s="339" t="s">
        <v>163</v>
      </c>
      <c r="K3763" s="420">
        <v>1</v>
      </c>
      <c r="L3763" s="421">
        <v>0.19838058793741611</v>
      </c>
    </row>
    <row r="3764" spans="2:12" x14ac:dyDescent="0.3">
      <c r="B3764" s="422" t="s">
        <v>1269</v>
      </c>
      <c r="C3764" s="289"/>
      <c r="D3764" s="290" t="s">
        <v>1270</v>
      </c>
      <c r="E3764" s="291">
        <v>1.4999999999999999E-2</v>
      </c>
      <c r="F3764" s="292">
        <v>52.9</v>
      </c>
      <c r="G3764" s="26">
        <v>0.79349999999999998</v>
      </c>
      <c r="H3764" s="419">
        <v>2.0712499543202593E-2</v>
      </c>
      <c r="I3764" s="258" t="s">
        <v>1227</v>
      </c>
      <c r="J3764" s="339" t="s">
        <v>165</v>
      </c>
      <c r="K3764" s="420">
        <v>0.4</v>
      </c>
      <c r="L3764" s="421">
        <v>8.2849998172810375E-3</v>
      </c>
    </row>
    <row r="3765" spans="2:12" x14ac:dyDescent="0.3">
      <c r="B3765" s="446" t="s">
        <v>1271</v>
      </c>
      <c r="C3765" s="447"/>
      <c r="D3765" s="290" t="s">
        <v>1270</v>
      </c>
      <c r="E3765" s="291">
        <v>1.4999999999999999E-2</v>
      </c>
      <c r="F3765" s="292">
        <v>31.98</v>
      </c>
      <c r="G3765" s="26">
        <v>0.47970000000000002</v>
      </c>
      <c r="H3765" s="419">
        <v>1.2521469478102436E-2</v>
      </c>
      <c r="I3765" s="258" t="s">
        <v>1228</v>
      </c>
      <c r="J3765" s="339" t="s">
        <v>165</v>
      </c>
      <c r="K3765" s="420">
        <v>0.4</v>
      </c>
      <c r="L3765" s="421">
        <v>5.0085877912409748E-3</v>
      </c>
    </row>
    <row r="3766" spans="2:12" x14ac:dyDescent="0.3">
      <c r="B3766" s="410"/>
      <c r="C3766" s="410"/>
      <c r="D3766" s="290"/>
      <c r="E3766" s="291"/>
      <c r="F3766" s="292"/>
      <c r="G3766" s="26">
        <v>0</v>
      </c>
      <c r="H3766" s="419">
        <v>0</v>
      </c>
      <c r="I3766" s="258"/>
      <c r="J3766" s="339"/>
      <c r="K3766" s="420"/>
      <c r="L3766" s="421">
        <v>0</v>
      </c>
    </row>
    <row r="3767" spans="2:12" x14ac:dyDescent="0.3">
      <c r="B3767" s="410"/>
      <c r="C3767" s="410"/>
      <c r="D3767" s="290"/>
      <c r="E3767" s="291"/>
      <c r="F3767" s="292"/>
      <c r="G3767" s="26">
        <v>0</v>
      </c>
      <c r="H3767" s="419">
        <v>0</v>
      </c>
      <c r="I3767" s="258"/>
      <c r="J3767" s="339"/>
      <c r="K3767" s="420"/>
      <c r="L3767" s="421">
        <v>0</v>
      </c>
    </row>
    <row r="3768" spans="2:12" x14ac:dyDescent="0.3">
      <c r="B3768" s="410"/>
      <c r="C3768" s="410"/>
      <c r="D3768" s="290"/>
      <c r="E3768" s="291"/>
      <c r="F3768" s="292"/>
      <c r="G3768" s="26">
        <v>0</v>
      </c>
      <c r="H3768" s="419">
        <v>0</v>
      </c>
      <c r="I3768" s="258"/>
      <c r="J3768" s="339"/>
      <c r="K3768" s="420"/>
      <c r="L3768" s="421">
        <v>0</v>
      </c>
    </row>
    <row r="3769" spans="2:12" x14ac:dyDescent="0.3">
      <c r="B3769" s="410"/>
      <c r="C3769" s="410"/>
      <c r="D3769" s="290"/>
      <c r="E3769" s="291"/>
      <c r="F3769" s="292"/>
      <c r="G3769" s="26">
        <v>0</v>
      </c>
      <c r="H3769" s="419">
        <v>0</v>
      </c>
      <c r="I3769" s="258"/>
      <c r="J3769" s="339"/>
      <c r="K3769" s="420"/>
      <c r="L3769" s="421">
        <v>0</v>
      </c>
    </row>
    <row r="3770" spans="2:12" x14ac:dyDescent="0.3">
      <c r="B3770" s="410"/>
      <c r="C3770" s="410"/>
      <c r="D3770" s="290"/>
      <c r="E3770" s="291"/>
      <c r="F3770" s="292"/>
      <c r="G3770" s="26">
        <v>0</v>
      </c>
      <c r="H3770" s="419">
        <v>0</v>
      </c>
      <c r="I3770" s="258"/>
      <c r="J3770" s="339"/>
      <c r="K3770" s="420"/>
      <c r="L3770" s="421">
        <v>0</v>
      </c>
    </row>
    <row r="3771" spans="2:12" x14ac:dyDescent="0.3">
      <c r="B3771" s="410"/>
      <c r="C3771" s="410"/>
      <c r="D3771" s="290"/>
      <c r="E3771" s="291"/>
      <c r="F3771" s="292"/>
      <c r="G3771" s="26">
        <v>0</v>
      </c>
      <c r="H3771" s="419">
        <v>0</v>
      </c>
      <c r="I3771" s="258"/>
      <c r="J3771" s="339"/>
      <c r="K3771" s="420"/>
      <c r="L3771" s="421">
        <v>0</v>
      </c>
    </row>
    <row r="3772" spans="2:12" x14ac:dyDescent="0.3">
      <c r="B3772" s="410"/>
      <c r="C3772" s="410"/>
      <c r="D3772" s="290"/>
      <c r="E3772" s="291"/>
      <c r="F3772" s="292"/>
      <c r="G3772" s="26">
        <v>0</v>
      </c>
      <c r="H3772" s="419">
        <v>0</v>
      </c>
      <c r="I3772" s="258"/>
      <c r="J3772" s="339"/>
      <c r="K3772" s="420"/>
      <c r="L3772" s="421">
        <v>0</v>
      </c>
    </row>
    <row r="3773" spans="2:12" x14ac:dyDescent="0.3">
      <c r="B3773" s="422"/>
      <c r="C3773" s="289"/>
      <c r="D3773" s="290"/>
      <c r="E3773" s="291"/>
      <c r="F3773" s="292"/>
      <c r="G3773" s="26">
        <v>0</v>
      </c>
      <c r="H3773" s="419">
        <v>0</v>
      </c>
      <c r="I3773" s="258"/>
      <c r="J3773" s="339"/>
      <c r="K3773" s="420"/>
      <c r="L3773" s="421">
        <v>0</v>
      </c>
    </row>
    <row r="3774" spans="2:12" x14ac:dyDescent="0.3">
      <c r="B3774" s="422"/>
      <c r="C3774" s="289"/>
      <c r="D3774" s="290"/>
      <c r="E3774" s="291"/>
      <c r="F3774" s="292"/>
      <c r="G3774" s="26">
        <v>0</v>
      </c>
      <c r="H3774" s="419">
        <v>0</v>
      </c>
      <c r="I3774" s="258"/>
      <c r="J3774" s="339"/>
      <c r="K3774" s="420"/>
      <c r="L3774" s="421">
        <v>0</v>
      </c>
    </row>
    <row r="3775" spans="2:12" x14ac:dyDescent="0.3">
      <c r="B3775" s="448"/>
      <c r="C3775" s="447"/>
      <c r="D3775" s="290"/>
      <c r="E3775" s="291"/>
      <c r="F3775" s="292"/>
      <c r="G3775" s="26">
        <v>0</v>
      </c>
      <c r="H3775" s="419">
        <v>0</v>
      </c>
      <c r="I3775" s="258" t="s">
        <v>1230</v>
      </c>
      <c r="J3775" s="339"/>
      <c r="K3775" s="420"/>
      <c r="L3775" s="421">
        <v>0</v>
      </c>
    </row>
    <row r="3776" spans="2:12" x14ac:dyDescent="0.3">
      <c r="B3776" s="449" t="s">
        <v>62</v>
      </c>
      <c r="C3776" s="293"/>
      <c r="D3776" s="294"/>
      <c r="E3776" s="295"/>
      <c r="F3776" s="296"/>
      <c r="G3776" s="260">
        <v>27.468200000000003</v>
      </c>
      <c r="H3776" s="438" t="s">
        <v>62</v>
      </c>
      <c r="I3776" s="261" t="s">
        <v>156</v>
      </c>
      <c r="J3776" s="262"/>
      <c r="K3776" s="426" t="s">
        <v>156</v>
      </c>
      <c r="L3776" s="439">
        <v>0.69705404826912931</v>
      </c>
    </row>
    <row r="3777" spans="2:12" x14ac:dyDescent="0.3">
      <c r="B3777" s="428" t="s">
        <v>63</v>
      </c>
      <c r="C3777" s="263"/>
      <c r="D3777" s="264"/>
      <c r="E3777" s="265"/>
      <c r="F3777" s="266"/>
      <c r="G3777" s="277"/>
      <c r="H3777" s="278"/>
      <c r="I3777" s="279"/>
      <c r="J3777" s="280"/>
      <c r="K3777" s="281"/>
      <c r="L3777" s="282">
        <v>0</v>
      </c>
    </row>
    <row r="3778" spans="2:12" x14ac:dyDescent="0.3">
      <c r="B3778" s="415" t="s">
        <v>53</v>
      </c>
      <c r="C3778" s="297"/>
      <c r="D3778" s="249" t="s">
        <v>0</v>
      </c>
      <c r="E3778" s="250" t="s">
        <v>1</v>
      </c>
      <c r="F3778" s="272" t="s">
        <v>61</v>
      </c>
      <c r="G3778" s="285" t="s">
        <v>56</v>
      </c>
      <c r="H3778" s="441" t="s">
        <v>158</v>
      </c>
      <c r="I3778" s="442" t="s">
        <v>159</v>
      </c>
      <c r="J3778" s="442" t="s">
        <v>160</v>
      </c>
      <c r="K3778" s="443" t="s">
        <v>161</v>
      </c>
      <c r="L3778" s="444" t="s">
        <v>162</v>
      </c>
    </row>
    <row r="3779" spans="2:12" x14ac:dyDescent="0.3">
      <c r="B3779" s="422">
        <v>0</v>
      </c>
      <c r="C3779" s="289"/>
      <c r="D3779" s="254">
        <v>0</v>
      </c>
      <c r="E3779" s="255"/>
      <c r="F3779" s="292"/>
      <c r="G3779" s="288">
        <v>0</v>
      </c>
      <c r="H3779" s="450">
        <v>0</v>
      </c>
      <c r="I3779" s="275" t="s">
        <v>1232</v>
      </c>
      <c r="J3779" s="451">
        <v>0</v>
      </c>
      <c r="K3779" s="452">
        <v>0</v>
      </c>
      <c r="L3779" s="453">
        <v>0</v>
      </c>
    </row>
    <row r="3780" spans="2:12" x14ac:dyDescent="0.3">
      <c r="B3780" s="422">
        <v>0</v>
      </c>
      <c r="C3780" s="289"/>
      <c r="D3780" s="254">
        <v>0</v>
      </c>
      <c r="E3780" s="255"/>
      <c r="F3780" s="292"/>
      <c r="G3780" s="257">
        <v>0</v>
      </c>
      <c r="H3780" s="437">
        <v>0</v>
      </c>
      <c r="I3780" s="258" t="s">
        <v>1228</v>
      </c>
      <c r="J3780" s="339">
        <v>0</v>
      </c>
      <c r="K3780" s="420">
        <v>0</v>
      </c>
      <c r="L3780" s="454">
        <v>0</v>
      </c>
    </row>
    <row r="3781" spans="2:12" x14ac:dyDescent="0.3">
      <c r="B3781" s="422">
        <v>0</v>
      </c>
      <c r="C3781" s="289"/>
      <c r="D3781" s="254">
        <v>0</v>
      </c>
      <c r="E3781" s="255"/>
      <c r="F3781" s="292"/>
      <c r="G3781" s="257">
        <v>0</v>
      </c>
      <c r="H3781" s="437">
        <v>0</v>
      </c>
      <c r="I3781" s="258" t="s">
        <v>1229</v>
      </c>
      <c r="J3781" s="339">
        <v>0</v>
      </c>
      <c r="K3781" s="420">
        <v>0</v>
      </c>
      <c r="L3781" s="454">
        <v>0</v>
      </c>
    </row>
    <row r="3782" spans="2:12" ht="15" thickBot="1" x14ac:dyDescent="0.35">
      <c r="B3782" s="455" t="s">
        <v>64</v>
      </c>
      <c r="C3782" s="298"/>
      <c r="D3782" s="299"/>
      <c r="E3782" s="300"/>
      <c r="F3782" s="301"/>
      <c r="G3782" s="288">
        <v>0</v>
      </c>
      <c r="H3782" s="438" t="s">
        <v>64</v>
      </c>
      <c r="I3782" s="261" t="s">
        <v>156</v>
      </c>
      <c r="J3782" s="262"/>
      <c r="K3782" s="426" t="s">
        <v>156</v>
      </c>
      <c r="L3782" s="439">
        <v>0</v>
      </c>
    </row>
    <row r="3783" spans="2:12" x14ac:dyDescent="0.3">
      <c r="B3783" s="235"/>
      <c r="C3783" s="302"/>
      <c r="D3783" s="303" t="s">
        <v>65</v>
      </c>
      <c r="E3783" s="304"/>
      <c r="F3783" s="305"/>
      <c r="G3783" s="306">
        <v>38.310200000000002</v>
      </c>
      <c r="H3783" s="307"/>
      <c r="I3783" s="308"/>
      <c r="J3783" s="309"/>
      <c r="K3783" s="308"/>
      <c r="L3783" s="310"/>
    </row>
    <row r="3784" spans="2:12" x14ac:dyDescent="0.3">
      <c r="B3784" s="232"/>
      <c r="C3784" s="302"/>
      <c r="D3784" s="311" t="s">
        <v>7</v>
      </c>
      <c r="E3784" s="312"/>
      <c r="F3784" s="313">
        <v>0.1</v>
      </c>
      <c r="G3784" s="73">
        <v>3.831</v>
      </c>
      <c r="H3784" s="314"/>
      <c r="I3784" s="315"/>
      <c r="J3784" s="316"/>
      <c r="K3784" s="456"/>
      <c r="L3784" s="317"/>
    </row>
    <row r="3785" spans="2:12" x14ac:dyDescent="0.3">
      <c r="B3785" s="232"/>
      <c r="C3785" s="302"/>
      <c r="D3785" s="311" t="s">
        <v>8</v>
      </c>
      <c r="E3785" s="312"/>
      <c r="F3785" s="313">
        <v>0.1</v>
      </c>
      <c r="G3785" s="73">
        <v>3.831</v>
      </c>
      <c r="H3785" s="314"/>
      <c r="I3785" s="315"/>
      <c r="J3785" s="316"/>
      <c r="K3785" s="456"/>
      <c r="L3785" s="317"/>
    </row>
    <row r="3786" spans="2:12" x14ac:dyDescent="0.3">
      <c r="C3786" s="302"/>
      <c r="D3786" s="318" t="s">
        <v>67</v>
      </c>
      <c r="E3786" s="319"/>
      <c r="F3786" s="305"/>
      <c r="G3786" s="76">
        <v>45.972000000000001</v>
      </c>
      <c r="H3786" s="314"/>
      <c r="I3786" s="315"/>
      <c r="J3786" s="316"/>
      <c r="K3786" s="456"/>
      <c r="L3786" s="317"/>
    </row>
    <row r="3787" spans="2:12" ht="15" thickBot="1" x14ac:dyDescent="0.35">
      <c r="B3787" s="232" t="s">
        <v>66</v>
      </c>
      <c r="C3787" s="302"/>
      <c r="D3787" s="320" t="s">
        <v>68</v>
      </c>
      <c r="E3787" s="321"/>
      <c r="F3787" s="322"/>
      <c r="G3787" s="78">
        <v>45.97</v>
      </c>
      <c r="H3787" s="323">
        <v>1</v>
      </c>
      <c r="I3787" s="324"/>
      <c r="J3787" s="325"/>
      <c r="K3787" s="457"/>
      <c r="L3787" s="326">
        <v>0.97197821989966104</v>
      </c>
    </row>
    <row r="3797" spans="2:12" ht="37.200000000000003" customHeight="1" x14ac:dyDescent="0.3">
      <c r="B3797" s="710" t="s">
        <v>1809</v>
      </c>
      <c r="C3797" s="710"/>
      <c r="D3797" s="710"/>
      <c r="E3797" s="710"/>
      <c r="F3797" s="710"/>
      <c r="G3797" s="710"/>
      <c r="H3797" s="710"/>
      <c r="I3797" s="710"/>
      <c r="J3797" s="710"/>
      <c r="K3797" s="710"/>
      <c r="L3797" s="710"/>
    </row>
    <row r="3798" spans="2:12" x14ac:dyDescent="0.3">
      <c r="B3798" s="227"/>
      <c r="C3798" s="227"/>
      <c r="D3798" s="228"/>
      <c r="E3798" s="229"/>
      <c r="F3798" s="229"/>
      <c r="G3798" s="229"/>
      <c r="H3798" s="230"/>
      <c r="I3798" s="230"/>
      <c r="J3798" s="231"/>
      <c r="K3798" s="230"/>
      <c r="L3798" s="230"/>
    </row>
    <row r="3799" spans="2:12" x14ac:dyDescent="0.3">
      <c r="B3799" s="410" t="s">
        <v>1222</v>
      </c>
      <c r="C3799" s="232" t="s">
        <v>1223</v>
      </c>
      <c r="D3799" s="232"/>
      <c r="E3799" s="232"/>
      <c r="F3799" s="233"/>
      <c r="G3799" s="234"/>
      <c r="H3799" s="230"/>
      <c r="J3799" s="231"/>
      <c r="K3799" s="230"/>
      <c r="L3799" s="230"/>
    </row>
    <row r="3800" spans="2:12" x14ac:dyDescent="0.3">
      <c r="B3800" s="232" t="s">
        <v>1224</v>
      </c>
      <c r="C3800" s="235" t="s">
        <v>157</v>
      </c>
      <c r="D3800" s="411"/>
      <c r="E3800" s="412"/>
      <c r="F3800" s="233"/>
      <c r="G3800" s="234"/>
      <c r="H3800" s="230"/>
      <c r="I3800" s="230"/>
      <c r="J3800" s="231"/>
      <c r="K3800" s="230"/>
      <c r="L3800" s="230"/>
    </row>
    <row r="3801" spans="2:12" ht="16.2" customHeight="1" x14ac:dyDescent="0.3">
      <c r="B3801" s="232"/>
      <c r="C3801" s="236"/>
      <c r="D3801" s="237"/>
      <c r="E3801" s="238"/>
      <c r="F3801" s="239"/>
      <c r="G3801" s="240"/>
      <c r="H3801" s="230"/>
      <c r="I3801" s="230"/>
      <c r="J3801" s="231"/>
      <c r="K3801" s="230"/>
      <c r="L3801" s="230"/>
    </row>
    <row r="3802" spans="2:12" ht="33" customHeight="1" x14ac:dyDescent="0.3">
      <c r="B3802" s="413" t="s">
        <v>48</v>
      </c>
      <c r="C3802" s="236"/>
      <c r="D3802" s="237"/>
      <c r="E3802" s="238"/>
      <c r="F3802" s="238"/>
      <c r="G3802" s="238"/>
      <c r="H3802" s="230"/>
      <c r="I3802" s="230"/>
      <c r="J3802" s="231"/>
      <c r="K3802" s="230"/>
      <c r="L3802" s="230"/>
    </row>
    <row r="3803" spans="2:12" x14ac:dyDescent="0.3">
      <c r="B3803" s="235" t="s">
        <v>49</v>
      </c>
      <c r="C3803" s="235" t="s">
        <v>871</v>
      </c>
      <c r="D3803" s="232"/>
      <c r="E3803" s="232"/>
      <c r="F3803" s="241" t="s">
        <v>50</v>
      </c>
      <c r="G3803" s="242" t="s">
        <v>5</v>
      </c>
      <c r="H3803" s="230"/>
      <c r="I3803" s="230"/>
      <c r="J3803" s="231"/>
      <c r="K3803" s="230"/>
      <c r="L3803" s="230"/>
    </row>
    <row r="3804" spans="2:12" ht="15" thickBot="1" x14ac:dyDescent="0.35">
      <c r="B3804" s="235" t="s">
        <v>51</v>
      </c>
      <c r="C3804" s="235" t="s">
        <v>872</v>
      </c>
      <c r="D3804" s="235"/>
      <c r="E3804" s="235"/>
      <c r="F3804" s="235"/>
      <c r="G3804" s="235"/>
      <c r="H3804" s="235"/>
      <c r="I3804" s="235"/>
      <c r="J3804" s="235"/>
      <c r="K3804" s="230"/>
      <c r="L3804" s="230"/>
    </row>
    <row r="3805" spans="2:12" ht="15" thickTop="1" x14ac:dyDescent="0.3">
      <c r="B3805" s="414" t="s">
        <v>52</v>
      </c>
      <c r="C3805" s="243"/>
      <c r="D3805" s="244"/>
      <c r="E3805" s="245"/>
      <c r="F3805" s="246"/>
      <c r="G3805" s="247"/>
      <c r="H3805" s="396" t="s">
        <v>164</v>
      </c>
      <c r="I3805" s="397"/>
      <c r="J3805" s="397"/>
      <c r="K3805" s="397"/>
      <c r="L3805" s="398"/>
    </row>
    <row r="3806" spans="2:12" x14ac:dyDescent="0.3">
      <c r="B3806" s="415" t="s">
        <v>53</v>
      </c>
      <c r="C3806" s="248" t="s">
        <v>1</v>
      </c>
      <c r="D3806" s="249" t="s">
        <v>54</v>
      </c>
      <c r="E3806" s="250" t="s">
        <v>23</v>
      </c>
      <c r="F3806" s="250" t="s">
        <v>55</v>
      </c>
      <c r="G3806" s="251" t="s">
        <v>56</v>
      </c>
      <c r="H3806" s="416" t="s">
        <v>158</v>
      </c>
      <c r="I3806" s="417" t="s">
        <v>159</v>
      </c>
      <c r="J3806" s="417" t="s">
        <v>160</v>
      </c>
      <c r="K3806" s="417" t="s">
        <v>161</v>
      </c>
      <c r="L3806" s="418" t="s">
        <v>162</v>
      </c>
    </row>
    <row r="3807" spans="2:12" ht="37.950000000000003" customHeight="1" x14ac:dyDescent="0.3">
      <c r="B3807" s="252" t="s">
        <v>1361</v>
      </c>
      <c r="C3807" s="253">
        <v>1</v>
      </c>
      <c r="D3807" s="254">
        <v>5</v>
      </c>
      <c r="E3807" s="255">
        <v>5</v>
      </c>
      <c r="F3807" s="256">
        <v>1</v>
      </c>
      <c r="G3807" s="26">
        <v>5</v>
      </c>
      <c r="H3807" s="419">
        <v>4.6075899908401115E-2</v>
      </c>
      <c r="I3807" s="258" t="s">
        <v>1226</v>
      </c>
      <c r="J3807" s="339" t="s">
        <v>165</v>
      </c>
      <c r="K3807" s="420">
        <v>0.4</v>
      </c>
      <c r="L3807" s="421">
        <v>1.8430359963360447E-2</v>
      </c>
    </row>
    <row r="3808" spans="2:12" x14ac:dyDescent="0.3">
      <c r="B3808" s="422">
        <v>0</v>
      </c>
      <c r="C3808" s="253"/>
      <c r="D3808" s="254">
        <v>0</v>
      </c>
      <c r="E3808" s="255">
        <v>0</v>
      </c>
      <c r="F3808" s="256"/>
      <c r="G3808" s="26">
        <v>0</v>
      </c>
      <c r="H3808" s="419">
        <v>0</v>
      </c>
      <c r="I3808" s="258" t="s">
        <v>1227</v>
      </c>
      <c r="J3808" s="339">
        <v>0</v>
      </c>
      <c r="K3808" s="420">
        <v>0</v>
      </c>
      <c r="L3808" s="421">
        <v>0</v>
      </c>
    </row>
    <row r="3809" spans="2:13" x14ac:dyDescent="0.3">
      <c r="B3809" s="422">
        <v>0</v>
      </c>
      <c r="C3809" s="253"/>
      <c r="D3809" s="254">
        <v>0</v>
      </c>
      <c r="E3809" s="255">
        <v>0</v>
      </c>
      <c r="F3809" s="256"/>
      <c r="G3809" s="26">
        <v>0</v>
      </c>
      <c r="H3809" s="419">
        <v>0</v>
      </c>
      <c r="I3809" s="258" t="s">
        <v>1229</v>
      </c>
      <c r="J3809" s="339">
        <v>0</v>
      </c>
      <c r="K3809" s="420">
        <v>0</v>
      </c>
      <c r="L3809" s="421">
        <v>0</v>
      </c>
    </row>
    <row r="3810" spans="2:13" x14ac:dyDescent="0.3">
      <c r="B3810" s="422">
        <v>0</v>
      </c>
      <c r="C3810" s="253"/>
      <c r="D3810" s="254">
        <v>0</v>
      </c>
      <c r="E3810" s="255">
        <v>0</v>
      </c>
      <c r="F3810" s="256"/>
      <c r="G3810" s="26">
        <v>0</v>
      </c>
      <c r="H3810" s="419">
        <v>0</v>
      </c>
      <c r="I3810" s="258" t="s">
        <v>1230</v>
      </c>
      <c r="J3810" s="339">
        <v>0</v>
      </c>
      <c r="K3810" s="420">
        <v>0</v>
      </c>
      <c r="L3810" s="421">
        <v>0</v>
      </c>
    </row>
    <row r="3811" spans="2:13" x14ac:dyDescent="0.3">
      <c r="B3811" s="422"/>
      <c r="C3811" s="253"/>
      <c r="D3811" s="254"/>
      <c r="E3811" s="255"/>
      <c r="F3811" s="256"/>
      <c r="G3811" s="26">
        <v>0</v>
      </c>
      <c r="H3811" s="419">
        <v>0</v>
      </c>
      <c r="I3811" s="258"/>
      <c r="J3811" s="339"/>
      <c r="K3811" s="420"/>
      <c r="L3811" s="421">
        <v>0</v>
      </c>
    </row>
    <row r="3812" spans="2:13" x14ac:dyDescent="0.3">
      <c r="B3812" s="422" t="s">
        <v>73</v>
      </c>
      <c r="C3812" s="253"/>
      <c r="D3812" s="254">
        <v>0</v>
      </c>
      <c r="E3812" s="255">
        <v>0</v>
      </c>
      <c r="F3812" s="256"/>
      <c r="G3812" s="26">
        <v>1.65</v>
      </c>
      <c r="H3812" s="419">
        <v>1.5205046969772366E-2</v>
      </c>
      <c r="I3812" s="258" t="s">
        <v>1231</v>
      </c>
      <c r="J3812" s="61" t="s">
        <v>165</v>
      </c>
      <c r="K3812" s="100">
        <v>0.4</v>
      </c>
      <c r="L3812" s="101">
        <v>6.0820187879089471E-3</v>
      </c>
      <c r="M3812" s="62">
        <v>18</v>
      </c>
    </row>
    <row r="3813" spans="2:13" x14ac:dyDescent="0.3">
      <c r="B3813" s="422" t="s">
        <v>57</v>
      </c>
      <c r="C3813" s="253"/>
      <c r="D3813" s="259"/>
      <c r="E3813" s="255"/>
      <c r="F3813" s="256"/>
      <c r="G3813" s="260">
        <v>6.65</v>
      </c>
      <c r="H3813" s="425" t="s">
        <v>57</v>
      </c>
      <c r="I3813" s="261" t="s">
        <v>156</v>
      </c>
      <c r="J3813" s="262"/>
      <c r="K3813" s="426" t="s">
        <v>156</v>
      </c>
      <c r="L3813" s="427">
        <v>2.4512378751269395E-2</v>
      </c>
    </row>
    <row r="3814" spans="2:13" x14ac:dyDescent="0.3">
      <c r="B3814" s="428" t="s">
        <v>22</v>
      </c>
      <c r="C3814" s="263"/>
      <c r="D3814" s="264"/>
      <c r="E3814" s="265"/>
      <c r="F3814" s="266"/>
      <c r="G3814" s="267"/>
      <c r="H3814" s="429"/>
      <c r="I3814" s="268"/>
      <c r="J3814" s="269"/>
      <c r="K3814" s="430"/>
      <c r="L3814" s="270"/>
    </row>
    <row r="3815" spans="2:13" x14ac:dyDescent="0.3">
      <c r="B3815" s="431" t="s">
        <v>58</v>
      </c>
      <c r="C3815" s="271" t="s">
        <v>1</v>
      </c>
      <c r="D3815" s="329" t="s">
        <v>59</v>
      </c>
      <c r="E3815" s="272" t="s">
        <v>23</v>
      </c>
      <c r="F3815" s="272" t="s">
        <v>55</v>
      </c>
      <c r="G3815" s="273" t="s">
        <v>56</v>
      </c>
      <c r="H3815" s="416" t="s">
        <v>158</v>
      </c>
      <c r="I3815" s="417" t="s">
        <v>159</v>
      </c>
      <c r="J3815" s="417" t="s">
        <v>160</v>
      </c>
      <c r="K3815" s="432" t="s">
        <v>161</v>
      </c>
      <c r="L3815" s="418" t="s">
        <v>162</v>
      </c>
    </row>
    <row r="3816" spans="2:13" x14ac:dyDescent="0.3">
      <c r="B3816" s="8" t="s">
        <v>24</v>
      </c>
      <c r="C3816" s="25">
        <v>4</v>
      </c>
      <c r="D3816" s="3">
        <v>4.05</v>
      </c>
      <c r="E3816" s="26">
        <v>16.2</v>
      </c>
      <c r="F3816" s="26">
        <v>1</v>
      </c>
      <c r="G3816" s="26">
        <v>16.2</v>
      </c>
      <c r="H3816" s="433">
        <v>0.14928591570321958</v>
      </c>
      <c r="I3816" s="97"/>
      <c r="J3816" s="434" t="s">
        <v>163</v>
      </c>
      <c r="K3816" s="435">
        <v>1</v>
      </c>
      <c r="L3816" s="436">
        <v>0.14928591570321958</v>
      </c>
      <c r="M3816" s="62">
        <v>101</v>
      </c>
    </row>
    <row r="3817" spans="2:13" x14ac:dyDescent="0.3">
      <c r="B3817" s="8" t="s">
        <v>26</v>
      </c>
      <c r="C3817" s="25">
        <v>1</v>
      </c>
      <c r="D3817" s="3">
        <v>4.0999999999999996</v>
      </c>
      <c r="E3817" s="26">
        <v>4.0999999999999996</v>
      </c>
      <c r="F3817" s="26">
        <v>1</v>
      </c>
      <c r="G3817" s="26">
        <v>4.0999999999999996</v>
      </c>
      <c r="H3817" s="419">
        <v>3.7782237924888912E-2</v>
      </c>
      <c r="I3817" s="99"/>
      <c r="J3817" s="423" t="s">
        <v>163</v>
      </c>
      <c r="K3817" s="424">
        <v>1</v>
      </c>
      <c r="L3817" s="421">
        <v>3.7782237924888912E-2</v>
      </c>
      <c r="M3817" s="62">
        <v>104</v>
      </c>
    </row>
    <row r="3818" spans="2:13" x14ac:dyDescent="0.3">
      <c r="B3818" s="8" t="s">
        <v>69</v>
      </c>
      <c r="C3818" s="25">
        <v>0.1</v>
      </c>
      <c r="D3818" s="3">
        <v>4.55</v>
      </c>
      <c r="E3818" s="26">
        <v>0.45500000000000002</v>
      </c>
      <c r="F3818" s="27">
        <v>1</v>
      </c>
      <c r="G3818" s="26">
        <v>0.45500000000000002</v>
      </c>
      <c r="H3818" s="419">
        <v>4.1929068916645015E-3</v>
      </c>
      <c r="I3818" s="99"/>
      <c r="J3818" s="423" t="s">
        <v>163</v>
      </c>
      <c r="K3818" s="424">
        <v>1</v>
      </c>
      <c r="L3818" s="421">
        <v>4.1929068916645015E-3</v>
      </c>
      <c r="M3818" s="62">
        <v>113</v>
      </c>
    </row>
    <row r="3819" spans="2:13" x14ac:dyDescent="0.3">
      <c r="B3819" s="8" t="s">
        <v>150</v>
      </c>
      <c r="C3819" s="25">
        <v>2</v>
      </c>
      <c r="D3819" s="3">
        <v>4.0999999999999996</v>
      </c>
      <c r="E3819" s="26">
        <v>8.1999999999999993</v>
      </c>
      <c r="F3819" s="26">
        <v>1</v>
      </c>
      <c r="G3819" s="26">
        <v>8.1999999999999993</v>
      </c>
      <c r="H3819" s="419">
        <v>7.5564475849777824E-2</v>
      </c>
      <c r="I3819" s="99"/>
      <c r="J3819" s="423" t="s">
        <v>163</v>
      </c>
      <c r="K3819" s="424">
        <v>1</v>
      </c>
      <c r="L3819" s="421">
        <v>7.5564475849777824E-2</v>
      </c>
      <c r="M3819" s="62">
        <v>100</v>
      </c>
    </row>
    <row r="3820" spans="2:13" x14ac:dyDescent="0.3">
      <c r="B3820" s="8" t="s">
        <v>35</v>
      </c>
      <c r="C3820" s="25">
        <v>1</v>
      </c>
      <c r="D3820" s="3">
        <v>4.05</v>
      </c>
      <c r="E3820" s="26">
        <v>4.05</v>
      </c>
      <c r="F3820" s="26">
        <v>1</v>
      </c>
      <c r="G3820" s="26">
        <v>4.05</v>
      </c>
      <c r="H3820" s="419">
        <v>3.7321478925804896E-2</v>
      </c>
      <c r="I3820" s="99"/>
      <c r="J3820" s="423" t="s">
        <v>163</v>
      </c>
      <c r="K3820" s="424">
        <v>1</v>
      </c>
      <c r="L3820" s="421">
        <v>3.7321478925804896E-2</v>
      </c>
      <c r="M3820" s="62">
        <v>120</v>
      </c>
    </row>
    <row r="3821" spans="2:13" x14ac:dyDescent="0.3">
      <c r="B3821" s="422">
        <v>0</v>
      </c>
      <c r="C3821" s="253"/>
      <c r="D3821" s="254">
        <v>0</v>
      </c>
      <c r="E3821" s="255">
        <v>0</v>
      </c>
      <c r="F3821" s="255"/>
      <c r="G3821" s="26">
        <v>0</v>
      </c>
      <c r="H3821" s="437">
        <v>0</v>
      </c>
      <c r="I3821" s="258" t="s">
        <v>1230</v>
      </c>
      <c r="J3821" s="339">
        <v>0</v>
      </c>
      <c r="K3821" s="420">
        <v>0</v>
      </c>
      <c r="L3821" s="421">
        <v>0</v>
      </c>
    </row>
    <row r="3822" spans="2:13" x14ac:dyDescent="0.3">
      <c r="B3822" s="422">
        <v>0</v>
      </c>
      <c r="C3822" s="253"/>
      <c r="D3822" s="254">
        <v>0</v>
      </c>
      <c r="E3822" s="255">
        <v>0</v>
      </c>
      <c r="F3822" s="256"/>
      <c r="G3822" s="26">
        <v>0</v>
      </c>
      <c r="H3822" s="437">
        <v>0</v>
      </c>
      <c r="I3822" s="258" t="s">
        <v>1231</v>
      </c>
      <c r="J3822" s="339">
        <v>0</v>
      </c>
      <c r="K3822" s="420">
        <v>0</v>
      </c>
      <c r="L3822" s="421">
        <v>0</v>
      </c>
    </row>
    <row r="3823" spans="2:13" x14ac:dyDescent="0.3">
      <c r="B3823" s="422">
        <v>0</v>
      </c>
      <c r="C3823" s="253"/>
      <c r="D3823" s="254">
        <v>0</v>
      </c>
      <c r="E3823" s="255">
        <v>0</v>
      </c>
      <c r="F3823" s="256"/>
      <c r="G3823" s="257">
        <v>0</v>
      </c>
      <c r="H3823" s="437">
        <v>0</v>
      </c>
      <c r="I3823" s="258" t="s">
        <v>1237</v>
      </c>
      <c r="J3823" s="339">
        <v>0</v>
      </c>
      <c r="K3823" s="420">
        <v>0</v>
      </c>
      <c r="L3823" s="421">
        <v>0</v>
      </c>
    </row>
    <row r="3824" spans="2:13" x14ac:dyDescent="0.3">
      <c r="B3824" s="422">
        <v>0</v>
      </c>
      <c r="C3824" s="253"/>
      <c r="D3824" s="254">
        <v>0</v>
      </c>
      <c r="E3824" s="255">
        <v>0</v>
      </c>
      <c r="F3824" s="256"/>
      <c r="G3824" s="257">
        <v>0</v>
      </c>
      <c r="H3824" s="437">
        <v>0</v>
      </c>
      <c r="I3824" s="258" t="s">
        <v>1238</v>
      </c>
      <c r="J3824" s="339">
        <v>0</v>
      </c>
      <c r="K3824" s="420">
        <v>0</v>
      </c>
      <c r="L3824" s="421">
        <v>0</v>
      </c>
    </row>
    <row r="3825" spans="2:13" x14ac:dyDescent="0.3">
      <c r="B3825" s="422" t="s">
        <v>60</v>
      </c>
      <c r="C3825" s="253"/>
      <c r="D3825" s="259"/>
      <c r="E3825" s="255"/>
      <c r="F3825" s="256"/>
      <c r="G3825" s="260">
        <v>33.004999999999995</v>
      </c>
      <c r="H3825" s="438" t="s">
        <v>60</v>
      </c>
      <c r="I3825" s="261" t="s">
        <v>156</v>
      </c>
      <c r="J3825" s="262"/>
      <c r="K3825" s="426" t="s">
        <v>156</v>
      </c>
      <c r="L3825" s="439">
        <v>0.3041470152953557</v>
      </c>
    </row>
    <row r="3826" spans="2:13" x14ac:dyDescent="0.3">
      <c r="B3826" s="428" t="s">
        <v>38</v>
      </c>
      <c r="C3826" s="263"/>
      <c r="D3826" s="264"/>
      <c r="E3826" s="276"/>
      <c r="F3826" s="266"/>
      <c r="G3826" s="277"/>
      <c r="H3826" s="278"/>
      <c r="I3826" s="279"/>
      <c r="J3826" s="280"/>
      <c r="K3826" s="281"/>
      <c r="L3826" s="282"/>
    </row>
    <row r="3827" spans="2:13" x14ac:dyDescent="0.3">
      <c r="B3827" s="415" t="s">
        <v>53</v>
      </c>
      <c r="C3827" s="297"/>
      <c r="D3827" s="329" t="s">
        <v>0</v>
      </c>
      <c r="E3827" s="272" t="s">
        <v>1</v>
      </c>
      <c r="F3827" s="459" t="s">
        <v>61</v>
      </c>
      <c r="G3827" s="251" t="s">
        <v>56</v>
      </c>
      <c r="H3827" s="441" t="s">
        <v>158</v>
      </c>
      <c r="I3827" s="442" t="s">
        <v>159</v>
      </c>
      <c r="J3827" s="442" t="s">
        <v>160</v>
      </c>
      <c r="K3827" s="443" t="s">
        <v>161</v>
      </c>
      <c r="L3827" s="444" t="s">
        <v>162</v>
      </c>
    </row>
    <row r="3828" spans="2:13" x14ac:dyDescent="0.3">
      <c r="B3828" s="422" t="s">
        <v>1290</v>
      </c>
      <c r="C3828" s="289"/>
      <c r="D3828" s="290" t="s">
        <v>142</v>
      </c>
      <c r="E3828" s="291">
        <v>3.75</v>
      </c>
      <c r="F3828" s="292">
        <v>9</v>
      </c>
      <c r="G3828" s="26">
        <v>33.75</v>
      </c>
      <c r="H3828" s="419">
        <v>0.31101232438170751</v>
      </c>
      <c r="I3828" s="258" t="s">
        <v>1226</v>
      </c>
      <c r="J3828" s="339" t="s">
        <v>163</v>
      </c>
      <c r="K3828" s="420">
        <v>1</v>
      </c>
      <c r="L3828" s="421">
        <v>0.31101232438170751</v>
      </c>
    </row>
    <row r="3829" spans="2:13" x14ac:dyDescent="0.3">
      <c r="B3829" s="422" t="s">
        <v>1362</v>
      </c>
      <c r="C3829" s="289"/>
      <c r="D3829" s="290" t="s">
        <v>4</v>
      </c>
      <c r="E3829" s="291">
        <v>0.3</v>
      </c>
      <c r="F3829" s="292">
        <v>12</v>
      </c>
      <c r="G3829" s="26">
        <v>3.5999999999999996</v>
      </c>
      <c r="H3829" s="419">
        <v>3.3174647934048798E-2</v>
      </c>
      <c r="I3829" s="258"/>
      <c r="J3829" s="339" t="s">
        <v>163</v>
      </c>
      <c r="K3829" s="420">
        <v>1</v>
      </c>
      <c r="L3829" s="421">
        <v>3.3174647934048798E-2</v>
      </c>
    </row>
    <row r="3830" spans="2:13" x14ac:dyDescent="0.3">
      <c r="B3830" s="422" t="s">
        <v>80</v>
      </c>
      <c r="C3830" s="289"/>
      <c r="D3830" s="290" t="s">
        <v>4</v>
      </c>
      <c r="E3830" s="291">
        <v>0.5</v>
      </c>
      <c r="F3830" s="292">
        <v>12</v>
      </c>
      <c r="G3830" s="26">
        <v>6</v>
      </c>
      <c r="H3830" s="419">
        <v>5.5291079890081335E-2</v>
      </c>
      <c r="I3830" s="258"/>
      <c r="J3830" s="339" t="s">
        <v>163</v>
      </c>
      <c r="K3830" s="420">
        <v>1</v>
      </c>
      <c r="L3830" s="421">
        <v>5.5291079890081335E-2</v>
      </c>
    </row>
    <row r="3831" spans="2:13" x14ac:dyDescent="0.3">
      <c r="B3831" s="422" t="s">
        <v>40</v>
      </c>
      <c r="C3831" s="289"/>
      <c r="D3831" s="290" t="s">
        <v>4</v>
      </c>
      <c r="E3831" s="291">
        <v>0.12</v>
      </c>
      <c r="F3831" s="292">
        <v>0.16</v>
      </c>
      <c r="G3831" s="26">
        <v>1.9199999999999998E-2</v>
      </c>
      <c r="H3831" s="419">
        <v>1.7693145564826024E-4</v>
      </c>
      <c r="I3831" s="258"/>
      <c r="J3831" s="339" t="s">
        <v>163</v>
      </c>
      <c r="K3831" s="420">
        <v>1</v>
      </c>
      <c r="L3831" s="421">
        <v>1.7693145564826024E-4</v>
      </c>
    </row>
    <row r="3832" spans="2:13" x14ac:dyDescent="0.3">
      <c r="B3832" s="448" t="s">
        <v>1363</v>
      </c>
      <c r="C3832" s="447"/>
      <c r="D3832" s="290" t="s">
        <v>5</v>
      </c>
      <c r="E3832" s="291">
        <v>1.2</v>
      </c>
      <c r="F3832" s="292">
        <v>2.7</v>
      </c>
      <c r="G3832" s="26">
        <v>3.24</v>
      </c>
      <c r="H3832" s="419">
        <v>2.9857183140643923E-2</v>
      </c>
      <c r="I3832" s="258" t="s">
        <v>1227</v>
      </c>
      <c r="J3832" s="339" t="s">
        <v>163</v>
      </c>
      <c r="K3832" s="420">
        <v>1</v>
      </c>
      <c r="L3832" s="421">
        <v>2.9857183140643923E-2</v>
      </c>
    </row>
    <row r="3833" spans="2:13" x14ac:dyDescent="0.3">
      <c r="B3833" s="446" t="s">
        <v>1364</v>
      </c>
      <c r="C3833" s="447"/>
      <c r="D3833" s="290" t="s">
        <v>2</v>
      </c>
      <c r="E3833" s="291">
        <v>2.4</v>
      </c>
      <c r="F3833" s="292">
        <v>0.44</v>
      </c>
      <c r="G3833" s="26">
        <v>1.056</v>
      </c>
      <c r="H3833" s="419">
        <v>9.7312300606543153E-3</v>
      </c>
      <c r="I3833" s="258" t="s">
        <v>1228</v>
      </c>
      <c r="J3833" s="339" t="s">
        <v>163</v>
      </c>
      <c r="K3833" s="420">
        <v>1</v>
      </c>
      <c r="L3833" s="421">
        <v>9.7312300606543153E-3</v>
      </c>
    </row>
    <row r="3834" spans="2:13" x14ac:dyDescent="0.3">
      <c r="B3834" s="410" t="s">
        <v>1365</v>
      </c>
      <c r="C3834" s="410"/>
      <c r="D3834" s="290" t="s">
        <v>78</v>
      </c>
      <c r="E3834" s="291">
        <v>0.08</v>
      </c>
      <c r="F3834" s="292">
        <v>2.65</v>
      </c>
      <c r="G3834" s="26">
        <v>0.21199999999999999</v>
      </c>
      <c r="H3834" s="419">
        <v>1.953618156116207E-3</v>
      </c>
      <c r="I3834" s="258"/>
      <c r="J3834" s="339" t="s">
        <v>163</v>
      </c>
      <c r="K3834" s="420">
        <v>1</v>
      </c>
      <c r="L3834" s="421">
        <v>1.953618156116207E-3</v>
      </c>
    </row>
    <row r="3835" spans="2:13" x14ac:dyDescent="0.3">
      <c r="B3835" s="410" t="s">
        <v>1366</v>
      </c>
      <c r="C3835" s="410"/>
      <c r="D3835" s="290" t="s">
        <v>78</v>
      </c>
      <c r="E3835" s="291">
        <v>0.75</v>
      </c>
      <c r="F3835" s="292">
        <v>5.3</v>
      </c>
      <c r="G3835" s="26">
        <v>3.9749999999999996</v>
      </c>
      <c r="H3835" s="419">
        <v>3.663034042717888E-2</v>
      </c>
      <c r="I3835" s="258"/>
      <c r="J3835" s="339" t="s">
        <v>163</v>
      </c>
      <c r="K3835" s="420">
        <v>1</v>
      </c>
      <c r="L3835" s="421">
        <v>3.663034042717888E-2</v>
      </c>
    </row>
    <row r="3836" spans="2:13" x14ac:dyDescent="0.3">
      <c r="B3836" s="410" t="s">
        <v>1367</v>
      </c>
      <c r="C3836" s="447"/>
      <c r="D3836" s="290" t="s">
        <v>2</v>
      </c>
      <c r="E3836" s="291">
        <v>2.8</v>
      </c>
      <c r="F3836" s="292">
        <v>4.3499999999999996</v>
      </c>
      <c r="G3836" s="26">
        <v>12.179999999999998</v>
      </c>
      <c r="H3836" s="419">
        <v>0.11224089217686509</v>
      </c>
      <c r="I3836" s="258"/>
      <c r="J3836" s="339" t="s">
        <v>163</v>
      </c>
      <c r="K3836" s="420">
        <v>0.4</v>
      </c>
      <c r="L3836" s="421">
        <v>4.4896356870746036E-2</v>
      </c>
      <c r="M3836" s="409" t="s">
        <v>1244</v>
      </c>
    </row>
    <row r="3837" spans="2:13" x14ac:dyDescent="0.3">
      <c r="B3837" s="410" t="s">
        <v>1368</v>
      </c>
      <c r="C3837" s="410"/>
      <c r="D3837" s="290" t="s">
        <v>78</v>
      </c>
      <c r="E3837" s="291">
        <v>4.32</v>
      </c>
      <c r="F3837" s="292">
        <v>1.07</v>
      </c>
      <c r="G3837" s="26">
        <v>4.6224000000000007</v>
      </c>
      <c r="H3837" s="419">
        <v>4.2596247947318665E-2</v>
      </c>
      <c r="I3837" s="258"/>
      <c r="J3837" s="339" t="s">
        <v>163</v>
      </c>
      <c r="K3837" s="420">
        <v>1</v>
      </c>
      <c r="L3837" s="421">
        <v>4.2596247947318665E-2</v>
      </c>
      <c r="M3837" s="409" t="s">
        <v>1358</v>
      </c>
    </row>
    <row r="3838" spans="2:13" x14ac:dyDescent="0.3">
      <c r="B3838" s="422" t="s">
        <v>89</v>
      </c>
      <c r="C3838" s="289"/>
      <c r="D3838" s="290" t="s">
        <v>78</v>
      </c>
      <c r="E3838" s="291">
        <v>0.1</v>
      </c>
      <c r="F3838" s="292">
        <v>2.0699999999999998</v>
      </c>
      <c r="G3838" s="26">
        <v>0.20699999999999999</v>
      </c>
      <c r="H3838" s="419">
        <v>1.907542256207806E-3</v>
      </c>
      <c r="I3838" s="258" t="s">
        <v>1229</v>
      </c>
      <c r="J3838" s="339" t="s">
        <v>163</v>
      </c>
      <c r="K3838" s="420">
        <v>1</v>
      </c>
      <c r="L3838" s="421">
        <v>1.907542256207806E-3</v>
      </c>
    </row>
    <row r="3839" spans="2:13" x14ac:dyDescent="0.3">
      <c r="B3839" s="422"/>
      <c r="C3839" s="289"/>
      <c r="D3839" s="290"/>
      <c r="E3839" s="291"/>
      <c r="F3839" s="292"/>
      <c r="G3839" s="26">
        <v>0</v>
      </c>
      <c r="H3839" s="419">
        <v>0</v>
      </c>
      <c r="I3839" s="258"/>
      <c r="J3839" s="339"/>
      <c r="K3839" s="420"/>
      <c r="L3839" s="421">
        <v>0</v>
      </c>
    </row>
    <row r="3840" spans="2:13" x14ac:dyDescent="0.3">
      <c r="B3840" s="422"/>
      <c r="C3840" s="289"/>
      <c r="D3840" s="290"/>
      <c r="E3840" s="291"/>
      <c r="F3840" s="292"/>
      <c r="G3840" s="26">
        <v>0</v>
      </c>
      <c r="H3840" s="419">
        <v>0</v>
      </c>
      <c r="I3840" s="258"/>
      <c r="J3840" s="339"/>
      <c r="K3840" s="420"/>
      <c r="L3840" s="421">
        <v>0</v>
      </c>
    </row>
    <row r="3841" spans="2:12" x14ac:dyDescent="0.3">
      <c r="B3841" s="422"/>
      <c r="C3841" s="289"/>
      <c r="D3841" s="290"/>
      <c r="E3841" s="291"/>
      <c r="F3841" s="292"/>
      <c r="G3841" s="26">
        <v>0</v>
      </c>
      <c r="H3841" s="419">
        <v>0</v>
      </c>
      <c r="I3841" s="258"/>
      <c r="J3841" s="339"/>
      <c r="K3841" s="420"/>
      <c r="L3841" s="421">
        <v>0</v>
      </c>
    </row>
    <row r="3842" spans="2:12" x14ac:dyDescent="0.3">
      <c r="B3842" s="422"/>
      <c r="C3842" s="289"/>
      <c r="D3842" s="290"/>
      <c r="E3842" s="291"/>
      <c r="F3842" s="292"/>
      <c r="G3842" s="26">
        <v>0</v>
      </c>
      <c r="H3842" s="419">
        <v>0</v>
      </c>
      <c r="I3842" s="258"/>
      <c r="J3842" s="339"/>
      <c r="K3842" s="420"/>
      <c r="L3842" s="421">
        <v>0</v>
      </c>
    </row>
    <row r="3843" spans="2:12" x14ac:dyDescent="0.3">
      <c r="B3843" s="448"/>
      <c r="C3843" s="447"/>
      <c r="D3843" s="290"/>
      <c r="E3843" s="291"/>
      <c r="F3843" s="292"/>
      <c r="G3843" s="26">
        <v>0</v>
      </c>
      <c r="H3843" s="419">
        <v>0</v>
      </c>
      <c r="I3843" s="258" t="s">
        <v>1230</v>
      </c>
      <c r="J3843" s="339"/>
      <c r="K3843" s="420"/>
      <c r="L3843" s="421">
        <v>0</v>
      </c>
    </row>
    <row r="3844" spans="2:12" x14ac:dyDescent="0.3">
      <c r="B3844" s="449" t="s">
        <v>62</v>
      </c>
      <c r="C3844" s="293"/>
      <c r="D3844" s="294"/>
      <c r="E3844" s="295"/>
      <c r="F3844" s="296"/>
      <c r="G3844" s="260">
        <v>68.861599999999996</v>
      </c>
      <c r="H3844" s="438" t="s">
        <v>62</v>
      </c>
      <c r="I3844" s="261" t="s">
        <v>156</v>
      </c>
      <c r="J3844" s="262"/>
      <c r="K3844" s="426" t="s">
        <v>156</v>
      </c>
      <c r="L3844" s="439">
        <v>0.5672275025203517</v>
      </c>
    </row>
    <row r="3845" spans="2:12" x14ac:dyDescent="0.3">
      <c r="B3845" s="428" t="s">
        <v>63</v>
      </c>
      <c r="C3845" s="263"/>
      <c r="D3845" s="264"/>
      <c r="E3845" s="265"/>
      <c r="F3845" s="266"/>
      <c r="G3845" s="277"/>
      <c r="H3845" s="278"/>
      <c r="I3845" s="279"/>
      <c r="J3845" s="280"/>
      <c r="K3845" s="281"/>
      <c r="L3845" s="282">
        <v>0</v>
      </c>
    </row>
    <row r="3846" spans="2:12" x14ac:dyDescent="0.3">
      <c r="B3846" s="415" t="s">
        <v>53</v>
      </c>
      <c r="C3846" s="297"/>
      <c r="D3846" s="249" t="s">
        <v>0</v>
      </c>
      <c r="E3846" s="250" t="s">
        <v>1</v>
      </c>
      <c r="F3846" s="272" t="s">
        <v>61</v>
      </c>
      <c r="G3846" s="285" t="s">
        <v>56</v>
      </c>
      <c r="H3846" s="441" t="s">
        <v>158</v>
      </c>
      <c r="I3846" s="442" t="s">
        <v>159</v>
      </c>
      <c r="J3846" s="442" t="s">
        <v>160</v>
      </c>
      <c r="K3846" s="443" t="s">
        <v>161</v>
      </c>
      <c r="L3846" s="444" t="s">
        <v>162</v>
      </c>
    </row>
    <row r="3847" spans="2:12" x14ac:dyDescent="0.3">
      <c r="B3847" s="422">
        <v>0</v>
      </c>
      <c r="C3847" s="289"/>
      <c r="D3847" s="254">
        <v>0</v>
      </c>
      <c r="E3847" s="255"/>
      <c r="F3847" s="292"/>
      <c r="G3847" s="288">
        <v>0</v>
      </c>
      <c r="H3847" s="450">
        <v>0</v>
      </c>
      <c r="I3847" s="275" t="s">
        <v>1232</v>
      </c>
      <c r="J3847" s="451">
        <v>0</v>
      </c>
      <c r="K3847" s="452">
        <v>0</v>
      </c>
      <c r="L3847" s="453">
        <v>0</v>
      </c>
    </row>
    <row r="3848" spans="2:12" x14ac:dyDescent="0.3">
      <c r="B3848" s="422">
        <v>0</v>
      </c>
      <c r="C3848" s="289"/>
      <c r="D3848" s="254">
        <v>0</v>
      </c>
      <c r="E3848" s="255"/>
      <c r="F3848" s="292"/>
      <c r="G3848" s="257">
        <v>0</v>
      </c>
      <c r="H3848" s="437">
        <v>0</v>
      </c>
      <c r="I3848" s="258" t="s">
        <v>1226</v>
      </c>
      <c r="J3848" s="339">
        <v>0</v>
      </c>
      <c r="K3848" s="420">
        <v>0</v>
      </c>
      <c r="L3848" s="454">
        <v>0</v>
      </c>
    </row>
    <row r="3849" spans="2:12" x14ac:dyDescent="0.3">
      <c r="B3849" s="422">
        <v>0</v>
      </c>
      <c r="C3849" s="289"/>
      <c r="D3849" s="254">
        <v>0</v>
      </c>
      <c r="E3849" s="255"/>
      <c r="F3849" s="292"/>
      <c r="G3849" s="257">
        <v>0</v>
      </c>
      <c r="H3849" s="437">
        <v>0</v>
      </c>
      <c r="I3849" s="258" t="s">
        <v>1229</v>
      </c>
      <c r="J3849" s="339">
        <v>0</v>
      </c>
      <c r="K3849" s="420">
        <v>0</v>
      </c>
      <c r="L3849" s="454">
        <v>0</v>
      </c>
    </row>
    <row r="3850" spans="2:12" ht="15" thickBot="1" x14ac:dyDescent="0.35">
      <c r="B3850" s="455" t="s">
        <v>64</v>
      </c>
      <c r="C3850" s="298"/>
      <c r="D3850" s="299"/>
      <c r="E3850" s="300"/>
      <c r="F3850" s="301"/>
      <c r="G3850" s="288">
        <v>0</v>
      </c>
      <c r="H3850" s="438" t="s">
        <v>64</v>
      </c>
      <c r="I3850" s="261" t="s">
        <v>156</v>
      </c>
      <c r="J3850" s="262"/>
      <c r="K3850" s="426" t="s">
        <v>156</v>
      </c>
      <c r="L3850" s="439">
        <v>0</v>
      </c>
    </row>
    <row r="3851" spans="2:12" x14ac:dyDescent="0.3">
      <c r="B3851" s="235"/>
      <c r="C3851" s="302"/>
      <c r="D3851" s="303" t="s">
        <v>65</v>
      </c>
      <c r="E3851" s="304"/>
      <c r="F3851" s="305"/>
      <c r="G3851" s="306">
        <v>108.5166</v>
      </c>
      <c r="H3851" s="307"/>
      <c r="I3851" s="308"/>
      <c r="J3851" s="309"/>
      <c r="K3851" s="308"/>
      <c r="L3851" s="310"/>
    </row>
    <row r="3852" spans="2:12" x14ac:dyDescent="0.3">
      <c r="B3852" s="232"/>
      <c r="C3852" s="302"/>
      <c r="D3852" s="311" t="s">
        <v>7</v>
      </c>
      <c r="E3852" s="312"/>
      <c r="F3852" s="313">
        <v>0.1</v>
      </c>
      <c r="G3852" s="73">
        <v>10.852</v>
      </c>
      <c r="H3852" s="314"/>
      <c r="I3852" s="315"/>
      <c r="J3852" s="316"/>
      <c r="K3852" s="456"/>
      <c r="L3852" s="317"/>
    </row>
    <row r="3853" spans="2:12" x14ac:dyDescent="0.3">
      <c r="B3853" s="232"/>
      <c r="C3853" s="302"/>
      <c r="D3853" s="311" t="s">
        <v>8</v>
      </c>
      <c r="E3853" s="312"/>
      <c r="F3853" s="313">
        <v>0.1</v>
      </c>
      <c r="G3853" s="73">
        <v>10.852</v>
      </c>
      <c r="H3853" s="314"/>
      <c r="I3853" s="315"/>
      <c r="J3853" s="316"/>
      <c r="K3853" s="456"/>
      <c r="L3853" s="317"/>
    </row>
    <row r="3854" spans="2:12" x14ac:dyDescent="0.3">
      <c r="C3854" s="302"/>
      <c r="D3854" s="318" t="s">
        <v>67</v>
      </c>
      <c r="E3854" s="319"/>
      <c r="F3854" s="305"/>
      <c r="G3854" s="76">
        <v>130.221</v>
      </c>
      <c r="H3854" s="314"/>
      <c r="I3854" s="315"/>
      <c r="J3854" s="316"/>
      <c r="K3854" s="456"/>
      <c r="L3854" s="317"/>
    </row>
    <row r="3855" spans="2:12" ht="15" thickBot="1" x14ac:dyDescent="0.35">
      <c r="B3855" s="232" t="s">
        <v>66</v>
      </c>
      <c r="C3855" s="302"/>
      <c r="D3855" s="320" t="s">
        <v>68</v>
      </c>
      <c r="E3855" s="321"/>
      <c r="F3855" s="322"/>
      <c r="G3855" s="78">
        <v>130.22</v>
      </c>
      <c r="H3855" s="323">
        <v>1</v>
      </c>
      <c r="I3855" s="324"/>
      <c r="J3855" s="325"/>
      <c r="K3855" s="457"/>
      <c r="L3855" s="326">
        <v>0.89588689656697684</v>
      </c>
    </row>
    <row r="3856" spans="2:12" x14ac:dyDescent="0.3">
      <c r="B3856" s="232"/>
      <c r="C3856" s="302"/>
      <c r="D3856" s="219"/>
      <c r="E3856" s="327"/>
      <c r="F3856" s="241"/>
      <c r="G3856" s="327"/>
      <c r="H3856" s="230"/>
      <c r="I3856" s="230"/>
      <c r="J3856" s="231"/>
      <c r="K3856" s="230"/>
      <c r="L3856" s="230"/>
    </row>
    <row r="3857" spans="2:12" x14ac:dyDescent="0.3">
      <c r="B3857" s="232"/>
      <c r="C3857" s="232"/>
      <c r="D3857" s="219"/>
      <c r="E3857" s="327"/>
      <c r="F3857" s="241"/>
      <c r="G3857" s="327"/>
      <c r="H3857" s="230"/>
      <c r="I3857" s="230"/>
      <c r="J3857" s="231"/>
      <c r="K3857" s="230"/>
      <c r="L3857" s="230"/>
    </row>
    <row r="3858" spans="2:12" x14ac:dyDescent="0.3">
      <c r="J3858" s="226"/>
    </row>
    <row r="3859" spans="2:12" x14ac:dyDescent="0.3">
      <c r="J3859" s="226"/>
    </row>
    <row r="3860" spans="2:12" x14ac:dyDescent="0.3">
      <c r="J3860" s="226"/>
    </row>
    <row r="3861" spans="2:12" x14ac:dyDescent="0.3">
      <c r="J3861" s="226"/>
    </row>
    <row r="3862" spans="2:12" x14ac:dyDescent="0.3">
      <c r="J3862" s="226"/>
    </row>
    <row r="3865" spans="2:12" ht="37.200000000000003" customHeight="1" x14ac:dyDescent="0.3">
      <c r="B3865" s="710" t="s">
        <v>1809</v>
      </c>
      <c r="C3865" s="710"/>
      <c r="D3865" s="710"/>
      <c r="E3865" s="710"/>
      <c r="F3865" s="710"/>
      <c r="G3865" s="710"/>
      <c r="H3865" s="710"/>
      <c r="I3865" s="710"/>
      <c r="J3865" s="710"/>
      <c r="K3865" s="710"/>
      <c r="L3865" s="710"/>
    </row>
    <row r="3866" spans="2:12" x14ac:dyDescent="0.3">
      <c r="B3866" s="227"/>
      <c r="C3866" s="227"/>
      <c r="D3866" s="228"/>
      <c r="E3866" s="229"/>
      <c r="F3866" s="229"/>
      <c r="G3866" s="229"/>
      <c r="H3866" s="230"/>
      <c r="I3866" s="230"/>
      <c r="J3866" s="231"/>
      <c r="K3866" s="230"/>
      <c r="L3866" s="230"/>
    </row>
    <row r="3867" spans="2:12" x14ac:dyDescent="0.3">
      <c r="B3867" s="410" t="s">
        <v>1222</v>
      </c>
      <c r="C3867" s="232" t="s">
        <v>1223</v>
      </c>
      <c r="D3867" s="232"/>
      <c r="E3867" s="232"/>
      <c r="F3867" s="233"/>
      <c r="G3867" s="234"/>
      <c r="H3867" s="230"/>
      <c r="J3867" s="231"/>
      <c r="K3867" s="230"/>
      <c r="L3867" s="230"/>
    </row>
    <row r="3868" spans="2:12" x14ac:dyDescent="0.3">
      <c r="B3868" s="232" t="s">
        <v>1224</v>
      </c>
      <c r="C3868" s="235" t="s">
        <v>157</v>
      </c>
      <c r="D3868" s="411"/>
      <c r="E3868" s="412"/>
      <c r="F3868" s="233"/>
      <c r="G3868" s="234"/>
      <c r="H3868" s="230"/>
      <c r="I3868" s="230"/>
      <c r="J3868" s="231"/>
      <c r="K3868" s="230"/>
      <c r="L3868" s="230"/>
    </row>
    <row r="3869" spans="2:12" x14ac:dyDescent="0.3">
      <c r="B3869" s="232"/>
      <c r="C3869" s="236"/>
      <c r="D3869" s="237"/>
      <c r="E3869" s="238"/>
      <c r="F3869" s="239"/>
      <c r="G3869" s="240"/>
      <c r="H3869" s="230"/>
      <c r="I3869" s="230"/>
      <c r="J3869" s="231"/>
      <c r="K3869" s="230"/>
      <c r="L3869" s="230"/>
    </row>
    <row r="3870" spans="2:12" ht="33" customHeight="1" x14ac:dyDescent="0.3">
      <c r="B3870" s="413" t="s">
        <v>48</v>
      </c>
      <c r="C3870" s="236"/>
      <c r="D3870" s="237"/>
      <c r="E3870" s="238"/>
      <c r="F3870" s="238"/>
      <c r="G3870" s="238"/>
      <c r="H3870" s="230"/>
      <c r="I3870" s="230"/>
      <c r="J3870" s="231"/>
      <c r="K3870" s="230"/>
      <c r="L3870" s="230"/>
    </row>
    <row r="3871" spans="2:12" x14ac:dyDescent="0.3">
      <c r="B3871" s="235" t="s">
        <v>49</v>
      </c>
      <c r="C3871" s="235" t="s">
        <v>977</v>
      </c>
      <c r="D3871" s="232"/>
      <c r="E3871" s="232"/>
      <c r="F3871" s="241" t="s">
        <v>50</v>
      </c>
      <c r="G3871" s="242" t="s">
        <v>5</v>
      </c>
      <c r="H3871" s="230"/>
      <c r="I3871" s="230"/>
      <c r="J3871" s="231"/>
      <c r="K3871" s="230"/>
      <c r="L3871" s="230"/>
    </row>
    <row r="3872" spans="2:12" ht="25.5" customHeight="1" thickBot="1" x14ac:dyDescent="0.35">
      <c r="B3872" s="235" t="s">
        <v>51</v>
      </c>
      <c r="C3872" s="235" t="s">
        <v>978</v>
      </c>
      <c r="D3872" s="235"/>
      <c r="E3872" s="235"/>
      <c r="F3872" s="235"/>
      <c r="G3872" s="235"/>
      <c r="H3872" s="235"/>
      <c r="I3872" s="235"/>
      <c r="J3872" s="235"/>
      <c r="K3872" s="230"/>
      <c r="L3872" s="230"/>
    </row>
    <row r="3873" spans="2:13" ht="15" thickTop="1" x14ac:dyDescent="0.3">
      <c r="B3873" s="414" t="s">
        <v>52</v>
      </c>
      <c r="C3873" s="243"/>
      <c r="D3873" s="244"/>
      <c r="E3873" s="245"/>
      <c r="F3873" s="246"/>
      <c r="G3873" s="247"/>
      <c r="H3873" s="396" t="s">
        <v>164</v>
      </c>
      <c r="I3873" s="397"/>
      <c r="J3873" s="397"/>
      <c r="K3873" s="397"/>
      <c r="L3873" s="398"/>
    </row>
    <row r="3874" spans="2:13" x14ac:dyDescent="0.3">
      <c r="B3874" s="415" t="s">
        <v>53</v>
      </c>
      <c r="C3874" s="248" t="s">
        <v>1</v>
      </c>
      <c r="D3874" s="249" t="s">
        <v>54</v>
      </c>
      <c r="E3874" s="250" t="s">
        <v>23</v>
      </c>
      <c r="F3874" s="250" t="s">
        <v>55</v>
      </c>
      <c r="G3874" s="251" t="s">
        <v>56</v>
      </c>
      <c r="H3874" s="416" t="s">
        <v>158</v>
      </c>
      <c r="I3874" s="417" t="s">
        <v>159</v>
      </c>
      <c r="J3874" s="417" t="s">
        <v>160</v>
      </c>
      <c r="K3874" s="417" t="s">
        <v>161</v>
      </c>
      <c r="L3874" s="418" t="s">
        <v>162</v>
      </c>
    </row>
    <row r="3875" spans="2:13" x14ac:dyDescent="0.3">
      <c r="B3875" s="252" t="s">
        <v>153</v>
      </c>
      <c r="C3875" s="253">
        <v>1</v>
      </c>
      <c r="D3875" s="254">
        <v>5</v>
      </c>
      <c r="E3875" s="255">
        <v>5</v>
      </c>
      <c r="F3875" s="256">
        <v>1</v>
      </c>
      <c r="G3875" s="26">
        <v>5</v>
      </c>
      <c r="H3875" s="419">
        <v>4.2963668203620291E-2</v>
      </c>
      <c r="I3875" s="258" t="s">
        <v>1226</v>
      </c>
      <c r="J3875" s="339" t="s">
        <v>165</v>
      </c>
      <c r="K3875" s="420">
        <v>0.4</v>
      </c>
      <c r="L3875" s="421">
        <v>1.7185467281448118E-2</v>
      </c>
    </row>
    <row r="3876" spans="2:13" ht="37.200000000000003" customHeight="1" x14ac:dyDescent="0.3">
      <c r="B3876" s="422">
        <v>0</v>
      </c>
      <c r="C3876" s="253"/>
      <c r="D3876" s="254">
        <v>0</v>
      </c>
      <c r="E3876" s="255">
        <v>0</v>
      </c>
      <c r="F3876" s="256"/>
      <c r="G3876" s="26">
        <v>0</v>
      </c>
      <c r="H3876" s="419">
        <v>0</v>
      </c>
      <c r="I3876" s="258" t="s">
        <v>1227</v>
      </c>
      <c r="J3876" s="339">
        <v>0</v>
      </c>
      <c r="K3876" s="420">
        <v>0</v>
      </c>
      <c r="L3876" s="421">
        <v>0</v>
      </c>
    </row>
    <row r="3877" spans="2:13" x14ac:dyDescent="0.3">
      <c r="B3877" s="422">
        <v>0</v>
      </c>
      <c r="C3877" s="253"/>
      <c r="D3877" s="254">
        <v>0</v>
      </c>
      <c r="E3877" s="255">
        <v>0</v>
      </c>
      <c r="F3877" s="256"/>
      <c r="G3877" s="26">
        <v>0</v>
      </c>
      <c r="H3877" s="419">
        <v>0</v>
      </c>
      <c r="I3877" s="258" t="s">
        <v>1228</v>
      </c>
      <c r="J3877" s="339">
        <v>0</v>
      </c>
      <c r="K3877" s="420">
        <v>0</v>
      </c>
      <c r="L3877" s="421">
        <v>0</v>
      </c>
    </row>
    <row r="3878" spans="2:13" x14ac:dyDescent="0.3">
      <c r="B3878" s="422">
        <v>0</v>
      </c>
      <c r="C3878" s="253"/>
      <c r="D3878" s="254">
        <v>0</v>
      </c>
      <c r="E3878" s="255">
        <v>0</v>
      </c>
      <c r="F3878" s="256"/>
      <c r="G3878" s="26">
        <v>0</v>
      </c>
      <c r="H3878" s="419">
        <v>0</v>
      </c>
      <c r="I3878" s="258" t="s">
        <v>1229</v>
      </c>
      <c r="J3878" s="339">
        <v>0</v>
      </c>
      <c r="K3878" s="420">
        <v>0</v>
      </c>
      <c r="L3878" s="421">
        <v>0</v>
      </c>
    </row>
    <row r="3879" spans="2:13" x14ac:dyDescent="0.3">
      <c r="B3879" s="422">
        <v>0</v>
      </c>
      <c r="C3879" s="253"/>
      <c r="D3879" s="254">
        <v>0</v>
      </c>
      <c r="E3879" s="255">
        <v>0</v>
      </c>
      <c r="F3879" s="256"/>
      <c r="G3879" s="26">
        <v>0</v>
      </c>
      <c r="H3879" s="419">
        <v>0</v>
      </c>
      <c r="I3879" s="258" t="s">
        <v>1230</v>
      </c>
      <c r="J3879" s="339">
        <v>0</v>
      </c>
      <c r="K3879" s="420">
        <v>0</v>
      </c>
      <c r="L3879" s="421">
        <v>0</v>
      </c>
    </row>
    <row r="3880" spans="2:13" x14ac:dyDescent="0.3">
      <c r="B3880" s="422" t="s">
        <v>73</v>
      </c>
      <c r="C3880" s="253"/>
      <c r="D3880" s="254">
        <v>0</v>
      </c>
      <c r="E3880" s="255">
        <v>0</v>
      </c>
      <c r="F3880" s="256"/>
      <c r="G3880" s="26">
        <v>1.65</v>
      </c>
      <c r="H3880" s="419">
        <v>1.4178010507194696E-2</v>
      </c>
      <c r="I3880" s="258" t="s">
        <v>1231</v>
      </c>
      <c r="J3880" s="61" t="s">
        <v>165</v>
      </c>
      <c r="K3880" s="100">
        <v>0.4</v>
      </c>
      <c r="L3880" s="101">
        <v>5.6712042028778786E-3</v>
      </c>
      <c r="M3880" s="62">
        <v>18</v>
      </c>
    </row>
    <row r="3881" spans="2:13" x14ac:dyDescent="0.3">
      <c r="B3881" s="422" t="s">
        <v>57</v>
      </c>
      <c r="C3881" s="253"/>
      <c r="D3881" s="259"/>
      <c r="E3881" s="255"/>
      <c r="F3881" s="256"/>
      <c r="G3881" s="260">
        <v>6.65</v>
      </c>
      <c r="H3881" s="425" t="s">
        <v>57</v>
      </c>
      <c r="I3881" s="261" t="s">
        <v>156</v>
      </c>
      <c r="J3881" s="262"/>
      <c r="K3881" s="426" t="s">
        <v>156</v>
      </c>
      <c r="L3881" s="427">
        <v>2.2856671484325998E-2</v>
      </c>
    </row>
    <row r="3882" spans="2:13" x14ac:dyDescent="0.3">
      <c r="B3882" s="428" t="s">
        <v>22</v>
      </c>
      <c r="C3882" s="263"/>
      <c r="D3882" s="264"/>
      <c r="E3882" s="265"/>
      <c r="F3882" s="266"/>
      <c r="G3882" s="267"/>
      <c r="H3882" s="429"/>
      <c r="I3882" s="268"/>
      <c r="J3882" s="269"/>
      <c r="K3882" s="430"/>
      <c r="L3882" s="270"/>
    </row>
    <row r="3883" spans="2:13" x14ac:dyDescent="0.3">
      <c r="B3883" s="431" t="s">
        <v>58</v>
      </c>
      <c r="C3883" s="271" t="s">
        <v>1</v>
      </c>
      <c r="D3883" s="329" t="s">
        <v>59</v>
      </c>
      <c r="E3883" s="272" t="s">
        <v>23</v>
      </c>
      <c r="F3883" s="272" t="s">
        <v>55</v>
      </c>
      <c r="G3883" s="273" t="s">
        <v>56</v>
      </c>
      <c r="H3883" s="416" t="s">
        <v>158</v>
      </c>
      <c r="I3883" s="417" t="s">
        <v>159</v>
      </c>
      <c r="J3883" s="417" t="s">
        <v>160</v>
      </c>
      <c r="K3883" s="432" t="s">
        <v>161</v>
      </c>
      <c r="L3883" s="418" t="s">
        <v>162</v>
      </c>
    </row>
    <row r="3884" spans="2:13" x14ac:dyDescent="0.3">
      <c r="B3884" s="8" t="s">
        <v>24</v>
      </c>
      <c r="C3884" s="25">
        <v>4</v>
      </c>
      <c r="D3884" s="3">
        <v>4.05</v>
      </c>
      <c r="E3884" s="26">
        <v>16.2</v>
      </c>
      <c r="F3884" s="26">
        <v>1</v>
      </c>
      <c r="G3884" s="26">
        <v>16.2</v>
      </c>
      <c r="H3884" s="433">
        <v>0.13920228497972975</v>
      </c>
      <c r="I3884" s="97"/>
      <c r="J3884" s="434" t="s">
        <v>163</v>
      </c>
      <c r="K3884" s="435">
        <v>1</v>
      </c>
      <c r="L3884" s="436">
        <v>0.13920228497972975</v>
      </c>
      <c r="M3884" s="62">
        <v>101</v>
      </c>
    </row>
    <row r="3885" spans="2:13" x14ac:dyDescent="0.3">
      <c r="B3885" s="8" t="s">
        <v>26</v>
      </c>
      <c r="C3885" s="25">
        <v>1</v>
      </c>
      <c r="D3885" s="3">
        <v>4.0999999999999996</v>
      </c>
      <c r="E3885" s="26">
        <v>4.0999999999999996</v>
      </c>
      <c r="F3885" s="26">
        <v>1</v>
      </c>
      <c r="G3885" s="26">
        <v>4.0999999999999996</v>
      </c>
      <c r="H3885" s="419">
        <v>3.523020792696864E-2</v>
      </c>
      <c r="I3885" s="99"/>
      <c r="J3885" s="423" t="s">
        <v>163</v>
      </c>
      <c r="K3885" s="424">
        <v>1</v>
      </c>
      <c r="L3885" s="421">
        <v>3.523020792696864E-2</v>
      </c>
      <c r="M3885" s="62">
        <v>104</v>
      </c>
    </row>
    <row r="3886" spans="2:13" x14ac:dyDescent="0.3">
      <c r="B3886" s="8" t="s">
        <v>69</v>
      </c>
      <c r="C3886" s="25">
        <v>0.1</v>
      </c>
      <c r="D3886" s="3">
        <v>4.55</v>
      </c>
      <c r="E3886" s="26">
        <v>0.45500000000000002</v>
      </c>
      <c r="F3886" s="27">
        <v>1</v>
      </c>
      <c r="G3886" s="26">
        <v>0.45500000000000002</v>
      </c>
      <c r="H3886" s="419">
        <v>3.9096938065294471E-3</v>
      </c>
      <c r="I3886" s="99"/>
      <c r="J3886" s="423" t="s">
        <v>163</v>
      </c>
      <c r="K3886" s="424">
        <v>1</v>
      </c>
      <c r="L3886" s="421">
        <v>3.9096938065294471E-3</v>
      </c>
      <c r="M3886" s="62">
        <v>113</v>
      </c>
    </row>
    <row r="3887" spans="2:13" x14ac:dyDescent="0.3">
      <c r="B3887" s="8" t="s">
        <v>150</v>
      </c>
      <c r="C3887" s="25">
        <v>2</v>
      </c>
      <c r="D3887" s="3">
        <v>4.0999999999999996</v>
      </c>
      <c r="E3887" s="26">
        <v>8.1999999999999993</v>
      </c>
      <c r="F3887" s="26">
        <v>1</v>
      </c>
      <c r="G3887" s="26">
        <v>8.1999999999999993</v>
      </c>
      <c r="H3887" s="419">
        <v>7.046041585393728E-2</v>
      </c>
      <c r="I3887" s="99"/>
      <c r="J3887" s="423" t="s">
        <v>163</v>
      </c>
      <c r="K3887" s="424">
        <v>1</v>
      </c>
      <c r="L3887" s="421">
        <v>7.046041585393728E-2</v>
      </c>
      <c r="M3887" s="62">
        <v>100</v>
      </c>
    </row>
    <row r="3888" spans="2:13" x14ac:dyDescent="0.3">
      <c r="B3888" s="8" t="s">
        <v>35</v>
      </c>
      <c r="C3888" s="25">
        <v>1</v>
      </c>
      <c r="D3888" s="3">
        <v>4.05</v>
      </c>
      <c r="E3888" s="26">
        <v>4.05</v>
      </c>
      <c r="F3888" s="26">
        <v>1</v>
      </c>
      <c r="G3888" s="26">
        <v>4.05</v>
      </c>
      <c r="H3888" s="419">
        <v>3.4800571244932438E-2</v>
      </c>
      <c r="I3888" s="99"/>
      <c r="J3888" s="423" t="s">
        <v>163</v>
      </c>
      <c r="K3888" s="424">
        <v>1</v>
      </c>
      <c r="L3888" s="421">
        <v>3.4800571244932438E-2</v>
      </c>
      <c r="M3888" s="62">
        <v>120</v>
      </c>
    </row>
    <row r="3889" spans="2:12" x14ac:dyDescent="0.3">
      <c r="B3889" s="422">
        <v>0</v>
      </c>
      <c r="C3889" s="253"/>
      <c r="D3889" s="254">
        <v>0</v>
      </c>
      <c r="E3889" s="255">
        <v>0</v>
      </c>
      <c r="F3889" s="255"/>
      <c r="G3889" s="257">
        <v>0</v>
      </c>
      <c r="H3889" s="437">
        <v>0</v>
      </c>
      <c r="I3889" s="258" t="s">
        <v>1230</v>
      </c>
      <c r="J3889" s="339">
        <v>0</v>
      </c>
      <c r="K3889" s="420">
        <v>0</v>
      </c>
      <c r="L3889" s="421">
        <v>0</v>
      </c>
    </row>
    <row r="3890" spans="2:12" x14ac:dyDescent="0.3">
      <c r="B3890" s="422">
        <v>0</v>
      </c>
      <c r="C3890" s="253"/>
      <c r="D3890" s="254">
        <v>0</v>
      </c>
      <c r="E3890" s="255">
        <v>0</v>
      </c>
      <c r="F3890" s="256"/>
      <c r="G3890" s="257">
        <v>0</v>
      </c>
      <c r="H3890" s="437">
        <v>0</v>
      </c>
      <c r="I3890" s="258" t="s">
        <v>1231</v>
      </c>
      <c r="J3890" s="339">
        <v>0</v>
      </c>
      <c r="K3890" s="420">
        <v>0</v>
      </c>
      <c r="L3890" s="421">
        <v>0</v>
      </c>
    </row>
    <row r="3891" spans="2:12" x14ac:dyDescent="0.3">
      <c r="B3891" s="422">
        <v>0</v>
      </c>
      <c r="C3891" s="253"/>
      <c r="D3891" s="254">
        <v>0</v>
      </c>
      <c r="E3891" s="255">
        <v>0</v>
      </c>
      <c r="F3891" s="256"/>
      <c r="G3891" s="257">
        <v>0</v>
      </c>
      <c r="H3891" s="437">
        <v>0</v>
      </c>
      <c r="I3891" s="258" t="s">
        <v>1237</v>
      </c>
      <c r="J3891" s="339">
        <v>0</v>
      </c>
      <c r="K3891" s="420">
        <v>0</v>
      </c>
      <c r="L3891" s="421">
        <v>0</v>
      </c>
    </row>
    <row r="3892" spans="2:12" x14ac:dyDescent="0.3">
      <c r="B3892" s="422">
        <v>0</v>
      </c>
      <c r="C3892" s="253"/>
      <c r="D3892" s="254">
        <v>0</v>
      </c>
      <c r="E3892" s="255">
        <v>0</v>
      </c>
      <c r="F3892" s="256"/>
      <c r="G3892" s="257">
        <v>0</v>
      </c>
      <c r="H3892" s="437">
        <v>0</v>
      </c>
      <c r="I3892" s="258" t="s">
        <v>1238</v>
      </c>
      <c r="J3892" s="339">
        <v>0</v>
      </c>
      <c r="K3892" s="420">
        <v>0</v>
      </c>
      <c r="L3892" s="421">
        <v>0</v>
      </c>
    </row>
    <row r="3893" spans="2:12" x14ac:dyDescent="0.3">
      <c r="B3893" s="422" t="s">
        <v>60</v>
      </c>
      <c r="C3893" s="253"/>
      <c r="D3893" s="259"/>
      <c r="E3893" s="255"/>
      <c r="F3893" s="256"/>
      <c r="G3893" s="260">
        <v>33.004999999999995</v>
      </c>
      <c r="H3893" s="438" t="s">
        <v>60</v>
      </c>
      <c r="I3893" s="261" t="s">
        <v>156</v>
      </c>
      <c r="J3893" s="262"/>
      <c r="K3893" s="426" t="s">
        <v>156</v>
      </c>
      <c r="L3893" s="439">
        <v>0.28360317381209754</v>
      </c>
    </row>
    <row r="3894" spans="2:12" x14ac:dyDescent="0.3">
      <c r="B3894" s="428" t="s">
        <v>38</v>
      </c>
      <c r="C3894" s="263"/>
      <c r="D3894" s="264"/>
      <c r="E3894" s="276"/>
      <c r="F3894" s="266"/>
      <c r="G3894" s="277"/>
      <c r="H3894" s="278"/>
      <c r="I3894" s="279"/>
      <c r="J3894" s="280"/>
      <c r="K3894" s="281"/>
      <c r="L3894" s="282"/>
    </row>
    <row r="3895" spans="2:12" x14ac:dyDescent="0.3">
      <c r="B3895" s="415" t="s">
        <v>53</v>
      </c>
      <c r="C3895" s="297"/>
      <c r="D3895" s="329" t="s">
        <v>0</v>
      </c>
      <c r="E3895" s="272" t="s">
        <v>1</v>
      </c>
      <c r="F3895" s="459" t="s">
        <v>61</v>
      </c>
      <c r="G3895" s="251" t="s">
        <v>56</v>
      </c>
      <c r="H3895" s="441" t="s">
        <v>158</v>
      </c>
      <c r="I3895" s="442" t="s">
        <v>159</v>
      </c>
      <c r="J3895" s="442" t="s">
        <v>160</v>
      </c>
      <c r="K3895" s="443" t="s">
        <v>161</v>
      </c>
      <c r="L3895" s="444" t="s">
        <v>162</v>
      </c>
    </row>
    <row r="3896" spans="2:12" x14ac:dyDescent="0.3">
      <c r="B3896" s="422" t="s">
        <v>1290</v>
      </c>
      <c r="C3896" s="289"/>
      <c r="D3896" s="290" t="s">
        <v>142</v>
      </c>
      <c r="E3896" s="291">
        <v>4.5</v>
      </c>
      <c r="F3896" s="292">
        <v>9</v>
      </c>
      <c r="G3896" s="26">
        <v>40.5</v>
      </c>
      <c r="H3896" s="419">
        <v>0.34800571244932438</v>
      </c>
      <c r="I3896" s="258" t="s">
        <v>1226</v>
      </c>
      <c r="J3896" s="339" t="s">
        <v>163</v>
      </c>
      <c r="K3896" s="420">
        <v>1</v>
      </c>
      <c r="L3896" s="421">
        <v>0.34800571244932438</v>
      </c>
    </row>
    <row r="3897" spans="2:12" x14ac:dyDescent="0.3">
      <c r="B3897" s="422" t="s">
        <v>1362</v>
      </c>
      <c r="C3897" s="289"/>
      <c r="D3897" s="290" t="s">
        <v>4</v>
      </c>
      <c r="E3897" s="291">
        <v>0.4</v>
      </c>
      <c r="F3897" s="292">
        <v>12</v>
      </c>
      <c r="G3897" s="26">
        <v>4.8000000000000007</v>
      </c>
      <c r="H3897" s="419">
        <v>4.1245121475475488E-2</v>
      </c>
      <c r="I3897" s="258"/>
      <c r="J3897" s="339" t="s">
        <v>163</v>
      </c>
      <c r="K3897" s="420">
        <v>1</v>
      </c>
      <c r="L3897" s="421">
        <v>4.1245121475475488E-2</v>
      </c>
    </row>
    <row r="3898" spans="2:12" x14ac:dyDescent="0.3">
      <c r="B3898" s="422" t="s">
        <v>80</v>
      </c>
      <c r="C3898" s="289"/>
      <c r="D3898" s="290" t="s">
        <v>4</v>
      </c>
      <c r="E3898" s="291">
        <v>0.6</v>
      </c>
      <c r="F3898" s="292">
        <v>12</v>
      </c>
      <c r="G3898" s="26">
        <v>7.1999999999999993</v>
      </c>
      <c r="H3898" s="419">
        <v>6.1867682213213218E-2</v>
      </c>
      <c r="I3898" s="258"/>
      <c r="J3898" s="339" t="s">
        <v>163</v>
      </c>
      <c r="K3898" s="420">
        <v>1</v>
      </c>
      <c r="L3898" s="421">
        <v>6.1867682213213218E-2</v>
      </c>
    </row>
    <row r="3899" spans="2:12" x14ac:dyDescent="0.3">
      <c r="B3899" s="422" t="s">
        <v>40</v>
      </c>
      <c r="C3899" s="289"/>
      <c r="D3899" s="290" t="s">
        <v>4</v>
      </c>
      <c r="E3899" s="291">
        <v>0.15</v>
      </c>
      <c r="F3899" s="292">
        <v>0.16</v>
      </c>
      <c r="G3899" s="26">
        <v>2.4E-2</v>
      </c>
      <c r="H3899" s="419">
        <v>2.0622560737737741E-4</v>
      </c>
      <c r="I3899" s="258"/>
      <c r="J3899" s="339" t="s">
        <v>163</v>
      </c>
      <c r="K3899" s="420">
        <v>1</v>
      </c>
      <c r="L3899" s="421">
        <v>2.0622560737737741E-4</v>
      </c>
    </row>
    <row r="3900" spans="2:12" x14ac:dyDescent="0.3">
      <c r="B3900" s="448" t="s">
        <v>1363</v>
      </c>
      <c r="C3900" s="447"/>
      <c r="D3900" s="290" t="s">
        <v>5</v>
      </c>
      <c r="E3900" s="291">
        <v>2</v>
      </c>
      <c r="F3900" s="292">
        <v>2.7</v>
      </c>
      <c r="G3900" s="26">
        <v>5.4</v>
      </c>
      <c r="H3900" s="419">
        <v>4.6400761659909917E-2</v>
      </c>
      <c r="I3900" s="258" t="s">
        <v>1227</v>
      </c>
      <c r="J3900" s="339" t="s">
        <v>163</v>
      </c>
      <c r="K3900" s="420">
        <v>1</v>
      </c>
      <c r="L3900" s="421">
        <v>4.6400761659909917E-2</v>
      </c>
    </row>
    <row r="3901" spans="2:12" x14ac:dyDescent="0.3">
      <c r="B3901" s="446" t="s">
        <v>1364</v>
      </c>
      <c r="C3901" s="447"/>
      <c r="D3901" s="290" t="s">
        <v>2</v>
      </c>
      <c r="E3901" s="291">
        <v>4</v>
      </c>
      <c r="F3901" s="292">
        <v>0.44</v>
      </c>
      <c r="G3901" s="26">
        <v>1.76</v>
      </c>
      <c r="H3901" s="419">
        <v>1.5123211207674342E-2</v>
      </c>
      <c r="I3901" s="258" t="s">
        <v>1228</v>
      </c>
      <c r="J3901" s="339" t="s">
        <v>163</v>
      </c>
      <c r="K3901" s="420">
        <v>1</v>
      </c>
      <c r="L3901" s="421">
        <v>1.5123211207674342E-2</v>
      </c>
    </row>
    <row r="3902" spans="2:12" x14ac:dyDescent="0.3">
      <c r="B3902" s="410" t="s">
        <v>1365</v>
      </c>
      <c r="C3902" s="410"/>
      <c r="D3902" s="290" t="s">
        <v>78</v>
      </c>
      <c r="E3902" s="291">
        <v>0.1</v>
      </c>
      <c r="F3902" s="292">
        <v>2.65</v>
      </c>
      <c r="G3902" s="26">
        <v>0.26500000000000001</v>
      </c>
      <c r="H3902" s="419">
        <v>2.2770744147918758E-3</v>
      </c>
      <c r="I3902" s="258"/>
      <c r="J3902" s="339" t="s">
        <v>163</v>
      </c>
      <c r="K3902" s="420">
        <v>1</v>
      </c>
      <c r="L3902" s="421">
        <v>2.2770744147918758E-3</v>
      </c>
    </row>
    <row r="3903" spans="2:12" x14ac:dyDescent="0.3">
      <c r="B3903" s="410" t="s">
        <v>1366</v>
      </c>
      <c r="C3903" s="410"/>
      <c r="D3903" s="290" t="s">
        <v>78</v>
      </c>
      <c r="E3903" s="291">
        <v>0.75</v>
      </c>
      <c r="F3903" s="292">
        <v>5.3</v>
      </c>
      <c r="G3903" s="26">
        <v>3.9749999999999996</v>
      </c>
      <c r="H3903" s="419">
        <v>3.4156116221878127E-2</v>
      </c>
      <c r="I3903" s="258"/>
      <c r="J3903" s="339" t="s">
        <v>163</v>
      </c>
      <c r="K3903" s="420">
        <v>1</v>
      </c>
      <c r="L3903" s="421">
        <v>3.4156116221878127E-2</v>
      </c>
    </row>
    <row r="3904" spans="2:12" x14ac:dyDescent="0.3">
      <c r="B3904" s="410" t="s">
        <v>1367</v>
      </c>
      <c r="C3904" s="447"/>
      <c r="D3904" s="290" t="s">
        <v>2</v>
      </c>
      <c r="E3904" s="291">
        <v>3.6</v>
      </c>
      <c r="F3904" s="292">
        <v>2</v>
      </c>
      <c r="G3904" s="26">
        <v>7.2</v>
      </c>
      <c r="H3904" s="419">
        <v>6.1867682213213225E-2</v>
      </c>
      <c r="I3904" s="258"/>
      <c r="J3904" s="339" t="s">
        <v>163</v>
      </c>
      <c r="K3904" s="420">
        <v>1</v>
      </c>
      <c r="L3904" s="421">
        <v>6.1867682213213225E-2</v>
      </c>
    </row>
    <row r="3905" spans="2:12" x14ac:dyDescent="0.3">
      <c r="B3905" s="410" t="s">
        <v>1369</v>
      </c>
      <c r="C3905" s="410"/>
      <c r="D3905" s="290" t="s">
        <v>78</v>
      </c>
      <c r="E3905" s="291">
        <v>5</v>
      </c>
      <c r="F3905" s="292">
        <v>1.07</v>
      </c>
      <c r="G3905" s="26">
        <v>5.3500000000000005</v>
      </c>
      <c r="H3905" s="419">
        <v>4.5971124977873715E-2</v>
      </c>
      <c r="I3905" s="258"/>
      <c r="J3905" s="339" t="s">
        <v>163</v>
      </c>
      <c r="K3905" s="420">
        <v>1</v>
      </c>
      <c r="L3905" s="421">
        <v>4.5971124977873715E-2</v>
      </c>
    </row>
    <row r="3906" spans="2:12" x14ac:dyDescent="0.3">
      <c r="B3906" s="422" t="s">
        <v>89</v>
      </c>
      <c r="C3906" s="289"/>
      <c r="D3906" s="290" t="s">
        <v>78</v>
      </c>
      <c r="E3906" s="291">
        <v>0.12</v>
      </c>
      <c r="F3906" s="292">
        <v>2.0699999999999998</v>
      </c>
      <c r="G3906" s="26">
        <v>0.24839999999999998</v>
      </c>
      <c r="H3906" s="419">
        <v>2.1344350363558559E-3</v>
      </c>
      <c r="I3906" s="258" t="s">
        <v>1229</v>
      </c>
      <c r="J3906" s="339" t="s">
        <v>163</v>
      </c>
      <c r="K3906" s="420">
        <v>1</v>
      </c>
      <c r="L3906" s="421">
        <v>2.1344350363558559E-3</v>
      </c>
    </row>
    <row r="3907" spans="2:12" x14ac:dyDescent="0.3">
      <c r="B3907" s="422"/>
      <c r="C3907" s="289"/>
      <c r="D3907" s="290"/>
      <c r="E3907" s="291"/>
      <c r="F3907" s="292"/>
      <c r="G3907" s="26">
        <v>0</v>
      </c>
      <c r="H3907" s="419">
        <v>0</v>
      </c>
      <c r="I3907" s="258"/>
      <c r="J3907" s="339"/>
      <c r="K3907" s="420"/>
      <c r="L3907" s="421">
        <v>0</v>
      </c>
    </row>
    <row r="3908" spans="2:12" x14ac:dyDescent="0.3">
      <c r="B3908" s="422"/>
      <c r="C3908" s="289"/>
      <c r="D3908" s="290"/>
      <c r="E3908" s="291"/>
      <c r="F3908" s="292"/>
      <c r="G3908" s="26">
        <v>0</v>
      </c>
      <c r="H3908" s="419">
        <v>0</v>
      </c>
      <c r="I3908" s="258"/>
      <c r="J3908" s="339"/>
      <c r="K3908" s="420"/>
      <c r="L3908" s="421">
        <v>0</v>
      </c>
    </row>
    <row r="3909" spans="2:12" x14ac:dyDescent="0.3">
      <c r="B3909" s="422"/>
      <c r="C3909" s="289"/>
      <c r="D3909" s="290"/>
      <c r="E3909" s="291"/>
      <c r="F3909" s="292"/>
      <c r="G3909" s="26">
        <v>0</v>
      </c>
      <c r="H3909" s="419">
        <v>0</v>
      </c>
      <c r="I3909" s="258"/>
      <c r="J3909" s="339"/>
      <c r="K3909" s="420"/>
      <c r="L3909" s="421">
        <v>0</v>
      </c>
    </row>
    <row r="3910" spans="2:12" x14ac:dyDescent="0.3">
      <c r="B3910" s="422"/>
      <c r="C3910" s="289"/>
      <c r="D3910" s="290"/>
      <c r="E3910" s="291"/>
      <c r="F3910" s="292"/>
      <c r="G3910" s="26">
        <v>0</v>
      </c>
      <c r="H3910" s="419">
        <v>0</v>
      </c>
      <c r="I3910" s="258"/>
      <c r="J3910" s="339"/>
      <c r="K3910" s="420"/>
      <c r="L3910" s="421">
        <v>0</v>
      </c>
    </row>
    <row r="3911" spans="2:12" x14ac:dyDescent="0.3">
      <c r="B3911" s="448"/>
      <c r="C3911" s="447"/>
      <c r="D3911" s="290"/>
      <c r="E3911" s="291"/>
      <c r="F3911" s="292"/>
      <c r="G3911" s="26">
        <v>0</v>
      </c>
      <c r="H3911" s="419">
        <v>0</v>
      </c>
      <c r="I3911" s="258" t="s">
        <v>1230</v>
      </c>
      <c r="J3911" s="339"/>
      <c r="K3911" s="420"/>
      <c r="L3911" s="421">
        <v>0</v>
      </c>
    </row>
    <row r="3912" spans="2:12" x14ac:dyDescent="0.3">
      <c r="B3912" s="449" t="s">
        <v>62</v>
      </c>
      <c r="C3912" s="293"/>
      <c r="D3912" s="294"/>
      <c r="E3912" s="295"/>
      <c r="F3912" s="296"/>
      <c r="G3912" s="260">
        <v>76.722399999999993</v>
      </c>
      <c r="H3912" s="438" t="s">
        <v>62</v>
      </c>
      <c r="I3912" s="261" t="s">
        <v>156</v>
      </c>
      <c r="J3912" s="262"/>
      <c r="K3912" s="426" t="s">
        <v>156</v>
      </c>
      <c r="L3912" s="439">
        <v>0.65925514747708747</v>
      </c>
    </row>
    <row r="3913" spans="2:12" x14ac:dyDescent="0.3">
      <c r="B3913" s="428" t="s">
        <v>63</v>
      </c>
      <c r="C3913" s="263"/>
      <c r="D3913" s="264"/>
      <c r="E3913" s="265"/>
      <c r="F3913" s="266"/>
      <c r="G3913" s="277"/>
      <c r="H3913" s="278"/>
      <c r="I3913" s="279"/>
      <c r="J3913" s="280"/>
      <c r="K3913" s="281"/>
      <c r="L3913" s="282">
        <v>0</v>
      </c>
    </row>
    <row r="3914" spans="2:12" x14ac:dyDescent="0.3">
      <c r="B3914" s="415" t="s">
        <v>53</v>
      </c>
      <c r="C3914" s="297"/>
      <c r="D3914" s="249" t="s">
        <v>0</v>
      </c>
      <c r="E3914" s="250" t="s">
        <v>1</v>
      </c>
      <c r="F3914" s="272" t="s">
        <v>61</v>
      </c>
      <c r="G3914" s="285" t="s">
        <v>56</v>
      </c>
      <c r="H3914" s="441" t="s">
        <v>158</v>
      </c>
      <c r="I3914" s="442" t="s">
        <v>159</v>
      </c>
      <c r="J3914" s="442" t="s">
        <v>160</v>
      </c>
      <c r="K3914" s="443" t="s">
        <v>161</v>
      </c>
      <c r="L3914" s="444" t="s">
        <v>162</v>
      </c>
    </row>
    <row r="3915" spans="2:12" x14ac:dyDescent="0.3">
      <c r="B3915" s="422">
        <v>0</v>
      </c>
      <c r="C3915" s="289"/>
      <c r="D3915" s="254">
        <v>0</v>
      </c>
      <c r="E3915" s="255"/>
      <c r="F3915" s="292"/>
      <c r="G3915" s="288">
        <v>0</v>
      </c>
      <c r="H3915" s="450">
        <v>0</v>
      </c>
      <c r="I3915" s="275" t="s">
        <v>1232</v>
      </c>
      <c r="J3915" s="451">
        <v>0</v>
      </c>
      <c r="K3915" s="452">
        <v>0</v>
      </c>
      <c r="L3915" s="453">
        <v>0</v>
      </c>
    </row>
    <row r="3916" spans="2:12" x14ac:dyDescent="0.3">
      <c r="B3916" s="422">
        <v>0</v>
      </c>
      <c r="C3916" s="289"/>
      <c r="D3916" s="254">
        <v>0</v>
      </c>
      <c r="E3916" s="255"/>
      <c r="F3916" s="292"/>
      <c r="G3916" s="257">
        <v>0</v>
      </c>
      <c r="H3916" s="437">
        <v>0</v>
      </c>
      <c r="I3916" s="258" t="s">
        <v>1226</v>
      </c>
      <c r="J3916" s="339">
        <v>0</v>
      </c>
      <c r="K3916" s="420">
        <v>0</v>
      </c>
      <c r="L3916" s="454">
        <v>0</v>
      </c>
    </row>
    <row r="3917" spans="2:12" x14ac:dyDescent="0.3">
      <c r="B3917" s="422">
        <v>0</v>
      </c>
      <c r="C3917" s="289"/>
      <c r="D3917" s="254">
        <v>0</v>
      </c>
      <c r="E3917" s="255"/>
      <c r="F3917" s="292"/>
      <c r="G3917" s="257">
        <v>0</v>
      </c>
      <c r="H3917" s="437">
        <v>0</v>
      </c>
      <c r="I3917" s="258" t="s">
        <v>1229</v>
      </c>
      <c r="J3917" s="339">
        <v>0</v>
      </c>
      <c r="K3917" s="420">
        <v>0</v>
      </c>
      <c r="L3917" s="454">
        <v>0</v>
      </c>
    </row>
    <row r="3918" spans="2:12" ht="15" thickBot="1" x14ac:dyDescent="0.35">
      <c r="B3918" s="455" t="s">
        <v>64</v>
      </c>
      <c r="C3918" s="298"/>
      <c r="D3918" s="299"/>
      <c r="E3918" s="300"/>
      <c r="F3918" s="301"/>
      <c r="G3918" s="288">
        <v>0</v>
      </c>
      <c r="H3918" s="438" t="s">
        <v>64</v>
      </c>
      <c r="I3918" s="261" t="s">
        <v>156</v>
      </c>
      <c r="J3918" s="262"/>
      <c r="K3918" s="426" t="s">
        <v>156</v>
      </c>
      <c r="L3918" s="439">
        <v>0</v>
      </c>
    </row>
    <row r="3919" spans="2:12" x14ac:dyDescent="0.3">
      <c r="B3919" s="235"/>
      <c r="C3919" s="302"/>
      <c r="D3919" s="303" t="s">
        <v>65</v>
      </c>
      <c r="E3919" s="304"/>
      <c r="F3919" s="305"/>
      <c r="G3919" s="306">
        <v>116.37739999999999</v>
      </c>
      <c r="H3919" s="307"/>
      <c r="I3919" s="308"/>
      <c r="J3919" s="309"/>
      <c r="K3919" s="308"/>
      <c r="L3919" s="310"/>
    </row>
    <row r="3920" spans="2:12" x14ac:dyDescent="0.3">
      <c r="B3920" s="232"/>
      <c r="C3920" s="302"/>
      <c r="D3920" s="311" t="s">
        <v>7</v>
      </c>
      <c r="E3920" s="312"/>
      <c r="F3920" s="313">
        <v>0.1</v>
      </c>
      <c r="G3920" s="73">
        <v>11.638</v>
      </c>
      <c r="H3920" s="314"/>
      <c r="I3920" s="315"/>
      <c r="J3920" s="316"/>
      <c r="K3920" s="456"/>
      <c r="L3920" s="317"/>
    </row>
    <row r="3921" spans="2:12" x14ac:dyDescent="0.3">
      <c r="B3921" s="232"/>
      <c r="C3921" s="302"/>
      <c r="D3921" s="311" t="s">
        <v>8</v>
      </c>
      <c r="E3921" s="312"/>
      <c r="F3921" s="313">
        <v>0.1</v>
      </c>
      <c r="G3921" s="73">
        <v>11.638</v>
      </c>
      <c r="H3921" s="314"/>
      <c r="I3921" s="315"/>
      <c r="J3921" s="316"/>
      <c r="K3921" s="456"/>
      <c r="L3921" s="317"/>
    </row>
    <row r="3922" spans="2:12" x14ac:dyDescent="0.3">
      <c r="C3922" s="302"/>
      <c r="D3922" s="318" t="s">
        <v>67</v>
      </c>
      <c r="E3922" s="319"/>
      <c r="F3922" s="305"/>
      <c r="G3922" s="76">
        <v>139.65299999999999</v>
      </c>
      <c r="H3922" s="314"/>
      <c r="I3922" s="315"/>
      <c r="J3922" s="316"/>
      <c r="K3922" s="456"/>
      <c r="L3922" s="317"/>
    </row>
    <row r="3923" spans="2:12" ht="15" thickBot="1" x14ac:dyDescent="0.35">
      <c r="B3923" s="232" t="s">
        <v>66</v>
      </c>
      <c r="C3923" s="302"/>
      <c r="D3923" s="320" t="s">
        <v>68</v>
      </c>
      <c r="E3923" s="321"/>
      <c r="F3923" s="322"/>
      <c r="G3923" s="78">
        <v>139.65</v>
      </c>
      <c r="H3923" s="323">
        <v>1</v>
      </c>
      <c r="I3923" s="324"/>
      <c r="J3923" s="325"/>
      <c r="K3923" s="457"/>
      <c r="L3923" s="326">
        <v>0.96571499277351103</v>
      </c>
    </row>
    <row r="3924" spans="2:12" x14ac:dyDescent="0.3">
      <c r="B3924" s="232"/>
      <c r="C3924" s="302"/>
      <c r="D3924" s="219"/>
      <c r="E3924" s="327"/>
      <c r="F3924" s="241"/>
      <c r="G3924" s="327"/>
      <c r="H3924" s="230"/>
      <c r="I3924" s="230"/>
      <c r="J3924" s="231"/>
      <c r="K3924" s="230"/>
      <c r="L3924" s="230"/>
    </row>
    <row r="3925" spans="2:12" x14ac:dyDescent="0.3">
      <c r="J3925" s="226"/>
    </row>
    <row r="3926" spans="2:12" x14ac:dyDescent="0.3">
      <c r="J3926" s="226"/>
    </row>
    <row r="3927" spans="2:12" x14ac:dyDescent="0.3">
      <c r="J3927" s="226"/>
    </row>
    <row r="3928" spans="2:12" x14ac:dyDescent="0.3">
      <c r="J3928" s="226"/>
    </row>
    <row r="3929" spans="2:12" x14ac:dyDescent="0.3">
      <c r="J3929" s="226"/>
    </row>
    <row r="3930" spans="2:12" x14ac:dyDescent="0.3">
      <c r="J3930" s="226"/>
    </row>
    <row r="3931" spans="2:12" ht="37.200000000000003" customHeight="1" x14ac:dyDescent="0.3">
      <c r="B3931" s="710" t="s">
        <v>1809</v>
      </c>
      <c r="C3931" s="710"/>
      <c r="D3931" s="710"/>
      <c r="E3931" s="710"/>
      <c r="F3931" s="710"/>
      <c r="G3931" s="710"/>
      <c r="H3931" s="710"/>
      <c r="I3931" s="710"/>
      <c r="J3931" s="710"/>
      <c r="K3931" s="710"/>
      <c r="L3931" s="710"/>
    </row>
    <row r="3932" spans="2:12" ht="17.399999999999999" x14ac:dyDescent="0.3">
      <c r="B3932" s="343"/>
      <c r="C3932" s="343"/>
      <c r="D3932" s="344"/>
      <c r="E3932" s="345"/>
      <c r="F3932" s="345"/>
      <c r="G3932" s="345"/>
      <c r="H3932" s="363"/>
      <c r="I3932" s="363"/>
      <c r="J3932" s="364"/>
      <c r="K3932" s="363"/>
      <c r="L3932" s="363"/>
    </row>
    <row r="3933" spans="2:12" x14ac:dyDescent="0.3">
      <c r="B3933" s="410" t="s">
        <v>1222</v>
      </c>
      <c r="C3933" s="232" t="s">
        <v>1223</v>
      </c>
      <c r="D3933" s="232"/>
      <c r="E3933" s="232"/>
      <c r="F3933" s="233"/>
      <c r="G3933" s="234"/>
      <c r="H3933" s="230"/>
      <c r="J3933" s="231"/>
      <c r="K3933" s="230"/>
      <c r="L3933" s="230"/>
    </row>
    <row r="3934" spans="2:12" x14ac:dyDescent="0.3">
      <c r="B3934" s="232" t="s">
        <v>1224</v>
      </c>
      <c r="C3934" s="235" t="s">
        <v>157</v>
      </c>
      <c r="D3934" s="411"/>
      <c r="E3934" s="412"/>
      <c r="F3934" s="233"/>
      <c r="G3934" s="234"/>
      <c r="H3934" s="230"/>
      <c r="I3934" s="230"/>
      <c r="J3934" s="231"/>
      <c r="K3934" s="230"/>
      <c r="L3934" s="230"/>
    </row>
    <row r="3935" spans="2:12" x14ac:dyDescent="0.3">
      <c r="B3935" s="232"/>
      <c r="C3935" s="236"/>
      <c r="D3935" s="237"/>
      <c r="E3935" s="238"/>
      <c r="F3935" s="239"/>
      <c r="G3935" s="240"/>
      <c r="H3935" s="363"/>
      <c r="I3935" s="363"/>
      <c r="J3935" s="364"/>
      <c r="K3935" s="363"/>
      <c r="L3935" s="363"/>
    </row>
    <row r="3936" spans="2:12" ht="33" customHeight="1" x14ac:dyDescent="0.3">
      <c r="B3936" s="413" t="s">
        <v>48</v>
      </c>
      <c r="C3936" s="236"/>
      <c r="D3936" s="237"/>
      <c r="E3936" s="238"/>
      <c r="F3936" s="238"/>
      <c r="G3936" s="238"/>
      <c r="H3936" s="363"/>
      <c r="I3936" s="363"/>
      <c r="J3936" s="364"/>
      <c r="K3936" s="363"/>
      <c r="L3936" s="363"/>
    </row>
    <row r="3937" spans="2:13" x14ac:dyDescent="0.3">
      <c r="B3937" s="235" t="s">
        <v>49</v>
      </c>
      <c r="C3937" s="235" t="s">
        <v>875</v>
      </c>
      <c r="D3937" s="232"/>
      <c r="E3937" s="232"/>
      <c r="F3937" s="241" t="s">
        <v>50</v>
      </c>
      <c r="G3937" s="242" t="s">
        <v>5</v>
      </c>
      <c r="H3937" s="363"/>
      <c r="I3937" s="363"/>
      <c r="J3937" s="364"/>
      <c r="K3937" s="363"/>
      <c r="L3937" s="363"/>
    </row>
    <row r="3938" spans="2:13" ht="15" thickBot="1" x14ac:dyDescent="0.35">
      <c r="B3938" s="235" t="s">
        <v>51</v>
      </c>
      <c r="C3938" s="182" t="s">
        <v>331</v>
      </c>
      <c r="D3938" s="182"/>
      <c r="E3938" s="182"/>
      <c r="F3938" s="182"/>
      <c r="G3938" s="182"/>
      <c r="H3938" s="182"/>
      <c r="I3938" s="182"/>
      <c r="J3938" s="182"/>
      <c r="K3938" s="363"/>
      <c r="L3938" s="363"/>
    </row>
    <row r="3939" spans="2:13" ht="15" thickTop="1" x14ac:dyDescent="0.3">
      <c r="B3939" s="414" t="s">
        <v>52</v>
      </c>
      <c r="C3939" s="243"/>
      <c r="D3939" s="244"/>
      <c r="E3939" s="245"/>
      <c r="F3939" s="246"/>
      <c r="G3939" s="247"/>
      <c r="H3939" s="399" t="s">
        <v>164</v>
      </c>
      <c r="I3939" s="400"/>
      <c r="J3939" s="400"/>
      <c r="K3939" s="400"/>
      <c r="L3939" s="401"/>
    </row>
    <row r="3940" spans="2:13" x14ac:dyDescent="0.3">
      <c r="B3940" s="415" t="s">
        <v>53</v>
      </c>
      <c r="C3940" s="248" t="s">
        <v>1</v>
      </c>
      <c r="D3940" s="249" t="s">
        <v>54</v>
      </c>
      <c r="E3940" s="250" t="s">
        <v>23</v>
      </c>
      <c r="F3940" s="250" t="s">
        <v>55</v>
      </c>
      <c r="G3940" s="251" t="s">
        <v>56</v>
      </c>
      <c r="H3940" s="416" t="s">
        <v>158</v>
      </c>
      <c r="I3940" s="478" t="s">
        <v>159</v>
      </c>
      <c r="J3940" s="478" t="s">
        <v>160</v>
      </c>
      <c r="K3940" s="478" t="s">
        <v>161</v>
      </c>
      <c r="L3940" s="479" t="s">
        <v>162</v>
      </c>
    </row>
    <row r="3941" spans="2:13" x14ac:dyDescent="0.3">
      <c r="B3941" s="365"/>
      <c r="C3941" s="253"/>
      <c r="D3941" s="254"/>
      <c r="E3941" s="255">
        <v>0</v>
      </c>
      <c r="F3941" s="256"/>
      <c r="G3941" s="26">
        <v>0</v>
      </c>
      <c r="H3941" s="419">
        <v>0</v>
      </c>
      <c r="I3941" s="366" t="s">
        <v>1226</v>
      </c>
      <c r="J3941" s="339"/>
      <c r="K3941" s="420"/>
      <c r="L3941" s="421">
        <v>0</v>
      </c>
    </row>
    <row r="3942" spans="2:13" x14ac:dyDescent="0.3">
      <c r="B3942" s="365"/>
      <c r="C3942" s="253"/>
      <c r="D3942" s="254"/>
      <c r="E3942" s="255"/>
      <c r="F3942" s="256"/>
      <c r="G3942" s="26">
        <v>0</v>
      </c>
      <c r="H3942" s="419">
        <v>0</v>
      </c>
      <c r="I3942" s="366"/>
      <c r="J3942" s="339"/>
      <c r="K3942" s="420"/>
      <c r="L3942" s="480">
        <v>0</v>
      </c>
    </row>
    <row r="3943" spans="2:13" x14ac:dyDescent="0.3">
      <c r="B3943" s="365"/>
      <c r="C3943" s="253"/>
      <c r="D3943" s="254"/>
      <c r="E3943" s="255"/>
      <c r="F3943" s="256"/>
      <c r="G3943" s="26">
        <v>0</v>
      </c>
      <c r="H3943" s="419">
        <v>0</v>
      </c>
      <c r="I3943" s="366"/>
      <c r="J3943" s="339"/>
      <c r="K3943" s="420"/>
      <c r="L3943" s="480">
        <v>0</v>
      </c>
    </row>
    <row r="3944" spans="2:13" x14ac:dyDescent="0.3">
      <c r="B3944" s="422">
        <v>0</v>
      </c>
      <c r="C3944" s="253"/>
      <c r="D3944" s="254">
        <v>0</v>
      </c>
      <c r="E3944" s="255">
        <v>0</v>
      </c>
      <c r="F3944" s="256"/>
      <c r="G3944" s="26">
        <v>0</v>
      </c>
      <c r="H3944" s="419">
        <v>0</v>
      </c>
      <c r="I3944" s="366" t="s">
        <v>1227</v>
      </c>
      <c r="J3944" s="339">
        <v>0</v>
      </c>
      <c r="K3944" s="420">
        <v>0</v>
      </c>
      <c r="L3944" s="480">
        <v>0</v>
      </c>
    </row>
    <row r="3945" spans="2:13" x14ac:dyDescent="0.3">
      <c r="B3945" s="422">
        <v>0</v>
      </c>
      <c r="C3945" s="253"/>
      <c r="D3945" s="254">
        <v>0</v>
      </c>
      <c r="E3945" s="255">
        <v>0</v>
      </c>
      <c r="F3945" s="256"/>
      <c r="G3945" s="26">
        <v>0</v>
      </c>
      <c r="H3945" s="419">
        <v>0</v>
      </c>
      <c r="I3945" s="366" t="s">
        <v>1230</v>
      </c>
      <c r="J3945" s="339">
        <v>0</v>
      </c>
      <c r="K3945" s="420">
        <v>0</v>
      </c>
      <c r="L3945" s="480">
        <v>0</v>
      </c>
    </row>
    <row r="3946" spans="2:13" x14ac:dyDescent="0.3">
      <c r="B3946" s="422" t="s">
        <v>73</v>
      </c>
      <c r="C3946" s="253"/>
      <c r="D3946" s="254">
        <v>0</v>
      </c>
      <c r="E3946" s="255">
        <v>0</v>
      </c>
      <c r="F3946" s="256"/>
      <c r="G3946" s="26">
        <v>6.5000000000000002E-2</v>
      </c>
      <c r="H3946" s="419">
        <v>1.2522564698312153E-2</v>
      </c>
      <c r="I3946" s="366" t="s">
        <v>1231</v>
      </c>
      <c r="J3946" s="61" t="s">
        <v>165</v>
      </c>
      <c r="K3946" s="100">
        <v>0.4</v>
      </c>
      <c r="L3946" s="101">
        <v>5.0090258793248615E-3</v>
      </c>
      <c r="M3946" s="62">
        <v>18</v>
      </c>
    </row>
    <row r="3947" spans="2:13" x14ac:dyDescent="0.3">
      <c r="B3947" s="422" t="s">
        <v>57</v>
      </c>
      <c r="C3947" s="253"/>
      <c r="D3947" s="259"/>
      <c r="E3947" s="255"/>
      <c r="F3947" s="256"/>
      <c r="G3947" s="260">
        <v>6.5000000000000002E-2</v>
      </c>
      <c r="H3947" s="425" t="s">
        <v>57</v>
      </c>
      <c r="I3947" s="367" t="s">
        <v>156</v>
      </c>
      <c r="J3947" s="368"/>
      <c r="K3947" s="481" t="s">
        <v>156</v>
      </c>
      <c r="L3947" s="427">
        <v>5.0090258793248615E-3</v>
      </c>
    </row>
    <row r="3948" spans="2:13" x14ac:dyDescent="0.3">
      <c r="B3948" s="428" t="s">
        <v>22</v>
      </c>
      <c r="C3948" s="263"/>
      <c r="D3948" s="264"/>
      <c r="E3948" s="265"/>
      <c r="F3948" s="266"/>
      <c r="G3948" s="267"/>
      <c r="H3948" s="429"/>
      <c r="I3948" s="369"/>
      <c r="J3948" s="370"/>
      <c r="K3948" s="482"/>
      <c r="L3948" s="270"/>
    </row>
    <row r="3949" spans="2:13" x14ac:dyDescent="0.3">
      <c r="B3949" s="431" t="s">
        <v>58</v>
      </c>
      <c r="C3949" s="271" t="s">
        <v>1</v>
      </c>
      <c r="D3949" s="329" t="s">
        <v>59</v>
      </c>
      <c r="E3949" s="272" t="s">
        <v>23</v>
      </c>
      <c r="F3949" s="272" t="s">
        <v>55</v>
      </c>
      <c r="G3949" s="273" t="s">
        <v>56</v>
      </c>
      <c r="H3949" s="416" t="s">
        <v>158</v>
      </c>
      <c r="I3949" s="478" t="s">
        <v>159</v>
      </c>
      <c r="J3949" s="478" t="s">
        <v>160</v>
      </c>
      <c r="K3949" s="483" t="s">
        <v>161</v>
      </c>
      <c r="L3949" s="418" t="s">
        <v>162</v>
      </c>
    </row>
    <row r="3950" spans="2:13" x14ac:dyDescent="0.3">
      <c r="B3950" s="8" t="s">
        <v>24</v>
      </c>
      <c r="C3950" s="25">
        <v>1</v>
      </c>
      <c r="D3950" s="3">
        <v>4.05</v>
      </c>
      <c r="E3950" s="26">
        <v>4.05</v>
      </c>
      <c r="F3950" s="26">
        <v>0.15</v>
      </c>
      <c r="G3950" s="26">
        <v>0.60749999999999993</v>
      </c>
      <c r="H3950" s="433">
        <v>0.11703781621884048</v>
      </c>
      <c r="I3950" s="97"/>
      <c r="J3950" s="434" t="s">
        <v>163</v>
      </c>
      <c r="K3950" s="435">
        <v>1</v>
      </c>
      <c r="L3950" s="484">
        <v>0.11703781621884048</v>
      </c>
      <c r="M3950" s="62">
        <v>101</v>
      </c>
    </row>
    <row r="3951" spans="2:13" x14ac:dyDescent="0.3">
      <c r="B3951" s="8" t="s">
        <v>37</v>
      </c>
      <c r="C3951" s="25">
        <v>1</v>
      </c>
      <c r="D3951" s="3">
        <v>4.0999999999999996</v>
      </c>
      <c r="E3951" s="26">
        <v>4.0999999999999996</v>
      </c>
      <c r="F3951" s="26">
        <v>0.15</v>
      </c>
      <c r="G3951" s="26">
        <v>0.61499999999999988</v>
      </c>
      <c r="H3951" s="419">
        <v>0.11848272753018418</v>
      </c>
      <c r="I3951" s="99"/>
      <c r="J3951" s="423" t="s">
        <v>163</v>
      </c>
      <c r="K3951" s="424">
        <v>1</v>
      </c>
      <c r="L3951" s="480">
        <v>0.11848272753018418</v>
      </c>
      <c r="M3951" s="62">
        <v>122</v>
      </c>
    </row>
    <row r="3952" spans="2:13" x14ac:dyDescent="0.3">
      <c r="B3952" s="8" t="s">
        <v>69</v>
      </c>
      <c r="C3952" s="25">
        <v>0.1</v>
      </c>
      <c r="D3952" s="3">
        <v>4.55</v>
      </c>
      <c r="E3952" s="26">
        <v>0.45500000000000002</v>
      </c>
      <c r="F3952" s="27">
        <v>0.15</v>
      </c>
      <c r="G3952" s="26">
        <v>6.8250000000000005E-2</v>
      </c>
      <c r="H3952" s="419">
        <v>1.3148692933227761E-2</v>
      </c>
      <c r="I3952" s="99"/>
      <c r="J3952" s="423" t="s">
        <v>163</v>
      </c>
      <c r="K3952" s="424">
        <v>1</v>
      </c>
      <c r="L3952" s="480">
        <v>1.3148692933227761E-2</v>
      </c>
      <c r="M3952" s="62">
        <v>113</v>
      </c>
    </row>
    <row r="3953" spans="2:12" x14ac:dyDescent="0.3">
      <c r="B3953" s="422"/>
      <c r="C3953" s="253"/>
      <c r="D3953" s="254"/>
      <c r="E3953" s="255"/>
      <c r="F3953" s="255"/>
      <c r="G3953" s="257"/>
      <c r="H3953" s="437">
        <v>0</v>
      </c>
      <c r="I3953" s="258" t="s">
        <v>1228</v>
      </c>
      <c r="J3953" s="339"/>
      <c r="K3953" s="420"/>
      <c r="L3953" s="480">
        <v>0</v>
      </c>
    </row>
    <row r="3954" spans="2:12" x14ac:dyDescent="0.3">
      <c r="B3954" s="422"/>
      <c r="C3954" s="253"/>
      <c r="D3954" s="254"/>
      <c r="E3954" s="255"/>
      <c r="F3954" s="255"/>
      <c r="G3954" s="257"/>
      <c r="H3954" s="437">
        <v>0</v>
      </c>
      <c r="I3954" s="258" t="s">
        <v>1229</v>
      </c>
      <c r="J3954" s="339">
        <v>0</v>
      </c>
      <c r="K3954" s="420">
        <v>0</v>
      </c>
      <c r="L3954" s="480">
        <v>0</v>
      </c>
    </row>
    <row r="3955" spans="2:12" x14ac:dyDescent="0.3">
      <c r="B3955" s="422">
        <v>0</v>
      </c>
      <c r="C3955" s="253"/>
      <c r="D3955" s="254">
        <v>0</v>
      </c>
      <c r="E3955" s="255">
        <v>0</v>
      </c>
      <c r="F3955" s="255"/>
      <c r="G3955" s="257">
        <v>0</v>
      </c>
      <c r="H3955" s="437">
        <v>0</v>
      </c>
      <c r="I3955" s="258" t="s">
        <v>1230</v>
      </c>
      <c r="J3955" s="339">
        <v>0</v>
      </c>
      <c r="K3955" s="420">
        <v>0</v>
      </c>
      <c r="L3955" s="480">
        <v>0</v>
      </c>
    </row>
    <row r="3956" spans="2:12" x14ac:dyDescent="0.3">
      <c r="B3956" s="422">
        <v>0</v>
      </c>
      <c r="C3956" s="253"/>
      <c r="D3956" s="254">
        <v>0</v>
      </c>
      <c r="E3956" s="255">
        <v>0</v>
      </c>
      <c r="F3956" s="256"/>
      <c r="G3956" s="257">
        <v>0</v>
      </c>
      <c r="H3956" s="437">
        <v>0</v>
      </c>
      <c r="I3956" s="258" t="s">
        <v>1231</v>
      </c>
      <c r="J3956" s="339">
        <v>0</v>
      </c>
      <c r="K3956" s="420">
        <v>0</v>
      </c>
      <c r="L3956" s="480">
        <v>0</v>
      </c>
    </row>
    <row r="3957" spans="2:12" x14ac:dyDescent="0.3">
      <c r="B3957" s="422">
        <v>0</v>
      </c>
      <c r="C3957" s="253"/>
      <c r="D3957" s="254">
        <v>0</v>
      </c>
      <c r="E3957" s="255">
        <v>0</v>
      </c>
      <c r="F3957" s="256"/>
      <c r="G3957" s="257">
        <v>0</v>
      </c>
      <c r="H3957" s="437">
        <v>0</v>
      </c>
      <c r="I3957" s="258" t="s">
        <v>1237</v>
      </c>
      <c r="J3957" s="339">
        <v>0</v>
      </c>
      <c r="K3957" s="420">
        <v>0</v>
      </c>
      <c r="L3957" s="480">
        <v>0</v>
      </c>
    </row>
    <row r="3958" spans="2:12" x14ac:dyDescent="0.3">
      <c r="B3958" s="422">
        <v>0</v>
      </c>
      <c r="C3958" s="253"/>
      <c r="D3958" s="254">
        <v>0</v>
      </c>
      <c r="E3958" s="255">
        <v>0</v>
      </c>
      <c r="F3958" s="256"/>
      <c r="G3958" s="257">
        <v>0</v>
      </c>
      <c r="H3958" s="437">
        <v>0</v>
      </c>
      <c r="I3958" s="258" t="s">
        <v>1238</v>
      </c>
      <c r="J3958" s="339">
        <v>0</v>
      </c>
      <c r="K3958" s="420">
        <v>0</v>
      </c>
      <c r="L3958" s="480">
        <v>0</v>
      </c>
    </row>
    <row r="3959" spans="2:12" x14ac:dyDescent="0.3">
      <c r="B3959" s="422" t="s">
        <v>60</v>
      </c>
      <c r="C3959" s="253"/>
      <c r="D3959" s="259"/>
      <c r="E3959" s="255"/>
      <c r="F3959" s="256"/>
      <c r="G3959" s="260">
        <v>1.2907499999999996</v>
      </c>
      <c r="H3959" s="438" t="s">
        <v>60</v>
      </c>
      <c r="I3959" s="261" t="s">
        <v>156</v>
      </c>
      <c r="J3959" s="262"/>
      <c r="K3959" s="426" t="s">
        <v>156</v>
      </c>
      <c r="L3959" s="439">
        <v>0.24866923668225241</v>
      </c>
    </row>
    <row r="3960" spans="2:12" x14ac:dyDescent="0.3">
      <c r="B3960" s="428" t="s">
        <v>38</v>
      </c>
      <c r="C3960" s="263"/>
      <c r="D3960" s="264"/>
      <c r="E3960" s="276"/>
      <c r="F3960" s="266"/>
      <c r="G3960" s="277"/>
      <c r="H3960" s="278"/>
      <c r="I3960" s="279"/>
      <c r="J3960" s="280"/>
      <c r="K3960" s="281"/>
      <c r="L3960" s="282"/>
    </row>
    <row r="3961" spans="2:12" x14ac:dyDescent="0.3">
      <c r="B3961" s="415" t="s">
        <v>53</v>
      </c>
      <c r="C3961" s="263"/>
      <c r="D3961" s="283" t="s">
        <v>0</v>
      </c>
      <c r="E3961" s="284" t="s">
        <v>1</v>
      </c>
      <c r="F3961" s="440" t="s">
        <v>61</v>
      </c>
      <c r="G3961" s="251" t="s">
        <v>56</v>
      </c>
      <c r="H3961" s="441" t="s">
        <v>158</v>
      </c>
      <c r="I3961" s="485" t="s">
        <v>159</v>
      </c>
      <c r="J3961" s="478" t="s">
        <v>160</v>
      </c>
      <c r="K3961" s="483" t="s">
        <v>161</v>
      </c>
      <c r="L3961" s="444" t="s">
        <v>162</v>
      </c>
    </row>
    <row r="3962" spans="2:12" x14ac:dyDescent="0.3">
      <c r="B3962" s="445" t="s">
        <v>331</v>
      </c>
      <c r="C3962" s="263"/>
      <c r="D3962" s="283" t="s">
        <v>5</v>
      </c>
      <c r="E3962" s="340">
        <v>1</v>
      </c>
      <c r="F3962" s="287">
        <v>3.75</v>
      </c>
      <c r="G3962" s="26">
        <v>3.75</v>
      </c>
      <c r="H3962" s="419">
        <v>0.72245565567185488</v>
      </c>
      <c r="I3962" s="372" t="s">
        <v>1232</v>
      </c>
      <c r="J3962" s="253" t="s">
        <v>163</v>
      </c>
      <c r="K3962" s="420">
        <v>1</v>
      </c>
      <c r="L3962" s="480">
        <v>0.72245565567185488</v>
      </c>
    </row>
    <row r="3963" spans="2:12" x14ac:dyDescent="0.3">
      <c r="B3963" s="422" t="s">
        <v>1282</v>
      </c>
      <c r="C3963" s="289"/>
      <c r="D3963" s="290" t="s">
        <v>1270</v>
      </c>
      <c r="E3963" s="255">
        <v>1E-3</v>
      </c>
      <c r="F3963" s="292">
        <v>31.98</v>
      </c>
      <c r="G3963" s="26">
        <v>3.1980000000000001E-2</v>
      </c>
      <c r="H3963" s="419">
        <v>6.1611018315695792E-3</v>
      </c>
      <c r="I3963" s="373" t="s">
        <v>1226</v>
      </c>
      <c r="J3963" s="253" t="s">
        <v>165</v>
      </c>
      <c r="K3963" s="420">
        <v>0.4</v>
      </c>
      <c r="L3963" s="480">
        <v>2.4644407326278317E-3</v>
      </c>
    </row>
    <row r="3964" spans="2:12" x14ac:dyDescent="0.3">
      <c r="B3964" s="422" t="s">
        <v>1370</v>
      </c>
      <c r="C3964" s="289"/>
      <c r="D3964" s="290" t="s">
        <v>1270</v>
      </c>
      <c r="E3964" s="255">
        <v>1E-3</v>
      </c>
      <c r="F3964" s="292">
        <v>52.9</v>
      </c>
      <c r="G3964" s="26">
        <v>5.2900000000000003E-2</v>
      </c>
      <c r="H3964" s="419">
        <v>1.0191441116010967E-2</v>
      </c>
      <c r="I3964" s="373"/>
      <c r="J3964" s="253" t="s">
        <v>165</v>
      </c>
      <c r="K3964" s="420">
        <v>0.4</v>
      </c>
      <c r="L3964" s="480">
        <v>4.0765764464043867E-3</v>
      </c>
    </row>
    <row r="3965" spans="2:12" x14ac:dyDescent="0.3">
      <c r="B3965" s="446"/>
      <c r="C3965" s="447"/>
      <c r="D3965" s="290"/>
      <c r="E3965" s="291"/>
      <c r="F3965" s="292"/>
      <c r="G3965" s="26">
        <v>0</v>
      </c>
      <c r="H3965" s="419">
        <v>0</v>
      </c>
      <c r="I3965" s="366" t="s">
        <v>1228</v>
      </c>
      <c r="J3965" s="339"/>
      <c r="K3965" s="420"/>
      <c r="L3965" s="480">
        <v>0</v>
      </c>
    </row>
    <row r="3966" spans="2:12" x14ac:dyDescent="0.3">
      <c r="B3966" s="410"/>
      <c r="C3966" s="410"/>
      <c r="D3966" s="290"/>
      <c r="E3966" s="291"/>
      <c r="F3966" s="292"/>
      <c r="G3966" s="26">
        <v>0</v>
      </c>
      <c r="H3966" s="419">
        <v>0</v>
      </c>
      <c r="I3966" s="366"/>
      <c r="J3966" s="339"/>
      <c r="K3966" s="420"/>
      <c r="L3966" s="480">
        <v>0</v>
      </c>
    </row>
    <row r="3967" spans="2:12" x14ac:dyDescent="0.3">
      <c r="B3967" s="410"/>
      <c r="C3967" s="410"/>
      <c r="D3967" s="290"/>
      <c r="E3967" s="291"/>
      <c r="F3967" s="292"/>
      <c r="G3967" s="26">
        <v>0</v>
      </c>
      <c r="H3967" s="419">
        <v>0</v>
      </c>
      <c r="I3967" s="366"/>
      <c r="J3967" s="339"/>
      <c r="K3967" s="420"/>
      <c r="L3967" s="480">
        <v>0</v>
      </c>
    </row>
    <row r="3968" spans="2:12" x14ac:dyDescent="0.3">
      <c r="B3968" s="410"/>
      <c r="C3968" s="410"/>
      <c r="D3968" s="290"/>
      <c r="E3968" s="291"/>
      <c r="F3968" s="292"/>
      <c r="G3968" s="26">
        <v>0</v>
      </c>
      <c r="H3968" s="419">
        <v>0</v>
      </c>
      <c r="I3968" s="366"/>
      <c r="J3968" s="339"/>
      <c r="K3968" s="420"/>
      <c r="L3968" s="480">
        <v>0</v>
      </c>
    </row>
    <row r="3969" spans="2:12" x14ac:dyDescent="0.3">
      <c r="B3969" s="422"/>
      <c r="C3969" s="289"/>
      <c r="D3969" s="290"/>
      <c r="E3969" s="291"/>
      <c r="F3969" s="292"/>
      <c r="G3969" s="26">
        <v>0</v>
      </c>
      <c r="H3969" s="419">
        <v>0</v>
      </c>
      <c r="I3969" s="366"/>
      <c r="J3969" s="339"/>
      <c r="K3969" s="420"/>
      <c r="L3969" s="480">
        <v>0</v>
      </c>
    </row>
    <row r="3970" spans="2:12" x14ac:dyDescent="0.3">
      <c r="B3970" s="448"/>
      <c r="C3970" s="447"/>
      <c r="D3970" s="290"/>
      <c r="E3970" s="291"/>
      <c r="F3970" s="292"/>
      <c r="G3970" s="26">
        <v>0</v>
      </c>
      <c r="H3970" s="419">
        <v>0</v>
      </c>
      <c r="I3970" s="366" t="s">
        <v>1230</v>
      </c>
      <c r="J3970" s="339"/>
      <c r="K3970" s="420"/>
      <c r="L3970" s="480">
        <v>0</v>
      </c>
    </row>
    <row r="3971" spans="2:12" x14ac:dyDescent="0.3">
      <c r="B3971" s="448"/>
      <c r="C3971" s="447"/>
      <c r="D3971" s="290"/>
      <c r="E3971" s="291"/>
      <c r="F3971" s="292"/>
      <c r="G3971" s="26">
        <v>0</v>
      </c>
      <c r="H3971" s="419">
        <v>0</v>
      </c>
      <c r="I3971" s="366"/>
      <c r="J3971" s="339"/>
      <c r="K3971" s="420"/>
      <c r="L3971" s="480">
        <v>0</v>
      </c>
    </row>
    <row r="3972" spans="2:12" x14ac:dyDescent="0.3">
      <c r="B3972" s="446"/>
      <c r="C3972" s="447"/>
      <c r="D3972" s="290"/>
      <c r="E3972" s="291"/>
      <c r="F3972" s="292"/>
      <c r="G3972" s="26">
        <v>0</v>
      </c>
      <c r="H3972" s="419">
        <v>0</v>
      </c>
      <c r="I3972" s="366"/>
      <c r="J3972" s="339"/>
      <c r="K3972" s="420"/>
      <c r="L3972" s="480">
        <v>0</v>
      </c>
    </row>
    <row r="3973" spans="2:12" x14ac:dyDescent="0.3">
      <c r="B3973" s="422"/>
      <c r="C3973" s="289"/>
      <c r="D3973" s="290"/>
      <c r="E3973" s="291"/>
      <c r="F3973" s="292"/>
      <c r="G3973" s="26">
        <v>0</v>
      </c>
      <c r="H3973" s="419">
        <v>0</v>
      </c>
      <c r="I3973" s="366"/>
      <c r="J3973" s="339"/>
      <c r="K3973" s="420"/>
      <c r="L3973" s="480">
        <v>0</v>
      </c>
    </row>
    <row r="3974" spans="2:12" x14ac:dyDescent="0.3">
      <c r="B3974" s="422"/>
      <c r="C3974" s="289"/>
      <c r="D3974" s="290"/>
      <c r="E3974" s="291"/>
      <c r="F3974" s="292"/>
      <c r="G3974" s="26">
        <v>0</v>
      </c>
      <c r="H3974" s="419">
        <v>0</v>
      </c>
      <c r="I3974" s="366"/>
      <c r="J3974" s="339"/>
      <c r="K3974" s="420"/>
      <c r="L3974" s="480">
        <v>0</v>
      </c>
    </row>
    <row r="3975" spans="2:12" x14ac:dyDescent="0.3">
      <c r="B3975" s="422"/>
      <c r="C3975" s="289"/>
      <c r="D3975" s="290"/>
      <c r="E3975" s="291"/>
      <c r="F3975" s="292"/>
      <c r="G3975" s="26">
        <v>0</v>
      </c>
      <c r="H3975" s="419">
        <v>0</v>
      </c>
      <c r="I3975" s="366"/>
      <c r="J3975" s="339"/>
      <c r="K3975" s="420"/>
      <c r="L3975" s="480">
        <v>0</v>
      </c>
    </row>
    <row r="3976" spans="2:12" x14ac:dyDescent="0.3">
      <c r="B3976" s="422"/>
      <c r="C3976" s="289"/>
      <c r="D3976" s="290"/>
      <c r="E3976" s="291"/>
      <c r="F3976" s="292"/>
      <c r="G3976" s="26">
        <v>0</v>
      </c>
      <c r="H3976" s="419">
        <v>0</v>
      </c>
      <c r="I3976" s="366" t="s">
        <v>1227</v>
      </c>
      <c r="J3976" s="339"/>
      <c r="K3976" s="420"/>
      <c r="L3976" s="480">
        <v>0</v>
      </c>
    </row>
    <row r="3977" spans="2:12" x14ac:dyDescent="0.3">
      <c r="B3977" s="422">
        <v>0</v>
      </c>
      <c r="C3977" s="289"/>
      <c r="D3977" s="254">
        <v>0</v>
      </c>
      <c r="E3977" s="291"/>
      <c r="F3977" s="292"/>
      <c r="G3977" s="26">
        <v>0</v>
      </c>
      <c r="H3977" s="419">
        <v>0</v>
      </c>
      <c r="I3977" s="366" t="s">
        <v>1228</v>
      </c>
      <c r="J3977" s="339">
        <v>0</v>
      </c>
      <c r="K3977" s="420">
        <v>0</v>
      </c>
      <c r="L3977" s="480">
        <v>0</v>
      </c>
    </row>
    <row r="3978" spans="2:12" x14ac:dyDescent="0.3">
      <c r="B3978" s="449" t="s">
        <v>62</v>
      </c>
      <c r="C3978" s="293"/>
      <c r="D3978" s="294"/>
      <c r="E3978" s="295"/>
      <c r="F3978" s="296"/>
      <c r="G3978" s="260">
        <v>3.8348800000000001</v>
      </c>
      <c r="H3978" s="438" t="s">
        <v>62</v>
      </c>
      <c r="I3978" s="367" t="s">
        <v>156</v>
      </c>
      <c r="J3978" s="368"/>
      <c r="K3978" s="481" t="s">
        <v>156</v>
      </c>
      <c r="L3978" s="439">
        <v>0.7289966728508871</v>
      </c>
    </row>
    <row r="3979" spans="2:12" x14ac:dyDescent="0.3">
      <c r="B3979" s="428" t="s">
        <v>63</v>
      </c>
      <c r="C3979" s="263"/>
      <c r="D3979" s="264"/>
      <c r="E3979" s="265"/>
      <c r="F3979" s="266"/>
      <c r="G3979" s="277"/>
      <c r="H3979" s="278"/>
      <c r="I3979" s="279"/>
      <c r="J3979" s="280"/>
      <c r="K3979" s="281"/>
      <c r="L3979" s="282">
        <v>0</v>
      </c>
    </row>
    <row r="3980" spans="2:12" x14ac:dyDescent="0.3">
      <c r="B3980" s="415" t="s">
        <v>53</v>
      </c>
      <c r="C3980" s="297"/>
      <c r="D3980" s="249" t="s">
        <v>0</v>
      </c>
      <c r="E3980" s="250" t="s">
        <v>1</v>
      </c>
      <c r="F3980" s="272" t="s">
        <v>61</v>
      </c>
      <c r="G3980" s="285" t="s">
        <v>56</v>
      </c>
      <c r="H3980" s="441" t="s">
        <v>158</v>
      </c>
      <c r="I3980" s="485" t="s">
        <v>159</v>
      </c>
      <c r="J3980" s="485" t="s">
        <v>160</v>
      </c>
      <c r="K3980" s="486" t="s">
        <v>161</v>
      </c>
      <c r="L3980" s="444" t="s">
        <v>162</v>
      </c>
    </row>
    <row r="3981" spans="2:12" x14ac:dyDescent="0.3">
      <c r="B3981" s="422">
        <v>0</v>
      </c>
      <c r="C3981" s="289"/>
      <c r="D3981" s="254">
        <v>0</v>
      </c>
      <c r="E3981" s="255"/>
      <c r="F3981" s="292"/>
      <c r="G3981" s="288">
        <v>0</v>
      </c>
      <c r="H3981" s="450">
        <v>0</v>
      </c>
      <c r="I3981" s="371" t="s">
        <v>1232</v>
      </c>
      <c r="J3981" s="451">
        <v>0</v>
      </c>
      <c r="K3981" s="452">
        <v>0</v>
      </c>
      <c r="L3981" s="453">
        <v>0</v>
      </c>
    </row>
    <row r="3982" spans="2:12" x14ac:dyDescent="0.3">
      <c r="B3982" s="422">
        <v>0</v>
      </c>
      <c r="C3982" s="289"/>
      <c r="D3982" s="254">
        <v>0</v>
      </c>
      <c r="E3982" s="255"/>
      <c r="F3982" s="292"/>
      <c r="G3982" s="257">
        <v>0</v>
      </c>
      <c r="H3982" s="437">
        <v>0</v>
      </c>
      <c r="I3982" s="366" t="s">
        <v>1228</v>
      </c>
      <c r="J3982" s="339">
        <v>0</v>
      </c>
      <c r="K3982" s="420">
        <v>0</v>
      </c>
      <c r="L3982" s="454">
        <v>0</v>
      </c>
    </row>
    <row r="3983" spans="2:12" x14ac:dyDescent="0.3">
      <c r="B3983" s="422">
        <v>0</v>
      </c>
      <c r="C3983" s="289"/>
      <c r="D3983" s="254">
        <v>0</v>
      </c>
      <c r="E3983" s="255"/>
      <c r="F3983" s="292"/>
      <c r="G3983" s="257">
        <v>0</v>
      </c>
      <c r="H3983" s="437">
        <v>0</v>
      </c>
      <c r="I3983" s="366" t="s">
        <v>1229</v>
      </c>
      <c r="J3983" s="339">
        <v>0</v>
      </c>
      <c r="K3983" s="420">
        <v>0</v>
      </c>
      <c r="L3983" s="454">
        <v>0</v>
      </c>
    </row>
    <row r="3984" spans="2:12" ht="15" thickBot="1" x14ac:dyDescent="0.35">
      <c r="B3984" s="455" t="s">
        <v>64</v>
      </c>
      <c r="C3984" s="298"/>
      <c r="D3984" s="299"/>
      <c r="E3984" s="300"/>
      <c r="F3984" s="301"/>
      <c r="G3984" s="288">
        <v>0</v>
      </c>
      <c r="H3984" s="438" t="s">
        <v>64</v>
      </c>
      <c r="I3984" s="367" t="s">
        <v>156</v>
      </c>
      <c r="J3984" s="368"/>
      <c r="K3984" s="481" t="s">
        <v>156</v>
      </c>
      <c r="L3984" s="439">
        <v>0</v>
      </c>
    </row>
    <row r="3985" spans="2:12" x14ac:dyDescent="0.3">
      <c r="B3985" s="235"/>
      <c r="C3985" s="302"/>
      <c r="D3985" s="303" t="s">
        <v>65</v>
      </c>
      <c r="E3985" s="304"/>
      <c r="F3985" s="305"/>
      <c r="G3985" s="306">
        <v>5.1906299999999996</v>
      </c>
      <c r="H3985" s="307"/>
      <c r="I3985" s="374"/>
      <c r="J3985" s="375"/>
      <c r="K3985" s="374"/>
      <c r="L3985" s="310"/>
    </row>
    <row r="3986" spans="2:12" x14ac:dyDescent="0.3">
      <c r="B3986" s="232"/>
      <c r="C3986" s="302"/>
      <c r="D3986" s="311" t="s">
        <v>7</v>
      </c>
      <c r="E3986" s="312"/>
      <c r="F3986" s="313">
        <v>0.1</v>
      </c>
      <c r="G3986" s="73">
        <v>0.51900000000000002</v>
      </c>
      <c r="H3986" s="314"/>
      <c r="I3986" s="376"/>
      <c r="J3986" s="377"/>
      <c r="K3986" s="487"/>
      <c r="L3986" s="317"/>
    </row>
    <row r="3987" spans="2:12" x14ac:dyDescent="0.3">
      <c r="B3987" s="232"/>
      <c r="C3987" s="302"/>
      <c r="D3987" s="311" t="s">
        <v>8</v>
      </c>
      <c r="E3987" s="312"/>
      <c r="F3987" s="313">
        <v>0.1</v>
      </c>
      <c r="G3987" s="73">
        <v>0.51900000000000002</v>
      </c>
      <c r="H3987" s="314"/>
      <c r="I3987" s="376"/>
      <c r="J3987" s="377"/>
      <c r="K3987" s="487"/>
      <c r="L3987" s="317"/>
    </row>
    <row r="3988" spans="2:12" x14ac:dyDescent="0.3">
      <c r="B3988" s="488"/>
      <c r="C3988" s="302"/>
      <c r="D3988" s="318" t="s">
        <v>67</v>
      </c>
      <c r="E3988" s="319"/>
      <c r="F3988" s="305"/>
      <c r="G3988" s="76">
        <v>6.2290000000000001</v>
      </c>
      <c r="H3988" s="314"/>
      <c r="I3988" s="376"/>
      <c r="J3988" s="377"/>
      <c r="K3988" s="487"/>
      <c r="L3988" s="317"/>
    </row>
    <row r="3989" spans="2:12" ht="15" thickBot="1" x14ac:dyDescent="0.35">
      <c r="B3989" s="232" t="s">
        <v>66</v>
      </c>
      <c r="C3989" s="302"/>
      <c r="D3989" s="320" t="s">
        <v>68</v>
      </c>
      <c r="E3989" s="321"/>
      <c r="F3989" s="322"/>
      <c r="G3989" s="78">
        <v>6.23</v>
      </c>
      <c r="H3989" s="323">
        <v>1</v>
      </c>
      <c r="I3989" s="378"/>
      <c r="J3989" s="379"/>
      <c r="K3989" s="489"/>
      <c r="L3989" s="326">
        <v>0.98267493541246431</v>
      </c>
    </row>
    <row r="3990" spans="2:12" x14ac:dyDescent="0.3">
      <c r="B3990" s="232"/>
      <c r="C3990" s="302"/>
      <c r="D3990" s="219"/>
      <c r="E3990" s="327"/>
      <c r="F3990" s="241"/>
      <c r="G3990" s="327"/>
      <c r="H3990" s="363"/>
      <c r="I3990" s="363"/>
      <c r="J3990" s="364"/>
      <c r="K3990" s="363"/>
      <c r="L3990" s="363"/>
    </row>
    <row r="3991" spans="2:12" x14ac:dyDescent="0.3">
      <c r="B3991" s="232"/>
      <c r="C3991" s="302"/>
      <c r="D3991" s="219"/>
      <c r="E3991" s="327"/>
      <c r="F3991" s="241"/>
      <c r="G3991" s="327"/>
      <c r="H3991" s="363"/>
      <c r="I3991" s="363"/>
      <c r="J3991" s="364"/>
      <c r="K3991" s="363"/>
      <c r="L3991" s="363"/>
    </row>
    <row r="3992" spans="2:12" x14ac:dyDescent="0.3">
      <c r="B3992" s="232"/>
      <c r="C3992" s="232"/>
      <c r="D3992" s="219"/>
      <c r="E3992" s="327"/>
      <c r="F3992" s="241"/>
      <c r="G3992" s="327"/>
      <c r="H3992" s="363"/>
      <c r="I3992" s="363"/>
      <c r="J3992" s="364"/>
      <c r="K3992" s="363"/>
      <c r="L3992" s="363"/>
    </row>
    <row r="3993" spans="2:12" x14ac:dyDescent="0.3">
      <c r="B3993" s="488"/>
      <c r="C3993" s="488"/>
      <c r="D3993" s="488"/>
      <c r="E3993" s="488"/>
      <c r="F3993" s="488"/>
      <c r="G3993" s="488"/>
      <c r="H3993" s="488"/>
      <c r="I3993" s="488"/>
      <c r="J3993" s="380"/>
      <c r="K3993" s="488"/>
      <c r="L3993" s="488"/>
    </row>
    <row r="3994" spans="2:12" x14ac:dyDescent="0.3">
      <c r="B3994" s="488"/>
      <c r="C3994" s="488"/>
      <c r="D3994" s="488"/>
      <c r="E3994" s="488"/>
      <c r="F3994" s="488"/>
      <c r="G3994" s="488"/>
      <c r="H3994" s="488"/>
      <c r="I3994" s="488"/>
      <c r="J3994" s="380"/>
      <c r="K3994" s="488"/>
      <c r="L3994" s="488"/>
    </row>
    <row r="3995" spans="2:12" x14ac:dyDescent="0.3">
      <c r="J3995" s="226"/>
    </row>
    <row r="3996" spans="2:12" x14ac:dyDescent="0.3">
      <c r="J3996" s="226"/>
    </row>
    <row r="3997" spans="2:12" x14ac:dyDescent="0.3">
      <c r="J3997" s="226"/>
    </row>
    <row r="3998" spans="2:12" x14ac:dyDescent="0.3">
      <c r="J3998" s="226"/>
    </row>
    <row r="3999" spans="2:12" x14ac:dyDescent="0.3">
      <c r="J3999" s="226"/>
    </row>
    <row r="4000" spans="2:12" ht="37.200000000000003" customHeight="1" x14ac:dyDescent="0.3">
      <c r="B4000" s="710" t="s">
        <v>1809</v>
      </c>
      <c r="C4000" s="710"/>
      <c r="D4000" s="710"/>
      <c r="E4000" s="710"/>
      <c r="F4000" s="710"/>
      <c r="G4000" s="710"/>
      <c r="H4000" s="710"/>
      <c r="I4000" s="710"/>
      <c r="J4000" s="710"/>
      <c r="K4000" s="710"/>
      <c r="L4000" s="710"/>
    </row>
    <row r="4001" spans="2:13" x14ac:dyDescent="0.3">
      <c r="B4001" s="227"/>
      <c r="C4001" s="227"/>
      <c r="D4001" s="228"/>
      <c r="E4001" s="229"/>
      <c r="F4001" s="229"/>
      <c r="G4001" s="229"/>
      <c r="H4001" s="230"/>
      <c r="I4001" s="230"/>
      <c r="J4001" s="231"/>
      <c r="K4001" s="230"/>
      <c r="L4001" s="230"/>
    </row>
    <row r="4002" spans="2:13" x14ac:dyDescent="0.3">
      <c r="B4002" s="410" t="s">
        <v>1222</v>
      </c>
      <c r="C4002" s="232" t="s">
        <v>1223</v>
      </c>
      <c r="D4002" s="232"/>
      <c r="E4002" s="232"/>
      <c r="F4002" s="233"/>
      <c r="G4002" s="234"/>
      <c r="H4002" s="230"/>
      <c r="J4002" s="231"/>
      <c r="K4002" s="230"/>
      <c r="L4002" s="230"/>
    </row>
    <row r="4003" spans="2:13" x14ac:dyDescent="0.3">
      <c r="B4003" s="232" t="s">
        <v>1224</v>
      </c>
      <c r="C4003" s="235" t="s">
        <v>157</v>
      </c>
      <c r="D4003" s="411"/>
      <c r="E4003" s="412"/>
      <c r="F4003" s="233"/>
      <c r="G4003" s="234"/>
      <c r="H4003" s="230"/>
      <c r="I4003" s="230"/>
      <c r="J4003" s="231"/>
      <c r="K4003" s="230"/>
      <c r="L4003" s="230"/>
    </row>
    <row r="4004" spans="2:13" x14ac:dyDescent="0.3">
      <c r="J4004" s="226"/>
    </row>
    <row r="4005" spans="2:13" ht="35.25" customHeight="1" x14ac:dyDescent="0.3">
      <c r="B4005" s="413" t="s">
        <v>48</v>
      </c>
      <c r="C4005" s="236"/>
      <c r="D4005" s="237"/>
      <c r="E4005" s="238"/>
      <c r="F4005" s="238"/>
      <c r="G4005" s="238"/>
      <c r="H4005" s="230"/>
      <c r="I4005" s="230"/>
      <c r="J4005" s="231"/>
      <c r="K4005" s="230"/>
      <c r="L4005" s="230"/>
    </row>
    <row r="4006" spans="2:13" ht="35.700000000000003" customHeight="1" x14ac:dyDescent="0.3">
      <c r="B4006" s="235" t="s">
        <v>49</v>
      </c>
      <c r="C4006" s="235" t="s">
        <v>896</v>
      </c>
      <c r="D4006" s="232"/>
      <c r="E4006" s="232"/>
      <c r="F4006" s="241" t="s">
        <v>50</v>
      </c>
      <c r="G4006" s="242" t="s">
        <v>5</v>
      </c>
      <c r="H4006" s="230"/>
      <c r="I4006" s="230"/>
      <c r="J4006" s="231"/>
      <c r="K4006" s="230"/>
      <c r="L4006" s="230"/>
    </row>
    <row r="4007" spans="2:13" ht="15" thickBot="1" x14ac:dyDescent="0.35">
      <c r="B4007" s="235" t="s">
        <v>51</v>
      </c>
      <c r="C4007" s="235" t="s">
        <v>897</v>
      </c>
      <c r="D4007" s="235"/>
      <c r="E4007" s="235"/>
      <c r="F4007" s="235"/>
      <c r="G4007" s="235"/>
      <c r="H4007" s="235"/>
      <c r="I4007" s="235"/>
      <c r="J4007" s="235"/>
      <c r="K4007" s="230"/>
      <c r="L4007" s="230"/>
    </row>
    <row r="4008" spans="2:13" ht="15" thickTop="1" x14ac:dyDescent="0.3">
      <c r="B4008" s="414" t="s">
        <v>52</v>
      </c>
      <c r="C4008" s="243"/>
      <c r="D4008" s="244"/>
      <c r="E4008" s="245"/>
      <c r="F4008" s="246"/>
      <c r="G4008" s="247"/>
      <c r="H4008" s="396" t="s">
        <v>164</v>
      </c>
      <c r="I4008" s="397"/>
      <c r="J4008" s="397"/>
      <c r="K4008" s="397"/>
      <c r="L4008" s="398"/>
    </row>
    <row r="4009" spans="2:13" ht="34.5" customHeight="1" x14ac:dyDescent="0.3">
      <c r="B4009" s="415" t="s">
        <v>53</v>
      </c>
      <c r="C4009" s="248" t="s">
        <v>1</v>
      </c>
      <c r="D4009" s="249" t="s">
        <v>54</v>
      </c>
      <c r="E4009" s="250" t="s">
        <v>23</v>
      </c>
      <c r="F4009" s="250" t="s">
        <v>55</v>
      </c>
      <c r="G4009" s="251" t="s">
        <v>56</v>
      </c>
      <c r="H4009" s="416" t="s">
        <v>158</v>
      </c>
      <c r="I4009" s="417" t="s">
        <v>159</v>
      </c>
      <c r="J4009" s="417" t="s">
        <v>160</v>
      </c>
      <c r="K4009" s="417" t="s">
        <v>161</v>
      </c>
      <c r="L4009" s="418" t="s">
        <v>162</v>
      </c>
    </row>
    <row r="4010" spans="2:13" x14ac:dyDescent="0.3">
      <c r="B4010" s="252" t="s">
        <v>153</v>
      </c>
      <c r="C4010" s="253">
        <v>1</v>
      </c>
      <c r="D4010" s="254">
        <v>5</v>
      </c>
      <c r="E4010" s="255">
        <v>5</v>
      </c>
      <c r="F4010" s="256">
        <v>1</v>
      </c>
      <c r="G4010" s="26">
        <v>5</v>
      </c>
      <c r="H4010" s="419">
        <v>4.325543893889218E-2</v>
      </c>
      <c r="I4010" s="258" t="s">
        <v>1226</v>
      </c>
      <c r="J4010" s="339" t="s">
        <v>165</v>
      </c>
      <c r="K4010" s="420">
        <v>0.4</v>
      </c>
      <c r="L4010" s="421">
        <v>1.7302175575556872E-2</v>
      </c>
    </row>
    <row r="4011" spans="2:13" x14ac:dyDescent="0.3">
      <c r="B4011" s="422" t="s">
        <v>1371</v>
      </c>
      <c r="C4011" s="253">
        <v>1</v>
      </c>
      <c r="D4011" s="254">
        <v>5</v>
      </c>
      <c r="E4011" s="255">
        <v>5</v>
      </c>
      <c r="F4011" s="256">
        <v>2.2000000000000002</v>
      </c>
      <c r="G4011" s="26">
        <v>11</v>
      </c>
      <c r="H4011" s="419">
        <v>9.5161965665562787E-2</v>
      </c>
      <c r="I4011" s="258" t="s">
        <v>1227</v>
      </c>
      <c r="J4011" s="423" t="s">
        <v>163</v>
      </c>
      <c r="K4011" s="424">
        <v>1</v>
      </c>
      <c r="L4011" s="421">
        <v>9.5161965665562787E-2</v>
      </c>
    </row>
    <row r="4012" spans="2:13" x14ac:dyDescent="0.3">
      <c r="B4012" s="422">
        <v>0</v>
      </c>
      <c r="C4012" s="253"/>
      <c r="D4012" s="254">
        <v>0</v>
      </c>
      <c r="E4012" s="255">
        <v>0</v>
      </c>
      <c r="F4012" s="256"/>
      <c r="G4012" s="26">
        <v>0</v>
      </c>
      <c r="H4012" s="419">
        <v>0</v>
      </c>
      <c r="I4012" s="258" t="s">
        <v>1228</v>
      </c>
      <c r="J4012" s="339">
        <v>0</v>
      </c>
      <c r="K4012" s="423">
        <v>0</v>
      </c>
      <c r="L4012" s="421">
        <v>0</v>
      </c>
    </row>
    <row r="4013" spans="2:13" x14ac:dyDescent="0.3">
      <c r="B4013" s="422">
        <v>0</v>
      </c>
      <c r="C4013" s="253"/>
      <c r="D4013" s="254">
        <v>0</v>
      </c>
      <c r="E4013" s="255">
        <v>0</v>
      </c>
      <c r="F4013" s="256"/>
      <c r="G4013" s="26">
        <v>0</v>
      </c>
      <c r="H4013" s="419">
        <v>0</v>
      </c>
      <c r="I4013" s="258" t="s">
        <v>1229</v>
      </c>
      <c r="J4013" s="339">
        <v>0</v>
      </c>
      <c r="K4013" s="420">
        <v>0</v>
      </c>
      <c r="L4013" s="421">
        <v>0</v>
      </c>
    </row>
    <row r="4014" spans="2:13" x14ac:dyDescent="0.3">
      <c r="B4014" s="422">
        <v>0</v>
      </c>
      <c r="C4014" s="253"/>
      <c r="D4014" s="254">
        <v>0</v>
      </c>
      <c r="E4014" s="255">
        <v>0</v>
      </c>
      <c r="F4014" s="256"/>
      <c r="G4014" s="26">
        <v>0</v>
      </c>
      <c r="H4014" s="419">
        <v>0</v>
      </c>
      <c r="I4014" s="258" t="s">
        <v>1230</v>
      </c>
      <c r="J4014" s="339">
        <v>0</v>
      </c>
      <c r="K4014" s="420">
        <v>0</v>
      </c>
      <c r="L4014" s="421">
        <v>0</v>
      </c>
    </row>
    <row r="4015" spans="2:13" x14ac:dyDescent="0.3">
      <c r="B4015" s="422" t="s">
        <v>73</v>
      </c>
      <c r="C4015" s="253"/>
      <c r="D4015" s="254">
        <v>0</v>
      </c>
      <c r="E4015" s="255">
        <v>0</v>
      </c>
      <c r="F4015" s="256"/>
      <c r="G4015" s="26">
        <v>1.0469999999999999</v>
      </c>
      <c r="H4015" s="419">
        <v>9.0576889138040215E-3</v>
      </c>
      <c r="I4015" s="258" t="s">
        <v>1231</v>
      </c>
      <c r="J4015" s="61" t="s">
        <v>165</v>
      </c>
      <c r="K4015" s="100">
        <v>0.4</v>
      </c>
      <c r="L4015" s="101">
        <v>3.6230755655216086E-3</v>
      </c>
      <c r="M4015" s="62">
        <v>18</v>
      </c>
    </row>
    <row r="4016" spans="2:13" x14ac:dyDescent="0.3">
      <c r="B4016" s="422" t="s">
        <v>57</v>
      </c>
      <c r="C4016" s="253"/>
      <c r="D4016" s="259"/>
      <c r="E4016" s="255"/>
      <c r="F4016" s="256"/>
      <c r="G4016" s="260">
        <v>17.047000000000001</v>
      </c>
      <c r="H4016" s="425" t="s">
        <v>57</v>
      </c>
      <c r="I4016" s="261" t="s">
        <v>156</v>
      </c>
      <c r="J4016" s="262"/>
      <c r="K4016" s="426" t="s">
        <v>156</v>
      </c>
      <c r="L4016" s="427">
        <v>0.11608721680664126</v>
      </c>
    </row>
    <row r="4017" spans="2:13" x14ac:dyDescent="0.3">
      <c r="B4017" s="428" t="s">
        <v>22</v>
      </c>
      <c r="C4017" s="263"/>
      <c r="D4017" s="264"/>
      <c r="E4017" s="265"/>
      <c r="F4017" s="266"/>
      <c r="G4017" s="267"/>
      <c r="H4017" s="429"/>
      <c r="I4017" s="268"/>
      <c r="J4017" s="269"/>
      <c r="K4017" s="430"/>
      <c r="L4017" s="270"/>
    </row>
    <row r="4018" spans="2:13" x14ac:dyDescent="0.3">
      <c r="B4018" s="431" t="s">
        <v>58</v>
      </c>
      <c r="C4018" s="271" t="s">
        <v>1</v>
      </c>
      <c r="D4018" s="329" t="s">
        <v>59</v>
      </c>
      <c r="E4018" s="272" t="s">
        <v>23</v>
      </c>
      <c r="F4018" s="272" t="s">
        <v>55</v>
      </c>
      <c r="G4018" s="273" t="s">
        <v>56</v>
      </c>
      <c r="H4018" s="416" t="s">
        <v>158</v>
      </c>
      <c r="I4018" s="417" t="s">
        <v>159</v>
      </c>
      <c r="J4018" s="417" t="s">
        <v>160</v>
      </c>
      <c r="K4018" s="432" t="s">
        <v>161</v>
      </c>
      <c r="L4018" s="418" t="s">
        <v>162</v>
      </c>
    </row>
    <row r="4019" spans="2:13" x14ac:dyDescent="0.3">
      <c r="B4019" s="8" t="s">
        <v>150</v>
      </c>
      <c r="C4019" s="25">
        <v>1</v>
      </c>
      <c r="D4019" s="3">
        <v>4.0999999999999996</v>
      </c>
      <c r="E4019" s="26">
        <v>4.0999999999999996</v>
      </c>
      <c r="F4019" s="26">
        <v>2.2000000000000002</v>
      </c>
      <c r="G4019" s="26">
        <v>9.02</v>
      </c>
      <c r="H4019" s="433">
        <v>7.8032811845761482E-2</v>
      </c>
      <c r="I4019" s="97"/>
      <c r="J4019" s="434" t="s">
        <v>163</v>
      </c>
      <c r="K4019" s="435">
        <v>1</v>
      </c>
      <c r="L4019" s="484">
        <v>7.8032811845761482E-2</v>
      </c>
      <c r="M4019" s="62">
        <v>100</v>
      </c>
    </row>
    <row r="4020" spans="2:13" x14ac:dyDescent="0.3">
      <c r="B4020" s="8" t="s">
        <v>35</v>
      </c>
      <c r="C4020" s="25">
        <v>1</v>
      </c>
      <c r="D4020" s="3">
        <v>4.05</v>
      </c>
      <c r="E4020" s="26">
        <v>4.05</v>
      </c>
      <c r="F4020" s="26">
        <v>2.2000000000000002</v>
      </c>
      <c r="G4020" s="26">
        <v>8.91</v>
      </c>
      <c r="H4020" s="419">
        <v>7.7081192189105863E-2</v>
      </c>
      <c r="I4020" s="99"/>
      <c r="J4020" s="423" t="s">
        <v>163</v>
      </c>
      <c r="K4020" s="424">
        <v>1</v>
      </c>
      <c r="L4020" s="480">
        <v>7.7081192189105863E-2</v>
      </c>
      <c r="M4020" s="62">
        <v>120</v>
      </c>
    </row>
    <row r="4021" spans="2:13" x14ac:dyDescent="0.3">
      <c r="B4021" s="8" t="s">
        <v>69</v>
      </c>
      <c r="C4021" s="25">
        <v>0.3</v>
      </c>
      <c r="D4021" s="3">
        <v>4.55</v>
      </c>
      <c r="E4021" s="26">
        <v>1.365</v>
      </c>
      <c r="F4021" s="27">
        <v>2.2000000000000002</v>
      </c>
      <c r="G4021" s="26">
        <v>3.0030000000000001</v>
      </c>
      <c r="H4021" s="419">
        <v>2.5979216626698644E-2</v>
      </c>
      <c r="I4021" s="99"/>
      <c r="J4021" s="423" t="s">
        <v>163</v>
      </c>
      <c r="K4021" s="424">
        <v>1</v>
      </c>
      <c r="L4021" s="480">
        <v>2.5979216626698644E-2</v>
      </c>
      <c r="M4021" s="62">
        <v>113</v>
      </c>
    </row>
    <row r="4022" spans="2:13" x14ac:dyDescent="0.3">
      <c r="B4022" s="422"/>
      <c r="C4022" s="253"/>
      <c r="D4022" s="254"/>
      <c r="E4022" s="255"/>
      <c r="F4022" s="255"/>
      <c r="G4022" s="257"/>
      <c r="H4022" s="437">
        <v>0</v>
      </c>
      <c r="I4022" s="258" t="s">
        <v>1228</v>
      </c>
      <c r="J4022" s="339"/>
      <c r="K4022" s="420"/>
      <c r="L4022" s="480">
        <v>0</v>
      </c>
    </row>
    <row r="4023" spans="2:13" x14ac:dyDescent="0.3">
      <c r="B4023" s="422"/>
      <c r="C4023" s="253"/>
      <c r="D4023" s="254"/>
      <c r="E4023" s="255"/>
      <c r="F4023" s="255"/>
      <c r="G4023" s="257"/>
      <c r="H4023" s="437">
        <v>0</v>
      </c>
      <c r="I4023" s="258" t="s">
        <v>1229</v>
      </c>
      <c r="J4023" s="339">
        <v>0</v>
      </c>
      <c r="K4023" s="420">
        <v>0</v>
      </c>
      <c r="L4023" s="480">
        <v>0</v>
      </c>
    </row>
    <row r="4024" spans="2:13" x14ac:dyDescent="0.3">
      <c r="B4024" s="422">
        <v>0</v>
      </c>
      <c r="C4024" s="253"/>
      <c r="D4024" s="254">
        <v>0</v>
      </c>
      <c r="E4024" s="255">
        <v>0</v>
      </c>
      <c r="F4024" s="255"/>
      <c r="G4024" s="257">
        <v>0</v>
      </c>
      <c r="H4024" s="437">
        <v>0</v>
      </c>
      <c r="I4024" s="258" t="s">
        <v>1230</v>
      </c>
      <c r="J4024" s="339">
        <v>0</v>
      </c>
      <c r="K4024" s="420">
        <v>0</v>
      </c>
      <c r="L4024" s="480">
        <v>0</v>
      </c>
    </row>
    <row r="4025" spans="2:13" x14ac:dyDescent="0.3">
      <c r="B4025" s="422">
        <v>0</v>
      </c>
      <c r="C4025" s="253"/>
      <c r="D4025" s="254">
        <v>0</v>
      </c>
      <c r="E4025" s="255">
        <v>0</v>
      </c>
      <c r="F4025" s="256"/>
      <c r="G4025" s="257">
        <v>0</v>
      </c>
      <c r="H4025" s="437">
        <v>0</v>
      </c>
      <c r="I4025" s="258" t="s">
        <v>1231</v>
      </c>
      <c r="J4025" s="339">
        <v>0</v>
      </c>
      <c r="K4025" s="420">
        <v>0</v>
      </c>
      <c r="L4025" s="480">
        <v>0</v>
      </c>
    </row>
    <row r="4026" spans="2:13" x14ac:dyDescent="0.3">
      <c r="B4026" s="422">
        <v>0</v>
      </c>
      <c r="C4026" s="253"/>
      <c r="D4026" s="254">
        <v>0</v>
      </c>
      <c r="E4026" s="255">
        <v>0</v>
      </c>
      <c r="F4026" s="256"/>
      <c r="G4026" s="257">
        <v>0</v>
      </c>
      <c r="H4026" s="437">
        <v>0</v>
      </c>
      <c r="I4026" s="258" t="s">
        <v>1237</v>
      </c>
      <c r="J4026" s="339">
        <v>0</v>
      </c>
      <c r="K4026" s="420">
        <v>0</v>
      </c>
      <c r="L4026" s="480">
        <v>0</v>
      </c>
    </row>
    <row r="4027" spans="2:13" x14ac:dyDescent="0.3">
      <c r="B4027" s="422">
        <v>0</v>
      </c>
      <c r="C4027" s="253"/>
      <c r="D4027" s="254">
        <v>0</v>
      </c>
      <c r="E4027" s="255">
        <v>0</v>
      </c>
      <c r="F4027" s="256"/>
      <c r="G4027" s="257">
        <v>0</v>
      </c>
      <c r="H4027" s="437">
        <v>0</v>
      </c>
      <c r="I4027" s="258" t="s">
        <v>1238</v>
      </c>
      <c r="J4027" s="339">
        <v>0</v>
      </c>
      <c r="K4027" s="420">
        <v>0</v>
      </c>
      <c r="L4027" s="480">
        <v>0</v>
      </c>
    </row>
    <row r="4028" spans="2:13" x14ac:dyDescent="0.3">
      <c r="B4028" s="422" t="s">
        <v>60</v>
      </c>
      <c r="C4028" s="253"/>
      <c r="D4028" s="259"/>
      <c r="E4028" s="255"/>
      <c r="F4028" s="256"/>
      <c r="G4028" s="260">
        <v>20.933</v>
      </c>
      <c r="H4028" s="438" t="s">
        <v>60</v>
      </c>
      <c r="I4028" s="261" t="s">
        <v>156</v>
      </c>
      <c r="J4028" s="262"/>
      <c r="K4028" s="426" t="s">
        <v>156</v>
      </c>
      <c r="L4028" s="439">
        <v>0.181093220661566</v>
      </c>
    </row>
    <row r="4029" spans="2:13" x14ac:dyDescent="0.3">
      <c r="B4029" s="428" t="s">
        <v>38</v>
      </c>
      <c r="C4029" s="263"/>
      <c r="D4029" s="264"/>
      <c r="E4029" s="276"/>
      <c r="F4029" s="266"/>
      <c r="G4029" s="277"/>
      <c r="H4029" s="278"/>
      <c r="I4029" s="279"/>
      <c r="J4029" s="280"/>
      <c r="K4029" s="281"/>
      <c r="L4029" s="282"/>
    </row>
    <row r="4030" spans="2:13" x14ac:dyDescent="0.3">
      <c r="B4030" s="415" t="s">
        <v>53</v>
      </c>
      <c r="C4030" s="263"/>
      <c r="D4030" s="283" t="s">
        <v>0</v>
      </c>
      <c r="E4030" s="284" t="s">
        <v>1</v>
      </c>
      <c r="F4030" s="440" t="s">
        <v>61</v>
      </c>
      <c r="G4030" s="251" t="s">
        <v>56</v>
      </c>
      <c r="H4030" s="441" t="s">
        <v>158</v>
      </c>
      <c r="I4030" s="442" t="s">
        <v>159</v>
      </c>
      <c r="J4030" s="417" t="s">
        <v>160</v>
      </c>
      <c r="K4030" s="432" t="s">
        <v>161</v>
      </c>
      <c r="L4030" s="444" t="s">
        <v>162</v>
      </c>
    </row>
    <row r="4031" spans="2:13" x14ac:dyDescent="0.3">
      <c r="B4031" s="445" t="s">
        <v>1290</v>
      </c>
      <c r="C4031" s="490"/>
      <c r="D4031" s="283" t="s">
        <v>142</v>
      </c>
      <c r="E4031" s="286">
        <v>5.27</v>
      </c>
      <c r="F4031" s="286">
        <v>9</v>
      </c>
      <c r="G4031" s="26">
        <v>47.429999999999993</v>
      </c>
      <c r="H4031" s="419">
        <v>0.41032109377433112</v>
      </c>
      <c r="I4031" s="381" t="s">
        <v>1232</v>
      </c>
      <c r="J4031" s="339" t="s">
        <v>163</v>
      </c>
      <c r="K4031" s="476">
        <v>1</v>
      </c>
      <c r="L4031" s="480">
        <v>0.41032109377433112</v>
      </c>
    </row>
    <row r="4032" spans="2:13" x14ac:dyDescent="0.3">
      <c r="B4032" s="422" t="s">
        <v>1362</v>
      </c>
      <c r="C4032" s="491"/>
      <c r="D4032" s="290" t="s">
        <v>4</v>
      </c>
      <c r="E4032" s="291">
        <v>0.7</v>
      </c>
      <c r="F4032" s="291">
        <v>12</v>
      </c>
      <c r="G4032" s="26">
        <v>8.3999999999999986</v>
      </c>
      <c r="H4032" s="419">
        <v>7.2669137417338839E-2</v>
      </c>
      <c r="I4032" s="224"/>
      <c r="J4032" s="339" t="s">
        <v>163</v>
      </c>
      <c r="K4032" s="476">
        <v>1</v>
      </c>
      <c r="L4032" s="480">
        <v>7.2669137417338839E-2</v>
      </c>
    </row>
    <row r="4033" spans="2:12" x14ac:dyDescent="0.3">
      <c r="B4033" s="422" t="s">
        <v>80</v>
      </c>
      <c r="C4033" s="289"/>
      <c r="D4033" s="290" t="s">
        <v>4</v>
      </c>
      <c r="E4033" s="291">
        <v>0.8</v>
      </c>
      <c r="F4033" s="292">
        <v>12</v>
      </c>
      <c r="G4033" s="26">
        <v>9.6000000000000014</v>
      </c>
      <c r="H4033" s="419">
        <v>8.3050442762672996E-2</v>
      </c>
      <c r="I4033" s="225" t="s">
        <v>1227</v>
      </c>
      <c r="J4033" s="339" t="s">
        <v>163</v>
      </c>
      <c r="K4033" s="476">
        <v>1</v>
      </c>
      <c r="L4033" s="480">
        <v>8.3050442762672996E-2</v>
      </c>
    </row>
    <row r="4034" spans="2:12" x14ac:dyDescent="0.3">
      <c r="B4034" s="458" t="s">
        <v>40</v>
      </c>
      <c r="C4034" s="289"/>
      <c r="D4034" s="290" t="s">
        <v>4</v>
      </c>
      <c r="E4034" s="291">
        <v>0.4</v>
      </c>
      <c r="F4034" s="292">
        <v>0.15</v>
      </c>
      <c r="G4034" s="26">
        <v>0.06</v>
      </c>
      <c r="H4034" s="419">
        <v>5.1906526726670614E-4</v>
      </c>
      <c r="I4034" s="225"/>
      <c r="J4034" s="339" t="s">
        <v>163</v>
      </c>
      <c r="K4034" s="476">
        <v>1</v>
      </c>
      <c r="L4034" s="480">
        <v>5.1906526726670614E-4</v>
      </c>
    </row>
    <row r="4035" spans="2:12" x14ac:dyDescent="0.3">
      <c r="B4035" s="410" t="s">
        <v>1368</v>
      </c>
      <c r="C4035" s="410"/>
      <c r="D4035" s="290" t="s">
        <v>78</v>
      </c>
      <c r="E4035" s="291">
        <v>4.32</v>
      </c>
      <c r="F4035" s="292">
        <v>1.07</v>
      </c>
      <c r="G4035" s="26">
        <v>4.6224000000000007</v>
      </c>
      <c r="H4035" s="419">
        <v>3.9988788190227047E-2</v>
      </c>
      <c r="I4035" s="225" t="s">
        <v>1228</v>
      </c>
      <c r="J4035" s="339" t="s">
        <v>163</v>
      </c>
      <c r="K4035" s="476">
        <v>1</v>
      </c>
      <c r="L4035" s="480">
        <v>3.9988788190227047E-2</v>
      </c>
    </row>
    <row r="4036" spans="2:12" x14ac:dyDescent="0.3">
      <c r="B4036" s="448" t="s">
        <v>1372</v>
      </c>
      <c r="C4036" s="447"/>
      <c r="D4036" s="290" t="s">
        <v>5</v>
      </c>
      <c r="E4036" s="291">
        <v>2.5</v>
      </c>
      <c r="F4036" s="292">
        <v>3</v>
      </c>
      <c r="G4036" s="26">
        <v>7.5</v>
      </c>
      <c r="H4036" s="419">
        <v>6.4883158408338262E-2</v>
      </c>
      <c r="I4036" s="225" t="s">
        <v>1238</v>
      </c>
      <c r="J4036" s="253" t="s">
        <v>163</v>
      </c>
      <c r="K4036" s="462">
        <v>1</v>
      </c>
      <c r="L4036" s="480">
        <v>6.4883158408338262E-2</v>
      </c>
    </row>
    <row r="4037" spans="2:12" x14ac:dyDescent="0.3">
      <c r="B4037" s="448"/>
      <c r="C4037" s="410"/>
      <c r="D4037" s="290"/>
      <c r="E4037" s="291"/>
      <c r="F4037" s="292"/>
      <c r="G4037" s="26">
        <v>0</v>
      </c>
      <c r="H4037" s="419">
        <v>0</v>
      </c>
      <c r="I4037" s="225"/>
      <c r="J4037" s="253"/>
      <c r="K4037" s="462"/>
      <c r="L4037" s="480">
        <v>0</v>
      </c>
    </row>
    <row r="4038" spans="2:12" x14ac:dyDescent="0.3">
      <c r="B4038" s="448"/>
      <c r="C4038" s="410"/>
      <c r="D4038" s="290"/>
      <c r="E4038" s="291"/>
      <c r="F4038" s="292"/>
      <c r="G4038" s="26">
        <v>0</v>
      </c>
      <c r="H4038" s="419">
        <v>0</v>
      </c>
      <c r="I4038" s="225"/>
      <c r="J4038" s="253"/>
      <c r="K4038" s="462"/>
      <c r="L4038" s="480">
        <v>0</v>
      </c>
    </row>
    <row r="4039" spans="2:12" x14ac:dyDescent="0.3">
      <c r="B4039" s="448"/>
      <c r="C4039" s="410"/>
      <c r="D4039" s="290"/>
      <c r="E4039" s="291"/>
      <c r="F4039" s="292"/>
      <c r="G4039" s="26">
        <v>0</v>
      </c>
      <c r="H4039" s="419">
        <v>0</v>
      </c>
      <c r="I4039" s="225"/>
      <c r="J4039" s="253"/>
      <c r="K4039" s="462"/>
      <c r="L4039" s="480">
        <v>0</v>
      </c>
    </row>
    <row r="4040" spans="2:12" x14ac:dyDescent="0.3">
      <c r="B4040" s="448"/>
      <c r="C4040" s="410"/>
      <c r="D4040" s="290"/>
      <c r="E4040" s="291"/>
      <c r="F4040" s="292"/>
      <c r="G4040" s="26">
        <v>0</v>
      </c>
      <c r="H4040" s="419">
        <v>0</v>
      </c>
      <c r="I4040" s="225"/>
      <c r="J4040" s="253"/>
      <c r="K4040" s="462"/>
      <c r="L4040" s="480">
        <v>0</v>
      </c>
    </row>
    <row r="4041" spans="2:12" x14ac:dyDescent="0.3">
      <c r="B4041" s="448"/>
      <c r="C4041" s="410"/>
      <c r="D4041" s="290"/>
      <c r="E4041" s="291"/>
      <c r="F4041" s="292"/>
      <c r="G4041" s="26">
        <v>0</v>
      </c>
      <c r="H4041" s="419">
        <v>0</v>
      </c>
      <c r="I4041" s="225"/>
      <c r="J4041" s="253"/>
      <c r="K4041" s="462"/>
      <c r="L4041" s="480">
        <v>0</v>
      </c>
    </row>
    <row r="4042" spans="2:12" x14ac:dyDescent="0.3">
      <c r="B4042" s="448"/>
      <c r="C4042" s="410"/>
      <c r="D4042" s="290"/>
      <c r="E4042" s="291"/>
      <c r="F4042" s="292"/>
      <c r="G4042" s="26">
        <v>0</v>
      </c>
      <c r="H4042" s="419">
        <v>0</v>
      </c>
      <c r="I4042" s="225"/>
      <c r="J4042" s="253"/>
      <c r="K4042" s="462"/>
      <c r="L4042" s="480">
        <v>0</v>
      </c>
    </row>
    <row r="4043" spans="2:12" x14ac:dyDescent="0.3">
      <c r="B4043" s="448"/>
      <c r="C4043" s="410"/>
      <c r="D4043" s="290"/>
      <c r="E4043" s="291"/>
      <c r="F4043" s="292"/>
      <c r="G4043" s="26">
        <v>0</v>
      </c>
      <c r="H4043" s="419">
        <v>0</v>
      </c>
      <c r="I4043" s="225"/>
      <c r="J4043" s="253"/>
      <c r="K4043" s="462"/>
      <c r="L4043" s="480">
        <v>0</v>
      </c>
    </row>
    <row r="4044" spans="2:12" x14ac:dyDescent="0.3">
      <c r="B4044" s="422"/>
      <c r="C4044" s="289"/>
      <c r="D4044" s="290"/>
      <c r="E4044" s="291"/>
      <c r="F4044" s="292"/>
      <c r="G4044" s="26">
        <v>0</v>
      </c>
      <c r="H4044" s="419">
        <v>0</v>
      </c>
      <c r="I4044" s="258" t="s">
        <v>1232</v>
      </c>
      <c r="J4044" s="339"/>
      <c r="K4044" s="420"/>
      <c r="L4044" s="480">
        <v>0</v>
      </c>
    </row>
    <row r="4045" spans="2:12" x14ac:dyDescent="0.3">
      <c r="B4045" s="422">
        <v>0</v>
      </c>
      <c r="C4045" s="289"/>
      <c r="D4045" s="254">
        <v>0</v>
      </c>
      <c r="E4045" s="291"/>
      <c r="F4045" s="292"/>
      <c r="G4045" s="26">
        <v>0</v>
      </c>
      <c r="H4045" s="419">
        <v>0</v>
      </c>
      <c r="I4045" s="258" t="s">
        <v>1227</v>
      </c>
      <c r="J4045" s="339">
        <v>0</v>
      </c>
      <c r="K4045" s="420">
        <v>0</v>
      </c>
      <c r="L4045" s="480">
        <v>0</v>
      </c>
    </row>
    <row r="4046" spans="2:12" x14ac:dyDescent="0.3">
      <c r="B4046" s="422">
        <v>0</v>
      </c>
      <c r="C4046" s="289"/>
      <c r="D4046" s="254">
        <v>0</v>
      </c>
      <c r="E4046" s="291"/>
      <c r="F4046" s="292"/>
      <c r="G4046" s="26">
        <v>0</v>
      </c>
      <c r="H4046" s="419">
        <v>0</v>
      </c>
      <c r="I4046" s="258" t="s">
        <v>1228</v>
      </c>
      <c r="J4046" s="339">
        <v>0</v>
      </c>
      <c r="K4046" s="420">
        <v>0</v>
      </c>
      <c r="L4046" s="480">
        <v>0</v>
      </c>
    </row>
    <row r="4047" spans="2:12" x14ac:dyDescent="0.3">
      <c r="B4047" s="449" t="s">
        <v>62</v>
      </c>
      <c r="C4047" s="293"/>
      <c r="D4047" s="294"/>
      <c r="E4047" s="295"/>
      <c r="F4047" s="296"/>
      <c r="G4047" s="260">
        <v>77.612399999999994</v>
      </c>
      <c r="H4047" s="438" t="s">
        <v>62</v>
      </c>
      <c r="I4047" s="261" t="s">
        <v>156</v>
      </c>
      <c r="J4047" s="262"/>
      <c r="K4047" s="426" t="s">
        <v>156</v>
      </c>
      <c r="L4047" s="439">
        <v>0.67143168582017498</v>
      </c>
    </row>
    <row r="4048" spans="2:12" x14ac:dyDescent="0.3">
      <c r="B4048" s="428" t="s">
        <v>63</v>
      </c>
      <c r="C4048" s="263"/>
      <c r="D4048" s="264"/>
      <c r="E4048" s="265"/>
      <c r="F4048" s="266"/>
      <c r="G4048" s="277"/>
      <c r="H4048" s="278"/>
      <c r="I4048" s="279"/>
      <c r="J4048" s="280"/>
      <c r="K4048" s="281"/>
      <c r="L4048" s="282">
        <v>0</v>
      </c>
    </row>
    <row r="4049" spans="2:12" x14ac:dyDescent="0.3">
      <c r="B4049" s="415" t="s">
        <v>53</v>
      </c>
      <c r="C4049" s="297"/>
      <c r="D4049" s="249" t="s">
        <v>0</v>
      </c>
      <c r="E4049" s="250" t="s">
        <v>1</v>
      </c>
      <c r="F4049" s="272" t="s">
        <v>61</v>
      </c>
      <c r="G4049" s="285" t="s">
        <v>56</v>
      </c>
      <c r="H4049" s="441" t="s">
        <v>158</v>
      </c>
      <c r="I4049" s="442" t="s">
        <v>159</v>
      </c>
      <c r="J4049" s="442" t="s">
        <v>160</v>
      </c>
      <c r="K4049" s="443" t="s">
        <v>161</v>
      </c>
      <c r="L4049" s="444" t="s">
        <v>162</v>
      </c>
    </row>
    <row r="4050" spans="2:12" x14ac:dyDescent="0.3">
      <c r="B4050" s="422">
        <v>0</v>
      </c>
      <c r="C4050" s="289"/>
      <c r="D4050" s="254">
        <v>0</v>
      </c>
      <c r="E4050" s="255"/>
      <c r="F4050" s="292"/>
      <c r="G4050" s="288">
        <v>0</v>
      </c>
      <c r="H4050" s="450">
        <v>0</v>
      </c>
      <c r="I4050" s="275" t="s">
        <v>1232</v>
      </c>
      <c r="J4050" s="451">
        <v>0</v>
      </c>
      <c r="K4050" s="452">
        <v>0</v>
      </c>
      <c r="L4050" s="453">
        <v>0</v>
      </c>
    </row>
    <row r="4051" spans="2:12" x14ac:dyDescent="0.3">
      <c r="B4051" s="422">
        <v>0</v>
      </c>
      <c r="C4051" s="289"/>
      <c r="D4051" s="254">
        <v>0</v>
      </c>
      <c r="E4051" s="255"/>
      <c r="F4051" s="292"/>
      <c r="G4051" s="257">
        <v>0</v>
      </c>
      <c r="H4051" s="437">
        <v>0</v>
      </c>
      <c r="I4051" s="258" t="s">
        <v>1226</v>
      </c>
      <c r="J4051" s="339">
        <v>0</v>
      </c>
      <c r="K4051" s="420">
        <v>0</v>
      </c>
      <c r="L4051" s="454">
        <v>0</v>
      </c>
    </row>
    <row r="4052" spans="2:12" x14ac:dyDescent="0.3">
      <c r="B4052" s="422">
        <v>0</v>
      </c>
      <c r="C4052" s="289"/>
      <c r="D4052" s="254">
        <v>0</v>
      </c>
      <c r="E4052" s="255"/>
      <c r="F4052" s="292"/>
      <c r="G4052" s="257">
        <v>0</v>
      </c>
      <c r="H4052" s="437">
        <v>0</v>
      </c>
      <c r="I4052" s="258" t="s">
        <v>1229</v>
      </c>
      <c r="J4052" s="339">
        <v>0</v>
      </c>
      <c r="K4052" s="420">
        <v>0</v>
      </c>
      <c r="L4052" s="454">
        <v>0</v>
      </c>
    </row>
    <row r="4053" spans="2:12" ht="15" thickBot="1" x14ac:dyDescent="0.35">
      <c r="B4053" s="455" t="s">
        <v>64</v>
      </c>
      <c r="C4053" s="298"/>
      <c r="D4053" s="299"/>
      <c r="E4053" s="300"/>
      <c r="F4053" s="301"/>
      <c r="G4053" s="288">
        <v>0</v>
      </c>
      <c r="H4053" s="438" t="s">
        <v>64</v>
      </c>
      <c r="I4053" s="261" t="s">
        <v>156</v>
      </c>
      <c r="J4053" s="262"/>
      <c r="K4053" s="426" t="s">
        <v>156</v>
      </c>
      <c r="L4053" s="439">
        <v>0</v>
      </c>
    </row>
    <row r="4054" spans="2:12" x14ac:dyDescent="0.3">
      <c r="B4054" s="235"/>
      <c r="C4054" s="302"/>
      <c r="D4054" s="303" t="s">
        <v>65</v>
      </c>
      <c r="E4054" s="304"/>
      <c r="F4054" s="305"/>
      <c r="G4054" s="306">
        <v>115.5924</v>
      </c>
      <c r="H4054" s="307"/>
      <c r="I4054" s="308"/>
      <c r="J4054" s="309"/>
      <c r="K4054" s="308"/>
      <c r="L4054" s="310"/>
    </row>
    <row r="4055" spans="2:12" x14ac:dyDescent="0.3">
      <c r="B4055" s="232"/>
      <c r="C4055" s="302"/>
      <c r="D4055" s="311" t="s">
        <v>7</v>
      </c>
      <c r="E4055" s="312"/>
      <c r="F4055" s="313">
        <v>0.1</v>
      </c>
      <c r="G4055" s="73">
        <v>11.558999999999999</v>
      </c>
      <c r="H4055" s="314"/>
      <c r="I4055" s="315"/>
      <c r="J4055" s="316"/>
      <c r="K4055" s="456"/>
      <c r="L4055" s="317"/>
    </row>
    <row r="4056" spans="2:12" x14ac:dyDescent="0.3">
      <c r="B4056" s="232"/>
      <c r="C4056" s="302"/>
      <c r="D4056" s="311" t="s">
        <v>8</v>
      </c>
      <c r="E4056" s="312"/>
      <c r="F4056" s="313">
        <v>0.1</v>
      </c>
      <c r="G4056" s="73">
        <v>11.558999999999999</v>
      </c>
      <c r="H4056" s="314"/>
      <c r="I4056" s="315"/>
      <c r="J4056" s="316"/>
      <c r="K4056" s="456"/>
      <c r="L4056" s="317"/>
    </row>
    <row r="4057" spans="2:12" x14ac:dyDescent="0.3">
      <c r="C4057" s="302"/>
      <c r="D4057" s="318" t="s">
        <v>67</v>
      </c>
      <c r="E4057" s="319"/>
      <c r="F4057" s="305"/>
      <c r="G4057" s="76">
        <v>138.71</v>
      </c>
      <c r="H4057" s="314"/>
      <c r="I4057" s="315"/>
      <c r="J4057" s="316"/>
      <c r="K4057" s="456"/>
      <c r="L4057" s="317"/>
    </row>
    <row r="4058" spans="2:12" ht="15" thickBot="1" x14ac:dyDescent="0.35">
      <c r="B4058" s="232" t="s">
        <v>66</v>
      </c>
      <c r="C4058" s="302"/>
      <c r="D4058" s="320" t="s">
        <v>68</v>
      </c>
      <c r="E4058" s="321"/>
      <c r="F4058" s="322"/>
      <c r="G4058" s="78">
        <v>138.71</v>
      </c>
      <c r="H4058" s="323">
        <v>1</v>
      </c>
      <c r="I4058" s="324"/>
      <c r="J4058" s="325"/>
      <c r="K4058" s="457"/>
      <c r="L4058" s="326">
        <v>0.9686121232883822</v>
      </c>
    </row>
    <row r="4059" spans="2:12" x14ac:dyDescent="0.3">
      <c r="B4059" s="232"/>
      <c r="C4059" s="302"/>
      <c r="D4059" s="219"/>
      <c r="E4059" s="327"/>
      <c r="F4059" s="241"/>
      <c r="G4059" s="327"/>
      <c r="H4059" s="230"/>
      <c r="I4059" s="230"/>
      <c r="J4059" s="231"/>
      <c r="K4059" s="230"/>
      <c r="L4059" s="230"/>
    </row>
    <row r="4060" spans="2:12" x14ac:dyDescent="0.3">
      <c r="B4060" s="232"/>
      <c r="C4060" s="302"/>
      <c r="D4060" s="219"/>
      <c r="E4060" s="327"/>
      <c r="F4060" s="241"/>
      <c r="G4060" s="327"/>
      <c r="H4060" s="230"/>
      <c r="I4060" s="230"/>
      <c r="J4060" s="231"/>
      <c r="K4060" s="230"/>
      <c r="L4060" s="230"/>
    </row>
    <row r="4061" spans="2:12" x14ac:dyDescent="0.3">
      <c r="B4061" s="232"/>
      <c r="C4061" s="232"/>
      <c r="D4061" s="219"/>
      <c r="E4061" s="327"/>
      <c r="F4061" s="241"/>
      <c r="G4061" s="327"/>
      <c r="H4061" s="230"/>
      <c r="I4061" s="230"/>
      <c r="J4061" s="231"/>
      <c r="K4061" s="230"/>
      <c r="L4061" s="230"/>
    </row>
    <row r="4062" spans="2:12" x14ac:dyDescent="0.3">
      <c r="J4062" s="226"/>
    </row>
    <row r="4063" spans="2:12" x14ac:dyDescent="0.3">
      <c r="J4063" s="226"/>
    </row>
    <row r="4064" spans="2:12" x14ac:dyDescent="0.3">
      <c r="J4064" s="226"/>
    </row>
    <row r="4065" spans="2:12" x14ac:dyDescent="0.3">
      <c r="J4065" s="226"/>
    </row>
    <row r="4066" spans="2:12" x14ac:dyDescent="0.3">
      <c r="J4066" s="226"/>
    </row>
    <row r="4068" spans="2:12" ht="37.200000000000003" customHeight="1" x14ac:dyDescent="0.3">
      <c r="B4068" s="710" t="s">
        <v>1809</v>
      </c>
      <c r="C4068" s="710"/>
      <c r="D4068" s="710"/>
      <c r="E4068" s="710"/>
      <c r="F4068" s="710"/>
      <c r="G4068" s="710"/>
      <c r="H4068" s="710"/>
      <c r="I4068" s="710"/>
      <c r="J4068" s="710"/>
      <c r="K4068" s="710"/>
      <c r="L4068" s="710"/>
    </row>
    <row r="4069" spans="2:12" x14ac:dyDescent="0.3">
      <c r="B4069" s="227"/>
      <c r="C4069" s="227"/>
      <c r="D4069" s="228"/>
      <c r="E4069" s="229"/>
      <c r="F4069" s="229"/>
      <c r="G4069" s="229"/>
      <c r="H4069" s="230"/>
      <c r="I4069" s="230"/>
      <c r="J4069" s="231"/>
      <c r="K4069" s="230"/>
      <c r="L4069" s="230"/>
    </row>
    <row r="4070" spans="2:12" x14ac:dyDescent="0.3">
      <c r="B4070" s="410" t="s">
        <v>1222</v>
      </c>
      <c r="C4070" s="232" t="s">
        <v>1223</v>
      </c>
      <c r="D4070" s="232"/>
      <c r="E4070" s="232"/>
      <c r="F4070" s="233"/>
      <c r="G4070" s="234"/>
      <c r="H4070" s="230"/>
      <c r="J4070" s="231"/>
      <c r="K4070" s="230"/>
      <c r="L4070" s="230"/>
    </row>
    <row r="4071" spans="2:12" x14ac:dyDescent="0.3">
      <c r="B4071" s="232" t="s">
        <v>1224</v>
      </c>
      <c r="C4071" s="235" t="s">
        <v>157</v>
      </c>
      <c r="D4071" s="411"/>
      <c r="E4071" s="412"/>
      <c r="F4071" s="233"/>
      <c r="G4071" s="234"/>
      <c r="H4071" s="230"/>
      <c r="I4071" s="230"/>
      <c r="J4071" s="231"/>
      <c r="K4071" s="230"/>
      <c r="L4071" s="230"/>
    </row>
    <row r="4072" spans="2:12" x14ac:dyDescent="0.3">
      <c r="B4072" s="232"/>
      <c r="C4072" s="236"/>
      <c r="D4072" s="237"/>
      <c r="E4072" s="238"/>
      <c r="F4072" s="239"/>
      <c r="G4072" s="240"/>
      <c r="H4072" s="230"/>
      <c r="I4072" s="230"/>
      <c r="J4072" s="231"/>
      <c r="K4072" s="230"/>
      <c r="L4072" s="230"/>
    </row>
    <row r="4073" spans="2:12" ht="34.5" customHeight="1" x14ac:dyDescent="0.3">
      <c r="B4073" s="413" t="s">
        <v>48</v>
      </c>
      <c r="C4073" s="236"/>
      <c r="D4073" s="237"/>
      <c r="E4073" s="238"/>
      <c r="F4073" s="238"/>
      <c r="G4073" s="238"/>
      <c r="H4073" s="230"/>
      <c r="I4073" s="230"/>
      <c r="J4073" s="231"/>
      <c r="K4073" s="230"/>
      <c r="L4073" s="230"/>
    </row>
    <row r="4074" spans="2:12" ht="35.700000000000003" customHeight="1" x14ac:dyDescent="0.3">
      <c r="B4074" s="235" t="s">
        <v>49</v>
      </c>
      <c r="C4074" s="235" t="s">
        <v>898</v>
      </c>
      <c r="D4074" s="232"/>
      <c r="E4074" s="232"/>
      <c r="F4074" s="241" t="s">
        <v>50</v>
      </c>
      <c r="G4074" s="242" t="s">
        <v>5</v>
      </c>
      <c r="H4074" s="230"/>
      <c r="I4074" s="230"/>
      <c r="J4074" s="231"/>
      <c r="K4074" s="230"/>
      <c r="L4074" s="230"/>
    </row>
    <row r="4075" spans="2:12" ht="15" thickBot="1" x14ac:dyDescent="0.35">
      <c r="B4075" s="235" t="s">
        <v>51</v>
      </c>
      <c r="C4075" s="235" t="s">
        <v>899</v>
      </c>
      <c r="D4075" s="235"/>
      <c r="E4075" s="235"/>
      <c r="F4075" s="235"/>
      <c r="G4075" s="235"/>
      <c r="H4075" s="235"/>
      <c r="I4075" s="235"/>
      <c r="J4075" s="235"/>
      <c r="K4075" s="230"/>
      <c r="L4075" s="230"/>
    </row>
    <row r="4076" spans="2:12" ht="15" thickTop="1" x14ac:dyDescent="0.3">
      <c r="B4076" s="414" t="s">
        <v>52</v>
      </c>
      <c r="C4076" s="243"/>
      <c r="D4076" s="244"/>
      <c r="E4076" s="245"/>
      <c r="F4076" s="246"/>
      <c r="G4076" s="247"/>
      <c r="H4076" s="396" t="s">
        <v>164</v>
      </c>
      <c r="I4076" s="397"/>
      <c r="J4076" s="397"/>
      <c r="K4076" s="397"/>
      <c r="L4076" s="398"/>
    </row>
    <row r="4077" spans="2:12" ht="18.45" customHeight="1" x14ac:dyDescent="0.3">
      <c r="B4077" s="415" t="s">
        <v>53</v>
      </c>
      <c r="C4077" s="248" t="s">
        <v>1</v>
      </c>
      <c r="D4077" s="249" t="s">
        <v>54</v>
      </c>
      <c r="E4077" s="250" t="s">
        <v>23</v>
      </c>
      <c r="F4077" s="250" t="s">
        <v>55</v>
      </c>
      <c r="G4077" s="251" t="s">
        <v>56</v>
      </c>
      <c r="H4077" s="416" t="s">
        <v>158</v>
      </c>
      <c r="I4077" s="417" t="s">
        <v>159</v>
      </c>
      <c r="J4077" s="417" t="s">
        <v>160</v>
      </c>
      <c r="K4077" s="417" t="s">
        <v>161</v>
      </c>
      <c r="L4077" s="418" t="s">
        <v>162</v>
      </c>
    </row>
    <row r="4078" spans="2:12" x14ac:dyDescent="0.3">
      <c r="B4078" s="252" t="s">
        <v>153</v>
      </c>
      <c r="C4078" s="253">
        <v>1</v>
      </c>
      <c r="D4078" s="254">
        <v>5</v>
      </c>
      <c r="E4078" s="255">
        <v>5</v>
      </c>
      <c r="F4078" s="256">
        <v>1</v>
      </c>
      <c r="G4078" s="26">
        <v>5</v>
      </c>
      <c r="H4078" s="419">
        <v>2.148758554744996E-2</v>
      </c>
      <c r="I4078" s="258" t="s">
        <v>1226</v>
      </c>
      <c r="J4078" s="339" t="s">
        <v>165</v>
      </c>
      <c r="K4078" s="420">
        <v>0.4</v>
      </c>
      <c r="L4078" s="421">
        <v>8.5950342189799848E-3</v>
      </c>
    </row>
    <row r="4079" spans="2:12" x14ac:dyDescent="0.3">
      <c r="B4079" s="422">
        <v>0</v>
      </c>
      <c r="C4079" s="253"/>
      <c r="D4079" s="254">
        <v>0</v>
      </c>
      <c r="E4079" s="255">
        <v>0</v>
      </c>
      <c r="F4079" s="256"/>
      <c r="G4079" s="26">
        <v>0</v>
      </c>
      <c r="H4079" s="419">
        <v>0</v>
      </c>
      <c r="I4079" s="258" t="s">
        <v>1227</v>
      </c>
      <c r="J4079" s="339">
        <v>0</v>
      </c>
      <c r="K4079" s="420">
        <v>0</v>
      </c>
      <c r="L4079" s="421">
        <v>0</v>
      </c>
    </row>
    <row r="4080" spans="2:12" x14ac:dyDescent="0.3">
      <c r="B4080" s="422">
        <v>0</v>
      </c>
      <c r="C4080" s="253"/>
      <c r="D4080" s="254">
        <v>0</v>
      </c>
      <c r="E4080" s="255">
        <v>0</v>
      </c>
      <c r="F4080" s="256"/>
      <c r="G4080" s="26">
        <v>0</v>
      </c>
      <c r="H4080" s="419">
        <v>0</v>
      </c>
      <c r="I4080" s="258" t="s">
        <v>1229</v>
      </c>
      <c r="J4080" s="339">
        <v>0</v>
      </c>
      <c r="K4080" s="420">
        <v>0</v>
      </c>
      <c r="L4080" s="421">
        <v>0</v>
      </c>
    </row>
    <row r="4081" spans="2:13" x14ac:dyDescent="0.3">
      <c r="B4081" s="422"/>
      <c r="C4081" s="253"/>
      <c r="D4081" s="254"/>
      <c r="E4081" s="255"/>
      <c r="F4081" s="256"/>
      <c r="G4081" s="26">
        <v>0</v>
      </c>
      <c r="H4081" s="419">
        <v>0</v>
      </c>
      <c r="I4081" s="258"/>
      <c r="J4081" s="339"/>
      <c r="K4081" s="420"/>
      <c r="L4081" s="421">
        <v>0</v>
      </c>
    </row>
    <row r="4082" spans="2:13" x14ac:dyDescent="0.3">
      <c r="B4082" s="422">
        <v>0</v>
      </c>
      <c r="C4082" s="253"/>
      <c r="D4082" s="254">
        <v>0</v>
      </c>
      <c r="E4082" s="255">
        <v>0</v>
      </c>
      <c r="F4082" s="256"/>
      <c r="G4082" s="26">
        <v>0</v>
      </c>
      <c r="H4082" s="419">
        <v>0</v>
      </c>
      <c r="I4082" s="258" t="s">
        <v>1230</v>
      </c>
      <c r="J4082" s="339">
        <v>0</v>
      </c>
      <c r="K4082" s="420">
        <v>0</v>
      </c>
      <c r="L4082" s="421">
        <v>0</v>
      </c>
    </row>
    <row r="4083" spans="2:13" x14ac:dyDescent="0.3">
      <c r="B4083" s="422" t="s">
        <v>73</v>
      </c>
      <c r="C4083" s="253"/>
      <c r="D4083" s="254">
        <v>0</v>
      </c>
      <c r="E4083" s="255">
        <v>0</v>
      </c>
      <c r="F4083" s="256"/>
      <c r="G4083" s="26">
        <v>1.903</v>
      </c>
      <c r="H4083" s="419">
        <v>8.1781750593594559E-3</v>
      </c>
      <c r="I4083" s="258" t="s">
        <v>1231</v>
      </c>
      <c r="J4083" s="61" t="s">
        <v>165</v>
      </c>
      <c r="K4083" s="100">
        <v>0.4</v>
      </c>
      <c r="L4083" s="101">
        <v>3.2712700237437827E-3</v>
      </c>
      <c r="M4083" s="62">
        <v>18</v>
      </c>
    </row>
    <row r="4084" spans="2:13" x14ac:dyDescent="0.3">
      <c r="B4084" s="422" t="s">
        <v>57</v>
      </c>
      <c r="C4084" s="253"/>
      <c r="D4084" s="259"/>
      <c r="E4084" s="255"/>
      <c r="F4084" s="256"/>
      <c r="G4084" s="260">
        <v>6.9030000000000005</v>
      </c>
      <c r="H4084" s="425" t="s">
        <v>57</v>
      </c>
      <c r="I4084" s="261" t="s">
        <v>156</v>
      </c>
      <c r="J4084" s="262"/>
      <c r="K4084" s="426" t="s">
        <v>156</v>
      </c>
      <c r="L4084" s="427">
        <v>1.1866304242723768E-2</v>
      </c>
    </row>
    <row r="4085" spans="2:13" x14ac:dyDescent="0.3">
      <c r="B4085" s="428" t="s">
        <v>22</v>
      </c>
      <c r="C4085" s="263"/>
      <c r="D4085" s="264"/>
      <c r="E4085" s="265"/>
      <c r="F4085" s="266"/>
      <c r="G4085" s="267"/>
      <c r="H4085" s="429"/>
      <c r="I4085" s="268"/>
      <c r="J4085" s="269"/>
      <c r="K4085" s="430"/>
      <c r="L4085" s="270"/>
    </row>
    <row r="4086" spans="2:13" x14ac:dyDescent="0.3">
      <c r="B4086" s="431" t="s">
        <v>58</v>
      </c>
      <c r="C4086" s="271" t="s">
        <v>1</v>
      </c>
      <c r="D4086" s="329" t="s">
        <v>59</v>
      </c>
      <c r="E4086" s="272" t="s">
        <v>23</v>
      </c>
      <c r="F4086" s="272" t="s">
        <v>55</v>
      </c>
      <c r="G4086" s="273" t="s">
        <v>56</v>
      </c>
      <c r="H4086" s="416" t="s">
        <v>158</v>
      </c>
      <c r="I4086" s="417" t="s">
        <v>159</v>
      </c>
      <c r="J4086" s="417" t="s">
        <v>160</v>
      </c>
      <c r="K4086" s="432" t="s">
        <v>161</v>
      </c>
      <c r="L4086" s="418" t="s">
        <v>162</v>
      </c>
    </row>
    <row r="4087" spans="2:13" x14ac:dyDescent="0.3">
      <c r="B4087" s="8" t="s">
        <v>150</v>
      </c>
      <c r="C4087" s="25">
        <v>1</v>
      </c>
      <c r="D4087" s="3">
        <v>4.0999999999999996</v>
      </c>
      <c r="E4087" s="26">
        <v>4.0999999999999996</v>
      </c>
      <c r="F4087" s="26">
        <v>4</v>
      </c>
      <c r="G4087" s="26">
        <v>16.399999999999999</v>
      </c>
      <c r="H4087" s="433">
        <v>7.0479280595635865E-2</v>
      </c>
      <c r="I4087" s="97"/>
      <c r="J4087" s="434" t="s">
        <v>163</v>
      </c>
      <c r="K4087" s="435">
        <v>1</v>
      </c>
      <c r="L4087" s="484">
        <v>7.0479280595635865E-2</v>
      </c>
      <c r="M4087" s="62">
        <v>100</v>
      </c>
    </row>
    <row r="4088" spans="2:13" x14ac:dyDescent="0.3">
      <c r="B4088" s="8" t="s">
        <v>35</v>
      </c>
      <c r="C4088" s="25">
        <v>1</v>
      </c>
      <c r="D4088" s="3">
        <v>4.05</v>
      </c>
      <c r="E4088" s="26">
        <v>4.05</v>
      </c>
      <c r="F4088" s="26">
        <v>4</v>
      </c>
      <c r="G4088" s="26">
        <v>16.2</v>
      </c>
      <c r="H4088" s="419">
        <v>6.9619777173737865E-2</v>
      </c>
      <c r="I4088" s="99"/>
      <c r="J4088" s="423" t="s">
        <v>163</v>
      </c>
      <c r="K4088" s="424">
        <v>1</v>
      </c>
      <c r="L4088" s="480">
        <v>6.9619777173737865E-2</v>
      </c>
      <c r="M4088" s="62">
        <v>120</v>
      </c>
    </row>
    <row r="4089" spans="2:13" x14ac:dyDescent="0.3">
      <c r="B4089" s="8" t="s">
        <v>69</v>
      </c>
      <c r="C4089" s="25">
        <v>0.3</v>
      </c>
      <c r="D4089" s="3">
        <v>4.55</v>
      </c>
      <c r="E4089" s="26">
        <v>1.365</v>
      </c>
      <c r="F4089" s="27">
        <v>4</v>
      </c>
      <c r="G4089" s="26">
        <v>5.46</v>
      </c>
      <c r="H4089" s="419">
        <v>2.3464443417815357E-2</v>
      </c>
      <c r="I4089" s="99"/>
      <c r="J4089" s="423" t="s">
        <v>163</v>
      </c>
      <c r="K4089" s="424">
        <v>1</v>
      </c>
      <c r="L4089" s="480">
        <v>2.3464443417815357E-2</v>
      </c>
      <c r="M4089" s="62">
        <v>113</v>
      </c>
    </row>
    <row r="4090" spans="2:13" x14ac:dyDescent="0.3">
      <c r="B4090" s="422"/>
      <c r="C4090" s="253"/>
      <c r="D4090" s="254"/>
      <c r="E4090" s="255"/>
      <c r="F4090" s="255"/>
      <c r="G4090" s="257"/>
      <c r="H4090" s="437">
        <v>0</v>
      </c>
      <c r="I4090" s="258" t="s">
        <v>1228</v>
      </c>
      <c r="J4090" s="339"/>
      <c r="K4090" s="420"/>
      <c r="L4090" s="480">
        <v>0</v>
      </c>
    </row>
    <row r="4091" spans="2:13" x14ac:dyDescent="0.3">
      <c r="B4091" s="422"/>
      <c r="C4091" s="253"/>
      <c r="D4091" s="254"/>
      <c r="E4091" s="255"/>
      <c r="F4091" s="255"/>
      <c r="G4091" s="257"/>
      <c r="H4091" s="437">
        <v>0</v>
      </c>
      <c r="I4091" s="258" t="s">
        <v>1229</v>
      </c>
      <c r="J4091" s="339">
        <v>0</v>
      </c>
      <c r="K4091" s="420">
        <v>0</v>
      </c>
      <c r="L4091" s="480">
        <v>0</v>
      </c>
    </row>
    <row r="4092" spans="2:13" x14ac:dyDescent="0.3">
      <c r="B4092" s="422">
        <v>0</v>
      </c>
      <c r="C4092" s="253"/>
      <c r="D4092" s="254">
        <v>0</v>
      </c>
      <c r="E4092" s="255">
        <v>0</v>
      </c>
      <c r="F4092" s="255"/>
      <c r="G4092" s="257">
        <v>0</v>
      </c>
      <c r="H4092" s="437">
        <v>0</v>
      </c>
      <c r="I4092" s="258" t="s">
        <v>1230</v>
      </c>
      <c r="J4092" s="339">
        <v>0</v>
      </c>
      <c r="K4092" s="420">
        <v>0</v>
      </c>
      <c r="L4092" s="480">
        <v>0</v>
      </c>
    </row>
    <row r="4093" spans="2:13" x14ac:dyDescent="0.3">
      <c r="B4093" s="422">
        <v>0</v>
      </c>
      <c r="C4093" s="253"/>
      <c r="D4093" s="254">
        <v>0</v>
      </c>
      <c r="E4093" s="255">
        <v>0</v>
      </c>
      <c r="F4093" s="256"/>
      <c r="G4093" s="257">
        <v>0</v>
      </c>
      <c r="H4093" s="437">
        <v>0</v>
      </c>
      <c r="I4093" s="258" t="s">
        <v>1231</v>
      </c>
      <c r="J4093" s="339">
        <v>0</v>
      </c>
      <c r="K4093" s="420">
        <v>0</v>
      </c>
      <c r="L4093" s="480">
        <v>0</v>
      </c>
    </row>
    <row r="4094" spans="2:13" x14ac:dyDescent="0.3">
      <c r="B4094" s="422">
        <v>0</v>
      </c>
      <c r="C4094" s="253"/>
      <c r="D4094" s="254">
        <v>0</v>
      </c>
      <c r="E4094" s="255">
        <v>0</v>
      </c>
      <c r="F4094" s="256"/>
      <c r="G4094" s="257">
        <v>0</v>
      </c>
      <c r="H4094" s="437">
        <v>0</v>
      </c>
      <c r="I4094" s="258" t="s">
        <v>1237</v>
      </c>
      <c r="J4094" s="339">
        <v>0</v>
      </c>
      <c r="K4094" s="420">
        <v>0</v>
      </c>
      <c r="L4094" s="480">
        <v>0</v>
      </c>
    </row>
    <row r="4095" spans="2:13" x14ac:dyDescent="0.3">
      <c r="B4095" s="422">
        <v>0</v>
      </c>
      <c r="C4095" s="253"/>
      <c r="D4095" s="254">
        <v>0</v>
      </c>
      <c r="E4095" s="255">
        <v>0</v>
      </c>
      <c r="F4095" s="256"/>
      <c r="G4095" s="257">
        <v>0</v>
      </c>
      <c r="H4095" s="437">
        <v>0</v>
      </c>
      <c r="I4095" s="258" t="s">
        <v>1238</v>
      </c>
      <c r="J4095" s="339">
        <v>0</v>
      </c>
      <c r="K4095" s="420">
        <v>0</v>
      </c>
      <c r="L4095" s="480">
        <v>0</v>
      </c>
    </row>
    <row r="4096" spans="2:13" x14ac:dyDescent="0.3">
      <c r="B4096" s="422" t="s">
        <v>60</v>
      </c>
      <c r="C4096" s="253"/>
      <c r="D4096" s="259"/>
      <c r="E4096" s="255"/>
      <c r="F4096" s="256"/>
      <c r="G4096" s="260">
        <v>38.059999999999995</v>
      </c>
      <c r="H4096" s="438" t="s">
        <v>60</v>
      </c>
      <c r="I4096" s="261" t="s">
        <v>156</v>
      </c>
      <c r="J4096" s="262"/>
      <c r="K4096" s="426" t="s">
        <v>156</v>
      </c>
      <c r="L4096" s="439">
        <v>0.1635635011871891</v>
      </c>
    </row>
    <row r="4097" spans="2:12" x14ac:dyDescent="0.3">
      <c r="B4097" s="428" t="s">
        <v>38</v>
      </c>
      <c r="C4097" s="263"/>
      <c r="D4097" s="264"/>
      <c r="E4097" s="276"/>
      <c r="F4097" s="266"/>
      <c r="G4097" s="277"/>
      <c r="H4097" s="278"/>
      <c r="I4097" s="279"/>
      <c r="J4097" s="280"/>
      <c r="K4097" s="281"/>
      <c r="L4097" s="282"/>
    </row>
    <row r="4098" spans="2:12" x14ac:dyDescent="0.3">
      <c r="B4098" s="415" t="s">
        <v>53</v>
      </c>
      <c r="C4098" s="263"/>
      <c r="D4098" s="283" t="s">
        <v>0</v>
      </c>
      <c r="E4098" s="284" t="s">
        <v>1</v>
      </c>
      <c r="F4098" s="440" t="s">
        <v>61</v>
      </c>
      <c r="G4098" s="251" t="s">
        <v>56</v>
      </c>
      <c r="H4098" s="441" t="s">
        <v>158</v>
      </c>
      <c r="I4098" s="442" t="s">
        <v>159</v>
      </c>
      <c r="J4098" s="417" t="s">
        <v>160</v>
      </c>
      <c r="K4098" s="432" t="s">
        <v>161</v>
      </c>
      <c r="L4098" s="444" t="s">
        <v>162</v>
      </c>
    </row>
    <row r="4099" spans="2:12" x14ac:dyDescent="0.3">
      <c r="B4099" s="445" t="s">
        <v>1290</v>
      </c>
      <c r="C4099" s="490"/>
      <c r="D4099" s="283" t="s">
        <v>142</v>
      </c>
      <c r="E4099" s="286">
        <v>2</v>
      </c>
      <c r="F4099" s="286">
        <v>9</v>
      </c>
      <c r="G4099" s="26">
        <v>18</v>
      </c>
      <c r="H4099" s="419">
        <v>7.7355307970819867E-2</v>
      </c>
      <c r="I4099" s="381" t="s">
        <v>1232</v>
      </c>
      <c r="J4099" s="451" t="s">
        <v>163</v>
      </c>
      <c r="K4099" s="452">
        <v>1</v>
      </c>
      <c r="L4099" s="480">
        <v>7.7355307970819867E-2</v>
      </c>
    </row>
    <row r="4100" spans="2:12" x14ac:dyDescent="0.3">
      <c r="B4100" s="422" t="s">
        <v>1362</v>
      </c>
      <c r="C4100" s="491"/>
      <c r="D4100" s="290" t="s">
        <v>4</v>
      </c>
      <c r="E4100" s="291">
        <v>0.28999999999999998</v>
      </c>
      <c r="F4100" s="291">
        <v>12</v>
      </c>
      <c r="G4100" s="26">
        <v>3.4799999999999995</v>
      </c>
      <c r="H4100" s="419">
        <v>1.4955359541025171E-2</v>
      </c>
      <c r="I4100" s="224"/>
      <c r="J4100" s="339" t="s">
        <v>163</v>
      </c>
      <c r="K4100" s="420">
        <v>1</v>
      </c>
      <c r="L4100" s="480">
        <v>1.4955359541025171E-2</v>
      </c>
    </row>
    <row r="4101" spans="2:12" x14ac:dyDescent="0.3">
      <c r="B4101" s="422" t="s">
        <v>80</v>
      </c>
      <c r="C4101" s="289"/>
      <c r="D4101" s="290" t="s">
        <v>4</v>
      </c>
      <c r="E4101" s="291">
        <v>0.3</v>
      </c>
      <c r="F4101" s="292">
        <v>12</v>
      </c>
      <c r="G4101" s="26">
        <v>3.5999999999999996</v>
      </c>
      <c r="H4101" s="419">
        <v>1.5471061594163971E-2</v>
      </c>
      <c r="I4101" s="225" t="s">
        <v>1227</v>
      </c>
      <c r="J4101" s="339" t="s">
        <v>163</v>
      </c>
      <c r="K4101" s="420">
        <v>1</v>
      </c>
      <c r="L4101" s="480">
        <v>1.5471061594163971E-2</v>
      </c>
    </row>
    <row r="4102" spans="2:12" x14ac:dyDescent="0.3">
      <c r="B4102" s="410" t="s">
        <v>1368</v>
      </c>
      <c r="C4102" s="410"/>
      <c r="D4102" s="290" t="s">
        <v>78</v>
      </c>
      <c r="E4102" s="291">
        <v>17.850000000000001</v>
      </c>
      <c r="F4102" s="292">
        <v>1.07</v>
      </c>
      <c r="G4102" s="26">
        <v>19.099500000000003</v>
      </c>
      <c r="H4102" s="419">
        <v>8.2080428032704114E-2</v>
      </c>
      <c r="I4102" s="225" t="s">
        <v>1228</v>
      </c>
      <c r="J4102" s="339" t="s">
        <v>163</v>
      </c>
      <c r="K4102" s="420">
        <v>1</v>
      </c>
      <c r="L4102" s="480">
        <v>8.2080428032704114E-2</v>
      </c>
    </row>
    <row r="4103" spans="2:12" x14ac:dyDescent="0.3">
      <c r="B4103" s="410" t="s">
        <v>40</v>
      </c>
      <c r="C4103" s="410"/>
      <c r="D4103" s="290" t="s">
        <v>4</v>
      </c>
      <c r="E4103" s="291">
        <v>0.2</v>
      </c>
      <c r="F4103" s="292">
        <v>0.15</v>
      </c>
      <c r="G4103" s="26">
        <v>0.03</v>
      </c>
      <c r="H4103" s="419">
        <v>1.2892551328469977E-4</v>
      </c>
      <c r="I4103" s="225"/>
      <c r="J4103" s="339" t="s">
        <v>163</v>
      </c>
      <c r="K4103" s="420">
        <v>1</v>
      </c>
      <c r="L4103" s="480">
        <v>1.2892551328469977E-4</v>
      </c>
    </row>
    <row r="4104" spans="2:12" x14ac:dyDescent="0.3">
      <c r="B4104" s="448" t="s">
        <v>1363</v>
      </c>
      <c r="C4104" s="447"/>
      <c r="D4104" s="290" t="s">
        <v>5</v>
      </c>
      <c r="E4104" s="291">
        <v>1.2</v>
      </c>
      <c r="F4104" s="292">
        <v>2.7</v>
      </c>
      <c r="G4104" s="26">
        <v>3.24</v>
      </c>
      <c r="H4104" s="419">
        <v>1.3923955434747576E-2</v>
      </c>
      <c r="I4104" s="225" t="s">
        <v>1229</v>
      </c>
      <c r="J4104" s="339" t="s">
        <v>163</v>
      </c>
      <c r="K4104" s="420">
        <v>1</v>
      </c>
      <c r="L4104" s="480">
        <v>1.3923955434747576E-2</v>
      </c>
    </row>
    <row r="4105" spans="2:12" x14ac:dyDescent="0.3">
      <c r="B4105" s="446" t="s">
        <v>1373</v>
      </c>
      <c r="C4105" s="447"/>
      <c r="D4105" s="290" t="s">
        <v>78</v>
      </c>
      <c r="E4105" s="291">
        <v>0.1</v>
      </c>
      <c r="F4105" s="292">
        <v>2.8</v>
      </c>
      <c r="G4105" s="26">
        <v>0.27999999999999997</v>
      </c>
      <c r="H4105" s="419">
        <v>1.2033047906571978E-3</v>
      </c>
      <c r="I4105" s="225" t="s">
        <v>1237</v>
      </c>
      <c r="J4105" s="339" t="s">
        <v>163</v>
      </c>
      <c r="K4105" s="420">
        <v>1</v>
      </c>
      <c r="L4105" s="480">
        <v>1.2033047906571978E-3</v>
      </c>
    </row>
    <row r="4106" spans="2:12" x14ac:dyDescent="0.3">
      <c r="B4106" s="422" t="s">
        <v>1374</v>
      </c>
      <c r="C4106" s="289"/>
      <c r="D4106" s="290" t="s">
        <v>5</v>
      </c>
      <c r="E4106" s="291">
        <v>1</v>
      </c>
      <c r="F4106" s="292">
        <v>140</v>
      </c>
      <c r="G4106" s="26">
        <v>140</v>
      </c>
      <c r="H4106" s="419">
        <v>0.60165239532859893</v>
      </c>
      <c r="I4106" s="225" t="s">
        <v>1232</v>
      </c>
      <c r="J4106" s="339" t="s">
        <v>163</v>
      </c>
      <c r="K4106" s="420">
        <v>1</v>
      </c>
      <c r="L4106" s="480">
        <v>0.60165239532859893</v>
      </c>
    </row>
    <row r="4107" spans="2:12" x14ac:dyDescent="0.3">
      <c r="B4107" s="422"/>
      <c r="C4107" s="289"/>
      <c r="D4107" s="290"/>
      <c r="E4107" s="291"/>
      <c r="F4107" s="292"/>
      <c r="G4107" s="26">
        <v>0</v>
      </c>
      <c r="H4107" s="419">
        <v>0</v>
      </c>
      <c r="I4107" s="225"/>
      <c r="J4107" s="339"/>
      <c r="K4107" s="492"/>
      <c r="L4107" s="480">
        <v>0</v>
      </c>
    </row>
    <row r="4108" spans="2:12" x14ac:dyDescent="0.3">
      <c r="B4108" s="422"/>
      <c r="C4108" s="289"/>
      <c r="D4108" s="290"/>
      <c r="E4108" s="291"/>
      <c r="F4108" s="292"/>
      <c r="G4108" s="26">
        <v>0</v>
      </c>
      <c r="H4108" s="419">
        <v>0</v>
      </c>
      <c r="I4108" s="225"/>
      <c r="J4108" s="339"/>
      <c r="K4108" s="492"/>
      <c r="L4108" s="480">
        <v>0</v>
      </c>
    </row>
    <row r="4109" spans="2:12" x14ac:dyDescent="0.3">
      <c r="B4109" s="422"/>
      <c r="C4109" s="289"/>
      <c r="D4109" s="290"/>
      <c r="E4109" s="291"/>
      <c r="F4109" s="292"/>
      <c r="G4109" s="26">
        <v>0</v>
      </c>
      <c r="H4109" s="419">
        <v>0</v>
      </c>
      <c r="I4109" s="225"/>
      <c r="J4109" s="339"/>
      <c r="K4109" s="492"/>
      <c r="L4109" s="480">
        <v>0</v>
      </c>
    </row>
    <row r="4110" spans="2:12" x14ac:dyDescent="0.3">
      <c r="B4110" s="422"/>
      <c r="C4110" s="289"/>
      <c r="D4110" s="290"/>
      <c r="E4110" s="291"/>
      <c r="F4110" s="292"/>
      <c r="G4110" s="26">
        <v>0</v>
      </c>
      <c r="H4110" s="419">
        <v>0</v>
      </c>
      <c r="I4110" s="225"/>
      <c r="J4110" s="339"/>
      <c r="K4110" s="492"/>
      <c r="L4110" s="480">
        <v>0</v>
      </c>
    </row>
    <row r="4111" spans="2:12" x14ac:dyDescent="0.3">
      <c r="B4111" s="422"/>
      <c r="C4111" s="289"/>
      <c r="D4111" s="290"/>
      <c r="E4111" s="291"/>
      <c r="F4111" s="292"/>
      <c r="G4111" s="26">
        <v>0</v>
      </c>
      <c r="H4111" s="419">
        <v>0</v>
      </c>
      <c r="I4111" s="225"/>
      <c r="J4111" s="339"/>
      <c r="K4111" s="492"/>
      <c r="L4111" s="480">
        <v>0</v>
      </c>
    </row>
    <row r="4112" spans="2:12" x14ac:dyDescent="0.3">
      <c r="B4112" s="422"/>
      <c r="C4112" s="289"/>
      <c r="D4112" s="290"/>
      <c r="E4112" s="291"/>
      <c r="F4112" s="292"/>
      <c r="G4112" s="26">
        <v>0</v>
      </c>
      <c r="H4112" s="419">
        <v>0</v>
      </c>
      <c r="I4112" s="361" t="s">
        <v>1226</v>
      </c>
      <c r="J4112" s="339"/>
      <c r="K4112" s="492"/>
      <c r="L4112" s="480">
        <v>0</v>
      </c>
    </row>
    <row r="4113" spans="2:12" x14ac:dyDescent="0.3">
      <c r="B4113" s="422">
        <v>0</v>
      </c>
      <c r="C4113" s="289"/>
      <c r="D4113" s="254">
        <v>0</v>
      </c>
      <c r="E4113" s="291"/>
      <c r="F4113" s="292"/>
      <c r="G4113" s="26">
        <v>0</v>
      </c>
      <c r="H4113" s="419">
        <v>0</v>
      </c>
      <c r="I4113" s="258" t="s">
        <v>1227</v>
      </c>
      <c r="J4113" s="339">
        <v>0</v>
      </c>
      <c r="K4113" s="420">
        <v>0</v>
      </c>
      <c r="L4113" s="480">
        <v>0</v>
      </c>
    </row>
    <row r="4114" spans="2:12" x14ac:dyDescent="0.3">
      <c r="B4114" s="422">
        <v>0</v>
      </c>
      <c r="C4114" s="289"/>
      <c r="D4114" s="254">
        <v>0</v>
      </c>
      <c r="E4114" s="291"/>
      <c r="F4114" s="292"/>
      <c r="G4114" s="26">
        <v>0</v>
      </c>
      <c r="H4114" s="419">
        <v>0</v>
      </c>
      <c r="I4114" s="258" t="s">
        <v>1228</v>
      </c>
      <c r="J4114" s="339">
        <v>0</v>
      </c>
      <c r="K4114" s="420">
        <v>0</v>
      </c>
      <c r="L4114" s="480">
        <v>0</v>
      </c>
    </row>
    <row r="4115" spans="2:12" x14ac:dyDescent="0.3">
      <c r="B4115" s="449" t="s">
        <v>62</v>
      </c>
      <c r="C4115" s="293"/>
      <c r="D4115" s="294"/>
      <c r="E4115" s="295"/>
      <c r="F4115" s="296"/>
      <c r="G4115" s="260">
        <v>187.7295</v>
      </c>
      <c r="H4115" s="438" t="s">
        <v>62</v>
      </c>
      <c r="I4115" s="261" t="s">
        <v>156</v>
      </c>
      <c r="J4115" s="262"/>
      <c r="K4115" s="426" t="s">
        <v>156</v>
      </c>
      <c r="L4115" s="439">
        <v>0.80677073820600154</v>
      </c>
    </row>
    <row r="4116" spans="2:12" x14ac:dyDescent="0.3">
      <c r="B4116" s="428" t="s">
        <v>63</v>
      </c>
      <c r="C4116" s="263"/>
      <c r="D4116" s="264"/>
      <c r="E4116" s="265"/>
      <c r="F4116" s="266"/>
      <c r="G4116" s="277"/>
      <c r="H4116" s="278"/>
      <c r="I4116" s="279"/>
      <c r="J4116" s="280"/>
      <c r="K4116" s="281"/>
      <c r="L4116" s="282">
        <v>0</v>
      </c>
    </row>
    <row r="4117" spans="2:12" x14ac:dyDescent="0.3">
      <c r="B4117" s="415" t="s">
        <v>53</v>
      </c>
      <c r="C4117" s="297"/>
      <c r="D4117" s="249" t="s">
        <v>0</v>
      </c>
      <c r="E4117" s="250" t="s">
        <v>1</v>
      </c>
      <c r="F4117" s="272" t="s">
        <v>61</v>
      </c>
      <c r="G4117" s="285" t="s">
        <v>56</v>
      </c>
      <c r="H4117" s="441" t="s">
        <v>158</v>
      </c>
      <c r="I4117" s="442" t="s">
        <v>159</v>
      </c>
      <c r="J4117" s="442" t="s">
        <v>160</v>
      </c>
      <c r="K4117" s="443" t="s">
        <v>161</v>
      </c>
      <c r="L4117" s="444" t="s">
        <v>162</v>
      </c>
    </row>
    <row r="4118" spans="2:12" x14ac:dyDescent="0.3">
      <c r="B4118" s="422">
        <v>0</v>
      </c>
      <c r="C4118" s="289"/>
      <c r="D4118" s="254">
        <v>0</v>
      </c>
      <c r="E4118" s="255"/>
      <c r="F4118" s="292"/>
      <c r="G4118" s="288">
        <v>0</v>
      </c>
      <c r="H4118" s="450">
        <v>0</v>
      </c>
      <c r="I4118" s="275" t="s">
        <v>1232</v>
      </c>
      <c r="J4118" s="451">
        <v>0</v>
      </c>
      <c r="K4118" s="452">
        <v>0</v>
      </c>
      <c r="L4118" s="453">
        <v>0</v>
      </c>
    </row>
    <row r="4119" spans="2:12" x14ac:dyDescent="0.3">
      <c r="B4119" s="422">
        <v>0</v>
      </c>
      <c r="C4119" s="289"/>
      <c r="D4119" s="254">
        <v>0</v>
      </c>
      <c r="E4119" s="255"/>
      <c r="F4119" s="292"/>
      <c r="G4119" s="257">
        <v>0</v>
      </c>
      <c r="H4119" s="437">
        <v>0</v>
      </c>
      <c r="I4119" s="258" t="s">
        <v>1228</v>
      </c>
      <c r="J4119" s="339">
        <v>0</v>
      </c>
      <c r="K4119" s="420">
        <v>0</v>
      </c>
      <c r="L4119" s="454">
        <v>0</v>
      </c>
    </row>
    <row r="4120" spans="2:12" x14ac:dyDescent="0.3">
      <c r="B4120" s="422">
        <v>0</v>
      </c>
      <c r="C4120" s="289"/>
      <c r="D4120" s="254">
        <v>0</v>
      </c>
      <c r="E4120" s="255"/>
      <c r="F4120" s="292"/>
      <c r="G4120" s="257">
        <v>0</v>
      </c>
      <c r="H4120" s="437">
        <v>0</v>
      </c>
      <c r="I4120" s="258" t="s">
        <v>1229</v>
      </c>
      <c r="J4120" s="339">
        <v>0</v>
      </c>
      <c r="K4120" s="420">
        <v>0</v>
      </c>
      <c r="L4120" s="454">
        <v>0</v>
      </c>
    </row>
    <row r="4121" spans="2:12" ht="15" thickBot="1" x14ac:dyDescent="0.35">
      <c r="B4121" s="455" t="s">
        <v>64</v>
      </c>
      <c r="C4121" s="298"/>
      <c r="D4121" s="299"/>
      <c r="E4121" s="300"/>
      <c r="F4121" s="301"/>
      <c r="G4121" s="288">
        <v>0</v>
      </c>
      <c r="H4121" s="438" t="s">
        <v>64</v>
      </c>
      <c r="I4121" s="261" t="s">
        <v>156</v>
      </c>
      <c r="J4121" s="262"/>
      <c r="K4121" s="426" t="s">
        <v>156</v>
      </c>
      <c r="L4121" s="439">
        <v>0</v>
      </c>
    </row>
    <row r="4122" spans="2:12" x14ac:dyDescent="0.3">
      <c r="B4122" s="235"/>
      <c r="C4122" s="302"/>
      <c r="D4122" s="303" t="s">
        <v>65</v>
      </c>
      <c r="E4122" s="304"/>
      <c r="F4122" s="305"/>
      <c r="G4122" s="306">
        <v>232.6925</v>
      </c>
      <c r="H4122" s="307"/>
      <c r="I4122" s="308"/>
      <c r="J4122" s="309"/>
      <c r="K4122" s="308"/>
      <c r="L4122" s="310"/>
    </row>
    <row r="4123" spans="2:12" x14ac:dyDescent="0.3">
      <c r="B4123" s="232"/>
      <c r="C4123" s="302"/>
      <c r="D4123" s="311" t="s">
        <v>7</v>
      </c>
      <c r="E4123" s="312"/>
      <c r="F4123" s="313">
        <v>0.1</v>
      </c>
      <c r="G4123" s="73">
        <v>23.268999999999998</v>
      </c>
      <c r="H4123" s="314"/>
      <c r="I4123" s="315"/>
      <c r="J4123" s="316"/>
      <c r="K4123" s="456"/>
      <c r="L4123" s="317"/>
    </row>
    <row r="4124" spans="2:12" x14ac:dyDescent="0.3">
      <c r="B4124" s="232"/>
      <c r="C4124" s="302"/>
      <c r="D4124" s="311" t="s">
        <v>8</v>
      </c>
      <c r="E4124" s="312"/>
      <c r="F4124" s="313">
        <v>0.1</v>
      </c>
      <c r="G4124" s="73">
        <v>23.268999999999998</v>
      </c>
      <c r="H4124" s="314"/>
      <c r="I4124" s="315"/>
      <c r="J4124" s="316"/>
      <c r="K4124" s="456"/>
      <c r="L4124" s="317"/>
    </row>
    <row r="4125" spans="2:12" x14ac:dyDescent="0.3">
      <c r="C4125" s="302"/>
      <c r="D4125" s="318" t="s">
        <v>67</v>
      </c>
      <c r="E4125" s="319"/>
      <c r="F4125" s="305"/>
      <c r="G4125" s="76">
        <v>279.23099999999999</v>
      </c>
      <c r="H4125" s="314"/>
      <c r="I4125" s="315"/>
      <c r="J4125" s="316"/>
      <c r="K4125" s="456"/>
      <c r="L4125" s="317"/>
    </row>
    <row r="4126" spans="2:12" ht="15" thickBot="1" x14ac:dyDescent="0.35">
      <c r="B4126" s="232" t="s">
        <v>66</v>
      </c>
      <c r="C4126" s="302"/>
      <c r="D4126" s="320" t="s">
        <v>68</v>
      </c>
      <c r="E4126" s="321"/>
      <c r="F4126" s="322"/>
      <c r="G4126" s="78">
        <v>279.23</v>
      </c>
      <c r="H4126" s="323">
        <v>1</v>
      </c>
      <c r="I4126" s="324"/>
      <c r="J4126" s="325"/>
      <c r="K4126" s="457"/>
      <c r="L4126" s="326">
        <v>0.98220054363591436</v>
      </c>
    </row>
    <row r="4127" spans="2:12" x14ac:dyDescent="0.3">
      <c r="B4127" s="232"/>
      <c r="C4127" s="302"/>
      <c r="D4127" s="219"/>
      <c r="E4127" s="327"/>
      <c r="F4127" s="241"/>
      <c r="G4127" s="327"/>
      <c r="H4127" s="230"/>
      <c r="I4127" s="230"/>
      <c r="J4127" s="231"/>
      <c r="K4127" s="230"/>
      <c r="L4127" s="230"/>
    </row>
    <row r="4128" spans="2:12" x14ac:dyDescent="0.3">
      <c r="B4128" s="232"/>
      <c r="C4128" s="302"/>
      <c r="D4128" s="219"/>
      <c r="E4128" s="327"/>
      <c r="F4128" s="241"/>
      <c r="G4128" s="327"/>
      <c r="H4128" s="230"/>
      <c r="I4128" s="230"/>
      <c r="J4128" s="231"/>
      <c r="K4128" s="230"/>
      <c r="L4128" s="230"/>
    </row>
    <row r="4129" spans="2:12" x14ac:dyDescent="0.3">
      <c r="B4129" s="232"/>
      <c r="C4129" s="232"/>
      <c r="D4129" s="219"/>
      <c r="E4129" s="327"/>
      <c r="F4129" s="241"/>
      <c r="G4129" s="327"/>
      <c r="H4129" s="230"/>
      <c r="I4129" s="230"/>
      <c r="J4129" s="231"/>
      <c r="K4129" s="230"/>
      <c r="L4129" s="230"/>
    </row>
    <row r="4130" spans="2:12" x14ac:dyDescent="0.3">
      <c r="J4130" s="226"/>
    </row>
    <row r="4131" spans="2:12" x14ac:dyDescent="0.3">
      <c r="J4131" s="226"/>
    </row>
    <row r="4132" spans="2:12" x14ac:dyDescent="0.3">
      <c r="J4132" s="226"/>
    </row>
    <row r="4133" spans="2:12" x14ac:dyDescent="0.3">
      <c r="J4133" s="226"/>
    </row>
    <row r="4136" spans="2:12" ht="37.200000000000003" customHeight="1" x14ac:dyDescent="0.3">
      <c r="B4136" s="710" t="s">
        <v>1809</v>
      </c>
      <c r="C4136" s="710"/>
      <c r="D4136" s="710"/>
      <c r="E4136" s="710"/>
      <c r="F4136" s="710"/>
      <c r="G4136" s="710"/>
      <c r="H4136" s="710"/>
      <c r="I4136" s="710"/>
      <c r="J4136" s="710"/>
      <c r="K4136" s="710"/>
      <c r="L4136" s="710"/>
    </row>
    <row r="4137" spans="2:12" ht="14.7" customHeight="1" x14ac:dyDescent="0.3">
      <c r="B4137" s="227"/>
      <c r="C4137" s="227"/>
      <c r="D4137" s="228"/>
      <c r="E4137" s="229"/>
      <c r="F4137" s="229"/>
      <c r="G4137" s="229"/>
      <c r="H4137" s="230"/>
      <c r="I4137" s="230"/>
      <c r="J4137" s="231"/>
      <c r="K4137" s="230"/>
      <c r="L4137" s="230"/>
    </row>
    <row r="4138" spans="2:12" ht="14.7" customHeight="1" x14ac:dyDescent="0.3">
      <c r="B4138" s="410" t="s">
        <v>1222</v>
      </c>
      <c r="C4138" s="232" t="s">
        <v>1223</v>
      </c>
      <c r="D4138" s="232"/>
      <c r="E4138" s="232"/>
      <c r="F4138" s="233"/>
      <c r="G4138" s="234"/>
      <c r="H4138" s="230"/>
      <c r="J4138" s="231"/>
      <c r="K4138" s="230"/>
      <c r="L4138" s="230"/>
    </row>
    <row r="4139" spans="2:12" ht="14.7" customHeight="1" x14ac:dyDescent="0.3">
      <c r="B4139" s="232" t="s">
        <v>1224</v>
      </c>
      <c r="C4139" s="235" t="s">
        <v>157</v>
      </c>
      <c r="D4139" s="411"/>
      <c r="E4139" s="412"/>
      <c r="F4139" s="233"/>
      <c r="G4139" s="234"/>
      <c r="H4139" s="230"/>
      <c r="I4139" s="230"/>
      <c r="J4139" s="231"/>
      <c r="K4139" s="230"/>
      <c r="L4139" s="230"/>
    </row>
    <row r="4140" spans="2:12" x14ac:dyDescent="0.3">
      <c r="B4140" s="232"/>
      <c r="C4140" s="236"/>
      <c r="D4140" s="237"/>
      <c r="E4140" s="238"/>
      <c r="F4140" s="239"/>
      <c r="G4140" s="240"/>
      <c r="H4140" s="230"/>
      <c r="I4140" s="230"/>
      <c r="J4140" s="231"/>
      <c r="K4140" s="230"/>
      <c r="L4140" s="230"/>
    </row>
    <row r="4141" spans="2:12" ht="34.5" customHeight="1" x14ac:dyDescent="0.3">
      <c r="B4141" s="413" t="s">
        <v>48</v>
      </c>
      <c r="C4141" s="236"/>
      <c r="D4141" s="237"/>
      <c r="E4141" s="238"/>
      <c r="F4141" s="238"/>
      <c r="G4141" s="238"/>
      <c r="H4141" s="230"/>
      <c r="I4141" s="230"/>
      <c r="J4141" s="231"/>
      <c r="K4141" s="230"/>
      <c r="L4141" s="230"/>
    </row>
    <row r="4142" spans="2:12" x14ac:dyDescent="0.3">
      <c r="B4142" s="235" t="s">
        <v>49</v>
      </c>
      <c r="C4142" s="235" t="s">
        <v>900</v>
      </c>
      <c r="D4142" s="232"/>
      <c r="E4142" s="232"/>
      <c r="F4142" s="241" t="s">
        <v>50</v>
      </c>
      <c r="G4142" s="242" t="s">
        <v>5</v>
      </c>
      <c r="H4142" s="230"/>
      <c r="I4142" s="230"/>
      <c r="J4142" s="231"/>
      <c r="K4142" s="230"/>
      <c r="L4142" s="230"/>
    </row>
    <row r="4143" spans="2:12" ht="16.2" customHeight="1" thickBot="1" x14ac:dyDescent="0.35">
      <c r="B4143" s="235" t="s">
        <v>51</v>
      </c>
      <c r="C4143" s="235" t="s">
        <v>901</v>
      </c>
      <c r="D4143" s="235"/>
      <c r="E4143" s="235"/>
      <c r="F4143" s="235"/>
      <c r="G4143" s="235"/>
      <c r="H4143" s="235"/>
      <c r="I4143" s="235"/>
      <c r="J4143" s="235"/>
      <c r="K4143" s="230"/>
      <c r="L4143" s="230"/>
    </row>
    <row r="4144" spans="2:12" ht="15" thickTop="1" x14ac:dyDescent="0.3">
      <c r="B4144" s="414" t="s">
        <v>52</v>
      </c>
      <c r="C4144" s="243"/>
      <c r="D4144" s="244"/>
      <c r="E4144" s="245"/>
      <c r="F4144" s="246"/>
      <c r="G4144" s="247"/>
      <c r="H4144" s="396" t="s">
        <v>164</v>
      </c>
      <c r="I4144" s="397"/>
      <c r="J4144" s="397"/>
      <c r="K4144" s="397"/>
      <c r="L4144" s="398"/>
    </row>
    <row r="4145" spans="2:13" x14ac:dyDescent="0.3">
      <c r="B4145" s="415" t="s">
        <v>53</v>
      </c>
      <c r="C4145" s="248" t="s">
        <v>1</v>
      </c>
      <c r="D4145" s="249" t="s">
        <v>54</v>
      </c>
      <c r="E4145" s="250" t="s">
        <v>23</v>
      </c>
      <c r="F4145" s="250" t="s">
        <v>55</v>
      </c>
      <c r="G4145" s="251" t="s">
        <v>56</v>
      </c>
      <c r="H4145" s="416" t="s">
        <v>158</v>
      </c>
      <c r="I4145" s="417" t="s">
        <v>159</v>
      </c>
      <c r="J4145" s="417" t="s">
        <v>160</v>
      </c>
      <c r="K4145" s="417" t="s">
        <v>161</v>
      </c>
      <c r="L4145" s="418" t="s">
        <v>162</v>
      </c>
    </row>
    <row r="4146" spans="2:13" x14ac:dyDescent="0.3">
      <c r="B4146" s="252" t="s">
        <v>153</v>
      </c>
      <c r="C4146" s="253">
        <v>1</v>
      </c>
      <c r="D4146" s="254">
        <v>5</v>
      </c>
      <c r="E4146" s="255">
        <v>5</v>
      </c>
      <c r="F4146" s="256">
        <v>1.2</v>
      </c>
      <c r="G4146" s="26">
        <v>6</v>
      </c>
      <c r="H4146" s="419">
        <v>0.10809447457077487</v>
      </c>
      <c r="I4146" s="258" t="s">
        <v>1226</v>
      </c>
      <c r="J4146" s="339" t="s">
        <v>165</v>
      </c>
      <c r="K4146" s="420">
        <v>0.4</v>
      </c>
      <c r="L4146" s="421">
        <v>4.3237789828309947E-2</v>
      </c>
    </row>
    <row r="4147" spans="2:13" x14ac:dyDescent="0.3">
      <c r="B4147" s="422">
        <v>0</v>
      </c>
      <c r="C4147" s="253"/>
      <c r="D4147" s="254">
        <v>0</v>
      </c>
      <c r="E4147" s="255">
        <v>0</v>
      </c>
      <c r="F4147" s="256"/>
      <c r="G4147" s="26">
        <v>0</v>
      </c>
      <c r="H4147" s="419">
        <v>0</v>
      </c>
      <c r="I4147" s="258" t="s">
        <v>1227</v>
      </c>
      <c r="J4147" s="339">
        <v>0</v>
      </c>
      <c r="K4147" s="420">
        <v>0</v>
      </c>
      <c r="L4147" s="421">
        <v>0</v>
      </c>
    </row>
    <row r="4148" spans="2:13" x14ac:dyDescent="0.3">
      <c r="B4148" s="422">
        <v>0</v>
      </c>
      <c r="C4148" s="253"/>
      <c r="D4148" s="254">
        <v>0</v>
      </c>
      <c r="E4148" s="255">
        <v>0</v>
      </c>
      <c r="F4148" s="256"/>
      <c r="G4148" s="26">
        <v>0</v>
      </c>
      <c r="H4148" s="419">
        <v>0</v>
      </c>
      <c r="I4148" s="258" t="s">
        <v>1228</v>
      </c>
      <c r="J4148" s="339">
        <v>0</v>
      </c>
      <c r="K4148" s="420">
        <v>0</v>
      </c>
      <c r="L4148" s="421">
        <v>0</v>
      </c>
    </row>
    <row r="4149" spans="2:13" x14ac:dyDescent="0.3">
      <c r="B4149" s="422">
        <v>0</v>
      </c>
      <c r="C4149" s="253"/>
      <c r="D4149" s="254">
        <v>0</v>
      </c>
      <c r="E4149" s="255">
        <v>0</v>
      </c>
      <c r="F4149" s="256"/>
      <c r="G4149" s="26">
        <v>0</v>
      </c>
      <c r="H4149" s="419">
        <v>0</v>
      </c>
      <c r="I4149" s="258" t="s">
        <v>1229</v>
      </c>
      <c r="J4149" s="339">
        <v>0</v>
      </c>
      <c r="K4149" s="420">
        <v>0</v>
      </c>
      <c r="L4149" s="421">
        <v>0</v>
      </c>
    </row>
    <row r="4150" spans="2:13" x14ac:dyDescent="0.3">
      <c r="B4150" s="422">
        <v>0</v>
      </c>
      <c r="C4150" s="253"/>
      <c r="D4150" s="254">
        <v>0</v>
      </c>
      <c r="E4150" s="255">
        <v>0</v>
      </c>
      <c r="F4150" s="256"/>
      <c r="G4150" s="26">
        <v>0</v>
      </c>
      <c r="H4150" s="419">
        <v>0</v>
      </c>
      <c r="I4150" s="258" t="s">
        <v>1230</v>
      </c>
      <c r="J4150" s="339">
        <v>0</v>
      </c>
      <c r="K4150" s="420">
        <v>0</v>
      </c>
      <c r="L4150" s="421">
        <v>0</v>
      </c>
    </row>
    <row r="4151" spans="2:13" x14ac:dyDescent="0.3">
      <c r="B4151" s="422" t="s">
        <v>73</v>
      </c>
      <c r="C4151" s="253"/>
      <c r="D4151" s="254">
        <v>0</v>
      </c>
      <c r="E4151" s="255">
        <v>0</v>
      </c>
      <c r="F4151" s="256"/>
      <c r="G4151" s="26">
        <v>0.57099999999999995</v>
      </c>
      <c r="H4151" s="419">
        <v>1.0286990829985406E-2</v>
      </c>
      <c r="I4151" s="258" t="s">
        <v>1231</v>
      </c>
      <c r="J4151" s="61" t="s">
        <v>165</v>
      </c>
      <c r="K4151" s="100">
        <v>0.4</v>
      </c>
      <c r="L4151" s="101">
        <v>4.1147963319941626E-3</v>
      </c>
      <c r="M4151" s="62">
        <v>18</v>
      </c>
    </row>
    <row r="4152" spans="2:13" x14ac:dyDescent="0.3">
      <c r="B4152" s="422" t="s">
        <v>57</v>
      </c>
      <c r="C4152" s="253"/>
      <c r="D4152" s="259"/>
      <c r="E4152" s="255"/>
      <c r="F4152" s="256"/>
      <c r="G4152" s="260">
        <v>6.5709999999999997</v>
      </c>
      <c r="H4152" s="425" t="s">
        <v>57</v>
      </c>
      <c r="I4152" s="261" t="s">
        <v>156</v>
      </c>
      <c r="J4152" s="262"/>
      <c r="K4152" s="426" t="s">
        <v>156</v>
      </c>
      <c r="L4152" s="427">
        <v>4.7352586160304112E-2</v>
      </c>
    </row>
    <row r="4153" spans="2:13" x14ac:dyDescent="0.3">
      <c r="B4153" s="428" t="s">
        <v>22</v>
      </c>
      <c r="C4153" s="263"/>
      <c r="D4153" s="264"/>
      <c r="E4153" s="265"/>
      <c r="F4153" s="266"/>
      <c r="G4153" s="267"/>
      <c r="H4153" s="429"/>
      <c r="I4153" s="268"/>
      <c r="J4153" s="269"/>
      <c r="K4153" s="430"/>
      <c r="L4153" s="270"/>
    </row>
    <row r="4154" spans="2:13" x14ac:dyDescent="0.3">
      <c r="B4154" s="431" t="s">
        <v>58</v>
      </c>
      <c r="C4154" s="271" t="s">
        <v>1</v>
      </c>
      <c r="D4154" s="329" t="s">
        <v>59</v>
      </c>
      <c r="E4154" s="272" t="s">
        <v>23</v>
      </c>
      <c r="F4154" s="272" t="s">
        <v>55</v>
      </c>
      <c r="G4154" s="273" t="s">
        <v>56</v>
      </c>
      <c r="H4154" s="416" t="s">
        <v>158</v>
      </c>
      <c r="I4154" s="417" t="s">
        <v>159</v>
      </c>
      <c r="J4154" s="417" t="s">
        <v>160</v>
      </c>
      <c r="K4154" s="432" t="s">
        <v>161</v>
      </c>
      <c r="L4154" s="418" t="s">
        <v>162</v>
      </c>
    </row>
    <row r="4155" spans="2:13" x14ac:dyDescent="0.3">
      <c r="B4155" s="8" t="s">
        <v>150</v>
      </c>
      <c r="C4155" s="25">
        <v>1</v>
      </c>
      <c r="D4155" s="3">
        <v>4.0999999999999996</v>
      </c>
      <c r="E4155" s="26">
        <v>4.0999999999999996</v>
      </c>
      <c r="F4155" s="26">
        <v>1.2</v>
      </c>
      <c r="G4155" s="26">
        <v>4.919999999999999</v>
      </c>
      <c r="H4155" s="433">
        <v>8.8637469148035372E-2</v>
      </c>
      <c r="I4155" s="97"/>
      <c r="J4155" s="434" t="s">
        <v>163</v>
      </c>
      <c r="K4155" s="435">
        <v>1</v>
      </c>
      <c r="L4155" s="484">
        <v>8.8637469148035372E-2</v>
      </c>
      <c r="M4155" s="62">
        <v>100</v>
      </c>
    </row>
    <row r="4156" spans="2:13" x14ac:dyDescent="0.3">
      <c r="B4156" s="8" t="s">
        <v>35</v>
      </c>
      <c r="C4156" s="25">
        <v>1</v>
      </c>
      <c r="D4156" s="3">
        <v>4.05</v>
      </c>
      <c r="E4156" s="26">
        <v>4.05</v>
      </c>
      <c r="F4156" s="26">
        <v>1.2</v>
      </c>
      <c r="G4156" s="26">
        <v>4.8599999999999994</v>
      </c>
      <c r="H4156" s="419">
        <v>8.7556524402327626E-2</v>
      </c>
      <c r="I4156" s="99"/>
      <c r="J4156" s="423" t="s">
        <v>163</v>
      </c>
      <c r="K4156" s="424">
        <v>1</v>
      </c>
      <c r="L4156" s="480">
        <v>8.7556524402327626E-2</v>
      </c>
      <c r="M4156" s="62">
        <v>120</v>
      </c>
    </row>
    <row r="4157" spans="2:13" x14ac:dyDescent="0.3">
      <c r="B4157" s="8" t="s">
        <v>69</v>
      </c>
      <c r="C4157" s="25">
        <v>0.3</v>
      </c>
      <c r="D4157" s="3">
        <v>4.55</v>
      </c>
      <c r="E4157" s="26">
        <v>1.365</v>
      </c>
      <c r="F4157" s="27">
        <v>1.2</v>
      </c>
      <c r="G4157" s="26">
        <v>1.6379999999999999</v>
      </c>
      <c r="H4157" s="419">
        <v>2.9509791557821536E-2</v>
      </c>
      <c r="I4157" s="99"/>
      <c r="J4157" s="423" t="s">
        <v>163</v>
      </c>
      <c r="K4157" s="424">
        <v>1</v>
      </c>
      <c r="L4157" s="480">
        <v>2.9509791557821536E-2</v>
      </c>
      <c r="M4157" s="62">
        <v>113</v>
      </c>
    </row>
    <row r="4158" spans="2:13" x14ac:dyDescent="0.3">
      <c r="B4158" s="422"/>
      <c r="C4158" s="253"/>
      <c r="D4158" s="254"/>
      <c r="E4158" s="255"/>
      <c r="F4158" s="255"/>
      <c r="G4158" s="257"/>
      <c r="H4158" s="437">
        <v>0</v>
      </c>
      <c r="I4158" s="258" t="s">
        <v>1228</v>
      </c>
      <c r="J4158" s="339"/>
      <c r="K4158" s="420"/>
      <c r="L4158" s="480">
        <v>0</v>
      </c>
    </row>
    <row r="4159" spans="2:13" x14ac:dyDescent="0.3">
      <c r="B4159" s="422"/>
      <c r="C4159" s="253"/>
      <c r="D4159" s="254"/>
      <c r="E4159" s="255"/>
      <c r="F4159" s="255"/>
      <c r="G4159" s="257"/>
      <c r="H4159" s="437">
        <v>0</v>
      </c>
      <c r="I4159" s="258" t="s">
        <v>1229</v>
      </c>
      <c r="J4159" s="339">
        <v>0</v>
      </c>
      <c r="K4159" s="420">
        <v>0</v>
      </c>
      <c r="L4159" s="480">
        <v>0</v>
      </c>
    </row>
    <row r="4160" spans="2:13" x14ac:dyDescent="0.3">
      <c r="B4160" s="422">
        <v>0</v>
      </c>
      <c r="C4160" s="253"/>
      <c r="D4160" s="254">
        <v>0</v>
      </c>
      <c r="E4160" s="255">
        <v>0</v>
      </c>
      <c r="F4160" s="255"/>
      <c r="G4160" s="257">
        <v>0</v>
      </c>
      <c r="H4160" s="437">
        <v>0</v>
      </c>
      <c r="I4160" s="258" t="s">
        <v>1230</v>
      </c>
      <c r="J4160" s="339">
        <v>0</v>
      </c>
      <c r="K4160" s="420">
        <v>0</v>
      </c>
      <c r="L4160" s="480">
        <v>0</v>
      </c>
    </row>
    <row r="4161" spans="2:13" x14ac:dyDescent="0.3">
      <c r="B4161" s="422">
        <v>0</v>
      </c>
      <c r="C4161" s="253"/>
      <c r="D4161" s="254">
        <v>0</v>
      </c>
      <c r="E4161" s="255">
        <v>0</v>
      </c>
      <c r="F4161" s="256"/>
      <c r="G4161" s="257">
        <v>0</v>
      </c>
      <c r="H4161" s="437">
        <v>0</v>
      </c>
      <c r="I4161" s="258" t="s">
        <v>1231</v>
      </c>
      <c r="J4161" s="339">
        <v>0</v>
      </c>
      <c r="K4161" s="420">
        <v>0</v>
      </c>
      <c r="L4161" s="480">
        <v>0</v>
      </c>
    </row>
    <row r="4162" spans="2:13" x14ac:dyDescent="0.3">
      <c r="B4162" s="422">
        <v>0</v>
      </c>
      <c r="C4162" s="253"/>
      <c r="D4162" s="254">
        <v>0</v>
      </c>
      <c r="E4162" s="255">
        <v>0</v>
      </c>
      <c r="F4162" s="256"/>
      <c r="G4162" s="257">
        <v>0</v>
      </c>
      <c r="H4162" s="437">
        <v>0</v>
      </c>
      <c r="I4162" s="258" t="s">
        <v>1237</v>
      </c>
      <c r="J4162" s="339">
        <v>0</v>
      </c>
      <c r="K4162" s="420">
        <v>0</v>
      </c>
      <c r="L4162" s="480">
        <v>0</v>
      </c>
    </row>
    <row r="4163" spans="2:13" x14ac:dyDescent="0.3">
      <c r="B4163" s="422">
        <v>0</v>
      </c>
      <c r="C4163" s="253"/>
      <c r="D4163" s="254">
        <v>0</v>
      </c>
      <c r="E4163" s="255">
        <v>0</v>
      </c>
      <c r="F4163" s="256"/>
      <c r="G4163" s="257">
        <v>0</v>
      </c>
      <c r="H4163" s="437">
        <v>0</v>
      </c>
      <c r="I4163" s="258" t="s">
        <v>1238</v>
      </c>
      <c r="J4163" s="339">
        <v>0</v>
      </c>
      <c r="K4163" s="420">
        <v>0</v>
      </c>
      <c r="L4163" s="480">
        <v>0</v>
      </c>
    </row>
    <row r="4164" spans="2:13" x14ac:dyDescent="0.3">
      <c r="B4164" s="422" t="s">
        <v>60</v>
      </c>
      <c r="C4164" s="253"/>
      <c r="D4164" s="259"/>
      <c r="E4164" s="255"/>
      <c r="F4164" s="256"/>
      <c r="G4164" s="260">
        <v>11.417999999999997</v>
      </c>
      <c r="H4164" s="438" t="s">
        <v>60</v>
      </c>
      <c r="I4164" s="261" t="s">
        <v>156</v>
      </c>
      <c r="J4164" s="262"/>
      <c r="K4164" s="426" t="s">
        <v>156</v>
      </c>
      <c r="L4164" s="439">
        <v>0.20570378510818454</v>
      </c>
    </row>
    <row r="4165" spans="2:13" x14ac:dyDescent="0.3">
      <c r="B4165" s="428" t="s">
        <v>38</v>
      </c>
      <c r="C4165" s="263"/>
      <c r="D4165" s="264"/>
      <c r="E4165" s="276"/>
      <c r="F4165" s="266"/>
      <c r="G4165" s="277"/>
      <c r="H4165" s="278"/>
      <c r="I4165" s="279"/>
      <c r="J4165" s="280"/>
      <c r="K4165" s="281"/>
      <c r="L4165" s="282"/>
    </row>
    <row r="4166" spans="2:13" x14ac:dyDescent="0.3">
      <c r="B4166" s="415" t="s">
        <v>53</v>
      </c>
      <c r="C4166" s="263"/>
      <c r="D4166" s="283" t="s">
        <v>0</v>
      </c>
      <c r="E4166" s="284" t="s">
        <v>1</v>
      </c>
      <c r="F4166" s="440" t="s">
        <v>61</v>
      </c>
      <c r="G4166" s="251" t="s">
        <v>56</v>
      </c>
      <c r="H4166" s="441" t="s">
        <v>158</v>
      </c>
      <c r="I4166" s="442" t="s">
        <v>159</v>
      </c>
      <c r="J4166" s="442" t="s">
        <v>160</v>
      </c>
      <c r="K4166" s="493" t="s">
        <v>161</v>
      </c>
      <c r="L4166" s="444" t="s">
        <v>162</v>
      </c>
    </row>
    <row r="4167" spans="2:13" x14ac:dyDescent="0.3">
      <c r="B4167" s="445" t="s">
        <v>1290</v>
      </c>
      <c r="C4167" s="490"/>
      <c r="D4167" s="283" t="s">
        <v>142</v>
      </c>
      <c r="E4167" s="286">
        <v>3.5</v>
      </c>
      <c r="F4167" s="286">
        <v>9</v>
      </c>
      <c r="G4167" s="26">
        <v>31.5</v>
      </c>
      <c r="H4167" s="419">
        <v>0.56749599149656804</v>
      </c>
      <c r="I4167" s="382" t="s">
        <v>1232</v>
      </c>
      <c r="J4167" s="494" t="s">
        <v>163</v>
      </c>
      <c r="K4167" s="452">
        <v>1</v>
      </c>
      <c r="L4167" s="480">
        <v>0.56749599149656804</v>
      </c>
    </row>
    <row r="4168" spans="2:13" x14ac:dyDescent="0.3">
      <c r="B4168" s="422" t="s">
        <v>1362</v>
      </c>
      <c r="C4168" s="491"/>
      <c r="D4168" s="290" t="s">
        <v>4</v>
      </c>
      <c r="E4168" s="291">
        <v>0.25</v>
      </c>
      <c r="F4168" s="291">
        <v>12</v>
      </c>
      <c r="G4168" s="26">
        <v>3</v>
      </c>
      <c r="H4168" s="419">
        <v>5.4047237285387434E-2</v>
      </c>
      <c r="I4168" s="383"/>
      <c r="J4168" s="253" t="s">
        <v>163</v>
      </c>
      <c r="K4168" s="420">
        <v>1</v>
      </c>
      <c r="L4168" s="480">
        <v>5.4047237285387434E-2</v>
      </c>
    </row>
    <row r="4169" spans="2:13" x14ac:dyDescent="0.3">
      <c r="B4169" s="422" t="s">
        <v>80</v>
      </c>
      <c r="C4169" s="289"/>
      <c r="D4169" s="290" t="s">
        <v>4</v>
      </c>
      <c r="E4169" s="291">
        <v>0.25</v>
      </c>
      <c r="F4169" s="292">
        <v>12</v>
      </c>
      <c r="G4169" s="26">
        <v>3</v>
      </c>
      <c r="H4169" s="419">
        <v>5.4047237285387434E-2</v>
      </c>
      <c r="I4169" s="258" t="s">
        <v>1227</v>
      </c>
      <c r="J4169" s="339" t="s">
        <v>163</v>
      </c>
      <c r="K4169" s="420">
        <v>1</v>
      </c>
      <c r="L4169" s="480">
        <v>5.4047237285387434E-2</v>
      </c>
    </row>
    <row r="4170" spans="2:13" x14ac:dyDescent="0.3">
      <c r="B4170" s="458" t="s">
        <v>40</v>
      </c>
      <c r="C4170" s="289"/>
      <c r="D4170" s="290" t="s">
        <v>4</v>
      </c>
      <c r="E4170" s="291">
        <v>0.12</v>
      </c>
      <c r="F4170" s="292">
        <v>0.15</v>
      </c>
      <c r="G4170" s="26">
        <v>1.7999999999999999E-2</v>
      </c>
      <c r="H4170" s="419">
        <v>3.2428342371232458E-4</v>
      </c>
      <c r="I4170" s="258"/>
      <c r="J4170" s="339" t="s">
        <v>163</v>
      </c>
      <c r="K4170" s="420">
        <v>1</v>
      </c>
      <c r="L4170" s="480">
        <v>3.2428342371232458E-4</v>
      </c>
    </row>
    <row r="4171" spans="2:13" x14ac:dyDescent="0.3">
      <c r="B4171" s="458"/>
      <c r="C4171" s="289"/>
      <c r="D4171" s="290"/>
      <c r="E4171" s="291"/>
      <c r="F4171" s="292"/>
      <c r="G4171" s="26">
        <v>0</v>
      </c>
      <c r="H4171" s="419">
        <v>0</v>
      </c>
      <c r="I4171" s="258"/>
      <c r="J4171" s="339"/>
      <c r="K4171" s="420"/>
      <c r="L4171" s="480">
        <v>0</v>
      </c>
    </row>
    <row r="4172" spans="2:13" x14ac:dyDescent="0.3">
      <c r="B4172" s="458"/>
      <c r="C4172" s="289"/>
      <c r="D4172" s="290"/>
      <c r="E4172" s="291"/>
      <c r="F4172" s="292"/>
      <c r="G4172" s="26">
        <v>0</v>
      </c>
      <c r="H4172" s="419">
        <v>0</v>
      </c>
      <c r="I4172" s="258"/>
      <c r="J4172" s="339"/>
      <c r="K4172" s="420"/>
      <c r="L4172" s="480">
        <v>0</v>
      </c>
    </row>
    <row r="4173" spans="2:13" x14ac:dyDescent="0.3">
      <c r="B4173" s="458"/>
      <c r="C4173" s="289"/>
      <c r="D4173" s="290"/>
      <c r="E4173" s="291"/>
      <c r="F4173" s="292"/>
      <c r="G4173" s="26">
        <v>0</v>
      </c>
      <c r="H4173" s="419">
        <v>0</v>
      </c>
      <c r="I4173" s="258"/>
      <c r="J4173" s="339"/>
      <c r="K4173" s="420"/>
      <c r="L4173" s="480">
        <v>0</v>
      </c>
    </row>
    <row r="4174" spans="2:13" x14ac:dyDescent="0.3">
      <c r="B4174" s="458"/>
      <c r="C4174" s="289"/>
      <c r="D4174" s="290"/>
      <c r="E4174" s="291"/>
      <c r="F4174" s="292"/>
      <c r="G4174" s="26">
        <v>0</v>
      </c>
      <c r="H4174" s="419">
        <v>0</v>
      </c>
      <c r="I4174" s="258"/>
      <c r="J4174" s="339"/>
      <c r="K4174" s="420"/>
      <c r="L4174" s="480">
        <v>0</v>
      </c>
      <c r="M4174" s="409" t="s">
        <v>1244</v>
      </c>
    </row>
    <row r="4175" spans="2:13" x14ac:dyDescent="0.3">
      <c r="B4175" s="458"/>
      <c r="C4175" s="289"/>
      <c r="D4175" s="290"/>
      <c r="E4175" s="291"/>
      <c r="F4175" s="292"/>
      <c r="G4175" s="26">
        <v>0</v>
      </c>
      <c r="H4175" s="419">
        <v>0</v>
      </c>
      <c r="I4175" s="258"/>
      <c r="J4175" s="339"/>
      <c r="K4175" s="420"/>
      <c r="L4175" s="480">
        <v>0</v>
      </c>
    </row>
    <row r="4176" spans="2:13" x14ac:dyDescent="0.3">
      <c r="B4176" s="458"/>
      <c r="C4176" s="289"/>
      <c r="D4176" s="290"/>
      <c r="E4176" s="291"/>
      <c r="F4176" s="292"/>
      <c r="G4176" s="26">
        <v>0</v>
      </c>
      <c r="H4176" s="419">
        <v>0</v>
      </c>
      <c r="I4176" s="258"/>
      <c r="J4176" s="339"/>
      <c r="K4176" s="420"/>
      <c r="L4176" s="480">
        <v>0</v>
      </c>
    </row>
    <row r="4177" spans="2:13" x14ac:dyDescent="0.3">
      <c r="B4177" s="458"/>
      <c r="C4177" s="289"/>
      <c r="D4177" s="290"/>
      <c r="E4177" s="291"/>
      <c r="F4177" s="292"/>
      <c r="G4177" s="26">
        <v>0</v>
      </c>
      <c r="H4177" s="419">
        <v>0</v>
      </c>
      <c r="I4177" s="258"/>
      <c r="J4177" s="339"/>
      <c r="K4177" s="420"/>
      <c r="L4177" s="480">
        <v>0</v>
      </c>
      <c r="M4177" s="409" t="s">
        <v>1335</v>
      </c>
    </row>
    <row r="4178" spans="2:13" x14ac:dyDescent="0.3">
      <c r="B4178" s="458"/>
      <c r="C4178" s="289"/>
      <c r="D4178" s="290"/>
      <c r="E4178" s="291"/>
      <c r="F4178" s="292"/>
      <c r="G4178" s="26">
        <v>0</v>
      </c>
      <c r="H4178" s="419">
        <v>0</v>
      </c>
      <c r="I4178" s="258"/>
      <c r="J4178" s="339"/>
      <c r="K4178" s="420"/>
      <c r="L4178" s="480">
        <v>0</v>
      </c>
    </row>
    <row r="4179" spans="2:13" x14ac:dyDescent="0.3">
      <c r="B4179" s="422"/>
      <c r="C4179" s="289"/>
      <c r="D4179" s="290"/>
      <c r="E4179" s="291"/>
      <c r="F4179" s="292"/>
      <c r="G4179" s="26">
        <v>0</v>
      </c>
      <c r="H4179" s="419">
        <v>0</v>
      </c>
      <c r="I4179" s="258" t="s">
        <v>1226</v>
      </c>
      <c r="J4179" s="339"/>
      <c r="K4179" s="420"/>
      <c r="L4179" s="480">
        <v>0</v>
      </c>
    </row>
    <row r="4180" spans="2:13" x14ac:dyDescent="0.3">
      <c r="B4180" s="422"/>
      <c r="C4180" s="289"/>
      <c r="D4180" s="290"/>
      <c r="E4180" s="291"/>
      <c r="F4180" s="292"/>
      <c r="G4180" s="26">
        <v>0</v>
      </c>
      <c r="H4180" s="419">
        <v>0</v>
      </c>
      <c r="I4180" s="258"/>
      <c r="J4180" s="339"/>
      <c r="K4180" s="420"/>
      <c r="L4180" s="480">
        <v>0</v>
      </c>
    </row>
    <row r="4181" spans="2:13" x14ac:dyDescent="0.3">
      <c r="B4181" s="422">
        <v>0</v>
      </c>
      <c r="C4181" s="289"/>
      <c r="D4181" s="254">
        <v>0</v>
      </c>
      <c r="E4181" s="291"/>
      <c r="F4181" s="292"/>
      <c r="G4181" s="26">
        <v>0</v>
      </c>
      <c r="H4181" s="419">
        <v>0</v>
      </c>
      <c r="I4181" s="258" t="s">
        <v>1227</v>
      </c>
      <c r="J4181" s="339">
        <v>0</v>
      </c>
      <c r="K4181" s="420">
        <v>0</v>
      </c>
      <c r="L4181" s="480">
        <v>0</v>
      </c>
    </row>
    <row r="4182" spans="2:13" x14ac:dyDescent="0.3">
      <c r="B4182" s="422">
        <v>0</v>
      </c>
      <c r="C4182" s="289"/>
      <c r="D4182" s="254">
        <v>0</v>
      </c>
      <c r="E4182" s="291"/>
      <c r="F4182" s="292"/>
      <c r="G4182" s="26">
        <v>0</v>
      </c>
      <c r="H4182" s="419">
        <v>0</v>
      </c>
      <c r="I4182" s="258" t="s">
        <v>1228</v>
      </c>
      <c r="J4182" s="339">
        <v>0</v>
      </c>
      <c r="K4182" s="420">
        <v>0</v>
      </c>
      <c r="L4182" s="480">
        <v>0</v>
      </c>
    </row>
    <row r="4183" spans="2:13" x14ac:dyDescent="0.3">
      <c r="B4183" s="449" t="s">
        <v>62</v>
      </c>
      <c r="C4183" s="293"/>
      <c r="D4183" s="294"/>
      <c r="E4183" s="295"/>
      <c r="F4183" s="296"/>
      <c r="G4183" s="260">
        <v>37.518000000000001</v>
      </c>
      <c r="H4183" s="438" t="s">
        <v>62</v>
      </c>
      <c r="I4183" s="261" t="s">
        <v>156</v>
      </c>
      <c r="J4183" s="262"/>
      <c r="K4183" s="426" t="s">
        <v>156</v>
      </c>
      <c r="L4183" s="439">
        <v>0.67591474949105523</v>
      </c>
    </row>
    <row r="4184" spans="2:13" x14ac:dyDescent="0.3">
      <c r="B4184" s="428" t="s">
        <v>63</v>
      </c>
      <c r="C4184" s="263"/>
      <c r="D4184" s="264"/>
      <c r="E4184" s="265"/>
      <c r="F4184" s="266"/>
      <c r="G4184" s="277"/>
      <c r="H4184" s="278"/>
      <c r="I4184" s="279"/>
      <c r="J4184" s="280"/>
      <c r="K4184" s="281"/>
      <c r="L4184" s="282">
        <v>0</v>
      </c>
    </row>
    <row r="4185" spans="2:13" x14ac:dyDescent="0.3">
      <c r="B4185" s="415" t="s">
        <v>53</v>
      </c>
      <c r="C4185" s="297"/>
      <c r="D4185" s="249" t="s">
        <v>0</v>
      </c>
      <c r="E4185" s="250" t="s">
        <v>1</v>
      </c>
      <c r="F4185" s="272" t="s">
        <v>61</v>
      </c>
      <c r="G4185" s="285" t="s">
        <v>56</v>
      </c>
      <c r="H4185" s="441" t="s">
        <v>158</v>
      </c>
      <c r="I4185" s="442" t="s">
        <v>159</v>
      </c>
      <c r="J4185" s="442" t="s">
        <v>160</v>
      </c>
      <c r="K4185" s="443" t="s">
        <v>161</v>
      </c>
      <c r="L4185" s="444" t="s">
        <v>162</v>
      </c>
    </row>
    <row r="4186" spans="2:13" x14ac:dyDescent="0.3">
      <c r="B4186" s="422">
        <v>0</v>
      </c>
      <c r="C4186" s="289"/>
      <c r="D4186" s="254">
        <v>0</v>
      </c>
      <c r="E4186" s="255"/>
      <c r="F4186" s="292"/>
      <c r="G4186" s="288">
        <v>0</v>
      </c>
      <c r="H4186" s="450">
        <v>0</v>
      </c>
      <c r="I4186" s="275" t="s">
        <v>1232</v>
      </c>
      <c r="J4186" s="451">
        <v>0</v>
      </c>
      <c r="K4186" s="452">
        <v>0</v>
      </c>
      <c r="L4186" s="453">
        <v>0</v>
      </c>
    </row>
    <row r="4187" spans="2:13" x14ac:dyDescent="0.3">
      <c r="B4187" s="422">
        <v>0</v>
      </c>
      <c r="C4187" s="289"/>
      <c r="D4187" s="254">
        <v>0</v>
      </c>
      <c r="E4187" s="255"/>
      <c r="F4187" s="292"/>
      <c r="G4187" s="257">
        <v>0</v>
      </c>
      <c r="H4187" s="437">
        <v>0</v>
      </c>
      <c r="I4187" s="258" t="s">
        <v>1226</v>
      </c>
      <c r="J4187" s="339">
        <v>0</v>
      </c>
      <c r="K4187" s="420">
        <v>0</v>
      </c>
      <c r="L4187" s="454">
        <v>0</v>
      </c>
    </row>
    <row r="4188" spans="2:13" x14ac:dyDescent="0.3">
      <c r="B4188" s="422">
        <v>0</v>
      </c>
      <c r="C4188" s="289"/>
      <c r="D4188" s="254">
        <v>0</v>
      </c>
      <c r="E4188" s="255"/>
      <c r="F4188" s="292"/>
      <c r="G4188" s="257">
        <v>0</v>
      </c>
      <c r="H4188" s="437">
        <v>0</v>
      </c>
      <c r="I4188" s="258" t="s">
        <v>1229</v>
      </c>
      <c r="J4188" s="339">
        <v>0</v>
      </c>
      <c r="K4188" s="420">
        <v>0</v>
      </c>
      <c r="L4188" s="454">
        <v>0</v>
      </c>
    </row>
    <row r="4189" spans="2:13" ht="15" thickBot="1" x14ac:dyDescent="0.35">
      <c r="B4189" s="455" t="s">
        <v>64</v>
      </c>
      <c r="C4189" s="298"/>
      <c r="D4189" s="299"/>
      <c r="E4189" s="300"/>
      <c r="F4189" s="301"/>
      <c r="G4189" s="288">
        <v>0</v>
      </c>
      <c r="H4189" s="438" t="s">
        <v>64</v>
      </c>
      <c r="I4189" s="261" t="s">
        <v>156</v>
      </c>
      <c r="J4189" s="262"/>
      <c r="K4189" s="426" t="s">
        <v>156</v>
      </c>
      <c r="L4189" s="439">
        <v>0</v>
      </c>
    </row>
    <row r="4190" spans="2:13" x14ac:dyDescent="0.3">
      <c r="B4190" s="235"/>
      <c r="C4190" s="302"/>
      <c r="D4190" s="303" t="s">
        <v>65</v>
      </c>
      <c r="E4190" s="304"/>
      <c r="F4190" s="305"/>
      <c r="G4190" s="306">
        <v>55.506999999999998</v>
      </c>
      <c r="H4190" s="307"/>
      <c r="I4190" s="308"/>
      <c r="J4190" s="309"/>
      <c r="K4190" s="308"/>
      <c r="L4190" s="310"/>
    </row>
    <row r="4191" spans="2:13" x14ac:dyDescent="0.3">
      <c r="B4191" s="232"/>
      <c r="C4191" s="302"/>
      <c r="D4191" s="311" t="s">
        <v>7</v>
      </c>
      <c r="E4191" s="312"/>
      <c r="F4191" s="313">
        <v>0.1</v>
      </c>
      <c r="G4191" s="73">
        <v>5.5510000000000002</v>
      </c>
      <c r="H4191" s="314"/>
      <c r="I4191" s="315"/>
      <c r="J4191" s="316"/>
      <c r="K4191" s="456"/>
      <c r="L4191" s="317"/>
    </row>
    <row r="4192" spans="2:13" x14ac:dyDescent="0.3">
      <c r="B4192" s="232"/>
      <c r="C4192" s="302"/>
      <c r="D4192" s="311" t="s">
        <v>8</v>
      </c>
      <c r="E4192" s="312"/>
      <c r="F4192" s="313">
        <v>0.1</v>
      </c>
      <c r="G4192" s="73">
        <v>5.5510000000000002</v>
      </c>
      <c r="H4192" s="314"/>
      <c r="I4192" s="315"/>
      <c r="J4192" s="316"/>
      <c r="K4192" s="456"/>
      <c r="L4192" s="317"/>
    </row>
    <row r="4193" spans="2:12" x14ac:dyDescent="0.3">
      <c r="C4193" s="302"/>
      <c r="D4193" s="318" t="s">
        <v>67</v>
      </c>
      <c r="E4193" s="319"/>
      <c r="F4193" s="305"/>
      <c r="G4193" s="76">
        <v>66.608999999999995</v>
      </c>
      <c r="H4193" s="314"/>
      <c r="I4193" s="315"/>
      <c r="J4193" s="316"/>
      <c r="K4193" s="456"/>
      <c r="L4193" s="317"/>
    </row>
    <row r="4194" spans="2:12" ht="15" thickBot="1" x14ac:dyDescent="0.35">
      <c r="B4194" s="232" t="s">
        <v>66</v>
      </c>
      <c r="C4194" s="302"/>
      <c r="D4194" s="320" t="s">
        <v>68</v>
      </c>
      <c r="E4194" s="321"/>
      <c r="F4194" s="322"/>
      <c r="G4194" s="78">
        <v>66.61</v>
      </c>
      <c r="H4194" s="323">
        <v>1</v>
      </c>
      <c r="I4194" s="324"/>
      <c r="J4194" s="325"/>
      <c r="K4194" s="457"/>
      <c r="L4194" s="326">
        <v>0.92897112075954391</v>
      </c>
    </row>
    <row r="4195" spans="2:12" x14ac:dyDescent="0.3">
      <c r="B4195" s="232"/>
      <c r="C4195" s="302"/>
      <c r="D4195" s="335"/>
      <c r="E4195" s="327"/>
      <c r="F4195" s="241"/>
      <c r="G4195" s="327"/>
      <c r="H4195" s="336"/>
      <c r="I4195" s="337"/>
      <c r="J4195" s="338"/>
      <c r="K4195" s="461"/>
      <c r="L4195" s="336"/>
    </row>
    <row r="4196" spans="2:12" x14ac:dyDescent="0.3">
      <c r="B4196" s="232"/>
      <c r="C4196" s="302"/>
      <c r="D4196" s="335"/>
      <c r="E4196" s="327"/>
      <c r="F4196" s="241"/>
      <c r="G4196" s="327"/>
      <c r="H4196" s="336"/>
      <c r="I4196" s="337"/>
      <c r="J4196" s="338"/>
      <c r="K4196" s="461"/>
      <c r="L4196" s="336"/>
    </row>
    <row r="4197" spans="2:12" ht="16.2" customHeight="1" x14ac:dyDescent="0.3">
      <c r="B4197" s="232"/>
      <c r="C4197" s="302"/>
      <c r="D4197" s="219"/>
      <c r="E4197" s="327"/>
      <c r="F4197" s="241"/>
      <c r="G4197" s="327"/>
      <c r="H4197" s="230"/>
      <c r="I4197" s="230"/>
      <c r="J4197" s="231"/>
      <c r="K4197" s="230"/>
      <c r="L4197" s="230"/>
    </row>
    <row r="4198" spans="2:12" x14ac:dyDescent="0.3">
      <c r="B4198" s="232"/>
      <c r="C4198" s="302"/>
      <c r="D4198" s="219"/>
      <c r="E4198" s="327"/>
      <c r="F4198" s="241"/>
      <c r="G4198" s="327"/>
      <c r="H4198" s="230"/>
      <c r="I4198" s="230"/>
      <c r="J4198" s="231"/>
      <c r="K4198" s="230"/>
      <c r="L4198" s="230"/>
    </row>
    <row r="4199" spans="2:12" x14ac:dyDescent="0.3">
      <c r="B4199" s="232"/>
      <c r="C4199" s="232"/>
      <c r="D4199" s="219"/>
      <c r="E4199" s="327"/>
      <c r="F4199" s="241"/>
      <c r="G4199" s="327"/>
      <c r="H4199" s="230"/>
      <c r="I4199" s="230"/>
      <c r="J4199" s="231"/>
      <c r="K4199" s="230"/>
      <c r="L4199" s="230"/>
    </row>
    <row r="4200" spans="2:12" x14ac:dyDescent="0.3">
      <c r="J4200" s="226"/>
    </row>
    <row r="4201" spans="2:12" x14ac:dyDescent="0.3">
      <c r="J4201" s="226"/>
    </row>
    <row r="4202" spans="2:12" ht="15.6" customHeight="1" x14ac:dyDescent="0.3">
      <c r="J4202" s="226"/>
    </row>
    <row r="4203" spans="2:12" x14ac:dyDescent="0.3">
      <c r="J4203" s="226"/>
    </row>
    <row r="4204" spans="2:12" ht="37.200000000000003" customHeight="1" x14ac:dyDescent="0.3">
      <c r="B4204" s="710" t="s">
        <v>1809</v>
      </c>
      <c r="C4204" s="710"/>
      <c r="D4204" s="710"/>
      <c r="E4204" s="710"/>
      <c r="F4204" s="710"/>
      <c r="G4204" s="710"/>
      <c r="H4204" s="710"/>
      <c r="I4204" s="710"/>
      <c r="J4204" s="710"/>
      <c r="K4204" s="710"/>
      <c r="L4204" s="710"/>
    </row>
    <row r="4205" spans="2:12" ht="37.200000000000003" customHeight="1" x14ac:dyDescent="0.3">
      <c r="B4205" s="227"/>
      <c r="C4205" s="227"/>
      <c r="D4205" s="228"/>
      <c r="E4205" s="229"/>
      <c r="F4205" s="229"/>
      <c r="G4205" s="229"/>
      <c r="H4205" s="230"/>
      <c r="I4205" s="230"/>
      <c r="J4205" s="231"/>
      <c r="K4205" s="230"/>
      <c r="L4205" s="230"/>
    </row>
    <row r="4206" spans="2:12" x14ac:dyDescent="0.3">
      <c r="B4206" s="410" t="s">
        <v>1222</v>
      </c>
      <c r="C4206" s="232" t="s">
        <v>1223</v>
      </c>
      <c r="D4206" s="232"/>
      <c r="E4206" s="232"/>
      <c r="F4206" s="233"/>
      <c r="G4206" s="234"/>
      <c r="H4206" s="230"/>
      <c r="J4206" s="231"/>
      <c r="K4206" s="230"/>
      <c r="L4206" s="230"/>
    </row>
    <row r="4207" spans="2:12" x14ac:dyDescent="0.3">
      <c r="B4207" s="232" t="s">
        <v>1224</v>
      </c>
      <c r="C4207" s="235" t="s">
        <v>1225</v>
      </c>
      <c r="D4207" s="411"/>
      <c r="E4207" s="412"/>
      <c r="F4207" s="233"/>
      <c r="G4207" s="234"/>
      <c r="H4207" s="230"/>
      <c r="I4207" s="230"/>
      <c r="J4207" s="231"/>
      <c r="K4207" s="230"/>
      <c r="L4207" s="230"/>
    </row>
    <row r="4208" spans="2:12" x14ac:dyDescent="0.3">
      <c r="B4208" s="232"/>
      <c r="C4208" s="236"/>
      <c r="D4208" s="237"/>
      <c r="E4208" s="238"/>
      <c r="F4208" s="239"/>
      <c r="G4208" s="240"/>
      <c r="H4208" s="230"/>
      <c r="I4208" s="230"/>
      <c r="J4208" s="231"/>
      <c r="K4208" s="230"/>
      <c r="L4208" s="230"/>
    </row>
    <row r="4209" spans="2:13" ht="27" customHeight="1" x14ac:dyDescent="0.3">
      <c r="B4209" s="413" t="s">
        <v>48</v>
      </c>
      <c r="C4209" s="236"/>
      <c r="D4209" s="237"/>
      <c r="E4209" s="238"/>
      <c r="F4209" s="238"/>
      <c r="G4209" s="238"/>
      <c r="H4209" s="230"/>
      <c r="I4209" s="230"/>
      <c r="J4209" s="231"/>
      <c r="K4209" s="230"/>
      <c r="L4209" s="230"/>
    </row>
    <row r="4210" spans="2:13" x14ac:dyDescent="0.3">
      <c r="B4210" s="235" t="s">
        <v>49</v>
      </c>
      <c r="C4210" s="235" t="s">
        <v>892</v>
      </c>
      <c r="D4210" s="232"/>
      <c r="E4210" s="232"/>
      <c r="F4210" s="241" t="s">
        <v>50</v>
      </c>
      <c r="G4210" s="242" t="s">
        <v>5</v>
      </c>
      <c r="H4210" s="230"/>
      <c r="I4210" s="230"/>
      <c r="J4210" s="231"/>
      <c r="K4210" s="230"/>
      <c r="L4210" s="230"/>
    </row>
    <row r="4211" spans="2:13" ht="15" thickBot="1" x14ac:dyDescent="0.35">
      <c r="B4211" s="235" t="s">
        <v>51</v>
      </c>
      <c r="C4211" s="235" t="s">
        <v>893</v>
      </c>
      <c r="D4211" s="235"/>
      <c r="E4211" s="235"/>
      <c r="F4211" s="235"/>
      <c r="G4211" s="235"/>
      <c r="H4211" s="235"/>
      <c r="I4211" s="235"/>
      <c r="J4211" s="235"/>
      <c r="K4211" s="230"/>
      <c r="L4211" s="230"/>
    </row>
    <row r="4212" spans="2:13" ht="15" thickTop="1" x14ac:dyDescent="0.3">
      <c r="B4212" s="414" t="s">
        <v>52</v>
      </c>
      <c r="C4212" s="243"/>
      <c r="D4212" s="244"/>
      <c r="E4212" s="245"/>
      <c r="F4212" s="246"/>
      <c r="G4212" s="247"/>
      <c r="H4212" s="396" t="s">
        <v>164</v>
      </c>
      <c r="I4212" s="397"/>
      <c r="J4212" s="397"/>
      <c r="K4212" s="397"/>
      <c r="L4212" s="398"/>
    </row>
    <row r="4213" spans="2:13" x14ac:dyDescent="0.3">
      <c r="B4213" s="415" t="s">
        <v>53</v>
      </c>
      <c r="C4213" s="248" t="s">
        <v>1</v>
      </c>
      <c r="D4213" s="249" t="s">
        <v>54</v>
      </c>
      <c r="E4213" s="250" t="s">
        <v>23</v>
      </c>
      <c r="F4213" s="250" t="s">
        <v>55</v>
      </c>
      <c r="G4213" s="251" t="s">
        <v>56</v>
      </c>
      <c r="H4213" s="416" t="s">
        <v>158</v>
      </c>
      <c r="I4213" s="417" t="s">
        <v>159</v>
      </c>
      <c r="J4213" s="417" t="s">
        <v>160</v>
      </c>
      <c r="K4213" s="417" t="s">
        <v>161</v>
      </c>
      <c r="L4213" s="418" t="s">
        <v>162</v>
      </c>
    </row>
    <row r="4214" spans="2:13" x14ac:dyDescent="0.3">
      <c r="B4214" s="252"/>
      <c r="C4214" s="253"/>
      <c r="D4214" s="254"/>
      <c r="E4214" s="255">
        <v>0</v>
      </c>
      <c r="F4214" s="256"/>
      <c r="G4214" s="26">
        <v>0</v>
      </c>
      <c r="H4214" s="419">
        <v>0</v>
      </c>
      <c r="I4214" s="258" t="s">
        <v>1226</v>
      </c>
      <c r="J4214" s="339"/>
      <c r="K4214" s="420"/>
      <c r="L4214" s="421">
        <v>0</v>
      </c>
    </row>
    <row r="4215" spans="2:13" x14ac:dyDescent="0.3">
      <c r="B4215" s="422">
        <v>0</v>
      </c>
      <c r="C4215" s="253"/>
      <c r="D4215" s="254">
        <v>0</v>
      </c>
      <c r="E4215" s="255">
        <v>0</v>
      </c>
      <c r="F4215" s="256"/>
      <c r="G4215" s="26">
        <v>0</v>
      </c>
      <c r="H4215" s="419">
        <v>0</v>
      </c>
      <c r="I4215" s="258" t="s">
        <v>1227</v>
      </c>
      <c r="J4215" s="339">
        <v>0</v>
      </c>
      <c r="K4215" s="420">
        <v>0</v>
      </c>
      <c r="L4215" s="421">
        <v>0</v>
      </c>
    </row>
    <row r="4216" spans="2:13" x14ac:dyDescent="0.3">
      <c r="B4216" s="422">
        <v>0</v>
      </c>
      <c r="C4216" s="253"/>
      <c r="D4216" s="254">
        <v>0</v>
      </c>
      <c r="E4216" s="255">
        <v>0</v>
      </c>
      <c r="F4216" s="256"/>
      <c r="G4216" s="26">
        <v>0</v>
      </c>
      <c r="H4216" s="419">
        <v>0</v>
      </c>
      <c r="I4216" s="258" t="s">
        <v>1228</v>
      </c>
      <c r="J4216" s="339">
        <v>0</v>
      </c>
      <c r="K4216" s="420">
        <v>0</v>
      </c>
      <c r="L4216" s="421">
        <v>0</v>
      </c>
    </row>
    <row r="4217" spans="2:13" x14ac:dyDescent="0.3">
      <c r="B4217" s="422">
        <v>0</v>
      </c>
      <c r="C4217" s="253"/>
      <c r="D4217" s="254">
        <v>0</v>
      </c>
      <c r="E4217" s="255">
        <v>0</v>
      </c>
      <c r="F4217" s="256"/>
      <c r="G4217" s="26">
        <v>0</v>
      </c>
      <c r="H4217" s="419">
        <v>0</v>
      </c>
      <c r="I4217" s="258" t="s">
        <v>1229</v>
      </c>
      <c r="J4217" s="339">
        <v>0</v>
      </c>
      <c r="K4217" s="420">
        <v>0</v>
      </c>
      <c r="L4217" s="421">
        <v>0</v>
      </c>
    </row>
    <row r="4218" spans="2:13" x14ac:dyDescent="0.3">
      <c r="B4218" s="422">
        <v>0</v>
      </c>
      <c r="C4218" s="253"/>
      <c r="D4218" s="254">
        <v>0</v>
      </c>
      <c r="E4218" s="255">
        <v>0</v>
      </c>
      <c r="F4218" s="256"/>
      <c r="G4218" s="26">
        <v>0</v>
      </c>
      <c r="H4218" s="419">
        <v>0</v>
      </c>
      <c r="I4218" s="258" t="s">
        <v>1230</v>
      </c>
      <c r="J4218" s="339">
        <v>0</v>
      </c>
      <c r="K4218" s="420">
        <v>0</v>
      </c>
      <c r="L4218" s="421">
        <v>0</v>
      </c>
    </row>
    <row r="4219" spans="2:13" x14ac:dyDescent="0.3">
      <c r="B4219" s="422" t="s">
        <v>73</v>
      </c>
      <c r="C4219" s="253"/>
      <c r="D4219" s="254">
        <v>0</v>
      </c>
      <c r="E4219" s="255">
        <v>0</v>
      </c>
      <c r="F4219" s="256"/>
      <c r="G4219" s="26">
        <v>1.0760000000000001</v>
      </c>
      <c r="H4219" s="419">
        <v>7.8204210380954826E-3</v>
      </c>
      <c r="I4219" s="258" t="s">
        <v>1231</v>
      </c>
      <c r="J4219" s="61" t="s">
        <v>165</v>
      </c>
      <c r="K4219" s="100">
        <v>0.4</v>
      </c>
      <c r="L4219" s="101">
        <v>3.1281684152381934E-3</v>
      </c>
      <c r="M4219" s="62">
        <v>18</v>
      </c>
    </row>
    <row r="4220" spans="2:13" x14ac:dyDescent="0.3">
      <c r="B4220" s="422" t="s">
        <v>57</v>
      </c>
      <c r="C4220" s="253"/>
      <c r="D4220" s="259"/>
      <c r="E4220" s="255"/>
      <c r="F4220" s="256"/>
      <c r="G4220" s="260">
        <v>1.0760000000000001</v>
      </c>
      <c r="H4220" s="425" t="s">
        <v>57</v>
      </c>
      <c r="I4220" s="261" t="s">
        <v>156</v>
      </c>
      <c r="J4220" s="262"/>
      <c r="K4220" s="426" t="s">
        <v>156</v>
      </c>
      <c r="L4220" s="427">
        <v>3.1281684152381934E-3</v>
      </c>
    </row>
    <row r="4221" spans="2:13" x14ac:dyDescent="0.3">
      <c r="B4221" s="428" t="s">
        <v>22</v>
      </c>
      <c r="C4221" s="263"/>
      <c r="D4221" s="264"/>
      <c r="E4221" s="265"/>
      <c r="F4221" s="266"/>
      <c r="G4221" s="267"/>
      <c r="H4221" s="429"/>
      <c r="I4221" s="268"/>
      <c r="J4221" s="269"/>
      <c r="K4221" s="430"/>
      <c r="L4221" s="270"/>
    </row>
    <row r="4222" spans="2:13" x14ac:dyDescent="0.3">
      <c r="B4222" s="431" t="s">
        <v>58</v>
      </c>
      <c r="C4222" s="271" t="s">
        <v>1</v>
      </c>
      <c r="D4222" s="329" t="s">
        <v>59</v>
      </c>
      <c r="E4222" s="272" t="s">
        <v>23</v>
      </c>
      <c r="F4222" s="272" t="s">
        <v>55</v>
      </c>
      <c r="G4222" s="273" t="s">
        <v>56</v>
      </c>
      <c r="H4222" s="416" t="s">
        <v>158</v>
      </c>
      <c r="I4222" s="417" t="s">
        <v>159</v>
      </c>
      <c r="J4222" s="417" t="s">
        <v>160</v>
      </c>
      <c r="K4222" s="432" t="s">
        <v>161</v>
      </c>
      <c r="L4222" s="418" t="s">
        <v>162</v>
      </c>
    </row>
    <row r="4223" spans="2:13" x14ac:dyDescent="0.3">
      <c r="B4223" s="8" t="s">
        <v>150</v>
      </c>
      <c r="C4223" s="25">
        <v>1</v>
      </c>
      <c r="D4223" s="3">
        <v>4.0999999999999996</v>
      </c>
      <c r="E4223" s="26">
        <v>4.0999999999999996</v>
      </c>
      <c r="F4223" s="26">
        <v>2.5</v>
      </c>
      <c r="G4223" s="26">
        <v>10.25</v>
      </c>
      <c r="H4223" s="433">
        <v>7.4497505242080556E-2</v>
      </c>
      <c r="I4223" s="97"/>
      <c r="J4223" s="434" t="s">
        <v>163</v>
      </c>
      <c r="K4223" s="435">
        <v>1</v>
      </c>
      <c r="L4223" s="484">
        <v>7.4497505242080556E-2</v>
      </c>
      <c r="M4223" s="62">
        <v>100</v>
      </c>
    </row>
    <row r="4224" spans="2:13" x14ac:dyDescent="0.3">
      <c r="B4224" s="8" t="s">
        <v>35</v>
      </c>
      <c r="C4224" s="25">
        <v>1</v>
      </c>
      <c r="D4224" s="3">
        <v>4.05</v>
      </c>
      <c r="E4224" s="26">
        <v>4.05</v>
      </c>
      <c r="F4224" s="26">
        <v>2.5</v>
      </c>
      <c r="G4224" s="26">
        <v>10.125</v>
      </c>
      <c r="H4224" s="419">
        <v>7.3588999080591772E-2</v>
      </c>
      <c r="I4224" s="99"/>
      <c r="J4224" s="423" t="s">
        <v>163</v>
      </c>
      <c r="K4224" s="424">
        <v>1</v>
      </c>
      <c r="L4224" s="480">
        <v>7.3588999080591772E-2</v>
      </c>
      <c r="M4224" s="62">
        <v>120</v>
      </c>
    </row>
    <row r="4225" spans="2:13" x14ac:dyDescent="0.3">
      <c r="B4225" s="8" t="s">
        <v>69</v>
      </c>
      <c r="C4225" s="25">
        <v>0.1</v>
      </c>
      <c r="D4225" s="3">
        <v>4.55</v>
      </c>
      <c r="E4225" s="26">
        <v>0.45500000000000002</v>
      </c>
      <c r="F4225" s="27">
        <v>2.5</v>
      </c>
      <c r="G4225" s="26">
        <v>1.1375</v>
      </c>
      <c r="H4225" s="419">
        <v>8.2674060695479643E-3</v>
      </c>
      <c r="I4225" s="99"/>
      <c r="J4225" s="423" t="s">
        <v>163</v>
      </c>
      <c r="K4225" s="424">
        <v>1</v>
      </c>
      <c r="L4225" s="480">
        <v>8.2674060695479643E-3</v>
      </c>
      <c r="M4225" s="62">
        <v>113</v>
      </c>
    </row>
    <row r="4226" spans="2:13" x14ac:dyDescent="0.3">
      <c r="B4226" s="422"/>
      <c r="C4226" s="253"/>
      <c r="D4226" s="254"/>
      <c r="E4226" s="255"/>
      <c r="F4226" s="255"/>
      <c r="G4226" s="257"/>
      <c r="H4226" s="437">
        <v>0</v>
      </c>
      <c r="I4226" s="258" t="s">
        <v>1228</v>
      </c>
      <c r="J4226" s="339"/>
      <c r="K4226" s="420"/>
      <c r="L4226" s="480">
        <v>0</v>
      </c>
    </row>
    <row r="4227" spans="2:13" x14ac:dyDescent="0.3">
      <c r="B4227" s="422"/>
      <c r="C4227" s="253"/>
      <c r="D4227" s="254"/>
      <c r="E4227" s="255"/>
      <c r="F4227" s="255"/>
      <c r="G4227" s="257"/>
      <c r="H4227" s="437">
        <v>0</v>
      </c>
      <c r="I4227" s="258" t="s">
        <v>1229</v>
      </c>
      <c r="J4227" s="339">
        <v>0</v>
      </c>
      <c r="K4227" s="420">
        <v>0</v>
      </c>
      <c r="L4227" s="480">
        <v>0</v>
      </c>
    </row>
    <row r="4228" spans="2:13" x14ac:dyDescent="0.3">
      <c r="B4228" s="422">
        <v>0</v>
      </c>
      <c r="C4228" s="253"/>
      <c r="D4228" s="254">
        <v>0</v>
      </c>
      <c r="E4228" s="255">
        <v>0</v>
      </c>
      <c r="F4228" s="255"/>
      <c r="G4228" s="257">
        <v>0</v>
      </c>
      <c r="H4228" s="437">
        <v>0</v>
      </c>
      <c r="I4228" s="258" t="s">
        <v>1230</v>
      </c>
      <c r="J4228" s="339">
        <v>0</v>
      </c>
      <c r="K4228" s="420">
        <v>0</v>
      </c>
      <c r="L4228" s="480">
        <v>0</v>
      </c>
    </row>
    <row r="4229" spans="2:13" x14ac:dyDescent="0.3">
      <c r="B4229" s="422">
        <v>0</v>
      </c>
      <c r="C4229" s="253"/>
      <c r="D4229" s="254">
        <v>0</v>
      </c>
      <c r="E4229" s="255">
        <v>0</v>
      </c>
      <c r="F4229" s="256"/>
      <c r="G4229" s="257">
        <v>0</v>
      </c>
      <c r="H4229" s="437">
        <v>0</v>
      </c>
      <c r="I4229" s="258" t="s">
        <v>1231</v>
      </c>
      <c r="J4229" s="339">
        <v>0</v>
      </c>
      <c r="K4229" s="420">
        <v>0</v>
      </c>
      <c r="L4229" s="480">
        <v>0</v>
      </c>
    </row>
    <row r="4230" spans="2:13" x14ac:dyDescent="0.3">
      <c r="B4230" s="422">
        <v>0</v>
      </c>
      <c r="C4230" s="253"/>
      <c r="D4230" s="254">
        <v>0</v>
      </c>
      <c r="E4230" s="255">
        <v>0</v>
      </c>
      <c r="F4230" s="256"/>
      <c r="G4230" s="257">
        <v>0</v>
      </c>
      <c r="H4230" s="437">
        <v>0</v>
      </c>
      <c r="I4230" s="258" t="s">
        <v>1237</v>
      </c>
      <c r="J4230" s="339">
        <v>0</v>
      </c>
      <c r="K4230" s="420">
        <v>0</v>
      </c>
      <c r="L4230" s="480">
        <v>0</v>
      </c>
    </row>
    <row r="4231" spans="2:13" x14ac:dyDescent="0.3">
      <c r="B4231" s="422">
        <v>0</v>
      </c>
      <c r="C4231" s="253"/>
      <c r="D4231" s="254">
        <v>0</v>
      </c>
      <c r="E4231" s="255">
        <v>0</v>
      </c>
      <c r="F4231" s="256"/>
      <c r="G4231" s="257">
        <v>0</v>
      </c>
      <c r="H4231" s="437">
        <v>0</v>
      </c>
      <c r="I4231" s="258" t="s">
        <v>1238</v>
      </c>
      <c r="J4231" s="339">
        <v>0</v>
      </c>
      <c r="K4231" s="420">
        <v>0</v>
      </c>
      <c r="L4231" s="480">
        <v>0</v>
      </c>
    </row>
    <row r="4232" spans="2:13" x14ac:dyDescent="0.3">
      <c r="B4232" s="422" t="s">
        <v>60</v>
      </c>
      <c r="C4232" s="253"/>
      <c r="D4232" s="259"/>
      <c r="E4232" s="255"/>
      <c r="F4232" s="256"/>
      <c r="G4232" s="260">
        <v>21.512499999999999</v>
      </c>
      <c r="H4232" s="438" t="s">
        <v>60</v>
      </c>
      <c r="I4232" s="261" t="s">
        <v>156</v>
      </c>
      <c r="J4232" s="262"/>
      <c r="K4232" s="426" t="s">
        <v>156</v>
      </c>
      <c r="L4232" s="439">
        <v>0.1563539103922203</v>
      </c>
    </row>
    <row r="4233" spans="2:13" x14ac:dyDescent="0.3">
      <c r="B4233" s="428" t="s">
        <v>38</v>
      </c>
      <c r="C4233" s="263"/>
      <c r="D4233" s="264"/>
      <c r="E4233" s="276"/>
      <c r="F4233" s="266"/>
      <c r="G4233" s="277"/>
      <c r="H4233" s="278"/>
      <c r="I4233" s="279"/>
      <c r="J4233" s="280"/>
      <c r="K4233" s="281"/>
      <c r="L4233" s="282"/>
    </row>
    <row r="4234" spans="2:13" x14ac:dyDescent="0.3">
      <c r="B4234" s="415" t="s">
        <v>53</v>
      </c>
      <c r="C4234" s="263"/>
      <c r="D4234" s="283" t="s">
        <v>0</v>
      </c>
      <c r="E4234" s="284" t="s">
        <v>1</v>
      </c>
      <c r="F4234" s="440" t="s">
        <v>61</v>
      </c>
      <c r="G4234" s="251" t="s">
        <v>56</v>
      </c>
      <c r="H4234" s="441" t="s">
        <v>158</v>
      </c>
      <c r="I4234" s="442" t="s">
        <v>159</v>
      </c>
      <c r="J4234" s="442" t="s">
        <v>160</v>
      </c>
      <c r="K4234" s="443" t="s">
        <v>161</v>
      </c>
      <c r="L4234" s="444" t="s">
        <v>162</v>
      </c>
    </row>
    <row r="4235" spans="2:13" x14ac:dyDescent="0.3">
      <c r="B4235" s="464" t="s">
        <v>1375</v>
      </c>
      <c r="C4235" s="465"/>
      <c r="D4235" s="283" t="s">
        <v>5</v>
      </c>
      <c r="E4235" s="286">
        <v>1</v>
      </c>
      <c r="F4235" s="287">
        <v>115</v>
      </c>
      <c r="G4235" s="26">
        <v>115</v>
      </c>
      <c r="H4235" s="419">
        <v>0.83582566856968432</v>
      </c>
      <c r="I4235" s="275" t="s">
        <v>1232</v>
      </c>
      <c r="J4235" s="339" t="s">
        <v>163</v>
      </c>
      <c r="K4235" s="420">
        <v>1</v>
      </c>
      <c r="L4235" s="480">
        <v>0.83582566856968432</v>
      </c>
    </row>
    <row r="4236" spans="2:13" x14ac:dyDescent="0.3">
      <c r="B4236" s="448"/>
      <c r="C4236" s="410"/>
      <c r="D4236" s="290"/>
      <c r="E4236" s="291"/>
      <c r="F4236" s="292"/>
      <c r="G4236" s="26">
        <v>0</v>
      </c>
      <c r="H4236" s="419">
        <v>0</v>
      </c>
      <c r="I4236" s="258"/>
      <c r="J4236" s="339"/>
      <c r="K4236" s="420"/>
      <c r="L4236" s="480">
        <v>0</v>
      </c>
    </row>
    <row r="4237" spans="2:13" x14ac:dyDescent="0.3">
      <c r="B4237" s="448"/>
      <c r="C4237" s="410"/>
      <c r="D4237" s="290"/>
      <c r="E4237" s="291"/>
      <c r="F4237" s="292"/>
      <c r="G4237" s="26">
        <v>0</v>
      </c>
      <c r="H4237" s="419">
        <v>0</v>
      </c>
      <c r="I4237" s="258"/>
      <c r="J4237" s="339"/>
      <c r="K4237" s="420"/>
      <c r="L4237" s="480">
        <v>0</v>
      </c>
    </row>
    <row r="4238" spans="2:13" x14ac:dyDescent="0.3">
      <c r="B4238" s="448"/>
      <c r="C4238" s="410"/>
      <c r="D4238" s="290"/>
      <c r="E4238" s="291"/>
      <c r="F4238" s="292"/>
      <c r="G4238" s="26">
        <v>0</v>
      </c>
      <c r="H4238" s="419">
        <v>0</v>
      </c>
      <c r="I4238" s="258"/>
      <c r="J4238" s="339"/>
      <c r="K4238" s="420"/>
      <c r="L4238" s="480">
        <v>0</v>
      </c>
    </row>
    <row r="4239" spans="2:13" x14ac:dyDescent="0.3">
      <c r="B4239" s="448"/>
      <c r="C4239" s="410"/>
      <c r="D4239" s="290"/>
      <c r="E4239" s="291"/>
      <c r="F4239" s="292"/>
      <c r="G4239" s="26">
        <v>0</v>
      </c>
      <c r="H4239" s="419">
        <v>0</v>
      </c>
      <c r="I4239" s="258"/>
      <c r="J4239" s="339"/>
      <c r="K4239" s="420"/>
      <c r="L4239" s="480">
        <v>0</v>
      </c>
    </row>
    <row r="4240" spans="2:13" x14ac:dyDescent="0.3">
      <c r="B4240" s="448"/>
      <c r="C4240" s="410"/>
      <c r="D4240" s="290"/>
      <c r="E4240" s="291"/>
      <c r="F4240" s="292"/>
      <c r="G4240" s="26">
        <v>0</v>
      </c>
      <c r="H4240" s="419">
        <v>0</v>
      </c>
      <c r="I4240" s="258"/>
      <c r="J4240" s="339"/>
      <c r="K4240" s="420"/>
      <c r="L4240" s="480">
        <v>0</v>
      </c>
    </row>
    <row r="4241" spans="2:12" x14ac:dyDescent="0.3">
      <c r="B4241" s="448"/>
      <c r="C4241" s="410"/>
      <c r="D4241" s="290"/>
      <c r="E4241" s="291"/>
      <c r="F4241" s="292"/>
      <c r="G4241" s="26">
        <v>0</v>
      </c>
      <c r="H4241" s="419">
        <v>0</v>
      </c>
      <c r="I4241" s="258"/>
      <c r="J4241" s="339"/>
      <c r="K4241" s="420"/>
      <c r="L4241" s="480">
        <v>0</v>
      </c>
    </row>
    <row r="4242" spans="2:12" x14ac:dyDescent="0.3">
      <c r="B4242" s="448"/>
      <c r="C4242" s="410"/>
      <c r="D4242" s="290"/>
      <c r="E4242" s="291"/>
      <c r="F4242" s="292"/>
      <c r="G4242" s="26">
        <v>0</v>
      </c>
      <c r="H4242" s="419">
        <v>0</v>
      </c>
      <c r="I4242" s="258"/>
      <c r="J4242" s="339"/>
      <c r="K4242" s="420"/>
      <c r="L4242" s="480">
        <v>0</v>
      </c>
    </row>
    <row r="4243" spans="2:12" x14ac:dyDescent="0.3">
      <c r="B4243" s="448"/>
      <c r="C4243" s="410"/>
      <c r="D4243" s="290"/>
      <c r="E4243" s="291"/>
      <c r="F4243" s="292"/>
      <c r="G4243" s="26">
        <v>0</v>
      </c>
      <c r="H4243" s="419">
        <v>0</v>
      </c>
      <c r="I4243" s="258"/>
      <c r="J4243" s="339"/>
      <c r="K4243" s="420"/>
      <c r="L4243" s="480">
        <v>0</v>
      </c>
    </row>
    <row r="4244" spans="2:12" x14ac:dyDescent="0.3">
      <c r="B4244" s="448"/>
      <c r="C4244" s="410"/>
      <c r="D4244" s="290"/>
      <c r="E4244" s="291"/>
      <c r="F4244" s="292"/>
      <c r="G4244" s="26">
        <v>0</v>
      </c>
      <c r="H4244" s="419">
        <v>0</v>
      </c>
      <c r="I4244" s="258"/>
      <c r="J4244" s="339"/>
      <c r="K4244" s="420"/>
      <c r="L4244" s="480">
        <v>0</v>
      </c>
    </row>
    <row r="4245" spans="2:12" x14ac:dyDescent="0.3">
      <c r="B4245" s="422"/>
      <c r="C4245" s="289"/>
      <c r="D4245" s="290"/>
      <c r="E4245" s="291"/>
      <c r="F4245" s="292"/>
      <c r="G4245" s="26">
        <v>0</v>
      </c>
      <c r="H4245" s="419">
        <v>0</v>
      </c>
      <c r="I4245" s="258" t="s">
        <v>1226</v>
      </c>
      <c r="J4245" s="339"/>
      <c r="K4245" s="420"/>
      <c r="L4245" s="480">
        <v>0</v>
      </c>
    </row>
    <row r="4246" spans="2:12" x14ac:dyDescent="0.3">
      <c r="B4246" s="422"/>
      <c r="C4246" s="289"/>
      <c r="D4246" s="290"/>
      <c r="E4246" s="291"/>
      <c r="F4246" s="292"/>
      <c r="G4246" s="26">
        <v>0</v>
      </c>
      <c r="H4246" s="419">
        <v>0</v>
      </c>
      <c r="I4246" s="258" t="s">
        <v>1227</v>
      </c>
      <c r="J4246" s="339"/>
      <c r="K4246" s="420"/>
      <c r="L4246" s="480">
        <v>0</v>
      </c>
    </row>
    <row r="4247" spans="2:12" x14ac:dyDescent="0.3">
      <c r="B4247" s="446"/>
      <c r="C4247" s="447"/>
      <c r="D4247" s="290"/>
      <c r="E4247" s="291"/>
      <c r="F4247" s="292"/>
      <c r="G4247" s="26">
        <v>0</v>
      </c>
      <c r="H4247" s="419">
        <v>0</v>
      </c>
      <c r="I4247" s="258" t="s">
        <v>1228</v>
      </c>
      <c r="J4247" s="339"/>
      <c r="K4247" s="420"/>
      <c r="L4247" s="480">
        <v>0</v>
      </c>
    </row>
    <row r="4248" spans="2:12" x14ac:dyDescent="0.3">
      <c r="B4248" s="422"/>
      <c r="C4248" s="289"/>
      <c r="D4248" s="290"/>
      <c r="E4248" s="291"/>
      <c r="F4248" s="292"/>
      <c r="G4248" s="26">
        <v>0</v>
      </c>
      <c r="H4248" s="419">
        <v>0</v>
      </c>
      <c r="I4248" s="258" t="s">
        <v>1226</v>
      </c>
      <c r="J4248" s="339"/>
      <c r="K4248" s="420"/>
      <c r="L4248" s="480">
        <v>0</v>
      </c>
    </row>
    <row r="4249" spans="2:12" x14ac:dyDescent="0.3">
      <c r="B4249" s="422">
        <v>0</v>
      </c>
      <c r="C4249" s="289"/>
      <c r="D4249" s="254">
        <v>0</v>
      </c>
      <c r="E4249" s="291"/>
      <c r="F4249" s="292"/>
      <c r="G4249" s="26">
        <v>0</v>
      </c>
      <c r="H4249" s="419">
        <v>0</v>
      </c>
      <c r="I4249" s="258" t="s">
        <v>1227</v>
      </c>
      <c r="J4249" s="339">
        <v>0</v>
      </c>
      <c r="K4249" s="420">
        <v>0</v>
      </c>
      <c r="L4249" s="480">
        <v>0</v>
      </c>
    </row>
    <row r="4250" spans="2:12" x14ac:dyDescent="0.3">
      <c r="B4250" s="422">
        <v>0</v>
      </c>
      <c r="C4250" s="289"/>
      <c r="D4250" s="254">
        <v>0</v>
      </c>
      <c r="E4250" s="291"/>
      <c r="F4250" s="292"/>
      <c r="G4250" s="26">
        <v>0</v>
      </c>
      <c r="H4250" s="419">
        <v>0</v>
      </c>
      <c r="I4250" s="258" t="s">
        <v>1228</v>
      </c>
      <c r="J4250" s="339">
        <v>0</v>
      </c>
      <c r="K4250" s="420">
        <v>0</v>
      </c>
      <c r="L4250" s="480">
        <v>0</v>
      </c>
    </row>
    <row r="4251" spans="2:12" x14ac:dyDescent="0.3">
      <c r="B4251" s="449" t="s">
        <v>62</v>
      </c>
      <c r="C4251" s="293"/>
      <c r="D4251" s="294"/>
      <c r="E4251" s="295"/>
      <c r="F4251" s="296"/>
      <c r="G4251" s="260">
        <v>115</v>
      </c>
      <c r="H4251" s="438" t="s">
        <v>62</v>
      </c>
      <c r="I4251" s="261" t="s">
        <v>156</v>
      </c>
      <c r="J4251" s="262"/>
      <c r="K4251" s="426" t="s">
        <v>156</v>
      </c>
      <c r="L4251" s="439">
        <v>0.83582566856968432</v>
      </c>
    </row>
    <row r="4252" spans="2:12" x14ac:dyDescent="0.3">
      <c r="B4252" s="428" t="s">
        <v>63</v>
      </c>
      <c r="C4252" s="263"/>
      <c r="D4252" s="264"/>
      <c r="E4252" s="265"/>
      <c r="F4252" s="266"/>
      <c r="G4252" s="277"/>
      <c r="H4252" s="278"/>
      <c r="I4252" s="279"/>
      <c r="J4252" s="280"/>
      <c r="K4252" s="281"/>
      <c r="L4252" s="282">
        <v>0</v>
      </c>
    </row>
    <row r="4253" spans="2:12" x14ac:dyDescent="0.3">
      <c r="B4253" s="415" t="s">
        <v>53</v>
      </c>
      <c r="C4253" s="297"/>
      <c r="D4253" s="249" t="s">
        <v>0</v>
      </c>
      <c r="E4253" s="250" t="s">
        <v>1</v>
      </c>
      <c r="F4253" s="272" t="s">
        <v>61</v>
      </c>
      <c r="G4253" s="285" t="s">
        <v>56</v>
      </c>
      <c r="H4253" s="441" t="s">
        <v>158</v>
      </c>
      <c r="I4253" s="442" t="s">
        <v>159</v>
      </c>
      <c r="J4253" s="442" t="s">
        <v>160</v>
      </c>
      <c r="K4253" s="443" t="s">
        <v>161</v>
      </c>
      <c r="L4253" s="444" t="s">
        <v>162</v>
      </c>
    </row>
    <row r="4254" spans="2:12" x14ac:dyDescent="0.3">
      <c r="B4254" s="422">
        <v>0</v>
      </c>
      <c r="C4254" s="289"/>
      <c r="D4254" s="254">
        <v>0</v>
      </c>
      <c r="E4254" s="255"/>
      <c r="F4254" s="292"/>
      <c r="G4254" s="288">
        <v>0</v>
      </c>
      <c r="H4254" s="450">
        <v>0</v>
      </c>
      <c r="I4254" s="275" t="s">
        <v>1232</v>
      </c>
      <c r="J4254" s="451">
        <v>0</v>
      </c>
      <c r="K4254" s="452">
        <v>0</v>
      </c>
      <c r="L4254" s="453">
        <v>0</v>
      </c>
    </row>
    <row r="4255" spans="2:12" x14ac:dyDescent="0.3">
      <c r="B4255" s="422">
        <v>0</v>
      </c>
      <c r="C4255" s="289"/>
      <c r="D4255" s="254">
        <v>0</v>
      </c>
      <c r="E4255" s="255"/>
      <c r="F4255" s="292"/>
      <c r="G4255" s="257">
        <v>0</v>
      </c>
      <c r="H4255" s="437">
        <v>0</v>
      </c>
      <c r="I4255" s="258" t="s">
        <v>1226</v>
      </c>
      <c r="J4255" s="339">
        <v>0</v>
      </c>
      <c r="K4255" s="420">
        <v>0</v>
      </c>
      <c r="L4255" s="454">
        <v>0</v>
      </c>
    </row>
    <row r="4256" spans="2:12" x14ac:dyDescent="0.3">
      <c r="B4256" s="422">
        <v>0</v>
      </c>
      <c r="C4256" s="289"/>
      <c r="D4256" s="254">
        <v>0</v>
      </c>
      <c r="E4256" s="255"/>
      <c r="F4256" s="292"/>
      <c r="G4256" s="257">
        <v>0</v>
      </c>
      <c r="H4256" s="437">
        <v>0</v>
      </c>
      <c r="I4256" s="258" t="s">
        <v>1229</v>
      </c>
      <c r="J4256" s="339">
        <v>0</v>
      </c>
      <c r="K4256" s="420">
        <v>0</v>
      </c>
      <c r="L4256" s="454">
        <v>0</v>
      </c>
    </row>
    <row r="4257" spans="2:12" ht="15" thickBot="1" x14ac:dyDescent="0.35">
      <c r="B4257" s="455" t="s">
        <v>64</v>
      </c>
      <c r="C4257" s="298"/>
      <c r="D4257" s="299"/>
      <c r="E4257" s="300"/>
      <c r="F4257" s="301"/>
      <c r="G4257" s="288">
        <v>0</v>
      </c>
      <c r="H4257" s="438" t="s">
        <v>64</v>
      </c>
      <c r="I4257" s="261" t="s">
        <v>156</v>
      </c>
      <c r="J4257" s="262"/>
      <c r="K4257" s="426" t="s">
        <v>156</v>
      </c>
      <c r="L4257" s="439">
        <v>0</v>
      </c>
    </row>
    <row r="4258" spans="2:12" x14ac:dyDescent="0.3">
      <c r="B4258" s="235"/>
      <c r="C4258" s="302"/>
      <c r="D4258" s="303" t="s">
        <v>65</v>
      </c>
      <c r="E4258" s="304"/>
      <c r="F4258" s="305"/>
      <c r="G4258" s="306">
        <v>137.58849999999998</v>
      </c>
      <c r="H4258" s="307"/>
      <c r="I4258" s="308"/>
      <c r="J4258" s="309"/>
      <c r="K4258" s="308"/>
      <c r="L4258" s="310"/>
    </row>
    <row r="4259" spans="2:12" x14ac:dyDescent="0.3">
      <c r="B4259" s="232"/>
      <c r="C4259" s="302"/>
      <c r="D4259" s="311" t="s">
        <v>7</v>
      </c>
      <c r="E4259" s="312"/>
      <c r="F4259" s="313">
        <v>0.1</v>
      </c>
      <c r="G4259" s="73">
        <v>13.759</v>
      </c>
      <c r="H4259" s="314"/>
      <c r="I4259" s="315"/>
      <c r="J4259" s="316"/>
      <c r="K4259" s="456"/>
      <c r="L4259" s="317"/>
    </row>
    <row r="4260" spans="2:12" x14ac:dyDescent="0.3">
      <c r="B4260" s="232"/>
      <c r="C4260" s="302"/>
      <c r="D4260" s="311" t="s">
        <v>8</v>
      </c>
      <c r="E4260" s="312"/>
      <c r="F4260" s="313">
        <v>0.1</v>
      </c>
      <c r="G4260" s="73">
        <v>13.759</v>
      </c>
      <c r="H4260" s="314"/>
      <c r="I4260" s="315"/>
      <c r="J4260" s="316"/>
      <c r="K4260" s="456"/>
      <c r="L4260" s="317"/>
    </row>
    <row r="4261" spans="2:12" x14ac:dyDescent="0.3">
      <c r="C4261" s="302"/>
      <c r="D4261" s="318" t="s">
        <v>67</v>
      </c>
      <c r="E4261" s="319"/>
      <c r="F4261" s="305"/>
      <c r="G4261" s="76">
        <v>165.107</v>
      </c>
      <c r="H4261" s="314"/>
      <c r="I4261" s="315"/>
      <c r="J4261" s="316"/>
      <c r="K4261" s="456"/>
      <c r="L4261" s="317"/>
    </row>
    <row r="4262" spans="2:12" ht="15" thickBot="1" x14ac:dyDescent="0.35">
      <c r="B4262" s="232" t="s">
        <v>66</v>
      </c>
      <c r="C4262" s="302"/>
      <c r="D4262" s="320" t="s">
        <v>68</v>
      </c>
      <c r="E4262" s="321"/>
      <c r="F4262" s="322"/>
      <c r="G4262" s="78">
        <v>165.11</v>
      </c>
      <c r="H4262" s="323">
        <v>1</v>
      </c>
      <c r="I4262" s="324"/>
      <c r="J4262" s="325"/>
      <c r="K4262" s="457"/>
      <c r="L4262" s="326">
        <v>0.99530774737714278</v>
      </c>
    </row>
    <row r="4263" spans="2:12" x14ac:dyDescent="0.3">
      <c r="B4263" s="232"/>
      <c r="C4263" s="302"/>
      <c r="D4263" s="219"/>
      <c r="E4263" s="327"/>
      <c r="F4263" s="241"/>
      <c r="G4263" s="327"/>
      <c r="H4263" s="230"/>
      <c r="I4263" s="230"/>
      <c r="J4263" s="231"/>
      <c r="K4263" s="230"/>
      <c r="L4263" s="230"/>
    </row>
    <row r="4264" spans="2:12" x14ac:dyDescent="0.3">
      <c r="B4264" s="232"/>
      <c r="C4264" s="302"/>
      <c r="D4264" s="219"/>
      <c r="E4264" s="327"/>
      <c r="F4264" s="241"/>
      <c r="G4264" s="327"/>
      <c r="H4264" s="230"/>
      <c r="I4264" s="230"/>
      <c r="J4264" s="231"/>
      <c r="K4264" s="230"/>
      <c r="L4264" s="230"/>
    </row>
    <row r="4265" spans="2:12" x14ac:dyDescent="0.3">
      <c r="B4265" s="232"/>
      <c r="C4265" s="232"/>
      <c r="D4265" s="219"/>
      <c r="E4265" s="327"/>
      <c r="F4265" s="241"/>
      <c r="G4265" s="327"/>
      <c r="H4265" s="230"/>
      <c r="I4265" s="230"/>
      <c r="J4265" s="231"/>
      <c r="K4265" s="230"/>
      <c r="L4265" s="230"/>
    </row>
    <row r="4266" spans="2:12" x14ac:dyDescent="0.3">
      <c r="J4266" s="226"/>
    </row>
    <row r="4267" spans="2:12" x14ac:dyDescent="0.3">
      <c r="J4267" s="226"/>
    </row>
    <row r="4268" spans="2:12" x14ac:dyDescent="0.3">
      <c r="J4268" s="226"/>
    </row>
    <row r="4269" spans="2:12" ht="15.45" customHeight="1" x14ac:dyDescent="0.3">
      <c r="J4269" s="226"/>
    </row>
    <row r="4270" spans="2:12" ht="15.45" customHeight="1" x14ac:dyDescent="0.3"/>
    <row r="4271" spans="2:12" ht="17.100000000000001" customHeight="1" x14ac:dyDescent="0.3"/>
    <row r="4272" spans="2:12" ht="37.200000000000003" customHeight="1" x14ac:dyDescent="0.3">
      <c r="B4272" s="710" t="s">
        <v>1809</v>
      </c>
      <c r="C4272" s="710"/>
      <c r="D4272" s="710"/>
      <c r="E4272" s="710"/>
      <c r="F4272" s="710"/>
      <c r="G4272" s="710"/>
      <c r="H4272" s="710"/>
      <c r="I4272" s="710"/>
      <c r="J4272" s="710"/>
      <c r="K4272" s="710"/>
      <c r="L4272" s="710"/>
    </row>
    <row r="4273" spans="2:13" x14ac:dyDescent="0.3">
      <c r="B4273" s="227"/>
      <c r="C4273" s="227"/>
      <c r="D4273" s="228"/>
      <c r="E4273" s="229"/>
      <c r="F4273" s="229"/>
      <c r="G4273" s="229"/>
      <c r="H4273" s="230"/>
      <c r="I4273" s="230"/>
      <c r="J4273" s="231"/>
      <c r="K4273" s="230"/>
      <c r="L4273" s="230"/>
    </row>
    <row r="4274" spans="2:13" x14ac:dyDescent="0.3">
      <c r="B4274" s="410" t="s">
        <v>1222</v>
      </c>
      <c r="C4274" s="232" t="s">
        <v>1223</v>
      </c>
      <c r="D4274" s="232"/>
      <c r="E4274" s="232"/>
      <c r="F4274" s="233"/>
      <c r="G4274" s="234"/>
      <c r="H4274" s="230"/>
      <c r="J4274" s="231"/>
      <c r="K4274" s="230"/>
      <c r="L4274" s="230"/>
    </row>
    <row r="4275" spans="2:13" ht="21.9" customHeight="1" x14ac:dyDescent="0.3">
      <c r="B4275" s="232" t="s">
        <v>1224</v>
      </c>
      <c r="C4275" s="235" t="s">
        <v>157</v>
      </c>
      <c r="D4275" s="411"/>
      <c r="E4275" s="412"/>
      <c r="F4275" s="233"/>
      <c r="G4275" s="234"/>
      <c r="H4275" s="230"/>
      <c r="I4275" s="230"/>
      <c r="J4275" s="231"/>
      <c r="K4275" s="230"/>
      <c r="L4275" s="230"/>
    </row>
    <row r="4276" spans="2:13" x14ac:dyDescent="0.3">
      <c r="B4276" s="232"/>
      <c r="C4276" s="236"/>
      <c r="D4276" s="237"/>
      <c r="E4276" s="238"/>
      <c r="F4276" s="239"/>
      <c r="G4276" s="240"/>
      <c r="H4276" s="230"/>
      <c r="I4276" s="230"/>
      <c r="J4276" s="231"/>
      <c r="K4276" s="230"/>
      <c r="L4276" s="230"/>
    </row>
    <row r="4277" spans="2:13" ht="32.25" customHeight="1" x14ac:dyDescent="0.3">
      <c r="B4277" s="413" t="s">
        <v>48</v>
      </c>
      <c r="C4277" s="236"/>
      <c r="D4277" s="237"/>
      <c r="E4277" s="238"/>
      <c r="F4277" s="238"/>
      <c r="G4277" s="238"/>
      <c r="H4277" s="230"/>
      <c r="I4277" s="230"/>
      <c r="J4277" s="231"/>
      <c r="K4277" s="230"/>
      <c r="L4277" s="230"/>
    </row>
    <row r="4278" spans="2:13" x14ac:dyDescent="0.3">
      <c r="B4278" s="235" t="s">
        <v>49</v>
      </c>
      <c r="C4278" s="235" t="s">
        <v>988</v>
      </c>
      <c r="D4278" s="232"/>
      <c r="E4278" s="232"/>
      <c r="F4278" s="241" t="s">
        <v>50</v>
      </c>
      <c r="G4278" s="242" t="s">
        <v>2</v>
      </c>
      <c r="H4278" s="230"/>
      <c r="I4278" s="230"/>
      <c r="J4278" s="231"/>
      <c r="K4278" s="230"/>
      <c r="L4278" s="230"/>
    </row>
    <row r="4279" spans="2:13" ht="16.5" customHeight="1" thickBot="1" x14ac:dyDescent="0.35">
      <c r="B4279" s="235" t="s">
        <v>51</v>
      </c>
      <c r="C4279" s="235" t="s">
        <v>989</v>
      </c>
      <c r="D4279" s="235"/>
      <c r="E4279" s="235"/>
      <c r="F4279" s="235"/>
      <c r="G4279" s="235"/>
      <c r="H4279" s="235"/>
      <c r="I4279" s="235"/>
      <c r="J4279" s="235"/>
      <c r="K4279" s="230"/>
      <c r="L4279" s="230"/>
    </row>
    <row r="4280" spans="2:13" ht="15" thickTop="1" x14ac:dyDescent="0.3">
      <c r="B4280" s="414" t="s">
        <v>52</v>
      </c>
      <c r="C4280" s="243"/>
      <c r="D4280" s="244"/>
      <c r="E4280" s="245"/>
      <c r="F4280" s="246"/>
      <c r="G4280" s="247"/>
      <c r="H4280" s="396" t="s">
        <v>164</v>
      </c>
      <c r="I4280" s="397"/>
      <c r="J4280" s="397"/>
      <c r="K4280" s="397"/>
      <c r="L4280" s="398"/>
    </row>
    <row r="4281" spans="2:13" x14ac:dyDescent="0.3">
      <c r="B4281" s="415" t="s">
        <v>53</v>
      </c>
      <c r="C4281" s="248" t="s">
        <v>1</v>
      </c>
      <c r="D4281" s="249" t="s">
        <v>54</v>
      </c>
      <c r="E4281" s="250" t="s">
        <v>23</v>
      </c>
      <c r="F4281" s="250" t="s">
        <v>55</v>
      </c>
      <c r="G4281" s="251" t="s">
        <v>56</v>
      </c>
      <c r="H4281" s="416" t="s">
        <v>158</v>
      </c>
      <c r="I4281" s="417" t="s">
        <v>159</v>
      </c>
      <c r="J4281" s="417" t="s">
        <v>160</v>
      </c>
      <c r="K4281" s="417" t="s">
        <v>161</v>
      </c>
      <c r="L4281" s="418" t="s">
        <v>162</v>
      </c>
    </row>
    <row r="4282" spans="2:13" x14ac:dyDescent="0.3">
      <c r="B4282" s="252" t="s">
        <v>153</v>
      </c>
      <c r="C4282" s="253">
        <v>1</v>
      </c>
      <c r="D4282" s="254">
        <v>5</v>
      </c>
      <c r="E4282" s="255">
        <v>5</v>
      </c>
      <c r="F4282" s="256">
        <v>1</v>
      </c>
      <c r="G4282" s="26">
        <v>5</v>
      </c>
      <c r="H4282" s="419">
        <v>3.4356232907774134E-2</v>
      </c>
      <c r="I4282" s="258" t="s">
        <v>1226</v>
      </c>
      <c r="J4282" s="339" t="s">
        <v>165</v>
      </c>
      <c r="K4282" s="420">
        <v>0.4</v>
      </c>
      <c r="L4282" s="421">
        <v>1.3742493163109654E-2</v>
      </c>
    </row>
    <row r="4283" spans="2:13" x14ac:dyDescent="0.3">
      <c r="B4283" s="422" t="s">
        <v>17</v>
      </c>
      <c r="C4283" s="253">
        <v>1</v>
      </c>
      <c r="D4283" s="254">
        <v>5</v>
      </c>
      <c r="E4283" s="255">
        <v>5</v>
      </c>
      <c r="F4283" s="256">
        <v>1</v>
      </c>
      <c r="G4283" s="26">
        <v>5</v>
      </c>
      <c r="H4283" s="419">
        <v>3.4356232907774134E-2</v>
      </c>
      <c r="I4283" s="258" t="s">
        <v>1227</v>
      </c>
      <c r="J4283" s="339" t="s">
        <v>165</v>
      </c>
      <c r="K4283" s="420">
        <v>0.4</v>
      </c>
      <c r="L4283" s="421">
        <v>1.3742493163109654E-2</v>
      </c>
    </row>
    <row r="4284" spans="2:13" x14ac:dyDescent="0.3">
      <c r="B4284" s="422">
        <v>0</v>
      </c>
      <c r="C4284" s="253"/>
      <c r="D4284" s="254">
        <v>0</v>
      </c>
      <c r="E4284" s="255">
        <v>0</v>
      </c>
      <c r="F4284" s="256"/>
      <c r="G4284" s="26">
        <v>0</v>
      </c>
      <c r="H4284" s="419">
        <v>0</v>
      </c>
      <c r="I4284" s="258" t="s">
        <v>1228</v>
      </c>
      <c r="J4284" s="339">
        <v>0</v>
      </c>
      <c r="K4284" s="420">
        <v>0</v>
      </c>
      <c r="L4284" s="421">
        <v>0</v>
      </c>
    </row>
    <row r="4285" spans="2:13" x14ac:dyDescent="0.3">
      <c r="B4285" s="422">
        <v>0</v>
      </c>
      <c r="C4285" s="253"/>
      <c r="D4285" s="254">
        <v>0</v>
      </c>
      <c r="E4285" s="255">
        <v>0</v>
      </c>
      <c r="F4285" s="256"/>
      <c r="G4285" s="26">
        <v>0</v>
      </c>
      <c r="H4285" s="419">
        <v>0</v>
      </c>
      <c r="I4285" s="258" t="s">
        <v>1229</v>
      </c>
      <c r="J4285" s="339">
        <v>0</v>
      </c>
      <c r="K4285" s="420">
        <v>0</v>
      </c>
      <c r="L4285" s="421">
        <v>0</v>
      </c>
    </row>
    <row r="4286" spans="2:13" x14ac:dyDescent="0.3">
      <c r="B4286" s="422">
        <v>0</v>
      </c>
      <c r="C4286" s="253"/>
      <c r="D4286" s="254">
        <v>0</v>
      </c>
      <c r="E4286" s="255">
        <v>0</v>
      </c>
      <c r="F4286" s="256"/>
      <c r="G4286" s="26">
        <v>0</v>
      </c>
      <c r="H4286" s="419">
        <v>0</v>
      </c>
      <c r="I4286" s="258" t="s">
        <v>1230</v>
      </c>
      <c r="J4286" s="339">
        <v>0</v>
      </c>
      <c r="K4286" s="420">
        <v>0</v>
      </c>
      <c r="L4286" s="421">
        <v>0</v>
      </c>
    </row>
    <row r="4287" spans="2:13" x14ac:dyDescent="0.3">
      <c r="B4287" s="422" t="s">
        <v>73</v>
      </c>
      <c r="C4287" s="253"/>
      <c r="D4287" s="254">
        <v>0</v>
      </c>
      <c r="E4287" s="255">
        <v>0</v>
      </c>
      <c r="F4287" s="256"/>
      <c r="G4287" s="26">
        <v>1.617</v>
      </c>
      <c r="H4287" s="419">
        <v>1.1110805722374157E-2</v>
      </c>
      <c r="I4287" s="258" t="s">
        <v>1231</v>
      </c>
      <c r="J4287" s="61" t="s">
        <v>165</v>
      </c>
      <c r="K4287" s="100">
        <v>0.4</v>
      </c>
      <c r="L4287" s="101">
        <v>4.4443222889496625E-3</v>
      </c>
      <c r="M4287" s="62">
        <v>18</v>
      </c>
    </row>
    <row r="4288" spans="2:13" x14ac:dyDescent="0.3">
      <c r="B4288" s="422" t="s">
        <v>57</v>
      </c>
      <c r="C4288" s="253"/>
      <c r="D4288" s="259"/>
      <c r="E4288" s="255"/>
      <c r="F4288" s="256"/>
      <c r="G4288" s="260">
        <v>11.617000000000001</v>
      </c>
      <c r="H4288" s="425" t="s">
        <v>57</v>
      </c>
      <c r="I4288" s="261" t="s">
        <v>156</v>
      </c>
      <c r="J4288" s="262"/>
      <c r="K4288" s="426" t="s">
        <v>156</v>
      </c>
      <c r="L4288" s="427">
        <v>3.1929308615168968E-2</v>
      </c>
    </row>
    <row r="4289" spans="2:13" x14ac:dyDescent="0.3">
      <c r="B4289" s="428" t="s">
        <v>22</v>
      </c>
      <c r="C4289" s="263"/>
      <c r="D4289" s="264"/>
      <c r="E4289" s="265"/>
      <c r="F4289" s="266"/>
      <c r="G4289" s="267"/>
      <c r="H4289" s="429"/>
      <c r="I4289" s="268"/>
      <c r="J4289" s="269"/>
      <c r="K4289" s="430"/>
      <c r="L4289" s="270"/>
    </row>
    <row r="4290" spans="2:13" x14ac:dyDescent="0.3">
      <c r="B4290" s="431" t="s">
        <v>58</v>
      </c>
      <c r="C4290" s="271" t="s">
        <v>1</v>
      </c>
      <c r="D4290" s="329" t="s">
        <v>59</v>
      </c>
      <c r="E4290" s="272" t="s">
        <v>23</v>
      </c>
      <c r="F4290" s="272" t="s">
        <v>55</v>
      </c>
      <c r="G4290" s="273" t="s">
        <v>56</v>
      </c>
      <c r="H4290" s="416" t="s">
        <v>158</v>
      </c>
      <c r="I4290" s="417" t="s">
        <v>159</v>
      </c>
      <c r="J4290" s="417" t="s">
        <v>160</v>
      </c>
      <c r="K4290" s="432" t="s">
        <v>161</v>
      </c>
      <c r="L4290" s="418" t="s">
        <v>162</v>
      </c>
    </row>
    <row r="4291" spans="2:13" x14ac:dyDescent="0.3">
      <c r="B4291" s="8" t="s">
        <v>150</v>
      </c>
      <c r="C4291" s="25">
        <v>1</v>
      </c>
      <c r="D4291" s="3">
        <v>4.0999999999999996</v>
      </c>
      <c r="E4291" s="26">
        <v>4.0999999999999996</v>
      </c>
      <c r="F4291" s="26">
        <v>1</v>
      </c>
      <c r="G4291" s="26">
        <v>4.0999999999999996</v>
      </c>
      <c r="H4291" s="433">
        <v>2.817211098437479E-2</v>
      </c>
      <c r="I4291" s="97"/>
      <c r="J4291" s="434" t="s">
        <v>163</v>
      </c>
      <c r="K4291" s="435">
        <v>1</v>
      </c>
      <c r="L4291" s="484">
        <v>2.817211098437479E-2</v>
      </c>
      <c r="M4291" s="62">
        <v>100</v>
      </c>
    </row>
    <row r="4292" spans="2:13" x14ac:dyDescent="0.3">
      <c r="B4292" s="8" t="s">
        <v>35</v>
      </c>
      <c r="C4292" s="25">
        <v>4</v>
      </c>
      <c r="D4292" s="3">
        <v>4.05</v>
      </c>
      <c r="E4292" s="26">
        <v>16.2</v>
      </c>
      <c r="F4292" s="26">
        <v>1</v>
      </c>
      <c r="G4292" s="26">
        <v>16.2</v>
      </c>
      <c r="H4292" s="419">
        <v>0.1113141946211882</v>
      </c>
      <c r="I4292" s="99"/>
      <c r="J4292" s="423" t="s">
        <v>163</v>
      </c>
      <c r="K4292" s="424">
        <v>1</v>
      </c>
      <c r="L4292" s="480">
        <v>0.1113141946211882</v>
      </c>
      <c r="M4292" s="62">
        <v>120</v>
      </c>
    </row>
    <row r="4293" spans="2:13" x14ac:dyDescent="0.3">
      <c r="B4293" s="8" t="s">
        <v>69</v>
      </c>
      <c r="C4293" s="25">
        <v>0.1</v>
      </c>
      <c r="D4293" s="3">
        <v>4.55</v>
      </c>
      <c r="E4293" s="26">
        <v>0.45500000000000002</v>
      </c>
      <c r="F4293" s="27">
        <v>1.4</v>
      </c>
      <c r="G4293" s="26">
        <v>0.63700000000000001</v>
      </c>
      <c r="H4293" s="419">
        <v>4.3769840724504254E-3</v>
      </c>
      <c r="I4293" s="99"/>
      <c r="J4293" s="423" t="s">
        <v>163</v>
      </c>
      <c r="K4293" s="424">
        <v>1</v>
      </c>
      <c r="L4293" s="480">
        <v>4.3769840724504254E-3</v>
      </c>
      <c r="M4293" s="62">
        <v>113</v>
      </c>
    </row>
    <row r="4294" spans="2:13" x14ac:dyDescent="0.3">
      <c r="B4294" s="8" t="s">
        <v>26</v>
      </c>
      <c r="C4294" s="25">
        <v>1</v>
      </c>
      <c r="D4294" s="3">
        <v>4.0999999999999996</v>
      </c>
      <c r="E4294" s="26">
        <v>4.0999999999999996</v>
      </c>
      <c r="F4294" s="26">
        <v>1.4</v>
      </c>
      <c r="G4294" s="26">
        <v>5.7399999999999993</v>
      </c>
      <c r="H4294" s="419">
        <v>3.9440955378124705E-2</v>
      </c>
      <c r="I4294" s="99"/>
      <c r="J4294" s="423" t="s">
        <v>163</v>
      </c>
      <c r="K4294" s="424">
        <v>1</v>
      </c>
      <c r="L4294" s="480">
        <v>3.9440955378124705E-2</v>
      </c>
      <c r="M4294" s="62">
        <v>104</v>
      </c>
    </row>
    <row r="4295" spans="2:13" x14ac:dyDescent="0.3">
      <c r="B4295" s="8" t="s">
        <v>24</v>
      </c>
      <c r="C4295" s="25">
        <v>1</v>
      </c>
      <c r="D4295" s="3">
        <v>4.05</v>
      </c>
      <c r="E4295" s="26">
        <v>4.05</v>
      </c>
      <c r="F4295" s="27">
        <v>1.4</v>
      </c>
      <c r="G4295" s="26">
        <v>5.669999999999999</v>
      </c>
      <c r="H4295" s="419">
        <v>3.8959968117415866E-2</v>
      </c>
      <c r="I4295" s="99"/>
      <c r="J4295" s="423" t="s">
        <v>163</v>
      </c>
      <c r="K4295" s="424">
        <v>1</v>
      </c>
      <c r="L4295" s="480">
        <v>3.8959968117415866E-2</v>
      </c>
      <c r="M4295" s="62">
        <v>101</v>
      </c>
    </row>
    <row r="4296" spans="2:13" x14ac:dyDescent="0.3">
      <c r="B4296" s="422">
        <v>0</v>
      </c>
      <c r="C4296" s="253"/>
      <c r="D4296" s="254">
        <v>0</v>
      </c>
      <c r="E4296" s="255">
        <v>0</v>
      </c>
      <c r="F4296" s="255"/>
      <c r="G4296" s="257">
        <v>0</v>
      </c>
      <c r="H4296" s="437">
        <v>0</v>
      </c>
      <c r="I4296" s="258" t="s">
        <v>1230</v>
      </c>
      <c r="J4296" s="339">
        <v>0</v>
      </c>
      <c r="K4296" s="420">
        <v>0</v>
      </c>
      <c r="L4296" s="480">
        <v>0</v>
      </c>
    </row>
    <row r="4297" spans="2:13" x14ac:dyDescent="0.3">
      <c r="B4297" s="422">
        <v>0</v>
      </c>
      <c r="C4297" s="253"/>
      <c r="D4297" s="254">
        <v>0</v>
      </c>
      <c r="E4297" s="255">
        <v>0</v>
      </c>
      <c r="F4297" s="256"/>
      <c r="G4297" s="257">
        <v>0</v>
      </c>
      <c r="H4297" s="437">
        <v>0</v>
      </c>
      <c r="I4297" s="258" t="s">
        <v>1231</v>
      </c>
      <c r="J4297" s="339">
        <v>0</v>
      </c>
      <c r="K4297" s="420">
        <v>0</v>
      </c>
      <c r="L4297" s="480">
        <v>0</v>
      </c>
    </row>
    <row r="4298" spans="2:13" ht="20.399999999999999" customHeight="1" x14ac:dyDescent="0.3">
      <c r="B4298" s="422">
        <v>0</v>
      </c>
      <c r="C4298" s="253"/>
      <c r="D4298" s="254">
        <v>0</v>
      </c>
      <c r="E4298" s="255">
        <v>0</v>
      </c>
      <c r="F4298" s="256"/>
      <c r="G4298" s="257">
        <v>0</v>
      </c>
      <c r="H4298" s="437">
        <v>0</v>
      </c>
      <c r="I4298" s="258" t="s">
        <v>1237</v>
      </c>
      <c r="J4298" s="339">
        <v>0</v>
      </c>
      <c r="K4298" s="420">
        <v>0</v>
      </c>
      <c r="L4298" s="480">
        <v>0</v>
      </c>
    </row>
    <row r="4299" spans="2:13" x14ac:dyDescent="0.3">
      <c r="B4299" s="422">
        <v>0</v>
      </c>
      <c r="C4299" s="253"/>
      <c r="D4299" s="254">
        <v>0</v>
      </c>
      <c r="E4299" s="255">
        <v>0</v>
      </c>
      <c r="F4299" s="256"/>
      <c r="G4299" s="257">
        <v>0</v>
      </c>
      <c r="H4299" s="437">
        <v>0</v>
      </c>
      <c r="I4299" s="258" t="s">
        <v>1238</v>
      </c>
      <c r="J4299" s="339">
        <v>0</v>
      </c>
      <c r="K4299" s="420">
        <v>0</v>
      </c>
      <c r="L4299" s="480">
        <v>0</v>
      </c>
    </row>
    <row r="4300" spans="2:13" x14ac:dyDescent="0.3">
      <c r="B4300" s="422" t="s">
        <v>60</v>
      </c>
      <c r="C4300" s="253"/>
      <c r="D4300" s="259"/>
      <c r="E4300" s="255"/>
      <c r="F4300" s="256"/>
      <c r="G4300" s="260">
        <v>32.346999999999994</v>
      </c>
      <c r="H4300" s="438" t="s">
        <v>60</v>
      </c>
      <c r="I4300" s="261" t="s">
        <v>156</v>
      </c>
      <c r="J4300" s="262"/>
      <c r="K4300" s="426" t="s">
        <v>156</v>
      </c>
      <c r="L4300" s="439">
        <v>0.22226421317355399</v>
      </c>
    </row>
    <row r="4301" spans="2:13" x14ac:dyDescent="0.3">
      <c r="B4301" s="428" t="s">
        <v>38</v>
      </c>
      <c r="C4301" s="263"/>
      <c r="D4301" s="264"/>
      <c r="E4301" s="276"/>
      <c r="F4301" s="266"/>
      <c r="G4301" s="277"/>
      <c r="H4301" s="278"/>
      <c r="I4301" s="279"/>
      <c r="J4301" s="280"/>
      <c r="K4301" s="281"/>
      <c r="L4301" s="282"/>
    </row>
    <row r="4302" spans="2:13" x14ac:dyDescent="0.3">
      <c r="B4302" s="415" t="s">
        <v>53</v>
      </c>
      <c r="C4302" s="297"/>
      <c r="D4302" s="329" t="s">
        <v>0</v>
      </c>
      <c r="E4302" s="272" t="s">
        <v>1</v>
      </c>
      <c r="F4302" s="459" t="s">
        <v>61</v>
      </c>
      <c r="G4302" s="251" t="s">
        <v>56</v>
      </c>
      <c r="H4302" s="441" t="s">
        <v>158</v>
      </c>
      <c r="I4302" s="442" t="s">
        <v>159</v>
      </c>
      <c r="J4302" s="442" t="s">
        <v>160</v>
      </c>
      <c r="K4302" s="443" t="s">
        <v>161</v>
      </c>
      <c r="L4302" s="444" t="s">
        <v>162</v>
      </c>
    </row>
    <row r="4303" spans="2:13" x14ac:dyDescent="0.3">
      <c r="B4303" s="458" t="s">
        <v>1376</v>
      </c>
      <c r="C4303" s="491"/>
      <c r="D4303" s="290" t="s">
        <v>2</v>
      </c>
      <c r="E4303" s="291">
        <v>4</v>
      </c>
      <c r="F4303" s="292">
        <v>1</v>
      </c>
      <c r="G4303" s="26">
        <v>4</v>
      </c>
      <c r="H4303" s="419">
        <v>2.7484986326219308E-2</v>
      </c>
      <c r="I4303" s="258"/>
      <c r="J4303" s="339" t="s">
        <v>163</v>
      </c>
      <c r="K4303" s="420">
        <v>1</v>
      </c>
      <c r="L4303" s="480">
        <v>2.7484986326219308E-2</v>
      </c>
    </row>
    <row r="4304" spans="2:13" x14ac:dyDescent="0.3">
      <c r="B4304" s="410" t="s">
        <v>1377</v>
      </c>
      <c r="C4304" s="410"/>
      <c r="D4304" s="290" t="s">
        <v>2</v>
      </c>
      <c r="E4304" s="291">
        <v>84</v>
      </c>
      <c r="F4304" s="292">
        <v>1.1299999999999999</v>
      </c>
      <c r="G4304" s="26">
        <v>94.919999999999987</v>
      </c>
      <c r="H4304" s="419">
        <v>0.6522187255211841</v>
      </c>
      <c r="I4304" s="258"/>
      <c r="J4304" s="339" t="s">
        <v>163</v>
      </c>
      <c r="K4304" s="420">
        <v>1</v>
      </c>
      <c r="L4304" s="480">
        <v>0.6522187255211841</v>
      </c>
    </row>
    <row r="4305" spans="2:13" x14ac:dyDescent="0.3">
      <c r="B4305" s="410" t="s">
        <v>1366</v>
      </c>
      <c r="C4305" s="410"/>
      <c r="D4305" s="290" t="s">
        <v>78</v>
      </c>
      <c r="E4305" s="291">
        <v>0.5</v>
      </c>
      <c r="F4305" s="292">
        <v>5.3</v>
      </c>
      <c r="G4305" s="26">
        <v>2.65</v>
      </c>
      <c r="H4305" s="419">
        <v>1.8208803441120292E-2</v>
      </c>
      <c r="I4305" s="258"/>
      <c r="J4305" s="339" t="s">
        <v>163</v>
      </c>
      <c r="K4305" s="420">
        <v>1</v>
      </c>
      <c r="L4305" s="480">
        <v>1.8208803441120292E-2</v>
      </c>
    </row>
    <row r="4306" spans="2:13" x14ac:dyDescent="0.3">
      <c r="B4306" s="410"/>
      <c r="C4306" s="410"/>
      <c r="D4306" s="290"/>
      <c r="E4306" s="291"/>
      <c r="F4306" s="292"/>
      <c r="G4306" s="26">
        <v>0</v>
      </c>
      <c r="H4306" s="419">
        <v>0</v>
      </c>
      <c r="I4306" s="258"/>
      <c r="J4306" s="339"/>
      <c r="K4306" s="420"/>
      <c r="L4306" s="480">
        <v>0</v>
      </c>
    </row>
    <row r="4307" spans="2:13" x14ac:dyDescent="0.3">
      <c r="B4307" s="410"/>
      <c r="C4307" s="410"/>
      <c r="D4307" s="290"/>
      <c r="E4307" s="291"/>
      <c r="F4307" s="292"/>
      <c r="G4307" s="26">
        <v>0</v>
      </c>
      <c r="H4307" s="419">
        <v>0</v>
      </c>
      <c r="I4307" s="258"/>
      <c r="J4307" s="339"/>
      <c r="K4307" s="420"/>
      <c r="L4307" s="480">
        <v>0</v>
      </c>
    </row>
    <row r="4308" spans="2:13" ht="21.75" customHeight="1" x14ac:dyDescent="0.3">
      <c r="B4308" s="410"/>
      <c r="C4308" s="410"/>
      <c r="D4308" s="290"/>
      <c r="E4308" s="291"/>
      <c r="F4308" s="292"/>
      <c r="G4308" s="26">
        <v>0</v>
      </c>
      <c r="H4308" s="419">
        <v>0</v>
      </c>
      <c r="I4308" s="258"/>
      <c r="J4308" s="339"/>
      <c r="K4308" s="420"/>
      <c r="L4308" s="480">
        <v>0</v>
      </c>
    </row>
    <row r="4309" spans="2:13" x14ac:dyDescent="0.3">
      <c r="B4309" s="410"/>
      <c r="C4309" s="410"/>
      <c r="D4309" s="290"/>
      <c r="E4309" s="291"/>
      <c r="F4309" s="292"/>
      <c r="G4309" s="26">
        <v>0</v>
      </c>
      <c r="H4309" s="419">
        <v>0</v>
      </c>
      <c r="I4309" s="258"/>
      <c r="J4309" s="339"/>
      <c r="K4309" s="420"/>
      <c r="L4309" s="480">
        <v>0</v>
      </c>
    </row>
    <row r="4310" spans="2:13" x14ac:dyDescent="0.3">
      <c r="B4310" s="422"/>
      <c r="C4310" s="289"/>
      <c r="D4310" s="290"/>
      <c r="E4310" s="291"/>
      <c r="F4310" s="292"/>
      <c r="G4310" s="26">
        <v>0</v>
      </c>
      <c r="H4310" s="419">
        <v>0</v>
      </c>
      <c r="I4310" s="258"/>
      <c r="J4310" s="339"/>
      <c r="K4310" s="420"/>
      <c r="L4310" s="480">
        <v>0</v>
      </c>
      <c r="M4310" s="409" t="s">
        <v>1244</v>
      </c>
    </row>
    <row r="4311" spans="2:13" x14ac:dyDescent="0.3">
      <c r="B4311" s="422"/>
      <c r="C4311" s="289"/>
      <c r="D4311" s="290"/>
      <c r="E4311" s="291"/>
      <c r="F4311" s="292"/>
      <c r="G4311" s="26">
        <v>0</v>
      </c>
      <c r="H4311" s="419">
        <v>0</v>
      </c>
      <c r="I4311" s="258"/>
      <c r="J4311" s="339"/>
      <c r="K4311" s="420"/>
      <c r="L4311" s="480">
        <v>0</v>
      </c>
    </row>
    <row r="4312" spans="2:13" x14ac:dyDescent="0.3">
      <c r="B4312" s="422"/>
      <c r="C4312" s="289"/>
      <c r="D4312" s="290"/>
      <c r="E4312" s="291"/>
      <c r="F4312" s="292"/>
      <c r="G4312" s="26">
        <v>0</v>
      </c>
      <c r="H4312" s="419">
        <v>0</v>
      </c>
      <c r="I4312" s="258"/>
      <c r="J4312" s="339"/>
      <c r="K4312" s="420"/>
      <c r="L4312" s="480">
        <v>0</v>
      </c>
    </row>
    <row r="4313" spans="2:13" x14ac:dyDescent="0.3">
      <c r="B4313" s="422"/>
      <c r="C4313" s="289"/>
      <c r="D4313" s="290"/>
      <c r="E4313" s="291"/>
      <c r="F4313" s="292"/>
      <c r="G4313" s="26">
        <v>0</v>
      </c>
      <c r="H4313" s="419">
        <v>0</v>
      </c>
      <c r="I4313" s="258"/>
      <c r="J4313" s="339"/>
      <c r="K4313" s="420"/>
      <c r="L4313" s="480">
        <v>0</v>
      </c>
    </row>
    <row r="4314" spans="2:13" x14ac:dyDescent="0.3">
      <c r="B4314" s="422"/>
      <c r="C4314" s="289"/>
      <c r="D4314" s="290"/>
      <c r="E4314" s="291"/>
      <c r="F4314" s="292"/>
      <c r="G4314" s="26">
        <v>0</v>
      </c>
      <c r="H4314" s="419">
        <v>0</v>
      </c>
      <c r="I4314" s="258"/>
      <c r="J4314" s="339"/>
      <c r="K4314" s="420"/>
      <c r="L4314" s="480">
        <v>0</v>
      </c>
    </row>
    <row r="4315" spans="2:13" x14ac:dyDescent="0.3">
      <c r="B4315" s="422"/>
      <c r="C4315" s="289"/>
      <c r="D4315" s="290"/>
      <c r="E4315" s="291"/>
      <c r="F4315" s="292"/>
      <c r="G4315" s="26">
        <v>0</v>
      </c>
      <c r="H4315" s="419">
        <v>0</v>
      </c>
      <c r="I4315" s="258"/>
      <c r="J4315" s="339"/>
      <c r="K4315" s="420"/>
      <c r="L4315" s="480">
        <v>0</v>
      </c>
      <c r="M4315" s="409" t="s">
        <v>1245</v>
      </c>
    </row>
    <row r="4316" spans="2:13" x14ac:dyDescent="0.3">
      <c r="B4316" s="422"/>
      <c r="C4316" s="289"/>
      <c r="D4316" s="290"/>
      <c r="E4316" s="291"/>
      <c r="F4316" s="292"/>
      <c r="G4316" s="26">
        <v>0</v>
      </c>
      <c r="H4316" s="419">
        <v>0</v>
      </c>
      <c r="I4316" s="258"/>
      <c r="J4316" s="339"/>
      <c r="K4316" s="420"/>
      <c r="L4316" s="480">
        <v>0</v>
      </c>
    </row>
    <row r="4317" spans="2:13" x14ac:dyDescent="0.3">
      <c r="B4317" s="422"/>
      <c r="C4317" s="289"/>
      <c r="D4317" s="290"/>
      <c r="E4317" s="291"/>
      <c r="F4317" s="292"/>
      <c r="G4317" s="26">
        <v>0</v>
      </c>
      <c r="H4317" s="419">
        <v>0</v>
      </c>
      <c r="I4317" s="258"/>
      <c r="J4317" s="339"/>
      <c r="K4317" s="420"/>
      <c r="L4317" s="480">
        <v>0</v>
      </c>
    </row>
    <row r="4318" spans="2:13" x14ac:dyDescent="0.3">
      <c r="B4318" s="448"/>
      <c r="C4318" s="447"/>
      <c r="D4318" s="290"/>
      <c r="E4318" s="291"/>
      <c r="F4318" s="292"/>
      <c r="G4318" s="26">
        <v>0</v>
      </c>
      <c r="H4318" s="419">
        <v>0</v>
      </c>
      <c r="I4318" s="258" t="s">
        <v>1230</v>
      </c>
      <c r="J4318" s="339"/>
      <c r="K4318" s="420"/>
      <c r="L4318" s="480">
        <v>0</v>
      </c>
    </row>
    <row r="4319" spans="2:13" x14ac:dyDescent="0.3">
      <c r="B4319" s="449" t="s">
        <v>62</v>
      </c>
      <c r="C4319" s="293"/>
      <c r="D4319" s="294"/>
      <c r="E4319" s="295"/>
      <c r="F4319" s="296"/>
      <c r="G4319" s="260">
        <v>101.57</v>
      </c>
      <c r="H4319" s="438" t="s">
        <v>62</v>
      </c>
      <c r="I4319" s="261" t="s">
        <v>156</v>
      </c>
      <c r="J4319" s="262"/>
      <c r="K4319" s="426" t="s">
        <v>156</v>
      </c>
      <c r="L4319" s="439">
        <v>0.69791251528852372</v>
      </c>
    </row>
    <row r="4320" spans="2:13" x14ac:dyDescent="0.3">
      <c r="B4320" s="428" t="s">
        <v>63</v>
      </c>
      <c r="C4320" s="263"/>
      <c r="D4320" s="264"/>
      <c r="E4320" s="265"/>
      <c r="F4320" s="266"/>
      <c r="G4320" s="277"/>
      <c r="H4320" s="278"/>
      <c r="I4320" s="279"/>
      <c r="J4320" s="280"/>
      <c r="K4320" s="281"/>
      <c r="L4320" s="282">
        <v>0</v>
      </c>
    </row>
    <row r="4321" spans="2:12" x14ac:dyDescent="0.3">
      <c r="B4321" s="415" t="s">
        <v>53</v>
      </c>
      <c r="C4321" s="297"/>
      <c r="D4321" s="249" t="s">
        <v>0</v>
      </c>
      <c r="E4321" s="250" t="s">
        <v>1</v>
      </c>
      <c r="F4321" s="272" t="s">
        <v>61</v>
      </c>
      <c r="G4321" s="285" t="s">
        <v>56</v>
      </c>
      <c r="H4321" s="441" t="s">
        <v>158</v>
      </c>
      <c r="I4321" s="442" t="s">
        <v>159</v>
      </c>
      <c r="J4321" s="442" t="s">
        <v>160</v>
      </c>
      <c r="K4321" s="443" t="s">
        <v>161</v>
      </c>
      <c r="L4321" s="444" t="s">
        <v>162</v>
      </c>
    </row>
    <row r="4322" spans="2:12" x14ac:dyDescent="0.3">
      <c r="B4322" s="422">
        <v>0</v>
      </c>
      <c r="C4322" s="289"/>
      <c r="D4322" s="254">
        <v>0</v>
      </c>
      <c r="E4322" s="255"/>
      <c r="F4322" s="292"/>
      <c r="G4322" s="288">
        <v>0</v>
      </c>
      <c r="H4322" s="450">
        <v>0</v>
      </c>
      <c r="I4322" s="275" t="s">
        <v>1232</v>
      </c>
      <c r="J4322" s="451">
        <v>0</v>
      </c>
      <c r="K4322" s="452">
        <v>0</v>
      </c>
      <c r="L4322" s="453">
        <v>0</v>
      </c>
    </row>
    <row r="4323" spans="2:12" x14ac:dyDescent="0.3">
      <c r="B4323" s="422">
        <v>0</v>
      </c>
      <c r="C4323" s="289"/>
      <c r="D4323" s="254">
        <v>0</v>
      </c>
      <c r="E4323" s="255"/>
      <c r="F4323" s="292"/>
      <c r="G4323" s="257">
        <v>0</v>
      </c>
      <c r="H4323" s="437">
        <v>0</v>
      </c>
      <c r="I4323" s="258" t="s">
        <v>1226</v>
      </c>
      <c r="J4323" s="339">
        <v>0</v>
      </c>
      <c r="K4323" s="420">
        <v>0</v>
      </c>
      <c r="L4323" s="454">
        <v>0</v>
      </c>
    </row>
    <row r="4324" spans="2:12" x14ac:dyDescent="0.3">
      <c r="B4324" s="422">
        <v>0</v>
      </c>
      <c r="C4324" s="289"/>
      <c r="D4324" s="254">
        <v>0</v>
      </c>
      <c r="E4324" s="255"/>
      <c r="F4324" s="292"/>
      <c r="G4324" s="257">
        <v>0</v>
      </c>
      <c r="H4324" s="437">
        <v>0</v>
      </c>
      <c r="I4324" s="258" t="s">
        <v>1229</v>
      </c>
      <c r="J4324" s="339">
        <v>0</v>
      </c>
      <c r="K4324" s="420">
        <v>0</v>
      </c>
      <c r="L4324" s="454">
        <v>0</v>
      </c>
    </row>
    <row r="4325" spans="2:12" ht="15" thickBot="1" x14ac:dyDescent="0.35">
      <c r="B4325" s="455" t="s">
        <v>64</v>
      </c>
      <c r="C4325" s="298"/>
      <c r="D4325" s="299"/>
      <c r="E4325" s="300"/>
      <c r="F4325" s="301"/>
      <c r="G4325" s="288">
        <v>0</v>
      </c>
      <c r="H4325" s="438" t="s">
        <v>64</v>
      </c>
      <c r="I4325" s="261" t="s">
        <v>156</v>
      </c>
      <c r="J4325" s="262"/>
      <c r="K4325" s="426" t="s">
        <v>156</v>
      </c>
      <c r="L4325" s="439">
        <v>0</v>
      </c>
    </row>
    <row r="4326" spans="2:12" x14ac:dyDescent="0.3">
      <c r="B4326" s="235"/>
      <c r="C4326" s="302"/>
      <c r="D4326" s="303" t="s">
        <v>65</v>
      </c>
      <c r="E4326" s="304"/>
      <c r="F4326" s="305"/>
      <c r="G4326" s="306">
        <v>145.53399999999996</v>
      </c>
      <c r="H4326" s="307"/>
      <c r="I4326" s="308"/>
      <c r="J4326" s="309"/>
      <c r="K4326" s="308"/>
      <c r="L4326" s="310"/>
    </row>
    <row r="4327" spans="2:12" x14ac:dyDescent="0.3">
      <c r="B4327" s="232"/>
      <c r="C4327" s="302"/>
      <c r="D4327" s="311" t="s">
        <v>7</v>
      </c>
      <c r="E4327" s="312"/>
      <c r="F4327" s="313">
        <v>0.1</v>
      </c>
      <c r="G4327" s="73">
        <v>14.553000000000001</v>
      </c>
      <c r="H4327" s="314"/>
      <c r="I4327" s="315"/>
      <c r="J4327" s="316"/>
      <c r="K4327" s="456"/>
      <c r="L4327" s="317"/>
    </row>
    <row r="4328" spans="2:12" x14ac:dyDescent="0.3">
      <c r="B4328" s="232"/>
      <c r="C4328" s="302"/>
      <c r="D4328" s="311" t="s">
        <v>8</v>
      </c>
      <c r="E4328" s="312"/>
      <c r="F4328" s="313">
        <v>0.1</v>
      </c>
      <c r="G4328" s="73">
        <v>14.553000000000001</v>
      </c>
      <c r="H4328" s="314"/>
      <c r="I4328" s="315"/>
      <c r="J4328" s="316"/>
      <c r="K4328" s="456"/>
      <c r="L4328" s="317"/>
    </row>
    <row r="4329" spans="2:12" x14ac:dyDescent="0.3">
      <c r="C4329" s="302"/>
      <c r="D4329" s="318" t="s">
        <v>67</v>
      </c>
      <c r="E4329" s="319"/>
      <c r="F4329" s="305"/>
      <c r="G4329" s="76">
        <v>174.64</v>
      </c>
      <c r="H4329" s="314"/>
      <c r="I4329" s="315"/>
      <c r="J4329" s="316"/>
      <c r="K4329" s="456"/>
      <c r="L4329" s="317"/>
    </row>
    <row r="4330" spans="2:12" ht="15" thickBot="1" x14ac:dyDescent="0.35">
      <c r="B4330" s="232" t="s">
        <v>66</v>
      </c>
      <c r="C4330" s="302"/>
      <c r="D4330" s="320" t="s">
        <v>68</v>
      </c>
      <c r="E4330" s="321"/>
      <c r="F4330" s="322"/>
      <c r="G4330" s="78">
        <v>174.64</v>
      </c>
      <c r="H4330" s="323">
        <v>1</v>
      </c>
      <c r="I4330" s="324"/>
      <c r="J4330" s="325"/>
      <c r="K4330" s="457"/>
      <c r="L4330" s="326">
        <v>0.95210603707724661</v>
      </c>
    </row>
    <row r="4331" spans="2:12" x14ac:dyDescent="0.3">
      <c r="B4331" s="232"/>
      <c r="C4331" s="302"/>
      <c r="D4331" s="219"/>
      <c r="E4331" s="327"/>
      <c r="F4331" s="241"/>
      <c r="G4331" s="327"/>
      <c r="H4331" s="230"/>
      <c r="I4331" s="230"/>
      <c r="J4331" s="231"/>
      <c r="K4331" s="230"/>
      <c r="L4331" s="230"/>
    </row>
    <row r="4332" spans="2:12" ht="15.9" customHeight="1" x14ac:dyDescent="0.3">
      <c r="B4332" s="232"/>
      <c r="C4332" s="232"/>
      <c r="D4332" s="219"/>
      <c r="E4332" s="327"/>
      <c r="F4332" s="241"/>
      <c r="G4332" s="327"/>
      <c r="H4332" s="230"/>
      <c r="I4332" s="230"/>
      <c r="J4332" s="231"/>
      <c r="K4332" s="230"/>
      <c r="L4332" s="230"/>
    </row>
    <row r="4333" spans="2:12" x14ac:dyDescent="0.3">
      <c r="J4333" s="226"/>
    </row>
    <row r="4334" spans="2:12" x14ac:dyDescent="0.3">
      <c r="J4334" s="226"/>
    </row>
    <row r="4335" spans="2:12" x14ac:dyDescent="0.3">
      <c r="J4335" s="226"/>
    </row>
    <row r="4336" spans="2:12" x14ac:dyDescent="0.3">
      <c r="J4336" s="226"/>
    </row>
    <row r="4337" spans="2:12" ht="16.2" customHeight="1" x14ac:dyDescent="0.3">
      <c r="J4337" s="226"/>
    </row>
    <row r="4340" spans="2:12" ht="37.200000000000003" customHeight="1" x14ac:dyDescent="0.3">
      <c r="B4340" s="710" t="s">
        <v>1809</v>
      </c>
      <c r="C4340" s="710"/>
      <c r="D4340" s="710"/>
      <c r="E4340" s="710"/>
      <c r="F4340" s="710"/>
      <c r="G4340" s="710"/>
      <c r="H4340" s="710"/>
      <c r="I4340" s="710"/>
      <c r="J4340" s="710"/>
      <c r="K4340" s="710"/>
      <c r="L4340" s="710"/>
    </row>
    <row r="4341" spans="2:12" x14ac:dyDescent="0.3">
      <c r="B4341" s="227"/>
      <c r="C4341" s="227"/>
      <c r="D4341" s="228"/>
      <c r="E4341" s="229"/>
      <c r="F4341" s="229"/>
      <c r="G4341" s="229"/>
      <c r="H4341" s="230"/>
      <c r="I4341" s="230"/>
      <c r="J4341" s="231"/>
      <c r="K4341" s="230"/>
      <c r="L4341" s="230"/>
    </row>
    <row r="4342" spans="2:12" x14ac:dyDescent="0.3">
      <c r="B4342" s="410" t="s">
        <v>1222</v>
      </c>
      <c r="C4342" s="232" t="s">
        <v>1223</v>
      </c>
      <c r="D4342" s="232"/>
      <c r="E4342" s="232"/>
      <c r="F4342" s="233"/>
      <c r="G4342" s="234"/>
      <c r="H4342" s="230"/>
      <c r="J4342" s="231"/>
      <c r="K4342" s="230"/>
      <c r="L4342" s="230"/>
    </row>
    <row r="4343" spans="2:12" x14ac:dyDescent="0.3">
      <c r="B4343" s="232" t="s">
        <v>1224</v>
      </c>
      <c r="C4343" s="235" t="s">
        <v>157</v>
      </c>
      <c r="D4343" s="411"/>
      <c r="E4343" s="412"/>
      <c r="F4343" s="233"/>
      <c r="G4343" s="234"/>
      <c r="H4343" s="230"/>
      <c r="I4343" s="230"/>
      <c r="J4343" s="231"/>
      <c r="K4343" s="230"/>
      <c r="L4343" s="230"/>
    </row>
    <row r="4344" spans="2:12" x14ac:dyDescent="0.3">
      <c r="B4344" s="232"/>
      <c r="C4344" s="236"/>
      <c r="D4344" s="237"/>
      <c r="E4344" s="238"/>
      <c r="F4344" s="239"/>
      <c r="G4344" s="240"/>
      <c r="H4344" s="230"/>
      <c r="I4344" s="230"/>
      <c r="J4344" s="231"/>
      <c r="K4344" s="230"/>
      <c r="L4344" s="230"/>
    </row>
    <row r="4345" spans="2:12" ht="32.25" customHeight="1" x14ac:dyDescent="0.3">
      <c r="B4345" s="413" t="s">
        <v>48</v>
      </c>
      <c r="C4345" s="236"/>
      <c r="D4345" s="237"/>
      <c r="E4345" s="238"/>
      <c r="F4345" s="238"/>
      <c r="G4345" s="238"/>
      <c r="H4345" s="230"/>
      <c r="I4345" s="230"/>
      <c r="J4345" s="231"/>
      <c r="K4345" s="230"/>
      <c r="L4345" s="230"/>
    </row>
    <row r="4346" spans="2:12" x14ac:dyDescent="0.3">
      <c r="B4346" s="235" t="s">
        <v>49</v>
      </c>
      <c r="C4346" s="235" t="s">
        <v>886</v>
      </c>
      <c r="D4346" s="232"/>
      <c r="E4346" s="232"/>
      <c r="F4346" s="241" t="s">
        <v>50</v>
      </c>
      <c r="G4346" s="242" t="s">
        <v>2</v>
      </c>
      <c r="H4346" s="230"/>
      <c r="I4346" s="230"/>
      <c r="J4346" s="231"/>
      <c r="K4346" s="230"/>
      <c r="L4346" s="230"/>
    </row>
    <row r="4347" spans="2:12" ht="17.399999999999999" customHeight="1" thickBot="1" x14ac:dyDescent="0.35">
      <c r="B4347" s="235" t="s">
        <v>51</v>
      </c>
      <c r="C4347" s="235" t="s">
        <v>887</v>
      </c>
      <c r="D4347" s="235"/>
      <c r="E4347" s="235"/>
      <c r="F4347" s="235"/>
      <c r="G4347" s="235"/>
      <c r="H4347" s="235"/>
      <c r="I4347" s="235"/>
      <c r="J4347" s="235"/>
      <c r="K4347" s="230"/>
      <c r="L4347" s="230"/>
    </row>
    <row r="4348" spans="2:12" ht="15" thickTop="1" x14ac:dyDescent="0.3">
      <c r="B4348" s="414" t="s">
        <v>52</v>
      </c>
      <c r="C4348" s="243"/>
      <c r="D4348" s="244"/>
      <c r="E4348" s="245"/>
      <c r="F4348" s="246"/>
      <c r="G4348" s="247"/>
      <c r="H4348" s="396" t="s">
        <v>164</v>
      </c>
      <c r="I4348" s="397"/>
      <c r="J4348" s="397"/>
      <c r="K4348" s="397"/>
      <c r="L4348" s="398"/>
    </row>
    <row r="4349" spans="2:12" x14ac:dyDescent="0.3">
      <c r="B4349" s="415" t="s">
        <v>53</v>
      </c>
      <c r="C4349" s="248" t="s">
        <v>1</v>
      </c>
      <c r="D4349" s="249" t="s">
        <v>54</v>
      </c>
      <c r="E4349" s="250" t="s">
        <v>23</v>
      </c>
      <c r="F4349" s="250" t="s">
        <v>55</v>
      </c>
      <c r="G4349" s="251" t="s">
        <v>56</v>
      </c>
      <c r="H4349" s="416" t="s">
        <v>158</v>
      </c>
      <c r="I4349" s="478" t="s">
        <v>159</v>
      </c>
      <c r="J4349" s="478" t="s">
        <v>160</v>
      </c>
      <c r="K4349" s="478" t="s">
        <v>161</v>
      </c>
      <c r="L4349" s="479" t="s">
        <v>162</v>
      </c>
    </row>
    <row r="4350" spans="2:12" x14ac:dyDescent="0.3">
      <c r="B4350" s="365"/>
      <c r="C4350" s="253"/>
      <c r="D4350" s="254"/>
      <c r="E4350" s="255">
        <v>0</v>
      </c>
      <c r="F4350" s="256"/>
      <c r="G4350" s="26">
        <v>0</v>
      </c>
      <c r="H4350" s="419">
        <v>0</v>
      </c>
      <c r="I4350" s="366" t="s">
        <v>1226</v>
      </c>
      <c r="J4350" s="339"/>
      <c r="K4350" s="420"/>
      <c r="L4350" s="421">
        <v>0</v>
      </c>
    </row>
    <row r="4351" spans="2:12" x14ac:dyDescent="0.3">
      <c r="B4351" s="422">
        <v>0</v>
      </c>
      <c r="C4351" s="253"/>
      <c r="D4351" s="254">
        <v>0</v>
      </c>
      <c r="E4351" s="255">
        <v>0</v>
      </c>
      <c r="F4351" s="256"/>
      <c r="G4351" s="26">
        <v>0</v>
      </c>
      <c r="H4351" s="419">
        <v>0</v>
      </c>
      <c r="I4351" s="366" t="s">
        <v>1227</v>
      </c>
      <c r="J4351" s="339">
        <v>0</v>
      </c>
      <c r="K4351" s="420">
        <v>0</v>
      </c>
      <c r="L4351" s="421">
        <v>0</v>
      </c>
    </row>
    <row r="4352" spans="2:12" x14ac:dyDescent="0.3">
      <c r="B4352" s="422">
        <v>0</v>
      </c>
      <c r="C4352" s="253"/>
      <c r="D4352" s="254">
        <v>0</v>
      </c>
      <c r="E4352" s="255">
        <v>0</v>
      </c>
      <c r="F4352" s="256"/>
      <c r="G4352" s="26">
        <v>0</v>
      </c>
      <c r="H4352" s="419">
        <v>0</v>
      </c>
      <c r="I4352" s="366" t="s">
        <v>1228</v>
      </c>
      <c r="J4352" s="339">
        <v>0</v>
      </c>
      <c r="K4352" s="420">
        <v>0</v>
      </c>
      <c r="L4352" s="421">
        <v>0</v>
      </c>
    </row>
    <row r="4353" spans="2:13" x14ac:dyDescent="0.3">
      <c r="B4353" s="422">
        <v>0</v>
      </c>
      <c r="C4353" s="253"/>
      <c r="D4353" s="254">
        <v>0</v>
      </c>
      <c r="E4353" s="255">
        <v>0</v>
      </c>
      <c r="F4353" s="256"/>
      <c r="G4353" s="26">
        <v>0</v>
      </c>
      <c r="H4353" s="419">
        <v>0</v>
      </c>
      <c r="I4353" s="366" t="s">
        <v>1229</v>
      </c>
      <c r="J4353" s="339">
        <v>0</v>
      </c>
      <c r="K4353" s="420">
        <v>0</v>
      </c>
      <c r="L4353" s="421">
        <v>0</v>
      </c>
    </row>
    <row r="4354" spans="2:13" x14ac:dyDescent="0.3">
      <c r="B4354" s="422">
        <v>0</v>
      </c>
      <c r="C4354" s="253"/>
      <c r="D4354" s="254">
        <v>0</v>
      </c>
      <c r="E4354" s="255">
        <v>0</v>
      </c>
      <c r="F4354" s="256"/>
      <c r="G4354" s="26">
        <v>0</v>
      </c>
      <c r="H4354" s="419">
        <v>0</v>
      </c>
      <c r="I4354" s="366" t="s">
        <v>1230</v>
      </c>
      <c r="J4354" s="339">
        <v>0</v>
      </c>
      <c r="K4354" s="420">
        <v>0</v>
      </c>
      <c r="L4354" s="421">
        <v>0</v>
      </c>
    </row>
    <row r="4355" spans="2:13" x14ac:dyDescent="0.3">
      <c r="B4355" s="422" t="s">
        <v>73</v>
      </c>
      <c r="C4355" s="253"/>
      <c r="D4355" s="254">
        <v>0</v>
      </c>
      <c r="E4355" s="255">
        <v>0</v>
      </c>
      <c r="F4355" s="256"/>
      <c r="G4355" s="26">
        <v>0.41299999999999998</v>
      </c>
      <c r="H4355" s="419">
        <v>1.3014514492433935E-2</v>
      </c>
      <c r="I4355" s="366" t="s">
        <v>1231</v>
      </c>
      <c r="J4355" s="61" t="s">
        <v>165</v>
      </c>
      <c r="K4355" s="100">
        <v>0.4</v>
      </c>
      <c r="L4355" s="101">
        <v>5.2058057969735748E-3</v>
      </c>
      <c r="M4355" s="62">
        <v>18</v>
      </c>
    </row>
    <row r="4356" spans="2:13" x14ac:dyDescent="0.3">
      <c r="B4356" s="422" t="s">
        <v>57</v>
      </c>
      <c r="C4356" s="253"/>
      <c r="D4356" s="259"/>
      <c r="E4356" s="255"/>
      <c r="F4356" s="256"/>
      <c r="G4356" s="260">
        <v>0.41299999999999998</v>
      </c>
      <c r="H4356" s="425" t="s">
        <v>57</v>
      </c>
      <c r="I4356" s="367" t="s">
        <v>156</v>
      </c>
      <c r="J4356" s="368"/>
      <c r="K4356" s="481" t="s">
        <v>156</v>
      </c>
      <c r="L4356" s="427">
        <v>5.2058057969735748E-3</v>
      </c>
    </row>
    <row r="4357" spans="2:13" x14ac:dyDescent="0.3">
      <c r="B4357" s="428" t="s">
        <v>22</v>
      </c>
      <c r="C4357" s="263"/>
      <c r="D4357" s="264"/>
      <c r="E4357" s="265"/>
      <c r="F4357" s="266"/>
      <c r="G4357" s="267"/>
      <c r="H4357" s="429"/>
      <c r="I4357" s="369"/>
      <c r="J4357" s="370"/>
      <c r="K4357" s="482"/>
      <c r="L4357" s="270"/>
    </row>
    <row r="4358" spans="2:13" x14ac:dyDescent="0.3">
      <c r="B4358" s="431" t="s">
        <v>58</v>
      </c>
      <c r="C4358" s="271" t="s">
        <v>1</v>
      </c>
      <c r="D4358" s="329" t="s">
        <v>59</v>
      </c>
      <c r="E4358" s="272" t="s">
        <v>23</v>
      </c>
      <c r="F4358" s="272" t="s">
        <v>55</v>
      </c>
      <c r="G4358" s="273" t="s">
        <v>56</v>
      </c>
      <c r="H4358" s="416" t="s">
        <v>158</v>
      </c>
      <c r="I4358" s="478" t="s">
        <v>159</v>
      </c>
      <c r="J4358" s="478" t="s">
        <v>160</v>
      </c>
      <c r="K4358" s="483" t="s">
        <v>161</v>
      </c>
      <c r="L4358" s="418" t="s">
        <v>162</v>
      </c>
    </row>
    <row r="4359" spans="2:13" x14ac:dyDescent="0.3">
      <c r="B4359" s="8" t="s">
        <v>24</v>
      </c>
      <c r="C4359" s="25">
        <v>1</v>
      </c>
      <c r="D4359" s="3">
        <v>4.05</v>
      </c>
      <c r="E4359" s="26">
        <v>4.05</v>
      </c>
      <c r="F4359" s="26">
        <v>0.96</v>
      </c>
      <c r="G4359" s="26">
        <v>3.8879999999999999</v>
      </c>
      <c r="H4359" s="433">
        <v>0.12251920665032237</v>
      </c>
      <c r="I4359" s="97"/>
      <c r="J4359" s="434" t="s">
        <v>163</v>
      </c>
      <c r="K4359" s="435">
        <v>1</v>
      </c>
      <c r="L4359" s="484">
        <v>0.12251920665032237</v>
      </c>
      <c r="M4359" s="62">
        <v>101</v>
      </c>
    </row>
    <row r="4360" spans="2:13" x14ac:dyDescent="0.3">
      <c r="B4360" s="8" t="s">
        <v>37</v>
      </c>
      <c r="C4360" s="25">
        <v>1</v>
      </c>
      <c r="D4360" s="3">
        <v>4.0999999999999996</v>
      </c>
      <c r="E4360" s="26">
        <v>4.0999999999999996</v>
      </c>
      <c r="F4360" s="26">
        <v>0.96</v>
      </c>
      <c r="G4360" s="26">
        <v>3.9359999999999995</v>
      </c>
      <c r="H4360" s="419">
        <v>0.12403178944847448</v>
      </c>
      <c r="I4360" s="99"/>
      <c r="J4360" s="423" t="s">
        <v>163</v>
      </c>
      <c r="K4360" s="424">
        <v>1</v>
      </c>
      <c r="L4360" s="480">
        <v>0.12403178944847448</v>
      </c>
      <c r="M4360" s="62">
        <v>122</v>
      </c>
    </row>
    <row r="4361" spans="2:13" x14ac:dyDescent="0.3">
      <c r="B4361" s="8" t="s">
        <v>69</v>
      </c>
      <c r="C4361" s="25">
        <v>0.1</v>
      </c>
      <c r="D4361" s="3">
        <v>4.55</v>
      </c>
      <c r="E4361" s="26">
        <v>0.45500000000000002</v>
      </c>
      <c r="F4361" s="27">
        <v>0.96</v>
      </c>
      <c r="G4361" s="26">
        <v>0.43680000000000002</v>
      </c>
      <c r="H4361" s="419">
        <v>1.3764503463184367E-2</v>
      </c>
      <c r="I4361" s="99"/>
      <c r="J4361" s="423" t="s">
        <v>163</v>
      </c>
      <c r="K4361" s="424">
        <v>1</v>
      </c>
      <c r="L4361" s="480">
        <v>1.3764503463184367E-2</v>
      </c>
      <c r="M4361" s="62">
        <v>113</v>
      </c>
    </row>
    <row r="4362" spans="2:13" x14ac:dyDescent="0.3">
      <c r="B4362" s="495"/>
      <c r="C4362" s="253"/>
      <c r="D4362" s="254"/>
      <c r="E4362" s="255"/>
      <c r="F4362" s="255"/>
      <c r="G4362" s="257"/>
      <c r="H4362" s="437">
        <v>0</v>
      </c>
      <c r="I4362" s="366" t="s">
        <v>1228</v>
      </c>
      <c r="J4362" s="339"/>
      <c r="K4362" s="420"/>
      <c r="L4362" s="480">
        <v>0</v>
      </c>
    </row>
    <row r="4363" spans="2:13" x14ac:dyDescent="0.3">
      <c r="B4363" s="422"/>
      <c r="C4363" s="253"/>
      <c r="D4363" s="254"/>
      <c r="E4363" s="255"/>
      <c r="F4363" s="255"/>
      <c r="G4363" s="257"/>
      <c r="H4363" s="437">
        <v>0</v>
      </c>
      <c r="I4363" s="366" t="s">
        <v>1229</v>
      </c>
      <c r="J4363" s="339">
        <v>0</v>
      </c>
      <c r="K4363" s="420">
        <v>0</v>
      </c>
      <c r="L4363" s="480">
        <v>0</v>
      </c>
    </row>
    <row r="4364" spans="2:13" x14ac:dyDescent="0.3">
      <c r="B4364" s="422">
        <v>0</v>
      </c>
      <c r="C4364" s="253"/>
      <c r="D4364" s="254">
        <v>0</v>
      </c>
      <c r="E4364" s="255">
        <v>0</v>
      </c>
      <c r="F4364" s="255"/>
      <c r="G4364" s="257">
        <v>0</v>
      </c>
      <c r="H4364" s="437">
        <v>0</v>
      </c>
      <c r="I4364" s="366" t="s">
        <v>1230</v>
      </c>
      <c r="J4364" s="339">
        <v>0</v>
      </c>
      <c r="K4364" s="420">
        <v>0</v>
      </c>
      <c r="L4364" s="480">
        <v>0</v>
      </c>
    </row>
    <row r="4365" spans="2:13" x14ac:dyDescent="0.3">
      <c r="B4365" s="422">
        <v>0</v>
      </c>
      <c r="C4365" s="253"/>
      <c r="D4365" s="254">
        <v>0</v>
      </c>
      <c r="E4365" s="255">
        <v>0</v>
      </c>
      <c r="F4365" s="256"/>
      <c r="G4365" s="257">
        <v>0</v>
      </c>
      <c r="H4365" s="437">
        <v>0</v>
      </c>
      <c r="I4365" s="366" t="s">
        <v>1231</v>
      </c>
      <c r="J4365" s="339">
        <v>0</v>
      </c>
      <c r="K4365" s="420">
        <v>0</v>
      </c>
      <c r="L4365" s="480">
        <v>0</v>
      </c>
    </row>
    <row r="4366" spans="2:13" x14ac:dyDescent="0.3">
      <c r="B4366" s="422">
        <v>0</v>
      </c>
      <c r="C4366" s="253"/>
      <c r="D4366" s="254">
        <v>0</v>
      </c>
      <c r="E4366" s="255">
        <v>0</v>
      </c>
      <c r="F4366" s="256"/>
      <c r="G4366" s="257">
        <v>0</v>
      </c>
      <c r="H4366" s="437">
        <v>0</v>
      </c>
      <c r="I4366" s="366" t="s">
        <v>1237</v>
      </c>
      <c r="J4366" s="339">
        <v>0</v>
      </c>
      <c r="K4366" s="420">
        <v>0</v>
      </c>
      <c r="L4366" s="480">
        <v>0</v>
      </c>
    </row>
    <row r="4367" spans="2:13" x14ac:dyDescent="0.3">
      <c r="B4367" s="422">
        <v>0</v>
      </c>
      <c r="C4367" s="253"/>
      <c r="D4367" s="254">
        <v>0</v>
      </c>
      <c r="E4367" s="255">
        <v>0</v>
      </c>
      <c r="F4367" s="256"/>
      <c r="G4367" s="257">
        <v>0</v>
      </c>
      <c r="H4367" s="437">
        <v>0</v>
      </c>
      <c r="I4367" s="366" t="s">
        <v>1238</v>
      </c>
      <c r="J4367" s="339">
        <v>0</v>
      </c>
      <c r="K4367" s="420">
        <v>0</v>
      </c>
      <c r="L4367" s="480">
        <v>0</v>
      </c>
    </row>
    <row r="4368" spans="2:13" x14ac:dyDescent="0.3">
      <c r="B4368" s="422" t="s">
        <v>60</v>
      </c>
      <c r="C4368" s="253"/>
      <c r="D4368" s="259"/>
      <c r="E4368" s="255"/>
      <c r="F4368" s="256"/>
      <c r="G4368" s="260">
        <v>8.2607999999999997</v>
      </c>
      <c r="H4368" s="438" t="s">
        <v>60</v>
      </c>
      <c r="I4368" s="261" t="s">
        <v>156</v>
      </c>
      <c r="J4368" s="262"/>
      <c r="K4368" s="426" t="s">
        <v>156</v>
      </c>
      <c r="L4368" s="439">
        <v>0.26031549956198125</v>
      </c>
    </row>
    <row r="4369" spans="2:12" x14ac:dyDescent="0.3">
      <c r="B4369" s="428" t="s">
        <v>38</v>
      </c>
      <c r="C4369" s="263"/>
      <c r="D4369" s="264"/>
      <c r="E4369" s="276"/>
      <c r="F4369" s="266"/>
      <c r="G4369" s="277"/>
      <c r="H4369" s="278"/>
      <c r="I4369" s="279"/>
      <c r="J4369" s="280"/>
      <c r="K4369" s="281"/>
      <c r="L4369" s="282"/>
    </row>
    <row r="4370" spans="2:12" x14ac:dyDescent="0.3">
      <c r="B4370" s="415" t="s">
        <v>53</v>
      </c>
      <c r="C4370" s="297"/>
      <c r="D4370" s="329" t="s">
        <v>0</v>
      </c>
      <c r="E4370" s="272" t="s">
        <v>1</v>
      </c>
      <c r="F4370" s="459" t="s">
        <v>61</v>
      </c>
      <c r="G4370" s="251" t="s">
        <v>56</v>
      </c>
      <c r="H4370" s="441" t="s">
        <v>158</v>
      </c>
      <c r="I4370" s="485" t="s">
        <v>159</v>
      </c>
      <c r="J4370" s="485" t="s">
        <v>160</v>
      </c>
      <c r="K4370" s="486" t="s">
        <v>161</v>
      </c>
      <c r="L4370" s="444" t="s">
        <v>162</v>
      </c>
    </row>
    <row r="4371" spans="2:12" x14ac:dyDescent="0.3">
      <c r="B4371" s="422" t="s">
        <v>1378</v>
      </c>
      <c r="C4371" s="289"/>
      <c r="D4371" s="290" t="s">
        <v>2</v>
      </c>
      <c r="E4371" s="291">
        <v>1</v>
      </c>
      <c r="F4371" s="292">
        <v>23</v>
      </c>
      <c r="G4371" s="26">
        <v>23</v>
      </c>
      <c r="H4371" s="419">
        <v>0.72477925744789473</v>
      </c>
      <c r="I4371" s="366" t="s">
        <v>1226</v>
      </c>
      <c r="J4371" s="339" t="s">
        <v>163</v>
      </c>
      <c r="K4371" s="420">
        <v>1</v>
      </c>
      <c r="L4371" s="480">
        <v>0.72477925744789473</v>
      </c>
    </row>
    <row r="4372" spans="2:12" x14ac:dyDescent="0.3">
      <c r="B4372" s="422" t="s">
        <v>1357</v>
      </c>
      <c r="C4372" s="289"/>
      <c r="D4372" s="290" t="s">
        <v>78</v>
      </c>
      <c r="E4372" s="291">
        <v>0.02</v>
      </c>
      <c r="F4372" s="292">
        <v>3</v>
      </c>
      <c r="G4372" s="26">
        <v>0.06</v>
      </c>
      <c r="H4372" s="419">
        <v>1.8907284976901601E-3</v>
      </c>
      <c r="I4372" s="349" t="s">
        <v>1227</v>
      </c>
      <c r="J4372" s="253" t="s">
        <v>1219</v>
      </c>
      <c r="K4372" s="420">
        <v>0</v>
      </c>
      <c r="L4372" s="480">
        <v>0</v>
      </c>
    </row>
    <row r="4373" spans="2:12" x14ac:dyDescent="0.3">
      <c r="B4373" s="410"/>
      <c r="C4373" s="410"/>
      <c r="D4373" s="290"/>
      <c r="E4373" s="291"/>
      <c r="F4373" s="292"/>
      <c r="G4373" s="26">
        <v>0</v>
      </c>
      <c r="H4373" s="419">
        <v>0</v>
      </c>
      <c r="I4373" s="366"/>
      <c r="J4373" s="339"/>
      <c r="K4373" s="420"/>
      <c r="L4373" s="480">
        <v>0</v>
      </c>
    </row>
    <row r="4374" spans="2:12" x14ac:dyDescent="0.3">
      <c r="B4374" s="410"/>
      <c r="C4374" s="410"/>
      <c r="D4374" s="290"/>
      <c r="E4374" s="291"/>
      <c r="F4374" s="292"/>
      <c r="G4374" s="26">
        <v>0</v>
      </c>
      <c r="H4374" s="419">
        <v>0</v>
      </c>
      <c r="I4374" s="366"/>
      <c r="J4374" s="339"/>
      <c r="K4374" s="420"/>
      <c r="L4374" s="480">
        <v>0</v>
      </c>
    </row>
    <row r="4375" spans="2:12" x14ac:dyDescent="0.3">
      <c r="B4375" s="422"/>
      <c r="C4375" s="289"/>
      <c r="D4375" s="290"/>
      <c r="E4375" s="291"/>
      <c r="F4375" s="292"/>
      <c r="G4375" s="26">
        <v>0</v>
      </c>
      <c r="H4375" s="419">
        <v>0</v>
      </c>
      <c r="I4375" s="366" t="s">
        <v>1229</v>
      </c>
      <c r="J4375" s="339"/>
      <c r="K4375" s="420"/>
      <c r="L4375" s="480">
        <v>0</v>
      </c>
    </row>
    <row r="4376" spans="2:12" x14ac:dyDescent="0.3">
      <c r="B4376" s="422"/>
      <c r="C4376" s="289"/>
      <c r="D4376" s="290"/>
      <c r="E4376" s="291"/>
      <c r="F4376" s="292"/>
      <c r="G4376" s="26">
        <v>0</v>
      </c>
      <c r="H4376" s="419">
        <v>0</v>
      </c>
      <c r="I4376" s="366"/>
      <c r="J4376" s="339"/>
      <c r="K4376" s="420"/>
      <c r="L4376" s="480">
        <v>0</v>
      </c>
    </row>
    <row r="4377" spans="2:12" x14ac:dyDescent="0.3">
      <c r="B4377" s="422"/>
      <c r="C4377" s="289"/>
      <c r="D4377" s="290"/>
      <c r="E4377" s="291"/>
      <c r="F4377" s="292"/>
      <c r="G4377" s="26">
        <v>0</v>
      </c>
      <c r="H4377" s="419">
        <v>0</v>
      </c>
      <c r="I4377" s="366"/>
      <c r="J4377" s="339"/>
      <c r="K4377" s="420"/>
      <c r="L4377" s="480">
        <v>0</v>
      </c>
    </row>
    <row r="4378" spans="2:12" x14ac:dyDescent="0.3">
      <c r="B4378" s="422"/>
      <c r="C4378" s="289"/>
      <c r="D4378" s="290"/>
      <c r="E4378" s="291"/>
      <c r="F4378" s="292"/>
      <c r="G4378" s="26">
        <v>0</v>
      </c>
      <c r="H4378" s="419">
        <v>0</v>
      </c>
      <c r="I4378" s="366"/>
      <c r="J4378" s="339"/>
      <c r="K4378" s="420"/>
      <c r="L4378" s="480">
        <v>0</v>
      </c>
    </row>
    <row r="4379" spans="2:12" x14ac:dyDescent="0.3">
      <c r="B4379" s="422"/>
      <c r="C4379" s="289"/>
      <c r="D4379" s="290"/>
      <c r="E4379" s="291"/>
      <c r="F4379" s="292"/>
      <c r="G4379" s="26">
        <v>0</v>
      </c>
      <c r="H4379" s="419">
        <v>0</v>
      </c>
      <c r="I4379" s="366"/>
      <c r="J4379" s="339"/>
      <c r="K4379" s="420"/>
      <c r="L4379" s="480">
        <v>0</v>
      </c>
    </row>
    <row r="4380" spans="2:12" x14ac:dyDescent="0.3">
      <c r="B4380" s="422"/>
      <c r="C4380" s="289"/>
      <c r="D4380" s="290"/>
      <c r="E4380" s="291"/>
      <c r="F4380" s="292"/>
      <c r="G4380" s="26">
        <v>0</v>
      </c>
      <c r="H4380" s="419">
        <v>0</v>
      </c>
      <c r="I4380" s="366"/>
      <c r="J4380" s="339"/>
      <c r="K4380" s="420"/>
      <c r="L4380" s="480">
        <v>0</v>
      </c>
    </row>
    <row r="4381" spans="2:12" x14ac:dyDescent="0.3">
      <c r="B4381" s="422"/>
      <c r="C4381" s="289"/>
      <c r="D4381" s="290"/>
      <c r="E4381" s="291"/>
      <c r="F4381" s="292"/>
      <c r="G4381" s="26">
        <v>0</v>
      </c>
      <c r="H4381" s="419">
        <v>0</v>
      </c>
      <c r="I4381" s="366"/>
      <c r="J4381" s="339"/>
      <c r="K4381" s="420"/>
      <c r="L4381" s="480">
        <v>0</v>
      </c>
    </row>
    <row r="4382" spans="2:12" x14ac:dyDescent="0.3">
      <c r="B4382" s="422"/>
      <c r="C4382" s="289"/>
      <c r="D4382" s="290"/>
      <c r="E4382" s="291"/>
      <c r="F4382" s="292"/>
      <c r="G4382" s="26">
        <v>0</v>
      </c>
      <c r="H4382" s="419">
        <v>0</v>
      </c>
      <c r="I4382" s="366"/>
      <c r="J4382" s="339"/>
      <c r="K4382" s="420"/>
      <c r="L4382" s="480">
        <v>0</v>
      </c>
    </row>
    <row r="4383" spans="2:12" x14ac:dyDescent="0.3">
      <c r="B4383" s="422"/>
      <c r="C4383" s="289"/>
      <c r="D4383" s="290"/>
      <c r="E4383" s="291"/>
      <c r="F4383" s="292"/>
      <c r="G4383" s="26">
        <v>0</v>
      </c>
      <c r="H4383" s="419">
        <v>0</v>
      </c>
      <c r="I4383" s="366"/>
      <c r="J4383" s="339"/>
      <c r="K4383" s="420"/>
      <c r="L4383" s="480">
        <v>0</v>
      </c>
    </row>
    <row r="4384" spans="2:12" x14ac:dyDescent="0.3">
      <c r="B4384" s="422"/>
      <c r="C4384" s="289"/>
      <c r="D4384" s="290"/>
      <c r="E4384" s="291"/>
      <c r="F4384" s="292"/>
      <c r="G4384" s="26">
        <v>0</v>
      </c>
      <c r="H4384" s="419">
        <v>0</v>
      </c>
      <c r="I4384" s="366"/>
      <c r="J4384" s="339"/>
      <c r="K4384" s="420"/>
      <c r="L4384" s="480">
        <v>0</v>
      </c>
    </row>
    <row r="4385" spans="2:13" x14ac:dyDescent="0.3">
      <c r="B4385" s="422"/>
      <c r="C4385" s="289"/>
      <c r="D4385" s="290"/>
      <c r="E4385" s="291"/>
      <c r="F4385" s="292"/>
      <c r="G4385" s="26">
        <v>0</v>
      </c>
      <c r="H4385" s="419">
        <v>0</v>
      </c>
      <c r="I4385" s="366"/>
      <c r="J4385" s="339"/>
      <c r="K4385" s="420"/>
      <c r="L4385" s="480">
        <v>0</v>
      </c>
    </row>
    <row r="4386" spans="2:13" x14ac:dyDescent="0.3">
      <c r="B4386" s="448"/>
      <c r="C4386" s="447"/>
      <c r="D4386" s="290"/>
      <c r="E4386" s="291"/>
      <c r="F4386" s="292"/>
      <c r="G4386" s="26">
        <v>0</v>
      </c>
      <c r="H4386" s="419">
        <v>0</v>
      </c>
      <c r="I4386" s="366" t="s">
        <v>1230</v>
      </c>
      <c r="J4386" s="339"/>
      <c r="K4386" s="420"/>
      <c r="L4386" s="480">
        <v>0</v>
      </c>
    </row>
    <row r="4387" spans="2:13" x14ac:dyDescent="0.3">
      <c r="B4387" s="449" t="s">
        <v>62</v>
      </c>
      <c r="C4387" s="293"/>
      <c r="D4387" s="294"/>
      <c r="E4387" s="295"/>
      <c r="F4387" s="296"/>
      <c r="G4387" s="260">
        <v>23.06</v>
      </c>
      <c r="H4387" s="438" t="s">
        <v>62</v>
      </c>
      <c r="I4387" s="367" t="s">
        <v>156</v>
      </c>
      <c r="J4387" s="368"/>
      <c r="K4387" s="481" t="s">
        <v>156</v>
      </c>
      <c r="L4387" s="439">
        <v>0.72477925744789473</v>
      </c>
    </row>
    <row r="4388" spans="2:13" x14ac:dyDescent="0.3">
      <c r="B4388" s="428" t="s">
        <v>63</v>
      </c>
      <c r="C4388" s="263"/>
      <c r="D4388" s="264"/>
      <c r="E4388" s="265"/>
      <c r="F4388" s="266"/>
      <c r="G4388" s="277"/>
      <c r="H4388" s="278"/>
      <c r="I4388" s="279"/>
      <c r="J4388" s="280"/>
      <c r="K4388" s="281"/>
      <c r="L4388" s="282">
        <v>0</v>
      </c>
    </row>
    <row r="4389" spans="2:13" x14ac:dyDescent="0.3">
      <c r="B4389" s="415" t="s">
        <v>53</v>
      </c>
      <c r="C4389" s="297"/>
      <c r="D4389" s="249" t="s">
        <v>0</v>
      </c>
      <c r="E4389" s="250" t="s">
        <v>1</v>
      </c>
      <c r="F4389" s="272" t="s">
        <v>61</v>
      </c>
      <c r="G4389" s="285" t="s">
        <v>56</v>
      </c>
      <c r="H4389" s="441" t="s">
        <v>158</v>
      </c>
      <c r="I4389" s="485" t="s">
        <v>159</v>
      </c>
      <c r="J4389" s="485" t="s">
        <v>160</v>
      </c>
      <c r="K4389" s="486" t="s">
        <v>161</v>
      </c>
      <c r="L4389" s="444" t="s">
        <v>162</v>
      </c>
    </row>
    <row r="4390" spans="2:13" x14ac:dyDescent="0.3">
      <c r="B4390" s="422">
        <v>0</v>
      </c>
      <c r="C4390" s="289"/>
      <c r="D4390" s="254">
        <v>0</v>
      </c>
      <c r="E4390" s="255"/>
      <c r="F4390" s="292"/>
      <c r="G4390" s="288">
        <v>0</v>
      </c>
      <c r="H4390" s="450">
        <v>0</v>
      </c>
      <c r="I4390" s="371" t="s">
        <v>1232</v>
      </c>
      <c r="J4390" s="451">
        <v>0</v>
      </c>
      <c r="K4390" s="452">
        <v>0</v>
      </c>
      <c r="L4390" s="453">
        <v>0</v>
      </c>
    </row>
    <row r="4391" spans="2:13" x14ac:dyDescent="0.3">
      <c r="B4391" s="422">
        <v>0</v>
      </c>
      <c r="C4391" s="289"/>
      <c r="D4391" s="254">
        <v>0</v>
      </c>
      <c r="E4391" s="255"/>
      <c r="F4391" s="292"/>
      <c r="G4391" s="257">
        <v>0</v>
      </c>
      <c r="H4391" s="437">
        <v>0</v>
      </c>
      <c r="I4391" s="366" t="s">
        <v>1226</v>
      </c>
      <c r="J4391" s="339">
        <v>0</v>
      </c>
      <c r="K4391" s="420">
        <v>0</v>
      </c>
      <c r="L4391" s="454">
        <v>0</v>
      </c>
    </row>
    <row r="4392" spans="2:13" x14ac:dyDescent="0.3">
      <c r="B4392" s="422">
        <v>0</v>
      </c>
      <c r="C4392" s="289"/>
      <c r="D4392" s="254">
        <v>0</v>
      </c>
      <c r="E4392" s="255"/>
      <c r="F4392" s="292"/>
      <c r="G4392" s="257">
        <v>0</v>
      </c>
      <c r="H4392" s="437">
        <v>0</v>
      </c>
      <c r="I4392" s="366" t="s">
        <v>1229</v>
      </c>
      <c r="J4392" s="339">
        <v>0</v>
      </c>
      <c r="K4392" s="420">
        <v>0</v>
      </c>
      <c r="L4392" s="454">
        <v>0</v>
      </c>
    </row>
    <row r="4393" spans="2:13" ht="37.200000000000003" customHeight="1" thickBot="1" x14ac:dyDescent="0.35">
      <c r="B4393" s="455" t="s">
        <v>64</v>
      </c>
      <c r="C4393" s="298"/>
      <c r="D4393" s="299"/>
      <c r="E4393" s="300"/>
      <c r="F4393" s="301"/>
      <c r="G4393" s="288">
        <v>0</v>
      </c>
      <c r="H4393" s="438" t="s">
        <v>64</v>
      </c>
      <c r="I4393" s="367" t="s">
        <v>156</v>
      </c>
      <c r="J4393" s="368"/>
      <c r="K4393" s="481" t="s">
        <v>156</v>
      </c>
      <c r="L4393" s="439">
        <v>0</v>
      </c>
    </row>
    <row r="4394" spans="2:13" x14ac:dyDescent="0.3">
      <c r="B4394" s="235"/>
      <c r="C4394" s="302"/>
      <c r="D4394" s="303" t="s">
        <v>65</v>
      </c>
      <c r="E4394" s="304"/>
      <c r="F4394" s="305"/>
      <c r="G4394" s="306">
        <v>31.733799999999999</v>
      </c>
      <c r="H4394" s="307"/>
      <c r="I4394" s="374"/>
      <c r="J4394" s="375"/>
      <c r="K4394" s="374"/>
      <c r="L4394" s="310"/>
    </row>
    <row r="4395" spans="2:13" x14ac:dyDescent="0.3">
      <c r="B4395" s="232"/>
      <c r="C4395" s="302"/>
      <c r="D4395" s="311" t="s">
        <v>7</v>
      </c>
      <c r="E4395" s="312"/>
      <c r="F4395" s="313">
        <v>0.1</v>
      </c>
      <c r="G4395" s="73">
        <v>3.173</v>
      </c>
      <c r="H4395" s="314"/>
      <c r="I4395" s="376"/>
      <c r="J4395" s="377"/>
      <c r="K4395" s="487"/>
      <c r="L4395" s="317"/>
    </row>
    <row r="4396" spans="2:13" x14ac:dyDescent="0.3">
      <c r="B4396" s="232"/>
      <c r="C4396" s="302"/>
      <c r="D4396" s="311" t="s">
        <v>8</v>
      </c>
      <c r="E4396" s="312"/>
      <c r="F4396" s="313">
        <v>0.1</v>
      </c>
      <c r="G4396" s="73">
        <v>3.173</v>
      </c>
      <c r="H4396" s="314"/>
      <c r="I4396" s="376"/>
      <c r="J4396" s="377"/>
      <c r="K4396" s="487"/>
      <c r="L4396" s="317"/>
    </row>
    <row r="4397" spans="2:13" ht="29.25" customHeight="1" x14ac:dyDescent="0.3">
      <c r="B4397" s="488"/>
      <c r="C4397" s="302"/>
      <c r="D4397" s="318" t="s">
        <v>67</v>
      </c>
      <c r="E4397" s="319"/>
      <c r="F4397" s="305"/>
      <c r="G4397" s="76">
        <v>38.08</v>
      </c>
      <c r="H4397" s="314"/>
      <c r="I4397" s="376"/>
      <c r="J4397" s="377"/>
      <c r="K4397" s="487"/>
      <c r="L4397" s="317"/>
    </row>
    <row r="4398" spans="2:13" ht="15" thickBot="1" x14ac:dyDescent="0.35">
      <c r="B4398" s="232" t="s">
        <v>66</v>
      </c>
      <c r="C4398" s="302"/>
      <c r="D4398" s="320" t="s">
        <v>68</v>
      </c>
      <c r="E4398" s="321"/>
      <c r="F4398" s="322"/>
      <c r="G4398" s="78">
        <v>38.08</v>
      </c>
      <c r="H4398" s="323">
        <v>1</v>
      </c>
      <c r="I4398" s="378"/>
      <c r="J4398" s="379"/>
      <c r="K4398" s="489"/>
      <c r="L4398" s="326">
        <v>0.99030056280684964</v>
      </c>
    </row>
    <row r="4399" spans="2:13" x14ac:dyDescent="0.3">
      <c r="B4399" s="232"/>
      <c r="C4399" s="302"/>
      <c r="D4399" s="335"/>
      <c r="E4399" s="327"/>
      <c r="F4399" s="241"/>
      <c r="G4399" s="327"/>
      <c r="H4399" s="336"/>
      <c r="I4399" s="337"/>
      <c r="J4399" s="338"/>
      <c r="K4399" s="461"/>
      <c r="L4399" s="336"/>
      <c r="M4399" s="409" t="s">
        <v>1244</v>
      </c>
    </row>
    <row r="4400" spans="2:13" x14ac:dyDescent="0.3">
      <c r="B4400" s="232"/>
      <c r="C4400" s="302"/>
      <c r="D4400" s="335"/>
      <c r="E4400" s="327"/>
      <c r="F4400" s="241"/>
      <c r="G4400" s="327"/>
      <c r="H4400" s="336"/>
      <c r="I4400" s="337"/>
      <c r="J4400" s="338"/>
      <c r="K4400" s="461"/>
      <c r="L4400" s="336"/>
    </row>
    <row r="4401" spans="2:14" x14ac:dyDescent="0.3">
      <c r="B4401" s="232"/>
      <c r="C4401" s="302"/>
      <c r="D4401" s="219"/>
      <c r="E4401" s="327"/>
      <c r="F4401" s="241"/>
      <c r="G4401" s="327"/>
      <c r="H4401" s="230"/>
      <c r="I4401" s="230"/>
      <c r="J4401" s="231"/>
      <c r="K4401" s="230"/>
      <c r="L4401" s="230"/>
    </row>
    <row r="4402" spans="2:14" x14ac:dyDescent="0.3">
      <c r="B4402" s="232"/>
      <c r="C4402" s="232"/>
      <c r="D4402" s="219"/>
      <c r="E4402" s="327"/>
      <c r="F4402" s="241"/>
      <c r="G4402" s="327"/>
      <c r="H4402" s="230"/>
      <c r="I4402" s="230"/>
      <c r="J4402" s="231"/>
      <c r="K4402" s="230"/>
      <c r="L4402" s="230"/>
    </row>
    <row r="4403" spans="2:14" x14ac:dyDescent="0.3">
      <c r="J4403" s="226"/>
    </row>
    <row r="4404" spans="2:14" x14ac:dyDescent="0.3">
      <c r="J4404" s="226"/>
    </row>
    <row r="4405" spans="2:14" x14ac:dyDescent="0.3">
      <c r="J4405" s="226"/>
    </row>
    <row r="4406" spans="2:14" x14ac:dyDescent="0.3">
      <c r="J4406" s="226"/>
    </row>
    <row r="4407" spans="2:14" x14ac:dyDescent="0.3">
      <c r="J4407" s="226"/>
    </row>
    <row r="4408" spans="2:14" ht="37.200000000000003" customHeight="1" x14ac:dyDescent="0.3">
      <c r="B4408" s="710" t="s">
        <v>1809</v>
      </c>
      <c r="C4408" s="710"/>
      <c r="D4408" s="710"/>
      <c r="E4408" s="710"/>
      <c r="F4408" s="710"/>
      <c r="G4408" s="710"/>
      <c r="H4408" s="710"/>
      <c r="I4408" s="710"/>
      <c r="J4408" s="710"/>
      <c r="K4408" s="710"/>
      <c r="L4408" s="710"/>
    </row>
    <row r="4409" spans="2:14" ht="14.25" customHeight="1" x14ac:dyDescent="0.3">
      <c r="B4409" s="227"/>
      <c r="C4409" s="227"/>
      <c r="D4409" s="228"/>
      <c r="E4409" s="229"/>
      <c r="F4409" s="229"/>
      <c r="G4409" s="229"/>
      <c r="H4409" s="230"/>
      <c r="I4409" s="230"/>
      <c r="J4409" s="231"/>
      <c r="K4409" s="230"/>
      <c r="L4409" s="230"/>
    </row>
    <row r="4410" spans="2:14" ht="14.25" customHeight="1" x14ac:dyDescent="0.3">
      <c r="B4410" s="410" t="s">
        <v>1222</v>
      </c>
      <c r="C4410" s="232" t="s">
        <v>1223</v>
      </c>
      <c r="D4410" s="232"/>
      <c r="E4410" s="232"/>
      <c r="F4410" s="233"/>
      <c r="G4410" s="234"/>
      <c r="H4410" s="230"/>
      <c r="J4410" s="231"/>
      <c r="K4410" s="230"/>
      <c r="L4410" s="230"/>
    </row>
    <row r="4411" spans="2:14" x14ac:dyDescent="0.3">
      <c r="B4411" s="232" t="s">
        <v>1224</v>
      </c>
      <c r="C4411" s="235" t="s">
        <v>157</v>
      </c>
      <c r="D4411" s="411"/>
      <c r="E4411" s="412"/>
      <c r="F4411" s="233"/>
      <c r="G4411" s="234"/>
      <c r="H4411" s="230"/>
      <c r="I4411" s="230"/>
      <c r="J4411" s="231"/>
      <c r="K4411" s="230"/>
      <c r="L4411" s="230"/>
      <c r="N4411" s="409">
        <v>126.4816</v>
      </c>
    </row>
    <row r="4412" spans="2:14" x14ac:dyDescent="0.3">
      <c r="B4412" s="232"/>
      <c r="C4412" s="236"/>
      <c r="D4412" s="237"/>
      <c r="E4412" s="238"/>
      <c r="F4412" s="239"/>
      <c r="G4412" s="240"/>
      <c r="H4412" s="230"/>
      <c r="I4412" s="230"/>
      <c r="J4412" s="231"/>
      <c r="K4412" s="230"/>
      <c r="L4412" s="230"/>
    </row>
    <row r="4413" spans="2:14" ht="32.25" customHeight="1" x14ac:dyDescent="0.3">
      <c r="B4413" s="413" t="s">
        <v>48</v>
      </c>
      <c r="D4413" s="237"/>
      <c r="E4413" s="238"/>
      <c r="F4413" s="238"/>
      <c r="G4413" s="238"/>
      <c r="H4413" s="230"/>
      <c r="I4413" s="230"/>
      <c r="J4413" s="231"/>
      <c r="K4413" s="230"/>
      <c r="L4413" s="230"/>
    </row>
    <row r="4414" spans="2:14" ht="25.5" customHeight="1" x14ac:dyDescent="0.3">
      <c r="B4414" s="235" t="s">
        <v>49</v>
      </c>
      <c r="C4414" s="232" t="s">
        <v>1193</v>
      </c>
      <c r="D4414" s="232"/>
      <c r="E4414" s="232"/>
      <c r="F4414" s="241" t="s">
        <v>50</v>
      </c>
      <c r="G4414" s="242" t="s">
        <v>3</v>
      </c>
      <c r="H4414" s="230"/>
      <c r="I4414" s="230"/>
      <c r="J4414" s="231"/>
      <c r="K4414" s="230"/>
      <c r="L4414" s="230"/>
    </row>
    <row r="4415" spans="2:14" ht="15" thickBot="1" x14ac:dyDescent="0.35">
      <c r="B4415" s="235" t="s">
        <v>51</v>
      </c>
      <c r="C4415" s="235" t="s">
        <v>1194</v>
      </c>
      <c r="D4415" s="235"/>
      <c r="E4415" s="235"/>
      <c r="F4415" s="235"/>
      <c r="G4415" s="235"/>
      <c r="H4415" s="235"/>
      <c r="I4415" s="235"/>
      <c r="J4415" s="235"/>
      <c r="K4415" s="230"/>
      <c r="L4415" s="230"/>
    </row>
    <row r="4416" spans="2:14" ht="14.4" customHeight="1" thickTop="1" x14ac:dyDescent="0.3">
      <c r="B4416" s="414" t="s">
        <v>52</v>
      </c>
      <c r="C4416" s="243"/>
      <c r="D4416" s="244"/>
      <c r="E4416" s="245"/>
      <c r="F4416" s="246"/>
      <c r="G4416" s="247"/>
      <c r="H4416" s="402" t="s">
        <v>164</v>
      </c>
      <c r="I4416" s="403"/>
      <c r="J4416" s="403"/>
      <c r="K4416" s="403"/>
      <c r="L4416" s="404"/>
    </row>
    <row r="4417" spans="2:13" x14ac:dyDescent="0.3">
      <c r="B4417" s="415" t="s">
        <v>53</v>
      </c>
      <c r="C4417" s="248" t="s">
        <v>1</v>
      </c>
      <c r="D4417" s="249" t="s">
        <v>54</v>
      </c>
      <c r="E4417" s="250" t="s">
        <v>23</v>
      </c>
      <c r="F4417" s="250" t="s">
        <v>55</v>
      </c>
      <c r="G4417" s="251" t="s">
        <v>56</v>
      </c>
      <c r="H4417" s="416" t="s">
        <v>158</v>
      </c>
      <c r="I4417" s="417" t="s">
        <v>159</v>
      </c>
      <c r="J4417" s="417" t="s">
        <v>160</v>
      </c>
      <c r="K4417" s="417" t="s">
        <v>161</v>
      </c>
      <c r="L4417" s="418" t="s">
        <v>162</v>
      </c>
    </row>
    <row r="4418" spans="2:13" x14ac:dyDescent="0.3">
      <c r="B4418" s="252"/>
      <c r="C4418" s="253"/>
      <c r="D4418" s="254"/>
      <c r="E4418" s="255">
        <v>0</v>
      </c>
      <c r="F4418" s="256"/>
      <c r="G4418" s="26">
        <v>0</v>
      </c>
      <c r="H4418" s="419">
        <v>0</v>
      </c>
      <c r="I4418" s="258" t="s">
        <v>1226</v>
      </c>
      <c r="J4418" s="339"/>
      <c r="K4418" s="420"/>
      <c r="L4418" s="421">
        <v>0</v>
      </c>
    </row>
    <row r="4419" spans="2:13" ht="14.4" customHeight="1" x14ac:dyDescent="0.3">
      <c r="B4419" s="422">
        <v>0</v>
      </c>
      <c r="C4419" s="253"/>
      <c r="D4419" s="254">
        <v>0</v>
      </c>
      <c r="E4419" s="255">
        <v>0</v>
      </c>
      <c r="F4419" s="256"/>
      <c r="G4419" s="26">
        <v>0</v>
      </c>
      <c r="H4419" s="419">
        <v>0</v>
      </c>
      <c r="I4419" s="258" t="s">
        <v>1227</v>
      </c>
      <c r="J4419" s="339">
        <v>0</v>
      </c>
      <c r="K4419" s="420">
        <v>0</v>
      </c>
      <c r="L4419" s="421">
        <v>0</v>
      </c>
    </row>
    <row r="4420" spans="2:13" ht="14.4" customHeight="1" x14ac:dyDescent="0.3">
      <c r="B4420" s="422">
        <v>0</v>
      </c>
      <c r="C4420" s="253"/>
      <c r="D4420" s="254">
        <v>0</v>
      </c>
      <c r="E4420" s="255">
        <v>0</v>
      </c>
      <c r="F4420" s="256"/>
      <c r="G4420" s="26">
        <v>0</v>
      </c>
      <c r="H4420" s="419">
        <v>0</v>
      </c>
      <c r="I4420" s="258" t="s">
        <v>1228</v>
      </c>
      <c r="J4420" s="339">
        <v>0</v>
      </c>
      <c r="K4420" s="420">
        <v>0</v>
      </c>
      <c r="L4420" s="421">
        <v>0</v>
      </c>
    </row>
    <row r="4421" spans="2:13" x14ac:dyDescent="0.3">
      <c r="B4421" s="422">
        <v>0</v>
      </c>
      <c r="C4421" s="253"/>
      <c r="D4421" s="254">
        <v>0</v>
      </c>
      <c r="E4421" s="255">
        <v>0</v>
      </c>
      <c r="F4421" s="256"/>
      <c r="G4421" s="26">
        <v>0</v>
      </c>
      <c r="H4421" s="419">
        <v>0</v>
      </c>
      <c r="I4421" s="258" t="s">
        <v>1229</v>
      </c>
      <c r="J4421" s="339">
        <v>0</v>
      </c>
      <c r="K4421" s="420">
        <v>0</v>
      </c>
      <c r="L4421" s="421">
        <v>0</v>
      </c>
    </row>
    <row r="4422" spans="2:13" x14ac:dyDescent="0.3">
      <c r="B4422" s="422">
        <v>0</v>
      </c>
      <c r="C4422" s="253"/>
      <c r="D4422" s="254">
        <v>0</v>
      </c>
      <c r="E4422" s="255">
        <v>0</v>
      </c>
      <c r="F4422" s="256"/>
      <c r="G4422" s="26">
        <v>0</v>
      </c>
      <c r="H4422" s="419">
        <v>0</v>
      </c>
      <c r="I4422" s="258" t="s">
        <v>1230</v>
      </c>
      <c r="J4422" s="339">
        <v>0</v>
      </c>
      <c r="K4422" s="420">
        <v>0</v>
      </c>
      <c r="L4422" s="421">
        <v>0</v>
      </c>
    </row>
    <row r="4423" spans="2:13" x14ac:dyDescent="0.3">
      <c r="B4423" s="422" t="s">
        <v>73</v>
      </c>
      <c r="C4423" s="253"/>
      <c r="D4423" s="254">
        <v>0</v>
      </c>
      <c r="E4423" s="255">
        <v>0</v>
      </c>
      <c r="F4423" s="256"/>
      <c r="G4423" s="26">
        <v>3.2000000000000001E-2</v>
      </c>
      <c r="H4423" s="419">
        <v>1.4492786441998287E-2</v>
      </c>
      <c r="I4423" s="258" t="s">
        <v>1231</v>
      </c>
      <c r="J4423" s="61" t="s">
        <v>165</v>
      </c>
      <c r="K4423" s="100">
        <v>0.4</v>
      </c>
      <c r="L4423" s="101">
        <v>5.7971145767993157E-3</v>
      </c>
      <c r="M4423" s="62">
        <v>18</v>
      </c>
    </row>
    <row r="4424" spans="2:13" x14ac:dyDescent="0.3">
      <c r="B4424" s="422" t="s">
        <v>57</v>
      </c>
      <c r="C4424" s="253"/>
      <c r="D4424" s="259"/>
      <c r="E4424" s="255"/>
      <c r="F4424" s="256"/>
      <c r="G4424" s="260">
        <v>3.2000000000000001E-2</v>
      </c>
      <c r="H4424" s="425" t="s">
        <v>57</v>
      </c>
      <c r="I4424" s="261" t="s">
        <v>156</v>
      </c>
      <c r="J4424" s="262"/>
      <c r="K4424" s="426" t="s">
        <v>156</v>
      </c>
      <c r="L4424" s="427">
        <v>5.7971145767993157E-3</v>
      </c>
    </row>
    <row r="4425" spans="2:13" x14ac:dyDescent="0.3">
      <c r="B4425" s="428" t="s">
        <v>22</v>
      </c>
      <c r="C4425" s="263"/>
      <c r="D4425" s="264"/>
      <c r="E4425" s="265"/>
      <c r="F4425" s="266"/>
      <c r="G4425" s="267"/>
      <c r="H4425" s="429"/>
      <c r="I4425" s="268"/>
      <c r="J4425" s="269"/>
      <c r="K4425" s="430"/>
      <c r="L4425" s="270"/>
    </row>
    <row r="4426" spans="2:13" x14ac:dyDescent="0.3">
      <c r="B4426" s="431" t="s">
        <v>58</v>
      </c>
      <c r="C4426" s="271" t="s">
        <v>1</v>
      </c>
      <c r="D4426" s="329" t="s">
        <v>59</v>
      </c>
      <c r="E4426" s="272" t="s">
        <v>23</v>
      </c>
      <c r="F4426" s="272" t="s">
        <v>55</v>
      </c>
      <c r="G4426" s="273" t="s">
        <v>56</v>
      </c>
      <c r="H4426" s="416" t="s">
        <v>158</v>
      </c>
      <c r="I4426" s="417" t="s">
        <v>159</v>
      </c>
      <c r="J4426" s="417" t="s">
        <v>160</v>
      </c>
      <c r="K4426" s="432" t="s">
        <v>161</v>
      </c>
      <c r="L4426" s="418" t="s">
        <v>162</v>
      </c>
    </row>
    <row r="4427" spans="2:13" x14ac:dyDescent="0.3">
      <c r="B4427" s="8" t="s">
        <v>24</v>
      </c>
      <c r="C4427" s="25">
        <v>1</v>
      </c>
      <c r="D4427" s="3">
        <v>4.05</v>
      </c>
      <c r="E4427" s="26">
        <v>4.05</v>
      </c>
      <c r="F4427" s="26">
        <v>7.4999999999999997E-2</v>
      </c>
      <c r="G4427" s="26">
        <v>0.30374999999999996</v>
      </c>
      <c r="H4427" s="433">
        <v>0.13756824630490561</v>
      </c>
      <c r="I4427" s="97"/>
      <c r="J4427" s="434" t="s">
        <v>163</v>
      </c>
      <c r="K4427" s="435">
        <v>1</v>
      </c>
      <c r="L4427" s="484">
        <v>0.13756824630490561</v>
      </c>
      <c r="M4427" s="62">
        <v>101</v>
      </c>
    </row>
    <row r="4428" spans="2:13" x14ac:dyDescent="0.3">
      <c r="B4428" s="8" t="s">
        <v>150</v>
      </c>
      <c r="C4428" s="25">
        <v>1</v>
      </c>
      <c r="D4428" s="3">
        <v>4.0999999999999996</v>
      </c>
      <c r="E4428" s="26">
        <v>4.0999999999999996</v>
      </c>
      <c r="F4428" s="26">
        <v>7.4999999999999997E-2</v>
      </c>
      <c r="G4428" s="26">
        <v>0.30749999999999994</v>
      </c>
      <c r="H4428" s="419">
        <v>0.13926661971607726</v>
      </c>
      <c r="I4428" s="99"/>
      <c r="J4428" s="423" t="s">
        <v>163</v>
      </c>
      <c r="K4428" s="424">
        <v>1</v>
      </c>
      <c r="L4428" s="480">
        <v>0.13926661971607726</v>
      </c>
      <c r="M4428" s="62">
        <v>100</v>
      </c>
    </row>
    <row r="4429" spans="2:13" x14ac:dyDescent="0.3">
      <c r="B4429" s="8" t="s">
        <v>69</v>
      </c>
      <c r="C4429" s="25">
        <v>0.1</v>
      </c>
      <c r="D4429" s="3">
        <v>4.55</v>
      </c>
      <c r="E4429" s="26">
        <v>0.45500000000000002</v>
      </c>
      <c r="F4429" s="27">
        <v>7.4999999999999997E-2</v>
      </c>
      <c r="G4429" s="26">
        <v>3.4125000000000003E-2</v>
      </c>
      <c r="H4429" s="419">
        <v>1.5455198041662236E-2</v>
      </c>
      <c r="I4429" s="99"/>
      <c r="J4429" s="423" t="s">
        <v>163</v>
      </c>
      <c r="K4429" s="424">
        <v>1</v>
      </c>
      <c r="L4429" s="480">
        <v>1.5455198041662236E-2</v>
      </c>
      <c r="M4429" s="62">
        <v>113</v>
      </c>
    </row>
    <row r="4430" spans="2:13" x14ac:dyDescent="0.3">
      <c r="B4430" s="495"/>
      <c r="C4430" s="253"/>
      <c r="D4430" s="254"/>
      <c r="E4430" s="255"/>
      <c r="F4430" s="255"/>
      <c r="G4430" s="257"/>
      <c r="H4430" s="437">
        <v>0</v>
      </c>
      <c r="I4430" s="366" t="s">
        <v>1228</v>
      </c>
      <c r="J4430" s="339"/>
      <c r="K4430" s="420"/>
      <c r="L4430" s="480">
        <v>0</v>
      </c>
    </row>
    <row r="4431" spans="2:13" x14ac:dyDescent="0.3">
      <c r="B4431" s="422"/>
      <c r="C4431" s="253"/>
      <c r="D4431" s="254"/>
      <c r="E4431" s="255"/>
      <c r="F4431" s="255"/>
      <c r="G4431" s="257"/>
      <c r="H4431" s="437">
        <v>0</v>
      </c>
      <c r="I4431" s="366" t="s">
        <v>1229</v>
      </c>
      <c r="J4431" s="339">
        <v>0</v>
      </c>
      <c r="K4431" s="420">
        <v>0</v>
      </c>
      <c r="L4431" s="480">
        <v>0</v>
      </c>
    </row>
    <row r="4432" spans="2:13" x14ac:dyDescent="0.3">
      <c r="B4432" s="422">
        <v>0</v>
      </c>
      <c r="C4432" s="253"/>
      <c r="D4432" s="254">
        <v>0</v>
      </c>
      <c r="E4432" s="255">
        <v>0</v>
      </c>
      <c r="F4432" s="255"/>
      <c r="G4432" s="257">
        <v>0</v>
      </c>
      <c r="H4432" s="437">
        <v>0</v>
      </c>
      <c r="I4432" s="366" t="s">
        <v>1230</v>
      </c>
      <c r="J4432" s="339">
        <v>0</v>
      </c>
      <c r="K4432" s="420">
        <v>0</v>
      </c>
      <c r="L4432" s="480">
        <v>0</v>
      </c>
    </row>
    <row r="4433" spans="2:13" x14ac:dyDescent="0.3">
      <c r="B4433" s="422">
        <v>0</v>
      </c>
      <c r="C4433" s="253"/>
      <c r="D4433" s="254">
        <v>0</v>
      </c>
      <c r="E4433" s="255">
        <v>0</v>
      </c>
      <c r="F4433" s="256"/>
      <c r="G4433" s="257">
        <v>0</v>
      </c>
      <c r="H4433" s="437">
        <v>0</v>
      </c>
      <c r="I4433" s="366" t="s">
        <v>1231</v>
      </c>
      <c r="J4433" s="339">
        <v>0</v>
      </c>
      <c r="K4433" s="420">
        <v>0</v>
      </c>
      <c r="L4433" s="480">
        <v>0</v>
      </c>
    </row>
    <row r="4434" spans="2:13" x14ac:dyDescent="0.3">
      <c r="B4434" s="422">
        <v>0</v>
      </c>
      <c r="C4434" s="253"/>
      <c r="D4434" s="254">
        <v>0</v>
      </c>
      <c r="E4434" s="255">
        <v>0</v>
      </c>
      <c r="F4434" s="256"/>
      <c r="G4434" s="257">
        <v>0</v>
      </c>
      <c r="H4434" s="437">
        <v>0</v>
      </c>
      <c r="I4434" s="366" t="s">
        <v>1237</v>
      </c>
      <c r="J4434" s="339">
        <v>0</v>
      </c>
      <c r="K4434" s="420">
        <v>0</v>
      </c>
      <c r="L4434" s="480">
        <v>0</v>
      </c>
    </row>
    <row r="4435" spans="2:13" x14ac:dyDescent="0.3">
      <c r="B4435" s="422">
        <v>0</v>
      </c>
      <c r="C4435" s="253"/>
      <c r="D4435" s="254">
        <v>0</v>
      </c>
      <c r="E4435" s="255">
        <v>0</v>
      </c>
      <c r="F4435" s="256"/>
      <c r="G4435" s="257">
        <v>0</v>
      </c>
      <c r="H4435" s="437">
        <v>0</v>
      </c>
      <c r="I4435" s="366" t="s">
        <v>1238</v>
      </c>
      <c r="J4435" s="339">
        <v>0</v>
      </c>
      <c r="K4435" s="420">
        <v>0</v>
      </c>
      <c r="L4435" s="480">
        <v>0</v>
      </c>
    </row>
    <row r="4436" spans="2:13" x14ac:dyDescent="0.3">
      <c r="B4436" s="422" t="s">
        <v>60</v>
      </c>
      <c r="C4436" s="253"/>
      <c r="D4436" s="259"/>
      <c r="E4436" s="255"/>
      <c r="F4436" s="256"/>
      <c r="G4436" s="260">
        <v>0.64537499999999981</v>
      </c>
      <c r="H4436" s="438" t="s">
        <v>60</v>
      </c>
      <c r="I4436" s="261" t="s">
        <v>156</v>
      </c>
      <c r="J4436" s="262"/>
      <c r="K4436" s="426" t="s">
        <v>156</v>
      </c>
      <c r="L4436" s="439">
        <v>0.29229006406264507</v>
      </c>
    </row>
    <row r="4437" spans="2:13" x14ac:dyDescent="0.3">
      <c r="B4437" s="428" t="s">
        <v>38</v>
      </c>
      <c r="C4437" s="263"/>
      <c r="D4437" s="264"/>
      <c r="E4437" s="276"/>
      <c r="F4437" s="266"/>
      <c r="G4437" s="277"/>
      <c r="H4437" s="278"/>
      <c r="I4437" s="279"/>
      <c r="J4437" s="280"/>
      <c r="K4437" s="281"/>
      <c r="L4437" s="282"/>
    </row>
    <row r="4438" spans="2:13" x14ac:dyDescent="0.3">
      <c r="B4438" s="415" t="s">
        <v>53</v>
      </c>
      <c r="C4438" s="328"/>
      <c r="D4438" s="329" t="s">
        <v>0</v>
      </c>
      <c r="E4438" s="272" t="s">
        <v>1</v>
      </c>
      <c r="F4438" s="272" t="s">
        <v>61</v>
      </c>
      <c r="G4438" s="251" t="s">
        <v>56</v>
      </c>
      <c r="H4438" s="441" t="s">
        <v>158</v>
      </c>
      <c r="I4438" s="417" t="s">
        <v>159</v>
      </c>
      <c r="J4438" s="442" t="s">
        <v>160</v>
      </c>
      <c r="K4438" s="443" t="s">
        <v>161</v>
      </c>
      <c r="L4438" s="444" t="s">
        <v>162</v>
      </c>
    </row>
    <row r="4439" spans="2:13" x14ac:dyDescent="0.3">
      <c r="B4439" s="460" t="s">
        <v>1194</v>
      </c>
      <c r="C4439" s="263"/>
      <c r="D4439" s="384" t="s">
        <v>1379</v>
      </c>
      <c r="E4439" s="340">
        <v>0.05</v>
      </c>
      <c r="F4439" s="256">
        <v>25</v>
      </c>
      <c r="G4439" s="26">
        <v>1.25</v>
      </c>
      <c r="H4439" s="419">
        <v>0.56612447039055813</v>
      </c>
      <c r="I4439" s="385" t="s">
        <v>1232</v>
      </c>
      <c r="J4439" s="330" t="s">
        <v>163</v>
      </c>
      <c r="K4439" s="452">
        <v>1</v>
      </c>
      <c r="L4439" s="480">
        <v>0.56612447039055813</v>
      </c>
    </row>
    <row r="4440" spans="2:13" x14ac:dyDescent="0.3">
      <c r="B4440" s="410" t="s">
        <v>140</v>
      </c>
      <c r="C4440" s="410"/>
      <c r="D4440" s="386" t="s">
        <v>1379</v>
      </c>
      <c r="E4440" s="255">
        <v>1.7999999999999999E-2</v>
      </c>
      <c r="F4440" s="256">
        <v>15.59</v>
      </c>
      <c r="G4440" s="26">
        <v>0.28061999999999998</v>
      </c>
      <c r="H4440" s="419">
        <v>0.12709267910479871</v>
      </c>
      <c r="I4440" s="342" t="s">
        <v>1232</v>
      </c>
      <c r="J4440" s="333" t="s">
        <v>163</v>
      </c>
      <c r="K4440" s="420">
        <v>1</v>
      </c>
      <c r="L4440" s="480">
        <v>0.12709267910479871</v>
      </c>
    </row>
    <row r="4441" spans="2:13" x14ac:dyDescent="0.3">
      <c r="B4441" s="410"/>
      <c r="C4441" s="447"/>
      <c r="D4441" s="334"/>
      <c r="E4441" s="255"/>
      <c r="F4441" s="292"/>
      <c r="G4441" s="26">
        <v>0</v>
      </c>
      <c r="H4441" s="419">
        <v>0</v>
      </c>
      <c r="I4441" s="258" t="s">
        <v>1228</v>
      </c>
      <c r="J4441" s="339"/>
      <c r="K4441" s="420"/>
      <c r="L4441" s="480">
        <v>0</v>
      </c>
    </row>
    <row r="4442" spans="2:13" x14ac:dyDescent="0.3">
      <c r="B4442" s="458"/>
      <c r="C4442" s="333"/>
      <c r="D4442" s="334"/>
      <c r="E4442" s="291"/>
      <c r="F4442" s="292"/>
      <c r="G4442" s="26">
        <v>0</v>
      </c>
      <c r="H4442" s="419">
        <v>0</v>
      </c>
      <c r="I4442" s="258" t="s">
        <v>1229</v>
      </c>
      <c r="J4442" s="339"/>
      <c r="K4442" s="420"/>
      <c r="L4442" s="480">
        <v>0</v>
      </c>
    </row>
    <row r="4443" spans="2:13" x14ac:dyDescent="0.3">
      <c r="B4443" s="410"/>
      <c r="C4443" s="447"/>
      <c r="D4443" s="334"/>
      <c r="E4443" s="291"/>
      <c r="F4443" s="292"/>
      <c r="G4443" s="26">
        <v>0</v>
      </c>
      <c r="H4443" s="419">
        <v>0</v>
      </c>
      <c r="I4443" s="258" t="s">
        <v>1230</v>
      </c>
      <c r="J4443" s="339"/>
      <c r="K4443" s="420"/>
      <c r="L4443" s="480">
        <v>0</v>
      </c>
    </row>
    <row r="4444" spans="2:13" x14ac:dyDescent="0.3">
      <c r="B4444" s="448"/>
      <c r="C4444" s="447"/>
      <c r="D4444" s="334"/>
      <c r="E4444" s="291"/>
      <c r="F4444" s="292"/>
      <c r="G4444" s="26">
        <v>0</v>
      </c>
      <c r="H4444" s="419">
        <v>0</v>
      </c>
      <c r="I4444" s="258" t="s">
        <v>1231</v>
      </c>
      <c r="J4444" s="339"/>
      <c r="K4444" s="420"/>
      <c r="L4444" s="480">
        <v>0</v>
      </c>
    </row>
    <row r="4445" spans="2:13" x14ac:dyDescent="0.3">
      <c r="B4445" s="410"/>
      <c r="C4445" s="447"/>
      <c r="D4445" s="334"/>
      <c r="E4445" s="291"/>
      <c r="F4445" s="292"/>
      <c r="G4445" s="26">
        <v>0</v>
      </c>
      <c r="H4445" s="419">
        <v>0</v>
      </c>
      <c r="I4445" s="258"/>
      <c r="J4445" s="339"/>
      <c r="K4445" s="420"/>
      <c r="L4445" s="480">
        <v>0</v>
      </c>
    </row>
    <row r="4446" spans="2:13" ht="17.399999999999999" customHeight="1" x14ac:dyDescent="0.3">
      <c r="B4446" s="446"/>
      <c r="C4446" s="447"/>
      <c r="D4446" s="290"/>
      <c r="E4446" s="291"/>
      <c r="F4446" s="292"/>
      <c r="G4446" s="26">
        <v>0</v>
      </c>
      <c r="H4446" s="419">
        <v>0</v>
      </c>
      <c r="I4446" s="258" t="s">
        <v>1237</v>
      </c>
      <c r="J4446" s="339"/>
      <c r="K4446" s="420"/>
      <c r="L4446" s="480">
        <v>0</v>
      </c>
      <c r="M4446" s="409" t="s">
        <v>1327</v>
      </c>
    </row>
    <row r="4447" spans="2:13" x14ac:dyDescent="0.3">
      <c r="B4447" s="410"/>
      <c r="C4447" s="410"/>
      <c r="D4447" s="290"/>
      <c r="E4447" s="291"/>
      <c r="F4447" s="292"/>
      <c r="G4447" s="26">
        <v>0</v>
      </c>
      <c r="H4447" s="419">
        <v>0</v>
      </c>
      <c r="I4447" s="258"/>
      <c r="J4447" s="339"/>
      <c r="K4447" s="420"/>
      <c r="L4447" s="480">
        <v>0</v>
      </c>
    </row>
    <row r="4448" spans="2:13" x14ac:dyDescent="0.3">
      <c r="B4448" s="422"/>
      <c r="C4448" s="289"/>
      <c r="D4448" s="290"/>
      <c r="E4448" s="291"/>
      <c r="F4448" s="292"/>
      <c r="G4448" s="26">
        <v>0</v>
      </c>
      <c r="H4448" s="419">
        <v>0</v>
      </c>
      <c r="I4448" s="258" t="s">
        <v>1226</v>
      </c>
      <c r="J4448" s="339"/>
      <c r="K4448" s="420">
        <v>0</v>
      </c>
      <c r="L4448" s="480">
        <v>0</v>
      </c>
    </row>
    <row r="4449" spans="2:12" x14ac:dyDescent="0.3">
      <c r="B4449" s="422">
        <v>0</v>
      </c>
      <c r="C4449" s="289"/>
      <c r="D4449" s="254">
        <v>0</v>
      </c>
      <c r="E4449" s="291"/>
      <c r="F4449" s="292"/>
      <c r="G4449" s="26">
        <v>0</v>
      </c>
      <c r="H4449" s="419">
        <v>0</v>
      </c>
      <c r="I4449" s="258" t="s">
        <v>1227</v>
      </c>
      <c r="J4449" s="339">
        <v>0</v>
      </c>
      <c r="K4449" s="420">
        <v>0</v>
      </c>
      <c r="L4449" s="480">
        <v>0</v>
      </c>
    </row>
    <row r="4450" spans="2:12" x14ac:dyDescent="0.3">
      <c r="B4450" s="422"/>
      <c r="C4450" s="289"/>
      <c r="D4450" s="254"/>
      <c r="E4450" s="291"/>
      <c r="F4450" s="292"/>
      <c r="G4450" s="26">
        <v>0</v>
      </c>
      <c r="H4450" s="419">
        <v>0</v>
      </c>
      <c r="I4450" s="258"/>
      <c r="J4450" s="339"/>
      <c r="K4450" s="420"/>
      <c r="L4450" s="480">
        <v>0</v>
      </c>
    </row>
    <row r="4451" spans="2:12" x14ac:dyDescent="0.3">
      <c r="B4451" s="422"/>
      <c r="C4451" s="289"/>
      <c r="D4451" s="254"/>
      <c r="E4451" s="291"/>
      <c r="F4451" s="292"/>
      <c r="G4451" s="26">
        <v>0</v>
      </c>
      <c r="H4451" s="419">
        <v>0</v>
      </c>
      <c r="I4451" s="258"/>
      <c r="J4451" s="339"/>
      <c r="K4451" s="420"/>
      <c r="L4451" s="480">
        <v>0</v>
      </c>
    </row>
    <row r="4452" spans="2:12" x14ac:dyDescent="0.3">
      <c r="B4452" s="422"/>
      <c r="C4452" s="289"/>
      <c r="D4452" s="254"/>
      <c r="E4452" s="291"/>
      <c r="F4452" s="292"/>
      <c r="G4452" s="26">
        <v>0</v>
      </c>
      <c r="H4452" s="419">
        <v>0</v>
      </c>
      <c r="I4452" s="258"/>
      <c r="J4452" s="339"/>
      <c r="K4452" s="420"/>
      <c r="L4452" s="480">
        <v>0</v>
      </c>
    </row>
    <row r="4453" spans="2:12" x14ac:dyDescent="0.3">
      <c r="B4453" s="422"/>
      <c r="C4453" s="289"/>
      <c r="D4453" s="254"/>
      <c r="E4453" s="291"/>
      <c r="F4453" s="292"/>
      <c r="G4453" s="26">
        <v>0</v>
      </c>
      <c r="H4453" s="419">
        <v>0</v>
      </c>
      <c r="I4453" s="258"/>
      <c r="J4453" s="339"/>
      <c r="K4453" s="420"/>
      <c r="L4453" s="480">
        <v>0</v>
      </c>
    </row>
    <row r="4454" spans="2:12" x14ac:dyDescent="0.3">
      <c r="B4454" s="422">
        <v>0</v>
      </c>
      <c r="C4454" s="289"/>
      <c r="D4454" s="254">
        <v>0</v>
      </c>
      <c r="E4454" s="291"/>
      <c r="F4454" s="292"/>
      <c r="G4454" s="26">
        <v>0</v>
      </c>
      <c r="H4454" s="419">
        <v>0</v>
      </c>
      <c r="I4454" s="258" t="s">
        <v>1228</v>
      </c>
      <c r="J4454" s="339">
        <v>0</v>
      </c>
      <c r="K4454" s="420">
        <v>0</v>
      </c>
      <c r="L4454" s="480">
        <v>0</v>
      </c>
    </row>
    <row r="4455" spans="2:12" ht="32.25" customHeight="1" x14ac:dyDescent="0.3">
      <c r="B4455" s="449" t="s">
        <v>62</v>
      </c>
      <c r="C4455" s="293"/>
      <c r="D4455" s="294"/>
      <c r="E4455" s="295"/>
      <c r="F4455" s="296"/>
      <c r="G4455" s="260">
        <v>1.5306199999999999</v>
      </c>
      <c r="H4455" s="438" t="s">
        <v>62</v>
      </c>
      <c r="I4455" s="261" t="s">
        <v>156</v>
      </c>
      <c r="J4455" s="262"/>
      <c r="K4455" s="426" t="s">
        <v>156</v>
      </c>
      <c r="L4455" s="439">
        <v>0.69321714949535684</v>
      </c>
    </row>
    <row r="4456" spans="2:12" x14ac:dyDescent="0.3">
      <c r="B4456" s="428" t="s">
        <v>63</v>
      </c>
      <c r="C4456" s="263"/>
      <c r="D4456" s="264"/>
      <c r="E4456" s="265"/>
      <c r="F4456" s="266"/>
      <c r="G4456" s="277"/>
      <c r="H4456" s="278"/>
      <c r="I4456" s="279"/>
      <c r="J4456" s="280"/>
      <c r="K4456" s="281"/>
      <c r="L4456" s="282">
        <v>0</v>
      </c>
    </row>
    <row r="4457" spans="2:12" x14ac:dyDescent="0.3">
      <c r="B4457" s="415" t="s">
        <v>53</v>
      </c>
      <c r="C4457" s="297"/>
      <c r="D4457" s="249" t="s">
        <v>0</v>
      </c>
      <c r="E4457" s="250" t="s">
        <v>1</v>
      </c>
      <c r="F4457" s="272" t="s">
        <v>61</v>
      </c>
      <c r="G4457" s="285" t="s">
        <v>56</v>
      </c>
      <c r="H4457" s="441" t="s">
        <v>158</v>
      </c>
      <c r="I4457" s="442" t="s">
        <v>159</v>
      </c>
      <c r="J4457" s="442" t="s">
        <v>160</v>
      </c>
      <c r="K4457" s="443" t="s">
        <v>161</v>
      </c>
      <c r="L4457" s="444" t="s">
        <v>162</v>
      </c>
    </row>
    <row r="4458" spans="2:12" x14ac:dyDescent="0.3">
      <c r="B4458" s="422">
        <v>0</v>
      </c>
      <c r="C4458" s="289"/>
      <c r="D4458" s="254">
        <v>0</v>
      </c>
      <c r="E4458" s="255"/>
      <c r="F4458" s="292"/>
      <c r="G4458" s="288">
        <v>0</v>
      </c>
      <c r="H4458" s="450">
        <v>0</v>
      </c>
      <c r="I4458" s="275" t="s">
        <v>1232</v>
      </c>
      <c r="J4458" s="451">
        <v>0</v>
      </c>
      <c r="K4458" s="452">
        <v>0</v>
      </c>
      <c r="L4458" s="453">
        <v>0</v>
      </c>
    </row>
    <row r="4459" spans="2:12" x14ac:dyDescent="0.3">
      <c r="B4459" s="422">
        <v>0</v>
      </c>
      <c r="C4459" s="289"/>
      <c r="D4459" s="254">
        <v>0</v>
      </c>
      <c r="E4459" s="255"/>
      <c r="F4459" s="292"/>
      <c r="G4459" s="257">
        <v>0</v>
      </c>
      <c r="H4459" s="437">
        <v>0</v>
      </c>
      <c r="I4459" s="258" t="s">
        <v>1226</v>
      </c>
      <c r="J4459" s="339">
        <v>0</v>
      </c>
      <c r="K4459" s="420">
        <v>0</v>
      </c>
      <c r="L4459" s="454">
        <v>0</v>
      </c>
    </row>
    <row r="4460" spans="2:12" x14ac:dyDescent="0.3">
      <c r="B4460" s="422">
        <v>0</v>
      </c>
      <c r="C4460" s="289"/>
      <c r="D4460" s="254">
        <v>0</v>
      </c>
      <c r="E4460" s="255"/>
      <c r="F4460" s="292"/>
      <c r="G4460" s="257">
        <v>0</v>
      </c>
      <c r="H4460" s="437">
        <v>0</v>
      </c>
      <c r="I4460" s="258" t="s">
        <v>1229</v>
      </c>
      <c r="J4460" s="339">
        <v>0</v>
      </c>
      <c r="K4460" s="420">
        <v>0</v>
      </c>
      <c r="L4460" s="454">
        <v>0</v>
      </c>
    </row>
    <row r="4461" spans="2:12" ht="15" thickBot="1" x14ac:dyDescent="0.35">
      <c r="B4461" s="455" t="s">
        <v>64</v>
      </c>
      <c r="C4461" s="298"/>
      <c r="D4461" s="299"/>
      <c r="E4461" s="300"/>
      <c r="F4461" s="301"/>
      <c r="G4461" s="288">
        <v>0</v>
      </c>
      <c r="H4461" s="438" t="s">
        <v>64</v>
      </c>
      <c r="I4461" s="261" t="s">
        <v>156</v>
      </c>
      <c r="J4461" s="262"/>
      <c r="K4461" s="426" t="s">
        <v>156</v>
      </c>
      <c r="L4461" s="439">
        <v>0</v>
      </c>
    </row>
    <row r="4462" spans="2:12" x14ac:dyDescent="0.3">
      <c r="B4462" s="235"/>
      <c r="C4462" s="302"/>
      <c r="D4462" s="303" t="s">
        <v>65</v>
      </c>
      <c r="E4462" s="304"/>
      <c r="F4462" s="305"/>
      <c r="G4462" s="306">
        <v>2.2079949999999995</v>
      </c>
      <c r="H4462" s="307"/>
      <c r="I4462" s="308"/>
      <c r="J4462" s="309"/>
      <c r="K4462" s="308"/>
      <c r="L4462" s="310"/>
    </row>
    <row r="4463" spans="2:12" ht="38.25" customHeight="1" x14ac:dyDescent="0.3">
      <c r="B4463" s="232"/>
      <c r="C4463" s="302"/>
      <c r="D4463" s="311" t="s">
        <v>7</v>
      </c>
      <c r="E4463" s="312"/>
      <c r="F4463" s="313">
        <v>0.1</v>
      </c>
      <c r="G4463" s="73">
        <v>0.221</v>
      </c>
      <c r="H4463" s="314"/>
      <c r="I4463" s="315"/>
      <c r="J4463" s="316"/>
      <c r="K4463" s="456"/>
      <c r="L4463" s="317"/>
    </row>
    <row r="4464" spans="2:12" x14ac:dyDescent="0.3">
      <c r="B4464" s="232"/>
      <c r="C4464" s="302"/>
      <c r="D4464" s="311" t="s">
        <v>8</v>
      </c>
      <c r="E4464" s="312"/>
      <c r="F4464" s="313">
        <v>0.1</v>
      </c>
      <c r="G4464" s="73">
        <v>0.221</v>
      </c>
      <c r="H4464" s="314"/>
      <c r="I4464" s="315"/>
      <c r="J4464" s="316"/>
      <c r="K4464" s="456"/>
      <c r="L4464" s="317"/>
    </row>
    <row r="4465" spans="2:13" x14ac:dyDescent="0.3">
      <c r="C4465" s="302"/>
      <c r="D4465" s="318" t="s">
        <v>67</v>
      </c>
      <c r="E4465" s="319"/>
      <c r="F4465" s="305"/>
      <c r="G4465" s="76">
        <v>2.65</v>
      </c>
      <c r="H4465" s="314"/>
      <c r="I4465" s="315"/>
      <c r="J4465" s="316"/>
      <c r="K4465" s="456"/>
      <c r="L4465" s="317"/>
    </row>
    <row r="4466" spans="2:13" ht="20.7" customHeight="1" thickBot="1" x14ac:dyDescent="0.35">
      <c r="B4466" s="232" t="s">
        <v>66</v>
      </c>
      <c r="C4466" s="302"/>
      <c r="D4466" s="320" t="s">
        <v>68</v>
      </c>
      <c r="E4466" s="321"/>
      <c r="F4466" s="322"/>
      <c r="G4466" s="78">
        <v>2.65</v>
      </c>
      <c r="H4466" s="323">
        <v>1</v>
      </c>
      <c r="I4466" s="324"/>
      <c r="J4466" s="325"/>
      <c r="K4466" s="457"/>
      <c r="L4466" s="326">
        <v>0.99130432813480118</v>
      </c>
    </row>
    <row r="4467" spans="2:13" x14ac:dyDescent="0.3">
      <c r="B4467" s="232"/>
      <c r="C4467" s="302"/>
      <c r="D4467" s="219"/>
      <c r="E4467" s="327"/>
      <c r="F4467" s="241"/>
      <c r="G4467" s="327"/>
      <c r="H4467" s="230"/>
      <c r="I4467" s="230"/>
      <c r="J4467" s="231"/>
      <c r="K4467" s="230"/>
      <c r="L4467" s="230"/>
    </row>
    <row r="4468" spans="2:13" x14ac:dyDescent="0.3">
      <c r="J4468" s="226"/>
    </row>
    <row r="4469" spans="2:13" x14ac:dyDescent="0.3">
      <c r="J4469" s="226"/>
    </row>
    <row r="4470" spans="2:13" x14ac:dyDescent="0.3">
      <c r="J4470" s="226"/>
    </row>
    <row r="4471" spans="2:13" x14ac:dyDescent="0.3">
      <c r="J4471" s="226"/>
    </row>
    <row r="4472" spans="2:13" x14ac:dyDescent="0.3">
      <c r="J4472" s="226"/>
    </row>
    <row r="4474" spans="2:13" ht="14.4" customHeight="1" x14ac:dyDescent="0.3">
      <c r="J4474" s="226"/>
    </row>
    <row r="4475" spans="2:13" x14ac:dyDescent="0.3">
      <c r="J4475" s="226"/>
    </row>
    <row r="4476" spans="2:13" ht="37.200000000000003" customHeight="1" x14ac:dyDescent="0.3">
      <c r="B4476" s="710" t="s">
        <v>1809</v>
      </c>
      <c r="C4476" s="710"/>
      <c r="D4476" s="710"/>
      <c r="E4476" s="710"/>
      <c r="F4476" s="710"/>
      <c r="G4476" s="710"/>
      <c r="H4476" s="710"/>
      <c r="I4476" s="710"/>
      <c r="J4476" s="710"/>
      <c r="K4476" s="710"/>
      <c r="L4476" s="710"/>
    </row>
    <row r="4477" spans="2:13" x14ac:dyDescent="0.3">
      <c r="B4477" s="227"/>
      <c r="C4477" s="227"/>
      <c r="D4477" s="228"/>
      <c r="E4477" s="229"/>
      <c r="F4477" s="229"/>
      <c r="G4477" s="229"/>
      <c r="H4477" s="230"/>
      <c r="I4477" s="230"/>
      <c r="J4477" s="231"/>
      <c r="K4477" s="230"/>
      <c r="L4477" s="230"/>
      <c r="M4477" s="409" t="s">
        <v>1327</v>
      </c>
    </row>
    <row r="4478" spans="2:13" x14ac:dyDescent="0.3">
      <c r="B4478" s="410" t="s">
        <v>1222</v>
      </c>
      <c r="C4478" s="232" t="s">
        <v>1223</v>
      </c>
      <c r="D4478" s="232"/>
      <c r="E4478" s="232"/>
      <c r="F4478" s="233"/>
      <c r="G4478" s="234"/>
      <c r="H4478" s="230"/>
      <c r="J4478" s="231"/>
      <c r="K4478" s="230"/>
      <c r="L4478" s="230"/>
    </row>
    <row r="4479" spans="2:13" x14ac:dyDescent="0.3">
      <c r="B4479" s="232" t="s">
        <v>1224</v>
      </c>
      <c r="C4479" s="235" t="s">
        <v>157</v>
      </c>
      <c r="D4479" s="411"/>
      <c r="E4479" s="412"/>
      <c r="F4479" s="233"/>
      <c r="G4479" s="234"/>
      <c r="H4479" s="230"/>
      <c r="I4479" s="230"/>
      <c r="J4479" s="231"/>
      <c r="K4479" s="230"/>
      <c r="L4479" s="230"/>
    </row>
    <row r="4480" spans="2:13" x14ac:dyDescent="0.3">
      <c r="B4480" s="232"/>
      <c r="C4480" s="236"/>
      <c r="D4480" s="237"/>
      <c r="E4480" s="238"/>
      <c r="F4480" s="239"/>
      <c r="G4480" s="240"/>
      <c r="H4480" s="230"/>
      <c r="I4480" s="230"/>
      <c r="J4480" s="231"/>
      <c r="K4480" s="230"/>
      <c r="L4480" s="230"/>
    </row>
    <row r="4481" spans="2:13" ht="33" customHeight="1" x14ac:dyDescent="0.3">
      <c r="B4481" s="413" t="s">
        <v>48</v>
      </c>
      <c r="C4481" s="236"/>
      <c r="D4481" s="237"/>
      <c r="E4481" s="238"/>
      <c r="F4481" s="238"/>
      <c r="G4481" s="238"/>
      <c r="H4481" s="230"/>
      <c r="I4481" s="230"/>
      <c r="J4481" s="231"/>
      <c r="K4481" s="230"/>
      <c r="L4481" s="230"/>
    </row>
    <row r="4482" spans="2:13" x14ac:dyDescent="0.3">
      <c r="B4482" s="235" t="s">
        <v>49</v>
      </c>
      <c r="C4482" s="235" t="s">
        <v>986</v>
      </c>
      <c r="D4482" s="232"/>
      <c r="E4482" s="232"/>
      <c r="F4482" s="241" t="s">
        <v>50</v>
      </c>
      <c r="G4482" s="242" t="s">
        <v>5</v>
      </c>
      <c r="H4482" s="230"/>
      <c r="I4482" s="230"/>
      <c r="J4482" s="231"/>
      <c r="K4482" s="230"/>
      <c r="L4482" s="230"/>
    </row>
    <row r="4483" spans="2:13" ht="15" thickBot="1" x14ac:dyDescent="0.35">
      <c r="B4483" s="235" t="s">
        <v>51</v>
      </c>
      <c r="C4483" s="182" t="s">
        <v>987</v>
      </c>
      <c r="D4483" s="182"/>
      <c r="E4483" s="182"/>
      <c r="F4483" s="182"/>
      <c r="G4483" s="182"/>
      <c r="H4483" s="182"/>
      <c r="I4483" s="182"/>
      <c r="J4483" s="182"/>
      <c r="K4483" s="363"/>
      <c r="L4483" s="363"/>
    </row>
    <row r="4484" spans="2:13" ht="15" thickTop="1" x14ac:dyDescent="0.3">
      <c r="B4484" s="414" t="s">
        <v>52</v>
      </c>
      <c r="C4484" s="243"/>
      <c r="D4484" s="244"/>
      <c r="E4484" s="245"/>
      <c r="F4484" s="246"/>
      <c r="G4484" s="247"/>
      <c r="H4484" s="399" t="s">
        <v>164</v>
      </c>
      <c r="I4484" s="400"/>
      <c r="J4484" s="400"/>
      <c r="K4484" s="400"/>
      <c r="L4484" s="401"/>
    </row>
    <row r="4485" spans="2:13" x14ac:dyDescent="0.3">
      <c r="B4485" s="415" t="s">
        <v>53</v>
      </c>
      <c r="C4485" s="248" t="s">
        <v>1</v>
      </c>
      <c r="D4485" s="249" t="s">
        <v>54</v>
      </c>
      <c r="E4485" s="250" t="s">
        <v>23</v>
      </c>
      <c r="F4485" s="250" t="s">
        <v>55</v>
      </c>
      <c r="G4485" s="251" t="s">
        <v>56</v>
      </c>
      <c r="H4485" s="416" t="s">
        <v>158</v>
      </c>
      <c r="I4485" s="478" t="s">
        <v>159</v>
      </c>
      <c r="J4485" s="478" t="s">
        <v>160</v>
      </c>
      <c r="K4485" s="478" t="s">
        <v>161</v>
      </c>
      <c r="L4485" s="479" t="s">
        <v>162</v>
      </c>
    </row>
    <row r="4486" spans="2:13" x14ac:dyDescent="0.3">
      <c r="B4486" s="365"/>
      <c r="C4486" s="253"/>
      <c r="D4486" s="254"/>
      <c r="E4486" s="255"/>
      <c r="F4486" s="256"/>
      <c r="G4486" s="26">
        <v>0</v>
      </c>
      <c r="H4486" s="419">
        <v>0</v>
      </c>
      <c r="I4486" s="366" t="s">
        <v>1226</v>
      </c>
      <c r="J4486" s="339"/>
      <c r="K4486" s="420"/>
      <c r="L4486" s="421">
        <v>0</v>
      </c>
    </row>
    <row r="4487" spans="2:13" x14ac:dyDescent="0.3">
      <c r="B4487" s="422">
        <v>0</v>
      </c>
      <c r="C4487" s="253"/>
      <c r="D4487" s="254">
        <v>0</v>
      </c>
      <c r="E4487" s="255"/>
      <c r="F4487" s="256"/>
      <c r="G4487" s="26">
        <v>0</v>
      </c>
      <c r="H4487" s="419">
        <v>0</v>
      </c>
      <c r="I4487" s="366" t="s">
        <v>1227</v>
      </c>
      <c r="J4487" s="339">
        <v>0</v>
      </c>
      <c r="K4487" s="420">
        <v>0</v>
      </c>
      <c r="L4487" s="421">
        <v>0</v>
      </c>
    </row>
    <row r="4488" spans="2:13" ht="29.4" customHeight="1" x14ac:dyDescent="0.3">
      <c r="B4488" s="422">
        <v>0</v>
      </c>
      <c r="C4488" s="253"/>
      <c r="D4488" s="254">
        <v>0</v>
      </c>
      <c r="E4488" s="255"/>
      <c r="F4488" s="256"/>
      <c r="G4488" s="26">
        <v>0</v>
      </c>
      <c r="H4488" s="419">
        <v>0</v>
      </c>
      <c r="I4488" s="366" t="s">
        <v>1229</v>
      </c>
      <c r="J4488" s="339">
        <v>0</v>
      </c>
      <c r="K4488" s="420">
        <v>0</v>
      </c>
      <c r="L4488" s="421">
        <v>0</v>
      </c>
    </row>
    <row r="4489" spans="2:13" x14ac:dyDescent="0.3">
      <c r="B4489" s="422">
        <v>0</v>
      </c>
      <c r="C4489" s="253"/>
      <c r="D4489" s="254">
        <v>0</v>
      </c>
      <c r="E4489" s="255"/>
      <c r="F4489" s="256"/>
      <c r="G4489" s="26">
        <v>0</v>
      </c>
      <c r="H4489" s="419">
        <v>0</v>
      </c>
      <c r="I4489" s="366" t="s">
        <v>1230</v>
      </c>
      <c r="J4489" s="339">
        <v>0</v>
      </c>
      <c r="K4489" s="420">
        <v>0</v>
      </c>
      <c r="L4489" s="421">
        <v>0</v>
      </c>
    </row>
    <row r="4490" spans="2:13" x14ac:dyDescent="0.3">
      <c r="B4490" s="422"/>
      <c r="C4490" s="253"/>
      <c r="D4490" s="254"/>
      <c r="E4490" s="255"/>
      <c r="F4490" s="256"/>
      <c r="G4490" s="26">
        <v>0</v>
      </c>
      <c r="H4490" s="419">
        <v>0</v>
      </c>
      <c r="I4490" s="366"/>
      <c r="J4490" s="339"/>
      <c r="K4490" s="420"/>
      <c r="L4490" s="421">
        <v>0</v>
      </c>
    </row>
    <row r="4491" spans="2:13" x14ac:dyDescent="0.3">
      <c r="B4491" s="422" t="s">
        <v>73</v>
      </c>
      <c r="C4491" s="253"/>
      <c r="D4491" s="254">
        <v>0</v>
      </c>
      <c r="E4491" s="255"/>
      <c r="F4491" s="256"/>
      <c r="G4491" s="26">
        <v>14.736000000000001</v>
      </c>
      <c r="H4491" s="419">
        <v>1.3215745247497475E-2</v>
      </c>
      <c r="I4491" s="366" t="s">
        <v>1231</v>
      </c>
      <c r="J4491" s="61" t="s">
        <v>165</v>
      </c>
      <c r="K4491" s="100">
        <v>0.4</v>
      </c>
      <c r="L4491" s="101">
        <v>5.2862980989989905E-3</v>
      </c>
      <c r="M4491" s="62">
        <v>18</v>
      </c>
    </row>
    <row r="4492" spans="2:13" x14ac:dyDescent="0.3">
      <c r="B4492" s="422" t="s">
        <v>57</v>
      </c>
      <c r="C4492" s="253"/>
      <c r="D4492" s="259"/>
      <c r="E4492" s="255"/>
      <c r="F4492" s="256"/>
      <c r="G4492" s="260">
        <v>14.736000000000001</v>
      </c>
      <c r="H4492" s="425" t="s">
        <v>57</v>
      </c>
      <c r="I4492" s="367" t="s">
        <v>156</v>
      </c>
      <c r="J4492" s="368"/>
      <c r="K4492" s="481" t="s">
        <v>156</v>
      </c>
      <c r="L4492" s="427">
        <v>5.2862980989989905E-3</v>
      </c>
    </row>
    <row r="4493" spans="2:13" x14ac:dyDescent="0.3">
      <c r="B4493" s="428" t="s">
        <v>22</v>
      </c>
      <c r="C4493" s="263"/>
      <c r="D4493" s="264"/>
      <c r="E4493" s="265"/>
      <c r="F4493" s="266"/>
      <c r="G4493" s="267"/>
      <c r="H4493" s="429"/>
      <c r="I4493" s="369"/>
      <c r="J4493" s="370"/>
      <c r="K4493" s="482"/>
      <c r="L4493" s="270"/>
    </row>
    <row r="4494" spans="2:13" x14ac:dyDescent="0.3">
      <c r="B4494" s="431" t="s">
        <v>58</v>
      </c>
      <c r="C4494" s="271" t="s">
        <v>1</v>
      </c>
      <c r="D4494" s="329" t="s">
        <v>59</v>
      </c>
      <c r="E4494" s="272" t="s">
        <v>23</v>
      </c>
      <c r="F4494" s="272" t="s">
        <v>55</v>
      </c>
      <c r="G4494" s="273" t="s">
        <v>56</v>
      </c>
      <c r="H4494" s="416" t="s">
        <v>158</v>
      </c>
      <c r="I4494" s="478" t="s">
        <v>159</v>
      </c>
      <c r="J4494" s="478" t="s">
        <v>160</v>
      </c>
      <c r="K4494" s="483" t="s">
        <v>161</v>
      </c>
      <c r="L4494" s="418" t="s">
        <v>162</v>
      </c>
    </row>
    <row r="4495" spans="2:13" x14ac:dyDescent="0.3">
      <c r="B4495" s="8" t="s">
        <v>24</v>
      </c>
      <c r="C4495" s="25">
        <v>1</v>
      </c>
      <c r="D4495" s="3">
        <v>4.05</v>
      </c>
      <c r="E4495" s="26">
        <v>4.05</v>
      </c>
      <c r="F4495" s="26">
        <v>2</v>
      </c>
      <c r="G4495" s="26">
        <v>8.1</v>
      </c>
      <c r="H4495" s="433">
        <v>7.2643550831113964E-3</v>
      </c>
      <c r="I4495" s="97"/>
      <c r="J4495" s="434" t="s">
        <v>163</v>
      </c>
      <c r="K4495" s="435">
        <v>1</v>
      </c>
      <c r="L4495" s="484">
        <v>7.2643550831113964E-3</v>
      </c>
      <c r="M4495" s="62">
        <v>101</v>
      </c>
    </row>
    <row r="4496" spans="2:13" x14ac:dyDescent="0.3">
      <c r="B4496" s="8" t="s">
        <v>37</v>
      </c>
      <c r="C4496" s="25">
        <v>1</v>
      </c>
      <c r="D4496" s="3">
        <v>4.0999999999999996</v>
      </c>
      <c r="E4496" s="26">
        <v>4.0999999999999996</v>
      </c>
      <c r="F4496" s="26">
        <v>2</v>
      </c>
      <c r="G4496" s="26">
        <v>8.1999999999999993</v>
      </c>
      <c r="H4496" s="419">
        <v>7.354038479199191E-3</v>
      </c>
      <c r="I4496" s="99"/>
      <c r="J4496" s="423" t="s">
        <v>163</v>
      </c>
      <c r="K4496" s="424">
        <v>1</v>
      </c>
      <c r="L4496" s="480">
        <v>7.354038479199191E-3</v>
      </c>
      <c r="M4496" s="62">
        <v>122</v>
      </c>
    </row>
    <row r="4497" spans="2:16" x14ac:dyDescent="0.3">
      <c r="B4497" s="8" t="s">
        <v>69</v>
      </c>
      <c r="C4497" s="25">
        <v>0.1</v>
      </c>
      <c r="D4497" s="3">
        <v>4.55</v>
      </c>
      <c r="E4497" s="26">
        <v>0.45500000000000002</v>
      </c>
      <c r="F4497" s="27">
        <v>22</v>
      </c>
      <c r="G4497" s="26">
        <v>10.01</v>
      </c>
      <c r="H4497" s="419">
        <v>8.9773079483882814E-3</v>
      </c>
      <c r="I4497" s="99"/>
      <c r="J4497" s="423" t="s">
        <v>163</v>
      </c>
      <c r="K4497" s="424">
        <v>1</v>
      </c>
      <c r="L4497" s="480">
        <v>8.9773079483882814E-3</v>
      </c>
      <c r="M4497" s="62">
        <v>113</v>
      </c>
    </row>
    <row r="4498" spans="2:16" x14ac:dyDescent="0.3">
      <c r="B4498" s="8" t="s">
        <v>150</v>
      </c>
      <c r="C4498" s="25">
        <v>1</v>
      </c>
      <c r="D4498" s="3">
        <v>4.0999999999999996</v>
      </c>
      <c r="E4498" s="26">
        <v>4.0999999999999996</v>
      </c>
      <c r="F4498" s="26">
        <v>22</v>
      </c>
      <c r="G4498" s="26">
        <v>90.199999999999989</v>
      </c>
      <c r="H4498" s="419">
        <v>8.0894423271191104E-2</v>
      </c>
      <c r="I4498" s="99"/>
      <c r="J4498" s="423" t="s">
        <v>163</v>
      </c>
      <c r="K4498" s="424">
        <v>1</v>
      </c>
      <c r="L4498" s="480">
        <v>8.0894423271191104E-2</v>
      </c>
      <c r="M4498" s="62">
        <v>100</v>
      </c>
    </row>
    <row r="4499" spans="2:16" x14ac:dyDescent="0.3">
      <c r="B4499" s="8" t="s">
        <v>35</v>
      </c>
      <c r="C4499" s="25">
        <v>2</v>
      </c>
      <c r="D4499" s="3">
        <v>4.05</v>
      </c>
      <c r="E4499" s="26">
        <v>8.1</v>
      </c>
      <c r="F4499" s="26">
        <v>22</v>
      </c>
      <c r="G4499" s="26">
        <v>178.2</v>
      </c>
      <c r="H4499" s="419">
        <v>0.15981581182845073</v>
      </c>
      <c r="I4499" s="99"/>
      <c r="J4499" s="423" t="s">
        <v>163</v>
      </c>
      <c r="K4499" s="424">
        <v>1</v>
      </c>
      <c r="L4499" s="480">
        <v>0.15981581182845073</v>
      </c>
      <c r="M4499" s="62">
        <v>120</v>
      </c>
    </row>
    <row r="4500" spans="2:16" x14ac:dyDescent="0.3">
      <c r="B4500" s="422">
        <v>0</v>
      </c>
      <c r="C4500" s="253"/>
      <c r="D4500" s="254">
        <v>0</v>
      </c>
      <c r="E4500" s="255">
        <v>0</v>
      </c>
      <c r="F4500" s="255"/>
      <c r="G4500" s="257">
        <v>0</v>
      </c>
      <c r="H4500" s="437">
        <v>0</v>
      </c>
      <c r="I4500" s="366" t="s">
        <v>1230</v>
      </c>
      <c r="J4500" s="339">
        <v>0</v>
      </c>
      <c r="K4500" s="420">
        <v>0</v>
      </c>
      <c r="L4500" s="480">
        <v>0</v>
      </c>
    </row>
    <row r="4501" spans="2:16" x14ac:dyDescent="0.3">
      <c r="B4501" s="422">
        <v>0</v>
      </c>
      <c r="C4501" s="253"/>
      <c r="D4501" s="254">
        <v>0</v>
      </c>
      <c r="E4501" s="255">
        <v>0</v>
      </c>
      <c r="F4501" s="256"/>
      <c r="G4501" s="257">
        <v>0</v>
      </c>
      <c r="H4501" s="437">
        <v>0</v>
      </c>
      <c r="I4501" s="366" t="s">
        <v>1231</v>
      </c>
      <c r="J4501" s="339">
        <v>0</v>
      </c>
      <c r="K4501" s="420">
        <v>0</v>
      </c>
      <c r="L4501" s="480">
        <v>0</v>
      </c>
    </row>
    <row r="4502" spans="2:16" x14ac:dyDescent="0.3">
      <c r="B4502" s="422">
        <v>0</v>
      </c>
      <c r="C4502" s="253"/>
      <c r="D4502" s="254">
        <v>0</v>
      </c>
      <c r="E4502" s="255">
        <v>0</v>
      </c>
      <c r="F4502" s="256"/>
      <c r="G4502" s="257">
        <v>0</v>
      </c>
      <c r="H4502" s="437">
        <v>0</v>
      </c>
      <c r="I4502" s="366" t="s">
        <v>1237</v>
      </c>
      <c r="J4502" s="339">
        <v>0</v>
      </c>
      <c r="K4502" s="420">
        <v>0</v>
      </c>
      <c r="L4502" s="480">
        <v>0</v>
      </c>
    </row>
    <row r="4503" spans="2:16" x14ac:dyDescent="0.3">
      <c r="B4503" s="422">
        <v>0</v>
      </c>
      <c r="C4503" s="253"/>
      <c r="D4503" s="254">
        <v>0</v>
      </c>
      <c r="E4503" s="255">
        <v>0</v>
      </c>
      <c r="F4503" s="256"/>
      <c r="G4503" s="257">
        <v>0</v>
      </c>
      <c r="H4503" s="437">
        <v>0</v>
      </c>
      <c r="I4503" s="366" t="s">
        <v>1238</v>
      </c>
      <c r="J4503" s="339">
        <v>0</v>
      </c>
      <c r="K4503" s="420">
        <v>0</v>
      </c>
      <c r="L4503" s="480">
        <v>0</v>
      </c>
      <c r="N4503" s="409">
        <v>14.68145</v>
      </c>
    </row>
    <row r="4504" spans="2:16" x14ac:dyDescent="0.3">
      <c r="B4504" s="422" t="s">
        <v>60</v>
      </c>
      <c r="C4504" s="253"/>
      <c r="D4504" s="259"/>
      <c r="E4504" s="255"/>
      <c r="F4504" s="256"/>
      <c r="G4504" s="260">
        <v>294.70999999999998</v>
      </c>
      <c r="H4504" s="438" t="s">
        <v>60</v>
      </c>
      <c r="I4504" s="261" t="s">
        <v>156</v>
      </c>
      <c r="J4504" s="262"/>
      <c r="K4504" s="426" t="s">
        <v>156</v>
      </c>
      <c r="L4504" s="439">
        <v>0.26430593661034069</v>
      </c>
    </row>
    <row r="4505" spans="2:16" x14ac:dyDescent="0.3">
      <c r="B4505" s="428" t="s">
        <v>38</v>
      </c>
      <c r="C4505" s="263"/>
      <c r="D4505" s="264"/>
      <c r="E4505" s="276"/>
      <c r="F4505" s="266"/>
      <c r="G4505" s="277"/>
      <c r="H4505" s="278"/>
      <c r="I4505" s="279"/>
      <c r="J4505" s="280"/>
      <c r="K4505" s="281"/>
      <c r="L4505" s="282"/>
    </row>
    <row r="4506" spans="2:16" ht="23.25" customHeight="1" x14ac:dyDescent="0.3">
      <c r="B4506" s="415" t="s">
        <v>53</v>
      </c>
      <c r="C4506" s="263"/>
      <c r="D4506" s="283" t="s">
        <v>0</v>
      </c>
      <c r="E4506" s="284" t="s">
        <v>1</v>
      </c>
      <c r="F4506" s="440" t="s">
        <v>61</v>
      </c>
      <c r="G4506" s="251" t="s">
        <v>56</v>
      </c>
      <c r="H4506" s="441" t="s">
        <v>158</v>
      </c>
      <c r="I4506" s="485" t="s">
        <v>159</v>
      </c>
      <c r="J4506" s="485" t="s">
        <v>160</v>
      </c>
      <c r="K4506" s="486" t="s">
        <v>161</v>
      </c>
      <c r="L4506" s="444" t="s">
        <v>162</v>
      </c>
      <c r="N4506" s="409">
        <v>6.5968</v>
      </c>
    </row>
    <row r="4507" spans="2:16" ht="37.950000000000003" customHeight="1" x14ac:dyDescent="0.3">
      <c r="B4507" s="464" t="s">
        <v>987</v>
      </c>
      <c r="C4507" s="465"/>
      <c r="D4507" s="283" t="s">
        <v>5</v>
      </c>
      <c r="E4507" s="286">
        <v>1</v>
      </c>
      <c r="F4507" s="287">
        <v>750</v>
      </c>
      <c r="G4507" s="26">
        <v>750</v>
      </c>
      <c r="H4507" s="419">
        <v>0.67262547065846268</v>
      </c>
      <c r="I4507" s="388" t="s">
        <v>1232</v>
      </c>
      <c r="J4507" s="494" t="s">
        <v>163</v>
      </c>
      <c r="K4507" s="496">
        <v>1</v>
      </c>
      <c r="L4507" s="480">
        <v>0.67262547065846268</v>
      </c>
    </row>
    <row r="4508" spans="2:16" x14ac:dyDescent="0.3">
      <c r="B4508" s="458" t="s">
        <v>1266</v>
      </c>
      <c r="C4508" s="333"/>
      <c r="D4508" s="334" t="s">
        <v>2</v>
      </c>
      <c r="E4508" s="291">
        <v>3</v>
      </c>
      <c r="F4508" s="292">
        <v>2.96</v>
      </c>
      <c r="G4508" s="26">
        <v>8.879999999999999</v>
      </c>
      <c r="H4508" s="419">
        <v>7.9638855725961966E-3</v>
      </c>
      <c r="I4508" s="366" t="s">
        <v>1232</v>
      </c>
      <c r="J4508" s="339" t="s">
        <v>163</v>
      </c>
      <c r="K4508" s="420">
        <v>1</v>
      </c>
      <c r="L4508" s="480">
        <v>7.9638855725961966E-3</v>
      </c>
      <c r="N4508" s="409">
        <v>24.107199999999999</v>
      </c>
    </row>
    <row r="4509" spans="2:16" x14ac:dyDescent="0.3">
      <c r="B4509" s="458" t="s">
        <v>1294</v>
      </c>
      <c r="C4509" s="333"/>
      <c r="D4509" s="334" t="s">
        <v>5</v>
      </c>
      <c r="E4509" s="291">
        <v>2</v>
      </c>
      <c r="F4509" s="292">
        <v>7.99</v>
      </c>
      <c r="G4509" s="26">
        <v>15.98</v>
      </c>
      <c r="H4509" s="419">
        <v>1.4331406694829645E-2</v>
      </c>
      <c r="I4509" s="366" t="s">
        <v>1226</v>
      </c>
      <c r="J4509" s="339" t="s">
        <v>163</v>
      </c>
      <c r="K4509" s="420">
        <v>1</v>
      </c>
      <c r="L4509" s="480">
        <v>1.4331406694829645E-2</v>
      </c>
      <c r="N4509" s="409">
        <v>0.31415926535897898</v>
      </c>
      <c r="P4509" s="409">
        <v>2.09439510239319E-2</v>
      </c>
    </row>
    <row r="4510" spans="2:16" x14ac:dyDescent="0.3">
      <c r="B4510" s="458" t="s">
        <v>1380</v>
      </c>
      <c r="C4510" s="333"/>
      <c r="D4510" s="334" t="s">
        <v>5</v>
      </c>
      <c r="E4510" s="291">
        <v>3</v>
      </c>
      <c r="F4510" s="292">
        <v>3.45</v>
      </c>
      <c r="G4510" s="26">
        <v>10.350000000000001</v>
      </c>
      <c r="H4510" s="419">
        <v>9.282231495086786E-3</v>
      </c>
      <c r="I4510" s="366" t="s">
        <v>1227</v>
      </c>
      <c r="J4510" s="339" t="s">
        <v>163</v>
      </c>
      <c r="K4510" s="420">
        <v>1</v>
      </c>
      <c r="L4510" s="480">
        <v>9.282231495086786E-3</v>
      </c>
      <c r="P4510" s="409">
        <v>0.15707963267948899</v>
      </c>
    </row>
    <row r="4511" spans="2:16" x14ac:dyDescent="0.3">
      <c r="B4511" s="458" t="s">
        <v>1381</v>
      </c>
      <c r="C4511" s="333"/>
      <c r="D4511" s="334" t="s">
        <v>5</v>
      </c>
      <c r="E4511" s="291">
        <v>2</v>
      </c>
      <c r="F4511" s="292">
        <v>2.84</v>
      </c>
      <c r="G4511" s="26">
        <v>5.68</v>
      </c>
      <c r="H4511" s="419">
        <v>5.0940168977867571E-3</v>
      </c>
      <c r="I4511" s="366"/>
      <c r="J4511" s="339" t="s">
        <v>163</v>
      </c>
      <c r="K4511" s="420">
        <v>1</v>
      </c>
      <c r="L4511" s="480">
        <v>5.0940168977867571E-3</v>
      </c>
    </row>
    <row r="4512" spans="2:16" x14ac:dyDescent="0.3">
      <c r="B4512" s="458" t="s">
        <v>1382</v>
      </c>
      <c r="C4512" s="333"/>
      <c r="D4512" s="334" t="s">
        <v>5</v>
      </c>
      <c r="E4512" s="291">
        <v>1</v>
      </c>
      <c r="F4512" s="292">
        <v>5</v>
      </c>
      <c r="G4512" s="26">
        <v>5</v>
      </c>
      <c r="H4512" s="419">
        <v>4.4841698043897515E-3</v>
      </c>
      <c r="I4512" s="366"/>
      <c r="J4512" s="339" t="s">
        <v>163</v>
      </c>
      <c r="K4512" s="420">
        <v>1</v>
      </c>
      <c r="L4512" s="480">
        <v>4.4841698043897515E-3</v>
      </c>
    </row>
    <row r="4513" spans="2:15" x14ac:dyDescent="0.3">
      <c r="B4513" s="422" t="s">
        <v>1298</v>
      </c>
      <c r="C4513" s="289"/>
      <c r="D4513" s="290" t="s">
        <v>1270</v>
      </c>
      <c r="E4513" s="291">
        <v>0.02</v>
      </c>
      <c r="F4513" s="291">
        <v>31.98</v>
      </c>
      <c r="G4513" s="26">
        <v>0.63960000000000006</v>
      </c>
      <c r="H4513" s="419">
        <v>5.7361500137753706E-4</v>
      </c>
      <c r="I4513" s="389" t="s">
        <v>1229</v>
      </c>
      <c r="J4513" s="339" t="s">
        <v>165</v>
      </c>
      <c r="K4513" s="420">
        <v>0.4</v>
      </c>
      <c r="L4513" s="480">
        <v>2.2944600055101484E-4</v>
      </c>
    </row>
    <row r="4514" spans="2:15" x14ac:dyDescent="0.3">
      <c r="B4514" s="448" t="s">
        <v>1383</v>
      </c>
      <c r="C4514" s="447"/>
      <c r="D4514" s="290" t="s">
        <v>1270</v>
      </c>
      <c r="E4514" s="291">
        <v>0.02</v>
      </c>
      <c r="F4514" s="291">
        <v>52.9</v>
      </c>
      <c r="G4514" s="26">
        <v>1.0580000000000001</v>
      </c>
      <c r="H4514" s="419">
        <v>9.4885033060887144E-4</v>
      </c>
      <c r="I4514" s="366" t="s">
        <v>1230</v>
      </c>
      <c r="J4514" s="339" t="s">
        <v>165</v>
      </c>
      <c r="K4514" s="420">
        <v>0.4</v>
      </c>
      <c r="L4514" s="480">
        <v>3.7954013224354862E-4</v>
      </c>
    </row>
    <row r="4515" spans="2:15" x14ac:dyDescent="0.3">
      <c r="B4515" s="448" t="s">
        <v>1384</v>
      </c>
      <c r="C4515" s="447"/>
      <c r="D4515" s="290" t="s">
        <v>5</v>
      </c>
      <c r="E4515" s="291">
        <v>1</v>
      </c>
      <c r="F4515" s="292">
        <v>8</v>
      </c>
      <c r="G4515" s="26">
        <v>8</v>
      </c>
      <c r="H4515" s="419">
        <v>7.1746716870236017E-3</v>
      </c>
      <c r="I4515" s="349" t="s">
        <v>1232</v>
      </c>
      <c r="J4515" s="339" t="s">
        <v>1219</v>
      </c>
      <c r="K4515" s="420">
        <v>0</v>
      </c>
      <c r="L4515" s="480">
        <v>0</v>
      </c>
    </row>
    <row r="4516" spans="2:15" x14ac:dyDescent="0.3">
      <c r="B4516" s="448"/>
      <c r="C4516" s="410"/>
      <c r="D4516" s="290"/>
      <c r="E4516" s="291"/>
      <c r="F4516" s="292"/>
      <c r="G4516" s="26">
        <v>0</v>
      </c>
      <c r="H4516" s="419">
        <v>0</v>
      </c>
      <c r="I4516" s="349"/>
      <c r="J4516" s="339"/>
      <c r="K4516" s="420"/>
      <c r="L4516" s="480">
        <v>0</v>
      </c>
    </row>
    <row r="4517" spans="2:15" x14ac:dyDescent="0.3">
      <c r="B4517" s="448"/>
      <c r="C4517" s="410"/>
      <c r="D4517" s="290"/>
      <c r="E4517" s="291"/>
      <c r="F4517" s="292"/>
      <c r="G4517" s="26">
        <v>0</v>
      </c>
      <c r="H4517" s="419">
        <v>0</v>
      </c>
      <c r="I4517" s="349"/>
      <c r="J4517" s="339"/>
      <c r="K4517" s="420"/>
      <c r="L4517" s="480">
        <v>0</v>
      </c>
    </row>
    <row r="4518" spans="2:15" x14ac:dyDescent="0.3">
      <c r="B4518" s="448"/>
      <c r="C4518" s="410"/>
      <c r="D4518" s="290"/>
      <c r="E4518" s="291"/>
      <c r="F4518" s="292"/>
      <c r="G4518" s="26">
        <v>0</v>
      </c>
      <c r="H4518" s="419">
        <v>0</v>
      </c>
      <c r="I4518" s="349"/>
      <c r="J4518" s="339"/>
      <c r="K4518" s="420"/>
      <c r="L4518" s="480">
        <v>0</v>
      </c>
    </row>
    <row r="4519" spans="2:15" x14ac:dyDescent="0.3">
      <c r="B4519" s="448"/>
      <c r="C4519" s="410"/>
      <c r="D4519" s="290"/>
      <c r="E4519" s="291"/>
      <c r="F4519" s="292"/>
      <c r="G4519" s="26">
        <v>0</v>
      </c>
      <c r="H4519" s="419">
        <v>0</v>
      </c>
      <c r="I4519" s="349"/>
      <c r="J4519" s="339"/>
      <c r="K4519" s="420"/>
      <c r="L4519" s="480">
        <v>0</v>
      </c>
    </row>
    <row r="4520" spans="2:15" x14ac:dyDescent="0.3">
      <c r="B4520" s="448"/>
      <c r="C4520" s="410"/>
      <c r="D4520" s="290"/>
      <c r="E4520" s="291"/>
      <c r="F4520" s="292"/>
      <c r="G4520" s="26">
        <v>0</v>
      </c>
      <c r="H4520" s="419">
        <v>0</v>
      </c>
      <c r="I4520" s="349"/>
      <c r="J4520" s="339"/>
      <c r="K4520" s="420"/>
      <c r="L4520" s="480">
        <v>0</v>
      </c>
    </row>
    <row r="4521" spans="2:15" x14ac:dyDescent="0.3">
      <c r="B4521" s="448"/>
      <c r="C4521" s="410"/>
      <c r="D4521" s="290"/>
      <c r="E4521" s="291"/>
      <c r="F4521" s="292"/>
      <c r="G4521" s="26">
        <v>0</v>
      </c>
      <c r="H4521" s="419">
        <v>0</v>
      </c>
      <c r="I4521" s="349"/>
      <c r="J4521" s="339"/>
      <c r="K4521" s="420"/>
      <c r="L4521" s="480">
        <v>0</v>
      </c>
    </row>
    <row r="4522" spans="2:15" x14ac:dyDescent="0.3">
      <c r="B4522" s="422">
        <v>0</v>
      </c>
      <c r="C4522" s="289"/>
      <c r="D4522" s="254">
        <v>0</v>
      </c>
      <c r="E4522" s="291"/>
      <c r="F4522" s="292"/>
      <c r="G4522" s="26">
        <v>0</v>
      </c>
      <c r="H4522" s="419">
        <v>0</v>
      </c>
      <c r="I4522" s="366" t="s">
        <v>1228</v>
      </c>
      <c r="J4522" s="339">
        <v>0</v>
      </c>
      <c r="K4522" s="420">
        <v>0</v>
      </c>
      <c r="L4522" s="480">
        <v>0</v>
      </c>
    </row>
    <row r="4523" spans="2:15" x14ac:dyDescent="0.3">
      <c r="B4523" s="449" t="s">
        <v>62</v>
      </c>
      <c r="C4523" s="293"/>
      <c r="D4523" s="294"/>
      <c r="E4523" s="295"/>
      <c r="F4523" s="296"/>
      <c r="G4523" s="260">
        <v>805.58759999999995</v>
      </c>
      <c r="H4523" s="438" t="s">
        <v>62</v>
      </c>
      <c r="I4523" s="367" t="s">
        <v>156</v>
      </c>
      <c r="J4523" s="368"/>
      <c r="K4523" s="481" t="s">
        <v>156</v>
      </c>
      <c r="L4523" s="439">
        <v>0.71439016725594628</v>
      </c>
    </row>
    <row r="4524" spans="2:15" x14ac:dyDescent="0.3">
      <c r="B4524" s="428" t="s">
        <v>63</v>
      </c>
      <c r="C4524" s="263"/>
      <c r="D4524" s="264"/>
      <c r="E4524" s="265"/>
      <c r="F4524" s="266"/>
      <c r="G4524" s="277"/>
      <c r="H4524" s="278"/>
      <c r="I4524" s="279"/>
      <c r="J4524" s="280"/>
      <c r="K4524" s="281"/>
      <c r="L4524" s="282">
        <v>0</v>
      </c>
    </row>
    <row r="4525" spans="2:15" x14ac:dyDescent="0.3">
      <c r="B4525" s="415" t="s">
        <v>53</v>
      </c>
      <c r="C4525" s="297"/>
      <c r="D4525" s="249" t="s">
        <v>0</v>
      </c>
      <c r="E4525" s="250" t="s">
        <v>1</v>
      </c>
      <c r="F4525" s="272" t="s">
        <v>61</v>
      </c>
      <c r="G4525" s="285" t="s">
        <v>56</v>
      </c>
      <c r="H4525" s="441" t="s">
        <v>158</v>
      </c>
      <c r="I4525" s="485" t="s">
        <v>159</v>
      </c>
      <c r="J4525" s="485" t="s">
        <v>160</v>
      </c>
      <c r="K4525" s="486" t="s">
        <v>161</v>
      </c>
      <c r="L4525" s="444" t="s">
        <v>162</v>
      </c>
      <c r="O4525" s="409">
        <v>0.8</v>
      </c>
    </row>
    <row r="4526" spans="2:15" x14ac:dyDescent="0.3">
      <c r="B4526" s="422">
        <v>0</v>
      </c>
      <c r="C4526" s="289"/>
      <c r="D4526" s="254">
        <v>0</v>
      </c>
      <c r="E4526" s="255"/>
      <c r="F4526" s="292"/>
      <c r="G4526" s="288">
        <v>0</v>
      </c>
      <c r="H4526" s="450">
        <v>0</v>
      </c>
      <c r="I4526" s="371" t="s">
        <v>1232</v>
      </c>
      <c r="J4526" s="451">
        <v>0</v>
      </c>
      <c r="K4526" s="452">
        <v>0</v>
      </c>
      <c r="L4526" s="453">
        <v>0</v>
      </c>
    </row>
    <row r="4527" spans="2:15" x14ac:dyDescent="0.3">
      <c r="B4527" s="422">
        <v>0</v>
      </c>
      <c r="C4527" s="289"/>
      <c r="D4527" s="254">
        <v>0</v>
      </c>
      <c r="E4527" s="255"/>
      <c r="F4527" s="292"/>
      <c r="G4527" s="257">
        <v>0</v>
      </c>
      <c r="H4527" s="437">
        <v>0</v>
      </c>
      <c r="I4527" s="366" t="s">
        <v>1226</v>
      </c>
      <c r="J4527" s="339">
        <v>0</v>
      </c>
      <c r="K4527" s="420">
        <v>0</v>
      </c>
      <c r="L4527" s="454">
        <v>0</v>
      </c>
    </row>
    <row r="4528" spans="2:15" x14ac:dyDescent="0.3">
      <c r="B4528" s="422">
        <v>0</v>
      </c>
      <c r="C4528" s="289"/>
      <c r="D4528" s="254">
        <v>0</v>
      </c>
      <c r="E4528" s="255"/>
      <c r="F4528" s="292"/>
      <c r="G4528" s="257">
        <v>0</v>
      </c>
      <c r="H4528" s="437">
        <v>0</v>
      </c>
      <c r="I4528" s="366" t="s">
        <v>1229</v>
      </c>
      <c r="J4528" s="339">
        <v>0</v>
      </c>
      <c r="K4528" s="420">
        <v>0</v>
      </c>
      <c r="L4528" s="454">
        <v>0</v>
      </c>
    </row>
    <row r="4529" spans="2:12" ht="15" thickBot="1" x14ac:dyDescent="0.35">
      <c r="B4529" s="455" t="s">
        <v>64</v>
      </c>
      <c r="C4529" s="298"/>
      <c r="D4529" s="299"/>
      <c r="E4529" s="300"/>
      <c r="F4529" s="301"/>
      <c r="G4529" s="288">
        <v>0</v>
      </c>
      <c r="H4529" s="438" t="s">
        <v>64</v>
      </c>
      <c r="I4529" s="367" t="s">
        <v>156</v>
      </c>
      <c r="J4529" s="368"/>
      <c r="K4529" s="481" t="s">
        <v>156</v>
      </c>
      <c r="L4529" s="439">
        <v>0</v>
      </c>
    </row>
    <row r="4530" spans="2:12" x14ac:dyDescent="0.3">
      <c r="B4530" s="235"/>
      <c r="C4530" s="302"/>
      <c r="D4530" s="303" t="s">
        <v>65</v>
      </c>
      <c r="E4530" s="304"/>
      <c r="F4530" s="305"/>
      <c r="G4530" s="306">
        <v>1115.0336</v>
      </c>
      <c r="H4530" s="307"/>
      <c r="I4530" s="374"/>
      <c r="J4530" s="375"/>
      <c r="K4530" s="374"/>
      <c r="L4530" s="310"/>
    </row>
    <row r="4531" spans="2:12" x14ac:dyDescent="0.3">
      <c r="B4531" s="232"/>
      <c r="C4531" s="302"/>
      <c r="D4531" s="311" t="s">
        <v>7</v>
      </c>
      <c r="E4531" s="312"/>
      <c r="F4531" s="313">
        <v>0.1</v>
      </c>
      <c r="G4531" s="73">
        <v>111.503</v>
      </c>
      <c r="H4531" s="314"/>
      <c r="I4531" s="376"/>
      <c r="J4531" s="377"/>
      <c r="K4531" s="487"/>
      <c r="L4531" s="317"/>
    </row>
    <row r="4532" spans="2:12" x14ac:dyDescent="0.3">
      <c r="B4532" s="232"/>
      <c r="C4532" s="302"/>
      <c r="D4532" s="311" t="s">
        <v>8</v>
      </c>
      <c r="E4532" s="312"/>
      <c r="F4532" s="313">
        <v>0.1</v>
      </c>
      <c r="G4532" s="73">
        <v>111.503</v>
      </c>
      <c r="H4532" s="314"/>
      <c r="I4532" s="376"/>
      <c r="J4532" s="377"/>
      <c r="K4532" s="487"/>
      <c r="L4532" s="317"/>
    </row>
    <row r="4533" spans="2:12" x14ac:dyDescent="0.3">
      <c r="B4533" s="488"/>
      <c r="C4533" s="302"/>
      <c r="D4533" s="318" t="s">
        <v>67</v>
      </c>
      <c r="E4533" s="319"/>
      <c r="F4533" s="305"/>
      <c r="G4533" s="76">
        <v>1338.04</v>
      </c>
      <c r="H4533" s="314"/>
      <c r="I4533" s="376"/>
      <c r="J4533" s="377"/>
      <c r="K4533" s="487"/>
      <c r="L4533" s="317"/>
    </row>
    <row r="4534" spans="2:12" ht="15" thickBot="1" x14ac:dyDescent="0.35">
      <c r="B4534" s="232" t="s">
        <v>66</v>
      </c>
      <c r="C4534" s="302"/>
      <c r="D4534" s="320" t="s">
        <v>68</v>
      </c>
      <c r="E4534" s="321"/>
      <c r="F4534" s="322"/>
      <c r="G4534" s="78">
        <v>1338.04</v>
      </c>
      <c r="H4534" s="323">
        <v>1</v>
      </c>
      <c r="I4534" s="378"/>
      <c r="J4534" s="379"/>
      <c r="K4534" s="489"/>
      <c r="L4534" s="326">
        <v>0.98398240196528586</v>
      </c>
    </row>
    <row r="4535" spans="2:12" x14ac:dyDescent="0.3">
      <c r="B4535" s="232"/>
      <c r="C4535" s="302"/>
      <c r="D4535" s="219"/>
      <c r="E4535" s="327"/>
      <c r="F4535" s="241"/>
      <c r="G4535" s="327"/>
      <c r="H4535" s="363"/>
      <c r="I4535" s="363"/>
      <c r="J4535" s="364"/>
      <c r="K4535" s="363"/>
      <c r="L4535" s="363"/>
    </row>
    <row r="4536" spans="2:12" x14ac:dyDescent="0.3">
      <c r="B4536" s="232"/>
      <c r="C4536" s="302"/>
      <c r="D4536" s="219"/>
      <c r="E4536" s="327"/>
      <c r="F4536" s="241"/>
      <c r="G4536" s="327"/>
      <c r="H4536" s="363"/>
      <c r="I4536" s="363"/>
      <c r="J4536" s="364"/>
      <c r="K4536" s="363"/>
      <c r="L4536" s="363"/>
    </row>
    <row r="4537" spans="2:12" x14ac:dyDescent="0.3">
      <c r="B4537" s="232"/>
      <c r="C4537" s="232"/>
      <c r="D4537" s="219"/>
      <c r="E4537" s="327"/>
      <c r="F4537" s="241"/>
      <c r="G4537" s="327"/>
      <c r="H4537" s="363"/>
      <c r="I4537" s="363"/>
      <c r="J4537" s="364"/>
      <c r="K4537" s="363"/>
      <c r="L4537" s="363"/>
    </row>
    <row r="4538" spans="2:12" x14ac:dyDescent="0.3">
      <c r="B4538" s="232"/>
      <c r="C4538" s="302"/>
      <c r="D4538" s="219"/>
      <c r="E4538" s="327"/>
      <c r="F4538" s="241"/>
      <c r="G4538" s="327"/>
      <c r="H4538" s="230"/>
      <c r="I4538" s="230"/>
      <c r="J4538" s="231"/>
      <c r="K4538" s="230"/>
      <c r="L4538" s="230"/>
    </row>
    <row r="4539" spans="2:12" x14ac:dyDescent="0.3">
      <c r="B4539" s="232"/>
      <c r="C4539" s="302"/>
      <c r="D4539" s="219"/>
      <c r="E4539" s="327"/>
      <c r="F4539" s="241"/>
      <c r="G4539" s="327"/>
      <c r="H4539" s="230"/>
      <c r="I4539" s="230"/>
      <c r="J4539" s="231"/>
      <c r="K4539" s="230"/>
      <c r="L4539" s="230"/>
    </row>
    <row r="4540" spans="2:12" x14ac:dyDescent="0.3">
      <c r="B4540" s="232"/>
      <c r="C4540" s="232"/>
      <c r="D4540" s="219"/>
      <c r="E4540" s="327"/>
      <c r="F4540" s="241"/>
      <c r="G4540" s="327"/>
      <c r="H4540" s="230"/>
      <c r="I4540" s="230"/>
      <c r="J4540" s="231"/>
      <c r="K4540" s="230"/>
      <c r="L4540" s="230"/>
    </row>
    <row r="4541" spans="2:12" x14ac:dyDescent="0.3">
      <c r="J4541" s="226"/>
    </row>
    <row r="4542" spans="2:12" x14ac:dyDescent="0.3">
      <c r="J4542" s="226"/>
    </row>
    <row r="4543" spans="2:12" x14ac:dyDescent="0.3">
      <c r="J4543" s="226"/>
    </row>
    <row r="4544" spans="2:12" ht="15.45" customHeight="1" x14ac:dyDescent="0.3">
      <c r="J4544" s="226"/>
    </row>
    <row r="4545" spans="2:14" x14ac:dyDescent="0.3">
      <c r="J4545" s="226"/>
    </row>
    <row r="4546" spans="2:14" x14ac:dyDescent="0.3">
      <c r="J4546" s="226"/>
    </row>
    <row r="4547" spans="2:14" ht="37.200000000000003" customHeight="1" x14ac:dyDescent="0.3">
      <c r="B4547" s="710" t="s">
        <v>1809</v>
      </c>
      <c r="C4547" s="710"/>
      <c r="D4547" s="710"/>
      <c r="E4547" s="710"/>
      <c r="F4547" s="710"/>
      <c r="G4547" s="710"/>
      <c r="H4547" s="710"/>
      <c r="I4547" s="710"/>
      <c r="J4547" s="710"/>
      <c r="K4547" s="710"/>
      <c r="L4547" s="710"/>
    </row>
    <row r="4548" spans="2:14" x14ac:dyDescent="0.3">
      <c r="B4548" s="227"/>
      <c r="C4548" s="227"/>
      <c r="D4548" s="228"/>
      <c r="E4548" s="229"/>
      <c r="F4548" s="229"/>
      <c r="G4548" s="229"/>
      <c r="H4548" s="230"/>
      <c r="I4548" s="230"/>
      <c r="J4548" s="231"/>
      <c r="K4548" s="230"/>
      <c r="L4548" s="230"/>
    </row>
    <row r="4549" spans="2:14" x14ac:dyDescent="0.3">
      <c r="B4549" s="410" t="s">
        <v>1222</v>
      </c>
      <c r="C4549" s="232" t="s">
        <v>1223</v>
      </c>
      <c r="D4549" s="232"/>
      <c r="E4549" s="232"/>
      <c r="F4549" s="233"/>
      <c r="G4549" s="234"/>
      <c r="H4549" s="230"/>
      <c r="J4549" s="231"/>
      <c r="K4549" s="230"/>
      <c r="L4549" s="230"/>
    </row>
    <row r="4550" spans="2:14" x14ac:dyDescent="0.3">
      <c r="B4550" s="232" t="s">
        <v>1224</v>
      </c>
      <c r="C4550" s="235" t="s">
        <v>157</v>
      </c>
      <c r="D4550" s="411"/>
      <c r="E4550" s="412"/>
      <c r="F4550" s="233"/>
      <c r="G4550" s="234"/>
      <c r="H4550" s="230"/>
      <c r="I4550" s="230"/>
      <c r="J4550" s="231"/>
      <c r="K4550" s="230"/>
      <c r="L4550" s="230"/>
    </row>
    <row r="4551" spans="2:14" x14ac:dyDescent="0.3">
      <c r="B4551" s="232"/>
      <c r="C4551" s="236"/>
      <c r="D4551" s="237"/>
      <c r="E4551" s="238"/>
      <c r="F4551" s="239"/>
      <c r="G4551" s="240"/>
      <c r="H4551" s="230"/>
      <c r="I4551" s="230"/>
      <c r="J4551" s="231"/>
      <c r="K4551" s="230"/>
      <c r="L4551" s="230"/>
    </row>
    <row r="4552" spans="2:14" ht="35.25" customHeight="1" x14ac:dyDescent="0.3">
      <c r="B4552" s="413" t="s">
        <v>48</v>
      </c>
      <c r="C4552" s="236"/>
      <c r="D4552" s="237"/>
      <c r="E4552" s="238"/>
      <c r="F4552" s="238"/>
      <c r="G4552" s="238"/>
      <c r="H4552" s="230"/>
      <c r="I4552" s="230"/>
      <c r="J4552" s="231"/>
      <c r="K4552" s="230"/>
      <c r="L4552" s="230"/>
    </row>
    <row r="4553" spans="2:14" x14ac:dyDescent="0.3">
      <c r="B4553" s="235" t="s">
        <v>49</v>
      </c>
      <c r="C4553" s="235" t="s">
        <v>878</v>
      </c>
      <c r="D4553" s="232"/>
      <c r="E4553" s="232"/>
      <c r="F4553" s="241" t="s">
        <v>50</v>
      </c>
      <c r="G4553" s="242" t="s">
        <v>2</v>
      </c>
      <c r="H4553" s="230"/>
      <c r="I4553" s="230"/>
      <c r="J4553" s="231"/>
      <c r="K4553" s="230"/>
      <c r="L4553" s="230"/>
    </row>
    <row r="4554" spans="2:14" ht="15" thickBot="1" x14ac:dyDescent="0.35">
      <c r="B4554" s="235" t="s">
        <v>51</v>
      </c>
      <c r="C4554" s="235" t="s">
        <v>879</v>
      </c>
      <c r="D4554" s="235"/>
      <c r="E4554" s="235"/>
      <c r="F4554" s="235"/>
      <c r="G4554" s="235"/>
      <c r="H4554" s="235"/>
      <c r="I4554" s="235"/>
      <c r="J4554" s="235"/>
      <c r="K4554" s="230"/>
      <c r="L4554" s="230"/>
      <c r="N4554" s="409">
        <v>0</v>
      </c>
    </row>
    <row r="4555" spans="2:14" ht="15.6" customHeight="1" thickTop="1" x14ac:dyDescent="0.3">
      <c r="B4555" s="414" t="s">
        <v>52</v>
      </c>
      <c r="C4555" s="243"/>
      <c r="D4555" s="244"/>
      <c r="E4555" s="245"/>
      <c r="F4555" s="246"/>
      <c r="G4555" s="247"/>
      <c r="H4555" s="396" t="s">
        <v>164</v>
      </c>
      <c r="I4555" s="397"/>
      <c r="J4555" s="397"/>
      <c r="K4555" s="397"/>
      <c r="L4555" s="398"/>
    </row>
    <row r="4556" spans="2:14" x14ac:dyDescent="0.3">
      <c r="B4556" s="415" t="s">
        <v>53</v>
      </c>
      <c r="C4556" s="248" t="s">
        <v>1</v>
      </c>
      <c r="D4556" s="249" t="s">
        <v>54</v>
      </c>
      <c r="E4556" s="250" t="s">
        <v>23</v>
      </c>
      <c r="F4556" s="250" t="s">
        <v>55</v>
      </c>
      <c r="G4556" s="251" t="s">
        <v>56</v>
      </c>
      <c r="H4556" s="416" t="s">
        <v>158</v>
      </c>
      <c r="I4556" s="417" t="s">
        <v>159</v>
      </c>
      <c r="J4556" s="417" t="s">
        <v>160</v>
      </c>
      <c r="K4556" s="417" t="s">
        <v>161</v>
      </c>
      <c r="L4556" s="418" t="s">
        <v>162</v>
      </c>
    </row>
    <row r="4557" spans="2:14" ht="29.7" customHeight="1" x14ac:dyDescent="0.3">
      <c r="B4557" s="252"/>
      <c r="C4557" s="253"/>
      <c r="D4557" s="254"/>
      <c r="E4557" s="255">
        <v>0</v>
      </c>
      <c r="F4557" s="256"/>
      <c r="G4557" s="26">
        <v>0</v>
      </c>
      <c r="H4557" s="419">
        <v>0</v>
      </c>
      <c r="I4557" s="258" t="s">
        <v>1226</v>
      </c>
      <c r="J4557" s="339"/>
      <c r="K4557" s="420"/>
      <c r="L4557" s="421">
        <v>0</v>
      </c>
    </row>
    <row r="4558" spans="2:14" x14ac:dyDescent="0.3">
      <c r="B4558" s="422">
        <v>0</v>
      </c>
      <c r="C4558" s="253"/>
      <c r="D4558" s="254">
        <v>0</v>
      </c>
      <c r="E4558" s="255">
        <v>0</v>
      </c>
      <c r="F4558" s="256"/>
      <c r="G4558" s="26">
        <v>0</v>
      </c>
      <c r="H4558" s="419">
        <v>0</v>
      </c>
      <c r="I4558" s="258" t="s">
        <v>1227</v>
      </c>
      <c r="J4558" s="339">
        <v>0</v>
      </c>
      <c r="K4558" s="420">
        <v>0</v>
      </c>
      <c r="L4558" s="421">
        <v>0</v>
      </c>
    </row>
    <row r="4559" spans="2:14" x14ac:dyDescent="0.3">
      <c r="B4559" s="422">
        <v>0</v>
      </c>
      <c r="C4559" s="253"/>
      <c r="D4559" s="254">
        <v>0</v>
      </c>
      <c r="E4559" s="255">
        <v>0</v>
      </c>
      <c r="F4559" s="256"/>
      <c r="G4559" s="26">
        <v>0</v>
      </c>
      <c r="H4559" s="419">
        <v>0</v>
      </c>
      <c r="I4559" s="258" t="s">
        <v>1228</v>
      </c>
      <c r="J4559" s="339">
        <v>0</v>
      </c>
      <c r="K4559" s="420">
        <v>0</v>
      </c>
      <c r="L4559" s="421">
        <v>0</v>
      </c>
    </row>
    <row r="4560" spans="2:14" x14ac:dyDescent="0.3">
      <c r="B4560" s="422">
        <v>0</v>
      </c>
      <c r="C4560" s="253"/>
      <c r="D4560" s="254">
        <v>0</v>
      </c>
      <c r="E4560" s="255">
        <v>0</v>
      </c>
      <c r="F4560" s="256"/>
      <c r="G4560" s="26">
        <v>0</v>
      </c>
      <c r="H4560" s="419">
        <v>0</v>
      </c>
      <c r="I4560" s="258" t="s">
        <v>1229</v>
      </c>
      <c r="J4560" s="339">
        <v>0</v>
      </c>
      <c r="K4560" s="420">
        <v>0</v>
      </c>
      <c r="L4560" s="421">
        <v>0</v>
      </c>
    </row>
    <row r="4561" spans="2:14" x14ac:dyDescent="0.3">
      <c r="B4561" s="422">
        <v>0</v>
      </c>
      <c r="C4561" s="253"/>
      <c r="D4561" s="254">
        <v>0</v>
      </c>
      <c r="E4561" s="255">
        <v>0</v>
      </c>
      <c r="F4561" s="256"/>
      <c r="G4561" s="26">
        <v>0</v>
      </c>
      <c r="H4561" s="419">
        <v>0</v>
      </c>
      <c r="I4561" s="258" t="s">
        <v>1230</v>
      </c>
      <c r="J4561" s="339">
        <v>0</v>
      </c>
      <c r="K4561" s="420">
        <v>0</v>
      </c>
      <c r="L4561" s="421">
        <v>0</v>
      </c>
    </row>
    <row r="4562" spans="2:14" x14ac:dyDescent="0.3">
      <c r="B4562" s="422" t="s">
        <v>73</v>
      </c>
      <c r="C4562" s="253"/>
      <c r="D4562" s="254">
        <v>0</v>
      </c>
      <c r="E4562" s="255">
        <v>0</v>
      </c>
      <c r="F4562" s="256"/>
      <c r="G4562" s="26">
        <v>4.2999999999999997E-2</v>
      </c>
      <c r="H4562" s="419">
        <v>1.4207126691226269E-2</v>
      </c>
      <c r="I4562" s="258" t="s">
        <v>1231</v>
      </c>
      <c r="J4562" s="61" t="s">
        <v>165</v>
      </c>
      <c r="K4562" s="100">
        <v>0.4</v>
      </c>
      <c r="L4562" s="101">
        <v>5.6828506764905083E-3</v>
      </c>
      <c r="M4562" s="62">
        <v>18</v>
      </c>
    </row>
    <row r="4563" spans="2:14" x14ac:dyDescent="0.3">
      <c r="B4563" s="422" t="s">
        <v>57</v>
      </c>
      <c r="C4563" s="253"/>
      <c r="D4563" s="259"/>
      <c r="E4563" s="255"/>
      <c r="F4563" s="256"/>
      <c r="G4563" s="260">
        <v>4.2999999999999997E-2</v>
      </c>
      <c r="H4563" s="425" t="s">
        <v>57</v>
      </c>
      <c r="I4563" s="261" t="s">
        <v>156</v>
      </c>
      <c r="J4563" s="262"/>
      <c r="K4563" s="426" t="s">
        <v>156</v>
      </c>
      <c r="L4563" s="427">
        <v>5.6828506764905083E-3</v>
      </c>
    </row>
    <row r="4564" spans="2:14" x14ac:dyDescent="0.3">
      <c r="B4564" s="428" t="s">
        <v>22</v>
      </c>
      <c r="C4564" s="263"/>
      <c r="D4564" s="264"/>
      <c r="E4564" s="265"/>
      <c r="F4564" s="266"/>
      <c r="G4564" s="267"/>
      <c r="H4564" s="429"/>
      <c r="I4564" s="268"/>
      <c r="J4564" s="269"/>
      <c r="K4564" s="430"/>
      <c r="L4564" s="270"/>
    </row>
    <row r="4565" spans="2:14" x14ac:dyDescent="0.3">
      <c r="B4565" s="431" t="s">
        <v>58</v>
      </c>
      <c r="C4565" s="271" t="s">
        <v>1</v>
      </c>
      <c r="D4565" s="329" t="s">
        <v>59</v>
      </c>
      <c r="E4565" s="272" t="s">
        <v>23</v>
      </c>
      <c r="F4565" s="272" t="s">
        <v>55</v>
      </c>
      <c r="G4565" s="273" t="s">
        <v>56</v>
      </c>
      <c r="H4565" s="416" t="s">
        <v>158</v>
      </c>
      <c r="I4565" s="417" t="s">
        <v>159</v>
      </c>
      <c r="J4565" s="417" t="s">
        <v>160</v>
      </c>
      <c r="K4565" s="432" t="s">
        <v>161</v>
      </c>
      <c r="L4565" s="418" t="s">
        <v>162</v>
      </c>
    </row>
    <row r="4566" spans="2:14" x14ac:dyDescent="0.3">
      <c r="B4566" s="8" t="s">
        <v>24</v>
      </c>
      <c r="C4566" s="25">
        <v>1</v>
      </c>
      <c r="D4566" s="3">
        <v>4.05</v>
      </c>
      <c r="E4566" s="26">
        <v>4.05</v>
      </c>
      <c r="F4566" s="26">
        <v>0.1</v>
      </c>
      <c r="G4566" s="26">
        <v>0.40500000000000003</v>
      </c>
      <c r="H4566" s="433">
        <v>0.13381130953364279</v>
      </c>
      <c r="I4566" s="97"/>
      <c r="J4566" s="434" t="s">
        <v>163</v>
      </c>
      <c r="K4566" s="435">
        <v>1</v>
      </c>
      <c r="L4566" s="484">
        <v>0.13381130953364279</v>
      </c>
      <c r="M4566" s="62">
        <v>101</v>
      </c>
    </row>
    <row r="4567" spans="2:14" x14ac:dyDescent="0.3">
      <c r="B4567" s="8" t="s">
        <v>37</v>
      </c>
      <c r="C4567" s="25">
        <v>1</v>
      </c>
      <c r="D4567" s="3">
        <v>4.0999999999999996</v>
      </c>
      <c r="E4567" s="26">
        <v>4.0999999999999996</v>
      </c>
      <c r="F4567" s="26">
        <v>0.1</v>
      </c>
      <c r="G4567" s="26">
        <v>0.41</v>
      </c>
      <c r="H4567" s="419">
        <v>0.13546330100936677</v>
      </c>
      <c r="I4567" s="99"/>
      <c r="J4567" s="423" t="s">
        <v>163</v>
      </c>
      <c r="K4567" s="424">
        <v>1</v>
      </c>
      <c r="L4567" s="480">
        <v>0.13546330100936677</v>
      </c>
      <c r="M4567" s="62">
        <v>122</v>
      </c>
    </row>
    <row r="4568" spans="2:14" x14ac:dyDescent="0.3">
      <c r="B4568" s="8" t="s">
        <v>69</v>
      </c>
      <c r="C4568" s="25">
        <v>0.1</v>
      </c>
      <c r="D4568" s="3">
        <v>4.55</v>
      </c>
      <c r="E4568" s="26">
        <v>0.45500000000000002</v>
      </c>
      <c r="F4568" s="27">
        <v>0.1</v>
      </c>
      <c r="G4568" s="26">
        <v>4.5500000000000006E-2</v>
      </c>
      <c r="H4568" s="419">
        <v>1.5033122429088266E-2</v>
      </c>
      <c r="I4568" s="99"/>
      <c r="J4568" s="423" t="s">
        <v>163</v>
      </c>
      <c r="K4568" s="424">
        <v>1</v>
      </c>
      <c r="L4568" s="480">
        <v>1.5033122429088266E-2</v>
      </c>
      <c r="M4568" s="62">
        <v>113</v>
      </c>
    </row>
    <row r="4569" spans="2:14" x14ac:dyDescent="0.3">
      <c r="B4569" s="8"/>
      <c r="C4569" s="25"/>
      <c r="D4569" s="3"/>
      <c r="E4569" s="26"/>
      <c r="F4569" s="26"/>
      <c r="G4569" s="257"/>
      <c r="H4569" s="437">
        <v>0</v>
      </c>
      <c r="I4569" s="99"/>
      <c r="J4569" s="423"/>
      <c r="K4569" s="424"/>
      <c r="L4569" s="480">
        <v>0</v>
      </c>
      <c r="M4569" s="62"/>
    </row>
    <row r="4570" spans="2:14" x14ac:dyDescent="0.3">
      <c r="B4570" s="8"/>
      <c r="C4570" s="25"/>
      <c r="D4570" s="3"/>
      <c r="E4570" s="26"/>
      <c r="F4570" s="26"/>
      <c r="G4570" s="257"/>
      <c r="H4570" s="437">
        <v>0</v>
      </c>
      <c r="I4570" s="99"/>
      <c r="J4570" s="423"/>
      <c r="K4570" s="424"/>
      <c r="L4570" s="480">
        <v>0</v>
      </c>
      <c r="M4570" s="62"/>
    </row>
    <row r="4571" spans="2:14" x14ac:dyDescent="0.3">
      <c r="B4571" s="422"/>
      <c r="C4571" s="253"/>
      <c r="D4571" s="254"/>
      <c r="E4571" s="255"/>
      <c r="F4571" s="255"/>
      <c r="G4571" s="257">
        <v>0</v>
      </c>
      <c r="H4571" s="437">
        <v>0</v>
      </c>
      <c r="I4571" s="366"/>
      <c r="J4571" s="339"/>
      <c r="K4571" s="420"/>
      <c r="L4571" s="480">
        <v>0</v>
      </c>
    </row>
    <row r="4572" spans="2:14" x14ac:dyDescent="0.3">
      <c r="B4572" s="422">
        <v>0</v>
      </c>
      <c r="C4572" s="253"/>
      <c r="D4572" s="254">
        <v>0</v>
      </c>
      <c r="E4572" s="255">
        <v>0</v>
      </c>
      <c r="F4572" s="256"/>
      <c r="G4572" s="257">
        <v>0</v>
      </c>
      <c r="H4572" s="437">
        <v>0</v>
      </c>
      <c r="I4572" s="366" t="s">
        <v>1231</v>
      </c>
      <c r="J4572" s="339">
        <v>0</v>
      </c>
      <c r="K4572" s="420">
        <v>0</v>
      </c>
      <c r="L4572" s="480">
        <v>0</v>
      </c>
    </row>
    <row r="4573" spans="2:14" x14ac:dyDescent="0.3">
      <c r="B4573" s="422">
        <v>0</v>
      </c>
      <c r="C4573" s="253"/>
      <c r="D4573" s="254">
        <v>0</v>
      </c>
      <c r="E4573" s="255">
        <v>0</v>
      </c>
      <c r="F4573" s="256"/>
      <c r="G4573" s="257">
        <v>0</v>
      </c>
      <c r="H4573" s="437">
        <v>0</v>
      </c>
      <c r="I4573" s="366" t="s">
        <v>1237</v>
      </c>
      <c r="J4573" s="339">
        <v>0</v>
      </c>
      <c r="K4573" s="420">
        <v>0</v>
      </c>
      <c r="L4573" s="480">
        <v>0</v>
      </c>
      <c r="N4573" s="409">
        <v>4.3760500000000002</v>
      </c>
    </row>
    <row r="4574" spans="2:14" x14ac:dyDescent="0.3">
      <c r="B4574" s="422">
        <v>0</v>
      </c>
      <c r="C4574" s="253"/>
      <c r="D4574" s="254">
        <v>0</v>
      </c>
      <c r="E4574" s="255">
        <v>0</v>
      </c>
      <c r="F4574" s="256"/>
      <c r="G4574" s="257">
        <v>0</v>
      </c>
      <c r="H4574" s="437">
        <v>0</v>
      </c>
      <c r="I4574" s="366" t="s">
        <v>1238</v>
      </c>
      <c r="J4574" s="339">
        <v>0</v>
      </c>
      <c r="K4574" s="420">
        <v>0</v>
      </c>
      <c r="L4574" s="480">
        <v>0</v>
      </c>
    </row>
    <row r="4575" spans="2:14" ht="15" customHeight="1" x14ac:dyDescent="0.3">
      <c r="B4575" s="422" t="s">
        <v>60</v>
      </c>
      <c r="C4575" s="253"/>
      <c r="D4575" s="259"/>
      <c r="E4575" s="255"/>
      <c r="F4575" s="256"/>
      <c r="G4575" s="260">
        <v>0.86049999999999993</v>
      </c>
      <c r="H4575" s="438" t="s">
        <v>60</v>
      </c>
      <c r="I4575" s="261" t="s">
        <v>156</v>
      </c>
      <c r="J4575" s="262"/>
      <c r="K4575" s="426" t="s">
        <v>156</v>
      </c>
      <c r="L4575" s="439">
        <v>0.28430773297209783</v>
      </c>
    </row>
    <row r="4576" spans="2:14" x14ac:dyDescent="0.3">
      <c r="B4576" s="428" t="s">
        <v>38</v>
      </c>
      <c r="C4576" s="263"/>
      <c r="D4576" s="264"/>
      <c r="E4576" s="276"/>
      <c r="F4576" s="266"/>
      <c r="G4576" s="277"/>
      <c r="H4576" s="278"/>
      <c r="I4576" s="279"/>
      <c r="J4576" s="280"/>
      <c r="K4576" s="281"/>
      <c r="L4576" s="282"/>
      <c r="N4576" s="409">
        <v>0.91839999999999999</v>
      </c>
    </row>
    <row r="4577" spans="2:16" x14ac:dyDescent="0.3">
      <c r="B4577" s="415" t="s">
        <v>53</v>
      </c>
      <c r="C4577" s="263"/>
      <c r="D4577" s="283" t="s">
        <v>0</v>
      </c>
      <c r="E4577" s="284" t="s">
        <v>1</v>
      </c>
      <c r="F4577" s="250" t="s">
        <v>61</v>
      </c>
      <c r="G4577" s="251" t="s">
        <v>56</v>
      </c>
      <c r="H4577" s="441" t="s">
        <v>158</v>
      </c>
      <c r="I4577" s="442" t="s">
        <v>159</v>
      </c>
      <c r="J4577" s="442" t="s">
        <v>160</v>
      </c>
      <c r="K4577" s="443" t="s">
        <v>161</v>
      </c>
      <c r="L4577" s="444" t="s">
        <v>162</v>
      </c>
    </row>
    <row r="4578" spans="2:16" x14ac:dyDescent="0.3">
      <c r="B4578" s="445" t="s">
        <v>1385</v>
      </c>
      <c r="C4578" s="263"/>
      <c r="D4578" s="283" t="s">
        <v>2</v>
      </c>
      <c r="E4578" s="286">
        <v>3</v>
      </c>
      <c r="F4578" s="332">
        <v>0.34</v>
      </c>
      <c r="G4578" s="26">
        <v>1.02</v>
      </c>
      <c r="H4578" s="419">
        <v>0.33700626104769293</v>
      </c>
      <c r="I4578" s="275" t="s">
        <v>1232</v>
      </c>
      <c r="J4578" s="339" t="s">
        <v>163</v>
      </c>
      <c r="K4578" s="420">
        <v>1</v>
      </c>
      <c r="L4578" s="480">
        <v>0.33700626104769293</v>
      </c>
      <c r="N4578" s="409">
        <v>9.1134000000000004</v>
      </c>
    </row>
    <row r="4579" spans="2:16" x14ac:dyDescent="0.3">
      <c r="B4579" s="446" t="s">
        <v>1386</v>
      </c>
      <c r="C4579" s="447"/>
      <c r="D4579" s="290" t="s">
        <v>5</v>
      </c>
      <c r="E4579" s="291">
        <v>0.04</v>
      </c>
      <c r="F4579" s="292">
        <v>1.81</v>
      </c>
      <c r="G4579" s="26">
        <v>7.2400000000000006E-2</v>
      </c>
      <c r="H4579" s="419">
        <v>2.3920836568483303E-2</v>
      </c>
      <c r="I4579" s="258" t="s">
        <v>1226</v>
      </c>
      <c r="J4579" s="339" t="s">
        <v>163</v>
      </c>
      <c r="K4579" s="420">
        <v>1</v>
      </c>
      <c r="L4579" s="480">
        <v>2.3920836568483303E-2</v>
      </c>
      <c r="N4579" s="409">
        <v>0.19792033717615701</v>
      </c>
      <c r="P4579" s="409">
        <v>1.31946891450771E-2</v>
      </c>
    </row>
    <row r="4580" spans="2:16" x14ac:dyDescent="0.3">
      <c r="B4580" s="446" t="s">
        <v>1387</v>
      </c>
      <c r="C4580" s="447"/>
      <c r="D4580" s="290" t="s">
        <v>5</v>
      </c>
      <c r="E4580" s="291">
        <v>0.33</v>
      </c>
      <c r="F4580" s="292">
        <v>1.81</v>
      </c>
      <c r="G4580" s="26">
        <v>0.59730000000000005</v>
      </c>
      <c r="H4580" s="419">
        <v>0.19734690168998725</v>
      </c>
      <c r="I4580" s="258" t="s">
        <v>1227</v>
      </c>
      <c r="J4580" s="339" t="s">
        <v>163</v>
      </c>
      <c r="K4580" s="420">
        <v>1</v>
      </c>
      <c r="L4580" s="480">
        <v>0.19734690168998725</v>
      </c>
      <c r="P4580" s="409">
        <v>9.8960168588078504E-2</v>
      </c>
    </row>
    <row r="4581" spans="2:16" x14ac:dyDescent="0.3">
      <c r="B4581" s="446" t="s">
        <v>1388</v>
      </c>
      <c r="C4581" s="447"/>
      <c r="D4581" s="290" t="s">
        <v>5</v>
      </c>
      <c r="E4581" s="291">
        <v>5.0000000000000001E-3</v>
      </c>
      <c r="F4581" s="292">
        <v>1.81</v>
      </c>
      <c r="G4581" s="26">
        <v>9.0500000000000008E-3</v>
      </c>
      <c r="H4581" s="419">
        <v>2.9901045710604129E-3</v>
      </c>
      <c r="I4581" s="258" t="s">
        <v>1228</v>
      </c>
      <c r="J4581" s="339" t="s">
        <v>163</v>
      </c>
      <c r="K4581" s="420">
        <v>1</v>
      </c>
      <c r="L4581" s="480">
        <v>2.9901045710604129E-3</v>
      </c>
    </row>
    <row r="4582" spans="2:16" x14ac:dyDescent="0.3">
      <c r="B4582" s="446" t="s">
        <v>1298</v>
      </c>
      <c r="C4582" s="447"/>
      <c r="D4582" s="290" t="s">
        <v>1270</v>
      </c>
      <c r="E4582" s="291">
        <v>5.0000000000000001E-3</v>
      </c>
      <c r="F4582" s="291">
        <v>31.98</v>
      </c>
      <c r="G4582" s="26">
        <v>0.15990000000000001</v>
      </c>
      <c r="H4582" s="419">
        <v>5.2830687393653042E-2</v>
      </c>
      <c r="I4582" s="258" t="s">
        <v>1229</v>
      </c>
      <c r="J4582" s="339" t="s">
        <v>165</v>
      </c>
      <c r="K4582" s="420">
        <v>0.4</v>
      </c>
      <c r="L4582" s="480">
        <v>2.1132274957461217E-2</v>
      </c>
    </row>
    <row r="4583" spans="2:16" x14ac:dyDescent="0.3">
      <c r="B4583" s="422" t="s">
        <v>1269</v>
      </c>
      <c r="C4583" s="289"/>
      <c r="D4583" s="290" t="s">
        <v>1270</v>
      </c>
      <c r="E4583" s="291">
        <v>5.0000000000000001E-3</v>
      </c>
      <c r="F4583" s="291">
        <v>52.9</v>
      </c>
      <c r="G4583" s="26">
        <v>0.26450000000000001</v>
      </c>
      <c r="H4583" s="419">
        <v>8.7390349065798817E-2</v>
      </c>
      <c r="I4583" s="258" t="s">
        <v>1230</v>
      </c>
      <c r="J4583" s="339" t="s">
        <v>165</v>
      </c>
      <c r="K4583" s="420">
        <v>0.4</v>
      </c>
      <c r="L4583" s="480">
        <v>3.4956139626319528E-2</v>
      </c>
    </row>
    <row r="4584" spans="2:16" x14ac:dyDescent="0.3">
      <c r="B4584" s="422"/>
      <c r="C4584" s="289"/>
      <c r="D4584" s="290"/>
      <c r="E4584" s="291"/>
      <c r="F4584" s="291"/>
      <c r="G4584" s="26">
        <v>0</v>
      </c>
      <c r="H4584" s="419">
        <v>0</v>
      </c>
      <c r="I4584" s="258"/>
      <c r="J4584" s="339"/>
      <c r="K4584" s="420"/>
      <c r="L4584" s="480">
        <v>0</v>
      </c>
    </row>
    <row r="4585" spans="2:16" x14ac:dyDescent="0.3">
      <c r="B4585" s="422"/>
      <c r="C4585" s="289"/>
      <c r="D4585" s="290"/>
      <c r="E4585" s="291"/>
      <c r="F4585" s="291"/>
      <c r="G4585" s="26">
        <v>0</v>
      </c>
      <c r="H4585" s="419">
        <v>0</v>
      </c>
      <c r="I4585" s="258"/>
      <c r="J4585" s="339"/>
      <c r="K4585" s="420"/>
      <c r="L4585" s="480">
        <v>0</v>
      </c>
    </row>
    <row r="4586" spans="2:16" x14ac:dyDescent="0.3">
      <c r="B4586" s="422"/>
      <c r="C4586" s="289"/>
      <c r="D4586" s="290"/>
      <c r="E4586" s="291"/>
      <c r="F4586" s="291"/>
      <c r="G4586" s="26">
        <v>0</v>
      </c>
      <c r="H4586" s="419">
        <v>0</v>
      </c>
      <c r="I4586" s="258"/>
      <c r="J4586" s="339"/>
      <c r="K4586" s="420"/>
      <c r="L4586" s="480">
        <v>0</v>
      </c>
    </row>
    <row r="4587" spans="2:16" x14ac:dyDescent="0.3">
      <c r="B4587" s="448"/>
      <c r="C4587" s="447"/>
      <c r="D4587" s="290"/>
      <c r="E4587" s="291"/>
      <c r="F4587" s="292"/>
      <c r="G4587" s="26">
        <v>0</v>
      </c>
      <c r="H4587" s="419">
        <v>0</v>
      </c>
      <c r="I4587" s="258" t="s">
        <v>1231</v>
      </c>
      <c r="J4587" s="339"/>
      <c r="K4587" s="420"/>
      <c r="L4587" s="480">
        <v>0</v>
      </c>
    </row>
    <row r="4588" spans="2:16" x14ac:dyDescent="0.3">
      <c r="B4588" s="422">
        <v>0</v>
      </c>
      <c r="C4588" s="289"/>
      <c r="D4588" s="254">
        <v>0</v>
      </c>
      <c r="E4588" s="291"/>
      <c r="F4588" s="292"/>
      <c r="G4588" s="26">
        <v>0</v>
      </c>
      <c r="H4588" s="419">
        <v>0</v>
      </c>
      <c r="I4588" s="258" t="s">
        <v>1227</v>
      </c>
      <c r="J4588" s="339">
        <v>0</v>
      </c>
      <c r="K4588" s="420">
        <v>0</v>
      </c>
      <c r="L4588" s="480">
        <v>0</v>
      </c>
    </row>
    <row r="4589" spans="2:16" x14ac:dyDescent="0.3">
      <c r="B4589" s="422"/>
      <c r="C4589" s="289"/>
      <c r="D4589" s="254"/>
      <c r="E4589" s="291"/>
      <c r="F4589" s="292"/>
      <c r="G4589" s="26">
        <v>0</v>
      </c>
      <c r="H4589" s="419">
        <v>0</v>
      </c>
      <c r="I4589" s="258"/>
      <c r="J4589" s="339"/>
      <c r="K4589" s="420"/>
      <c r="L4589" s="480">
        <v>0</v>
      </c>
    </row>
    <row r="4590" spans="2:16" x14ac:dyDescent="0.3">
      <c r="B4590" s="422"/>
      <c r="C4590" s="289"/>
      <c r="D4590" s="254"/>
      <c r="E4590" s="291"/>
      <c r="F4590" s="292"/>
      <c r="G4590" s="26">
        <v>0</v>
      </c>
      <c r="H4590" s="419">
        <v>0</v>
      </c>
      <c r="I4590" s="258"/>
      <c r="J4590" s="339"/>
      <c r="K4590" s="420"/>
      <c r="L4590" s="480">
        <v>0</v>
      </c>
    </row>
    <row r="4591" spans="2:16" x14ac:dyDescent="0.3">
      <c r="B4591" s="422"/>
      <c r="C4591" s="289"/>
      <c r="D4591" s="254"/>
      <c r="E4591" s="291"/>
      <c r="F4591" s="292"/>
      <c r="G4591" s="26">
        <v>0</v>
      </c>
      <c r="H4591" s="419">
        <v>0</v>
      </c>
      <c r="I4591" s="258"/>
      <c r="J4591" s="339"/>
      <c r="K4591" s="420"/>
      <c r="L4591" s="480">
        <v>0</v>
      </c>
    </row>
    <row r="4592" spans="2:16" x14ac:dyDescent="0.3">
      <c r="B4592" s="422"/>
      <c r="C4592" s="289"/>
      <c r="D4592" s="254"/>
      <c r="E4592" s="291"/>
      <c r="F4592" s="292"/>
      <c r="G4592" s="26">
        <v>0</v>
      </c>
      <c r="H4592" s="419">
        <v>0</v>
      </c>
      <c r="I4592" s="258"/>
      <c r="J4592" s="339"/>
      <c r="K4592" s="420"/>
      <c r="L4592" s="480">
        <v>0</v>
      </c>
    </row>
    <row r="4593" spans="2:12" ht="16.2" customHeight="1" x14ac:dyDescent="0.3">
      <c r="B4593" s="422">
        <v>0</v>
      </c>
      <c r="C4593" s="289"/>
      <c r="D4593" s="254">
        <v>0</v>
      </c>
      <c r="E4593" s="291"/>
      <c r="F4593" s="292"/>
      <c r="G4593" s="26">
        <v>0</v>
      </c>
      <c r="H4593" s="419">
        <v>0</v>
      </c>
      <c r="I4593" s="258" t="s">
        <v>1228</v>
      </c>
      <c r="J4593" s="339">
        <v>0</v>
      </c>
      <c r="K4593" s="420">
        <v>0</v>
      </c>
      <c r="L4593" s="480">
        <v>0</v>
      </c>
    </row>
    <row r="4594" spans="2:12" x14ac:dyDescent="0.3">
      <c r="B4594" s="449" t="s">
        <v>62</v>
      </c>
      <c r="C4594" s="293"/>
      <c r="D4594" s="294"/>
      <c r="E4594" s="295"/>
      <c r="F4594" s="296"/>
      <c r="G4594" s="260">
        <v>2.1231500000000003</v>
      </c>
      <c r="H4594" s="438" t="s">
        <v>62</v>
      </c>
      <c r="I4594" s="261" t="s">
        <v>156</v>
      </c>
      <c r="J4594" s="262"/>
      <c r="K4594" s="426" t="s">
        <v>156</v>
      </c>
      <c r="L4594" s="439">
        <v>0.61735251846100458</v>
      </c>
    </row>
    <row r="4595" spans="2:12" x14ac:dyDescent="0.3">
      <c r="B4595" s="428" t="s">
        <v>63</v>
      </c>
      <c r="C4595" s="263"/>
      <c r="D4595" s="264"/>
      <c r="E4595" s="265"/>
      <c r="F4595" s="266"/>
      <c r="G4595" s="277"/>
      <c r="H4595" s="278"/>
      <c r="I4595" s="279"/>
      <c r="J4595" s="280"/>
      <c r="K4595" s="281"/>
      <c r="L4595" s="282">
        <v>0</v>
      </c>
    </row>
    <row r="4596" spans="2:12" x14ac:dyDescent="0.3">
      <c r="B4596" s="415" t="s">
        <v>53</v>
      </c>
      <c r="C4596" s="297"/>
      <c r="D4596" s="249" t="s">
        <v>0</v>
      </c>
      <c r="E4596" s="250" t="s">
        <v>1</v>
      </c>
      <c r="F4596" s="272" t="s">
        <v>61</v>
      </c>
      <c r="G4596" s="285" t="s">
        <v>56</v>
      </c>
      <c r="H4596" s="441" t="s">
        <v>158</v>
      </c>
      <c r="I4596" s="442" t="s">
        <v>159</v>
      </c>
      <c r="J4596" s="442" t="s">
        <v>160</v>
      </c>
      <c r="K4596" s="443" t="s">
        <v>161</v>
      </c>
      <c r="L4596" s="444" t="s">
        <v>162</v>
      </c>
    </row>
    <row r="4597" spans="2:12" x14ac:dyDescent="0.3">
      <c r="B4597" s="422">
        <v>0</v>
      </c>
      <c r="C4597" s="289"/>
      <c r="D4597" s="254">
        <v>0</v>
      </c>
      <c r="E4597" s="255"/>
      <c r="F4597" s="292"/>
      <c r="G4597" s="288">
        <v>0</v>
      </c>
      <c r="H4597" s="450">
        <v>0</v>
      </c>
      <c r="I4597" s="275" t="s">
        <v>1232</v>
      </c>
      <c r="J4597" s="451">
        <v>0</v>
      </c>
      <c r="K4597" s="452">
        <v>0</v>
      </c>
      <c r="L4597" s="453">
        <v>0</v>
      </c>
    </row>
    <row r="4598" spans="2:12" x14ac:dyDescent="0.3">
      <c r="B4598" s="422">
        <v>0</v>
      </c>
      <c r="C4598" s="289"/>
      <c r="D4598" s="254">
        <v>0</v>
      </c>
      <c r="E4598" s="255"/>
      <c r="F4598" s="292"/>
      <c r="G4598" s="257">
        <v>0</v>
      </c>
      <c r="H4598" s="437">
        <v>0</v>
      </c>
      <c r="I4598" s="258" t="s">
        <v>1226</v>
      </c>
      <c r="J4598" s="339">
        <v>0</v>
      </c>
      <c r="K4598" s="420">
        <v>0</v>
      </c>
      <c r="L4598" s="454">
        <v>0</v>
      </c>
    </row>
    <row r="4599" spans="2:12" x14ac:dyDescent="0.3">
      <c r="B4599" s="422">
        <v>0</v>
      </c>
      <c r="C4599" s="289"/>
      <c r="D4599" s="254">
        <v>0</v>
      </c>
      <c r="E4599" s="255"/>
      <c r="F4599" s="292"/>
      <c r="G4599" s="257">
        <v>0</v>
      </c>
      <c r="H4599" s="437">
        <v>0</v>
      </c>
      <c r="I4599" s="258" t="s">
        <v>1229</v>
      </c>
      <c r="J4599" s="339">
        <v>0</v>
      </c>
      <c r="K4599" s="420">
        <v>0</v>
      </c>
      <c r="L4599" s="454">
        <v>0</v>
      </c>
    </row>
    <row r="4600" spans="2:12" ht="15" thickBot="1" x14ac:dyDescent="0.35">
      <c r="B4600" s="455" t="s">
        <v>64</v>
      </c>
      <c r="C4600" s="298"/>
      <c r="D4600" s="299"/>
      <c r="E4600" s="300"/>
      <c r="F4600" s="301"/>
      <c r="G4600" s="288">
        <v>0</v>
      </c>
      <c r="H4600" s="438" t="s">
        <v>64</v>
      </c>
      <c r="I4600" s="261" t="s">
        <v>156</v>
      </c>
      <c r="J4600" s="262"/>
      <c r="K4600" s="426" t="s">
        <v>156</v>
      </c>
      <c r="L4600" s="439">
        <v>0</v>
      </c>
    </row>
    <row r="4601" spans="2:12" x14ac:dyDescent="0.3">
      <c r="B4601" s="235"/>
      <c r="C4601" s="302"/>
      <c r="D4601" s="303" t="s">
        <v>65</v>
      </c>
      <c r="E4601" s="304"/>
      <c r="F4601" s="305"/>
      <c r="G4601" s="306">
        <v>3.0266500000000005</v>
      </c>
      <c r="H4601" s="307"/>
      <c r="I4601" s="308"/>
      <c r="J4601" s="309"/>
      <c r="K4601" s="308"/>
      <c r="L4601" s="310"/>
    </row>
    <row r="4602" spans="2:12" x14ac:dyDescent="0.3">
      <c r="B4602" s="232"/>
      <c r="C4602" s="302"/>
      <c r="D4602" s="311" t="s">
        <v>7</v>
      </c>
      <c r="E4602" s="312"/>
      <c r="F4602" s="313">
        <v>0.1</v>
      </c>
      <c r="G4602" s="73">
        <v>0.30299999999999999</v>
      </c>
      <c r="H4602" s="314"/>
      <c r="I4602" s="315"/>
      <c r="J4602" s="316"/>
      <c r="K4602" s="456"/>
      <c r="L4602" s="317"/>
    </row>
    <row r="4603" spans="2:12" ht="19.95" customHeight="1" x14ac:dyDescent="0.3">
      <c r="B4603" s="232"/>
      <c r="C4603" s="302"/>
      <c r="D4603" s="311" t="s">
        <v>8</v>
      </c>
      <c r="E4603" s="312"/>
      <c r="F4603" s="313">
        <v>0.1</v>
      </c>
      <c r="G4603" s="73">
        <v>0.30299999999999999</v>
      </c>
      <c r="H4603" s="314"/>
      <c r="I4603" s="315"/>
      <c r="J4603" s="316"/>
      <c r="K4603" s="456"/>
      <c r="L4603" s="317"/>
    </row>
    <row r="4604" spans="2:12" ht="54.45" customHeight="1" x14ac:dyDescent="0.3">
      <c r="C4604" s="302"/>
      <c r="D4604" s="318" t="s">
        <v>67</v>
      </c>
      <c r="E4604" s="319"/>
      <c r="F4604" s="305"/>
      <c r="G4604" s="76">
        <v>3.633</v>
      </c>
      <c r="H4604" s="314"/>
      <c r="I4604" s="315"/>
      <c r="J4604" s="316"/>
      <c r="K4604" s="456"/>
      <c r="L4604" s="317"/>
    </row>
    <row r="4605" spans="2:12" ht="15" thickBot="1" x14ac:dyDescent="0.35">
      <c r="B4605" s="232" t="s">
        <v>66</v>
      </c>
      <c r="C4605" s="302"/>
      <c r="D4605" s="320" t="s">
        <v>68</v>
      </c>
      <c r="E4605" s="321"/>
      <c r="F4605" s="322"/>
      <c r="G4605" s="78">
        <v>3.63</v>
      </c>
      <c r="H4605" s="323">
        <v>1</v>
      </c>
      <c r="I4605" s="324"/>
      <c r="J4605" s="325"/>
      <c r="K4605" s="457"/>
      <c r="L4605" s="326">
        <v>0.90734310210959301</v>
      </c>
    </row>
    <row r="4606" spans="2:12" x14ac:dyDescent="0.3">
      <c r="B4606" s="232"/>
      <c r="C4606" s="302"/>
      <c r="D4606" s="219"/>
      <c r="E4606" s="327"/>
      <c r="F4606" s="241"/>
      <c r="G4606" s="327"/>
      <c r="H4606" s="230"/>
      <c r="I4606" s="230"/>
      <c r="J4606" s="231"/>
      <c r="K4606" s="230"/>
      <c r="L4606" s="230"/>
    </row>
    <row r="4607" spans="2:12" x14ac:dyDescent="0.3">
      <c r="B4607" s="232"/>
      <c r="C4607" s="302"/>
      <c r="D4607" s="219"/>
      <c r="E4607" s="327"/>
      <c r="F4607" s="241"/>
      <c r="G4607" s="327"/>
      <c r="H4607" s="230"/>
      <c r="I4607" s="230"/>
      <c r="J4607" s="231"/>
      <c r="K4607" s="230"/>
      <c r="L4607" s="230"/>
    </row>
    <row r="4608" spans="2:12" x14ac:dyDescent="0.3">
      <c r="B4608" s="232"/>
      <c r="C4608" s="232"/>
      <c r="D4608" s="219"/>
      <c r="E4608" s="327"/>
      <c r="F4608" s="241"/>
      <c r="G4608" s="327"/>
      <c r="H4608" s="230"/>
      <c r="I4608" s="230"/>
      <c r="J4608" s="231"/>
      <c r="K4608" s="230"/>
      <c r="L4608" s="230"/>
    </row>
    <row r="4609" spans="2:13" ht="25.5" customHeight="1" x14ac:dyDescent="0.3">
      <c r="J4609" s="226"/>
    </row>
    <row r="4610" spans="2:13" x14ac:dyDescent="0.3">
      <c r="J4610" s="226"/>
    </row>
    <row r="4611" spans="2:13" x14ac:dyDescent="0.3">
      <c r="J4611" s="226"/>
      <c r="M4611" s="409" t="s">
        <v>1244</v>
      </c>
    </row>
    <row r="4612" spans="2:13" x14ac:dyDescent="0.3">
      <c r="J4612" s="226"/>
    </row>
    <row r="4613" spans="2:13" x14ac:dyDescent="0.3">
      <c r="J4613" s="226"/>
    </row>
    <row r="4614" spans="2:13" x14ac:dyDescent="0.3">
      <c r="J4614" s="226"/>
    </row>
    <row r="4615" spans="2:13" ht="37.200000000000003" customHeight="1" x14ac:dyDescent="0.3">
      <c r="B4615" s="710" t="s">
        <v>1809</v>
      </c>
      <c r="C4615" s="710"/>
      <c r="D4615" s="710"/>
      <c r="E4615" s="710"/>
      <c r="F4615" s="710"/>
      <c r="G4615" s="710"/>
      <c r="H4615" s="710"/>
      <c r="I4615" s="710"/>
      <c r="J4615" s="710"/>
      <c r="K4615" s="710"/>
      <c r="L4615" s="710"/>
    </row>
    <row r="4616" spans="2:13" x14ac:dyDescent="0.3">
      <c r="B4616" s="227"/>
      <c r="C4616" s="227"/>
      <c r="D4616" s="228"/>
      <c r="E4616" s="229"/>
      <c r="F4616" s="229"/>
      <c r="G4616" s="229"/>
      <c r="H4616" s="230"/>
      <c r="I4616" s="230"/>
      <c r="J4616" s="231"/>
      <c r="K4616" s="230"/>
      <c r="L4616" s="230"/>
    </row>
    <row r="4617" spans="2:13" x14ac:dyDescent="0.3">
      <c r="B4617" s="410" t="s">
        <v>1222</v>
      </c>
      <c r="C4617" s="232" t="s">
        <v>1223</v>
      </c>
      <c r="D4617" s="232"/>
      <c r="E4617" s="232"/>
      <c r="F4617" s="233"/>
      <c r="G4617" s="234"/>
      <c r="H4617" s="230"/>
      <c r="J4617" s="231"/>
      <c r="K4617" s="230"/>
      <c r="L4617" s="230"/>
    </row>
    <row r="4618" spans="2:13" x14ac:dyDescent="0.3">
      <c r="B4618" s="232" t="s">
        <v>1224</v>
      </c>
      <c r="C4618" s="235" t="s">
        <v>157</v>
      </c>
      <c r="D4618" s="411"/>
      <c r="E4618" s="412"/>
      <c r="F4618" s="233"/>
      <c r="G4618" s="234"/>
      <c r="H4618" s="230"/>
      <c r="I4618" s="230"/>
      <c r="J4618" s="231"/>
      <c r="K4618" s="230"/>
      <c r="L4618" s="230"/>
    </row>
    <row r="4619" spans="2:13" x14ac:dyDescent="0.3">
      <c r="B4619" s="232"/>
      <c r="C4619" s="236"/>
      <c r="D4619" s="237"/>
      <c r="E4619" s="238"/>
      <c r="F4619" s="239"/>
      <c r="G4619" s="240"/>
      <c r="H4619" s="230"/>
      <c r="I4619" s="230"/>
      <c r="J4619" s="231"/>
      <c r="K4619" s="230"/>
      <c r="L4619" s="230"/>
    </row>
    <row r="4620" spans="2:13" ht="37.5" customHeight="1" x14ac:dyDescent="0.3">
      <c r="B4620" s="413" t="s">
        <v>48</v>
      </c>
      <c r="C4620" s="236"/>
      <c r="D4620" s="237"/>
      <c r="E4620" s="238"/>
      <c r="F4620" s="238"/>
      <c r="G4620" s="238"/>
      <c r="H4620" s="230"/>
      <c r="I4620" s="230"/>
      <c r="J4620" s="231"/>
      <c r="K4620" s="230"/>
      <c r="L4620" s="230"/>
    </row>
    <row r="4621" spans="2:13" x14ac:dyDescent="0.3">
      <c r="B4621" s="235" t="s">
        <v>49</v>
      </c>
      <c r="C4621" s="235" t="s">
        <v>880</v>
      </c>
      <c r="D4621" s="232"/>
      <c r="E4621" s="232"/>
      <c r="F4621" s="241" t="s">
        <v>50</v>
      </c>
      <c r="G4621" s="242" t="s">
        <v>5</v>
      </c>
      <c r="H4621" s="230"/>
      <c r="I4621" s="230"/>
      <c r="J4621" s="231"/>
      <c r="K4621" s="230"/>
      <c r="L4621" s="230"/>
    </row>
    <row r="4622" spans="2:13" ht="15" thickBot="1" x14ac:dyDescent="0.35">
      <c r="B4622" s="235" t="s">
        <v>51</v>
      </c>
      <c r="C4622" s="235" t="s">
        <v>881</v>
      </c>
      <c r="D4622" s="235"/>
      <c r="E4622" s="235"/>
      <c r="F4622" s="235"/>
      <c r="G4622" s="235"/>
      <c r="H4622" s="235"/>
      <c r="I4622" s="235"/>
      <c r="J4622" s="235"/>
      <c r="K4622" s="230"/>
      <c r="L4622" s="230"/>
    </row>
    <row r="4623" spans="2:13" ht="15" thickTop="1" x14ac:dyDescent="0.3">
      <c r="B4623" s="414" t="s">
        <v>52</v>
      </c>
      <c r="C4623" s="243"/>
      <c r="D4623" s="244"/>
      <c r="E4623" s="245"/>
      <c r="F4623" s="246"/>
      <c r="G4623" s="247"/>
      <c r="H4623" s="396" t="s">
        <v>164</v>
      </c>
      <c r="I4623" s="397"/>
      <c r="J4623" s="397"/>
      <c r="K4623" s="397"/>
      <c r="L4623" s="398"/>
    </row>
    <row r="4624" spans="2:13" x14ac:dyDescent="0.3">
      <c r="B4624" s="415" t="s">
        <v>53</v>
      </c>
      <c r="C4624" s="248" t="s">
        <v>1</v>
      </c>
      <c r="D4624" s="249" t="s">
        <v>54</v>
      </c>
      <c r="E4624" s="250" t="s">
        <v>23</v>
      </c>
      <c r="F4624" s="250" t="s">
        <v>55</v>
      </c>
      <c r="G4624" s="251" t="s">
        <v>56</v>
      </c>
      <c r="H4624" s="416" t="s">
        <v>158</v>
      </c>
      <c r="I4624" s="417" t="s">
        <v>159</v>
      </c>
      <c r="J4624" s="417" t="s">
        <v>160</v>
      </c>
      <c r="K4624" s="417" t="s">
        <v>161</v>
      </c>
      <c r="L4624" s="418" t="s">
        <v>162</v>
      </c>
    </row>
    <row r="4625" spans="2:16" x14ac:dyDescent="0.3">
      <c r="B4625" s="252"/>
      <c r="C4625" s="253"/>
      <c r="D4625" s="254"/>
      <c r="E4625" s="255">
        <v>0</v>
      </c>
      <c r="F4625" s="256"/>
      <c r="G4625" s="26">
        <v>0</v>
      </c>
      <c r="H4625" s="419">
        <v>0</v>
      </c>
      <c r="I4625" s="258" t="s">
        <v>1226</v>
      </c>
      <c r="J4625" s="339"/>
      <c r="K4625" s="420"/>
      <c r="L4625" s="421">
        <v>0</v>
      </c>
    </row>
    <row r="4626" spans="2:16" x14ac:dyDescent="0.3">
      <c r="B4626" s="422">
        <v>0</v>
      </c>
      <c r="C4626" s="253"/>
      <c r="D4626" s="254">
        <v>0</v>
      </c>
      <c r="E4626" s="255">
        <v>0</v>
      </c>
      <c r="F4626" s="256"/>
      <c r="G4626" s="26">
        <v>0</v>
      </c>
      <c r="H4626" s="419">
        <v>0</v>
      </c>
      <c r="I4626" s="258" t="s">
        <v>1227</v>
      </c>
      <c r="J4626" s="339">
        <v>0</v>
      </c>
      <c r="K4626" s="420">
        <v>0</v>
      </c>
      <c r="L4626" s="421">
        <v>0</v>
      </c>
    </row>
    <row r="4627" spans="2:16" x14ac:dyDescent="0.3">
      <c r="B4627" s="422">
        <v>0</v>
      </c>
      <c r="C4627" s="253"/>
      <c r="D4627" s="254">
        <v>0</v>
      </c>
      <c r="E4627" s="255">
        <v>0</v>
      </c>
      <c r="F4627" s="256"/>
      <c r="G4627" s="26">
        <v>0</v>
      </c>
      <c r="H4627" s="419">
        <v>0</v>
      </c>
      <c r="I4627" s="258" t="s">
        <v>1228</v>
      </c>
      <c r="J4627" s="339">
        <v>0</v>
      </c>
      <c r="K4627" s="420">
        <v>0</v>
      </c>
      <c r="L4627" s="421">
        <v>0</v>
      </c>
    </row>
    <row r="4628" spans="2:16" x14ac:dyDescent="0.3">
      <c r="B4628" s="422">
        <v>0</v>
      </c>
      <c r="C4628" s="253"/>
      <c r="D4628" s="254">
        <v>0</v>
      </c>
      <c r="E4628" s="255">
        <v>0</v>
      </c>
      <c r="F4628" s="256"/>
      <c r="G4628" s="26">
        <v>0</v>
      </c>
      <c r="H4628" s="419">
        <v>0</v>
      </c>
      <c r="I4628" s="258" t="s">
        <v>1229</v>
      </c>
      <c r="J4628" s="339">
        <v>0</v>
      </c>
      <c r="K4628" s="420">
        <v>0</v>
      </c>
      <c r="L4628" s="421">
        <v>0</v>
      </c>
    </row>
    <row r="4629" spans="2:16" x14ac:dyDescent="0.3">
      <c r="B4629" s="422">
        <v>0</v>
      </c>
      <c r="C4629" s="253"/>
      <c r="D4629" s="254">
        <v>0</v>
      </c>
      <c r="E4629" s="255">
        <v>0</v>
      </c>
      <c r="F4629" s="256"/>
      <c r="G4629" s="26">
        <v>0</v>
      </c>
      <c r="H4629" s="419">
        <v>0</v>
      </c>
      <c r="I4629" s="258" t="s">
        <v>1230</v>
      </c>
      <c r="J4629" s="339">
        <v>0</v>
      </c>
      <c r="K4629" s="420">
        <v>0</v>
      </c>
      <c r="L4629" s="421">
        <v>0</v>
      </c>
    </row>
    <row r="4630" spans="2:16" x14ac:dyDescent="0.3">
      <c r="B4630" s="422" t="s">
        <v>73</v>
      </c>
      <c r="C4630" s="253"/>
      <c r="D4630" s="254">
        <v>0</v>
      </c>
      <c r="E4630" s="255">
        <v>0</v>
      </c>
      <c r="F4630" s="256"/>
      <c r="G4630" s="26">
        <v>8.5999999999999993E-2</v>
      </c>
      <c r="H4630" s="419">
        <v>1.5163162683104005E-2</v>
      </c>
      <c r="I4630" s="258" t="s">
        <v>1231</v>
      </c>
      <c r="J4630" s="61" t="s">
        <v>165</v>
      </c>
      <c r="K4630" s="100">
        <v>0.4</v>
      </c>
      <c r="L4630" s="101">
        <v>6.0652650732416023E-3</v>
      </c>
      <c r="M4630" s="62">
        <v>18</v>
      </c>
    </row>
    <row r="4631" spans="2:16" x14ac:dyDescent="0.3">
      <c r="B4631" s="422" t="s">
        <v>57</v>
      </c>
      <c r="C4631" s="253"/>
      <c r="D4631" s="259"/>
      <c r="E4631" s="255"/>
      <c r="F4631" s="256"/>
      <c r="G4631" s="260">
        <v>8.5999999999999993E-2</v>
      </c>
      <c r="H4631" s="425" t="s">
        <v>57</v>
      </c>
      <c r="I4631" s="261" t="s">
        <v>156</v>
      </c>
      <c r="J4631" s="262"/>
      <c r="K4631" s="426" t="s">
        <v>156</v>
      </c>
      <c r="L4631" s="427">
        <v>6.0652650732416023E-3</v>
      </c>
    </row>
    <row r="4632" spans="2:16" x14ac:dyDescent="0.3">
      <c r="B4632" s="428" t="s">
        <v>22</v>
      </c>
      <c r="C4632" s="263"/>
      <c r="D4632" s="264"/>
      <c r="E4632" s="265"/>
      <c r="F4632" s="266"/>
      <c r="G4632" s="267"/>
      <c r="H4632" s="429"/>
      <c r="I4632" s="268"/>
      <c r="J4632" s="269"/>
      <c r="K4632" s="430"/>
      <c r="L4632" s="270"/>
      <c r="N4632" s="409">
        <v>0</v>
      </c>
    </row>
    <row r="4633" spans="2:16" x14ac:dyDescent="0.3">
      <c r="B4633" s="431" t="s">
        <v>58</v>
      </c>
      <c r="C4633" s="271" t="s">
        <v>1</v>
      </c>
      <c r="D4633" s="329" t="s">
        <v>59</v>
      </c>
      <c r="E4633" s="272" t="s">
        <v>23</v>
      </c>
      <c r="F4633" s="272" t="s">
        <v>55</v>
      </c>
      <c r="G4633" s="273" t="s">
        <v>56</v>
      </c>
      <c r="H4633" s="416" t="s">
        <v>158</v>
      </c>
      <c r="I4633" s="417" t="s">
        <v>159</v>
      </c>
      <c r="J4633" s="417" t="s">
        <v>160</v>
      </c>
      <c r="K4633" s="432" t="s">
        <v>161</v>
      </c>
      <c r="L4633" s="418" t="s">
        <v>162</v>
      </c>
    </row>
    <row r="4634" spans="2:16" x14ac:dyDescent="0.3">
      <c r="B4634" s="8" t="s">
        <v>24</v>
      </c>
      <c r="C4634" s="25">
        <v>1</v>
      </c>
      <c r="D4634" s="3">
        <v>4.05</v>
      </c>
      <c r="E4634" s="26">
        <v>4.05</v>
      </c>
      <c r="F4634" s="26">
        <v>0.2</v>
      </c>
      <c r="G4634" s="26">
        <v>0.81</v>
      </c>
      <c r="H4634" s="433">
        <v>0.14281583457342145</v>
      </c>
      <c r="I4634" s="97"/>
      <c r="J4634" s="434" t="s">
        <v>163</v>
      </c>
      <c r="K4634" s="435">
        <v>1</v>
      </c>
      <c r="L4634" s="484">
        <v>0.14281583457342145</v>
      </c>
      <c r="M4634" s="62">
        <v>101</v>
      </c>
    </row>
    <row r="4635" spans="2:16" x14ac:dyDescent="0.3">
      <c r="B4635" s="8" t="s">
        <v>37</v>
      </c>
      <c r="C4635" s="25">
        <v>1</v>
      </c>
      <c r="D4635" s="3">
        <v>4.0999999999999996</v>
      </c>
      <c r="E4635" s="26">
        <v>4.0999999999999996</v>
      </c>
      <c r="F4635" s="26">
        <v>0.2</v>
      </c>
      <c r="G4635" s="26">
        <v>0.82</v>
      </c>
      <c r="H4635" s="419">
        <v>0.14457899302494515</v>
      </c>
      <c r="I4635" s="99"/>
      <c r="J4635" s="423" t="s">
        <v>163</v>
      </c>
      <c r="K4635" s="424">
        <v>1</v>
      </c>
      <c r="L4635" s="480">
        <v>0.14457899302494515</v>
      </c>
      <c r="M4635" s="62">
        <v>122</v>
      </c>
      <c r="N4635" s="409">
        <v>7.2240000000000002</v>
      </c>
    </row>
    <row r="4636" spans="2:16" x14ac:dyDescent="0.3">
      <c r="B4636" s="8" t="s">
        <v>69</v>
      </c>
      <c r="C4636" s="25">
        <v>0.1</v>
      </c>
      <c r="D4636" s="3">
        <v>4.55</v>
      </c>
      <c r="E4636" s="26">
        <v>0.45500000000000002</v>
      </c>
      <c r="F4636" s="27">
        <v>0.2</v>
      </c>
      <c r="G4636" s="26">
        <v>9.1000000000000011E-2</v>
      </c>
      <c r="H4636" s="419">
        <v>1.6044741908865869E-2</v>
      </c>
      <c r="I4636" s="99"/>
      <c r="J4636" s="423" t="s">
        <v>163</v>
      </c>
      <c r="K4636" s="424">
        <v>1</v>
      </c>
      <c r="L4636" s="480">
        <v>1.6044741908865869E-2</v>
      </c>
      <c r="M4636" s="62">
        <v>113</v>
      </c>
    </row>
    <row r="4637" spans="2:16" x14ac:dyDescent="0.3">
      <c r="B4637" s="8"/>
      <c r="C4637" s="25"/>
      <c r="D4637" s="3"/>
      <c r="E4637" s="26"/>
      <c r="F4637" s="26"/>
      <c r="G4637" s="257"/>
      <c r="H4637" s="437">
        <v>0</v>
      </c>
      <c r="I4637" s="99"/>
      <c r="J4637" s="423"/>
      <c r="K4637" s="424"/>
      <c r="L4637" s="480">
        <v>0</v>
      </c>
      <c r="M4637" s="62"/>
    </row>
    <row r="4638" spans="2:16" x14ac:dyDescent="0.3">
      <c r="B4638" s="8"/>
      <c r="C4638" s="25"/>
      <c r="D4638" s="3"/>
      <c r="E4638" s="26"/>
      <c r="F4638" s="26"/>
      <c r="G4638" s="257"/>
      <c r="H4638" s="437">
        <v>0</v>
      </c>
      <c r="I4638" s="99"/>
      <c r="J4638" s="423"/>
      <c r="K4638" s="424"/>
      <c r="L4638" s="480">
        <v>0</v>
      </c>
      <c r="M4638" s="62"/>
    </row>
    <row r="4639" spans="2:16" x14ac:dyDescent="0.3">
      <c r="B4639" s="422"/>
      <c r="C4639" s="253"/>
      <c r="D4639" s="254"/>
      <c r="E4639" s="255"/>
      <c r="F4639" s="255"/>
      <c r="G4639" s="257">
        <v>0</v>
      </c>
      <c r="H4639" s="437">
        <v>0</v>
      </c>
      <c r="I4639" s="366"/>
      <c r="J4639" s="339"/>
      <c r="K4639" s="420"/>
      <c r="L4639" s="480">
        <v>0</v>
      </c>
      <c r="N4639" s="409">
        <v>9.1134000000000004</v>
      </c>
    </row>
    <row r="4640" spans="2:16" x14ac:dyDescent="0.3">
      <c r="B4640" s="422">
        <v>0</v>
      </c>
      <c r="C4640" s="253"/>
      <c r="D4640" s="254">
        <v>0</v>
      </c>
      <c r="E4640" s="255">
        <v>0</v>
      </c>
      <c r="F4640" s="256"/>
      <c r="G4640" s="257">
        <v>0</v>
      </c>
      <c r="H4640" s="437">
        <v>0</v>
      </c>
      <c r="I4640" s="366" t="s">
        <v>1231</v>
      </c>
      <c r="J4640" s="339">
        <v>0</v>
      </c>
      <c r="K4640" s="420">
        <v>0</v>
      </c>
      <c r="L4640" s="480">
        <v>0</v>
      </c>
      <c r="N4640" s="409">
        <v>0.19792033717615701</v>
      </c>
      <c r="P4640" s="409">
        <v>1.31946891450771E-2</v>
      </c>
    </row>
    <row r="4641" spans="2:16" x14ac:dyDescent="0.3">
      <c r="B4641" s="422">
        <v>0</v>
      </c>
      <c r="C4641" s="253"/>
      <c r="D4641" s="254">
        <v>0</v>
      </c>
      <c r="E4641" s="255">
        <v>0</v>
      </c>
      <c r="F4641" s="256"/>
      <c r="G4641" s="257">
        <v>0</v>
      </c>
      <c r="H4641" s="437">
        <v>0</v>
      </c>
      <c r="I4641" s="366" t="s">
        <v>1237</v>
      </c>
      <c r="J4641" s="339">
        <v>0</v>
      </c>
      <c r="K4641" s="420">
        <v>0</v>
      </c>
      <c r="L4641" s="480">
        <v>0</v>
      </c>
      <c r="P4641" s="409">
        <v>9.8960168588078504E-2</v>
      </c>
    </row>
    <row r="4642" spans="2:16" x14ac:dyDescent="0.3">
      <c r="B4642" s="422">
        <v>0</v>
      </c>
      <c r="C4642" s="253"/>
      <c r="D4642" s="254">
        <v>0</v>
      </c>
      <c r="E4642" s="255">
        <v>0</v>
      </c>
      <c r="F4642" s="256"/>
      <c r="G4642" s="257">
        <v>0</v>
      </c>
      <c r="H4642" s="437">
        <v>0</v>
      </c>
      <c r="I4642" s="366" t="s">
        <v>1238</v>
      </c>
      <c r="J4642" s="339">
        <v>0</v>
      </c>
      <c r="K4642" s="420">
        <v>0</v>
      </c>
      <c r="L4642" s="480">
        <v>0</v>
      </c>
    </row>
    <row r="4643" spans="2:16" x14ac:dyDescent="0.3">
      <c r="B4643" s="422" t="s">
        <v>60</v>
      </c>
      <c r="C4643" s="253"/>
      <c r="D4643" s="259"/>
      <c r="E4643" s="255"/>
      <c r="F4643" s="256"/>
      <c r="G4643" s="260">
        <v>1.7209999999999999</v>
      </c>
      <c r="H4643" s="438" t="s">
        <v>60</v>
      </c>
      <c r="I4643" s="261" t="s">
        <v>156</v>
      </c>
      <c r="J4643" s="262"/>
      <c r="K4643" s="426" t="s">
        <v>156</v>
      </c>
      <c r="L4643" s="439">
        <v>0.30343956950723244</v>
      </c>
    </row>
    <row r="4644" spans="2:16" x14ac:dyDescent="0.3">
      <c r="B4644" s="428" t="s">
        <v>38</v>
      </c>
      <c r="C4644" s="263"/>
      <c r="D4644" s="264"/>
      <c r="E4644" s="276"/>
      <c r="F4644" s="266"/>
      <c r="G4644" s="277"/>
      <c r="H4644" s="278"/>
      <c r="I4644" s="279"/>
      <c r="J4644" s="280"/>
      <c r="K4644" s="281"/>
      <c r="L4644" s="282"/>
    </row>
    <row r="4645" spans="2:16" x14ac:dyDescent="0.3">
      <c r="B4645" s="415" t="s">
        <v>53</v>
      </c>
      <c r="C4645" s="263"/>
      <c r="D4645" s="283" t="s">
        <v>0</v>
      </c>
      <c r="E4645" s="284" t="s">
        <v>1</v>
      </c>
      <c r="F4645" s="440" t="s">
        <v>61</v>
      </c>
      <c r="G4645" s="251" t="s">
        <v>56</v>
      </c>
      <c r="H4645" s="441" t="s">
        <v>158</v>
      </c>
      <c r="I4645" s="442" t="s">
        <v>159</v>
      </c>
      <c r="J4645" s="442" t="s">
        <v>160</v>
      </c>
      <c r="K4645" s="443" t="s">
        <v>161</v>
      </c>
      <c r="L4645" s="444" t="s">
        <v>162</v>
      </c>
    </row>
    <row r="4646" spans="2:16" x14ac:dyDescent="0.3">
      <c r="B4646" s="445" t="s">
        <v>1385</v>
      </c>
      <c r="C4646" s="263"/>
      <c r="D4646" s="283" t="s">
        <v>2</v>
      </c>
      <c r="E4646" s="286">
        <v>3</v>
      </c>
      <c r="F4646" s="332">
        <v>0.34</v>
      </c>
      <c r="G4646" s="26">
        <v>1.02</v>
      </c>
      <c r="H4646" s="419">
        <v>0.17984216205541959</v>
      </c>
      <c r="I4646" s="385" t="s">
        <v>1232</v>
      </c>
      <c r="J4646" s="339" t="s">
        <v>163</v>
      </c>
      <c r="K4646" s="462">
        <v>1</v>
      </c>
      <c r="L4646" s="480">
        <v>0.17984216205541959</v>
      </c>
    </row>
    <row r="4647" spans="2:16" x14ac:dyDescent="0.3">
      <c r="B4647" s="422" t="s">
        <v>1389</v>
      </c>
      <c r="C4647" s="289"/>
      <c r="D4647" s="290" t="s">
        <v>5</v>
      </c>
      <c r="E4647" s="291">
        <v>2</v>
      </c>
      <c r="F4647" s="408">
        <v>0.95</v>
      </c>
      <c r="G4647" s="26">
        <v>1.9</v>
      </c>
      <c r="H4647" s="419">
        <v>0.33500010578950706</v>
      </c>
      <c r="I4647" s="342" t="s">
        <v>1226</v>
      </c>
      <c r="J4647" s="339" t="s">
        <v>163</v>
      </c>
      <c r="K4647" s="462">
        <v>1</v>
      </c>
      <c r="L4647" s="480">
        <v>0.33500010578950706</v>
      </c>
    </row>
    <row r="4648" spans="2:16" x14ac:dyDescent="0.3">
      <c r="B4648" s="448" t="s">
        <v>1390</v>
      </c>
      <c r="C4648" s="447"/>
      <c r="D4648" s="290" t="s">
        <v>5</v>
      </c>
      <c r="E4648" s="291">
        <v>0.3</v>
      </c>
      <c r="F4648" s="292">
        <v>2.2999999999999998</v>
      </c>
      <c r="G4648" s="26">
        <v>0.69</v>
      </c>
      <c r="H4648" s="419">
        <v>0.12165793315513677</v>
      </c>
      <c r="I4648" s="342"/>
      <c r="J4648" s="339" t="s">
        <v>163</v>
      </c>
      <c r="K4648" s="462">
        <v>1</v>
      </c>
      <c r="L4648" s="480">
        <v>0.12165793315513677</v>
      </c>
    </row>
    <row r="4649" spans="2:16" x14ac:dyDescent="0.3">
      <c r="B4649" s="422" t="s">
        <v>1298</v>
      </c>
      <c r="C4649" s="289"/>
      <c r="D4649" s="290" t="s">
        <v>1270</v>
      </c>
      <c r="E4649" s="291">
        <v>3.0000000000000001E-3</v>
      </c>
      <c r="F4649" s="292">
        <v>31.98</v>
      </c>
      <c r="G4649" s="26">
        <v>9.5939999999999998E-2</v>
      </c>
      <c r="H4649" s="419">
        <v>1.6915742183918583E-2</v>
      </c>
      <c r="I4649" s="342" t="s">
        <v>1227</v>
      </c>
      <c r="J4649" s="339" t="s">
        <v>165</v>
      </c>
      <c r="K4649" s="420">
        <v>0.4</v>
      </c>
      <c r="L4649" s="480">
        <v>6.7662968735674334E-3</v>
      </c>
    </row>
    <row r="4650" spans="2:16" x14ac:dyDescent="0.3">
      <c r="B4650" s="446" t="s">
        <v>1269</v>
      </c>
      <c r="C4650" s="447"/>
      <c r="D4650" s="290" t="s">
        <v>1270</v>
      </c>
      <c r="E4650" s="291">
        <v>3.0000000000000001E-3</v>
      </c>
      <c r="F4650" s="292">
        <v>52.9</v>
      </c>
      <c r="G4650" s="26">
        <v>0.15870000000000001</v>
      </c>
      <c r="H4650" s="419">
        <v>2.7981324625681463E-2</v>
      </c>
      <c r="I4650" s="342" t="s">
        <v>1228</v>
      </c>
      <c r="J4650" s="339" t="s">
        <v>165</v>
      </c>
      <c r="K4650" s="420">
        <v>0.4</v>
      </c>
      <c r="L4650" s="480">
        <v>1.1192529850272586E-2</v>
      </c>
    </row>
    <row r="4651" spans="2:16" x14ac:dyDescent="0.3">
      <c r="B4651" s="410"/>
      <c r="C4651" s="410"/>
      <c r="D4651" s="290"/>
      <c r="E4651" s="291"/>
      <c r="F4651" s="292"/>
      <c r="G4651" s="26">
        <v>0</v>
      </c>
      <c r="H4651" s="419">
        <v>0</v>
      </c>
      <c r="I4651" s="342"/>
      <c r="J4651" s="339"/>
      <c r="K4651" s="462"/>
      <c r="L4651" s="480">
        <v>0</v>
      </c>
    </row>
    <row r="4652" spans="2:16" x14ac:dyDescent="0.3">
      <c r="B4652" s="410"/>
      <c r="C4652" s="410"/>
      <c r="D4652" s="290"/>
      <c r="E4652" s="291"/>
      <c r="F4652" s="292"/>
      <c r="G4652" s="26">
        <v>0</v>
      </c>
      <c r="H4652" s="419">
        <v>0</v>
      </c>
      <c r="I4652" s="342"/>
      <c r="J4652" s="339"/>
      <c r="K4652" s="462"/>
      <c r="L4652" s="480">
        <v>0</v>
      </c>
    </row>
    <row r="4653" spans="2:16" x14ac:dyDescent="0.3">
      <c r="B4653" s="410"/>
      <c r="C4653" s="410"/>
      <c r="D4653" s="290"/>
      <c r="E4653" s="291"/>
      <c r="F4653" s="292"/>
      <c r="G4653" s="26">
        <v>0</v>
      </c>
      <c r="H4653" s="419">
        <v>0</v>
      </c>
      <c r="I4653" s="342"/>
      <c r="J4653" s="339"/>
      <c r="K4653" s="462"/>
      <c r="L4653" s="480">
        <v>0</v>
      </c>
    </row>
    <row r="4654" spans="2:16" x14ac:dyDescent="0.3">
      <c r="B4654" s="410"/>
      <c r="C4654" s="410"/>
      <c r="D4654" s="290"/>
      <c r="E4654" s="291"/>
      <c r="F4654" s="292"/>
      <c r="G4654" s="26">
        <v>0</v>
      </c>
      <c r="H4654" s="419">
        <v>0</v>
      </c>
      <c r="I4654" s="342"/>
      <c r="J4654" s="339"/>
      <c r="K4654" s="462"/>
      <c r="L4654" s="480">
        <v>0</v>
      </c>
    </row>
    <row r="4655" spans="2:16" x14ac:dyDescent="0.3">
      <c r="B4655" s="410"/>
      <c r="C4655" s="410"/>
      <c r="D4655" s="290"/>
      <c r="E4655" s="291"/>
      <c r="F4655" s="292"/>
      <c r="G4655" s="26">
        <v>0</v>
      </c>
      <c r="H4655" s="419">
        <v>0</v>
      </c>
      <c r="I4655" s="342"/>
      <c r="J4655" s="339"/>
      <c r="K4655" s="462"/>
      <c r="L4655" s="480">
        <v>0</v>
      </c>
    </row>
    <row r="4656" spans="2:16" x14ac:dyDescent="0.3">
      <c r="B4656" s="422"/>
      <c r="C4656" s="289"/>
      <c r="D4656" s="290"/>
      <c r="E4656" s="291"/>
      <c r="F4656" s="292"/>
      <c r="G4656" s="26">
        <v>0</v>
      </c>
      <c r="H4656" s="419">
        <v>0</v>
      </c>
      <c r="I4656" s="258" t="s">
        <v>1229</v>
      </c>
      <c r="J4656" s="339"/>
      <c r="K4656" s="420"/>
      <c r="L4656" s="480">
        <v>0</v>
      </c>
    </row>
    <row r="4657" spans="2:12" x14ac:dyDescent="0.3">
      <c r="B4657" s="422"/>
      <c r="C4657" s="289"/>
      <c r="D4657" s="290"/>
      <c r="E4657" s="291"/>
      <c r="F4657" s="292"/>
      <c r="G4657" s="26">
        <v>0</v>
      </c>
      <c r="H4657" s="419">
        <v>0</v>
      </c>
      <c r="I4657" s="258" t="s">
        <v>1232</v>
      </c>
      <c r="J4657" s="339"/>
      <c r="K4657" s="420"/>
      <c r="L4657" s="480">
        <v>0</v>
      </c>
    </row>
    <row r="4658" spans="2:12" x14ac:dyDescent="0.3">
      <c r="B4658" s="422">
        <v>0</v>
      </c>
      <c r="C4658" s="289"/>
      <c r="D4658" s="254">
        <v>0</v>
      </c>
      <c r="E4658" s="291"/>
      <c r="F4658" s="292"/>
      <c r="G4658" s="26">
        <v>0</v>
      </c>
      <c r="H4658" s="419">
        <v>0</v>
      </c>
      <c r="I4658" s="258" t="s">
        <v>1227</v>
      </c>
      <c r="J4658" s="339">
        <v>0</v>
      </c>
      <c r="K4658" s="420">
        <v>0</v>
      </c>
      <c r="L4658" s="480">
        <v>0</v>
      </c>
    </row>
    <row r="4659" spans="2:12" x14ac:dyDescent="0.3">
      <c r="B4659" s="422"/>
      <c r="C4659" s="289"/>
      <c r="D4659" s="254"/>
      <c r="E4659" s="291"/>
      <c r="F4659" s="292"/>
      <c r="G4659" s="26">
        <v>0</v>
      </c>
      <c r="H4659" s="419">
        <v>0</v>
      </c>
      <c r="I4659" s="258"/>
      <c r="J4659" s="339"/>
      <c r="K4659" s="420"/>
      <c r="L4659" s="480">
        <v>0</v>
      </c>
    </row>
    <row r="4660" spans="2:12" x14ac:dyDescent="0.3">
      <c r="B4660" s="422"/>
      <c r="C4660" s="289"/>
      <c r="D4660" s="254"/>
      <c r="E4660" s="291"/>
      <c r="F4660" s="292"/>
      <c r="G4660" s="26">
        <v>0</v>
      </c>
      <c r="H4660" s="419">
        <v>0</v>
      </c>
      <c r="I4660" s="258"/>
      <c r="J4660" s="339"/>
      <c r="K4660" s="420"/>
      <c r="L4660" s="480">
        <v>0</v>
      </c>
    </row>
    <row r="4661" spans="2:12" x14ac:dyDescent="0.3">
      <c r="B4661" s="422">
        <v>0</v>
      </c>
      <c r="C4661" s="289"/>
      <c r="D4661" s="254">
        <v>0</v>
      </c>
      <c r="E4661" s="291"/>
      <c r="F4661" s="292"/>
      <c r="G4661" s="26">
        <v>0</v>
      </c>
      <c r="H4661" s="419">
        <v>0</v>
      </c>
      <c r="I4661" s="258" t="s">
        <v>1228</v>
      </c>
      <c r="J4661" s="339">
        <v>0</v>
      </c>
      <c r="K4661" s="420">
        <v>0</v>
      </c>
      <c r="L4661" s="480">
        <v>0</v>
      </c>
    </row>
    <row r="4662" spans="2:12" x14ac:dyDescent="0.3">
      <c r="B4662" s="449" t="s">
        <v>62</v>
      </c>
      <c r="C4662" s="293"/>
      <c r="D4662" s="294"/>
      <c r="E4662" s="295"/>
      <c r="F4662" s="296"/>
      <c r="G4662" s="260">
        <v>3.8646400000000001</v>
      </c>
      <c r="H4662" s="438" t="s">
        <v>62</v>
      </c>
      <c r="I4662" s="261" t="s">
        <v>156</v>
      </c>
      <c r="J4662" s="262"/>
      <c r="K4662" s="426" t="s">
        <v>156</v>
      </c>
      <c r="L4662" s="439">
        <v>0.65445902772390352</v>
      </c>
    </row>
    <row r="4663" spans="2:12" x14ac:dyDescent="0.3">
      <c r="B4663" s="428" t="s">
        <v>63</v>
      </c>
      <c r="C4663" s="263"/>
      <c r="D4663" s="264"/>
      <c r="E4663" s="265"/>
      <c r="F4663" s="266"/>
      <c r="G4663" s="277"/>
      <c r="H4663" s="278"/>
      <c r="I4663" s="279"/>
      <c r="J4663" s="280"/>
      <c r="K4663" s="281"/>
      <c r="L4663" s="282">
        <v>0</v>
      </c>
    </row>
    <row r="4664" spans="2:12" x14ac:dyDescent="0.3">
      <c r="B4664" s="415" t="s">
        <v>53</v>
      </c>
      <c r="C4664" s="297"/>
      <c r="D4664" s="249" t="s">
        <v>0</v>
      </c>
      <c r="E4664" s="250" t="s">
        <v>1</v>
      </c>
      <c r="F4664" s="272" t="s">
        <v>61</v>
      </c>
      <c r="G4664" s="285" t="s">
        <v>56</v>
      </c>
      <c r="H4664" s="441" t="s">
        <v>158</v>
      </c>
      <c r="I4664" s="442" t="s">
        <v>159</v>
      </c>
      <c r="J4664" s="442" t="s">
        <v>160</v>
      </c>
      <c r="K4664" s="443" t="s">
        <v>161</v>
      </c>
      <c r="L4664" s="444" t="s">
        <v>162</v>
      </c>
    </row>
    <row r="4665" spans="2:12" x14ac:dyDescent="0.3">
      <c r="B4665" s="422">
        <v>0</v>
      </c>
      <c r="C4665" s="289"/>
      <c r="D4665" s="254">
        <v>0</v>
      </c>
      <c r="E4665" s="255"/>
      <c r="F4665" s="292"/>
      <c r="G4665" s="288">
        <v>0</v>
      </c>
      <c r="H4665" s="450">
        <v>0</v>
      </c>
      <c r="I4665" s="275" t="s">
        <v>1232</v>
      </c>
      <c r="J4665" s="451">
        <v>0</v>
      </c>
      <c r="K4665" s="452">
        <v>0</v>
      </c>
      <c r="L4665" s="453">
        <v>0</v>
      </c>
    </row>
    <row r="4666" spans="2:12" x14ac:dyDescent="0.3">
      <c r="B4666" s="422">
        <v>0</v>
      </c>
      <c r="C4666" s="289"/>
      <c r="D4666" s="254">
        <v>0</v>
      </c>
      <c r="E4666" s="255"/>
      <c r="F4666" s="292"/>
      <c r="G4666" s="257">
        <v>0</v>
      </c>
      <c r="H4666" s="437">
        <v>0</v>
      </c>
      <c r="I4666" s="258" t="s">
        <v>1226</v>
      </c>
      <c r="J4666" s="339">
        <v>0</v>
      </c>
      <c r="K4666" s="420">
        <v>0</v>
      </c>
      <c r="L4666" s="454">
        <v>0</v>
      </c>
    </row>
    <row r="4667" spans="2:12" x14ac:dyDescent="0.3">
      <c r="B4667" s="422">
        <v>0</v>
      </c>
      <c r="C4667" s="289"/>
      <c r="D4667" s="254">
        <v>0</v>
      </c>
      <c r="E4667" s="255"/>
      <c r="F4667" s="292"/>
      <c r="G4667" s="257">
        <v>0</v>
      </c>
      <c r="H4667" s="437">
        <v>0</v>
      </c>
      <c r="I4667" s="258" t="s">
        <v>1227</v>
      </c>
      <c r="J4667" s="339">
        <v>0</v>
      </c>
      <c r="K4667" s="420">
        <v>0</v>
      </c>
      <c r="L4667" s="454">
        <v>0</v>
      </c>
    </row>
    <row r="4668" spans="2:12" ht="15" thickBot="1" x14ac:dyDescent="0.35">
      <c r="B4668" s="455" t="s">
        <v>64</v>
      </c>
      <c r="C4668" s="298"/>
      <c r="D4668" s="299"/>
      <c r="E4668" s="300"/>
      <c r="F4668" s="301"/>
      <c r="G4668" s="288">
        <v>0</v>
      </c>
      <c r="H4668" s="438" t="s">
        <v>64</v>
      </c>
      <c r="I4668" s="261" t="s">
        <v>156</v>
      </c>
      <c r="J4668" s="262"/>
      <c r="K4668" s="426" t="s">
        <v>156</v>
      </c>
      <c r="L4668" s="439">
        <v>0</v>
      </c>
    </row>
    <row r="4669" spans="2:12" ht="47.1" customHeight="1" x14ac:dyDescent="0.3">
      <c r="B4669" s="235"/>
      <c r="C4669" s="302"/>
      <c r="D4669" s="303" t="s">
        <v>65</v>
      </c>
      <c r="E4669" s="304"/>
      <c r="F4669" s="305"/>
      <c r="G4669" s="306">
        <v>5.67164</v>
      </c>
      <c r="H4669" s="307"/>
      <c r="I4669" s="308"/>
      <c r="J4669" s="309"/>
      <c r="K4669" s="308"/>
      <c r="L4669" s="310"/>
    </row>
    <row r="4670" spans="2:12" x14ac:dyDescent="0.3">
      <c r="B4670" s="232"/>
      <c r="C4670" s="302"/>
      <c r="D4670" s="311" t="s">
        <v>7</v>
      </c>
      <c r="E4670" s="312"/>
      <c r="F4670" s="313">
        <v>0.1</v>
      </c>
      <c r="G4670" s="73">
        <v>0.56699999999999995</v>
      </c>
      <c r="H4670" s="314"/>
      <c r="I4670" s="315"/>
      <c r="J4670" s="316"/>
      <c r="K4670" s="456"/>
      <c r="L4670" s="317"/>
    </row>
    <row r="4671" spans="2:12" x14ac:dyDescent="0.3">
      <c r="B4671" s="232"/>
      <c r="C4671" s="302"/>
      <c r="D4671" s="311" t="s">
        <v>8</v>
      </c>
      <c r="E4671" s="312"/>
      <c r="F4671" s="313">
        <v>0.1</v>
      </c>
      <c r="G4671" s="73">
        <v>0.56699999999999995</v>
      </c>
      <c r="H4671" s="314"/>
      <c r="I4671" s="315"/>
      <c r="J4671" s="316"/>
      <c r="K4671" s="456"/>
      <c r="L4671" s="317"/>
    </row>
    <row r="4672" spans="2:12" x14ac:dyDescent="0.3">
      <c r="C4672" s="302"/>
      <c r="D4672" s="318" t="s">
        <v>67</v>
      </c>
      <c r="E4672" s="319"/>
      <c r="F4672" s="305"/>
      <c r="G4672" s="76">
        <v>6.806</v>
      </c>
      <c r="H4672" s="314"/>
      <c r="I4672" s="315"/>
      <c r="J4672" s="316"/>
      <c r="K4672" s="456"/>
      <c r="L4672" s="317"/>
    </row>
    <row r="4673" spans="2:13" ht="15" thickBot="1" x14ac:dyDescent="0.35">
      <c r="B4673" s="232" t="s">
        <v>66</v>
      </c>
      <c r="C4673" s="302"/>
      <c r="D4673" s="320" t="s">
        <v>68</v>
      </c>
      <c r="E4673" s="321"/>
      <c r="F4673" s="322"/>
      <c r="G4673" s="78">
        <v>6.81</v>
      </c>
      <c r="H4673" s="323">
        <v>1</v>
      </c>
      <c r="I4673" s="324"/>
      <c r="J4673" s="325"/>
      <c r="K4673" s="457"/>
      <c r="L4673" s="326">
        <v>0.96396386230437758</v>
      </c>
    </row>
    <row r="4674" spans="2:13" ht="14.4" customHeight="1" x14ac:dyDescent="0.3">
      <c r="B4674" s="232"/>
      <c r="C4674" s="302"/>
      <c r="D4674" s="219"/>
      <c r="E4674" s="327"/>
      <c r="F4674" s="241"/>
      <c r="G4674" s="327"/>
      <c r="H4674" s="230"/>
      <c r="I4674" s="230"/>
      <c r="J4674" s="231"/>
      <c r="K4674" s="230"/>
      <c r="L4674" s="230"/>
    </row>
    <row r="4675" spans="2:13" x14ac:dyDescent="0.3">
      <c r="B4675" s="232"/>
      <c r="C4675" s="302"/>
      <c r="D4675" s="219"/>
      <c r="E4675" s="327"/>
      <c r="F4675" s="241"/>
      <c r="G4675" s="327"/>
      <c r="H4675" s="230"/>
      <c r="I4675" s="230"/>
      <c r="J4675" s="231"/>
      <c r="K4675" s="230"/>
      <c r="L4675" s="230"/>
    </row>
    <row r="4676" spans="2:13" x14ac:dyDescent="0.3">
      <c r="B4676" s="232"/>
      <c r="C4676" s="232"/>
      <c r="D4676" s="219"/>
      <c r="E4676" s="327"/>
      <c r="F4676" s="241"/>
      <c r="G4676" s="327"/>
      <c r="H4676" s="230"/>
      <c r="I4676" s="230"/>
      <c r="J4676" s="231"/>
      <c r="K4676" s="230"/>
      <c r="L4676" s="230"/>
      <c r="M4676" s="409" t="s">
        <v>1244</v>
      </c>
    </row>
    <row r="4677" spans="2:13" x14ac:dyDescent="0.3">
      <c r="J4677" s="226"/>
    </row>
    <row r="4678" spans="2:13" x14ac:dyDescent="0.3">
      <c r="J4678" s="226"/>
    </row>
    <row r="4679" spans="2:13" x14ac:dyDescent="0.3">
      <c r="J4679" s="226"/>
    </row>
    <row r="4680" spans="2:13" x14ac:dyDescent="0.3">
      <c r="J4680" s="226"/>
    </row>
    <row r="4681" spans="2:13" x14ac:dyDescent="0.3">
      <c r="J4681" s="226"/>
    </row>
    <row r="4682" spans="2:13" x14ac:dyDescent="0.3">
      <c r="J4682" s="226"/>
    </row>
    <row r="4684" spans="2:13" ht="37.200000000000003" customHeight="1" x14ac:dyDescent="0.3">
      <c r="B4684" s="710" t="s">
        <v>1809</v>
      </c>
      <c r="C4684" s="710"/>
      <c r="D4684" s="710"/>
      <c r="E4684" s="710"/>
      <c r="F4684" s="710"/>
      <c r="G4684" s="710"/>
      <c r="H4684" s="710"/>
      <c r="I4684" s="710"/>
      <c r="J4684" s="710"/>
      <c r="K4684" s="710"/>
      <c r="L4684" s="710"/>
    </row>
    <row r="4685" spans="2:13" x14ac:dyDescent="0.3">
      <c r="B4685" s="227"/>
      <c r="C4685" s="227"/>
      <c r="D4685" s="228"/>
      <c r="E4685" s="229"/>
      <c r="F4685" s="229"/>
      <c r="G4685" s="229"/>
      <c r="H4685" s="230"/>
      <c r="I4685" s="230"/>
      <c r="J4685" s="231"/>
      <c r="K4685" s="230"/>
      <c r="L4685" s="230"/>
    </row>
    <row r="4686" spans="2:13" x14ac:dyDescent="0.3">
      <c r="B4686" s="410" t="s">
        <v>1222</v>
      </c>
      <c r="C4686" s="232" t="s">
        <v>1223</v>
      </c>
      <c r="D4686" s="232"/>
      <c r="E4686" s="232"/>
      <c r="F4686" s="233"/>
      <c r="G4686" s="234"/>
      <c r="H4686" s="230"/>
      <c r="J4686" s="231"/>
      <c r="K4686" s="230"/>
      <c r="L4686" s="230"/>
    </row>
    <row r="4687" spans="2:13" x14ac:dyDescent="0.3">
      <c r="B4687" s="232" t="s">
        <v>1224</v>
      </c>
      <c r="C4687" s="235" t="s">
        <v>1225</v>
      </c>
      <c r="D4687" s="411"/>
      <c r="E4687" s="412"/>
      <c r="F4687" s="233"/>
      <c r="G4687" s="234"/>
      <c r="H4687" s="230"/>
      <c r="I4687" s="230"/>
      <c r="J4687" s="231"/>
      <c r="K4687" s="230"/>
      <c r="L4687" s="230"/>
    </row>
    <row r="4688" spans="2:13" ht="29.25" customHeight="1" x14ac:dyDescent="0.3">
      <c r="B4688" s="232"/>
      <c r="C4688" s="236"/>
      <c r="D4688" s="237"/>
      <c r="E4688" s="238"/>
      <c r="F4688" s="239"/>
      <c r="G4688" s="240"/>
      <c r="H4688" s="230"/>
      <c r="I4688" s="230"/>
      <c r="J4688" s="231"/>
      <c r="K4688" s="230"/>
      <c r="L4688" s="230"/>
    </row>
    <row r="4689" spans="2:13" ht="27" customHeight="1" x14ac:dyDescent="0.3">
      <c r="B4689" s="413" t="s">
        <v>48</v>
      </c>
      <c r="C4689" s="236"/>
      <c r="D4689" s="237"/>
      <c r="E4689" s="238"/>
      <c r="F4689" s="238"/>
      <c r="G4689" s="238"/>
      <c r="H4689" s="230"/>
      <c r="I4689" s="230"/>
      <c r="J4689" s="231"/>
      <c r="K4689" s="230"/>
      <c r="L4689" s="230"/>
    </row>
    <row r="4690" spans="2:13" x14ac:dyDescent="0.3">
      <c r="B4690" s="235" t="s">
        <v>49</v>
      </c>
      <c r="C4690" s="235" t="s">
        <v>876</v>
      </c>
      <c r="D4690" s="232"/>
      <c r="E4690" s="232"/>
      <c r="F4690" s="241" t="s">
        <v>50</v>
      </c>
      <c r="G4690" s="242" t="s">
        <v>5</v>
      </c>
      <c r="H4690" s="230"/>
      <c r="I4690" s="230"/>
      <c r="J4690" s="231"/>
      <c r="K4690" s="230"/>
      <c r="L4690" s="230"/>
    </row>
    <row r="4691" spans="2:13" ht="15" thickBot="1" x14ac:dyDescent="0.35">
      <c r="B4691" s="235" t="s">
        <v>51</v>
      </c>
      <c r="C4691" s="235" t="s">
        <v>877</v>
      </c>
      <c r="D4691" s="235"/>
      <c r="E4691" s="235"/>
      <c r="F4691" s="235"/>
      <c r="G4691" s="235"/>
      <c r="H4691" s="235"/>
      <c r="I4691" s="235"/>
      <c r="J4691" s="235"/>
      <c r="K4691" s="230"/>
      <c r="L4691" s="230"/>
    </row>
    <row r="4692" spans="2:13" ht="15" thickTop="1" x14ac:dyDescent="0.3">
      <c r="B4692" s="414" t="s">
        <v>52</v>
      </c>
      <c r="C4692" s="243"/>
      <c r="D4692" s="244"/>
      <c r="E4692" s="245"/>
      <c r="F4692" s="246"/>
      <c r="G4692" s="247"/>
      <c r="H4692" s="396" t="s">
        <v>164</v>
      </c>
      <c r="I4692" s="397"/>
      <c r="J4692" s="397"/>
      <c r="K4692" s="397"/>
      <c r="L4692" s="398"/>
    </row>
    <row r="4693" spans="2:13" x14ac:dyDescent="0.3">
      <c r="B4693" s="415" t="s">
        <v>53</v>
      </c>
      <c r="C4693" s="248" t="s">
        <v>1</v>
      </c>
      <c r="D4693" s="249" t="s">
        <v>54</v>
      </c>
      <c r="E4693" s="250" t="s">
        <v>23</v>
      </c>
      <c r="F4693" s="250" t="s">
        <v>55</v>
      </c>
      <c r="G4693" s="251" t="s">
        <v>56</v>
      </c>
      <c r="H4693" s="416" t="s">
        <v>158</v>
      </c>
      <c r="I4693" s="417" t="s">
        <v>159</v>
      </c>
      <c r="J4693" s="417" t="s">
        <v>160</v>
      </c>
      <c r="K4693" s="417" t="s">
        <v>161</v>
      </c>
      <c r="L4693" s="418" t="s">
        <v>162</v>
      </c>
    </row>
    <row r="4694" spans="2:13" x14ac:dyDescent="0.3">
      <c r="B4694" s="252"/>
      <c r="C4694" s="253"/>
      <c r="D4694" s="254"/>
      <c r="E4694" s="255">
        <v>0</v>
      </c>
      <c r="F4694" s="256"/>
      <c r="G4694" s="26">
        <v>0</v>
      </c>
      <c r="H4694" s="419">
        <v>0</v>
      </c>
      <c r="I4694" s="258" t="s">
        <v>1226</v>
      </c>
      <c r="J4694" s="339"/>
      <c r="K4694" s="420"/>
      <c r="L4694" s="421">
        <v>0</v>
      </c>
    </row>
    <row r="4695" spans="2:13" x14ac:dyDescent="0.3">
      <c r="B4695" s="422">
        <v>0</v>
      </c>
      <c r="C4695" s="253"/>
      <c r="D4695" s="254">
        <v>0</v>
      </c>
      <c r="E4695" s="255">
        <v>0</v>
      </c>
      <c r="F4695" s="256"/>
      <c r="G4695" s="26">
        <v>0</v>
      </c>
      <c r="H4695" s="419">
        <v>0</v>
      </c>
      <c r="I4695" s="258" t="s">
        <v>1227</v>
      </c>
      <c r="J4695" s="339">
        <v>0</v>
      </c>
      <c r="K4695" s="420">
        <v>0</v>
      </c>
      <c r="L4695" s="421">
        <v>0</v>
      </c>
    </row>
    <row r="4696" spans="2:13" x14ac:dyDescent="0.3">
      <c r="B4696" s="422">
        <v>0</v>
      </c>
      <c r="C4696" s="253"/>
      <c r="D4696" s="254">
        <v>0</v>
      </c>
      <c r="E4696" s="255">
        <v>0</v>
      </c>
      <c r="F4696" s="256"/>
      <c r="G4696" s="26">
        <v>0</v>
      </c>
      <c r="H4696" s="419">
        <v>0</v>
      </c>
      <c r="I4696" s="258" t="s">
        <v>1228</v>
      </c>
      <c r="J4696" s="339">
        <v>0</v>
      </c>
      <c r="K4696" s="420">
        <v>0</v>
      </c>
      <c r="L4696" s="421">
        <v>0</v>
      </c>
    </row>
    <row r="4697" spans="2:13" x14ac:dyDescent="0.3">
      <c r="B4697" s="422">
        <v>0</v>
      </c>
      <c r="C4697" s="253"/>
      <c r="D4697" s="254">
        <v>0</v>
      </c>
      <c r="E4697" s="255">
        <v>0</v>
      </c>
      <c r="F4697" s="256"/>
      <c r="G4697" s="26">
        <v>0</v>
      </c>
      <c r="H4697" s="419">
        <v>0</v>
      </c>
      <c r="I4697" s="258" t="s">
        <v>1229</v>
      </c>
      <c r="J4697" s="339">
        <v>0</v>
      </c>
      <c r="K4697" s="420">
        <v>0</v>
      </c>
      <c r="L4697" s="421">
        <v>0</v>
      </c>
    </row>
    <row r="4698" spans="2:13" x14ac:dyDescent="0.3">
      <c r="B4698" s="422">
        <v>0</v>
      </c>
      <c r="C4698" s="253"/>
      <c r="D4698" s="254">
        <v>0</v>
      </c>
      <c r="E4698" s="255">
        <v>0</v>
      </c>
      <c r="F4698" s="256"/>
      <c r="G4698" s="26">
        <v>0</v>
      </c>
      <c r="H4698" s="419">
        <v>0</v>
      </c>
      <c r="I4698" s="258" t="s">
        <v>1230</v>
      </c>
      <c r="J4698" s="339">
        <v>0</v>
      </c>
      <c r="K4698" s="420">
        <v>0</v>
      </c>
      <c r="L4698" s="421">
        <v>0</v>
      </c>
    </row>
    <row r="4699" spans="2:13" x14ac:dyDescent="0.3">
      <c r="B4699" s="422" t="s">
        <v>73</v>
      </c>
      <c r="C4699" s="253"/>
      <c r="D4699" s="254">
        <v>0</v>
      </c>
      <c r="E4699" s="255">
        <v>0</v>
      </c>
      <c r="F4699" s="256"/>
      <c r="G4699" s="26">
        <v>0.215</v>
      </c>
      <c r="H4699" s="419">
        <v>1.0614002782349752E-2</v>
      </c>
      <c r="I4699" s="258" t="s">
        <v>1231</v>
      </c>
      <c r="J4699" s="61" t="s">
        <v>165</v>
      </c>
      <c r="K4699" s="100">
        <v>0.4</v>
      </c>
      <c r="L4699" s="101">
        <v>4.2456011129399012E-3</v>
      </c>
      <c r="M4699" s="62">
        <v>18</v>
      </c>
    </row>
    <row r="4700" spans="2:13" x14ac:dyDescent="0.3">
      <c r="B4700" s="422" t="s">
        <v>57</v>
      </c>
      <c r="C4700" s="253"/>
      <c r="D4700" s="259"/>
      <c r="E4700" s="255"/>
      <c r="F4700" s="256"/>
      <c r="G4700" s="260">
        <v>0.215</v>
      </c>
      <c r="H4700" s="425" t="s">
        <v>57</v>
      </c>
      <c r="I4700" s="261" t="s">
        <v>156</v>
      </c>
      <c r="J4700" s="262"/>
      <c r="K4700" s="426" t="s">
        <v>156</v>
      </c>
      <c r="L4700" s="427">
        <v>4.2456011129399012E-3</v>
      </c>
    </row>
    <row r="4701" spans="2:13" x14ac:dyDescent="0.3">
      <c r="B4701" s="428" t="s">
        <v>22</v>
      </c>
      <c r="C4701" s="263"/>
      <c r="D4701" s="264"/>
      <c r="E4701" s="265"/>
      <c r="F4701" s="266"/>
      <c r="G4701" s="267"/>
      <c r="H4701" s="429"/>
      <c r="I4701" s="268"/>
      <c r="J4701" s="269"/>
      <c r="K4701" s="430"/>
      <c r="L4701" s="270"/>
    </row>
    <row r="4702" spans="2:13" x14ac:dyDescent="0.3">
      <c r="B4702" s="431" t="s">
        <v>58</v>
      </c>
      <c r="C4702" s="271" t="s">
        <v>1</v>
      </c>
      <c r="D4702" s="329" t="s">
        <v>59</v>
      </c>
      <c r="E4702" s="272" t="s">
        <v>23</v>
      </c>
      <c r="F4702" s="272" t="s">
        <v>55</v>
      </c>
      <c r="G4702" s="273" t="s">
        <v>56</v>
      </c>
      <c r="H4702" s="416" t="s">
        <v>158</v>
      </c>
      <c r="I4702" s="417" t="s">
        <v>159</v>
      </c>
      <c r="J4702" s="417" t="s">
        <v>160</v>
      </c>
      <c r="K4702" s="432" t="s">
        <v>161</v>
      </c>
      <c r="L4702" s="418" t="s">
        <v>162</v>
      </c>
    </row>
    <row r="4703" spans="2:13" x14ac:dyDescent="0.3">
      <c r="B4703" s="8" t="s">
        <v>24</v>
      </c>
      <c r="C4703" s="25">
        <v>1</v>
      </c>
      <c r="D4703" s="3">
        <v>4.05</v>
      </c>
      <c r="E4703" s="26">
        <v>4.05</v>
      </c>
      <c r="F4703" s="26">
        <v>0.5</v>
      </c>
      <c r="G4703" s="26">
        <v>2.0249999999999999</v>
      </c>
      <c r="H4703" s="433">
        <v>9.9969095973294175E-2</v>
      </c>
      <c r="I4703" s="97"/>
      <c r="J4703" s="434" t="s">
        <v>163</v>
      </c>
      <c r="K4703" s="435">
        <v>1</v>
      </c>
      <c r="L4703" s="484">
        <v>9.9969095973294175E-2</v>
      </c>
      <c r="M4703" s="62">
        <v>101</v>
      </c>
    </row>
    <row r="4704" spans="2:13" x14ac:dyDescent="0.3">
      <c r="B4704" s="8" t="s">
        <v>37</v>
      </c>
      <c r="C4704" s="25">
        <v>1</v>
      </c>
      <c r="D4704" s="3">
        <v>4.0999999999999996</v>
      </c>
      <c r="E4704" s="26">
        <v>4.0999999999999996</v>
      </c>
      <c r="F4704" s="26">
        <v>0.5</v>
      </c>
      <c r="G4704" s="26">
        <v>2.0499999999999998</v>
      </c>
      <c r="H4704" s="419">
        <v>0.10120328234333484</v>
      </c>
      <c r="I4704" s="99"/>
      <c r="J4704" s="423" t="s">
        <v>163</v>
      </c>
      <c r="K4704" s="424">
        <v>1</v>
      </c>
      <c r="L4704" s="480">
        <v>0.10120328234333484</v>
      </c>
      <c r="M4704" s="62">
        <v>122</v>
      </c>
    </row>
    <row r="4705" spans="2:13" x14ac:dyDescent="0.3">
      <c r="B4705" s="8" t="s">
        <v>69</v>
      </c>
      <c r="C4705" s="25">
        <v>0.1</v>
      </c>
      <c r="D4705" s="3">
        <v>4.55</v>
      </c>
      <c r="E4705" s="26">
        <v>0.45500000000000002</v>
      </c>
      <c r="F4705" s="27">
        <v>0.5</v>
      </c>
      <c r="G4705" s="26">
        <v>0.22750000000000001</v>
      </c>
      <c r="H4705" s="419">
        <v>1.1231095967370087E-2</v>
      </c>
      <c r="I4705" s="99"/>
      <c r="J4705" s="423" t="s">
        <v>163</v>
      </c>
      <c r="K4705" s="424">
        <v>1</v>
      </c>
      <c r="L4705" s="480">
        <v>1.1231095967370087E-2</v>
      </c>
      <c r="M4705" s="62">
        <v>113</v>
      </c>
    </row>
    <row r="4706" spans="2:13" x14ac:dyDescent="0.3">
      <c r="B4706" s="8"/>
      <c r="C4706" s="25"/>
      <c r="D4706" s="3"/>
      <c r="E4706" s="26"/>
      <c r="F4706" s="26"/>
      <c r="G4706" s="257"/>
      <c r="H4706" s="437">
        <v>0</v>
      </c>
      <c r="I4706" s="99"/>
      <c r="J4706" s="423"/>
      <c r="K4706" s="424"/>
      <c r="L4706" s="480">
        <v>0</v>
      </c>
      <c r="M4706" s="62"/>
    </row>
    <row r="4707" spans="2:13" x14ac:dyDescent="0.3">
      <c r="B4707" s="8"/>
      <c r="C4707" s="25"/>
      <c r="D4707" s="3"/>
      <c r="E4707" s="26"/>
      <c r="F4707" s="26"/>
      <c r="G4707" s="257"/>
      <c r="H4707" s="437">
        <v>0</v>
      </c>
      <c r="I4707" s="99"/>
      <c r="J4707" s="423"/>
      <c r="K4707" s="424"/>
      <c r="L4707" s="480">
        <v>0</v>
      </c>
      <c r="M4707" s="62"/>
    </row>
    <row r="4708" spans="2:13" x14ac:dyDescent="0.3">
      <c r="B4708" s="422"/>
      <c r="C4708" s="253"/>
      <c r="D4708" s="254"/>
      <c r="E4708" s="255"/>
      <c r="F4708" s="255"/>
      <c r="G4708" s="257">
        <v>0</v>
      </c>
      <c r="H4708" s="437">
        <v>0</v>
      </c>
      <c r="I4708" s="366"/>
      <c r="J4708" s="339"/>
      <c r="K4708" s="420"/>
      <c r="L4708" s="480">
        <v>0</v>
      </c>
    </row>
    <row r="4709" spans="2:13" x14ac:dyDescent="0.3">
      <c r="B4709" s="422">
        <v>0</v>
      </c>
      <c r="C4709" s="253"/>
      <c r="D4709" s="254">
        <v>0</v>
      </c>
      <c r="E4709" s="255">
        <v>0</v>
      </c>
      <c r="F4709" s="256"/>
      <c r="G4709" s="257">
        <v>0</v>
      </c>
      <c r="H4709" s="437">
        <v>0</v>
      </c>
      <c r="I4709" s="366" t="s">
        <v>1231</v>
      </c>
      <c r="J4709" s="339">
        <v>0</v>
      </c>
      <c r="K4709" s="420">
        <v>0</v>
      </c>
      <c r="L4709" s="480">
        <v>0</v>
      </c>
    </row>
    <row r="4710" spans="2:13" x14ac:dyDescent="0.3">
      <c r="B4710" s="422">
        <v>0</v>
      </c>
      <c r="C4710" s="253"/>
      <c r="D4710" s="254">
        <v>0</v>
      </c>
      <c r="E4710" s="255">
        <v>0</v>
      </c>
      <c r="F4710" s="256"/>
      <c r="G4710" s="257">
        <v>0</v>
      </c>
      <c r="H4710" s="437">
        <v>0</v>
      </c>
      <c r="I4710" s="366" t="s">
        <v>1237</v>
      </c>
      <c r="J4710" s="339">
        <v>0</v>
      </c>
      <c r="K4710" s="420">
        <v>0</v>
      </c>
      <c r="L4710" s="480">
        <v>0</v>
      </c>
    </row>
    <row r="4711" spans="2:13" x14ac:dyDescent="0.3">
      <c r="B4711" s="422">
        <v>0</v>
      </c>
      <c r="C4711" s="253"/>
      <c r="D4711" s="254">
        <v>0</v>
      </c>
      <c r="E4711" s="255">
        <v>0</v>
      </c>
      <c r="F4711" s="256"/>
      <c r="G4711" s="257">
        <v>0</v>
      </c>
      <c r="H4711" s="437">
        <v>0</v>
      </c>
      <c r="I4711" s="366" t="s">
        <v>1238</v>
      </c>
      <c r="J4711" s="339">
        <v>0</v>
      </c>
      <c r="K4711" s="420">
        <v>0</v>
      </c>
      <c r="L4711" s="480">
        <v>0</v>
      </c>
    </row>
    <row r="4712" spans="2:13" x14ac:dyDescent="0.3">
      <c r="B4712" s="422" t="s">
        <v>60</v>
      </c>
      <c r="C4712" s="253"/>
      <c r="D4712" s="259"/>
      <c r="E4712" s="255"/>
      <c r="F4712" s="256"/>
      <c r="G4712" s="260">
        <v>4.3024999999999993</v>
      </c>
      <c r="H4712" s="438" t="s">
        <v>60</v>
      </c>
      <c r="I4712" s="261" t="s">
        <v>156</v>
      </c>
      <c r="J4712" s="262"/>
      <c r="K4712" s="426" t="s">
        <v>156</v>
      </c>
      <c r="L4712" s="439">
        <v>0.21240347428399911</v>
      </c>
    </row>
    <row r="4713" spans="2:13" x14ac:dyDescent="0.3">
      <c r="B4713" s="428" t="s">
        <v>38</v>
      </c>
      <c r="C4713" s="263"/>
      <c r="D4713" s="264"/>
      <c r="E4713" s="276"/>
      <c r="F4713" s="266"/>
      <c r="G4713" s="277"/>
      <c r="H4713" s="278"/>
      <c r="I4713" s="279"/>
      <c r="J4713" s="280"/>
      <c r="K4713" s="281"/>
      <c r="L4713" s="282"/>
    </row>
    <row r="4714" spans="2:13" x14ac:dyDescent="0.3">
      <c r="B4714" s="415" t="s">
        <v>53</v>
      </c>
      <c r="C4714" s="328"/>
      <c r="D4714" s="329" t="s">
        <v>0</v>
      </c>
      <c r="E4714" s="272" t="s">
        <v>1</v>
      </c>
      <c r="F4714" s="250" t="s">
        <v>61</v>
      </c>
      <c r="G4714" s="251" t="s">
        <v>56</v>
      </c>
      <c r="H4714" s="441" t="s">
        <v>158</v>
      </c>
      <c r="I4714" s="442" t="s">
        <v>159</v>
      </c>
      <c r="J4714" s="417" t="s">
        <v>160</v>
      </c>
      <c r="K4714" s="432" t="s">
        <v>161</v>
      </c>
      <c r="L4714" s="444" t="s">
        <v>162</v>
      </c>
    </row>
    <row r="4715" spans="2:13" x14ac:dyDescent="0.3">
      <c r="B4715" s="422" t="s">
        <v>1266</v>
      </c>
      <c r="C4715" s="289"/>
      <c r="D4715" s="386" t="s">
        <v>2</v>
      </c>
      <c r="E4715" s="291">
        <v>1</v>
      </c>
      <c r="F4715" s="341">
        <v>2.96</v>
      </c>
      <c r="G4715" s="26">
        <v>2.96</v>
      </c>
      <c r="H4715" s="419">
        <v>0.1461276662128152</v>
      </c>
      <c r="I4715" s="225"/>
      <c r="J4715" s="339" t="s">
        <v>163</v>
      </c>
      <c r="K4715" s="462">
        <v>1</v>
      </c>
      <c r="L4715" s="480">
        <v>0.1461276662128152</v>
      </c>
    </row>
    <row r="4716" spans="2:13" x14ac:dyDescent="0.3">
      <c r="B4716" s="422" t="s">
        <v>1274</v>
      </c>
      <c r="C4716" s="289"/>
      <c r="D4716" s="290" t="s">
        <v>5</v>
      </c>
      <c r="E4716" s="291">
        <v>1</v>
      </c>
      <c r="F4716" s="292">
        <v>3.6</v>
      </c>
      <c r="G4716" s="26">
        <v>3.6</v>
      </c>
      <c r="H4716" s="419">
        <v>0.17772283728585631</v>
      </c>
      <c r="I4716" s="225"/>
      <c r="J4716" s="339" t="s">
        <v>163</v>
      </c>
      <c r="K4716" s="462">
        <v>1</v>
      </c>
      <c r="L4716" s="480">
        <v>0.17772283728585631</v>
      </c>
    </row>
    <row r="4717" spans="2:13" x14ac:dyDescent="0.3">
      <c r="B4717" s="458" t="s">
        <v>1391</v>
      </c>
      <c r="C4717" s="333"/>
      <c r="D4717" s="334" t="s">
        <v>5</v>
      </c>
      <c r="E4717" s="291">
        <v>1</v>
      </c>
      <c r="F4717" s="292">
        <v>8.67</v>
      </c>
      <c r="G4717" s="26">
        <v>8.67</v>
      </c>
      <c r="H4717" s="419">
        <v>0.42801583313010394</v>
      </c>
      <c r="I4717" s="225"/>
      <c r="J4717" s="339" t="s">
        <v>163</v>
      </c>
      <c r="K4717" s="462">
        <v>1</v>
      </c>
      <c r="L4717" s="480">
        <v>0.42801583313010394</v>
      </c>
    </row>
    <row r="4718" spans="2:13" x14ac:dyDescent="0.3">
      <c r="B4718" s="422" t="s">
        <v>1298</v>
      </c>
      <c r="C4718" s="289"/>
      <c r="D4718" s="386" t="s">
        <v>1270</v>
      </c>
      <c r="E4718" s="497">
        <v>2E-3</v>
      </c>
      <c r="F4718" s="387">
        <v>31.98</v>
      </c>
      <c r="G4718" s="26">
        <v>6.3960000000000003E-2</v>
      </c>
      <c r="H4718" s="419">
        <v>3.1575424091120474E-3</v>
      </c>
      <c r="I4718" s="225" t="s">
        <v>1226</v>
      </c>
      <c r="J4718" s="339" t="s">
        <v>165</v>
      </c>
      <c r="K4718" s="420">
        <v>0.4</v>
      </c>
      <c r="L4718" s="480">
        <v>1.2630169636448189E-3</v>
      </c>
    </row>
    <row r="4719" spans="2:13" x14ac:dyDescent="0.3">
      <c r="B4719" s="446" t="s">
        <v>1269</v>
      </c>
      <c r="C4719" s="447"/>
      <c r="D4719" s="386" t="s">
        <v>1270</v>
      </c>
      <c r="E4719" s="497">
        <v>2E-3</v>
      </c>
      <c r="F4719" s="387">
        <v>52.9</v>
      </c>
      <c r="G4719" s="26">
        <v>0.10580000000000001</v>
      </c>
      <c r="H4719" s="419">
        <v>5.2230767180121108E-3</v>
      </c>
      <c r="I4719" s="225"/>
      <c r="J4719" s="339" t="s">
        <v>165</v>
      </c>
      <c r="K4719" s="420">
        <v>0.4</v>
      </c>
      <c r="L4719" s="480">
        <v>2.0892306872048443E-3</v>
      </c>
    </row>
    <row r="4720" spans="2:13" x14ac:dyDescent="0.3">
      <c r="B4720" s="422" t="s">
        <v>1290</v>
      </c>
      <c r="C4720" s="289"/>
      <c r="D4720" s="290" t="s">
        <v>142</v>
      </c>
      <c r="E4720" s="291">
        <v>1E-3</v>
      </c>
      <c r="F4720" s="292">
        <v>9</v>
      </c>
      <c r="G4720" s="26">
        <v>9.0000000000000011E-3</v>
      </c>
      <c r="H4720" s="419">
        <v>4.4430709321464083E-4</v>
      </c>
      <c r="I4720" s="225" t="s">
        <v>1227</v>
      </c>
      <c r="J4720" s="253" t="s">
        <v>163</v>
      </c>
      <c r="K4720" s="420">
        <v>1</v>
      </c>
      <c r="L4720" s="480">
        <v>4.4430709321464083E-4</v>
      </c>
    </row>
    <row r="4721" spans="2:12" x14ac:dyDescent="0.3">
      <c r="B4721" s="422" t="s">
        <v>1292</v>
      </c>
      <c r="C4721" s="289"/>
      <c r="D4721" s="290" t="s">
        <v>4</v>
      </c>
      <c r="E4721" s="291">
        <v>0.2</v>
      </c>
      <c r="F4721" s="292">
        <v>1.65</v>
      </c>
      <c r="G4721" s="26">
        <v>0.33</v>
      </c>
      <c r="H4721" s="419">
        <v>1.6291260084536831E-2</v>
      </c>
      <c r="I4721" s="225" t="s">
        <v>1228</v>
      </c>
      <c r="J4721" s="253" t="s">
        <v>163</v>
      </c>
      <c r="K4721" s="420">
        <v>1</v>
      </c>
      <c r="L4721" s="480">
        <v>1.6291260084536831E-2</v>
      </c>
    </row>
    <row r="4722" spans="2:12" x14ac:dyDescent="0.3">
      <c r="B4722" s="458"/>
      <c r="C4722" s="289"/>
      <c r="D4722" s="290"/>
      <c r="E4722" s="291"/>
      <c r="F4722" s="292"/>
      <c r="G4722" s="26">
        <v>0</v>
      </c>
      <c r="H4722" s="419">
        <v>0</v>
      </c>
      <c r="I4722" s="225"/>
      <c r="J4722" s="253"/>
      <c r="K4722" s="420"/>
      <c r="L4722" s="480">
        <v>0</v>
      </c>
    </row>
    <row r="4723" spans="2:12" x14ac:dyDescent="0.3">
      <c r="B4723" s="458"/>
      <c r="C4723" s="289"/>
      <c r="D4723" s="290"/>
      <c r="E4723" s="291"/>
      <c r="F4723" s="292"/>
      <c r="G4723" s="26">
        <v>0</v>
      </c>
      <c r="H4723" s="419">
        <v>0</v>
      </c>
      <c r="I4723" s="225"/>
      <c r="J4723" s="253"/>
      <c r="K4723" s="420"/>
      <c r="L4723" s="480">
        <v>0</v>
      </c>
    </row>
    <row r="4724" spans="2:12" x14ac:dyDescent="0.3">
      <c r="B4724" s="227"/>
      <c r="C4724" s="227"/>
      <c r="D4724" s="290"/>
      <c r="E4724" s="291"/>
      <c r="F4724" s="292"/>
      <c r="G4724" s="26">
        <v>0</v>
      </c>
      <c r="H4724" s="419">
        <v>0</v>
      </c>
      <c r="I4724" s="258"/>
      <c r="J4724" s="339"/>
      <c r="K4724" s="420"/>
      <c r="L4724" s="480">
        <v>0</v>
      </c>
    </row>
    <row r="4725" spans="2:12" x14ac:dyDescent="0.3">
      <c r="B4725" s="227"/>
      <c r="C4725" s="227"/>
      <c r="D4725" s="290"/>
      <c r="E4725" s="291"/>
      <c r="F4725" s="292"/>
      <c r="G4725" s="26">
        <v>0</v>
      </c>
      <c r="H4725" s="419">
        <v>0</v>
      </c>
      <c r="I4725" s="258"/>
      <c r="J4725" s="339"/>
      <c r="K4725" s="420"/>
      <c r="L4725" s="480">
        <v>0</v>
      </c>
    </row>
    <row r="4726" spans="2:12" x14ac:dyDescent="0.3">
      <c r="B4726" s="227"/>
      <c r="C4726" s="227"/>
      <c r="D4726" s="290"/>
      <c r="E4726" s="291"/>
      <c r="F4726" s="292"/>
      <c r="G4726" s="26">
        <v>0</v>
      </c>
      <c r="H4726" s="419">
        <v>0</v>
      </c>
      <c r="I4726" s="258"/>
      <c r="J4726" s="339"/>
      <c r="K4726" s="420"/>
      <c r="L4726" s="480">
        <v>0</v>
      </c>
    </row>
    <row r="4727" spans="2:12" x14ac:dyDescent="0.3">
      <c r="B4727" s="227"/>
      <c r="C4727" s="227"/>
      <c r="D4727" s="290"/>
      <c r="E4727" s="291"/>
      <c r="F4727" s="292"/>
      <c r="G4727" s="26">
        <v>0</v>
      </c>
      <c r="H4727" s="419">
        <v>0</v>
      </c>
      <c r="I4727" s="258"/>
      <c r="J4727" s="339"/>
      <c r="K4727" s="420"/>
      <c r="L4727" s="480">
        <v>0</v>
      </c>
    </row>
    <row r="4728" spans="2:12" x14ac:dyDescent="0.3">
      <c r="B4728" s="422"/>
      <c r="C4728" s="289"/>
      <c r="D4728" s="290"/>
      <c r="E4728" s="291"/>
      <c r="F4728" s="292"/>
      <c r="G4728" s="26">
        <v>0</v>
      </c>
      <c r="H4728" s="419">
        <v>0</v>
      </c>
      <c r="I4728" s="258" t="s">
        <v>1226</v>
      </c>
      <c r="J4728" s="339"/>
      <c r="K4728" s="420">
        <v>0</v>
      </c>
      <c r="L4728" s="480">
        <v>0</v>
      </c>
    </row>
    <row r="4729" spans="2:12" x14ac:dyDescent="0.3">
      <c r="B4729" s="422">
        <v>0</v>
      </c>
      <c r="C4729" s="289"/>
      <c r="D4729" s="254">
        <v>0</v>
      </c>
      <c r="E4729" s="291"/>
      <c r="F4729" s="292"/>
      <c r="G4729" s="26">
        <v>0</v>
      </c>
      <c r="H4729" s="419">
        <v>0</v>
      </c>
      <c r="I4729" s="258" t="s">
        <v>1227</v>
      </c>
      <c r="J4729" s="339">
        <v>0</v>
      </c>
      <c r="K4729" s="420">
        <v>0</v>
      </c>
      <c r="L4729" s="480">
        <v>0</v>
      </c>
    </row>
    <row r="4730" spans="2:12" x14ac:dyDescent="0.3">
      <c r="B4730" s="422">
        <v>0</v>
      </c>
      <c r="C4730" s="289"/>
      <c r="D4730" s="254">
        <v>0</v>
      </c>
      <c r="E4730" s="291"/>
      <c r="F4730" s="292"/>
      <c r="G4730" s="26">
        <v>0</v>
      </c>
      <c r="H4730" s="419">
        <v>0</v>
      </c>
      <c r="I4730" s="258" t="s">
        <v>1228</v>
      </c>
      <c r="J4730" s="339">
        <v>0</v>
      </c>
      <c r="K4730" s="420">
        <v>0</v>
      </c>
      <c r="L4730" s="480">
        <v>0</v>
      </c>
    </row>
    <row r="4731" spans="2:12" x14ac:dyDescent="0.3">
      <c r="B4731" s="449" t="s">
        <v>62</v>
      </c>
      <c r="C4731" s="293"/>
      <c r="D4731" s="294"/>
      <c r="E4731" s="295"/>
      <c r="F4731" s="296"/>
      <c r="G4731" s="260">
        <v>15.738760000000001</v>
      </c>
      <c r="H4731" s="438" t="s">
        <v>62</v>
      </c>
      <c r="I4731" s="261" t="s">
        <v>156</v>
      </c>
      <c r="J4731" s="262"/>
      <c r="K4731" s="426" t="s">
        <v>156</v>
      </c>
      <c r="L4731" s="439">
        <v>0.77195415145737656</v>
      </c>
    </row>
    <row r="4732" spans="2:12" x14ac:dyDescent="0.3">
      <c r="B4732" s="428" t="s">
        <v>63</v>
      </c>
      <c r="C4732" s="263"/>
      <c r="D4732" s="264"/>
      <c r="E4732" s="265"/>
      <c r="F4732" s="266"/>
      <c r="G4732" s="277"/>
      <c r="H4732" s="278"/>
      <c r="I4732" s="279"/>
      <c r="J4732" s="280"/>
      <c r="K4732" s="281"/>
      <c r="L4732" s="282">
        <v>0</v>
      </c>
    </row>
    <row r="4733" spans="2:12" x14ac:dyDescent="0.3">
      <c r="B4733" s="415" t="s">
        <v>53</v>
      </c>
      <c r="C4733" s="297"/>
      <c r="D4733" s="249" t="s">
        <v>0</v>
      </c>
      <c r="E4733" s="250" t="s">
        <v>1</v>
      </c>
      <c r="F4733" s="272" t="s">
        <v>61</v>
      </c>
      <c r="G4733" s="285" t="s">
        <v>56</v>
      </c>
      <c r="H4733" s="441" t="s">
        <v>158</v>
      </c>
      <c r="I4733" s="442" t="s">
        <v>159</v>
      </c>
      <c r="J4733" s="442" t="s">
        <v>160</v>
      </c>
      <c r="K4733" s="443" t="s">
        <v>161</v>
      </c>
      <c r="L4733" s="444" t="s">
        <v>162</v>
      </c>
    </row>
    <row r="4734" spans="2:12" x14ac:dyDescent="0.3">
      <c r="B4734" s="422">
        <v>0</v>
      </c>
      <c r="C4734" s="289"/>
      <c r="D4734" s="254">
        <v>0</v>
      </c>
      <c r="E4734" s="255"/>
      <c r="F4734" s="292"/>
      <c r="G4734" s="288">
        <v>0</v>
      </c>
      <c r="H4734" s="450">
        <v>0</v>
      </c>
      <c r="I4734" s="275" t="s">
        <v>1232</v>
      </c>
      <c r="J4734" s="451">
        <v>0</v>
      </c>
      <c r="K4734" s="452">
        <v>0</v>
      </c>
      <c r="L4734" s="453">
        <v>0</v>
      </c>
    </row>
    <row r="4735" spans="2:12" x14ac:dyDescent="0.3">
      <c r="B4735" s="422">
        <v>0</v>
      </c>
      <c r="C4735" s="289"/>
      <c r="D4735" s="254">
        <v>0</v>
      </c>
      <c r="E4735" s="255"/>
      <c r="F4735" s="292"/>
      <c r="G4735" s="257">
        <v>0</v>
      </c>
      <c r="H4735" s="437">
        <v>0</v>
      </c>
      <c r="I4735" s="258" t="s">
        <v>1226</v>
      </c>
      <c r="J4735" s="339">
        <v>0</v>
      </c>
      <c r="K4735" s="420">
        <v>0</v>
      </c>
      <c r="L4735" s="454">
        <v>0</v>
      </c>
    </row>
    <row r="4736" spans="2:12" x14ac:dyDescent="0.3">
      <c r="B4736" s="422">
        <v>0</v>
      </c>
      <c r="C4736" s="289"/>
      <c r="D4736" s="254">
        <v>0</v>
      </c>
      <c r="E4736" s="255"/>
      <c r="F4736" s="292"/>
      <c r="G4736" s="257">
        <v>0</v>
      </c>
      <c r="H4736" s="437">
        <v>0</v>
      </c>
      <c r="I4736" s="258" t="s">
        <v>1229</v>
      </c>
      <c r="J4736" s="339">
        <v>0</v>
      </c>
      <c r="K4736" s="420">
        <v>0</v>
      </c>
      <c r="L4736" s="454">
        <v>0</v>
      </c>
    </row>
    <row r="4737" spans="2:12" ht="15" thickBot="1" x14ac:dyDescent="0.35">
      <c r="B4737" s="455" t="s">
        <v>64</v>
      </c>
      <c r="C4737" s="298"/>
      <c r="D4737" s="299"/>
      <c r="E4737" s="300"/>
      <c r="F4737" s="301"/>
      <c r="G4737" s="288">
        <v>0</v>
      </c>
      <c r="H4737" s="438" t="s">
        <v>64</v>
      </c>
      <c r="I4737" s="261" t="s">
        <v>156</v>
      </c>
      <c r="J4737" s="262"/>
      <c r="K4737" s="426" t="s">
        <v>156</v>
      </c>
      <c r="L4737" s="439">
        <v>0</v>
      </c>
    </row>
    <row r="4738" spans="2:12" x14ac:dyDescent="0.3">
      <c r="B4738" s="235"/>
      <c r="C4738" s="302"/>
      <c r="D4738" s="303" t="s">
        <v>65</v>
      </c>
      <c r="E4738" s="304"/>
      <c r="F4738" s="305"/>
      <c r="G4738" s="306">
        <v>20.256260000000001</v>
      </c>
      <c r="H4738" s="307"/>
      <c r="I4738" s="308"/>
      <c r="J4738" s="309"/>
      <c r="K4738" s="308"/>
      <c r="L4738" s="310"/>
    </row>
    <row r="4739" spans="2:12" x14ac:dyDescent="0.3">
      <c r="B4739" s="232"/>
      <c r="C4739" s="302"/>
      <c r="D4739" s="311" t="s">
        <v>7</v>
      </c>
      <c r="E4739" s="312"/>
      <c r="F4739" s="313">
        <v>0.1</v>
      </c>
      <c r="G4739" s="73">
        <v>2.0259999999999998</v>
      </c>
      <c r="H4739" s="314"/>
      <c r="I4739" s="315"/>
      <c r="J4739" s="316"/>
      <c r="K4739" s="456"/>
      <c r="L4739" s="317"/>
    </row>
    <row r="4740" spans="2:12" x14ac:dyDescent="0.3">
      <c r="B4740" s="232"/>
      <c r="C4740" s="302"/>
      <c r="D4740" s="311" t="s">
        <v>8</v>
      </c>
      <c r="E4740" s="312"/>
      <c r="F4740" s="313">
        <v>0.1</v>
      </c>
      <c r="G4740" s="73">
        <v>2.0259999999999998</v>
      </c>
      <c r="H4740" s="314"/>
      <c r="I4740" s="315"/>
      <c r="J4740" s="316"/>
      <c r="K4740" s="456"/>
      <c r="L4740" s="317"/>
    </row>
    <row r="4741" spans="2:12" x14ac:dyDescent="0.3">
      <c r="C4741" s="302"/>
      <c r="D4741" s="318" t="s">
        <v>67</v>
      </c>
      <c r="E4741" s="319"/>
      <c r="F4741" s="305"/>
      <c r="G4741" s="76">
        <v>24.308</v>
      </c>
      <c r="H4741" s="314"/>
      <c r="I4741" s="315"/>
      <c r="J4741" s="316"/>
      <c r="K4741" s="456"/>
      <c r="L4741" s="317"/>
    </row>
    <row r="4742" spans="2:12" ht="15" thickBot="1" x14ac:dyDescent="0.35">
      <c r="B4742" s="232" t="s">
        <v>66</v>
      </c>
      <c r="C4742" s="302"/>
      <c r="D4742" s="320" t="s">
        <v>68</v>
      </c>
      <c r="E4742" s="321"/>
      <c r="F4742" s="322"/>
      <c r="G4742" s="78">
        <v>24.31</v>
      </c>
      <c r="H4742" s="323">
        <v>1</v>
      </c>
      <c r="I4742" s="324"/>
      <c r="J4742" s="325"/>
      <c r="K4742" s="457"/>
      <c r="L4742" s="326">
        <v>0.98860322685431556</v>
      </c>
    </row>
    <row r="4743" spans="2:12" x14ac:dyDescent="0.3">
      <c r="B4743" s="232"/>
      <c r="C4743" s="302"/>
      <c r="D4743" s="219"/>
      <c r="E4743" s="327"/>
      <c r="F4743" s="241"/>
      <c r="G4743" s="327"/>
      <c r="H4743" s="230"/>
      <c r="I4743" s="230"/>
      <c r="J4743" s="231"/>
      <c r="K4743" s="230"/>
      <c r="L4743" s="230"/>
    </row>
    <row r="4744" spans="2:12" x14ac:dyDescent="0.3">
      <c r="B4744" s="232"/>
      <c r="C4744" s="232"/>
      <c r="D4744" s="219"/>
      <c r="E4744" s="327"/>
      <c r="F4744" s="241"/>
      <c r="G4744" s="327"/>
      <c r="H4744" s="230"/>
      <c r="I4744" s="230"/>
      <c r="J4744" s="231"/>
      <c r="K4744" s="230"/>
      <c r="L4744" s="230"/>
    </row>
    <row r="4745" spans="2:12" x14ac:dyDescent="0.3">
      <c r="B4745" s="232"/>
      <c r="C4745" s="232"/>
      <c r="D4745" s="219"/>
      <c r="E4745" s="327"/>
      <c r="F4745" s="241"/>
      <c r="G4745" s="327"/>
      <c r="H4745" s="230"/>
      <c r="I4745" s="230"/>
      <c r="J4745" s="231"/>
      <c r="K4745" s="230"/>
      <c r="L4745" s="230"/>
    </row>
    <row r="4746" spans="2:12" x14ac:dyDescent="0.3">
      <c r="B4746" s="232"/>
      <c r="C4746" s="232"/>
      <c r="D4746" s="219"/>
      <c r="E4746" s="327"/>
      <c r="F4746" s="241"/>
      <c r="G4746" s="327"/>
      <c r="H4746" s="230"/>
      <c r="I4746" s="230"/>
      <c r="J4746" s="231"/>
      <c r="K4746" s="230"/>
      <c r="L4746" s="230"/>
    </row>
    <row r="4747" spans="2:12" x14ac:dyDescent="0.3">
      <c r="B4747" s="232"/>
      <c r="C4747" s="232"/>
      <c r="D4747" s="219"/>
      <c r="E4747" s="327"/>
      <c r="F4747" s="241"/>
      <c r="G4747" s="327"/>
      <c r="H4747" s="230"/>
      <c r="I4747" s="230"/>
      <c r="J4747" s="231"/>
      <c r="K4747" s="230"/>
      <c r="L4747" s="230"/>
    </row>
    <row r="4748" spans="2:12" x14ac:dyDescent="0.3">
      <c r="J4748" s="226"/>
    </row>
    <row r="4749" spans="2:12" x14ac:dyDescent="0.3">
      <c r="J4749" s="226"/>
    </row>
    <row r="4750" spans="2:12" x14ac:dyDescent="0.3">
      <c r="J4750" s="226"/>
    </row>
    <row r="4752" spans="2:12" ht="37.200000000000003" customHeight="1" x14ac:dyDescent="0.3">
      <c r="B4752" s="710" t="s">
        <v>1809</v>
      </c>
      <c r="C4752" s="710"/>
      <c r="D4752" s="710"/>
      <c r="E4752" s="710"/>
      <c r="F4752" s="710"/>
      <c r="G4752" s="710"/>
      <c r="H4752" s="710"/>
      <c r="I4752" s="710"/>
      <c r="J4752" s="710"/>
      <c r="K4752" s="710"/>
      <c r="L4752" s="710"/>
    </row>
    <row r="4753" spans="2:13" x14ac:dyDescent="0.3">
      <c r="B4753" s="227"/>
      <c r="C4753" s="227"/>
      <c r="D4753" s="228"/>
      <c r="E4753" s="229"/>
      <c r="F4753" s="229"/>
      <c r="G4753" s="229"/>
      <c r="H4753" s="230"/>
      <c r="I4753" s="230"/>
      <c r="J4753" s="231"/>
      <c r="K4753" s="230"/>
      <c r="L4753" s="230"/>
    </row>
    <row r="4754" spans="2:13" x14ac:dyDescent="0.3">
      <c r="B4754" s="410" t="s">
        <v>1222</v>
      </c>
      <c r="C4754" s="232" t="s">
        <v>1223</v>
      </c>
      <c r="D4754" s="232"/>
      <c r="E4754" s="232"/>
      <c r="F4754" s="233"/>
      <c r="G4754" s="234"/>
      <c r="H4754" s="230"/>
      <c r="J4754" s="231"/>
      <c r="K4754" s="230"/>
      <c r="L4754" s="230"/>
    </row>
    <row r="4755" spans="2:13" x14ac:dyDescent="0.3">
      <c r="B4755" s="232" t="s">
        <v>1224</v>
      </c>
      <c r="C4755" s="235" t="s">
        <v>157</v>
      </c>
      <c r="D4755" s="411"/>
      <c r="E4755" s="412"/>
      <c r="F4755" s="233"/>
      <c r="G4755" s="234"/>
      <c r="H4755" s="230"/>
      <c r="I4755" s="230"/>
      <c r="J4755" s="231"/>
      <c r="K4755" s="230"/>
      <c r="L4755" s="230"/>
    </row>
    <row r="4756" spans="2:13" ht="13.5" customHeight="1" x14ac:dyDescent="0.3">
      <c r="B4756" s="232"/>
      <c r="C4756" s="236"/>
      <c r="D4756" s="237"/>
      <c r="E4756" s="238"/>
      <c r="F4756" s="239"/>
      <c r="G4756" s="240"/>
      <c r="H4756" s="230"/>
      <c r="I4756" s="230"/>
      <c r="J4756" s="231"/>
      <c r="K4756" s="230"/>
      <c r="L4756" s="230"/>
    </row>
    <row r="4757" spans="2:13" ht="33" customHeight="1" x14ac:dyDescent="0.3">
      <c r="B4757" s="413" t="s">
        <v>48</v>
      </c>
      <c r="C4757" s="236"/>
      <c r="D4757" s="237"/>
      <c r="E4757" s="238"/>
      <c r="F4757" s="238"/>
      <c r="G4757" s="238"/>
      <c r="H4757" s="230"/>
      <c r="I4757" s="230"/>
      <c r="J4757" s="231"/>
      <c r="K4757" s="230"/>
      <c r="L4757" s="230"/>
    </row>
    <row r="4758" spans="2:13" x14ac:dyDescent="0.3">
      <c r="B4758" s="235" t="s">
        <v>49</v>
      </c>
      <c r="C4758" s="235" t="s">
        <v>930</v>
      </c>
      <c r="D4758" s="232"/>
      <c r="E4758" s="232"/>
      <c r="F4758" s="241" t="s">
        <v>50</v>
      </c>
      <c r="G4758" s="242" t="s">
        <v>2</v>
      </c>
      <c r="H4758" s="230"/>
      <c r="I4758" s="230"/>
      <c r="J4758" s="231"/>
      <c r="K4758" s="230"/>
      <c r="L4758" s="230"/>
    </row>
    <row r="4759" spans="2:13" ht="15" thickBot="1" x14ac:dyDescent="0.35">
      <c r="B4759" s="235" t="s">
        <v>51</v>
      </c>
      <c r="C4759" s="235" t="s">
        <v>931</v>
      </c>
      <c r="D4759" s="235"/>
      <c r="E4759" s="235"/>
      <c r="F4759" s="235"/>
      <c r="G4759" s="235"/>
      <c r="H4759" s="235"/>
      <c r="I4759" s="235"/>
      <c r="J4759" s="235"/>
      <c r="K4759" s="230"/>
      <c r="L4759" s="230"/>
    </row>
    <row r="4760" spans="2:13" ht="15" thickTop="1" x14ac:dyDescent="0.3">
      <c r="B4760" s="414" t="s">
        <v>52</v>
      </c>
      <c r="C4760" s="243"/>
      <c r="D4760" s="244"/>
      <c r="E4760" s="245"/>
      <c r="F4760" s="246"/>
      <c r="G4760" s="247"/>
      <c r="H4760" s="396" t="s">
        <v>164</v>
      </c>
      <c r="I4760" s="397"/>
      <c r="J4760" s="397"/>
      <c r="K4760" s="397"/>
      <c r="L4760" s="398"/>
    </row>
    <row r="4761" spans="2:13" x14ac:dyDescent="0.3">
      <c r="B4761" s="415" t="s">
        <v>53</v>
      </c>
      <c r="C4761" s="248" t="s">
        <v>1</v>
      </c>
      <c r="D4761" s="249" t="s">
        <v>54</v>
      </c>
      <c r="E4761" s="250" t="s">
        <v>23</v>
      </c>
      <c r="F4761" s="250" t="s">
        <v>55</v>
      </c>
      <c r="G4761" s="251" t="s">
        <v>56</v>
      </c>
      <c r="H4761" s="416" t="s">
        <v>158</v>
      </c>
      <c r="I4761" s="417" t="s">
        <v>159</v>
      </c>
      <c r="J4761" s="417" t="s">
        <v>160</v>
      </c>
      <c r="K4761" s="417" t="s">
        <v>161</v>
      </c>
      <c r="L4761" s="418" t="s">
        <v>162</v>
      </c>
    </row>
    <row r="4762" spans="2:13" x14ac:dyDescent="0.3">
      <c r="B4762" s="252"/>
      <c r="C4762" s="253"/>
      <c r="D4762" s="254"/>
      <c r="E4762" s="255">
        <v>0</v>
      </c>
      <c r="F4762" s="256"/>
      <c r="G4762" s="26">
        <v>0</v>
      </c>
      <c r="H4762" s="419">
        <v>0</v>
      </c>
      <c r="I4762" s="258" t="s">
        <v>1226</v>
      </c>
      <c r="J4762" s="339"/>
      <c r="K4762" s="420"/>
      <c r="L4762" s="421">
        <v>0</v>
      </c>
    </row>
    <row r="4763" spans="2:13" x14ac:dyDescent="0.3">
      <c r="B4763" s="422">
        <v>0</v>
      </c>
      <c r="C4763" s="253"/>
      <c r="D4763" s="254">
        <v>0</v>
      </c>
      <c r="E4763" s="255">
        <v>0</v>
      </c>
      <c r="F4763" s="256"/>
      <c r="G4763" s="26">
        <v>0</v>
      </c>
      <c r="H4763" s="419">
        <v>0</v>
      </c>
      <c r="I4763" s="258" t="s">
        <v>1227</v>
      </c>
      <c r="J4763" s="339">
        <v>0</v>
      </c>
      <c r="K4763" s="420">
        <v>0</v>
      </c>
      <c r="L4763" s="421">
        <v>0</v>
      </c>
    </row>
    <row r="4764" spans="2:13" x14ac:dyDescent="0.3">
      <c r="B4764" s="422">
        <v>0</v>
      </c>
      <c r="C4764" s="253"/>
      <c r="D4764" s="254">
        <v>0</v>
      </c>
      <c r="E4764" s="255">
        <v>0</v>
      </c>
      <c r="F4764" s="256"/>
      <c r="G4764" s="26">
        <v>0</v>
      </c>
      <c r="H4764" s="419">
        <v>0</v>
      </c>
      <c r="I4764" s="258" t="s">
        <v>1228</v>
      </c>
      <c r="J4764" s="339">
        <v>0</v>
      </c>
      <c r="K4764" s="420">
        <v>0</v>
      </c>
      <c r="L4764" s="421">
        <v>0</v>
      </c>
    </row>
    <row r="4765" spans="2:13" x14ac:dyDescent="0.3">
      <c r="B4765" s="422">
        <v>0</v>
      </c>
      <c r="C4765" s="253"/>
      <c r="D4765" s="254">
        <v>0</v>
      </c>
      <c r="E4765" s="255">
        <v>0</v>
      </c>
      <c r="F4765" s="256"/>
      <c r="G4765" s="26">
        <v>0</v>
      </c>
      <c r="H4765" s="419">
        <v>0</v>
      </c>
      <c r="I4765" s="258" t="s">
        <v>1229</v>
      </c>
      <c r="J4765" s="339">
        <v>0</v>
      </c>
      <c r="K4765" s="420">
        <v>0</v>
      </c>
      <c r="L4765" s="421">
        <v>0</v>
      </c>
    </row>
    <row r="4766" spans="2:13" x14ac:dyDescent="0.3">
      <c r="B4766" s="422">
        <v>0</v>
      </c>
      <c r="C4766" s="253"/>
      <c r="D4766" s="254">
        <v>0</v>
      </c>
      <c r="E4766" s="255">
        <v>0</v>
      </c>
      <c r="F4766" s="256"/>
      <c r="G4766" s="26">
        <v>0</v>
      </c>
      <c r="H4766" s="419">
        <v>0</v>
      </c>
      <c r="I4766" s="258" t="s">
        <v>1230</v>
      </c>
      <c r="J4766" s="339">
        <v>0</v>
      </c>
      <c r="K4766" s="420">
        <v>0</v>
      </c>
      <c r="L4766" s="421">
        <v>0</v>
      </c>
    </row>
    <row r="4767" spans="2:13" x14ac:dyDescent="0.3">
      <c r="B4767" s="422" t="s">
        <v>73</v>
      </c>
      <c r="C4767" s="253"/>
      <c r="D4767" s="254">
        <v>0</v>
      </c>
      <c r="E4767" s="255">
        <v>0</v>
      </c>
      <c r="F4767" s="256"/>
      <c r="G4767" s="26">
        <v>0.28000000000000003</v>
      </c>
      <c r="H4767" s="419">
        <v>1.3375849426152175E-2</v>
      </c>
      <c r="I4767" s="258" t="s">
        <v>1231</v>
      </c>
      <c r="J4767" s="61" t="s">
        <v>165</v>
      </c>
      <c r="K4767" s="100">
        <v>0.4</v>
      </c>
      <c r="L4767" s="101">
        <v>5.3503397704608704E-3</v>
      </c>
      <c r="M4767" s="62">
        <v>18</v>
      </c>
    </row>
    <row r="4768" spans="2:13" x14ac:dyDescent="0.3">
      <c r="B4768" s="422" t="s">
        <v>57</v>
      </c>
      <c r="C4768" s="253"/>
      <c r="D4768" s="259"/>
      <c r="E4768" s="255"/>
      <c r="F4768" s="256"/>
      <c r="G4768" s="260">
        <v>0.28000000000000003</v>
      </c>
      <c r="H4768" s="425" t="s">
        <v>57</v>
      </c>
      <c r="I4768" s="261" t="s">
        <v>156</v>
      </c>
      <c r="J4768" s="262"/>
      <c r="K4768" s="426" t="s">
        <v>156</v>
      </c>
      <c r="L4768" s="427">
        <v>5.3503397704608704E-3</v>
      </c>
    </row>
    <row r="4769" spans="2:15" x14ac:dyDescent="0.3">
      <c r="B4769" s="428" t="s">
        <v>22</v>
      </c>
      <c r="C4769" s="263"/>
      <c r="D4769" s="264"/>
      <c r="E4769" s="265"/>
      <c r="F4769" s="266"/>
      <c r="G4769" s="267"/>
      <c r="H4769" s="429"/>
      <c r="I4769" s="268"/>
      <c r="J4769" s="269"/>
      <c r="K4769" s="430"/>
      <c r="L4769" s="270"/>
    </row>
    <row r="4770" spans="2:15" x14ac:dyDescent="0.3">
      <c r="B4770" s="431" t="s">
        <v>58</v>
      </c>
      <c r="C4770" s="271" t="s">
        <v>1</v>
      </c>
      <c r="D4770" s="329" t="s">
        <v>59</v>
      </c>
      <c r="E4770" s="272" t="s">
        <v>23</v>
      </c>
      <c r="F4770" s="272" t="s">
        <v>55</v>
      </c>
      <c r="G4770" s="273" t="s">
        <v>56</v>
      </c>
      <c r="H4770" s="416" t="s">
        <v>158</v>
      </c>
      <c r="I4770" s="417" t="s">
        <v>159</v>
      </c>
      <c r="J4770" s="417" t="s">
        <v>160</v>
      </c>
      <c r="K4770" s="432" t="s">
        <v>161</v>
      </c>
      <c r="L4770" s="418" t="s">
        <v>162</v>
      </c>
    </row>
    <row r="4771" spans="2:15" x14ac:dyDescent="0.3">
      <c r="B4771" s="8" t="s">
        <v>24</v>
      </c>
      <c r="C4771" s="25">
        <v>1</v>
      </c>
      <c r="D4771" s="3">
        <v>4.05</v>
      </c>
      <c r="E4771" s="26">
        <v>4.05</v>
      </c>
      <c r="F4771" s="26">
        <v>0.65</v>
      </c>
      <c r="G4771" s="26">
        <v>2.6324999999999998</v>
      </c>
      <c r="H4771" s="433">
        <v>0.12575687005123426</v>
      </c>
      <c r="I4771" s="97"/>
      <c r="J4771" s="434" t="s">
        <v>163</v>
      </c>
      <c r="K4771" s="435">
        <v>1</v>
      </c>
      <c r="L4771" s="484">
        <v>0.12575687005123426</v>
      </c>
      <c r="M4771" s="62">
        <v>101</v>
      </c>
    </row>
    <row r="4772" spans="2:15" x14ac:dyDescent="0.3">
      <c r="B4772" s="8" t="s">
        <v>37</v>
      </c>
      <c r="C4772" s="25">
        <v>1</v>
      </c>
      <c r="D4772" s="3">
        <v>4.0999999999999996</v>
      </c>
      <c r="E4772" s="26">
        <v>4.0999999999999996</v>
      </c>
      <c r="F4772" s="26">
        <v>0.65</v>
      </c>
      <c r="G4772" s="26">
        <v>2.665</v>
      </c>
      <c r="H4772" s="419">
        <v>0.12730942400248407</v>
      </c>
      <c r="I4772" s="99"/>
      <c r="J4772" s="423" t="s">
        <v>163</v>
      </c>
      <c r="K4772" s="424">
        <v>1</v>
      </c>
      <c r="L4772" s="480">
        <v>0.12730942400248407</v>
      </c>
      <c r="M4772" s="62">
        <v>122</v>
      </c>
    </row>
    <row r="4773" spans="2:15" x14ac:dyDescent="0.3">
      <c r="B4773" s="8" t="s">
        <v>69</v>
      </c>
      <c r="C4773" s="25">
        <v>0.1</v>
      </c>
      <c r="D4773" s="3">
        <v>4.55</v>
      </c>
      <c r="E4773" s="26">
        <v>0.45500000000000002</v>
      </c>
      <c r="F4773" s="27">
        <v>0.65</v>
      </c>
      <c r="G4773" s="26">
        <v>0.29575000000000001</v>
      </c>
      <c r="H4773" s="419">
        <v>1.4128240956373234E-2</v>
      </c>
      <c r="I4773" s="99"/>
      <c r="J4773" s="423" t="s">
        <v>163</v>
      </c>
      <c r="K4773" s="424">
        <v>1</v>
      </c>
      <c r="L4773" s="480">
        <v>1.4128240956373234E-2</v>
      </c>
      <c r="M4773" s="62">
        <v>113</v>
      </c>
    </row>
    <row r="4774" spans="2:15" x14ac:dyDescent="0.3">
      <c r="B4774" s="8"/>
      <c r="C4774" s="25"/>
      <c r="D4774" s="3"/>
      <c r="E4774" s="26"/>
      <c r="F4774" s="26"/>
      <c r="G4774" s="257"/>
      <c r="H4774" s="437">
        <v>0</v>
      </c>
      <c r="I4774" s="99"/>
      <c r="J4774" s="423"/>
      <c r="K4774" s="424"/>
      <c r="L4774" s="480">
        <v>0</v>
      </c>
      <c r="M4774" s="62"/>
    </row>
    <row r="4775" spans="2:15" x14ac:dyDescent="0.3">
      <c r="B4775" s="8"/>
      <c r="C4775" s="25"/>
      <c r="D4775" s="3"/>
      <c r="E4775" s="26"/>
      <c r="F4775" s="26"/>
      <c r="G4775" s="257"/>
      <c r="H4775" s="437">
        <v>0</v>
      </c>
      <c r="I4775" s="99"/>
      <c r="J4775" s="423"/>
      <c r="K4775" s="424"/>
      <c r="L4775" s="480">
        <v>0</v>
      </c>
      <c r="M4775" s="62"/>
    </row>
    <row r="4776" spans="2:15" x14ac:dyDescent="0.3">
      <c r="B4776" s="422"/>
      <c r="C4776" s="253"/>
      <c r="D4776" s="254"/>
      <c r="E4776" s="255"/>
      <c r="F4776" s="255"/>
      <c r="G4776" s="257">
        <v>0</v>
      </c>
      <c r="H4776" s="437">
        <v>0</v>
      </c>
      <c r="I4776" s="366"/>
      <c r="J4776" s="339"/>
      <c r="K4776" s="420"/>
      <c r="L4776" s="480">
        <v>0</v>
      </c>
      <c r="N4776" s="409">
        <v>4.42</v>
      </c>
      <c r="O4776" s="409">
        <v>4.9504000000000001</v>
      </c>
    </row>
    <row r="4777" spans="2:15" x14ac:dyDescent="0.3">
      <c r="B4777" s="422">
        <v>0</v>
      </c>
      <c r="C4777" s="253"/>
      <c r="D4777" s="254">
        <v>0</v>
      </c>
      <c r="E4777" s="255">
        <v>0</v>
      </c>
      <c r="F4777" s="256"/>
      <c r="G4777" s="257">
        <v>0</v>
      </c>
      <c r="H4777" s="437">
        <v>0</v>
      </c>
      <c r="I4777" s="366" t="s">
        <v>1231</v>
      </c>
      <c r="J4777" s="339">
        <v>0</v>
      </c>
      <c r="K4777" s="420">
        <v>0</v>
      </c>
      <c r="L4777" s="480">
        <v>0</v>
      </c>
    </row>
    <row r="4778" spans="2:15" x14ac:dyDescent="0.3">
      <c r="B4778" s="422">
        <v>0</v>
      </c>
      <c r="C4778" s="253"/>
      <c r="D4778" s="254">
        <v>0</v>
      </c>
      <c r="E4778" s="255">
        <v>0</v>
      </c>
      <c r="F4778" s="256"/>
      <c r="G4778" s="257">
        <v>0</v>
      </c>
      <c r="H4778" s="437">
        <v>0</v>
      </c>
      <c r="I4778" s="366" t="s">
        <v>1237</v>
      </c>
      <c r="J4778" s="339">
        <v>0</v>
      </c>
      <c r="K4778" s="420">
        <v>0</v>
      </c>
      <c r="L4778" s="480">
        <v>0</v>
      </c>
    </row>
    <row r="4779" spans="2:15" x14ac:dyDescent="0.3">
      <c r="B4779" s="422">
        <v>0</v>
      </c>
      <c r="C4779" s="253"/>
      <c r="D4779" s="254">
        <v>0</v>
      </c>
      <c r="E4779" s="255">
        <v>0</v>
      </c>
      <c r="F4779" s="256"/>
      <c r="G4779" s="257">
        <v>0</v>
      </c>
      <c r="H4779" s="437">
        <v>0</v>
      </c>
      <c r="I4779" s="366" t="s">
        <v>1238</v>
      </c>
      <c r="J4779" s="339">
        <v>0</v>
      </c>
      <c r="K4779" s="420">
        <v>0</v>
      </c>
      <c r="L4779" s="480">
        <v>0</v>
      </c>
    </row>
    <row r="4780" spans="2:15" x14ac:dyDescent="0.3">
      <c r="B4780" s="422" t="s">
        <v>60</v>
      </c>
      <c r="C4780" s="253"/>
      <c r="D4780" s="259"/>
      <c r="E4780" s="255"/>
      <c r="F4780" s="256"/>
      <c r="G4780" s="260">
        <v>5.5932499999999994</v>
      </c>
      <c r="H4780" s="438" t="s">
        <v>60</v>
      </c>
      <c r="I4780" s="261" t="s">
        <v>156</v>
      </c>
      <c r="J4780" s="262"/>
      <c r="K4780" s="426" t="s">
        <v>156</v>
      </c>
      <c r="L4780" s="439">
        <v>0.26719453501009155</v>
      </c>
    </row>
    <row r="4781" spans="2:15" x14ac:dyDescent="0.3">
      <c r="B4781" s="428" t="s">
        <v>38</v>
      </c>
      <c r="C4781" s="263"/>
      <c r="D4781" s="264"/>
      <c r="E4781" s="276"/>
      <c r="F4781" s="266"/>
      <c r="G4781" s="277"/>
      <c r="H4781" s="278"/>
      <c r="I4781" s="279"/>
      <c r="J4781" s="280"/>
      <c r="K4781" s="281"/>
      <c r="L4781" s="282"/>
    </row>
    <row r="4782" spans="2:15" x14ac:dyDescent="0.3">
      <c r="B4782" s="415" t="s">
        <v>53</v>
      </c>
      <c r="C4782" s="297"/>
      <c r="D4782" s="329" t="s">
        <v>0</v>
      </c>
      <c r="E4782" s="272" t="s">
        <v>1</v>
      </c>
      <c r="F4782" s="459" t="s">
        <v>61</v>
      </c>
      <c r="G4782" s="251" t="s">
        <v>56</v>
      </c>
      <c r="H4782" s="441" t="s">
        <v>158</v>
      </c>
      <c r="I4782" s="442" t="s">
        <v>159</v>
      </c>
      <c r="J4782" s="442" t="s">
        <v>160</v>
      </c>
      <c r="K4782" s="443" t="s">
        <v>161</v>
      </c>
      <c r="L4782" s="444" t="s">
        <v>162</v>
      </c>
    </row>
    <row r="4783" spans="2:15" x14ac:dyDescent="0.3">
      <c r="B4783" s="422" t="s">
        <v>1392</v>
      </c>
      <c r="C4783" s="289"/>
      <c r="D4783" s="290" t="s">
        <v>2</v>
      </c>
      <c r="E4783" s="291">
        <v>1</v>
      </c>
      <c r="F4783" s="292">
        <v>15</v>
      </c>
      <c r="G4783" s="26">
        <v>15</v>
      </c>
      <c r="H4783" s="419">
        <v>0.71656336211529503</v>
      </c>
      <c r="I4783" s="258" t="s">
        <v>1226</v>
      </c>
      <c r="J4783" s="339" t="s">
        <v>163</v>
      </c>
      <c r="K4783" s="420">
        <v>1</v>
      </c>
      <c r="L4783" s="480">
        <v>0.71656336211529503</v>
      </c>
    </row>
    <row r="4784" spans="2:15" x14ac:dyDescent="0.3">
      <c r="B4784" s="422" t="s">
        <v>1357</v>
      </c>
      <c r="C4784" s="289"/>
      <c r="D4784" s="290" t="s">
        <v>78</v>
      </c>
      <c r="E4784" s="291">
        <v>0.02</v>
      </c>
      <c r="F4784" s="292">
        <v>3</v>
      </c>
      <c r="G4784" s="26">
        <v>0.06</v>
      </c>
      <c r="H4784" s="419">
        <v>2.8662534484611801E-3</v>
      </c>
      <c r="I4784" s="258" t="s">
        <v>1227</v>
      </c>
      <c r="J4784" s="339" t="s">
        <v>1219</v>
      </c>
      <c r="K4784" s="420">
        <v>0.4</v>
      </c>
      <c r="L4784" s="480">
        <v>1.146501379384472E-3</v>
      </c>
    </row>
    <row r="4785" spans="2:12" x14ac:dyDescent="0.3">
      <c r="B4785" s="446"/>
      <c r="C4785" s="447"/>
      <c r="D4785" s="290"/>
      <c r="E4785" s="291"/>
      <c r="F4785" s="292"/>
      <c r="G4785" s="26">
        <v>0</v>
      </c>
      <c r="H4785" s="419">
        <v>0</v>
      </c>
      <c r="I4785" s="258"/>
      <c r="J4785" s="339"/>
      <c r="K4785" s="420"/>
      <c r="L4785" s="480">
        <v>0</v>
      </c>
    </row>
    <row r="4786" spans="2:12" x14ac:dyDescent="0.3">
      <c r="B4786" s="410"/>
      <c r="C4786" s="410"/>
      <c r="D4786" s="290"/>
      <c r="E4786" s="291"/>
      <c r="F4786" s="292"/>
      <c r="G4786" s="26">
        <v>0</v>
      </c>
      <c r="H4786" s="419">
        <v>0</v>
      </c>
      <c r="I4786" s="258"/>
      <c r="J4786" s="339"/>
      <c r="K4786" s="420"/>
      <c r="L4786" s="480">
        <v>0</v>
      </c>
    </row>
    <row r="4787" spans="2:12" x14ac:dyDescent="0.3">
      <c r="B4787" s="410"/>
      <c r="C4787" s="410"/>
      <c r="D4787" s="290"/>
      <c r="E4787" s="291"/>
      <c r="F4787" s="292"/>
      <c r="G4787" s="26">
        <v>0</v>
      </c>
      <c r="H4787" s="419">
        <v>0</v>
      </c>
      <c r="I4787" s="258"/>
      <c r="J4787" s="339"/>
      <c r="K4787" s="420"/>
      <c r="L4787" s="480">
        <v>0</v>
      </c>
    </row>
    <row r="4788" spans="2:12" x14ac:dyDescent="0.3">
      <c r="B4788" s="410"/>
      <c r="C4788" s="410"/>
      <c r="D4788" s="290"/>
      <c r="E4788" s="291"/>
      <c r="F4788" s="292"/>
      <c r="G4788" s="26">
        <v>0</v>
      </c>
      <c r="H4788" s="419">
        <v>0</v>
      </c>
      <c r="I4788" s="258"/>
      <c r="J4788" s="339"/>
      <c r="K4788" s="420"/>
      <c r="L4788" s="480">
        <v>0</v>
      </c>
    </row>
    <row r="4789" spans="2:12" x14ac:dyDescent="0.3">
      <c r="B4789" s="410"/>
      <c r="C4789" s="410"/>
      <c r="D4789" s="290"/>
      <c r="E4789" s="291"/>
      <c r="F4789" s="292"/>
      <c r="G4789" s="26">
        <v>0</v>
      </c>
      <c r="H4789" s="419">
        <v>0</v>
      </c>
      <c r="I4789" s="258"/>
      <c r="J4789" s="339"/>
      <c r="K4789" s="420"/>
      <c r="L4789" s="480">
        <v>0</v>
      </c>
    </row>
    <row r="4790" spans="2:12" x14ac:dyDescent="0.3">
      <c r="B4790" s="410"/>
      <c r="C4790" s="410"/>
      <c r="D4790" s="290"/>
      <c r="E4790" s="291"/>
      <c r="F4790" s="292"/>
      <c r="G4790" s="26">
        <v>0</v>
      </c>
      <c r="H4790" s="419">
        <v>0</v>
      </c>
      <c r="I4790" s="258"/>
      <c r="J4790" s="339"/>
      <c r="K4790" s="420"/>
      <c r="L4790" s="480">
        <v>0</v>
      </c>
    </row>
    <row r="4791" spans="2:12" x14ac:dyDescent="0.3">
      <c r="B4791" s="410"/>
      <c r="C4791" s="410"/>
      <c r="D4791" s="290"/>
      <c r="E4791" s="291"/>
      <c r="F4791" s="292"/>
      <c r="G4791" s="26">
        <v>0</v>
      </c>
      <c r="H4791" s="419">
        <v>0</v>
      </c>
      <c r="I4791" s="258"/>
      <c r="J4791" s="339"/>
      <c r="K4791" s="420"/>
      <c r="L4791" s="480">
        <v>0</v>
      </c>
    </row>
    <row r="4792" spans="2:12" x14ac:dyDescent="0.3">
      <c r="B4792" s="410"/>
      <c r="C4792" s="410"/>
      <c r="D4792" s="290"/>
      <c r="E4792" s="291"/>
      <c r="F4792" s="292"/>
      <c r="G4792" s="26">
        <v>0</v>
      </c>
      <c r="H4792" s="419">
        <v>0</v>
      </c>
      <c r="I4792" s="258"/>
      <c r="J4792" s="339"/>
      <c r="K4792" s="420"/>
      <c r="L4792" s="480">
        <v>0</v>
      </c>
    </row>
    <row r="4793" spans="2:12" x14ac:dyDescent="0.3">
      <c r="B4793" s="410"/>
      <c r="C4793" s="410"/>
      <c r="D4793" s="290"/>
      <c r="E4793" s="291"/>
      <c r="F4793" s="292"/>
      <c r="G4793" s="26">
        <v>0</v>
      </c>
      <c r="H4793" s="419">
        <v>0</v>
      </c>
      <c r="I4793" s="258"/>
      <c r="J4793" s="339"/>
      <c r="K4793" s="420"/>
      <c r="L4793" s="480">
        <v>0</v>
      </c>
    </row>
    <row r="4794" spans="2:12" x14ac:dyDescent="0.3">
      <c r="B4794" s="410"/>
      <c r="C4794" s="410"/>
      <c r="D4794" s="290"/>
      <c r="E4794" s="291"/>
      <c r="F4794" s="292"/>
      <c r="G4794" s="26">
        <v>0</v>
      </c>
      <c r="H4794" s="419">
        <v>0</v>
      </c>
      <c r="I4794" s="258"/>
      <c r="J4794" s="339"/>
      <c r="K4794" s="420"/>
      <c r="L4794" s="480">
        <v>0</v>
      </c>
    </row>
    <row r="4795" spans="2:12" x14ac:dyDescent="0.3">
      <c r="B4795" s="410"/>
      <c r="C4795" s="410"/>
      <c r="D4795" s="290"/>
      <c r="E4795" s="291"/>
      <c r="F4795" s="292"/>
      <c r="G4795" s="26">
        <v>0</v>
      </c>
      <c r="H4795" s="419">
        <v>0</v>
      </c>
      <c r="I4795" s="258"/>
      <c r="J4795" s="339"/>
      <c r="K4795" s="420"/>
      <c r="L4795" s="480">
        <v>0</v>
      </c>
    </row>
    <row r="4796" spans="2:12" x14ac:dyDescent="0.3">
      <c r="B4796" s="410"/>
      <c r="C4796" s="410"/>
      <c r="D4796" s="290"/>
      <c r="E4796" s="291"/>
      <c r="F4796" s="292"/>
      <c r="G4796" s="26">
        <v>0</v>
      </c>
      <c r="H4796" s="419">
        <v>0</v>
      </c>
      <c r="I4796" s="258"/>
      <c r="J4796" s="339"/>
      <c r="K4796" s="420"/>
      <c r="L4796" s="480">
        <v>0</v>
      </c>
    </row>
    <row r="4797" spans="2:12" x14ac:dyDescent="0.3">
      <c r="B4797" s="422"/>
      <c r="C4797" s="289"/>
      <c r="D4797" s="290"/>
      <c r="E4797" s="291"/>
      <c r="F4797" s="292"/>
      <c r="G4797" s="26">
        <v>0</v>
      </c>
      <c r="H4797" s="419">
        <v>0</v>
      </c>
      <c r="I4797" s="258" t="s">
        <v>1229</v>
      </c>
      <c r="J4797" s="339"/>
      <c r="K4797" s="420"/>
      <c r="L4797" s="480">
        <v>0</v>
      </c>
    </row>
    <row r="4798" spans="2:12" x14ac:dyDescent="0.3">
      <c r="B4798" s="448"/>
      <c r="C4798" s="447"/>
      <c r="D4798" s="290"/>
      <c r="E4798" s="291"/>
      <c r="F4798" s="292"/>
      <c r="G4798" s="26">
        <v>0</v>
      </c>
      <c r="H4798" s="419">
        <v>0</v>
      </c>
      <c r="I4798" s="258" t="s">
        <v>1230</v>
      </c>
      <c r="J4798" s="339"/>
      <c r="K4798" s="420"/>
      <c r="L4798" s="480">
        <v>0</v>
      </c>
    </row>
    <row r="4799" spans="2:12" x14ac:dyDescent="0.3">
      <c r="B4799" s="449" t="s">
        <v>62</v>
      </c>
      <c r="C4799" s="293"/>
      <c r="D4799" s="294"/>
      <c r="E4799" s="295"/>
      <c r="F4799" s="296"/>
      <c r="G4799" s="260">
        <v>15.06</v>
      </c>
      <c r="H4799" s="438" t="s">
        <v>62</v>
      </c>
      <c r="I4799" s="261" t="s">
        <v>156</v>
      </c>
      <c r="J4799" s="262"/>
      <c r="K4799" s="426" t="s">
        <v>156</v>
      </c>
      <c r="L4799" s="439">
        <v>0.71770986349467947</v>
      </c>
    </row>
    <row r="4800" spans="2:12" x14ac:dyDescent="0.3">
      <c r="B4800" s="428" t="s">
        <v>63</v>
      </c>
      <c r="C4800" s="263"/>
      <c r="D4800" s="264"/>
      <c r="E4800" s="265"/>
      <c r="F4800" s="266"/>
      <c r="G4800" s="277"/>
      <c r="H4800" s="278"/>
      <c r="I4800" s="279"/>
      <c r="J4800" s="280"/>
      <c r="K4800" s="281"/>
      <c r="L4800" s="282">
        <v>0</v>
      </c>
    </row>
    <row r="4801" spans="2:12" x14ac:dyDescent="0.3">
      <c r="B4801" s="415" t="s">
        <v>53</v>
      </c>
      <c r="C4801" s="297"/>
      <c r="D4801" s="249" t="s">
        <v>0</v>
      </c>
      <c r="E4801" s="250" t="s">
        <v>1</v>
      </c>
      <c r="F4801" s="272" t="s">
        <v>61</v>
      </c>
      <c r="G4801" s="285" t="s">
        <v>56</v>
      </c>
      <c r="H4801" s="441" t="s">
        <v>158</v>
      </c>
      <c r="I4801" s="442" t="s">
        <v>159</v>
      </c>
      <c r="J4801" s="442" t="s">
        <v>160</v>
      </c>
      <c r="K4801" s="443" t="s">
        <v>161</v>
      </c>
      <c r="L4801" s="444" t="s">
        <v>162</v>
      </c>
    </row>
    <row r="4802" spans="2:12" x14ac:dyDescent="0.3">
      <c r="B4802" s="422">
        <v>0</v>
      </c>
      <c r="C4802" s="289"/>
      <c r="D4802" s="254">
        <v>0</v>
      </c>
      <c r="E4802" s="255"/>
      <c r="F4802" s="292"/>
      <c r="G4802" s="288">
        <v>0</v>
      </c>
      <c r="H4802" s="450">
        <v>0</v>
      </c>
      <c r="I4802" s="275" t="s">
        <v>1232</v>
      </c>
      <c r="J4802" s="451">
        <v>0</v>
      </c>
      <c r="K4802" s="452">
        <v>0</v>
      </c>
      <c r="L4802" s="453">
        <v>0</v>
      </c>
    </row>
    <row r="4803" spans="2:12" x14ac:dyDescent="0.3">
      <c r="B4803" s="422">
        <v>0</v>
      </c>
      <c r="C4803" s="289"/>
      <c r="D4803" s="254">
        <v>0</v>
      </c>
      <c r="E4803" s="255"/>
      <c r="F4803" s="292"/>
      <c r="G4803" s="257">
        <v>0</v>
      </c>
      <c r="H4803" s="437">
        <v>0</v>
      </c>
      <c r="I4803" s="258" t="s">
        <v>1226</v>
      </c>
      <c r="J4803" s="339">
        <v>0</v>
      </c>
      <c r="K4803" s="420">
        <v>0</v>
      </c>
      <c r="L4803" s="454">
        <v>0</v>
      </c>
    </row>
    <row r="4804" spans="2:12" x14ac:dyDescent="0.3">
      <c r="B4804" s="422">
        <v>0</v>
      </c>
      <c r="C4804" s="289"/>
      <c r="D4804" s="254">
        <v>0</v>
      </c>
      <c r="E4804" s="255"/>
      <c r="F4804" s="292"/>
      <c r="G4804" s="257">
        <v>0</v>
      </c>
      <c r="H4804" s="437">
        <v>0</v>
      </c>
      <c r="I4804" s="258" t="s">
        <v>1229</v>
      </c>
      <c r="J4804" s="339">
        <v>0</v>
      </c>
      <c r="K4804" s="420">
        <v>0</v>
      </c>
      <c r="L4804" s="454">
        <v>0</v>
      </c>
    </row>
    <row r="4805" spans="2:12" ht="15" thickBot="1" x14ac:dyDescent="0.35">
      <c r="B4805" s="455" t="s">
        <v>64</v>
      </c>
      <c r="C4805" s="298"/>
      <c r="D4805" s="299"/>
      <c r="E4805" s="300"/>
      <c r="F4805" s="301"/>
      <c r="G4805" s="288">
        <v>0</v>
      </c>
      <c r="H4805" s="438" t="s">
        <v>64</v>
      </c>
      <c r="I4805" s="261" t="s">
        <v>156</v>
      </c>
      <c r="J4805" s="262"/>
      <c r="K4805" s="426" t="s">
        <v>156</v>
      </c>
      <c r="L4805" s="439">
        <v>0</v>
      </c>
    </row>
    <row r="4806" spans="2:12" x14ac:dyDescent="0.3">
      <c r="B4806" s="235"/>
      <c r="C4806" s="302"/>
      <c r="D4806" s="303" t="s">
        <v>65</v>
      </c>
      <c r="E4806" s="304"/>
      <c r="F4806" s="305"/>
      <c r="G4806" s="306">
        <v>20.933250000000001</v>
      </c>
      <c r="H4806" s="307"/>
      <c r="I4806" s="308"/>
      <c r="J4806" s="309"/>
      <c r="K4806" s="308"/>
      <c r="L4806" s="310"/>
    </row>
    <row r="4807" spans="2:12" x14ac:dyDescent="0.3">
      <c r="B4807" s="232"/>
      <c r="C4807" s="302"/>
      <c r="D4807" s="311" t="s">
        <v>7</v>
      </c>
      <c r="E4807" s="312"/>
      <c r="F4807" s="313">
        <v>0.1</v>
      </c>
      <c r="G4807" s="73">
        <v>2.093</v>
      </c>
      <c r="H4807" s="314"/>
      <c r="I4807" s="315"/>
      <c r="J4807" s="316"/>
      <c r="K4807" s="456"/>
      <c r="L4807" s="317"/>
    </row>
    <row r="4808" spans="2:12" x14ac:dyDescent="0.3">
      <c r="B4808" s="232"/>
      <c r="C4808" s="302"/>
      <c r="D4808" s="311" t="s">
        <v>8</v>
      </c>
      <c r="E4808" s="312"/>
      <c r="F4808" s="313">
        <v>0.1</v>
      </c>
      <c r="G4808" s="73">
        <v>2.093</v>
      </c>
      <c r="H4808" s="314"/>
      <c r="I4808" s="315"/>
      <c r="J4808" s="316"/>
      <c r="K4808" s="456"/>
      <c r="L4808" s="317"/>
    </row>
    <row r="4809" spans="2:12" x14ac:dyDescent="0.3">
      <c r="C4809" s="302"/>
      <c r="D4809" s="318" t="s">
        <v>67</v>
      </c>
      <c r="E4809" s="319"/>
      <c r="F4809" s="305"/>
      <c r="G4809" s="76">
        <v>25.119</v>
      </c>
      <c r="H4809" s="314"/>
      <c r="I4809" s="315"/>
      <c r="J4809" s="316"/>
      <c r="K4809" s="456"/>
      <c r="L4809" s="317"/>
    </row>
    <row r="4810" spans="2:12" ht="15" thickBot="1" x14ac:dyDescent="0.35">
      <c r="B4810" s="232" t="s">
        <v>66</v>
      </c>
      <c r="C4810" s="302"/>
      <c r="D4810" s="320" t="s">
        <v>68</v>
      </c>
      <c r="E4810" s="321"/>
      <c r="F4810" s="322"/>
      <c r="G4810" s="78">
        <v>25.12</v>
      </c>
      <c r="H4810" s="323">
        <v>1</v>
      </c>
      <c r="I4810" s="324"/>
      <c r="J4810" s="325"/>
      <c r="K4810" s="457"/>
      <c r="L4810" s="326">
        <v>0.99025473827523181</v>
      </c>
    </row>
    <row r="4811" spans="2:12" x14ac:dyDescent="0.3">
      <c r="B4811" s="232"/>
      <c r="C4811" s="302"/>
      <c r="D4811" s="219"/>
      <c r="E4811" s="327"/>
      <c r="F4811" s="241"/>
      <c r="G4811" s="327"/>
      <c r="H4811" s="230"/>
      <c r="I4811" s="230"/>
      <c r="J4811" s="231"/>
      <c r="K4811" s="230"/>
      <c r="L4811" s="230"/>
    </row>
    <row r="4812" spans="2:12" x14ac:dyDescent="0.3">
      <c r="B4812" s="232"/>
      <c r="C4812" s="232"/>
      <c r="D4812" s="219"/>
      <c r="E4812" s="327"/>
      <c r="F4812" s="241"/>
      <c r="G4812" s="327"/>
      <c r="H4812" s="230"/>
      <c r="I4812" s="230"/>
      <c r="J4812" s="231"/>
      <c r="K4812" s="230"/>
      <c r="L4812" s="230"/>
    </row>
    <row r="4813" spans="2:12" x14ac:dyDescent="0.3">
      <c r="J4813" s="226"/>
    </row>
    <row r="4814" spans="2:12" x14ac:dyDescent="0.3">
      <c r="J4814" s="226"/>
    </row>
    <row r="4815" spans="2:12" ht="18.899999999999999" customHeight="1" x14ac:dyDescent="0.3">
      <c r="J4815" s="226"/>
    </row>
    <row r="4816" spans="2:12" ht="18.45" customHeight="1" x14ac:dyDescent="0.3">
      <c r="J4816" s="226"/>
    </row>
    <row r="4817" spans="2:13" x14ac:dyDescent="0.3">
      <c r="J4817" s="226"/>
      <c r="M4817" s="409" t="s">
        <v>1244</v>
      </c>
    </row>
    <row r="4818" spans="2:13" x14ac:dyDescent="0.3">
      <c r="J4818" s="226"/>
    </row>
    <row r="4819" spans="2:13" x14ac:dyDescent="0.3">
      <c r="J4819" s="226"/>
    </row>
    <row r="4820" spans="2:13" ht="37.200000000000003" customHeight="1" x14ac:dyDescent="0.3">
      <c r="B4820" s="710" t="s">
        <v>1809</v>
      </c>
      <c r="C4820" s="710"/>
      <c r="D4820" s="710"/>
      <c r="E4820" s="710"/>
      <c r="F4820" s="710"/>
      <c r="G4820" s="710"/>
      <c r="H4820" s="710"/>
      <c r="I4820" s="710"/>
      <c r="J4820" s="710"/>
      <c r="K4820" s="710"/>
      <c r="L4820" s="710"/>
    </row>
    <row r="4821" spans="2:13" ht="17.399999999999999" x14ac:dyDescent="0.3">
      <c r="B4821" s="343"/>
      <c r="C4821" s="343"/>
      <c r="D4821" s="344"/>
      <c r="E4821" s="345"/>
      <c r="F4821" s="345"/>
      <c r="G4821" s="345"/>
      <c r="H4821" s="363"/>
      <c r="I4821" s="363"/>
      <c r="J4821" s="364"/>
      <c r="K4821" s="363"/>
      <c r="L4821" s="363"/>
    </row>
    <row r="4822" spans="2:13" x14ac:dyDescent="0.3">
      <c r="B4822" s="410" t="s">
        <v>1222</v>
      </c>
      <c r="C4822" s="232" t="s">
        <v>1223</v>
      </c>
      <c r="D4822" s="232"/>
      <c r="E4822" s="232"/>
      <c r="F4822" s="233"/>
      <c r="G4822" s="234"/>
      <c r="H4822" s="363"/>
      <c r="I4822" s="488"/>
      <c r="J4822" s="364"/>
      <c r="K4822" s="363"/>
      <c r="L4822" s="363"/>
    </row>
    <row r="4823" spans="2:13" x14ac:dyDescent="0.3">
      <c r="B4823" s="232" t="s">
        <v>1224</v>
      </c>
      <c r="C4823" s="235" t="s">
        <v>1225</v>
      </c>
      <c r="D4823" s="411"/>
      <c r="E4823" s="412"/>
      <c r="F4823" s="233"/>
      <c r="G4823" s="234"/>
      <c r="H4823" s="363"/>
      <c r="I4823" s="363"/>
      <c r="J4823" s="364"/>
      <c r="K4823" s="363"/>
      <c r="L4823" s="363"/>
    </row>
    <row r="4824" spans="2:13" x14ac:dyDescent="0.3">
      <c r="B4824" s="232"/>
      <c r="C4824" s="236"/>
      <c r="D4824" s="237"/>
      <c r="E4824" s="238"/>
      <c r="F4824" s="239"/>
      <c r="G4824" s="240"/>
      <c r="H4824" s="363"/>
      <c r="I4824" s="363"/>
      <c r="J4824" s="364"/>
      <c r="K4824" s="363"/>
      <c r="L4824" s="363"/>
    </row>
    <row r="4825" spans="2:13" ht="36" customHeight="1" x14ac:dyDescent="0.3">
      <c r="B4825" s="413" t="s">
        <v>48</v>
      </c>
      <c r="C4825" s="236"/>
      <c r="D4825" s="237"/>
      <c r="E4825" s="238"/>
      <c r="F4825" s="238"/>
      <c r="G4825" s="238"/>
      <c r="H4825" s="363"/>
      <c r="I4825" s="363"/>
      <c r="J4825" s="364"/>
      <c r="K4825" s="363"/>
      <c r="L4825" s="363"/>
    </row>
    <row r="4826" spans="2:13" x14ac:dyDescent="0.3">
      <c r="B4826" s="235" t="s">
        <v>49</v>
      </c>
      <c r="C4826" s="235" t="s">
        <v>890</v>
      </c>
      <c r="D4826" s="232"/>
      <c r="E4826" s="232"/>
      <c r="F4826" s="241" t="s">
        <v>50</v>
      </c>
      <c r="G4826" s="242" t="s">
        <v>5</v>
      </c>
      <c r="H4826" s="363"/>
      <c r="I4826" s="363"/>
      <c r="J4826" s="364"/>
      <c r="K4826" s="363"/>
      <c r="L4826" s="363"/>
    </row>
    <row r="4827" spans="2:13" ht="15" thickBot="1" x14ac:dyDescent="0.35">
      <c r="B4827" s="235" t="s">
        <v>51</v>
      </c>
      <c r="C4827" s="235" t="s">
        <v>891</v>
      </c>
      <c r="D4827" s="235"/>
      <c r="E4827" s="235"/>
      <c r="F4827" s="235"/>
      <c r="G4827" s="235"/>
      <c r="H4827" s="235"/>
      <c r="I4827" s="235"/>
      <c r="J4827" s="235"/>
      <c r="K4827" s="363"/>
      <c r="L4827" s="363"/>
    </row>
    <row r="4828" spans="2:13" ht="15" thickTop="1" x14ac:dyDescent="0.3">
      <c r="B4828" s="414" t="s">
        <v>52</v>
      </c>
      <c r="C4828" s="243"/>
      <c r="D4828" s="244"/>
      <c r="E4828" s="245"/>
      <c r="F4828" s="246"/>
      <c r="G4828" s="247"/>
      <c r="H4828" s="399" t="s">
        <v>164</v>
      </c>
      <c r="I4828" s="400"/>
      <c r="J4828" s="400"/>
      <c r="K4828" s="400"/>
      <c r="L4828" s="401"/>
    </row>
    <row r="4829" spans="2:13" x14ac:dyDescent="0.3">
      <c r="B4829" s="415" t="s">
        <v>53</v>
      </c>
      <c r="C4829" s="248" t="s">
        <v>1</v>
      </c>
      <c r="D4829" s="249" t="s">
        <v>54</v>
      </c>
      <c r="E4829" s="250" t="s">
        <v>23</v>
      </c>
      <c r="F4829" s="250" t="s">
        <v>55</v>
      </c>
      <c r="G4829" s="251" t="s">
        <v>56</v>
      </c>
      <c r="H4829" s="416" t="s">
        <v>158</v>
      </c>
      <c r="I4829" s="478" t="s">
        <v>159</v>
      </c>
      <c r="J4829" s="478" t="s">
        <v>160</v>
      </c>
      <c r="K4829" s="478" t="s">
        <v>161</v>
      </c>
      <c r="L4829" s="479" t="s">
        <v>162</v>
      </c>
    </row>
    <row r="4830" spans="2:13" x14ac:dyDescent="0.3">
      <c r="B4830" s="365"/>
      <c r="C4830" s="253"/>
      <c r="D4830" s="254"/>
      <c r="E4830" s="255">
        <v>0</v>
      </c>
      <c r="F4830" s="256"/>
      <c r="G4830" s="26">
        <v>0</v>
      </c>
      <c r="H4830" s="419">
        <v>0</v>
      </c>
      <c r="I4830" s="366" t="s">
        <v>1226</v>
      </c>
      <c r="J4830" s="339"/>
      <c r="K4830" s="420"/>
      <c r="L4830" s="421">
        <v>0</v>
      </c>
    </row>
    <row r="4831" spans="2:13" x14ac:dyDescent="0.3">
      <c r="B4831" s="422">
        <v>0</v>
      </c>
      <c r="C4831" s="253"/>
      <c r="D4831" s="254">
        <v>0</v>
      </c>
      <c r="E4831" s="255">
        <v>0</v>
      </c>
      <c r="F4831" s="256"/>
      <c r="G4831" s="26">
        <v>0</v>
      </c>
      <c r="H4831" s="419">
        <v>0</v>
      </c>
      <c r="I4831" s="366" t="s">
        <v>1227</v>
      </c>
      <c r="J4831" s="339">
        <v>0</v>
      </c>
      <c r="K4831" s="420">
        <v>0</v>
      </c>
      <c r="L4831" s="421">
        <v>0</v>
      </c>
    </row>
    <row r="4832" spans="2:13" x14ac:dyDescent="0.3">
      <c r="B4832" s="422">
        <v>0</v>
      </c>
      <c r="C4832" s="253"/>
      <c r="D4832" s="254">
        <v>0</v>
      </c>
      <c r="E4832" s="255">
        <v>0</v>
      </c>
      <c r="F4832" s="256"/>
      <c r="G4832" s="26">
        <v>0</v>
      </c>
      <c r="H4832" s="419">
        <v>0</v>
      </c>
      <c r="I4832" s="366" t="s">
        <v>1228</v>
      </c>
      <c r="J4832" s="339">
        <v>0</v>
      </c>
      <c r="K4832" s="420">
        <v>0</v>
      </c>
      <c r="L4832" s="421">
        <v>0</v>
      </c>
    </row>
    <row r="4833" spans="2:13" x14ac:dyDescent="0.3">
      <c r="B4833" s="422">
        <v>0</v>
      </c>
      <c r="C4833" s="253"/>
      <c r="D4833" s="254">
        <v>0</v>
      </c>
      <c r="E4833" s="255">
        <v>0</v>
      </c>
      <c r="F4833" s="256"/>
      <c r="G4833" s="26">
        <v>0</v>
      </c>
      <c r="H4833" s="419">
        <v>0</v>
      </c>
      <c r="I4833" s="366" t="s">
        <v>1229</v>
      </c>
      <c r="J4833" s="339">
        <v>0</v>
      </c>
      <c r="K4833" s="420">
        <v>0</v>
      </c>
      <c r="L4833" s="421">
        <v>0</v>
      </c>
    </row>
    <row r="4834" spans="2:13" x14ac:dyDescent="0.3">
      <c r="B4834" s="422">
        <v>0</v>
      </c>
      <c r="C4834" s="253"/>
      <c r="D4834" s="254">
        <v>0</v>
      </c>
      <c r="E4834" s="255">
        <v>0</v>
      </c>
      <c r="F4834" s="256"/>
      <c r="G4834" s="26">
        <v>0</v>
      </c>
      <c r="H4834" s="419">
        <v>0</v>
      </c>
      <c r="I4834" s="366" t="s">
        <v>1230</v>
      </c>
      <c r="J4834" s="339">
        <v>0</v>
      </c>
      <c r="K4834" s="420">
        <v>0</v>
      </c>
      <c r="L4834" s="421">
        <v>0</v>
      </c>
    </row>
    <row r="4835" spans="2:13" x14ac:dyDescent="0.3">
      <c r="B4835" s="422" t="s">
        <v>73</v>
      </c>
      <c r="C4835" s="253"/>
      <c r="D4835" s="254">
        <v>0</v>
      </c>
      <c r="E4835" s="255">
        <v>0</v>
      </c>
      <c r="F4835" s="256"/>
      <c r="G4835" s="26">
        <v>0.40899999999999997</v>
      </c>
      <c r="H4835" s="419">
        <v>1.13525966636134E-2</v>
      </c>
      <c r="I4835" s="366" t="s">
        <v>1231</v>
      </c>
      <c r="J4835" s="61" t="s">
        <v>165</v>
      </c>
      <c r="K4835" s="100">
        <v>0.4</v>
      </c>
      <c r="L4835" s="101">
        <v>4.5410386654453601E-3</v>
      </c>
      <c r="M4835" s="62">
        <v>18</v>
      </c>
    </row>
    <row r="4836" spans="2:13" x14ac:dyDescent="0.3">
      <c r="B4836" s="422" t="s">
        <v>57</v>
      </c>
      <c r="C4836" s="253"/>
      <c r="D4836" s="259"/>
      <c r="E4836" s="255"/>
      <c r="F4836" s="256"/>
      <c r="G4836" s="260">
        <v>0.40899999999999997</v>
      </c>
      <c r="H4836" s="425" t="s">
        <v>57</v>
      </c>
      <c r="I4836" s="367" t="s">
        <v>156</v>
      </c>
      <c r="J4836" s="368"/>
      <c r="K4836" s="481" t="s">
        <v>156</v>
      </c>
      <c r="L4836" s="427">
        <v>4.5410386654453601E-3</v>
      </c>
    </row>
    <row r="4837" spans="2:13" x14ac:dyDescent="0.3">
      <c r="B4837" s="428" t="s">
        <v>22</v>
      </c>
      <c r="C4837" s="263"/>
      <c r="D4837" s="264"/>
      <c r="E4837" s="265"/>
      <c r="F4837" s="266"/>
      <c r="G4837" s="267"/>
      <c r="H4837" s="429"/>
      <c r="I4837" s="369"/>
      <c r="J4837" s="370"/>
      <c r="K4837" s="482"/>
      <c r="L4837" s="270"/>
    </row>
    <row r="4838" spans="2:13" x14ac:dyDescent="0.3">
      <c r="B4838" s="431" t="s">
        <v>58</v>
      </c>
      <c r="C4838" s="271" t="s">
        <v>1</v>
      </c>
      <c r="D4838" s="329" t="s">
        <v>59</v>
      </c>
      <c r="E4838" s="272" t="s">
        <v>23</v>
      </c>
      <c r="F4838" s="272" t="s">
        <v>55</v>
      </c>
      <c r="G4838" s="273" t="s">
        <v>56</v>
      </c>
      <c r="H4838" s="416" t="s">
        <v>158</v>
      </c>
      <c r="I4838" s="478" t="s">
        <v>159</v>
      </c>
      <c r="J4838" s="478" t="s">
        <v>160</v>
      </c>
      <c r="K4838" s="483" t="s">
        <v>161</v>
      </c>
      <c r="L4838" s="418" t="s">
        <v>162</v>
      </c>
    </row>
    <row r="4839" spans="2:13" x14ac:dyDescent="0.3">
      <c r="B4839" s="8" t="s">
        <v>24</v>
      </c>
      <c r="C4839" s="25">
        <v>1</v>
      </c>
      <c r="D4839" s="3">
        <v>4.05</v>
      </c>
      <c r="E4839" s="26">
        <v>4.05</v>
      </c>
      <c r="F4839" s="26">
        <v>0.95</v>
      </c>
      <c r="G4839" s="26">
        <v>3.8474999999999997</v>
      </c>
      <c r="H4839" s="433">
        <v>0.10679490382213339</v>
      </c>
      <c r="I4839" s="97"/>
      <c r="J4839" s="434" t="s">
        <v>163</v>
      </c>
      <c r="K4839" s="435">
        <v>1</v>
      </c>
      <c r="L4839" s="484">
        <v>0.10679490382213339</v>
      </c>
      <c r="M4839" s="62">
        <v>101</v>
      </c>
    </row>
    <row r="4840" spans="2:13" x14ac:dyDescent="0.3">
      <c r="B4840" s="8" t="s">
        <v>37</v>
      </c>
      <c r="C4840" s="25">
        <v>1</v>
      </c>
      <c r="D4840" s="3">
        <v>4.0999999999999996</v>
      </c>
      <c r="E4840" s="26">
        <v>4.0999999999999996</v>
      </c>
      <c r="F4840" s="26">
        <v>0.95</v>
      </c>
      <c r="G4840" s="26">
        <v>3.8949999999999996</v>
      </c>
      <c r="H4840" s="419">
        <v>0.10811335942487578</v>
      </c>
      <c r="I4840" s="99"/>
      <c r="J4840" s="423" t="s">
        <v>163</v>
      </c>
      <c r="K4840" s="424">
        <v>1</v>
      </c>
      <c r="L4840" s="480">
        <v>0.10811335942487578</v>
      </c>
      <c r="M4840" s="62">
        <v>122</v>
      </c>
    </row>
    <row r="4841" spans="2:13" x14ac:dyDescent="0.3">
      <c r="B4841" s="8" t="s">
        <v>69</v>
      </c>
      <c r="C4841" s="25">
        <v>0.1</v>
      </c>
      <c r="D4841" s="3">
        <v>4.55</v>
      </c>
      <c r="E4841" s="26">
        <v>0.45500000000000002</v>
      </c>
      <c r="F4841" s="27">
        <v>0.95</v>
      </c>
      <c r="G4841" s="26">
        <v>0.43224999999999997</v>
      </c>
      <c r="H4841" s="419">
        <v>1.1997945984955726E-2</v>
      </c>
      <c r="I4841" s="99"/>
      <c r="J4841" s="423" t="s">
        <v>163</v>
      </c>
      <c r="K4841" s="424">
        <v>1</v>
      </c>
      <c r="L4841" s="480">
        <v>1.1997945984955726E-2</v>
      </c>
      <c r="M4841" s="62">
        <v>113</v>
      </c>
    </row>
    <row r="4842" spans="2:13" x14ac:dyDescent="0.3">
      <c r="B4842" s="8"/>
      <c r="C4842" s="25"/>
      <c r="D4842" s="3"/>
      <c r="E4842" s="26"/>
      <c r="F4842" s="26"/>
      <c r="G4842" s="257"/>
      <c r="H4842" s="437">
        <v>0</v>
      </c>
      <c r="I4842" s="99"/>
      <c r="J4842" s="423"/>
      <c r="K4842" s="424"/>
      <c r="L4842" s="480">
        <v>0</v>
      </c>
      <c r="M4842" s="62"/>
    </row>
    <row r="4843" spans="2:13" x14ac:dyDescent="0.3">
      <c r="B4843" s="8"/>
      <c r="C4843" s="25"/>
      <c r="D4843" s="3"/>
      <c r="E4843" s="26"/>
      <c r="F4843" s="26"/>
      <c r="G4843" s="257"/>
      <c r="H4843" s="437">
        <v>0</v>
      </c>
      <c r="I4843" s="99"/>
      <c r="J4843" s="423"/>
      <c r="K4843" s="424"/>
      <c r="L4843" s="480">
        <v>0</v>
      </c>
      <c r="M4843" s="62"/>
    </row>
    <row r="4844" spans="2:13" x14ac:dyDescent="0.3">
      <c r="B4844" s="422"/>
      <c r="C4844" s="253"/>
      <c r="D4844" s="254"/>
      <c r="E4844" s="255"/>
      <c r="F4844" s="255"/>
      <c r="G4844" s="257">
        <v>0</v>
      </c>
      <c r="H4844" s="437">
        <v>0</v>
      </c>
      <c r="I4844" s="366"/>
      <c r="J4844" s="339"/>
      <c r="K4844" s="420"/>
      <c r="L4844" s="480">
        <v>0</v>
      </c>
    </row>
    <row r="4845" spans="2:13" x14ac:dyDescent="0.3">
      <c r="B4845" s="422">
        <v>0</v>
      </c>
      <c r="C4845" s="253"/>
      <c r="D4845" s="254">
        <v>0</v>
      </c>
      <c r="E4845" s="255">
        <v>0</v>
      </c>
      <c r="F4845" s="256"/>
      <c r="G4845" s="257">
        <v>0</v>
      </c>
      <c r="H4845" s="437">
        <v>0</v>
      </c>
      <c r="I4845" s="366" t="s">
        <v>1231</v>
      </c>
      <c r="J4845" s="339">
        <v>0</v>
      </c>
      <c r="K4845" s="420">
        <v>0</v>
      </c>
      <c r="L4845" s="480">
        <v>0</v>
      </c>
    </row>
    <row r="4846" spans="2:13" x14ac:dyDescent="0.3">
      <c r="B4846" s="422">
        <v>0</v>
      </c>
      <c r="C4846" s="253"/>
      <c r="D4846" s="254">
        <v>0</v>
      </c>
      <c r="E4846" s="255">
        <v>0</v>
      </c>
      <c r="F4846" s="256"/>
      <c r="G4846" s="257">
        <v>0</v>
      </c>
      <c r="H4846" s="437">
        <v>0</v>
      </c>
      <c r="I4846" s="366" t="s">
        <v>1237</v>
      </c>
      <c r="J4846" s="339">
        <v>0</v>
      </c>
      <c r="K4846" s="420">
        <v>0</v>
      </c>
      <c r="L4846" s="480">
        <v>0</v>
      </c>
    </row>
    <row r="4847" spans="2:13" x14ac:dyDescent="0.3">
      <c r="B4847" s="422">
        <v>0</v>
      </c>
      <c r="C4847" s="253"/>
      <c r="D4847" s="254">
        <v>0</v>
      </c>
      <c r="E4847" s="255">
        <v>0</v>
      </c>
      <c r="F4847" s="256"/>
      <c r="G4847" s="257">
        <v>0</v>
      </c>
      <c r="H4847" s="437">
        <v>0</v>
      </c>
      <c r="I4847" s="366" t="s">
        <v>1238</v>
      </c>
      <c r="J4847" s="339">
        <v>0</v>
      </c>
      <c r="K4847" s="420">
        <v>0</v>
      </c>
      <c r="L4847" s="480">
        <v>0</v>
      </c>
    </row>
    <row r="4848" spans="2:13" x14ac:dyDescent="0.3">
      <c r="B4848" s="422" t="s">
        <v>60</v>
      </c>
      <c r="C4848" s="253"/>
      <c r="D4848" s="259"/>
      <c r="E4848" s="255"/>
      <c r="F4848" s="256"/>
      <c r="G4848" s="260">
        <v>8.1747499999999995</v>
      </c>
      <c r="H4848" s="438" t="s">
        <v>60</v>
      </c>
      <c r="I4848" s="261" t="s">
        <v>156</v>
      </c>
      <c r="J4848" s="262"/>
      <c r="K4848" s="426" t="s">
        <v>156</v>
      </c>
      <c r="L4848" s="439">
        <v>0.22690620923196492</v>
      </c>
    </row>
    <row r="4849" spans="2:12" x14ac:dyDescent="0.3">
      <c r="B4849" s="428" t="s">
        <v>38</v>
      </c>
      <c r="C4849" s="263"/>
      <c r="D4849" s="264"/>
      <c r="E4849" s="276"/>
      <c r="F4849" s="266"/>
      <c r="G4849" s="277"/>
      <c r="H4849" s="278"/>
      <c r="I4849" s="279"/>
      <c r="J4849" s="280"/>
      <c r="K4849" s="281"/>
      <c r="L4849" s="282"/>
    </row>
    <row r="4850" spans="2:12" x14ac:dyDescent="0.3">
      <c r="B4850" s="415" t="s">
        <v>53</v>
      </c>
      <c r="C4850" s="297"/>
      <c r="D4850" s="329" t="s">
        <v>0</v>
      </c>
      <c r="E4850" s="272" t="s">
        <v>1</v>
      </c>
      <c r="F4850" s="459" t="s">
        <v>61</v>
      </c>
      <c r="G4850" s="251" t="s">
        <v>56</v>
      </c>
      <c r="H4850" s="441" t="s">
        <v>158</v>
      </c>
      <c r="I4850" s="485" t="s">
        <v>159</v>
      </c>
      <c r="J4850" s="485" t="s">
        <v>160</v>
      </c>
      <c r="K4850" s="486" t="s">
        <v>161</v>
      </c>
      <c r="L4850" s="444" t="s">
        <v>162</v>
      </c>
    </row>
    <row r="4851" spans="2:12" x14ac:dyDescent="0.3">
      <c r="B4851" s="464" t="s">
        <v>891</v>
      </c>
      <c r="C4851" s="465"/>
      <c r="D4851" s="290" t="s">
        <v>5</v>
      </c>
      <c r="E4851" s="291">
        <v>1</v>
      </c>
      <c r="F4851" s="292">
        <v>27</v>
      </c>
      <c r="G4851" s="26">
        <v>27</v>
      </c>
      <c r="H4851" s="419">
        <v>0.74943792155883082</v>
      </c>
      <c r="I4851" s="366" t="s">
        <v>1226</v>
      </c>
      <c r="J4851" s="339" t="s">
        <v>163</v>
      </c>
      <c r="K4851" s="420">
        <v>1</v>
      </c>
      <c r="L4851" s="480">
        <v>0.74943792155883082</v>
      </c>
    </row>
    <row r="4852" spans="2:12" x14ac:dyDescent="0.3">
      <c r="B4852" s="410" t="s">
        <v>1290</v>
      </c>
      <c r="C4852" s="447"/>
      <c r="D4852" s="334" t="s">
        <v>142</v>
      </c>
      <c r="E4852" s="291">
        <v>1.4999999999999999E-2</v>
      </c>
      <c r="F4852" s="292">
        <v>9</v>
      </c>
      <c r="G4852" s="26">
        <v>0.13500000000000001</v>
      </c>
      <c r="H4852" s="419">
        <v>3.7471896077941546E-3</v>
      </c>
      <c r="I4852" s="488"/>
      <c r="J4852" s="339" t="s">
        <v>163</v>
      </c>
      <c r="K4852" s="420">
        <v>1</v>
      </c>
      <c r="L4852" s="480">
        <v>3.7471896077941546E-3</v>
      </c>
    </row>
    <row r="4853" spans="2:12" x14ac:dyDescent="0.3">
      <c r="B4853" s="410" t="s">
        <v>40</v>
      </c>
      <c r="C4853" s="447"/>
      <c r="D4853" s="334" t="s">
        <v>4</v>
      </c>
      <c r="E4853" s="291">
        <v>5.0000000000000001E-3</v>
      </c>
      <c r="F4853" s="292">
        <v>1.65</v>
      </c>
      <c r="G4853" s="26">
        <v>8.2500000000000004E-3</v>
      </c>
      <c r="H4853" s="419">
        <v>2.2899492047630943E-4</v>
      </c>
      <c r="I4853" s="366" t="s">
        <v>1231</v>
      </c>
      <c r="J4853" s="339" t="s">
        <v>163</v>
      </c>
      <c r="K4853" s="420">
        <v>1</v>
      </c>
      <c r="L4853" s="480">
        <v>2.2899492047630943E-4</v>
      </c>
    </row>
    <row r="4854" spans="2:12" x14ac:dyDescent="0.3">
      <c r="B4854" s="422" t="s">
        <v>1323</v>
      </c>
      <c r="C4854" s="289"/>
      <c r="D4854" s="290" t="s">
        <v>4</v>
      </c>
      <c r="E4854" s="292">
        <v>0.03</v>
      </c>
      <c r="F4854" s="292">
        <v>10</v>
      </c>
      <c r="G4854" s="26">
        <v>0.3</v>
      </c>
      <c r="H4854" s="419">
        <v>8.3270880173203429E-3</v>
      </c>
      <c r="I4854" s="390" t="s">
        <v>1227</v>
      </c>
      <c r="J4854" s="339" t="s">
        <v>163</v>
      </c>
      <c r="K4854" s="476">
        <v>1</v>
      </c>
      <c r="L4854" s="480">
        <v>8.3270880173203429E-3</v>
      </c>
    </row>
    <row r="4855" spans="2:12" x14ac:dyDescent="0.3">
      <c r="B4855" s="446"/>
      <c r="C4855" s="447"/>
      <c r="D4855" s="290"/>
      <c r="E4855" s="291"/>
      <c r="F4855" s="292"/>
      <c r="G4855" s="26">
        <v>0</v>
      </c>
      <c r="H4855" s="419">
        <v>0</v>
      </c>
      <c r="I4855" s="366" t="s">
        <v>1228</v>
      </c>
      <c r="J4855" s="339"/>
      <c r="K4855" s="420">
        <v>1</v>
      </c>
      <c r="L4855" s="480">
        <v>0</v>
      </c>
    </row>
    <row r="4856" spans="2:12" x14ac:dyDescent="0.3">
      <c r="B4856" s="422"/>
      <c r="C4856" s="289"/>
      <c r="D4856" s="290"/>
      <c r="E4856" s="291"/>
      <c r="F4856" s="292"/>
      <c r="G4856" s="26">
        <v>0</v>
      </c>
      <c r="H4856" s="419">
        <v>0</v>
      </c>
      <c r="I4856" s="366" t="s">
        <v>1229</v>
      </c>
      <c r="J4856" s="339"/>
      <c r="K4856" s="420">
        <v>1</v>
      </c>
      <c r="L4856" s="480">
        <v>0</v>
      </c>
    </row>
    <row r="4857" spans="2:12" x14ac:dyDescent="0.3">
      <c r="B4857" s="422"/>
      <c r="C4857" s="289"/>
      <c r="D4857" s="290"/>
      <c r="E4857" s="291"/>
      <c r="F4857" s="292"/>
      <c r="G4857" s="26">
        <v>0</v>
      </c>
      <c r="H4857" s="419">
        <v>0</v>
      </c>
      <c r="I4857" s="366"/>
      <c r="J4857" s="339"/>
      <c r="K4857" s="420"/>
      <c r="L4857" s="480">
        <v>0</v>
      </c>
    </row>
    <row r="4858" spans="2:12" x14ac:dyDescent="0.3">
      <c r="B4858" s="422"/>
      <c r="C4858" s="289"/>
      <c r="D4858" s="290"/>
      <c r="E4858" s="291"/>
      <c r="F4858" s="292"/>
      <c r="G4858" s="26">
        <v>0</v>
      </c>
      <c r="H4858" s="419">
        <v>0</v>
      </c>
      <c r="I4858" s="366"/>
      <c r="J4858" s="339"/>
      <c r="K4858" s="420"/>
      <c r="L4858" s="480">
        <v>0</v>
      </c>
    </row>
    <row r="4859" spans="2:12" x14ac:dyDescent="0.3">
      <c r="B4859" s="422"/>
      <c r="C4859" s="289"/>
      <c r="D4859" s="290"/>
      <c r="E4859" s="291"/>
      <c r="F4859" s="292"/>
      <c r="G4859" s="26">
        <v>0</v>
      </c>
      <c r="H4859" s="419">
        <v>0</v>
      </c>
      <c r="I4859" s="366"/>
      <c r="J4859" s="339"/>
      <c r="K4859" s="420"/>
      <c r="L4859" s="480">
        <v>0</v>
      </c>
    </row>
    <row r="4860" spans="2:12" x14ac:dyDescent="0.3">
      <c r="B4860" s="422"/>
      <c r="C4860" s="289"/>
      <c r="D4860" s="290"/>
      <c r="E4860" s="291"/>
      <c r="F4860" s="292"/>
      <c r="G4860" s="26">
        <v>0</v>
      </c>
      <c r="H4860" s="419">
        <v>0</v>
      </c>
      <c r="I4860" s="366"/>
      <c r="J4860" s="339"/>
      <c r="K4860" s="420"/>
      <c r="L4860" s="480">
        <v>0</v>
      </c>
    </row>
    <row r="4861" spans="2:12" x14ac:dyDescent="0.3">
      <c r="B4861" s="422"/>
      <c r="C4861" s="289"/>
      <c r="D4861" s="290"/>
      <c r="E4861" s="291"/>
      <c r="F4861" s="292"/>
      <c r="G4861" s="26">
        <v>0</v>
      </c>
      <c r="H4861" s="419">
        <v>0</v>
      </c>
      <c r="I4861" s="366"/>
      <c r="J4861" s="339"/>
      <c r="K4861" s="420"/>
      <c r="L4861" s="480">
        <v>0</v>
      </c>
    </row>
    <row r="4862" spans="2:12" x14ac:dyDescent="0.3">
      <c r="B4862" s="422"/>
      <c r="C4862" s="289"/>
      <c r="D4862" s="290"/>
      <c r="E4862" s="291"/>
      <c r="F4862" s="292"/>
      <c r="G4862" s="26">
        <v>0</v>
      </c>
      <c r="H4862" s="419">
        <v>0</v>
      </c>
      <c r="I4862" s="366"/>
      <c r="J4862" s="339"/>
      <c r="K4862" s="420"/>
      <c r="L4862" s="480">
        <v>0</v>
      </c>
    </row>
    <row r="4863" spans="2:12" x14ac:dyDescent="0.3">
      <c r="B4863" s="422"/>
      <c r="C4863" s="289"/>
      <c r="D4863" s="290"/>
      <c r="E4863" s="291"/>
      <c r="F4863" s="292"/>
      <c r="G4863" s="26">
        <v>0</v>
      </c>
      <c r="H4863" s="419">
        <v>0</v>
      </c>
      <c r="I4863" s="366"/>
      <c r="J4863" s="339"/>
      <c r="K4863" s="420"/>
      <c r="L4863" s="480">
        <v>0</v>
      </c>
    </row>
    <row r="4864" spans="2:12" x14ac:dyDescent="0.3">
      <c r="B4864" s="422"/>
      <c r="C4864" s="289"/>
      <c r="D4864" s="290"/>
      <c r="E4864" s="291"/>
      <c r="F4864" s="292"/>
      <c r="G4864" s="26">
        <v>0</v>
      </c>
      <c r="H4864" s="419">
        <v>0</v>
      </c>
      <c r="I4864" s="366"/>
      <c r="J4864" s="339"/>
      <c r="K4864" s="420"/>
      <c r="L4864" s="480">
        <v>0</v>
      </c>
    </row>
    <row r="4865" spans="2:12" x14ac:dyDescent="0.3">
      <c r="B4865" s="422"/>
      <c r="C4865" s="289"/>
      <c r="D4865" s="290"/>
      <c r="E4865" s="291"/>
      <c r="F4865" s="292"/>
      <c r="G4865" s="26">
        <v>0</v>
      </c>
      <c r="H4865" s="419">
        <v>0</v>
      </c>
      <c r="I4865" s="366"/>
      <c r="J4865" s="339"/>
      <c r="K4865" s="420"/>
      <c r="L4865" s="480">
        <v>0</v>
      </c>
    </row>
    <row r="4866" spans="2:12" x14ac:dyDescent="0.3">
      <c r="B4866" s="448"/>
      <c r="C4866" s="447"/>
      <c r="D4866" s="290"/>
      <c r="E4866" s="291"/>
      <c r="F4866" s="292"/>
      <c r="G4866" s="26">
        <v>0</v>
      </c>
      <c r="H4866" s="419">
        <v>0</v>
      </c>
      <c r="I4866" s="366" t="s">
        <v>1230</v>
      </c>
      <c r="J4866" s="339"/>
      <c r="K4866" s="420"/>
      <c r="L4866" s="480">
        <v>0</v>
      </c>
    </row>
    <row r="4867" spans="2:12" x14ac:dyDescent="0.3">
      <c r="B4867" s="449" t="s">
        <v>62</v>
      </c>
      <c r="C4867" s="293"/>
      <c r="D4867" s="294"/>
      <c r="E4867" s="295"/>
      <c r="F4867" s="296"/>
      <c r="G4867" s="260">
        <v>27.443250000000003</v>
      </c>
      <c r="H4867" s="438" t="s">
        <v>62</v>
      </c>
      <c r="I4867" s="367" t="s">
        <v>156</v>
      </c>
      <c r="J4867" s="368"/>
      <c r="K4867" s="481" t="s">
        <v>156</v>
      </c>
      <c r="L4867" s="439">
        <v>0.76174119410442165</v>
      </c>
    </row>
    <row r="4868" spans="2:12" x14ac:dyDescent="0.3">
      <c r="B4868" s="428" t="s">
        <v>63</v>
      </c>
      <c r="C4868" s="263"/>
      <c r="D4868" s="264"/>
      <c r="E4868" s="265"/>
      <c r="F4868" s="266"/>
      <c r="G4868" s="277"/>
      <c r="H4868" s="278"/>
      <c r="I4868" s="279"/>
      <c r="J4868" s="280"/>
      <c r="K4868" s="281"/>
      <c r="L4868" s="282">
        <v>0</v>
      </c>
    </row>
    <row r="4869" spans="2:12" x14ac:dyDescent="0.3">
      <c r="B4869" s="415" t="s">
        <v>53</v>
      </c>
      <c r="C4869" s="297"/>
      <c r="D4869" s="249" t="s">
        <v>0</v>
      </c>
      <c r="E4869" s="250" t="s">
        <v>1</v>
      </c>
      <c r="F4869" s="272" t="s">
        <v>61</v>
      </c>
      <c r="G4869" s="285" t="s">
        <v>56</v>
      </c>
      <c r="H4869" s="441" t="s">
        <v>158</v>
      </c>
      <c r="I4869" s="485" t="s">
        <v>159</v>
      </c>
      <c r="J4869" s="485" t="s">
        <v>160</v>
      </c>
      <c r="K4869" s="486" t="s">
        <v>161</v>
      </c>
      <c r="L4869" s="444" t="s">
        <v>162</v>
      </c>
    </row>
    <row r="4870" spans="2:12" x14ac:dyDescent="0.3">
      <c r="B4870" s="422">
        <v>0</v>
      </c>
      <c r="C4870" s="289"/>
      <c r="D4870" s="254">
        <v>0</v>
      </c>
      <c r="E4870" s="255"/>
      <c r="F4870" s="292"/>
      <c r="G4870" s="288">
        <v>0</v>
      </c>
      <c r="H4870" s="450">
        <v>0</v>
      </c>
      <c r="I4870" s="371" t="s">
        <v>1232</v>
      </c>
      <c r="J4870" s="451">
        <v>0</v>
      </c>
      <c r="K4870" s="452">
        <v>0</v>
      </c>
      <c r="L4870" s="453">
        <v>0</v>
      </c>
    </row>
    <row r="4871" spans="2:12" x14ac:dyDescent="0.3">
      <c r="B4871" s="422">
        <v>0</v>
      </c>
      <c r="C4871" s="289"/>
      <c r="D4871" s="254">
        <v>0</v>
      </c>
      <c r="E4871" s="255"/>
      <c r="F4871" s="292"/>
      <c r="G4871" s="257">
        <v>0</v>
      </c>
      <c r="H4871" s="437">
        <v>0</v>
      </c>
      <c r="I4871" s="366" t="s">
        <v>1226</v>
      </c>
      <c r="J4871" s="339">
        <v>0</v>
      </c>
      <c r="K4871" s="420">
        <v>0</v>
      </c>
      <c r="L4871" s="454">
        <v>0</v>
      </c>
    </row>
    <row r="4872" spans="2:12" x14ac:dyDescent="0.3">
      <c r="B4872" s="422">
        <v>0</v>
      </c>
      <c r="C4872" s="289"/>
      <c r="D4872" s="254">
        <v>0</v>
      </c>
      <c r="E4872" s="255"/>
      <c r="F4872" s="292"/>
      <c r="G4872" s="257">
        <v>0</v>
      </c>
      <c r="H4872" s="437">
        <v>0</v>
      </c>
      <c r="I4872" s="366" t="s">
        <v>1229</v>
      </c>
      <c r="J4872" s="339">
        <v>0</v>
      </c>
      <c r="K4872" s="420">
        <v>0</v>
      </c>
      <c r="L4872" s="454">
        <v>0</v>
      </c>
    </row>
    <row r="4873" spans="2:12" ht="15" thickBot="1" x14ac:dyDescent="0.35">
      <c r="B4873" s="455" t="s">
        <v>64</v>
      </c>
      <c r="C4873" s="298"/>
      <c r="D4873" s="299"/>
      <c r="E4873" s="300"/>
      <c r="F4873" s="301"/>
      <c r="G4873" s="288">
        <v>0</v>
      </c>
      <c r="H4873" s="438" t="s">
        <v>64</v>
      </c>
      <c r="I4873" s="367" t="s">
        <v>156</v>
      </c>
      <c r="J4873" s="368"/>
      <c r="K4873" s="481" t="s">
        <v>156</v>
      </c>
      <c r="L4873" s="439">
        <v>0</v>
      </c>
    </row>
    <row r="4874" spans="2:12" x14ac:dyDescent="0.3">
      <c r="B4874" s="235"/>
      <c r="C4874" s="302"/>
      <c r="D4874" s="303" t="s">
        <v>65</v>
      </c>
      <c r="E4874" s="304"/>
      <c r="F4874" s="305"/>
      <c r="G4874" s="306">
        <v>36.027000000000001</v>
      </c>
      <c r="H4874" s="307"/>
      <c r="I4874" s="374"/>
      <c r="J4874" s="375"/>
      <c r="K4874" s="374"/>
      <c r="L4874" s="310"/>
    </row>
    <row r="4875" spans="2:12" x14ac:dyDescent="0.3">
      <c r="B4875" s="232"/>
      <c r="C4875" s="302"/>
      <c r="D4875" s="311" t="s">
        <v>7</v>
      </c>
      <c r="E4875" s="312"/>
      <c r="F4875" s="313">
        <v>0.1</v>
      </c>
      <c r="G4875" s="73">
        <v>3.6030000000000002</v>
      </c>
      <c r="H4875" s="314"/>
      <c r="I4875" s="376"/>
      <c r="J4875" s="377"/>
      <c r="K4875" s="487"/>
      <c r="L4875" s="317"/>
    </row>
    <row r="4876" spans="2:12" x14ac:dyDescent="0.3">
      <c r="B4876" s="232"/>
      <c r="C4876" s="302"/>
      <c r="D4876" s="311" t="s">
        <v>8</v>
      </c>
      <c r="E4876" s="312"/>
      <c r="F4876" s="313">
        <v>0.1</v>
      </c>
      <c r="G4876" s="73">
        <v>3.6030000000000002</v>
      </c>
      <c r="H4876" s="314"/>
      <c r="I4876" s="376"/>
      <c r="J4876" s="377"/>
      <c r="K4876" s="487"/>
      <c r="L4876" s="317"/>
    </row>
    <row r="4877" spans="2:12" x14ac:dyDescent="0.3">
      <c r="B4877" s="488"/>
      <c r="C4877" s="302"/>
      <c r="D4877" s="318" t="s">
        <v>67</v>
      </c>
      <c r="E4877" s="319"/>
      <c r="F4877" s="305"/>
      <c r="G4877" s="76">
        <v>43.232999999999997</v>
      </c>
      <c r="H4877" s="314"/>
      <c r="I4877" s="376"/>
      <c r="J4877" s="377"/>
      <c r="K4877" s="487"/>
      <c r="L4877" s="317"/>
    </row>
    <row r="4878" spans="2:12" ht="15" thickBot="1" x14ac:dyDescent="0.35">
      <c r="B4878" s="232" t="s">
        <v>66</v>
      </c>
      <c r="C4878" s="302"/>
      <c r="D4878" s="320" t="s">
        <v>68</v>
      </c>
      <c r="E4878" s="321"/>
      <c r="F4878" s="322"/>
      <c r="G4878" s="78">
        <v>43.23</v>
      </c>
      <c r="H4878" s="323">
        <v>1</v>
      </c>
      <c r="I4878" s="378"/>
      <c r="J4878" s="379"/>
      <c r="K4878" s="489"/>
      <c r="L4878" s="326">
        <v>0.99318844200183187</v>
      </c>
    </row>
    <row r="4879" spans="2:12" x14ac:dyDescent="0.3">
      <c r="B4879" s="232"/>
      <c r="C4879" s="302"/>
      <c r="D4879" s="219"/>
      <c r="E4879" s="327"/>
      <c r="F4879" s="241"/>
      <c r="G4879" s="327"/>
      <c r="H4879" s="363"/>
      <c r="I4879" s="363"/>
      <c r="J4879" s="364"/>
      <c r="K4879" s="363"/>
      <c r="L4879" s="363"/>
    </row>
    <row r="4880" spans="2:12" x14ac:dyDescent="0.3">
      <c r="B4880" s="232"/>
      <c r="C4880" s="232"/>
      <c r="D4880" s="219"/>
      <c r="E4880" s="327"/>
      <c r="F4880" s="241"/>
      <c r="G4880" s="327"/>
      <c r="H4880" s="363"/>
      <c r="I4880" s="363"/>
      <c r="J4880" s="364"/>
      <c r="K4880" s="363"/>
      <c r="L4880" s="363"/>
    </row>
    <row r="4881" spans="2:12" x14ac:dyDescent="0.3">
      <c r="B4881" s="488"/>
      <c r="C4881" s="488"/>
      <c r="D4881" s="488"/>
      <c r="E4881" s="488"/>
      <c r="F4881" s="488"/>
      <c r="G4881" s="488"/>
      <c r="H4881" s="488"/>
      <c r="I4881" s="488"/>
      <c r="J4881" s="380"/>
      <c r="K4881" s="488"/>
      <c r="L4881" s="488"/>
    </row>
    <row r="4882" spans="2:12" x14ac:dyDescent="0.3">
      <c r="B4882" s="488"/>
      <c r="C4882" s="488"/>
      <c r="D4882" s="488"/>
      <c r="E4882" s="488"/>
      <c r="F4882" s="488"/>
      <c r="G4882" s="488"/>
      <c r="H4882" s="488"/>
      <c r="I4882" s="488"/>
      <c r="J4882" s="380"/>
      <c r="K4882" s="488"/>
      <c r="L4882" s="488"/>
    </row>
    <row r="4883" spans="2:12" ht="37.200000000000003" customHeight="1" x14ac:dyDescent="0.3">
      <c r="B4883" s="710" t="s">
        <v>1809</v>
      </c>
      <c r="C4883" s="710"/>
      <c r="D4883" s="710"/>
      <c r="E4883" s="710"/>
      <c r="F4883" s="710"/>
      <c r="G4883" s="710"/>
      <c r="H4883" s="710"/>
      <c r="I4883" s="710"/>
      <c r="J4883" s="710"/>
      <c r="K4883" s="710"/>
      <c r="L4883" s="710"/>
    </row>
    <row r="4884" spans="2:12" ht="17.399999999999999" x14ac:dyDescent="0.3">
      <c r="B4884" s="343"/>
      <c r="C4884" s="343"/>
      <c r="D4884" s="344"/>
      <c r="E4884" s="345"/>
      <c r="F4884" s="345"/>
      <c r="G4884" s="345"/>
      <c r="H4884" s="363"/>
      <c r="I4884" s="363"/>
      <c r="J4884" s="364"/>
      <c r="K4884" s="363"/>
      <c r="L4884" s="363"/>
    </row>
    <row r="4885" spans="2:12" x14ac:dyDescent="0.3">
      <c r="B4885" s="410" t="s">
        <v>1222</v>
      </c>
      <c r="C4885" s="232" t="s">
        <v>1223</v>
      </c>
      <c r="D4885" s="232"/>
      <c r="E4885" s="232"/>
      <c r="F4885" s="233"/>
      <c r="G4885" s="234"/>
      <c r="H4885" s="363"/>
      <c r="I4885" s="488"/>
      <c r="J4885" s="364"/>
      <c r="K4885" s="363"/>
      <c r="L4885" s="363"/>
    </row>
    <row r="4886" spans="2:12" x14ac:dyDescent="0.3">
      <c r="B4886" s="232" t="s">
        <v>1224</v>
      </c>
      <c r="C4886" s="235" t="s">
        <v>1225</v>
      </c>
      <c r="D4886" s="411"/>
      <c r="E4886" s="412"/>
      <c r="F4886" s="233"/>
      <c r="G4886" s="234"/>
      <c r="H4886" s="363"/>
      <c r="I4886" s="363"/>
      <c r="J4886" s="364"/>
      <c r="K4886" s="363"/>
      <c r="L4886" s="363"/>
    </row>
    <row r="4887" spans="2:12" x14ac:dyDescent="0.3">
      <c r="B4887" s="232"/>
      <c r="C4887" s="236"/>
      <c r="D4887" s="237"/>
      <c r="E4887" s="238"/>
      <c r="F4887" s="239"/>
      <c r="G4887" s="240"/>
      <c r="H4887" s="363"/>
      <c r="I4887" s="363"/>
      <c r="J4887" s="364"/>
      <c r="K4887" s="363"/>
      <c r="L4887" s="363"/>
    </row>
    <row r="4888" spans="2:12" ht="27.75" customHeight="1" x14ac:dyDescent="0.3">
      <c r="B4888" s="413" t="s">
        <v>48</v>
      </c>
      <c r="C4888" s="236"/>
      <c r="D4888" s="237"/>
      <c r="E4888" s="238"/>
      <c r="F4888" s="238"/>
      <c r="G4888" s="238"/>
      <c r="H4888" s="363"/>
      <c r="I4888" s="363"/>
      <c r="J4888" s="364"/>
      <c r="K4888" s="363"/>
      <c r="L4888" s="363"/>
    </row>
    <row r="4889" spans="2:12" x14ac:dyDescent="0.3">
      <c r="B4889" s="235" t="s">
        <v>49</v>
      </c>
      <c r="C4889" s="235" t="s">
        <v>888</v>
      </c>
      <c r="D4889" s="232"/>
      <c r="E4889" s="232"/>
      <c r="F4889" s="241" t="s">
        <v>50</v>
      </c>
      <c r="G4889" s="242" t="s">
        <v>5</v>
      </c>
      <c r="H4889" s="363"/>
      <c r="I4889" s="363"/>
      <c r="J4889" s="364"/>
      <c r="K4889" s="363"/>
      <c r="L4889" s="363"/>
    </row>
    <row r="4890" spans="2:12" ht="15" thickBot="1" x14ac:dyDescent="0.35">
      <c r="B4890" s="235" t="s">
        <v>51</v>
      </c>
      <c r="C4890" s="235" t="s">
        <v>889</v>
      </c>
      <c r="D4890" s="235"/>
      <c r="E4890" s="235"/>
      <c r="F4890" s="235"/>
      <c r="G4890" s="235"/>
      <c r="H4890" s="235"/>
      <c r="I4890" s="235"/>
      <c r="J4890" s="235"/>
      <c r="K4890" s="363"/>
      <c r="L4890" s="363"/>
    </row>
    <row r="4891" spans="2:12" ht="15" thickTop="1" x14ac:dyDescent="0.3">
      <c r="B4891" s="414" t="s">
        <v>52</v>
      </c>
      <c r="C4891" s="243"/>
      <c r="D4891" s="244"/>
      <c r="E4891" s="245"/>
      <c r="F4891" s="246"/>
      <c r="G4891" s="247"/>
      <c r="H4891" s="399" t="s">
        <v>164</v>
      </c>
      <c r="I4891" s="400"/>
      <c r="J4891" s="400"/>
      <c r="K4891" s="400"/>
      <c r="L4891" s="401"/>
    </row>
    <row r="4892" spans="2:12" x14ac:dyDescent="0.3">
      <c r="B4892" s="415" t="s">
        <v>53</v>
      </c>
      <c r="C4892" s="248" t="s">
        <v>1</v>
      </c>
      <c r="D4892" s="249" t="s">
        <v>54</v>
      </c>
      <c r="E4892" s="250" t="s">
        <v>23</v>
      </c>
      <c r="F4892" s="250" t="s">
        <v>55</v>
      </c>
      <c r="G4892" s="251" t="s">
        <v>56</v>
      </c>
      <c r="H4892" s="416" t="s">
        <v>158</v>
      </c>
      <c r="I4892" s="478" t="s">
        <v>159</v>
      </c>
      <c r="J4892" s="478" t="s">
        <v>160</v>
      </c>
      <c r="K4892" s="478" t="s">
        <v>161</v>
      </c>
      <c r="L4892" s="479" t="s">
        <v>162</v>
      </c>
    </row>
    <row r="4893" spans="2:12" x14ac:dyDescent="0.3">
      <c r="B4893" s="365"/>
      <c r="C4893" s="253"/>
      <c r="D4893" s="254"/>
      <c r="E4893" s="255">
        <v>0</v>
      </c>
      <c r="F4893" s="256"/>
      <c r="G4893" s="26">
        <v>0</v>
      </c>
      <c r="H4893" s="419">
        <v>0</v>
      </c>
      <c r="I4893" s="366" t="s">
        <v>1226</v>
      </c>
      <c r="J4893" s="339"/>
      <c r="K4893" s="420"/>
      <c r="L4893" s="421">
        <v>0</v>
      </c>
    </row>
    <row r="4894" spans="2:12" x14ac:dyDescent="0.3">
      <c r="B4894" s="422">
        <v>0</v>
      </c>
      <c r="C4894" s="253"/>
      <c r="D4894" s="254">
        <v>0</v>
      </c>
      <c r="E4894" s="255">
        <v>0</v>
      </c>
      <c r="F4894" s="256"/>
      <c r="G4894" s="26">
        <v>0</v>
      </c>
      <c r="H4894" s="419">
        <v>0</v>
      </c>
      <c r="I4894" s="366" t="s">
        <v>1227</v>
      </c>
      <c r="J4894" s="339">
        <v>0</v>
      </c>
      <c r="K4894" s="420">
        <v>0</v>
      </c>
      <c r="L4894" s="421">
        <v>0</v>
      </c>
    </row>
    <row r="4895" spans="2:12" x14ac:dyDescent="0.3">
      <c r="B4895" s="422"/>
      <c r="C4895" s="253"/>
      <c r="D4895" s="254"/>
      <c r="E4895" s="255"/>
      <c r="F4895" s="256"/>
      <c r="G4895" s="26">
        <v>0</v>
      </c>
      <c r="H4895" s="419">
        <v>0</v>
      </c>
      <c r="I4895" s="366"/>
      <c r="J4895" s="339"/>
      <c r="K4895" s="420"/>
      <c r="L4895" s="421">
        <v>0</v>
      </c>
    </row>
    <row r="4896" spans="2:12" x14ac:dyDescent="0.3">
      <c r="B4896" s="422"/>
      <c r="C4896" s="253"/>
      <c r="D4896" s="254"/>
      <c r="E4896" s="255"/>
      <c r="F4896" s="256"/>
      <c r="G4896" s="26">
        <v>0</v>
      </c>
      <c r="H4896" s="419">
        <v>0</v>
      </c>
      <c r="I4896" s="366"/>
      <c r="J4896" s="339"/>
      <c r="K4896" s="420"/>
      <c r="L4896" s="421">
        <v>0</v>
      </c>
    </row>
    <row r="4897" spans="2:14" x14ac:dyDescent="0.3">
      <c r="B4897" s="422">
        <v>0</v>
      </c>
      <c r="C4897" s="253"/>
      <c r="D4897" s="254">
        <v>0</v>
      </c>
      <c r="E4897" s="255">
        <v>0</v>
      </c>
      <c r="F4897" s="256"/>
      <c r="G4897" s="26">
        <v>0</v>
      </c>
      <c r="H4897" s="419">
        <v>0</v>
      </c>
      <c r="I4897" s="366" t="s">
        <v>1230</v>
      </c>
      <c r="J4897" s="339">
        <v>0</v>
      </c>
      <c r="K4897" s="420">
        <v>0</v>
      </c>
      <c r="L4897" s="421">
        <v>0</v>
      </c>
    </row>
    <row r="4898" spans="2:14" x14ac:dyDescent="0.3">
      <c r="B4898" s="422" t="s">
        <v>73</v>
      </c>
      <c r="C4898" s="253"/>
      <c r="D4898" s="254">
        <v>0</v>
      </c>
      <c r="E4898" s="255">
        <v>0</v>
      </c>
      <c r="F4898" s="256"/>
      <c r="G4898" s="26">
        <v>0.215</v>
      </c>
      <c r="H4898" s="419">
        <v>1.2214257390193826E-2</v>
      </c>
      <c r="I4898" s="366" t="s">
        <v>1231</v>
      </c>
      <c r="J4898" s="61" t="s">
        <v>165</v>
      </c>
      <c r="K4898" s="100">
        <v>0.4</v>
      </c>
      <c r="L4898" s="101">
        <v>4.885702956077531E-3</v>
      </c>
      <c r="M4898" s="62">
        <v>18</v>
      </c>
    </row>
    <row r="4899" spans="2:14" x14ac:dyDescent="0.3">
      <c r="B4899" s="422" t="s">
        <v>57</v>
      </c>
      <c r="C4899" s="253"/>
      <c r="D4899" s="259"/>
      <c r="E4899" s="255"/>
      <c r="F4899" s="256"/>
      <c r="G4899" s="260">
        <v>0.215</v>
      </c>
      <c r="H4899" s="425" t="s">
        <v>57</v>
      </c>
      <c r="I4899" s="367" t="s">
        <v>156</v>
      </c>
      <c r="J4899" s="368"/>
      <c r="K4899" s="481" t="s">
        <v>156</v>
      </c>
      <c r="L4899" s="427">
        <v>4.885702956077531E-3</v>
      </c>
    </row>
    <row r="4900" spans="2:14" x14ac:dyDescent="0.3">
      <c r="B4900" s="428" t="s">
        <v>22</v>
      </c>
      <c r="C4900" s="263"/>
      <c r="D4900" s="264"/>
      <c r="E4900" s="265"/>
      <c r="F4900" s="266"/>
      <c r="G4900" s="267"/>
      <c r="H4900" s="429"/>
      <c r="I4900" s="369"/>
      <c r="J4900" s="370"/>
      <c r="K4900" s="482"/>
      <c r="L4900" s="270"/>
    </row>
    <row r="4901" spans="2:14" x14ac:dyDescent="0.3">
      <c r="B4901" s="431" t="s">
        <v>58</v>
      </c>
      <c r="C4901" s="271" t="s">
        <v>1</v>
      </c>
      <c r="D4901" s="329" t="s">
        <v>59</v>
      </c>
      <c r="E4901" s="272" t="s">
        <v>23</v>
      </c>
      <c r="F4901" s="272" t="s">
        <v>55</v>
      </c>
      <c r="G4901" s="273" t="s">
        <v>56</v>
      </c>
      <c r="H4901" s="416" t="s">
        <v>158</v>
      </c>
      <c r="I4901" s="478" t="s">
        <v>159</v>
      </c>
      <c r="J4901" s="478" t="s">
        <v>160</v>
      </c>
      <c r="K4901" s="483" t="s">
        <v>161</v>
      </c>
      <c r="L4901" s="418" t="s">
        <v>162</v>
      </c>
    </row>
    <row r="4902" spans="2:14" x14ac:dyDescent="0.3">
      <c r="B4902" s="8" t="s">
        <v>24</v>
      </c>
      <c r="C4902" s="25">
        <v>1</v>
      </c>
      <c r="D4902" s="3">
        <v>4.05</v>
      </c>
      <c r="E4902" s="26">
        <v>4.05</v>
      </c>
      <c r="F4902" s="26">
        <v>0.5</v>
      </c>
      <c r="G4902" s="26">
        <v>2.0249999999999999</v>
      </c>
      <c r="H4902" s="433">
        <v>0.11504126146577906</v>
      </c>
      <c r="I4902" s="97"/>
      <c r="J4902" s="434" t="s">
        <v>163</v>
      </c>
      <c r="K4902" s="435">
        <v>1</v>
      </c>
      <c r="L4902" s="484">
        <v>0.11504126146577906</v>
      </c>
      <c r="M4902" s="62">
        <v>101</v>
      </c>
    </row>
    <row r="4903" spans="2:14" x14ac:dyDescent="0.3">
      <c r="B4903" s="8" t="s">
        <v>37</v>
      </c>
      <c r="C4903" s="25">
        <v>1</v>
      </c>
      <c r="D4903" s="3">
        <v>4.0999999999999996</v>
      </c>
      <c r="E4903" s="26">
        <v>4.0999999999999996</v>
      </c>
      <c r="F4903" s="26">
        <v>0.5</v>
      </c>
      <c r="G4903" s="26">
        <v>2.0499999999999998</v>
      </c>
      <c r="H4903" s="419">
        <v>0.11646152395301089</v>
      </c>
      <c r="I4903" s="99"/>
      <c r="J4903" s="423" t="s">
        <v>163</v>
      </c>
      <c r="K4903" s="424">
        <v>1</v>
      </c>
      <c r="L4903" s="480">
        <v>0.11646152395301089</v>
      </c>
      <c r="M4903" s="62">
        <v>122</v>
      </c>
    </row>
    <row r="4904" spans="2:14" x14ac:dyDescent="0.3">
      <c r="B4904" s="8" t="s">
        <v>69</v>
      </c>
      <c r="C4904" s="25">
        <v>0.1</v>
      </c>
      <c r="D4904" s="3">
        <v>4.55</v>
      </c>
      <c r="E4904" s="26">
        <v>0.45500000000000002</v>
      </c>
      <c r="F4904" s="27">
        <v>0.5</v>
      </c>
      <c r="G4904" s="26">
        <v>0.22750000000000001</v>
      </c>
      <c r="H4904" s="419">
        <v>1.2924388633809746E-2</v>
      </c>
      <c r="I4904" s="99"/>
      <c r="J4904" s="423" t="s">
        <v>163</v>
      </c>
      <c r="K4904" s="424">
        <v>1</v>
      </c>
      <c r="L4904" s="480">
        <v>1.2924388633809746E-2</v>
      </c>
      <c r="M4904" s="62">
        <v>113</v>
      </c>
    </row>
    <row r="4905" spans="2:14" x14ac:dyDescent="0.3">
      <c r="B4905" s="8"/>
      <c r="C4905" s="25"/>
      <c r="D4905" s="3"/>
      <c r="E4905" s="26"/>
      <c r="F4905" s="26"/>
      <c r="G4905" s="257"/>
      <c r="H4905" s="437">
        <v>0</v>
      </c>
      <c r="I4905" s="99"/>
      <c r="J4905" s="423"/>
      <c r="K4905" s="424"/>
      <c r="L4905" s="480">
        <v>0</v>
      </c>
      <c r="M4905" s="62"/>
    </row>
    <row r="4906" spans="2:14" x14ac:dyDescent="0.3">
      <c r="B4906" s="8"/>
      <c r="C4906" s="25"/>
      <c r="D4906" s="3"/>
      <c r="E4906" s="26"/>
      <c r="F4906" s="26"/>
      <c r="G4906" s="257"/>
      <c r="H4906" s="437">
        <v>0</v>
      </c>
      <c r="I4906" s="99"/>
      <c r="J4906" s="423"/>
      <c r="K4906" s="424"/>
      <c r="L4906" s="480">
        <v>0</v>
      </c>
      <c r="M4906" s="62"/>
    </row>
    <row r="4907" spans="2:14" x14ac:dyDescent="0.3">
      <c r="B4907" s="422"/>
      <c r="C4907" s="253"/>
      <c r="D4907" s="254"/>
      <c r="E4907" s="255"/>
      <c r="F4907" s="255"/>
      <c r="G4907" s="257">
        <v>0</v>
      </c>
      <c r="H4907" s="437">
        <v>0</v>
      </c>
      <c r="I4907" s="366"/>
      <c r="J4907" s="339"/>
      <c r="K4907" s="420"/>
      <c r="L4907" s="480">
        <v>0</v>
      </c>
    </row>
    <row r="4908" spans="2:14" x14ac:dyDescent="0.3">
      <c r="B4908" s="422">
        <v>0</v>
      </c>
      <c r="C4908" s="253"/>
      <c r="D4908" s="254">
        <v>0</v>
      </c>
      <c r="E4908" s="255">
        <v>0</v>
      </c>
      <c r="F4908" s="256"/>
      <c r="G4908" s="257">
        <v>0</v>
      </c>
      <c r="H4908" s="437">
        <v>0</v>
      </c>
      <c r="I4908" s="366" t="s">
        <v>1231</v>
      </c>
      <c r="J4908" s="339">
        <v>0</v>
      </c>
      <c r="K4908" s="420">
        <v>0</v>
      </c>
      <c r="L4908" s="480">
        <v>0</v>
      </c>
    </row>
    <row r="4909" spans="2:14" x14ac:dyDescent="0.3">
      <c r="B4909" s="422">
        <v>0</v>
      </c>
      <c r="C4909" s="253"/>
      <c r="D4909" s="254">
        <v>0</v>
      </c>
      <c r="E4909" s="255">
        <v>0</v>
      </c>
      <c r="F4909" s="256"/>
      <c r="G4909" s="257">
        <v>0</v>
      </c>
      <c r="H4909" s="437">
        <v>0</v>
      </c>
      <c r="I4909" s="366" t="s">
        <v>1237</v>
      </c>
      <c r="J4909" s="339">
        <v>0</v>
      </c>
      <c r="K4909" s="420">
        <v>0</v>
      </c>
      <c r="L4909" s="480">
        <v>0</v>
      </c>
    </row>
    <row r="4910" spans="2:14" x14ac:dyDescent="0.3">
      <c r="B4910" s="422">
        <v>0</v>
      </c>
      <c r="C4910" s="253"/>
      <c r="D4910" s="254">
        <v>0</v>
      </c>
      <c r="E4910" s="255">
        <v>0</v>
      </c>
      <c r="F4910" s="256"/>
      <c r="G4910" s="257">
        <v>0</v>
      </c>
      <c r="H4910" s="437">
        <v>0</v>
      </c>
      <c r="I4910" s="366" t="s">
        <v>1238</v>
      </c>
      <c r="J4910" s="339">
        <v>0</v>
      </c>
      <c r="K4910" s="420">
        <v>0</v>
      </c>
      <c r="L4910" s="480">
        <v>0</v>
      </c>
    </row>
    <row r="4911" spans="2:14" x14ac:dyDescent="0.3">
      <c r="B4911" s="422" t="s">
        <v>60</v>
      </c>
      <c r="C4911" s="253"/>
      <c r="D4911" s="259"/>
      <c r="E4911" s="255"/>
      <c r="F4911" s="256"/>
      <c r="G4911" s="260">
        <v>4.3024999999999993</v>
      </c>
      <c r="H4911" s="438" t="s">
        <v>60</v>
      </c>
      <c r="I4911" s="261" t="s">
        <v>156</v>
      </c>
      <c r="J4911" s="262"/>
      <c r="K4911" s="426" t="s">
        <v>156</v>
      </c>
      <c r="L4911" s="439">
        <v>0.24442717405259967</v>
      </c>
    </row>
    <row r="4912" spans="2:14" x14ac:dyDescent="0.3">
      <c r="B4912" s="428" t="s">
        <v>38</v>
      </c>
      <c r="C4912" s="263"/>
      <c r="D4912" s="264"/>
      <c r="E4912" s="276"/>
      <c r="F4912" s="266"/>
      <c r="G4912" s="277"/>
      <c r="H4912" s="278"/>
      <c r="I4912" s="279"/>
      <c r="J4912" s="280"/>
      <c r="K4912" s="281"/>
      <c r="L4912" s="282"/>
      <c r="N4912" s="409">
        <v>3.2712500000000002</v>
      </c>
    </row>
    <row r="4913" spans="2:12" x14ac:dyDescent="0.3">
      <c r="B4913" s="415" t="s">
        <v>53</v>
      </c>
      <c r="C4913" s="263"/>
      <c r="D4913" s="283" t="s">
        <v>0</v>
      </c>
      <c r="E4913" s="284" t="s">
        <v>1</v>
      </c>
      <c r="F4913" s="440" t="s">
        <v>61</v>
      </c>
      <c r="G4913" s="251" t="s">
        <v>56</v>
      </c>
      <c r="H4913" s="441" t="s">
        <v>158</v>
      </c>
      <c r="I4913" s="485" t="s">
        <v>159</v>
      </c>
      <c r="J4913" s="478" t="s">
        <v>160</v>
      </c>
      <c r="K4913" s="483" t="s">
        <v>161</v>
      </c>
      <c r="L4913" s="444" t="s">
        <v>162</v>
      </c>
    </row>
    <row r="4914" spans="2:12" x14ac:dyDescent="0.3">
      <c r="B4914" s="445" t="s">
        <v>889</v>
      </c>
      <c r="C4914" s="263"/>
      <c r="D4914" s="283" t="s">
        <v>5</v>
      </c>
      <c r="E4914" s="340">
        <v>1</v>
      </c>
      <c r="F4914" s="287">
        <v>13</v>
      </c>
      <c r="G4914" s="26">
        <v>13</v>
      </c>
      <c r="H4914" s="419">
        <v>0.73853649336055693</v>
      </c>
      <c r="I4914" s="372" t="s">
        <v>1232</v>
      </c>
      <c r="J4914" s="253" t="s">
        <v>163</v>
      </c>
      <c r="K4914" s="420">
        <v>1</v>
      </c>
      <c r="L4914" s="480">
        <v>0.73853649336055693</v>
      </c>
    </row>
    <row r="4915" spans="2:12" x14ac:dyDescent="0.3">
      <c r="B4915" s="422" t="s">
        <v>1282</v>
      </c>
      <c r="C4915" s="289"/>
      <c r="D4915" s="290" t="s">
        <v>1270</v>
      </c>
      <c r="E4915" s="255">
        <v>1E-3</v>
      </c>
      <c r="F4915" s="292">
        <v>31.98</v>
      </c>
      <c r="G4915" s="26">
        <v>3.1980000000000001E-2</v>
      </c>
      <c r="H4915" s="419">
        <v>1.8167997736669701E-3</v>
      </c>
      <c r="I4915" s="373" t="s">
        <v>1226</v>
      </c>
      <c r="J4915" s="253" t="s">
        <v>165</v>
      </c>
      <c r="K4915" s="420">
        <v>0.4</v>
      </c>
      <c r="L4915" s="480">
        <v>7.2671990946678814E-4</v>
      </c>
    </row>
    <row r="4916" spans="2:12" x14ac:dyDescent="0.3">
      <c r="B4916" s="422" t="s">
        <v>1269</v>
      </c>
      <c r="C4916" s="289"/>
      <c r="D4916" s="290" t="s">
        <v>1270</v>
      </c>
      <c r="E4916" s="255">
        <v>1E-3</v>
      </c>
      <c r="F4916" s="292">
        <v>52.9</v>
      </c>
      <c r="G4916" s="26">
        <v>5.2900000000000003E-2</v>
      </c>
      <c r="H4916" s="419">
        <v>3.0052754229825743E-3</v>
      </c>
      <c r="I4916" s="373"/>
      <c r="J4916" s="253" t="s">
        <v>165</v>
      </c>
      <c r="K4916" s="420">
        <v>0.4</v>
      </c>
      <c r="L4916" s="480">
        <v>1.2021101691930298E-3</v>
      </c>
    </row>
    <row r="4917" spans="2:12" x14ac:dyDescent="0.3">
      <c r="B4917" s="446"/>
      <c r="C4917" s="447"/>
      <c r="D4917" s="290"/>
      <c r="E4917" s="291"/>
      <c r="F4917" s="292"/>
      <c r="G4917" s="26">
        <v>0</v>
      </c>
      <c r="H4917" s="419">
        <v>0</v>
      </c>
      <c r="I4917" s="366" t="s">
        <v>1228</v>
      </c>
      <c r="J4917" s="339"/>
      <c r="K4917" s="420"/>
      <c r="L4917" s="480">
        <v>0</v>
      </c>
    </row>
    <row r="4918" spans="2:12" x14ac:dyDescent="0.3">
      <c r="B4918" s="422"/>
      <c r="C4918" s="289"/>
      <c r="D4918" s="290"/>
      <c r="E4918" s="291"/>
      <c r="F4918" s="292"/>
      <c r="G4918" s="26">
        <v>0</v>
      </c>
      <c r="H4918" s="419">
        <v>0</v>
      </c>
      <c r="I4918" s="366"/>
      <c r="J4918" s="339"/>
      <c r="K4918" s="420"/>
      <c r="L4918" s="480">
        <v>0</v>
      </c>
    </row>
    <row r="4919" spans="2:12" x14ac:dyDescent="0.3">
      <c r="B4919" s="448"/>
      <c r="C4919" s="447"/>
      <c r="D4919" s="290"/>
      <c r="E4919" s="291"/>
      <c r="F4919" s="292"/>
      <c r="G4919" s="26">
        <v>0</v>
      </c>
      <c r="H4919" s="419">
        <v>0</v>
      </c>
      <c r="I4919" s="366" t="s">
        <v>1230</v>
      </c>
      <c r="J4919" s="339"/>
      <c r="K4919" s="420"/>
      <c r="L4919" s="480">
        <v>0</v>
      </c>
    </row>
    <row r="4920" spans="2:12" x14ac:dyDescent="0.3">
      <c r="B4920" s="448"/>
      <c r="C4920" s="447"/>
      <c r="D4920" s="290"/>
      <c r="E4920" s="291"/>
      <c r="F4920" s="292"/>
      <c r="G4920" s="26">
        <v>0</v>
      </c>
      <c r="H4920" s="419">
        <v>0</v>
      </c>
      <c r="I4920" s="366"/>
      <c r="J4920" s="339"/>
      <c r="K4920" s="420"/>
      <c r="L4920" s="480">
        <v>0</v>
      </c>
    </row>
    <row r="4921" spans="2:12" x14ac:dyDescent="0.3">
      <c r="B4921" s="448"/>
      <c r="C4921" s="447"/>
      <c r="D4921" s="290"/>
      <c r="E4921" s="291"/>
      <c r="F4921" s="292"/>
      <c r="G4921" s="26">
        <v>0</v>
      </c>
      <c r="H4921" s="419">
        <v>0</v>
      </c>
      <c r="I4921" s="366"/>
      <c r="J4921" s="339"/>
      <c r="K4921" s="420"/>
      <c r="L4921" s="480">
        <v>0</v>
      </c>
    </row>
    <row r="4922" spans="2:12" x14ac:dyDescent="0.3">
      <c r="B4922" s="448"/>
      <c r="C4922" s="447"/>
      <c r="D4922" s="290"/>
      <c r="E4922" s="291"/>
      <c r="F4922" s="292"/>
      <c r="G4922" s="26">
        <v>0</v>
      </c>
      <c r="H4922" s="419">
        <v>0</v>
      </c>
      <c r="I4922" s="366"/>
      <c r="J4922" s="339"/>
      <c r="K4922" s="420"/>
      <c r="L4922" s="480">
        <v>0</v>
      </c>
    </row>
    <row r="4923" spans="2:12" x14ac:dyDescent="0.3">
      <c r="B4923" s="448"/>
      <c r="C4923" s="447"/>
      <c r="D4923" s="290"/>
      <c r="E4923" s="291"/>
      <c r="F4923" s="292"/>
      <c r="G4923" s="26">
        <v>0</v>
      </c>
      <c r="H4923" s="419">
        <v>0</v>
      </c>
      <c r="I4923" s="366"/>
      <c r="J4923" s="339"/>
      <c r="K4923" s="420"/>
      <c r="L4923" s="480">
        <v>0</v>
      </c>
    </row>
    <row r="4924" spans="2:12" x14ac:dyDescent="0.3">
      <c r="B4924" s="448"/>
      <c r="C4924" s="447"/>
      <c r="D4924" s="290"/>
      <c r="E4924" s="291"/>
      <c r="F4924" s="292"/>
      <c r="G4924" s="26">
        <v>0</v>
      </c>
      <c r="H4924" s="419">
        <v>0</v>
      </c>
      <c r="I4924" s="366"/>
      <c r="J4924" s="339"/>
      <c r="K4924" s="420"/>
      <c r="L4924" s="480">
        <v>0</v>
      </c>
    </row>
    <row r="4925" spans="2:12" x14ac:dyDescent="0.3">
      <c r="B4925" s="422"/>
      <c r="C4925" s="289"/>
      <c r="D4925" s="290"/>
      <c r="E4925" s="291"/>
      <c r="F4925" s="292"/>
      <c r="G4925" s="26">
        <v>0</v>
      </c>
      <c r="H4925" s="419">
        <v>0</v>
      </c>
      <c r="I4925" s="366"/>
      <c r="J4925" s="339"/>
      <c r="K4925" s="420"/>
      <c r="L4925" s="480">
        <v>0</v>
      </c>
    </row>
    <row r="4926" spans="2:12" x14ac:dyDescent="0.3">
      <c r="B4926" s="422"/>
      <c r="C4926" s="289"/>
      <c r="D4926" s="290"/>
      <c r="E4926" s="291"/>
      <c r="F4926" s="292"/>
      <c r="G4926" s="26">
        <v>0</v>
      </c>
      <c r="H4926" s="419">
        <v>0</v>
      </c>
      <c r="I4926" s="366"/>
      <c r="J4926" s="339"/>
      <c r="K4926" s="420"/>
      <c r="L4926" s="480">
        <v>0</v>
      </c>
    </row>
    <row r="4927" spans="2:12" x14ac:dyDescent="0.3">
      <c r="B4927" s="422"/>
      <c r="C4927" s="289"/>
      <c r="D4927" s="290"/>
      <c r="E4927" s="291"/>
      <c r="F4927" s="292"/>
      <c r="G4927" s="26">
        <v>0</v>
      </c>
      <c r="H4927" s="419">
        <v>0</v>
      </c>
      <c r="I4927" s="366"/>
      <c r="J4927" s="339"/>
      <c r="K4927" s="420"/>
      <c r="L4927" s="480">
        <v>0</v>
      </c>
    </row>
    <row r="4928" spans="2:12" x14ac:dyDescent="0.3">
      <c r="B4928" s="422"/>
      <c r="C4928" s="289"/>
      <c r="D4928" s="290"/>
      <c r="E4928" s="291"/>
      <c r="F4928" s="292"/>
      <c r="G4928" s="26">
        <v>0</v>
      </c>
      <c r="H4928" s="419">
        <v>0</v>
      </c>
      <c r="I4928" s="366" t="s">
        <v>1227</v>
      </c>
      <c r="J4928" s="339"/>
      <c r="K4928" s="420"/>
      <c r="L4928" s="480">
        <v>0</v>
      </c>
    </row>
    <row r="4929" spans="2:12" x14ac:dyDescent="0.3">
      <c r="B4929" s="422">
        <v>0</v>
      </c>
      <c r="C4929" s="289"/>
      <c r="D4929" s="254">
        <v>0</v>
      </c>
      <c r="E4929" s="291"/>
      <c r="F4929" s="292"/>
      <c r="G4929" s="26">
        <v>0</v>
      </c>
      <c r="H4929" s="419">
        <v>0</v>
      </c>
      <c r="I4929" s="366" t="s">
        <v>1228</v>
      </c>
      <c r="J4929" s="339">
        <v>0</v>
      </c>
      <c r="K4929" s="420">
        <v>0</v>
      </c>
      <c r="L4929" s="480">
        <v>0</v>
      </c>
    </row>
    <row r="4930" spans="2:12" x14ac:dyDescent="0.3">
      <c r="B4930" s="449" t="s">
        <v>62</v>
      </c>
      <c r="C4930" s="293"/>
      <c r="D4930" s="294"/>
      <c r="E4930" s="295"/>
      <c r="F4930" s="296"/>
      <c r="G4930" s="260">
        <v>13.08488</v>
      </c>
      <c r="H4930" s="438" t="s">
        <v>62</v>
      </c>
      <c r="I4930" s="367" t="s">
        <v>156</v>
      </c>
      <c r="J4930" s="368"/>
      <c r="K4930" s="481" t="s">
        <v>156</v>
      </c>
      <c r="L4930" s="439">
        <v>0.74046532343921678</v>
      </c>
    </row>
    <row r="4931" spans="2:12" x14ac:dyDescent="0.3">
      <c r="B4931" s="428" t="s">
        <v>63</v>
      </c>
      <c r="C4931" s="263"/>
      <c r="D4931" s="264"/>
      <c r="E4931" s="265"/>
      <c r="F4931" s="266"/>
      <c r="G4931" s="277"/>
      <c r="H4931" s="278"/>
      <c r="I4931" s="279"/>
      <c r="J4931" s="280"/>
      <c r="K4931" s="281"/>
      <c r="L4931" s="282">
        <v>0</v>
      </c>
    </row>
    <row r="4932" spans="2:12" x14ac:dyDescent="0.3">
      <c r="B4932" s="415" t="s">
        <v>53</v>
      </c>
      <c r="C4932" s="297"/>
      <c r="D4932" s="249" t="s">
        <v>0</v>
      </c>
      <c r="E4932" s="250" t="s">
        <v>1</v>
      </c>
      <c r="F4932" s="272" t="s">
        <v>61</v>
      </c>
      <c r="G4932" s="285" t="s">
        <v>56</v>
      </c>
      <c r="H4932" s="441" t="s">
        <v>158</v>
      </c>
      <c r="I4932" s="485" t="s">
        <v>159</v>
      </c>
      <c r="J4932" s="485" t="s">
        <v>160</v>
      </c>
      <c r="K4932" s="486" t="s">
        <v>161</v>
      </c>
      <c r="L4932" s="444" t="s">
        <v>162</v>
      </c>
    </row>
    <row r="4933" spans="2:12" x14ac:dyDescent="0.3">
      <c r="B4933" s="422">
        <v>0</v>
      </c>
      <c r="C4933" s="289"/>
      <c r="D4933" s="254">
        <v>0</v>
      </c>
      <c r="E4933" s="255"/>
      <c r="F4933" s="292"/>
      <c r="G4933" s="288">
        <v>0</v>
      </c>
      <c r="H4933" s="450">
        <v>0</v>
      </c>
      <c r="I4933" s="371" t="s">
        <v>1232</v>
      </c>
      <c r="J4933" s="451">
        <v>0</v>
      </c>
      <c r="K4933" s="452">
        <v>0</v>
      </c>
      <c r="L4933" s="453">
        <v>0</v>
      </c>
    </row>
    <row r="4934" spans="2:12" x14ac:dyDescent="0.3">
      <c r="B4934" s="422">
        <v>0</v>
      </c>
      <c r="C4934" s="289"/>
      <c r="D4934" s="254">
        <v>0</v>
      </c>
      <c r="E4934" s="255"/>
      <c r="F4934" s="292"/>
      <c r="G4934" s="257">
        <v>0</v>
      </c>
      <c r="H4934" s="437">
        <v>0</v>
      </c>
      <c r="I4934" s="366" t="s">
        <v>1228</v>
      </c>
      <c r="J4934" s="339">
        <v>0</v>
      </c>
      <c r="K4934" s="420">
        <v>0</v>
      </c>
      <c r="L4934" s="454">
        <v>0</v>
      </c>
    </row>
    <row r="4935" spans="2:12" x14ac:dyDescent="0.3">
      <c r="B4935" s="422">
        <v>0</v>
      </c>
      <c r="C4935" s="289"/>
      <c r="D4935" s="254">
        <v>0</v>
      </c>
      <c r="E4935" s="255"/>
      <c r="F4935" s="292"/>
      <c r="G4935" s="257">
        <v>0</v>
      </c>
      <c r="H4935" s="437">
        <v>0</v>
      </c>
      <c r="I4935" s="366" t="s">
        <v>1229</v>
      </c>
      <c r="J4935" s="339">
        <v>0</v>
      </c>
      <c r="K4935" s="420">
        <v>0</v>
      </c>
      <c r="L4935" s="454">
        <v>0</v>
      </c>
    </row>
    <row r="4936" spans="2:12" ht="15" thickBot="1" x14ac:dyDescent="0.35">
      <c r="B4936" s="455" t="s">
        <v>64</v>
      </c>
      <c r="C4936" s="298"/>
      <c r="D4936" s="299"/>
      <c r="E4936" s="300"/>
      <c r="F4936" s="301"/>
      <c r="G4936" s="288">
        <v>0</v>
      </c>
      <c r="H4936" s="438" t="s">
        <v>64</v>
      </c>
      <c r="I4936" s="367" t="s">
        <v>156</v>
      </c>
      <c r="J4936" s="368"/>
      <c r="K4936" s="481" t="s">
        <v>156</v>
      </c>
      <c r="L4936" s="439">
        <v>0</v>
      </c>
    </row>
    <row r="4937" spans="2:12" x14ac:dyDescent="0.3">
      <c r="B4937" s="235"/>
      <c r="C4937" s="302"/>
      <c r="D4937" s="303" t="s">
        <v>65</v>
      </c>
      <c r="E4937" s="304"/>
      <c r="F4937" s="305"/>
      <c r="G4937" s="306">
        <v>17.60238</v>
      </c>
      <c r="H4937" s="307"/>
      <c r="I4937" s="374"/>
      <c r="J4937" s="375"/>
      <c r="K4937" s="374"/>
      <c r="L4937" s="310"/>
    </row>
    <row r="4938" spans="2:12" x14ac:dyDescent="0.3">
      <c r="B4938" s="232"/>
      <c r="C4938" s="302"/>
      <c r="D4938" s="311" t="s">
        <v>7</v>
      </c>
      <c r="E4938" s="312"/>
      <c r="F4938" s="313">
        <v>0.1</v>
      </c>
      <c r="G4938" s="73">
        <v>1.76</v>
      </c>
      <c r="H4938" s="314"/>
      <c r="I4938" s="376"/>
      <c r="J4938" s="377"/>
      <c r="K4938" s="487"/>
      <c r="L4938" s="317"/>
    </row>
    <row r="4939" spans="2:12" x14ac:dyDescent="0.3">
      <c r="B4939" s="232"/>
      <c r="C4939" s="302"/>
      <c r="D4939" s="311" t="s">
        <v>8</v>
      </c>
      <c r="E4939" s="312"/>
      <c r="F4939" s="313">
        <v>0.1</v>
      </c>
      <c r="G4939" s="73">
        <v>1.76</v>
      </c>
      <c r="H4939" s="314"/>
      <c r="I4939" s="376"/>
      <c r="J4939" s="377"/>
      <c r="K4939" s="487"/>
      <c r="L4939" s="317"/>
    </row>
    <row r="4940" spans="2:12" x14ac:dyDescent="0.3">
      <c r="B4940" s="488"/>
      <c r="C4940" s="302"/>
      <c r="D4940" s="318" t="s">
        <v>67</v>
      </c>
      <c r="E4940" s="319"/>
      <c r="F4940" s="305"/>
      <c r="G4940" s="76">
        <v>21.122</v>
      </c>
      <c r="H4940" s="314"/>
      <c r="I4940" s="376"/>
      <c r="J4940" s="377"/>
      <c r="K4940" s="487"/>
      <c r="L4940" s="317"/>
    </row>
    <row r="4941" spans="2:12" ht="15" thickBot="1" x14ac:dyDescent="0.35">
      <c r="B4941" s="232" t="s">
        <v>66</v>
      </c>
      <c r="C4941" s="302"/>
      <c r="D4941" s="320" t="s">
        <v>68</v>
      </c>
      <c r="E4941" s="321"/>
      <c r="F4941" s="322"/>
      <c r="G4941" s="78">
        <v>21.12</v>
      </c>
      <c r="H4941" s="323">
        <v>1</v>
      </c>
      <c r="I4941" s="378"/>
      <c r="J4941" s="379"/>
      <c r="K4941" s="489"/>
      <c r="L4941" s="326">
        <v>0.989778200447894</v>
      </c>
    </row>
    <row r="4942" spans="2:12" x14ac:dyDescent="0.3">
      <c r="B4942" s="232"/>
      <c r="C4942" s="302"/>
      <c r="D4942" s="219"/>
      <c r="E4942" s="327"/>
      <c r="F4942" s="241"/>
      <c r="G4942" s="327"/>
      <c r="H4942" s="363"/>
      <c r="I4942" s="363"/>
      <c r="J4942" s="364"/>
      <c r="K4942" s="363"/>
      <c r="L4942" s="363"/>
    </row>
    <row r="4943" spans="2:12" x14ac:dyDescent="0.3">
      <c r="B4943" s="232"/>
      <c r="C4943" s="302"/>
      <c r="D4943" s="219"/>
      <c r="E4943" s="327"/>
      <c r="F4943" s="241"/>
      <c r="G4943" s="327"/>
      <c r="H4943" s="363"/>
      <c r="I4943" s="363"/>
      <c r="J4943" s="364"/>
      <c r="K4943" s="363"/>
      <c r="L4943" s="363"/>
    </row>
    <row r="4944" spans="2:12" x14ac:dyDescent="0.3">
      <c r="B4944" s="232"/>
      <c r="C4944" s="232"/>
      <c r="D4944" s="219"/>
      <c r="E4944" s="327"/>
      <c r="F4944" s="241"/>
      <c r="G4944" s="327"/>
      <c r="H4944" s="363"/>
      <c r="I4944" s="363"/>
      <c r="J4944" s="364"/>
      <c r="K4944" s="363"/>
      <c r="L4944" s="363"/>
    </row>
    <row r="4945" spans="2:12" x14ac:dyDescent="0.3">
      <c r="B4945" s="488"/>
      <c r="C4945" s="488"/>
      <c r="D4945" s="488"/>
      <c r="E4945" s="488"/>
      <c r="F4945" s="488"/>
      <c r="G4945" s="488"/>
      <c r="H4945" s="488"/>
      <c r="I4945" s="488"/>
      <c r="J4945" s="380"/>
      <c r="K4945" s="488"/>
      <c r="L4945" s="488"/>
    </row>
    <row r="4946" spans="2:12" ht="37.200000000000003" customHeight="1" x14ac:dyDescent="0.3">
      <c r="B4946" s="710" t="s">
        <v>1809</v>
      </c>
      <c r="C4946" s="710"/>
      <c r="D4946" s="710"/>
      <c r="E4946" s="710"/>
      <c r="F4946" s="710"/>
      <c r="G4946" s="710"/>
      <c r="H4946" s="710"/>
      <c r="I4946" s="710"/>
      <c r="J4946" s="710"/>
      <c r="K4946" s="710"/>
      <c r="L4946" s="710"/>
    </row>
    <row r="4947" spans="2:12" ht="17.399999999999999" x14ac:dyDescent="0.3">
      <c r="B4947" s="343"/>
      <c r="C4947" s="343"/>
      <c r="D4947" s="344"/>
      <c r="E4947" s="345"/>
      <c r="F4947" s="345"/>
      <c r="G4947" s="345"/>
      <c r="H4947" s="363"/>
      <c r="I4947" s="363"/>
      <c r="J4947" s="364"/>
      <c r="K4947" s="363"/>
      <c r="L4947" s="363"/>
    </row>
    <row r="4948" spans="2:12" x14ac:dyDescent="0.3">
      <c r="B4948" s="410" t="s">
        <v>1222</v>
      </c>
      <c r="C4948" s="232" t="s">
        <v>1223</v>
      </c>
      <c r="D4948" s="232"/>
      <c r="E4948" s="232"/>
      <c r="F4948" s="233"/>
      <c r="G4948" s="234"/>
      <c r="H4948" s="363"/>
      <c r="I4948" s="488"/>
      <c r="J4948" s="364"/>
      <c r="K4948" s="363"/>
      <c r="L4948" s="363"/>
    </row>
    <row r="4949" spans="2:12" x14ac:dyDescent="0.3">
      <c r="B4949" s="232" t="s">
        <v>1224</v>
      </c>
      <c r="C4949" s="235" t="s">
        <v>1225</v>
      </c>
      <c r="D4949" s="411"/>
      <c r="E4949" s="412"/>
      <c r="F4949" s="233"/>
      <c r="G4949" s="234"/>
      <c r="H4949" s="363"/>
      <c r="I4949" s="363"/>
      <c r="J4949" s="364"/>
      <c r="K4949" s="363"/>
      <c r="L4949" s="363"/>
    </row>
    <row r="4950" spans="2:12" x14ac:dyDescent="0.3">
      <c r="B4950" s="232"/>
      <c r="C4950" s="236"/>
      <c r="D4950" s="237"/>
      <c r="E4950" s="238"/>
      <c r="F4950" s="239"/>
      <c r="G4950" s="240"/>
      <c r="H4950" s="363"/>
      <c r="I4950" s="363"/>
      <c r="J4950" s="364"/>
      <c r="K4950" s="363"/>
      <c r="L4950" s="363"/>
    </row>
    <row r="4951" spans="2:12" ht="24.75" customHeight="1" x14ac:dyDescent="0.3">
      <c r="B4951" s="413" t="s">
        <v>48</v>
      </c>
      <c r="C4951" s="236"/>
      <c r="D4951" s="237"/>
      <c r="E4951" s="238"/>
      <c r="F4951" s="238"/>
      <c r="G4951" s="238"/>
      <c r="H4951" s="363"/>
      <c r="I4951" s="363"/>
      <c r="J4951" s="364"/>
      <c r="K4951" s="363"/>
      <c r="L4951" s="363"/>
    </row>
    <row r="4952" spans="2:12" x14ac:dyDescent="0.3">
      <c r="B4952" s="235" t="s">
        <v>49</v>
      </c>
      <c r="C4952" s="235" t="s">
        <v>1018</v>
      </c>
      <c r="D4952" s="232"/>
      <c r="E4952" s="232"/>
      <c r="F4952" s="241" t="s">
        <v>50</v>
      </c>
      <c r="G4952" s="242" t="s">
        <v>2</v>
      </c>
      <c r="H4952" s="363"/>
      <c r="I4952" s="363"/>
      <c r="J4952" s="364"/>
      <c r="K4952" s="363"/>
      <c r="L4952" s="363"/>
    </row>
    <row r="4953" spans="2:12" ht="15" thickBot="1" x14ac:dyDescent="0.35">
      <c r="B4953" s="235" t="s">
        <v>51</v>
      </c>
      <c r="C4953" s="235" t="s">
        <v>1019</v>
      </c>
      <c r="D4953" s="235"/>
      <c r="E4953" s="235"/>
      <c r="F4953" s="235"/>
      <c r="G4953" s="235"/>
      <c r="H4953" s="235"/>
      <c r="I4953" s="235"/>
      <c r="J4953" s="235"/>
      <c r="K4953" s="363"/>
      <c r="L4953" s="363"/>
    </row>
    <row r="4954" spans="2:12" ht="15" thickTop="1" x14ac:dyDescent="0.3">
      <c r="B4954" s="414" t="s">
        <v>52</v>
      </c>
      <c r="C4954" s="243"/>
      <c r="D4954" s="244"/>
      <c r="E4954" s="245"/>
      <c r="F4954" s="246"/>
      <c r="G4954" s="247"/>
      <c r="H4954" s="399" t="s">
        <v>164</v>
      </c>
      <c r="I4954" s="400"/>
      <c r="J4954" s="400"/>
      <c r="K4954" s="400"/>
      <c r="L4954" s="401"/>
    </row>
    <row r="4955" spans="2:12" x14ac:dyDescent="0.3">
      <c r="B4955" s="415" t="s">
        <v>53</v>
      </c>
      <c r="C4955" s="248" t="s">
        <v>1</v>
      </c>
      <c r="D4955" s="249" t="s">
        <v>54</v>
      </c>
      <c r="E4955" s="250" t="s">
        <v>23</v>
      </c>
      <c r="F4955" s="250" t="s">
        <v>55</v>
      </c>
      <c r="G4955" s="251" t="s">
        <v>56</v>
      </c>
      <c r="H4955" s="416" t="s">
        <v>158</v>
      </c>
      <c r="I4955" s="478" t="s">
        <v>159</v>
      </c>
      <c r="J4955" s="478" t="s">
        <v>160</v>
      </c>
      <c r="K4955" s="478" t="s">
        <v>161</v>
      </c>
      <c r="L4955" s="479" t="s">
        <v>162</v>
      </c>
    </row>
    <row r="4956" spans="2:12" x14ac:dyDescent="0.3">
      <c r="B4956" s="365"/>
      <c r="C4956" s="253"/>
      <c r="D4956" s="254"/>
      <c r="E4956" s="255">
        <v>0</v>
      </c>
      <c r="F4956" s="256"/>
      <c r="G4956" s="26">
        <v>0</v>
      </c>
      <c r="H4956" s="419">
        <v>0</v>
      </c>
      <c r="I4956" s="366" t="s">
        <v>1226</v>
      </c>
      <c r="J4956" s="339"/>
      <c r="K4956" s="420"/>
      <c r="L4956" s="421">
        <v>0</v>
      </c>
    </row>
    <row r="4957" spans="2:12" x14ac:dyDescent="0.3">
      <c r="B4957" s="422">
        <v>0</v>
      </c>
      <c r="C4957" s="253"/>
      <c r="D4957" s="254">
        <v>0</v>
      </c>
      <c r="E4957" s="255">
        <v>0</v>
      </c>
      <c r="F4957" s="256"/>
      <c r="G4957" s="26">
        <v>0</v>
      </c>
      <c r="H4957" s="419">
        <v>0</v>
      </c>
      <c r="I4957" s="366" t="s">
        <v>1227</v>
      </c>
      <c r="J4957" s="339">
        <v>0</v>
      </c>
      <c r="K4957" s="420">
        <v>0</v>
      </c>
      <c r="L4957" s="421">
        <v>0</v>
      </c>
    </row>
    <row r="4958" spans="2:12" x14ac:dyDescent="0.3">
      <c r="B4958" s="422">
        <v>0</v>
      </c>
      <c r="C4958" s="253"/>
      <c r="D4958" s="254">
        <v>0</v>
      </c>
      <c r="E4958" s="255">
        <v>0</v>
      </c>
      <c r="F4958" s="256"/>
      <c r="G4958" s="26">
        <v>0</v>
      </c>
      <c r="H4958" s="419">
        <v>0</v>
      </c>
      <c r="I4958" s="366" t="s">
        <v>1228</v>
      </c>
      <c r="J4958" s="339">
        <v>0</v>
      </c>
      <c r="K4958" s="420">
        <v>0</v>
      </c>
      <c r="L4958" s="421">
        <v>0</v>
      </c>
    </row>
    <row r="4959" spans="2:12" x14ac:dyDescent="0.3">
      <c r="B4959" s="422">
        <v>0</v>
      </c>
      <c r="C4959" s="253"/>
      <c r="D4959" s="254">
        <v>0</v>
      </c>
      <c r="E4959" s="255">
        <v>0</v>
      </c>
      <c r="F4959" s="256"/>
      <c r="G4959" s="26">
        <v>0</v>
      </c>
      <c r="H4959" s="419">
        <v>0</v>
      </c>
      <c r="I4959" s="366" t="s">
        <v>1229</v>
      </c>
      <c r="J4959" s="339">
        <v>0</v>
      </c>
      <c r="K4959" s="420">
        <v>0</v>
      </c>
      <c r="L4959" s="421">
        <v>0</v>
      </c>
    </row>
    <row r="4960" spans="2:12" x14ac:dyDescent="0.3">
      <c r="B4960" s="422">
        <v>0</v>
      </c>
      <c r="C4960" s="253"/>
      <c r="D4960" s="254">
        <v>0</v>
      </c>
      <c r="E4960" s="255">
        <v>0</v>
      </c>
      <c r="F4960" s="256"/>
      <c r="G4960" s="26">
        <v>0</v>
      </c>
      <c r="H4960" s="419">
        <v>0</v>
      </c>
      <c r="I4960" s="366" t="s">
        <v>1230</v>
      </c>
      <c r="J4960" s="339">
        <v>0</v>
      </c>
      <c r="K4960" s="420">
        <v>0</v>
      </c>
      <c r="L4960" s="421">
        <v>0</v>
      </c>
    </row>
    <row r="4961" spans="2:13" x14ac:dyDescent="0.3">
      <c r="B4961" s="422" t="s">
        <v>73</v>
      </c>
      <c r="C4961" s="253"/>
      <c r="D4961" s="254">
        <v>0</v>
      </c>
      <c r="E4961" s="255">
        <v>0</v>
      </c>
      <c r="F4961" s="256"/>
      <c r="G4961" s="26">
        <v>0.17199999999999999</v>
      </c>
      <c r="H4961" s="419">
        <v>1.7504045266275199E-2</v>
      </c>
      <c r="I4961" s="366" t="s">
        <v>1231</v>
      </c>
      <c r="J4961" s="61" t="s">
        <v>165</v>
      </c>
      <c r="K4961" s="100">
        <v>0.4</v>
      </c>
      <c r="L4961" s="101">
        <v>7.0016181065100797E-3</v>
      </c>
      <c r="M4961" s="62">
        <v>18</v>
      </c>
    </row>
    <row r="4962" spans="2:13" x14ac:dyDescent="0.3">
      <c r="B4962" s="422" t="s">
        <v>57</v>
      </c>
      <c r="C4962" s="253"/>
      <c r="D4962" s="259"/>
      <c r="E4962" s="255"/>
      <c r="F4962" s="256"/>
      <c r="G4962" s="260">
        <v>0.17199999999999999</v>
      </c>
      <c r="H4962" s="425" t="s">
        <v>57</v>
      </c>
      <c r="I4962" s="367" t="s">
        <v>156</v>
      </c>
      <c r="J4962" s="368"/>
      <c r="K4962" s="481" t="s">
        <v>156</v>
      </c>
      <c r="L4962" s="427">
        <v>7.0016181065100797E-3</v>
      </c>
    </row>
    <row r="4963" spans="2:13" x14ac:dyDescent="0.3">
      <c r="B4963" s="428" t="s">
        <v>22</v>
      </c>
      <c r="C4963" s="263"/>
      <c r="D4963" s="264"/>
      <c r="E4963" s="265"/>
      <c r="F4963" s="266"/>
      <c r="G4963" s="267"/>
      <c r="H4963" s="429"/>
      <c r="I4963" s="369"/>
      <c r="J4963" s="370"/>
      <c r="K4963" s="482"/>
      <c r="L4963" s="270"/>
    </row>
    <row r="4964" spans="2:13" x14ac:dyDescent="0.3">
      <c r="B4964" s="431" t="s">
        <v>58</v>
      </c>
      <c r="C4964" s="271" t="s">
        <v>1</v>
      </c>
      <c r="D4964" s="329" t="s">
        <v>59</v>
      </c>
      <c r="E4964" s="272" t="s">
        <v>23</v>
      </c>
      <c r="F4964" s="272" t="s">
        <v>55</v>
      </c>
      <c r="G4964" s="273" t="s">
        <v>56</v>
      </c>
      <c r="H4964" s="416" t="s">
        <v>158</v>
      </c>
      <c r="I4964" s="478" t="s">
        <v>159</v>
      </c>
      <c r="J4964" s="478" t="s">
        <v>160</v>
      </c>
      <c r="K4964" s="483" t="s">
        <v>161</v>
      </c>
      <c r="L4964" s="418" t="s">
        <v>162</v>
      </c>
    </row>
    <row r="4965" spans="2:13" x14ac:dyDescent="0.3">
      <c r="B4965" s="8" t="s">
        <v>24</v>
      </c>
      <c r="C4965" s="25">
        <v>1</v>
      </c>
      <c r="D4965" s="3">
        <v>4.05</v>
      </c>
      <c r="E4965" s="26">
        <v>4.05</v>
      </c>
      <c r="F4965" s="26">
        <v>0.4</v>
      </c>
      <c r="G4965" s="26">
        <v>1.62</v>
      </c>
      <c r="H4965" s="433">
        <v>0.16486368215910363</v>
      </c>
      <c r="I4965" s="97"/>
      <c r="J4965" s="434" t="s">
        <v>163</v>
      </c>
      <c r="K4965" s="435">
        <v>1</v>
      </c>
      <c r="L4965" s="484">
        <v>0.16486368215910363</v>
      </c>
      <c r="M4965" s="62">
        <v>101</v>
      </c>
    </row>
    <row r="4966" spans="2:13" x14ac:dyDescent="0.3">
      <c r="B4966" s="8" t="s">
        <v>37</v>
      </c>
      <c r="C4966" s="25">
        <v>1</v>
      </c>
      <c r="D4966" s="3">
        <v>4.0999999999999996</v>
      </c>
      <c r="E4966" s="26">
        <v>4.0999999999999996</v>
      </c>
      <c r="F4966" s="26">
        <v>0.4</v>
      </c>
      <c r="G4966" s="26">
        <v>1.64</v>
      </c>
      <c r="H4966" s="419">
        <v>0.16689903625983329</v>
      </c>
      <c r="I4966" s="99"/>
      <c r="J4966" s="423" t="s">
        <v>163</v>
      </c>
      <c r="K4966" s="424">
        <v>1</v>
      </c>
      <c r="L4966" s="480">
        <v>0.16689903625983329</v>
      </c>
      <c r="M4966" s="62">
        <v>122</v>
      </c>
    </row>
    <row r="4967" spans="2:13" x14ac:dyDescent="0.3">
      <c r="B4967" s="8" t="s">
        <v>69</v>
      </c>
      <c r="C4967" s="25">
        <v>0.1</v>
      </c>
      <c r="D4967" s="3">
        <v>4.55</v>
      </c>
      <c r="E4967" s="26">
        <v>0.45500000000000002</v>
      </c>
      <c r="F4967" s="27">
        <v>0.4</v>
      </c>
      <c r="G4967" s="26">
        <v>0.18200000000000002</v>
      </c>
      <c r="H4967" s="419">
        <v>1.8521722316640041E-2</v>
      </c>
      <c r="I4967" s="99"/>
      <c r="J4967" s="423" t="s">
        <v>163</v>
      </c>
      <c r="K4967" s="424">
        <v>1</v>
      </c>
      <c r="L4967" s="480">
        <v>1.8521722316640041E-2</v>
      </c>
      <c r="M4967" s="62">
        <v>113</v>
      </c>
    </row>
    <row r="4968" spans="2:13" x14ac:dyDescent="0.3">
      <c r="B4968" s="8"/>
      <c r="C4968" s="25"/>
      <c r="D4968" s="3"/>
      <c r="E4968" s="26"/>
      <c r="F4968" s="26"/>
      <c r="G4968" s="257"/>
      <c r="H4968" s="437">
        <v>0</v>
      </c>
      <c r="I4968" s="99"/>
      <c r="J4968" s="423"/>
      <c r="K4968" s="424"/>
      <c r="L4968" s="480">
        <v>0</v>
      </c>
      <c r="M4968" s="62"/>
    </row>
    <row r="4969" spans="2:13" x14ac:dyDescent="0.3">
      <c r="B4969" s="8"/>
      <c r="C4969" s="25"/>
      <c r="D4969" s="3"/>
      <c r="E4969" s="26"/>
      <c r="F4969" s="26"/>
      <c r="G4969" s="257"/>
      <c r="H4969" s="437">
        <v>0</v>
      </c>
      <c r="I4969" s="99"/>
      <c r="J4969" s="423"/>
      <c r="K4969" s="424"/>
      <c r="L4969" s="480">
        <v>0</v>
      </c>
      <c r="M4969" s="62"/>
    </row>
    <row r="4970" spans="2:13" x14ac:dyDescent="0.3">
      <c r="B4970" s="422"/>
      <c r="C4970" s="253"/>
      <c r="D4970" s="254"/>
      <c r="E4970" s="255"/>
      <c r="F4970" s="255"/>
      <c r="G4970" s="257">
        <v>0</v>
      </c>
      <c r="H4970" s="437">
        <v>0</v>
      </c>
      <c r="I4970" s="366"/>
      <c r="J4970" s="339"/>
      <c r="K4970" s="420"/>
      <c r="L4970" s="480">
        <v>0</v>
      </c>
    </row>
    <row r="4971" spans="2:13" x14ac:dyDescent="0.3">
      <c r="B4971" s="422">
        <v>0</v>
      </c>
      <c r="C4971" s="253"/>
      <c r="D4971" s="254">
        <v>0</v>
      </c>
      <c r="E4971" s="255">
        <v>0</v>
      </c>
      <c r="F4971" s="256"/>
      <c r="G4971" s="257">
        <v>0</v>
      </c>
      <c r="H4971" s="437">
        <v>0</v>
      </c>
      <c r="I4971" s="366" t="s">
        <v>1231</v>
      </c>
      <c r="J4971" s="339">
        <v>0</v>
      </c>
      <c r="K4971" s="420">
        <v>0</v>
      </c>
      <c r="L4971" s="480">
        <v>0</v>
      </c>
    </row>
    <row r="4972" spans="2:13" x14ac:dyDescent="0.3">
      <c r="B4972" s="422">
        <v>0</v>
      </c>
      <c r="C4972" s="253"/>
      <c r="D4972" s="254">
        <v>0</v>
      </c>
      <c r="E4972" s="255">
        <v>0</v>
      </c>
      <c r="F4972" s="256"/>
      <c r="G4972" s="257">
        <v>0</v>
      </c>
      <c r="H4972" s="437">
        <v>0</v>
      </c>
      <c r="I4972" s="366" t="s">
        <v>1237</v>
      </c>
      <c r="J4972" s="339">
        <v>0</v>
      </c>
      <c r="K4972" s="420">
        <v>0</v>
      </c>
      <c r="L4972" s="480">
        <v>0</v>
      </c>
    </row>
    <row r="4973" spans="2:13" x14ac:dyDescent="0.3">
      <c r="B4973" s="422">
        <v>0</v>
      </c>
      <c r="C4973" s="253"/>
      <c r="D4973" s="254">
        <v>0</v>
      </c>
      <c r="E4973" s="255">
        <v>0</v>
      </c>
      <c r="F4973" s="256"/>
      <c r="G4973" s="257">
        <v>0</v>
      </c>
      <c r="H4973" s="437">
        <v>0</v>
      </c>
      <c r="I4973" s="366" t="s">
        <v>1238</v>
      </c>
      <c r="J4973" s="339">
        <v>0</v>
      </c>
      <c r="K4973" s="420">
        <v>0</v>
      </c>
      <c r="L4973" s="480">
        <v>0</v>
      </c>
    </row>
    <row r="4974" spans="2:13" x14ac:dyDescent="0.3">
      <c r="B4974" s="422" t="s">
        <v>60</v>
      </c>
      <c r="C4974" s="253"/>
      <c r="D4974" s="259"/>
      <c r="E4974" s="255"/>
      <c r="F4974" s="256"/>
      <c r="G4974" s="260">
        <v>3.4419999999999997</v>
      </c>
      <c r="H4974" s="438" t="s">
        <v>60</v>
      </c>
      <c r="I4974" s="261" t="s">
        <v>156</v>
      </c>
      <c r="J4974" s="262"/>
      <c r="K4974" s="426" t="s">
        <v>156</v>
      </c>
      <c r="L4974" s="439">
        <v>0.35028444073557696</v>
      </c>
    </row>
    <row r="4975" spans="2:13" x14ac:dyDescent="0.3">
      <c r="B4975" s="428" t="s">
        <v>38</v>
      </c>
      <c r="C4975" s="263"/>
      <c r="D4975" s="264"/>
      <c r="E4975" s="276"/>
      <c r="F4975" s="266"/>
      <c r="G4975" s="277"/>
      <c r="H4975" s="278"/>
      <c r="I4975" s="279"/>
      <c r="J4975" s="280"/>
      <c r="K4975" s="281"/>
      <c r="L4975" s="282"/>
    </row>
    <row r="4976" spans="2:13" x14ac:dyDescent="0.3">
      <c r="B4976" s="415" t="s">
        <v>53</v>
      </c>
      <c r="C4976" s="297"/>
      <c r="D4976" s="329" t="s">
        <v>0</v>
      </c>
      <c r="E4976" s="272" t="s">
        <v>1</v>
      </c>
      <c r="F4976" s="459" t="s">
        <v>61</v>
      </c>
      <c r="G4976" s="251" t="s">
        <v>56</v>
      </c>
      <c r="H4976" s="441" t="s">
        <v>158</v>
      </c>
      <c r="I4976" s="485" t="s">
        <v>159</v>
      </c>
      <c r="J4976" s="485" t="s">
        <v>160</v>
      </c>
      <c r="K4976" s="486" t="s">
        <v>161</v>
      </c>
      <c r="L4976" s="444" t="s">
        <v>162</v>
      </c>
    </row>
    <row r="4977" spans="2:12" ht="15" customHeight="1" x14ac:dyDescent="0.3">
      <c r="B4977" s="464" t="s">
        <v>1393</v>
      </c>
      <c r="C4977" s="465"/>
      <c r="D4977" s="290" t="s">
        <v>2</v>
      </c>
      <c r="E4977" s="291">
        <v>1</v>
      </c>
      <c r="F4977" s="5">
        <v>3.08</v>
      </c>
      <c r="G4977" s="26">
        <v>3.08</v>
      </c>
      <c r="H4977" s="419">
        <v>0.31344453151236989</v>
      </c>
      <c r="I4977" s="366" t="s">
        <v>1226</v>
      </c>
      <c r="J4977" s="339" t="s">
        <v>163</v>
      </c>
      <c r="K4977" s="420">
        <v>1</v>
      </c>
      <c r="L4977" s="480">
        <v>0.31344453151236989</v>
      </c>
    </row>
    <row r="4978" spans="2:12" x14ac:dyDescent="0.3">
      <c r="B4978" s="410" t="s">
        <v>1394</v>
      </c>
      <c r="C4978" s="447"/>
      <c r="D4978" s="334" t="s">
        <v>5</v>
      </c>
      <c r="E4978" s="291">
        <v>0.16700000000000001</v>
      </c>
      <c r="F4978" s="292">
        <v>3.45</v>
      </c>
      <c r="G4978" s="26">
        <v>0.57615000000000005</v>
      </c>
      <c r="H4978" s="419">
        <v>5.8633463256770102E-2</v>
      </c>
      <c r="I4978" s="366" t="s">
        <v>1228</v>
      </c>
      <c r="J4978" s="339" t="s">
        <v>163</v>
      </c>
      <c r="K4978" s="420">
        <v>1</v>
      </c>
      <c r="L4978" s="480">
        <v>5.8633463256770102E-2</v>
      </c>
    </row>
    <row r="4979" spans="2:12" x14ac:dyDescent="0.3">
      <c r="B4979" s="458" t="s">
        <v>1380</v>
      </c>
      <c r="C4979" s="333"/>
      <c r="D4979" s="334" t="s">
        <v>5</v>
      </c>
      <c r="E4979" s="291">
        <v>0.16700000000000001</v>
      </c>
      <c r="F4979" s="292">
        <v>3.45</v>
      </c>
      <c r="G4979" s="26">
        <v>0.57615000000000005</v>
      </c>
      <c r="H4979" s="419">
        <v>5.8633463256770102E-2</v>
      </c>
      <c r="I4979" s="366" t="s">
        <v>1227</v>
      </c>
      <c r="J4979" s="339" t="s">
        <v>163</v>
      </c>
      <c r="K4979" s="420">
        <v>1</v>
      </c>
      <c r="L4979" s="480">
        <v>5.8633463256770102E-2</v>
      </c>
    </row>
    <row r="4980" spans="2:12" x14ac:dyDescent="0.3">
      <c r="B4980" s="410" t="s">
        <v>1395</v>
      </c>
      <c r="C4980" s="410"/>
      <c r="D4980" s="290" t="s">
        <v>4</v>
      </c>
      <c r="E4980" s="291">
        <v>0.05</v>
      </c>
      <c r="F4980" s="292">
        <v>12</v>
      </c>
      <c r="G4980" s="26">
        <v>0.60000000000000009</v>
      </c>
      <c r="H4980" s="419">
        <v>6.1060623021890241E-2</v>
      </c>
      <c r="I4980" s="366"/>
      <c r="J4980" s="339" t="s">
        <v>163</v>
      </c>
      <c r="K4980" s="420">
        <v>1</v>
      </c>
      <c r="L4980" s="480">
        <v>6.1060623021890241E-2</v>
      </c>
    </row>
    <row r="4981" spans="2:12" x14ac:dyDescent="0.3">
      <c r="B4981" s="410" t="s">
        <v>1396</v>
      </c>
      <c r="C4981" s="410"/>
      <c r="D4981" s="290" t="s">
        <v>4</v>
      </c>
      <c r="E4981" s="291">
        <v>1.4999999999999999E-2</v>
      </c>
      <c r="F4981" s="292">
        <v>12</v>
      </c>
      <c r="G4981" s="26">
        <v>0.18</v>
      </c>
      <c r="H4981" s="419">
        <v>1.8318186906567068E-2</v>
      </c>
      <c r="I4981" s="366"/>
      <c r="J4981" s="339" t="s">
        <v>163</v>
      </c>
      <c r="K4981" s="420">
        <v>1</v>
      </c>
      <c r="L4981" s="480">
        <v>1.8318186906567068E-2</v>
      </c>
    </row>
    <row r="4982" spans="2:12" x14ac:dyDescent="0.3">
      <c r="B4982" s="422" t="s">
        <v>1397</v>
      </c>
      <c r="C4982" s="289"/>
      <c r="D4982" s="290" t="s">
        <v>3</v>
      </c>
      <c r="E4982" s="291">
        <v>0.4</v>
      </c>
      <c r="F4982" s="292">
        <v>3</v>
      </c>
      <c r="G4982" s="26">
        <v>1.2000000000000002</v>
      </c>
      <c r="H4982" s="419">
        <v>0.12212124604378048</v>
      </c>
      <c r="I4982" s="366" t="s">
        <v>1229</v>
      </c>
      <c r="J4982" s="339" t="s">
        <v>165</v>
      </c>
      <c r="K4982" s="420">
        <v>0</v>
      </c>
      <c r="L4982" s="480">
        <v>0</v>
      </c>
    </row>
    <row r="4983" spans="2:12" x14ac:dyDescent="0.3">
      <c r="B4983" s="422"/>
      <c r="C4983" s="289"/>
      <c r="D4983" s="290"/>
      <c r="E4983" s="291"/>
      <c r="F4983" s="292"/>
      <c r="G4983" s="26">
        <v>0</v>
      </c>
      <c r="H4983" s="419">
        <v>0</v>
      </c>
      <c r="I4983" s="366"/>
      <c r="J4983" s="339"/>
      <c r="K4983" s="420"/>
      <c r="L4983" s="480">
        <v>0</v>
      </c>
    </row>
    <row r="4984" spans="2:12" x14ac:dyDescent="0.3">
      <c r="B4984" s="422"/>
      <c r="C4984" s="289"/>
      <c r="D4984" s="290"/>
      <c r="E4984" s="291"/>
      <c r="F4984" s="292"/>
      <c r="G4984" s="26">
        <v>0</v>
      </c>
      <c r="H4984" s="419">
        <v>0</v>
      </c>
      <c r="I4984" s="366"/>
      <c r="J4984" s="339"/>
      <c r="K4984" s="420"/>
      <c r="L4984" s="480">
        <v>0</v>
      </c>
    </row>
    <row r="4985" spans="2:12" x14ac:dyDescent="0.3">
      <c r="B4985" s="422"/>
      <c r="C4985" s="289"/>
      <c r="D4985" s="290"/>
      <c r="E4985" s="291"/>
      <c r="F4985" s="292"/>
      <c r="G4985" s="26">
        <v>0</v>
      </c>
      <c r="H4985" s="419">
        <v>0</v>
      </c>
      <c r="I4985" s="366"/>
      <c r="J4985" s="339"/>
      <c r="K4985" s="420"/>
      <c r="L4985" s="480">
        <v>0</v>
      </c>
    </row>
    <row r="4986" spans="2:12" x14ac:dyDescent="0.3">
      <c r="B4986" s="422"/>
      <c r="C4986" s="289"/>
      <c r="D4986" s="290"/>
      <c r="E4986" s="291"/>
      <c r="F4986" s="292"/>
      <c r="G4986" s="26">
        <v>0</v>
      </c>
      <c r="H4986" s="419">
        <v>0</v>
      </c>
      <c r="I4986" s="366"/>
      <c r="J4986" s="339"/>
      <c r="K4986" s="420"/>
      <c r="L4986" s="480">
        <v>0</v>
      </c>
    </row>
    <row r="4987" spans="2:12" x14ac:dyDescent="0.3">
      <c r="B4987" s="422"/>
      <c r="C4987" s="289"/>
      <c r="D4987" s="290"/>
      <c r="E4987" s="291"/>
      <c r="F4987" s="292"/>
      <c r="G4987" s="26">
        <v>0</v>
      </c>
      <c r="H4987" s="419">
        <v>0</v>
      </c>
      <c r="I4987" s="366"/>
      <c r="J4987" s="339"/>
      <c r="K4987" s="420"/>
      <c r="L4987" s="480">
        <v>0</v>
      </c>
    </row>
    <row r="4988" spans="2:12" x14ac:dyDescent="0.3">
      <c r="B4988" s="422"/>
      <c r="C4988" s="289"/>
      <c r="D4988" s="290"/>
      <c r="E4988" s="291"/>
      <c r="F4988" s="292"/>
      <c r="G4988" s="26">
        <v>0</v>
      </c>
      <c r="H4988" s="419">
        <v>0</v>
      </c>
      <c r="I4988" s="366"/>
      <c r="J4988" s="339"/>
      <c r="K4988" s="420"/>
      <c r="L4988" s="480">
        <v>0</v>
      </c>
    </row>
    <row r="4989" spans="2:12" x14ac:dyDescent="0.3">
      <c r="B4989" s="422"/>
      <c r="C4989" s="289"/>
      <c r="D4989" s="290"/>
      <c r="E4989" s="291"/>
      <c r="F4989" s="292"/>
      <c r="G4989" s="26">
        <v>0</v>
      </c>
      <c r="H4989" s="419">
        <v>0</v>
      </c>
      <c r="I4989" s="366"/>
      <c r="J4989" s="339"/>
      <c r="K4989" s="420"/>
      <c r="L4989" s="480">
        <v>0</v>
      </c>
    </row>
    <row r="4990" spans="2:12" x14ac:dyDescent="0.3">
      <c r="B4990" s="422"/>
      <c r="C4990" s="289"/>
      <c r="D4990" s="290"/>
      <c r="E4990" s="291"/>
      <c r="F4990" s="292"/>
      <c r="G4990" s="26">
        <v>0</v>
      </c>
      <c r="H4990" s="419">
        <v>0</v>
      </c>
      <c r="I4990" s="366"/>
      <c r="J4990" s="339"/>
      <c r="K4990" s="420"/>
      <c r="L4990" s="480">
        <v>0</v>
      </c>
    </row>
    <row r="4991" spans="2:12" x14ac:dyDescent="0.3">
      <c r="B4991" s="422"/>
      <c r="C4991" s="289"/>
      <c r="D4991" s="290"/>
      <c r="E4991" s="291"/>
      <c r="F4991" s="292"/>
      <c r="G4991" s="26">
        <v>0</v>
      </c>
      <c r="H4991" s="419">
        <v>0</v>
      </c>
      <c r="I4991" s="366"/>
      <c r="J4991" s="339"/>
      <c r="K4991" s="420"/>
      <c r="L4991" s="480">
        <v>0</v>
      </c>
    </row>
    <row r="4992" spans="2:12" x14ac:dyDescent="0.3">
      <c r="B4992" s="448"/>
      <c r="C4992" s="447"/>
      <c r="D4992" s="290"/>
      <c r="E4992" s="291"/>
      <c r="F4992" s="292"/>
      <c r="G4992" s="26">
        <v>0</v>
      </c>
      <c r="H4992" s="419">
        <v>0</v>
      </c>
      <c r="I4992" s="366" t="s">
        <v>1230</v>
      </c>
      <c r="J4992" s="339"/>
      <c r="K4992" s="420"/>
      <c r="L4992" s="480">
        <v>0</v>
      </c>
    </row>
    <row r="4993" spans="2:12" x14ac:dyDescent="0.3">
      <c r="B4993" s="449" t="s">
        <v>62</v>
      </c>
      <c r="C4993" s="293"/>
      <c r="D4993" s="294"/>
      <c r="E4993" s="295"/>
      <c r="F4993" s="296"/>
      <c r="G4993" s="260">
        <v>6.2122999999999999</v>
      </c>
      <c r="H4993" s="438" t="s">
        <v>62</v>
      </c>
      <c r="I4993" s="367" t="s">
        <v>156</v>
      </c>
      <c r="J4993" s="368"/>
      <c r="K4993" s="481" t="s">
        <v>156</v>
      </c>
      <c r="L4993" s="439">
        <v>0.5100902679543674</v>
      </c>
    </row>
    <row r="4994" spans="2:12" x14ac:dyDescent="0.3">
      <c r="B4994" s="428" t="s">
        <v>63</v>
      </c>
      <c r="C4994" s="263"/>
      <c r="D4994" s="264"/>
      <c r="E4994" s="265"/>
      <c r="F4994" s="266"/>
      <c r="G4994" s="277"/>
      <c r="H4994" s="278"/>
      <c r="I4994" s="279"/>
      <c r="J4994" s="280"/>
      <c r="K4994" s="281"/>
      <c r="L4994" s="282">
        <v>0</v>
      </c>
    </row>
    <row r="4995" spans="2:12" x14ac:dyDescent="0.3">
      <c r="B4995" s="415" t="s">
        <v>53</v>
      </c>
      <c r="C4995" s="297"/>
      <c r="D4995" s="249" t="s">
        <v>0</v>
      </c>
      <c r="E4995" s="250" t="s">
        <v>1</v>
      </c>
      <c r="F4995" s="272" t="s">
        <v>61</v>
      </c>
      <c r="G4995" s="285" t="s">
        <v>56</v>
      </c>
      <c r="H4995" s="441" t="s">
        <v>158</v>
      </c>
      <c r="I4995" s="485" t="s">
        <v>159</v>
      </c>
      <c r="J4995" s="485" t="s">
        <v>160</v>
      </c>
      <c r="K4995" s="486" t="s">
        <v>161</v>
      </c>
      <c r="L4995" s="444" t="s">
        <v>162</v>
      </c>
    </row>
    <row r="4996" spans="2:12" x14ac:dyDescent="0.3">
      <c r="B4996" s="422">
        <v>0</v>
      </c>
      <c r="C4996" s="289"/>
      <c r="D4996" s="254">
        <v>0</v>
      </c>
      <c r="E4996" s="255"/>
      <c r="F4996" s="292"/>
      <c r="G4996" s="288">
        <v>0</v>
      </c>
      <c r="H4996" s="450">
        <v>0</v>
      </c>
      <c r="I4996" s="371" t="s">
        <v>1232</v>
      </c>
      <c r="J4996" s="451">
        <v>0</v>
      </c>
      <c r="K4996" s="452">
        <v>0</v>
      </c>
      <c r="L4996" s="453">
        <v>0</v>
      </c>
    </row>
    <row r="4997" spans="2:12" x14ac:dyDescent="0.3">
      <c r="B4997" s="422">
        <v>0</v>
      </c>
      <c r="C4997" s="289"/>
      <c r="D4997" s="254">
        <v>0</v>
      </c>
      <c r="E4997" s="255"/>
      <c r="F4997" s="292"/>
      <c r="G4997" s="257">
        <v>0</v>
      </c>
      <c r="H4997" s="437">
        <v>0</v>
      </c>
      <c r="I4997" s="366" t="s">
        <v>1226</v>
      </c>
      <c r="J4997" s="339">
        <v>0</v>
      </c>
      <c r="K4997" s="420">
        <v>0</v>
      </c>
      <c r="L4997" s="454">
        <v>0</v>
      </c>
    </row>
    <row r="4998" spans="2:12" x14ac:dyDescent="0.3">
      <c r="B4998" s="422">
        <v>0</v>
      </c>
      <c r="C4998" s="289"/>
      <c r="D4998" s="254">
        <v>0</v>
      </c>
      <c r="E4998" s="255"/>
      <c r="F4998" s="292"/>
      <c r="G4998" s="257">
        <v>0</v>
      </c>
      <c r="H4998" s="437">
        <v>0</v>
      </c>
      <c r="I4998" s="366" t="s">
        <v>1229</v>
      </c>
      <c r="J4998" s="339">
        <v>0</v>
      </c>
      <c r="K4998" s="420">
        <v>0</v>
      </c>
      <c r="L4998" s="454">
        <v>0</v>
      </c>
    </row>
    <row r="4999" spans="2:12" ht="15" thickBot="1" x14ac:dyDescent="0.35">
      <c r="B4999" s="455" t="s">
        <v>64</v>
      </c>
      <c r="C4999" s="298"/>
      <c r="D4999" s="299"/>
      <c r="E4999" s="300"/>
      <c r="F4999" s="301"/>
      <c r="G4999" s="288">
        <v>0</v>
      </c>
      <c r="H4999" s="438" t="s">
        <v>64</v>
      </c>
      <c r="I4999" s="367" t="s">
        <v>156</v>
      </c>
      <c r="J4999" s="368"/>
      <c r="K4999" s="481" t="s">
        <v>156</v>
      </c>
      <c r="L4999" s="439">
        <v>0</v>
      </c>
    </row>
    <row r="5000" spans="2:12" x14ac:dyDescent="0.3">
      <c r="B5000" s="235"/>
      <c r="C5000" s="302"/>
      <c r="D5000" s="303" t="s">
        <v>65</v>
      </c>
      <c r="E5000" s="304"/>
      <c r="F5000" s="305"/>
      <c r="G5000" s="306">
        <v>9.8262999999999998</v>
      </c>
      <c r="H5000" s="307"/>
      <c r="I5000" s="374"/>
      <c r="J5000" s="375"/>
      <c r="K5000" s="374"/>
      <c r="L5000" s="310"/>
    </row>
    <row r="5001" spans="2:12" x14ac:dyDescent="0.3">
      <c r="B5001" s="232"/>
      <c r="C5001" s="302"/>
      <c r="D5001" s="311" t="s">
        <v>7</v>
      </c>
      <c r="E5001" s="312"/>
      <c r="F5001" s="313">
        <v>0.1</v>
      </c>
      <c r="G5001" s="73">
        <v>0.98299999999999998</v>
      </c>
      <c r="H5001" s="314"/>
      <c r="I5001" s="376"/>
      <c r="J5001" s="377"/>
      <c r="K5001" s="487"/>
      <c r="L5001" s="317"/>
    </row>
    <row r="5002" spans="2:12" x14ac:dyDescent="0.3">
      <c r="B5002" s="232"/>
      <c r="C5002" s="302"/>
      <c r="D5002" s="311" t="s">
        <v>8</v>
      </c>
      <c r="E5002" s="312"/>
      <c r="F5002" s="313">
        <v>0.1</v>
      </c>
      <c r="G5002" s="73">
        <v>0.98299999999999998</v>
      </c>
      <c r="H5002" s="314"/>
      <c r="I5002" s="376"/>
      <c r="J5002" s="377"/>
      <c r="K5002" s="487"/>
      <c r="L5002" s="317"/>
    </row>
    <row r="5003" spans="2:12" x14ac:dyDescent="0.3">
      <c r="B5003" s="488"/>
      <c r="C5003" s="302"/>
      <c r="D5003" s="318" t="s">
        <v>67</v>
      </c>
      <c r="E5003" s="319"/>
      <c r="F5003" s="305"/>
      <c r="G5003" s="76">
        <v>11.792</v>
      </c>
      <c r="H5003" s="314"/>
      <c r="I5003" s="376"/>
      <c r="J5003" s="377"/>
      <c r="K5003" s="487"/>
      <c r="L5003" s="317"/>
    </row>
    <row r="5004" spans="2:12" ht="15" thickBot="1" x14ac:dyDescent="0.35">
      <c r="B5004" s="232" t="s">
        <v>66</v>
      </c>
      <c r="C5004" s="302"/>
      <c r="D5004" s="320" t="s">
        <v>68</v>
      </c>
      <c r="E5004" s="321"/>
      <c r="F5004" s="322"/>
      <c r="G5004" s="78">
        <v>11.79</v>
      </c>
      <c r="H5004" s="323">
        <v>1</v>
      </c>
      <c r="I5004" s="378"/>
      <c r="J5004" s="379"/>
      <c r="K5004" s="489"/>
      <c r="L5004" s="326">
        <v>0.86737632679645449</v>
      </c>
    </row>
    <row r="5005" spans="2:12" x14ac:dyDescent="0.3">
      <c r="B5005" s="232"/>
      <c r="C5005" s="302"/>
      <c r="D5005" s="219"/>
      <c r="E5005" s="327"/>
      <c r="F5005" s="241"/>
      <c r="G5005" s="327"/>
      <c r="H5005" s="363"/>
      <c r="I5005" s="363"/>
      <c r="J5005" s="364"/>
      <c r="K5005" s="363"/>
      <c r="L5005" s="363"/>
    </row>
    <row r="5006" spans="2:12" x14ac:dyDescent="0.3">
      <c r="B5006" s="232"/>
      <c r="C5006" s="232"/>
      <c r="D5006" s="219"/>
      <c r="E5006" s="327"/>
      <c r="F5006" s="241"/>
      <c r="G5006" s="327"/>
      <c r="H5006" s="363"/>
      <c r="I5006" s="363"/>
      <c r="J5006" s="364"/>
      <c r="K5006" s="363"/>
      <c r="L5006" s="363"/>
    </row>
    <row r="5007" spans="2:12" x14ac:dyDescent="0.3">
      <c r="B5007" s="488"/>
      <c r="C5007" s="488"/>
      <c r="D5007" s="488"/>
      <c r="E5007" s="488"/>
      <c r="F5007" s="488"/>
      <c r="G5007" s="488"/>
      <c r="H5007" s="488"/>
      <c r="I5007" s="488"/>
      <c r="J5007" s="380"/>
      <c r="K5007" s="488"/>
      <c r="L5007" s="488"/>
    </row>
    <row r="5008" spans="2:12" x14ac:dyDescent="0.3">
      <c r="B5008" s="488"/>
      <c r="C5008" s="488"/>
      <c r="D5008" s="488"/>
      <c r="E5008" s="488"/>
      <c r="F5008" s="488"/>
      <c r="G5008" s="488"/>
      <c r="H5008" s="488"/>
      <c r="I5008" s="488"/>
      <c r="J5008" s="380"/>
      <c r="K5008" s="488"/>
      <c r="L5008" s="488"/>
    </row>
    <row r="5009" spans="2:13" ht="17.399999999999999" customHeight="1" x14ac:dyDescent="0.3">
      <c r="J5009" s="226"/>
    </row>
    <row r="5010" spans="2:13" ht="37.200000000000003" customHeight="1" x14ac:dyDescent="0.3">
      <c r="B5010" s="710" t="s">
        <v>1809</v>
      </c>
      <c r="C5010" s="710"/>
      <c r="D5010" s="710"/>
      <c r="E5010" s="710"/>
      <c r="F5010" s="710"/>
      <c r="G5010" s="710"/>
      <c r="H5010" s="710"/>
      <c r="I5010" s="710"/>
      <c r="J5010" s="710"/>
      <c r="K5010" s="710"/>
      <c r="L5010" s="710"/>
    </row>
    <row r="5011" spans="2:13" ht="17.399999999999999" customHeight="1" x14ac:dyDescent="0.3">
      <c r="B5011" s="227"/>
      <c r="C5011" s="227"/>
      <c r="D5011" s="228"/>
      <c r="E5011" s="229"/>
      <c r="F5011" s="229"/>
      <c r="G5011" s="229"/>
      <c r="H5011" s="230"/>
      <c r="I5011" s="230"/>
      <c r="J5011" s="231"/>
      <c r="K5011" s="230"/>
      <c r="L5011" s="230"/>
      <c r="M5011" s="409" t="s">
        <v>1244</v>
      </c>
    </row>
    <row r="5012" spans="2:13" x14ac:dyDescent="0.3">
      <c r="B5012" s="410" t="s">
        <v>1222</v>
      </c>
      <c r="C5012" s="232" t="s">
        <v>1223</v>
      </c>
      <c r="D5012" s="232"/>
      <c r="E5012" s="232"/>
      <c r="F5012" s="233"/>
      <c r="G5012" s="234"/>
      <c r="H5012" s="230"/>
      <c r="J5012" s="231"/>
      <c r="K5012" s="230"/>
      <c r="L5012" s="230"/>
    </row>
    <row r="5013" spans="2:13" x14ac:dyDescent="0.3">
      <c r="B5013" s="232" t="s">
        <v>1224</v>
      </c>
      <c r="C5013" s="235" t="s">
        <v>157</v>
      </c>
      <c r="D5013" s="411"/>
      <c r="E5013" s="412"/>
      <c r="F5013" s="233"/>
      <c r="G5013" s="234"/>
      <c r="H5013" s="230"/>
      <c r="I5013" s="230"/>
      <c r="J5013" s="231"/>
      <c r="K5013" s="230"/>
      <c r="L5013" s="230"/>
    </row>
    <row r="5014" spans="2:13" x14ac:dyDescent="0.3">
      <c r="B5014" s="232"/>
      <c r="C5014" s="236"/>
      <c r="D5014" s="237"/>
      <c r="E5014" s="238"/>
      <c r="F5014" s="239"/>
      <c r="G5014" s="240"/>
      <c r="H5014" s="230"/>
      <c r="I5014" s="230"/>
      <c r="J5014" s="231"/>
      <c r="K5014" s="230"/>
      <c r="L5014" s="230"/>
    </row>
    <row r="5015" spans="2:13" ht="36.75" customHeight="1" x14ac:dyDescent="0.3">
      <c r="B5015" s="413" t="s">
        <v>48</v>
      </c>
      <c r="C5015" s="236"/>
      <c r="D5015" s="237"/>
      <c r="E5015" s="238"/>
      <c r="F5015" s="238"/>
      <c r="G5015" s="238"/>
      <c r="H5015" s="230"/>
      <c r="I5015" s="230"/>
      <c r="J5015" s="231"/>
      <c r="K5015" s="230"/>
      <c r="L5015" s="230"/>
    </row>
    <row r="5016" spans="2:13" x14ac:dyDescent="0.3">
      <c r="B5016" s="235" t="s">
        <v>49</v>
      </c>
      <c r="C5016" s="232" t="s">
        <v>996</v>
      </c>
      <c r="D5016" s="232"/>
      <c r="E5016" s="232"/>
      <c r="F5016" s="241" t="s">
        <v>50</v>
      </c>
      <c r="G5016" s="242" t="s">
        <v>5</v>
      </c>
      <c r="H5016" s="230"/>
      <c r="I5016" s="230"/>
      <c r="J5016" s="231"/>
      <c r="K5016" s="230"/>
      <c r="L5016" s="230"/>
    </row>
    <row r="5017" spans="2:13" ht="15" thickBot="1" x14ac:dyDescent="0.35">
      <c r="B5017" s="235" t="s">
        <v>51</v>
      </c>
      <c r="C5017" s="235" t="s">
        <v>997</v>
      </c>
      <c r="D5017" s="235"/>
      <c r="E5017" s="235"/>
      <c r="F5017" s="235"/>
      <c r="G5017" s="235"/>
      <c r="H5017" s="235"/>
      <c r="I5017" s="235"/>
      <c r="J5017" s="235"/>
      <c r="K5017" s="230"/>
      <c r="L5017" s="230"/>
    </row>
    <row r="5018" spans="2:13" ht="15" thickTop="1" x14ac:dyDescent="0.3">
      <c r="B5018" s="414" t="s">
        <v>52</v>
      </c>
      <c r="C5018" s="243"/>
      <c r="D5018" s="244"/>
      <c r="E5018" s="245"/>
      <c r="F5018" s="246"/>
      <c r="G5018" s="247"/>
      <c r="H5018" s="396" t="s">
        <v>164</v>
      </c>
      <c r="I5018" s="397"/>
      <c r="J5018" s="397"/>
      <c r="K5018" s="397"/>
      <c r="L5018" s="398"/>
    </row>
    <row r="5019" spans="2:13" x14ac:dyDescent="0.3">
      <c r="B5019" s="415" t="s">
        <v>53</v>
      </c>
      <c r="C5019" s="248" t="s">
        <v>1</v>
      </c>
      <c r="D5019" s="249" t="s">
        <v>54</v>
      </c>
      <c r="E5019" s="250" t="s">
        <v>23</v>
      </c>
      <c r="F5019" s="250" t="s">
        <v>55</v>
      </c>
      <c r="G5019" s="251" t="s">
        <v>56</v>
      </c>
      <c r="H5019" s="416" t="s">
        <v>158</v>
      </c>
      <c r="I5019" s="417" t="s">
        <v>159</v>
      </c>
      <c r="J5019" s="417" t="s">
        <v>160</v>
      </c>
      <c r="K5019" s="417" t="s">
        <v>161</v>
      </c>
      <c r="L5019" s="418" t="s">
        <v>162</v>
      </c>
    </row>
    <row r="5020" spans="2:13" x14ac:dyDescent="0.3">
      <c r="B5020" s="252"/>
      <c r="C5020" s="253"/>
      <c r="D5020" s="254"/>
      <c r="E5020" s="255">
        <v>0</v>
      </c>
      <c r="F5020" s="256"/>
      <c r="G5020" s="26">
        <v>0</v>
      </c>
      <c r="H5020" s="419">
        <v>0</v>
      </c>
      <c r="I5020" s="258" t="s">
        <v>1226</v>
      </c>
      <c r="J5020" s="339"/>
      <c r="K5020" s="420"/>
      <c r="L5020" s="421">
        <v>0</v>
      </c>
    </row>
    <row r="5021" spans="2:13" x14ac:dyDescent="0.3">
      <c r="B5021" s="422">
        <v>0</v>
      </c>
      <c r="C5021" s="253"/>
      <c r="D5021" s="254">
        <v>0</v>
      </c>
      <c r="E5021" s="255">
        <v>0</v>
      </c>
      <c r="F5021" s="256"/>
      <c r="G5021" s="26">
        <v>0</v>
      </c>
      <c r="H5021" s="419">
        <v>0</v>
      </c>
      <c r="I5021" s="258" t="s">
        <v>1228</v>
      </c>
      <c r="J5021" s="339">
        <v>0</v>
      </c>
      <c r="K5021" s="420">
        <v>0</v>
      </c>
      <c r="L5021" s="421">
        <v>0</v>
      </c>
    </row>
    <row r="5022" spans="2:13" x14ac:dyDescent="0.3">
      <c r="B5022" s="422"/>
      <c r="C5022" s="253"/>
      <c r="D5022" s="254"/>
      <c r="E5022" s="255"/>
      <c r="F5022" s="256"/>
      <c r="G5022" s="26">
        <v>0</v>
      </c>
      <c r="H5022" s="419">
        <v>0</v>
      </c>
      <c r="I5022" s="258"/>
      <c r="J5022" s="339"/>
      <c r="K5022" s="420"/>
      <c r="L5022" s="421">
        <v>0</v>
      </c>
    </row>
    <row r="5023" spans="2:13" x14ac:dyDescent="0.3">
      <c r="B5023" s="422">
        <v>0</v>
      </c>
      <c r="C5023" s="253"/>
      <c r="D5023" s="254">
        <v>0</v>
      </c>
      <c r="E5023" s="255">
        <v>0</v>
      </c>
      <c r="F5023" s="256"/>
      <c r="G5023" s="26">
        <v>0</v>
      </c>
      <c r="H5023" s="419">
        <v>0</v>
      </c>
      <c r="I5023" s="258" t="s">
        <v>1229</v>
      </c>
      <c r="J5023" s="339">
        <v>0</v>
      </c>
      <c r="K5023" s="420">
        <v>0</v>
      </c>
      <c r="L5023" s="421">
        <v>0</v>
      </c>
    </row>
    <row r="5024" spans="2:13" x14ac:dyDescent="0.3">
      <c r="B5024" s="422">
        <v>0</v>
      </c>
      <c r="C5024" s="253"/>
      <c r="D5024" s="254">
        <v>0</v>
      </c>
      <c r="E5024" s="255">
        <v>0</v>
      </c>
      <c r="F5024" s="256"/>
      <c r="G5024" s="26">
        <v>0</v>
      </c>
      <c r="H5024" s="419">
        <v>0</v>
      </c>
      <c r="I5024" s="258" t="s">
        <v>1230</v>
      </c>
      <c r="J5024" s="339">
        <v>0</v>
      </c>
      <c r="K5024" s="420">
        <v>0</v>
      </c>
      <c r="L5024" s="421">
        <v>0</v>
      </c>
    </row>
    <row r="5025" spans="2:13" x14ac:dyDescent="0.3">
      <c r="B5025" s="422" t="s">
        <v>73</v>
      </c>
      <c r="C5025" s="253"/>
      <c r="D5025" s="254">
        <v>0</v>
      </c>
      <c r="E5025" s="255">
        <v>0</v>
      </c>
      <c r="F5025" s="256"/>
      <c r="G5025" s="26">
        <v>2.3660000000000001</v>
      </c>
      <c r="H5025" s="419">
        <v>1.3423283326024094E-2</v>
      </c>
      <c r="I5025" s="258" t="s">
        <v>1231</v>
      </c>
      <c r="J5025" s="61" t="s">
        <v>165</v>
      </c>
      <c r="K5025" s="100">
        <v>0.4</v>
      </c>
      <c r="L5025" s="101">
        <v>5.3693133304096377E-3</v>
      </c>
      <c r="M5025" s="62">
        <v>18</v>
      </c>
    </row>
    <row r="5026" spans="2:13" x14ac:dyDescent="0.3">
      <c r="B5026" s="422" t="s">
        <v>57</v>
      </c>
      <c r="C5026" s="253"/>
      <c r="D5026" s="259"/>
      <c r="E5026" s="255"/>
      <c r="F5026" s="256"/>
      <c r="G5026" s="260">
        <v>2.3660000000000001</v>
      </c>
      <c r="H5026" s="425" t="s">
        <v>57</v>
      </c>
      <c r="I5026" s="261" t="s">
        <v>156</v>
      </c>
      <c r="J5026" s="262"/>
      <c r="K5026" s="426" t="s">
        <v>156</v>
      </c>
      <c r="L5026" s="427">
        <v>5.3693133304096377E-3</v>
      </c>
    </row>
    <row r="5027" spans="2:13" x14ac:dyDescent="0.3">
      <c r="B5027" s="428" t="s">
        <v>22</v>
      </c>
      <c r="C5027" s="263"/>
      <c r="D5027" s="264"/>
      <c r="E5027" s="265"/>
      <c r="F5027" s="266"/>
      <c r="G5027" s="267"/>
      <c r="H5027" s="429"/>
      <c r="I5027" s="268"/>
      <c r="J5027" s="269"/>
      <c r="K5027" s="430"/>
      <c r="L5027" s="270"/>
    </row>
    <row r="5028" spans="2:13" x14ac:dyDescent="0.3">
      <c r="B5028" s="431" t="s">
        <v>58</v>
      </c>
      <c r="C5028" s="271" t="s">
        <v>1</v>
      </c>
      <c r="D5028" s="329" t="s">
        <v>59</v>
      </c>
      <c r="E5028" s="272" t="s">
        <v>23</v>
      </c>
      <c r="F5028" s="272" t="s">
        <v>55</v>
      </c>
      <c r="G5028" s="273" t="s">
        <v>56</v>
      </c>
      <c r="H5028" s="416" t="s">
        <v>158</v>
      </c>
      <c r="I5028" s="417" t="s">
        <v>159</v>
      </c>
      <c r="J5028" s="417" t="s">
        <v>160</v>
      </c>
      <c r="K5028" s="432" t="s">
        <v>161</v>
      </c>
      <c r="L5028" s="418" t="s">
        <v>162</v>
      </c>
    </row>
    <row r="5029" spans="2:13" x14ac:dyDescent="0.3">
      <c r="B5029" s="8" t="s">
        <v>24</v>
      </c>
      <c r="C5029" s="25">
        <v>1</v>
      </c>
      <c r="D5029" s="3">
        <v>4.05</v>
      </c>
      <c r="E5029" s="26">
        <v>4.05</v>
      </c>
      <c r="F5029" s="26">
        <v>5.5</v>
      </c>
      <c r="G5029" s="26">
        <v>22.274999999999999</v>
      </c>
      <c r="H5029" s="433">
        <v>0.12637516318139758</v>
      </c>
      <c r="I5029" s="97"/>
      <c r="J5029" s="434" t="s">
        <v>163</v>
      </c>
      <c r="K5029" s="435">
        <v>1</v>
      </c>
      <c r="L5029" s="484">
        <v>0.12637516318139758</v>
      </c>
      <c r="M5029" s="62">
        <v>101</v>
      </c>
    </row>
    <row r="5030" spans="2:13" x14ac:dyDescent="0.3">
      <c r="B5030" s="8" t="s">
        <v>37</v>
      </c>
      <c r="C5030" s="25">
        <v>1</v>
      </c>
      <c r="D5030" s="3">
        <v>4.0999999999999996</v>
      </c>
      <c r="E5030" s="26">
        <v>4.0999999999999996</v>
      </c>
      <c r="F5030" s="26">
        <v>5.5</v>
      </c>
      <c r="G5030" s="26">
        <v>22.549999999999997</v>
      </c>
      <c r="H5030" s="419">
        <v>0.12793535038116791</v>
      </c>
      <c r="I5030" s="99"/>
      <c r="J5030" s="423" t="s">
        <v>163</v>
      </c>
      <c r="K5030" s="424">
        <v>1</v>
      </c>
      <c r="L5030" s="480">
        <v>0.12793535038116791</v>
      </c>
      <c r="M5030" s="62">
        <v>122</v>
      </c>
    </row>
    <row r="5031" spans="2:13" x14ac:dyDescent="0.3">
      <c r="B5031" s="8" t="s">
        <v>69</v>
      </c>
      <c r="C5031" s="25">
        <v>0.1</v>
      </c>
      <c r="D5031" s="3">
        <v>4.55</v>
      </c>
      <c r="E5031" s="26">
        <v>0.45500000000000002</v>
      </c>
      <c r="F5031" s="27">
        <v>5.5</v>
      </c>
      <c r="G5031" s="26">
        <v>2.5024999999999999</v>
      </c>
      <c r="H5031" s="419">
        <v>1.4197703517910098E-2</v>
      </c>
      <c r="I5031" s="99"/>
      <c r="J5031" s="423" t="s">
        <v>163</v>
      </c>
      <c r="K5031" s="424">
        <v>1</v>
      </c>
      <c r="L5031" s="480">
        <v>1.4197703517910098E-2</v>
      </c>
      <c r="M5031" s="62">
        <v>113</v>
      </c>
    </row>
    <row r="5032" spans="2:13" x14ac:dyDescent="0.3">
      <c r="B5032" s="8"/>
      <c r="C5032" s="25"/>
      <c r="D5032" s="3"/>
      <c r="E5032" s="26"/>
      <c r="F5032" s="26"/>
      <c r="G5032" s="257"/>
      <c r="H5032" s="437">
        <v>0</v>
      </c>
      <c r="I5032" s="99"/>
      <c r="J5032" s="423"/>
      <c r="K5032" s="424"/>
      <c r="L5032" s="480">
        <v>0</v>
      </c>
      <c r="M5032" s="62"/>
    </row>
    <row r="5033" spans="2:13" x14ac:dyDescent="0.3">
      <c r="B5033" s="8"/>
      <c r="C5033" s="25"/>
      <c r="D5033" s="3"/>
      <c r="E5033" s="26"/>
      <c r="F5033" s="26"/>
      <c r="G5033" s="257"/>
      <c r="H5033" s="437">
        <v>0</v>
      </c>
      <c r="I5033" s="99"/>
      <c r="J5033" s="423"/>
      <c r="K5033" s="424"/>
      <c r="L5033" s="480">
        <v>0</v>
      </c>
      <c r="M5033" s="62"/>
    </row>
    <row r="5034" spans="2:13" x14ac:dyDescent="0.3">
      <c r="B5034" s="422"/>
      <c r="C5034" s="253"/>
      <c r="D5034" s="254"/>
      <c r="E5034" s="255"/>
      <c r="F5034" s="255"/>
      <c r="G5034" s="257">
        <v>0</v>
      </c>
      <c r="H5034" s="437">
        <v>0</v>
      </c>
      <c r="I5034" s="366"/>
      <c r="J5034" s="339"/>
      <c r="K5034" s="420"/>
      <c r="L5034" s="480">
        <v>0</v>
      </c>
    </row>
    <row r="5035" spans="2:13" x14ac:dyDescent="0.3">
      <c r="B5035" s="422">
        <v>0</v>
      </c>
      <c r="C5035" s="253"/>
      <c r="D5035" s="254">
        <v>0</v>
      </c>
      <c r="E5035" s="255">
        <v>0</v>
      </c>
      <c r="F5035" s="256"/>
      <c r="G5035" s="257">
        <v>0</v>
      </c>
      <c r="H5035" s="437">
        <v>0</v>
      </c>
      <c r="I5035" s="366" t="s">
        <v>1231</v>
      </c>
      <c r="J5035" s="339">
        <v>0</v>
      </c>
      <c r="K5035" s="420">
        <v>0</v>
      </c>
      <c r="L5035" s="480">
        <v>0</v>
      </c>
    </row>
    <row r="5036" spans="2:13" x14ac:dyDescent="0.3">
      <c r="B5036" s="422">
        <v>0</v>
      </c>
      <c r="C5036" s="253"/>
      <c r="D5036" s="254">
        <v>0</v>
      </c>
      <c r="E5036" s="255">
        <v>0</v>
      </c>
      <c r="F5036" s="256"/>
      <c r="G5036" s="257">
        <v>0</v>
      </c>
      <c r="H5036" s="437">
        <v>0</v>
      </c>
      <c r="I5036" s="366" t="s">
        <v>1237</v>
      </c>
      <c r="J5036" s="339">
        <v>0</v>
      </c>
      <c r="K5036" s="420">
        <v>0</v>
      </c>
      <c r="L5036" s="480">
        <v>0</v>
      </c>
    </row>
    <row r="5037" spans="2:13" x14ac:dyDescent="0.3">
      <c r="B5037" s="422">
        <v>0</v>
      </c>
      <c r="C5037" s="253"/>
      <c r="D5037" s="254">
        <v>0</v>
      </c>
      <c r="E5037" s="255">
        <v>0</v>
      </c>
      <c r="F5037" s="256"/>
      <c r="G5037" s="257">
        <v>0</v>
      </c>
      <c r="H5037" s="437">
        <v>0</v>
      </c>
      <c r="I5037" s="366" t="s">
        <v>1238</v>
      </c>
      <c r="J5037" s="339">
        <v>0</v>
      </c>
      <c r="K5037" s="420">
        <v>0</v>
      </c>
      <c r="L5037" s="480">
        <v>0</v>
      </c>
    </row>
    <row r="5038" spans="2:13" x14ac:dyDescent="0.3">
      <c r="B5038" s="422" t="s">
        <v>60</v>
      </c>
      <c r="C5038" s="253"/>
      <c r="D5038" s="259"/>
      <c r="E5038" s="255"/>
      <c r="F5038" s="256"/>
      <c r="G5038" s="260">
        <v>47.327499999999993</v>
      </c>
      <c r="H5038" s="438" t="s">
        <v>60</v>
      </c>
      <c r="I5038" s="261" t="s">
        <v>156</v>
      </c>
      <c r="J5038" s="262"/>
      <c r="K5038" s="426" t="s">
        <v>156</v>
      </c>
      <c r="L5038" s="439">
        <v>0.26850821708047562</v>
      </c>
    </row>
    <row r="5039" spans="2:13" x14ac:dyDescent="0.3">
      <c r="B5039" s="428" t="s">
        <v>38</v>
      </c>
      <c r="C5039" s="263"/>
      <c r="D5039" s="264"/>
      <c r="E5039" s="276"/>
      <c r="F5039" s="266"/>
      <c r="G5039" s="277"/>
      <c r="H5039" s="278"/>
      <c r="I5039" s="279"/>
      <c r="J5039" s="280"/>
      <c r="K5039" s="281"/>
      <c r="L5039" s="282"/>
    </row>
    <row r="5040" spans="2:13" x14ac:dyDescent="0.3">
      <c r="B5040" s="415" t="s">
        <v>53</v>
      </c>
      <c r="C5040" s="263"/>
      <c r="D5040" s="283" t="s">
        <v>0</v>
      </c>
      <c r="E5040" s="284" t="s">
        <v>1</v>
      </c>
      <c r="F5040" s="440" t="s">
        <v>61</v>
      </c>
      <c r="G5040" s="251" t="s">
        <v>56</v>
      </c>
      <c r="H5040" s="441" t="s">
        <v>158</v>
      </c>
      <c r="I5040" s="442" t="s">
        <v>159</v>
      </c>
      <c r="J5040" s="442" t="s">
        <v>160</v>
      </c>
      <c r="K5040" s="443" t="s">
        <v>161</v>
      </c>
      <c r="L5040" s="444" t="s">
        <v>162</v>
      </c>
    </row>
    <row r="5041" spans="2:12" x14ac:dyDescent="0.3">
      <c r="B5041" s="445" t="s">
        <v>997</v>
      </c>
      <c r="C5041" s="263"/>
      <c r="D5041" s="283" t="s">
        <v>5</v>
      </c>
      <c r="E5041" s="286">
        <v>1</v>
      </c>
      <c r="F5041" s="287">
        <v>126.49</v>
      </c>
      <c r="G5041" s="26">
        <v>126.49</v>
      </c>
      <c r="H5041" s="419">
        <v>0.71762937781436498</v>
      </c>
      <c r="I5041" s="275" t="s">
        <v>1232</v>
      </c>
      <c r="J5041" s="339" t="s">
        <v>1219</v>
      </c>
      <c r="K5041" s="476">
        <v>0</v>
      </c>
      <c r="L5041" s="480">
        <v>0</v>
      </c>
    </row>
    <row r="5042" spans="2:12" x14ac:dyDescent="0.3">
      <c r="B5042" s="422" t="s">
        <v>1236</v>
      </c>
      <c r="C5042" s="289"/>
      <c r="D5042" s="290" t="s">
        <v>5</v>
      </c>
      <c r="E5042" s="291">
        <v>0.03</v>
      </c>
      <c r="F5042" s="292">
        <v>2.1</v>
      </c>
      <c r="G5042" s="26">
        <v>6.3E-2</v>
      </c>
      <c r="H5042" s="419">
        <v>3.574247039473871E-4</v>
      </c>
      <c r="I5042" s="258" t="s">
        <v>1226</v>
      </c>
      <c r="J5042" s="339" t="s">
        <v>165</v>
      </c>
      <c r="K5042" s="476">
        <v>0.4</v>
      </c>
      <c r="L5042" s="480">
        <v>1.4296988157895484E-4</v>
      </c>
    </row>
    <row r="5043" spans="2:12" x14ac:dyDescent="0.3">
      <c r="B5043" s="422" t="s">
        <v>1241</v>
      </c>
      <c r="C5043" s="289"/>
      <c r="D5043" s="290" t="s">
        <v>1242</v>
      </c>
      <c r="E5043" s="291">
        <v>0.03</v>
      </c>
      <c r="F5043" s="292">
        <v>0.48</v>
      </c>
      <c r="G5043" s="26">
        <v>1.44E-2</v>
      </c>
      <c r="H5043" s="419">
        <v>8.1697075187974188E-5</v>
      </c>
      <c r="I5043" s="258" t="s">
        <v>1227</v>
      </c>
      <c r="J5043" s="339" t="s">
        <v>165</v>
      </c>
      <c r="K5043" s="476">
        <v>0.4</v>
      </c>
      <c r="L5043" s="480">
        <v>3.2678830075189676E-5</v>
      </c>
    </row>
    <row r="5044" spans="2:12" x14ac:dyDescent="0.3">
      <c r="B5044" s="446"/>
      <c r="C5044" s="447"/>
      <c r="D5044" s="290"/>
      <c r="E5044" s="291"/>
      <c r="F5044" s="292"/>
      <c r="G5044" s="26">
        <v>0</v>
      </c>
      <c r="H5044" s="419">
        <v>0</v>
      </c>
      <c r="I5044" s="258"/>
      <c r="J5044" s="339"/>
      <c r="K5044" s="420"/>
      <c r="L5044" s="480">
        <v>0</v>
      </c>
    </row>
    <row r="5045" spans="2:12" x14ac:dyDescent="0.3">
      <c r="B5045" s="422"/>
      <c r="C5045" s="289"/>
      <c r="D5045" s="290"/>
      <c r="E5045" s="291"/>
      <c r="F5045" s="292"/>
      <c r="G5045" s="26">
        <v>0</v>
      </c>
      <c r="H5045" s="419">
        <v>0</v>
      </c>
      <c r="I5045" s="258"/>
      <c r="J5045" s="339"/>
      <c r="K5045" s="420"/>
      <c r="L5045" s="480">
        <v>0</v>
      </c>
    </row>
    <row r="5046" spans="2:12" x14ac:dyDescent="0.3">
      <c r="B5046" s="448"/>
      <c r="C5046" s="447"/>
      <c r="D5046" s="290"/>
      <c r="E5046" s="291"/>
      <c r="F5046" s="292"/>
      <c r="G5046" s="26">
        <v>0</v>
      </c>
      <c r="H5046" s="419">
        <v>0</v>
      </c>
      <c r="I5046" s="258"/>
      <c r="J5046" s="339"/>
      <c r="K5046" s="420"/>
      <c r="L5046" s="480">
        <v>0</v>
      </c>
    </row>
    <row r="5047" spans="2:12" x14ac:dyDescent="0.3">
      <c r="B5047" s="448"/>
      <c r="C5047" s="447"/>
      <c r="D5047" s="290"/>
      <c r="E5047" s="291"/>
      <c r="F5047" s="292"/>
      <c r="G5047" s="26">
        <v>0</v>
      </c>
      <c r="H5047" s="419">
        <v>0</v>
      </c>
      <c r="I5047" s="258"/>
      <c r="J5047" s="339"/>
      <c r="K5047" s="420"/>
      <c r="L5047" s="480">
        <v>0</v>
      </c>
    </row>
    <row r="5048" spans="2:12" x14ac:dyDescent="0.3">
      <c r="B5048" s="446"/>
      <c r="C5048" s="447"/>
      <c r="D5048" s="290"/>
      <c r="E5048" s="291"/>
      <c r="F5048" s="292"/>
      <c r="G5048" s="26">
        <v>0</v>
      </c>
      <c r="H5048" s="419">
        <v>0</v>
      </c>
      <c r="I5048" s="258"/>
      <c r="J5048" s="339"/>
      <c r="K5048" s="420"/>
      <c r="L5048" s="480">
        <v>0</v>
      </c>
    </row>
    <row r="5049" spans="2:12" x14ac:dyDescent="0.3">
      <c r="B5049" s="410"/>
      <c r="C5049" s="410"/>
      <c r="D5049" s="290"/>
      <c r="E5049" s="291"/>
      <c r="F5049" s="292"/>
      <c r="G5049" s="26">
        <v>0</v>
      </c>
      <c r="H5049" s="419">
        <v>0</v>
      </c>
      <c r="I5049" s="258"/>
      <c r="J5049" s="339"/>
      <c r="K5049" s="420"/>
      <c r="L5049" s="480">
        <v>0</v>
      </c>
    </row>
    <row r="5050" spans="2:12" x14ac:dyDescent="0.3">
      <c r="B5050" s="422"/>
      <c r="C5050" s="289"/>
      <c r="D5050" s="290"/>
      <c r="E5050" s="291"/>
      <c r="F5050" s="292"/>
      <c r="G5050" s="26">
        <v>0</v>
      </c>
      <c r="H5050" s="419">
        <v>0</v>
      </c>
      <c r="I5050" s="258"/>
      <c r="J5050" s="339"/>
      <c r="K5050" s="420"/>
      <c r="L5050" s="480">
        <v>0</v>
      </c>
    </row>
    <row r="5051" spans="2:12" x14ac:dyDescent="0.3">
      <c r="B5051" s="422"/>
      <c r="C5051" s="289"/>
      <c r="D5051" s="290"/>
      <c r="E5051" s="291"/>
      <c r="F5051" s="292"/>
      <c r="G5051" s="26">
        <v>0</v>
      </c>
      <c r="H5051" s="419">
        <v>0</v>
      </c>
      <c r="I5051" s="258"/>
      <c r="J5051" s="339"/>
      <c r="K5051" s="420"/>
      <c r="L5051" s="480">
        <v>0</v>
      </c>
    </row>
    <row r="5052" spans="2:12" x14ac:dyDescent="0.3">
      <c r="B5052" s="422"/>
      <c r="C5052" s="289"/>
      <c r="D5052" s="290"/>
      <c r="E5052" s="291"/>
      <c r="F5052" s="292"/>
      <c r="G5052" s="26">
        <v>0</v>
      </c>
      <c r="H5052" s="419">
        <v>0</v>
      </c>
      <c r="I5052" s="258"/>
      <c r="J5052" s="339"/>
      <c r="K5052" s="420"/>
      <c r="L5052" s="480">
        <v>0</v>
      </c>
    </row>
    <row r="5053" spans="2:12" x14ac:dyDescent="0.3">
      <c r="B5053" s="422"/>
      <c r="C5053" s="289"/>
      <c r="D5053" s="290"/>
      <c r="E5053" s="291"/>
      <c r="F5053" s="292"/>
      <c r="G5053" s="26">
        <v>0</v>
      </c>
      <c r="H5053" s="419">
        <v>0</v>
      </c>
      <c r="I5053" s="258"/>
      <c r="J5053" s="339"/>
      <c r="K5053" s="420"/>
      <c r="L5053" s="480">
        <v>0</v>
      </c>
    </row>
    <row r="5054" spans="2:12" x14ac:dyDescent="0.3">
      <c r="B5054" s="422"/>
      <c r="C5054" s="289"/>
      <c r="D5054" s="290"/>
      <c r="E5054" s="291"/>
      <c r="F5054" s="292"/>
      <c r="G5054" s="26">
        <v>0</v>
      </c>
      <c r="H5054" s="419">
        <v>0</v>
      </c>
      <c r="I5054" s="258"/>
      <c r="J5054" s="339"/>
      <c r="K5054" s="420"/>
      <c r="L5054" s="480">
        <v>0</v>
      </c>
    </row>
    <row r="5055" spans="2:12" x14ac:dyDescent="0.3">
      <c r="B5055" s="422"/>
      <c r="C5055" s="289"/>
      <c r="D5055" s="290"/>
      <c r="E5055" s="291"/>
      <c r="F5055" s="292"/>
      <c r="G5055" s="26">
        <v>0</v>
      </c>
      <c r="H5055" s="419">
        <v>0</v>
      </c>
      <c r="I5055" s="258"/>
      <c r="J5055" s="339"/>
      <c r="K5055" s="420"/>
      <c r="L5055" s="480">
        <v>0</v>
      </c>
    </row>
    <row r="5056" spans="2:12" x14ac:dyDescent="0.3">
      <c r="B5056" s="422">
        <v>0</v>
      </c>
      <c r="C5056" s="289"/>
      <c r="D5056" s="254">
        <v>0</v>
      </c>
      <c r="E5056" s="291"/>
      <c r="F5056" s="292"/>
      <c r="G5056" s="26">
        <v>0</v>
      </c>
      <c r="H5056" s="419">
        <v>0</v>
      </c>
      <c r="I5056" s="258" t="s">
        <v>1228</v>
      </c>
      <c r="J5056" s="339">
        <v>0</v>
      </c>
      <c r="K5056" s="420">
        <v>0</v>
      </c>
      <c r="L5056" s="480">
        <v>0</v>
      </c>
    </row>
    <row r="5057" spans="2:12" x14ac:dyDescent="0.3">
      <c r="B5057" s="449" t="s">
        <v>62</v>
      </c>
      <c r="C5057" s="293"/>
      <c r="D5057" s="294"/>
      <c r="E5057" s="295"/>
      <c r="F5057" s="296"/>
      <c r="G5057" s="260">
        <v>126.56739999999999</v>
      </c>
      <c r="H5057" s="438" t="s">
        <v>62</v>
      </c>
      <c r="I5057" s="261" t="s">
        <v>156</v>
      </c>
      <c r="J5057" s="262"/>
      <c r="K5057" s="426" t="s">
        <v>156</v>
      </c>
      <c r="L5057" s="439">
        <v>1.756487116541445E-4</v>
      </c>
    </row>
    <row r="5058" spans="2:12" x14ac:dyDescent="0.3">
      <c r="B5058" s="428" t="s">
        <v>63</v>
      </c>
      <c r="C5058" s="263"/>
      <c r="D5058" s="264"/>
      <c r="E5058" s="265"/>
      <c r="F5058" s="266"/>
      <c r="G5058" s="277"/>
      <c r="H5058" s="278"/>
      <c r="I5058" s="279"/>
      <c r="J5058" s="280"/>
      <c r="K5058" s="281"/>
      <c r="L5058" s="282">
        <v>0</v>
      </c>
    </row>
    <row r="5059" spans="2:12" x14ac:dyDescent="0.3">
      <c r="B5059" s="415" t="s">
        <v>53</v>
      </c>
      <c r="C5059" s="297"/>
      <c r="D5059" s="249" t="s">
        <v>0</v>
      </c>
      <c r="E5059" s="250" t="s">
        <v>1</v>
      </c>
      <c r="F5059" s="272" t="s">
        <v>61</v>
      </c>
      <c r="G5059" s="285" t="s">
        <v>56</v>
      </c>
      <c r="H5059" s="441" t="s">
        <v>158</v>
      </c>
      <c r="I5059" s="442" t="s">
        <v>159</v>
      </c>
      <c r="J5059" s="442" t="s">
        <v>160</v>
      </c>
      <c r="K5059" s="443" t="s">
        <v>161</v>
      </c>
      <c r="L5059" s="444" t="s">
        <v>162</v>
      </c>
    </row>
    <row r="5060" spans="2:12" x14ac:dyDescent="0.3">
      <c r="B5060" s="422">
        <v>0</v>
      </c>
      <c r="C5060" s="289"/>
      <c r="D5060" s="254">
        <v>0</v>
      </c>
      <c r="E5060" s="255"/>
      <c r="F5060" s="292"/>
      <c r="G5060" s="288">
        <v>0</v>
      </c>
      <c r="H5060" s="450">
        <v>0</v>
      </c>
      <c r="I5060" s="275" t="s">
        <v>1232</v>
      </c>
      <c r="J5060" s="451">
        <v>0</v>
      </c>
      <c r="K5060" s="452">
        <v>0</v>
      </c>
      <c r="L5060" s="453">
        <v>0</v>
      </c>
    </row>
    <row r="5061" spans="2:12" x14ac:dyDescent="0.3">
      <c r="B5061" s="422">
        <v>0</v>
      </c>
      <c r="C5061" s="289"/>
      <c r="D5061" s="254">
        <v>0</v>
      </c>
      <c r="E5061" s="255"/>
      <c r="F5061" s="292"/>
      <c r="G5061" s="257">
        <v>0</v>
      </c>
      <c r="H5061" s="437">
        <v>0</v>
      </c>
      <c r="I5061" s="258" t="s">
        <v>1226</v>
      </c>
      <c r="J5061" s="339">
        <v>0</v>
      </c>
      <c r="K5061" s="420">
        <v>0</v>
      </c>
      <c r="L5061" s="454">
        <v>0</v>
      </c>
    </row>
    <row r="5062" spans="2:12" x14ac:dyDescent="0.3">
      <c r="B5062" s="422">
        <v>0</v>
      </c>
      <c r="C5062" s="289"/>
      <c r="D5062" s="254">
        <v>0</v>
      </c>
      <c r="E5062" s="255"/>
      <c r="F5062" s="292"/>
      <c r="G5062" s="257">
        <v>0</v>
      </c>
      <c r="H5062" s="437">
        <v>0</v>
      </c>
      <c r="I5062" s="258" t="s">
        <v>1229</v>
      </c>
      <c r="J5062" s="339">
        <v>0</v>
      </c>
      <c r="K5062" s="420">
        <v>0</v>
      </c>
      <c r="L5062" s="454">
        <v>0</v>
      </c>
    </row>
    <row r="5063" spans="2:12" ht="15" thickBot="1" x14ac:dyDescent="0.35">
      <c r="B5063" s="455" t="s">
        <v>64</v>
      </c>
      <c r="C5063" s="298"/>
      <c r="D5063" s="299"/>
      <c r="E5063" s="300"/>
      <c r="F5063" s="301"/>
      <c r="G5063" s="288">
        <v>0</v>
      </c>
      <c r="H5063" s="438" t="s">
        <v>64</v>
      </c>
      <c r="I5063" s="261" t="s">
        <v>156</v>
      </c>
      <c r="J5063" s="262"/>
      <c r="K5063" s="426" t="s">
        <v>156</v>
      </c>
      <c r="L5063" s="439">
        <v>0</v>
      </c>
    </row>
    <row r="5064" spans="2:12" x14ac:dyDescent="0.3">
      <c r="B5064" s="235"/>
      <c r="C5064" s="302"/>
      <c r="D5064" s="303" t="s">
        <v>65</v>
      </c>
      <c r="E5064" s="304"/>
      <c r="F5064" s="305"/>
      <c r="G5064" s="306">
        <v>176.26089999999999</v>
      </c>
      <c r="H5064" s="307"/>
      <c r="I5064" s="308"/>
      <c r="J5064" s="309"/>
      <c r="K5064" s="308"/>
      <c r="L5064" s="310"/>
    </row>
    <row r="5065" spans="2:12" x14ac:dyDescent="0.3">
      <c r="B5065" s="232"/>
      <c r="C5065" s="302"/>
      <c r="D5065" s="311" t="s">
        <v>7</v>
      </c>
      <c r="E5065" s="312"/>
      <c r="F5065" s="313">
        <v>0.1</v>
      </c>
      <c r="G5065" s="73">
        <v>17.626000000000001</v>
      </c>
      <c r="H5065" s="314"/>
      <c r="I5065" s="315"/>
      <c r="J5065" s="316"/>
      <c r="K5065" s="456"/>
      <c r="L5065" s="317"/>
    </row>
    <row r="5066" spans="2:12" x14ac:dyDescent="0.3">
      <c r="B5066" s="232"/>
      <c r="C5066" s="302"/>
      <c r="D5066" s="311" t="s">
        <v>8</v>
      </c>
      <c r="E5066" s="312"/>
      <c r="F5066" s="313">
        <v>0.1</v>
      </c>
      <c r="G5066" s="73">
        <v>17.626000000000001</v>
      </c>
      <c r="H5066" s="314"/>
      <c r="I5066" s="315"/>
      <c r="J5066" s="316"/>
      <c r="K5066" s="456"/>
      <c r="L5066" s="317"/>
    </row>
    <row r="5067" spans="2:12" x14ac:dyDescent="0.3">
      <c r="C5067" s="302"/>
      <c r="D5067" s="318" t="s">
        <v>67</v>
      </c>
      <c r="E5067" s="319"/>
      <c r="F5067" s="305"/>
      <c r="G5067" s="76">
        <v>211.51300000000001</v>
      </c>
      <c r="H5067" s="314"/>
      <c r="I5067" s="315"/>
      <c r="J5067" s="316"/>
      <c r="K5067" s="456"/>
      <c r="L5067" s="317"/>
    </row>
    <row r="5068" spans="2:12" ht="15" thickBot="1" x14ac:dyDescent="0.35">
      <c r="B5068" s="232" t="s">
        <v>66</v>
      </c>
      <c r="C5068" s="302"/>
      <c r="D5068" s="320" t="s">
        <v>68</v>
      </c>
      <c r="E5068" s="321"/>
      <c r="F5068" s="322"/>
      <c r="G5068" s="78">
        <v>211.51</v>
      </c>
      <c r="H5068" s="323">
        <v>1</v>
      </c>
      <c r="I5068" s="324"/>
      <c r="J5068" s="325"/>
      <c r="K5068" s="457"/>
      <c r="L5068" s="326">
        <v>0.2740531791225394</v>
      </c>
    </row>
    <row r="5069" spans="2:12" x14ac:dyDescent="0.3">
      <c r="B5069" s="232"/>
      <c r="C5069" s="302"/>
      <c r="D5069" s="219"/>
      <c r="E5069" s="327"/>
      <c r="F5069" s="241"/>
      <c r="G5069" s="327"/>
      <c r="H5069" s="230"/>
      <c r="I5069" s="230"/>
      <c r="J5069" s="231"/>
      <c r="K5069" s="230"/>
      <c r="L5069" s="230"/>
    </row>
    <row r="5070" spans="2:12" x14ac:dyDescent="0.3">
      <c r="B5070" s="232"/>
      <c r="C5070" s="232"/>
      <c r="D5070" s="219"/>
      <c r="E5070" s="327"/>
      <c r="F5070" s="241"/>
      <c r="G5070" s="327"/>
      <c r="H5070" s="230"/>
      <c r="I5070" s="230"/>
      <c r="J5070" s="231"/>
      <c r="K5070" s="230"/>
      <c r="L5070" s="230"/>
    </row>
    <row r="5071" spans="2:12" x14ac:dyDescent="0.3">
      <c r="J5071" s="226"/>
    </row>
    <row r="5072" spans="2:12" x14ac:dyDescent="0.3">
      <c r="J5072" s="226"/>
    </row>
    <row r="5073" spans="2:12" x14ac:dyDescent="0.3">
      <c r="J5073" s="226"/>
    </row>
    <row r="5074" spans="2:12" x14ac:dyDescent="0.3">
      <c r="J5074" s="226"/>
    </row>
    <row r="5075" spans="2:12" x14ac:dyDescent="0.3">
      <c r="J5075" s="226"/>
    </row>
    <row r="5076" spans="2:12" ht="37.200000000000003" customHeight="1" x14ac:dyDescent="0.3">
      <c r="B5076" s="710" t="s">
        <v>1809</v>
      </c>
      <c r="C5076" s="710"/>
      <c r="D5076" s="710"/>
      <c r="E5076" s="710"/>
      <c r="F5076" s="710"/>
      <c r="G5076" s="710"/>
      <c r="H5076" s="710"/>
      <c r="I5076" s="710"/>
      <c r="J5076" s="710"/>
      <c r="K5076" s="710"/>
      <c r="L5076" s="710"/>
    </row>
    <row r="5077" spans="2:12" x14ac:dyDescent="0.3">
      <c r="B5077" s="227"/>
      <c r="C5077" s="227"/>
      <c r="D5077" s="228"/>
      <c r="E5077" s="229"/>
      <c r="F5077" s="229"/>
      <c r="G5077" s="229"/>
      <c r="H5077" s="230"/>
      <c r="I5077" s="230"/>
      <c r="J5077" s="231"/>
      <c r="K5077" s="230"/>
      <c r="L5077" s="230"/>
    </row>
    <row r="5078" spans="2:12" x14ac:dyDescent="0.3">
      <c r="B5078" s="410" t="s">
        <v>1222</v>
      </c>
      <c r="C5078" s="232" t="s">
        <v>1223</v>
      </c>
      <c r="D5078" s="232"/>
      <c r="E5078" s="232"/>
      <c r="F5078" s="233"/>
      <c r="G5078" s="234"/>
      <c r="H5078" s="230"/>
      <c r="J5078" s="231"/>
      <c r="K5078" s="230"/>
      <c r="L5078" s="230"/>
    </row>
    <row r="5079" spans="2:12" x14ac:dyDescent="0.3">
      <c r="B5079" s="232" t="s">
        <v>1224</v>
      </c>
      <c r="C5079" s="235" t="s">
        <v>157</v>
      </c>
      <c r="D5079" s="411"/>
      <c r="E5079" s="412"/>
      <c r="F5079" s="233"/>
      <c r="G5079" s="234"/>
      <c r="H5079" s="230"/>
      <c r="I5079" s="230"/>
      <c r="J5079" s="231"/>
      <c r="K5079" s="230"/>
      <c r="L5079" s="230"/>
    </row>
    <row r="5080" spans="2:12" x14ac:dyDescent="0.3">
      <c r="B5080" s="232"/>
      <c r="C5080" s="236"/>
      <c r="D5080" s="237"/>
      <c r="E5080" s="238"/>
      <c r="F5080" s="239"/>
      <c r="G5080" s="240"/>
      <c r="H5080" s="230"/>
      <c r="I5080" s="230"/>
      <c r="J5080" s="231"/>
      <c r="K5080" s="230"/>
      <c r="L5080" s="230"/>
    </row>
    <row r="5081" spans="2:12" ht="29.25" customHeight="1" x14ac:dyDescent="0.3">
      <c r="B5081" s="413" t="s">
        <v>48</v>
      </c>
      <c r="C5081" s="236"/>
      <c r="D5081" s="237"/>
      <c r="E5081" s="238"/>
      <c r="F5081" s="238"/>
      <c r="G5081" s="238"/>
      <c r="H5081" s="230"/>
      <c r="I5081" s="230"/>
      <c r="J5081" s="231"/>
      <c r="K5081" s="230"/>
      <c r="L5081" s="230"/>
    </row>
    <row r="5082" spans="2:12" x14ac:dyDescent="0.3">
      <c r="B5082" s="235" t="s">
        <v>49</v>
      </c>
      <c r="C5082" s="232" t="s">
        <v>912</v>
      </c>
      <c r="D5082" s="232"/>
      <c r="E5082" s="232"/>
      <c r="F5082" s="241" t="s">
        <v>50</v>
      </c>
      <c r="G5082" s="242" t="s">
        <v>2</v>
      </c>
      <c r="H5082" s="230"/>
      <c r="I5082" s="230"/>
      <c r="J5082" s="231"/>
      <c r="K5082" s="230"/>
      <c r="L5082" s="230"/>
    </row>
    <row r="5083" spans="2:12" ht="15" thickBot="1" x14ac:dyDescent="0.35">
      <c r="B5083" s="235" t="s">
        <v>51</v>
      </c>
      <c r="C5083" s="235" t="s">
        <v>913</v>
      </c>
      <c r="D5083" s="235"/>
      <c r="E5083" s="235"/>
      <c r="F5083" s="235"/>
      <c r="G5083" s="235"/>
      <c r="H5083" s="235"/>
      <c r="I5083" s="235"/>
      <c r="J5083" s="235"/>
      <c r="K5083" s="346"/>
      <c r="L5083" s="346"/>
    </row>
    <row r="5084" spans="2:12" ht="15" thickTop="1" x14ac:dyDescent="0.3">
      <c r="B5084" s="414" t="s">
        <v>52</v>
      </c>
      <c r="C5084" s="243"/>
      <c r="D5084" s="244"/>
      <c r="E5084" s="245"/>
      <c r="F5084" s="246"/>
      <c r="G5084" s="247"/>
      <c r="H5084" s="393" t="s">
        <v>164</v>
      </c>
      <c r="I5084" s="394"/>
      <c r="J5084" s="394"/>
      <c r="K5084" s="394"/>
      <c r="L5084" s="395"/>
    </row>
    <row r="5085" spans="2:12" x14ac:dyDescent="0.3">
      <c r="B5085" s="415" t="s">
        <v>53</v>
      </c>
      <c r="C5085" s="248" t="s">
        <v>1</v>
      </c>
      <c r="D5085" s="249" t="s">
        <v>54</v>
      </c>
      <c r="E5085" s="250" t="s">
        <v>23</v>
      </c>
      <c r="F5085" s="250" t="s">
        <v>55</v>
      </c>
      <c r="G5085" s="251" t="s">
        <v>56</v>
      </c>
      <c r="H5085" s="416" t="s">
        <v>158</v>
      </c>
      <c r="I5085" s="466" t="s">
        <v>159</v>
      </c>
      <c r="J5085" s="466" t="s">
        <v>160</v>
      </c>
      <c r="K5085" s="466" t="s">
        <v>161</v>
      </c>
      <c r="L5085" s="467" t="s">
        <v>162</v>
      </c>
    </row>
    <row r="5086" spans="2:12" x14ac:dyDescent="0.3">
      <c r="B5086" s="348" t="s">
        <v>1398</v>
      </c>
      <c r="C5086" s="253">
        <v>1</v>
      </c>
      <c r="D5086" s="254">
        <v>10</v>
      </c>
      <c r="E5086" s="255">
        <v>1.1000000000000001</v>
      </c>
      <c r="F5086" s="256">
        <v>0.45</v>
      </c>
      <c r="G5086" s="26">
        <v>0.49500000000000005</v>
      </c>
      <c r="H5086" s="419">
        <v>3.2582681021476934E-2</v>
      </c>
      <c r="I5086" s="349" t="s">
        <v>1226</v>
      </c>
      <c r="J5086" s="339" t="s">
        <v>165</v>
      </c>
      <c r="K5086" s="420">
        <v>0.4</v>
      </c>
      <c r="L5086" s="421">
        <v>1.3033072408590774E-2</v>
      </c>
    </row>
    <row r="5087" spans="2:12" x14ac:dyDescent="0.3">
      <c r="B5087" s="422" t="s">
        <v>149</v>
      </c>
      <c r="C5087" s="253">
        <v>1</v>
      </c>
      <c r="D5087" s="254">
        <v>1.1000000000000001</v>
      </c>
      <c r="E5087" s="255">
        <v>1.1000000000000001</v>
      </c>
      <c r="F5087" s="256">
        <v>0.45</v>
      </c>
      <c r="G5087" s="26">
        <v>0.49500000000000005</v>
      </c>
      <c r="H5087" s="419">
        <v>3.2582681021476934E-2</v>
      </c>
      <c r="I5087" s="349" t="s">
        <v>1227</v>
      </c>
      <c r="J5087" s="339" t="s">
        <v>165</v>
      </c>
      <c r="K5087" s="420">
        <v>0.4</v>
      </c>
      <c r="L5087" s="421">
        <v>1.3033072408590774E-2</v>
      </c>
    </row>
    <row r="5088" spans="2:12" x14ac:dyDescent="0.3">
      <c r="B5088" s="422" t="s">
        <v>1399</v>
      </c>
      <c r="C5088" s="253">
        <v>1</v>
      </c>
      <c r="D5088" s="254">
        <v>0.04</v>
      </c>
      <c r="E5088" s="255">
        <v>0.04</v>
      </c>
      <c r="F5088" s="256">
        <v>0.45</v>
      </c>
      <c r="G5088" s="26">
        <v>1.8000000000000002E-2</v>
      </c>
      <c r="H5088" s="419">
        <v>1.1848247644173429E-3</v>
      </c>
      <c r="I5088" s="349" t="s">
        <v>1228</v>
      </c>
      <c r="J5088" s="339" t="s">
        <v>165</v>
      </c>
      <c r="K5088" s="420">
        <v>0.4</v>
      </c>
      <c r="L5088" s="421">
        <v>4.739299057669372E-4</v>
      </c>
    </row>
    <row r="5089" spans="2:13" x14ac:dyDescent="0.3">
      <c r="B5089" s="422">
        <v>0</v>
      </c>
      <c r="C5089" s="253"/>
      <c r="D5089" s="254">
        <v>0</v>
      </c>
      <c r="E5089" s="255">
        <v>0</v>
      </c>
      <c r="F5089" s="256"/>
      <c r="G5089" s="26">
        <v>0</v>
      </c>
      <c r="H5089" s="419">
        <v>0</v>
      </c>
      <c r="I5089" s="349" t="s">
        <v>1229</v>
      </c>
      <c r="J5089" s="339">
        <v>0</v>
      </c>
      <c r="K5089" s="420">
        <v>0</v>
      </c>
      <c r="L5089" s="421">
        <v>0</v>
      </c>
    </row>
    <row r="5090" spans="2:13" x14ac:dyDescent="0.3">
      <c r="B5090" s="422">
        <v>0</v>
      </c>
      <c r="C5090" s="253"/>
      <c r="D5090" s="254">
        <v>0</v>
      </c>
      <c r="E5090" s="255">
        <v>0</v>
      </c>
      <c r="F5090" s="256"/>
      <c r="G5090" s="26">
        <v>0</v>
      </c>
      <c r="H5090" s="419">
        <v>0</v>
      </c>
      <c r="I5090" s="349" t="s">
        <v>1230</v>
      </c>
      <c r="J5090" s="339">
        <v>0</v>
      </c>
      <c r="K5090" s="420">
        <v>0</v>
      </c>
      <c r="L5090" s="421">
        <v>0</v>
      </c>
    </row>
    <row r="5091" spans="2:13" x14ac:dyDescent="0.3">
      <c r="B5091" s="422" t="s">
        <v>73</v>
      </c>
      <c r="C5091" s="253"/>
      <c r="D5091" s="254">
        <v>0</v>
      </c>
      <c r="E5091" s="255">
        <v>0</v>
      </c>
      <c r="F5091" s="256"/>
      <c r="G5091" s="26">
        <v>0.19500000000000001</v>
      </c>
      <c r="H5091" s="419">
        <v>1.2835601614521215E-2</v>
      </c>
      <c r="I5091" s="349" t="s">
        <v>1231</v>
      </c>
      <c r="J5091" s="61" t="s">
        <v>165</v>
      </c>
      <c r="K5091" s="100">
        <v>0.4</v>
      </c>
      <c r="L5091" s="101">
        <v>5.1342406458084865E-3</v>
      </c>
      <c r="M5091" s="62">
        <v>18</v>
      </c>
    </row>
    <row r="5092" spans="2:13" x14ac:dyDescent="0.3">
      <c r="B5092" s="422" t="s">
        <v>57</v>
      </c>
      <c r="C5092" s="253"/>
      <c r="D5092" s="259"/>
      <c r="E5092" s="255"/>
      <c r="F5092" s="256"/>
      <c r="G5092" s="260">
        <v>1.2030000000000001</v>
      </c>
      <c r="H5092" s="425" t="s">
        <v>57</v>
      </c>
      <c r="I5092" s="350" t="s">
        <v>156</v>
      </c>
      <c r="J5092" s="351"/>
      <c r="K5092" s="468" t="s">
        <v>156</v>
      </c>
      <c r="L5092" s="427">
        <v>3.1674315368756971E-2</v>
      </c>
    </row>
    <row r="5093" spans="2:13" x14ac:dyDescent="0.3">
      <c r="B5093" s="428" t="s">
        <v>22</v>
      </c>
      <c r="C5093" s="263"/>
      <c r="D5093" s="264"/>
      <c r="E5093" s="265"/>
      <c r="F5093" s="266"/>
      <c r="G5093" s="267"/>
      <c r="H5093" s="429"/>
      <c r="I5093" s="174"/>
      <c r="J5093" s="175"/>
      <c r="K5093" s="469"/>
      <c r="L5093" s="270"/>
    </row>
    <row r="5094" spans="2:13" x14ac:dyDescent="0.3">
      <c r="B5094" s="431" t="s">
        <v>58</v>
      </c>
      <c r="C5094" s="271" t="s">
        <v>1</v>
      </c>
      <c r="D5094" s="329" t="s">
        <v>59</v>
      </c>
      <c r="E5094" s="272" t="s">
        <v>23</v>
      </c>
      <c r="F5094" s="272" t="s">
        <v>55</v>
      </c>
      <c r="G5094" s="273" t="s">
        <v>56</v>
      </c>
      <c r="H5094" s="416" t="s">
        <v>158</v>
      </c>
      <c r="I5094" s="466" t="s">
        <v>159</v>
      </c>
      <c r="J5094" s="466" t="s">
        <v>160</v>
      </c>
      <c r="K5094" s="470" t="s">
        <v>161</v>
      </c>
      <c r="L5094" s="418" t="s">
        <v>162</v>
      </c>
    </row>
    <row r="5095" spans="2:13" x14ac:dyDescent="0.3">
      <c r="B5095" s="8" t="s">
        <v>1058</v>
      </c>
      <c r="C5095" s="25">
        <v>1</v>
      </c>
      <c r="D5095" s="3">
        <v>4.0999999999999996</v>
      </c>
      <c r="E5095" s="26">
        <v>4.0999999999999996</v>
      </c>
      <c r="F5095" s="26">
        <v>0.45</v>
      </c>
      <c r="G5095" s="26">
        <v>1.845</v>
      </c>
      <c r="H5095" s="433">
        <v>0.12144453835277765</v>
      </c>
      <c r="I5095" s="97"/>
      <c r="J5095" s="434" t="s">
        <v>163</v>
      </c>
      <c r="K5095" s="435">
        <v>1</v>
      </c>
      <c r="L5095" s="484">
        <v>0.12144453835277765</v>
      </c>
      <c r="M5095" s="62">
        <v>137</v>
      </c>
    </row>
    <row r="5096" spans="2:13" x14ac:dyDescent="0.3">
      <c r="B5096" s="8" t="s">
        <v>37</v>
      </c>
      <c r="C5096" s="25">
        <v>1</v>
      </c>
      <c r="D5096" s="3">
        <v>4.0999999999999996</v>
      </c>
      <c r="E5096" s="26">
        <v>4.0999999999999996</v>
      </c>
      <c r="F5096" s="26">
        <v>0.45</v>
      </c>
      <c r="G5096" s="26">
        <v>1.845</v>
      </c>
      <c r="H5096" s="419">
        <v>0.12144453835277765</v>
      </c>
      <c r="I5096" s="99"/>
      <c r="J5096" s="423" t="s">
        <v>163</v>
      </c>
      <c r="K5096" s="424">
        <v>1</v>
      </c>
      <c r="L5096" s="480">
        <v>0.12144453835277765</v>
      </c>
      <c r="M5096" s="62">
        <v>122</v>
      </c>
    </row>
    <row r="5097" spans="2:13" x14ac:dyDescent="0.3">
      <c r="B5097" s="8" t="s">
        <v>69</v>
      </c>
      <c r="C5097" s="25">
        <v>0.1</v>
      </c>
      <c r="D5097" s="3">
        <v>4.55</v>
      </c>
      <c r="E5097" s="26">
        <v>0.45500000000000002</v>
      </c>
      <c r="F5097" s="27">
        <v>0.45</v>
      </c>
      <c r="G5097" s="26">
        <v>0.20475000000000002</v>
      </c>
      <c r="H5097" s="419">
        <v>1.3477381695247276E-2</v>
      </c>
      <c r="I5097" s="99"/>
      <c r="J5097" s="423" t="s">
        <v>163</v>
      </c>
      <c r="K5097" s="424">
        <v>1</v>
      </c>
      <c r="L5097" s="480">
        <v>1.3477381695247276E-2</v>
      </c>
      <c r="M5097" s="62">
        <v>113</v>
      </c>
    </row>
    <row r="5098" spans="2:13" x14ac:dyDescent="0.3">
      <c r="B5098" s="8"/>
      <c r="C5098" s="25"/>
      <c r="D5098" s="3"/>
      <c r="E5098" s="26"/>
      <c r="F5098" s="26"/>
      <c r="G5098" s="257"/>
      <c r="H5098" s="437">
        <v>0</v>
      </c>
      <c r="I5098" s="99"/>
      <c r="J5098" s="423"/>
      <c r="K5098" s="424"/>
      <c r="L5098" s="480">
        <v>0</v>
      </c>
      <c r="M5098" s="62"/>
    </row>
    <row r="5099" spans="2:13" x14ac:dyDescent="0.3">
      <c r="B5099" s="8"/>
      <c r="C5099" s="25"/>
      <c r="D5099" s="3"/>
      <c r="E5099" s="26"/>
      <c r="F5099" s="26"/>
      <c r="G5099" s="257"/>
      <c r="H5099" s="437">
        <v>0</v>
      </c>
      <c r="I5099" s="99"/>
      <c r="J5099" s="423"/>
      <c r="K5099" s="424"/>
      <c r="L5099" s="480">
        <v>0</v>
      </c>
      <c r="M5099" s="62"/>
    </row>
    <row r="5100" spans="2:13" x14ac:dyDescent="0.3">
      <c r="B5100" s="422"/>
      <c r="C5100" s="253"/>
      <c r="D5100" s="254"/>
      <c r="E5100" s="255"/>
      <c r="F5100" s="255"/>
      <c r="G5100" s="257">
        <v>0</v>
      </c>
      <c r="H5100" s="437">
        <v>0</v>
      </c>
      <c r="I5100" s="366"/>
      <c r="J5100" s="339"/>
      <c r="K5100" s="420"/>
      <c r="L5100" s="480">
        <v>0</v>
      </c>
    </row>
    <row r="5101" spans="2:13" x14ac:dyDescent="0.3">
      <c r="B5101" s="422">
        <v>0</v>
      </c>
      <c r="C5101" s="253"/>
      <c r="D5101" s="254">
        <v>0</v>
      </c>
      <c r="E5101" s="255">
        <v>0</v>
      </c>
      <c r="F5101" s="256"/>
      <c r="G5101" s="257">
        <v>0</v>
      </c>
      <c r="H5101" s="437">
        <v>0</v>
      </c>
      <c r="I5101" s="366" t="s">
        <v>1231</v>
      </c>
      <c r="J5101" s="339">
        <v>0</v>
      </c>
      <c r="K5101" s="420">
        <v>0</v>
      </c>
      <c r="L5101" s="480">
        <v>0</v>
      </c>
    </row>
    <row r="5102" spans="2:13" x14ac:dyDescent="0.3">
      <c r="B5102" s="422">
        <v>0</v>
      </c>
      <c r="C5102" s="253"/>
      <c r="D5102" s="254">
        <v>0</v>
      </c>
      <c r="E5102" s="255">
        <v>0</v>
      </c>
      <c r="F5102" s="256"/>
      <c r="G5102" s="257">
        <v>0</v>
      </c>
      <c r="H5102" s="437">
        <v>0</v>
      </c>
      <c r="I5102" s="366" t="s">
        <v>1237</v>
      </c>
      <c r="J5102" s="339">
        <v>0</v>
      </c>
      <c r="K5102" s="420">
        <v>0</v>
      </c>
      <c r="L5102" s="480">
        <v>0</v>
      </c>
    </row>
    <row r="5103" spans="2:13" x14ac:dyDescent="0.3">
      <c r="B5103" s="422">
        <v>0</v>
      </c>
      <c r="C5103" s="253"/>
      <c r="D5103" s="254">
        <v>0</v>
      </c>
      <c r="E5103" s="255">
        <v>0</v>
      </c>
      <c r="F5103" s="256"/>
      <c r="G5103" s="257">
        <v>0</v>
      </c>
      <c r="H5103" s="437">
        <v>0</v>
      </c>
      <c r="I5103" s="366" t="s">
        <v>1238</v>
      </c>
      <c r="J5103" s="339">
        <v>0</v>
      </c>
      <c r="K5103" s="420">
        <v>0</v>
      </c>
      <c r="L5103" s="480">
        <v>0</v>
      </c>
    </row>
    <row r="5104" spans="2:13" x14ac:dyDescent="0.3">
      <c r="B5104" s="422" t="s">
        <v>60</v>
      </c>
      <c r="C5104" s="253"/>
      <c r="D5104" s="259"/>
      <c r="E5104" s="255"/>
      <c r="F5104" s="256"/>
      <c r="G5104" s="260">
        <v>3.8947500000000002</v>
      </c>
      <c r="H5104" s="438" t="s">
        <v>60</v>
      </c>
      <c r="I5104" s="261" t="s">
        <v>156</v>
      </c>
      <c r="J5104" s="262"/>
      <c r="K5104" s="426" t="s">
        <v>156</v>
      </c>
      <c r="L5104" s="439">
        <v>0.25636645840080258</v>
      </c>
    </row>
    <row r="5105" spans="2:12" x14ac:dyDescent="0.3">
      <c r="B5105" s="428" t="s">
        <v>38</v>
      </c>
      <c r="C5105" s="263"/>
      <c r="D5105" s="264"/>
      <c r="E5105" s="276"/>
      <c r="F5105" s="266"/>
      <c r="G5105" s="277"/>
      <c r="H5105" s="278"/>
      <c r="I5105" s="279"/>
      <c r="J5105" s="280"/>
      <c r="K5105" s="281"/>
      <c r="L5105" s="282"/>
    </row>
    <row r="5106" spans="2:12" x14ac:dyDescent="0.3">
      <c r="B5106" s="415" t="s">
        <v>53</v>
      </c>
      <c r="C5106" s="263"/>
      <c r="D5106" s="283" t="s">
        <v>0</v>
      </c>
      <c r="E5106" s="284" t="s">
        <v>1</v>
      </c>
      <c r="F5106" s="440" t="s">
        <v>61</v>
      </c>
      <c r="G5106" s="251" t="s">
        <v>56</v>
      </c>
      <c r="H5106" s="441" t="s">
        <v>158</v>
      </c>
      <c r="I5106" s="472" t="s">
        <v>159</v>
      </c>
      <c r="J5106" s="472" t="s">
        <v>160</v>
      </c>
      <c r="K5106" s="473" t="s">
        <v>161</v>
      </c>
      <c r="L5106" s="444" t="s">
        <v>162</v>
      </c>
    </row>
    <row r="5107" spans="2:12" ht="27" customHeight="1" x14ac:dyDescent="0.3">
      <c r="B5107" s="464" t="s">
        <v>1400</v>
      </c>
      <c r="C5107" s="465"/>
      <c r="D5107" s="283" t="s">
        <v>2</v>
      </c>
      <c r="E5107" s="286">
        <v>1</v>
      </c>
      <c r="F5107" s="287">
        <v>8.3699999999999992</v>
      </c>
      <c r="G5107" s="26">
        <v>8.3699999999999992</v>
      </c>
      <c r="H5107" s="419">
        <v>0.55094351545406439</v>
      </c>
      <c r="I5107" s="352" t="s">
        <v>1232</v>
      </c>
      <c r="J5107" s="451" t="s">
        <v>165</v>
      </c>
      <c r="K5107" s="452">
        <v>0.4</v>
      </c>
      <c r="L5107" s="480">
        <v>0.22037740618162577</v>
      </c>
    </row>
    <row r="5108" spans="2:12" x14ac:dyDescent="0.3">
      <c r="B5108" s="422" t="s">
        <v>1401</v>
      </c>
      <c r="C5108" s="289"/>
      <c r="D5108" s="290" t="s">
        <v>5</v>
      </c>
      <c r="E5108" s="291">
        <v>0.16700000000000001</v>
      </c>
      <c r="F5108" s="292">
        <v>9.11</v>
      </c>
      <c r="G5108" s="26">
        <v>1.5213699999999999</v>
      </c>
      <c r="H5108" s="419">
        <v>0.10014204732453405</v>
      </c>
      <c r="I5108" s="349" t="s">
        <v>1226</v>
      </c>
      <c r="J5108" s="339" t="s">
        <v>165</v>
      </c>
      <c r="K5108" s="420">
        <v>0.4</v>
      </c>
      <c r="L5108" s="480">
        <v>4.0056818929813623E-2</v>
      </c>
    </row>
    <row r="5109" spans="2:12" x14ac:dyDescent="0.3">
      <c r="B5109" s="422" t="s">
        <v>1357</v>
      </c>
      <c r="C5109" s="289"/>
      <c r="D5109" s="290" t="s">
        <v>78</v>
      </c>
      <c r="E5109" s="291">
        <v>1E-3</v>
      </c>
      <c r="F5109" s="292">
        <v>3</v>
      </c>
      <c r="G5109" s="26">
        <v>3.0000000000000001E-3</v>
      </c>
      <c r="H5109" s="419">
        <v>1.9747079406955714E-4</v>
      </c>
      <c r="I5109" s="349" t="s">
        <v>1227</v>
      </c>
      <c r="J5109" s="339" t="s">
        <v>1219</v>
      </c>
      <c r="K5109" s="420">
        <v>0</v>
      </c>
      <c r="L5109" s="480">
        <v>0</v>
      </c>
    </row>
    <row r="5110" spans="2:12" x14ac:dyDescent="0.3">
      <c r="B5110" s="422" t="s">
        <v>1402</v>
      </c>
      <c r="C5110" s="289"/>
      <c r="D5110" s="290" t="s">
        <v>504</v>
      </c>
      <c r="E5110" s="291">
        <v>8.0000000000000002E-3</v>
      </c>
      <c r="F5110" s="292">
        <v>25</v>
      </c>
      <c r="G5110" s="26">
        <v>0.2</v>
      </c>
      <c r="H5110" s="419">
        <v>1.3164719604637144E-2</v>
      </c>
      <c r="I5110" s="349" t="s">
        <v>1228</v>
      </c>
      <c r="J5110" s="339" t="s">
        <v>163</v>
      </c>
      <c r="K5110" s="420">
        <v>1</v>
      </c>
      <c r="L5110" s="480">
        <v>1.3164719604637144E-2</v>
      </c>
    </row>
    <row r="5111" spans="2:12" x14ac:dyDescent="0.3">
      <c r="B5111" s="422"/>
      <c r="C5111" s="289"/>
      <c r="D5111" s="290"/>
      <c r="E5111" s="291"/>
      <c r="F5111" s="292"/>
      <c r="G5111" s="26">
        <v>0</v>
      </c>
      <c r="H5111" s="419">
        <v>0</v>
      </c>
      <c r="I5111" s="349" t="s">
        <v>1229</v>
      </c>
      <c r="J5111" s="339"/>
      <c r="K5111" s="420"/>
      <c r="L5111" s="480">
        <v>0</v>
      </c>
    </row>
    <row r="5112" spans="2:12" x14ac:dyDescent="0.3">
      <c r="B5112" s="448"/>
      <c r="C5112" s="447"/>
      <c r="D5112" s="290"/>
      <c r="E5112" s="291"/>
      <c r="F5112" s="292"/>
      <c r="G5112" s="26">
        <v>0</v>
      </c>
      <c r="H5112" s="419">
        <v>0</v>
      </c>
      <c r="I5112" s="349"/>
      <c r="J5112" s="339"/>
      <c r="K5112" s="420"/>
      <c r="L5112" s="480">
        <v>0</v>
      </c>
    </row>
    <row r="5113" spans="2:12" x14ac:dyDescent="0.3">
      <c r="B5113" s="422"/>
      <c r="C5113" s="289"/>
      <c r="D5113" s="290"/>
      <c r="E5113" s="291"/>
      <c r="F5113" s="292"/>
      <c r="G5113" s="26">
        <v>0</v>
      </c>
      <c r="H5113" s="419">
        <v>0</v>
      </c>
      <c r="I5113" s="349"/>
      <c r="J5113" s="339"/>
      <c r="K5113" s="420"/>
      <c r="L5113" s="480">
        <v>0</v>
      </c>
    </row>
    <row r="5114" spans="2:12" x14ac:dyDescent="0.3">
      <c r="B5114" s="422"/>
      <c r="C5114" s="289"/>
      <c r="D5114" s="290"/>
      <c r="E5114" s="291"/>
      <c r="F5114" s="292"/>
      <c r="G5114" s="26">
        <v>0</v>
      </c>
      <c r="H5114" s="419">
        <v>0</v>
      </c>
      <c r="I5114" s="349"/>
      <c r="J5114" s="339"/>
      <c r="K5114" s="420"/>
      <c r="L5114" s="480">
        <v>0</v>
      </c>
    </row>
    <row r="5115" spans="2:12" x14ac:dyDescent="0.3">
      <c r="B5115" s="422">
        <v>0</v>
      </c>
      <c r="C5115" s="289"/>
      <c r="D5115" s="254">
        <v>0</v>
      </c>
      <c r="E5115" s="291"/>
      <c r="F5115" s="292"/>
      <c r="G5115" s="26">
        <v>0</v>
      </c>
      <c r="H5115" s="419">
        <v>0</v>
      </c>
      <c r="I5115" s="349" t="s">
        <v>1227</v>
      </c>
      <c r="J5115" s="339">
        <v>0</v>
      </c>
      <c r="K5115" s="420">
        <v>0</v>
      </c>
      <c r="L5115" s="480">
        <v>0</v>
      </c>
    </row>
    <row r="5116" spans="2:12" x14ac:dyDescent="0.3">
      <c r="B5116" s="422"/>
      <c r="C5116" s="289"/>
      <c r="D5116" s="254"/>
      <c r="E5116" s="291"/>
      <c r="F5116" s="292"/>
      <c r="G5116" s="26">
        <v>0</v>
      </c>
      <c r="H5116" s="419">
        <v>0</v>
      </c>
      <c r="I5116" s="349"/>
      <c r="J5116" s="339"/>
      <c r="K5116" s="420"/>
      <c r="L5116" s="480">
        <v>0</v>
      </c>
    </row>
    <row r="5117" spans="2:12" x14ac:dyDescent="0.3">
      <c r="B5117" s="422"/>
      <c r="C5117" s="289"/>
      <c r="D5117" s="254"/>
      <c r="E5117" s="291"/>
      <c r="F5117" s="292"/>
      <c r="G5117" s="26">
        <v>0</v>
      </c>
      <c r="H5117" s="419">
        <v>0</v>
      </c>
      <c r="I5117" s="349"/>
      <c r="J5117" s="339"/>
      <c r="K5117" s="420"/>
      <c r="L5117" s="480">
        <v>0</v>
      </c>
    </row>
    <row r="5118" spans="2:12" x14ac:dyDescent="0.3">
      <c r="B5118" s="422"/>
      <c r="C5118" s="289"/>
      <c r="D5118" s="254"/>
      <c r="E5118" s="291"/>
      <c r="F5118" s="292"/>
      <c r="G5118" s="26">
        <v>0</v>
      </c>
      <c r="H5118" s="419">
        <v>0</v>
      </c>
      <c r="I5118" s="349"/>
      <c r="J5118" s="339"/>
      <c r="K5118" s="420"/>
      <c r="L5118" s="480">
        <v>0</v>
      </c>
    </row>
    <row r="5119" spans="2:12" x14ac:dyDescent="0.3">
      <c r="B5119" s="422"/>
      <c r="C5119" s="289"/>
      <c r="D5119" s="254"/>
      <c r="E5119" s="291"/>
      <c r="F5119" s="292"/>
      <c r="G5119" s="26">
        <v>0</v>
      </c>
      <c r="H5119" s="419">
        <v>0</v>
      </c>
      <c r="I5119" s="349"/>
      <c r="J5119" s="339"/>
      <c r="K5119" s="420"/>
      <c r="L5119" s="480">
        <v>0</v>
      </c>
    </row>
    <row r="5120" spans="2:12" x14ac:dyDescent="0.3">
      <c r="B5120" s="422"/>
      <c r="C5120" s="289"/>
      <c r="D5120" s="254"/>
      <c r="E5120" s="291"/>
      <c r="F5120" s="292"/>
      <c r="G5120" s="26">
        <v>0</v>
      </c>
      <c r="H5120" s="419">
        <v>0</v>
      </c>
      <c r="I5120" s="349"/>
      <c r="J5120" s="339"/>
      <c r="K5120" s="420"/>
      <c r="L5120" s="480">
        <v>0</v>
      </c>
    </row>
    <row r="5121" spans="2:12" x14ac:dyDescent="0.3">
      <c r="B5121" s="422"/>
      <c r="C5121" s="289"/>
      <c r="D5121" s="254"/>
      <c r="E5121" s="291"/>
      <c r="F5121" s="292"/>
      <c r="G5121" s="26">
        <v>0</v>
      </c>
      <c r="H5121" s="419">
        <v>0</v>
      </c>
      <c r="I5121" s="349"/>
      <c r="J5121" s="339"/>
      <c r="K5121" s="420"/>
      <c r="L5121" s="480">
        <v>0</v>
      </c>
    </row>
    <row r="5122" spans="2:12" x14ac:dyDescent="0.3">
      <c r="B5122" s="422">
        <v>0</v>
      </c>
      <c r="C5122" s="289"/>
      <c r="D5122" s="254">
        <v>0</v>
      </c>
      <c r="E5122" s="291"/>
      <c r="F5122" s="292"/>
      <c r="G5122" s="26">
        <v>0</v>
      </c>
      <c r="H5122" s="419">
        <v>0</v>
      </c>
      <c r="I5122" s="349" t="s">
        <v>1228</v>
      </c>
      <c r="J5122" s="339">
        <v>0</v>
      </c>
      <c r="K5122" s="420">
        <v>0</v>
      </c>
      <c r="L5122" s="480">
        <v>0</v>
      </c>
    </row>
    <row r="5123" spans="2:12" x14ac:dyDescent="0.3">
      <c r="B5123" s="449" t="s">
        <v>62</v>
      </c>
      <c r="C5123" s="293"/>
      <c r="D5123" s="294"/>
      <c r="E5123" s="295"/>
      <c r="F5123" s="296"/>
      <c r="G5123" s="260">
        <v>10.094369999999998</v>
      </c>
      <c r="H5123" s="438" t="s">
        <v>62</v>
      </c>
      <c r="I5123" s="350" t="s">
        <v>156</v>
      </c>
      <c r="J5123" s="351"/>
      <c r="K5123" s="468" t="s">
        <v>156</v>
      </c>
      <c r="L5123" s="439">
        <v>0.27359894471607654</v>
      </c>
    </row>
    <row r="5124" spans="2:12" x14ac:dyDescent="0.3">
      <c r="B5124" s="428" t="s">
        <v>63</v>
      </c>
      <c r="C5124" s="263"/>
      <c r="D5124" s="264"/>
      <c r="E5124" s="265"/>
      <c r="F5124" s="266"/>
      <c r="G5124" s="277"/>
      <c r="H5124" s="278"/>
      <c r="I5124" s="279"/>
      <c r="J5124" s="280"/>
      <c r="K5124" s="281"/>
      <c r="L5124" s="282">
        <v>0</v>
      </c>
    </row>
    <row r="5125" spans="2:12" x14ac:dyDescent="0.3">
      <c r="B5125" s="415" t="s">
        <v>53</v>
      </c>
      <c r="C5125" s="297"/>
      <c r="D5125" s="249" t="s">
        <v>0</v>
      </c>
      <c r="E5125" s="250" t="s">
        <v>1</v>
      </c>
      <c r="F5125" s="272" t="s">
        <v>61</v>
      </c>
      <c r="G5125" s="285" t="s">
        <v>56</v>
      </c>
      <c r="H5125" s="441" t="s">
        <v>158</v>
      </c>
      <c r="I5125" s="472" t="s">
        <v>159</v>
      </c>
      <c r="J5125" s="472" t="s">
        <v>160</v>
      </c>
      <c r="K5125" s="473" t="s">
        <v>161</v>
      </c>
      <c r="L5125" s="444" t="s">
        <v>162</v>
      </c>
    </row>
    <row r="5126" spans="2:12" x14ac:dyDescent="0.3">
      <c r="B5126" s="422">
        <v>0</v>
      </c>
      <c r="C5126" s="289"/>
      <c r="D5126" s="254">
        <v>0</v>
      </c>
      <c r="E5126" s="255"/>
      <c r="F5126" s="292"/>
      <c r="G5126" s="288">
        <v>0</v>
      </c>
      <c r="H5126" s="450">
        <v>0</v>
      </c>
      <c r="I5126" s="352" t="s">
        <v>1232</v>
      </c>
      <c r="J5126" s="451">
        <v>0</v>
      </c>
      <c r="K5126" s="452">
        <v>0</v>
      </c>
      <c r="L5126" s="453">
        <v>0</v>
      </c>
    </row>
    <row r="5127" spans="2:12" x14ac:dyDescent="0.3">
      <c r="B5127" s="422">
        <v>0</v>
      </c>
      <c r="C5127" s="289"/>
      <c r="D5127" s="254">
        <v>0</v>
      </c>
      <c r="E5127" s="255"/>
      <c r="F5127" s="292"/>
      <c r="G5127" s="257">
        <v>0</v>
      </c>
      <c r="H5127" s="437">
        <v>0</v>
      </c>
      <c r="I5127" s="349" t="s">
        <v>1226</v>
      </c>
      <c r="J5127" s="339">
        <v>0</v>
      </c>
      <c r="K5127" s="420">
        <v>0</v>
      </c>
      <c r="L5127" s="454">
        <v>0</v>
      </c>
    </row>
    <row r="5128" spans="2:12" x14ac:dyDescent="0.3">
      <c r="B5128" s="422">
        <v>0</v>
      </c>
      <c r="C5128" s="289"/>
      <c r="D5128" s="254">
        <v>0</v>
      </c>
      <c r="E5128" s="255"/>
      <c r="F5128" s="292"/>
      <c r="G5128" s="257">
        <v>0</v>
      </c>
      <c r="H5128" s="437">
        <v>0</v>
      </c>
      <c r="I5128" s="349" t="s">
        <v>1229</v>
      </c>
      <c r="J5128" s="339">
        <v>0</v>
      </c>
      <c r="K5128" s="420">
        <v>0</v>
      </c>
      <c r="L5128" s="454">
        <v>0</v>
      </c>
    </row>
    <row r="5129" spans="2:12" ht="15" thickBot="1" x14ac:dyDescent="0.35">
      <c r="B5129" s="455" t="s">
        <v>64</v>
      </c>
      <c r="C5129" s="298"/>
      <c r="D5129" s="299"/>
      <c r="E5129" s="300"/>
      <c r="F5129" s="301"/>
      <c r="G5129" s="288">
        <v>0</v>
      </c>
      <c r="H5129" s="438" t="s">
        <v>64</v>
      </c>
      <c r="I5129" s="350" t="s">
        <v>156</v>
      </c>
      <c r="J5129" s="351"/>
      <c r="K5129" s="468" t="s">
        <v>156</v>
      </c>
      <c r="L5129" s="439">
        <v>0</v>
      </c>
    </row>
    <row r="5130" spans="2:12" x14ac:dyDescent="0.3">
      <c r="B5130" s="235"/>
      <c r="C5130" s="302"/>
      <c r="D5130" s="303" t="s">
        <v>65</v>
      </c>
      <c r="E5130" s="304"/>
      <c r="F5130" s="305"/>
      <c r="G5130" s="306">
        <v>15.192119999999997</v>
      </c>
      <c r="H5130" s="307"/>
      <c r="I5130" s="353"/>
      <c r="J5130" s="354"/>
      <c r="K5130" s="353"/>
      <c r="L5130" s="310"/>
    </row>
    <row r="5131" spans="2:12" x14ac:dyDescent="0.3">
      <c r="B5131" s="232"/>
      <c r="C5131" s="302"/>
      <c r="D5131" s="311" t="s">
        <v>7</v>
      </c>
      <c r="E5131" s="312"/>
      <c r="F5131" s="313">
        <v>0.1</v>
      </c>
      <c r="G5131" s="73">
        <v>1.5189999999999999</v>
      </c>
      <c r="H5131" s="314"/>
      <c r="I5131" s="355"/>
      <c r="J5131" s="356"/>
      <c r="K5131" s="474"/>
      <c r="L5131" s="317"/>
    </row>
    <row r="5132" spans="2:12" x14ac:dyDescent="0.3">
      <c r="B5132" s="232"/>
      <c r="C5132" s="302"/>
      <c r="D5132" s="311" t="s">
        <v>8</v>
      </c>
      <c r="E5132" s="312"/>
      <c r="F5132" s="313">
        <v>0.1</v>
      </c>
      <c r="G5132" s="73">
        <v>1.5189999999999999</v>
      </c>
      <c r="H5132" s="314"/>
      <c r="I5132" s="355"/>
      <c r="J5132" s="356"/>
      <c r="K5132" s="474"/>
      <c r="L5132" s="317"/>
    </row>
    <row r="5133" spans="2:12" x14ac:dyDescent="0.3">
      <c r="B5133" s="409"/>
      <c r="C5133" s="302"/>
      <c r="D5133" s="318" t="s">
        <v>67</v>
      </c>
      <c r="E5133" s="319"/>
      <c r="F5133" s="305"/>
      <c r="G5133" s="76">
        <v>18.23</v>
      </c>
      <c r="H5133" s="314"/>
      <c r="I5133" s="355"/>
      <c r="J5133" s="356"/>
      <c r="K5133" s="474"/>
      <c r="L5133" s="317"/>
    </row>
    <row r="5134" spans="2:12" ht="15" thickBot="1" x14ac:dyDescent="0.35">
      <c r="B5134" s="232" t="s">
        <v>66</v>
      </c>
      <c r="C5134" s="302"/>
      <c r="D5134" s="320" t="s">
        <v>68</v>
      </c>
      <c r="E5134" s="321"/>
      <c r="F5134" s="322"/>
      <c r="G5134" s="78">
        <v>18.23</v>
      </c>
      <c r="H5134" s="323">
        <v>1</v>
      </c>
      <c r="I5134" s="357"/>
      <c r="J5134" s="358"/>
      <c r="K5134" s="475"/>
      <c r="L5134" s="326">
        <v>0.5616397184856361</v>
      </c>
    </row>
    <row r="5135" spans="2:12" x14ac:dyDescent="0.3">
      <c r="B5135" s="232"/>
      <c r="C5135" s="302"/>
      <c r="D5135" s="219"/>
      <c r="E5135" s="327"/>
      <c r="F5135" s="241"/>
      <c r="G5135" s="327"/>
      <c r="H5135" s="230"/>
      <c r="I5135" s="230"/>
      <c r="J5135" s="231"/>
      <c r="K5135" s="230"/>
      <c r="L5135" s="230"/>
    </row>
    <row r="5136" spans="2:12" x14ac:dyDescent="0.3">
      <c r="B5136" s="232"/>
      <c r="C5136" s="302"/>
      <c r="D5136" s="219"/>
      <c r="E5136" s="327"/>
      <c r="F5136" s="241"/>
      <c r="G5136" s="327"/>
      <c r="H5136" s="230"/>
      <c r="I5136" s="230"/>
      <c r="J5136" s="231"/>
      <c r="K5136" s="230"/>
      <c r="L5136" s="230"/>
    </row>
    <row r="5137" spans="2:12" x14ac:dyDescent="0.3">
      <c r="B5137" s="232"/>
      <c r="C5137" s="232"/>
      <c r="D5137" s="219"/>
      <c r="E5137" s="327"/>
      <c r="F5137" s="241"/>
      <c r="G5137" s="327"/>
      <c r="H5137" s="230"/>
      <c r="I5137" s="230"/>
      <c r="J5137" s="231"/>
      <c r="K5137" s="230"/>
      <c r="L5137" s="230"/>
    </row>
    <row r="5138" spans="2:12" x14ac:dyDescent="0.3">
      <c r="J5138" s="226"/>
    </row>
    <row r="5139" spans="2:12" x14ac:dyDescent="0.3">
      <c r="J5139" s="226"/>
    </row>
    <row r="5140" spans="2:12" x14ac:dyDescent="0.3">
      <c r="J5140" s="226"/>
    </row>
    <row r="5141" spans="2:12" x14ac:dyDescent="0.3">
      <c r="J5141" s="226"/>
    </row>
    <row r="5142" spans="2:12" x14ac:dyDescent="0.3">
      <c r="J5142" s="226"/>
    </row>
    <row r="5143" spans="2:12" ht="37.200000000000003" customHeight="1" x14ac:dyDescent="0.3">
      <c r="B5143" s="710" t="s">
        <v>1809</v>
      </c>
      <c r="C5143" s="710"/>
      <c r="D5143" s="710"/>
      <c r="E5143" s="710"/>
      <c r="F5143" s="710"/>
      <c r="G5143" s="710"/>
      <c r="H5143" s="710"/>
      <c r="I5143" s="710"/>
      <c r="J5143" s="710"/>
      <c r="K5143" s="710"/>
      <c r="L5143" s="710"/>
    </row>
    <row r="5144" spans="2:12" x14ac:dyDescent="0.3">
      <c r="B5144" s="227"/>
      <c r="C5144" s="227"/>
      <c r="D5144" s="228"/>
      <c r="E5144" s="229"/>
      <c r="F5144" s="229"/>
      <c r="G5144" s="229"/>
      <c r="H5144" s="230"/>
      <c r="I5144" s="230"/>
      <c r="J5144" s="231"/>
      <c r="K5144" s="230"/>
      <c r="L5144" s="230"/>
    </row>
    <row r="5145" spans="2:12" x14ac:dyDescent="0.3">
      <c r="B5145" s="410" t="s">
        <v>1222</v>
      </c>
      <c r="C5145" s="232" t="s">
        <v>1223</v>
      </c>
      <c r="D5145" s="232"/>
      <c r="E5145" s="232"/>
      <c r="F5145" s="233"/>
      <c r="G5145" s="234"/>
      <c r="H5145" s="230"/>
      <c r="J5145" s="231"/>
      <c r="K5145" s="230"/>
      <c r="L5145" s="230"/>
    </row>
    <row r="5146" spans="2:12" ht="37.5" customHeight="1" x14ac:dyDescent="0.3">
      <c r="B5146" s="232" t="s">
        <v>1224</v>
      </c>
      <c r="C5146" s="235" t="s">
        <v>157</v>
      </c>
      <c r="D5146" s="411"/>
      <c r="E5146" s="412"/>
      <c r="F5146" s="233"/>
      <c r="G5146" s="234"/>
      <c r="H5146" s="230"/>
      <c r="I5146" s="230"/>
      <c r="J5146" s="231"/>
      <c r="K5146" s="230"/>
      <c r="L5146" s="230"/>
    </row>
    <row r="5147" spans="2:12" x14ac:dyDescent="0.3">
      <c r="B5147" s="232"/>
      <c r="C5147" s="236"/>
      <c r="D5147" s="237"/>
      <c r="E5147" s="238"/>
      <c r="F5147" s="239"/>
      <c r="G5147" s="240"/>
      <c r="H5147" s="230"/>
      <c r="I5147" s="230"/>
      <c r="J5147" s="231"/>
      <c r="K5147" s="230"/>
      <c r="L5147" s="230"/>
    </row>
    <row r="5148" spans="2:12" ht="32.25" customHeight="1" x14ac:dyDescent="0.3">
      <c r="B5148" s="413" t="s">
        <v>48</v>
      </c>
      <c r="C5148" s="236"/>
      <c r="D5148" s="237"/>
      <c r="E5148" s="238"/>
      <c r="F5148" s="238"/>
      <c r="G5148" s="238"/>
      <c r="H5148" s="230"/>
      <c r="I5148" s="230"/>
      <c r="J5148" s="231"/>
      <c r="K5148" s="230"/>
      <c r="L5148" s="230"/>
    </row>
    <row r="5149" spans="2:12" x14ac:dyDescent="0.3">
      <c r="B5149" s="235" t="s">
        <v>49</v>
      </c>
      <c r="C5149" s="232" t="s">
        <v>943</v>
      </c>
      <c r="D5149" s="232"/>
      <c r="E5149" s="232"/>
      <c r="F5149" s="241" t="s">
        <v>50</v>
      </c>
      <c r="G5149" s="242" t="s">
        <v>2</v>
      </c>
      <c r="H5149" s="230"/>
      <c r="I5149" s="230"/>
      <c r="J5149" s="231"/>
      <c r="K5149" s="230"/>
      <c r="L5149" s="230"/>
    </row>
    <row r="5150" spans="2:12" ht="15" thickBot="1" x14ac:dyDescent="0.35">
      <c r="B5150" s="235" t="s">
        <v>51</v>
      </c>
      <c r="C5150" s="235" t="s">
        <v>944</v>
      </c>
      <c r="D5150" s="235"/>
      <c r="E5150" s="235"/>
      <c r="F5150" s="235"/>
      <c r="G5150" s="235"/>
      <c r="H5150" s="235"/>
      <c r="I5150" s="235"/>
      <c r="J5150" s="235"/>
      <c r="K5150" s="230"/>
      <c r="L5150" s="230"/>
    </row>
    <row r="5151" spans="2:12" ht="15" thickTop="1" x14ac:dyDescent="0.3">
      <c r="B5151" s="414" t="s">
        <v>52</v>
      </c>
      <c r="C5151" s="243"/>
      <c r="D5151" s="244"/>
      <c r="E5151" s="245"/>
      <c r="F5151" s="246"/>
      <c r="G5151" s="247"/>
      <c r="H5151" s="396" t="s">
        <v>164</v>
      </c>
      <c r="I5151" s="397"/>
      <c r="J5151" s="397"/>
      <c r="K5151" s="397"/>
      <c r="L5151" s="398"/>
    </row>
    <row r="5152" spans="2:12" x14ac:dyDescent="0.3">
      <c r="B5152" s="415" t="s">
        <v>53</v>
      </c>
      <c r="C5152" s="248" t="s">
        <v>1</v>
      </c>
      <c r="D5152" s="249" t="s">
        <v>54</v>
      </c>
      <c r="E5152" s="250" t="s">
        <v>23</v>
      </c>
      <c r="F5152" s="250" t="s">
        <v>55</v>
      </c>
      <c r="G5152" s="251" t="s">
        <v>56</v>
      </c>
      <c r="H5152" s="416" t="s">
        <v>158</v>
      </c>
      <c r="I5152" s="417" t="s">
        <v>159</v>
      </c>
      <c r="J5152" s="417" t="s">
        <v>160</v>
      </c>
      <c r="K5152" s="417" t="s">
        <v>161</v>
      </c>
      <c r="L5152" s="418" t="s">
        <v>162</v>
      </c>
    </row>
    <row r="5153" spans="2:13" x14ac:dyDescent="0.3">
      <c r="B5153" s="252" t="s">
        <v>1398</v>
      </c>
      <c r="C5153" s="274">
        <v>1</v>
      </c>
      <c r="D5153" s="254">
        <v>10</v>
      </c>
      <c r="E5153" s="255">
        <v>1.1000000000000001</v>
      </c>
      <c r="F5153" s="256">
        <v>1.3</v>
      </c>
      <c r="G5153" s="26">
        <v>1.4300000000000002</v>
      </c>
      <c r="H5153" s="419">
        <v>3.2884260052407854E-2</v>
      </c>
      <c r="I5153" s="258" t="s">
        <v>1226</v>
      </c>
      <c r="J5153" s="339" t="s">
        <v>165</v>
      </c>
      <c r="K5153" s="420">
        <v>0.4</v>
      </c>
      <c r="L5153" s="421">
        <v>1.3153704020963143E-2</v>
      </c>
    </row>
    <row r="5154" spans="2:13" x14ac:dyDescent="0.3">
      <c r="B5154" s="422" t="s">
        <v>149</v>
      </c>
      <c r="C5154" s="274">
        <v>1</v>
      </c>
      <c r="D5154" s="254">
        <v>1.1000000000000001</v>
      </c>
      <c r="E5154" s="255">
        <v>1.1000000000000001</v>
      </c>
      <c r="F5154" s="256">
        <v>1.3</v>
      </c>
      <c r="G5154" s="26">
        <v>1.4300000000000002</v>
      </c>
      <c r="H5154" s="419">
        <v>3.2884260052407854E-2</v>
      </c>
      <c r="I5154" s="258" t="s">
        <v>1227</v>
      </c>
      <c r="J5154" s="339" t="s">
        <v>165</v>
      </c>
      <c r="K5154" s="420">
        <v>0.4</v>
      </c>
      <c r="L5154" s="421">
        <v>1.3153704020963143E-2</v>
      </c>
    </row>
    <row r="5155" spans="2:13" x14ac:dyDescent="0.3">
      <c r="B5155" s="422" t="s">
        <v>1399</v>
      </c>
      <c r="C5155" s="274">
        <v>1</v>
      </c>
      <c r="D5155" s="254">
        <v>0.04</v>
      </c>
      <c r="E5155" s="255">
        <v>0.04</v>
      </c>
      <c r="F5155" s="256">
        <v>1.3</v>
      </c>
      <c r="G5155" s="26">
        <v>5.2000000000000005E-2</v>
      </c>
      <c r="H5155" s="419">
        <v>1.195791274633013E-3</v>
      </c>
      <c r="I5155" s="258" t="s">
        <v>1228</v>
      </c>
      <c r="J5155" s="339" t="s">
        <v>165</v>
      </c>
      <c r="K5155" s="420">
        <v>0.4</v>
      </c>
      <c r="L5155" s="421">
        <v>4.7831650985320523E-4</v>
      </c>
    </row>
    <row r="5156" spans="2:13" x14ac:dyDescent="0.3">
      <c r="B5156" s="422">
        <v>0</v>
      </c>
      <c r="C5156" s="253"/>
      <c r="D5156" s="254">
        <v>0</v>
      </c>
      <c r="E5156" s="255">
        <v>0</v>
      </c>
      <c r="F5156" s="256"/>
      <c r="G5156" s="26">
        <v>0</v>
      </c>
      <c r="H5156" s="419">
        <v>0</v>
      </c>
      <c r="I5156" s="258" t="s">
        <v>1229</v>
      </c>
      <c r="J5156" s="339">
        <v>0</v>
      </c>
      <c r="K5156" s="420">
        <v>0</v>
      </c>
      <c r="L5156" s="421">
        <v>0</v>
      </c>
    </row>
    <row r="5157" spans="2:13" x14ac:dyDescent="0.3">
      <c r="B5157" s="422">
        <v>0</v>
      </c>
      <c r="C5157" s="253"/>
      <c r="D5157" s="254">
        <v>0</v>
      </c>
      <c r="E5157" s="255">
        <v>0</v>
      </c>
      <c r="F5157" s="256"/>
      <c r="G5157" s="26">
        <v>0</v>
      </c>
      <c r="H5157" s="419">
        <v>0</v>
      </c>
      <c r="I5157" s="258" t="s">
        <v>1230</v>
      </c>
      <c r="J5157" s="339">
        <v>0</v>
      </c>
      <c r="K5157" s="420">
        <v>0</v>
      </c>
      <c r="L5157" s="421">
        <v>0</v>
      </c>
    </row>
    <row r="5158" spans="2:13" x14ac:dyDescent="0.3">
      <c r="B5158" s="422" t="s">
        <v>73</v>
      </c>
      <c r="C5158" s="253"/>
      <c r="D5158" s="254">
        <v>0</v>
      </c>
      <c r="E5158" s="255">
        <v>0</v>
      </c>
      <c r="F5158" s="256"/>
      <c r="G5158" s="26">
        <v>0.56299999999999994</v>
      </c>
      <c r="H5158" s="419">
        <v>1.2946740146507426E-2</v>
      </c>
      <c r="I5158" s="258" t="s">
        <v>1231</v>
      </c>
      <c r="J5158" s="61" t="s">
        <v>165</v>
      </c>
      <c r="K5158" s="100">
        <v>0.4</v>
      </c>
      <c r="L5158" s="101">
        <v>5.1786960586029706E-3</v>
      </c>
      <c r="M5158" s="62">
        <v>18</v>
      </c>
    </row>
    <row r="5159" spans="2:13" x14ac:dyDescent="0.3">
      <c r="B5159" s="422" t="s">
        <v>57</v>
      </c>
      <c r="C5159" s="253"/>
      <c r="D5159" s="259"/>
      <c r="E5159" s="255"/>
      <c r="F5159" s="256"/>
      <c r="G5159" s="260">
        <v>3.4750000000000005</v>
      </c>
      <c r="H5159" s="425" t="s">
        <v>57</v>
      </c>
      <c r="I5159" s="261" t="s">
        <v>156</v>
      </c>
      <c r="J5159" s="262"/>
      <c r="K5159" s="426" t="s">
        <v>156</v>
      </c>
      <c r="L5159" s="427">
        <v>3.196442061038246E-2</v>
      </c>
    </row>
    <row r="5160" spans="2:13" x14ac:dyDescent="0.3">
      <c r="B5160" s="428" t="s">
        <v>22</v>
      </c>
      <c r="C5160" s="263"/>
      <c r="D5160" s="264"/>
      <c r="E5160" s="265"/>
      <c r="F5160" s="266"/>
      <c r="G5160" s="267"/>
      <c r="H5160" s="429"/>
      <c r="I5160" s="268"/>
      <c r="J5160" s="269"/>
      <c r="K5160" s="430"/>
      <c r="L5160" s="270"/>
    </row>
    <row r="5161" spans="2:13" x14ac:dyDescent="0.3">
      <c r="B5161" s="431" t="s">
        <v>58</v>
      </c>
      <c r="C5161" s="271" t="s">
        <v>1</v>
      </c>
      <c r="D5161" s="329" t="s">
        <v>59</v>
      </c>
      <c r="E5161" s="272" t="s">
        <v>23</v>
      </c>
      <c r="F5161" s="272" t="s">
        <v>55</v>
      </c>
      <c r="G5161" s="273" t="s">
        <v>56</v>
      </c>
      <c r="H5161" s="416" t="s">
        <v>158</v>
      </c>
      <c r="I5161" s="417" t="s">
        <v>159</v>
      </c>
      <c r="J5161" s="417" t="s">
        <v>160</v>
      </c>
      <c r="K5161" s="432" t="s">
        <v>161</v>
      </c>
      <c r="L5161" s="418" t="s">
        <v>162</v>
      </c>
    </row>
    <row r="5162" spans="2:13" x14ac:dyDescent="0.3">
      <c r="B5162" s="8" t="s">
        <v>1058</v>
      </c>
      <c r="C5162" s="25">
        <v>1</v>
      </c>
      <c r="D5162" s="3">
        <v>4.0999999999999996</v>
      </c>
      <c r="E5162" s="26">
        <v>4.0999999999999996</v>
      </c>
      <c r="F5162" s="26">
        <v>1.3</v>
      </c>
      <c r="G5162" s="26">
        <v>5.33</v>
      </c>
      <c r="H5162" s="433">
        <v>0.12256860564988381</v>
      </c>
      <c r="I5162" s="97"/>
      <c r="J5162" s="434" t="s">
        <v>163</v>
      </c>
      <c r="K5162" s="435">
        <v>1</v>
      </c>
      <c r="L5162" s="484">
        <v>0.12256860564988381</v>
      </c>
      <c r="M5162" s="62">
        <v>137</v>
      </c>
    </row>
    <row r="5163" spans="2:13" x14ac:dyDescent="0.3">
      <c r="B5163" s="8" t="s">
        <v>37</v>
      </c>
      <c r="C5163" s="25">
        <v>1</v>
      </c>
      <c r="D5163" s="3">
        <v>4.0999999999999996</v>
      </c>
      <c r="E5163" s="26">
        <v>4.0999999999999996</v>
      </c>
      <c r="F5163" s="26">
        <v>1.3</v>
      </c>
      <c r="G5163" s="26">
        <v>5.33</v>
      </c>
      <c r="H5163" s="419">
        <v>0.12256860564988381</v>
      </c>
      <c r="I5163" s="99"/>
      <c r="J5163" s="423" t="s">
        <v>163</v>
      </c>
      <c r="K5163" s="424">
        <v>1</v>
      </c>
      <c r="L5163" s="480">
        <v>0.12256860564988381</v>
      </c>
      <c r="M5163" s="62">
        <v>122</v>
      </c>
    </row>
    <row r="5164" spans="2:13" x14ac:dyDescent="0.3">
      <c r="B5164" s="8" t="s">
        <v>69</v>
      </c>
      <c r="C5164" s="25">
        <v>0.1</v>
      </c>
      <c r="D5164" s="3">
        <v>4.55</v>
      </c>
      <c r="E5164" s="26">
        <v>0.45500000000000002</v>
      </c>
      <c r="F5164" s="27">
        <v>1.3</v>
      </c>
      <c r="G5164" s="26">
        <v>0.59150000000000003</v>
      </c>
      <c r="H5164" s="419">
        <v>1.3602125748950521E-2</v>
      </c>
      <c r="I5164" s="99"/>
      <c r="J5164" s="423" t="s">
        <v>163</v>
      </c>
      <c r="K5164" s="424">
        <v>1</v>
      </c>
      <c r="L5164" s="480">
        <v>1.3602125748950521E-2</v>
      </c>
      <c r="M5164" s="62">
        <v>113</v>
      </c>
    </row>
    <row r="5165" spans="2:13" x14ac:dyDescent="0.3">
      <c r="B5165" s="8"/>
      <c r="C5165" s="25"/>
      <c r="D5165" s="3"/>
      <c r="E5165" s="26"/>
      <c r="F5165" s="26"/>
      <c r="G5165" s="257"/>
      <c r="H5165" s="437">
        <v>0</v>
      </c>
      <c r="I5165" s="99"/>
      <c r="J5165" s="423"/>
      <c r="K5165" s="424"/>
      <c r="L5165" s="480">
        <v>0</v>
      </c>
      <c r="M5165" s="62"/>
    </row>
    <row r="5166" spans="2:13" x14ac:dyDescent="0.3">
      <c r="B5166" s="8"/>
      <c r="C5166" s="25"/>
      <c r="D5166" s="3"/>
      <c r="E5166" s="26"/>
      <c r="F5166" s="26"/>
      <c r="G5166" s="257"/>
      <c r="H5166" s="437">
        <v>0</v>
      </c>
      <c r="I5166" s="99"/>
      <c r="J5166" s="423"/>
      <c r="K5166" s="424"/>
      <c r="L5166" s="480">
        <v>0</v>
      </c>
      <c r="M5166" s="62"/>
    </row>
    <row r="5167" spans="2:13" x14ac:dyDescent="0.3">
      <c r="B5167" s="422"/>
      <c r="C5167" s="253"/>
      <c r="D5167" s="254"/>
      <c r="E5167" s="255"/>
      <c r="F5167" s="255"/>
      <c r="G5167" s="257">
        <v>0</v>
      </c>
      <c r="H5167" s="437">
        <v>0</v>
      </c>
      <c r="I5167" s="366"/>
      <c r="J5167" s="339"/>
      <c r="K5167" s="420"/>
      <c r="L5167" s="480">
        <v>0</v>
      </c>
    </row>
    <row r="5168" spans="2:13" x14ac:dyDescent="0.3">
      <c r="B5168" s="422">
        <v>0</v>
      </c>
      <c r="C5168" s="253"/>
      <c r="D5168" s="254">
        <v>0</v>
      </c>
      <c r="E5168" s="255">
        <v>0</v>
      </c>
      <c r="F5168" s="256"/>
      <c r="G5168" s="257">
        <v>0</v>
      </c>
      <c r="H5168" s="437">
        <v>0</v>
      </c>
      <c r="I5168" s="366" t="s">
        <v>1231</v>
      </c>
      <c r="J5168" s="339">
        <v>0</v>
      </c>
      <c r="K5168" s="420">
        <v>0</v>
      </c>
      <c r="L5168" s="480">
        <v>0</v>
      </c>
    </row>
    <row r="5169" spans="2:12" x14ac:dyDescent="0.3">
      <c r="B5169" s="422">
        <v>0</v>
      </c>
      <c r="C5169" s="253"/>
      <c r="D5169" s="254">
        <v>0</v>
      </c>
      <c r="E5169" s="255">
        <v>0</v>
      </c>
      <c r="F5169" s="256"/>
      <c r="G5169" s="257">
        <v>0</v>
      </c>
      <c r="H5169" s="437">
        <v>0</v>
      </c>
      <c r="I5169" s="366" t="s">
        <v>1237</v>
      </c>
      <c r="J5169" s="339">
        <v>0</v>
      </c>
      <c r="K5169" s="420">
        <v>0</v>
      </c>
      <c r="L5169" s="480">
        <v>0</v>
      </c>
    </row>
    <row r="5170" spans="2:12" x14ac:dyDescent="0.3">
      <c r="B5170" s="422">
        <v>0</v>
      </c>
      <c r="C5170" s="253"/>
      <c r="D5170" s="254">
        <v>0</v>
      </c>
      <c r="E5170" s="255">
        <v>0</v>
      </c>
      <c r="F5170" s="256"/>
      <c r="G5170" s="257">
        <v>0</v>
      </c>
      <c r="H5170" s="437">
        <v>0</v>
      </c>
      <c r="I5170" s="366" t="s">
        <v>1238</v>
      </c>
      <c r="J5170" s="339">
        <v>0</v>
      </c>
      <c r="K5170" s="420">
        <v>0</v>
      </c>
      <c r="L5170" s="480">
        <v>0</v>
      </c>
    </row>
    <row r="5171" spans="2:12" x14ac:dyDescent="0.3">
      <c r="B5171" s="422" t="s">
        <v>60</v>
      </c>
      <c r="C5171" s="253"/>
      <c r="D5171" s="259"/>
      <c r="E5171" s="255"/>
      <c r="F5171" s="256"/>
      <c r="G5171" s="260">
        <v>11.2515</v>
      </c>
      <c r="H5171" s="438" t="s">
        <v>60</v>
      </c>
      <c r="I5171" s="261" t="s">
        <v>156</v>
      </c>
      <c r="J5171" s="262"/>
      <c r="K5171" s="426" t="s">
        <v>156</v>
      </c>
      <c r="L5171" s="439">
        <v>0.25873933704871815</v>
      </c>
    </row>
    <row r="5172" spans="2:12" x14ac:dyDescent="0.3">
      <c r="B5172" s="428" t="s">
        <v>38</v>
      </c>
      <c r="C5172" s="263"/>
      <c r="D5172" s="264"/>
      <c r="E5172" s="276"/>
      <c r="F5172" s="266"/>
      <c r="G5172" s="277"/>
      <c r="H5172" s="278"/>
      <c r="I5172" s="279"/>
      <c r="J5172" s="280"/>
      <c r="K5172" s="281"/>
      <c r="L5172" s="282"/>
    </row>
    <row r="5173" spans="2:12" x14ac:dyDescent="0.3">
      <c r="B5173" s="415" t="s">
        <v>53</v>
      </c>
      <c r="C5173" s="263"/>
      <c r="D5173" s="283" t="s">
        <v>0</v>
      </c>
      <c r="E5173" s="284" t="s">
        <v>1</v>
      </c>
      <c r="F5173" s="440" t="s">
        <v>61</v>
      </c>
      <c r="G5173" s="251" t="s">
        <v>56</v>
      </c>
      <c r="H5173" s="441" t="s">
        <v>158</v>
      </c>
      <c r="I5173" s="442" t="s">
        <v>159</v>
      </c>
      <c r="J5173" s="442" t="s">
        <v>160</v>
      </c>
      <c r="K5173" s="443" t="s">
        <v>161</v>
      </c>
      <c r="L5173" s="444" t="s">
        <v>162</v>
      </c>
    </row>
    <row r="5174" spans="2:12" x14ac:dyDescent="0.3">
      <c r="B5174" s="464" t="s">
        <v>1403</v>
      </c>
      <c r="C5174" s="465"/>
      <c r="D5174" s="283" t="s">
        <v>2</v>
      </c>
      <c r="E5174" s="286">
        <v>1</v>
      </c>
      <c r="F5174" s="287">
        <v>23.86</v>
      </c>
      <c r="G5174" s="26">
        <v>23.86</v>
      </c>
      <c r="H5174" s="419">
        <v>0.5486842271681478</v>
      </c>
      <c r="I5174" s="275" t="s">
        <v>1232</v>
      </c>
      <c r="J5174" s="451" t="s">
        <v>165</v>
      </c>
      <c r="K5174" s="452">
        <v>0.4</v>
      </c>
      <c r="L5174" s="480">
        <v>0.21947369086725912</v>
      </c>
    </row>
    <row r="5175" spans="2:12" x14ac:dyDescent="0.3">
      <c r="B5175" s="422" t="s">
        <v>1404</v>
      </c>
      <c r="C5175" s="289"/>
      <c r="D5175" s="290" t="s">
        <v>5</v>
      </c>
      <c r="E5175" s="291">
        <v>0.16700000000000001</v>
      </c>
      <c r="F5175" s="292">
        <v>24.11</v>
      </c>
      <c r="G5175" s="26">
        <v>4.02637</v>
      </c>
      <c r="H5175" s="419">
        <v>9.2590348354694693E-2</v>
      </c>
      <c r="I5175" s="258" t="s">
        <v>1226</v>
      </c>
      <c r="J5175" s="451" t="s">
        <v>165</v>
      </c>
      <c r="K5175" s="452">
        <v>0.4</v>
      </c>
      <c r="L5175" s="480">
        <v>3.7036139341877876E-2</v>
      </c>
    </row>
    <row r="5176" spans="2:12" x14ac:dyDescent="0.3">
      <c r="B5176" s="422" t="s">
        <v>1357</v>
      </c>
      <c r="C5176" s="289"/>
      <c r="D5176" s="290" t="s">
        <v>78</v>
      </c>
      <c r="E5176" s="291">
        <v>4.0000000000000001E-3</v>
      </c>
      <c r="F5176" s="292">
        <v>3</v>
      </c>
      <c r="G5176" s="26">
        <v>1.2E-2</v>
      </c>
      <c r="H5176" s="419">
        <v>2.7595183260761835E-4</v>
      </c>
      <c r="I5176" s="258" t="s">
        <v>1227</v>
      </c>
      <c r="J5176" s="451" t="s">
        <v>1219</v>
      </c>
      <c r="K5176" s="452">
        <v>0</v>
      </c>
      <c r="L5176" s="480">
        <v>0</v>
      </c>
    </row>
    <row r="5177" spans="2:12" x14ac:dyDescent="0.3">
      <c r="B5177" s="422" t="s">
        <v>1402</v>
      </c>
      <c r="C5177" s="289"/>
      <c r="D5177" s="290" t="s">
        <v>504</v>
      </c>
      <c r="E5177" s="291">
        <v>2.1000000000000001E-2</v>
      </c>
      <c r="F5177" s="292">
        <v>25</v>
      </c>
      <c r="G5177" s="26">
        <v>0.52500000000000002</v>
      </c>
      <c r="H5177" s="419">
        <v>1.2072892676583303E-2</v>
      </c>
      <c r="I5177" s="258" t="s">
        <v>1228</v>
      </c>
      <c r="J5177" s="339" t="s">
        <v>163</v>
      </c>
      <c r="K5177" s="420">
        <v>1</v>
      </c>
      <c r="L5177" s="480">
        <v>1.2072892676583303E-2</v>
      </c>
    </row>
    <row r="5178" spans="2:12" x14ac:dyDescent="0.3">
      <c r="B5178" s="422" t="s">
        <v>1405</v>
      </c>
      <c r="C5178" s="289"/>
      <c r="D5178" s="290" t="s">
        <v>3</v>
      </c>
      <c r="E5178" s="291">
        <v>0.314</v>
      </c>
      <c r="F5178" s="292">
        <v>1.07</v>
      </c>
      <c r="G5178" s="26">
        <v>0.33598</v>
      </c>
      <c r="H5178" s="419">
        <v>7.7261913932923009E-3</v>
      </c>
      <c r="I5178" s="258" t="s">
        <v>1229</v>
      </c>
      <c r="J5178" s="339" t="s">
        <v>163</v>
      </c>
      <c r="K5178" s="420">
        <v>1</v>
      </c>
      <c r="L5178" s="480">
        <v>7.7261913932923009E-3</v>
      </c>
    </row>
    <row r="5179" spans="2:12" x14ac:dyDescent="0.3">
      <c r="B5179" s="422"/>
      <c r="C5179" s="289"/>
      <c r="D5179" s="290"/>
      <c r="E5179" s="291"/>
      <c r="F5179" s="292"/>
      <c r="G5179" s="26">
        <v>0</v>
      </c>
      <c r="H5179" s="419">
        <v>0</v>
      </c>
      <c r="I5179" s="258"/>
      <c r="J5179" s="339"/>
      <c r="K5179" s="420"/>
      <c r="L5179" s="480">
        <v>0</v>
      </c>
    </row>
    <row r="5180" spans="2:12" x14ac:dyDescent="0.3">
      <c r="B5180" s="422"/>
      <c r="C5180" s="289"/>
      <c r="D5180" s="290"/>
      <c r="E5180" s="291"/>
      <c r="F5180" s="292"/>
      <c r="G5180" s="26">
        <v>0</v>
      </c>
      <c r="H5180" s="419">
        <v>0</v>
      </c>
      <c r="I5180" s="258"/>
      <c r="J5180" s="339"/>
      <c r="K5180" s="420"/>
      <c r="L5180" s="480">
        <v>0</v>
      </c>
    </row>
    <row r="5181" spans="2:12" x14ac:dyDescent="0.3">
      <c r="B5181" s="422"/>
      <c r="C5181" s="289"/>
      <c r="D5181" s="290"/>
      <c r="E5181" s="291"/>
      <c r="F5181" s="292"/>
      <c r="G5181" s="26">
        <v>0</v>
      </c>
      <c r="H5181" s="419">
        <v>0</v>
      </c>
      <c r="I5181" s="258"/>
      <c r="J5181" s="339"/>
      <c r="K5181" s="420"/>
      <c r="L5181" s="480">
        <v>0</v>
      </c>
    </row>
    <row r="5182" spans="2:12" x14ac:dyDescent="0.3">
      <c r="B5182" s="422"/>
      <c r="C5182" s="289"/>
      <c r="D5182" s="290"/>
      <c r="E5182" s="291"/>
      <c r="F5182" s="292"/>
      <c r="G5182" s="26">
        <v>0</v>
      </c>
      <c r="H5182" s="419">
        <v>0</v>
      </c>
      <c r="I5182" s="258"/>
      <c r="J5182" s="339"/>
      <c r="K5182" s="420"/>
      <c r="L5182" s="480">
        <v>0</v>
      </c>
    </row>
    <row r="5183" spans="2:12" x14ac:dyDescent="0.3">
      <c r="B5183" s="422"/>
      <c r="C5183" s="289"/>
      <c r="D5183" s="290"/>
      <c r="E5183" s="291"/>
      <c r="F5183" s="292"/>
      <c r="G5183" s="26">
        <v>0</v>
      </c>
      <c r="H5183" s="419">
        <v>0</v>
      </c>
      <c r="I5183" s="258"/>
      <c r="J5183" s="339"/>
      <c r="K5183" s="420"/>
      <c r="L5183" s="480">
        <v>0</v>
      </c>
    </row>
    <row r="5184" spans="2:12" x14ac:dyDescent="0.3">
      <c r="B5184" s="422"/>
      <c r="C5184" s="289"/>
      <c r="D5184" s="290"/>
      <c r="E5184" s="291"/>
      <c r="F5184" s="292"/>
      <c r="G5184" s="26">
        <v>0</v>
      </c>
      <c r="H5184" s="419">
        <v>0</v>
      </c>
      <c r="I5184" s="258"/>
      <c r="J5184" s="339"/>
      <c r="K5184" s="420"/>
      <c r="L5184" s="480">
        <v>0</v>
      </c>
    </row>
    <row r="5185" spans="2:12" x14ac:dyDescent="0.3">
      <c r="B5185" s="422"/>
      <c r="C5185" s="289"/>
      <c r="D5185" s="290"/>
      <c r="E5185" s="291"/>
      <c r="F5185" s="292"/>
      <c r="G5185" s="26">
        <v>0</v>
      </c>
      <c r="H5185" s="419">
        <v>0</v>
      </c>
      <c r="I5185" s="258"/>
      <c r="J5185" s="339"/>
      <c r="K5185" s="420"/>
      <c r="L5185" s="480">
        <v>0</v>
      </c>
    </row>
    <row r="5186" spans="2:12" x14ac:dyDescent="0.3">
      <c r="B5186" s="448"/>
      <c r="C5186" s="447"/>
      <c r="D5186" s="290"/>
      <c r="E5186" s="291"/>
      <c r="F5186" s="292"/>
      <c r="G5186" s="26">
        <v>0</v>
      </c>
      <c r="H5186" s="419">
        <v>0</v>
      </c>
      <c r="I5186" s="258"/>
      <c r="J5186" s="339"/>
      <c r="K5186" s="420"/>
      <c r="L5186" s="480">
        <v>0</v>
      </c>
    </row>
    <row r="5187" spans="2:12" x14ac:dyDescent="0.3">
      <c r="B5187" s="422"/>
      <c r="C5187" s="289"/>
      <c r="D5187" s="290"/>
      <c r="E5187" s="291"/>
      <c r="F5187" s="292"/>
      <c r="G5187" s="26">
        <v>0</v>
      </c>
      <c r="H5187" s="419">
        <v>0</v>
      </c>
      <c r="I5187" s="258"/>
      <c r="J5187" s="339"/>
      <c r="K5187" s="420"/>
      <c r="L5187" s="480">
        <v>0</v>
      </c>
    </row>
    <row r="5188" spans="2:12" x14ac:dyDescent="0.3">
      <c r="B5188" s="422">
        <v>0</v>
      </c>
      <c r="C5188" s="289"/>
      <c r="D5188" s="254">
        <v>0</v>
      </c>
      <c r="E5188" s="291"/>
      <c r="F5188" s="292"/>
      <c r="G5188" s="26">
        <v>0</v>
      </c>
      <c r="H5188" s="419">
        <v>0</v>
      </c>
      <c r="I5188" s="258" t="s">
        <v>1227</v>
      </c>
      <c r="J5188" s="339">
        <v>0</v>
      </c>
      <c r="K5188" s="420">
        <v>0</v>
      </c>
      <c r="L5188" s="480">
        <v>0</v>
      </c>
    </row>
    <row r="5189" spans="2:12" x14ac:dyDescent="0.3">
      <c r="B5189" s="422">
        <v>0</v>
      </c>
      <c r="C5189" s="289"/>
      <c r="D5189" s="254">
        <v>0</v>
      </c>
      <c r="E5189" s="291"/>
      <c r="F5189" s="292"/>
      <c r="G5189" s="26">
        <v>0</v>
      </c>
      <c r="H5189" s="419">
        <v>0</v>
      </c>
      <c r="I5189" s="258" t="s">
        <v>1228</v>
      </c>
      <c r="J5189" s="339">
        <v>0</v>
      </c>
      <c r="K5189" s="420">
        <v>0</v>
      </c>
      <c r="L5189" s="480">
        <v>0</v>
      </c>
    </row>
    <row r="5190" spans="2:12" x14ac:dyDescent="0.3">
      <c r="B5190" s="449" t="s">
        <v>62</v>
      </c>
      <c r="C5190" s="293"/>
      <c r="D5190" s="294"/>
      <c r="E5190" s="295"/>
      <c r="F5190" s="296"/>
      <c r="G5190" s="260">
        <v>28.759349999999998</v>
      </c>
      <c r="H5190" s="438" t="s">
        <v>62</v>
      </c>
      <c r="I5190" s="261" t="s">
        <v>156</v>
      </c>
      <c r="J5190" s="262"/>
      <c r="K5190" s="426" t="s">
        <v>156</v>
      </c>
      <c r="L5190" s="439">
        <v>0.27630891427901255</v>
      </c>
    </row>
    <row r="5191" spans="2:12" x14ac:dyDescent="0.3">
      <c r="B5191" s="428" t="s">
        <v>63</v>
      </c>
      <c r="C5191" s="263"/>
      <c r="D5191" s="264"/>
      <c r="E5191" s="265"/>
      <c r="F5191" s="266"/>
      <c r="G5191" s="277"/>
      <c r="H5191" s="278"/>
      <c r="I5191" s="279"/>
      <c r="J5191" s="280"/>
      <c r="K5191" s="281"/>
      <c r="L5191" s="282">
        <v>0</v>
      </c>
    </row>
    <row r="5192" spans="2:12" x14ac:dyDescent="0.3">
      <c r="B5192" s="415" t="s">
        <v>53</v>
      </c>
      <c r="C5192" s="297"/>
      <c r="D5192" s="249" t="s">
        <v>0</v>
      </c>
      <c r="E5192" s="250" t="s">
        <v>1</v>
      </c>
      <c r="F5192" s="272" t="s">
        <v>61</v>
      </c>
      <c r="G5192" s="285" t="s">
        <v>56</v>
      </c>
      <c r="H5192" s="441" t="s">
        <v>158</v>
      </c>
      <c r="I5192" s="442" t="s">
        <v>159</v>
      </c>
      <c r="J5192" s="442" t="s">
        <v>160</v>
      </c>
      <c r="K5192" s="443" t="s">
        <v>161</v>
      </c>
      <c r="L5192" s="444" t="s">
        <v>162</v>
      </c>
    </row>
    <row r="5193" spans="2:12" x14ac:dyDescent="0.3">
      <c r="B5193" s="422">
        <v>0</v>
      </c>
      <c r="C5193" s="289"/>
      <c r="D5193" s="254">
        <v>0</v>
      </c>
      <c r="E5193" s="255"/>
      <c r="F5193" s="292"/>
      <c r="G5193" s="288">
        <v>0</v>
      </c>
      <c r="H5193" s="450">
        <v>0</v>
      </c>
      <c r="I5193" s="275" t="s">
        <v>1232</v>
      </c>
      <c r="J5193" s="451">
        <v>0</v>
      </c>
      <c r="K5193" s="452">
        <v>0</v>
      </c>
      <c r="L5193" s="453">
        <v>0</v>
      </c>
    </row>
    <row r="5194" spans="2:12" x14ac:dyDescent="0.3">
      <c r="B5194" s="422">
        <v>0</v>
      </c>
      <c r="C5194" s="289"/>
      <c r="D5194" s="254">
        <v>0</v>
      </c>
      <c r="E5194" s="255"/>
      <c r="F5194" s="292"/>
      <c r="G5194" s="257">
        <v>0</v>
      </c>
      <c r="H5194" s="437">
        <v>0</v>
      </c>
      <c r="I5194" s="258" t="s">
        <v>1228</v>
      </c>
      <c r="J5194" s="339">
        <v>0</v>
      </c>
      <c r="K5194" s="420">
        <v>0</v>
      </c>
      <c r="L5194" s="454">
        <v>0</v>
      </c>
    </row>
    <row r="5195" spans="2:12" x14ac:dyDescent="0.3">
      <c r="B5195" s="422">
        <v>0</v>
      </c>
      <c r="C5195" s="289"/>
      <c r="D5195" s="254">
        <v>0</v>
      </c>
      <c r="E5195" s="255"/>
      <c r="F5195" s="292"/>
      <c r="G5195" s="257">
        <v>0</v>
      </c>
      <c r="H5195" s="437">
        <v>0</v>
      </c>
      <c r="I5195" s="258" t="s">
        <v>1229</v>
      </c>
      <c r="J5195" s="339">
        <v>0</v>
      </c>
      <c r="K5195" s="420">
        <v>0</v>
      </c>
      <c r="L5195" s="454">
        <v>0</v>
      </c>
    </row>
    <row r="5196" spans="2:12" ht="15" thickBot="1" x14ac:dyDescent="0.35">
      <c r="B5196" s="455" t="s">
        <v>64</v>
      </c>
      <c r="C5196" s="298"/>
      <c r="D5196" s="299"/>
      <c r="E5196" s="300"/>
      <c r="F5196" s="301"/>
      <c r="G5196" s="288">
        <v>0</v>
      </c>
      <c r="H5196" s="438" t="s">
        <v>64</v>
      </c>
      <c r="I5196" s="261" t="s">
        <v>156</v>
      </c>
      <c r="J5196" s="262"/>
      <c r="K5196" s="426" t="s">
        <v>156</v>
      </c>
      <c r="L5196" s="439">
        <v>0</v>
      </c>
    </row>
    <row r="5197" spans="2:12" x14ac:dyDescent="0.3">
      <c r="B5197" s="235"/>
      <c r="C5197" s="302"/>
      <c r="D5197" s="303" t="s">
        <v>65</v>
      </c>
      <c r="E5197" s="304"/>
      <c r="F5197" s="305"/>
      <c r="G5197" s="306">
        <v>43.485849999999999</v>
      </c>
      <c r="H5197" s="307"/>
      <c r="I5197" s="308"/>
      <c r="J5197" s="309"/>
      <c r="K5197" s="308"/>
      <c r="L5197" s="310"/>
    </row>
    <row r="5198" spans="2:12" x14ac:dyDescent="0.3">
      <c r="B5198" s="232"/>
      <c r="C5198" s="302"/>
      <c r="D5198" s="311" t="s">
        <v>7</v>
      </c>
      <c r="E5198" s="312"/>
      <c r="F5198" s="313">
        <v>0.1</v>
      </c>
      <c r="G5198" s="73">
        <v>4.3490000000000002</v>
      </c>
      <c r="H5198" s="314"/>
      <c r="I5198" s="315"/>
      <c r="J5198" s="316"/>
      <c r="K5198" s="456"/>
      <c r="L5198" s="317"/>
    </row>
    <row r="5199" spans="2:12" x14ac:dyDescent="0.3">
      <c r="B5199" s="232"/>
      <c r="C5199" s="302"/>
      <c r="D5199" s="311" t="s">
        <v>8</v>
      </c>
      <c r="E5199" s="312"/>
      <c r="F5199" s="313">
        <v>0.1</v>
      </c>
      <c r="G5199" s="73">
        <v>4.3490000000000002</v>
      </c>
      <c r="H5199" s="314"/>
      <c r="I5199" s="315"/>
      <c r="J5199" s="316"/>
      <c r="K5199" s="456"/>
      <c r="L5199" s="317"/>
    </row>
    <row r="5200" spans="2:12" x14ac:dyDescent="0.3">
      <c r="C5200" s="302"/>
      <c r="D5200" s="318" t="s">
        <v>67</v>
      </c>
      <c r="E5200" s="319"/>
      <c r="F5200" s="305"/>
      <c r="G5200" s="76">
        <v>52.183999999999997</v>
      </c>
      <c r="H5200" s="314"/>
      <c r="I5200" s="315"/>
      <c r="J5200" s="316"/>
      <c r="K5200" s="456"/>
      <c r="L5200" s="317"/>
    </row>
    <row r="5201" spans="2:12" ht="15" thickBot="1" x14ac:dyDescent="0.35">
      <c r="B5201" s="232" t="s">
        <v>66</v>
      </c>
      <c r="C5201" s="302"/>
      <c r="D5201" s="320" t="s">
        <v>68</v>
      </c>
      <c r="E5201" s="321"/>
      <c r="F5201" s="322"/>
      <c r="G5201" s="78">
        <v>52.18</v>
      </c>
      <c r="H5201" s="323">
        <v>1</v>
      </c>
      <c r="I5201" s="324"/>
      <c r="J5201" s="325"/>
      <c r="K5201" s="457"/>
      <c r="L5201" s="326">
        <v>0.56701267193811322</v>
      </c>
    </row>
    <row r="5202" spans="2:12" x14ac:dyDescent="0.3">
      <c r="B5202" s="232"/>
      <c r="C5202" s="302"/>
      <c r="D5202" s="335"/>
      <c r="E5202" s="327"/>
      <c r="F5202" s="241"/>
      <c r="G5202" s="327"/>
      <c r="H5202" s="336"/>
      <c r="I5202" s="337"/>
      <c r="J5202" s="338"/>
      <c r="K5202" s="461"/>
      <c r="L5202" s="336"/>
    </row>
    <row r="5203" spans="2:12" x14ac:dyDescent="0.3">
      <c r="B5203" s="232"/>
      <c r="C5203" s="302"/>
      <c r="D5203" s="335"/>
      <c r="E5203" s="327"/>
      <c r="F5203" s="241"/>
      <c r="G5203" s="327"/>
      <c r="H5203" s="336"/>
      <c r="I5203" s="337"/>
      <c r="J5203" s="338"/>
      <c r="K5203" s="461"/>
      <c r="L5203" s="336"/>
    </row>
    <row r="5204" spans="2:12" x14ac:dyDescent="0.3">
      <c r="B5204" s="232"/>
      <c r="C5204" s="302"/>
      <c r="D5204" s="335"/>
      <c r="E5204" s="327"/>
      <c r="F5204" s="241"/>
      <c r="G5204" s="327"/>
      <c r="H5204" s="336"/>
      <c r="I5204" s="337"/>
      <c r="J5204" s="338"/>
      <c r="K5204" s="461"/>
      <c r="L5204" s="336"/>
    </row>
    <row r="5205" spans="2:12" x14ac:dyDescent="0.3">
      <c r="J5205" s="226"/>
    </row>
    <row r="5206" spans="2:12" x14ac:dyDescent="0.3">
      <c r="J5206" s="226"/>
    </row>
    <row r="5207" spans="2:12" x14ac:dyDescent="0.3">
      <c r="J5207" s="226"/>
    </row>
    <row r="5208" spans="2:12" x14ac:dyDescent="0.3">
      <c r="J5208" s="226"/>
    </row>
    <row r="5209" spans="2:12" x14ac:dyDescent="0.3">
      <c r="J5209" s="226"/>
    </row>
    <row r="5210" spans="2:12" x14ac:dyDescent="0.3">
      <c r="J5210" s="226"/>
    </row>
    <row r="5211" spans="2:12" ht="37.200000000000003" customHeight="1" x14ac:dyDescent="0.3">
      <c r="B5211" s="710" t="s">
        <v>1809</v>
      </c>
      <c r="C5211" s="710"/>
      <c r="D5211" s="710"/>
      <c r="E5211" s="710"/>
      <c r="F5211" s="710"/>
      <c r="G5211" s="710"/>
      <c r="H5211" s="710"/>
      <c r="I5211" s="710"/>
      <c r="J5211" s="710"/>
      <c r="K5211" s="710"/>
      <c r="L5211" s="710"/>
    </row>
    <row r="5212" spans="2:12" x14ac:dyDescent="0.3">
      <c r="B5212" s="227"/>
      <c r="C5212" s="227"/>
      <c r="D5212" s="228"/>
      <c r="E5212" s="229"/>
      <c r="F5212" s="229"/>
      <c r="G5212" s="229"/>
      <c r="H5212" s="230"/>
      <c r="I5212" s="230"/>
      <c r="J5212" s="231"/>
      <c r="K5212" s="230"/>
      <c r="L5212" s="230"/>
    </row>
    <row r="5213" spans="2:12" x14ac:dyDescent="0.3">
      <c r="B5213" s="410" t="s">
        <v>1222</v>
      </c>
      <c r="C5213" s="232" t="s">
        <v>1223</v>
      </c>
      <c r="D5213" s="232"/>
      <c r="E5213" s="232"/>
      <c r="F5213" s="233"/>
      <c r="G5213" s="234"/>
      <c r="H5213" s="230"/>
      <c r="J5213" s="231"/>
      <c r="K5213" s="230"/>
      <c r="L5213" s="230"/>
    </row>
    <row r="5214" spans="2:12" x14ac:dyDescent="0.3">
      <c r="B5214" s="232" t="s">
        <v>1224</v>
      </c>
      <c r="C5214" s="235" t="s">
        <v>157</v>
      </c>
      <c r="D5214" s="411"/>
      <c r="E5214" s="412"/>
      <c r="F5214" s="233"/>
      <c r="G5214" s="234"/>
      <c r="H5214" s="230"/>
      <c r="I5214" s="230"/>
      <c r="J5214" s="231"/>
      <c r="K5214" s="230"/>
      <c r="L5214" s="230"/>
    </row>
    <row r="5215" spans="2:12" ht="17.399999999999999" customHeight="1" x14ac:dyDescent="0.3">
      <c r="B5215" s="232"/>
      <c r="C5215" s="236"/>
      <c r="D5215" s="237"/>
      <c r="E5215" s="238"/>
      <c r="F5215" s="239"/>
      <c r="G5215" s="240"/>
      <c r="H5215" s="230"/>
      <c r="I5215" s="230"/>
      <c r="J5215" s="231"/>
      <c r="K5215" s="230"/>
      <c r="L5215" s="230"/>
    </row>
    <row r="5216" spans="2:12" ht="37.5" customHeight="1" x14ac:dyDescent="0.3">
      <c r="B5216" s="413" t="s">
        <v>48</v>
      </c>
      <c r="C5216" s="236"/>
      <c r="D5216" s="237"/>
      <c r="E5216" s="238"/>
      <c r="F5216" s="238"/>
      <c r="G5216" s="238"/>
      <c r="H5216" s="230"/>
      <c r="I5216" s="230"/>
      <c r="J5216" s="231"/>
      <c r="K5216" s="230"/>
      <c r="L5216" s="230"/>
    </row>
    <row r="5217" spans="2:13" x14ac:dyDescent="0.3">
      <c r="B5217" s="235" t="s">
        <v>49</v>
      </c>
      <c r="C5217" s="232" t="s">
        <v>941</v>
      </c>
      <c r="D5217" s="232"/>
      <c r="E5217" s="232"/>
      <c r="F5217" s="241" t="s">
        <v>50</v>
      </c>
      <c r="G5217" s="242" t="s">
        <v>2</v>
      </c>
      <c r="H5217" s="230"/>
      <c r="I5217" s="230"/>
      <c r="J5217" s="231"/>
      <c r="K5217" s="230"/>
      <c r="L5217" s="230"/>
    </row>
    <row r="5218" spans="2:13" ht="15" thickBot="1" x14ac:dyDescent="0.35">
      <c r="B5218" s="235" t="s">
        <v>51</v>
      </c>
      <c r="C5218" s="235" t="s">
        <v>942</v>
      </c>
      <c r="D5218" s="235"/>
      <c r="E5218" s="235"/>
      <c r="F5218" s="235"/>
      <c r="G5218" s="235"/>
      <c r="H5218" s="235"/>
      <c r="I5218" s="235"/>
      <c r="J5218" s="235"/>
      <c r="K5218" s="230"/>
      <c r="L5218" s="230"/>
    </row>
    <row r="5219" spans="2:13" ht="15" thickTop="1" x14ac:dyDescent="0.3">
      <c r="B5219" s="414" t="s">
        <v>52</v>
      </c>
      <c r="C5219" s="243"/>
      <c r="D5219" s="244"/>
      <c r="E5219" s="245"/>
      <c r="F5219" s="246"/>
      <c r="G5219" s="247"/>
      <c r="H5219" s="396" t="s">
        <v>164</v>
      </c>
      <c r="I5219" s="397"/>
      <c r="J5219" s="397"/>
      <c r="K5219" s="397"/>
      <c r="L5219" s="398"/>
    </row>
    <row r="5220" spans="2:13" x14ac:dyDescent="0.3">
      <c r="B5220" s="415" t="s">
        <v>53</v>
      </c>
      <c r="C5220" s="248" t="s">
        <v>1</v>
      </c>
      <c r="D5220" s="249" t="s">
        <v>54</v>
      </c>
      <c r="E5220" s="250" t="s">
        <v>23</v>
      </c>
      <c r="F5220" s="250" t="s">
        <v>55</v>
      </c>
      <c r="G5220" s="251" t="s">
        <v>56</v>
      </c>
      <c r="H5220" s="416" t="s">
        <v>158</v>
      </c>
      <c r="I5220" s="417" t="s">
        <v>159</v>
      </c>
      <c r="J5220" s="417" t="s">
        <v>160</v>
      </c>
      <c r="K5220" s="417" t="s">
        <v>161</v>
      </c>
      <c r="L5220" s="418" t="s">
        <v>162</v>
      </c>
    </row>
    <row r="5221" spans="2:13" x14ac:dyDescent="0.3">
      <c r="B5221" s="252" t="s">
        <v>1398</v>
      </c>
      <c r="C5221" s="274">
        <v>1</v>
      </c>
      <c r="D5221" s="254">
        <v>10</v>
      </c>
      <c r="E5221" s="255">
        <v>1.1000000000000001</v>
      </c>
      <c r="F5221" s="256">
        <v>1</v>
      </c>
      <c r="G5221" s="26">
        <v>1.1000000000000001</v>
      </c>
      <c r="H5221" s="419">
        <v>3.3970989392712973E-2</v>
      </c>
      <c r="I5221" s="258" t="s">
        <v>1226</v>
      </c>
      <c r="J5221" s="339" t="s">
        <v>165</v>
      </c>
      <c r="K5221" s="420">
        <v>0.4</v>
      </c>
      <c r="L5221" s="421">
        <v>1.3588395757085189E-2</v>
      </c>
    </row>
    <row r="5222" spans="2:13" x14ac:dyDescent="0.3">
      <c r="B5222" s="422" t="s">
        <v>149</v>
      </c>
      <c r="C5222" s="274">
        <v>1</v>
      </c>
      <c r="D5222" s="254">
        <v>1.1000000000000001</v>
      </c>
      <c r="E5222" s="255">
        <v>1.1000000000000001</v>
      </c>
      <c r="F5222" s="256">
        <v>1</v>
      </c>
      <c r="G5222" s="26">
        <v>1.1000000000000001</v>
      </c>
      <c r="H5222" s="419">
        <v>3.3970989392712973E-2</v>
      </c>
      <c r="I5222" s="258" t="s">
        <v>1227</v>
      </c>
      <c r="J5222" s="339" t="s">
        <v>165</v>
      </c>
      <c r="K5222" s="420">
        <v>0.4</v>
      </c>
      <c r="L5222" s="421">
        <v>1.3588395757085189E-2</v>
      </c>
    </row>
    <row r="5223" spans="2:13" x14ac:dyDescent="0.3">
      <c r="B5223" s="422" t="s">
        <v>1399</v>
      </c>
      <c r="C5223" s="274">
        <v>1</v>
      </c>
      <c r="D5223" s="254">
        <v>0.04</v>
      </c>
      <c r="E5223" s="255">
        <v>0.04</v>
      </c>
      <c r="F5223" s="256">
        <v>1</v>
      </c>
      <c r="G5223" s="26">
        <v>0.04</v>
      </c>
      <c r="H5223" s="419">
        <v>1.2353087051895626E-3</v>
      </c>
      <c r="I5223" s="258" t="s">
        <v>1228</v>
      </c>
      <c r="J5223" s="339" t="s">
        <v>165</v>
      </c>
      <c r="K5223" s="420">
        <v>0.4</v>
      </c>
      <c r="L5223" s="421">
        <v>4.9412348207582507E-4</v>
      </c>
    </row>
    <row r="5224" spans="2:13" x14ac:dyDescent="0.3">
      <c r="B5224" s="422">
        <v>0</v>
      </c>
      <c r="C5224" s="253"/>
      <c r="D5224" s="254">
        <v>0</v>
      </c>
      <c r="E5224" s="255">
        <v>0</v>
      </c>
      <c r="F5224" s="256"/>
      <c r="G5224" s="26">
        <v>0</v>
      </c>
      <c r="H5224" s="419">
        <v>0</v>
      </c>
      <c r="I5224" s="258" t="s">
        <v>1229</v>
      </c>
      <c r="J5224" s="339">
        <v>0</v>
      </c>
      <c r="K5224" s="420">
        <v>0</v>
      </c>
      <c r="L5224" s="421">
        <v>0</v>
      </c>
    </row>
    <row r="5225" spans="2:13" x14ac:dyDescent="0.3">
      <c r="B5225" s="422">
        <v>0</v>
      </c>
      <c r="C5225" s="253"/>
      <c r="D5225" s="254">
        <v>0</v>
      </c>
      <c r="E5225" s="255">
        <v>0</v>
      </c>
      <c r="F5225" s="256"/>
      <c r="G5225" s="26">
        <v>0</v>
      </c>
      <c r="H5225" s="419">
        <v>0</v>
      </c>
      <c r="I5225" s="258" t="s">
        <v>1230</v>
      </c>
      <c r="J5225" s="339">
        <v>0</v>
      </c>
      <c r="K5225" s="420">
        <v>0</v>
      </c>
      <c r="L5225" s="421">
        <v>0</v>
      </c>
    </row>
    <row r="5226" spans="2:13" x14ac:dyDescent="0.3">
      <c r="B5226" s="422" t="s">
        <v>73</v>
      </c>
      <c r="C5226" s="253"/>
      <c r="D5226" s="254">
        <v>0</v>
      </c>
      <c r="E5226" s="255">
        <v>0</v>
      </c>
      <c r="F5226" s="256"/>
      <c r="G5226" s="26">
        <v>0.433</v>
      </c>
      <c r="H5226" s="419">
        <v>1.3372216733677014E-2</v>
      </c>
      <c r="I5226" s="258" t="s">
        <v>1231</v>
      </c>
      <c r="J5226" s="61" t="s">
        <v>165</v>
      </c>
      <c r="K5226" s="100">
        <v>0.4</v>
      </c>
      <c r="L5226" s="101">
        <v>5.3488866934708057E-3</v>
      </c>
      <c r="M5226" s="62">
        <v>18</v>
      </c>
    </row>
    <row r="5227" spans="2:13" x14ac:dyDescent="0.3">
      <c r="B5227" s="422" t="s">
        <v>57</v>
      </c>
      <c r="C5227" s="253"/>
      <c r="D5227" s="259"/>
      <c r="E5227" s="255"/>
      <c r="F5227" s="256"/>
      <c r="G5227" s="260">
        <v>2.673</v>
      </c>
      <c r="H5227" s="425" t="s">
        <v>57</v>
      </c>
      <c r="I5227" s="261" t="s">
        <v>156</v>
      </c>
      <c r="J5227" s="262"/>
      <c r="K5227" s="426" t="s">
        <v>156</v>
      </c>
      <c r="L5227" s="427">
        <v>3.3019801689717007E-2</v>
      </c>
    </row>
    <row r="5228" spans="2:13" x14ac:dyDescent="0.3">
      <c r="B5228" s="428" t="s">
        <v>22</v>
      </c>
      <c r="C5228" s="263"/>
      <c r="D5228" s="264"/>
      <c r="E5228" s="265"/>
      <c r="F5228" s="266"/>
      <c r="G5228" s="267"/>
      <c r="H5228" s="429"/>
      <c r="I5228" s="268"/>
      <c r="J5228" s="269"/>
      <c r="K5228" s="430"/>
      <c r="L5228" s="270"/>
    </row>
    <row r="5229" spans="2:13" x14ac:dyDescent="0.3">
      <c r="B5229" s="431" t="s">
        <v>58</v>
      </c>
      <c r="C5229" s="271" t="s">
        <v>1</v>
      </c>
      <c r="D5229" s="329" t="s">
        <v>59</v>
      </c>
      <c r="E5229" s="272" t="s">
        <v>23</v>
      </c>
      <c r="F5229" s="272" t="s">
        <v>55</v>
      </c>
      <c r="G5229" s="273" t="s">
        <v>56</v>
      </c>
      <c r="H5229" s="416" t="s">
        <v>158</v>
      </c>
      <c r="I5229" s="417" t="s">
        <v>159</v>
      </c>
      <c r="J5229" s="417" t="s">
        <v>160</v>
      </c>
      <c r="K5229" s="432" t="s">
        <v>161</v>
      </c>
      <c r="L5229" s="418" t="s">
        <v>162</v>
      </c>
    </row>
    <row r="5230" spans="2:13" x14ac:dyDescent="0.3">
      <c r="B5230" s="8" t="s">
        <v>1058</v>
      </c>
      <c r="C5230" s="25">
        <v>1</v>
      </c>
      <c r="D5230" s="3">
        <v>4.0999999999999996</v>
      </c>
      <c r="E5230" s="26">
        <v>4.0999999999999996</v>
      </c>
      <c r="F5230" s="26">
        <v>1</v>
      </c>
      <c r="G5230" s="26">
        <v>4.0999999999999996</v>
      </c>
      <c r="H5230" s="433">
        <v>0.12661914228193014</v>
      </c>
      <c r="I5230" s="97"/>
      <c r="J5230" s="434" t="s">
        <v>163</v>
      </c>
      <c r="K5230" s="435">
        <v>1</v>
      </c>
      <c r="L5230" s="484">
        <v>0.12661914228193014</v>
      </c>
      <c r="M5230" s="62">
        <v>137</v>
      </c>
    </row>
    <row r="5231" spans="2:13" x14ac:dyDescent="0.3">
      <c r="B5231" s="8" t="s">
        <v>37</v>
      </c>
      <c r="C5231" s="25">
        <v>1</v>
      </c>
      <c r="D5231" s="3">
        <v>4.0999999999999996</v>
      </c>
      <c r="E5231" s="26">
        <v>4.0999999999999996</v>
      </c>
      <c r="F5231" s="26">
        <v>1</v>
      </c>
      <c r="G5231" s="26">
        <v>4.0999999999999996</v>
      </c>
      <c r="H5231" s="419">
        <v>0.12661914228193014</v>
      </c>
      <c r="I5231" s="99"/>
      <c r="J5231" s="423" t="s">
        <v>163</v>
      </c>
      <c r="K5231" s="424">
        <v>1</v>
      </c>
      <c r="L5231" s="480">
        <v>0.12661914228193014</v>
      </c>
      <c r="M5231" s="62">
        <v>122</v>
      </c>
    </row>
    <row r="5232" spans="2:13" x14ac:dyDescent="0.3">
      <c r="B5232" s="8" t="s">
        <v>69</v>
      </c>
      <c r="C5232" s="25">
        <v>0.1</v>
      </c>
      <c r="D5232" s="3">
        <v>4.55</v>
      </c>
      <c r="E5232" s="26">
        <v>0.45500000000000002</v>
      </c>
      <c r="F5232" s="27">
        <v>1</v>
      </c>
      <c r="G5232" s="26">
        <v>0.45500000000000002</v>
      </c>
      <c r="H5232" s="419">
        <v>1.4051636521531274E-2</v>
      </c>
      <c r="I5232" s="99"/>
      <c r="J5232" s="423" t="s">
        <v>163</v>
      </c>
      <c r="K5232" s="424">
        <v>1</v>
      </c>
      <c r="L5232" s="480">
        <v>1.4051636521531274E-2</v>
      </c>
      <c r="M5232" s="62">
        <v>113</v>
      </c>
    </row>
    <row r="5233" spans="2:13" x14ac:dyDescent="0.3">
      <c r="B5233" s="8"/>
      <c r="C5233" s="25"/>
      <c r="D5233" s="3"/>
      <c r="E5233" s="26"/>
      <c r="F5233" s="26"/>
      <c r="G5233" s="257"/>
      <c r="H5233" s="437">
        <v>0</v>
      </c>
      <c r="I5233" s="99"/>
      <c r="J5233" s="423"/>
      <c r="K5233" s="424"/>
      <c r="L5233" s="480">
        <v>0</v>
      </c>
      <c r="M5233" s="62"/>
    </row>
    <row r="5234" spans="2:13" x14ac:dyDescent="0.3">
      <c r="B5234" s="8"/>
      <c r="C5234" s="25"/>
      <c r="D5234" s="3"/>
      <c r="E5234" s="26"/>
      <c r="F5234" s="26"/>
      <c r="G5234" s="257"/>
      <c r="H5234" s="437">
        <v>0</v>
      </c>
      <c r="I5234" s="99"/>
      <c r="J5234" s="423"/>
      <c r="K5234" s="424"/>
      <c r="L5234" s="480">
        <v>0</v>
      </c>
      <c r="M5234" s="62"/>
    </row>
    <row r="5235" spans="2:13" x14ac:dyDescent="0.3">
      <c r="B5235" s="422"/>
      <c r="C5235" s="253"/>
      <c r="D5235" s="254"/>
      <c r="E5235" s="255"/>
      <c r="F5235" s="255"/>
      <c r="G5235" s="257">
        <v>0</v>
      </c>
      <c r="H5235" s="437">
        <v>0</v>
      </c>
      <c r="I5235" s="366"/>
      <c r="J5235" s="339"/>
      <c r="K5235" s="420"/>
      <c r="L5235" s="480">
        <v>0</v>
      </c>
    </row>
    <row r="5236" spans="2:13" x14ac:dyDescent="0.3">
      <c r="B5236" s="422">
        <v>0</v>
      </c>
      <c r="C5236" s="253"/>
      <c r="D5236" s="254">
        <v>0</v>
      </c>
      <c r="E5236" s="255">
        <v>0</v>
      </c>
      <c r="F5236" s="256"/>
      <c r="G5236" s="257">
        <v>0</v>
      </c>
      <c r="H5236" s="437">
        <v>0</v>
      </c>
      <c r="I5236" s="366" t="s">
        <v>1231</v>
      </c>
      <c r="J5236" s="339">
        <v>0</v>
      </c>
      <c r="K5236" s="420">
        <v>0</v>
      </c>
      <c r="L5236" s="480">
        <v>0</v>
      </c>
    </row>
    <row r="5237" spans="2:13" x14ac:dyDescent="0.3">
      <c r="B5237" s="422">
        <v>0</v>
      </c>
      <c r="C5237" s="253"/>
      <c r="D5237" s="254">
        <v>0</v>
      </c>
      <c r="E5237" s="255">
        <v>0</v>
      </c>
      <c r="F5237" s="256"/>
      <c r="G5237" s="257">
        <v>0</v>
      </c>
      <c r="H5237" s="437">
        <v>0</v>
      </c>
      <c r="I5237" s="366" t="s">
        <v>1237</v>
      </c>
      <c r="J5237" s="339">
        <v>0</v>
      </c>
      <c r="K5237" s="420">
        <v>0</v>
      </c>
      <c r="L5237" s="480">
        <v>0</v>
      </c>
    </row>
    <row r="5238" spans="2:13" x14ac:dyDescent="0.3">
      <c r="B5238" s="422">
        <v>0</v>
      </c>
      <c r="C5238" s="253"/>
      <c r="D5238" s="254">
        <v>0</v>
      </c>
      <c r="E5238" s="255">
        <v>0</v>
      </c>
      <c r="F5238" s="256"/>
      <c r="G5238" s="257">
        <v>0</v>
      </c>
      <c r="H5238" s="437">
        <v>0</v>
      </c>
      <c r="I5238" s="366" t="s">
        <v>1238</v>
      </c>
      <c r="J5238" s="339">
        <v>0</v>
      </c>
      <c r="K5238" s="420">
        <v>0</v>
      </c>
      <c r="L5238" s="480">
        <v>0</v>
      </c>
    </row>
    <row r="5239" spans="2:13" x14ac:dyDescent="0.3">
      <c r="B5239" s="422" t="s">
        <v>60</v>
      </c>
      <c r="C5239" s="253"/>
      <c r="D5239" s="259"/>
      <c r="E5239" s="255"/>
      <c r="F5239" s="256"/>
      <c r="G5239" s="260">
        <v>8.6549999999999994</v>
      </c>
      <c r="H5239" s="438" t="s">
        <v>60</v>
      </c>
      <c r="I5239" s="261" t="s">
        <v>156</v>
      </c>
      <c r="J5239" s="262"/>
      <c r="K5239" s="426" t="s">
        <v>156</v>
      </c>
      <c r="L5239" s="439">
        <v>0.26728992108539157</v>
      </c>
    </row>
    <row r="5240" spans="2:13" x14ac:dyDescent="0.3">
      <c r="B5240" s="428" t="s">
        <v>38</v>
      </c>
      <c r="C5240" s="263"/>
      <c r="D5240" s="264"/>
      <c r="E5240" s="276"/>
      <c r="F5240" s="266"/>
      <c r="G5240" s="277"/>
      <c r="H5240" s="278"/>
      <c r="I5240" s="279"/>
      <c r="J5240" s="280"/>
      <c r="K5240" s="281"/>
      <c r="L5240" s="282"/>
    </row>
    <row r="5241" spans="2:13" x14ac:dyDescent="0.3">
      <c r="B5241" s="415" t="s">
        <v>53</v>
      </c>
      <c r="C5241" s="263"/>
      <c r="D5241" s="283" t="s">
        <v>0</v>
      </c>
      <c r="E5241" s="284" t="s">
        <v>1</v>
      </c>
      <c r="F5241" s="440" t="s">
        <v>61</v>
      </c>
      <c r="G5241" s="251" t="s">
        <v>56</v>
      </c>
      <c r="H5241" s="441" t="s">
        <v>158</v>
      </c>
      <c r="I5241" s="442" t="s">
        <v>159</v>
      </c>
      <c r="J5241" s="442" t="s">
        <v>160</v>
      </c>
      <c r="K5241" s="443" t="s">
        <v>161</v>
      </c>
      <c r="L5241" s="444" t="s">
        <v>162</v>
      </c>
    </row>
    <row r="5242" spans="2:13" x14ac:dyDescent="0.3">
      <c r="B5242" s="464" t="s">
        <v>1406</v>
      </c>
      <c r="C5242" s="465"/>
      <c r="D5242" s="283" t="s">
        <v>2</v>
      </c>
      <c r="E5242" s="286">
        <v>1</v>
      </c>
      <c r="F5242" s="287">
        <v>17.38</v>
      </c>
      <c r="G5242" s="26">
        <v>17.38</v>
      </c>
      <c r="H5242" s="419">
        <v>0.53674163240486494</v>
      </c>
      <c r="I5242" s="275" t="s">
        <v>1232</v>
      </c>
      <c r="J5242" s="451" t="s">
        <v>165</v>
      </c>
      <c r="K5242" s="452">
        <v>0.4</v>
      </c>
      <c r="L5242" s="480">
        <v>0.21469665296194598</v>
      </c>
    </row>
    <row r="5243" spans="2:13" x14ac:dyDescent="0.3">
      <c r="B5243" s="422" t="s">
        <v>1407</v>
      </c>
      <c r="C5243" s="289"/>
      <c r="D5243" s="290" t="s">
        <v>5</v>
      </c>
      <c r="E5243" s="291">
        <v>0.16700000000000001</v>
      </c>
      <c r="F5243" s="292">
        <v>17.28</v>
      </c>
      <c r="G5243" s="26">
        <v>2.8857600000000003</v>
      </c>
      <c r="H5243" s="419">
        <v>8.9120111227195806E-2</v>
      </c>
      <c r="I5243" s="258" t="s">
        <v>1226</v>
      </c>
      <c r="J5243" s="339" t="s">
        <v>165</v>
      </c>
      <c r="K5243" s="420">
        <v>0.4</v>
      </c>
      <c r="L5243" s="480">
        <v>3.5648044490878321E-2</v>
      </c>
    </row>
    <row r="5244" spans="2:13" x14ac:dyDescent="0.3">
      <c r="B5244" s="422" t="s">
        <v>1357</v>
      </c>
      <c r="C5244" s="289"/>
      <c r="D5244" s="290" t="s">
        <v>78</v>
      </c>
      <c r="E5244" s="291">
        <v>3.0000000000000001E-3</v>
      </c>
      <c r="F5244" s="292">
        <v>3</v>
      </c>
      <c r="G5244" s="26">
        <v>9.0000000000000011E-3</v>
      </c>
      <c r="H5244" s="419">
        <v>2.7794445866765162E-4</v>
      </c>
      <c r="I5244" s="258" t="s">
        <v>1227</v>
      </c>
      <c r="J5244" s="339" t="s">
        <v>1219</v>
      </c>
      <c r="K5244" s="420">
        <v>0</v>
      </c>
      <c r="L5244" s="480">
        <v>0</v>
      </c>
    </row>
    <row r="5245" spans="2:13" x14ac:dyDescent="0.3">
      <c r="B5245" s="422" t="s">
        <v>1402</v>
      </c>
      <c r="C5245" s="289"/>
      <c r="D5245" s="290" t="s">
        <v>504</v>
      </c>
      <c r="E5245" s="291">
        <v>1.9E-2</v>
      </c>
      <c r="F5245" s="292">
        <v>25</v>
      </c>
      <c r="G5245" s="26">
        <v>0.47499999999999998</v>
      </c>
      <c r="H5245" s="419">
        <v>1.4669290874126054E-2</v>
      </c>
      <c r="I5245" s="258" t="s">
        <v>1228</v>
      </c>
      <c r="J5245" s="339" t="s">
        <v>163</v>
      </c>
      <c r="K5245" s="420">
        <v>1</v>
      </c>
      <c r="L5245" s="480">
        <v>1.4669290874126054E-2</v>
      </c>
    </row>
    <row r="5246" spans="2:13" x14ac:dyDescent="0.3">
      <c r="B5246" s="422" t="s">
        <v>1405</v>
      </c>
      <c r="C5246" s="289"/>
      <c r="D5246" s="290" t="s">
        <v>3</v>
      </c>
      <c r="E5246" s="291">
        <v>0.28299999999999997</v>
      </c>
      <c r="F5246" s="292">
        <v>1.07</v>
      </c>
      <c r="G5246" s="26">
        <v>0.30280999999999997</v>
      </c>
      <c r="H5246" s="419">
        <v>9.3515957254612855E-3</v>
      </c>
      <c r="I5246" s="258" t="s">
        <v>1229</v>
      </c>
      <c r="J5246" s="339" t="s">
        <v>163</v>
      </c>
      <c r="K5246" s="420">
        <v>1</v>
      </c>
      <c r="L5246" s="480">
        <v>9.3515957254612855E-3</v>
      </c>
    </row>
    <row r="5247" spans="2:13" x14ac:dyDescent="0.3">
      <c r="B5247" s="448"/>
      <c r="C5247" s="447"/>
      <c r="D5247" s="290"/>
      <c r="E5247" s="291"/>
      <c r="F5247" s="292"/>
      <c r="G5247" s="26">
        <v>0</v>
      </c>
      <c r="H5247" s="419">
        <v>0</v>
      </c>
      <c r="I5247" s="258"/>
      <c r="J5247" s="339"/>
      <c r="K5247" s="420"/>
      <c r="L5247" s="480">
        <v>0</v>
      </c>
    </row>
    <row r="5248" spans="2:13" x14ac:dyDescent="0.3">
      <c r="B5248" s="448"/>
      <c r="C5248" s="447"/>
      <c r="D5248" s="290"/>
      <c r="E5248" s="291"/>
      <c r="F5248" s="292"/>
      <c r="G5248" s="26">
        <v>0</v>
      </c>
      <c r="H5248" s="419">
        <v>0</v>
      </c>
      <c r="I5248" s="258"/>
      <c r="J5248" s="339"/>
      <c r="K5248" s="420"/>
      <c r="L5248" s="480">
        <v>0</v>
      </c>
    </row>
    <row r="5249" spans="2:12" x14ac:dyDescent="0.3">
      <c r="B5249" s="422"/>
      <c r="C5249" s="289"/>
      <c r="D5249" s="290"/>
      <c r="E5249" s="291"/>
      <c r="F5249" s="292"/>
      <c r="G5249" s="26">
        <v>0</v>
      </c>
      <c r="H5249" s="419">
        <v>0</v>
      </c>
      <c r="I5249" s="258"/>
      <c r="J5249" s="339"/>
      <c r="K5249" s="420"/>
      <c r="L5249" s="480">
        <v>0</v>
      </c>
    </row>
    <row r="5250" spans="2:12" x14ac:dyDescent="0.3">
      <c r="B5250" s="422">
        <v>0</v>
      </c>
      <c r="C5250" s="289"/>
      <c r="D5250" s="254">
        <v>0</v>
      </c>
      <c r="E5250" s="291"/>
      <c r="F5250" s="292"/>
      <c r="G5250" s="26">
        <v>0</v>
      </c>
      <c r="H5250" s="419">
        <v>0</v>
      </c>
      <c r="I5250" s="258" t="s">
        <v>1227</v>
      </c>
      <c r="J5250" s="339">
        <v>0</v>
      </c>
      <c r="K5250" s="420">
        <v>0</v>
      </c>
      <c r="L5250" s="480">
        <v>0</v>
      </c>
    </row>
    <row r="5251" spans="2:12" x14ac:dyDescent="0.3">
      <c r="B5251" s="422"/>
      <c r="C5251" s="289"/>
      <c r="D5251" s="254"/>
      <c r="E5251" s="291"/>
      <c r="F5251" s="292"/>
      <c r="G5251" s="26">
        <v>0</v>
      </c>
      <c r="H5251" s="419">
        <v>0</v>
      </c>
      <c r="I5251" s="258"/>
      <c r="J5251" s="339"/>
      <c r="K5251" s="420"/>
      <c r="L5251" s="480">
        <v>0</v>
      </c>
    </row>
    <row r="5252" spans="2:12" x14ac:dyDescent="0.3">
      <c r="B5252" s="422"/>
      <c r="C5252" s="289"/>
      <c r="D5252" s="254"/>
      <c r="E5252" s="291"/>
      <c r="F5252" s="292"/>
      <c r="G5252" s="26">
        <v>0</v>
      </c>
      <c r="H5252" s="419">
        <v>0</v>
      </c>
      <c r="I5252" s="258"/>
      <c r="J5252" s="339"/>
      <c r="K5252" s="420"/>
      <c r="L5252" s="480">
        <v>0</v>
      </c>
    </row>
    <row r="5253" spans="2:12" x14ac:dyDescent="0.3">
      <c r="B5253" s="422"/>
      <c r="C5253" s="289"/>
      <c r="D5253" s="254"/>
      <c r="E5253" s="291"/>
      <c r="F5253" s="292"/>
      <c r="G5253" s="26">
        <v>0</v>
      </c>
      <c r="H5253" s="419">
        <v>0</v>
      </c>
      <c r="I5253" s="258"/>
      <c r="J5253" s="339"/>
      <c r="K5253" s="420"/>
      <c r="L5253" s="480">
        <v>0</v>
      </c>
    </row>
    <row r="5254" spans="2:12" x14ac:dyDescent="0.3">
      <c r="B5254" s="422"/>
      <c r="C5254" s="289"/>
      <c r="D5254" s="254"/>
      <c r="E5254" s="291"/>
      <c r="F5254" s="292"/>
      <c r="G5254" s="26">
        <v>0</v>
      </c>
      <c r="H5254" s="419">
        <v>0</v>
      </c>
      <c r="I5254" s="258"/>
      <c r="J5254" s="339"/>
      <c r="K5254" s="420"/>
      <c r="L5254" s="480">
        <v>0</v>
      </c>
    </row>
    <row r="5255" spans="2:12" x14ac:dyDescent="0.3">
      <c r="B5255" s="422"/>
      <c r="C5255" s="289"/>
      <c r="D5255" s="254"/>
      <c r="E5255" s="291"/>
      <c r="F5255" s="292"/>
      <c r="G5255" s="26">
        <v>0</v>
      </c>
      <c r="H5255" s="419">
        <v>0</v>
      </c>
      <c r="I5255" s="258"/>
      <c r="J5255" s="339"/>
      <c r="K5255" s="420"/>
      <c r="L5255" s="480">
        <v>0</v>
      </c>
    </row>
    <row r="5256" spans="2:12" x14ac:dyDescent="0.3">
      <c r="B5256" s="422"/>
      <c r="C5256" s="289"/>
      <c r="D5256" s="254"/>
      <c r="E5256" s="291"/>
      <c r="F5256" s="292"/>
      <c r="G5256" s="26">
        <v>0</v>
      </c>
      <c r="H5256" s="419">
        <v>0</v>
      </c>
      <c r="I5256" s="258"/>
      <c r="J5256" s="339"/>
      <c r="K5256" s="420"/>
      <c r="L5256" s="480">
        <v>0</v>
      </c>
    </row>
    <row r="5257" spans="2:12" x14ac:dyDescent="0.3">
      <c r="B5257" s="422">
        <v>0</v>
      </c>
      <c r="C5257" s="289"/>
      <c r="D5257" s="254">
        <v>0</v>
      </c>
      <c r="E5257" s="291"/>
      <c r="F5257" s="292"/>
      <c r="G5257" s="26">
        <v>0</v>
      </c>
      <c r="H5257" s="419">
        <v>0</v>
      </c>
      <c r="I5257" s="258" t="s">
        <v>1228</v>
      </c>
      <c r="J5257" s="339">
        <v>0</v>
      </c>
      <c r="K5257" s="420">
        <v>0</v>
      </c>
      <c r="L5257" s="480">
        <v>0</v>
      </c>
    </row>
    <row r="5258" spans="2:12" x14ac:dyDescent="0.3">
      <c r="B5258" s="449" t="s">
        <v>62</v>
      </c>
      <c r="C5258" s="293"/>
      <c r="D5258" s="294"/>
      <c r="E5258" s="295"/>
      <c r="F5258" s="296"/>
      <c r="G5258" s="260">
        <v>21.052570000000003</v>
      </c>
      <c r="H5258" s="438" t="s">
        <v>62</v>
      </c>
      <c r="I5258" s="261" t="s">
        <v>156</v>
      </c>
      <c r="J5258" s="262"/>
      <c r="K5258" s="426" t="s">
        <v>156</v>
      </c>
      <c r="L5258" s="439">
        <v>0.27436558405241163</v>
      </c>
    </row>
    <row r="5259" spans="2:12" x14ac:dyDescent="0.3">
      <c r="B5259" s="428" t="s">
        <v>63</v>
      </c>
      <c r="C5259" s="263"/>
      <c r="D5259" s="264"/>
      <c r="E5259" s="265"/>
      <c r="F5259" s="266"/>
      <c r="G5259" s="277"/>
      <c r="H5259" s="278"/>
      <c r="I5259" s="279"/>
      <c r="J5259" s="280"/>
      <c r="K5259" s="281"/>
      <c r="L5259" s="282">
        <v>0</v>
      </c>
    </row>
    <row r="5260" spans="2:12" x14ac:dyDescent="0.3">
      <c r="B5260" s="415" t="s">
        <v>53</v>
      </c>
      <c r="C5260" s="297"/>
      <c r="D5260" s="249" t="s">
        <v>0</v>
      </c>
      <c r="E5260" s="250" t="s">
        <v>1</v>
      </c>
      <c r="F5260" s="272" t="s">
        <v>61</v>
      </c>
      <c r="G5260" s="285" t="s">
        <v>56</v>
      </c>
      <c r="H5260" s="441" t="s">
        <v>158</v>
      </c>
      <c r="I5260" s="442" t="s">
        <v>159</v>
      </c>
      <c r="J5260" s="442" t="s">
        <v>160</v>
      </c>
      <c r="K5260" s="443" t="s">
        <v>161</v>
      </c>
      <c r="L5260" s="444" t="s">
        <v>162</v>
      </c>
    </row>
    <row r="5261" spans="2:12" x14ac:dyDescent="0.3">
      <c r="B5261" s="422">
        <v>0</v>
      </c>
      <c r="C5261" s="289"/>
      <c r="D5261" s="254">
        <v>0</v>
      </c>
      <c r="E5261" s="255"/>
      <c r="F5261" s="292"/>
      <c r="G5261" s="288">
        <v>0</v>
      </c>
      <c r="H5261" s="450">
        <v>0</v>
      </c>
      <c r="I5261" s="275" t="s">
        <v>1232</v>
      </c>
      <c r="J5261" s="451">
        <v>0</v>
      </c>
      <c r="K5261" s="452">
        <v>0</v>
      </c>
      <c r="L5261" s="453">
        <v>0</v>
      </c>
    </row>
    <row r="5262" spans="2:12" x14ac:dyDescent="0.3">
      <c r="B5262" s="422">
        <v>0</v>
      </c>
      <c r="C5262" s="289"/>
      <c r="D5262" s="254">
        <v>0</v>
      </c>
      <c r="E5262" s="255"/>
      <c r="F5262" s="292"/>
      <c r="G5262" s="257">
        <v>0</v>
      </c>
      <c r="H5262" s="437">
        <v>0</v>
      </c>
      <c r="I5262" s="258" t="s">
        <v>1226</v>
      </c>
      <c r="J5262" s="339">
        <v>0</v>
      </c>
      <c r="K5262" s="420">
        <v>0</v>
      </c>
      <c r="L5262" s="454">
        <v>0</v>
      </c>
    </row>
    <row r="5263" spans="2:12" x14ac:dyDescent="0.3">
      <c r="B5263" s="422">
        <v>0</v>
      </c>
      <c r="C5263" s="289"/>
      <c r="D5263" s="254">
        <v>0</v>
      </c>
      <c r="E5263" s="255"/>
      <c r="F5263" s="292"/>
      <c r="G5263" s="257">
        <v>0</v>
      </c>
      <c r="H5263" s="437">
        <v>0</v>
      </c>
      <c r="I5263" s="258" t="s">
        <v>1229</v>
      </c>
      <c r="J5263" s="339">
        <v>0</v>
      </c>
      <c r="K5263" s="420">
        <v>0</v>
      </c>
      <c r="L5263" s="454">
        <v>0</v>
      </c>
    </row>
    <row r="5264" spans="2:12" ht="15" thickBot="1" x14ac:dyDescent="0.35">
      <c r="B5264" s="455" t="s">
        <v>64</v>
      </c>
      <c r="C5264" s="298"/>
      <c r="D5264" s="299"/>
      <c r="E5264" s="300"/>
      <c r="F5264" s="301"/>
      <c r="G5264" s="288">
        <v>0</v>
      </c>
      <c r="H5264" s="438" t="s">
        <v>64</v>
      </c>
      <c r="I5264" s="261" t="s">
        <v>156</v>
      </c>
      <c r="J5264" s="262"/>
      <c r="K5264" s="426" t="s">
        <v>156</v>
      </c>
      <c r="L5264" s="439">
        <v>0</v>
      </c>
    </row>
    <row r="5265" spans="2:12" x14ac:dyDescent="0.3">
      <c r="B5265" s="235"/>
      <c r="C5265" s="302"/>
      <c r="D5265" s="303" t="s">
        <v>65</v>
      </c>
      <c r="E5265" s="304"/>
      <c r="F5265" s="305"/>
      <c r="G5265" s="306">
        <v>32.380570000000006</v>
      </c>
      <c r="H5265" s="307"/>
      <c r="I5265" s="308"/>
      <c r="J5265" s="309"/>
      <c r="K5265" s="308"/>
      <c r="L5265" s="310"/>
    </row>
    <row r="5266" spans="2:12" x14ac:dyDescent="0.3">
      <c r="B5266" s="232"/>
      <c r="C5266" s="302"/>
      <c r="D5266" s="311" t="s">
        <v>7</v>
      </c>
      <c r="E5266" s="312"/>
      <c r="F5266" s="313">
        <v>0.1</v>
      </c>
      <c r="G5266" s="73">
        <v>3.238</v>
      </c>
      <c r="H5266" s="314"/>
      <c r="I5266" s="315"/>
      <c r="J5266" s="316"/>
      <c r="K5266" s="456"/>
      <c r="L5266" s="317"/>
    </row>
    <row r="5267" spans="2:12" x14ac:dyDescent="0.3">
      <c r="B5267" s="232"/>
      <c r="C5267" s="302"/>
      <c r="D5267" s="311" t="s">
        <v>8</v>
      </c>
      <c r="E5267" s="312"/>
      <c r="F5267" s="313">
        <v>0.1</v>
      </c>
      <c r="G5267" s="73">
        <v>3.238</v>
      </c>
      <c r="H5267" s="314"/>
      <c r="I5267" s="315"/>
      <c r="J5267" s="316"/>
      <c r="K5267" s="456"/>
      <c r="L5267" s="317"/>
    </row>
    <row r="5268" spans="2:12" x14ac:dyDescent="0.3">
      <c r="C5268" s="302"/>
      <c r="D5268" s="318" t="s">
        <v>67</v>
      </c>
      <c r="E5268" s="319"/>
      <c r="F5268" s="305"/>
      <c r="G5268" s="76">
        <v>38.856999999999999</v>
      </c>
      <c r="H5268" s="314"/>
      <c r="I5268" s="315"/>
      <c r="J5268" s="316"/>
      <c r="K5268" s="456"/>
      <c r="L5268" s="317"/>
    </row>
    <row r="5269" spans="2:12" ht="15" thickBot="1" x14ac:dyDescent="0.35">
      <c r="B5269" s="232" t="s">
        <v>66</v>
      </c>
      <c r="C5269" s="302"/>
      <c r="D5269" s="320" t="s">
        <v>68</v>
      </c>
      <c r="E5269" s="321"/>
      <c r="F5269" s="322"/>
      <c r="G5269" s="78">
        <v>38.86</v>
      </c>
      <c r="H5269" s="323">
        <v>1</v>
      </c>
      <c r="I5269" s="324"/>
      <c r="J5269" s="325"/>
      <c r="K5269" s="457"/>
      <c r="L5269" s="326">
        <v>0.5746753068275201</v>
      </c>
    </row>
    <row r="5270" spans="2:12" x14ac:dyDescent="0.3">
      <c r="B5270" s="232"/>
      <c r="C5270" s="302"/>
      <c r="D5270" s="219"/>
      <c r="E5270" s="327"/>
      <c r="F5270" s="241"/>
      <c r="G5270" s="327"/>
      <c r="H5270" s="230"/>
      <c r="I5270" s="230"/>
      <c r="J5270" s="231"/>
      <c r="K5270" s="230"/>
      <c r="L5270" s="230"/>
    </row>
    <row r="5271" spans="2:12" x14ac:dyDescent="0.3">
      <c r="B5271" s="232"/>
      <c r="C5271" s="232"/>
      <c r="D5271" s="219"/>
      <c r="E5271" s="327"/>
      <c r="F5271" s="241"/>
      <c r="G5271" s="327"/>
      <c r="H5271" s="230"/>
      <c r="I5271" s="230"/>
      <c r="J5271" s="231"/>
      <c r="K5271" s="230"/>
      <c r="L5271" s="230"/>
    </row>
    <row r="5272" spans="2:12" x14ac:dyDescent="0.3">
      <c r="J5272" s="226"/>
    </row>
    <row r="5273" spans="2:12" x14ac:dyDescent="0.3">
      <c r="J5273" s="226"/>
    </row>
    <row r="5274" spans="2:12" x14ac:dyDescent="0.3">
      <c r="J5274" s="226"/>
    </row>
    <row r="5275" spans="2:12" x14ac:dyDescent="0.3">
      <c r="J5275" s="226"/>
    </row>
    <row r="5276" spans="2:12" x14ac:dyDescent="0.3">
      <c r="J5276" s="226"/>
    </row>
    <row r="5277" spans="2:12" x14ac:dyDescent="0.3">
      <c r="J5277" s="226"/>
    </row>
    <row r="5278" spans="2:12" x14ac:dyDescent="0.3">
      <c r="J5278" s="226"/>
    </row>
    <row r="5279" spans="2:12" ht="37.200000000000003" customHeight="1" x14ac:dyDescent="0.3">
      <c r="B5279" s="710" t="s">
        <v>1809</v>
      </c>
      <c r="C5279" s="710"/>
      <c r="D5279" s="710"/>
      <c r="E5279" s="710"/>
      <c r="F5279" s="710"/>
      <c r="G5279" s="710"/>
      <c r="H5279" s="710"/>
      <c r="I5279" s="710"/>
      <c r="J5279" s="710"/>
      <c r="K5279" s="710"/>
      <c r="L5279" s="710"/>
    </row>
    <row r="5280" spans="2:12" x14ac:dyDescent="0.3">
      <c r="B5280" s="227"/>
      <c r="C5280" s="227"/>
      <c r="D5280" s="228"/>
      <c r="E5280" s="229"/>
      <c r="F5280" s="229"/>
      <c r="G5280" s="229"/>
      <c r="H5280" s="230"/>
      <c r="I5280" s="230"/>
      <c r="J5280" s="231"/>
      <c r="K5280" s="230"/>
      <c r="L5280" s="230"/>
    </row>
    <row r="5281" spans="2:13" x14ac:dyDescent="0.3">
      <c r="B5281" s="410" t="s">
        <v>1222</v>
      </c>
      <c r="C5281" s="232" t="s">
        <v>1223</v>
      </c>
      <c r="D5281" s="232"/>
      <c r="E5281" s="232"/>
      <c r="F5281" s="233"/>
      <c r="G5281" s="234"/>
      <c r="H5281" s="230"/>
      <c r="J5281" s="231"/>
      <c r="K5281" s="230"/>
      <c r="L5281" s="230"/>
    </row>
    <row r="5282" spans="2:13" ht="20.399999999999999" customHeight="1" x14ac:dyDescent="0.3">
      <c r="B5282" s="232" t="s">
        <v>1224</v>
      </c>
      <c r="C5282" s="235" t="s">
        <v>157</v>
      </c>
      <c r="D5282" s="411"/>
      <c r="E5282" s="412"/>
      <c r="F5282" s="233"/>
      <c r="G5282" s="234"/>
      <c r="H5282" s="230"/>
      <c r="I5282" s="230"/>
      <c r="J5282" s="231"/>
      <c r="K5282" s="230"/>
      <c r="L5282" s="230"/>
    </row>
    <row r="5283" spans="2:13" x14ac:dyDescent="0.3">
      <c r="B5283" s="232"/>
      <c r="C5283" s="236"/>
      <c r="D5283" s="237"/>
      <c r="E5283" s="238"/>
      <c r="F5283" s="239"/>
      <c r="G5283" s="240"/>
      <c r="H5283" s="230"/>
      <c r="I5283" s="230"/>
      <c r="J5283" s="231"/>
      <c r="K5283" s="230"/>
      <c r="L5283" s="230"/>
    </row>
    <row r="5284" spans="2:13" ht="32.25" customHeight="1" x14ac:dyDescent="0.3">
      <c r="B5284" s="413" t="s">
        <v>48</v>
      </c>
      <c r="C5284" s="236"/>
      <c r="D5284" s="237"/>
      <c r="E5284" s="238"/>
      <c r="F5284" s="238"/>
      <c r="G5284" s="238"/>
      <c r="H5284" s="230"/>
      <c r="I5284" s="230"/>
      <c r="J5284" s="231"/>
      <c r="K5284" s="230"/>
      <c r="L5284" s="230"/>
    </row>
    <row r="5285" spans="2:13" x14ac:dyDescent="0.3">
      <c r="B5285" s="235" t="s">
        <v>49</v>
      </c>
      <c r="C5285" s="232" t="s">
        <v>902</v>
      </c>
      <c r="D5285" s="232"/>
      <c r="E5285" s="232"/>
      <c r="F5285" s="241" t="s">
        <v>50</v>
      </c>
      <c r="G5285" s="242" t="s">
        <v>2</v>
      </c>
      <c r="H5285" s="230"/>
      <c r="I5285" s="230"/>
      <c r="J5285" s="231"/>
      <c r="K5285" s="230"/>
      <c r="L5285" s="230"/>
    </row>
    <row r="5286" spans="2:13" ht="15" thickBot="1" x14ac:dyDescent="0.35">
      <c r="B5286" s="235" t="s">
        <v>51</v>
      </c>
      <c r="C5286" s="235" t="s">
        <v>903</v>
      </c>
      <c r="D5286" s="235"/>
      <c r="E5286" s="235"/>
      <c r="F5286" s="235"/>
      <c r="G5286" s="235"/>
      <c r="H5286" s="235"/>
      <c r="I5286" s="235"/>
      <c r="J5286" s="235"/>
      <c r="K5286" s="230"/>
      <c r="L5286" s="230"/>
    </row>
    <row r="5287" spans="2:13" ht="15" thickTop="1" x14ac:dyDescent="0.3">
      <c r="B5287" s="414" t="s">
        <v>52</v>
      </c>
      <c r="C5287" s="243"/>
      <c r="D5287" s="244"/>
      <c r="E5287" s="245"/>
      <c r="F5287" s="246"/>
      <c r="G5287" s="247"/>
      <c r="H5287" s="396" t="s">
        <v>164</v>
      </c>
      <c r="I5287" s="397"/>
      <c r="J5287" s="397"/>
      <c r="K5287" s="397"/>
      <c r="L5287" s="398"/>
    </row>
    <row r="5288" spans="2:13" x14ac:dyDescent="0.3">
      <c r="B5288" s="415" t="s">
        <v>53</v>
      </c>
      <c r="C5288" s="248" t="s">
        <v>1</v>
      </c>
      <c r="D5288" s="249" t="s">
        <v>54</v>
      </c>
      <c r="E5288" s="250" t="s">
        <v>23</v>
      </c>
      <c r="F5288" s="250" t="s">
        <v>55</v>
      </c>
      <c r="G5288" s="251" t="s">
        <v>56</v>
      </c>
      <c r="H5288" s="416" t="s">
        <v>158</v>
      </c>
      <c r="I5288" s="417" t="s">
        <v>159</v>
      </c>
      <c r="J5288" s="417" t="s">
        <v>160</v>
      </c>
      <c r="K5288" s="417" t="s">
        <v>161</v>
      </c>
      <c r="L5288" s="418" t="s">
        <v>162</v>
      </c>
    </row>
    <row r="5289" spans="2:13" x14ac:dyDescent="0.3">
      <c r="B5289" s="252" t="s">
        <v>1398</v>
      </c>
      <c r="C5289" s="274">
        <v>1</v>
      </c>
      <c r="D5289" s="254">
        <v>10</v>
      </c>
      <c r="E5289" s="255">
        <v>1.1000000000000001</v>
      </c>
      <c r="F5289" s="256">
        <v>0.5</v>
      </c>
      <c r="G5289" s="26">
        <v>0.55000000000000004</v>
      </c>
      <c r="H5289" s="419">
        <v>3.4392626220938236E-2</v>
      </c>
      <c r="I5289" s="258" t="s">
        <v>1226</v>
      </c>
      <c r="J5289" s="339" t="s">
        <v>165</v>
      </c>
      <c r="K5289" s="420">
        <v>0.4</v>
      </c>
      <c r="L5289" s="421">
        <v>1.3757050488375295E-2</v>
      </c>
    </row>
    <row r="5290" spans="2:13" x14ac:dyDescent="0.3">
      <c r="B5290" s="422" t="s">
        <v>149</v>
      </c>
      <c r="C5290" s="274">
        <v>1</v>
      </c>
      <c r="D5290" s="254">
        <v>1.1000000000000001</v>
      </c>
      <c r="E5290" s="255">
        <v>1.1000000000000001</v>
      </c>
      <c r="F5290" s="256">
        <v>0.5</v>
      </c>
      <c r="G5290" s="26">
        <v>0.55000000000000004</v>
      </c>
      <c r="H5290" s="419">
        <v>3.4392626220938236E-2</v>
      </c>
      <c r="I5290" s="258" t="s">
        <v>1227</v>
      </c>
      <c r="J5290" s="339" t="s">
        <v>165</v>
      </c>
      <c r="K5290" s="420">
        <v>0.4</v>
      </c>
      <c r="L5290" s="421">
        <v>1.3757050488375295E-2</v>
      </c>
    </row>
    <row r="5291" spans="2:13" x14ac:dyDescent="0.3">
      <c r="B5291" s="422" t="s">
        <v>1399</v>
      </c>
      <c r="C5291" s="274">
        <v>1</v>
      </c>
      <c r="D5291" s="254">
        <v>0.04</v>
      </c>
      <c r="E5291" s="255">
        <v>0.04</v>
      </c>
      <c r="F5291" s="256">
        <v>0.5</v>
      </c>
      <c r="G5291" s="26">
        <v>0.02</v>
      </c>
      <c r="H5291" s="419">
        <v>1.2506409534886629E-3</v>
      </c>
      <c r="I5291" s="258" t="s">
        <v>1228</v>
      </c>
      <c r="J5291" s="339" t="s">
        <v>165</v>
      </c>
      <c r="K5291" s="420">
        <v>0.4</v>
      </c>
      <c r="L5291" s="421">
        <v>5.0025638139546515E-4</v>
      </c>
    </row>
    <row r="5292" spans="2:13" x14ac:dyDescent="0.3">
      <c r="B5292" s="422">
        <v>0</v>
      </c>
      <c r="C5292" s="253"/>
      <c r="D5292" s="254">
        <v>0</v>
      </c>
      <c r="E5292" s="255">
        <v>0</v>
      </c>
      <c r="F5292" s="256"/>
      <c r="G5292" s="26">
        <v>0</v>
      </c>
      <c r="H5292" s="419">
        <v>0</v>
      </c>
      <c r="I5292" s="258" t="s">
        <v>1229</v>
      </c>
      <c r="J5292" s="339">
        <v>0</v>
      </c>
      <c r="K5292" s="420">
        <v>0</v>
      </c>
      <c r="L5292" s="421">
        <v>0</v>
      </c>
    </row>
    <row r="5293" spans="2:13" x14ac:dyDescent="0.3">
      <c r="B5293" s="422">
        <v>0</v>
      </c>
      <c r="C5293" s="253"/>
      <c r="D5293" s="254">
        <v>0</v>
      </c>
      <c r="E5293" s="255">
        <v>0</v>
      </c>
      <c r="F5293" s="256"/>
      <c r="G5293" s="26">
        <v>0</v>
      </c>
      <c r="H5293" s="419">
        <v>0</v>
      </c>
      <c r="I5293" s="258" t="s">
        <v>1230</v>
      </c>
      <c r="J5293" s="339">
        <v>0</v>
      </c>
      <c r="K5293" s="420">
        <v>0</v>
      </c>
      <c r="L5293" s="421">
        <v>0</v>
      </c>
    </row>
    <row r="5294" spans="2:13" x14ac:dyDescent="0.3">
      <c r="B5294" s="422" t="s">
        <v>73</v>
      </c>
      <c r="C5294" s="253"/>
      <c r="D5294" s="254">
        <v>0</v>
      </c>
      <c r="E5294" s="255">
        <v>0</v>
      </c>
      <c r="F5294" s="256"/>
      <c r="G5294" s="26">
        <v>0.216</v>
      </c>
      <c r="H5294" s="419">
        <v>1.3506922297677561E-2</v>
      </c>
      <c r="I5294" s="258" t="s">
        <v>1231</v>
      </c>
      <c r="J5294" s="61" t="s">
        <v>165</v>
      </c>
      <c r="K5294" s="100">
        <v>0.4</v>
      </c>
      <c r="L5294" s="101">
        <v>5.4027689190710246E-3</v>
      </c>
      <c r="M5294" s="62">
        <v>18</v>
      </c>
    </row>
    <row r="5295" spans="2:13" x14ac:dyDescent="0.3">
      <c r="B5295" s="422" t="s">
        <v>57</v>
      </c>
      <c r="C5295" s="253"/>
      <c r="D5295" s="259"/>
      <c r="E5295" s="255"/>
      <c r="F5295" s="256"/>
      <c r="G5295" s="260">
        <v>1.3360000000000001</v>
      </c>
      <c r="H5295" s="425" t="s">
        <v>57</v>
      </c>
      <c r="I5295" s="261" t="s">
        <v>156</v>
      </c>
      <c r="J5295" s="262"/>
      <c r="K5295" s="426" t="s">
        <v>156</v>
      </c>
      <c r="L5295" s="427">
        <v>3.3417126277217081E-2</v>
      </c>
    </row>
    <row r="5296" spans="2:13" x14ac:dyDescent="0.3">
      <c r="B5296" s="428" t="s">
        <v>22</v>
      </c>
      <c r="C5296" s="263"/>
      <c r="D5296" s="264"/>
      <c r="E5296" s="265"/>
      <c r="F5296" s="266"/>
      <c r="G5296" s="267"/>
      <c r="H5296" s="429"/>
      <c r="I5296" s="268"/>
      <c r="J5296" s="269"/>
      <c r="K5296" s="430"/>
      <c r="L5296" s="270"/>
    </row>
    <row r="5297" spans="2:13" x14ac:dyDescent="0.3">
      <c r="B5297" s="431" t="s">
        <v>58</v>
      </c>
      <c r="C5297" s="271" t="s">
        <v>1</v>
      </c>
      <c r="D5297" s="329" t="s">
        <v>59</v>
      </c>
      <c r="E5297" s="272" t="s">
        <v>23</v>
      </c>
      <c r="F5297" s="272" t="s">
        <v>55</v>
      </c>
      <c r="G5297" s="273" t="s">
        <v>56</v>
      </c>
      <c r="H5297" s="416" t="s">
        <v>158</v>
      </c>
      <c r="I5297" s="417" t="s">
        <v>159</v>
      </c>
      <c r="J5297" s="417" t="s">
        <v>160</v>
      </c>
      <c r="K5297" s="432" t="s">
        <v>161</v>
      </c>
      <c r="L5297" s="418" t="s">
        <v>162</v>
      </c>
    </row>
    <row r="5298" spans="2:13" x14ac:dyDescent="0.3">
      <c r="B5298" s="8" t="s">
        <v>1058</v>
      </c>
      <c r="C5298" s="25">
        <v>1</v>
      </c>
      <c r="D5298" s="3">
        <v>4.0999999999999996</v>
      </c>
      <c r="E5298" s="26">
        <v>4.0999999999999996</v>
      </c>
      <c r="F5298" s="26">
        <v>0.5</v>
      </c>
      <c r="G5298" s="26">
        <v>2.0499999999999998</v>
      </c>
      <c r="H5298" s="433">
        <v>0.12819069773258795</v>
      </c>
      <c r="I5298" s="97"/>
      <c r="J5298" s="434" t="s">
        <v>163</v>
      </c>
      <c r="K5298" s="435">
        <v>1</v>
      </c>
      <c r="L5298" s="484">
        <v>0.12819069773258795</v>
      </c>
      <c r="M5298" s="62">
        <v>137</v>
      </c>
    </row>
    <row r="5299" spans="2:13" x14ac:dyDescent="0.3">
      <c r="B5299" s="8" t="s">
        <v>37</v>
      </c>
      <c r="C5299" s="25">
        <v>1</v>
      </c>
      <c r="D5299" s="3">
        <v>4.0999999999999996</v>
      </c>
      <c r="E5299" s="26">
        <v>4.0999999999999996</v>
      </c>
      <c r="F5299" s="26">
        <v>0.5</v>
      </c>
      <c r="G5299" s="26">
        <v>2.0499999999999998</v>
      </c>
      <c r="H5299" s="419">
        <v>0.12819069773258795</v>
      </c>
      <c r="I5299" s="99"/>
      <c r="J5299" s="423" t="s">
        <v>163</v>
      </c>
      <c r="K5299" s="424">
        <v>1</v>
      </c>
      <c r="L5299" s="480">
        <v>0.12819069773258795</v>
      </c>
      <c r="M5299" s="62">
        <v>122</v>
      </c>
    </row>
    <row r="5300" spans="2:13" x14ac:dyDescent="0.3">
      <c r="B5300" s="8" t="s">
        <v>69</v>
      </c>
      <c r="C5300" s="25">
        <v>0.1</v>
      </c>
      <c r="D5300" s="3">
        <v>4.55</v>
      </c>
      <c r="E5300" s="26">
        <v>0.45500000000000002</v>
      </c>
      <c r="F5300" s="27">
        <v>0.5</v>
      </c>
      <c r="G5300" s="26">
        <v>0.22750000000000001</v>
      </c>
      <c r="H5300" s="419">
        <v>1.4226040845933543E-2</v>
      </c>
      <c r="I5300" s="99"/>
      <c r="J5300" s="423" t="s">
        <v>163</v>
      </c>
      <c r="K5300" s="424">
        <v>1</v>
      </c>
      <c r="L5300" s="480">
        <v>1.4226040845933543E-2</v>
      </c>
      <c r="M5300" s="62">
        <v>113</v>
      </c>
    </row>
    <row r="5301" spans="2:13" x14ac:dyDescent="0.3">
      <c r="B5301" s="8"/>
      <c r="C5301" s="25"/>
      <c r="D5301" s="3"/>
      <c r="E5301" s="26"/>
      <c r="F5301" s="26"/>
      <c r="G5301" s="257"/>
      <c r="H5301" s="437">
        <v>0</v>
      </c>
      <c r="I5301" s="99"/>
      <c r="J5301" s="423"/>
      <c r="K5301" s="424"/>
      <c r="L5301" s="480">
        <v>0</v>
      </c>
      <c r="M5301" s="62"/>
    </row>
    <row r="5302" spans="2:13" x14ac:dyDescent="0.3">
      <c r="B5302" s="8"/>
      <c r="C5302" s="25"/>
      <c r="D5302" s="3"/>
      <c r="E5302" s="26"/>
      <c r="F5302" s="26"/>
      <c r="G5302" s="257"/>
      <c r="H5302" s="437">
        <v>0</v>
      </c>
      <c r="I5302" s="99"/>
      <c r="J5302" s="423"/>
      <c r="K5302" s="424"/>
      <c r="L5302" s="480">
        <v>0</v>
      </c>
      <c r="M5302" s="62"/>
    </row>
    <row r="5303" spans="2:13" x14ac:dyDescent="0.3">
      <c r="B5303" s="422"/>
      <c r="C5303" s="253"/>
      <c r="D5303" s="254"/>
      <c r="E5303" s="255"/>
      <c r="F5303" s="255"/>
      <c r="G5303" s="257">
        <v>0</v>
      </c>
      <c r="H5303" s="437">
        <v>0</v>
      </c>
      <c r="I5303" s="366"/>
      <c r="J5303" s="339"/>
      <c r="K5303" s="420"/>
      <c r="L5303" s="480">
        <v>0</v>
      </c>
    </row>
    <row r="5304" spans="2:13" x14ac:dyDescent="0.3">
      <c r="B5304" s="422">
        <v>0</v>
      </c>
      <c r="C5304" s="253"/>
      <c r="D5304" s="254">
        <v>0</v>
      </c>
      <c r="E5304" s="255">
        <v>0</v>
      </c>
      <c r="F5304" s="256"/>
      <c r="G5304" s="257">
        <v>0</v>
      </c>
      <c r="H5304" s="437">
        <v>0</v>
      </c>
      <c r="I5304" s="366" t="s">
        <v>1231</v>
      </c>
      <c r="J5304" s="339">
        <v>0</v>
      </c>
      <c r="K5304" s="420">
        <v>0</v>
      </c>
      <c r="L5304" s="480">
        <v>0</v>
      </c>
    </row>
    <row r="5305" spans="2:13" x14ac:dyDescent="0.3">
      <c r="B5305" s="422">
        <v>0</v>
      </c>
      <c r="C5305" s="253"/>
      <c r="D5305" s="254">
        <v>0</v>
      </c>
      <c r="E5305" s="255">
        <v>0</v>
      </c>
      <c r="F5305" s="256"/>
      <c r="G5305" s="257">
        <v>0</v>
      </c>
      <c r="H5305" s="437">
        <v>0</v>
      </c>
      <c r="I5305" s="366" t="s">
        <v>1237</v>
      </c>
      <c r="J5305" s="339">
        <v>0</v>
      </c>
      <c r="K5305" s="420">
        <v>0</v>
      </c>
      <c r="L5305" s="480">
        <v>0</v>
      </c>
    </row>
    <row r="5306" spans="2:13" x14ac:dyDescent="0.3">
      <c r="B5306" s="422">
        <v>0</v>
      </c>
      <c r="C5306" s="253"/>
      <c r="D5306" s="254">
        <v>0</v>
      </c>
      <c r="E5306" s="255">
        <v>0</v>
      </c>
      <c r="F5306" s="256"/>
      <c r="G5306" s="257">
        <v>0</v>
      </c>
      <c r="H5306" s="437">
        <v>0</v>
      </c>
      <c r="I5306" s="366" t="s">
        <v>1238</v>
      </c>
      <c r="J5306" s="339">
        <v>0</v>
      </c>
      <c r="K5306" s="420">
        <v>0</v>
      </c>
      <c r="L5306" s="480">
        <v>0</v>
      </c>
    </row>
    <row r="5307" spans="2:13" x14ac:dyDescent="0.3">
      <c r="B5307" s="422" t="s">
        <v>60</v>
      </c>
      <c r="C5307" s="253"/>
      <c r="D5307" s="259"/>
      <c r="E5307" s="255"/>
      <c r="F5307" s="256"/>
      <c r="G5307" s="260">
        <v>4.3274999999999997</v>
      </c>
      <c r="H5307" s="438" t="s">
        <v>60</v>
      </c>
      <c r="I5307" s="261" t="s">
        <v>156</v>
      </c>
      <c r="J5307" s="262"/>
      <c r="K5307" s="426" t="s">
        <v>156</v>
      </c>
      <c r="L5307" s="439">
        <v>0.27060743631110945</v>
      </c>
    </row>
    <row r="5308" spans="2:13" x14ac:dyDescent="0.3">
      <c r="B5308" s="428" t="s">
        <v>38</v>
      </c>
      <c r="C5308" s="263"/>
      <c r="D5308" s="264"/>
      <c r="E5308" s="276"/>
      <c r="F5308" s="266"/>
      <c r="G5308" s="277"/>
      <c r="H5308" s="278"/>
      <c r="I5308" s="279"/>
      <c r="J5308" s="280"/>
      <c r="K5308" s="281"/>
      <c r="L5308" s="282"/>
    </row>
    <row r="5309" spans="2:13" x14ac:dyDescent="0.3">
      <c r="B5309" s="415" t="s">
        <v>53</v>
      </c>
      <c r="C5309" s="263"/>
      <c r="D5309" s="283" t="s">
        <v>0</v>
      </c>
      <c r="E5309" s="284" t="s">
        <v>1</v>
      </c>
      <c r="F5309" s="440" t="s">
        <v>61</v>
      </c>
      <c r="G5309" s="251" t="s">
        <v>56</v>
      </c>
      <c r="H5309" s="441" t="s">
        <v>158</v>
      </c>
      <c r="I5309" s="442" t="s">
        <v>159</v>
      </c>
      <c r="J5309" s="442" t="s">
        <v>160</v>
      </c>
      <c r="K5309" s="443" t="s">
        <v>161</v>
      </c>
      <c r="L5309" s="444" t="s">
        <v>162</v>
      </c>
    </row>
    <row r="5310" spans="2:13" x14ac:dyDescent="0.3">
      <c r="B5310" s="464" t="s">
        <v>1400</v>
      </c>
      <c r="C5310" s="465"/>
      <c r="D5310" s="283" t="s">
        <v>2</v>
      </c>
      <c r="E5310" s="286">
        <v>1</v>
      </c>
      <c r="F5310" s="287">
        <v>8.3699999999999992</v>
      </c>
      <c r="G5310" s="26">
        <v>8.3699999999999992</v>
      </c>
      <c r="H5310" s="419">
        <v>0.52339323903500545</v>
      </c>
      <c r="I5310" s="275" t="s">
        <v>1232</v>
      </c>
      <c r="J5310" s="451" t="s">
        <v>165</v>
      </c>
      <c r="K5310" s="452">
        <v>0.4</v>
      </c>
      <c r="L5310" s="480">
        <v>0.20935729561400218</v>
      </c>
    </row>
    <row r="5311" spans="2:13" x14ac:dyDescent="0.3">
      <c r="B5311" s="422" t="s">
        <v>1401</v>
      </c>
      <c r="C5311" s="289"/>
      <c r="D5311" s="290" t="s">
        <v>5</v>
      </c>
      <c r="E5311" s="291">
        <v>0.16700000000000001</v>
      </c>
      <c r="F5311" s="292">
        <v>9.11</v>
      </c>
      <c r="G5311" s="26">
        <v>1.5213699999999999</v>
      </c>
      <c r="H5311" s="419">
        <v>9.5134381370452353E-2</v>
      </c>
      <c r="I5311" s="258" t="s">
        <v>1226</v>
      </c>
      <c r="J5311" s="339" t="s">
        <v>165</v>
      </c>
      <c r="K5311" s="420">
        <v>0.4</v>
      </c>
      <c r="L5311" s="480">
        <v>3.8053752548180941E-2</v>
      </c>
    </row>
    <row r="5312" spans="2:13" x14ac:dyDescent="0.3">
      <c r="B5312" s="422" t="s">
        <v>1357</v>
      </c>
      <c r="C5312" s="289"/>
      <c r="D5312" s="290" t="s">
        <v>78</v>
      </c>
      <c r="E5312" s="291">
        <v>2E-3</v>
      </c>
      <c r="F5312" s="292">
        <v>3</v>
      </c>
      <c r="G5312" s="26">
        <v>6.0000000000000001E-3</v>
      </c>
      <c r="H5312" s="419">
        <v>3.7519228604659889E-4</v>
      </c>
      <c r="I5312" s="258" t="s">
        <v>1227</v>
      </c>
      <c r="J5312" s="339" t="s">
        <v>1219</v>
      </c>
      <c r="K5312" s="420">
        <v>0</v>
      </c>
      <c r="L5312" s="480">
        <v>0</v>
      </c>
    </row>
    <row r="5313" spans="2:12" x14ac:dyDescent="0.3">
      <c r="B5313" s="422" t="s">
        <v>1402</v>
      </c>
      <c r="C5313" s="289"/>
      <c r="D5313" s="290" t="s">
        <v>504</v>
      </c>
      <c r="E5313" s="291">
        <v>1.2999999999999999E-2</v>
      </c>
      <c r="F5313" s="292">
        <v>25</v>
      </c>
      <c r="G5313" s="26">
        <v>0.32500000000000001</v>
      </c>
      <c r="H5313" s="419">
        <v>2.0322915494190776E-2</v>
      </c>
      <c r="I5313" s="258" t="s">
        <v>1228</v>
      </c>
      <c r="J5313" s="339" t="s">
        <v>163</v>
      </c>
      <c r="K5313" s="420">
        <v>1</v>
      </c>
      <c r="L5313" s="480">
        <v>2.0322915494190776E-2</v>
      </c>
    </row>
    <row r="5314" spans="2:12" x14ac:dyDescent="0.3">
      <c r="B5314" s="422" t="s">
        <v>1405</v>
      </c>
      <c r="C5314" s="289"/>
      <c r="D5314" s="290" t="s">
        <v>3</v>
      </c>
      <c r="E5314" s="291">
        <v>9.9000000000000005E-2</v>
      </c>
      <c r="F5314" s="292">
        <v>1.07</v>
      </c>
      <c r="G5314" s="26">
        <v>0.10593000000000001</v>
      </c>
      <c r="H5314" s="419">
        <v>6.6240198101527037E-3</v>
      </c>
      <c r="I5314" s="258" t="s">
        <v>1229</v>
      </c>
      <c r="J5314" s="339" t="s">
        <v>163</v>
      </c>
      <c r="K5314" s="420">
        <v>1</v>
      </c>
      <c r="L5314" s="480">
        <v>6.6240198101527037E-3</v>
      </c>
    </row>
    <row r="5315" spans="2:12" x14ac:dyDescent="0.3">
      <c r="B5315" s="448"/>
      <c r="C5315" s="447"/>
      <c r="D5315" s="290"/>
      <c r="E5315" s="291"/>
      <c r="F5315" s="292"/>
      <c r="G5315" s="26">
        <v>0</v>
      </c>
      <c r="H5315" s="419">
        <v>0</v>
      </c>
      <c r="I5315" s="258"/>
      <c r="J5315" s="339"/>
      <c r="K5315" s="420"/>
      <c r="L5315" s="480">
        <v>0</v>
      </c>
    </row>
    <row r="5316" spans="2:12" x14ac:dyDescent="0.3">
      <c r="B5316" s="448"/>
      <c r="C5316" s="447"/>
      <c r="D5316" s="290"/>
      <c r="E5316" s="291"/>
      <c r="F5316" s="292"/>
      <c r="G5316" s="26">
        <v>0</v>
      </c>
      <c r="H5316" s="419">
        <v>0</v>
      </c>
      <c r="I5316" s="258"/>
      <c r="J5316" s="339"/>
      <c r="K5316" s="420"/>
      <c r="L5316" s="480">
        <v>0</v>
      </c>
    </row>
    <row r="5317" spans="2:12" x14ac:dyDescent="0.3">
      <c r="B5317" s="422">
        <v>0</v>
      </c>
      <c r="C5317" s="289"/>
      <c r="D5317" s="254">
        <v>0</v>
      </c>
      <c r="E5317" s="291"/>
      <c r="F5317" s="292"/>
      <c r="G5317" s="26">
        <v>0</v>
      </c>
      <c r="H5317" s="419">
        <v>0</v>
      </c>
      <c r="I5317" s="258" t="s">
        <v>1227</v>
      </c>
      <c r="J5317" s="339">
        <v>0</v>
      </c>
      <c r="K5317" s="420">
        <v>0</v>
      </c>
      <c r="L5317" s="480">
        <v>0</v>
      </c>
    </row>
    <row r="5318" spans="2:12" x14ac:dyDescent="0.3">
      <c r="B5318" s="422"/>
      <c r="C5318" s="289"/>
      <c r="D5318" s="254"/>
      <c r="E5318" s="291"/>
      <c r="F5318" s="292"/>
      <c r="G5318" s="26">
        <v>0</v>
      </c>
      <c r="H5318" s="419">
        <v>0</v>
      </c>
      <c r="I5318" s="258"/>
      <c r="J5318" s="339"/>
      <c r="K5318" s="420"/>
      <c r="L5318" s="480">
        <v>0</v>
      </c>
    </row>
    <row r="5319" spans="2:12" x14ac:dyDescent="0.3">
      <c r="B5319" s="422"/>
      <c r="C5319" s="289"/>
      <c r="D5319" s="254"/>
      <c r="E5319" s="291"/>
      <c r="F5319" s="292"/>
      <c r="G5319" s="26">
        <v>0</v>
      </c>
      <c r="H5319" s="419">
        <v>0</v>
      </c>
      <c r="I5319" s="258"/>
      <c r="J5319" s="339"/>
      <c r="K5319" s="420"/>
      <c r="L5319" s="480">
        <v>0</v>
      </c>
    </row>
    <row r="5320" spans="2:12" x14ac:dyDescent="0.3">
      <c r="B5320" s="422"/>
      <c r="C5320" s="289"/>
      <c r="D5320" s="254"/>
      <c r="E5320" s="291"/>
      <c r="F5320" s="292"/>
      <c r="G5320" s="26">
        <v>0</v>
      </c>
      <c r="H5320" s="419">
        <v>0</v>
      </c>
      <c r="I5320" s="258"/>
      <c r="J5320" s="339"/>
      <c r="K5320" s="420"/>
      <c r="L5320" s="480">
        <v>0</v>
      </c>
    </row>
    <row r="5321" spans="2:12" x14ac:dyDescent="0.3">
      <c r="B5321" s="422"/>
      <c r="C5321" s="289"/>
      <c r="D5321" s="254"/>
      <c r="E5321" s="291"/>
      <c r="F5321" s="292"/>
      <c r="G5321" s="26">
        <v>0</v>
      </c>
      <c r="H5321" s="419">
        <v>0</v>
      </c>
      <c r="I5321" s="258"/>
      <c r="J5321" s="339"/>
      <c r="K5321" s="420"/>
      <c r="L5321" s="480">
        <v>0</v>
      </c>
    </row>
    <row r="5322" spans="2:12" x14ac:dyDescent="0.3">
      <c r="B5322" s="422"/>
      <c r="C5322" s="289"/>
      <c r="D5322" s="254"/>
      <c r="E5322" s="291"/>
      <c r="F5322" s="292"/>
      <c r="G5322" s="26">
        <v>0</v>
      </c>
      <c r="H5322" s="419">
        <v>0</v>
      </c>
      <c r="I5322" s="258"/>
      <c r="J5322" s="339"/>
      <c r="K5322" s="420"/>
      <c r="L5322" s="480">
        <v>0</v>
      </c>
    </row>
    <row r="5323" spans="2:12" x14ac:dyDescent="0.3">
      <c r="B5323" s="422"/>
      <c r="C5323" s="289"/>
      <c r="D5323" s="254"/>
      <c r="E5323" s="291"/>
      <c r="F5323" s="292"/>
      <c r="G5323" s="26">
        <v>0</v>
      </c>
      <c r="H5323" s="419">
        <v>0</v>
      </c>
      <c r="I5323" s="258"/>
      <c r="J5323" s="339"/>
      <c r="K5323" s="420"/>
      <c r="L5323" s="480">
        <v>0</v>
      </c>
    </row>
    <row r="5324" spans="2:12" x14ac:dyDescent="0.3">
      <c r="B5324" s="422"/>
      <c r="C5324" s="289"/>
      <c r="D5324" s="254"/>
      <c r="E5324" s="291"/>
      <c r="F5324" s="292"/>
      <c r="G5324" s="26">
        <v>0</v>
      </c>
      <c r="H5324" s="419">
        <v>0</v>
      </c>
      <c r="I5324" s="258"/>
      <c r="J5324" s="339"/>
      <c r="K5324" s="420"/>
      <c r="L5324" s="480">
        <v>0</v>
      </c>
    </row>
    <row r="5325" spans="2:12" x14ac:dyDescent="0.3">
      <c r="B5325" s="422">
        <v>0</v>
      </c>
      <c r="C5325" s="289"/>
      <c r="D5325" s="254">
        <v>0</v>
      </c>
      <c r="E5325" s="291"/>
      <c r="F5325" s="292"/>
      <c r="G5325" s="26">
        <v>0</v>
      </c>
      <c r="H5325" s="419">
        <v>0</v>
      </c>
      <c r="I5325" s="258" t="s">
        <v>1228</v>
      </c>
      <c r="J5325" s="339">
        <v>0</v>
      </c>
      <c r="K5325" s="420">
        <v>0</v>
      </c>
      <c r="L5325" s="480">
        <v>0</v>
      </c>
    </row>
    <row r="5326" spans="2:12" x14ac:dyDescent="0.3">
      <c r="B5326" s="449" t="s">
        <v>62</v>
      </c>
      <c r="C5326" s="293"/>
      <c r="D5326" s="294"/>
      <c r="E5326" s="295"/>
      <c r="F5326" s="296"/>
      <c r="G5326" s="260">
        <v>10.328299999999999</v>
      </c>
      <c r="H5326" s="438" t="s">
        <v>62</v>
      </c>
      <c r="I5326" s="261" t="s">
        <v>156</v>
      </c>
      <c r="J5326" s="262"/>
      <c r="K5326" s="426" t="s">
        <v>156</v>
      </c>
      <c r="L5326" s="439">
        <v>0.27435798346652662</v>
      </c>
    </row>
    <row r="5327" spans="2:12" x14ac:dyDescent="0.3">
      <c r="B5327" s="428" t="s">
        <v>63</v>
      </c>
      <c r="C5327" s="263"/>
      <c r="D5327" s="264"/>
      <c r="E5327" s="265"/>
      <c r="F5327" s="266"/>
      <c r="G5327" s="277"/>
      <c r="H5327" s="278"/>
      <c r="I5327" s="279"/>
      <c r="J5327" s="280"/>
      <c r="K5327" s="281"/>
      <c r="L5327" s="282">
        <v>0</v>
      </c>
    </row>
    <row r="5328" spans="2:12" x14ac:dyDescent="0.3">
      <c r="B5328" s="415" t="s">
        <v>53</v>
      </c>
      <c r="C5328" s="297"/>
      <c r="D5328" s="249" t="s">
        <v>0</v>
      </c>
      <c r="E5328" s="250" t="s">
        <v>1</v>
      </c>
      <c r="F5328" s="272" t="s">
        <v>61</v>
      </c>
      <c r="G5328" s="285" t="s">
        <v>56</v>
      </c>
      <c r="H5328" s="441" t="s">
        <v>158</v>
      </c>
      <c r="I5328" s="442" t="s">
        <v>159</v>
      </c>
      <c r="J5328" s="442" t="s">
        <v>160</v>
      </c>
      <c r="K5328" s="443" t="s">
        <v>161</v>
      </c>
      <c r="L5328" s="444" t="s">
        <v>162</v>
      </c>
    </row>
    <row r="5329" spans="2:12" x14ac:dyDescent="0.3">
      <c r="B5329" s="422">
        <v>0</v>
      </c>
      <c r="C5329" s="289"/>
      <c r="D5329" s="254">
        <v>0</v>
      </c>
      <c r="E5329" s="255"/>
      <c r="F5329" s="292"/>
      <c r="G5329" s="288">
        <v>0</v>
      </c>
      <c r="H5329" s="450">
        <v>0</v>
      </c>
      <c r="I5329" s="275" t="s">
        <v>1232</v>
      </c>
      <c r="J5329" s="451">
        <v>0</v>
      </c>
      <c r="K5329" s="452">
        <v>0</v>
      </c>
      <c r="L5329" s="453">
        <v>0</v>
      </c>
    </row>
    <row r="5330" spans="2:12" x14ac:dyDescent="0.3">
      <c r="B5330" s="422">
        <v>0</v>
      </c>
      <c r="C5330" s="289"/>
      <c r="D5330" s="254">
        <v>0</v>
      </c>
      <c r="E5330" s="255"/>
      <c r="F5330" s="292"/>
      <c r="G5330" s="257">
        <v>0</v>
      </c>
      <c r="H5330" s="437">
        <v>0</v>
      </c>
      <c r="I5330" s="258" t="s">
        <v>1226</v>
      </c>
      <c r="J5330" s="339">
        <v>0</v>
      </c>
      <c r="K5330" s="420">
        <v>0</v>
      </c>
      <c r="L5330" s="454">
        <v>0</v>
      </c>
    </row>
    <row r="5331" spans="2:12" x14ac:dyDescent="0.3">
      <c r="B5331" s="422">
        <v>0</v>
      </c>
      <c r="C5331" s="289"/>
      <c r="D5331" s="254">
        <v>0</v>
      </c>
      <c r="E5331" s="255"/>
      <c r="F5331" s="292"/>
      <c r="G5331" s="257">
        <v>0</v>
      </c>
      <c r="H5331" s="437">
        <v>0</v>
      </c>
      <c r="I5331" s="258" t="s">
        <v>1229</v>
      </c>
      <c r="J5331" s="339">
        <v>0</v>
      </c>
      <c r="K5331" s="420">
        <v>0</v>
      </c>
      <c r="L5331" s="454">
        <v>0</v>
      </c>
    </row>
    <row r="5332" spans="2:12" ht="15" thickBot="1" x14ac:dyDescent="0.35">
      <c r="B5332" s="455" t="s">
        <v>64</v>
      </c>
      <c r="C5332" s="298"/>
      <c r="D5332" s="299"/>
      <c r="E5332" s="300"/>
      <c r="F5332" s="301"/>
      <c r="G5332" s="288">
        <v>0</v>
      </c>
      <c r="H5332" s="438" t="s">
        <v>64</v>
      </c>
      <c r="I5332" s="261" t="s">
        <v>156</v>
      </c>
      <c r="J5332" s="262"/>
      <c r="K5332" s="426" t="s">
        <v>156</v>
      </c>
      <c r="L5332" s="439">
        <v>0</v>
      </c>
    </row>
    <row r="5333" spans="2:12" x14ac:dyDescent="0.3">
      <c r="B5333" s="235"/>
      <c r="C5333" s="302"/>
      <c r="D5333" s="303" t="s">
        <v>65</v>
      </c>
      <c r="E5333" s="304"/>
      <c r="F5333" s="305"/>
      <c r="G5333" s="306">
        <v>15.9918</v>
      </c>
      <c r="H5333" s="307"/>
      <c r="I5333" s="308"/>
      <c r="J5333" s="309"/>
      <c r="K5333" s="308"/>
      <c r="L5333" s="310"/>
    </row>
    <row r="5334" spans="2:12" x14ac:dyDescent="0.3">
      <c r="B5334" s="232"/>
      <c r="C5334" s="302"/>
      <c r="D5334" s="311" t="s">
        <v>7</v>
      </c>
      <c r="E5334" s="312"/>
      <c r="F5334" s="313">
        <v>0.1</v>
      </c>
      <c r="G5334" s="73">
        <v>1.599</v>
      </c>
      <c r="H5334" s="314"/>
      <c r="I5334" s="315"/>
      <c r="J5334" s="316"/>
      <c r="K5334" s="456"/>
      <c r="L5334" s="317"/>
    </row>
    <row r="5335" spans="2:12" x14ac:dyDescent="0.3">
      <c r="B5335" s="232"/>
      <c r="C5335" s="302"/>
      <c r="D5335" s="311" t="s">
        <v>8</v>
      </c>
      <c r="E5335" s="312"/>
      <c r="F5335" s="313">
        <v>0.1</v>
      </c>
      <c r="G5335" s="73">
        <v>1.599</v>
      </c>
      <c r="H5335" s="314"/>
      <c r="I5335" s="315"/>
      <c r="J5335" s="316"/>
      <c r="K5335" s="456"/>
      <c r="L5335" s="317"/>
    </row>
    <row r="5336" spans="2:12" x14ac:dyDescent="0.3">
      <c r="C5336" s="302"/>
      <c r="D5336" s="318" t="s">
        <v>67</v>
      </c>
      <c r="E5336" s="319"/>
      <c r="F5336" s="305"/>
      <c r="G5336" s="76">
        <v>19.190000000000001</v>
      </c>
      <c r="H5336" s="314"/>
      <c r="I5336" s="315"/>
      <c r="J5336" s="316"/>
      <c r="K5336" s="456"/>
      <c r="L5336" s="317"/>
    </row>
    <row r="5337" spans="2:12" ht="15" thickBot="1" x14ac:dyDescent="0.35">
      <c r="B5337" s="232" t="s">
        <v>66</v>
      </c>
      <c r="C5337" s="302"/>
      <c r="D5337" s="320" t="s">
        <v>68</v>
      </c>
      <c r="E5337" s="321"/>
      <c r="F5337" s="322"/>
      <c r="G5337" s="78">
        <v>19.190000000000001</v>
      </c>
      <c r="H5337" s="323">
        <v>1</v>
      </c>
      <c r="I5337" s="324"/>
      <c r="J5337" s="325"/>
      <c r="K5337" s="457"/>
      <c r="L5337" s="326">
        <v>0.57838254605485317</v>
      </c>
    </row>
    <row r="5338" spans="2:12" x14ac:dyDescent="0.3">
      <c r="B5338" s="232"/>
      <c r="C5338" s="302"/>
      <c r="D5338" s="219"/>
      <c r="E5338" s="327"/>
      <c r="F5338" s="241"/>
      <c r="G5338" s="327"/>
      <c r="H5338" s="230"/>
      <c r="I5338" s="230"/>
      <c r="J5338" s="231"/>
      <c r="K5338" s="230"/>
      <c r="L5338" s="230"/>
    </row>
    <row r="5339" spans="2:12" x14ac:dyDescent="0.3">
      <c r="B5339" s="232"/>
      <c r="C5339" s="232"/>
      <c r="D5339" s="219"/>
      <c r="E5339" s="327"/>
      <c r="F5339" s="241"/>
      <c r="G5339" s="327"/>
      <c r="H5339" s="230"/>
      <c r="I5339" s="230"/>
      <c r="J5339" s="231"/>
      <c r="K5339" s="230"/>
      <c r="L5339" s="230"/>
    </row>
    <row r="5340" spans="2:12" x14ac:dyDescent="0.3">
      <c r="J5340" s="226"/>
    </row>
    <row r="5341" spans="2:12" x14ac:dyDescent="0.3">
      <c r="J5341" s="226"/>
    </row>
    <row r="5342" spans="2:12" x14ac:dyDescent="0.3">
      <c r="J5342" s="226"/>
    </row>
    <row r="5343" spans="2:12" x14ac:dyDescent="0.3">
      <c r="J5343" s="226"/>
    </row>
    <row r="5344" spans="2:12" x14ac:dyDescent="0.3">
      <c r="J5344" s="226"/>
    </row>
    <row r="5345" spans="2:12" x14ac:dyDescent="0.3">
      <c r="J5345" s="226"/>
    </row>
    <row r="5346" spans="2:12" x14ac:dyDescent="0.3">
      <c r="J5346" s="226"/>
    </row>
    <row r="5347" spans="2:12" ht="37.200000000000003" customHeight="1" x14ac:dyDescent="0.3">
      <c r="B5347" s="710" t="s">
        <v>1809</v>
      </c>
      <c r="C5347" s="710"/>
      <c r="D5347" s="710"/>
      <c r="E5347" s="710"/>
      <c r="F5347" s="710"/>
      <c r="G5347" s="710"/>
      <c r="H5347" s="710"/>
      <c r="I5347" s="710"/>
      <c r="J5347" s="710"/>
      <c r="K5347" s="710"/>
      <c r="L5347" s="710"/>
    </row>
    <row r="5348" spans="2:12" x14ac:dyDescent="0.3">
      <c r="B5348" s="227"/>
      <c r="C5348" s="227"/>
      <c r="D5348" s="228"/>
      <c r="E5348" s="229"/>
      <c r="F5348" s="229"/>
      <c r="G5348" s="229"/>
      <c r="H5348" s="230"/>
      <c r="I5348" s="230"/>
      <c r="J5348" s="231"/>
      <c r="K5348" s="230"/>
      <c r="L5348" s="230"/>
    </row>
    <row r="5349" spans="2:12" x14ac:dyDescent="0.3">
      <c r="B5349" s="410" t="s">
        <v>1222</v>
      </c>
      <c r="C5349" s="232" t="s">
        <v>1223</v>
      </c>
      <c r="D5349" s="232"/>
      <c r="E5349" s="232"/>
      <c r="F5349" s="233"/>
      <c r="G5349" s="234"/>
      <c r="H5349" s="230"/>
      <c r="J5349" s="231"/>
      <c r="K5349" s="230"/>
      <c r="L5349" s="230"/>
    </row>
    <row r="5350" spans="2:12" x14ac:dyDescent="0.3">
      <c r="B5350" s="232" t="s">
        <v>1224</v>
      </c>
      <c r="C5350" s="235" t="s">
        <v>157</v>
      </c>
      <c r="D5350" s="411"/>
      <c r="E5350" s="412"/>
      <c r="F5350" s="233"/>
      <c r="G5350" s="234"/>
      <c r="H5350" s="230"/>
      <c r="I5350" s="230"/>
      <c r="J5350" s="231"/>
      <c r="K5350" s="230"/>
      <c r="L5350" s="230"/>
    </row>
    <row r="5351" spans="2:12" x14ac:dyDescent="0.3">
      <c r="B5351" s="232"/>
      <c r="C5351" s="236"/>
      <c r="D5351" s="237"/>
      <c r="E5351" s="238"/>
      <c r="F5351" s="239"/>
      <c r="G5351" s="240"/>
      <c r="H5351" s="230"/>
      <c r="I5351" s="230"/>
      <c r="J5351" s="231"/>
      <c r="K5351" s="230"/>
      <c r="L5351" s="230"/>
    </row>
    <row r="5352" spans="2:12" ht="31.5" customHeight="1" x14ac:dyDescent="0.3">
      <c r="B5352" s="413" t="s">
        <v>48</v>
      </c>
      <c r="C5352" s="236"/>
      <c r="D5352" s="237"/>
      <c r="E5352" s="238"/>
      <c r="F5352" s="238"/>
      <c r="G5352" s="238"/>
      <c r="H5352" s="230"/>
      <c r="I5352" s="230"/>
      <c r="J5352" s="231"/>
      <c r="K5352" s="230"/>
      <c r="L5352" s="230"/>
    </row>
    <row r="5353" spans="2:12" x14ac:dyDescent="0.3">
      <c r="B5353" s="235" t="s">
        <v>49</v>
      </c>
      <c r="C5353" s="232" t="s">
        <v>961</v>
      </c>
      <c r="D5353" s="232"/>
      <c r="E5353" s="232"/>
      <c r="F5353" s="241" t="s">
        <v>50</v>
      </c>
      <c r="G5353" s="242" t="s">
        <v>2</v>
      </c>
      <c r="H5353" s="230"/>
      <c r="I5353" s="230"/>
      <c r="J5353" s="231"/>
      <c r="K5353" s="230"/>
      <c r="L5353" s="230"/>
    </row>
    <row r="5354" spans="2:12" ht="15" thickBot="1" x14ac:dyDescent="0.35">
      <c r="B5354" s="235" t="s">
        <v>51</v>
      </c>
      <c r="C5354" s="235" t="s">
        <v>962</v>
      </c>
      <c r="D5354" s="235"/>
      <c r="E5354" s="235"/>
      <c r="F5354" s="235"/>
      <c r="G5354" s="235"/>
      <c r="H5354" s="235"/>
      <c r="I5354" s="235"/>
      <c r="J5354" s="235"/>
      <c r="K5354" s="230"/>
      <c r="L5354" s="230"/>
    </row>
    <row r="5355" spans="2:12" ht="15" thickTop="1" x14ac:dyDescent="0.3">
      <c r="B5355" s="414" t="s">
        <v>52</v>
      </c>
      <c r="C5355" s="243"/>
      <c r="D5355" s="244"/>
      <c r="E5355" s="245"/>
      <c r="F5355" s="246"/>
      <c r="G5355" s="247"/>
      <c r="H5355" s="396" t="s">
        <v>164</v>
      </c>
      <c r="I5355" s="397"/>
      <c r="J5355" s="397"/>
      <c r="K5355" s="397"/>
      <c r="L5355" s="398"/>
    </row>
    <row r="5356" spans="2:12" x14ac:dyDescent="0.3">
      <c r="B5356" s="415" t="s">
        <v>53</v>
      </c>
      <c r="C5356" s="248" t="s">
        <v>1</v>
      </c>
      <c r="D5356" s="249" t="s">
        <v>54</v>
      </c>
      <c r="E5356" s="250" t="s">
        <v>23</v>
      </c>
      <c r="F5356" s="250" t="s">
        <v>55</v>
      </c>
      <c r="G5356" s="251" t="s">
        <v>56</v>
      </c>
      <c r="H5356" s="416" t="s">
        <v>158</v>
      </c>
      <c r="I5356" s="417" t="s">
        <v>159</v>
      </c>
      <c r="J5356" s="417" t="s">
        <v>160</v>
      </c>
      <c r="K5356" s="417" t="s">
        <v>161</v>
      </c>
      <c r="L5356" s="418" t="s">
        <v>162</v>
      </c>
    </row>
    <row r="5357" spans="2:12" x14ac:dyDescent="0.3">
      <c r="B5357" s="252" t="s">
        <v>1398</v>
      </c>
      <c r="C5357" s="274">
        <v>1</v>
      </c>
      <c r="D5357" s="254">
        <v>10</v>
      </c>
      <c r="E5357" s="255">
        <v>1.1000000000000001</v>
      </c>
      <c r="F5357" s="256">
        <v>0.75</v>
      </c>
      <c r="G5357" s="26">
        <v>0.82500000000000007</v>
      </c>
      <c r="H5357" s="419">
        <v>3.3437536857284955E-2</v>
      </c>
      <c r="I5357" s="258" t="s">
        <v>1226</v>
      </c>
      <c r="J5357" s="339" t="s">
        <v>165</v>
      </c>
      <c r="K5357" s="420">
        <v>0.4</v>
      </c>
      <c r="L5357" s="421">
        <v>1.3375014742913983E-2</v>
      </c>
    </row>
    <row r="5358" spans="2:12" x14ac:dyDescent="0.3">
      <c r="B5358" s="422" t="s">
        <v>149</v>
      </c>
      <c r="C5358" s="274">
        <v>1</v>
      </c>
      <c r="D5358" s="254">
        <v>1.1000000000000001</v>
      </c>
      <c r="E5358" s="255">
        <v>1.1000000000000001</v>
      </c>
      <c r="F5358" s="256">
        <v>0.75</v>
      </c>
      <c r="G5358" s="26">
        <v>0.82500000000000007</v>
      </c>
      <c r="H5358" s="419">
        <v>3.3437536857284955E-2</v>
      </c>
      <c r="I5358" s="258" t="s">
        <v>1227</v>
      </c>
      <c r="J5358" s="339" t="s">
        <v>165</v>
      </c>
      <c r="K5358" s="420">
        <v>0.4</v>
      </c>
      <c r="L5358" s="421">
        <v>1.3375014742913983E-2</v>
      </c>
    </row>
    <row r="5359" spans="2:12" x14ac:dyDescent="0.3">
      <c r="B5359" s="422" t="s">
        <v>1399</v>
      </c>
      <c r="C5359" s="274">
        <v>1</v>
      </c>
      <c r="D5359" s="254">
        <v>0.04</v>
      </c>
      <c r="E5359" s="255">
        <v>0.04</v>
      </c>
      <c r="F5359" s="256">
        <v>0.75</v>
      </c>
      <c r="G5359" s="26">
        <v>0.03</v>
      </c>
      <c r="H5359" s="419">
        <v>1.2159104311739984E-3</v>
      </c>
      <c r="I5359" s="258" t="s">
        <v>1228</v>
      </c>
      <c r="J5359" s="339" t="s">
        <v>165</v>
      </c>
      <c r="K5359" s="420">
        <v>0.4</v>
      </c>
      <c r="L5359" s="421">
        <v>4.8636417246959935E-4</v>
      </c>
    </row>
    <row r="5360" spans="2:12" x14ac:dyDescent="0.3">
      <c r="B5360" s="422">
        <v>0</v>
      </c>
      <c r="C5360" s="253"/>
      <c r="D5360" s="254">
        <v>0</v>
      </c>
      <c r="E5360" s="255">
        <v>0</v>
      </c>
      <c r="F5360" s="256"/>
      <c r="G5360" s="26">
        <v>0</v>
      </c>
      <c r="H5360" s="419">
        <v>0</v>
      </c>
      <c r="I5360" s="258" t="s">
        <v>1229</v>
      </c>
      <c r="J5360" s="339">
        <v>0</v>
      </c>
      <c r="K5360" s="420">
        <v>0</v>
      </c>
      <c r="L5360" s="421">
        <v>0</v>
      </c>
    </row>
    <row r="5361" spans="2:13" x14ac:dyDescent="0.3">
      <c r="B5361" s="422">
        <v>0</v>
      </c>
      <c r="C5361" s="253"/>
      <c r="D5361" s="254">
        <v>0</v>
      </c>
      <c r="E5361" s="255">
        <v>0</v>
      </c>
      <c r="F5361" s="256"/>
      <c r="G5361" s="26">
        <v>0</v>
      </c>
      <c r="H5361" s="419">
        <v>0</v>
      </c>
      <c r="I5361" s="258" t="s">
        <v>1230</v>
      </c>
      <c r="J5361" s="339">
        <v>0</v>
      </c>
      <c r="K5361" s="420">
        <v>0</v>
      </c>
      <c r="L5361" s="421">
        <v>0</v>
      </c>
    </row>
    <row r="5362" spans="2:13" x14ac:dyDescent="0.3">
      <c r="B5362" s="422" t="s">
        <v>73</v>
      </c>
      <c r="C5362" s="253"/>
      <c r="D5362" s="254">
        <v>0</v>
      </c>
      <c r="E5362" s="255">
        <v>0</v>
      </c>
      <c r="F5362" s="256"/>
      <c r="G5362" s="26">
        <v>0.32500000000000001</v>
      </c>
      <c r="H5362" s="419">
        <v>1.3172363004384983E-2</v>
      </c>
      <c r="I5362" s="258" t="s">
        <v>1231</v>
      </c>
      <c r="J5362" s="61" t="s">
        <v>165</v>
      </c>
      <c r="K5362" s="100">
        <v>0.4</v>
      </c>
      <c r="L5362" s="101">
        <v>5.2689452017539934E-3</v>
      </c>
      <c r="M5362" s="62">
        <v>18</v>
      </c>
    </row>
    <row r="5363" spans="2:13" x14ac:dyDescent="0.3">
      <c r="B5363" s="422" t="s">
        <v>57</v>
      </c>
      <c r="C5363" s="253"/>
      <c r="D5363" s="259"/>
      <c r="E5363" s="255"/>
      <c r="F5363" s="256"/>
      <c r="G5363" s="260">
        <v>2.0050000000000003</v>
      </c>
      <c r="H5363" s="425" t="s">
        <v>57</v>
      </c>
      <c r="I5363" s="261" t="s">
        <v>156</v>
      </c>
      <c r="J5363" s="262"/>
      <c r="K5363" s="426" t="s">
        <v>156</v>
      </c>
      <c r="L5363" s="427">
        <v>3.2505338860051559E-2</v>
      </c>
    </row>
    <row r="5364" spans="2:13" x14ac:dyDescent="0.3">
      <c r="B5364" s="428" t="s">
        <v>22</v>
      </c>
      <c r="C5364" s="263"/>
      <c r="D5364" s="264"/>
      <c r="E5364" s="265"/>
      <c r="F5364" s="266"/>
      <c r="G5364" s="267"/>
      <c r="H5364" s="429"/>
      <c r="I5364" s="268"/>
      <c r="J5364" s="269"/>
      <c r="K5364" s="430"/>
      <c r="L5364" s="270"/>
    </row>
    <row r="5365" spans="2:13" x14ac:dyDescent="0.3">
      <c r="B5365" s="431" t="s">
        <v>58</v>
      </c>
      <c r="C5365" s="271" t="s">
        <v>1</v>
      </c>
      <c r="D5365" s="329" t="s">
        <v>59</v>
      </c>
      <c r="E5365" s="272" t="s">
        <v>23</v>
      </c>
      <c r="F5365" s="272" t="s">
        <v>55</v>
      </c>
      <c r="G5365" s="273" t="s">
        <v>56</v>
      </c>
      <c r="H5365" s="416" t="s">
        <v>158</v>
      </c>
      <c r="I5365" s="417" t="s">
        <v>159</v>
      </c>
      <c r="J5365" s="417" t="s">
        <v>160</v>
      </c>
      <c r="K5365" s="432" t="s">
        <v>161</v>
      </c>
      <c r="L5365" s="418" t="s">
        <v>162</v>
      </c>
    </row>
    <row r="5366" spans="2:13" x14ac:dyDescent="0.3">
      <c r="B5366" s="8" t="s">
        <v>1058</v>
      </c>
      <c r="C5366" s="25">
        <v>1</v>
      </c>
      <c r="D5366" s="3">
        <v>4.0999999999999996</v>
      </c>
      <c r="E5366" s="26">
        <v>4.0999999999999996</v>
      </c>
      <c r="F5366" s="26">
        <v>0.75</v>
      </c>
      <c r="G5366" s="26">
        <v>3.0749999999999997</v>
      </c>
      <c r="H5366" s="433">
        <v>0.12463081919533482</v>
      </c>
      <c r="I5366" s="97"/>
      <c r="J5366" s="434" t="s">
        <v>163</v>
      </c>
      <c r="K5366" s="435">
        <v>1</v>
      </c>
      <c r="L5366" s="484">
        <v>0.12463081919533482</v>
      </c>
      <c r="M5366" s="62">
        <v>137</v>
      </c>
    </row>
    <row r="5367" spans="2:13" x14ac:dyDescent="0.3">
      <c r="B5367" s="8" t="s">
        <v>37</v>
      </c>
      <c r="C5367" s="25">
        <v>1</v>
      </c>
      <c r="D5367" s="3">
        <v>4.0999999999999996</v>
      </c>
      <c r="E5367" s="26">
        <v>4.0999999999999996</v>
      </c>
      <c r="F5367" s="26">
        <v>0.75</v>
      </c>
      <c r="G5367" s="26">
        <v>3.0749999999999997</v>
      </c>
      <c r="H5367" s="419">
        <v>0.12463081919533482</v>
      </c>
      <c r="I5367" s="99"/>
      <c r="J5367" s="423" t="s">
        <v>163</v>
      </c>
      <c r="K5367" s="424">
        <v>1</v>
      </c>
      <c r="L5367" s="480">
        <v>0.12463081919533482</v>
      </c>
      <c r="M5367" s="62">
        <v>122</v>
      </c>
    </row>
    <row r="5368" spans="2:13" x14ac:dyDescent="0.3">
      <c r="B5368" s="8" t="s">
        <v>69</v>
      </c>
      <c r="C5368" s="25">
        <v>0.1</v>
      </c>
      <c r="D5368" s="3">
        <v>4.55</v>
      </c>
      <c r="E5368" s="26">
        <v>0.45500000000000002</v>
      </c>
      <c r="F5368" s="27">
        <v>0.75</v>
      </c>
      <c r="G5368" s="26">
        <v>0.34125</v>
      </c>
      <c r="H5368" s="419">
        <v>1.3830981154604231E-2</v>
      </c>
      <c r="I5368" s="99"/>
      <c r="J5368" s="423" t="s">
        <v>163</v>
      </c>
      <c r="K5368" s="424">
        <v>1</v>
      </c>
      <c r="L5368" s="480">
        <v>1.3830981154604231E-2</v>
      </c>
      <c r="M5368" s="62">
        <v>113</v>
      </c>
    </row>
    <row r="5369" spans="2:13" x14ac:dyDescent="0.3">
      <c r="B5369" s="8"/>
      <c r="C5369" s="25"/>
      <c r="D5369" s="3"/>
      <c r="E5369" s="26"/>
      <c r="F5369" s="26"/>
      <c r="G5369" s="257"/>
      <c r="H5369" s="437">
        <v>0</v>
      </c>
      <c r="I5369" s="99"/>
      <c r="J5369" s="423"/>
      <c r="K5369" s="424"/>
      <c r="L5369" s="480">
        <v>0</v>
      </c>
      <c r="M5369" s="62"/>
    </row>
    <row r="5370" spans="2:13" x14ac:dyDescent="0.3">
      <c r="B5370" s="8"/>
      <c r="C5370" s="25"/>
      <c r="D5370" s="3"/>
      <c r="E5370" s="26"/>
      <c r="F5370" s="26"/>
      <c r="G5370" s="257"/>
      <c r="H5370" s="437">
        <v>0</v>
      </c>
      <c r="I5370" s="99"/>
      <c r="J5370" s="423"/>
      <c r="K5370" s="424"/>
      <c r="L5370" s="480">
        <v>0</v>
      </c>
      <c r="M5370" s="62"/>
    </row>
    <row r="5371" spans="2:13" x14ac:dyDescent="0.3">
      <c r="B5371" s="422"/>
      <c r="C5371" s="253"/>
      <c r="D5371" s="254"/>
      <c r="E5371" s="255"/>
      <c r="F5371" s="255"/>
      <c r="G5371" s="257">
        <v>0</v>
      </c>
      <c r="H5371" s="437">
        <v>0</v>
      </c>
      <c r="I5371" s="366"/>
      <c r="J5371" s="339"/>
      <c r="K5371" s="420"/>
      <c r="L5371" s="480">
        <v>0</v>
      </c>
    </row>
    <row r="5372" spans="2:13" x14ac:dyDescent="0.3">
      <c r="B5372" s="422">
        <v>0</v>
      </c>
      <c r="C5372" s="253"/>
      <c r="D5372" s="254">
        <v>0</v>
      </c>
      <c r="E5372" s="255">
        <v>0</v>
      </c>
      <c r="F5372" s="256"/>
      <c r="G5372" s="257">
        <v>0</v>
      </c>
      <c r="H5372" s="437">
        <v>0</v>
      </c>
      <c r="I5372" s="366" t="s">
        <v>1231</v>
      </c>
      <c r="J5372" s="339">
        <v>0</v>
      </c>
      <c r="K5372" s="420">
        <v>0</v>
      </c>
      <c r="L5372" s="480">
        <v>0</v>
      </c>
    </row>
    <row r="5373" spans="2:13" x14ac:dyDescent="0.3">
      <c r="B5373" s="422">
        <v>0</v>
      </c>
      <c r="C5373" s="253"/>
      <c r="D5373" s="254">
        <v>0</v>
      </c>
      <c r="E5373" s="255">
        <v>0</v>
      </c>
      <c r="F5373" s="256"/>
      <c r="G5373" s="257">
        <v>0</v>
      </c>
      <c r="H5373" s="437">
        <v>0</v>
      </c>
      <c r="I5373" s="366" t="s">
        <v>1237</v>
      </c>
      <c r="J5373" s="339">
        <v>0</v>
      </c>
      <c r="K5373" s="420">
        <v>0</v>
      </c>
      <c r="L5373" s="480">
        <v>0</v>
      </c>
    </row>
    <row r="5374" spans="2:13" x14ac:dyDescent="0.3">
      <c r="B5374" s="422">
        <v>0</v>
      </c>
      <c r="C5374" s="253"/>
      <c r="D5374" s="254">
        <v>0</v>
      </c>
      <c r="E5374" s="255">
        <v>0</v>
      </c>
      <c r="F5374" s="256"/>
      <c r="G5374" s="257">
        <v>0</v>
      </c>
      <c r="H5374" s="437">
        <v>0</v>
      </c>
      <c r="I5374" s="366" t="s">
        <v>1238</v>
      </c>
      <c r="J5374" s="339">
        <v>0</v>
      </c>
      <c r="K5374" s="420">
        <v>0</v>
      </c>
      <c r="L5374" s="480">
        <v>0</v>
      </c>
    </row>
    <row r="5375" spans="2:13" x14ac:dyDescent="0.3">
      <c r="B5375" s="422" t="s">
        <v>60</v>
      </c>
      <c r="C5375" s="253"/>
      <c r="D5375" s="259"/>
      <c r="E5375" s="255"/>
      <c r="F5375" s="256"/>
      <c r="G5375" s="260">
        <v>6.4912499999999991</v>
      </c>
      <c r="H5375" s="438" t="s">
        <v>60</v>
      </c>
      <c r="I5375" s="261" t="s">
        <v>156</v>
      </c>
      <c r="J5375" s="262"/>
      <c r="K5375" s="426" t="s">
        <v>156</v>
      </c>
      <c r="L5375" s="439">
        <v>0.26309261954527385</v>
      </c>
    </row>
    <row r="5376" spans="2:13" x14ac:dyDescent="0.3">
      <c r="B5376" s="428" t="s">
        <v>38</v>
      </c>
      <c r="C5376" s="263"/>
      <c r="D5376" s="264"/>
      <c r="E5376" s="276"/>
      <c r="F5376" s="266"/>
      <c r="G5376" s="277"/>
      <c r="H5376" s="278"/>
      <c r="I5376" s="279"/>
      <c r="J5376" s="280"/>
      <c r="K5376" s="281"/>
      <c r="L5376" s="282"/>
    </row>
    <row r="5377" spans="2:12" x14ac:dyDescent="0.3">
      <c r="B5377" s="415" t="s">
        <v>53</v>
      </c>
      <c r="C5377" s="263"/>
      <c r="D5377" s="283" t="s">
        <v>0</v>
      </c>
      <c r="E5377" s="284" t="s">
        <v>1</v>
      </c>
      <c r="F5377" s="440" t="s">
        <v>61</v>
      </c>
      <c r="G5377" s="251" t="s">
        <v>56</v>
      </c>
      <c r="H5377" s="441" t="s">
        <v>158</v>
      </c>
      <c r="I5377" s="442" t="s">
        <v>159</v>
      </c>
      <c r="J5377" s="442" t="s">
        <v>160</v>
      </c>
      <c r="K5377" s="443" t="s">
        <v>161</v>
      </c>
      <c r="L5377" s="444" t="s">
        <v>162</v>
      </c>
    </row>
    <row r="5378" spans="2:12" ht="39.75" customHeight="1" x14ac:dyDescent="0.3">
      <c r="B5378" s="464" t="s">
        <v>1408</v>
      </c>
      <c r="C5378" s="465"/>
      <c r="D5378" s="283" t="s">
        <v>2</v>
      </c>
      <c r="E5378" s="286">
        <v>1</v>
      </c>
      <c r="F5378" s="287">
        <v>13.29</v>
      </c>
      <c r="G5378" s="26">
        <v>13.29</v>
      </c>
      <c r="H5378" s="419">
        <v>0.5386483210100812</v>
      </c>
      <c r="I5378" s="275" t="s">
        <v>1232</v>
      </c>
      <c r="J5378" s="451" t="s">
        <v>165</v>
      </c>
      <c r="K5378" s="452">
        <v>0.4</v>
      </c>
      <c r="L5378" s="480">
        <v>0.21545932840403248</v>
      </c>
    </row>
    <row r="5379" spans="2:12" x14ac:dyDescent="0.3">
      <c r="B5379" s="422" t="s">
        <v>1409</v>
      </c>
      <c r="C5379" s="289"/>
      <c r="D5379" s="290" t="s">
        <v>5</v>
      </c>
      <c r="E5379" s="291">
        <v>0.16700000000000001</v>
      </c>
      <c r="F5379" s="292">
        <v>14.08</v>
      </c>
      <c r="G5379" s="26">
        <v>2.3513600000000001</v>
      </c>
      <c r="H5379" s="419">
        <v>9.530143838150977E-2</v>
      </c>
      <c r="I5379" s="258" t="s">
        <v>1226</v>
      </c>
      <c r="J5379" s="339" t="s">
        <v>165</v>
      </c>
      <c r="K5379" s="420">
        <v>0.4</v>
      </c>
      <c r="L5379" s="480">
        <v>3.8120575352603908E-2</v>
      </c>
    </row>
    <row r="5380" spans="2:12" x14ac:dyDescent="0.3">
      <c r="B5380" s="422" t="s">
        <v>1357</v>
      </c>
      <c r="C5380" s="289"/>
      <c r="D5380" s="290" t="s">
        <v>78</v>
      </c>
      <c r="E5380" s="291">
        <v>3.0000000000000001E-3</v>
      </c>
      <c r="F5380" s="292">
        <v>3</v>
      </c>
      <c r="G5380" s="26">
        <v>9.0000000000000011E-3</v>
      </c>
      <c r="H5380" s="419">
        <v>3.6477312935219956E-4</v>
      </c>
      <c r="I5380" s="258" t="s">
        <v>1227</v>
      </c>
      <c r="J5380" s="339" t="s">
        <v>1219</v>
      </c>
      <c r="K5380" s="420">
        <v>0</v>
      </c>
      <c r="L5380" s="480">
        <v>0</v>
      </c>
    </row>
    <row r="5381" spans="2:12" x14ac:dyDescent="0.3">
      <c r="B5381" s="422" t="s">
        <v>1402</v>
      </c>
      <c r="C5381" s="289"/>
      <c r="D5381" s="290" t="s">
        <v>504</v>
      </c>
      <c r="E5381" s="291">
        <v>1.6E-2</v>
      </c>
      <c r="F5381" s="292">
        <v>25</v>
      </c>
      <c r="G5381" s="26">
        <v>0.4</v>
      </c>
      <c r="H5381" s="419">
        <v>1.6212139082319978E-2</v>
      </c>
      <c r="I5381" s="258" t="s">
        <v>1228</v>
      </c>
      <c r="J5381" s="339" t="s">
        <v>163</v>
      </c>
      <c r="K5381" s="420">
        <v>1</v>
      </c>
      <c r="L5381" s="480">
        <v>1.6212139082319978E-2</v>
      </c>
    </row>
    <row r="5382" spans="2:12" x14ac:dyDescent="0.3">
      <c r="B5382" s="422" t="s">
        <v>1405</v>
      </c>
      <c r="C5382" s="289"/>
      <c r="D5382" s="290" t="s">
        <v>3</v>
      </c>
      <c r="E5382" s="291">
        <v>0.11799999999999999</v>
      </c>
      <c r="F5382" s="292">
        <v>1.07</v>
      </c>
      <c r="G5382" s="26">
        <v>0.12626000000000001</v>
      </c>
      <c r="H5382" s="419">
        <v>5.1173617013343014E-3</v>
      </c>
      <c r="I5382" s="258" t="s">
        <v>1229</v>
      </c>
      <c r="J5382" s="339" t="s">
        <v>163</v>
      </c>
      <c r="K5382" s="420">
        <v>1</v>
      </c>
      <c r="L5382" s="480">
        <v>5.1173617013343014E-3</v>
      </c>
    </row>
    <row r="5383" spans="2:12" x14ac:dyDescent="0.3">
      <c r="B5383" s="448"/>
      <c r="C5383" s="447"/>
      <c r="D5383" s="290"/>
      <c r="E5383" s="291"/>
      <c r="F5383" s="292"/>
      <c r="G5383" s="26">
        <v>0</v>
      </c>
      <c r="H5383" s="419">
        <v>0</v>
      </c>
      <c r="I5383" s="258"/>
      <c r="J5383" s="339"/>
      <c r="K5383" s="420"/>
      <c r="L5383" s="480">
        <v>0</v>
      </c>
    </row>
    <row r="5384" spans="2:12" x14ac:dyDescent="0.3">
      <c r="B5384" s="422"/>
      <c r="C5384" s="289"/>
      <c r="D5384" s="290"/>
      <c r="E5384" s="291"/>
      <c r="F5384" s="292"/>
      <c r="G5384" s="26">
        <v>0</v>
      </c>
      <c r="H5384" s="419">
        <v>0</v>
      </c>
      <c r="I5384" s="258"/>
      <c r="J5384" s="339"/>
      <c r="K5384" s="420"/>
      <c r="L5384" s="480">
        <v>0</v>
      </c>
    </row>
    <row r="5385" spans="2:12" x14ac:dyDescent="0.3">
      <c r="B5385" s="422">
        <v>0</v>
      </c>
      <c r="C5385" s="289"/>
      <c r="D5385" s="254">
        <v>0</v>
      </c>
      <c r="E5385" s="291"/>
      <c r="F5385" s="292"/>
      <c r="G5385" s="26">
        <v>0</v>
      </c>
      <c r="H5385" s="419">
        <v>0</v>
      </c>
      <c r="I5385" s="258" t="s">
        <v>1227</v>
      </c>
      <c r="J5385" s="339">
        <v>0</v>
      </c>
      <c r="K5385" s="420">
        <v>0</v>
      </c>
      <c r="L5385" s="480">
        <v>0</v>
      </c>
    </row>
    <row r="5386" spans="2:12" x14ac:dyDescent="0.3">
      <c r="B5386" s="422"/>
      <c r="C5386" s="289"/>
      <c r="D5386" s="254"/>
      <c r="E5386" s="291"/>
      <c r="F5386" s="292"/>
      <c r="G5386" s="26">
        <v>0</v>
      </c>
      <c r="H5386" s="419">
        <v>0</v>
      </c>
      <c r="I5386" s="258"/>
      <c r="J5386" s="339"/>
      <c r="K5386" s="420"/>
      <c r="L5386" s="480">
        <v>0</v>
      </c>
    </row>
    <row r="5387" spans="2:12" x14ac:dyDescent="0.3">
      <c r="B5387" s="422"/>
      <c r="C5387" s="289"/>
      <c r="D5387" s="254"/>
      <c r="E5387" s="291"/>
      <c r="F5387" s="292"/>
      <c r="G5387" s="26">
        <v>0</v>
      </c>
      <c r="H5387" s="419">
        <v>0</v>
      </c>
      <c r="I5387" s="258"/>
      <c r="J5387" s="339"/>
      <c r="K5387" s="420"/>
      <c r="L5387" s="480">
        <v>0</v>
      </c>
    </row>
    <row r="5388" spans="2:12" x14ac:dyDescent="0.3">
      <c r="B5388" s="422"/>
      <c r="C5388" s="289"/>
      <c r="D5388" s="254"/>
      <c r="E5388" s="291"/>
      <c r="F5388" s="292"/>
      <c r="G5388" s="26">
        <v>0</v>
      </c>
      <c r="H5388" s="419">
        <v>0</v>
      </c>
      <c r="I5388" s="258"/>
      <c r="J5388" s="339"/>
      <c r="K5388" s="420"/>
      <c r="L5388" s="480">
        <v>0</v>
      </c>
    </row>
    <row r="5389" spans="2:12" x14ac:dyDescent="0.3">
      <c r="B5389" s="422"/>
      <c r="C5389" s="289"/>
      <c r="D5389" s="254"/>
      <c r="E5389" s="291"/>
      <c r="F5389" s="292"/>
      <c r="G5389" s="26">
        <v>0</v>
      </c>
      <c r="H5389" s="419">
        <v>0</v>
      </c>
      <c r="I5389" s="258"/>
      <c r="J5389" s="339"/>
      <c r="K5389" s="420"/>
      <c r="L5389" s="480">
        <v>0</v>
      </c>
    </row>
    <row r="5390" spans="2:12" x14ac:dyDescent="0.3">
      <c r="B5390" s="422"/>
      <c r="C5390" s="289"/>
      <c r="D5390" s="254"/>
      <c r="E5390" s="291"/>
      <c r="F5390" s="292"/>
      <c r="G5390" s="26">
        <v>0</v>
      </c>
      <c r="H5390" s="419">
        <v>0</v>
      </c>
      <c r="I5390" s="258"/>
      <c r="J5390" s="339"/>
      <c r="K5390" s="420"/>
      <c r="L5390" s="480">
        <v>0</v>
      </c>
    </row>
    <row r="5391" spans="2:12" x14ac:dyDescent="0.3">
      <c r="B5391" s="422"/>
      <c r="C5391" s="289"/>
      <c r="D5391" s="254"/>
      <c r="E5391" s="291"/>
      <c r="F5391" s="292"/>
      <c r="G5391" s="26">
        <v>0</v>
      </c>
      <c r="H5391" s="419">
        <v>0</v>
      </c>
      <c r="I5391" s="258"/>
      <c r="J5391" s="339"/>
      <c r="K5391" s="420"/>
      <c r="L5391" s="480">
        <v>0</v>
      </c>
    </row>
    <row r="5392" spans="2:12" x14ac:dyDescent="0.3">
      <c r="B5392" s="422"/>
      <c r="C5392" s="289"/>
      <c r="D5392" s="254"/>
      <c r="E5392" s="291"/>
      <c r="F5392" s="292"/>
      <c r="G5392" s="26">
        <v>0</v>
      </c>
      <c r="H5392" s="419">
        <v>0</v>
      </c>
      <c r="I5392" s="258"/>
      <c r="J5392" s="339"/>
      <c r="K5392" s="420"/>
      <c r="L5392" s="480">
        <v>0</v>
      </c>
    </row>
    <row r="5393" spans="2:12" x14ac:dyDescent="0.3">
      <c r="B5393" s="422">
        <v>0</v>
      </c>
      <c r="C5393" s="289"/>
      <c r="D5393" s="254">
        <v>0</v>
      </c>
      <c r="E5393" s="291"/>
      <c r="F5393" s="292"/>
      <c r="G5393" s="26">
        <v>0</v>
      </c>
      <c r="H5393" s="419">
        <v>0</v>
      </c>
      <c r="I5393" s="258" t="s">
        <v>1228</v>
      </c>
      <c r="J5393" s="339">
        <v>0</v>
      </c>
      <c r="K5393" s="420">
        <v>0</v>
      </c>
      <c r="L5393" s="480">
        <v>0</v>
      </c>
    </row>
    <row r="5394" spans="2:12" x14ac:dyDescent="0.3">
      <c r="B5394" s="449" t="s">
        <v>62</v>
      </c>
      <c r="C5394" s="293"/>
      <c r="D5394" s="294"/>
      <c r="E5394" s="295"/>
      <c r="F5394" s="296"/>
      <c r="G5394" s="260">
        <v>16.176619999999996</v>
      </c>
      <c r="H5394" s="438" t="s">
        <v>62</v>
      </c>
      <c r="I5394" s="261" t="s">
        <v>156</v>
      </c>
      <c r="J5394" s="262"/>
      <c r="K5394" s="426" t="s">
        <v>156</v>
      </c>
      <c r="L5394" s="439">
        <v>0.27490940454029072</v>
      </c>
    </row>
    <row r="5395" spans="2:12" x14ac:dyDescent="0.3">
      <c r="B5395" s="428" t="s">
        <v>63</v>
      </c>
      <c r="C5395" s="263"/>
      <c r="D5395" s="264"/>
      <c r="E5395" s="265"/>
      <c r="F5395" s="266"/>
      <c r="G5395" s="277"/>
      <c r="H5395" s="278"/>
      <c r="I5395" s="279"/>
      <c r="J5395" s="280"/>
      <c r="K5395" s="281"/>
      <c r="L5395" s="282">
        <v>0</v>
      </c>
    </row>
    <row r="5396" spans="2:12" x14ac:dyDescent="0.3">
      <c r="B5396" s="415" t="s">
        <v>53</v>
      </c>
      <c r="C5396" s="297"/>
      <c r="D5396" s="249" t="s">
        <v>0</v>
      </c>
      <c r="E5396" s="250" t="s">
        <v>1</v>
      </c>
      <c r="F5396" s="272" t="s">
        <v>61</v>
      </c>
      <c r="G5396" s="285" t="s">
        <v>56</v>
      </c>
      <c r="H5396" s="441" t="s">
        <v>158</v>
      </c>
      <c r="I5396" s="442" t="s">
        <v>159</v>
      </c>
      <c r="J5396" s="442" t="s">
        <v>160</v>
      </c>
      <c r="K5396" s="443" t="s">
        <v>161</v>
      </c>
      <c r="L5396" s="444" t="s">
        <v>162</v>
      </c>
    </row>
    <row r="5397" spans="2:12" x14ac:dyDescent="0.3">
      <c r="B5397" s="422">
        <v>0</v>
      </c>
      <c r="C5397" s="289"/>
      <c r="D5397" s="254">
        <v>0</v>
      </c>
      <c r="E5397" s="255"/>
      <c r="F5397" s="292"/>
      <c r="G5397" s="288">
        <v>0</v>
      </c>
      <c r="H5397" s="450">
        <v>0</v>
      </c>
      <c r="I5397" s="275" t="s">
        <v>1232</v>
      </c>
      <c r="J5397" s="451">
        <v>0</v>
      </c>
      <c r="K5397" s="452">
        <v>0</v>
      </c>
      <c r="L5397" s="453">
        <v>0</v>
      </c>
    </row>
    <row r="5398" spans="2:12" x14ac:dyDescent="0.3">
      <c r="B5398" s="422">
        <v>0</v>
      </c>
      <c r="C5398" s="289"/>
      <c r="D5398" s="254">
        <v>0</v>
      </c>
      <c r="E5398" s="255"/>
      <c r="F5398" s="292"/>
      <c r="G5398" s="257">
        <v>0</v>
      </c>
      <c r="H5398" s="437">
        <v>0</v>
      </c>
      <c r="I5398" s="258" t="s">
        <v>1226</v>
      </c>
      <c r="J5398" s="339">
        <v>0</v>
      </c>
      <c r="K5398" s="420">
        <v>0</v>
      </c>
      <c r="L5398" s="454">
        <v>0</v>
      </c>
    </row>
    <row r="5399" spans="2:12" x14ac:dyDescent="0.3">
      <c r="B5399" s="422">
        <v>0</v>
      </c>
      <c r="C5399" s="289"/>
      <c r="D5399" s="254">
        <v>0</v>
      </c>
      <c r="E5399" s="255"/>
      <c r="F5399" s="292"/>
      <c r="G5399" s="257">
        <v>0</v>
      </c>
      <c r="H5399" s="437">
        <v>0</v>
      </c>
      <c r="I5399" s="258" t="s">
        <v>1229</v>
      </c>
      <c r="J5399" s="339">
        <v>0</v>
      </c>
      <c r="K5399" s="420">
        <v>0</v>
      </c>
      <c r="L5399" s="454">
        <v>0</v>
      </c>
    </row>
    <row r="5400" spans="2:12" ht="15" thickBot="1" x14ac:dyDescent="0.35">
      <c r="B5400" s="455" t="s">
        <v>64</v>
      </c>
      <c r="C5400" s="298"/>
      <c r="D5400" s="299"/>
      <c r="E5400" s="300"/>
      <c r="F5400" s="301"/>
      <c r="G5400" s="288">
        <v>0</v>
      </c>
      <c r="H5400" s="438" t="s">
        <v>64</v>
      </c>
      <c r="I5400" s="261" t="s">
        <v>156</v>
      </c>
      <c r="J5400" s="262"/>
      <c r="K5400" s="426" t="s">
        <v>156</v>
      </c>
      <c r="L5400" s="439">
        <v>0</v>
      </c>
    </row>
    <row r="5401" spans="2:12" x14ac:dyDescent="0.3">
      <c r="B5401" s="235"/>
      <c r="C5401" s="302"/>
      <c r="D5401" s="303" t="s">
        <v>65</v>
      </c>
      <c r="E5401" s="304"/>
      <c r="F5401" s="305"/>
      <c r="G5401" s="306">
        <v>24.672869999999993</v>
      </c>
      <c r="H5401" s="307"/>
      <c r="I5401" s="308"/>
      <c r="J5401" s="309"/>
      <c r="K5401" s="308"/>
      <c r="L5401" s="310"/>
    </row>
    <row r="5402" spans="2:12" x14ac:dyDescent="0.3">
      <c r="B5402" s="232"/>
      <c r="C5402" s="302"/>
      <c r="D5402" s="311" t="s">
        <v>7</v>
      </c>
      <c r="E5402" s="312"/>
      <c r="F5402" s="313">
        <v>0.1</v>
      </c>
      <c r="G5402" s="73">
        <v>2.4670000000000001</v>
      </c>
      <c r="H5402" s="314"/>
      <c r="I5402" s="315"/>
      <c r="J5402" s="316"/>
      <c r="K5402" s="456"/>
      <c r="L5402" s="317"/>
    </row>
    <row r="5403" spans="2:12" x14ac:dyDescent="0.3">
      <c r="B5403" s="232"/>
      <c r="C5403" s="302"/>
      <c r="D5403" s="311" t="s">
        <v>8</v>
      </c>
      <c r="E5403" s="312"/>
      <c r="F5403" s="313">
        <v>0.1</v>
      </c>
      <c r="G5403" s="73">
        <v>2.4670000000000001</v>
      </c>
      <c r="H5403" s="314"/>
      <c r="I5403" s="315"/>
      <c r="J5403" s="316"/>
      <c r="K5403" s="456"/>
      <c r="L5403" s="317"/>
    </row>
    <row r="5404" spans="2:12" x14ac:dyDescent="0.3">
      <c r="C5404" s="302"/>
      <c r="D5404" s="318" t="s">
        <v>67</v>
      </c>
      <c r="E5404" s="319"/>
      <c r="F5404" s="305"/>
      <c r="G5404" s="76">
        <v>29.606999999999999</v>
      </c>
      <c r="H5404" s="314"/>
      <c r="I5404" s="315"/>
      <c r="J5404" s="316"/>
      <c r="K5404" s="456"/>
      <c r="L5404" s="317"/>
    </row>
    <row r="5405" spans="2:12" ht="15" thickBot="1" x14ac:dyDescent="0.35">
      <c r="B5405" s="232" t="s">
        <v>66</v>
      </c>
      <c r="C5405" s="302"/>
      <c r="D5405" s="320" t="s">
        <v>68</v>
      </c>
      <c r="E5405" s="321"/>
      <c r="F5405" s="322"/>
      <c r="G5405" s="78">
        <v>29.61</v>
      </c>
      <c r="H5405" s="323">
        <v>1</v>
      </c>
      <c r="I5405" s="324"/>
      <c r="J5405" s="325"/>
      <c r="K5405" s="457"/>
      <c r="L5405" s="326">
        <v>0.5705073629456161</v>
      </c>
    </row>
    <row r="5406" spans="2:12" x14ac:dyDescent="0.3">
      <c r="B5406" s="232"/>
      <c r="C5406" s="302"/>
      <c r="D5406" s="219"/>
      <c r="E5406" s="327"/>
      <c r="F5406" s="241"/>
      <c r="G5406" s="327"/>
      <c r="H5406" s="230"/>
      <c r="I5406" s="230"/>
      <c r="J5406" s="231"/>
      <c r="K5406" s="230"/>
      <c r="L5406" s="230"/>
    </row>
    <row r="5407" spans="2:12" x14ac:dyDescent="0.3">
      <c r="B5407" s="232"/>
      <c r="C5407" s="302"/>
      <c r="D5407" s="219"/>
      <c r="E5407" s="327"/>
      <c r="F5407" s="241"/>
      <c r="G5407" s="327"/>
      <c r="H5407" s="230"/>
      <c r="I5407" s="230"/>
      <c r="J5407" s="231"/>
      <c r="K5407" s="230"/>
      <c r="L5407" s="230"/>
    </row>
    <row r="5408" spans="2:12" x14ac:dyDescent="0.3">
      <c r="B5408" s="232"/>
      <c r="C5408" s="302"/>
      <c r="D5408" s="219"/>
      <c r="E5408" s="327"/>
      <c r="F5408" s="241"/>
      <c r="G5408" s="327"/>
      <c r="H5408" s="230"/>
      <c r="I5408" s="230"/>
      <c r="J5408" s="231"/>
      <c r="K5408" s="230"/>
      <c r="L5408" s="230"/>
    </row>
    <row r="5409" spans="2:12" x14ac:dyDescent="0.3">
      <c r="B5409" s="232"/>
      <c r="C5409" s="232"/>
      <c r="D5409" s="219"/>
      <c r="E5409" s="327"/>
      <c r="F5409" s="241"/>
      <c r="G5409" s="327"/>
      <c r="H5409" s="230"/>
      <c r="I5409" s="230"/>
      <c r="J5409" s="231"/>
      <c r="K5409" s="230"/>
      <c r="L5409" s="230"/>
    </row>
    <row r="5410" spans="2:12" x14ac:dyDescent="0.3">
      <c r="J5410" s="226"/>
    </row>
    <row r="5411" spans="2:12" x14ac:dyDescent="0.3">
      <c r="J5411" s="226"/>
    </row>
    <row r="5412" spans="2:12" x14ac:dyDescent="0.3">
      <c r="J5412" s="226"/>
    </row>
    <row r="5413" spans="2:12" x14ac:dyDescent="0.3">
      <c r="J5413" s="226"/>
    </row>
    <row r="5414" spans="2:12" x14ac:dyDescent="0.3">
      <c r="J5414" s="226"/>
    </row>
    <row r="5415" spans="2:12" ht="37.200000000000003" customHeight="1" x14ac:dyDescent="0.3">
      <c r="B5415" s="710" t="s">
        <v>1809</v>
      </c>
      <c r="C5415" s="710"/>
      <c r="D5415" s="710"/>
      <c r="E5415" s="710"/>
      <c r="F5415" s="710"/>
      <c r="G5415" s="710"/>
      <c r="H5415" s="710"/>
      <c r="I5415" s="710"/>
      <c r="J5415" s="710"/>
      <c r="K5415" s="710"/>
      <c r="L5415" s="710"/>
    </row>
    <row r="5416" spans="2:12" x14ac:dyDescent="0.3">
      <c r="B5416" s="227"/>
      <c r="C5416" s="227"/>
      <c r="D5416" s="228"/>
      <c r="E5416" s="229"/>
      <c r="F5416" s="229"/>
      <c r="G5416" s="229"/>
      <c r="H5416" s="230"/>
      <c r="I5416" s="230"/>
      <c r="J5416" s="231"/>
      <c r="K5416" s="230"/>
      <c r="L5416" s="230"/>
    </row>
    <row r="5417" spans="2:12" x14ac:dyDescent="0.3">
      <c r="B5417" s="410" t="s">
        <v>1222</v>
      </c>
      <c r="C5417" s="232" t="s">
        <v>1223</v>
      </c>
      <c r="D5417" s="232"/>
      <c r="E5417" s="232"/>
      <c r="F5417" s="233"/>
      <c r="G5417" s="234"/>
      <c r="H5417" s="230"/>
      <c r="J5417" s="231"/>
      <c r="K5417" s="230"/>
      <c r="L5417" s="230"/>
    </row>
    <row r="5418" spans="2:12" x14ac:dyDescent="0.3">
      <c r="B5418" s="232" t="s">
        <v>1224</v>
      </c>
      <c r="C5418" s="235" t="s">
        <v>157</v>
      </c>
      <c r="D5418" s="411"/>
      <c r="E5418" s="412"/>
      <c r="F5418" s="233"/>
      <c r="G5418" s="234"/>
      <c r="H5418" s="230"/>
      <c r="I5418" s="230"/>
      <c r="J5418" s="231"/>
      <c r="K5418" s="230"/>
      <c r="L5418" s="230"/>
    </row>
    <row r="5419" spans="2:12" x14ac:dyDescent="0.3">
      <c r="B5419" s="232"/>
      <c r="C5419" s="236"/>
      <c r="D5419" s="237"/>
      <c r="E5419" s="238"/>
      <c r="F5419" s="239"/>
      <c r="G5419" s="240"/>
      <c r="H5419" s="230"/>
      <c r="I5419" s="230"/>
      <c r="J5419" s="231"/>
      <c r="K5419" s="230"/>
      <c r="L5419" s="230"/>
    </row>
    <row r="5420" spans="2:12" ht="36.75" customHeight="1" x14ac:dyDescent="0.3">
      <c r="B5420" s="413" t="s">
        <v>48</v>
      </c>
      <c r="C5420" s="236"/>
      <c r="D5420" s="237"/>
      <c r="E5420" s="238"/>
      <c r="F5420" s="238"/>
      <c r="G5420" s="238"/>
      <c r="H5420" s="230"/>
      <c r="I5420" s="230"/>
      <c r="J5420" s="231"/>
      <c r="K5420" s="230"/>
      <c r="L5420" s="230"/>
    </row>
    <row r="5421" spans="2:12" ht="34.5" customHeight="1" x14ac:dyDescent="0.3">
      <c r="B5421" s="235" t="s">
        <v>49</v>
      </c>
      <c r="C5421" s="232" t="s">
        <v>904</v>
      </c>
      <c r="D5421" s="232"/>
      <c r="E5421" s="232"/>
      <c r="F5421" s="241" t="s">
        <v>50</v>
      </c>
      <c r="G5421" s="242" t="s">
        <v>2</v>
      </c>
      <c r="H5421" s="230"/>
      <c r="I5421" s="230"/>
      <c r="J5421" s="231"/>
      <c r="K5421" s="230"/>
      <c r="L5421" s="230"/>
    </row>
    <row r="5422" spans="2:12" ht="15" thickBot="1" x14ac:dyDescent="0.35">
      <c r="B5422" s="235" t="s">
        <v>51</v>
      </c>
      <c r="C5422" s="235" t="s">
        <v>905</v>
      </c>
      <c r="D5422" s="235"/>
      <c r="E5422" s="235"/>
      <c r="F5422" s="235"/>
      <c r="G5422" s="235"/>
      <c r="H5422" s="235"/>
      <c r="I5422" s="235"/>
      <c r="J5422" s="235"/>
      <c r="K5422" s="230"/>
      <c r="L5422" s="230"/>
    </row>
    <row r="5423" spans="2:12" ht="15" thickTop="1" x14ac:dyDescent="0.3">
      <c r="B5423" s="414" t="s">
        <v>52</v>
      </c>
      <c r="C5423" s="243"/>
      <c r="D5423" s="244"/>
      <c r="E5423" s="245"/>
      <c r="F5423" s="246"/>
      <c r="G5423" s="247"/>
      <c r="H5423" s="396" t="s">
        <v>164</v>
      </c>
      <c r="I5423" s="397"/>
      <c r="J5423" s="397"/>
      <c r="K5423" s="397"/>
      <c r="L5423" s="398"/>
    </row>
    <row r="5424" spans="2:12" x14ac:dyDescent="0.3">
      <c r="B5424" s="415" t="s">
        <v>53</v>
      </c>
      <c r="C5424" s="248" t="s">
        <v>1</v>
      </c>
      <c r="D5424" s="249" t="s">
        <v>54</v>
      </c>
      <c r="E5424" s="250" t="s">
        <v>23</v>
      </c>
      <c r="F5424" s="250" t="s">
        <v>55</v>
      </c>
      <c r="G5424" s="251" t="s">
        <v>56</v>
      </c>
      <c r="H5424" s="416" t="s">
        <v>158</v>
      </c>
      <c r="I5424" s="417" t="s">
        <v>159</v>
      </c>
      <c r="J5424" s="417" t="s">
        <v>160</v>
      </c>
      <c r="K5424" s="417" t="s">
        <v>161</v>
      </c>
      <c r="L5424" s="418" t="s">
        <v>162</v>
      </c>
    </row>
    <row r="5425" spans="2:13" x14ac:dyDescent="0.3">
      <c r="B5425" s="252" t="s">
        <v>1398</v>
      </c>
      <c r="C5425" s="253">
        <v>1</v>
      </c>
      <c r="D5425" s="254">
        <v>10</v>
      </c>
      <c r="E5425" s="255">
        <v>1.1000000000000001</v>
      </c>
      <c r="F5425" s="256">
        <v>0.45</v>
      </c>
      <c r="G5425" s="26">
        <v>0.49500000000000005</v>
      </c>
      <c r="H5425" s="419">
        <v>3.947059958631622E-2</v>
      </c>
      <c r="I5425" s="258" t="s">
        <v>1226</v>
      </c>
      <c r="J5425" s="339" t="s">
        <v>165</v>
      </c>
      <c r="K5425" s="420">
        <v>0.4</v>
      </c>
      <c r="L5425" s="421">
        <v>1.5788239834526489E-2</v>
      </c>
    </row>
    <row r="5426" spans="2:13" x14ac:dyDescent="0.3">
      <c r="B5426" s="422" t="s">
        <v>149</v>
      </c>
      <c r="C5426" s="253">
        <v>1</v>
      </c>
      <c r="D5426" s="254">
        <v>1.1000000000000001</v>
      </c>
      <c r="E5426" s="255">
        <v>1.1000000000000001</v>
      </c>
      <c r="F5426" s="256">
        <v>0.45</v>
      </c>
      <c r="G5426" s="26">
        <v>0.49500000000000005</v>
      </c>
      <c r="H5426" s="419">
        <v>3.947059958631622E-2</v>
      </c>
      <c r="I5426" s="258" t="s">
        <v>1227</v>
      </c>
      <c r="J5426" s="339" t="s">
        <v>165</v>
      </c>
      <c r="K5426" s="420">
        <v>0.4</v>
      </c>
      <c r="L5426" s="421">
        <v>1.5788239834526489E-2</v>
      </c>
    </row>
    <row r="5427" spans="2:13" x14ac:dyDescent="0.3">
      <c r="B5427" s="422" t="s">
        <v>1399</v>
      </c>
      <c r="C5427" s="253">
        <v>1</v>
      </c>
      <c r="D5427" s="254">
        <v>0.04</v>
      </c>
      <c r="E5427" s="255">
        <v>0.04</v>
      </c>
      <c r="F5427" s="256">
        <v>0.45</v>
      </c>
      <c r="G5427" s="26">
        <v>1.8000000000000002E-2</v>
      </c>
      <c r="H5427" s="419">
        <v>1.4352945304114989E-3</v>
      </c>
      <c r="I5427" s="258" t="s">
        <v>1228</v>
      </c>
      <c r="J5427" s="339" t="s">
        <v>165</v>
      </c>
      <c r="K5427" s="420">
        <v>0.4</v>
      </c>
      <c r="L5427" s="421">
        <v>5.7411781216459964E-4</v>
      </c>
    </row>
    <row r="5428" spans="2:13" x14ac:dyDescent="0.3">
      <c r="B5428" s="422">
        <v>0</v>
      </c>
      <c r="C5428" s="253"/>
      <c r="D5428" s="254">
        <v>0</v>
      </c>
      <c r="E5428" s="255">
        <v>0</v>
      </c>
      <c r="F5428" s="256"/>
      <c r="G5428" s="26">
        <v>0</v>
      </c>
      <c r="H5428" s="419">
        <v>0</v>
      </c>
      <c r="I5428" s="258" t="s">
        <v>1229</v>
      </c>
      <c r="J5428" s="339">
        <v>0</v>
      </c>
      <c r="K5428" s="420">
        <v>0</v>
      </c>
      <c r="L5428" s="421">
        <v>0</v>
      </c>
    </row>
    <row r="5429" spans="2:13" x14ac:dyDescent="0.3">
      <c r="B5429" s="422">
        <v>0</v>
      </c>
      <c r="C5429" s="253"/>
      <c r="D5429" s="254">
        <v>0</v>
      </c>
      <c r="E5429" s="255">
        <v>0</v>
      </c>
      <c r="F5429" s="256"/>
      <c r="G5429" s="26">
        <v>0</v>
      </c>
      <c r="H5429" s="419">
        <v>0</v>
      </c>
      <c r="I5429" s="258" t="s">
        <v>1230</v>
      </c>
      <c r="J5429" s="339">
        <v>0</v>
      </c>
      <c r="K5429" s="420">
        <v>0</v>
      </c>
      <c r="L5429" s="421">
        <v>0</v>
      </c>
    </row>
    <row r="5430" spans="2:13" x14ac:dyDescent="0.3">
      <c r="B5430" s="422" t="s">
        <v>73</v>
      </c>
      <c r="C5430" s="253"/>
      <c r="D5430" s="254">
        <v>0</v>
      </c>
      <c r="E5430" s="255">
        <v>0</v>
      </c>
      <c r="F5430" s="256"/>
      <c r="G5430" s="26">
        <v>0.19500000000000001</v>
      </c>
      <c r="H5430" s="419">
        <v>1.5549024079457904E-2</v>
      </c>
      <c r="I5430" s="258" t="s">
        <v>1231</v>
      </c>
      <c r="J5430" s="61" t="s">
        <v>165</v>
      </c>
      <c r="K5430" s="100">
        <v>0.4</v>
      </c>
      <c r="L5430" s="101">
        <v>6.2196096317831615E-3</v>
      </c>
      <c r="M5430" s="62">
        <v>18</v>
      </c>
    </row>
    <row r="5431" spans="2:13" x14ac:dyDescent="0.3">
      <c r="B5431" s="422" t="s">
        <v>57</v>
      </c>
      <c r="C5431" s="253"/>
      <c r="D5431" s="259"/>
      <c r="E5431" s="255"/>
      <c r="F5431" s="256"/>
      <c r="G5431" s="260">
        <v>1.2030000000000001</v>
      </c>
      <c r="H5431" s="425" t="s">
        <v>57</v>
      </c>
      <c r="I5431" s="261" t="s">
        <v>156</v>
      </c>
      <c r="J5431" s="262"/>
      <c r="K5431" s="426" t="s">
        <v>156</v>
      </c>
      <c r="L5431" s="427">
        <v>3.8370207113000737E-2</v>
      </c>
    </row>
    <row r="5432" spans="2:13" x14ac:dyDescent="0.3">
      <c r="B5432" s="428" t="s">
        <v>22</v>
      </c>
      <c r="C5432" s="263"/>
      <c r="D5432" s="264"/>
      <c r="E5432" s="265"/>
      <c r="F5432" s="266"/>
      <c r="G5432" s="267"/>
      <c r="H5432" s="429"/>
      <c r="I5432" s="268"/>
      <c r="J5432" s="269"/>
      <c r="K5432" s="430"/>
      <c r="L5432" s="270"/>
    </row>
    <row r="5433" spans="2:13" x14ac:dyDescent="0.3">
      <c r="B5433" s="431" t="s">
        <v>58</v>
      </c>
      <c r="C5433" s="271" t="s">
        <v>1</v>
      </c>
      <c r="D5433" s="329" t="s">
        <v>59</v>
      </c>
      <c r="E5433" s="272" t="s">
        <v>23</v>
      </c>
      <c r="F5433" s="272" t="s">
        <v>55</v>
      </c>
      <c r="G5433" s="273" t="s">
        <v>56</v>
      </c>
      <c r="H5433" s="416" t="s">
        <v>158</v>
      </c>
      <c r="I5433" s="417" t="s">
        <v>159</v>
      </c>
      <c r="J5433" s="417" t="s">
        <v>160</v>
      </c>
      <c r="K5433" s="432" t="s">
        <v>161</v>
      </c>
      <c r="L5433" s="418" t="s">
        <v>162</v>
      </c>
    </row>
    <row r="5434" spans="2:13" x14ac:dyDescent="0.3">
      <c r="B5434" s="8" t="s">
        <v>1058</v>
      </c>
      <c r="C5434" s="25">
        <v>1</v>
      </c>
      <c r="D5434" s="3">
        <v>4.0999999999999996</v>
      </c>
      <c r="E5434" s="26">
        <v>4.0999999999999996</v>
      </c>
      <c r="F5434" s="26">
        <v>0.45</v>
      </c>
      <c r="G5434" s="26">
        <v>1.845</v>
      </c>
      <c r="H5434" s="433">
        <v>0.14711768936717862</v>
      </c>
      <c r="I5434" s="97"/>
      <c r="J5434" s="434" t="s">
        <v>163</v>
      </c>
      <c r="K5434" s="435">
        <v>1</v>
      </c>
      <c r="L5434" s="484">
        <v>0.14711768936717862</v>
      </c>
      <c r="M5434" s="62">
        <v>137</v>
      </c>
    </row>
    <row r="5435" spans="2:13" x14ac:dyDescent="0.3">
      <c r="B5435" s="8" t="s">
        <v>37</v>
      </c>
      <c r="C5435" s="25">
        <v>1</v>
      </c>
      <c r="D5435" s="3">
        <v>4.0999999999999996</v>
      </c>
      <c r="E5435" s="26">
        <v>4.0999999999999996</v>
      </c>
      <c r="F5435" s="26">
        <v>0.45</v>
      </c>
      <c r="G5435" s="26">
        <v>1.845</v>
      </c>
      <c r="H5435" s="419">
        <v>0.14711768936717862</v>
      </c>
      <c r="I5435" s="99"/>
      <c r="J5435" s="423" t="s">
        <v>163</v>
      </c>
      <c r="K5435" s="424">
        <v>1</v>
      </c>
      <c r="L5435" s="480">
        <v>0.14711768936717862</v>
      </c>
      <c r="M5435" s="62">
        <v>122</v>
      </c>
    </row>
    <row r="5436" spans="2:13" x14ac:dyDescent="0.3">
      <c r="B5436" s="8" t="s">
        <v>69</v>
      </c>
      <c r="C5436" s="25">
        <v>0.1</v>
      </c>
      <c r="D5436" s="3">
        <v>4.55</v>
      </c>
      <c r="E5436" s="26">
        <v>0.45500000000000002</v>
      </c>
      <c r="F5436" s="27">
        <v>0.45</v>
      </c>
      <c r="G5436" s="26">
        <v>0.20475000000000002</v>
      </c>
      <c r="H5436" s="419">
        <v>1.63264752834308E-2</v>
      </c>
      <c r="I5436" s="99"/>
      <c r="J5436" s="423" t="s">
        <v>163</v>
      </c>
      <c r="K5436" s="424">
        <v>1</v>
      </c>
      <c r="L5436" s="480">
        <v>1.63264752834308E-2</v>
      </c>
      <c r="M5436" s="62">
        <v>113</v>
      </c>
    </row>
    <row r="5437" spans="2:13" x14ac:dyDescent="0.3">
      <c r="B5437" s="8"/>
      <c r="C5437" s="25"/>
      <c r="D5437" s="3"/>
      <c r="E5437" s="26"/>
      <c r="F5437" s="26"/>
      <c r="G5437" s="257"/>
      <c r="H5437" s="437">
        <v>0</v>
      </c>
      <c r="I5437" s="99"/>
      <c r="J5437" s="423"/>
      <c r="K5437" s="424"/>
      <c r="L5437" s="480">
        <v>0</v>
      </c>
      <c r="M5437" s="62"/>
    </row>
    <row r="5438" spans="2:13" x14ac:dyDescent="0.3">
      <c r="B5438" s="8"/>
      <c r="C5438" s="25"/>
      <c r="D5438" s="3"/>
      <c r="E5438" s="26"/>
      <c r="F5438" s="26"/>
      <c r="G5438" s="257"/>
      <c r="H5438" s="437">
        <v>0</v>
      </c>
      <c r="I5438" s="99"/>
      <c r="J5438" s="423"/>
      <c r="K5438" s="424"/>
      <c r="L5438" s="480">
        <v>0</v>
      </c>
      <c r="M5438" s="62"/>
    </row>
    <row r="5439" spans="2:13" x14ac:dyDescent="0.3">
      <c r="B5439" s="422"/>
      <c r="C5439" s="253"/>
      <c r="D5439" s="254"/>
      <c r="E5439" s="255"/>
      <c r="F5439" s="255"/>
      <c r="G5439" s="257">
        <v>0</v>
      </c>
      <c r="H5439" s="437">
        <v>0</v>
      </c>
      <c r="I5439" s="366"/>
      <c r="J5439" s="339"/>
      <c r="K5439" s="420"/>
      <c r="L5439" s="480">
        <v>0</v>
      </c>
    </row>
    <row r="5440" spans="2:13" x14ac:dyDescent="0.3">
      <c r="B5440" s="422">
        <v>0</v>
      </c>
      <c r="C5440" s="253"/>
      <c r="D5440" s="254">
        <v>0</v>
      </c>
      <c r="E5440" s="255">
        <v>0</v>
      </c>
      <c r="F5440" s="256"/>
      <c r="G5440" s="257">
        <v>0</v>
      </c>
      <c r="H5440" s="437">
        <v>0</v>
      </c>
      <c r="I5440" s="366" t="s">
        <v>1231</v>
      </c>
      <c r="J5440" s="339">
        <v>0</v>
      </c>
      <c r="K5440" s="420">
        <v>0</v>
      </c>
      <c r="L5440" s="480">
        <v>0</v>
      </c>
    </row>
    <row r="5441" spans="2:12" x14ac:dyDescent="0.3">
      <c r="B5441" s="422">
        <v>0</v>
      </c>
      <c r="C5441" s="253"/>
      <c r="D5441" s="254">
        <v>0</v>
      </c>
      <c r="E5441" s="255">
        <v>0</v>
      </c>
      <c r="F5441" s="256"/>
      <c r="G5441" s="257">
        <v>0</v>
      </c>
      <c r="H5441" s="437">
        <v>0</v>
      </c>
      <c r="I5441" s="366" t="s">
        <v>1237</v>
      </c>
      <c r="J5441" s="339">
        <v>0</v>
      </c>
      <c r="K5441" s="420">
        <v>0</v>
      </c>
      <c r="L5441" s="480">
        <v>0</v>
      </c>
    </row>
    <row r="5442" spans="2:12" x14ac:dyDescent="0.3">
      <c r="B5442" s="422">
        <v>0</v>
      </c>
      <c r="C5442" s="253"/>
      <c r="D5442" s="254">
        <v>0</v>
      </c>
      <c r="E5442" s="255">
        <v>0</v>
      </c>
      <c r="F5442" s="256"/>
      <c r="G5442" s="257">
        <v>0</v>
      </c>
      <c r="H5442" s="437">
        <v>0</v>
      </c>
      <c r="I5442" s="366" t="s">
        <v>1238</v>
      </c>
      <c r="J5442" s="339">
        <v>0</v>
      </c>
      <c r="K5442" s="420">
        <v>0</v>
      </c>
      <c r="L5442" s="480">
        <v>0</v>
      </c>
    </row>
    <row r="5443" spans="2:12" x14ac:dyDescent="0.3">
      <c r="B5443" s="422" t="s">
        <v>60</v>
      </c>
      <c r="C5443" s="253"/>
      <c r="D5443" s="259"/>
      <c r="E5443" s="255"/>
      <c r="F5443" s="256"/>
      <c r="G5443" s="260">
        <v>3.8947500000000002</v>
      </c>
      <c r="H5443" s="438" t="s">
        <v>60</v>
      </c>
      <c r="I5443" s="261" t="s">
        <v>156</v>
      </c>
      <c r="J5443" s="262"/>
      <c r="K5443" s="426" t="s">
        <v>156</v>
      </c>
      <c r="L5443" s="439">
        <v>0.31056185401778802</v>
      </c>
    </row>
    <row r="5444" spans="2:12" x14ac:dyDescent="0.3">
      <c r="B5444" s="428" t="s">
        <v>38</v>
      </c>
      <c r="C5444" s="263"/>
      <c r="D5444" s="264"/>
      <c r="E5444" s="276"/>
      <c r="F5444" s="266"/>
      <c r="G5444" s="277"/>
      <c r="H5444" s="278"/>
      <c r="I5444" s="279"/>
      <c r="J5444" s="280"/>
      <c r="K5444" s="281"/>
      <c r="L5444" s="282"/>
    </row>
    <row r="5445" spans="2:12" x14ac:dyDescent="0.3">
      <c r="B5445" s="415" t="s">
        <v>53</v>
      </c>
      <c r="C5445" s="263"/>
      <c r="D5445" s="283" t="s">
        <v>0</v>
      </c>
      <c r="E5445" s="284" t="s">
        <v>1</v>
      </c>
      <c r="F5445" s="440" t="s">
        <v>61</v>
      </c>
      <c r="G5445" s="251" t="s">
        <v>56</v>
      </c>
      <c r="H5445" s="441" t="s">
        <v>158</v>
      </c>
      <c r="I5445" s="442" t="s">
        <v>159</v>
      </c>
      <c r="J5445" s="442" t="s">
        <v>160</v>
      </c>
      <c r="K5445" s="443" t="s">
        <v>161</v>
      </c>
      <c r="L5445" s="444" t="s">
        <v>162</v>
      </c>
    </row>
    <row r="5446" spans="2:12" ht="24.75" customHeight="1" x14ac:dyDescent="0.3">
      <c r="B5446" s="464" t="s">
        <v>1410</v>
      </c>
      <c r="C5446" s="465"/>
      <c r="D5446" s="283" t="s">
        <v>2</v>
      </c>
      <c r="E5446" s="286">
        <v>1</v>
      </c>
      <c r="F5446" s="287">
        <v>6.29</v>
      </c>
      <c r="G5446" s="26">
        <v>6.29</v>
      </c>
      <c r="H5446" s="419">
        <v>0.50155569979379599</v>
      </c>
      <c r="I5446" s="275" t="s">
        <v>1232</v>
      </c>
      <c r="J5446" s="451" t="s">
        <v>165</v>
      </c>
      <c r="K5446" s="452">
        <v>0.4</v>
      </c>
      <c r="L5446" s="480">
        <v>0.20062227991751841</v>
      </c>
    </row>
    <row r="5447" spans="2:12" x14ac:dyDescent="0.3">
      <c r="B5447" s="422" t="s">
        <v>1411</v>
      </c>
      <c r="C5447" s="289"/>
      <c r="D5447" s="290" t="s">
        <v>5</v>
      </c>
      <c r="E5447" s="291">
        <v>0.16700000000000001</v>
      </c>
      <c r="F5447" s="292">
        <v>5.69</v>
      </c>
      <c r="G5447" s="26">
        <v>0.95023000000000013</v>
      </c>
      <c r="H5447" s="419">
        <v>7.5769995646273264E-2</v>
      </c>
      <c r="I5447" s="258" t="s">
        <v>1226</v>
      </c>
      <c r="J5447" s="339" t="s">
        <v>165</v>
      </c>
      <c r="K5447" s="420">
        <v>0.4</v>
      </c>
      <c r="L5447" s="480">
        <v>3.0307998258509307E-2</v>
      </c>
    </row>
    <row r="5448" spans="2:12" x14ac:dyDescent="0.3">
      <c r="B5448" s="422" t="s">
        <v>1357</v>
      </c>
      <c r="C5448" s="289"/>
      <c r="D5448" s="290" t="s">
        <v>78</v>
      </c>
      <c r="E5448" s="291">
        <v>1E-3</v>
      </c>
      <c r="F5448" s="292">
        <v>3</v>
      </c>
      <c r="G5448" s="26">
        <v>3.0000000000000001E-3</v>
      </c>
      <c r="H5448" s="419">
        <v>2.3921575506858313E-4</v>
      </c>
      <c r="I5448" s="258" t="s">
        <v>1227</v>
      </c>
      <c r="J5448" s="339" t="s">
        <v>1219</v>
      </c>
      <c r="K5448" s="420">
        <v>0</v>
      </c>
      <c r="L5448" s="480">
        <v>0</v>
      </c>
    </row>
    <row r="5449" spans="2:12" x14ac:dyDescent="0.3">
      <c r="B5449" s="422" t="s">
        <v>1402</v>
      </c>
      <c r="C5449" s="289"/>
      <c r="D5449" s="290" t="s">
        <v>504</v>
      </c>
      <c r="E5449" s="291">
        <v>8.0000000000000002E-3</v>
      </c>
      <c r="F5449" s="292">
        <v>25</v>
      </c>
      <c r="G5449" s="26">
        <v>0.2</v>
      </c>
      <c r="H5449" s="419">
        <v>1.5947717004572211E-2</v>
      </c>
      <c r="I5449" s="258" t="s">
        <v>1228</v>
      </c>
      <c r="J5449" s="339" t="s">
        <v>163</v>
      </c>
      <c r="K5449" s="420">
        <v>1</v>
      </c>
      <c r="L5449" s="480">
        <v>1.5947717004572211E-2</v>
      </c>
    </row>
    <row r="5450" spans="2:12" x14ac:dyDescent="0.3">
      <c r="B5450" s="422"/>
      <c r="C5450" s="289"/>
      <c r="D5450" s="290"/>
      <c r="E5450" s="291"/>
      <c r="F5450" s="292"/>
      <c r="G5450" s="26">
        <v>0</v>
      </c>
      <c r="H5450" s="419">
        <v>0</v>
      </c>
      <c r="I5450" s="258" t="s">
        <v>1229</v>
      </c>
      <c r="J5450" s="339"/>
      <c r="K5450" s="420"/>
      <c r="L5450" s="480">
        <v>0</v>
      </c>
    </row>
    <row r="5451" spans="2:12" x14ac:dyDescent="0.3">
      <c r="B5451" s="448"/>
      <c r="C5451" s="447"/>
      <c r="D5451" s="290"/>
      <c r="E5451" s="291"/>
      <c r="F5451" s="292"/>
      <c r="G5451" s="26">
        <v>0</v>
      </c>
      <c r="H5451" s="419">
        <v>0</v>
      </c>
      <c r="I5451" s="258"/>
      <c r="J5451" s="339"/>
      <c r="K5451" s="420"/>
      <c r="L5451" s="480">
        <v>0</v>
      </c>
    </row>
    <row r="5452" spans="2:12" x14ac:dyDescent="0.3">
      <c r="B5452" s="448"/>
      <c r="C5452" s="447"/>
      <c r="D5452" s="290"/>
      <c r="E5452" s="291"/>
      <c r="F5452" s="292"/>
      <c r="G5452" s="26">
        <v>0</v>
      </c>
      <c r="H5452" s="419">
        <v>0</v>
      </c>
      <c r="I5452" s="258"/>
      <c r="J5452" s="339"/>
      <c r="K5452" s="420"/>
      <c r="L5452" s="480">
        <v>0</v>
      </c>
    </row>
    <row r="5453" spans="2:12" x14ac:dyDescent="0.3">
      <c r="B5453" s="446"/>
      <c r="C5453" s="447"/>
      <c r="D5453" s="290"/>
      <c r="E5453" s="291"/>
      <c r="F5453" s="292"/>
      <c r="G5453" s="26">
        <v>0</v>
      </c>
      <c r="H5453" s="419">
        <v>0</v>
      </c>
      <c r="I5453" s="258"/>
      <c r="J5453" s="339"/>
      <c r="K5453" s="420"/>
      <c r="L5453" s="480">
        <v>0</v>
      </c>
    </row>
    <row r="5454" spans="2:12" x14ac:dyDescent="0.3">
      <c r="B5454" s="422"/>
      <c r="C5454" s="289"/>
      <c r="D5454" s="290"/>
      <c r="E5454" s="291"/>
      <c r="F5454" s="292"/>
      <c r="G5454" s="26">
        <v>0</v>
      </c>
      <c r="H5454" s="419">
        <v>0</v>
      </c>
      <c r="I5454" s="258"/>
      <c r="J5454" s="339"/>
      <c r="K5454" s="420"/>
      <c r="L5454" s="480">
        <v>0</v>
      </c>
    </row>
    <row r="5455" spans="2:12" x14ac:dyDescent="0.3">
      <c r="B5455" s="422"/>
      <c r="C5455" s="289"/>
      <c r="D5455" s="290"/>
      <c r="E5455" s="291"/>
      <c r="F5455" s="292"/>
      <c r="G5455" s="26">
        <v>0</v>
      </c>
      <c r="H5455" s="419">
        <v>0</v>
      </c>
      <c r="I5455" s="258"/>
      <c r="J5455" s="339"/>
      <c r="K5455" s="420"/>
      <c r="L5455" s="480">
        <v>0</v>
      </c>
    </row>
    <row r="5456" spans="2:12" x14ac:dyDescent="0.3">
      <c r="B5456" s="422"/>
      <c r="C5456" s="289"/>
      <c r="D5456" s="290"/>
      <c r="E5456" s="291"/>
      <c r="F5456" s="292"/>
      <c r="G5456" s="26">
        <v>0</v>
      </c>
      <c r="H5456" s="419">
        <v>0</v>
      </c>
      <c r="I5456" s="258"/>
      <c r="J5456" s="339"/>
      <c r="K5456" s="420"/>
      <c r="L5456" s="480">
        <v>0</v>
      </c>
    </row>
    <row r="5457" spans="2:12" x14ac:dyDescent="0.3">
      <c r="B5457" s="422">
        <v>0</v>
      </c>
      <c r="C5457" s="289"/>
      <c r="D5457" s="254">
        <v>0</v>
      </c>
      <c r="E5457" s="291"/>
      <c r="F5457" s="292"/>
      <c r="G5457" s="26">
        <v>0</v>
      </c>
      <c r="H5457" s="419">
        <v>0</v>
      </c>
      <c r="I5457" s="258" t="s">
        <v>1227</v>
      </c>
      <c r="J5457" s="339">
        <v>0</v>
      </c>
      <c r="K5457" s="420">
        <v>0</v>
      </c>
      <c r="L5457" s="480">
        <v>0</v>
      </c>
    </row>
    <row r="5458" spans="2:12" x14ac:dyDescent="0.3">
      <c r="B5458" s="422"/>
      <c r="C5458" s="289"/>
      <c r="D5458" s="254"/>
      <c r="E5458" s="291"/>
      <c r="F5458" s="292"/>
      <c r="G5458" s="26">
        <v>0</v>
      </c>
      <c r="H5458" s="419">
        <v>0</v>
      </c>
      <c r="I5458" s="258"/>
      <c r="J5458" s="339"/>
      <c r="K5458" s="420"/>
      <c r="L5458" s="480">
        <v>0</v>
      </c>
    </row>
    <row r="5459" spans="2:12" x14ac:dyDescent="0.3">
      <c r="B5459" s="422"/>
      <c r="C5459" s="289"/>
      <c r="D5459" s="254"/>
      <c r="E5459" s="291"/>
      <c r="F5459" s="292"/>
      <c r="G5459" s="26">
        <v>0</v>
      </c>
      <c r="H5459" s="419">
        <v>0</v>
      </c>
      <c r="I5459" s="258"/>
      <c r="J5459" s="339"/>
      <c r="K5459" s="420"/>
      <c r="L5459" s="480">
        <v>0</v>
      </c>
    </row>
    <row r="5460" spans="2:12" x14ac:dyDescent="0.3">
      <c r="B5460" s="422"/>
      <c r="C5460" s="289"/>
      <c r="D5460" s="254"/>
      <c r="E5460" s="291"/>
      <c r="F5460" s="292"/>
      <c r="G5460" s="26">
        <v>0</v>
      </c>
      <c r="H5460" s="419">
        <v>0</v>
      </c>
      <c r="I5460" s="258"/>
      <c r="J5460" s="339"/>
      <c r="K5460" s="420"/>
      <c r="L5460" s="480">
        <v>0</v>
      </c>
    </row>
    <row r="5461" spans="2:12" x14ac:dyDescent="0.3">
      <c r="B5461" s="422">
        <v>0</v>
      </c>
      <c r="C5461" s="289"/>
      <c r="D5461" s="254">
        <v>0</v>
      </c>
      <c r="E5461" s="291"/>
      <c r="F5461" s="292"/>
      <c r="G5461" s="26">
        <v>0</v>
      </c>
      <c r="H5461" s="419">
        <v>0</v>
      </c>
      <c r="I5461" s="258" t="s">
        <v>1228</v>
      </c>
      <c r="J5461" s="339">
        <v>0</v>
      </c>
      <c r="K5461" s="420">
        <v>0</v>
      </c>
      <c r="L5461" s="480">
        <v>0</v>
      </c>
    </row>
    <row r="5462" spans="2:12" x14ac:dyDescent="0.3">
      <c r="B5462" s="449" t="s">
        <v>62</v>
      </c>
      <c r="C5462" s="293"/>
      <c r="D5462" s="294"/>
      <c r="E5462" s="295"/>
      <c r="F5462" s="296"/>
      <c r="G5462" s="260">
        <v>7.4432300000000007</v>
      </c>
      <c r="H5462" s="438" t="s">
        <v>62</v>
      </c>
      <c r="I5462" s="261" t="s">
        <v>156</v>
      </c>
      <c r="J5462" s="262"/>
      <c r="K5462" s="426" t="s">
        <v>156</v>
      </c>
      <c r="L5462" s="439">
        <v>0.24687799518059991</v>
      </c>
    </row>
    <row r="5463" spans="2:12" x14ac:dyDescent="0.3">
      <c r="B5463" s="428" t="s">
        <v>63</v>
      </c>
      <c r="C5463" s="263"/>
      <c r="D5463" s="264"/>
      <c r="E5463" s="265"/>
      <c r="F5463" s="266"/>
      <c r="G5463" s="277"/>
      <c r="H5463" s="278"/>
      <c r="I5463" s="279"/>
      <c r="J5463" s="280"/>
      <c r="K5463" s="281"/>
      <c r="L5463" s="282">
        <v>0</v>
      </c>
    </row>
    <row r="5464" spans="2:12" x14ac:dyDescent="0.3">
      <c r="B5464" s="415" t="s">
        <v>53</v>
      </c>
      <c r="C5464" s="297"/>
      <c r="D5464" s="249" t="s">
        <v>0</v>
      </c>
      <c r="E5464" s="250" t="s">
        <v>1</v>
      </c>
      <c r="F5464" s="272" t="s">
        <v>61</v>
      </c>
      <c r="G5464" s="285" t="s">
        <v>56</v>
      </c>
      <c r="H5464" s="441" t="s">
        <v>158</v>
      </c>
      <c r="I5464" s="442" t="s">
        <v>159</v>
      </c>
      <c r="J5464" s="442" t="s">
        <v>160</v>
      </c>
      <c r="K5464" s="443" t="s">
        <v>161</v>
      </c>
      <c r="L5464" s="444" t="s">
        <v>162</v>
      </c>
    </row>
    <row r="5465" spans="2:12" x14ac:dyDescent="0.3">
      <c r="B5465" s="422">
        <v>0</v>
      </c>
      <c r="C5465" s="289"/>
      <c r="D5465" s="254">
        <v>0</v>
      </c>
      <c r="E5465" s="255"/>
      <c r="F5465" s="292"/>
      <c r="G5465" s="288">
        <v>0</v>
      </c>
      <c r="H5465" s="450">
        <v>0</v>
      </c>
      <c r="I5465" s="275" t="s">
        <v>1232</v>
      </c>
      <c r="J5465" s="451">
        <v>0</v>
      </c>
      <c r="K5465" s="452">
        <v>0</v>
      </c>
      <c r="L5465" s="453">
        <v>0</v>
      </c>
    </row>
    <row r="5466" spans="2:12" x14ac:dyDescent="0.3">
      <c r="B5466" s="422">
        <v>0</v>
      </c>
      <c r="C5466" s="289"/>
      <c r="D5466" s="254">
        <v>0</v>
      </c>
      <c r="E5466" s="255"/>
      <c r="F5466" s="292"/>
      <c r="G5466" s="257">
        <v>0</v>
      </c>
      <c r="H5466" s="437">
        <v>0</v>
      </c>
      <c r="I5466" s="258" t="s">
        <v>1228</v>
      </c>
      <c r="J5466" s="339">
        <v>0</v>
      </c>
      <c r="K5466" s="420">
        <v>0</v>
      </c>
      <c r="L5466" s="454">
        <v>0</v>
      </c>
    </row>
    <row r="5467" spans="2:12" x14ac:dyDescent="0.3">
      <c r="B5467" s="422">
        <v>0</v>
      </c>
      <c r="C5467" s="289"/>
      <c r="D5467" s="254">
        <v>0</v>
      </c>
      <c r="E5467" s="255"/>
      <c r="F5467" s="292"/>
      <c r="G5467" s="257">
        <v>0</v>
      </c>
      <c r="H5467" s="437">
        <v>0</v>
      </c>
      <c r="I5467" s="258" t="s">
        <v>1229</v>
      </c>
      <c r="J5467" s="339">
        <v>0</v>
      </c>
      <c r="K5467" s="420">
        <v>0</v>
      </c>
      <c r="L5467" s="454">
        <v>0</v>
      </c>
    </row>
    <row r="5468" spans="2:12" ht="15" thickBot="1" x14ac:dyDescent="0.35">
      <c r="B5468" s="455" t="s">
        <v>64</v>
      </c>
      <c r="C5468" s="298"/>
      <c r="D5468" s="299"/>
      <c r="E5468" s="300"/>
      <c r="F5468" s="301"/>
      <c r="G5468" s="288">
        <v>0</v>
      </c>
      <c r="H5468" s="438" t="s">
        <v>64</v>
      </c>
      <c r="I5468" s="261" t="s">
        <v>156</v>
      </c>
      <c r="J5468" s="262"/>
      <c r="K5468" s="426" t="s">
        <v>156</v>
      </c>
      <c r="L5468" s="439">
        <v>0</v>
      </c>
    </row>
    <row r="5469" spans="2:12" x14ac:dyDescent="0.3">
      <c r="B5469" s="235"/>
      <c r="C5469" s="302"/>
      <c r="D5469" s="303" t="s">
        <v>65</v>
      </c>
      <c r="E5469" s="304"/>
      <c r="F5469" s="305"/>
      <c r="G5469" s="306">
        <v>12.540980000000001</v>
      </c>
      <c r="H5469" s="307"/>
      <c r="I5469" s="308"/>
      <c r="J5469" s="309"/>
      <c r="K5469" s="308"/>
      <c r="L5469" s="310"/>
    </row>
    <row r="5470" spans="2:12" x14ac:dyDescent="0.3">
      <c r="B5470" s="232"/>
      <c r="C5470" s="302"/>
      <c r="D5470" s="311" t="s">
        <v>7</v>
      </c>
      <c r="E5470" s="312"/>
      <c r="F5470" s="313">
        <v>0.1</v>
      </c>
      <c r="G5470" s="73">
        <v>1.254</v>
      </c>
      <c r="H5470" s="314"/>
      <c r="I5470" s="315"/>
      <c r="J5470" s="316"/>
      <c r="K5470" s="456"/>
      <c r="L5470" s="317"/>
    </row>
    <row r="5471" spans="2:12" x14ac:dyDescent="0.3">
      <c r="B5471" s="232"/>
      <c r="C5471" s="302"/>
      <c r="D5471" s="311" t="s">
        <v>8</v>
      </c>
      <c r="E5471" s="312"/>
      <c r="F5471" s="313">
        <v>0.1</v>
      </c>
      <c r="G5471" s="73">
        <v>1.254</v>
      </c>
      <c r="H5471" s="314"/>
      <c r="I5471" s="315"/>
      <c r="J5471" s="316"/>
      <c r="K5471" s="456"/>
      <c r="L5471" s="317"/>
    </row>
    <row r="5472" spans="2:12" x14ac:dyDescent="0.3">
      <c r="C5472" s="302"/>
      <c r="D5472" s="318" t="s">
        <v>67</v>
      </c>
      <c r="E5472" s="319"/>
      <c r="F5472" s="305"/>
      <c r="G5472" s="76">
        <v>15.048999999999999</v>
      </c>
      <c r="H5472" s="314"/>
      <c r="I5472" s="315"/>
      <c r="J5472" s="316"/>
      <c r="K5472" s="456"/>
      <c r="L5472" s="317"/>
    </row>
    <row r="5473" spans="2:12" ht="15" thickBot="1" x14ac:dyDescent="0.35">
      <c r="B5473" s="232" t="s">
        <v>66</v>
      </c>
      <c r="C5473" s="302"/>
      <c r="D5473" s="320" t="s">
        <v>68</v>
      </c>
      <c r="E5473" s="321"/>
      <c r="F5473" s="322"/>
      <c r="G5473" s="78">
        <v>15.05</v>
      </c>
      <c r="H5473" s="323">
        <v>1</v>
      </c>
      <c r="I5473" s="324"/>
      <c r="J5473" s="325"/>
      <c r="K5473" s="457"/>
      <c r="L5473" s="326">
        <v>0.59581005631138872</v>
      </c>
    </row>
    <row r="5474" spans="2:12" x14ac:dyDescent="0.3">
      <c r="B5474" s="232"/>
      <c r="C5474" s="302"/>
      <c r="D5474" s="219"/>
      <c r="E5474" s="327"/>
      <c r="F5474" s="241"/>
      <c r="G5474" s="327"/>
      <c r="H5474" s="230"/>
      <c r="I5474" s="230"/>
      <c r="J5474" s="231"/>
      <c r="K5474" s="230"/>
      <c r="L5474" s="230"/>
    </row>
    <row r="5475" spans="2:12" x14ac:dyDescent="0.3">
      <c r="B5475" s="232"/>
      <c r="C5475" s="232"/>
      <c r="D5475" s="219"/>
      <c r="E5475" s="327"/>
      <c r="F5475" s="241"/>
      <c r="G5475" s="327"/>
      <c r="H5475" s="230"/>
      <c r="I5475" s="230"/>
      <c r="J5475" s="231"/>
      <c r="K5475" s="230"/>
      <c r="L5475" s="230"/>
    </row>
    <row r="5476" spans="2:12" x14ac:dyDescent="0.3">
      <c r="J5476" s="226"/>
    </row>
    <row r="5477" spans="2:12" x14ac:dyDescent="0.3">
      <c r="J5477" s="226"/>
    </row>
    <row r="5478" spans="2:12" x14ac:dyDescent="0.3">
      <c r="J5478" s="226"/>
    </row>
    <row r="5479" spans="2:12" x14ac:dyDescent="0.3">
      <c r="J5479" s="226"/>
    </row>
    <row r="5480" spans="2:12" x14ac:dyDescent="0.3">
      <c r="J5480" s="226"/>
    </row>
    <row r="5481" spans="2:12" x14ac:dyDescent="0.3">
      <c r="J5481" s="226"/>
    </row>
    <row r="5482" spans="2:12" ht="37.200000000000003" customHeight="1" x14ac:dyDescent="0.3">
      <c r="B5482" s="710" t="s">
        <v>1809</v>
      </c>
      <c r="C5482" s="710"/>
      <c r="D5482" s="710"/>
      <c r="E5482" s="710"/>
      <c r="F5482" s="710"/>
      <c r="G5482" s="710"/>
      <c r="H5482" s="710"/>
      <c r="I5482" s="710"/>
      <c r="J5482" s="710"/>
      <c r="K5482" s="710"/>
      <c r="L5482" s="710"/>
    </row>
    <row r="5483" spans="2:12" x14ac:dyDescent="0.3">
      <c r="B5483" s="227"/>
      <c r="C5483" s="227"/>
      <c r="D5483" s="228"/>
      <c r="E5483" s="229"/>
      <c r="F5483" s="229"/>
      <c r="G5483" s="229"/>
      <c r="H5483" s="230"/>
      <c r="I5483" s="230"/>
      <c r="J5483" s="231"/>
      <c r="K5483" s="230"/>
      <c r="L5483" s="230"/>
    </row>
    <row r="5484" spans="2:12" x14ac:dyDescent="0.3">
      <c r="B5484" s="410" t="s">
        <v>1222</v>
      </c>
      <c r="C5484" s="232" t="s">
        <v>1223</v>
      </c>
      <c r="D5484" s="232"/>
      <c r="E5484" s="232"/>
      <c r="F5484" s="233"/>
      <c r="G5484" s="234"/>
      <c r="H5484" s="230"/>
      <c r="J5484" s="231"/>
      <c r="K5484" s="230"/>
      <c r="L5484" s="230"/>
    </row>
    <row r="5485" spans="2:12" x14ac:dyDescent="0.3">
      <c r="B5485" s="232" t="s">
        <v>1224</v>
      </c>
      <c r="C5485" s="235" t="s">
        <v>157</v>
      </c>
      <c r="D5485" s="411"/>
      <c r="E5485" s="412"/>
      <c r="F5485" s="233"/>
      <c r="G5485" s="234"/>
      <c r="H5485" s="230"/>
      <c r="I5485" s="230"/>
      <c r="J5485" s="231"/>
      <c r="K5485" s="230"/>
      <c r="L5485" s="230"/>
    </row>
    <row r="5486" spans="2:12" ht="34.200000000000003" customHeight="1" x14ac:dyDescent="0.3">
      <c r="B5486" s="232"/>
      <c r="C5486" s="236"/>
      <c r="D5486" s="237"/>
      <c r="E5486" s="238"/>
      <c r="F5486" s="239"/>
      <c r="G5486" s="240"/>
      <c r="H5486" s="230"/>
      <c r="I5486" s="230"/>
      <c r="J5486" s="231"/>
      <c r="K5486" s="230"/>
      <c r="L5486" s="230"/>
    </row>
    <row r="5487" spans="2:12" ht="29.25" customHeight="1" x14ac:dyDescent="0.3">
      <c r="B5487" s="413" t="s">
        <v>48</v>
      </c>
      <c r="C5487" s="236"/>
      <c r="D5487" s="237"/>
      <c r="E5487" s="238"/>
      <c r="F5487" s="238"/>
      <c r="G5487" s="238"/>
      <c r="H5487" s="230"/>
      <c r="I5487" s="230"/>
      <c r="J5487" s="231"/>
      <c r="K5487" s="230"/>
      <c r="L5487" s="230"/>
    </row>
    <row r="5488" spans="2:12" x14ac:dyDescent="0.3">
      <c r="B5488" s="235" t="s">
        <v>49</v>
      </c>
      <c r="C5488" s="232" t="s">
        <v>949</v>
      </c>
      <c r="D5488" s="232"/>
      <c r="E5488" s="232"/>
      <c r="F5488" s="241" t="s">
        <v>50</v>
      </c>
      <c r="G5488" s="242" t="s">
        <v>5</v>
      </c>
      <c r="H5488" s="230"/>
      <c r="I5488" s="230"/>
      <c r="J5488" s="231"/>
      <c r="K5488" s="230"/>
      <c r="L5488" s="230"/>
    </row>
    <row r="5489" spans="2:13" ht="15" thickBot="1" x14ac:dyDescent="0.35">
      <c r="B5489" s="235" t="s">
        <v>51</v>
      </c>
      <c r="C5489" s="235" t="s">
        <v>950</v>
      </c>
      <c r="D5489" s="235"/>
      <c r="E5489" s="235"/>
      <c r="F5489" s="235"/>
      <c r="G5489" s="235"/>
      <c r="H5489" s="235"/>
      <c r="I5489" s="235"/>
      <c r="J5489" s="235"/>
      <c r="K5489" s="230"/>
      <c r="L5489" s="230"/>
    </row>
    <row r="5490" spans="2:13" ht="15" thickTop="1" x14ac:dyDescent="0.3">
      <c r="B5490" s="414" t="s">
        <v>52</v>
      </c>
      <c r="C5490" s="243"/>
      <c r="D5490" s="244"/>
      <c r="E5490" s="245"/>
      <c r="F5490" s="246"/>
      <c r="G5490" s="247"/>
      <c r="H5490" s="396" t="s">
        <v>164</v>
      </c>
      <c r="I5490" s="397"/>
      <c r="J5490" s="397"/>
      <c r="K5490" s="397"/>
      <c r="L5490" s="398"/>
    </row>
    <row r="5491" spans="2:13" x14ac:dyDescent="0.3">
      <c r="B5491" s="415" t="s">
        <v>53</v>
      </c>
      <c r="C5491" s="248" t="s">
        <v>1</v>
      </c>
      <c r="D5491" s="249" t="s">
        <v>54</v>
      </c>
      <c r="E5491" s="250" t="s">
        <v>23</v>
      </c>
      <c r="F5491" s="250" t="s">
        <v>55</v>
      </c>
      <c r="G5491" s="251" t="s">
        <v>56</v>
      </c>
      <c r="H5491" s="416" t="s">
        <v>158</v>
      </c>
      <c r="I5491" s="417" t="s">
        <v>159</v>
      </c>
      <c r="J5491" s="417" t="s">
        <v>160</v>
      </c>
      <c r="K5491" s="417" t="s">
        <v>161</v>
      </c>
      <c r="L5491" s="418" t="s">
        <v>162</v>
      </c>
    </row>
    <row r="5492" spans="2:13" x14ac:dyDescent="0.3">
      <c r="B5492" s="252" t="s">
        <v>1398</v>
      </c>
      <c r="C5492" s="274">
        <v>1</v>
      </c>
      <c r="D5492" s="254">
        <v>10</v>
      </c>
      <c r="E5492" s="255">
        <v>1.1000000000000001</v>
      </c>
      <c r="F5492" s="256">
        <v>2.6</v>
      </c>
      <c r="G5492" s="26">
        <v>2.8600000000000003</v>
      </c>
      <c r="H5492" s="419">
        <v>3.193069743565239E-2</v>
      </c>
      <c r="I5492" s="258" t="s">
        <v>1226</v>
      </c>
      <c r="J5492" s="339" t="s">
        <v>165</v>
      </c>
      <c r="K5492" s="420">
        <v>0.4</v>
      </c>
      <c r="L5492" s="421">
        <v>1.2772278974260956E-2</v>
      </c>
    </row>
    <row r="5493" spans="2:13" x14ac:dyDescent="0.3">
      <c r="B5493" s="422" t="s">
        <v>149</v>
      </c>
      <c r="C5493" s="274">
        <v>1</v>
      </c>
      <c r="D5493" s="254">
        <v>1.1000000000000001</v>
      </c>
      <c r="E5493" s="255">
        <v>1.1000000000000001</v>
      </c>
      <c r="F5493" s="256">
        <v>2.6</v>
      </c>
      <c r="G5493" s="26">
        <v>2.8600000000000003</v>
      </c>
      <c r="H5493" s="419">
        <v>3.193069743565239E-2</v>
      </c>
      <c r="I5493" s="258" t="s">
        <v>1227</v>
      </c>
      <c r="J5493" s="339" t="s">
        <v>165</v>
      </c>
      <c r="K5493" s="420">
        <v>0.4</v>
      </c>
      <c r="L5493" s="421">
        <v>1.2772278974260956E-2</v>
      </c>
    </row>
    <row r="5494" spans="2:13" x14ac:dyDescent="0.3">
      <c r="B5494" s="422" t="s">
        <v>1399</v>
      </c>
      <c r="C5494" s="274">
        <v>1</v>
      </c>
      <c r="D5494" s="254">
        <v>0.04</v>
      </c>
      <c r="E5494" s="255">
        <v>0.04</v>
      </c>
      <c r="F5494" s="256">
        <v>2.6</v>
      </c>
      <c r="G5494" s="26">
        <v>0.10400000000000001</v>
      </c>
      <c r="H5494" s="419">
        <v>1.1611162703873597E-3</v>
      </c>
      <c r="I5494" s="258" t="s">
        <v>1228</v>
      </c>
      <c r="J5494" s="339" t="s">
        <v>165</v>
      </c>
      <c r="K5494" s="420">
        <v>0.4</v>
      </c>
      <c r="L5494" s="421">
        <v>4.6444650815494388E-4</v>
      </c>
    </row>
    <row r="5495" spans="2:13" x14ac:dyDescent="0.3">
      <c r="B5495" s="422">
        <v>0</v>
      </c>
      <c r="C5495" s="253"/>
      <c r="D5495" s="254">
        <v>0</v>
      </c>
      <c r="E5495" s="255">
        <v>0</v>
      </c>
      <c r="F5495" s="256"/>
      <c r="G5495" s="26">
        <v>0</v>
      </c>
      <c r="H5495" s="419">
        <v>0</v>
      </c>
      <c r="I5495" s="258" t="s">
        <v>1229</v>
      </c>
      <c r="J5495" s="339">
        <v>0</v>
      </c>
      <c r="K5495" s="420">
        <v>0</v>
      </c>
      <c r="L5495" s="421">
        <v>0</v>
      </c>
    </row>
    <row r="5496" spans="2:13" x14ac:dyDescent="0.3">
      <c r="B5496" s="422">
        <v>0</v>
      </c>
      <c r="C5496" s="253"/>
      <c r="D5496" s="254">
        <v>0</v>
      </c>
      <c r="E5496" s="255">
        <v>0</v>
      </c>
      <c r="F5496" s="256"/>
      <c r="G5496" s="26">
        <v>0</v>
      </c>
      <c r="H5496" s="419">
        <v>0</v>
      </c>
      <c r="I5496" s="258" t="s">
        <v>1230</v>
      </c>
      <c r="J5496" s="339">
        <v>0</v>
      </c>
      <c r="K5496" s="420">
        <v>0</v>
      </c>
      <c r="L5496" s="421">
        <v>0</v>
      </c>
    </row>
    <row r="5497" spans="2:13" x14ac:dyDescent="0.3">
      <c r="B5497" s="422" t="s">
        <v>73</v>
      </c>
      <c r="C5497" s="253"/>
      <c r="D5497" s="254">
        <v>0</v>
      </c>
      <c r="E5497" s="255">
        <v>0</v>
      </c>
      <c r="F5497" s="256"/>
      <c r="G5497" s="26">
        <v>1.125</v>
      </c>
      <c r="H5497" s="419">
        <v>1.2560151963324804E-2</v>
      </c>
      <c r="I5497" s="258" t="s">
        <v>1231</v>
      </c>
      <c r="J5497" s="61" t="s">
        <v>165</v>
      </c>
      <c r="K5497" s="100">
        <v>0.4</v>
      </c>
      <c r="L5497" s="101">
        <v>5.0240607853299221E-3</v>
      </c>
      <c r="M5497" s="62">
        <v>18</v>
      </c>
    </row>
    <row r="5498" spans="2:13" x14ac:dyDescent="0.3">
      <c r="B5498" s="422" t="s">
        <v>57</v>
      </c>
      <c r="C5498" s="253"/>
      <c r="D5498" s="259"/>
      <c r="E5498" s="255"/>
      <c r="F5498" s="256"/>
      <c r="G5498" s="260">
        <v>6.9490000000000007</v>
      </c>
      <c r="H5498" s="425" t="s">
        <v>57</v>
      </c>
      <c r="I5498" s="261" t="s">
        <v>156</v>
      </c>
      <c r="J5498" s="262"/>
      <c r="K5498" s="426" t="s">
        <v>156</v>
      </c>
      <c r="L5498" s="427">
        <v>3.1033065242006781E-2</v>
      </c>
    </row>
    <row r="5499" spans="2:13" x14ac:dyDescent="0.3">
      <c r="B5499" s="428" t="s">
        <v>22</v>
      </c>
      <c r="C5499" s="263"/>
      <c r="D5499" s="264"/>
      <c r="E5499" s="265"/>
      <c r="F5499" s="266"/>
      <c r="G5499" s="267"/>
      <c r="H5499" s="429"/>
      <c r="I5499" s="268"/>
      <c r="J5499" s="269"/>
      <c r="K5499" s="430"/>
      <c r="L5499" s="270"/>
    </row>
    <row r="5500" spans="2:13" x14ac:dyDescent="0.3">
      <c r="B5500" s="431" t="s">
        <v>58</v>
      </c>
      <c r="C5500" s="271" t="s">
        <v>1</v>
      </c>
      <c r="D5500" s="329" t="s">
        <v>59</v>
      </c>
      <c r="E5500" s="272" t="s">
        <v>23</v>
      </c>
      <c r="F5500" s="272" t="s">
        <v>55</v>
      </c>
      <c r="G5500" s="273" t="s">
        <v>56</v>
      </c>
      <c r="H5500" s="416" t="s">
        <v>158</v>
      </c>
      <c r="I5500" s="417" t="s">
        <v>159</v>
      </c>
      <c r="J5500" s="417" t="s">
        <v>160</v>
      </c>
      <c r="K5500" s="432" t="s">
        <v>161</v>
      </c>
      <c r="L5500" s="418" t="s">
        <v>162</v>
      </c>
    </row>
    <row r="5501" spans="2:13" x14ac:dyDescent="0.3">
      <c r="B5501" s="8" t="s">
        <v>1058</v>
      </c>
      <c r="C5501" s="25">
        <v>1</v>
      </c>
      <c r="D5501" s="3">
        <v>4.0999999999999996</v>
      </c>
      <c r="E5501" s="26">
        <v>4.0999999999999996</v>
      </c>
      <c r="F5501" s="26">
        <v>2.6</v>
      </c>
      <c r="G5501" s="26">
        <v>10.66</v>
      </c>
      <c r="H5501" s="433">
        <v>0.11901441771470436</v>
      </c>
      <c r="I5501" s="97"/>
      <c r="J5501" s="434" t="s">
        <v>163</v>
      </c>
      <c r="K5501" s="435">
        <v>1</v>
      </c>
      <c r="L5501" s="484">
        <v>0.11901441771470436</v>
      </c>
      <c r="M5501" s="62">
        <v>137</v>
      </c>
    </row>
    <row r="5502" spans="2:13" x14ac:dyDescent="0.3">
      <c r="B5502" s="8" t="s">
        <v>37</v>
      </c>
      <c r="C5502" s="25">
        <v>1</v>
      </c>
      <c r="D5502" s="3">
        <v>4.0999999999999996</v>
      </c>
      <c r="E5502" s="26">
        <v>4.0999999999999996</v>
      </c>
      <c r="F5502" s="26">
        <v>2.6</v>
      </c>
      <c r="G5502" s="26">
        <v>10.66</v>
      </c>
      <c r="H5502" s="419">
        <v>0.11901441771470436</v>
      </c>
      <c r="I5502" s="99"/>
      <c r="J5502" s="423" t="s">
        <v>163</v>
      </c>
      <c r="K5502" s="424">
        <v>1</v>
      </c>
      <c r="L5502" s="480">
        <v>0.11901441771470436</v>
      </c>
      <c r="M5502" s="62">
        <v>122</v>
      </c>
    </row>
    <row r="5503" spans="2:13" x14ac:dyDescent="0.3">
      <c r="B5503" s="8" t="s">
        <v>69</v>
      </c>
      <c r="C5503" s="25">
        <v>0.1</v>
      </c>
      <c r="D5503" s="3">
        <v>4.55</v>
      </c>
      <c r="E5503" s="26">
        <v>0.45500000000000002</v>
      </c>
      <c r="F5503" s="27">
        <v>2.6</v>
      </c>
      <c r="G5503" s="26">
        <v>1.1830000000000001</v>
      </c>
      <c r="H5503" s="419">
        <v>1.3207697575656216E-2</v>
      </c>
      <c r="I5503" s="99"/>
      <c r="J5503" s="423" t="s">
        <v>163</v>
      </c>
      <c r="K5503" s="424">
        <v>1</v>
      </c>
      <c r="L5503" s="480">
        <v>1.3207697575656216E-2</v>
      </c>
      <c r="M5503" s="62">
        <v>113</v>
      </c>
    </row>
    <row r="5504" spans="2:13" x14ac:dyDescent="0.3">
      <c r="B5504" s="8"/>
      <c r="C5504" s="25"/>
      <c r="D5504" s="3"/>
      <c r="E5504" s="26"/>
      <c r="F5504" s="26"/>
      <c r="G5504" s="257"/>
      <c r="H5504" s="437">
        <v>0</v>
      </c>
      <c r="I5504" s="99"/>
      <c r="J5504" s="423"/>
      <c r="K5504" s="424"/>
      <c r="L5504" s="480">
        <v>0</v>
      </c>
      <c r="M5504" s="62"/>
    </row>
    <row r="5505" spans="2:13" x14ac:dyDescent="0.3">
      <c r="B5505" s="8"/>
      <c r="C5505" s="25"/>
      <c r="D5505" s="3"/>
      <c r="E5505" s="26"/>
      <c r="F5505" s="26"/>
      <c r="G5505" s="257"/>
      <c r="H5505" s="437">
        <v>0</v>
      </c>
      <c r="I5505" s="99"/>
      <c r="J5505" s="423"/>
      <c r="K5505" s="424"/>
      <c r="L5505" s="480">
        <v>0</v>
      </c>
      <c r="M5505" s="62"/>
    </row>
    <row r="5506" spans="2:13" x14ac:dyDescent="0.3">
      <c r="B5506" s="422"/>
      <c r="C5506" s="253"/>
      <c r="D5506" s="254"/>
      <c r="E5506" s="255"/>
      <c r="F5506" s="255"/>
      <c r="G5506" s="257">
        <v>0</v>
      </c>
      <c r="H5506" s="437">
        <v>0</v>
      </c>
      <c r="I5506" s="366"/>
      <c r="J5506" s="339"/>
      <c r="K5506" s="420"/>
      <c r="L5506" s="480">
        <v>0</v>
      </c>
    </row>
    <row r="5507" spans="2:13" x14ac:dyDescent="0.3">
      <c r="B5507" s="422">
        <v>0</v>
      </c>
      <c r="C5507" s="253"/>
      <c r="D5507" s="254">
        <v>0</v>
      </c>
      <c r="E5507" s="255">
        <v>0</v>
      </c>
      <c r="F5507" s="256"/>
      <c r="G5507" s="257">
        <v>0</v>
      </c>
      <c r="H5507" s="437">
        <v>0</v>
      </c>
      <c r="I5507" s="366" t="s">
        <v>1231</v>
      </c>
      <c r="J5507" s="339">
        <v>0</v>
      </c>
      <c r="K5507" s="420">
        <v>0</v>
      </c>
      <c r="L5507" s="480">
        <v>0</v>
      </c>
    </row>
    <row r="5508" spans="2:13" x14ac:dyDescent="0.3">
      <c r="B5508" s="422">
        <v>0</v>
      </c>
      <c r="C5508" s="253"/>
      <c r="D5508" s="254">
        <v>0</v>
      </c>
      <c r="E5508" s="255">
        <v>0</v>
      </c>
      <c r="F5508" s="256"/>
      <c r="G5508" s="257">
        <v>0</v>
      </c>
      <c r="H5508" s="437">
        <v>0</v>
      </c>
      <c r="I5508" s="366" t="s">
        <v>1237</v>
      </c>
      <c r="J5508" s="339">
        <v>0</v>
      </c>
      <c r="K5508" s="420">
        <v>0</v>
      </c>
      <c r="L5508" s="480">
        <v>0</v>
      </c>
    </row>
    <row r="5509" spans="2:13" x14ac:dyDescent="0.3">
      <c r="B5509" s="422">
        <v>0</v>
      </c>
      <c r="C5509" s="253"/>
      <c r="D5509" s="254">
        <v>0</v>
      </c>
      <c r="E5509" s="255">
        <v>0</v>
      </c>
      <c r="F5509" s="256"/>
      <c r="G5509" s="257">
        <v>0</v>
      </c>
      <c r="H5509" s="437">
        <v>0</v>
      </c>
      <c r="I5509" s="366" t="s">
        <v>1238</v>
      </c>
      <c r="J5509" s="339">
        <v>0</v>
      </c>
      <c r="K5509" s="420">
        <v>0</v>
      </c>
      <c r="L5509" s="480">
        <v>0</v>
      </c>
    </row>
    <row r="5510" spans="2:13" x14ac:dyDescent="0.3">
      <c r="B5510" s="422" t="s">
        <v>60</v>
      </c>
      <c r="C5510" s="253"/>
      <c r="D5510" s="259"/>
      <c r="E5510" s="255"/>
      <c r="F5510" s="256"/>
      <c r="G5510" s="260">
        <v>22.503</v>
      </c>
      <c r="H5510" s="438" t="s">
        <v>60</v>
      </c>
      <c r="I5510" s="261" t="s">
        <v>156</v>
      </c>
      <c r="J5510" s="262"/>
      <c r="K5510" s="426" t="s">
        <v>156</v>
      </c>
      <c r="L5510" s="439">
        <v>0.25123653300506493</v>
      </c>
    </row>
    <row r="5511" spans="2:13" x14ac:dyDescent="0.3">
      <c r="B5511" s="428" t="s">
        <v>38</v>
      </c>
      <c r="C5511" s="263"/>
      <c r="D5511" s="264"/>
      <c r="E5511" s="276"/>
      <c r="F5511" s="266"/>
      <c r="G5511" s="277"/>
      <c r="H5511" s="278"/>
      <c r="I5511" s="279"/>
      <c r="J5511" s="280"/>
      <c r="K5511" s="281"/>
      <c r="L5511" s="282"/>
    </row>
    <row r="5512" spans="2:13" x14ac:dyDescent="0.3">
      <c r="B5512" s="415" t="s">
        <v>53</v>
      </c>
      <c r="C5512" s="263"/>
      <c r="D5512" s="283" t="s">
        <v>0</v>
      </c>
      <c r="E5512" s="284" t="s">
        <v>1</v>
      </c>
      <c r="F5512" s="440" t="s">
        <v>61</v>
      </c>
      <c r="G5512" s="251" t="s">
        <v>56</v>
      </c>
      <c r="H5512" s="441" t="s">
        <v>158</v>
      </c>
      <c r="I5512" s="442" t="s">
        <v>159</v>
      </c>
      <c r="J5512" s="442" t="s">
        <v>160</v>
      </c>
      <c r="K5512" s="443" t="s">
        <v>161</v>
      </c>
      <c r="L5512" s="444" t="s">
        <v>162</v>
      </c>
    </row>
    <row r="5513" spans="2:13" x14ac:dyDescent="0.3">
      <c r="B5513" s="464" t="s">
        <v>1412</v>
      </c>
      <c r="C5513" s="465"/>
      <c r="D5513" s="283" t="s">
        <v>5</v>
      </c>
      <c r="E5513" s="286">
        <v>1</v>
      </c>
      <c r="F5513" s="287">
        <v>11</v>
      </c>
      <c r="G5513" s="26">
        <v>11</v>
      </c>
      <c r="H5513" s="419">
        <v>0.12281037475250919</v>
      </c>
      <c r="I5513" s="275" t="s">
        <v>1232</v>
      </c>
      <c r="J5513" s="451" t="s">
        <v>165</v>
      </c>
      <c r="K5513" s="452">
        <v>0.4</v>
      </c>
      <c r="L5513" s="480">
        <v>4.912414990100368E-2</v>
      </c>
    </row>
    <row r="5514" spans="2:13" x14ac:dyDescent="0.3">
      <c r="B5514" s="422" t="s">
        <v>1404</v>
      </c>
      <c r="C5514" s="289"/>
      <c r="D5514" s="290" t="s">
        <v>5</v>
      </c>
      <c r="E5514" s="291">
        <v>2</v>
      </c>
      <c r="F5514" s="292">
        <v>24.11</v>
      </c>
      <c r="G5514" s="26">
        <v>48.22</v>
      </c>
      <c r="H5514" s="419">
        <v>0.53835602459690846</v>
      </c>
      <c r="I5514" s="258" t="s">
        <v>1226</v>
      </c>
      <c r="J5514" s="339" t="s">
        <v>165</v>
      </c>
      <c r="K5514" s="420">
        <v>0.4</v>
      </c>
      <c r="L5514" s="480">
        <v>0.2153424098387634</v>
      </c>
    </row>
    <row r="5515" spans="2:13" x14ac:dyDescent="0.3">
      <c r="B5515" s="422" t="s">
        <v>1357</v>
      </c>
      <c r="C5515" s="289"/>
      <c r="D5515" s="290" t="s">
        <v>78</v>
      </c>
      <c r="E5515" s="291">
        <v>1.2E-2</v>
      </c>
      <c r="F5515" s="292">
        <v>3</v>
      </c>
      <c r="G5515" s="26">
        <v>3.6000000000000004E-2</v>
      </c>
      <c r="H5515" s="419">
        <v>4.0192486282639373E-4</v>
      </c>
      <c r="I5515" s="258" t="s">
        <v>1227</v>
      </c>
      <c r="J5515" s="339" t="s">
        <v>1219</v>
      </c>
      <c r="K5515" s="420">
        <v>0</v>
      </c>
      <c r="L5515" s="480">
        <v>0</v>
      </c>
    </row>
    <row r="5516" spans="2:13" x14ac:dyDescent="0.3">
      <c r="B5516" s="422" t="s">
        <v>1402</v>
      </c>
      <c r="C5516" s="289"/>
      <c r="D5516" s="290" t="s">
        <v>504</v>
      </c>
      <c r="E5516" s="291">
        <v>2.1000000000000001E-2</v>
      </c>
      <c r="F5516" s="292">
        <v>25</v>
      </c>
      <c r="G5516" s="26">
        <v>0.52500000000000002</v>
      </c>
      <c r="H5516" s="419">
        <v>5.8614042495515753E-3</v>
      </c>
      <c r="I5516" s="258" t="s">
        <v>1228</v>
      </c>
      <c r="J5516" s="339" t="s">
        <v>163</v>
      </c>
      <c r="K5516" s="420">
        <v>1</v>
      </c>
      <c r="L5516" s="480">
        <v>5.8614042495515753E-3</v>
      </c>
    </row>
    <row r="5517" spans="2:13" x14ac:dyDescent="0.3">
      <c r="B5517" s="422" t="s">
        <v>1405</v>
      </c>
      <c r="C5517" s="289"/>
      <c r="D5517" s="290" t="s">
        <v>3</v>
      </c>
      <c r="E5517" s="291">
        <v>0.314</v>
      </c>
      <c r="F5517" s="292">
        <v>1.07</v>
      </c>
      <c r="G5517" s="26">
        <v>0.33598</v>
      </c>
      <c r="H5517" s="419">
        <v>3.7510754281225487E-3</v>
      </c>
      <c r="I5517" s="258" t="s">
        <v>1229</v>
      </c>
      <c r="J5517" s="339" t="s">
        <v>163</v>
      </c>
      <c r="K5517" s="420">
        <v>1</v>
      </c>
      <c r="L5517" s="480">
        <v>3.7510754281225487E-3</v>
      </c>
    </row>
    <row r="5518" spans="2:13" x14ac:dyDescent="0.3">
      <c r="B5518" s="448"/>
      <c r="C5518" s="447"/>
      <c r="D5518" s="290"/>
      <c r="E5518" s="291"/>
      <c r="F5518" s="292"/>
      <c r="G5518" s="26">
        <v>0</v>
      </c>
      <c r="H5518" s="419">
        <v>0</v>
      </c>
      <c r="I5518" s="258"/>
      <c r="J5518" s="339"/>
      <c r="K5518" s="420"/>
      <c r="L5518" s="480">
        <v>0</v>
      </c>
    </row>
    <row r="5519" spans="2:13" x14ac:dyDescent="0.3">
      <c r="B5519" s="448"/>
      <c r="C5519" s="447"/>
      <c r="D5519" s="290"/>
      <c r="E5519" s="291"/>
      <c r="F5519" s="292"/>
      <c r="G5519" s="26">
        <v>0</v>
      </c>
      <c r="H5519" s="419">
        <v>0</v>
      </c>
      <c r="I5519" s="258"/>
      <c r="J5519" s="339"/>
      <c r="K5519" s="420"/>
      <c r="L5519" s="480">
        <v>0</v>
      </c>
    </row>
    <row r="5520" spans="2:13" x14ac:dyDescent="0.3">
      <c r="B5520" s="422"/>
      <c r="C5520" s="289"/>
      <c r="D5520" s="290"/>
      <c r="E5520" s="291"/>
      <c r="F5520" s="292"/>
      <c r="G5520" s="26">
        <v>0</v>
      </c>
      <c r="H5520" s="419">
        <v>0</v>
      </c>
      <c r="I5520" s="258"/>
      <c r="J5520" s="339"/>
      <c r="K5520" s="420"/>
      <c r="L5520" s="480">
        <v>0</v>
      </c>
    </row>
    <row r="5521" spans="2:12" x14ac:dyDescent="0.3">
      <c r="B5521" s="422"/>
      <c r="C5521" s="289"/>
      <c r="D5521" s="290"/>
      <c r="E5521" s="291"/>
      <c r="F5521" s="292"/>
      <c r="G5521" s="26">
        <v>0</v>
      </c>
      <c r="H5521" s="419">
        <v>0</v>
      </c>
      <c r="I5521" s="258"/>
      <c r="J5521" s="339"/>
      <c r="K5521" s="420"/>
      <c r="L5521" s="480">
        <v>0</v>
      </c>
    </row>
    <row r="5522" spans="2:12" x14ac:dyDescent="0.3">
      <c r="B5522" s="422">
        <v>0</v>
      </c>
      <c r="C5522" s="289"/>
      <c r="D5522" s="254">
        <v>0</v>
      </c>
      <c r="E5522" s="291"/>
      <c r="F5522" s="292"/>
      <c r="G5522" s="26">
        <v>0</v>
      </c>
      <c r="H5522" s="419">
        <v>0</v>
      </c>
      <c r="I5522" s="258" t="s">
        <v>1227</v>
      </c>
      <c r="J5522" s="339">
        <v>0</v>
      </c>
      <c r="K5522" s="420">
        <v>0</v>
      </c>
      <c r="L5522" s="480">
        <v>0</v>
      </c>
    </row>
    <row r="5523" spans="2:12" x14ac:dyDescent="0.3">
      <c r="B5523" s="422"/>
      <c r="C5523" s="289"/>
      <c r="D5523" s="254"/>
      <c r="E5523" s="291"/>
      <c r="F5523" s="292"/>
      <c r="G5523" s="26">
        <v>0</v>
      </c>
      <c r="H5523" s="419">
        <v>0</v>
      </c>
      <c r="I5523" s="258"/>
      <c r="J5523" s="339"/>
      <c r="K5523" s="420"/>
      <c r="L5523" s="480">
        <v>0</v>
      </c>
    </row>
    <row r="5524" spans="2:12" x14ac:dyDescent="0.3">
      <c r="B5524" s="422"/>
      <c r="C5524" s="289"/>
      <c r="D5524" s="254"/>
      <c r="E5524" s="291"/>
      <c r="F5524" s="292"/>
      <c r="G5524" s="26">
        <v>0</v>
      </c>
      <c r="H5524" s="419">
        <v>0</v>
      </c>
      <c r="I5524" s="258"/>
      <c r="J5524" s="339"/>
      <c r="K5524" s="420"/>
      <c r="L5524" s="480">
        <v>0</v>
      </c>
    </row>
    <row r="5525" spans="2:12" x14ac:dyDescent="0.3">
      <c r="B5525" s="422"/>
      <c r="C5525" s="289"/>
      <c r="D5525" s="254"/>
      <c r="E5525" s="291"/>
      <c r="F5525" s="292"/>
      <c r="G5525" s="26">
        <v>0</v>
      </c>
      <c r="H5525" s="419">
        <v>0</v>
      </c>
      <c r="I5525" s="258"/>
      <c r="J5525" s="339"/>
      <c r="K5525" s="420"/>
      <c r="L5525" s="480">
        <v>0</v>
      </c>
    </row>
    <row r="5526" spans="2:12" x14ac:dyDescent="0.3">
      <c r="B5526" s="422"/>
      <c r="C5526" s="289"/>
      <c r="D5526" s="254"/>
      <c r="E5526" s="291"/>
      <c r="F5526" s="292"/>
      <c r="G5526" s="26">
        <v>0</v>
      </c>
      <c r="H5526" s="419">
        <v>0</v>
      </c>
      <c r="I5526" s="258"/>
      <c r="J5526" s="339"/>
      <c r="K5526" s="420"/>
      <c r="L5526" s="480">
        <v>0</v>
      </c>
    </row>
    <row r="5527" spans="2:12" x14ac:dyDescent="0.3">
      <c r="B5527" s="422"/>
      <c r="C5527" s="289"/>
      <c r="D5527" s="254"/>
      <c r="E5527" s="291"/>
      <c r="F5527" s="292"/>
      <c r="G5527" s="26">
        <v>0</v>
      </c>
      <c r="H5527" s="419">
        <v>0</v>
      </c>
      <c r="I5527" s="258"/>
      <c r="J5527" s="339"/>
      <c r="K5527" s="420"/>
      <c r="L5527" s="480">
        <v>0</v>
      </c>
    </row>
    <row r="5528" spans="2:12" x14ac:dyDescent="0.3">
      <c r="B5528" s="422">
        <v>0</v>
      </c>
      <c r="C5528" s="289"/>
      <c r="D5528" s="254">
        <v>0</v>
      </c>
      <c r="E5528" s="291"/>
      <c r="F5528" s="292"/>
      <c r="G5528" s="26">
        <v>0</v>
      </c>
      <c r="H5528" s="419">
        <v>0</v>
      </c>
      <c r="I5528" s="258" t="s">
        <v>1228</v>
      </c>
      <c r="J5528" s="339">
        <v>0</v>
      </c>
      <c r="K5528" s="420">
        <v>0</v>
      </c>
      <c r="L5528" s="480">
        <v>0</v>
      </c>
    </row>
    <row r="5529" spans="2:12" x14ac:dyDescent="0.3">
      <c r="B5529" s="449" t="s">
        <v>62</v>
      </c>
      <c r="C5529" s="293"/>
      <c r="D5529" s="294"/>
      <c r="E5529" s="295"/>
      <c r="F5529" s="296"/>
      <c r="G5529" s="260">
        <v>60.116979999999998</v>
      </c>
      <c r="H5529" s="438" t="s">
        <v>62</v>
      </c>
      <c r="I5529" s="261" t="s">
        <v>156</v>
      </c>
      <c r="J5529" s="262"/>
      <c r="K5529" s="426" t="s">
        <v>156</v>
      </c>
      <c r="L5529" s="439">
        <v>0.27407903941744116</v>
      </c>
    </row>
    <row r="5530" spans="2:12" x14ac:dyDescent="0.3">
      <c r="B5530" s="428" t="s">
        <v>63</v>
      </c>
      <c r="C5530" s="263"/>
      <c r="D5530" s="264"/>
      <c r="E5530" s="265"/>
      <c r="F5530" s="266"/>
      <c r="G5530" s="277"/>
      <c r="H5530" s="278"/>
      <c r="I5530" s="279"/>
      <c r="J5530" s="280"/>
      <c r="K5530" s="281"/>
      <c r="L5530" s="282">
        <v>0</v>
      </c>
    </row>
    <row r="5531" spans="2:12" x14ac:dyDescent="0.3">
      <c r="B5531" s="415" t="s">
        <v>53</v>
      </c>
      <c r="C5531" s="297"/>
      <c r="D5531" s="249" t="s">
        <v>0</v>
      </c>
      <c r="E5531" s="250" t="s">
        <v>1</v>
      </c>
      <c r="F5531" s="272" t="s">
        <v>61</v>
      </c>
      <c r="G5531" s="285" t="s">
        <v>56</v>
      </c>
      <c r="H5531" s="441" t="s">
        <v>158</v>
      </c>
      <c r="I5531" s="442" t="s">
        <v>159</v>
      </c>
      <c r="J5531" s="442" t="s">
        <v>160</v>
      </c>
      <c r="K5531" s="443" t="s">
        <v>161</v>
      </c>
      <c r="L5531" s="444" t="s">
        <v>162</v>
      </c>
    </row>
    <row r="5532" spans="2:12" x14ac:dyDescent="0.3">
      <c r="B5532" s="422">
        <v>0</v>
      </c>
      <c r="C5532" s="289"/>
      <c r="D5532" s="254">
        <v>0</v>
      </c>
      <c r="E5532" s="255"/>
      <c r="F5532" s="292"/>
      <c r="G5532" s="288">
        <v>0</v>
      </c>
      <c r="H5532" s="450">
        <v>0</v>
      </c>
      <c r="I5532" s="275" t="s">
        <v>1232</v>
      </c>
      <c r="J5532" s="451">
        <v>0</v>
      </c>
      <c r="K5532" s="452">
        <v>0</v>
      </c>
      <c r="L5532" s="453">
        <v>0</v>
      </c>
    </row>
    <row r="5533" spans="2:12" x14ac:dyDescent="0.3">
      <c r="B5533" s="422">
        <v>0</v>
      </c>
      <c r="C5533" s="289"/>
      <c r="D5533" s="254">
        <v>0</v>
      </c>
      <c r="E5533" s="255"/>
      <c r="F5533" s="292"/>
      <c r="G5533" s="257">
        <v>0</v>
      </c>
      <c r="H5533" s="437">
        <v>0</v>
      </c>
      <c r="I5533" s="258" t="s">
        <v>1228</v>
      </c>
      <c r="J5533" s="339">
        <v>0</v>
      </c>
      <c r="K5533" s="420">
        <v>0</v>
      </c>
      <c r="L5533" s="454">
        <v>0</v>
      </c>
    </row>
    <row r="5534" spans="2:12" x14ac:dyDescent="0.3">
      <c r="B5534" s="422">
        <v>0</v>
      </c>
      <c r="C5534" s="289"/>
      <c r="D5534" s="254">
        <v>0</v>
      </c>
      <c r="E5534" s="255"/>
      <c r="F5534" s="292"/>
      <c r="G5534" s="257">
        <v>0</v>
      </c>
      <c r="H5534" s="437">
        <v>0</v>
      </c>
      <c r="I5534" s="258" t="s">
        <v>1229</v>
      </c>
      <c r="J5534" s="339">
        <v>0</v>
      </c>
      <c r="K5534" s="420">
        <v>0</v>
      </c>
      <c r="L5534" s="454">
        <v>0</v>
      </c>
    </row>
    <row r="5535" spans="2:12" ht="15" thickBot="1" x14ac:dyDescent="0.35">
      <c r="B5535" s="455" t="s">
        <v>64</v>
      </c>
      <c r="C5535" s="298"/>
      <c r="D5535" s="299"/>
      <c r="E5535" s="300"/>
      <c r="F5535" s="301"/>
      <c r="G5535" s="288">
        <v>0</v>
      </c>
      <c r="H5535" s="438" t="s">
        <v>64</v>
      </c>
      <c r="I5535" s="261" t="s">
        <v>156</v>
      </c>
      <c r="J5535" s="262"/>
      <c r="K5535" s="426" t="s">
        <v>156</v>
      </c>
      <c r="L5535" s="439">
        <v>0</v>
      </c>
    </row>
    <row r="5536" spans="2:12" x14ac:dyDescent="0.3">
      <c r="B5536" s="235"/>
      <c r="C5536" s="302"/>
      <c r="D5536" s="303" t="s">
        <v>65</v>
      </c>
      <c r="E5536" s="304"/>
      <c r="F5536" s="305"/>
      <c r="G5536" s="306">
        <v>89.568979999999996</v>
      </c>
      <c r="H5536" s="307"/>
      <c r="I5536" s="308"/>
      <c r="J5536" s="309"/>
      <c r="K5536" s="308"/>
      <c r="L5536" s="310"/>
    </row>
    <row r="5537" spans="2:12" x14ac:dyDescent="0.3">
      <c r="B5537" s="232"/>
      <c r="C5537" s="302"/>
      <c r="D5537" s="311" t="s">
        <v>7</v>
      </c>
      <c r="E5537" s="312"/>
      <c r="F5537" s="313">
        <v>0.1</v>
      </c>
      <c r="G5537" s="73">
        <v>8.9570000000000007</v>
      </c>
      <c r="H5537" s="314"/>
      <c r="I5537" s="315"/>
      <c r="J5537" s="316"/>
      <c r="K5537" s="456"/>
      <c r="L5537" s="317"/>
    </row>
    <row r="5538" spans="2:12" x14ac:dyDescent="0.3">
      <c r="B5538" s="232"/>
      <c r="C5538" s="302"/>
      <c r="D5538" s="311" t="s">
        <v>8</v>
      </c>
      <c r="E5538" s="312"/>
      <c r="F5538" s="313">
        <v>0.1</v>
      </c>
      <c r="G5538" s="73">
        <v>8.9570000000000007</v>
      </c>
      <c r="H5538" s="314"/>
      <c r="I5538" s="315"/>
      <c r="J5538" s="316"/>
      <c r="K5538" s="456"/>
      <c r="L5538" s="317"/>
    </row>
    <row r="5539" spans="2:12" x14ac:dyDescent="0.3">
      <c r="C5539" s="302"/>
      <c r="D5539" s="318" t="s">
        <v>67</v>
      </c>
      <c r="E5539" s="319"/>
      <c r="F5539" s="305"/>
      <c r="G5539" s="76">
        <v>107.483</v>
      </c>
      <c r="H5539" s="314"/>
      <c r="I5539" s="315"/>
      <c r="J5539" s="316"/>
      <c r="K5539" s="456"/>
      <c r="L5539" s="317"/>
    </row>
    <row r="5540" spans="2:12" ht="15" thickBot="1" x14ac:dyDescent="0.35">
      <c r="B5540" s="232" t="s">
        <v>66</v>
      </c>
      <c r="C5540" s="302"/>
      <c r="D5540" s="320" t="s">
        <v>68</v>
      </c>
      <c r="E5540" s="321"/>
      <c r="F5540" s="322"/>
      <c r="G5540" s="78">
        <v>107.48</v>
      </c>
      <c r="H5540" s="323">
        <v>1</v>
      </c>
      <c r="I5540" s="324"/>
      <c r="J5540" s="325"/>
      <c r="K5540" s="457"/>
      <c r="L5540" s="326">
        <v>0.55634863766451281</v>
      </c>
    </row>
    <row r="5541" spans="2:12" x14ac:dyDescent="0.3">
      <c r="B5541" s="232"/>
      <c r="C5541" s="302"/>
      <c r="D5541" s="219"/>
      <c r="E5541" s="327"/>
      <c r="F5541" s="241"/>
      <c r="G5541" s="327"/>
      <c r="H5541" s="230"/>
      <c r="I5541" s="230"/>
      <c r="J5541" s="231"/>
      <c r="K5541" s="230"/>
      <c r="L5541" s="230"/>
    </row>
    <row r="5542" spans="2:12" x14ac:dyDescent="0.3">
      <c r="B5542" s="232"/>
      <c r="C5542" s="232"/>
      <c r="D5542" s="219"/>
      <c r="E5542" s="327"/>
      <c r="F5542" s="241"/>
      <c r="G5542" s="327"/>
      <c r="H5542" s="230"/>
      <c r="I5542" s="230"/>
      <c r="J5542" s="231"/>
      <c r="K5542" s="230"/>
      <c r="L5542" s="230"/>
    </row>
    <row r="5543" spans="2:12" x14ac:dyDescent="0.3">
      <c r="J5543" s="226"/>
    </row>
    <row r="5544" spans="2:12" x14ac:dyDescent="0.3">
      <c r="J5544" s="226"/>
    </row>
    <row r="5545" spans="2:12" x14ac:dyDescent="0.3">
      <c r="J5545" s="226"/>
    </row>
    <row r="5546" spans="2:12" x14ac:dyDescent="0.3">
      <c r="J5546" s="226"/>
    </row>
    <row r="5547" spans="2:12" x14ac:dyDescent="0.3">
      <c r="J5547" s="226"/>
    </row>
    <row r="5549" spans="2:12" ht="37.200000000000003" customHeight="1" x14ac:dyDescent="0.3">
      <c r="B5549" s="710" t="s">
        <v>1809</v>
      </c>
      <c r="C5549" s="710"/>
      <c r="D5549" s="710"/>
      <c r="E5549" s="710"/>
      <c r="F5549" s="710"/>
      <c r="G5549" s="710"/>
      <c r="H5549" s="710"/>
      <c r="I5549" s="710"/>
      <c r="J5549" s="710"/>
      <c r="K5549" s="710"/>
      <c r="L5549" s="710"/>
    </row>
    <row r="5550" spans="2:12" x14ac:dyDescent="0.3">
      <c r="B5550" s="227"/>
      <c r="C5550" s="227"/>
      <c r="D5550" s="228"/>
      <c r="E5550" s="229"/>
      <c r="F5550" s="229"/>
      <c r="G5550" s="229"/>
      <c r="H5550" s="230"/>
      <c r="I5550" s="230"/>
      <c r="J5550" s="231"/>
      <c r="K5550" s="230"/>
      <c r="L5550" s="230"/>
    </row>
    <row r="5551" spans="2:12" x14ac:dyDescent="0.3">
      <c r="B5551" s="410" t="s">
        <v>1222</v>
      </c>
      <c r="C5551" s="232" t="s">
        <v>1223</v>
      </c>
      <c r="D5551" s="232"/>
      <c r="E5551" s="232"/>
      <c r="F5551" s="233"/>
      <c r="G5551" s="234"/>
      <c r="H5551" s="230"/>
      <c r="J5551" s="231"/>
      <c r="K5551" s="230"/>
      <c r="L5551" s="230"/>
    </row>
    <row r="5552" spans="2:12" ht="32.1" customHeight="1" x14ac:dyDescent="0.3">
      <c r="B5552" s="232" t="s">
        <v>1224</v>
      </c>
      <c r="C5552" s="235" t="s">
        <v>157</v>
      </c>
      <c r="D5552" s="411"/>
      <c r="E5552" s="412"/>
      <c r="F5552" s="233"/>
      <c r="G5552" s="234"/>
      <c r="H5552" s="230"/>
      <c r="I5552" s="230"/>
      <c r="J5552" s="231"/>
      <c r="K5552" s="230"/>
      <c r="L5552" s="230"/>
    </row>
    <row r="5553" spans="2:13" x14ac:dyDescent="0.3">
      <c r="B5553" s="232"/>
      <c r="C5553" s="236"/>
      <c r="D5553" s="237"/>
      <c r="E5553" s="238"/>
      <c r="F5553" s="239"/>
      <c r="G5553" s="240"/>
      <c r="H5553" s="230"/>
      <c r="I5553" s="230"/>
      <c r="J5553" s="231"/>
      <c r="K5553" s="230"/>
      <c r="L5553" s="230"/>
    </row>
    <row r="5554" spans="2:13" ht="35.25" customHeight="1" x14ac:dyDescent="0.3">
      <c r="B5554" s="413" t="s">
        <v>48</v>
      </c>
      <c r="C5554" s="236"/>
      <c r="D5554" s="237"/>
      <c r="E5554" s="238"/>
      <c r="F5554" s="238"/>
      <c r="G5554" s="238"/>
      <c r="H5554" s="230"/>
      <c r="I5554" s="230"/>
      <c r="J5554" s="231"/>
      <c r="K5554" s="230"/>
      <c r="L5554" s="230"/>
    </row>
    <row r="5555" spans="2:13" x14ac:dyDescent="0.3">
      <c r="B5555" s="235" t="s">
        <v>49</v>
      </c>
      <c r="C5555" s="232" t="s">
        <v>933</v>
      </c>
      <c r="D5555" s="232"/>
      <c r="E5555" s="232"/>
      <c r="F5555" s="241" t="s">
        <v>50</v>
      </c>
      <c r="G5555" s="242" t="s">
        <v>5</v>
      </c>
      <c r="H5555" s="230"/>
      <c r="I5555" s="230"/>
      <c r="J5555" s="231"/>
      <c r="K5555" s="230"/>
      <c r="L5555" s="230"/>
    </row>
    <row r="5556" spans="2:13" ht="15" thickBot="1" x14ac:dyDescent="0.35">
      <c r="B5556" s="235" t="s">
        <v>51</v>
      </c>
      <c r="C5556" s="235" t="s">
        <v>934</v>
      </c>
      <c r="D5556" s="235"/>
      <c r="E5556" s="235"/>
      <c r="F5556" s="235"/>
      <c r="G5556" s="235"/>
      <c r="H5556" s="235"/>
      <c r="I5556" s="235"/>
      <c r="J5556" s="235"/>
      <c r="K5556" s="230"/>
      <c r="L5556" s="230"/>
    </row>
    <row r="5557" spans="2:13" ht="15" thickTop="1" x14ac:dyDescent="0.3">
      <c r="B5557" s="414" t="s">
        <v>52</v>
      </c>
      <c r="C5557" s="243"/>
      <c r="D5557" s="244"/>
      <c r="E5557" s="245"/>
      <c r="F5557" s="246"/>
      <c r="G5557" s="247"/>
      <c r="H5557" s="396" t="s">
        <v>164</v>
      </c>
      <c r="I5557" s="397"/>
      <c r="J5557" s="397"/>
      <c r="K5557" s="397"/>
      <c r="L5557" s="398"/>
    </row>
    <row r="5558" spans="2:13" x14ac:dyDescent="0.3">
      <c r="B5558" s="415" t="s">
        <v>53</v>
      </c>
      <c r="C5558" s="248" t="s">
        <v>1</v>
      </c>
      <c r="D5558" s="249" t="s">
        <v>54</v>
      </c>
      <c r="E5558" s="250" t="s">
        <v>23</v>
      </c>
      <c r="F5558" s="250" t="s">
        <v>55</v>
      </c>
      <c r="G5558" s="251" t="s">
        <v>56</v>
      </c>
      <c r="H5558" s="416" t="s">
        <v>158</v>
      </c>
      <c r="I5558" s="417" t="s">
        <v>159</v>
      </c>
      <c r="J5558" s="417" t="s">
        <v>160</v>
      </c>
      <c r="K5558" s="417" t="s">
        <v>161</v>
      </c>
      <c r="L5558" s="418" t="s">
        <v>162</v>
      </c>
    </row>
    <row r="5559" spans="2:13" x14ac:dyDescent="0.3">
      <c r="B5559" s="252" t="s">
        <v>1398</v>
      </c>
      <c r="C5559" s="274">
        <v>1</v>
      </c>
      <c r="D5559" s="254">
        <v>10</v>
      </c>
      <c r="E5559" s="255">
        <v>1.1000000000000001</v>
      </c>
      <c r="F5559" s="256">
        <v>2</v>
      </c>
      <c r="G5559" s="26">
        <v>2.2000000000000002</v>
      </c>
      <c r="H5559" s="419">
        <v>3.4054246247183367E-2</v>
      </c>
      <c r="I5559" s="258" t="s">
        <v>1226</v>
      </c>
      <c r="J5559" s="339" t="s">
        <v>165</v>
      </c>
      <c r="K5559" s="420">
        <v>0.4</v>
      </c>
      <c r="L5559" s="421">
        <v>1.3621698498873347E-2</v>
      </c>
    </row>
    <row r="5560" spans="2:13" x14ac:dyDescent="0.3">
      <c r="B5560" s="422" t="s">
        <v>149</v>
      </c>
      <c r="C5560" s="274">
        <v>1</v>
      </c>
      <c r="D5560" s="254">
        <v>1.1000000000000001</v>
      </c>
      <c r="E5560" s="255">
        <v>1.1000000000000001</v>
      </c>
      <c r="F5560" s="256">
        <v>2</v>
      </c>
      <c r="G5560" s="26">
        <v>2.2000000000000002</v>
      </c>
      <c r="H5560" s="419">
        <v>3.4054246247183367E-2</v>
      </c>
      <c r="I5560" s="258" t="s">
        <v>1227</v>
      </c>
      <c r="J5560" s="339" t="s">
        <v>165</v>
      </c>
      <c r="K5560" s="420">
        <v>0.4</v>
      </c>
      <c r="L5560" s="421">
        <v>1.3621698498873347E-2</v>
      </c>
    </row>
    <row r="5561" spans="2:13" x14ac:dyDescent="0.3">
      <c r="B5561" s="422" t="s">
        <v>1399</v>
      </c>
      <c r="C5561" s="274">
        <v>1</v>
      </c>
      <c r="D5561" s="254">
        <v>0.04</v>
      </c>
      <c r="E5561" s="255">
        <v>0.04</v>
      </c>
      <c r="F5561" s="256">
        <v>2</v>
      </c>
      <c r="G5561" s="26">
        <v>0.08</v>
      </c>
      <c r="H5561" s="419">
        <v>1.2383362271703041E-3</v>
      </c>
      <c r="I5561" s="258" t="s">
        <v>1228</v>
      </c>
      <c r="J5561" s="339" t="s">
        <v>165</v>
      </c>
      <c r="K5561" s="420">
        <v>0.4</v>
      </c>
      <c r="L5561" s="421">
        <v>4.953344908681217E-4</v>
      </c>
    </row>
    <row r="5562" spans="2:13" x14ac:dyDescent="0.3">
      <c r="B5562" s="422">
        <v>0</v>
      </c>
      <c r="C5562" s="253"/>
      <c r="D5562" s="254">
        <v>0</v>
      </c>
      <c r="E5562" s="255">
        <v>0</v>
      </c>
      <c r="F5562" s="256"/>
      <c r="G5562" s="26">
        <v>0</v>
      </c>
      <c r="H5562" s="419">
        <v>0</v>
      </c>
      <c r="I5562" s="258" t="s">
        <v>1229</v>
      </c>
      <c r="J5562" s="339">
        <v>0</v>
      </c>
      <c r="K5562" s="420">
        <v>0</v>
      </c>
      <c r="L5562" s="421">
        <v>0</v>
      </c>
    </row>
    <row r="5563" spans="2:13" x14ac:dyDescent="0.3">
      <c r="B5563" s="422">
        <v>0</v>
      </c>
      <c r="C5563" s="253"/>
      <c r="D5563" s="254">
        <v>0</v>
      </c>
      <c r="E5563" s="255">
        <v>0</v>
      </c>
      <c r="F5563" s="256"/>
      <c r="G5563" s="26">
        <v>0</v>
      </c>
      <c r="H5563" s="419">
        <v>0</v>
      </c>
      <c r="I5563" s="258" t="s">
        <v>1230</v>
      </c>
      <c r="J5563" s="339">
        <v>0</v>
      </c>
      <c r="K5563" s="420">
        <v>0</v>
      </c>
      <c r="L5563" s="421">
        <v>0</v>
      </c>
    </row>
    <row r="5564" spans="2:13" x14ac:dyDescent="0.3">
      <c r="B5564" s="422" t="s">
        <v>73</v>
      </c>
      <c r="C5564" s="253"/>
      <c r="D5564" s="254">
        <v>0</v>
      </c>
      <c r="E5564" s="255">
        <v>0</v>
      </c>
      <c r="F5564" s="256"/>
      <c r="G5564" s="26">
        <v>0.86599999999999999</v>
      </c>
      <c r="H5564" s="419">
        <v>1.3404989659118542E-2</v>
      </c>
      <c r="I5564" s="258" t="s">
        <v>1231</v>
      </c>
      <c r="J5564" s="61" t="s">
        <v>165</v>
      </c>
      <c r="K5564" s="100">
        <v>0.4</v>
      </c>
      <c r="L5564" s="101">
        <v>5.3619958636474171E-3</v>
      </c>
      <c r="M5564" s="62">
        <v>18</v>
      </c>
    </row>
    <row r="5565" spans="2:13" x14ac:dyDescent="0.3">
      <c r="B5565" s="422" t="s">
        <v>57</v>
      </c>
      <c r="C5565" s="253"/>
      <c r="D5565" s="259"/>
      <c r="E5565" s="255"/>
      <c r="F5565" s="256"/>
      <c r="G5565" s="260">
        <v>5.3460000000000001</v>
      </c>
      <c r="H5565" s="425" t="s">
        <v>57</v>
      </c>
      <c r="I5565" s="261" t="s">
        <v>156</v>
      </c>
      <c r="J5565" s="262"/>
      <c r="K5565" s="426" t="s">
        <v>156</v>
      </c>
      <c r="L5565" s="427">
        <v>3.310072735226223E-2</v>
      </c>
    </row>
    <row r="5566" spans="2:13" x14ac:dyDescent="0.3">
      <c r="B5566" s="428" t="s">
        <v>22</v>
      </c>
      <c r="C5566" s="263"/>
      <c r="D5566" s="264"/>
      <c r="E5566" s="265"/>
      <c r="F5566" s="266"/>
      <c r="G5566" s="267"/>
      <c r="H5566" s="429"/>
      <c r="I5566" s="268"/>
      <c r="J5566" s="269"/>
      <c r="K5566" s="430"/>
      <c r="L5566" s="270"/>
    </row>
    <row r="5567" spans="2:13" x14ac:dyDescent="0.3">
      <c r="B5567" s="431" t="s">
        <v>58</v>
      </c>
      <c r="C5567" s="271" t="s">
        <v>1</v>
      </c>
      <c r="D5567" s="329" t="s">
        <v>59</v>
      </c>
      <c r="E5567" s="272" t="s">
        <v>23</v>
      </c>
      <c r="F5567" s="272" t="s">
        <v>55</v>
      </c>
      <c r="G5567" s="273" t="s">
        <v>56</v>
      </c>
      <c r="H5567" s="416" t="s">
        <v>158</v>
      </c>
      <c r="I5567" s="417" t="s">
        <v>159</v>
      </c>
      <c r="J5567" s="417" t="s">
        <v>160</v>
      </c>
      <c r="K5567" s="432" t="s">
        <v>161</v>
      </c>
      <c r="L5567" s="418" t="s">
        <v>162</v>
      </c>
    </row>
    <row r="5568" spans="2:13" x14ac:dyDescent="0.3">
      <c r="B5568" s="8" t="s">
        <v>1058</v>
      </c>
      <c r="C5568" s="25">
        <v>1</v>
      </c>
      <c r="D5568" s="3">
        <v>4.0999999999999996</v>
      </c>
      <c r="E5568" s="26">
        <v>4.0999999999999996</v>
      </c>
      <c r="F5568" s="26">
        <v>2</v>
      </c>
      <c r="G5568" s="26">
        <v>8.1999999999999993</v>
      </c>
      <c r="H5568" s="433">
        <v>0.12692946328495616</v>
      </c>
      <c r="I5568" s="97"/>
      <c r="J5568" s="434" t="s">
        <v>163</v>
      </c>
      <c r="K5568" s="435">
        <v>1</v>
      </c>
      <c r="L5568" s="484">
        <v>0.12692946328495616</v>
      </c>
      <c r="M5568" s="62">
        <v>137</v>
      </c>
    </row>
    <row r="5569" spans="2:13" x14ac:dyDescent="0.3">
      <c r="B5569" s="8" t="s">
        <v>37</v>
      </c>
      <c r="C5569" s="25">
        <v>1</v>
      </c>
      <c r="D5569" s="3">
        <v>4.0999999999999996</v>
      </c>
      <c r="E5569" s="26">
        <v>4.0999999999999996</v>
      </c>
      <c r="F5569" s="26">
        <v>2</v>
      </c>
      <c r="G5569" s="26">
        <v>8.1999999999999993</v>
      </c>
      <c r="H5569" s="419">
        <v>0.12692946328495616</v>
      </c>
      <c r="I5569" s="99"/>
      <c r="J5569" s="423" t="s">
        <v>163</v>
      </c>
      <c r="K5569" s="424">
        <v>1</v>
      </c>
      <c r="L5569" s="480">
        <v>0.12692946328495616</v>
      </c>
      <c r="M5569" s="62">
        <v>122</v>
      </c>
    </row>
    <row r="5570" spans="2:13" x14ac:dyDescent="0.3">
      <c r="B5570" s="8" t="s">
        <v>69</v>
      </c>
      <c r="C5570" s="25">
        <v>0.1</v>
      </c>
      <c r="D5570" s="3">
        <v>4.55</v>
      </c>
      <c r="E5570" s="26">
        <v>0.45500000000000002</v>
      </c>
      <c r="F5570" s="27">
        <v>2</v>
      </c>
      <c r="G5570" s="26">
        <v>0.91</v>
      </c>
      <c r="H5570" s="419">
        <v>1.4086074584062209E-2</v>
      </c>
      <c r="I5570" s="99"/>
      <c r="J5570" s="423" t="s">
        <v>163</v>
      </c>
      <c r="K5570" s="424">
        <v>1</v>
      </c>
      <c r="L5570" s="480">
        <v>1.4086074584062209E-2</v>
      </c>
      <c r="M5570" s="62">
        <v>113</v>
      </c>
    </row>
    <row r="5571" spans="2:13" x14ac:dyDescent="0.3">
      <c r="B5571" s="8"/>
      <c r="C5571" s="25"/>
      <c r="D5571" s="3"/>
      <c r="E5571" s="26"/>
      <c r="F5571" s="26"/>
      <c r="G5571" s="257"/>
      <c r="H5571" s="437">
        <v>0</v>
      </c>
      <c r="I5571" s="99"/>
      <c r="J5571" s="423"/>
      <c r="K5571" s="424"/>
      <c r="L5571" s="480">
        <v>0</v>
      </c>
      <c r="M5571" s="62"/>
    </row>
    <row r="5572" spans="2:13" x14ac:dyDescent="0.3">
      <c r="B5572" s="8"/>
      <c r="C5572" s="25"/>
      <c r="D5572" s="3"/>
      <c r="E5572" s="26"/>
      <c r="F5572" s="26"/>
      <c r="G5572" s="257"/>
      <c r="H5572" s="437">
        <v>0</v>
      </c>
      <c r="I5572" s="99"/>
      <c r="J5572" s="423"/>
      <c r="K5572" s="424"/>
      <c r="L5572" s="480">
        <v>0</v>
      </c>
      <c r="M5572" s="62"/>
    </row>
    <row r="5573" spans="2:13" x14ac:dyDescent="0.3">
      <c r="B5573" s="422"/>
      <c r="C5573" s="253"/>
      <c r="D5573" s="254"/>
      <c r="E5573" s="255"/>
      <c r="F5573" s="255"/>
      <c r="G5573" s="257">
        <v>0</v>
      </c>
      <c r="H5573" s="437">
        <v>0</v>
      </c>
      <c r="I5573" s="366"/>
      <c r="J5573" s="339"/>
      <c r="K5573" s="420"/>
      <c r="L5573" s="480">
        <v>0</v>
      </c>
    </row>
    <row r="5574" spans="2:13" x14ac:dyDescent="0.3">
      <c r="B5574" s="422">
        <v>0</v>
      </c>
      <c r="C5574" s="253"/>
      <c r="D5574" s="254">
        <v>0</v>
      </c>
      <c r="E5574" s="255">
        <v>0</v>
      </c>
      <c r="F5574" s="256"/>
      <c r="G5574" s="257">
        <v>0</v>
      </c>
      <c r="H5574" s="437">
        <v>0</v>
      </c>
      <c r="I5574" s="366" t="s">
        <v>1231</v>
      </c>
      <c r="J5574" s="339">
        <v>0</v>
      </c>
      <c r="K5574" s="420">
        <v>0</v>
      </c>
      <c r="L5574" s="480">
        <v>0</v>
      </c>
    </row>
    <row r="5575" spans="2:13" x14ac:dyDescent="0.3">
      <c r="B5575" s="422">
        <v>0</v>
      </c>
      <c r="C5575" s="253"/>
      <c r="D5575" s="254">
        <v>0</v>
      </c>
      <c r="E5575" s="255">
        <v>0</v>
      </c>
      <c r="F5575" s="256"/>
      <c r="G5575" s="257">
        <v>0</v>
      </c>
      <c r="H5575" s="437">
        <v>0</v>
      </c>
      <c r="I5575" s="366" t="s">
        <v>1237</v>
      </c>
      <c r="J5575" s="339">
        <v>0</v>
      </c>
      <c r="K5575" s="420">
        <v>0</v>
      </c>
      <c r="L5575" s="480">
        <v>0</v>
      </c>
    </row>
    <row r="5576" spans="2:13" x14ac:dyDescent="0.3">
      <c r="B5576" s="422">
        <v>0</v>
      </c>
      <c r="C5576" s="253"/>
      <c r="D5576" s="254">
        <v>0</v>
      </c>
      <c r="E5576" s="255">
        <v>0</v>
      </c>
      <c r="F5576" s="256"/>
      <c r="G5576" s="257">
        <v>0</v>
      </c>
      <c r="H5576" s="437">
        <v>0</v>
      </c>
      <c r="I5576" s="366" t="s">
        <v>1238</v>
      </c>
      <c r="J5576" s="339">
        <v>0</v>
      </c>
      <c r="K5576" s="420">
        <v>0</v>
      </c>
      <c r="L5576" s="480">
        <v>0</v>
      </c>
    </row>
    <row r="5577" spans="2:13" x14ac:dyDescent="0.3">
      <c r="B5577" s="422" t="s">
        <v>60</v>
      </c>
      <c r="C5577" s="253"/>
      <c r="D5577" s="259"/>
      <c r="E5577" s="255"/>
      <c r="F5577" s="256"/>
      <c r="G5577" s="260">
        <v>17.309999999999999</v>
      </c>
      <c r="H5577" s="438" t="s">
        <v>60</v>
      </c>
      <c r="I5577" s="261" t="s">
        <v>156</v>
      </c>
      <c r="J5577" s="262"/>
      <c r="K5577" s="426" t="s">
        <v>156</v>
      </c>
      <c r="L5577" s="439">
        <v>0.26794500115397452</v>
      </c>
    </row>
    <row r="5578" spans="2:13" x14ac:dyDescent="0.3">
      <c r="B5578" s="428" t="s">
        <v>38</v>
      </c>
      <c r="C5578" s="263"/>
      <c r="D5578" s="264"/>
      <c r="E5578" s="276"/>
      <c r="F5578" s="266"/>
      <c r="G5578" s="277"/>
      <c r="H5578" s="278"/>
      <c r="I5578" s="279"/>
      <c r="J5578" s="280"/>
      <c r="K5578" s="281"/>
      <c r="L5578" s="282"/>
    </row>
    <row r="5579" spans="2:13" x14ac:dyDescent="0.3">
      <c r="B5579" s="415" t="s">
        <v>53</v>
      </c>
      <c r="C5579" s="263"/>
      <c r="D5579" s="283" t="s">
        <v>0</v>
      </c>
      <c r="E5579" s="284" t="s">
        <v>1</v>
      </c>
      <c r="F5579" s="440" t="s">
        <v>61</v>
      </c>
      <c r="G5579" s="251" t="s">
        <v>56</v>
      </c>
      <c r="H5579" s="441" t="s">
        <v>158</v>
      </c>
      <c r="I5579" s="442" t="s">
        <v>159</v>
      </c>
      <c r="J5579" s="442" t="s">
        <v>160</v>
      </c>
      <c r="K5579" s="443" t="s">
        <v>161</v>
      </c>
      <c r="L5579" s="444" t="s">
        <v>162</v>
      </c>
    </row>
    <row r="5580" spans="2:13" x14ac:dyDescent="0.3">
      <c r="B5580" s="464" t="s">
        <v>1413</v>
      </c>
      <c r="C5580" s="465"/>
      <c r="D5580" s="283" t="s">
        <v>5</v>
      </c>
      <c r="E5580" s="286">
        <v>1</v>
      </c>
      <c r="F5580" s="287">
        <v>6.6</v>
      </c>
      <c r="G5580" s="26">
        <v>6.6</v>
      </c>
      <c r="H5580" s="419">
        <v>0.10216273874155009</v>
      </c>
      <c r="I5580" s="275" t="s">
        <v>1232</v>
      </c>
      <c r="J5580" s="451" t="s">
        <v>165</v>
      </c>
      <c r="K5580" s="452">
        <v>0.4</v>
      </c>
      <c r="L5580" s="480">
        <v>4.0865095496620041E-2</v>
      </c>
    </row>
    <row r="5581" spans="2:13" x14ac:dyDescent="0.3">
      <c r="B5581" s="422" t="s">
        <v>1407</v>
      </c>
      <c r="C5581" s="289"/>
      <c r="D5581" s="290" t="s">
        <v>5</v>
      </c>
      <c r="E5581" s="291">
        <v>2</v>
      </c>
      <c r="F5581" s="292">
        <v>17.28</v>
      </c>
      <c r="G5581" s="26">
        <v>34.56</v>
      </c>
      <c r="H5581" s="419">
        <v>0.53496125013757145</v>
      </c>
      <c r="I5581" s="258" t="s">
        <v>1226</v>
      </c>
      <c r="J5581" s="339" t="s">
        <v>165</v>
      </c>
      <c r="K5581" s="420">
        <v>0.4</v>
      </c>
      <c r="L5581" s="480">
        <v>0.21398450005502859</v>
      </c>
    </row>
    <row r="5582" spans="2:13" x14ac:dyDescent="0.3">
      <c r="B5582" s="422" t="s">
        <v>1357</v>
      </c>
      <c r="C5582" s="289"/>
      <c r="D5582" s="290" t="s">
        <v>78</v>
      </c>
      <c r="E5582" s="291">
        <v>3.0000000000000001E-3</v>
      </c>
      <c r="F5582" s="292">
        <v>3</v>
      </c>
      <c r="G5582" s="26">
        <v>9.0000000000000011E-3</v>
      </c>
      <c r="H5582" s="419">
        <v>1.3931282555665922E-4</v>
      </c>
      <c r="I5582" s="258" t="s">
        <v>1227</v>
      </c>
      <c r="J5582" s="339" t="s">
        <v>1219</v>
      </c>
      <c r="K5582" s="420">
        <v>0</v>
      </c>
      <c r="L5582" s="480">
        <v>0</v>
      </c>
    </row>
    <row r="5583" spans="2:13" x14ac:dyDescent="0.3">
      <c r="B5583" s="422" t="s">
        <v>1402</v>
      </c>
      <c r="C5583" s="289"/>
      <c r="D5583" s="290" t="s">
        <v>504</v>
      </c>
      <c r="E5583" s="291">
        <v>1.9E-2</v>
      </c>
      <c r="F5583" s="292">
        <v>25</v>
      </c>
      <c r="G5583" s="26">
        <v>0.47499999999999998</v>
      </c>
      <c r="H5583" s="419">
        <v>7.3526213488236802E-3</v>
      </c>
      <c r="I5583" s="258" t="s">
        <v>1228</v>
      </c>
      <c r="J5583" s="339" t="s">
        <v>163</v>
      </c>
      <c r="K5583" s="420">
        <v>1</v>
      </c>
      <c r="L5583" s="480">
        <v>7.3526213488236802E-3</v>
      </c>
    </row>
    <row r="5584" spans="2:13" x14ac:dyDescent="0.3">
      <c r="B5584" s="422" t="s">
        <v>1405</v>
      </c>
      <c r="C5584" s="289"/>
      <c r="D5584" s="290" t="s">
        <v>3</v>
      </c>
      <c r="E5584" s="291">
        <v>0.28299999999999997</v>
      </c>
      <c r="F5584" s="292">
        <v>1.07</v>
      </c>
      <c r="G5584" s="26">
        <v>0.30280999999999997</v>
      </c>
      <c r="H5584" s="419">
        <v>4.6872574118679965E-3</v>
      </c>
      <c r="I5584" s="258" t="s">
        <v>1229</v>
      </c>
      <c r="J5584" s="339" t="s">
        <v>163</v>
      </c>
      <c r="K5584" s="420">
        <v>1</v>
      </c>
      <c r="L5584" s="480">
        <v>4.6872574118679965E-3</v>
      </c>
    </row>
    <row r="5585" spans="2:12" x14ac:dyDescent="0.3">
      <c r="B5585" s="448"/>
      <c r="C5585" s="447"/>
      <c r="D5585" s="290"/>
      <c r="E5585" s="291"/>
      <c r="F5585" s="292"/>
      <c r="G5585" s="26">
        <v>0</v>
      </c>
      <c r="H5585" s="419">
        <v>0</v>
      </c>
      <c r="I5585" s="258"/>
      <c r="J5585" s="339"/>
      <c r="K5585" s="420"/>
      <c r="L5585" s="480">
        <v>0</v>
      </c>
    </row>
    <row r="5586" spans="2:12" x14ac:dyDescent="0.3">
      <c r="B5586" s="422"/>
      <c r="C5586" s="289"/>
      <c r="D5586" s="290"/>
      <c r="E5586" s="291"/>
      <c r="F5586" s="292"/>
      <c r="G5586" s="26">
        <v>0</v>
      </c>
      <c r="H5586" s="419">
        <v>0</v>
      </c>
      <c r="I5586" s="258"/>
      <c r="J5586" s="339"/>
      <c r="K5586" s="420"/>
      <c r="L5586" s="480">
        <v>0</v>
      </c>
    </row>
    <row r="5587" spans="2:12" x14ac:dyDescent="0.3">
      <c r="B5587" s="422">
        <v>0</v>
      </c>
      <c r="C5587" s="289"/>
      <c r="D5587" s="254">
        <v>0</v>
      </c>
      <c r="E5587" s="291"/>
      <c r="F5587" s="292"/>
      <c r="G5587" s="26">
        <v>0</v>
      </c>
      <c r="H5587" s="419">
        <v>0</v>
      </c>
      <c r="I5587" s="258" t="s">
        <v>1227</v>
      </c>
      <c r="J5587" s="339">
        <v>0</v>
      </c>
      <c r="K5587" s="420">
        <v>0</v>
      </c>
      <c r="L5587" s="480">
        <v>0</v>
      </c>
    </row>
    <row r="5588" spans="2:12" x14ac:dyDescent="0.3">
      <c r="B5588" s="422"/>
      <c r="C5588" s="289"/>
      <c r="D5588" s="254"/>
      <c r="E5588" s="291"/>
      <c r="F5588" s="292"/>
      <c r="G5588" s="26">
        <v>0</v>
      </c>
      <c r="H5588" s="419">
        <v>0</v>
      </c>
      <c r="I5588" s="258"/>
      <c r="J5588" s="339"/>
      <c r="K5588" s="420"/>
      <c r="L5588" s="480">
        <v>0</v>
      </c>
    </row>
    <row r="5589" spans="2:12" x14ac:dyDescent="0.3">
      <c r="B5589" s="422"/>
      <c r="C5589" s="289"/>
      <c r="D5589" s="254"/>
      <c r="E5589" s="291"/>
      <c r="F5589" s="292"/>
      <c r="G5589" s="26">
        <v>0</v>
      </c>
      <c r="H5589" s="419">
        <v>0</v>
      </c>
      <c r="I5589" s="258"/>
      <c r="J5589" s="339"/>
      <c r="K5589" s="420"/>
      <c r="L5589" s="480">
        <v>0</v>
      </c>
    </row>
    <row r="5590" spans="2:12" x14ac:dyDescent="0.3">
      <c r="B5590" s="422"/>
      <c r="C5590" s="289"/>
      <c r="D5590" s="254"/>
      <c r="E5590" s="291"/>
      <c r="F5590" s="292"/>
      <c r="G5590" s="26">
        <v>0</v>
      </c>
      <c r="H5590" s="419">
        <v>0</v>
      </c>
      <c r="I5590" s="258"/>
      <c r="J5590" s="339"/>
      <c r="K5590" s="420"/>
      <c r="L5590" s="480">
        <v>0</v>
      </c>
    </row>
    <row r="5591" spans="2:12" x14ac:dyDescent="0.3">
      <c r="B5591" s="422"/>
      <c r="C5591" s="289"/>
      <c r="D5591" s="254"/>
      <c r="E5591" s="291"/>
      <c r="F5591" s="292"/>
      <c r="G5591" s="26">
        <v>0</v>
      </c>
      <c r="H5591" s="419">
        <v>0</v>
      </c>
      <c r="I5591" s="258"/>
      <c r="J5591" s="339"/>
      <c r="K5591" s="420"/>
      <c r="L5591" s="480">
        <v>0</v>
      </c>
    </row>
    <row r="5592" spans="2:12" x14ac:dyDescent="0.3">
      <c r="B5592" s="422"/>
      <c r="C5592" s="289"/>
      <c r="D5592" s="254"/>
      <c r="E5592" s="291"/>
      <c r="F5592" s="292"/>
      <c r="G5592" s="26">
        <v>0</v>
      </c>
      <c r="H5592" s="419">
        <v>0</v>
      </c>
      <c r="I5592" s="258"/>
      <c r="J5592" s="339"/>
      <c r="K5592" s="420"/>
      <c r="L5592" s="480">
        <v>0</v>
      </c>
    </row>
    <row r="5593" spans="2:12" x14ac:dyDescent="0.3">
      <c r="B5593" s="422"/>
      <c r="C5593" s="289"/>
      <c r="D5593" s="254"/>
      <c r="E5593" s="291"/>
      <c r="F5593" s="292"/>
      <c r="G5593" s="26">
        <v>0</v>
      </c>
      <c r="H5593" s="419">
        <v>0</v>
      </c>
      <c r="I5593" s="258"/>
      <c r="J5593" s="339"/>
      <c r="K5593" s="420"/>
      <c r="L5593" s="480">
        <v>0</v>
      </c>
    </row>
    <row r="5594" spans="2:12" x14ac:dyDescent="0.3">
      <c r="B5594" s="422"/>
      <c r="C5594" s="289"/>
      <c r="D5594" s="254"/>
      <c r="E5594" s="291"/>
      <c r="F5594" s="292"/>
      <c r="G5594" s="26">
        <v>0</v>
      </c>
      <c r="H5594" s="419">
        <v>0</v>
      </c>
      <c r="I5594" s="258"/>
      <c r="J5594" s="339"/>
      <c r="K5594" s="420"/>
      <c r="L5594" s="480">
        <v>0</v>
      </c>
    </row>
    <row r="5595" spans="2:12" x14ac:dyDescent="0.3">
      <c r="B5595" s="422">
        <v>0</v>
      </c>
      <c r="C5595" s="289"/>
      <c r="D5595" s="254">
        <v>0</v>
      </c>
      <c r="E5595" s="291"/>
      <c r="F5595" s="292"/>
      <c r="G5595" s="26">
        <v>0</v>
      </c>
      <c r="H5595" s="419">
        <v>0</v>
      </c>
      <c r="I5595" s="258" t="s">
        <v>1228</v>
      </c>
      <c r="J5595" s="339">
        <v>0</v>
      </c>
      <c r="K5595" s="420">
        <v>0</v>
      </c>
      <c r="L5595" s="480">
        <v>0</v>
      </c>
    </row>
    <row r="5596" spans="2:12" x14ac:dyDescent="0.3">
      <c r="B5596" s="449" t="s">
        <v>62</v>
      </c>
      <c r="C5596" s="293"/>
      <c r="D5596" s="294"/>
      <c r="E5596" s="295"/>
      <c r="F5596" s="296"/>
      <c r="G5596" s="260">
        <v>41.946810000000006</v>
      </c>
      <c r="H5596" s="438" t="s">
        <v>62</v>
      </c>
      <c r="I5596" s="261" t="s">
        <v>156</v>
      </c>
      <c r="J5596" s="262"/>
      <c r="K5596" s="426" t="s">
        <v>156</v>
      </c>
      <c r="L5596" s="439">
        <v>0.26688947431234034</v>
      </c>
    </row>
    <row r="5597" spans="2:12" x14ac:dyDescent="0.3">
      <c r="B5597" s="428" t="s">
        <v>63</v>
      </c>
      <c r="C5597" s="263"/>
      <c r="D5597" s="264"/>
      <c r="E5597" s="265"/>
      <c r="F5597" s="266"/>
      <c r="G5597" s="277"/>
      <c r="H5597" s="278"/>
      <c r="I5597" s="279"/>
      <c r="J5597" s="280"/>
      <c r="K5597" s="281"/>
      <c r="L5597" s="282">
        <v>0</v>
      </c>
    </row>
    <row r="5598" spans="2:12" x14ac:dyDescent="0.3">
      <c r="B5598" s="415" t="s">
        <v>53</v>
      </c>
      <c r="C5598" s="297"/>
      <c r="D5598" s="249" t="s">
        <v>0</v>
      </c>
      <c r="E5598" s="250" t="s">
        <v>1</v>
      </c>
      <c r="F5598" s="272" t="s">
        <v>61</v>
      </c>
      <c r="G5598" s="285" t="s">
        <v>56</v>
      </c>
      <c r="H5598" s="441" t="s">
        <v>158</v>
      </c>
      <c r="I5598" s="442" t="s">
        <v>159</v>
      </c>
      <c r="J5598" s="442" t="s">
        <v>160</v>
      </c>
      <c r="K5598" s="443" t="s">
        <v>161</v>
      </c>
      <c r="L5598" s="444" t="s">
        <v>162</v>
      </c>
    </row>
    <row r="5599" spans="2:12" x14ac:dyDescent="0.3">
      <c r="B5599" s="422">
        <v>0</v>
      </c>
      <c r="C5599" s="289"/>
      <c r="D5599" s="254">
        <v>0</v>
      </c>
      <c r="E5599" s="255"/>
      <c r="F5599" s="292"/>
      <c r="G5599" s="288">
        <v>0</v>
      </c>
      <c r="H5599" s="450">
        <v>0</v>
      </c>
      <c r="I5599" s="275" t="s">
        <v>1232</v>
      </c>
      <c r="J5599" s="451">
        <v>0</v>
      </c>
      <c r="K5599" s="452">
        <v>0</v>
      </c>
      <c r="L5599" s="453">
        <v>0</v>
      </c>
    </row>
    <row r="5600" spans="2:12" x14ac:dyDescent="0.3">
      <c r="B5600" s="422">
        <v>0</v>
      </c>
      <c r="C5600" s="289"/>
      <c r="D5600" s="254">
        <v>0</v>
      </c>
      <c r="E5600" s="255"/>
      <c r="F5600" s="292"/>
      <c r="G5600" s="257">
        <v>0</v>
      </c>
      <c r="H5600" s="437">
        <v>0</v>
      </c>
      <c r="I5600" s="258" t="s">
        <v>1226</v>
      </c>
      <c r="J5600" s="339">
        <v>0</v>
      </c>
      <c r="K5600" s="420">
        <v>0</v>
      </c>
      <c r="L5600" s="454">
        <v>0</v>
      </c>
    </row>
    <row r="5601" spans="2:12" x14ac:dyDescent="0.3">
      <c r="B5601" s="422">
        <v>0</v>
      </c>
      <c r="C5601" s="289"/>
      <c r="D5601" s="254">
        <v>0</v>
      </c>
      <c r="E5601" s="255"/>
      <c r="F5601" s="292"/>
      <c r="G5601" s="257">
        <v>0</v>
      </c>
      <c r="H5601" s="437">
        <v>0</v>
      </c>
      <c r="I5601" s="258" t="s">
        <v>1229</v>
      </c>
      <c r="J5601" s="339">
        <v>0</v>
      </c>
      <c r="K5601" s="420">
        <v>0</v>
      </c>
      <c r="L5601" s="454">
        <v>0</v>
      </c>
    </row>
    <row r="5602" spans="2:12" ht="15" thickBot="1" x14ac:dyDescent="0.35">
      <c r="B5602" s="455" t="s">
        <v>64</v>
      </c>
      <c r="C5602" s="298"/>
      <c r="D5602" s="299"/>
      <c r="E5602" s="300"/>
      <c r="F5602" s="301"/>
      <c r="G5602" s="288">
        <v>0</v>
      </c>
      <c r="H5602" s="438" t="s">
        <v>64</v>
      </c>
      <c r="I5602" s="261" t="s">
        <v>156</v>
      </c>
      <c r="J5602" s="262"/>
      <c r="K5602" s="426" t="s">
        <v>156</v>
      </c>
      <c r="L5602" s="439">
        <v>0</v>
      </c>
    </row>
    <row r="5603" spans="2:12" x14ac:dyDescent="0.3">
      <c r="B5603" s="235"/>
      <c r="C5603" s="302"/>
      <c r="D5603" s="303" t="s">
        <v>65</v>
      </c>
      <c r="E5603" s="304"/>
      <c r="F5603" s="305"/>
      <c r="G5603" s="306">
        <v>64.602810000000005</v>
      </c>
      <c r="H5603" s="307"/>
      <c r="I5603" s="308"/>
      <c r="J5603" s="309"/>
      <c r="K5603" s="308"/>
      <c r="L5603" s="310"/>
    </row>
    <row r="5604" spans="2:12" x14ac:dyDescent="0.3">
      <c r="B5604" s="232"/>
      <c r="C5604" s="302"/>
      <c r="D5604" s="311" t="s">
        <v>7</v>
      </c>
      <c r="E5604" s="312"/>
      <c r="F5604" s="313">
        <v>0.1</v>
      </c>
      <c r="G5604" s="73">
        <v>6.46</v>
      </c>
      <c r="H5604" s="314"/>
      <c r="I5604" s="315"/>
      <c r="J5604" s="316"/>
      <c r="K5604" s="456"/>
      <c r="L5604" s="317"/>
    </row>
    <row r="5605" spans="2:12" x14ac:dyDescent="0.3">
      <c r="B5605" s="232"/>
      <c r="C5605" s="302"/>
      <c r="D5605" s="311" t="s">
        <v>8</v>
      </c>
      <c r="E5605" s="312"/>
      <c r="F5605" s="313">
        <v>0.1</v>
      </c>
      <c r="G5605" s="73">
        <v>6.46</v>
      </c>
      <c r="H5605" s="314"/>
      <c r="I5605" s="315"/>
      <c r="J5605" s="316"/>
      <c r="K5605" s="456"/>
      <c r="L5605" s="317"/>
    </row>
    <row r="5606" spans="2:12" x14ac:dyDescent="0.3">
      <c r="C5606" s="302"/>
      <c r="D5606" s="318" t="s">
        <v>67</v>
      </c>
      <c r="E5606" s="319"/>
      <c r="F5606" s="305"/>
      <c r="G5606" s="76">
        <v>77.522999999999996</v>
      </c>
      <c r="H5606" s="314"/>
      <c r="I5606" s="315"/>
      <c r="J5606" s="316"/>
      <c r="K5606" s="456"/>
      <c r="L5606" s="317"/>
    </row>
    <row r="5607" spans="2:12" ht="15" thickBot="1" x14ac:dyDescent="0.35">
      <c r="B5607" s="232" t="s">
        <v>66</v>
      </c>
      <c r="C5607" s="302"/>
      <c r="D5607" s="320" t="s">
        <v>68</v>
      </c>
      <c r="E5607" s="321"/>
      <c r="F5607" s="322"/>
      <c r="G5607" s="78">
        <v>77.52</v>
      </c>
      <c r="H5607" s="323">
        <v>1</v>
      </c>
      <c r="I5607" s="324"/>
      <c r="J5607" s="325"/>
      <c r="K5607" s="457"/>
      <c r="L5607" s="326">
        <v>0.56793520281857701</v>
      </c>
    </row>
    <row r="5608" spans="2:12" x14ac:dyDescent="0.3">
      <c r="B5608" s="232"/>
      <c r="C5608" s="302"/>
      <c r="D5608" s="219"/>
      <c r="E5608" s="327"/>
      <c r="F5608" s="241"/>
      <c r="G5608" s="327"/>
      <c r="H5608" s="230"/>
      <c r="I5608" s="230"/>
      <c r="J5608" s="231"/>
      <c r="K5608" s="230"/>
      <c r="L5608" s="230"/>
    </row>
    <row r="5609" spans="2:12" x14ac:dyDescent="0.3">
      <c r="B5609" s="232"/>
      <c r="C5609" s="232"/>
      <c r="D5609" s="219"/>
      <c r="E5609" s="327"/>
      <c r="F5609" s="241"/>
      <c r="G5609" s="327"/>
      <c r="H5609" s="230"/>
      <c r="I5609" s="230"/>
      <c r="J5609" s="231"/>
      <c r="K5609" s="230"/>
      <c r="L5609" s="230"/>
    </row>
    <row r="5610" spans="2:12" x14ac:dyDescent="0.3">
      <c r="J5610" s="226"/>
    </row>
    <row r="5611" spans="2:12" x14ac:dyDescent="0.3">
      <c r="J5611" s="226"/>
    </row>
    <row r="5612" spans="2:12" x14ac:dyDescent="0.3">
      <c r="J5612" s="226"/>
    </row>
    <row r="5613" spans="2:12" x14ac:dyDescent="0.3">
      <c r="J5613" s="226"/>
    </row>
    <row r="5614" spans="2:12" x14ac:dyDescent="0.3">
      <c r="J5614" s="226"/>
    </row>
    <row r="5615" spans="2:12" x14ac:dyDescent="0.3">
      <c r="J5615" s="226"/>
    </row>
    <row r="5617" spans="2:13" ht="37.200000000000003" customHeight="1" x14ac:dyDescent="0.3">
      <c r="B5617" s="710" t="s">
        <v>1809</v>
      </c>
      <c r="C5617" s="710"/>
      <c r="D5617" s="710"/>
      <c r="E5617" s="710"/>
      <c r="F5617" s="710"/>
      <c r="G5617" s="710"/>
      <c r="H5617" s="710"/>
      <c r="I5617" s="710"/>
      <c r="J5617" s="710"/>
      <c r="K5617" s="710"/>
      <c r="L5617" s="710"/>
    </row>
    <row r="5618" spans="2:13" x14ac:dyDescent="0.3">
      <c r="B5618" s="227"/>
      <c r="C5618" s="227"/>
      <c r="D5618" s="228"/>
      <c r="E5618" s="229"/>
      <c r="F5618" s="229"/>
      <c r="G5618" s="229"/>
      <c r="H5618" s="230"/>
      <c r="I5618" s="230"/>
      <c r="J5618" s="231"/>
      <c r="K5618" s="230"/>
      <c r="L5618" s="230"/>
    </row>
    <row r="5619" spans="2:13" ht="37.200000000000003" customHeight="1" x14ac:dyDescent="0.3">
      <c r="B5619" s="410" t="s">
        <v>1222</v>
      </c>
      <c r="C5619" s="232" t="s">
        <v>1223</v>
      </c>
      <c r="D5619" s="232"/>
      <c r="E5619" s="232"/>
      <c r="F5619" s="233"/>
      <c r="G5619" s="234"/>
      <c r="H5619" s="230"/>
      <c r="J5619" s="231"/>
      <c r="K5619" s="230"/>
      <c r="L5619" s="230"/>
    </row>
    <row r="5620" spans="2:13" x14ac:dyDescent="0.3">
      <c r="B5620" s="232" t="s">
        <v>1224</v>
      </c>
      <c r="C5620" s="235" t="s">
        <v>157</v>
      </c>
      <c r="D5620" s="411"/>
      <c r="E5620" s="412"/>
      <c r="F5620" s="233"/>
      <c r="G5620" s="234"/>
      <c r="H5620" s="230"/>
      <c r="I5620" s="230"/>
      <c r="J5620" s="231"/>
      <c r="K5620" s="230"/>
      <c r="L5620" s="230"/>
    </row>
    <row r="5621" spans="2:13" x14ac:dyDescent="0.3">
      <c r="B5621" s="232"/>
      <c r="C5621" s="236"/>
      <c r="D5621" s="237"/>
      <c r="E5621" s="238"/>
      <c r="F5621" s="239"/>
      <c r="G5621" s="240"/>
      <c r="H5621" s="230"/>
      <c r="I5621" s="230"/>
      <c r="J5621" s="231"/>
      <c r="K5621" s="230"/>
      <c r="L5621" s="230"/>
    </row>
    <row r="5622" spans="2:13" ht="33" customHeight="1" x14ac:dyDescent="0.3">
      <c r="B5622" s="413" t="s">
        <v>48</v>
      </c>
      <c r="C5622" s="236"/>
      <c r="D5622" s="237"/>
      <c r="E5622" s="238"/>
      <c r="F5622" s="238"/>
      <c r="G5622" s="238"/>
      <c r="H5622" s="230"/>
      <c r="I5622" s="230"/>
      <c r="J5622" s="231"/>
      <c r="K5622" s="230"/>
      <c r="L5622" s="230"/>
    </row>
    <row r="5623" spans="2:13" x14ac:dyDescent="0.3">
      <c r="B5623" s="235" t="s">
        <v>49</v>
      </c>
      <c r="C5623" s="232" t="s">
        <v>963</v>
      </c>
      <c r="D5623" s="232"/>
      <c r="E5623" s="232"/>
      <c r="F5623" s="241" t="s">
        <v>50</v>
      </c>
      <c r="G5623" s="242" t="s">
        <v>5</v>
      </c>
      <c r="H5623" s="230"/>
      <c r="I5623" s="230"/>
      <c r="J5623" s="231"/>
      <c r="K5623" s="230"/>
      <c r="L5623" s="230"/>
    </row>
    <row r="5624" spans="2:13" ht="15" thickBot="1" x14ac:dyDescent="0.35">
      <c r="B5624" s="235" t="s">
        <v>51</v>
      </c>
      <c r="C5624" s="235" t="s">
        <v>964</v>
      </c>
      <c r="D5624" s="235"/>
      <c r="E5624" s="235"/>
      <c r="F5624" s="235"/>
      <c r="G5624" s="235"/>
      <c r="H5624" s="235"/>
      <c r="I5624" s="235"/>
      <c r="J5624" s="235"/>
      <c r="K5624" s="230"/>
      <c r="L5624" s="230"/>
    </row>
    <row r="5625" spans="2:13" ht="15" thickTop="1" x14ac:dyDescent="0.3">
      <c r="B5625" s="414" t="s">
        <v>52</v>
      </c>
      <c r="C5625" s="243"/>
      <c r="D5625" s="244"/>
      <c r="E5625" s="245"/>
      <c r="F5625" s="246"/>
      <c r="G5625" s="247"/>
      <c r="H5625" s="396" t="s">
        <v>164</v>
      </c>
      <c r="I5625" s="397"/>
      <c r="J5625" s="397"/>
      <c r="K5625" s="397"/>
      <c r="L5625" s="398"/>
    </row>
    <row r="5626" spans="2:13" x14ac:dyDescent="0.3">
      <c r="B5626" s="415" t="s">
        <v>53</v>
      </c>
      <c r="C5626" s="248" t="s">
        <v>1</v>
      </c>
      <c r="D5626" s="249" t="s">
        <v>54</v>
      </c>
      <c r="E5626" s="250" t="s">
        <v>23</v>
      </c>
      <c r="F5626" s="250" t="s">
        <v>55</v>
      </c>
      <c r="G5626" s="251" t="s">
        <v>56</v>
      </c>
      <c r="H5626" s="416" t="s">
        <v>158</v>
      </c>
      <c r="I5626" s="417" t="s">
        <v>159</v>
      </c>
      <c r="J5626" s="417" t="s">
        <v>160</v>
      </c>
      <c r="K5626" s="417" t="s">
        <v>161</v>
      </c>
      <c r="L5626" s="418" t="s">
        <v>162</v>
      </c>
    </row>
    <row r="5627" spans="2:13" x14ac:dyDescent="0.3">
      <c r="B5627" s="252" t="s">
        <v>1398</v>
      </c>
      <c r="C5627" s="274">
        <v>1</v>
      </c>
      <c r="D5627" s="254">
        <v>10</v>
      </c>
      <c r="E5627" s="255">
        <v>1.1000000000000001</v>
      </c>
      <c r="F5627" s="256">
        <v>1.5</v>
      </c>
      <c r="G5627" s="26">
        <v>1.6500000000000001</v>
      </c>
      <c r="H5627" s="419">
        <v>3.20159823784033E-2</v>
      </c>
      <c r="I5627" s="258" t="s">
        <v>1226</v>
      </c>
      <c r="J5627" s="339" t="s">
        <v>165</v>
      </c>
      <c r="K5627" s="420">
        <v>0.4</v>
      </c>
      <c r="L5627" s="421">
        <v>1.2806392951361321E-2</v>
      </c>
    </row>
    <row r="5628" spans="2:13" x14ac:dyDescent="0.3">
      <c r="B5628" s="422" t="s">
        <v>149</v>
      </c>
      <c r="C5628" s="274">
        <v>1</v>
      </c>
      <c r="D5628" s="254">
        <v>1.1000000000000001</v>
      </c>
      <c r="E5628" s="255">
        <v>1.1000000000000001</v>
      </c>
      <c r="F5628" s="256">
        <v>1.5</v>
      </c>
      <c r="G5628" s="26">
        <v>1.6500000000000001</v>
      </c>
      <c r="H5628" s="419">
        <v>3.20159823784033E-2</v>
      </c>
      <c r="I5628" s="258" t="s">
        <v>1227</v>
      </c>
      <c r="J5628" s="339" t="s">
        <v>165</v>
      </c>
      <c r="K5628" s="420">
        <v>0.4</v>
      </c>
      <c r="L5628" s="421">
        <v>1.2806392951361321E-2</v>
      </c>
    </row>
    <row r="5629" spans="2:13" x14ac:dyDescent="0.3">
      <c r="B5629" s="422" t="s">
        <v>1399</v>
      </c>
      <c r="C5629" s="274">
        <v>1</v>
      </c>
      <c r="D5629" s="254">
        <v>0.04</v>
      </c>
      <c r="E5629" s="255">
        <v>0.04</v>
      </c>
      <c r="F5629" s="256">
        <v>1.5</v>
      </c>
      <c r="G5629" s="26">
        <v>0.06</v>
      </c>
      <c r="H5629" s="419">
        <v>1.1642175410328472E-3</v>
      </c>
      <c r="I5629" s="258" t="s">
        <v>1228</v>
      </c>
      <c r="J5629" s="339" t="s">
        <v>165</v>
      </c>
      <c r="K5629" s="420">
        <v>0.4</v>
      </c>
      <c r="L5629" s="421">
        <v>4.6568701641313886E-4</v>
      </c>
    </row>
    <row r="5630" spans="2:13" x14ac:dyDescent="0.3">
      <c r="B5630" s="422">
        <v>0</v>
      </c>
      <c r="C5630" s="253"/>
      <c r="D5630" s="254">
        <v>0</v>
      </c>
      <c r="E5630" s="255">
        <v>0</v>
      </c>
      <c r="F5630" s="256"/>
      <c r="G5630" s="26">
        <v>0</v>
      </c>
      <c r="H5630" s="419">
        <v>0</v>
      </c>
      <c r="I5630" s="258" t="s">
        <v>1229</v>
      </c>
      <c r="J5630" s="339">
        <v>0</v>
      </c>
      <c r="K5630" s="420">
        <v>0</v>
      </c>
      <c r="L5630" s="421">
        <v>0</v>
      </c>
    </row>
    <row r="5631" spans="2:13" x14ac:dyDescent="0.3">
      <c r="B5631" s="422">
        <v>0</v>
      </c>
      <c r="C5631" s="253"/>
      <c r="D5631" s="254">
        <v>0</v>
      </c>
      <c r="E5631" s="255">
        <v>0</v>
      </c>
      <c r="F5631" s="256"/>
      <c r="G5631" s="26">
        <v>0</v>
      </c>
      <c r="H5631" s="419">
        <v>0</v>
      </c>
      <c r="I5631" s="258" t="s">
        <v>1230</v>
      </c>
      <c r="J5631" s="339">
        <v>0</v>
      </c>
      <c r="K5631" s="420">
        <v>0</v>
      </c>
      <c r="L5631" s="421">
        <v>0</v>
      </c>
    </row>
    <row r="5632" spans="2:13" x14ac:dyDescent="0.3">
      <c r="B5632" s="422" t="s">
        <v>73</v>
      </c>
      <c r="C5632" s="253"/>
      <c r="D5632" s="254">
        <v>0</v>
      </c>
      <c r="E5632" s="255">
        <v>0</v>
      </c>
      <c r="F5632" s="256"/>
      <c r="G5632" s="26">
        <v>0.64900000000000002</v>
      </c>
      <c r="H5632" s="419">
        <v>1.2592953068838631E-2</v>
      </c>
      <c r="I5632" s="258" t="s">
        <v>1231</v>
      </c>
      <c r="J5632" s="61" t="s">
        <v>165</v>
      </c>
      <c r="K5632" s="100">
        <v>0.4</v>
      </c>
      <c r="L5632" s="101">
        <v>5.0371812275354531E-3</v>
      </c>
      <c r="M5632" s="62">
        <v>18</v>
      </c>
    </row>
    <row r="5633" spans="2:13" x14ac:dyDescent="0.3">
      <c r="B5633" s="422" t="s">
        <v>57</v>
      </c>
      <c r="C5633" s="253"/>
      <c r="D5633" s="259"/>
      <c r="E5633" s="255"/>
      <c r="F5633" s="256"/>
      <c r="G5633" s="260">
        <v>4.0090000000000003</v>
      </c>
      <c r="H5633" s="425" t="s">
        <v>57</v>
      </c>
      <c r="I5633" s="261" t="s">
        <v>156</v>
      </c>
      <c r="J5633" s="262"/>
      <c r="K5633" s="426" t="s">
        <v>156</v>
      </c>
      <c r="L5633" s="427">
        <v>3.1115654146671234E-2</v>
      </c>
    </row>
    <row r="5634" spans="2:13" x14ac:dyDescent="0.3">
      <c r="B5634" s="428" t="s">
        <v>22</v>
      </c>
      <c r="C5634" s="263"/>
      <c r="D5634" s="264"/>
      <c r="E5634" s="265"/>
      <c r="F5634" s="266"/>
      <c r="G5634" s="267"/>
      <c r="H5634" s="429"/>
      <c r="I5634" s="268"/>
      <c r="J5634" s="269"/>
      <c r="K5634" s="430"/>
      <c r="L5634" s="270"/>
    </row>
    <row r="5635" spans="2:13" x14ac:dyDescent="0.3">
      <c r="B5635" s="431" t="s">
        <v>58</v>
      </c>
      <c r="C5635" s="271" t="s">
        <v>1</v>
      </c>
      <c r="D5635" s="329" t="s">
        <v>59</v>
      </c>
      <c r="E5635" s="272" t="s">
        <v>23</v>
      </c>
      <c r="F5635" s="272" t="s">
        <v>55</v>
      </c>
      <c r="G5635" s="273" t="s">
        <v>56</v>
      </c>
      <c r="H5635" s="416" t="s">
        <v>158</v>
      </c>
      <c r="I5635" s="417" t="s">
        <v>159</v>
      </c>
      <c r="J5635" s="417" t="s">
        <v>160</v>
      </c>
      <c r="K5635" s="432" t="s">
        <v>161</v>
      </c>
      <c r="L5635" s="418" t="s">
        <v>162</v>
      </c>
    </row>
    <row r="5636" spans="2:13" x14ac:dyDescent="0.3">
      <c r="B5636" s="8" t="s">
        <v>1058</v>
      </c>
      <c r="C5636" s="25">
        <v>1</v>
      </c>
      <c r="D5636" s="3">
        <v>4.0999999999999996</v>
      </c>
      <c r="E5636" s="26">
        <v>4.0999999999999996</v>
      </c>
      <c r="F5636" s="26">
        <v>1.5</v>
      </c>
      <c r="G5636" s="26">
        <v>6.1499999999999995</v>
      </c>
      <c r="H5636" s="433">
        <v>0.11933229795586683</v>
      </c>
      <c r="I5636" s="97"/>
      <c r="J5636" s="434" t="s">
        <v>163</v>
      </c>
      <c r="K5636" s="435">
        <v>1</v>
      </c>
      <c r="L5636" s="484">
        <v>0.11933229795586683</v>
      </c>
      <c r="M5636" s="62">
        <v>137</v>
      </c>
    </row>
    <row r="5637" spans="2:13" x14ac:dyDescent="0.3">
      <c r="B5637" s="8" t="s">
        <v>37</v>
      </c>
      <c r="C5637" s="25">
        <v>1</v>
      </c>
      <c r="D5637" s="3">
        <v>4.0999999999999996</v>
      </c>
      <c r="E5637" s="26">
        <v>4.0999999999999996</v>
      </c>
      <c r="F5637" s="26">
        <v>1.5</v>
      </c>
      <c r="G5637" s="26">
        <v>6.1499999999999995</v>
      </c>
      <c r="H5637" s="419">
        <v>0.11933229795586683</v>
      </c>
      <c r="I5637" s="99"/>
      <c r="J5637" s="423" t="s">
        <v>163</v>
      </c>
      <c r="K5637" s="424">
        <v>1</v>
      </c>
      <c r="L5637" s="480">
        <v>0.11933229795586683</v>
      </c>
      <c r="M5637" s="62">
        <v>122</v>
      </c>
    </row>
    <row r="5638" spans="2:13" x14ac:dyDescent="0.3">
      <c r="B5638" s="8" t="s">
        <v>69</v>
      </c>
      <c r="C5638" s="25">
        <v>0.1</v>
      </c>
      <c r="D5638" s="3">
        <v>4.55</v>
      </c>
      <c r="E5638" s="26">
        <v>0.45500000000000002</v>
      </c>
      <c r="F5638" s="27">
        <v>1.5</v>
      </c>
      <c r="G5638" s="26">
        <v>0.6825</v>
      </c>
      <c r="H5638" s="419">
        <v>1.3242974529248637E-2</v>
      </c>
      <c r="I5638" s="99"/>
      <c r="J5638" s="423" t="s">
        <v>163</v>
      </c>
      <c r="K5638" s="424">
        <v>1</v>
      </c>
      <c r="L5638" s="480">
        <v>1.3242974529248637E-2</v>
      </c>
      <c r="M5638" s="62">
        <v>113</v>
      </c>
    </row>
    <row r="5639" spans="2:13" x14ac:dyDescent="0.3">
      <c r="B5639" s="8"/>
      <c r="C5639" s="25"/>
      <c r="D5639" s="3"/>
      <c r="E5639" s="26"/>
      <c r="F5639" s="26"/>
      <c r="G5639" s="257"/>
      <c r="H5639" s="437">
        <v>0</v>
      </c>
      <c r="I5639" s="99"/>
      <c r="J5639" s="423"/>
      <c r="K5639" s="424"/>
      <c r="L5639" s="480">
        <v>0</v>
      </c>
      <c r="M5639" s="62"/>
    </row>
    <row r="5640" spans="2:13" x14ac:dyDescent="0.3">
      <c r="B5640" s="8"/>
      <c r="C5640" s="25"/>
      <c r="D5640" s="3"/>
      <c r="E5640" s="26"/>
      <c r="F5640" s="26"/>
      <c r="G5640" s="257"/>
      <c r="H5640" s="437">
        <v>0</v>
      </c>
      <c r="I5640" s="99"/>
      <c r="J5640" s="423"/>
      <c r="K5640" s="424"/>
      <c r="L5640" s="480">
        <v>0</v>
      </c>
      <c r="M5640" s="62"/>
    </row>
    <row r="5641" spans="2:13" x14ac:dyDescent="0.3">
      <c r="B5641" s="422"/>
      <c r="C5641" s="253"/>
      <c r="D5641" s="254"/>
      <c r="E5641" s="255"/>
      <c r="F5641" s="255"/>
      <c r="G5641" s="257">
        <v>0</v>
      </c>
      <c r="H5641" s="437">
        <v>0</v>
      </c>
      <c r="I5641" s="366"/>
      <c r="J5641" s="339"/>
      <c r="K5641" s="420"/>
      <c r="L5641" s="480">
        <v>0</v>
      </c>
    </row>
    <row r="5642" spans="2:13" x14ac:dyDescent="0.3">
      <c r="B5642" s="422">
        <v>0</v>
      </c>
      <c r="C5642" s="253"/>
      <c r="D5642" s="254">
        <v>0</v>
      </c>
      <c r="E5642" s="255">
        <v>0</v>
      </c>
      <c r="F5642" s="256"/>
      <c r="G5642" s="257">
        <v>0</v>
      </c>
      <c r="H5642" s="437">
        <v>0</v>
      </c>
      <c r="I5642" s="366" t="s">
        <v>1231</v>
      </c>
      <c r="J5642" s="339">
        <v>0</v>
      </c>
      <c r="K5642" s="420">
        <v>0</v>
      </c>
      <c r="L5642" s="480">
        <v>0</v>
      </c>
    </row>
    <row r="5643" spans="2:13" x14ac:dyDescent="0.3">
      <c r="B5643" s="422">
        <v>0</v>
      </c>
      <c r="C5643" s="253"/>
      <c r="D5643" s="254">
        <v>0</v>
      </c>
      <c r="E5643" s="255">
        <v>0</v>
      </c>
      <c r="F5643" s="256"/>
      <c r="G5643" s="257">
        <v>0</v>
      </c>
      <c r="H5643" s="437">
        <v>0</v>
      </c>
      <c r="I5643" s="366" t="s">
        <v>1237</v>
      </c>
      <c r="J5643" s="339">
        <v>0</v>
      </c>
      <c r="K5643" s="420">
        <v>0</v>
      </c>
      <c r="L5643" s="480">
        <v>0</v>
      </c>
    </row>
    <row r="5644" spans="2:13" x14ac:dyDescent="0.3">
      <c r="B5644" s="422">
        <v>0</v>
      </c>
      <c r="C5644" s="253"/>
      <c r="D5644" s="254">
        <v>0</v>
      </c>
      <c r="E5644" s="255">
        <v>0</v>
      </c>
      <c r="F5644" s="256"/>
      <c r="G5644" s="257">
        <v>0</v>
      </c>
      <c r="H5644" s="437">
        <v>0</v>
      </c>
      <c r="I5644" s="366" t="s">
        <v>1238</v>
      </c>
      <c r="J5644" s="339">
        <v>0</v>
      </c>
      <c r="K5644" s="420">
        <v>0</v>
      </c>
      <c r="L5644" s="480">
        <v>0</v>
      </c>
    </row>
    <row r="5645" spans="2:13" x14ac:dyDescent="0.3">
      <c r="B5645" s="422" t="s">
        <v>60</v>
      </c>
      <c r="C5645" s="253"/>
      <c r="D5645" s="259"/>
      <c r="E5645" s="255"/>
      <c r="F5645" s="256"/>
      <c r="G5645" s="260">
        <v>12.982499999999998</v>
      </c>
      <c r="H5645" s="438" t="s">
        <v>60</v>
      </c>
      <c r="I5645" s="261" t="s">
        <v>156</v>
      </c>
      <c r="J5645" s="262"/>
      <c r="K5645" s="426" t="s">
        <v>156</v>
      </c>
      <c r="L5645" s="439">
        <v>0.25190757044098233</v>
      </c>
    </row>
    <row r="5646" spans="2:13" x14ac:dyDescent="0.3">
      <c r="B5646" s="428" t="s">
        <v>38</v>
      </c>
      <c r="C5646" s="263"/>
      <c r="D5646" s="264"/>
      <c r="E5646" s="276"/>
      <c r="F5646" s="266"/>
      <c r="G5646" s="277"/>
      <c r="H5646" s="278"/>
      <c r="I5646" s="279"/>
      <c r="J5646" s="280"/>
      <c r="K5646" s="281"/>
      <c r="L5646" s="282"/>
    </row>
    <row r="5647" spans="2:13" x14ac:dyDescent="0.3">
      <c r="B5647" s="415" t="s">
        <v>53</v>
      </c>
      <c r="C5647" s="263"/>
      <c r="D5647" s="283" t="s">
        <v>0</v>
      </c>
      <c r="E5647" s="284" t="s">
        <v>1</v>
      </c>
      <c r="F5647" s="440" t="s">
        <v>61</v>
      </c>
      <c r="G5647" s="251" t="s">
        <v>56</v>
      </c>
      <c r="H5647" s="441" t="s">
        <v>158</v>
      </c>
      <c r="I5647" s="442" t="s">
        <v>159</v>
      </c>
      <c r="J5647" s="442" t="s">
        <v>160</v>
      </c>
      <c r="K5647" s="443" t="s">
        <v>161</v>
      </c>
      <c r="L5647" s="444" t="s">
        <v>162</v>
      </c>
    </row>
    <row r="5648" spans="2:13" x14ac:dyDescent="0.3">
      <c r="B5648" s="464" t="s">
        <v>1414</v>
      </c>
      <c r="C5648" s="465"/>
      <c r="D5648" s="283" t="s">
        <v>5</v>
      </c>
      <c r="E5648" s="286">
        <v>1</v>
      </c>
      <c r="F5648" s="287">
        <v>5.85</v>
      </c>
      <c r="G5648" s="26">
        <v>5.85</v>
      </c>
      <c r="H5648" s="419">
        <v>0.1135112102507026</v>
      </c>
      <c r="I5648" s="275" t="s">
        <v>1232</v>
      </c>
      <c r="J5648" s="451" t="s">
        <v>165</v>
      </c>
      <c r="K5648" s="452">
        <v>0.4</v>
      </c>
      <c r="L5648" s="480">
        <v>4.5404484100281042E-2</v>
      </c>
    </row>
    <row r="5649" spans="2:12" x14ac:dyDescent="0.3">
      <c r="B5649" s="422" t="s">
        <v>1409</v>
      </c>
      <c r="C5649" s="289"/>
      <c r="D5649" s="290" t="s">
        <v>5</v>
      </c>
      <c r="E5649" s="291">
        <v>2</v>
      </c>
      <c r="F5649" s="292">
        <v>14.08</v>
      </c>
      <c r="G5649" s="26">
        <v>28.16</v>
      </c>
      <c r="H5649" s="419">
        <v>0.54640609925808292</v>
      </c>
      <c r="I5649" s="258" t="s">
        <v>1226</v>
      </c>
      <c r="J5649" s="339" t="s">
        <v>165</v>
      </c>
      <c r="K5649" s="420">
        <v>0.4</v>
      </c>
      <c r="L5649" s="480">
        <v>0.21856243970323319</v>
      </c>
    </row>
    <row r="5650" spans="2:12" x14ac:dyDescent="0.3">
      <c r="B5650" s="422" t="s">
        <v>1357</v>
      </c>
      <c r="C5650" s="289"/>
      <c r="D5650" s="290" t="s">
        <v>78</v>
      </c>
      <c r="E5650" s="291">
        <v>3.0000000000000001E-3</v>
      </c>
      <c r="F5650" s="292">
        <v>3</v>
      </c>
      <c r="G5650" s="26">
        <v>9.0000000000000011E-3</v>
      </c>
      <c r="H5650" s="419">
        <v>1.746326311549271E-4</v>
      </c>
      <c r="I5650" s="258" t="s">
        <v>1227</v>
      </c>
      <c r="J5650" s="339" t="s">
        <v>1219</v>
      </c>
      <c r="K5650" s="420">
        <v>0</v>
      </c>
      <c r="L5650" s="480">
        <v>0</v>
      </c>
    </row>
    <row r="5651" spans="2:12" x14ac:dyDescent="0.3">
      <c r="B5651" s="422" t="s">
        <v>1402</v>
      </c>
      <c r="C5651" s="289"/>
      <c r="D5651" s="290" t="s">
        <v>504</v>
      </c>
      <c r="E5651" s="291">
        <v>1.6E-2</v>
      </c>
      <c r="F5651" s="292">
        <v>25</v>
      </c>
      <c r="G5651" s="26">
        <v>0.4</v>
      </c>
      <c r="H5651" s="419">
        <v>7.7614502735523149E-3</v>
      </c>
      <c r="I5651" s="258" t="s">
        <v>1228</v>
      </c>
      <c r="J5651" s="339" t="s">
        <v>163</v>
      </c>
      <c r="K5651" s="420">
        <v>1</v>
      </c>
      <c r="L5651" s="480">
        <v>7.7614502735523149E-3</v>
      </c>
    </row>
    <row r="5652" spans="2:12" x14ac:dyDescent="0.3">
      <c r="B5652" s="422" t="s">
        <v>1405</v>
      </c>
      <c r="C5652" s="289"/>
      <c r="D5652" s="290" t="s">
        <v>3</v>
      </c>
      <c r="E5652" s="291">
        <v>0.11799999999999999</v>
      </c>
      <c r="F5652" s="292">
        <v>1.07</v>
      </c>
      <c r="G5652" s="26">
        <v>0.12626000000000001</v>
      </c>
      <c r="H5652" s="419">
        <v>2.4499017788467883E-3</v>
      </c>
      <c r="I5652" s="258" t="s">
        <v>1229</v>
      </c>
      <c r="J5652" s="339" t="s">
        <v>163</v>
      </c>
      <c r="K5652" s="420">
        <v>1</v>
      </c>
      <c r="L5652" s="480">
        <v>2.4499017788467883E-3</v>
      </c>
    </row>
    <row r="5653" spans="2:12" x14ac:dyDescent="0.3">
      <c r="B5653" s="448"/>
      <c r="C5653" s="447"/>
      <c r="D5653" s="290"/>
      <c r="E5653" s="291"/>
      <c r="F5653" s="292"/>
      <c r="G5653" s="26">
        <v>0</v>
      </c>
      <c r="H5653" s="419">
        <v>0</v>
      </c>
      <c r="I5653" s="258"/>
      <c r="J5653" s="339"/>
      <c r="K5653" s="420"/>
      <c r="L5653" s="480">
        <v>0</v>
      </c>
    </row>
    <row r="5654" spans="2:12" x14ac:dyDescent="0.3">
      <c r="B5654" s="448"/>
      <c r="C5654" s="447"/>
      <c r="D5654" s="290"/>
      <c r="E5654" s="291"/>
      <c r="F5654" s="292"/>
      <c r="G5654" s="26">
        <v>0</v>
      </c>
      <c r="H5654" s="419">
        <v>0</v>
      </c>
      <c r="I5654" s="258"/>
      <c r="J5654" s="339"/>
      <c r="K5654" s="420"/>
      <c r="L5654" s="480">
        <v>0</v>
      </c>
    </row>
    <row r="5655" spans="2:12" x14ac:dyDescent="0.3">
      <c r="B5655" s="446"/>
      <c r="C5655" s="447"/>
      <c r="D5655" s="290"/>
      <c r="E5655" s="291"/>
      <c r="F5655" s="292"/>
      <c r="G5655" s="26">
        <v>0</v>
      </c>
      <c r="H5655" s="419">
        <v>0</v>
      </c>
      <c r="I5655" s="258"/>
      <c r="J5655" s="339"/>
      <c r="K5655" s="420"/>
      <c r="L5655" s="480">
        <v>0</v>
      </c>
    </row>
    <row r="5656" spans="2:12" x14ac:dyDescent="0.3">
      <c r="B5656" s="422"/>
      <c r="C5656" s="289"/>
      <c r="D5656" s="290"/>
      <c r="E5656" s="291"/>
      <c r="F5656" s="292"/>
      <c r="G5656" s="26">
        <v>0</v>
      </c>
      <c r="H5656" s="419">
        <v>0</v>
      </c>
      <c r="I5656" s="258"/>
      <c r="J5656" s="339"/>
      <c r="K5656" s="420"/>
      <c r="L5656" s="480">
        <v>0</v>
      </c>
    </row>
    <row r="5657" spans="2:12" x14ac:dyDescent="0.3">
      <c r="B5657" s="422">
        <v>0</v>
      </c>
      <c r="C5657" s="289"/>
      <c r="D5657" s="254">
        <v>0</v>
      </c>
      <c r="E5657" s="291"/>
      <c r="F5657" s="292"/>
      <c r="G5657" s="26">
        <v>0</v>
      </c>
      <c r="H5657" s="419">
        <v>0</v>
      </c>
      <c r="I5657" s="258" t="s">
        <v>1227</v>
      </c>
      <c r="J5657" s="339">
        <v>0</v>
      </c>
      <c r="K5657" s="420">
        <v>0</v>
      </c>
      <c r="L5657" s="480">
        <v>0</v>
      </c>
    </row>
    <row r="5658" spans="2:12" x14ac:dyDescent="0.3">
      <c r="B5658" s="422"/>
      <c r="C5658" s="289"/>
      <c r="D5658" s="254"/>
      <c r="E5658" s="291"/>
      <c r="F5658" s="292"/>
      <c r="G5658" s="26">
        <v>0</v>
      </c>
      <c r="H5658" s="419">
        <v>0</v>
      </c>
      <c r="I5658" s="258"/>
      <c r="J5658" s="339"/>
      <c r="K5658" s="420"/>
      <c r="L5658" s="480">
        <v>0</v>
      </c>
    </row>
    <row r="5659" spans="2:12" x14ac:dyDescent="0.3">
      <c r="B5659" s="422"/>
      <c r="C5659" s="289"/>
      <c r="D5659" s="254"/>
      <c r="E5659" s="291"/>
      <c r="F5659" s="292"/>
      <c r="G5659" s="26">
        <v>0</v>
      </c>
      <c r="H5659" s="419">
        <v>0</v>
      </c>
      <c r="I5659" s="258"/>
      <c r="J5659" s="339"/>
      <c r="K5659" s="420"/>
      <c r="L5659" s="480">
        <v>0</v>
      </c>
    </row>
    <row r="5660" spans="2:12" x14ac:dyDescent="0.3">
      <c r="B5660" s="422"/>
      <c r="C5660" s="289"/>
      <c r="D5660" s="254"/>
      <c r="E5660" s="291"/>
      <c r="F5660" s="292"/>
      <c r="G5660" s="26">
        <v>0</v>
      </c>
      <c r="H5660" s="419">
        <v>0</v>
      </c>
      <c r="I5660" s="258"/>
      <c r="J5660" s="339"/>
      <c r="K5660" s="420"/>
      <c r="L5660" s="480">
        <v>0</v>
      </c>
    </row>
    <row r="5661" spans="2:12" x14ac:dyDescent="0.3">
      <c r="B5661" s="422"/>
      <c r="C5661" s="289"/>
      <c r="D5661" s="254"/>
      <c r="E5661" s="291"/>
      <c r="F5661" s="292"/>
      <c r="G5661" s="26">
        <v>0</v>
      </c>
      <c r="H5661" s="419">
        <v>0</v>
      </c>
      <c r="I5661" s="258"/>
      <c r="J5661" s="339"/>
      <c r="K5661" s="420"/>
      <c r="L5661" s="480">
        <v>0</v>
      </c>
    </row>
    <row r="5662" spans="2:12" x14ac:dyDescent="0.3">
      <c r="B5662" s="422"/>
      <c r="C5662" s="289"/>
      <c r="D5662" s="254"/>
      <c r="E5662" s="291"/>
      <c r="F5662" s="292"/>
      <c r="G5662" s="26">
        <v>0</v>
      </c>
      <c r="H5662" s="419">
        <v>0</v>
      </c>
      <c r="I5662" s="258"/>
      <c r="J5662" s="339"/>
      <c r="K5662" s="420"/>
      <c r="L5662" s="480">
        <v>0</v>
      </c>
    </row>
    <row r="5663" spans="2:12" x14ac:dyDescent="0.3">
      <c r="B5663" s="422">
        <v>0</v>
      </c>
      <c r="C5663" s="289"/>
      <c r="D5663" s="254">
        <v>0</v>
      </c>
      <c r="E5663" s="291"/>
      <c r="F5663" s="292"/>
      <c r="G5663" s="26">
        <v>0</v>
      </c>
      <c r="H5663" s="419">
        <v>0</v>
      </c>
      <c r="I5663" s="258" t="s">
        <v>1228</v>
      </c>
      <c r="J5663" s="339">
        <v>0</v>
      </c>
      <c r="K5663" s="420">
        <v>0</v>
      </c>
      <c r="L5663" s="480">
        <v>0</v>
      </c>
    </row>
    <row r="5664" spans="2:12" x14ac:dyDescent="0.3">
      <c r="B5664" s="449" t="s">
        <v>62</v>
      </c>
      <c r="C5664" s="293"/>
      <c r="D5664" s="294"/>
      <c r="E5664" s="295"/>
      <c r="F5664" s="296"/>
      <c r="G5664" s="260">
        <v>34.545259999999999</v>
      </c>
      <c r="H5664" s="438" t="s">
        <v>62</v>
      </c>
      <c r="I5664" s="261" t="s">
        <v>156</v>
      </c>
      <c r="J5664" s="262"/>
      <c r="K5664" s="426" t="s">
        <v>156</v>
      </c>
      <c r="L5664" s="439">
        <v>0.27417827585591331</v>
      </c>
    </row>
    <row r="5665" spans="2:12" x14ac:dyDescent="0.3">
      <c r="B5665" s="428" t="s">
        <v>63</v>
      </c>
      <c r="C5665" s="263"/>
      <c r="D5665" s="264"/>
      <c r="E5665" s="265"/>
      <c r="F5665" s="266"/>
      <c r="G5665" s="277"/>
      <c r="H5665" s="278"/>
      <c r="I5665" s="279"/>
      <c r="J5665" s="280"/>
      <c r="K5665" s="281"/>
      <c r="L5665" s="282">
        <v>0</v>
      </c>
    </row>
    <row r="5666" spans="2:12" x14ac:dyDescent="0.3">
      <c r="B5666" s="415" t="s">
        <v>53</v>
      </c>
      <c r="C5666" s="297"/>
      <c r="D5666" s="249" t="s">
        <v>0</v>
      </c>
      <c r="E5666" s="250" t="s">
        <v>1</v>
      </c>
      <c r="F5666" s="272" t="s">
        <v>61</v>
      </c>
      <c r="G5666" s="285" t="s">
        <v>56</v>
      </c>
      <c r="H5666" s="441" t="s">
        <v>158</v>
      </c>
      <c r="I5666" s="442" t="s">
        <v>159</v>
      </c>
      <c r="J5666" s="442" t="s">
        <v>160</v>
      </c>
      <c r="K5666" s="443" t="s">
        <v>161</v>
      </c>
      <c r="L5666" s="444" t="s">
        <v>162</v>
      </c>
    </row>
    <row r="5667" spans="2:12" x14ac:dyDescent="0.3">
      <c r="B5667" s="422">
        <v>0</v>
      </c>
      <c r="C5667" s="289"/>
      <c r="D5667" s="254">
        <v>0</v>
      </c>
      <c r="E5667" s="255"/>
      <c r="F5667" s="292"/>
      <c r="G5667" s="288">
        <v>0</v>
      </c>
      <c r="H5667" s="450">
        <v>0</v>
      </c>
      <c r="I5667" s="275" t="s">
        <v>1232</v>
      </c>
      <c r="J5667" s="451">
        <v>0</v>
      </c>
      <c r="K5667" s="452">
        <v>0</v>
      </c>
      <c r="L5667" s="453">
        <v>0</v>
      </c>
    </row>
    <row r="5668" spans="2:12" x14ac:dyDescent="0.3">
      <c r="B5668" s="422">
        <v>0</v>
      </c>
      <c r="C5668" s="289"/>
      <c r="D5668" s="254">
        <v>0</v>
      </c>
      <c r="E5668" s="255"/>
      <c r="F5668" s="292"/>
      <c r="G5668" s="257">
        <v>0</v>
      </c>
      <c r="H5668" s="437">
        <v>0</v>
      </c>
      <c r="I5668" s="258" t="s">
        <v>1226</v>
      </c>
      <c r="J5668" s="339">
        <v>0</v>
      </c>
      <c r="K5668" s="420">
        <v>0</v>
      </c>
      <c r="L5668" s="454">
        <v>0</v>
      </c>
    </row>
    <row r="5669" spans="2:12" x14ac:dyDescent="0.3">
      <c r="B5669" s="422">
        <v>0</v>
      </c>
      <c r="C5669" s="289"/>
      <c r="D5669" s="254">
        <v>0</v>
      </c>
      <c r="E5669" s="255"/>
      <c r="F5669" s="292"/>
      <c r="G5669" s="257">
        <v>0</v>
      </c>
      <c r="H5669" s="437">
        <v>0</v>
      </c>
      <c r="I5669" s="258" t="s">
        <v>1229</v>
      </c>
      <c r="J5669" s="339">
        <v>0</v>
      </c>
      <c r="K5669" s="420">
        <v>0</v>
      </c>
      <c r="L5669" s="454">
        <v>0</v>
      </c>
    </row>
    <row r="5670" spans="2:12" ht="15" thickBot="1" x14ac:dyDescent="0.35">
      <c r="B5670" s="455" t="s">
        <v>64</v>
      </c>
      <c r="C5670" s="298"/>
      <c r="D5670" s="299"/>
      <c r="E5670" s="300"/>
      <c r="F5670" s="301"/>
      <c r="G5670" s="288">
        <v>0</v>
      </c>
      <c r="H5670" s="438" t="s">
        <v>64</v>
      </c>
      <c r="I5670" s="261" t="s">
        <v>156</v>
      </c>
      <c r="J5670" s="262"/>
      <c r="K5670" s="426" t="s">
        <v>156</v>
      </c>
      <c r="L5670" s="439">
        <v>0</v>
      </c>
    </row>
    <row r="5671" spans="2:12" x14ac:dyDescent="0.3">
      <c r="B5671" s="235"/>
      <c r="C5671" s="302"/>
      <c r="D5671" s="303" t="s">
        <v>65</v>
      </c>
      <c r="E5671" s="304"/>
      <c r="F5671" s="305"/>
      <c r="G5671" s="306">
        <v>51.536760000000001</v>
      </c>
      <c r="H5671" s="307"/>
      <c r="I5671" s="308"/>
      <c r="J5671" s="309"/>
      <c r="K5671" s="308"/>
      <c r="L5671" s="310"/>
    </row>
    <row r="5672" spans="2:12" x14ac:dyDescent="0.3">
      <c r="B5672" s="232"/>
      <c r="C5672" s="302"/>
      <c r="D5672" s="311" t="s">
        <v>7</v>
      </c>
      <c r="E5672" s="312"/>
      <c r="F5672" s="313">
        <v>0.1</v>
      </c>
      <c r="G5672" s="73">
        <v>5.1539999999999999</v>
      </c>
      <c r="H5672" s="314"/>
      <c r="I5672" s="315"/>
      <c r="J5672" s="316"/>
      <c r="K5672" s="456"/>
      <c r="L5672" s="317"/>
    </row>
    <row r="5673" spans="2:12" x14ac:dyDescent="0.3">
      <c r="B5673" s="232"/>
      <c r="C5673" s="302"/>
      <c r="D5673" s="311" t="s">
        <v>8</v>
      </c>
      <c r="E5673" s="312"/>
      <c r="F5673" s="313">
        <v>0.1</v>
      </c>
      <c r="G5673" s="73">
        <v>5.1539999999999999</v>
      </c>
      <c r="H5673" s="314"/>
      <c r="I5673" s="315"/>
      <c r="J5673" s="316"/>
      <c r="K5673" s="456"/>
      <c r="L5673" s="317"/>
    </row>
    <row r="5674" spans="2:12" x14ac:dyDescent="0.3">
      <c r="C5674" s="302"/>
      <c r="D5674" s="318" t="s">
        <v>67</v>
      </c>
      <c r="E5674" s="319"/>
      <c r="F5674" s="305"/>
      <c r="G5674" s="76">
        <v>61.844999999999999</v>
      </c>
      <c r="H5674" s="314"/>
      <c r="I5674" s="315"/>
      <c r="J5674" s="316"/>
      <c r="K5674" s="456"/>
      <c r="L5674" s="317"/>
    </row>
    <row r="5675" spans="2:12" ht="15" thickBot="1" x14ac:dyDescent="0.35">
      <c r="B5675" s="232" t="s">
        <v>66</v>
      </c>
      <c r="C5675" s="302"/>
      <c r="D5675" s="320" t="s">
        <v>68</v>
      </c>
      <c r="E5675" s="321"/>
      <c r="F5675" s="322"/>
      <c r="G5675" s="78">
        <v>61.85</v>
      </c>
      <c r="H5675" s="323">
        <v>1</v>
      </c>
      <c r="I5675" s="324"/>
      <c r="J5675" s="325"/>
      <c r="K5675" s="457"/>
      <c r="L5675" s="326">
        <v>0.55720150044356687</v>
      </c>
    </row>
    <row r="5676" spans="2:12" x14ac:dyDescent="0.3">
      <c r="B5676" s="232"/>
      <c r="C5676" s="302"/>
      <c r="D5676" s="219"/>
      <c r="E5676" s="327"/>
      <c r="F5676" s="241"/>
      <c r="G5676" s="327"/>
      <c r="H5676" s="230"/>
      <c r="I5676" s="230"/>
      <c r="J5676" s="231"/>
      <c r="K5676" s="230"/>
      <c r="L5676" s="230"/>
    </row>
    <row r="5677" spans="2:12" x14ac:dyDescent="0.3">
      <c r="B5677" s="232"/>
      <c r="C5677" s="302"/>
      <c r="D5677" s="219"/>
      <c r="E5677" s="327"/>
      <c r="F5677" s="241"/>
      <c r="G5677" s="327"/>
      <c r="H5677" s="230"/>
      <c r="I5677" s="230"/>
      <c r="J5677" s="231"/>
      <c r="K5677" s="230"/>
      <c r="L5677" s="230"/>
    </row>
    <row r="5678" spans="2:12" x14ac:dyDescent="0.3">
      <c r="B5678" s="232"/>
      <c r="C5678" s="232"/>
      <c r="D5678" s="219"/>
      <c r="E5678" s="327"/>
      <c r="F5678" s="241"/>
      <c r="G5678" s="327"/>
      <c r="H5678" s="230"/>
      <c r="I5678" s="230"/>
      <c r="J5678" s="231"/>
      <c r="K5678" s="230"/>
      <c r="L5678" s="230"/>
    </row>
    <row r="5679" spans="2:12" x14ac:dyDescent="0.3">
      <c r="J5679" s="226"/>
    </row>
    <row r="5680" spans="2:12" x14ac:dyDescent="0.3">
      <c r="J5680" s="226"/>
    </row>
    <row r="5681" spans="2:12" x14ac:dyDescent="0.3">
      <c r="J5681" s="226"/>
    </row>
    <row r="5682" spans="2:12" x14ac:dyDescent="0.3">
      <c r="J5682" s="226"/>
    </row>
    <row r="5685" spans="2:12" ht="37.200000000000003" customHeight="1" x14ac:dyDescent="0.3">
      <c r="B5685" s="710" t="s">
        <v>1809</v>
      </c>
      <c r="C5685" s="710"/>
      <c r="D5685" s="710"/>
      <c r="E5685" s="710"/>
      <c r="F5685" s="710"/>
      <c r="G5685" s="710"/>
      <c r="H5685" s="710"/>
      <c r="I5685" s="710"/>
      <c r="J5685" s="710"/>
      <c r="K5685" s="710"/>
      <c r="L5685" s="710"/>
    </row>
    <row r="5686" spans="2:12" x14ac:dyDescent="0.3">
      <c r="B5686" s="227"/>
      <c r="C5686" s="227"/>
      <c r="D5686" s="228"/>
      <c r="E5686" s="229"/>
      <c r="F5686" s="229"/>
      <c r="G5686" s="229"/>
      <c r="H5686" s="230"/>
      <c r="I5686" s="230"/>
      <c r="J5686" s="231"/>
      <c r="K5686" s="230"/>
      <c r="L5686" s="230"/>
    </row>
    <row r="5687" spans="2:12" x14ac:dyDescent="0.3">
      <c r="B5687" s="410" t="s">
        <v>1222</v>
      </c>
      <c r="C5687" s="232" t="s">
        <v>1223</v>
      </c>
      <c r="D5687" s="232"/>
      <c r="E5687" s="232"/>
      <c r="F5687" s="233"/>
      <c r="G5687" s="234"/>
      <c r="H5687" s="230"/>
      <c r="J5687" s="231"/>
      <c r="K5687" s="230"/>
      <c r="L5687" s="230"/>
    </row>
    <row r="5688" spans="2:12" x14ac:dyDescent="0.3">
      <c r="B5688" s="232" t="s">
        <v>1224</v>
      </c>
      <c r="C5688" s="235" t="s">
        <v>157</v>
      </c>
      <c r="D5688" s="411"/>
      <c r="E5688" s="412"/>
      <c r="F5688" s="233"/>
      <c r="G5688" s="234"/>
      <c r="H5688" s="230"/>
      <c r="I5688" s="230"/>
      <c r="J5688" s="231"/>
      <c r="K5688" s="230"/>
      <c r="L5688" s="230"/>
    </row>
    <row r="5689" spans="2:12" x14ac:dyDescent="0.3">
      <c r="B5689" s="232"/>
      <c r="C5689" s="236"/>
      <c r="D5689" s="237"/>
      <c r="E5689" s="238"/>
      <c r="F5689" s="239"/>
      <c r="G5689" s="240"/>
      <c r="H5689" s="230"/>
      <c r="I5689" s="230"/>
      <c r="J5689" s="231"/>
      <c r="K5689" s="230"/>
      <c r="L5689" s="230"/>
    </row>
    <row r="5690" spans="2:12" ht="34.5" customHeight="1" x14ac:dyDescent="0.3">
      <c r="B5690" s="413" t="s">
        <v>48</v>
      </c>
      <c r="C5690" s="236"/>
      <c r="D5690" s="237"/>
      <c r="E5690" s="238"/>
      <c r="F5690" s="238"/>
      <c r="G5690" s="238"/>
      <c r="H5690" s="230"/>
      <c r="I5690" s="230"/>
      <c r="J5690" s="231"/>
      <c r="K5690" s="230"/>
      <c r="L5690" s="230"/>
    </row>
    <row r="5691" spans="2:12" x14ac:dyDescent="0.3">
      <c r="B5691" s="235" t="s">
        <v>49</v>
      </c>
      <c r="C5691" s="232" t="s">
        <v>908</v>
      </c>
      <c r="D5691" s="232"/>
      <c r="E5691" s="232"/>
      <c r="F5691" s="241" t="s">
        <v>50</v>
      </c>
      <c r="G5691" s="242" t="s">
        <v>5</v>
      </c>
      <c r="H5691" s="230"/>
      <c r="I5691" s="230"/>
      <c r="J5691" s="231"/>
      <c r="K5691" s="230"/>
      <c r="L5691" s="230"/>
    </row>
    <row r="5692" spans="2:12" ht="15" thickBot="1" x14ac:dyDescent="0.35">
      <c r="B5692" s="235" t="s">
        <v>51</v>
      </c>
      <c r="C5692" s="235" t="s">
        <v>909</v>
      </c>
      <c r="D5692" s="235"/>
      <c r="E5692" s="235"/>
      <c r="F5692" s="235"/>
      <c r="G5692" s="235"/>
      <c r="H5692" s="235"/>
      <c r="I5692" s="235"/>
      <c r="J5692" s="235"/>
      <c r="K5692" s="230"/>
      <c r="L5692" s="230"/>
    </row>
    <row r="5693" spans="2:12" ht="15" thickTop="1" x14ac:dyDescent="0.3">
      <c r="B5693" s="414" t="s">
        <v>52</v>
      </c>
      <c r="C5693" s="243"/>
      <c r="D5693" s="244"/>
      <c r="E5693" s="245"/>
      <c r="F5693" s="246"/>
      <c r="G5693" s="247"/>
      <c r="H5693" s="396" t="s">
        <v>164</v>
      </c>
      <c r="I5693" s="397"/>
      <c r="J5693" s="397"/>
      <c r="K5693" s="397"/>
      <c r="L5693" s="398"/>
    </row>
    <row r="5694" spans="2:12" x14ac:dyDescent="0.3">
      <c r="B5694" s="415" t="s">
        <v>53</v>
      </c>
      <c r="C5694" s="248" t="s">
        <v>1</v>
      </c>
      <c r="D5694" s="249" t="s">
        <v>54</v>
      </c>
      <c r="E5694" s="250" t="s">
        <v>23</v>
      </c>
      <c r="F5694" s="250" t="s">
        <v>55</v>
      </c>
      <c r="G5694" s="251" t="s">
        <v>56</v>
      </c>
      <c r="H5694" s="416" t="s">
        <v>158</v>
      </c>
      <c r="I5694" s="417" t="s">
        <v>159</v>
      </c>
      <c r="J5694" s="417" t="s">
        <v>160</v>
      </c>
      <c r="K5694" s="417" t="s">
        <v>161</v>
      </c>
      <c r="L5694" s="418" t="s">
        <v>162</v>
      </c>
    </row>
    <row r="5695" spans="2:12" x14ac:dyDescent="0.3">
      <c r="B5695" s="252" t="s">
        <v>1398</v>
      </c>
      <c r="C5695" s="274">
        <v>1</v>
      </c>
      <c r="D5695" s="254">
        <v>10</v>
      </c>
      <c r="E5695" s="255">
        <v>1.1000000000000001</v>
      </c>
      <c r="F5695" s="256">
        <v>1</v>
      </c>
      <c r="G5695" s="26">
        <v>1.1000000000000001</v>
      </c>
      <c r="H5695" s="419">
        <v>3.3494788363179727E-2</v>
      </c>
      <c r="I5695" s="258" t="s">
        <v>1226</v>
      </c>
      <c r="J5695" s="339" t="s">
        <v>165</v>
      </c>
      <c r="K5695" s="420">
        <v>0.4</v>
      </c>
      <c r="L5695" s="421">
        <v>1.3397915345271891E-2</v>
      </c>
    </row>
    <row r="5696" spans="2:12" x14ac:dyDescent="0.3">
      <c r="B5696" s="422" t="s">
        <v>149</v>
      </c>
      <c r="C5696" s="274">
        <v>1</v>
      </c>
      <c r="D5696" s="254">
        <v>1.1000000000000001</v>
      </c>
      <c r="E5696" s="255">
        <v>1.1000000000000001</v>
      </c>
      <c r="F5696" s="256">
        <v>1</v>
      </c>
      <c r="G5696" s="26">
        <v>1.1000000000000001</v>
      </c>
      <c r="H5696" s="419">
        <v>3.3494788363179727E-2</v>
      </c>
      <c r="I5696" s="258" t="s">
        <v>1227</v>
      </c>
      <c r="J5696" s="339" t="s">
        <v>165</v>
      </c>
      <c r="K5696" s="420">
        <v>0.4</v>
      </c>
      <c r="L5696" s="421">
        <v>1.3397915345271891E-2</v>
      </c>
    </row>
    <row r="5697" spans="2:13" x14ac:dyDescent="0.3">
      <c r="B5697" s="422" t="s">
        <v>1399</v>
      </c>
      <c r="C5697" s="274">
        <v>1</v>
      </c>
      <c r="D5697" s="254">
        <v>0.04</v>
      </c>
      <c r="E5697" s="255">
        <v>0.04</v>
      </c>
      <c r="F5697" s="256">
        <v>1</v>
      </c>
      <c r="G5697" s="26">
        <v>0.04</v>
      </c>
      <c r="H5697" s="419">
        <v>1.2179923041156266E-3</v>
      </c>
      <c r="I5697" s="258" t="s">
        <v>1228</v>
      </c>
      <c r="J5697" s="339" t="s">
        <v>165</v>
      </c>
      <c r="K5697" s="420">
        <v>0.4</v>
      </c>
      <c r="L5697" s="421">
        <v>4.8719692164625065E-4</v>
      </c>
    </row>
    <row r="5698" spans="2:13" x14ac:dyDescent="0.3">
      <c r="B5698" s="422">
        <v>0</v>
      </c>
      <c r="C5698" s="253"/>
      <c r="D5698" s="254">
        <v>0</v>
      </c>
      <c r="E5698" s="255">
        <v>0</v>
      </c>
      <c r="F5698" s="256"/>
      <c r="G5698" s="26">
        <v>0</v>
      </c>
      <c r="H5698" s="419">
        <v>0</v>
      </c>
      <c r="I5698" s="258" t="s">
        <v>1229</v>
      </c>
      <c r="J5698" s="339">
        <v>0</v>
      </c>
      <c r="K5698" s="420">
        <v>0</v>
      </c>
      <c r="L5698" s="421">
        <v>0</v>
      </c>
    </row>
    <row r="5699" spans="2:13" x14ac:dyDescent="0.3">
      <c r="B5699" s="422">
        <v>0</v>
      </c>
      <c r="C5699" s="253"/>
      <c r="D5699" s="254">
        <v>0</v>
      </c>
      <c r="E5699" s="255">
        <v>0</v>
      </c>
      <c r="F5699" s="256"/>
      <c r="G5699" s="26">
        <v>0</v>
      </c>
      <c r="H5699" s="419">
        <v>0</v>
      </c>
      <c r="I5699" s="258" t="s">
        <v>1230</v>
      </c>
      <c r="J5699" s="339">
        <v>0</v>
      </c>
      <c r="K5699" s="420">
        <v>0</v>
      </c>
      <c r="L5699" s="421">
        <v>0</v>
      </c>
    </row>
    <row r="5700" spans="2:13" x14ac:dyDescent="0.3">
      <c r="B5700" s="422" t="s">
        <v>73</v>
      </c>
      <c r="C5700" s="253"/>
      <c r="D5700" s="254">
        <v>0</v>
      </c>
      <c r="E5700" s="255">
        <v>0</v>
      </c>
      <c r="F5700" s="256"/>
      <c r="G5700" s="26">
        <v>0.433</v>
      </c>
      <c r="H5700" s="419">
        <v>1.3184766692051656E-2</v>
      </c>
      <c r="I5700" s="258" t="s">
        <v>1231</v>
      </c>
      <c r="J5700" s="61" t="s">
        <v>165</v>
      </c>
      <c r="K5700" s="100">
        <v>0.4</v>
      </c>
      <c r="L5700" s="101">
        <v>5.273906676820663E-3</v>
      </c>
      <c r="M5700" s="62">
        <v>18</v>
      </c>
    </row>
    <row r="5701" spans="2:13" x14ac:dyDescent="0.3">
      <c r="B5701" s="422" t="s">
        <v>57</v>
      </c>
      <c r="C5701" s="253"/>
      <c r="D5701" s="259"/>
      <c r="E5701" s="255"/>
      <c r="F5701" s="256"/>
      <c r="G5701" s="260">
        <v>2.673</v>
      </c>
      <c r="H5701" s="425" t="s">
        <v>57</v>
      </c>
      <c r="I5701" s="261" t="s">
        <v>156</v>
      </c>
      <c r="J5701" s="262"/>
      <c r="K5701" s="426" t="s">
        <v>156</v>
      </c>
      <c r="L5701" s="427">
        <v>3.2556934289010693E-2</v>
      </c>
    </row>
    <row r="5702" spans="2:13" x14ac:dyDescent="0.3">
      <c r="B5702" s="428" t="s">
        <v>22</v>
      </c>
      <c r="C5702" s="263"/>
      <c r="D5702" s="264"/>
      <c r="E5702" s="265"/>
      <c r="F5702" s="266"/>
      <c r="G5702" s="267"/>
      <c r="H5702" s="429"/>
      <c r="I5702" s="268"/>
      <c r="J5702" s="269"/>
      <c r="K5702" s="430"/>
      <c r="L5702" s="270"/>
    </row>
    <row r="5703" spans="2:13" x14ac:dyDescent="0.3">
      <c r="B5703" s="431" t="s">
        <v>58</v>
      </c>
      <c r="C5703" s="271" t="s">
        <v>1</v>
      </c>
      <c r="D5703" s="329" t="s">
        <v>59</v>
      </c>
      <c r="E5703" s="272" t="s">
        <v>23</v>
      </c>
      <c r="F5703" s="272" t="s">
        <v>55</v>
      </c>
      <c r="G5703" s="273" t="s">
        <v>56</v>
      </c>
      <c r="H5703" s="416" t="s">
        <v>158</v>
      </c>
      <c r="I5703" s="417" t="s">
        <v>159</v>
      </c>
      <c r="J5703" s="417" t="s">
        <v>160</v>
      </c>
      <c r="K5703" s="432" t="s">
        <v>161</v>
      </c>
      <c r="L5703" s="418" t="s">
        <v>162</v>
      </c>
    </row>
    <row r="5704" spans="2:13" x14ac:dyDescent="0.3">
      <c r="B5704" s="8" t="s">
        <v>1058</v>
      </c>
      <c r="C5704" s="25">
        <v>1</v>
      </c>
      <c r="D5704" s="3">
        <v>4.0999999999999996</v>
      </c>
      <c r="E5704" s="26">
        <v>4.0999999999999996</v>
      </c>
      <c r="F5704" s="26">
        <v>1</v>
      </c>
      <c r="G5704" s="26">
        <v>4.0999999999999996</v>
      </c>
      <c r="H5704" s="433">
        <v>0.1248442111718517</v>
      </c>
      <c r="I5704" s="97"/>
      <c r="J5704" s="434" t="s">
        <v>163</v>
      </c>
      <c r="K5704" s="435">
        <v>1</v>
      </c>
      <c r="L5704" s="484">
        <v>0.1248442111718517</v>
      </c>
      <c r="M5704" s="62">
        <v>137</v>
      </c>
    </row>
    <row r="5705" spans="2:13" x14ac:dyDescent="0.3">
      <c r="B5705" s="8" t="s">
        <v>37</v>
      </c>
      <c r="C5705" s="25">
        <v>1</v>
      </c>
      <c r="D5705" s="3">
        <v>4.0999999999999996</v>
      </c>
      <c r="E5705" s="26">
        <v>4.0999999999999996</v>
      </c>
      <c r="F5705" s="26">
        <v>1</v>
      </c>
      <c r="G5705" s="26">
        <v>4.0999999999999996</v>
      </c>
      <c r="H5705" s="419">
        <v>0.1248442111718517</v>
      </c>
      <c r="I5705" s="99"/>
      <c r="J5705" s="423" t="s">
        <v>163</v>
      </c>
      <c r="K5705" s="424">
        <v>1</v>
      </c>
      <c r="L5705" s="480">
        <v>0.1248442111718517</v>
      </c>
      <c r="M5705" s="62">
        <v>122</v>
      </c>
    </row>
    <row r="5706" spans="2:13" x14ac:dyDescent="0.3">
      <c r="B5706" s="8" t="s">
        <v>69</v>
      </c>
      <c r="C5706" s="25">
        <v>0.1</v>
      </c>
      <c r="D5706" s="3">
        <v>4.55</v>
      </c>
      <c r="E5706" s="26">
        <v>0.45500000000000002</v>
      </c>
      <c r="F5706" s="27">
        <v>1</v>
      </c>
      <c r="G5706" s="26">
        <v>0.45500000000000002</v>
      </c>
      <c r="H5706" s="419">
        <v>1.3854662459315251E-2</v>
      </c>
      <c r="I5706" s="99"/>
      <c r="J5706" s="423" t="s">
        <v>163</v>
      </c>
      <c r="K5706" s="424">
        <v>1</v>
      </c>
      <c r="L5706" s="480">
        <v>1.3854662459315251E-2</v>
      </c>
      <c r="M5706" s="62">
        <v>113</v>
      </c>
    </row>
    <row r="5707" spans="2:13" x14ac:dyDescent="0.3">
      <c r="B5707" s="8"/>
      <c r="C5707" s="25"/>
      <c r="D5707" s="3"/>
      <c r="E5707" s="26"/>
      <c r="F5707" s="26"/>
      <c r="G5707" s="257"/>
      <c r="H5707" s="437">
        <v>0</v>
      </c>
      <c r="I5707" s="99"/>
      <c r="J5707" s="423"/>
      <c r="K5707" s="424"/>
      <c r="L5707" s="480">
        <v>0</v>
      </c>
      <c r="M5707" s="62"/>
    </row>
    <row r="5708" spans="2:13" x14ac:dyDescent="0.3">
      <c r="B5708" s="8"/>
      <c r="C5708" s="25"/>
      <c r="D5708" s="3"/>
      <c r="E5708" s="26"/>
      <c r="F5708" s="26"/>
      <c r="G5708" s="257"/>
      <c r="H5708" s="437">
        <v>0</v>
      </c>
      <c r="I5708" s="99"/>
      <c r="J5708" s="423"/>
      <c r="K5708" s="424"/>
      <c r="L5708" s="480">
        <v>0</v>
      </c>
      <c r="M5708" s="62"/>
    </row>
    <row r="5709" spans="2:13" x14ac:dyDescent="0.3">
      <c r="B5709" s="422"/>
      <c r="C5709" s="253"/>
      <c r="D5709" s="254"/>
      <c r="E5709" s="255"/>
      <c r="F5709" s="255"/>
      <c r="G5709" s="257">
        <v>0</v>
      </c>
      <c r="H5709" s="437">
        <v>0</v>
      </c>
      <c r="I5709" s="366"/>
      <c r="J5709" s="339"/>
      <c r="K5709" s="420"/>
      <c r="L5709" s="480">
        <v>0</v>
      </c>
    </row>
    <row r="5710" spans="2:13" x14ac:dyDescent="0.3">
      <c r="B5710" s="422">
        <v>0</v>
      </c>
      <c r="C5710" s="253"/>
      <c r="D5710" s="254">
        <v>0</v>
      </c>
      <c r="E5710" s="255">
        <v>0</v>
      </c>
      <c r="F5710" s="256"/>
      <c r="G5710" s="257">
        <v>0</v>
      </c>
      <c r="H5710" s="437">
        <v>0</v>
      </c>
      <c r="I5710" s="366" t="s">
        <v>1231</v>
      </c>
      <c r="J5710" s="339">
        <v>0</v>
      </c>
      <c r="K5710" s="420">
        <v>0</v>
      </c>
      <c r="L5710" s="480">
        <v>0</v>
      </c>
    </row>
    <row r="5711" spans="2:13" x14ac:dyDescent="0.3">
      <c r="B5711" s="422">
        <v>0</v>
      </c>
      <c r="C5711" s="253"/>
      <c r="D5711" s="254">
        <v>0</v>
      </c>
      <c r="E5711" s="255">
        <v>0</v>
      </c>
      <c r="F5711" s="256"/>
      <c r="G5711" s="257">
        <v>0</v>
      </c>
      <c r="H5711" s="437">
        <v>0</v>
      </c>
      <c r="I5711" s="366" t="s">
        <v>1237</v>
      </c>
      <c r="J5711" s="339">
        <v>0</v>
      </c>
      <c r="K5711" s="420">
        <v>0</v>
      </c>
      <c r="L5711" s="480">
        <v>0</v>
      </c>
    </row>
    <row r="5712" spans="2:13" x14ac:dyDescent="0.3">
      <c r="B5712" s="422">
        <v>0</v>
      </c>
      <c r="C5712" s="253"/>
      <c r="D5712" s="254">
        <v>0</v>
      </c>
      <c r="E5712" s="255">
        <v>0</v>
      </c>
      <c r="F5712" s="256"/>
      <c r="G5712" s="257">
        <v>0</v>
      </c>
      <c r="H5712" s="437">
        <v>0</v>
      </c>
      <c r="I5712" s="366" t="s">
        <v>1238</v>
      </c>
      <c r="J5712" s="339">
        <v>0</v>
      </c>
      <c r="K5712" s="420">
        <v>0</v>
      </c>
      <c r="L5712" s="480">
        <v>0</v>
      </c>
    </row>
    <row r="5713" spans="2:12" x14ac:dyDescent="0.3">
      <c r="B5713" s="422" t="s">
        <v>60</v>
      </c>
      <c r="C5713" s="253"/>
      <c r="D5713" s="259"/>
      <c r="E5713" s="255"/>
      <c r="F5713" s="256"/>
      <c r="G5713" s="260">
        <v>8.6549999999999994</v>
      </c>
      <c r="H5713" s="438" t="s">
        <v>60</v>
      </c>
      <c r="I5713" s="261" t="s">
        <v>156</v>
      </c>
      <c r="J5713" s="262"/>
      <c r="K5713" s="426" t="s">
        <v>156</v>
      </c>
      <c r="L5713" s="439">
        <v>0.26354308480301863</v>
      </c>
    </row>
    <row r="5714" spans="2:12" x14ac:dyDescent="0.3">
      <c r="B5714" s="428" t="s">
        <v>38</v>
      </c>
      <c r="C5714" s="263"/>
      <c r="D5714" s="264"/>
      <c r="E5714" s="276"/>
      <c r="F5714" s="266"/>
      <c r="G5714" s="277"/>
      <c r="H5714" s="278"/>
      <c r="I5714" s="279"/>
      <c r="J5714" s="280"/>
      <c r="K5714" s="281"/>
      <c r="L5714" s="282"/>
    </row>
    <row r="5715" spans="2:12" x14ac:dyDescent="0.3">
      <c r="B5715" s="415" t="s">
        <v>53</v>
      </c>
      <c r="C5715" s="263"/>
      <c r="D5715" s="283" t="s">
        <v>0</v>
      </c>
      <c r="E5715" s="284" t="s">
        <v>1</v>
      </c>
      <c r="F5715" s="440" t="s">
        <v>61</v>
      </c>
      <c r="G5715" s="251" t="s">
        <v>56</v>
      </c>
      <c r="H5715" s="441" t="s">
        <v>158</v>
      </c>
      <c r="I5715" s="442" t="s">
        <v>159</v>
      </c>
      <c r="J5715" s="442" t="s">
        <v>160</v>
      </c>
      <c r="K5715" s="443" t="s">
        <v>161</v>
      </c>
      <c r="L5715" s="444" t="s">
        <v>162</v>
      </c>
    </row>
    <row r="5716" spans="2:12" x14ac:dyDescent="0.3">
      <c r="B5716" s="464" t="s">
        <v>1415</v>
      </c>
      <c r="C5716" s="465"/>
      <c r="D5716" s="283" t="s">
        <v>5</v>
      </c>
      <c r="E5716" s="286">
        <v>1</v>
      </c>
      <c r="F5716" s="287">
        <v>2.8559999999999999</v>
      </c>
      <c r="G5716" s="26">
        <v>2.8559999999999999</v>
      </c>
      <c r="H5716" s="419">
        <v>8.6964650513855726E-2</v>
      </c>
      <c r="I5716" s="275" t="s">
        <v>1232</v>
      </c>
      <c r="J5716" s="451" t="s">
        <v>165</v>
      </c>
      <c r="K5716" s="452">
        <v>0.4</v>
      </c>
      <c r="L5716" s="480">
        <v>3.4785860205542293E-2</v>
      </c>
    </row>
    <row r="5717" spans="2:12" x14ac:dyDescent="0.3">
      <c r="B5717" s="422" t="s">
        <v>1401</v>
      </c>
      <c r="C5717" s="289"/>
      <c r="D5717" s="290" t="s">
        <v>5</v>
      </c>
      <c r="E5717" s="291">
        <v>2</v>
      </c>
      <c r="F5717" s="292">
        <v>9.11</v>
      </c>
      <c r="G5717" s="26">
        <v>18.22</v>
      </c>
      <c r="H5717" s="419">
        <v>0.55479549452466781</v>
      </c>
      <c r="I5717" s="258" t="s">
        <v>1226</v>
      </c>
      <c r="J5717" s="339" t="s">
        <v>165</v>
      </c>
      <c r="K5717" s="420">
        <v>0.4</v>
      </c>
      <c r="L5717" s="480">
        <v>0.22191819780986713</v>
      </c>
    </row>
    <row r="5718" spans="2:12" x14ac:dyDescent="0.3">
      <c r="B5718" s="422" t="s">
        <v>1416</v>
      </c>
      <c r="C5718" s="289"/>
      <c r="D5718" s="290" t="s">
        <v>1417</v>
      </c>
      <c r="E5718" s="291">
        <v>2E-3</v>
      </c>
      <c r="F5718" s="292">
        <v>3</v>
      </c>
      <c r="G5718" s="26">
        <v>6.0000000000000001E-3</v>
      </c>
      <c r="H5718" s="419">
        <v>1.8269884561734396E-4</v>
      </c>
      <c r="I5718" s="258" t="s">
        <v>1227</v>
      </c>
      <c r="J5718" s="339" t="s">
        <v>165</v>
      </c>
      <c r="K5718" s="420">
        <v>0.4</v>
      </c>
      <c r="L5718" s="480">
        <v>7.307953824693759E-5</v>
      </c>
    </row>
    <row r="5719" spans="2:12" x14ac:dyDescent="0.3">
      <c r="B5719" s="422" t="s">
        <v>1402</v>
      </c>
      <c r="C5719" s="289"/>
      <c r="D5719" s="290" t="s">
        <v>504</v>
      </c>
      <c r="E5719" s="291">
        <v>1.2999999999999999E-2</v>
      </c>
      <c r="F5719" s="292">
        <v>25</v>
      </c>
      <c r="G5719" s="26">
        <v>0.32500000000000001</v>
      </c>
      <c r="H5719" s="419">
        <v>9.8961874709394652E-3</v>
      </c>
      <c r="I5719" s="258" t="s">
        <v>1228</v>
      </c>
      <c r="J5719" s="339" t="s">
        <v>163</v>
      </c>
      <c r="K5719" s="420">
        <v>1</v>
      </c>
      <c r="L5719" s="480">
        <v>9.8961874709394652E-3</v>
      </c>
    </row>
    <row r="5720" spans="2:12" x14ac:dyDescent="0.3">
      <c r="B5720" s="422" t="s">
        <v>1405</v>
      </c>
      <c r="C5720" s="289"/>
      <c r="D5720" s="290" t="s">
        <v>3</v>
      </c>
      <c r="E5720" s="291">
        <v>9.9000000000000005E-2</v>
      </c>
      <c r="F5720" s="292">
        <v>1.07</v>
      </c>
      <c r="G5720" s="26">
        <v>0.10593000000000001</v>
      </c>
      <c r="H5720" s="419">
        <v>3.225548119374208E-3</v>
      </c>
      <c r="I5720" s="258" t="s">
        <v>1229</v>
      </c>
      <c r="J5720" s="339" t="s">
        <v>163</v>
      </c>
      <c r="K5720" s="420">
        <v>1</v>
      </c>
      <c r="L5720" s="480">
        <v>3.225548119374208E-3</v>
      </c>
    </row>
    <row r="5721" spans="2:12" x14ac:dyDescent="0.3">
      <c r="B5721" s="448"/>
      <c r="C5721" s="447"/>
      <c r="D5721" s="290"/>
      <c r="E5721" s="291"/>
      <c r="F5721" s="292"/>
      <c r="G5721" s="26">
        <v>0</v>
      </c>
      <c r="H5721" s="419">
        <v>0</v>
      </c>
      <c r="I5721" s="258"/>
      <c r="J5721" s="339"/>
      <c r="K5721" s="420"/>
      <c r="L5721" s="480">
        <v>0</v>
      </c>
    </row>
    <row r="5722" spans="2:12" x14ac:dyDescent="0.3">
      <c r="B5722" s="448"/>
      <c r="C5722" s="447"/>
      <c r="D5722" s="290"/>
      <c r="E5722" s="291"/>
      <c r="F5722" s="292"/>
      <c r="G5722" s="26">
        <v>0</v>
      </c>
      <c r="H5722" s="419">
        <v>0</v>
      </c>
      <c r="I5722" s="258"/>
      <c r="J5722" s="339"/>
      <c r="K5722" s="420"/>
      <c r="L5722" s="480">
        <v>0</v>
      </c>
    </row>
    <row r="5723" spans="2:12" x14ac:dyDescent="0.3">
      <c r="B5723" s="446"/>
      <c r="C5723" s="447"/>
      <c r="D5723" s="290"/>
      <c r="E5723" s="291"/>
      <c r="F5723" s="292"/>
      <c r="G5723" s="26">
        <v>0</v>
      </c>
      <c r="H5723" s="419">
        <v>0</v>
      </c>
      <c r="I5723" s="258"/>
      <c r="J5723" s="339"/>
      <c r="K5723" s="420"/>
      <c r="L5723" s="480">
        <v>0</v>
      </c>
    </row>
    <row r="5724" spans="2:12" x14ac:dyDescent="0.3">
      <c r="B5724" s="422"/>
      <c r="C5724" s="289"/>
      <c r="D5724" s="290"/>
      <c r="E5724" s="291"/>
      <c r="F5724" s="292"/>
      <c r="G5724" s="26">
        <v>0</v>
      </c>
      <c r="H5724" s="419">
        <v>0</v>
      </c>
      <c r="I5724" s="258"/>
      <c r="J5724" s="339"/>
      <c r="K5724" s="420"/>
      <c r="L5724" s="480">
        <v>0</v>
      </c>
    </row>
    <row r="5725" spans="2:12" x14ac:dyDescent="0.3">
      <c r="B5725" s="422"/>
      <c r="C5725" s="289"/>
      <c r="D5725" s="290"/>
      <c r="E5725" s="291"/>
      <c r="F5725" s="292"/>
      <c r="G5725" s="26">
        <v>0</v>
      </c>
      <c r="H5725" s="419">
        <v>0</v>
      </c>
      <c r="I5725" s="258"/>
      <c r="J5725" s="339"/>
      <c r="K5725" s="420"/>
      <c r="L5725" s="480">
        <v>0</v>
      </c>
    </row>
    <row r="5726" spans="2:12" x14ac:dyDescent="0.3">
      <c r="B5726" s="422"/>
      <c r="C5726" s="289"/>
      <c r="D5726" s="290"/>
      <c r="E5726" s="291"/>
      <c r="F5726" s="292"/>
      <c r="G5726" s="26">
        <v>0</v>
      </c>
      <c r="H5726" s="419">
        <v>0</v>
      </c>
      <c r="I5726" s="258"/>
      <c r="J5726" s="339"/>
      <c r="K5726" s="420"/>
      <c r="L5726" s="480">
        <v>0</v>
      </c>
    </row>
    <row r="5727" spans="2:12" x14ac:dyDescent="0.3">
      <c r="B5727" s="422"/>
      <c r="C5727" s="289"/>
      <c r="D5727" s="290"/>
      <c r="E5727" s="291"/>
      <c r="F5727" s="292"/>
      <c r="G5727" s="26">
        <v>0</v>
      </c>
      <c r="H5727" s="419">
        <v>0</v>
      </c>
      <c r="I5727" s="258"/>
      <c r="J5727" s="339"/>
      <c r="K5727" s="420"/>
      <c r="L5727" s="480">
        <v>0</v>
      </c>
    </row>
    <row r="5728" spans="2:12" x14ac:dyDescent="0.3">
      <c r="B5728" s="422"/>
      <c r="C5728" s="289"/>
      <c r="D5728" s="290"/>
      <c r="E5728" s="291"/>
      <c r="F5728" s="292"/>
      <c r="G5728" s="26">
        <v>0</v>
      </c>
      <c r="H5728" s="419">
        <v>0</v>
      </c>
      <c r="I5728" s="258"/>
      <c r="J5728" s="339"/>
      <c r="K5728" s="420"/>
      <c r="L5728" s="480">
        <v>0</v>
      </c>
    </row>
    <row r="5729" spans="2:12" x14ac:dyDescent="0.3">
      <c r="B5729" s="422"/>
      <c r="C5729" s="289"/>
      <c r="D5729" s="290"/>
      <c r="E5729" s="291"/>
      <c r="F5729" s="292"/>
      <c r="G5729" s="26">
        <v>0</v>
      </c>
      <c r="H5729" s="419">
        <v>0</v>
      </c>
      <c r="I5729" s="258"/>
      <c r="J5729" s="339"/>
      <c r="K5729" s="420"/>
      <c r="L5729" s="480">
        <v>0</v>
      </c>
    </row>
    <row r="5730" spans="2:12" x14ac:dyDescent="0.3">
      <c r="B5730" s="422">
        <v>0</v>
      </c>
      <c r="C5730" s="289"/>
      <c r="D5730" s="254">
        <v>0</v>
      </c>
      <c r="E5730" s="291"/>
      <c r="F5730" s="292"/>
      <c r="G5730" s="26">
        <v>0</v>
      </c>
      <c r="H5730" s="419">
        <v>0</v>
      </c>
      <c r="I5730" s="258" t="s">
        <v>1227</v>
      </c>
      <c r="J5730" s="339">
        <v>0</v>
      </c>
      <c r="K5730" s="420">
        <v>0</v>
      </c>
      <c r="L5730" s="480">
        <v>0</v>
      </c>
    </row>
    <row r="5731" spans="2:12" x14ac:dyDescent="0.3">
      <c r="B5731" s="422">
        <v>0</v>
      </c>
      <c r="C5731" s="289"/>
      <c r="D5731" s="254">
        <v>0</v>
      </c>
      <c r="E5731" s="291"/>
      <c r="F5731" s="292"/>
      <c r="G5731" s="26">
        <v>0</v>
      </c>
      <c r="H5731" s="419">
        <v>0</v>
      </c>
      <c r="I5731" s="258" t="s">
        <v>1228</v>
      </c>
      <c r="J5731" s="339">
        <v>0</v>
      </c>
      <c r="K5731" s="420">
        <v>0</v>
      </c>
      <c r="L5731" s="480">
        <v>0</v>
      </c>
    </row>
    <row r="5732" spans="2:12" x14ac:dyDescent="0.3">
      <c r="B5732" s="449" t="s">
        <v>62</v>
      </c>
      <c r="C5732" s="293"/>
      <c r="D5732" s="294"/>
      <c r="E5732" s="295"/>
      <c r="F5732" s="296"/>
      <c r="G5732" s="260">
        <v>21.512930000000001</v>
      </c>
      <c r="H5732" s="438" t="s">
        <v>62</v>
      </c>
      <c r="I5732" s="261" t="s">
        <v>156</v>
      </c>
      <c r="J5732" s="262"/>
      <c r="K5732" s="426" t="s">
        <v>156</v>
      </c>
      <c r="L5732" s="439">
        <v>0.26989887314396999</v>
      </c>
    </row>
    <row r="5733" spans="2:12" x14ac:dyDescent="0.3">
      <c r="B5733" s="428" t="s">
        <v>63</v>
      </c>
      <c r="C5733" s="263"/>
      <c r="D5733" s="264"/>
      <c r="E5733" s="265"/>
      <c r="F5733" s="266"/>
      <c r="G5733" s="277"/>
      <c r="H5733" s="278"/>
      <c r="I5733" s="279"/>
      <c r="J5733" s="280"/>
      <c r="K5733" s="281"/>
      <c r="L5733" s="282">
        <v>0</v>
      </c>
    </row>
    <row r="5734" spans="2:12" x14ac:dyDescent="0.3">
      <c r="B5734" s="415" t="s">
        <v>53</v>
      </c>
      <c r="C5734" s="297"/>
      <c r="D5734" s="249" t="s">
        <v>0</v>
      </c>
      <c r="E5734" s="250" t="s">
        <v>1</v>
      </c>
      <c r="F5734" s="272" t="s">
        <v>61</v>
      </c>
      <c r="G5734" s="285" t="s">
        <v>56</v>
      </c>
      <c r="H5734" s="441" t="s">
        <v>158</v>
      </c>
      <c r="I5734" s="442" t="s">
        <v>159</v>
      </c>
      <c r="J5734" s="442" t="s">
        <v>160</v>
      </c>
      <c r="K5734" s="443" t="s">
        <v>161</v>
      </c>
      <c r="L5734" s="444" t="s">
        <v>162</v>
      </c>
    </row>
    <row r="5735" spans="2:12" x14ac:dyDescent="0.3">
      <c r="B5735" s="422">
        <v>0</v>
      </c>
      <c r="C5735" s="289"/>
      <c r="D5735" s="254">
        <v>0</v>
      </c>
      <c r="E5735" s="255"/>
      <c r="F5735" s="292"/>
      <c r="G5735" s="288">
        <v>0</v>
      </c>
      <c r="H5735" s="450">
        <v>0</v>
      </c>
      <c r="I5735" s="275" t="s">
        <v>1232</v>
      </c>
      <c r="J5735" s="451">
        <v>0</v>
      </c>
      <c r="K5735" s="452">
        <v>0</v>
      </c>
      <c r="L5735" s="453">
        <v>0</v>
      </c>
    </row>
    <row r="5736" spans="2:12" x14ac:dyDescent="0.3">
      <c r="B5736" s="422">
        <v>0</v>
      </c>
      <c r="C5736" s="289"/>
      <c r="D5736" s="254">
        <v>0</v>
      </c>
      <c r="E5736" s="255"/>
      <c r="F5736" s="292"/>
      <c r="G5736" s="257">
        <v>0</v>
      </c>
      <c r="H5736" s="437">
        <v>0</v>
      </c>
      <c r="I5736" s="258" t="s">
        <v>1226</v>
      </c>
      <c r="J5736" s="339">
        <v>0</v>
      </c>
      <c r="K5736" s="420">
        <v>0</v>
      </c>
      <c r="L5736" s="454">
        <v>0</v>
      </c>
    </row>
    <row r="5737" spans="2:12" x14ac:dyDescent="0.3">
      <c r="B5737" s="422">
        <v>0</v>
      </c>
      <c r="C5737" s="289"/>
      <c r="D5737" s="254">
        <v>0</v>
      </c>
      <c r="E5737" s="255"/>
      <c r="F5737" s="292"/>
      <c r="G5737" s="257">
        <v>0</v>
      </c>
      <c r="H5737" s="437">
        <v>0</v>
      </c>
      <c r="I5737" s="258" t="s">
        <v>1229</v>
      </c>
      <c r="J5737" s="339">
        <v>0</v>
      </c>
      <c r="K5737" s="420">
        <v>0</v>
      </c>
      <c r="L5737" s="454">
        <v>0</v>
      </c>
    </row>
    <row r="5738" spans="2:12" ht="15" thickBot="1" x14ac:dyDescent="0.35">
      <c r="B5738" s="455" t="s">
        <v>64</v>
      </c>
      <c r="C5738" s="298"/>
      <c r="D5738" s="299"/>
      <c r="E5738" s="300"/>
      <c r="F5738" s="301"/>
      <c r="G5738" s="288">
        <v>0</v>
      </c>
      <c r="H5738" s="438" t="s">
        <v>64</v>
      </c>
      <c r="I5738" s="261" t="s">
        <v>156</v>
      </c>
      <c r="J5738" s="262"/>
      <c r="K5738" s="426" t="s">
        <v>156</v>
      </c>
      <c r="L5738" s="439">
        <v>0</v>
      </c>
    </row>
    <row r="5739" spans="2:12" x14ac:dyDescent="0.3">
      <c r="B5739" s="235"/>
      <c r="C5739" s="302"/>
      <c r="D5739" s="303" t="s">
        <v>65</v>
      </c>
      <c r="E5739" s="304"/>
      <c r="F5739" s="305"/>
      <c r="G5739" s="306">
        <v>32.84093</v>
      </c>
      <c r="H5739" s="307"/>
      <c r="I5739" s="308"/>
      <c r="J5739" s="309"/>
      <c r="K5739" s="308"/>
      <c r="L5739" s="310"/>
    </row>
    <row r="5740" spans="2:12" x14ac:dyDescent="0.3">
      <c r="B5740" s="232"/>
      <c r="C5740" s="302"/>
      <c r="D5740" s="311" t="s">
        <v>7</v>
      </c>
      <c r="E5740" s="312"/>
      <c r="F5740" s="313">
        <v>0.1</v>
      </c>
      <c r="G5740" s="73">
        <v>3.2839999999999998</v>
      </c>
      <c r="H5740" s="314"/>
      <c r="I5740" s="315"/>
      <c r="J5740" s="316"/>
      <c r="K5740" s="456"/>
      <c r="L5740" s="317"/>
    </row>
    <row r="5741" spans="2:12" x14ac:dyDescent="0.3">
      <c r="B5741" s="232"/>
      <c r="C5741" s="302"/>
      <c r="D5741" s="311" t="s">
        <v>8</v>
      </c>
      <c r="E5741" s="312"/>
      <c r="F5741" s="313">
        <v>0.1</v>
      </c>
      <c r="G5741" s="73">
        <v>3.2839999999999998</v>
      </c>
      <c r="H5741" s="314"/>
      <c r="I5741" s="315"/>
      <c r="J5741" s="316"/>
      <c r="K5741" s="456"/>
      <c r="L5741" s="317"/>
    </row>
    <row r="5742" spans="2:12" x14ac:dyDescent="0.3">
      <c r="C5742" s="302"/>
      <c r="D5742" s="318" t="s">
        <v>67</v>
      </c>
      <c r="E5742" s="319"/>
      <c r="F5742" s="305"/>
      <c r="G5742" s="76">
        <v>39.408999999999999</v>
      </c>
      <c r="H5742" s="314"/>
      <c r="I5742" s="315"/>
      <c r="J5742" s="316"/>
      <c r="K5742" s="456"/>
      <c r="L5742" s="317"/>
    </row>
    <row r="5743" spans="2:12" ht="15" thickBot="1" x14ac:dyDescent="0.35">
      <c r="B5743" s="232" t="s">
        <v>66</v>
      </c>
      <c r="C5743" s="302"/>
      <c r="D5743" s="320" t="s">
        <v>68</v>
      </c>
      <c r="E5743" s="321"/>
      <c r="F5743" s="322"/>
      <c r="G5743" s="78">
        <v>39.409999999999997</v>
      </c>
      <c r="H5743" s="323">
        <v>1</v>
      </c>
      <c r="I5743" s="324"/>
      <c r="J5743" s="325"/>
      <c r="K5743" s="457"/>
      <c r="L5743" s="326">
        <v>0.56599889223599942</v>
      </c>
    </row>
    <row r="5744" spans="2:12" x14ac:dyDescent="0.3">
      <c r="B5744" s="232"/>
      <c r="C5744" s="302"/>
      <c r="D5744" s="219"/>
      <c r="E5744" s="327"/>
      <c r="F5744" s="241"/>
      <c r="G5744" s="327"/>
      <c r="H5744" s="230"/>
      <c r="I5744" s="230"/>
      <c r="J5744" s="231"/>
      <c r="K5744" s="230"/>
      <c r="L5744" s="230"/>
    </row>
    <row r="5745" spans="2:12" x14ac:dyDescent="0.3">
      <c r="B5745" s="232"/>
      <c r="C5745" s="302"/>
      <c r="D5745" s="219"/>
      <c r="E5745" s="327"/>
      <c r="F5745" s="241"/>
      <c r="G5745" s="327"/>
      <c r="H5745" s="230"/>
      <c r="I5745" s="230"/>
      <c r="J5745" s="231"/>
      <c r="K5745" s="230"/>
      <c r="L5745" s="230"/>
    </row>
    <row r="5746" spans="2:12" x14ac:dyDescent="0.3">
      <c r="B5746" s="232"/>
      <c r="C5746" s="232"/>
      <c r="D5746" s="219"/>
      <c r="E5746" s="327"/>
      <c r="F5746" s="241"/>
      <c r="G5746" s="327"/>
      <c r="H5746" s="230"/>
      <c r="I5746" s="230"/>
      <c r="J5746" s="231"/>
      <c r="K5746" s="230"/>
      <c r="L5746" s="230"/>
    </row>
    <row r="5747" spans="2:12" x14ac:dyDescent="0.3">
      <c r="J5747" s="226"/>
    </row>
    <row r="5748" spans="2:12" x14ac:dyDescent="0.3">
      <c r="J5748" s="226"/>
    </row>
    <row r="5749" spans="2:12" x14ac:dyDescent="0.3">
      <c r="J5749" s="226"/>
    </row>
    <row r="5750" spans="2:12" x14ac:dyDescent="0.3">
      <c r="J5750" s="226"/>
    </row>
    <row r="5752" spans="2:12" ht="37.200000000000003" customHeight="1" x14ac:dyDescent="0.3">
      <c r="B5752" s="710" t="s">
        <v>1809</v>
      </c>
      <c r="C5752" s="710"/>
      <c r="D5752" s="710"/>
      <c r="E5752" s="710"/>
      <c r="F5752" s="710"/>
      <c r="G5752" s="710"/>
      <c r="H5752" s="710"/>
      <c r="I5752" s="710"/>
      <c r="J5752" s="710"/>
      <c r="K5752" s="710"/>
      <c r="L5752" s="710"/>
    </row>
    <row r="5753" spans="2:12" ht="16.95" customHeight="1" x14ac:dyDescent="0.3">
      <c r="B5753" s="227"/>
      <c r="C5753" s="227"/>
      <c r="D5753" s="228"/>
      <c r="E5753" s="229"/>
      <c r="F5753" s="229"/>
      <c r="G5753" s="229"/>
      <c r="H5753" s="230"/>
      <c r="I5753" s="230"/>
      <c r="J5753" s="231"/>
      <c r="K5753" s="230"/>
      <c r="L5753" s="230"/>
    </row>
    <row r="5754" spans="2:12" x14ac:dyDescent="0.3">
      <c r="B5754" s="410" t="s">
        <v>1222</v>
      </c>
      <c r="C5754" s="232" t="s">
        <v>1223</v>
      </c>
      <c r="D5754" s="232"/>
      <c r="E5754" s="232"/>
      <c r="F5754" s="233"/>
      <c r="G5754" s="234"/>
      <c r="H5754" s="230"/>
      <c r="J5754" s="231"/>
      <c r="K5754" s="230"/>
      <c r="L5754" s="230"/>
    </row>
    <row r="5755" spans="2:12" x14ac:dyDescent="0.3">
      <c r="B5755" s="232" t="s">
        <v>1224</v>
      </c>
      <c r="C5755" s="235" t="s">
        <v>157</v>
      </c>
      <c r="D5755" s="411"/>
      <c r="E5755" s="412"/>
      <c r="F5755" s="233"/>
      <c r="G5755" s="234"/>
      <c r="H5755" s="230"/>
      <c r="I5755" s="230"/>
      <c r="J5755" s="231"/>
      <c r="K5755" s="230"/>
      <c r="L5755" s="230"/>
    </row>
    <row r="5756" spans="2:12" x14ac:dyDescent="0.3">
      <c r="B5756" s="232"/>
      <c r="C5756" s="236"/>
      <c r="D5756" s="237"/>
      <c r="E5756" s="238"/>
      <c r="F5756" s="239"/>
      <c r="G5756" s="240"/>
      <c r="H5756" s="230"/>
      <c r="I5756" s="230"/>
      <c r="J5756" s="231"/>
      <c r="K5756" s="230"/>
      <c r="L5756" s="230"/>
    </row>
    <row r="5757" spans="2:12" ht="38.25" customHeight="1" x14ac:dyDescent="0.3">
      <c r="B5757" s="413" t="s">
        <v>48</v>
      </c>
      <c r="C5757" s="236"/>
      <c r="D5757" s="237"/>
      <c r="E5757" s="238"/>
      <c r="F5757" s="238"/>
      <c r="G5757" s="238"/>
      <c r="H5757" s="230"/>
      <c r="I5757" s="230"/>
      <c r="J5757" s="231"/>
      <c r="K5757" s="230"/>
      <c r="L5757" s="230"/>
    </row>
    <row r="5758" spans="2:12" x14ac:dyDescent="0.3">
      <c r="B5758" s="235" t="s">
        <v>49</v>
      </c>
      <c r="C5758" s="232" t="s">
        <v>970</v>
      </c>
      <c r="D5758" s="232"/>
      <c r="E5758" s="232"/>
      <c r="F5758" s="241" t="s">
        <v>50</v>
      </c>
      <c r="G5758" s="242" t="s">
        <v>5</v>
      </c>
      <c r="H5758" s="230"/>
      <c r="I5758" s="230"/>
      <c r="J5758" s="231"/>
      <c r="K5758" s="230"/>
      <c r="L5758" s="230"/>
    </row>
    <row r="5759" spans="2:12" ht="15" thickBot="1" x14ac:dyDescent="0.35">
      <c r="B5759" s="235" t="s">
        <v>51</v>
      </c>
      <c r="C5759" s="235" t="s">
        <v>971</v>
      </c>
      <c r="D5759" s="235"/>
      <c r="E5759" s="235"/>
      <c r="F5759" s="235"/>
      <c r="G5759" s="235"/>
      <c r="H5759" s="235"/>
      <c r="I5759" s="235"/>
      <c r="J5759" s="235"/>
      <c r="K5759" s="230"/>
      <c r="L5759" s="230"/>
    </row>
    <row r="5760" spans="2:12" ht="15" thickTop="1" x14ac:dyDescent="0.3">
      <c r="B5760" s="414" t="s">
        <v>52</v>
      </c>
      <c r="C5760" s="243"/>
      <c r="D5760" s="244"/>
      <c r="E5760" s="245"/>
      <c r="F5760" s="246"/>
      <c r="G5760" s="247"/>
      <c r="H5760" s="396" t="s">
        <v>164</v>
      </c>
      <c r="I5760" s="397"/>
      <c r="J5760" s="397"/>
      <c r="K5760" s="397"/>
      <c r="L5760" s="398"/>
    </row>
    <row r="5761" spans="2:13" x14ac:dyDescent="0.3">
      <c r="B5761" s="415" t="s">
        <v>53</v>
      </c>
      <c r="C5761" s="248" t="s">
        <v>1</v>
      </c>
      <c r="D5761" s="249" t="s">
        <v>54</v>
      </c>
      <c r="E5761" s="250" t="s">
        <v>23</v>
      </c>
      <c r="F5761" s="250" t="s">
        <v>55</v>
      </c>
      <c r="G5761" s="251" t="s">
        <v>56</v>
      </c>
      <c r="H5761" s="416" t="s">
        <v>158</v>
      </c>
      <c r="I5761" s="417" t="s">
        <v>159</v>
      </c>
      <c r="J5761" s="417" t="s">
        <v>160</v>
      </c>
      <c r="K5761" s="417" t="s">
        <v>161</v>
      </c>
      <c r="L5761" s="418" t="s">
        <v>162</v>
      </c>
    </row>
    <row r="5762" spans="2:13" x14ac:dyDescent="0.3">
      <c r="B5762" s="252" t="s">
        <v>1398</v>
      </c>
      <c r="C5762" s="253">
        <v>1</v>
      </c>
      <c r="D5762" s="254">
        <v>10</v>
      </c>
      <c r="E5762" s="255">
        <v>1.1000000000000001</v>
      </c>
      <c r="F5762" s="256">
        <v>0.9</v>
      </c>
      <c r="G5762" s="26">
        <v>0.9900000000000001</v>
      </c>
      <c r="H5762" s="419">
        <v>4.3617138451371301E-2</v>
      </c>
      <c r="I5762" s="258" t="s">
        <v>1226</v>
      </c>
      <c r="J5762" s="339" t="s">
        <v>165</v>
      </c>
      <c r="K5762" s="420">
        <v>0.4</v>
      </c>
      <c r="L5762" s="421">
        <v>1.744685538054852E-2</v>
      </c>
    </row>
    <row r="5763" spans="2:13" x14ac:dyDescent="0.3">
      <c r="B5763" s="422" t="s">
        <v>149</v>
      </c>
      <c r="C5763" s="253">
        <v>1</v>
      </c>
      <c r="D5763" s="254">
        <v>1.1000000000000001</v>
      </c>
      <c r="E5763" s="255">
        <v>1.1000000000000001</v>
      </c>
      <c r="F5763" s="256">
        <v>0.9</v>
      </c>
      <c r="G5763" s="26">
        <v>0.9900000000000001</v>
      </c>
      <c r="H5763" s="419">
        <v>4.3617138451371301E-2</v>
      </c>
      <c r="I5763" s="258" t="s">
        <v>1227</v>
      </c>
      <c r="J5763" s="339" t="s">
        <v>165</v>
      </c>
      <c r="K5763" s="420">
        <v>0.4</v>
      </c>
      <c r="L5763" s="421">
        <v>1.744685538054852E-2</v>
      </c>
    </row>
    <row r="5764" spans="2:13" x14ac:dyDescent="0.3">
      <c r="B5764" s="422" t="s">
        <v>1399</v>
      </c>
      <c r="C5764" s="253">
        <v>1</v>
      </c>
      <c r="D5764" s="254">
        <v>0.04</v>
      </c>
      <c r="E5764" s="255">
        <v>0.04</v>
      </c>
      <c r="F5764" s="256">
        <v>0.9</v>
      </c>
      <c r="G5764" s="26">
        <v>3.6000000000000004E-2</v>
      </c>
      <c r="H5764" s="419">
        <v>1.5860777618680471E-3</v>
      </c>
      <c r="I5764" s="258" t="s">
        <v>1228</v>
      </c>
      <c r="J5764" s="339" t="s">
        <v>165</v>
      </c>
      <c r="K5764" s="420">
        <v>0.4</v>
      </c>
      <c r="L5764" s="421">
        <v>6.344311047472189E-4</v>
      </c>
    </row>
    <row r="5765" spans="2:13" x14ac:dyDescent="0.3">
      <c r="B5765" s="422">
        <v>0</v>
      </c>
      <c r="C5765" s="253"/>
      <c r="D5765" s="254">
        <v>0</v>
      </c>
      <c r="E5765" s="255">
        <v>0</v>
      </c>
      <c r="F5765" s="256"/>
      <c r="G5765" s="26">
        <v>0</v>
      </c>
      <c r="H5765" s="419">
        <v>0</v>
      </c>
      <c r="I5765" s="258" t="s">
        <v>1229</v>
      </c>
      <c r="J5765" s="339">
        <v>0</v>
      </c>
      <c r="K5765" s="420">
        <v>0</v>
      </c>
      <c r="L5765" s="421">
        <v>0</v>
      </c>
    </row>
    <row r="5766" spans="2:13" x14ac:dyDescent="0.3">
      <c r="B5766" s="422">
        <v>0</v>
      </c>
      <c r="C5766" s="253"/>
      <c r="D5766" s="254">
        <v>0</v>
      </c>
      <c r="E5766" s="255">
        <v>0</v>
      </c>
      <c r="F5766" s="256"/>
      <c r="G5766" s="26">
        <v>0</v>
      </c>
      <c r="H5766" s="419">
        <v>0</v>
      </c>
      <c r="I5766" s="258" t="s">
        <v>1230</v>
      </c>
      <c r="J5766" s="339">
        <v>0</v>
      </c>
      <c r="K5766" s="420">
        <v>0</v>
      </c>
      <c r="L5766" s="421">
        <v>0</v>
      </c>
    </row>
    <row r="5767" spans="2:13" x14ac:dyDescent="0.3">
      <c r="B5767" s="422" t="s">
        <v>73</v>
      </c>
      <c r="C5767" s="253"/>
      <c r="D5767" s="254">
        <v>0</v>
      </c>
      <c r="E5767" s="255">
        <v>0</v>
      </c>
      <c r="F5767" s="256"/>
      <c r="G5767" s="26">
        <v>0.38900000000000001</v>
      </c>
      <c r="H5767" s="419">
        <v>1.7138451371296399E-2</v>
      </c>
      <c r="I5767" s="258" t="s">
        <v>1231</v>
      </c>
      <c r="J5767" s="61" t="s">
        <v>165</v>
      </c>
      <c r="K5767" s="100">
        <v>0.4</v>
      </c>
      <c r="L5767" s="101">
        <v>6.8553805485185599E-3</v>
      </c>
      <c r="M5767" s="62">
        <v>18</v>
      </c>
    </row>
    <row r="5768" spans="2:13" x14ac:dyDescent="0.3">
      <c r="B5768" s="422" t="s">
        <v>57</v>
      </c>
      <c r="C5768" s="253"/>
      <c r="D5768" s="259"/>
      <c r="E5768" s="255"/>
      <c r="F5768" s="256"/>
      <c r="G5768" s="260">
        <v>2.4050000000000002</v>
      </c>
      <c r="H5768" s="425" t="s">
        <v>57</v>
      </c>
      <c r="I5768" s="261" t="s">
        <v>156</v>
      </c>
      <c r="J5768" s="262"/>
      <c r="K5768" s="426" t="s">
        <v>156</v>
      </c>
      <c r="L5768" s="427">
        <v>4.2383522414362815E-2</v>
      </c>
    </row>
    <row r="5769" spans="2:13" x14ac:dyDescent="0.3">
      <c r="B5769" s="428" t="s">
        <v>22</v>
      </c>
      <c r="C5769" s="263"/>
      <c r="D5769" s="264"/>
      <c r="E5769" s="265"/>
      <c r="F5769" s="266"/>
      <c r="G5769" s="267"/>
      <c r="H5769" s="429"/>
      <c r="I5769" s="268"/>
      <c r="J5769" s="269"/>
      <c r="K5769" s="430"/>
      <c r="L5769" s="270"/>
    </row>
    <row r="5770" spans="2:13" x14ac:dyDescent="0.3">
      <c r="B5770" s="431" t="s">
        <v>58</v>
      </c>
      <c r="C5770" s="271" t="s">
        <v>1</v>
      </c>
      <c r="D5770" s="329" t="s">
        <v>59</v>
      </c>
      <c r="E5770" s="272" t="s">
        <v>23</v>
      </c>
      <c r="F5770" s="272" t="s">
        <v>55</v>
      </c>
      <c r="G5770" s="273" t="s">
        <v>56</v>
      </c>
      <c r="H5770" s="416" t="s">
        <v>158</v>
      </c>
      <c r="I5770" s="417" t="s">
        <v>159</v>
      </c>
      <c r="J5770" s="417" t="s">
        <v>160</v>
      </c>
      <c r="K5770" s="432" t="s">
        <v>161</v>
      </c>
      <c r="L5770" s="418" t="s">
        <v>162</v>
      </c>
    </row>
    <row r="5771" spans="2:13" x14ac:dyDescent="0.3">
      <c r="B5771" s="8" t="s">
        <v>1058</v>
      </c>
      <c r="C5771" s="25">
        <v>1</v>
      </c>
      <c r="D5771" s="3">
        <v>4.0999999999999996</v>
      </c>
      <c r="E5771" s="26">
        <v>4.0999999999999996</v>
      </c>
      <c r="F5771" s="26">
        <v>0.9</v>
      </c>
      <c r="G5771" s="26">
        <v>3.69</v>
      </c>
      <c r="H5771" s="433">
        <v>0.16257297059147482</v>
      </c>
      <c r="I5771" s="97"/>
      <c r="J5771" s="434" t="s">
        <v>163</v>
      </c>
      <c r="K5771" s="435">
        <v>1</v>
      </c>
      <c r="L5771" s="484">
        <v>0.16257297059147482</v>
      </c>
      <c r="M5771" s="62">
        <v>137</v>
      </c>
    </row>
    <row r="5772" spans="2:13" x14ac:dyDescent="0.3">
      <c r="B5772" s="8" t="s">
        <v>37</v>
      </c>
      <c r="C5772" s="25">
        <v>1</v>
      </c>
      <c r="D5772" s="3">
        <v>4.0999999999999996</v>
      </c>
      <c r="E5772" s="26">
        <v>4.0999999999999996</v>
      </c>
      <c r="F5772" s="26">
        <v>0.9</v>
      </c>
      <c r="G5772" s="26">
        <v>3.69</v>
      </c>
      <c r="H5772" s="419">
        <v>0.16257297059147482</v>
      </c>
      <c r="I5772" s="99"/>
      <c r="J5772" s="423" t="s">
        <v>163</v>
      </c>
      <c r="K5772" s="424">
        <v>1</v>
      </c>
      <c r="L5772" s="480">
        <v>0.16257297059147482</v>
      </c>
      <c r="M5772" s="62">
        <v>122</v>
      </c>
    </row>
    <row r="5773" spans="2:13" x14ac:dyDescent="0.3">
      <c r="B5773" s="8" t="s">
        <v>69</v>
      </c>
      <c r="C5773" s="25">
        <v>0.1</v>
      </c>
      <c r="D5773" s="3">
        <v>4.55</v>
      </c>
      <c r="E5773" s="26">
        <v>0.45500000000000002</v>
      </c>
      <c r="F5773" s="27">
        <v>0.9</v>
      </c>
      <c r="G5773" s="26">
        <v>0.40950000000000003</v>
      </c>
      <c r="H5773" s="419">
        <v>1.8041634541249036E-2</v>
      </c>
      <c r="I5773" s="99"/>
      <c r="J5773" s="423" t="s">
        <v>163</v>
      </c>
      <c r="K5773" s="424">
        <v>1</v>
      </c>
      <c r="L5773" s="480">
        <v>1.8041634541249036E-2</v>
      </c>
      <c r="M5773" s="62">
        <v>113</v>
      </c>
    </row>
    <row r="5774" spans="2:13" x14ac:dyDescent="0.3">
      <c r="B5774" s="8"/>
      <c r="C5774" s="25"/>
      <c r="D5774" s="3"/>
      <c r="E5774" s="26"/>
      <c r="F5774" s="26"/>
      <c r="G5774" s="257"/>
      <c r="H5774" s="437">
        <v>0</v>
      </c>
      <c r="I5774" s="99"/>
      <c r="J5774" s="423"/>
      <c r="K5774" s="424"/>
      <c r="L5774" s="480">
        <v>0</v>
      </c>
      <c r="M5774" s="62"/>
    </row>
    <row r="5775" spans="2:13" x14ac:dyDescent="0.3">
      <c r="B5775" s="8"/>
      <c r="C5775" s="25"/>
      <c r="D5775" s="3"/>
      <c r="E5775" s="26"/>
      <c r="F5775" s="26"/>
      <c r="G5775" s="257"/>
      <c r="H5775" s="437">
        <v>0</v>
      </c>
      <c r="I5775" s="99"/>
      <c r="J5775" s="423"/>
      <c r="K5775" s="424"/>
      <c r="L5775" s="480">
        <v>0</v>
      </c>
      <c r="M5775" s="62"/>
    </row>
    <row r="5776" spans="2:13" x14ac:dyDescent="0.3">
      <c r="B5776" s="422"/>
      <c r="C5776" s="253"/>
      <c r="D5776" s="254"/>
      <c r="E5776" s="255"/>
      <c r="F5776" s="255"/>
      <c r="G5776" s="257">
        <v>0</v>
      </c>
      <c r="H5776" s="437">
        <v>0</v>
      </c>
      <c r="I5776" s="366"/>
      <c r="J5776" s="339"/>
      <c r="K5776" s="420"/>
      <c r="L5776" s="480">
        <v>0</v>
      </c>
    </row>
    <row r="5777" spans="2:12" x14ac:dyDescent="0.3">
      <c r="B5777" s="422">
        <v>0</v>
      </c>
      <c r="C5777" s="253"/>
      <c r="D5777" s="254">
        <v>0</v>
      </c>
      <c r="E5777" s="255">
        <v>0</v>
      </c>
      <c r="F5777" s="256"/>
      <c r="G5777" s="257">
        <v>0</v>
      </c>
      <c r="H5777" s="437">
        <v>0</v>
      </c>
      <c r="I5777" s="366" t="s">
        <v>1231</v>
      </c>
      <c r="J5777" s="339">
        <v>0</v>
      </c>
      <c r="K5777" s="420">
        <v>0</v>
      </c>
      <c r="L5777" s="480">
        <v>0</v>
      </c>
    </row>
    <row r="5778" spans="2:12" x14ac:dyDescent="0.3">
      <c r="B5778" s="422">
        <v>0</v>
      </c>
      <c r="C5778" s="253"/>
      <c r="D5778" s="254">
        <v>0</v>
      </c>
      <c r="E5778" s="255">
        <v>0</v>
      </c>
      <c r="F5778" s="256"/>
      <c r="G5778" s="257">
        <v>0</v>
      </c>
      <c r="H5778" s="437">
        <v>0</v>
      </c>
      <c r="I5778" s="366" t="s">
        <v>1237</v>
      </c>
      <c r="J5778" s="339">
        <v>0</v>
      </c>
      <c r="K5778" s="420">
        <v>0</v>
      </c>
      <c r="L5778" s="480">
        <v>0</v>
      </c>
    </row>
    <row r="5779" spans="2:12" x14ac:dyDescent="0.3">
      <c r="B5779" s="422">
        <v>0</v>
      </c>
      <c r="C5779" s="253"/>
      <c r="D5779" s="254">
        <v>0</v>
      </c>
      <c r="E5779" s="255">
        <v>0</v>
      </c>
      <c r="F5779" s="256"/>
      <c r="G5779" s="257">
        <v>0</v>
      </c>
      <c r="H5779" s="437">
        <v>0</v>
      </c>
      <c r="I5779" s="366" t="s">
        <v>1238</v>
      </c>
      <c r="J5779" s="339">
        <v>0</v>
      </c>
      <c r="K5779" s="420">
        <v>0</v>
      </c>
      <c r="L5779" s="480">
        <v>0</v>
      </c>
    </row>
    <row r="5780" spans="2:12" x14ac:dyDescent="0.3">
      <c r="B5780" s="422" t="s">
        <v>60</v>
      </c>
      <c r="C5780" s="253"/>
      <c r="D5780" s="259"/>
      <c r="E5780" s="255"/>
      <c r="F5780" s="256"/>
      <c r="G5780" s="260">
        <v>7.7895000000000003</v>
      </c>
      <c r="H5780" s="438" t="s">
        <v>60</v>
      </c>
      <c r="I5780" s="261" t="s">
        <v>156</v>
      </c>
      <c r="J5780" s="262"/>
      <c r="K5780" s="426" t="s">
        <v>156</v>
      </c>
      <c r="L5780" s="439">
        <v>0.34318757572419867</v>
      </c>
    </row>
    <row r="5781" spans="2:12" x14ac:dyDescent="0.3">
      <c r="B5781" s="428" t="s">
        <v>38</v>
      </c>
      <c r="C5781" s="263"/>
      <c r="D5781" s="264"/>
      <c r="E5781" s="276"/>
      <c r="F5781" s="266"/>
      <c r="G5781" s="277"/>
      <c r="H5781" s="278"/>
      <c r="I5781" s="279"/>
      <c r="J5781" s="280"/>
      <c r="K5781" s="281"/>
      <c r="L5781" s="282"/>
    </row>
    <row r="5782" spans="2:12" x14ac:dyDescent="0.3">
      <c r="B5782" s="415" t="s">
        <v>53</v>
      </c>
      <c r="C5782" s="263"/>
      <c r="D5782" s="283" t="s">
        <v>0</v>
      </c>
      <c r="E5782" s="284" t="s">
        <v>1</v>
      </c>
      <c r="F5782" s="440" t="s">
        <v>61</v>
      </c>
      <c r="G5782" s="251" t="s">
        <v>56</v>
      </c>
      <c r="H5782" s="441" t="s">
        <v>158</v>
      </c>
      <c r="I5782" s="442" t="s">
        <v>159</v>
      </c>
      <c r="J5782" s="442" t="s">
        <v>160</v>
      </c>
      <c r="K5782" s="443" t="s">
        <v>161</v>
      </c>
      <c r="L5782" s="444" t="s">
        <v>162</v>
      </c>
    </row>
    <row r="5783" spans="2:12" x14ac:dyDescent="0.3">
      <c r="B5783" s="464" t="s">
        <v>1418</v>
      </c>
      <c r="C5783" s="465"/>
      <c r="D5783" s="283" t="s">
        <v>2</v>
      </c>
      <c r="E5783" s="286">
        <v>1</v>
      </c>
      <c r="F5783" s="287">
        <v>0.92</v>
      </c>
      <c r="G5783" s="26">
        <v>0.92</v>
      </c>
      <c r="H5783" s="419">
        <v>4.0533098358850092E-2</v>
      </c>
      <c r="I5783" s="275" t="s">
        <v>1232</v>
      </c>
      <c r="J5783" s="339" t="s">
        <v>165</v>
      </c>
      <c r="K5783" s="420">
        <v>0.4</v>
      </c>
      <c r="L5783" s="480">
        <v>1.6213239343540038E-2</v>
      </c>
    </row>
    <row r="5784" spans="2:12" x14ac:dyDescent="0.3">
      <c r="B5784" s="422" t="s">
        <v>1411</v>
      </c>
      <c r="C5784" s="289"/>
      <c r="D5784" s="290" t="s">
        <v>5</v>
      </c>
      <c r="E5784" s="291">
        <v>2</v>
      </c>
      <c r="F5784" s="292">
        <v>5.69</v>
      </c>
      <c r="G5784" s="26">
        <v>11.38</v>
      </c>
      <c r="H5784" s="419">
        <v>0.50137680361273262</v>
      </c>
      <c r="I5784" s="258" t="s">
        <v>1226</v>
      </c>
      <c r="J5784" s="339" t="s">
        <v>165</v>
      </c>
      <c r="K5784" s="420">
        <v>0.4</v>
      </c>
      <c r="L5784" s="480">
        <v>0.20055072144509306</v>
      </c>
    </row>
    <row r="5785" spans="2:12" x14ac:dyDescent="0.3">
      <c r="B5785" s="422" t="s">
        <v>1416</v>
      </c>
      <c r="C5785" s="289"/>
      <c r="D5785" s="290" t="s">
        <v>1417</v>
      </c>
      <c r="E5785" s="291">
        <v>1E-3</v>
      </c>
      <c r="F5785" s="292">
        <v>3</v>
      </c>
      <c r="G5785" s="26">
        <v>3.0000000000000001E-3</v>
      </c>
      <c r="H5785" s="419">
        <v>1.3217314682233724E-4</v>
      </c>
      <c r="I5785" s="258" t="s">
        <v>1227</v>
      </c>
      <c r="J5785" s="339" t="s">
        <v>165</v>
      </c>
      <c r="K5785" s="420">
        <v>0.4</v>
      </c>
      <c r="L5785" s="480">
        <v>5.2869258728934901E-5</v>
      </c>
    </row>
    <row r="5786" spans="2:12" x14ac:dyDescent="0.3">
      <c r="B5786" s="422" t="s">
        <v>1402</v>
      </c>
      <c r="C5786" s="289"/>
      <c r="D5786" s="290" t="s">
        <v>504</v>
      </c>
      <c r="E5786" s="291">
        <v>8.0000000000000002E-3</v>
      </c>
      <c r="F5786" s="292">
        <v>25</v>
      </c>
      <c r="G5786" s="26">
        <v>0.2</v>
      </c>
      <c r="H5786" s="419">
        <v>8.8115431214891501E-3</v>
      </c>
      <c r="I5786" s="258" t="s">
        <v>1228</v>
      </c>
      <c r="J5786" s="339" t="s">
        <v>163</v>
      </c>
      <c r="K5786" s="420">
        <v>1</v>
      </c>
      <c r="L5786" s="480">
        <v>8.8115431214891501E-3</v>
      </c>
    </row>
    <row r="5787" spans="2:12" x14ac:dyDescent="0.3">
      <c r="B5787" s="422"/>
      <c r="C5787" s="289"/>
      <c r="D5787" s="290"/>
      <c r="E5787" s="291"/>
      <c r="F5787" s="292"/>
      <c r="G5787" s="26">
        <v>0</v>
      </c>
      <c r="H5787" s="419">
        <v>0</v>
      </c>
      <c r="I5787" s="258" t="s">
        <v>1229</v>
      </c>
      <c r="J5787" s="339"/>
      <c r="K5787" s="420"/>
      <c r="L5787" s="480">
        <v>0</v>
      </c>
    </row>
    <row r="5788" spans="2:12" x14ac:dyDescent="0.3">
      <c r="B5788" s="422"/>
      <c r="C5788" s="289"/>
      <c r="D5788" s="290"/>
      <c r="E5788" s="291"/>
      <c r="F5788" s="292"/>
      <c r="G5788" s="26">
        <v>0</v>
      </c>
      <c r="H5788" s="419">
        <v>0</v>
      </c>
      <c r="I5788" s="258"/>
      <c r="J5788" s="339"/>
      <c r="K5788" s="420"/>
      <c r="L5788" s="480">
        <v>0</v>
      </c>
    </row>
    <row r="5789" spans="2:12" x14ac:dyDescent="0.3">
      <c r="B5789" s="422"/>
      <c r="C5789" s="289"/>
      <c r="D5789" s="290"/>
      <c r="E5789" s="291"/>
      <c r="F5789" s="292"/>
      <c r="G5789" s="26">
        <v>0</v>
      </c>
      <c r="H5789" s="419">
        <v>0</v>
      </c>
      <c r="I5789" s="258"/>
      <c r="J5789" s="339"/>
      <c r="K5789" s="420"/>
      <c r="L5789" s="480">
        <v>0</v>
      </c>
    </row>
    <row r="5790" spans="2:12" x14ac:dyDescent="0.3">
      <c r="B5790" s="422"/>
      <c r="C5790" s="289"/>
      <c r="D5790" s="290"/>
      <c r="E5790" s="291"/>
      <c r="F5790" s="292"/>
      <c r="G5790" s="26">
        <v>0</v>
      </c>
      <c r="H5790" s="419">
        <v>0</v>
      </c>
      <c r="I5790" s="258"/>
      <c r="J5790" s="339"/>
      <c r="K5790" s="420"/>
      <c r="L5790" s="480">
        <v>0</v>
      </c>
    </row>
    <row r="5791" spans="2:12" x14ac:dyDescent="0.3">
      <c r="B5791" s="422"/>
      <c r="C5791" s="289"/>
      <c r="D5791" s="290"/>
      <c r="E5791" s="291"/>
      <c r="F5791" s="292"/>
      <c r="G5791" s="26">
        <v>0</v>
      </c>
      <c r="H5791" s="419">
        <v>0</v>
      </c>
      <c r="I5791" s="258"/>
      <c r="J5791" s="339"/>
      <c r="K5791" s="420"/>
      <c r="L5791" s="480">
        <v>0</v>
      </c>
    </row>
    <row r="5792" spans="2:12" x14ac:dyDescent="0.3">
      <c r="B5792" s="422"/>
      <c r="C5792" s="289"/>
      <c r="D5792" s="290"/>
      <c r="E5792" s="291"/>
      <c r="F5792" s="292"/>
      <c r="G5792" s="26">
        <v>0</v>
      </c>
      <c r="H5792" s="419">
        <v>0</v>
      </c>
      <c r="I5792" s="258"/>
      <c r="J5792" s="339"/>
      <c r="K5792" s="420"/>
      <c r="L5792" s="480">
        <v>0</v>
      </c>
    </row>
    <row r="5793" spans="2:12" x14ac:dyDescent="0.3">
      <c r="B5793" s="422"/>
      <c r="C5793" s="289"/>
      <c r="D5793" s="290"/>
      <c r="E5793" s="291"/>
      <c r="F5793" s="292"/>
      <c r="G5793" s="26">
        <v>0</v>
      </c>
      <c r="H5793" s="419">
        <v>0</v>
      </c>
      <c r="I5793" s="258"/>
      <c r="J5793" s="339"/>
      <c r="K5793" s="420"/>
      <c r="L5793" s="480">
        <v>0</v>
      </c>
    </row>
    <row r="5794" spans="2:12" x14ac:dyDescent="0.3">
      <c r="B5794" s="422"/>
      <c r="C5794" s="289"/>
      <c r="D5794" s="290"/>
      <c r="E5794" s="291"/>
      <c r="F5794" s="292"/>
      <c r="G5794" s="26">
        <v>0</v>
      </c>
      <c r="H5794" s="419">
        <v>0</v>
      </c>
      <c r="I5794" s="258"/>
      <c r="J5794" s="339"/>
      <c r="K5794" s="420"/>
      <c r="L5794" s="480">
        <v>0</v>
      </c>
    </row>
    <row r="5795" spans="2:12" x14ac:dyDescent="0.3">
      <c r="B5795" s="422"/>
      <c r="C5795" s="289"/>
      <c r="D5795" s="290"/>
      <c r="E5795" s="291"/>
      <c r="F5795" s="292"/>
      <c r="G5795" s="26">
        <v>0</v>
      </c>
      <c r="H5795" s="419">
        <v>0</v>
      </c>
      <c r="I5795" s="258"/>
      <c r="J5795" s="339"/>
      <c r="K5795" s="420"/>
      <c r="L5795" s="480">
        <v>0</v>
      </c>
    </row>
    <row r="5796" spans="2:12" x14ac:dyDescent="0.3">
      <c r="B5796" s="422"/>
      <c r="C5796" s="289"/>
      <c r="D5796" s="290"/>
      <c r="E5796" s="291"/>
      <c r="F5796" s="292"/>
      <c r="G5796" s="26">
        <v>0</v>
      </c>
      <c r="H5796" s="419">
        <v>0</v>
      </c>
      <c r="I5796" s="258"/>
      <c r="J5796" s="339"/>
      <c r="K5796" s="420"/>
      <c r="L5796" s="480">
        <v>0</v>
      </c>
    </row>
    <row r="5797" spans="2:12" x14ac:dyDescent="0.3">
      <c r="B5797" s="422">
        <v>0</v>
      </c>
      <c r="C5797" s="289"/>
      <c r="D5797" s="254">
        <v>0</v>
      </c>
      <c r="E5797" s="291"/>
      <c r="F5797" s="292"/>
      <c r="G5797" s="26">
        <v>0</v>
      </c>
      <c r="H5797" s="419">
        <v>0</v>
      </c>
      <c r="I5797" s="258" t="s">
        <v>1227</v>
      </c>
      <c r="J5797" s="339">
        <v>0</v>
      </c>
      <c r="K5797" s="420">
        <v>0</v>
      </c>
      <c r="L5797" s="480">
        <v>0</v>
      </c>
    </row>
    <row r="5798" spans="2:12" x14ac:dyDescent="0.3">
      <c r="B5798" s="422">
        <v>0</v>
      </c>
      <c r="C5798" s="289"/>
      <c r="D5798" s="254">
        <v>0</v>
      </c>
      <c r="E5798" s="291"/>
      <c r="F5798" s="292"/>
      <c r="G5798" s="26">
        <v>0</v>
      </c>
      <c r="H5798" s="419">
        <v>0</v>
      </c>
      <c r="I5798" s="258" t="s">
        <v>1228</v>
      </c>
      <c r="J5798" s="339">
        <v>0</v>
      </c>
      <c r="K5798" s="420">
        <v>0</v>
      </c>
      <c r="L5798" s="480">
        <v>0</v>
      </c>
    </row>
    <row r="5799" spans="2:12" x14ac:dyDescent="0.3">
      <c r="B5799" s="449" t="s">
        <v>62</v>
      </c>
      <c r="C5799" s="293"/>
      <c r="D5799" s="294"/>
      <c r="E5799" s="295"/>
      <c r="F5799" s="296"/>
      <c r="G5799" s="260">
        <v>12.503</v>
      </c>
      <c r="H5799" s="438" t="s">
        <v>62</v>
      </c>
      <c r="I5799" s="261" t="s">
        <v>156</v>
      </c>
      <c r="J5799" s="262"/>
      <c r="K5799" s="426" t="s">
        <v>156</v>
      </c>
      <c r="L5799" s="439">
        <v>0.2256283731688512</v>
      </c>
    </row>
    <row r="5800" spans="2:12" x14ac:dyDescent="0.3">
      <c r="B5800" s="428" t="s">
        <v>63</v>
      </c>
      <c r="C5800" s="263"/>
      <c r="D5800" s="264"/>
      <c r="E5800" s="265"/>
      <c r="F5800" s="266"/>
      <c r="G5800" s="277"/>
      <c r="H5800" s="278"/>
      <c r="I5800" s="279"/>
      <c r="J5800" s="280"/>
      <c r="K5800" s="281"/>
      <c r="L5800" s="282">
        <v>0</v>
      </c>
    </row>
    <row r="5801" spans="2:12" x14ac:dyDescent="0.3">
      <c r="B5801" s="415" t="s">
        <v>53</v>
      </c>
      <c r="C5801" s="297"/>
      <c r="D5801" s="249" t="s">
        <v>0</v>
      </c>
      <c r="E5801" s="250" t="s">
        <v>1</v>
      </c>
      <c r="F5801" s="272" t="s">
        <v>61</v>
      </c>
      <c r="G5801" s="285" t="s">
        <v>56</v>
      </c>
      <c r="H5801" s="441" t="s">
        <v>158</v>
      </c>
      <c r="I5801" s="442" t="s">
        <v>159</v>
      </c>
      <c r="J5801" s="442" t="s">
        <v>160</v>
      </c>
      <c r="K5801" s="443" t="s">
        <v>161</v>
      </c>
      <c r="L5801" s="444" t="s">
        <v>162</v>
      </c>
    </row>
    <row r="5802" spans="2:12" x14ac:dyDescent="0.3">
      <c r="B5802" s="422">
        <v>0</v>
      </c>
      <c r="C5802" s="289"/>
      <c r="D5802" s="254">
        <v>0</v>
      </c>
      <c r="E5802" s="255"/>
      <c r="F5802" s="292"/>
      <c r="G5802" s="288">
        <v>0</v>
      </c>
      <c r="H5802" s="450">
        <v>0</v>
      </c>
      <c r="I5802" s="275" t="s">
        <v>1232</v>
      </c>
      <c r="J5802" s="451">
        <v>0</v>
      </c>
      <c r="K5802" s="452">
        <v>0</v>
      </c>
      <c r="L5802" s="453">
        <v>0</v>
      </c>
    </row>
    <row r="5803" spans="2:12" x14ac:dyDescent="0.3">
      <c r="B5803" s="422">
        <v>0</v>
      </c>
      <c r="C5803" s="289"/>
      <c r="D5803" s="254">
        <v>0</v>
      </c>
      <c r="E5803" s="255"/>
      <c r="F5803" s="292"/>
      <c r="G5803" s="257">
        <v>0</v>
      </c>
      <c r="H5803" s="437">
        <v>0</v>
      </c>
      <c r="I5803" s="258" t="s">
        <v>1226</v>
      </c>
      <c r="J5803" s="339">
        <v>0</v>
      </c>
      <c r="K5803" s="420">
        <v>0</v>
      </c>
      <c r="L5803" s="454">
        <v>0</v>
      </c>
    </row>
    <row r="5804" spans="2:12" x14ac:dyDescent="0.3">
      <c r="B5804" s="422">
        <v>0</v>
      </c>
      <c r="C5804" s="289"/>
      <c r="D5804" s="254">
        <v>0</v>
      </c>
      <c r="E5804" s="255"/>
      <c r="F5804" s="292"/>
      <c r="G5804" s="257">
        <v>0</v>
      </c>
      <c r="H5804" s="437">
        <v>0</v>
      </c>
      <c r="I5804" s="258" t="s">
        <v>1229</v>
      </c>
      <c r="J5804" s="339">
        <v>0</v>
      </c>
      <c r="K5804" s="420">
        <v>0</v>
      </c>
      <c r="L5804" s="454">
        <v>0</v>
      </c>
    </row>
    <row r="5805" spans="2:12" ht="15" thickBot="1" x14ac:dyDescent="0.35">
      <c r="B5805" s="455" t="s">
        <v>64</v>
      </c>
      <c r="C5805" s="298"/>
      <c r="D5805" s="299"/>
      <c r="E5805" s="300"/>
      <c r="F5805" s="301"/>
      <c r="G5805" s="288">
        <v>0</v>
      </c>
      <c r="H5805" s="438" t="s">
        <v>64</v>
      </c>
      <c r="I5805" s="261" t="s">
        <v>156</v>
      </c>
      <c r="J5805" s="262"/>
      <c r="K5805" s="426" t="s">
        <v>156</v>
      </c>
      <c r="L5805" s="439">
        <v>0</v>
      </c>
    </row>
    <row r="5806" spans="2:12" x14ac:dyDescent="0.3">
      <c r="B5806" s="235"/>
      <c r="C5806" s="302"/>
      <c r="D5806" s="303" t="s">
        <v>65</v>
      </c>
      <c r="E5806" s="304"/>
      <c r="F5806" s="305"/>
      <c r="G5806" s="306">
        <v>22.697500000000002</v>
      </c>
      <c r="H5806" s="307"/>
      <c r="I5806" s="308"/>
      <c r="J5806" s="309"/>
      <c r="K5806" s="308"/>
      <c r="L5806" s="310"/>
    </row>
    <row r="5807" spans="2:12" x14ac:dyDescent="0.3">
      <c r="B5807" s="232"/>
      <c r="C5807" s="302"/>
      <c r="D5807" s="311" t="s">
        <v>7</v>
      </c>
      <c r="E5807" s="312"/>
      <c r="F5807" s="313">
        <v>0.1</v>
      </c>
      <c r="G5807" s="73">
        <v>2.27</v>
      </c>
      <c r="H5807" s="314"/>
      <c r="I5807" s="315"/>
      <c r="J5807" s="316"/>
      <c r="K5807" s="456"/>
      <c r="L5807" s="317"/>
    </row>
    <row r="5808" spans="2:12" x14ac:dyDescent="0.3">
      <c r="B5808" s="232"/>
      <c r="C5808" s="302"/>
      <c r="D5808" s="311" t="s">
        <v>8</v>
      </c>
      <c r="E5808" s="312"/>
      <c r="F5808" s="313">
        <v>0.1</v>
      </c>
      <c r="G5808" s="73">
        <v>2.27</v>
      </c>
      <c r="H5808" s="314"/>
      <c r="I5808" s="315"/>
      <c r="J5808" s="316"/>
      <c r="K5808" s="456"/>
      <c r="L5808" s="317"/>
    </row>
    <row r="5809" spans="2:12" x14ac:dyDescent="0.3">
      <c r="C5809" s="302"/>
      <c r="D5809" s="318" t="s">
        <v>67</v>
      </c>
      <c r="E5809" s="319"/>
      <c r="F5809" s="305"/>
      <c r="G5809" s="76">
        <v>27.238</v>
      </c>
      <c r="H5809" s="314"/>
      <c r="I5809" s="315"/>
      <c r="J5809" s="316"/>
      <c r="K5809" s="456"/>
      <c r="L5809" s="317"/>
    </row>
    <row r="5810" spans="2:12" ht="15" thickBot="1" x14ac:dyDescent="0.35">
      <c r="B5810" s="232" t="s">
        <v>66</v>
      </c>
      <c r="C5810" s="302"/>
      <c r="D5810" s="320" t="s">
        <v>68</v>
      </c>
      <c r="E5810" s="321"/>
      <c r="F5810" s="322"/>
      <c r="G5810" s="78">
        <v>27.24</v>
      </c>
      <c r="H5810" s="323">
        <v>1</v>
      </c>
      <c r="I5810" s="324"/>
      <c r="J5810" s="325"/>
      <c r="K5810" s="457"/>
      <c r="L5810" s="326">
        <v>0.6111994713074127</v>
      </c>
    </row>
    <row r="5811" spans="2:12" x14ac:dyDescent="0.3">
      <c r="B5811" s="232"/>
      <c r="C5811" s="302"/>
      <c r="D5811" s="219"/>
      <c r="E5811" s="327"/>
      <c r="F5811" s="241"/>
      <c r="G5811" s="327"/>
      <c r="H5811" s="230"/>
      <c r="I5811" s="230"/>
      <c r="J5811" s="231"/>
      <c r="K5811" s="230"/>
      <c r="L5811" s="230"/>
    </row>
    <row r="5812" spans="2:12" x14ac:dyDescent="0.3">
      <c r="B5812" s="232"/>
      <c r="C5812" s="232"/>
      <c r="D5812" s="219"/>
      <c r="E5812" s="327"/>
      <c r="F5812" s="241"/>
      <c r="G5812" s="327"/>
      <c r="H5812" s="230"/>
      <c r="I5812" s="230"/>
      <c r="J5812" s="231"/>
      <c r="K5812" s="230"/>
      <c r="L5812" s="230"/>
    </row>
    <row r="5813" spans="2:12" x14ac:dyDescent="0.3">
      <c r="B5813" s="232"/>
      <c r="C5813" s="232"/>
      <c r="D5813" s="219"/>
      <c r="E5813" s="327"/>
      <c r="F5813" s="241"/>
      <c r="G5813" s="327"/>
      <c r="H5813" s="230"/>
      <c r="I5813" s="230"/>
      <c r="J5813" s="231"/>
      <c r="K5813" s="230"/>
      <c r="L5813" s="230"/>
    </row>
    <row r="5814" spans="2:12" x14ac:dyDescent="0.3">
      <c r="B5814" s="232"/>
      <c r="C5814" s="232"/>
      <c r="D5814" s="219"/>
      <c r="E5814" s="327"/>
      <c r="F5814" s="241"/>
      <c r="G5814" s="327"/>
      <c r="H5814" s="230"/>
      <c r="I5814" s="230"/>
      <c r="J5814" s="231"/>
      <c r="K5814" s="230"/>
      <c r="L5814" s="230"/>
    </row>
    <row r="5815" spans="2:12" x14ac:dyDescent="0.3">
      <c r="J5815" s="226"/>
    </row>
    <row r="5816" spans="2:12" x14ac:dyDescent="0.3">
      <c r="J5816" s="226"/>
    </row>
    <row r="5817" spans="2:12" x14ac:dyDescent="0.3">
      <c r="J5817" s="226"/>
    </row>
    <row r="5818" spans="2:12" x14ac:dyDescent="0.3">
      <c r="J5818" s="226"/>
    </row>
    <row r="5820" spans="2:12" ht="37.200000000000003" customHeight="1" x14ac:dyDescent="0.3">
      <c r="B5820" s="710" t="s">
        <v>1809</v>
      </c>
      <c r="C5820" s="710"/>
      <c r="D5820" s="710"/>
      <c r="E5820" s="710"/>
      <c r="F5820" s="710"/>
      <c r="G5820" s="710"/>
      <c r="H5820" s="710"/>
      <c r="I5820" s="710"/>
      <c r="J5820" s="710"/>
      <c r="K5820" s="710"/>
      <c r="L5820" s="710"/>
    </row>
    <row r="5821" spans="2:12" x14ac:dyDescent="0.3">
      <c r="B5821" s="227"/>
      <c r="C5821" s="227"/>
      <c r="D5821" s="228"/>
      <c r="E5821" s="229"/>
      <c r="F5821" s="229"/>
      <c r="G5821" s="229"/>
      <c r="H5821" s="230"/>
      <c r="I5821" s="230"/>
      <c r="J5821" s="231"/>
      <c r="K5821" s="230"/>
      <c r="L5821" s="230"/>
    </row>
    <row r="5822" spans="2:12" x14ac:dyDescent="0.3">
      <c r="B5822" s="410" t="s">
        <v>1222</v>
      </c>
      <c r="C5822" s="232" t="s">
        <v>1223</v>
      </c>
      <c r="D5822" s="232"/>
      <c r="E5822" s="232"/>
      <c r="F5822" s="233"/>
      <c r="G5822" s="234"/>
      <c r="H5822" s="230"/>
      <c r="J5822" s="231"/>
      <c r="K5822" s="230"/>
      <c r="L5822" s="230"/>
    </row>
    <row r="5823" spans="2:12" ht="21" customHeight="1" x14ac:dyDescent="0.3">
      <c r="B5823" s="232" t="s">
        <v>1224</v>
      </c>
      <c r="C5823" s="235" t="s">
        <v>157</v>
      </c>
      <c r="D5823" s="411"/>
      <c r="E5823" s="412"/>
      <c r="F5823" s="233"/>
      <c r="G5823" s="234"/>
      <c r="H5823" s="230"/>
      <c r="I5823" s="230"/>
      <c r="J5823" s="231"/>
      <c r="K5823" s="230"/>
      <c r="L5823" s="230"/>
    </row>
    <row r="5824" spans="2:12" x14ac:dyDescent="0.3">
      <c r="B5824" s="232"/>
      <c r="C5824" s="236"/>
      <c r="D5824" s="237"/>
      <c r="E5824" s="238"/>
      <c r="F5824" s="239"/>
      <c r="G5824" s="240"/>
      <c r="H5824" s="230"/>
      <c r="I5824" s="230"/>
      <c r="J5824" s="231"/>
      <c r="K5824" s="230"/>
      <c r="L5824" s="230"/>
    </row>
    <row r="5825" spans="2:13" ht="27" customHeight="1" x14ac:dyDescent="0.3">
      <c r="B5825" s="413" t="s">
        <v>48</v>
      </c>
      <c r="C5825" s="236"/>
      <c r="D5825" s="237"/>
      <c r="E5825" s="238"/>
      <c r="F5825" s="238"/>
      <c r="G5825" s="238"/>
      <c r="H5825" s="230"/>
      <c r="I5825" s="230"/>
      <c r="J5825" s="231"/>
      <c r="K5825" s="230"/>
      <c r="L5825" s="230"/>
    </row>
    <row r="5826" spans="2:13" x14ac:dyDescent="0.3">
      <c r="B5826" s="235" t="s">
        <v>49</v>
      </c>
      <c r="C5826" s="232" t="s">
        <v>945</v>
      </c>
      <c r="D5826" s="232"/>
      <c r="E5826" s="232"/>
      <c r="F5826" s="241" t="s">
        <v>50</v>
      </c>
      <c r="G5826" s="242" t="s">
        <v>5</v>
      </c>
      <c r="H5826" s="230"/>
      <c r="I5826" s="230"/>
      <c r="J5826" s="231"/>
      <c r="K5826" s="230"/>
      <c r="L5826" s="230"/>
    </row>
    <row r="5827" spans="2:13" ht="15" thickBot="1" x14ac:dyDescent="0.35">
      <c r="B5827" s="235" t="s">
        <v>51</v>
      </c>
      <c r="C5827" s="235" t="s">
        <v>946</v>
      </c>
      <c r="D5827" s="235"/>
      <c r="E5827" s="235"/>
      <c r="F5827" s="235"/>
      <c r="G5827" s="235"/>
      <c r="H5827" s="235"/>
      <c r="I5827" s="235"/>
      <c r="J5827" s="235"/>
      <c r="K5827" s="230"/>
      <c r="L5827" s="230"/>
    </row>
    <row r="5828" spans="2:13" ht="15" thickTop="1" x14ac:dyDescent="0.3">
      <c r="B5828" s="414" t="s">
        <v>52</v>
      </c>
      <c r="C5828" s="243"/>
      <c r="D5828" s="244"/>
      <c r="E5828" s="245"/>
      <c r="F5828" s="246"/>
      <c r="G5828" s="247"/>
      <c r="H5828" s="396" t="s">
        <v>164</v>
      </c>
      <c r="I5828" s="397"/>
      <c r="J5828" s="397"/>
      <c r="K5828" s="397"/>
      <c r="L5828" s="398"/>
    </row>
    <row r="5829" spans="2:13" x14ac:dyDescent="0.3">
      <c r="B5829" s="415" t="s">
        <v>53</v>
      </c>
      <c r="C5829" s="248" t="s">
        <v>1</v>
      </c>
      <c r="D5829" s="249" t="s">
        <v>54</v>
      </c>
      <c r="E5829" s="250" t="s">
        <v>23</v>
      </c>
      <c r="F5829" s="250" t="s">
        <v>55</v>
      </c>
      <c r="G5829" s="251" t="s">
        <v>56</v>
      </c>
      <c r="H5829" s="416" t="s">
        <v>158</v>
      </c>
      <c r="I5829" s="417" t="s">
        <v>159</v>
      </c>
      <c r="J5829" s="417" t="s">
        <v>160</v>
      </c>
      <c r="K5829" s="417" t="s">
        <v>161</v>
      </c>
      <c r="L5829" s="418" t="s">
        <v>162</v>
      </c>
    </row>
    <row r="5830" spans="2:13" x14ac:dyDescent="0.3">
      <c r="B5830" s="252" t="s">
        <v>1398</v>
      </c>
      <c r="C5830" s="274">
        <v>1</v>
      </c>
      <c r="D5830" s="254">
        <v>10</v>
      </c>
      <c r="E5830" s="255">
        <v>1.1000000000000001</v>
      </c>
      <c r="F5830" s="256">
        <v>1.3</v>
      </c>
      <c r="G5830" s="26">
        <v>1.4300000000000002</v>
      </c>
      <c r="H5830" s="419">
        <v>3.0455676554751645E-2</v>
      </c>
      <c r="I5830" s="258" t="s">
        <v>1226</v>
      </c>
      <c r="J5830" s="339" t="s">
        <v>165</v>
      </c>
      <c r="K5830" s="420">
        <v>0.4</v>
      </c>
      <c r="L5830" s="421">
        <v>1.2182270621900658E-2</v>
      </c>
    </row>
    <row r="5831" spans="2:13" x14ac:dyDescent="0.3">
      <c r="B5831" s="422" t="s">
        <v>149</v>
      </c>
      <c r="C5831" s="274">
        <v>1</v>
      </c>
      <c r="D5831" s="254">
        <v>1.1000000000000001</v>
      </c>
      <c r="E5831" s="255">
        <v>1.1000000000000001</v>
      </c>
      <c r="F5831" s="256">
        <v>1.3</v>
      </c>
      <c r="G5831" s="26">
        <v>1.4300000000000002</v>
      </c>
      <c r="H5831" s="419">
        <v>3.0455676554751645E-2</v>
      </c>
      <c r="I5831" s="258" t="s">
        <v>1227</v>
      </c>
      <c r="J5831" s="339" t="s">
        <v>165</v>
      </c>
      <c r="K5831" s="420">
        <v>0.4</v>
      </c>
      <c r="L5831" s="421">
        <v>1.2182270621900658E-2</v>
      </c>
    </row>
    <row r="5832" spans="2:13" x14ac:dyDescent="0.3">
      <c r="B5832" s="422" t="s">
        <v>1399</v>
      </c>
      <c r="C5832" s="274">
        <v>1</v>
      </c>
      <c r="D5832" s="254">
        <v>0.04</v>
      </c>
      <c r="E5832" s="255">
        <v>0.04</v>
      </c>
      <c r="F5832" s="256">
        <v>1.3</v>
      </c>
      <c r="G5832" s="26">
        <v>5.2000000000000005E-2</v>
      </c>
      <c r="H5832" s="419">
        <v>1.1074791474455143E-3</v>
      </c>
      <c r="I5832" s="258" t="s">
        <v>1228</v>
      </c>
      <c r="J5832" s="339" t="s">
        <v>165</v>
      </c>
      <c r="K5832" s="420">
        <v>0.4</v>
      </c>
      <c r="L5832" s="421">
        <v>4.4299165897820577E-4</v>
      </c>
    </row>
    <row r="5833" spans="2:13" x14ac:dyDescent="0.3">
      <c r="B5833" s="422">
        <v>0</v>
      </c>
      <c r="C5833" s="253"/>
      <c r="D5833" s="254">
        <v>0</v>
      </c>
      <c r="E5833" s="255">
        <v>0</v>
      </c>
      <c r="F5833" s="256"/>
      <c r="G5833" s="26">
        <v>0</v>
      </c>
      <c r="H5833" s="419">
        <v>0</v>
      </c>
      <c r="I5833" s="258" t="s">
        <v>1229</v>
      </c>
      <c r="J5833" s="339">
        <v>0</v>
      </c>
      <c r="K5833" s="420">
        <v>0</v>
      </c>
      <c r="L5833" s="421">
        <v>0</v>
      </c>
    </row>
    <row r="5834" spans="2:13" x14ac:dyDescent="0.3">
      <c r="B5834" s="422">
        <v>0</v>
      </c>
      <c r="C5834" s="253"/>
      <c r="D5834" s="254">
        <v>0</v>
      </c>
      <c r="E5834" s="255">
        <v>0</v>
      </c>
      <c r="F5834" s="256"/>
      <c r="G5834" s="26">
        <v>0</v>
      </c>
      <c r="H5834" s="419">
        <v>0</v>
      </c>
      <c r="I5834" s="258" t="s">
        <v>1230</v>
      </c>
      <c r="J5834" s="339">
        <v>0</v>
      </c>
      <c r="K5834" s="420">
        <v>0</v>
      </c>
      <c r="L5834" s="421">
        <v>0</v>
      </c>
    </row>
    <row r="5835" spans="2:13" x14ac:dyDescent="0.3">
      <c r="B5835" s="422" t="s">
        <v>73</v>
      </c>
      <c r="C5835" s="253"/>
      <c r="D5835" s="254">
        <v>0</v>
      </c>
      <c r="E5835" s="255">
        <v>0</v>
      </c>
      <c r="F5835" s="256"/>
      <c r="G5835" s="26">
        <v>0.56299999999999994</v>
      </c>
      <c r="H5835" s="419">
        <v>1.199059153868893E-2</v>
      </c>
      <c r="I5835" s="258" t="s">
        <v>1231</v>
      </c>
      <c r="J5835" s="61" t="s">
        <v>165</v>
      </c>
      <c r="K5835" s="100">
        <v>0.4</v>
      </c>
      <c r="L5835" s="101">
        <v>4.7962366154755721E-3</v>
      </c>
      <c r="M5835" s="62">
        <v>18</v>
      </c>
    </row>
    <row r="5836" spans="2:13" x14ac:dyDescent="0.3">
      <c r="B5836" s="422" t="s">
        <v>57</v>
      </c>
      <c r="C5836" s="253"/>
      <c r="D5836" s="259"/>
      <c r="E5836" s="255"/>
      <c r="F5836" s="256"/>
      <c r="G5836" s="260">
        <v>3.4750000000000005</v>
      </c>
      <c r="H5836" s="425" t="s">
        <v>57</v>
      </c>
      <c r="I5836" s="261" t="s">
        <v>156</v>
      </c>
      <c r="J5836" s="262"/>
      <c r="K5836" s="426" t="s">
        <v>156</v>
      </c>
      <c r="L5836" s="427">
        <v>2.9603769518255094E-2</v>
      </c>
    </row>
    <row r="5837" spans="2:13" x14ac:dyDescent="0.3">
      <c r="B5837" s="428" t="s">
        <v>22</v>
      </c>
      <c r="C5837" s="263"/>
      <c r="D5837" s="264"/>
      <c r="E5837" s="265"/>
      <c r="F5837" s="266"/>
      <c r="G5837" s="267"/>
      <c r="H5837" s="429"/>
      <c r="I5837" s="268"/>
      <c r="J5837" s="269"/>
      <c r="K5837" s="430"/>
      <c r="L5837" s="270"/>
    </row>
    <row r="5838" spans="2:13" x14ac:dyDescent="0.3">
      <c r="B5838" s="431" t="s">
        <v>58</v>
      </c>
      <c r="C5838" s="271" t="s">
        <v>1</v>
      </c>
      <c r="D5838" s="329" t="s">
        <v>59</v>
      </c>
      <c r="E5838" s="272" t="s">
        <v>23</v>
      </c>
      <c r="F5838" s="272" t="s">
        <v>55</v>
      </c>
      <c r="G5838" s="273" t="s">
        <v>56</v>
      </c>
      <c r="H5838" s="416" t="s">
        <v>158</v>
      </c>
      <c r="I5838" s="417" t="s">
        <v>159</v>
      </c>
      <c r="J5838" s="417" t="s">
        <v>160</v>
      </c>
      <c r="K5838" s="432" t="s">
        <v>161</v>
      </c>
      <c r="L5838" s="418" t="s">
        <v>162</v>
      </c>
    </row>
    <row r="5839" spans="2:13" x14ac:dyDescent="0.3">
      <c r="B5839" s="8" t="s">
        <v>1058</v>
      </c>
      <c r="C5839" s="25">
        <v>1</v>
      </c>
      <c r="D5839" s="3">
        <v>4.0999999999999996</v>
      </c>
      <c r="E5839" s="26">
        <v>4.0999999999999996</v>
      </c>
      <c r="F5839" s="26">
        <v>1.3</v>
      </c>
      <c r="G5839" s="26">
        <v>5.33</v>
      </c>
      <c r="H5839" s="433">
        <v>0.1135166126131652</v>
      </c>
      <c r="I5839" s="97"/>
      <c r="J5839" s="434" t="s">
        <v>163</v>
      </c>
      <c r="K5839" s="435">
        <v>1</v>
      </c>
      <c r="L5839" s="484">
        <v>0.1135166126131652</v>
      </c>
      <c r="M5839" s="62">
        <v>137</v>
      </c>
    </row>
    <row r="5840" spans="2:13" x14ac:dyDescent="0.3">
      <c r="B5840" s="8" t="s">
        <v>37</v>
      </c>
      <c r="C5840" s="25">
        <v>1</v>
      </c>
      <c r="D5840" s="3">
        <v>4.0999999999999996</v>
      </c>
      <c r="E5840" s="26">
        <v>4.0999999999999996</v>
      </c>
      <c r="F5840" s="26">
        <v>1.3</v>
      </c>
      <c r="G5840" s="26">
        <v>5.33</v>
      </c>
      <c r="H5840" s="419">
        <v>0.1135166126131652</v>
      </c>
      <c r="I5840" s="99"/>
      <c r="J5840" s="423" t="s">
        <v>163</v>
      </c>
      <c r="K5840" s="424">
        <v>1</v>
      </c>
      <c r="L5840" s="480">
        <v>0.1135166126131652</v>
      </c>
      <c r="M5840" s="62">
        <v>122</v>
      </c>
    </row>
    <row r="5841" spans="2:13" x14ac:dyDescent="0.3">
      <c r="B5841" s="8" t="s">
        <v>69</v>
      </c>
      <c r="C5841" s="25">
        <v>0.1</v>
      </c>
      <c r="D5841" s="3">
        <v>4.55</v>
      </c>
      <c r="E5841" s="26">
        <v>0.45500000000000002</v>
      </c>
      <c r="F5841" s="27">
        <v>1.3</v>
      </c>
      <c r="G5841" s="26">
        <v>0.59150000000000003</v>
      </c>
      <c r="H5841" s="419">
        <v>1.2597575302192724E-2</v>
      </c>
      <c r="I5841" s="99"/>
      <c r="J5841" s="423" t="s">
        <v>163</v>
      </c>
      <c r="K5841" s="424">
        <v>1</v>
      </c>
      <c r="L5841" s="480">
        <v>1.2597575302192724E-2</v>
      </c>
      <c r="M5841" s="62">
        <v>113</v>
      </c>
    </row>
    <row r="5842" spans="2:13" x14ac:dyDescent="0.3">
      <c r="B5842" s="8"/>
      <c r="C5842" s="25"/>
      <c r="D5842" s="3"/>
      <c r="E5842" s="26"/>
      <c r="F5842" s="26"/>
      <c r="G5842" s="257"/>
      <c r="H5842" s="437">
        <v>0</v>
      </c>
      <c r="I5842" s="99"/>
      <c r="J5842" s="423"/>
      <c r="K5842" s="424"/>
      <c r="L5842" s="480">
        <v>0</v>
      </c>
      <c r="M5842" s="62"/>
    </row>
    <row r="5843" spans="2:13" x14ac:dyDescent="0.3">
      <c r="B5843" s="8"/>
      <c r="C5843" s="25"/>
      <c r="D5843" s="3"/>
      <c r="E5843" s="26"/>
      <c r="F5843" s="26"/>
      <c r="G5843" s="257"/>
      <c r="H5843" s="437">
        <v>0</v>
      </c>
      <c r="I5843" s="99"/>
      <c r="J5843" s="423"/>
      <c r="K5843" s="424"/>
      <c r="L5843" s="480">
        <v>0</v>
      </c>
      <c r="M5843" s="62"/>
    </row>
    <row r="5844" spans="2:13" x14ac:dyDescent="0.3">
      <c r="B5844" s="422"/>
      <c r="C5844" s="253"/>
      <c r="D5844" s="254"/>
      <c r="E5844" s="255"/>
      <c r="F5844" s="255"/>
      <c r="G5844" s="257">
        <v>0</v>
      </c>
      <c r="H5844" s="437">
        <v>0</v>
      </c>
      <c r="I5844" s="366"/>
      <c r="J5844" s="339"/>
      <c r="K5844" s="420"/>
      <c r="L5844" s="480">
        <v>0</v>
      </c>
    </row>
    <row r="5845" spans="2:13" x14ac:dyDescent="0.3">
      <c r="B5845" s="422">
        <v>0</v>
      </c>
      <c r="C5845" s="253"/>
      <c r="D5845" s="254">
        <v>0</v>
      </c>
      <c r="E5845" s="255">
        <v>0</v>
      </c>
      <c r="F5845" s="256"/>
      <c r="G5845" s="257">
        <v>0</v>
      </c>
      <c r="H5845" s="437">
        <v>0</v>
      </c>
      <c r="I5845" s="366" t="s">
        <v>1231</v>
      </c>
      <c r="J5845" s="339">
        <v>0</v>
      </c>
      <c r="K5845" s="420">
        <v>0</v>
      </c>
      <c r="L5845" s="480">
        <v>0</v>
      </c>
    </row>
    <row r="5846" spans="2:13" x14ac:dyDescent="0.3">
      <c r="B5846" s="422">
        <v>0</v>
      </c>
      <c r="C5846" s="253"/>
      <c r="D5846" s="254">
        <v>0</v>
      </c>
      <c r="E5846" s="255">
        <v>0</v>
      </c>
      <c r="F5846" s="256"/>
      <c r="G5846" s="257">
        <v>0</v>
      </c>
      <c r="H5846" s="437">
        <v>0</v>
      </c>
      <c r="I5846" s="366" t="s">
        <v>1237</v>
      </c>
      <c r="J5846" s="339">
        <v>0</v>
      </c>
      <c r="K5846" s="420">
        <v>0</v>
      </c>
      <c r="L5846" s="480">
        <v>0</v>
      </c>
    </row>
    <row r="5847" spans="2:13" x14ac:dyDescent="0.3">
      <c r="B5847" s="422">
        <v>0</v>
      </c>
      <c r="C5847" s="253"/>
      <c r="D5847" s="254">
        <v>0</v>
      </c>
      <c r="E5847" s="255">
        <v>0</v>
      </c>
      <c r="F5847" s="256"/>
      <c r="G5847" s="257">
        <v>0</v>
      </c>
      <c r="H5847" s="437">
        <v>0</v>
      </c>
      <c r="I5847" s="366" t="s">
        <v>1238</v>
      </c>
      <c r="J5847" s="339">
        <v>0</v>
      </c>
      <c r="K5847" s="420">
        <v>0</v>
      </c>
      <c r="L5847" s="480">
        <v>0</v>
      </c>
    </row>
    <row r="5848" spans="2:13" x14ac:dyDescent="0.3">
      <c r="B5848" s="422" t="s">
        <v>60</v>
      </c>
      <c r="C5848" s="253"/>
      <c r="D5848" s="259"/>
      <c r="E5848" s="255"/>
      <c r="F5848" s="256"/>
      <c r="G5848" s="260">
        <v>11.2515</v>
      </c>
      <c r="H5848" s="438" t="s">
        <v>60</v>
      </c>
      <c r="I5848" s="261" t="s">
        <v>156</v>
      </c>
      <c r="J5848" s="262"/>
      <c r="K5848" s="426" t="s">
        <v>156</v>
      </c>
      <c r="L5848" s="439">
        <v>0.23963080052852312</v>
      </c>
    </row>
    <row r="5849" spans="2:13" x14ac:dyDescent="0.3">
      <c r="B5849" s="428" t="s">
        <v>38</v>
      </c>
      <c r="C5849" s="263"/>
      <c r="D5849" s="264"/>
      <c r="E5849" s="276"/>
      <c r="F5849" s="266"/>
      <c r="G5849" s="277"/>
      <c r="H5849" s="278"/>
      <c r="I5849" s="279"/>
      <c r="J5849" s="280"/>
      <c r="K5849" s="281"/>
      <c r="L5849" s="282"/>
    </row>
    <row r="5850" spans="2:13" x14ac:dyDescent="0.3">
      <c r="B5850" s="415" t="s">
        <v>53</v>
      </c>
      <c r="C5850" s="263"/>
      <c r="D5850" s="283" t="s">
        <v>0</v>
      </c>
      <c r="E5850" s="284" t="s">
        <v>1</v>
      </c>
      <c r="F5850" s="440" t="s">
        <v>61</v>
      </c>
      <c r="G5850" s="251" t="s">
        <v>56</v>
      </c>
      <c r="H5850" s="441" t="s">
        <v>158</v>
      </c>
      <c r="I5850" s="442" t="s">
        <v>159</v>
      </c>
      <c r="J5850" s="442" t="s">
        <v>160</v>
      </c>
      <c r="K5850" s="443" t="s">
        <v>161</v>
      </c>
      <c r="L5850" s="444" t="s">
        <v>162</v>
      </c>
    </row>
    <row r="5851" spans="2:13" x14ac:dyDescent="0.3">
      <c r="B5851" s="464" t="s">
        <v>1419</v>
      </c>
      <c r="C5851" s="465"/>
      <c r="D5851" s="283" t="s">
        <v>5</v>
      </c>
      <c r="E5851" s="286">
        <v>1</v>
      </c>
      <c r="F5851" s="287">
        <v>7.22</v>
      </c>
      <c r="G5851" s="26">
        <v>7.22</v>
      </c>
      <c r="H5851" s="419">
        <v>0.15376922008762717</v>
      </c>
      <c r="I5851" s="275" t="s">
        <v>1232</v>
      </c>
      <c r="J5851" s="339" t="s">
        <v>165</v>
      </c>
      <c r="K5851" s="420">
        <v>0.4</v>
      </c>
      <c r="L5851" s="480">
        <v>6.150768803505087E-2</v>
      </c>
    </row>
    <row r="5852" spans="2:13" x14ac:dyDescent="0.3">
      <c r="B5852" s="422" t="s">
        <v>1404</v>
      </c>
      <c r="C5852" s="289"/>
      <c r="D5852" s="290" t="s">
        <v>5</v>
      </c>
      <c r="E5852" s="291">
        <v>1</v>
      </c>
      <c r="F5852" s="292">
        <v>24.11</v>
      </c>
      <c r="G5852" s="26">
        <v>24.11</v>
      </c>
      <c r="H5852" s="419">
        <v>0.51348696624829515</v>
      </c>
      <c r="I5852" s="258" t="s">
        <v>1226</v>
      </c>
      <c r="J5852" s="339" t="s">
        <v>165</v>
      </c>
      <c r="K5852" s="420">
        <v>0.4</v>
      </c>
      <c r="L5852" s="480">
        <v>0.20539478649931808</v>
      </c>
    </row>
    <row r="5853" spans="2:13" x14ac:dyDescent="0.3">
      <c r="B5853" s="422" t="s">
        <v>1357</v>
      </c>
      <c r="C5853" s="289"/>
      <c r="D5853" s="290" t="s">
        <v>78</v>
      </c>
      <c r="E5853" s="291">
        <v>1.2E-2</v>
      </c>
      <c r="F5853" s="292">
        <v>3</v>
      </c>
      <c r="G5853" s="26">
        <v>3.6000000000000004E-2</v>
      </c>
      <c r="H5853" s="419">
        <v>7.6671633284689455E-4</v>
      </c>
      <c r="I5853" s="258" t="s">
        <v>1227</v>
      </c>
      <c r="J5853" s="339" t="s">
        <v>1219</v>
      </c>
      <c r="K5853" s="420">
        <v>0</v>
      </c>
      <c r="L5853" s="480">
        <v>0</v>
      </c>
    </row>
    <row r="5854" spans="2:13" x14ac:dyDescent="0.3">
      <c r="B5854" s="422" t="s">
        <v>1402</v>
      </c>
      <c r="C5854" s="289"/>
      <c r="D5854" s="290" t="s">
        <v>504</v>
      </c>
      <c r="E5854" s="291">
        <v>2.1000000000000001E-2</v>
      </c>
      <c r="F5854" s="292">
        <v>25</v>
      </c>
      <c r="G5854" s="26">
        <v>0.52500000000000002</v>
      </c>
      <c r="H5854" s="419">
        <v>1.1181279854017212E-2</v>
      </c>
      <c r="I5854" s="258" t="s">
        <v>1228</v>
      </c>
      <c r="J5854" s="339" t="s">
        <v>163</v>
      </c>
      <c r="K5854" s="420">
        <v>1</v>
      </c>
      <c r="L5854" s="480">
        <v>1.1181279854017212E-2</v>
      </c>
    </row>
    <row r="5855" spans="2:13" x14ac:dyDescent="0.3">
      <c r="B5855" s="422" t="s">
        <v>1405</v>
      </c>
      <c r="C5855" s="289"/>
      <c r="D5855" s="290" t="s">
        <v>3</v>
      </c>
      <c r="E5855" s="291">
        <v>0.314</v>
      </c>
      <c r="F5855" s="292">
        <v>1.07</v>
      </c>
      <c r="G5855" s="26">
        <v>0.33598</v>
      </c>
      <c r="H5855" s="419">
        <v>7.1555931530527667E-3</v>
      </c>
      <c r="I5855" s="258" t="s">
        <v>1229</v>
      </c>
      <c r="J5855" s="339" t="s">
        <v>163</v>
      </c>
      <c r="K5855" s="420">
        <v>1</v>
      </c>
      <c r="L5855" s="480">
        <v>7.1555931530527667E-3</v>
      </c>
    </row>
    <row r="5856" spans="2:13" x14ac:dyDescent="0.3">
      <c r="B5856" s="448"/>
      <c r="C5856" s="447"/>
      <c r="D5856" s="290"/>
      <c r="E5856" s="291"/>
      <c r="F5856" s="292"/>
      <c r="G5856" s="26">
        <v>0</v>
      </c>
      <c r="H5856" s="419">
        <v>0</v>
      </c>
      <c r="I5856" s="258"/>
      <c r="J5856" s="339"/>
      <c r="K5856" s="420"/>
      <c r="L5856" s="480">
        <v>0</v>
      </c>
    </row>
    <row r="5857" spans="2:12" x14ac:dyDescent="0.3">
      <c r="B5857" s="422"/>
      <c r="C5857" s="289"/>
      <c r="D5857" s="290"/>
      <c r="E5857" s="291"/>
      <c r="F5857" s="292"/>
      <c r="G5857" s="26">
        <v>0</v>
      </c>
      <c r="H5857" s="419">
        <v>0</v>
      </c>
      <c r="I5857" s="258"/>
      <c r="J5857" s="339"/>
      <c r="K5857" s="420"/>
      <c r="L5857" s="480">
        <v>0</v>
      </c>
    </row>
    <row r="5858" spans="2:12" x14ac:dyDescent="0.3">
      <c r="B5858" s="422"/>
      <c r="C5858" s="289"/>
      <c r="D5858" s="290"/>
      <c r="E5858" s="291"/>
      <c r="F5858" s="292"/>
      <c r="G5858" s="26">
        <v>0</v>
      </c>
      <c r="H5858" s="419">
        <v>0</v>
      </c>
      <c r="I5858" s="258"/>
      <c r="J5858" s="339"/>
      <c r="K5858" s="420"/>
      <c r="L5858" s="480">
        <v>0</v>
      </c>
    </row>
    <row r="5859" spans="2:12" x14ac:dyDescent="0.3">
      <c r="B5859" s="422"/>
      <c r="C5859" s="289"/>
      <c r="D5859" s="290"/>
      <c r="E5859" s="291"/>
      <c r="F5859" s="292"/>
      <c r="G5859" s="26">
        <v>0</v>
      </c>
      <c r="H5859" s="419">
        <v>0</v>
      </c>
      <c r="I5859" s="258"/>
      <c r="J5859" s="339"/>
      <c r="K5859" s="420"/>
      <c r="L5859" s="480">
        <v>0</v>
      </c>
    </row>
    <row r="5860" spans="2:12" x14ac:dyDescent="0.3">
      <c r="B5860" s="422">
        <v>0</v>
      </c>
      <c r="C5860" s="289"/>
      <c r="D5860" s="254">
        <v>0</v>
      </c>
      <c r="E5860" s="291"/>
      <c r="F5860" s="292"/>
      <c r="G5860" s="26">
        <v>0</v>
      </c>
      <c r="H5860" s="419">
        <v>0</v>
      </c>
      <c r="I5860" s="258" t="s">
        <v>1227</v>
      </c>
      <c r="J5860" s="339">
        <v>0</v>
      </c>
      <c r="K5860" s="420">
        <v>0</v>
      </c>
      <c r="L5860" s="480">
        <v>0</v>
      </c>
    </row>
    <row r="5861" spans="2:12" x14ac:dyDescent="0.3">
      <c r="B5861" s="422"/>
      <c r="C5861" s="289"/>
      <c r="D5861" s="254"/>
      <c r="E5861" s="291"/>
      <c r="F5861" s="292"/>
      <c r="G5861" s="26">
        <v>0</v>
      </c>
      <c r="H5861" s="419">
        <v>0</v>
      </c>
      <c r="I5861" s="258"/>
      <c r="J5861" s="339"/>
      <c r="K5861" s="420"/>
      <c r="L5861" s="480">
        <v>0</v>
      </c>
    </row>
    <row r="5862" spans="2:12" x14ac:dyDescent="0.3">
      <c r="B5862" s="422"/>
      <c r="C5862" s="289"/>
      <c r="D5862" s="254"/>
      <c r="E5862" s="291"/>
      <c r="F5862" s="292"/>
      <c r="G5862" s="26">
        <v>0</v>
      </c>
      <c r="H5862" s="419">
        <v>0</v>
      </c>
      <c r="I5862" s="258"/>
      <c r="J5862" s="339"/>
      <c r="K5862" s="420"/>
      <c r="L5862" s="480">
        <v>0</v>
      </c>
    </row>
    <row r="5863" spans="2:12" x14ac:dyDescent="0.3">
      <c r="B5863" s="422"/>
      <c r="C5863" s="289"/>
      <c r="D5863" s="254"/>
      <c r="E5863" s="291"/>
      <c r="F5863" s="292"/>
      <c r="G5863" s="26">
        <v>0</v>
      </c>
      <c r="H5863" s="419">
        <v>0</v>
      </c>
      <c r="I5863" s="258"/>
      <c r="J5863" s="339"/>
      <c r="K5863" s="420"/>
      <c r="L5863" s="480">
        <v>0</v>
      </c>
    </row>
    <row r="5864" spans="2:12" x14ac:dyDescent="0.3">
      <c r="B5864" s="422"/>
      <c r="C5864" s="289"/>
      <c r="D5864" s="254"/>
      <c r="E5864" s="291"/>
      <c r="F5864" s="292"/>
      <c r="G5864" s="26">
        <v>0</v>
      </c>
      <c r="H5864" s="419">
        <v>0</v>
      </c>
      <c r="I5864" s="258"/>
      <c r="J5864" s="339"/>
      <c r="K5864" s="420"/>
      <c r="L5864" s="480">
        <v>0</v>
      </c>
    </row>
    <row r="5865" spans="2:12" x14ac:dyDescent="0.3">
      <c r="B5865" s="422"/>
      <c r="C5865" s="289"/>
      <c r="D5865" s="254"/>
      <c r="E5865" s="291"/>
      <c r="F5865" s="292"/>
      <c r="G5865" s="26">
        <v>0</v>
      </c>
      <c r="H5865" s="419">
        <v>0</v>
      </c>
      <c r="I5865" s="258"/>
      <c r="J5865" s="339"/>
      <c r="K5865" s="420"/>
      <c r="L5865" s="480">
        <v>0</v>
      </c>
    </row>
    <row r="5866" spans="2:12" x14ac:dyDescent="0.3">
      <c r="B5866" s="422">
        <v>0</v>
      </c>
      <c r="C5866" s="289"/>
      <c r="D5866" s="254">
        <v>0</v>
      </c>
      <c r="E5866" s="291"/>
      <c r="F5866" s="292"/>
      <c r="G5866" s="26">
        <v>0</v>
      </c>
      <c r="H5866" s="419">
        <v>0</v>
      </c>
      <c r="I5866" s="258" t="s">
        <v>1228</v>
      </c>
      <c r="J5866" s="339">
        <v>0</v>
      </c>
      <c r="K5866" s="420">
        <v>0</v>
      </c>
      <c r="L5866" s="480">
        <v>0</v>
      </c>
    </row>
    <row r="5867" spans="2:12" x14ac:dyDescent="0.3">
      <c r="B5867" s="449" t="s">
        <v>62</v>
      </c>
      <c r="C5867" s="293"/>
      <c r="D5867" s="294"/>
      <c r="E5867" s="295"/>
      <c r="F5867" s="296"/>
      <c r="G5867" s="260">
        <v>32.226979999999998</v>
      </c>
      <c r="H5867" s="438" t="s">
        <v>62</v>
      </c>
      <c r="I5867" s="261" t="s">
        <v>156</v>
      </c>
      <c r="J5867" s="262"/>
      <c r="K5867" s="426" t="s">
        <v>156</v>
      </c>
      <c r="L5867" s="439">
        <v>0.28523934754143893</v>
      </c>
    </row>
    <row r="5868" spans="2:12" x14ac:dyDescent="0.3">
      <c r="B5868" s="428" t="s">
        <v>63</v>
      </c>
      <c r="C5868" s="263"/>
      <c r="D5868" s="264"/>
      <c r="E5868" s="265"/>
      <c r="F5868" s="266"/>
      <c r="G5868" s="277"/>
      <c r="H5868" s="278"/>
      <c r="I5868" s="279"/>
      <c r="J5868" s="280"/>
      <c r="K5868" s="281"/>
      <c r="L5868" s="282">
        <v>0</v>
      </c>
    </row>
    <row r="5869" spans="2:12" x14ac:dyDescent="0.3">
      <c r="B5869" s="415" t="s">
        <v>53</v>
      </c>
      <c r="C5869" s="297"/>
      <c r="D5869" s="249" t="s">
        <v>0</v>
      </c>
      <c r="E5869" s="250" t="s">
        <v>1</v>
      </c>
      <c r="F5869" s="272" t="s">
        <v>61</v>
      </c>
      <c r="G5869" s="285" t="s">
        <v>56</v>
      </c>
      <c r="H5869" s="441" t="s">
        <v>158</v>
      </c>
      <c r="I5869" s="442" t="s">
        <v>159</v>
      </c>
      <c r="J5869" s="442" t="s">
        <v>160</v>
      </c>
      <c r="K5869" s="443" t="s">
        <v>161</v>
      </c>
      <c r="L5869" s="444" t="s">
        <v>162</v>
      </c>
    </row>
    <row r="5870" spans="2:12" x14ac:dyDescent="0.3">
      <c r="B5870" s="422">
        <v>0</v>
      </c>
      <c r="C5870" s="289"/>
      <c r="D5870" s="254">
        <v>0</v>
      </c>
      <c r="E5870" s="255"/>
      <c r="F5870" s="292"/>
      <c r="G5870" s="288">
        <v>0</v>
      </c>
      <c r="H5870" s="450">
        <v>0</v>
      </c>
      <c r="I5870" s="275" t="s">
        <v>1232</v>
      </c>
      <c r="J5870" s="451">
        <v>0</v>
      </c>
      <c r="K5870" s="452">
        <v>0</v>
      </c>
      <c r="L5870" s="453">
        <v>0</v>
      </c>
    </row>
    <row r="5871" spans="2:12" x14ac:dyDescent="0.3">
      <c r="B5871" s="422">
        <v>0</v>
      </c>
      <c r="C5871" s="289"/>
      <c r="D5871" s="254">
        <v>0</v>
      </c>
      <c r="E5871" s="255"/>
      <c r="F5871" s="292"/>
      <c r="G5871" s="257">
        <v>0</v>
      </c>
      <c r="H5871" s="437">
        <v>0</v>
      </c>
      <c r="I5871" s="258" t="s">
        <v>1226</v>
      </c>
      <c r="J5871" s="339">
        <v>0</v>
      </c>
      <c r="K5871" s="420">
        <v>0</v>
      </c>
      <c r="L5871" s="454">
        <v>0</v>
      </c>
    </row>
    <row r="5872" spans="2:12" x14ac:dyDescent="0.3">
      <c r="B5872" s="422">
        <v>0</v>
      </c>
      <c r="C5872" s="289"/>
      <c r="D5872" s="254">
        <v>0</v>
      </c>
      <c r="E5872" s="255"/>
      <c r="F5872" s="292"/>
      <c r="G5872" s="257">
        <v>0</v>
      </c>
      <c r="H5872" s="437">
        <v>0</v>
      </c>
      <c r="I5872" s="258" t="s">
        <v>1229</v>
      </c>
      <c r="J5872" s="339">
        <v>0</v>
      </c>
      <c r="K5872" s="420">
        <v>0</v>
      </c>
      <c r="L5872" s="454">
        <v>0</v>
      </c>
    </row>
    <row r="5873" spans="2:12" ht="15" thickBot="1" x14ac:dyDescent="0.35">
      <c r="B5873" s="455" t="s">
        <v>64</v>
      </c>
      <c r="C5873" s="298"/>
      <c r="D5873" s="299"/>
      <c r="E5873" s="300"/>
      <c r="F5873" s="301"/>
      <c r="G5873" s="288">
        <v>0</v>
      </c>
      <c r="H5873" s="438" t="s">
        <v>64</v>
      </c>
      <c r="I5873" s="261" t="s">
        <v>156</v>
      </c>
      <c r="J5873" s="262"/>
      <c r="K5873" s="426" t="s">
        <v>156</v>
      </c>
      <c r="L5873" s="439">
        <v>0</v>
      </c>
    </row>
    <row r="5874" spans="2:12" x14ac:dyDescent="0.3">
      <c r="B5874" s="235"/>
      <c r="C5874" s="302"/>
      <c r="D5874" s="303" t="s">
        <v>65</v>
      </c>
      <c r="E5874" s="304"/>
      <c r="F5874" s="305"/>
      <c r="G5874" s="306">
        <v>46.953479999999999</v>
      </c>
      <c r="H5874" s="307"/>
      <c r="I5874" s="308"/>
      <c r="J5874" s="309"/>
      <c r="K5874" s="308"/>
      <c r="L5874" s="310"/>
    </row>
    <row r="5875" spans="2:12" x14ac:dyDescent="0.3">
      <c r="B5875" s="232"/>
      <c r="C5875" s="302"/>
      <c r="D5875" s="311" t="s">
        <v>7</v>
      </c>
      <c r="E5875" s="312"/>
      <c r="F5875" s="313">
        <v>0.1</v>
      </c>
      <c r="G5875" s="73">
        <v>4.6950000000000003</v>
      </c>
      <c r="H5875" s="314"/>
      <c r="I5875" s="315"/>
      <c r="J5875" s="316"/>
      <c r="K5875" s="456"/>
      <c r="L5875" s="317"/>
    </row>
    <row r="5876" spans="2:12" x14ac:dyDescent="0.3">
      <c r="B5876" s="232"/>
      <c r="C5876" s="302"/>
      <c r="D5876" s="311" t="s">
        <v>8</v>
      </c>
      <c r="E5876" s="312"/>
      <c r="F5876" s="313">
        <v>0.1</v>
      </c>
      <c r="G5876" s="73">
        <v>4.6950000000000003</v>
      </c>
      <c r="H5876" s="314"/>
      <c r="I5876" s="315"/>
      <c r="J5876" s="316"/>
      <c r="K5876" s="456"/>
      <c r="L5876" s="317"/>
    </row>
    <row r="5877" spans="2:12" x14ac:dyDescent="0.3">
      <c r="C5877" s="302"/>
      <c r="D5877" s="318" t="s">
        <v>67</v>
      </c>
      <c r="E5877" s="319"/>
      <c r="F5877" s="305"/>
      <c r="G5877" s="76">
        <v>56.343000000000004</v>
      </c>
      <c r="H5877" s="314"/>
      <c r="I5877" s="315"/>
      <c r="J5877" s="316"/>
      <c r="K5877" s="456"/>
      <c r="L5877" s="317"/>
    </row>
    <row r="5878" spans="2:12" ht="15" thickBot="1" x14ac:dyDescent="0.35">
      <c r="B5878" s="232" t="s">
        <v>66</v>
      </c>
      <c r="C5878" s="302"/>
      <c r="D5878" s="320" t="s">
        <v>68</v>
      </c>
      <c r="E5878" s="321"/>
      <c r="F5878" s="322"/>
      <c r="G5878" s="78">
        <v>56.34</v>
      </c>
      <c r="H5878" s="323">
        <v>1</v>
      </c>
      <c r="I5878" s="324"/>
      <c r="J5878" s="325"/>
      <c r="K5878" s="457"/>
      <c r="L5878" s="326">
        <v>0.55447391758821707</v>
      </c>
    </row>
    <row r="5879" spans="2:12" x14ac:dyDescent="0.3">
      <c r="B5879" s="232"/>
      <c r="C5879" s="302"/>
      <c r="D5879" s="219"/>
      <c r="E5879" s="327"/>
      <c r="F5879" s="241"/>
      <c r="G5879" s="327"/>
      <c r="H5879" s="230"/>
      <c r="I5879" s="230"/>
      <c r="J5879" s="231"/>
      <c r="K5879" s="230"/>
      <c r="L5879" s="230"/>
    </row>
    <row r="5880" spans="2:12" x14ac:dyDescent="0.3">
      <c r="B5880" s="232"/>
      <c r="C5880" s="232"/>
      <c r="D5880" s="219"/>
      <c r="E5880" s="327"/>
      <c r="F5880" s="241"/>
      <c r="G5880" s="327"/>
      <c r="H5880" s="230"/>
      <c r="I5880" s="230"/>
      <c r="J5880" s="231"/>
      <c r="K5880" s="230"/>
      <c r="L5880" s="230"/>
    </row>
    <row r="5881" spans="2:12" x14ac:dyDescent="0.3">
      <c r="J5881" s="226"/>
    </row>
    <row r="5882" spans="2:12" x14ac:dyDescent="0.3">
      <c r="J5882" s="226"/>
    </row>
    <row r="5883" spans="2:12" x14ac:dyDescent="0.3">
      <c r="J5883" s="226"/>
    </row>
    <row r="5884" spans="2:12" x14ac:dyDescent="0.3">
      <c r="J5884" s="226"/>
    </row>
    <row r="5886" spans="2:12" ht="37.200000000000003" customHeight="1" x14ac:dyDescent="0.3">
      <c r="B5886" s="710" t="s">
        <v>1809</v>
      </c>
      <c r="C5886" s="710"/>
      <c r="D5886" s="710"/>
      <c r="E5886" s="710"/>
      <c r="F5886" s="710"/>
      <c r="G5886" s="710"/>
      <c r="H5886" s="710"/>
      <c r="I5886" s="710"/>
      <c r="J5886" s="710"/>
      <c r="K5886" s="710"/>
      <c r="L5886" s="710"/>
    </row>
    <row r="5887" spans="2:12" x14ac:dyDescent="0.3">
      <c r="B5887" s="227"/>
      <c r="C5887" s="227"/>
      <c r="D5887" s="228"/>
      <c r="E5887" s="229"/>
      <c r="F5887" s="229"/>
      <c r="G5887" s="229"/>
      <c r="H5887" s="230"/>
      <c r="I5887" s="230"/>
      <c r="J5887" s="231"/>
      <c r="K5887" s="230"/>
      <c r="L5887" s="230"/>
    </row>
    <row r="5888" spans="2:12" x14ac:dyDescent="0.3">
      <c r="B5888" s="410" t="s">
        <v>1222</v>
      </c>
      <c r="C5888" s="232" t="s">
        <v>1223</v>
      </c>
      <c r="D5888" s="232"/>
      <c r="E5888" s="232"/>
      <c r="F5888" s="233"/>
      <c r="G5888" s="234"/>
      <c r="H5888" s="230"/>
      <c r="J5888" s="231"/>
      <c r="K5888" s="230"/>
      <c r="L5888" s="230"/>
    </row>
    <row r="5889" spans="2:13" x14ac:dyDescent="0.3">
      <c r="B5889" s="232" t="s">
        <v>1224</v>
      </c>
      <c r="C5889" s="235" t="s">
        <v>157</v>
      </c>
      <c r="D5889" s="411"/>
      <c r="E5889" s="412"/>
      <c r="F5889" s="233"/>
      <c r="G5889" s="234"/>
      <c r="H5889" s="230"/>
      <c r="I5889" s="230"/>
      <c r="J5889" s="231"/>
      <c r="K5889" s="230"/>
      <c r="L5889" s="230"/>
    </row>
    <row r="5890" spans="2:13" x14ac:dyDescent="0.3">
      <c r="B5890" s="232"/>
      <c r="C5890" s="236"/>
      <c r="D5890" s="237"/>
      <c r="E5890" s="238"/>
      <c r="F5890" s="239"/>
      <c r="G5890" s="240"/>
      <c r="H5890" s="230"/>
      <c r="I5890" s="230"/>
      <c r="J5890" s="231"/>
      <c r="K5890" s="230"/>
      <c r="L5890" s="230"/>
    </row>
    <row r="5891" spans="2:13" ht="37.5" customHeight="1" x14ac:dyDescent="0.3">
      <c r="B5891" s="413" t="s">
        <v>48</v>
      </c>
      <c r="C5891" s="236"/>
      <c r="D5891" s="237"/>
      <c r="E5891" s="238"/>
      <c r="F5891" s="238"/>
      <c r="G5891" s="238"/>
      <c r="H5891" s="230"/>
      <c r="I5891" s="230"/>
      <c r="J5891" s="231"/>
      <c r="K5891" s="230"/>
      <c r="L5891" s="230"/>
    </row>
    <row r="5892" spans="2:13" x14ac:dyDescent="0.3">
      <c r="B5892" s="235" t="s">
        <v>49</v>
      </c>
      <c r="C5892" s="232" t="s">
        <v>1014</v>
      </c>
      <c r="D5892" s="232"/>
      <c r="E5892" s="232"/>
      <c r="F5892" s="241" t="s">
        <v>50</v>
      </c>
      <c r="G5892" s="242" t="s">
        <v>5</v>
      </c>
      <c r="H5892" s="230"/>
      <c r="I5892" s="230"/>
      <c r="J5892" s="231"/>
      <c r="K5892" s="230"/>
      <c r="L5892" s="230"/>
    </row>
    <row r="5893" spans="2:13" ht="15" thickBot="1" x14ac:dyDescent="0.35">
      <c r="B5893" s="235" t="s">
        <v>51</v>
      </c>
      <c r="C5893" s="235" t="s">
        <v>1015</v>
      </c>
      <c r="D5893" s="235"/>
      <c r="E5893" s="235"/>
      <c r="F5893" s="235"/>
      <c r="G5893" s="235"/>
      <c r="H5893" s="235"/>
      <c r="I5893" s="235"/>
      <c r="J5893" s="235"/>
      <c r="K5893" s="230"/>
      <c r="L5893" s="230"/>
    </row>
    <row r="5894" spans="2:13" ht="15" thickTop="1" x14ac:dyDescent="0.3">
      <c r="B5894" s="414" t="s">
        <v>52</v>
      </c>
      <c r="C5894" s="243"/>
      <c r="D5894" s="244"/>
      <c r="E5894" s="245"/>
      <c r="F5894" s="246"/>
      <c r="G5894" s="247"/>
      <c r="H5894" s="396" t="s">
        <v>164</v>
      </c>
      <c r="I5894" s="397"/>
      <c r="J5894" s="397"/>
      <c r="K5894" s="397"/>
      <c r="L5894" s="398"/>
    </row>
    <row r="5895" spans="2:13" x14ac:dyDescent="0.3">
      <c r="B5895" s="415" t="s">
        <v>53</v>
      </c>
      <c r="C5895" s="248" t="s">
        <v>1</v>
      </c>
      <c r="D5895" s="249" t="s">
        <v>54</v>
      </c>
      <c r="E5895" s="250" t="s">
        <v>23</v>
      </c>
      <c r="F5895" s="250" t="s">
        <v>55</v>
      </c>
      <c r="G5895" s="251" t="s">
        <v>56</v>
      </c>
      <c r="H5895" s="416" t="s">
        <v>158</v>
      </c>
      <c r="I5895" s="417" t="s">
        <v>159</v>
      </c>
      <c r="J5895" s="417" t="s">
        <v>160</v>
      </c>
      <c r="K5895" s="417" t="s">
        <v>161</v>
      </c>
      <c r="L5895" s="418" t="s">
        <v>162</v>
      </c>
    </row>
    <row r="5896" spans="2:13" x14ac:dyDescent="0.3">
      <c r="B5896" s="252" t="s">
        <v>1398</v>
      </c>
      <c r="C5896" s="274">
        <v>1</v>
      </c>
      <c r="D5896" s="254">
        <v>10</v>
      </c>
      <c r="E5896" s="255">
        <v>1.1000000000000001</v>
      </c>
      <c r="F5896" s="256">
        <v>0.75</v>
      </c>
      <c r="G5896" s="26">
        <v>0.82500000000000007</v>
      </c>
      <c r="H5896" s="419">
        <v>1.2210814607864122E-2</v>
      </c>
      <c r="I5896" s="258" t="s">
        <v>1226</v>
      </c>
      <c r="J5896" s="339" t="s">
        <v>165</v>
      </c>
      <c r="K5896" s="420">
        <v>0.4</v>
      </c>
      <c r="L5896" s="421">
        <v>4.8843258431456489E-3</v>
      </c>
    </row>
    <row r="5897" spans="2:13" x14ac:dyDescent="0.3">
      <c r="B5897" s="422" t="s">
        <v>149</v>
      </c>
      <c r="C5897" s="274">
        <v>1</v>
      </c>
      <c r="D5897" s="254">
        <v>1.1000000000000001</v>
      </c>
      <c r="E5897" s="255">
        <v>1.1000000000000001</v>
      </c>
      <c r="F5897" s="256">
        <v>0.75</v>
      </c>
      <c r="G5897" s="26">
        <v>0.82500000000000007</v>
      </c>
      <c r="H5897" s="419">
        <v>1.2210814607864122E-2</v>
      </c>
      <c r="I5897" s="258" t="s">
        <v>1227</v>
      </c>
      <c r="J5897" s="339" t="s">
        <v>165</v>
      </c>
      <c r="K5897" s="420">
        <v>0.4</v>
      </c>
      <c r="L5897" s="421">
        <v>4.8843258431456489E-3</v>
      </c>
    </row>
    <row r="5898" spans="2:13" x14ac:dyDescent="0.3">
      <c r="B5898" s="422" t="s">
        <v>1399</v>
      </c>
      <c r="C5898" s="274">
        <v>1</v>
      </c>
      <c r="D5898" s="254">
        <v>0.04</v>
      </c>
      <c r="E5898" s="255">
        <v>0.04</v>
      </c>
      <c r="F5898" s="256">
        <v>0.75</v>
      </c>
      <c r="G5898" s="26">
        <v>0.03</v>
      </c>
      <c r="H5898" s="419">
        <v>4.4402962210414985E-4</v>
      </c>
      <c r="I5898" s="258" t="s">
        <v>1228</v>
      </c>
      <c r="J5898" s="339" t="s">
        <v>165</v>
      </c>
      <c r="K5898" s="420">
        <v>0.4</v>
      </c>
      <c r="L5898" s="421">
        <v>1.7761184884165996E-4</v>
      </c>
    </row>
    <row r="5899" spans="2:13" x14ac:dyDescent="0.3">
      <c r="B5899" s="422">
        <v>0</v>
      </c>
      <c r="C5899" s="253"/>
      <c r="D5899" s="254">
        <v>0</v>
      </c>
      <c r="E5899" s="255">
        <v>0</v>
      </c>
      <c r="F5899" s="256"/>
      <c r="G5899" s="26">
        <v>0</v>
      </c>
      <c r="H5899" s="419">
        <v>0</v>
      </c>
      <c r="I5899" s="258" t="s">
        <v>1229</v>
      </c>
      <c r="J5899" s="339">
        <v>0</v>
      </c>
      <c r="K5899" s="420">
        <v>0</v>
      </c>
      <c r="L5899" s="421">
        <v>0</v>
      </c>
    </row>
    <row r="5900" spans="2:13" x14ac:dyDescent="0.3">
      <c r="B5900" s="422">
        <v>0</v>
      </c>
      <c r="C5900" s="253"/>
      <c r="D5900" s="254">
        <v>0</v>
      </c>
      <c r="E5900" s="255">
        <v>0</v>
      </c>
      <c r="F5900" s="256"/>
      <c r="G5900" s="26">
        <v>0</v>
      </c>
      <c r="H5900" s="419">
        <v>0</v>
      </c>
      <c r="I5900" s="258" t="s">
        <v>1230</v>
      </c>
      <c r="J5900" s="339">
        <v>0</v>
      </c>
      <c r="K5900" s="420">
        <v>0</v>
      </c>
      <c r="L5900" s="421">
        <v>0</v>
      </c>
    </row>
    <row r="5901" spans="2:13" x14ac:dyDescent="0.3">
      <c r="B5901" s="422" t="s">
        <v>73</v>
      </c>
      <c r="C5901" s="253"/>
      <c r="D5901" s="254">
        <v>0</v>
      </c>
      <c r="E5901" s="255">
        <v>0</v>
      </c>
      <c r="F5901" s="256"/>
      <c r="G5901" s="26">
        <v>0.32500000000000001</v>
      </c>
      <c r="H5901" s="419">
        <v>4.8103209061282903E-3</v>
      </c>
      <c r="I5901" s="258" t="s">
        <v>1231</v>
      </c>
      <c r="J5901" s="61" t="s">
        <v>165</v>
      </c>
      <c r="K5901" s="100">
        <v>0.4</v>
      </c>
      <c r="L5901" s="101">
        <v>1.9241283624513161E-3</v>
      </c>
      <c r="M5901" s="62">
        <v>18</v>
      </c>
    </row>
    <row r="5902" spans="2:13" x14ac:dyDescent="0.3">
      <c r="B5902" s="422" t="s">
        <v>57</v>
      </c>
      <c r="C5902" s="253"/>
      <c r="D5902" s="259"/>
      <c r="E5902" s="255"/>
      <c r="F5902" s="256"/>
      <c r="G5902" s="260">
        <v>2.0050000000000003</v>
      </c>
      <c r="H5902" s="425" t="s">
        <v>57</v>
      </c>
      <c r="I5902" s="261" t="s">
        <v>156</v>
      </c>
      <c r="J5902" s="262"/>
      <c r="K5902" s="426" t="s">
        <v>156</v>
      </c>
      <c r="L5902" s="427">
        <v>1.1870391897584274E-2</v>
      </c>
    </row>
    <row r="5903" spans="2:13" x14ac:dyDescent="0.3">
      <c r="B5903" s="428" t="s">
        <v>22</v>
      </c>
      <c r="C5903" s="263"/>
      <c r="D5903" s="264"/>
      <c r="E5903" s="265"/>
      <c r="F5903" s="266"/>
      <c r="G5903" s="267"/>
      <c r="H5903" s="429"/>
      <c r="I5903" s="268"/>
      <c r="J5903" s="269"/>
      <c r="K5903" s="430"/>
      <c r="L5903" s="270"/>
    </row>
    <row r="5904" spans="2:13" x14ac:dyDescent="0.3">
      <c r="B5904" s="431" t="s">
        <v>58</v>
      </c>
      <c r="C5904" s="271" t="s">
        <v>1</v>
      </c>
      <c r="D5904" s="329" t="s">
        <v>59</v>
      </c>
      <c r="E5904" s="272" t="s">
        <v>23</v>
      </c>
      <c r="F5904" s="272" t="s">
        <v>55</v>
      </c>
      <c r="G5904" s="273" t="s">
        <v>56</v>
      </c>
      <c r="H5904" s="416" t="s">
        <v>158</v>
      </c>
      <c r="I5904" s="417" t="s">
        <v>159</v>
      </c>
      <c r="J5904" s="417" t="s">
        <v>160</v>
      </c>
      <c r="K5904" s="432" t="s">
        <v>161</v>
      </c>
      <c r="L5904" s="418" t="s">
        <v>162</v>
      </c>
    </row>
    <row r="5905" spans="2:13" x14ac:dyDescent="0.3">
      <c r="B5905" s="8" t="s">
        <v>1058</v>
      </c>
      <c r="C5905" s="25">
        <v>1</v>
      </c>
      <c r="D5905" s="3">
        <v>4.0999999999999996</v>
      </c>
      <c r="E5905" s="26">
        <v>4.0999999999999996</v>
      </c>
      <c r="F5905" s="26">
        <v>0.75</v>
      </c>
      <c r="G5905" s="26">
        <v>3.0749999999999997</v>
      </c>
      <c r="H5905" s="433">
        <v>4.5513036265675356E-2</v>
      </c>
      <c r="I5905" s="97"/>
      <c r="J5905" s="434" t="s">
        <v>163</v>
      </c>
      <c r="K5905" s="435">
        <v>1</v>
      </c>
      <c r="L5905" s="484">
        <v>4.5513036265675356E-2</v>
      </c>
      <c r="M5905" s="62">
        <v>137</v>
      </c>
    </row>
    <row r="5906" spans="2:13" x14ac:dyDescent="0.3">
      <c r="B5906" s="8" t="s">
        <v>37</v>
      </c>
      <c r="C5906" s="25">
        <v>1</v>
      </c>
      <c r="D5906" s="3">
        <v>4.0999999999999996</v>
      </c>
      <c r="E5906" s="26">
        <v>4.0999999999999996</v>
      </c>
      <c r="F5906" s="26">
        <v>0.75</v>
      </c>
      <c r="G5906" s="26">
        <v>3.0749999999999997</v>
      </c>
      <c r="H5906" s="419">
        <v>4.5513036265675356E-2</v>
      </c>
      <c r="I5906" s="99"/>
      <c r="J5906" s="423" t="s">
        <v>163</v>
      </c>
      <c r="K5906" s="424">
        <v>1</v>
      </c>
      <c r="L5906" s="480">
        <v>4.5513036265675356E-2</v>
      </c>
      <c r="M5906" s="62">
        <v>122</v>
      </c>
    </row>
    <row r="5907" spans="2:13" x14ac:dyDescent="0.3">
      <c r="B5907" s="8" t="s">
        <v>69</v>
      </c>
      <c r="C5907" s="25">
        <v>0.1</v>
      </c>
      <c r="D5907" s="3">
        <v>4.55</v>
      </c>
      <c r="E5907" s="26">
        <v>0.45500000000000002</v>
      </c>
      <c r="F5907" s="27">
        <v>0.75</v>
      </c>
      <c r="G5907" s="26">
        <v>0.34125</v>
      </c>
      <c r="H5907" s="419">
        <v>5.0508369514347048E-3</v>
      </c>
      <c r="I5907" s="99"/>
      <c r="J5907" s="423" t="s">
        <v>163</v>
      </c>
      <c r="K5907" s="424">
        <v>1</v>
      </c>
      <c r="L5907" s="480">
        <v>5.0508369514347048E-3</v>
      </c>
      <c r="M5907" s="62">
        <v>113</v>
      </c>
    </row>
    <row r="5908" spans="2:13" x14ac:dyDescent="0.3">
      <c r="B5908" s="8"/>
      <c r="C5908" s="25"/>
      <c r="D5908" s="3"/>
      <c r="E5908" s="26"/>
      <c r="F5908" s="26"/>
      <c r="G5908" s="257"/>
      <c r="H5908" s="437">
        <v>0</v>
      </c>
      <c r="I5908" s="99"/>
      <c r="J5908" s="423"/>
      <c r="K5908" s="424"/>
      <c r="L5908" s="480">
        <v>0</v>
      </c>
      <c r="M5908" s="62"/>
    </row>
    <row r="5909" spans="2:13" x14ac:dyDescent="0.3">
      <c r="B5909" s="8"/>
      <c r="C5909" s="25"/>
      <c r="D5909" s="3"/>
      <c r="E5909" s="26"/>
      <c r="F5909" s="26"/>
      <c r="G5909" s="257"/>
      <c r="H5909" s="437">
        <v>0</v>
      </c>
      <c r="I5909" s="99"/>
      <c r="J5909" s="423"/>
      <c r="K5909" s="424"/>
      <c r="L5909" s="480">
        <v>0</v>
      </c>
      <c r="M5909" s="62"/>
    </row>
    <row r="5910" spans="2:13" x14ac:dyDescent="0.3">
      <c r="B5910" s="422"/>
      <c r="C5910" s="253"/>
      <c r="D5910" s="254"/>
      <c r="E5910" s="255"/>
      <c r="F5910" s="255"/>
      <c r="G5910" s="257">
        <v>0</v>
      </c>
      <c r="H5910" s="437">
        <v>0</v>
      </c>
      <c r="I5910" s="366"/>
      <c r="J5910" s="339"/>
      <c r="K5910" s="420"/>
      <c r="L5910" s="480">
        <v>0</v>
      </c>
    </row>
    <row r="5911" spans="2:13" x14ac:dyDescent="0.3">
      <c r="B5911" s="422">
        <v>0</v>
      </c>
      <c r="C5911" s="253"/>
      <c r="D5911" s="254">
        <v>0</v>
      </c>
      <c r="E5911" s="255">
        <v>0</v>
      </c>
      <c r="F5911" s="256"/>
      <c r="G5911" s="257">
        <v>0</v>
      </c>
      <c r="H5911" s="437">
        <v>0</v>
      </c>
      <c r="I5911" s="366" t="s">
        <v>1231</v>
      </c>
      <c r="J5911" s="339">
        <v>0</v>
      </c>
      <c r="K5911" s="420">
        <v>0</v>
      </c>
      <c r="L5911" s="480">
        <v>0</v>
      </c>
    </row>
    <row r="5912" spans="2:13" x14ac:dyDescent="0.3">
      <c r="B5912" s="422">
        <v>0</v>
      </c>
      <c r="C5912" s="253"/>
      <c r="D5912" s="254">
        <v>0</v>
      </c>
      <c r="E5912" s="255">
        <v>0</v>
      </c>
      <c r="F5912" s="256"/>
      <c r="G5912" s="257">
        <v>0</v>
      </c>
      <c r="H5912" s="437">
        <v>0</v>
      </c>
      <c r="I5912" s="366" t="s">
        <v>1237</v>
      </c>
      <c r="J5912" s="339">
        <v>0</v>
      </c>
      <c r="K5912" s="420">
        <v>0</v>
      </c>
      <c r="L5912" s="480">
        <v>0</v>
      </c>
    </row>
    <row r="5913" spans="2:13" x14ac:dyDescent="0.3">
      <c r="B5913" s="422">
        <v>0</v>
      </c>
      <c r="C5913" s="253"/>
      <c r="D5913" s="254">
        <v>0</v>
      </c>
      <c r="E5913" s="255">
        <v>0</v>
      </c>
      <c r="F5913" s="256"/>
      <c r="G5913" s="257">
        <v>0</v>
      </c>
      <c r="H5913" s="437">
        <v>0</v>
      </c>
      <c r="I5913" s="366" t="s">
        <v>1238</v>
      </c>
      <c r="J5913" s="339">
        <v>0</v>
      </c>
      <c r="K5913" s="420">
        <v>0</v>
      </c>
      <c r="L5913" s="480">
        <v>0</v>
      </c>
    </row>
    <row r="5914" spans="2:13" x14ac:dyDescent="0.3">
      <c r="B5914" s="422" t="s">
        <v>60</v>
      </c>
      <c r="C5914" s="253"/>
      <c r="D5914" s="259"/>
      <c r="E5914" s="255"/>
      <c r="F5914" s="256"/>
      <c r="G5914" s="260">
        <v>6.4912499999999991</v>
      </c>
      <c r="H5914" s="438" t="s">
        <v>60</v>
      </c>
      <c r="I5914" s="261" t="s">
        <v>156</v>
      </c>
      <c r="J5914" s="262"/>
      <c r="K5914" s="426" t="s">
        <v>156</v>
      </c>
      <c r="L5914" s="439">
        <v>9.6076909482785411E-2</v>
      </c>
    </row>
    <row r="5915" spans="2:13" x14ac:dyDescent="0.3">
      <c r="B5915" s="428" t="s">
        <v>38</v>
      </c>
      <c r="C5915" s="263"/>
      <c r="D5915" s="264"/>
      <c r="E5915" s="276"/>
      <c r="F5915" s="266"/>
      <c r="G5915" s="277"/>
      <c r="H5915" s="278"/>
      <c r="I5915" s="279"/>
      <c r="J5915" s="280"/>
      <c r="K5915" s="281"/>
      <c r="L5915" s="282"/>
    </row>
    <row r="5916" spans="2:13" x14ac:dyDescent="0.3">
      <c r="B5916" s="415" t="s">
        <v>53</v>
      </c>
      <c r="C5916" s="263"/>
      <c r="D5916" s="283" t="s">
        <v>0</v>
      </c>
      <c r="E5916" s="284" t="s">
        <v>1</v>
      </c>
      <c r="F5916" s="440" t="s">
        <v>61</v>
      </c>
      <c r="G5916" s="251" t="s">
        <v>56</v>
      </c>
      <c r="H5916" s="441" t="s">
        <v>158</v>
      </c>
      <c r="I5916" s="442" t="s">
        <v>159</v>
      </c>
      <c r="J5916" s="442" t="s">
        <v>160</v>
      </c>
      <c r="K5916" s="443" t="s">
        <v>161</v>
      </c>
      <c r="L5916" s="444" t="s">
        <v>162</v>
      </c>
    </row>
    <row r="5917" spans="2:13" x14ac:dyDescent="0.3">
      <c r="B5917" s="464" t="s">
        <v>1420</v>
      </c>
      <c r="C5917" s="465"/>
      <c r="D5917" s="283" t="s">
        <v>5</v>
      </c>
      <c r="E5917" s="286">
        <v>1</v>
      </c>
      <c r="F5917" s="287">
        <v>41</v>
      </c>
      <c r="G5917" s="26">
        <v>41</v>
      </c>
      <c r="H5917" s="419">
        <v>0.6068404835423381</v>
      </c>
      <c r="I5917" s="275" t="s">
        <v>1232</v>
      </c>
      <c r="J5917" s="339" t="s">
        <v>165</v>
      </c>
      <c r="K5917" s="420">
        <v>0.4</v>
      </c>
      <c r="L5917" s="480">
        <v>0.24273619341693525</v>
      </c>
    </row>
    <row r="5918" spans="2:13" x14ac:dyDescent="0.3">
      <c r="B5918" s="422" t="s">
        <v>1407</v>
      </c>
      <c r="C5918" s="289"/>
      <c r="D5918" s="290" t="s">
        <v>5</v>
      </c>
      <c r="E5918" s="291">
        <v>1</v>
      </c>
      <c r="F5918" s="292">
        <v>17.28</v>
      </c>
      <c r="G5918" s="26">
        <v>17.28</v>
      </c>
      <c r="H5918" s="419">
        <v>0.25576106233199031</v>
      </c>
      <c r="I5918" s="258" t="s">
        <v>1226</v>
      </c>
      <c r="J5918" s="339" t="s">
        <v>165</v>
      </c>
      <c r="K5918" s="420">
        <v>0.4</v>
      </c>
      <c r="L5918" s="480">
        <v>0.10230442493279612</v>
      </c>
    </row>
    <row r="5919" spans="2:13" x14ac:dyDescent="0.3">
      <c r="B5919" s="422" t="s">
        <v>1357</v>
      </c>
      <c r="C5919" s="289"/>
      <c r="D5919" s="290" t="s">
        <v>78</v>
      </c>
      <c r="E5919" s="291">
        <v>3.0000000000000001E-3</v>
      </c>
      <c r="F5919" s="292">
        <v>3</v>
      </c>
      <c r="G5919" s="26">
        <v>9.0000000000000011E-3</v>
      </c>
      <c r="H5919" s="419">
        <v>1.3320888663124496E-4</v>
      </c>
      <c r="I5919" s="258" t="s">
        <v>1227</v>
      </c>
      <c r="J5919" s="339" t="s">
        <v>1219</v>
      </c>
      <c r="K5919" s="420">
        <v>0</v>
      </c>
      <c r="L5919" s="480">
        <v>0</v>
      </c>
    </row>
    <row r="5920" spans="2:13" x14ac:dyDescent="0.3">
      <c r="B5920" s="422" t="s">
        <v>1402</v>
      </c>
      <c r="C5920" s="289"/>
      <c r="D5920" s="290" t="s">
        <v>504</v>
      </c>
      <c r="E5920" s="291">
        <v>1.9E-2</v>
      </c>
      <c r="F5920" s="292">
        <v>25</v>
      </c>
      <c r="G5920" s="26">
        <v>0.47499999999999998</v>
      </c>
      <c r="H5920" s="419">
        <v>7.030469016649039E-3</v>
      </c>
      <c r="I5920" s="258" t="s">
        <v>1228</v>
      </c>
      <c r="J5920" s="339" t="s">
        <v>163</v>
      </c>
      <c r="K5920" s="420">
        <v>1</v>
      </c>
      <c r="L5920" s="480">
        <v>7.030469016649039E-3</v>
      </c>
    </row>
    <row r="5921" spans="2:12" x14ac:dyDescent="0.3">
      <c r="B5921" s="422" t="s">
        <v>1405</v>
      </c>
      <c r="C5921" s="289"/>
      <c r="D5921" s="290" t="s">
        <v>3</v>
      </c>
      <c r="E5921" s="291">
        <v>0.28299999999999997</v>
      </c>
      <c r="F5921" s="292">
        <v>1.07</v>
      </c>
      <c r="G5921" s="26">
        <v>0.30280999999999997</v>
      </c>
      <c r="H5921" s="419">
        <v>4.4818869956452538E-3</v>
      </c>
      <c r="I5921" s="258" t="s">
        <v>1229</v>
      </c>
      <c r="J5921" s="339" t="s">
        <v>163</v>
      </c>
      <c r="K5921" s="420">
        <v>1</v>
      </c>
      <c r="L5921" s="480">
        <v>4.4818869956452538E-3</v>
      </c>
    </row>
    <row r="5922" spans="2:12" x14ac:dyDescent="0.3">
      <c r="B5922" s="448"/>
      <c r="C5922" s="447"/>
      <c r="D5922" s="290"/>
      <c r="E5922" s="291"/>
      <c r="F5922" s="292"/>
      <c r="G5922" s="26">
        <v>0</v>
      </c>
      <c r="H5922" s="419">
        <v>0</v>
      </c>
      <c r="I5922" s="258"/>
      <c r="J5922" s="339"/>
      <c r="K5922" s="420"/>
      <c r="L5922" s="480">
        <v>0</v>
      </c>
    </row>
    <row r="5923" spans="2:12" x14ac:dyDescent="0.3">
      <c r="B5923" s="422"/>
      <c r="C5923" s="289"/>
      <c r="D5923" s="290"/>
      <c r="E5923" s="291"/>
      <c r="F5923" s="292"/>
      <c r="G5923" s="26">
        <v>0</v>
      </c>
      <c r="H5923" s="419">
        <v>0</v>
      </c>
      <c r="I5923" s="258"/>
      <c r="J5923" s="339"/>
      <c r="K5923" s="420"/>
      <c r="L5923" s="480">
        <v>0</v>
      </c>
    </row>
    <row r="5924" spans="2:12" x14ac:dyDescent="0.3">
      <c r="B5924" s="422"/>
      <c r="C5924" s="289"/>
      <c r="D5924" s="290"/>
      <c r="E5924" s="291"/>
      <c r="F5924" s="292"/>
      <c r="G5924" s="26">
        <v>0</v>
      </c>
      <c r="H5924" s="419">
        <v>0</v>
      </c>
      <c r="I5924" s="258"/>
      <c r="J5924" s="339"/>
      <c r="K5924" s="420"/>
      <c r="L5924" s="480">
        <v>0</v>
      </c>
    </row>
    <row r="5925" spans="2:12" x14ac:dyDescent="0.3">
      <c r="B5925" s="422"/>
      <c r="C5925" s="289"/>
      <c r="D5925" s="290"/>
      <c r="E5925" s="291"/>
      <c r="F5925" s="292"/>
      <c r="G5925" s="26">
        <v>0</v>
      </c>
      <c r="H5925" s="419">
        <v>0</v>
      </c>
      <c r="I5925" s="258"/>
      <c r="J5925" s="339"/>
      <c r="K5925" s="420"/>
      <c r="L5925" s="480">
        <v>0</v>
      </c>
    </row>
    <row r="5926" spans="2:12" x14ac:dyDescent="0.3">
      <c r="B5926" s="422"/>
      <c r="C5926" s="289"/>
      <c r="D5926" s="290"/>
      <c r="E5926" s="291"/>
      <c r="F5926" s="292"/>
      <c r="G5926" s="26">
        <v>0</v>
      </c>
      <c r="H5926" s="419">
        <v>0</v>
      </c>
      <c r="I5926" s="258"/>
      <c r="J5926" s="339"/>
      <c r="K5926" s="420"/>
      <c r="L5926" s="480">
        <v>0</v>
      </c>
    </row>
    <row r="5927" spans="2:12" x14ac:dyDescent="0.3">
      <c r="B5927" s="422"/>
      <c r="C5927" s="289"/>
      <c r="D5927" s="290"/>
      <c r="E5927" s="291"/>
      <c r="F5927" s="292"/>
      <c r="G5927" s="26">
        <v>0</v>
      </c>
      <c r="H5927" s="419">
        <v>0</v>
      </c>
      <c r="I5927" s="258"/>
      <c r="J5927" s="339"/>
      <c r="K5927" s="420"/>
      <c r="L5927" s="480">
        <v>0</v>
      </c>
    </row>
    <row r="5928" spans="2:12" x14ac:dyDescent="0.3">
      <c r="B5928" s="422"/>
      <c r="C5928" s="289"/>
      <c r="D5928" s="290"/>
      <c r="E5928" s="291"/>
      <c r="F5928" s="292"/>
      <c r="G5928" s="26">
        <v>0</v>
      </c>
      <c r="H5928" s="419">
        <v>0</v>
      </c>
      <c r="I5928" s="258"/>
      <c r="J5928" s="339"/>
      <c r="K5928" s="420"/>
      <c r="L5928" s="480">
        <v>0</v>
      </c>
    </row>
    <row r="5929" spans="2:12" x14ac:dyDescent="0.3">
      <c r="B5929" s="422"/>
      <c r="C5929" s="289"/>
      <c r="D5929" s="290"/>
      <c r="E5929" s="291"/>
      <c r="F5929" s="292"/>
      <c r="G5929" s="26">
        <v>0</v>
      </c>
      <c r="H5929" s="419">
        <v>0</v>
      </c>
      <c r="I5929" s="258"/>
      <c r="J5929" s="339"/>
      <c r="K5929" s="420"/>
      <c r="L5929" s="480">
        <v>0</v>
      </c>
    </row>
    <row r="5930" spans="2:12" x14ac:dyDescent="0.3">
      <c r="B5930" s="422"/>
      <c r="C5930" s="289"/>
      <c r="D5930" s="290"/>
      <c r="E5930" s="291"/>
      <c r="F5930" s="292"/>
      <c r="G5930" s="26">
        <v>0</v>
      </c>
      <c r="H5930" s="419">
        <v>0</v>
      </c>
      <c r="I5930" s="258"/>
      <c r="J5930" s="339"/>
      <c r="K5930" s="420"/>
      <c r="L5930" s="480">
        <v>0</v>
      </c>
    </row>
    <row r="5931" spans="2:12" x14ac:dyDescent="0.3">
      <c r="B5931" s="422">
        <v>0</v>
      </c>
      <c r="C5931" s="289"/>
      <c r="D5931" s="254">
        <v>0</v>
      </c>
      <c r="E5931" s="291"/>
      <c r="F5931" s="292"/>
      <c r="G5931" s="26">
        <v>0</v>
      </c>
      <c r="H5931" s="419">
        <v>0</v>
      </c>
      <c r="I5931" s="258" t="s">
        <v>1227</v>
      </c>
      <c r="J5931" s="339">
        <v>0</v>
      </c>
      <c r="K5931" s="420">
        <v>0</v>
      </c>
      <c r="L5931" s="480">
        <v>0</v>
      </c>
    </row>
    <row r="5932" spans="2:12" x14ac:dyDescent="0.3">
      <c r="B5932" s="422">
        <v>0</v>
      </c>
      <c r="C5932" s="289"/>
      <c r="D5932" s="254">
        <v>0</v>
      </c>
      <c r="E5932" s="291"/>
      <c r="F5932" s="292"/>
      <c r="G5932" s="26">
        <v>0</v>
      </c>
      <c r="H5932" s="419">
        <v>0</v>
      </c>
      <c r="I5932" s="258" t="s">
        <v>1228</v>
      </c>
      <c r="J5932" s="339">
        <v>0</v>
      </c>
      <c r="K5932" s="420">
        <v>0</v>
      </c>
      <c r="L5932" s="480">
        <v>0</v>
      </c>
    </row>
    <row r="5933" spans="2:12" x14ac:dyDescent="0.3">
      <c r="B5933" s="449" t="s">
        <v>62</v>
      </c>
      <c r="C5933" s="293"/>
      <c r="D5933" s="294"/>
      <c r="E5933" s="295"/>
      <c r="F5933" s="296"/>
      <c r="G5933" s="260">
        <v>59.066810000000004</v>
      </c>
      <c r="H5933" s="438" t="s">
        <v>62</v>
      </c>
      <c r="I5933" s="261" t="s">
        <v>156</v>
      </c>
      <c r="J5933" s="262"/>
      <c r="K5933" s="426" t="s">
        <v>156</v>
      </c>
      <c r="L5933" s="439">
        <v>0.35655297436202571</v>
      </c>
    </row>
    <row r="5934" spans="2:12" x14ac:dyDescent="0.3">
      <c r="B5934" s="428" t="s">
        <v>63</v>
      </c>
      <c r="C5934" s="263"/>
      <c r="D5934" s="264"/>
      <c r="E5934" s="265"/>
      <c r="F5934" s="266"/>
      <c r="G5934" s="277"/>
      <c r="H5934" s="278"/>
      <c r="I5934" s="279"/>
      <c r="J5934" s="280"/>
      <c r="K5934" s="281"/>
      <c r="L5934" s="282">
        <v>0</v>
      </c>
    </row>
    <row r="5935" spans="2:12" x14ac:dyDescent="0.3">
      <c r="B5935" s="415" t="s">
        <v>53</v>
      </c>
      <c r="C5935" s="297"/>
      <c r="D5935" s="249" t="s">
        <v>0</v>
      </c>
      <c r="E5935" s="250" t="s">
        <v>1</v>
      </c>
      <c r="F5935" s="272" t="s">
        <v>61</v>
      </c>
      <c r="G5935" s="285" t="s">
        <v>56</v>
      </c>
      <c r="H5935" s="441" t="s">
        <v>158</v>
      </c>
      <c r="I5935" s="442" t="s">
        <v>159</v>
      </c>
      <c r="J5935" s="442" t="s">
        <v>160</v>
      </c>
      <c r="K5935" s="443" t="s">
        <v>161</v>
      </c>
      <c r="L5935" s="444" t="s">
        <v>162</v>
      </c>
    </row>
    <row r="5936" spans="2:12" x14ac:dyDescent="0.3">
      <c r="B5936" s="422">
        <v>0</v>
      </c>
      <c r="C5936" s="289"/>
      <c r="D5936" s="254">
        <v>0</v>
      </c>
      <c r="E5936" s="255"/>
      <c r="F5936" s="292"/>
      <c r="G5936" s="288">
        <v>0</v>
      </c>
      <c r="H5936" s="450">
        <v>0</v>
      </c>
      <c r="I5936" s="275" t="s">
        <v>1232</v>
      </c>
      <c r="J5936" s="451">
        <v>0</v>
      </c>
      <c r="K5936" s="452">
        <v>0</v>
      </c>
      <c r="L5936" s="453">
        <v>0</v>
      </c>
    </row>
    <row r="5937" spans="2:12" x14ac:dyDescent="0.3">
      <c r="B5937" s="422">
        <v>0</v>
      </c>
      <c r="C5937" s="289"/>
      <c r="D5937" s="254">
        <v>0</v>
      </c>
      <c r="E5937" s="255"/>
      <c r="F5937" s="292"/>
      <c r="G5937" s="257">
        <v>0</v>
      </c>
      <c r="H5937" s="437">
        <v>0</v>
      </c>
      <c r="I5937" s="258" t="s">
        <v>1226</v>
      </c>
      <c r="J5937" s="339">
        <v>0</v>
      </c>
      <c r="K5937" s="420">
        <v>0</v>
      </c>
      <c r="L5937" s="454">
        <v>0</v>
      </c>
    </row>
    <row r="5938" spans="2:12" x14ac:dyDescent="0.3">
      <c r="B5938" s="422">
        <v>0</v>
      </c>
      <c r="C5938" s="289"/>
      <c r="D5938" s="254">
        <v>0</v>
      </c>
      <c r="E5938" s="255"/>
      <c r="F5938" s="292"/>
      <c r="G5938" s="257">
        <v>0</v>
      </c>
      <c r="H5938" s="437">
        <v>0</v>
      </c>
      <c r="I5938" s="258" t="s">
        <v>1229</v>
      </c>
      <c r="J5938" s="339">
        <v>0</v>
      </c>
      <c r="K5938" s="420">
        <v>0</v>
      </c>
      <c r="L5938" s="454">
        <v>0</v>
      </c>
    </row>
    <row r="5939" spans="2:12" ht="15" thickBot="1" x14ac:dyDescent="0.35">
      <c r="B5939" s="455" t="s">
        <v>64</v>
      </c>
      <c r="C5939" s="298"/>
      <c r="D5939" s="299"/>
      <c r="E5939" s="300"/>
      <c r="F5939" s="301"/>
      <c r="G5939" s="288">
        <v>0</v>
      </c>
      <c r="H5939" s="438" t="s">
        <v>64</v>
      </c>
      <c r="I5939" s="261" t="s">
        <v>156</v>
      </c>
      <c r="J5939" s="262"/>
      <c r="K5939" s="426" t="s">
        <v>156</v>
      </c>
      <c r="L5939" s="439">
        <v>0</v>
      </c>
    </row>
    <row r="5940" spans="2:12" x14ac:dyDescent="0.3">
      <c r="B5940" s="235"/>
      <c r="C5940" s="302"/>
      <c r="D5940" s="303" t="s">
        <v>65</v>
      </c>
      <c r="E5940" s="304"/>
      <c r="F5940" s="305"/>
      <c r="G5940" s="306">
        <v>67.563059999999993</v>
      </c>
      <c r="H5940" s="307"/>
      <c r="I5940" s="308"/>
      <c r="J5940" s="309"/>
      <c r="K5940" s="308"/>
      <c r="L5940" s="310"/>
    </row>
    <row r="5941" spans="2:12" x14ac:dyDescent="0.3">
      <c r="B5941" s="232"/>
      <c r="C5941" s="302"/>
      <c r="D5941" s="311" t="s">
        <v>7</v>
      </c>
      <c r="E5941" s="312"/>
      <c r="F5941" s="313">
        <v>0.1</v>
      </c>
      <c r="G5941" s="73">
        <v>6.7560000000000002</v>
      </c>
      <c r="H5941" s="314"/>
      <c r="I5941" s="315"/>
      <c r="J5941" s="316"/>
      <c r="K5941" s="456"/>
      <c r="L5941" s="317"/>
    </row>
    <row r="5942" spans="2:12" x14ac:dyDescent="0.3">
      <c r="B5942" s="232"/>
      <c r="C5942" s="302"/>
      <c r="D5942" s="311" t="s">
        <v>8</v>
      </c>
      <c r="E5942" s="312"/>
      <c r="F5942" s="313">
        <v>0.1</v>
      </c>
      <c r="G5942" s="73">
        <v>6.7560000000000002</v>
      </c>
      <c r="H5942" s="314"/>
      <c r="I5942" s="315"/>
      <c r="J5942" s="316"/>
      <c r="K5942" s="456"/>
      <c r="L5942" s="317"/>
    </row>
    <row r="5943" spans="2:12" x14ac:dyDescent="0.3">
      <c r="C5943" s="302"/>
      <c r="D5943" s="318" t="s">
        <v>67</v>
      </c>
      <c r="E5943" s="319"/>
      <c r="F5943" s="305"/>
      <c r="G5943" s="76">
        <v>81.075000000000003</v>
      </c>
      <c r="H5943" s="314"/>
      <c r="I5943" s="315"/>
      <c r="J5943" s="316"/>
      <c r="K5943" s="456"/>
      <c r="L5943" s="317"/>
    </row>
    <row r="5944" spans="2:12" ht="15" thickBot="1" x14ac:dyDescent="0.35">
      <c r="B5944" s="232" t="s">
        <v>66</v>
      </c>
      <c r="C5944" s="302"/>
      <c r="D5944" s="320" t="s">
        <v>68</v>
      </c>
      <c r="E5944" s="321"/>
      <c r="F5944" s="322"/>
      <c r="G5944" s="78">
        <v>81.08</v>
      </c>
      <c r="H5944" s="323">
        <v>1</v>
      </c>
      <c r="I5944" s="324"/>
      <c r="J5944" s="325"/>
      <c r="K5944" s="457"/>
      <c r="L5944" s="326">
        <v>0.46450027574239539</v>
      </c>
    </row>
    <row r="5945" spans="2:12" x14ac:dyDescent="0.3">
      <c r="B5945" s="232"/>
      <c r="C5945" s="302"/>
      <c r="D5945" s="219"/>
      <c r="E5945" s="327"/>
      <c r="F5945" s="241"/>
      <c r="G5945" s="327"/>
      <c r="H5945" s="230"/>
      <c r="I5945" s="230"/>
      <c r="J5945" s="231"/>
      <c r="K5945" s="230"/>
      <c r="L5945" s="230"/>
    </row>
    <row r="5946" spans="2:12" x14ac:dyDescent="0.3">
      <c r="B5946" s="232"/>
      <c r="C5946" s="302"/>
      <c r="D5946" s="219"/>
      <c r="E5946" s="327"/>
      <c r="F5946" s="241"/>
      <c r="G5946" s="327"/>
      <c r="H5946" s="230"/>
      <c r="I5946" s="230"/>
      <c r="J5946" s="231"/>
      <c r="K5946" s="230"/>
      <c r="L5946" s="230"/>
    </row>
    <row r="5947" spans="2:12" x14ac:dyDescent="0.3">
      <c r="B5947" s="232"/>
      <c r="C5947" s="302"/>
      <c r="D5947" s="219"/>
      <c r="E5947" s="327"/>
      <c r="F5947" s="241"/>
      <c r="G5947" s="327"/>
      <c r="H5947" s="230"/>
      <c r="I5947" s="230"/>
      <c r="J5947" s="231"/>
      <c r="K5947" s="230"/>
      <c r="L5947" s="230"/>
    </row>
    <row r="5948" spans="2:12" x14ac:dyDescent="0.3">
      <c r="B5948" s="232"/>
      <c r="C5948" s="302"/>
      <c r="D5948" s="219"/>
      <c r="E5948" s="327"/>
      <c r="F5948" s="241"/>
      <c r="G5948" s="327"/>
      <c r="H5948" s="230"/>
      <c r="I5948" s="230"/>
      <c r="J5948" s="231"/>
      <c r="K5948" s="230"/>
      <c r="L5948" s="230"/>
    </row>
    <row r="5949" spans="2:12" x14ac:dyDescent="0.3">
      <c r="B5949" s="232"/>
      <c r="C5949" s="232"/>
      <c r="D5949" s="219"/>
      <c r="E5949" s="327"/>
      <c r="F5949" s="241"/>
      <c r="G5949" s="327"/>
      <c r="H5949" s="230"/>
      <c r="I5949" s="230"/>
      <c r="J5949" s="231"/>
      <c r="K5949" s="230"/>
      <c r="L5949" s="230"/>
    </row>
    <row r="5950" spans="2:12" x14ac:dyDescent="0.3">
      <c r="J5950" s="226"/>
    </row>
    <row r="5951" spans="2:12" x14ac:dyDescent="0.3">
      <c r="J5951" s="226"/>
    </row>
    <row r="5952" spans="2:12" x14ac:dyDescent="0.3">
      <c r="J5952" s="226"/>
    </row>
    <row r="5953" spans="2:13" ht="37.200000000000003" customHeight="1" x14ac:dyDescent="0.3">
      <c r="B5953" s="710" t="s">
        <v>1809</v>
      </c>
      <c r="C5953" s="710"/>
      <c r="D5953" s="710"/>
      <c r="E5953" s="710"/>
      <c r="F5953" s="710"/>
      <c r="G5953" s="710"/>
      <c r="H5953" s="710"/>
      <c r="I5953" s="710"/>
      <c r="J5953" s="710"/>
      <c r="K5953" s="710"/>
      <c r="L5953" s="710"/>
    </row>
    <row r="5954" spans="2:13" x14ac:dyDescent="0.3">
      <c r="B5954" s="227"/>
      <c r="C5954" s="227"/>
      <c r="D5954" s="228"/>
      <c r="E5954" s="229"/>
      <c r="F5954" s="229"/>
      <c r="G5954" s="229"/>
      <c r="H5954" s="230"/>
      <c r="I5954" s="230"/>
      <c r="J5954" s="231"/>
      <c r="K5954" s="230"/>
      <c r="L5954" s="230"/>
    </row>
    <row r="5955" spans="2:13" x14ac:dyDescent="0.3">
      <c r="B5955" s="410" t="s">
        <v>1222</v>
      </c>
      <c r="C5955" s="232" t="s">
        <v>1223</v>
      </c>
      <c r="D5955" s="232"/>
      <c r="E5955" s="232"/>
      <c r="F5955" s="233"/>
      <c r="G5955" s="234"/>
      <c r="H5955" s="230"/>
      <c r="J5955" s="231"/>
      <c r="K5955" s="230"/>
      <c r="L5955" s="230"/>
    </row>
    <row r="5956" spans="2:13" x14ac:dyDescent="0.3">
      <c r="B5956" s="232" t="s">
        <v>1224</v>
      </c>
      <c r="C5956" s="235" t="s">
        <v>157</v>
      </c>
      <c r="D5956" s="411"/>
      <c r="E5956" s="412"/>
      <c r="F5956" s="233"/>
      <c r="G5956" s="234"/>
      <c r="H5956" s="230"/>
      <c r="I5956" s="230"/>
      <c r="J5956" s="231"/>
      <c r="K5956" s="230"/>
      <c r="L5956" s="230"/>
    </row>
    <row r="5957" spans="2:13" x14ac:dyDescent="0.3">
      <c r="B5957" s="232"/>
      <c r="C5957" s="236"/>
      <c r="D5957" s="237"/>
      <c r="E5957" s="238"/>
      <c r="F5957" s="239"/>
      <c r="G5957" s="240"/>
      <c r="H5957" s="230"/>
      <c r="I5957" s="230"/>
      <c r="J5957" s="231"/>
      <c r="K5957" s="230"/>
      <c r="L5957" s="230"/>
    </row>
    <row r="5958" spans="2:13" ht="27.75" customHeight="1" x14ac:dyDescent="0.3">
      <c r="B5958" s="413" t="s">
        <v>48</v>
      </c>
      <c r="C5958" s="236"/>
      <c r="D5958" s="237"/>
      <c r="E5958" s="238"/>
      <c r="F5958" s="238"/>
      <c r="G5958" s="238"/>
      <c r="H5958" s="230"/>
      <c r="I5958" s="230"/>
      <c r="J5958" s="231"/>
      <c r="K5958" s="230"/>
      <c r="L5958" s="230"/>
    </row>
    <row r="5959" spans="2:13" x14ac:dyDescent="0.3">
      <c r="B5959" s="235" t="s">
        <v>49</v>
      </c>
      <c r="C5959" s="232" t="s">
        <v>998</v>
      </c>
      <c r="D5959" s="232"/>
      <c r="E5959" s="232"/>
      <c r="F5959" s="241" t="s">
        <v>50</v>
      </c>
      <c r="G5959" s="242" t="s">
        <v>5</v>
      </c>
      <c r="H5959" s="230"/>
      <c r="I5959" s="230"/>
      <c r="J5959" s="231"/>
      <c r="K5959" s="230"/>
      <c r="L5959" s="230"/>
    </row>
    <row r="5960" spans="2:13" ht="15" thickBot="1" x14ac:dyDescent="0.35">
      <c r="B5960" s="235" t="s">
        <v>51</v>
      </c>
      <c r="C5960" s="235" t="s">
        <v>999</v>
      </c>
      <c r="D5960" s="235"/>
      <c r="E5960" s="235"/>
      <c r="F5960" s="235"/>
      <c r="G5960" s="235"/>
      <c r="H5960" s="235"/>
      <c r="I5960" s="235"/>
      <c r="J5960" s="235"/>
      <c r="K5960" s="230"/>
      <c r="L5960" s="230"/>
    </row>
    <row r="5961" spans="2:13" ht="15" thickTop="1" x14ac:dyDescent="0.3">
      <c r="B5961" s="414" t="s">
        <v>52</v>
      </c>
      <c r="C5961" s="243"/>
      <c r="D5961" s="244"/>
      <c r="E5961" s="245"/>
      <c r="F5961" s="246"/>
      <c r="G5961" s="247"/>
      <c r="H5961" s="396" t="s">
        <v>164</v>
      </c>
      <c r="I5961" s="397"/>
      <c r="J5961" s="397"/>
      <c r="K5961" s="397"/>
      <c r="L5961" s="398"/>
    </row>
    <row r="5962" spans="2:13" x14ac:dyDescent="0.3">
      <c r="B5962" s="415" t="s">
        <v>53</v>
      </c>
      <c r="C5962" s="248" t="s">
        <v>1</v>
      </c>
      <c r="D5962" s="249" t="s">
        <v>54</v>
      </c>
      <c r="E5962" s="250" t="s">
        <v>23</v>
      </c>
      <c r="F5962" s="250" t="s">
        <v>55</v>
      </c>
      <c r="G5962" s="251" t="s">
        <v>56</v>
      </c>
      <c r="H5962" s="416" t="s">
        <v>158</v>
      </c>
      <c r="I5962" s="417" t="s">
        <v>159</v>
      </c>
      <c r="J5962" s="417" t="s">
        <v>160</v>
      </c>
      <c r="K5962" s="417" t="s">
        <v>161</v>
      </c>
      <c r="L5962" s="418" t="s">
        <v>162</v>
      </c>
    </row>
    <row r="5963" spans="2:13" x14ac:dyDescent="0.3">
      <c r="B5963" s="252" t="s">
        <v>1398</v>
      </c>
      <c r="C5963" s="274">
        <v>1</v>
      </c>
      <c r="D5963" s="254">
        <v>10</v>
      </c>
      <c r="E5963" s="255">
        <v>1.1000000000000001</v>
      </c>
      <c r="F5963" s="256">
        <v>0.75</v>
      </c>
      <c r="G5963" s="26">
        <v>0.82500000000000007</v>
      </c>
      <c r="H5963" s="419">
        <v>1.3390355146303021E-2</v>
      </c>
      <c r="I5963" s="258" t="s">
        <v>1226</v>
      </c>
      <c r="J5963" s="339" t="s">
        <v>165</v>
      </c>
      <c r="K5963" s="420">
        <v>0.4</v>
      </c>
      <c r="L5963" s="421">
        <v>5.3561420585212091E-3</v>
      </c>
    </row>
    <row r="5964" spans="2:13" x14ac:dyDescent="0.3">
      <c r="B5964" s="422" t="s">
        <v>149</v>
      </c>
      <c r="C5964" s="274">
        <v>1</v>
      </c>
      <c r="D5964" s="254">
        <v>1.1000000000000001</v>
      </c>
      <c r="E5964" s="255">
        <v>1.1000000000000001</v>
      </c>
      <c r="F5964" s="256">
        <v>0.75</v>
      </c>
      <c r="G5964" s="26">
        <v>0.82500000000000007</v>
      </c>
      <c r="H5964" s="419">
        <v>1.3390355146303021E-2</v>
      </c>
      <c r="I5964" s="258" t="s">
        <v>1227</v>
      </c>
      <c r="J5964" s="339" t="s">
        <v>165</v>
      </c>
      <c r="K5964" s="420">
        <v>0.4</v>
      </c>
      <c r="L5964" s="421">
        <v>5.3561420585212091E-3</v>
      </c>
    </row>
    <row r="5965" spans="2:13" x14ac:dyDescent="0.3">
      <c r="B5965" s="422" t="s">
        <v>1399</v>
      </c>
      <c r="C5965" s="274">
        <v>1</v>
      </c>
      <c r="D5965" s="254">
        <v>0.04</v>
      </c>
      <c r="E5965" s="255">
        <v>0.04</v>
      </c>
      <c r="F5965" s="256">
        <v>0.75</v>
      </c>
      <c r="G5965" s="26">
        <v>0.03</v>
      </c>
      <c r="H5965" s="419">
        <v>4.8692200532010979E-4</v>
      </c>
      <c r="I5965" s="258" t="s">
        <v>1228</v>
      </c>
      <c r="J5965" s="339" t="s">
        <v>165</v>
      </c>
      <c r="K5965" s="420">
        <v>0.4</v>
      </c>
      <c r="L5965" s="421">
        <v>1.9476880212804392E-4</v>
      </c>
    </row>
    <row r="5966" spans="2:13" x14ac:dyDescent="0.3">
      <c r="B5966" s="422">
        <v>0</v>
      </c>
      <c r="C5966" s="253"/>
      <c r="D5966" s="254">
        <v>0</v>
      </c>
      <c r="E5966" s="255">
        <v>0</v>
      </c>
      <c r="F5966" s="256"/>
      <c r="G5966" s="26">
        <v>0</v>
      </c>
      <c r="H5966" s="419">
        <v>0</v>
      </c>
      <c r="I5966" s="258" t="s">
        <v>1229</v>
      </c>
      <c r="J5966" s="339">
        <v>0</v>
      </c>
      <c r="K5966" s="420">
        <v>0</v>
      </c>
      <c r="L5966" s="421">
        <v>0</v>
      </c>
    </row>
    <row r="5967" spans="2:13" x14ac:dyDescent="0.3">
      <c r="B5967" s="422">
        <v>0</v>
      </c>
      <c r="C5967" s="253"/>
      <c r="D5967" s="254">
        <v>0</v>
      </c>
      <c r="E5967" s="255">
        <v>0</v>
      </c>
      <c r="F5967" s="256"/>
      <c r="G5967" s="26">
        <v>0</v>
      </c>
      <c r="H5967" s="419">
        <v>0</v>
      </c>
      <c r="I5967" s="258" t="s">
        <v>1230</v>
      </c>
      <c r="J5967" s="339">
        <v>0</v>
      </c>
      <c r="K5967" s="420">
        <v>0</v>
      </c>
      <c r="L5967" s="421">
        <v>0</v>
      </c>
    </row>
    <row r="5968" spans="2:13" x14ac:dyDescent="0.3">
      <c r="B5968" s="422" t="s">
        <v>73</v>
      </c>
      <c r="C5968" s="253"/>
      <c r="D5968" s="254">
        <v>0</v>
      </c>
      <c r="E5968" s="255">
        <v>0</v>
      </c>
      <c r="F5968" s="256"/>
      <c r="G5968" s="26">
        <v>0.32500000000000001</v>
      </c>
      <c r="H5968" s="419">
        <v>5.2749883909678566E-3</v>
      </c>
      <c r="I5968" s="258" t="s">
        <v>1231</v>
      </c>
      <c r="J5968" s="61" t="s">
        <v>165</v>
      </c>
      <c r="K5968" s="100">
        <v>0.4</v>
      </c>
      <c r="L5968" s="101">
        <v>2.1099953563871428E-3</v>
      </c>
      <c r="M5968" s="62">
        <v>18</v>
      </c>
    </row>
    <row r="5969" spans="2:13" x14ac:dyDescent="0.3">
      <c r="B5969" s="422" t="s">
        <v>57</v>
      </c>
      <c r="C5969" s="253"/>
      <c r="D5969" s="259"/>
      <c r="E5969" s="255"/>
      <c r="F5969" s="256"/>
      <c r="G5969" s="260">
        <v>2.0050000000000003</v>
      </c>
      <c r="H5969" s="425" t="s">
        <v>57</v>
      </c>
      <c r="I5969" s="261" t="s">
        <v>156</v>
      </c>
      <c r="J5969" s="262"/>
      <c r="K5969" s="426" t="s">
        <v>156</v>
      </c>
      <c r="L5969" s="427">
        <v>1.3017048275557604E-2</v>
      </c>
    </row>
    <row r="5970" spans="2:13" x14ac:dyDescent="0.3">
      <c r="B5970" s="428" t="s">
        <v>22</v>
      </c>
      <c r="C5970" s="263"/>
      <c r="D5970" s="264"/>
      <c r="E5970" s="265"/>
      <c r="F5970" s="266"/>
      <c r="G5970" s="267"/>
      <c r="H5970" s="429"/>
      <c r="I5970" s="268"/>
      <c r="J5970" s="269"/>
      <c r="K5970" s="430"/>
      <c r="L5970" s="270"/>
    </row>
    <row r="5971" spans="2:13" x14ac:dyDescent="0.3">
      <c r="B5971" s="431" t="s">
        <v>58</v>
      </c>
      <c r="C5971" s="271" t="s">
        <v>1</v>
      </c>
      <c r="D5971" s="329" t="s">
        <v>59</v>
      </c>
      <c r="E5971" s="272" t="s">
        <v>23</v>
      </c>
      <c r="F5971" s="272" t="s">
        <v>55</v>
      </c>
      <c r="G5971" s="273" t="s">
        <v>56</v>
      </c>
      <c r="H5971" s="416" t="s">
        <v>158</v>
      </c>
      <c r="I5971" s="417" t="s">
        <v>159</v>
      </c>
      <c r="J5971" s="417" t="s">
        <v>160</v>
      </c>
      <c r="K5971" s="432" t="s">
        <v>161</v>
      </c>
      <c r="L5971" s="418" t="s">
        <v>162</v>
      </c>
    </row>
    <row r="5972" spans="2:13" x14ac:dyDescent="0.3">
      <c r="B5972" s="8" t="s">
        <v>1058</v>
      </c>
      <c r="C5972" s="25">
        <v>1</v>
      </c>
      <c r="D5972" s="3">
        <v>4.0999999999999996</v>
      </c>
      <c r="E5972" s="26">
        <v>4.0999999999999996</v>
      </c>
      <c r="F5972" s="26">
        <v>0.75</v>
      </c>
      <c r="G5972" s="26">
        <v>3.0749999999999997</v>
      </c>
      <c r="H5972" s="433">
        <v>4.9909505545311254E-2</v>
      </c>
      <c r="I5972" s="97"/>
      <c r="J5972" s="434" t="s">
        <v>163</v>
      </c>
      <c r="K5972" s="435">
        <v>1</v>
      </c>
      <c r="L5972" s="484">
        <v>4.9909505545311254E-2</v>
      </c>
      <c r="M5972" s="62">
        <v>137</v>
      </c>
    </row>
    <row r="5973" spans="2:13" x14ac:dyDescent="0.3">
      <c r="B5973" s="8" t="s">
        <v>37</v>
      </c>
      <c r="C5973" s="25">
        <v>1</v>
      </c>
      <c r="D5973" s="3">
        <v>4.0999999999999996</v>
      </c>
      <c r="E5973" s="26">
        <v>4.0999999999999996</v>
      </c>
      <c r="F5973" s="26">
        <v>0.75</v>
      </c>
      <c r="G5973" s="26">
        <v>3.0749999999999997</v>
      </c>
      <c r="H5973" s="419">
        <v>4.9909505545311254E-2</v>
      </c>
      <c r="I5973" s="99"/>
      <c r="J5973" s="423" t="s">
        <v>163</v>
      </c>
      <c r="K5973" s="424">
        <v>1</v>
      </c>
      <c r="L5973" s="480">
        <v>4.9909505545311254E-2</v>
      </c>
      <c r="M5973" s="62">
        <v>122</v>
      </c>
    </row>
    <row r="5974" spans="2:13" x14ac:dyDescent="0.3">
      <c r="B5974" s="8" t="s">
        <v>69</v>
      </c>
      <c r="C5974" s="25">
        <v>0.1</v>
      </c>
      <c r="D5974" s="3">
        <v>4.55</v>
      </c>
      <c r="E5974" s="26">
        <v>0.45500000000000002</v>
      </c>
      <c r="F5974" s="27">
        <v>0.75</v>
      </c>
      <c r="G5974" s="26">
        <v>0.34125</v>
      </c>
      <c r="H5974" s="419">
        <v>5.5387378105162489E-3</v>
      </c>
      <c r="I5974" s="99"/>
      <c r="J5974" s="423" t="s">
        <v>163</v>
      </c>
      <c r="K5974" s="424">
        <v>1</v>
      </c>
      <c r="L5974" s="480">
        <v>5.5387378105162489E-3</v>
      </c>
      <c r="M5974" s="62">
        <v>113</v>
      </c>
    </row>
    <row r="5975" spans="2:13" x14ac:dyDescent="0.3">
      <c r="B5975" s="8"/>
      <c r="C5975" s="25"/>
      <c r="D5975" s="3"/>
      <c r="E5975" s="26"/>
      <c r="F5975" s="26"/>
      <c r="G5975" s="257"/>
      <c r="H5975" s="437">
        <v>0</v>
      </c>
      <c r="I5975" s="99"/>
      <c r="J5975" s="423"/>
      <c r="K5975" s="424"/>
      <c r="L5975" s="480">
        <v>0</v>
      </c>
      <c r="M5975" s="62"/>
    </row>
    <row r="5976" spans="2:13" x14ac:dyDescent="0.3">
      <c r="B5976" s="8"/>
      <c r="C5976" s="25"/>
      <c r="D5976" s="3"/>
      <c r="E5976" s="26"/>
      <c r="F5976" s="26"/>
      <c r="G5976" s="257"/>
      <c r="H5976" s="437">
        <v>0</v>
      </c>
      <c r="I5976" s="99"/>
      <c r="J5976" s="423"/>
      <c r="K5976" s="424"/>
      <c r="L5976" s="480">
        <v>0</v>
      </c>
      <c r="M5976" s="62"/>
    </row>
    <row r="5977" spans="2:13" x14ac:dyDescent="0.3">
      <c r="B5977" s="422"/>
      <c r="C5977" s="253"/>
      <c r="D5977" s="254"/>
      <c r="E5977" s="255"/>
      <c r="F5977" s="255"/>
      <c r="G5977" s="257">
        <v>0</v>
      </c>
      <c r="H5977" s="437">
        <v>0</v>
      </c>
      <c r="I5977" s="366"/>
      <c r="J5977" s="339"/>
      <c r="K5977" s="420"/>
      <c r="L5977" s="480">
        <v>0</v>
      </c>
    </row>
    <row r="5978" spans="2:13" x14ac:dyDescent="0.3">
      <c r="B5978" s="422">
        <v>0</v>
      </c>
      <c r="C5978" s="253"/>
      <c r="D5978" s="254">
        <v>0</v>
      </c>
      <c r="E5978" s="255">
        <v>0</v>
      </c>
      <c r="F5978" s="256"/>
      <c r="G5978" s="257">
        <v>0</v>
      </c>
      <c r="H5978" s="437">
        <v>0</v>
      </c>
      <c r="I5978" s="366" t="s">
        <v>1231</v>
      </c>
      <c r="J5978" s="339">
        <v>0</v>
      </c>
      <c r="K5978" s="420">
        <v>0</v>
      </c>
      <c r="L5978" s="480">
        <v>0</v>
      </c>
    </row>
    <row r="5979" spans="2:13" x14ac:dyDescent="0.3">
      <c r="B5979" s="422">
        <v>0</v>
      </c>
      <c r="C5979" s="253"/>
      <c r="D5979" s="254">
        <v>0</v>
      </c>
      <c r="E5979" s="255">
        <v>0</v>
      </c>
      <c r="F5979" s="256"/>
      <c r="G5979" s="257">
        <v>0</v>
      </c>
      <c r="H5979" s="437">
        <v>0</v>
      </c>
      <c r="I5979" s="366" t="s">
        <v>1237</v>
      </c>
      <c r="J5979" s="339">
        <v>0</v>
      </c>
      <c r="K5979" s="420">
        <v>0</v>
      </c>
      <c r="L5979" s="480">
        <v>0</v>
      </c>
    </row>
    <row r="5980" spans="2:13" x14ac:dyDescent="0.3">
      <c r="B5980" s="422">
        <v>0</v>
      </c>
      <c r="C5980" s="253"/>
      <c r="D5980" s="254">
        <v>0</v>
      </c>
      <c r="E5980" s="255">
        <v>0</v>
      </c>
      <c r="F5980" s="256"/>
      <c r="G5980" s="257">
        <v>0</v>
      </c>
      <c r="H5980" s="437">
        <v>0</v>
      </c>
      <c r="I5980" s="366" t="s">
        <v>1238</v>
      </c>
      <c r="J5980" s="339">
        <v>0</v>
      </c>
      <c r="K5980" s="420">
        <v>0</v>
      </c>
      <c r="L5980" s="480">
        <v>0</v>
      </c>
    </row>
    <row r="5981" spans="2:13" x14ac:dyDescent="0.3">
      <c r="B5981" s="422" t="s">
        <v>60</v>
      </c>
      <c r="C5981" s="253"/>
      <c r="D5981" s="259"/>
      <c r="E5981" s="255"/>
      <c r="F5981" s="256"/>
      <c r="G5981" s="260">
        <v>6.4912499999999991</v>
      </c>
      <c r="H5981" s="438" t="s">
        <v>60</v>
      </c>
      <c r="I5981" s="261" t="s">
        <v>156</v>
      </c>
      <c r="J5981" s="262"/>
      <c r="K5981" s="426" t="s">
        <v>156</v>
      </c>
      <c r="L5981" s="439">
        <v>0.10535774890113876</v>
      </c>
    </row>
    <row r="5982" spans="2:13" x14ac:dyDescent="0.3">
      <c r="B5982" s="428" t="s">
        <v>38</v>
      </c>
      <c r="C5982" s="263"/>
      <c r="D5982" s="264"/>
      <c r="E5982" s="276"/>
      <c r="F5982" s="266"/>
      <c r="G5982" s="277"/>
      <c r="H5982" s="278"/>
      <c r="I5982" s="279"/>
      <c r="J5982" s="280"/>
      <c r="K5982" s="281"/>
      <c r="L5982" s="282"/>
    </row>
    <row r="5983" spans="2:13" x14ac:dyDescent="0.3">
      <c r="B5983" s="415" t="s">
        <v>53</v>
      </c>
      <c r="C5983" s="263"/>
      <c r="D5983" s="283" t="s">
        <v>0</v>
      </c>
      <c r="E5983" s="284" t="s">
        <v>1</v>
      </c>
      <c r="F5983" s="440" t="s">
        <v>61</v>
      </c>
      <c r="G5983" s="251" t="s">
        <v>56</v>
      </c>
      <c r="H5983" s="441" t="s">
        <v>158</v>
      </c>
      <c r="I5983" s="442" t="s">
        <v>159</v>
      </c>
      <c r="J5983" s="442" t="s">
        <v>160</v>
      </c>
      <c r="K5983" s="443" t="s">
        <v>161</v>
      </c>
      <c r="L5983" s="444" t="s">
        <v>162</v>
      </c>
    </row>
    <row r="5984" spans="2:13" x14ac:dyDescent="0.3">
      <c r="B5984" s="464" t="s">
        <v>1421</v>
      </c>
      <c r="C5984" s="465"/>
      <c r="D5984" s="283" t="s">
        <v>5</v>
      </c>
      <c r="E5984" s="286">
        <v>1</v>
      </c>
      <c r="F5984" s="287">
        <v>38.5</v>
      </c>
      <c r="G5984" s="26">
        <v>38.5</v>
      </c>
      <c r="H5984" s="419">
        <v>0.62488324016080754</v>
      </c>
      <c r="I5984" s="275" t="s">
        <v>1232</v>
      </c>
      <c r="J5984" s="339" t="s">
        <v>165</v>
      </c>
      <c r="K5984" s="420">
        <v>0.4</v>
      </c>
      <c r="L5984" s="480">
        <v>0.24995329606432304</v>
      </c>
    </row>
    <row r="5985" spans="2:12" x14ac:dyDescent="0.3">
      <c r="B5985" s="422" t="s">
        <v>1409</v>
      </c>
      <c r="C5985" s="289"/>
      <c r="D5985" s="290" t="s">
        <v>5</v>
      </c>
      <c r="E5985" s="291">
        <v>1</v>
      </c>
      <c r="F5985" s="292">
        <v>14.08</v>
      </c>
      <c r="G5985" s="26">
        <v>14.08</v>
      </c>
      <c r="H5985" s="419">
        <v>0.2285287278302382</v>
      </c>
      <c r="I5985" s="258" t="s">
        <v>1226</v>
      </c>
      <c r="J5985" s="339" t="s">
        <v>165</v>
      </c>
      <c r="K5985" s="420">
        <v>0.4</v>
      </c>
      <c r="L5985" s="480">
        <v>9.1411491132095291E-2</v>
      </c>
    </row>
    <row r="5986" spans="2:12" x14ac:dyDescent="0.3">
      <c r="B5986" s="422" t="s">
        <v>1357</v>
      </c>
      <c r="C5986" s="289"/>
      <c r="D5986" s="290" t="s">
        <v>78</v>
      </c>
      <c r="E5986" s="291">
        <v>3.0000000000000001E-3</v>
      </c>
      <c r="F5986" s="292">
        <v>3</v>
      </c>
      <c r="G5986" s="26">
        <v>9.0000000000000011E-3</v>
      </c>
      <c r="H5986" s="419">
        <v>1.4607660159603295E-4</v>
      </c>
      <c r="I5986" s="258" t="s">
        <v>1227</v>
      </c>
      <c r="J5986" s="339" t="s">
        <v>1219</v>
      </c>
      <c r="K5986" s="420">
        <v>0</v>
      </c>
      <c r="L5986" s="480">
        <v>0</v>
      </c>
    </row>
    <row r="5987" spans="2:12" x14ac:dyDescent="0.3">
      <c r="B5987" s="422" t="s">
        <v>1402</v>
      </c>
      <c r="C5987" s="289"/>
      <c r="D5987" s="290" t="s">
        <v>504</v>
      </c>
      <c r="E5987" s="291">
        <v>1.6E-2</v>
      </c>
      <c r="F5987" s="292">
        <v>25</v>
      </c>
      <c r="G5987" s="26">
        <v>0.4</v>
      </c>
      <c r="H5987" s="419">
        <v>6.4922934042681308E-3</v>
      </c>
      <c r="I5987" s="258" t="s">
        <v>1228</v>
      </c>
      <c r="J5987" s="339" t="s">
        <v>163</v>
      </c>
      <c r="K5987" s="420">
        <v>1</v>
      </c>
      <c r="L5987" s="480">
        <v>6.4922934042681308E-3</v>
      </c>
    </row>
    <row r="5988" spans="2:12" x14ac:dyDescent="0.3">
      <c r="B5988" s="422" t="s">
        <v>1405</v>
      </c>
      <c r="C5988" s="289"/>
      <c r="D5988" s="290" t="s">
        <v>3</v>
      </c>
      <c r="E5988" s="291">
        <v>0.11799999999999999</v>
      </c>
      <c r="F5988" s="292">
        <v>1.07</v>
      </c>
      <c r="G5988" s="26">
        <v>0.12626000000000001</v>
      </c>
      <c r="H5988" s="419">
        <v>2.0492924130572359E-3</v>
      </c>
      <c r="I5988" s="258" t="s">
        <v>1229</v>
      </c>
      <c r="J5988" s="339" t="s">
        <v>163</v>
      </c>
      <c r="K5988" s="420">
        <v>1</v>
      </c>
      <c r="L5988" s="480">
        <v>2.0492924130572359E-3</v>
      </c>
    </row>
    <row r="5989" spans="2:12" x14ac:dyDescent="0.3">
      <c r="B5989" s="448"/>
      <c r="C5989" s="447"/>
      <c r="D5989" s="290"/>
      <c r="E5989" s="291"/>
      <c r="F5989" s="292"/>
      <c r="G5989" s="26">
        <v>0</v>
      </c>
      <c r="H5989" s="419">
        <v>0</v>
      </c>
      <c r="I5989" s="258"/>
      <c r="J5989" s="339"/>
      <c r="K5989" s="420"/>
      <c r="L5989" s="480">
        <v>0</v>
      </c>
    </row>
    <row r="5990" spans="2:12" x14ac:dyDescent="0.3">
      <c r="B5990" s="446"/>
      <c r="C5990" s="447"/>
      <c r="D5990" s="290"/>
      <c r="E5990" s="291"/>
      <c r="F5990" s="292"/>
      <c r="G5990" s="26">
        <v>0</v>
      </c>
      <c r="H5990" s="419">
        <v>0</v>
      </c>
      <c r="I5990" s="258"/>
      <c r="J5990" s="339"/>
      <c r="K5990" s="420"/>
      <c r="L5990" s="480">
        <v>0</v>
      </c>
    </row>
    <row r="5991" spans="2:12" x14ac:dyDescent="0.3">
      <c r="B5991" s="422"/>
      <c r="C5991" s="289"/>
      <c r="D5991" s="290"/>
      <c r="E5991" s="291"/>
      <c r="F5991" s="292"/>
      <c r="G5991" s="26">
        <v>0</v>
      </c>
      <c r="H5991" s="419">
        <v>0</v>
      </c>
      <c r="I5991" s="258"/>
      <c r="J5991" s="339"/>
      <c r="K5991" s="420"/>
      <c r="L5991" s="480">
        <v>0</v>
      </c>
    </row>
    <row r="5992" spans="2:12" x14ac:dyDescent="0.3">
      <c r="B5992" s="422"/>
      <c r="C5992" s="289"/>
      <c r="D5992" s="290"/>
      <c r="E5992" s="291"/>
      <c r="F5992" s="292"/>
      <c r="G5992" s="26">
        <v>0</v>
      </c>
      <c r="H5992" s="419">
        <v>0</v>
      </c>
      <c r="I5992" s="258"/>
      <c r="J5992" s="339"/>
      <c r="K5992" s="420"/>
      <c r="L5992" s="480">
        <v>0</v>
      </c>
    </row>
    <row r="5993" spans="2:12" x14ac:dyDescent="0.3">
      <c r="B5993" s="422"/>
      <c r="C5993" s="289"/>
      <c r="D5993" s="290"/>
      <c r="E5993" s="291"/>
      <c r="F5993" s="292"/>
      <c r="G5993" s="26">
        <v>0</v>
      </c>
      <c r="H5993" s="419">
        <v>0</v>
      </c>
      <c r="I5993" s="258"/>
      <c r="J5993" s="339"/>
      <c r="K5993" s="420"/>
      <c r="L5993" s="480">
        <v>0</v>
      </c>
    </row>
    <row r="5994" spans="2:12" x14ac:dyDescent="0.3">
      <c r="B5994" s="422"/>
      <c r="C5994" s="289"/>
      <c r="D5994" s="290"/>
      <c r="E5994" s="291"/>
      <c r="F5994" s="292"/>
      <c r="G5994" s="26">
        <v>0</v>
      </c>
      <c r="H5994" s="419">
        <v>0</v>
      </c>
      <c r="I5994" s="258"/>
      <c r="J5994" s="339"/>
      <c r="K5994" s="420"/>
      <c r="L5994" s="480">
        <v>0</v>
      </c>
    </row>
    <row r="5995" spans="2:12" x14ac:dyDescent="0.3">
      <c r="B5995" s="422"/>
      <c r="C5995" s="289"/>
      <c r="D5995" s="290"/>
      <c r="E5995" s="291"/>
      <c r="F5995" s="292"/>
      <c r="G5995" s="26">
        <v>0</v>
      </c>
      <c r="H5995" s="419">
        <v>0</v>
      </c>
      <c r="I5995" s="258"/>
      <c r="J5995" s="339"/>
      <c r="K5995" s="420"/>
      <c r="L5995" s="480">
        <v>0</v>
      </c>
    </row>
    <row r="5996" spans="2:12" x14ac:dyDescent="0.3">
      <c r="B5996" s="422"/>
      <c r="C5996" s="289"/>
      <c r="D5996" s="290"/>
      <c r="E5996" s="291"/>
      <c r="F5996" s="292"/>
      <c r="G5996" s="26">
        <v>0</v>
      </c>
      <c r="H5996" s="419">
        <v>0</v>
      </c>
      <c r="I5996" s="258"/>
      <c r="J5996" s="339"/>
      <c r="K5996" s="420"/>
      <c r="L5996" s="480">
        <v>0</v>
      </c>
    </row>
    <row r="5997" spans="2:12" x14ac:dyDescent="0.3">
      <c r="B5997" s="422"/>
      <c r="C5997" s="289"/>
      <c r="D5997" s="290"/>
      <c r="E5997" s="291"/>
      <c r="F5997" s="292"/>
      <c r="G5997" s="26">
        <v>0</v>
      </c>
      <c r="H5997" s="419">
        <v>0</v>
      </c>
      <c r="I5997" s="258"/>
      <c r="J5997" s="339"/>
      <c r="K5997" s="420"/>
      <c r="L5997" s="480">
        <v>0</v>
      </c>
    </row>
    <row r="5998" spans="2:12" x14ac:dyDescent="0.3">
      <c r="B5998" s="422"/>
      <c r="C5998" s="289"/>
      <c r="D5998" s="290"/>
      <c r="E5998" s="291"/>
      <c r="F5998" s="292"/>
      <c r="G5998" s="26">
        <v>0</v>
      </c>
      <c r="H5998" s="419">
        <v>0</v>
      </c>
      <c r="I5998" s="258"/>
      <c r="J5998" s="339"/>
      <c r="K5998" s="420"/>
      <c r="L5998" s="480">
        <v>0</v>
      </c>
    </row>
    <row r="5999" spans="2:12" x14ac:dyDescent="0.3">
      <c r="B5999" s="422">
        <v>0</v>
      </c>
      <c r="C5999" s="289"/>
      <c r="D5999" s="254">
        <v>0</v>
      </c>
      <c r="E5999" s="291"/>
      <c r="F5999" s="292"/>
      <c r="G5999" s="26">
        <v>0</v>
      </c>
      <c r="H5999" s="419">
        <v>0</v>
      </c>
      <c r="I5999" s="258" t="s">
        <v>1228</v>
      </c>
      <c r="J5999" s="339">
        <v>0</v>
      </c>
      <c r="K5999" s="420">
        <v>0</v>
      </c>
      <c r="L5999" s="480">
        <v>0</v>
      </c>
    </row>
    <row r="6000" spans="2:12" x14ac:dyDescent="0.3">
      <c r="B6000" s="449" t="s">
        <v>62</v>
      </c>
      <c r="C6000" s="293"/>
      <c r="D6000" s="294"/>
      <c r="E6000" s="295"/>
      <c r="F6000" s="296"/>
      <c r="G6000" s="260">
        <v>53.115259999999999</v>
      </c>
      <c r="H6000" s="438" t="s">
        <v>62</v>
      </c>
      <c r="I6000" s="261" t="s">
        <v>156</v>
      </c>
      <c r="J6000" s="262"/>
      <c r="K6000" s="426" t="s">
        <v>156</v>
      </c>
      <c r="L6000" s="439">
        <v>0.34990637301374372</v>
      </c>
    </row>
    <row r="6001" spans="2:12" x14ac:dyDescent="0.3">
      <c r="B6001" s="428" t="s">
        <v>63</v>
      </c>
      <c r="C6001" s="263"/>
      <c r="D6001" s="264"/>
      <c r="E6001" s="265"/>
      <c r="F6001" s="266"/>
      <c r="G6001" s="277"/>
      <c r="H6001" s="278"/>
      <c r="I6001" s="279"/>
      <c r="J6001" s="280"/>
      <c r="K6001" s="281"/>
      <c r="L6001" s="282">
        <v>0</v>
      </c>
    </row>
    <row r="6002" spans="2:12" x14ac:dyDescent="0.3">
      <c r="B6002" s="415" t="s">
        <v>53</v>
      </c>
      <c r="C6002" s="297"/>
      <c r="D6002" s="249" t="s">
        <v>0</v>
      </c>
      <c r="E6002" s="250" t="s">
        <v>1</v>
      </c>
      <c r="F6002" s="272" t="s">
        <v>61</v>
      </c>
      <c r="G6002" s="285" t="s">
        <v>56</v>
      </c>
      <c r="H6002" s="441" t="s">
        <v>158</v>
      </c>
      <c r="I6002" s="442" t="s">
        <v>159</v>
      </c>
      <c r="J6002" s="442" t="s">
        <v>160</v>
      </c>
      <c r="K6002" s="443" t="s">
        <v>161</v>
      </c>
      <c r="L6002" s="444" t="s">
        <v>162</v>
      </c>
    </row>
    <row r="6003" spans="2:12" x14ac:dyDescent="0.3">
      <c r="B6003" s="422">
        <v>0</v>
      </c>
      <c r="C6003" s="289"/>
      <c r="D6003" s="254">
        <v>0</v>
      </c>
      <c r="E6003" s="255"/>
      <c r="F6003" s="292"/>
      <c r="G6003" s="288">
        <v>0</v>
      </c>
      <c r="H6003" s="450">
        <v>0</v>
      </c>
      <c r="I6003" s="275" t="s">
        <v>1232</v>
      </c>
      <c r="J6003" s="451">
        <v>0</v>
      </c>
      <c r="K6003" s="452">
        <v>0</v>
      </c>
      <c r="L6003" s="453">
        <v>0</v>
      </c>
    </row>
    <row r="6004" spans="2:12" x14ac:dyDescent="0.3">
      <c r="B6004" s="422">
        <v>0</v>
      </c>
      <c r="C6004" s="289"/>
      <c r="D6004" s="254">
        <v>0</v>
      </c>
      <c r="E6004" s="255"/>
      <c r="F6004" s="292"/>
      <c r="G6004" s="257">
        <v>0</v>
      </c>
      <c r="H6004" s="437">
        <v>0</v>
      </c>
      <c r="I6004" s="258" t="s">
        <v>1226</v>
      </c>
      <c r="J6004" s="339">
        <v>0</v>
      </c>
      <c r="K6004" s="420">
        <v>0</v>
      </c>
      <c r="L6004" s="454">
        <v>0</v>
      </c>
    </row>
    <row r="6005" spans="2:12" x14ac:dyDescent="0.3">
      <c r="B6005" s="422">
        <v>0</v>
      </c>
      <c r="C6005" s="289"/>
      <c r="D6005" s="254">
        <v>0</v>
      </c>
      <c r="E6005" s="255"/>
      <c r="F6005" s="292"/>
      <c r="G6005" s="257">
        <v>0</v>
      </c>
      <c r="H6005" s="437">
        <v>0</v>
      </c>
      <c r="I6005" s="258" t="s">
        <v>1229</v>
      </c>
      <c r="J6005" s="339">
        <v>0</v>
      </c>
      <c r="K6005" s="420">
        <v>0</v>
      </c>
      <c r="L6005" s="454">
        <v>0</v>
      </c>
    </row>
    <row r="6006" spans="2:12" ht="15" thickBot="1" x14ac:dyDescent="0.35">
      <c r="B6006" s="455" t="s">
        <v>64</v>
      </c>
      <c r="C6006" s="298"/>
      <c r="D6006" s="299"/>
      <c r="E6006" s="300"/>
      <c r="F6006" s="301"/>
      <c r="G6006" s="288">
        <v>0</v>
      </c>
      <c r="H6006" s="438" t="s">
        <v>64</v>
      </c>
      <c r="I6006" s="261" t="s">
        <v>156</v>
      </c>
      <c r="J6006" s="262"/>
      <c r="K6006" s="426" t="s">
        <v>156</v>
      </c>
      <c r="L6006" s="439">
        <v>0</v>
      </c>
    </row>
    <row r="6007" spans="2:12" x14ac:dyDescent="0.3">
      <c r="B6007" s="235"/>
      <c r="C6007" s="302"/>
      <c r="D6007" s="303" t="s">
        <v>65</v>
      </c>
      <c r="E6007" s="304"/>
      <c r="F6007" s="305"/>
      <c r="G6007" s="306">
        <v>61.611510000000003</v>
      </c>
      <c r="H6007" s="307"/>
      <c r="I6007" s="308"/>
      <c r="J6007" s="309"/>
      <c r="K6007" s="308"/>
      <c r="L6007" s="310"/>
    </row>
    <row r="6008" spans="2:12" x14ac:dyDescent="0.3">
      <c r="B6008" s="232"/>
      <c r="C6008" s="302"/>
      <c r="D6008" s="311" t="s">
        <v>7</v>
      </c>
      <c r="E6008" s="312"/>
      <c r="F6008" s="313">
        <v>0.1</v>
      </c>
      <c r="G6008" s="73">
        <v>6.1609999999999996</v>
      </c>
      <c r="H6008" s="314"/>
      <c r="I6008" s="315"/>
      <c r="J6008" s="316"/>
      <c r="K6008" s="456"/>
      <c r="L6008" s="317"/>
    </row>
    <row r="6009" spans="2:12" x14ac:dyDescent="0.3">
      <c r="B6009" s="232"/>
      <c r="C6009" s="302"/>
      <c r="D6009" s="311" t="s">
        <v>8</v>
      </c>
      <c r="E6009" s="312"/>
      <c r="F6009" s="313">
        <v>0.1</v>
      </c>
      <c r="G6009" s="73">
        <v>6.1609999999999996</v>
      </c>
      <c r="H6009" s="314"/>
      <c r="I6009" s="315"/>
      <c r="J6009" s="316"/>
      <c r="K6009" s="456"/>
      <c r="L6009" s="317"/>
    </row>
    <row r="6010" spans="2:12" x14ac:dyDescent="0.3">
      <c r="C6010" s="302"/>
      <c r="D6010" s="318" t="s">
        <v>67</v>
      </c>
      <c r="E6010" s="319"/>
      <c r="F6010" s="305"/>
      <c r="G6010" s="76">
        <v>73.933999999999997</v>
      </c>
      <c r="H6010" s="314"/>
      <c r="I6010" s="315"/>
      <c r="J6010" s="316"/>
      <c r="K6010" s="456"/>
      <c r="L6010" s="317"/>
    </row>
    <row r="6011" spans="2:12" ht="15" thickBot="1" x14ac:dyDescent="0.35">
      <c r="B6011" s="232" t="s">
        <v>66</v>
      </c>
      <c r="C6011" s="302"/>
      <c r="D6011" s="320" t="s">
        <v>68</v>
      </c>
      <c r="E6011" s="321"/>
      <c r="F6011" s="322"/>
      <c r="G6011" s="78">
        <v>73.930000000000007</v>
      </c>
      <c r="H6011" s="323">
        <v>1</v>
      </c>
      <c r="I6011" s="324"/>
      <c r="J6011" s="325"/>
      <c r="K6011" s="457"/>
      <c r="L6011" s="326">
        <v>0.46828117019044008</v>
      </c>
    </row>
    <row r="6012" spans="2:12" x14ac:dyDescent="0.3">
      <c r="B6012" s="232"/>
      <c r="C6012" s="302"/>
      <c r="D6012" s="219"/>
      <c r="E6012" s="327"/>
      <c r="F6012" s="241"/>
      <c r="G6012" s="327"/>
      <c r="H6012" s="230"/>
      <c r="I6012" s="230"/>
      <c r="J6012" s="231"/>
      <c r="K6012" s="230"/>
      <c r="L6012" s="230"/>
    </row>
    <row r="6013" spans="2:12" x14ac:dyDescent="0.3">
      <c r="B6013" s="232"/>
      <c r="C6013" s="302"/>
      <c r="D6013" s="219"/>
      <c r="E6013" s="327"/>
      <c r="F6013" s="241"/>
      <c r="G6013" s="327"/>
      <c r="H6013" s="230"/>
      <c r="I6013" s="230"/>
      <c r="J6013" s="231"/>
      <c r="K6013" s="230"/>
      <c r="L6013" s="230"/>
    </row>
    <row r="6014" spans="2:12" x14ac:dyDescent="0.3">
      <c r="B6014" s="232"/>
      <c r="C6014" s="302"/>
      <c r="D6014" s="219"/>
      <c r="E6014" s="327"/>
      <c r="F6014" s="241"/>
      <c r="G6014" s="327"/>
      <c r="H6014" s="230"/>
      <c r="I6014" s="230"/>
      <c r="J6014" s="231"/>
      <c r="K6014" s="230"/>
      <c r="L6014" s="230"/>
    </row>
    <row r="6015" spans="2:12" x14ac:dyDescent="0.3">
      <c r="B6015" s="232"/>
      <c r="C6015" s="232"/>
      <c r="D6015" s="219"/>
      <c r="E6015" s="327"/>
      <c r="F6015" s="241"/>
      <c r="G6015" s="327"/>
      <c r="H6015" s="230"/>
      <c r="I6015" s="230"/>
      <c r="J6015" s="231"/>
      <c r="K6015" s="230"/>
      <c r="L6015" s="230"/>
    </row>
    <row r="6016" spans="2:12" x14ac:dyDescent="0.3">
      <c r="J6016" s="226"/>
    </row>
    <row r="6017" spans="2:12" x14ac:dyDescent="0.3">
      <c r="J6017" s="226"/>
    </row>
    <row r="6018" spans="2:12" x14ac:dyDescent="0.3">
      <c r="J6018" s="226"/>
    </row>
    <row r="6019" spans="2:12" x14ac:dyDescent="0.3">
      <c r="J6019" s="226"/>
    </row>
    <row r="6021" spans="2:12" ht="37.200000000000003" customHeight="1" x14ac:dyDescent="0.3">
      <c r="B6021" s="710" t="s">
        <v>1809</v>
      </c>
      <c r="C6021" s="710"/>
      <c r="D6021" s="710"/>
      <c r="E6021" s="710"/>
      <c r="F6021" s="710"/>
      <c r="G6021" s="710"/>
      <c r="H6021" s="710"/>
      <c r="I6021" s="710"/>
      <c r="J6021" s="710"/>
      <c r="K6021" s="710"/>
      <c r="L6021" s="710"/>
    </row>
    <row r="6022" spans="2:12" x14ac:dyDescent="0.3">
      <c r="B6022" s="227"/>
      <c r="C6022" s="227"/>
      <c r="D6022" s="228"/>
      <c r="E6022" s="229"/>
      <c r="F6022" s="229"/>
      <c r="G6022" s="229"/>
      <c r="H6022" s="230"/>
      <c r="I6022" s="230"/>
      <c r="J6022" s="231"/>
      <c r="K6022" s="230"/>
      <c r="L6022" s="230"/>
    </row>
    <row r="6023" spans="2:12" x14ac:dyDescent="0.3">
      <c r="B6023" s="410" t="s">
        <v>1222</v>
      </c>
      <c r="C6023" s="232" t="s">
        <v>1223</v>
      </c>
      <c r="D6023" s="232"/>
      <c r="E6023" s="232"/>
      <c r="F6023" s="233"/>
      <c r="G6023" s="234"/>
      <c r="H6023" s="230"/>
      <c r="J6023" s="231"/>
      <c r="K6023" s="230"/>
      <c r="L6023" s="230"/>
    </row>
    <row r="6024" spans="2:12" x14ac:dyDescent="0.3">
      <c r="B6024" s="232" t="s">
        <v>1224</v>
      </c>
      <c r="C6024" s="235" t="s">
        <v>157</v>
      </c>
      <c r="D6024" s="411"/>
      <c r="E6024" s="412"/>
      <c r="F6024" s="233"/>
      <c r="G6024" s="234"/>
      <c r="H6024" s="230"/>
      <c r="I6024" s="230"/>
      <c r="J6024" s="231"/>
      <c r="K6024" s="230"/>
      <c r="L6024" s="230"/>
    </row>
    <row r="6025" spans="2:12" x14ac:dyDescent="0.3">
      <c r="B6025" s="232"/>
      <c r="C6025" s="236"/>
      <c r="D6025" s="237"/>
      <c r="E6025" s="238"/>
      <c r="F6025" s="239"/>
      <c r="G6025" s="240"/>
      <c r="H6025" s="230"/>
      <c r="I6025" s="230"/>
      <c r="J6025" s="231"/>
      <c r="K6025" s="230"/>
      <c r="L6025" s="230"/>
    </row>
    <row r="6026" spans="2:12" ht="30" customHeight="1" x14ac:dyDescent="0.3">
      <c r="B6026" s="413" t="s">
        <v>48</v>
      </c>
      <c r="C6026" s="236"/>
      <c r="D6026" s="237"/>
      <c r="E6026" s="238"/>
      <c r="F6026" s="238"/>
      <c r="G6026" s="238"/>
      <c r="H6026" s="230"/>
      <c r="I6026" s="230"/>
      <c r="J6026" s="231"/>
      <c r="K6026" s="230"/>
      <c r="L6026" s="230"/>
    </row>
    <row r="6027" spans="2:12" ht="20.399999999999999" customHeight="1" x14ac:dyDescent="0.3">
      <c r="B6027" s="235" t="s">
        <v>49</v>
      </c>
      <c r="C6027" s="232" t="s">
        <v>947</v>
      </c>
      <c r="D6027" s="232"/>
      <c r="E6027" s="232"/>
      <c r="F6027" s="241" t="s">
        <v>50</v>
      </c>
      <c r="G6027" s="242" t="s">
        <v>5</v>
      </c>
      <c r="H6027" s="230"/>
      <c r="I6027" s="230"/>
      <c r="J6027" s="231"/>
      <c r="K6027" s="230"/>
      <c r="L6027" s="230"/>
    </row>
    <row r="6028" spans="2:12" ht="15" thickBot="1" x14ac:dyDescent="0.35">
      <c r="B6028" s="235" t="s">
        <v>51</v>
      </c>
      <c r="C6028" s="235" t="s">
        <v>948</v>
      </c>
      <c r="D6028" s="235"/>
      <c r="E6028" s="235"/>
      <c r="F6028" s="235"/>
      <c r="G6028" s="235"/>
      <c r="H6028" s="235"/>
      <c r="I6028" s="235"/>
      <c r="J6028" s="235"/>
      <c r="K6028" s="230"/>
      <c r="L6028" s="230"/>
    </row>
    <row r="6029" spans="2:12" ht="15" thickTop="1" x14ac:dyDescent="0.3">
      <c r="B6029" s="414" t="s">
        <v>52</v>
      </c>
      <c r="C6029" s="243"/>
      <c r="D6029" s="244"/>
      <c r="E6029" s="245"/>
      <c r="F6029" s="246"/>
      <c r="G6029" s="247"/>
      <c r="H6029" s="396" t="s">
        <v>164</v>
      </c>
      <c r="I6029" s="397"/>
      <c r="J6029" s="397"/>
      <c r="K6029" s="397"/>
      <c r="L6029" s="398"/>
    </row>
    <row r="6030" spans="2:12" x14ac:dyDescent="0.3">
      <c r="B6030" s="415" t="s">
        <v>53</v>
      </c>
      <c r="C6030" s="248" t="s">
        <v>1</v>
      </c>
      <c r="D6030" s="249" t="s">
        <v>54</v>
      </c>
      <c r="E6030" s="250" t="s">
        <v>23</v>
      </c>
      <c r="F6030" s="250" t="s">
        <v>55</v>
      </c>
      <c r="G6030" s="251" t="s">
        <v>56</v>
      </c>
      <c r="H6030" s="416" t="s">
        <v>158</v>
      </c>
      <c r="I6030" s="417" t="s">
        <v>159</v>
      </c>
      <c r="J6030" s="417" t="s">
        <v>160</v>
      </c>
      <c r="K6030" s="417" t="s">
        <v>161</v>
      </c>
      <c r="L6030" s="418" t="s">
        <v>162</v>
      </c>
    </row>
    <row r="6031" spans="2:12" x14ac:dyDescent="0.3">
      <c r="B6031" s="252" t="s">
        <v>1398</v>
      </c>
      <c r="C6031" s="274">
        <v>1</v>
      </c>
      <c r="D6031" s="254">
        <v>10</v>
      </c>
      <c r="E6031" s="255">
        <v>1.1000000000000001</v>
      </c>
      <c r="F6031" s="256">
        <v>0.45</v>
      </c>
      <c r="G6031" s="26">
        <v>0.49500000000000005</v>
      </c>
      <c r="H6031" s="419">
        <v>4.1559095774825264E-2</v>
      </c>
      <c r="I6031" s="258" t="s">
        <v>1226</v>
      </c>
      <c r="J6031" s="339" t="s">
        <v>165</v>
      </c>
      <c r="K6031" s="420">
        <v>0.4</v>
      </c>
      <c r="L6031" s="421">
        <v>1.6623638309930105E-2</v>
      </c>
    </row>
    <row r="6032" spans="2:12" x14ac:dyDescent="0.3">
      <c r="B6032" s="422" t="s">
        <v>149</v>
      </c>
      <c r="C6032" s="274">
        <v>1</v>
      </c>
      <c r="D6032" s="254">
        <v>1.1000000000000001</v>
      </c>
      <c r="E6032" s="255">
        <v>1.1000000000000001</v>
      </c>
      <c r="F6032" s="256">
        <v>0.45</v>
      </c>
      <c r="G6032" s="26">
        <v>0.49500000000000005</v>
      </c>
      <c r="H6032" s="419">
        <v>4.1559095774825264E-2</v>
      </c>
      <c r="I6032" s="258" t="s">
        <v>1227</v>
      </c>
      <c r="J6032" s="339" t="s">
        <v>165</v>
      </c>
      <c r="K6032" s="420">
        <v>0.4</v>
      </c>
      <c r="L6032" s="421">
        <v>1.6623638309930105E-2</v>
      </c>
    </row>
    <row r="6033" spans="2:13" x14ac:dyDescent="0.3">
      <c r="B6033" s="422" t="s">
        <v>1399</v>
      </c>
      <c r="C6033" s="274">
        <v>1</v>
      </c>
      <c r="D6033" s="254">
        <v>0.04</v>
      </c>
      <c r="E6033" s="255">
        <v>0.04</v>
      </c>
      <c r="F6033" s="256">
        <v>0.45</v>
      </c>
      <c r="G6033" s="26">
        <v>1.8000000000000002E-2</v>
      </c>
      <c r="H6033" s="419">
        <v>1.5112398463572824E-3</v>
      </c>
      <c r="I6033" s="258" t="s">
        <v>1228</v>
      </c>
      <c r="J6033" s="339" t="s">
        <v>165</v>
      </c>
      <c r="K6033" s="420">
        <v>0.4</v>
      </c>
      <c r="L6033" s="421">
        <v>6.0449593854291302E-4</v>
      </c>
    </row>
    <row r="6034" spans="2:13" x14ac:dyDescent="0.3">
      <c r="B6034" s="422">
        <v>0</v>
      </c>
      <c r="C6034" s="253"/>
      <c r="D6034" s="254">
        <v>0</v>
      </c>
      <c r="E6034" s="255">
        <v>0</v>
      </c>
      <c r="F6034" s="256"/>
      <c r="G6034" s="26">
        <v>0</v>
      </c>
      <c r="H6034" s="419">
        <v>0</v>
      </c>
      <c r="I6034" s="258" t="s">
        <v>1229</v>
      </c>
      <c r="J6034" s="339">
        <v>0</v>
      </c>
      <c r="K6034" s="420">
        <v>0</v>
      </c>
      <c r="L6034" s="421">
        <v>0</v>
      </c>
    </row>
    <row r="6035" spans="2:13" x14ac:dyDescent="0.3">
      <c r="B6035" s="422">
        <v>0</v>
      </c>
      <c r="C6035" s="253"/>
      <c r="D6035" s="254">
        <v>0</v>
      </c>
      <c r="E6035" s="255">
        <v>0</v>
      </c>
      <c r="F6035" s="256"/>
      <c r="G6035" s="26">
        <v>0</v>
      </c>
      <c r="H6035" s="419">
        <v>0</v>
      </c>
      <c r="I6035" s="258" t="s">
        <v>1230</v>
      </c>
      <c r="J6035" s="339">
        <v>0</v>
      </c>
      <c r="K6035" s="420">
        <v>0</v>
      </c>
      <c r="L6035" s="421">
        <v>0</v>
      </c>
    </row>
    <row r="6036" spans="2:13" x14ac:dyDescent="0.3">
      <c r="B6036" s="422" t="s">
        <v>73</v>
      </c>
      <c r="C6036" s="253"/>
      <c r="D6036" s="254">
        <v>0</v>
      </c>
      <c r="E6036" s="255">
        <v>0</v>
      </c>
      <c r="F6036" s="256"/>
      <c r="G6036" s="26">
        <v>0.19500000000000001</v>
      </c>
      <c r="H6036" s="419">
        <v>1.6371765002203893E-2</v>
      </c>
      <c r="I6036" s="258" t="s">
        <v>1231</v>
      </c>
      <c r="J6036" s="61" t="s">
        <v>165</v>
      </c>
      <c r="K6036" s="100">
        <v>0.4</v>
      </c>
      <c r="L6036" s="101">
        <v>6.5487060008815575E-3</v>
      </c>
      <c r="M6036" s="62">
        <v>18</v>
      </c>
    </row>
    <row r="6037" spans="2:13" x14ac:dyDescent="0.3">
      <c r="B6037" s="422" t="s">
        <v>57</v>
      </c>
      <c r="C6037" s="253"/>
      <c r="D6037" s="259"/>
      <c r="E6037" s="255"/>
      <c r="F6037" s="256"/>
      <c r="G6037" s="260">
        <v>1.2030000000000001</v>
      </c>
      <c r="H6037" s="425" t="s">
        <v>57</v>
      </c>
      <c r="I6037" s="261" t="s">
        <v>156</v>
      </c>
      <c r="J6037" s="262"/>
      <c r="K6037" s="426" t="s">
        <v>156</v>
      </c>
      <c r="L6037" s="427">
        <v>4.0400478559284685E-2</v>
      </c>
    </row>
    <row r="6038" spans="2:13" x14ac:dyDescent="0.3">
      <c r="B6038" s="428" t="s">
        <v>22</v>
      </c>
      <c r="C6038" s="263"/>
      <c r="D6038" s="264"/>
      <c r="E6038" s="265"/>
      <c r="F6038" s="266"/>
      <c r="G6038" s="267"/>
      <c r="H6038" s="429"/>
      <c r="I6038" s="268"/>
      <c r="J6038" s="269"/>
      <c r="K6038" s="430"/>
      <c r="L6038" s="270"/>
    </row>
    <row r="6039" spans="2:13" x14ac:dyDescent="0.3">
      <c r="B6039" s="431" t="s">
        <v>58</v>
      </c>
      <c r="C6039" s="271" t="s">
        <v>1</v>
      </c>
      <c r="D6039" s="329" t="s">
        <v>59</v>
      </c>
      <c r="E6039" s="272" t="s">
        <v>23</v>
      </c>
      <c r="F6039" s="272" t="s">
        <v>55</v>
      </c>
      <c r="G6039" s="273" t="s">
        <v>56</v>
      </c>
      <c r="H6039" s="416" t="s">
        <v>158</v>
      </c>
      <c r="I6039" s="417" t="s">
        <v>159</v>
      </c>
      <c r="J6039" s="417" t="s">
        <v>160</v>
      </c>
      <c r="K6039" s="432" t="s">
        <v>161</v>
      </c>
      <c r="L6039" s="418" t="s">
        <v>162</v>
      </c>
    </row>
    <row r="6040" spans="2:13" x14ac:dyDescent="0.3">
      <c r="B6040" s="8" t="s">
        <v>1058</v>
      </c>
      <c r="C6040" s="25">
        <v>1</v>
      </c>
      <c r="D6040" s="3">
        <v>4.0999999999999996</v>
      </c>
      <c r="E6040" s="26">
        <v>4.0999999999999996</v>
      </c>
      <c r="F6040" s="26">
        <v>0.45</v>
      </c>
      <c r="G6040" s="26">
        <v>1.845</v>
      </c>
      <c r="H6040" s="433">
        <v>0.15490208425162144</v>
      </c>
      <c r="I6040" s="97"/>
      <c r="J6040" s="434" t="s">
        <v>163</v>
      </c>
      <c r="K6040" s="435">
        <v>1</v>
      </c>
      <c r="L6040" s="484">
        <v>0.15490208425162144</v>
      </c>
      <c r="M6040" s="62">
        <v>137</v>
      </c>
    </row>
    <row r="6041" spans="2:13" x14ac:dyDescent="0.3">
      <c r="B6041" s="8" t="s">
        <v>37</v>
      </c>
      <c r="C6041" s="25">
        <v>1</v>
      </c>
      <c r="D6041" s="3">
        <v>4.0999999999999996</v>
      </c>
      <c r="E6041" s="26">
        <v>4.0999999999999996</v>
      </c>
      <c r="F6041" s="26">
        <v>0.45</v>
      </c>
      <c r="G6041" s="26">
        <v>1.845</v>
      </c>
      <c r="H6041" s="419">
        <v>0.15490208425162144</v>
      </c>
      <c r="I6041" s="99"/>
      <c r="J6041" s="423" t="s">
        <v>163</v>
      </c>
      <c r="K6041" s="424">
        <v>1</v>
      </c>
      <c r="L6041" s="480">
        <v>0.15490208425162144</v>
      </c>
      <c r="M6041" s="62">
        <v>122</v>
      </c>
    </row>
    <row r="6042" spans="2:13" x14ac:dyDescent="0.3">
      <c r="B6042" s="8" t="s">
        <v>69</v>
      </c>
      <c r="C6042" s="25">
        <v>0.1</v>
      </c>
      <c r="D6042" s="3">
        <v>4.55</v>
      </c>
      <c r="E6042" s="26">
        <v>0.45500000000000002</v>
      </c>
      <c r="F6042" s="27">
        <v>0.45</v>
      </c>
      <c r="G6042" s="26">
        <v>0.20475000000000002</v>
      </c>
      <c r="H6042" s="419">
        <v>1.7190353252314088E-2</v>
      </c>
      <c r="I6042" s="99"/>
      <c r="J6042" s="423" t="s">
        <v>163</v>
      </c>
      <c r="K6042" s="424">
        <v>1</v>
      </c>
      <c r="L6042" s="480">
        <v>1.7190353252314088E-2</v>
      </c>
      <c r="M6042" s="62">
        <v>113</v>
      </c>
    </row>
    <row r="6043" spans="2:13" x14ac:dyDescent="0.3">
      <c r="B6043" s="8"/>
      <c r="C6043" s="25"/>
      <c r="D6043" s="3"/>
      <c r="E6043" s="26"/>
      <c r="F6043" s="26"/>
      <c r="G6043" s="257"/>
      <c r="H6043" s="437">
        <v>0</v>
      </c>
      <c r="I6043" s="99"/>
      <c r="J6043" s="423"/>
      <c r="K6043" s="424"/>
      <c r="L6043" s="480">
        <v>0</v>
      </c>
      <c r="M6043" s="62"/>
    </row>
    <row r="6044" spans="2:13" x14ac:dyDescent="0.3">
      <c r="B6044" s="8"/>
      <c r="C6044" s="25"/>
      <c r="D6044" s="3"/>
      <c r="E6044" s="26"/>
      <c r="F6044" s="26"/>
      <c r="G6044" s="257"/>
      <c r="H6044" s="437">
        <v>0</v>
      </c>
      <c r="I6044" s="99"/>
      <c r="J6044" s="423"/>
      <c r="K6044" s="424"/>
      <c r="L6044" s="480">
        <v>0</v>
      </c>
      <c r="M6044" s="62"/>
    </row>
    <row r="6045" spans="2:13" x14ac:dyDescent="0.3">
      <c r="B6045" s="422"/>
      <c r="C6045" s="253"/>
      <c r="D6045" s="254"/>
      <c r="E6045" s="255"/>
      <c r="F6045" s="255"/>
      <c r="G6045" s="257">
        <v>0</v>
      </c>
      <c r="H6045" s="437">
        <v>0</v>
      </c>
      <c r="I6045" s="366"/>
      <c r="J6045" s="339"/>
      <c r="K6045" s="420"/>
      <c r="L6045" s="480">
        <v>0</v>
      </c>
    </row>
    <row r="6046" spans="2:13" x14ac:dyDescent="0.3">
      <c r="B6046" s="422">
        <v>0</v>
      </c>
      <c r="C6046" s="253"/>
      <c r="D6046" s="254">
        <v>0</v>
      </c>
      <c r="E6046" s="255">
        <v>0</v>
      </c>
      <c r="F6046" s="256"/>
      <c r="G6046" s="257">
        <v>0</v>
      </c>
      <c r="H6046" s="437">
        <v>0</v>
      </c>
      <c r="I6046" s="366" t="s">
        <v>1231</v>
      </c>
      <c r="J6046" s="339">
        <v>0</v>
      </c>
      <c r="K6046" s="420">
        <v>0</v>
      </c>
      <c r="L6046" s="480">
        <v>0</v>
      </c>
    </row>
    <row r="6047" spans="2:13" x14ac:dyDescent="0.3">
      <c r="B6047" s="422">
        <v>0</v>
      </c>
      <c r="C6047" s="253"/>
      <c r="D6047" s="254">
        <v>0</v>
      </c>
      <c r="E6047" s="255">
        <v>0</v>
      </c>
      <c r="F6047" s="256"/>
      <c r="G6047" s="257">
        <v>0</v>
      </c>
      <c r="H6047" s="437">
        <v>0</v>
      </c>
      <c r="I6047" s="366" t="s">
        <v>1237</v>
      </c>
      <c r="J6047" s="339">
        <v>0</v>
      </c>
      <c r="K6047" s="420">
        <v>0</v>
      </c>
      <c r="L6047" s="480">
        <v>0</v>
      </c>
    </row>
    <row r="6048" spans="2:13" x14ac:dyDescent="0.3">
      <c r="B6048" s="422">
        <v>0</v>
      </c>
      <c r="C6048" s="253"/>
      <c r="D6048" s="254">
        <v>0</v>
      </c>
      <c r="E6048" s="255">
        <v>0</v>
      </c>
      <c r="F6048" s="256"/>
      <c r="G6048" s="257">
        <v>0</v>
      </c>
      <c r="H6048" s="437">
        <v>0</v>
      </c>
      <c r="I6048" s="366" t="s">
        <v>1238</v>
      </c>
      <c r="J6048" s="339">
        <v>0</v>
      </c>
      <c r="K6048" s="420">
        <v>0</v>
      </c>
      <c r="L6048" s="480">
        <v>0</v>
      </c>
    </row>
    <row r="6049" spans="2:12" x14ac:dyDescent="0.3">
      <c r="B6049" s="422" t="s">
        <v>60</v>
      </c>
      <c r="C6049" s="253"/>
      <c r="D6049" s="259"/>
      <c r="E6049" s="255"/>
      <c r="F6049" s="256"/>
      <c r="G6049" s="260">
        <v>3.8947500000000002</v>
      </c>
      <c r="H6049" s="438" t="s">
        <v>60</v>
      </c>
      <c r="I6049" s="261" t="s">
        <v>156</v>
      </c>
      <c r="J6049" s="262"/>
      <c r="K6049" s="426" t="s">
        <v>156</v>
      </c>
      <c r="L6049" s="439">
        <v>0.32699452175555699</v>
      </c>
    </row>
    <row r="6050" spans="2:12" x14ac:dyDescent="0.3">
      <c r="B6050" s="428" t="s">
        <v>38</v>
      </c>
      <c r="C6050" s="263"/>
      <c r="D6050" s="264"/>
      <c r="E6050" s="276"/>
      <c r="F6050" s="266"/>
      <c r="G6050" s="277"/>
      <c r="H6050" s="278"/>
      <c r="I6050" s="279"/>
      <c r="J6050" s="280"/>
      <c r="K6050" s="281"/>
      <c r="L6050" s="282"/>
    </row>
    <row r="6051" spans="2:12" x14ac:dyDescent="0.3">
      <c r="B6051" s="415" t="s">
        <v>53</v>
      </c>
      <c r="C6051" s="263"/>
      <c r="D6051" s="283" t="s">
        <v>0</v>
      </c>
      <c r="E6051" s="284" t="s">
        <v>1</v>
      </c>
      <c r="F6051" s="440" t="s">
        <v>61</v>
      </c>
      <c r="G6051" s="251" t="s">
        <v>56</v>
      </c>
      <c r="H6051" s="441" t="s">
        <v>158</v>
      </c>
      <c r="I6051" s="442" t="s">
        <v>159</v>
      </c>
      <c r="J6051" s="442" t="s">
        <v>160</v>
      </c>
      <c r="K6051" s="443" t="s">
        <v>161</v>
      </c>
      <c r="L6051" s="444" t="s">
        <v>162</v>
      </c>
    </row>
    <row r="6052" spans="2:12" x14ac:dyDescent="0.3">
      <c r="B6052" s="464" t="s">
        <v>1422</v>
      </c>
      <c r="C6052" s="465"/>
      <c r="D6052" s="283" t="s">
        <v>2</v>
      </c>
      <c r="E6052" s="286">
        <v>1</v>
      </c>
      <c r="F6052" s="287">
        <v>0.92</v>
      </c>
      <c r="G6052" s="26">
        <v>0.92</v>
      </c>
      <c r="H6052" s="419">
        <v>7.7241147702705543E-2</v>
      </c>
      <c r="I6052" s="275" t="s">
        <v>1232</v>
      </c>
      <c r="J6052" s="339" t="s">
        <v>165</v>
      </c>
      <c r="K6052" s="420">
        <v>0.4</v>
      </c>
      <c r="L6052" s="480">
        <v>3.0896459081082218E-2</v>
      </c>
    </row>
    <row r="6053" spans="2:12" x14ac:dyDescent="0.3">
      <c r="B6053" s="422" t="s">
        <v>1411</v>
      </c>
      <c r="C6053" s="289"/>
      <c r="D6053" s="290" t="s">
        <v>5</v>
      </c>
      <c r="E6053" s="291">
        <v>1</v>
      </c>
      <c r="F6053" s="292">
        <v>5.69</v>
      </c>
      <c r="G6053" s="26">
        <v>5.69</v>
      </c>
      <c r="H6053" s="419">
        <v>0.47771970698738536</v>
      </c>
      <c r="I6053" s="258" t="s">
        <v>1226</v>
      </c>
      <c r="J6053" s="339" t="s">
        <v>165</v>
      </c>
      <c r="K6053" s="420">
        <v>0.4</v>
      </c>
      <c r="L6053" s="480">
        <v>0.19108788279495414</v>
      </c>
    </row>
    <row r="6054" spans="2:12" x14ac:dyDescent="0.3">
      <c r="B6054" s="422" t="s">
        <v>1416</v>
      </c>
      <c r="C6054" s="289"/>
      <c r="D6054" s="290" t="s">
        <v>1417</v>
      </c>
      <c r="E6054" s="291">
        <v>1E-3</v>
      </c>
      <c r="F6054" s="292">
        <v>3</v>
      </c>
      <c r="G6054" s="26">
        <v>3.0000000000000001E-3</v>
      </c>
      <c r="H6054" s="419">
        <v>2.5187330772621371E-4</v>
      </c>
      <c r="I6054" s="258" t="s">
        <v>1227</v>
      </c>
      <c r="J6054" s="339" t="s">
        <v>1219</v>
      </c>
      <c r="K6054" s="420">
        <v>0</v>
      </c>
      <c r="L6054" s="480">
        <v>0</v>
      </c>
    </row>
    <row r="6055" spans="2:12" x14ac:dyDescent="0.3">
      <c r="B6055" s="422" t="s">
        <v>1402</v>
      </c>
      <c r="C6055" s="289"/>
      <c r="D6055" s="290" t="s">
        <v>504</v>
      </c>
      <c r="E6055" s="291">
        <v>8.0000000000000002E-3</v>
      </c>
      <c r="F6055" s="292">
        <v>25</v>
      </c>
      <c r="G6055" s="26">
        <v>0.2</v>
      </c>
      <c r="H6055" s="419">
        <v>1.6791553848414249E-2</v>
      </c>
      <c r="I6055" s="258" t="s">
        <v>1228</v>
      </c>
      <c r="J6055" s="339" t="s">
        <v>163</v>
      </c>
      <c r="K6055" s="420">
        <v>1</v>
      </c>
      <c r="L6055" s="480">
        <v>1.6791553848414249E-2</v>
      </c>
    </row>
    <row r="6056" spans="2:12" x14ac:dyDescent="0.3">
      <c r="B6056" s="422"/>
      <c r="C6056" s="289"/>
      <c r="D6056" s="290"/>
      <c r="E6056" s="291"/>
      <c r="F6056" s="292"/>
      <c r="G6056" s="26">
        <v>0</v>
      </c>
      <c r="H6056" s="419">
        <v>0</v>
      </c>
      <c r="I6056" s="258" t="s">
        <v>1229</v>
      </c>
      <c r="J6056" s="339"/>
      <c r="K6056" s="420"/>
      <c r="L6056" s="480">
        <v>0</v>
      </c>
    </row>
    <row r="6057" spans="2:12" x14ac:dyDescent="0.3">
      <c r="B6057" s="422"/>
      <c r="C6057" s="289"/>
      <c r="D6057" s="290"/>
      <c r="E6057" s="291"/>
      <c r="F6057" s="292"/>
      <c r="G6057" s="26">
        <v>0</v>
      </c>
      <c r="H6057" s="419">
        <v>0</v>
      </c>
      <c r="I6057" s="258"/>
      <c r="J6057" s="339"/>
      <c r="K6057" s="420"/>
      <c r="L6057" s="480">
        <v>0</v>
      </c>
    </row>
    <row r="6058" spans="2:12" x14ac:dyDescent="0.3">
      <c r="B6058" s="422"/>
      <c r="C6058" s="289"/>
      <c r="D6058" s="290"/>
      <c r="E6058" s="291"/>
      <c r="F6058" s="292"/>
      <c r="G6058" s="26">
        <v>0</v>
      </c>
      <c r="H6058" s="419">
        <v>0</v>
      </c>
      <c r="I6058" s="258"/>
      <c r="J6058" s="339"/>
      <c r="K6058" s="420"/>
      <c r="L6058" s="480">
        <v>0</v>
      </c>
    </row>
    <row r="6059" spans="2:12" x14ac:dyDescent="0.3">
      <c r="B6059" s="422"/>
      <c r="C6059" s="289"/>
      <c r="D6059" s="290"/>
      <c r="E6059" s="291"/>
      <c r="F6059" s="292"/>
      <c r="G6059" s="26">
        <v>0</v>
      </c>
      <c r="H6059" s="419">
        <v>0</v>
      </c>
      <c r="I6059" s="258"/>
      <c r="J6059" s="339"/>
      <c r="K6059" s="420"/>
      <c r="L6059" s="480">
        <v>0</v>
      </c>
    </row>
    <row r="6060" spans="2:12" x14ac:dyDescent="0.3">
      <c r="B6060" s="422"/>
      <c r="C6060" s="289"/>
      <c r="D6060" s="290"/>
      <c r="E6060" s="291"/>
      <c r="F6060" s="292"/>
      <c r="G6060" s="26">
        <v>0</v>
      </c>
      <c r="H6060" s="419">
        <v>0</v>
      </c>
      <c r="I6060" s="258"/>
      <c r="J6060" s="339"/>
      <c r="K6060" s="420"/>
      <c r="L6060" s="480">
        <v>0</v>
      </c>
    </row>
    <row r="6061" spans="2:12" x14ac:dyDescent="0.3">
      <c r="B6061" s="422"/>
      <c r="C6061" s="289"/>
      <c r="D6061" s="290"/>
      <c r="E6061" s="291"/>
      <c r="F6061" s="292"/>
      <c r="G6061" s="26">
        <v>0</v>
      </c>
      <c r="H6061" s="419">
        <v>0</v>
      </c>
      <c r="I6061" s="258"/>
      <c r="J6061" s="339"/>
      <c r="K6061" s="420"/>
      <c r="L6061" s="480">
        <v>0</v>
      </c>
    </row>
    <row r="6062" spans="2:12" x14ac:dyDescent="0.3">
      <c r="B6062" s="422"/>
      <c r="C6062" s="289"/>
      <c r="D6062" s="290"/>
      <c r="E6062" s="291"/>
      <c r="F6062" s="292"/>
      <c r="G6062" s="26">
        <v>0</v>
      </c>
      <c r="H6062" s="419">
        <v>0</v>
      </c>
      <c r="I6062" s="258"/>
      <c r="J6062" s="339"/>
      <c r="K6062" s="420"/>
      <c r="L6062" s="480">
        <v>0</v>
      </c>
    </row>
    <row r="6063" spans="2:12" x14ac:dyDescent="0.3">
      <c r="B6063" s="422"/>
      <c r="C6063" s="289"/>
      <c r="D6063" s="290"/>
      <c r="E6063" s="291"/>
      <c r="F6063" s="292"/>
      <c r="G6063" s="26">
        <v>0</v>
      </c>
      <c r="H6063" s="419">
        <v>0</v>
      </c>
      <c r="I6063" s="258"/>
      <c r="J6063" s="339"/>
      <c r="K6063" s="420"/>
      <c r="L6063" s="480">
        <v>0</v>
      </c>
    </row>
    <row r="6064" spans="2:12" x14ac:dyDescent="0.3">
      <c r="B6064" s="422"/>
      <c r="C6064" s="289"/>
      <c r="D6064" s="290"/>
      <c r="E6064" s="291"/>
      <c r="F6064" s="292"/>
      <c r="G6064" s="26">
        <v>0</v>
      </c>
      <c r="H6064" s="419">
        <v>0</v>
      </c>
      <c r="I6064" s="258"/>
      <c r="J6064" s="339"/>
      <c r="K6064" s="420"/>
      <c r="L6064" s="480">
        <v>0</v>
      </c>
    </row>
    <row r="6065" spans="2:12" x14ac:dyDescent="0.3">
      <c r="B6065" s="422"/>
      <c r="C6065" s="289"/>
      <c r="D6065" s="290"/>
      <c r="E6065" s="291"/>
      <c r="F6065" s="292"/>
      <c r="G6065" s="26">
        <v>0</v>
      </c>
      <c r="H6065" s="419">
        <v>0</v>
      </c>
      <c r="I6065" s="258"/>
      <c r="J6065" s="339"/>
      <c r="K6065" s="420"/>
      <c r="L6065" s="480">
        <v>0</v>
      </c>
    </row>
    <row r="6066" spans="2:12" x14ac:dyDescent="0.3">
      <c r="B6066" s="422">
        <v>0</v>
      </c>
      <c r="C6066" s="289"/>
      <c r="D6066" s="254">
        <v>0</v>
      </c>
      <c r="E6066" s="291"/>
      <c r="F6066" s="292"/>
      <c r="G6066" s="26">
        <v>0</v>
      </c>
      <c r="H6066" s="419">
        <v>0</v>
      </c>
      <c r="I6066" s="258" t="s">
        <v>1227</v>
      </c>
      <c r="J6066" s="339">
        <v>0</v>
      </c>
      <c r="K6066" s="420">
        <v>0</v>
      </c>
      <c r="L6066" s="480">
        <v>0</v>
      </c>
    </row>
    <row r="6067" spans="2:12" x14ac:dyDescent="0.3">
      <c r="B6067" s="422">
        <v>0</v>
      </c>
      <c r="C6067" s="289"/>
      <c r="D6067" s="254">
        <v>0</v>
      </c>
      <c r="E6067" s="291"/>
      <c r="F6067" s="292"/>
      <c r="G6067" s="26">
        <v>0</v>
      </c>
      <c r="H6067" s="419">
        <v>0</v>
      </c>
      <c r="I6067" s="258" t="s">
        <v>1228</v>
      </c>
      <c r="J6067" s="339">
        <v>0</v>
      </c>
      <c r="K6067" s="420">
        <v>0</v>
      </c>
      <c r="L6067" s="480">
        <v>0</v>
      </c>
    </row>
    <row r="6068" spans="2:12" x14ac:dyDescent="0.3">
      <c r="B6068" s="449" t="s">
        <v>62</v>
      </c>
      <c r="C6068" s="293"/>
      <c r="D6068" s="294"/>
      <c r="E6068" s="295"/>
      <c r="F6068" s="296"/>
      <c r="G6068" s="260">
        <v>6.8130000000000006</v>
      </c>
      <c r="H6068" s="438" t="s">
        <v>62</v>
      </c>
      <c r="I6068" s="261" t="s">
        <v>156</v>
      </c>
      <c r="J6068" s="262"/>
      <c r="K6068" s="426" t="s">
        <v>156</v>
      </c>
      <c r="L6068" s="439">
        <v>0.2387758957244506</v>
      </c>
    </row>
    <row r="6069" spans="2:12" x14ac:dyDescent="0.3">
      <c r="B6069" s="428" t="s">
        <v>63</v>
      </c>
      <c r="C6069" s="263"/>
      <c r="D6069" s="264"/>
      <c r="E6069" s="265"/>
      <c r="F6069" s="266"/>
      <c r="G6069" s="277"/>
      <c r="H6069" s="278"/>
      <c r="I6069" s="279"/>
      <c r="J6069" s="280"/>
      <c r="K6069" s="281"/>
      <c r="L6069" s="282">
        <v>0</v>
      </c>
    </row>
    <row r="6070" spans="2:12" x14ac:dyDescent="0.3">
      <c r="B6070" s="415" t="s">
        <v>53</v>
      </c>
      <c r="C6070" s="297"/>
      <c r="D6070" s="249" t="s">
        <v>0</v>
      </c>
      <c r="E6070" s="250" t="s">
        <v>1</v>
      </c>
      <c r="F6070" s="272" t="s">
        <v>61</v>
      </c>
      <c r="G6070" s="285" t="s">
        <v>56</v>
      </c>
      <c r="H6070" s="441" t="s">
        <v>158</v>
      </c>
      <c r="I6070" s="442" t="s">
        <v>159</v>
      </c>
      <c r="J6070" s="442" t="s">
        <v>160</v>
      </c>
      <c r="K6070" s="443" t="s">
        <v>161</v>
      </c>
      <c r="L6070" s="444" t="s">
        <v>162</v>
      </c>
    </row>
    <row r="6071" spans="2:12" x14ac:dyDescent="0.3">
      <c r="B6071" s="422">
        <v>0</v>
      </c>
      <c r="C6071" s="289"/>
      <c r="D6071" s="254">
        <v>0</v>
      </c>
      <c r="E6071" s="255"/>
      <c r="F6071" s="292"/>
      <c r="G6071" s="288">
        <v>0</v>
      </c>
      <c r="H6071" s="450">
        <v>0</v>
      </c>
      <c r="I6071" s="275" t="s">
        <v>1232</v>
      </c>
      <c r="J6071" s="451">
        <v>0</v>
      </c>
      <c r="K6071" s="452">
        <v>0</v>
      </c>
      <c r="L6071" s="453">
        <v>0</v>
      </c>
    </row>
    <row r="6072" spans="2:12" x14ac:dyDescent="0.3">
      <c r="B6072" s="422">
        <v>0</v>
      </c>
      <c r="C6072" s="289"/>
      <c r="D6072" s="254">
        <v>0</v>
      </c>
      <c r="E6072" s="255"/>
      <c r="F6072" s="292"/>
      <c r="G6072" s="257">
        <v>0</v>
      </c>
      <c r="H6072" s="437">
        <v>0</v>
      </c>
      <c r="I6072" s="258" t="s">
        <v>1226</v>
      </c>
      <c r="J6072" s="339">
        <v>0</v>
      </c>
      <c r="K6072" s="420">
        <v>0</v>
      </c>
      <c r="L6072" s="454">
        <v>0</v>
      </c>
    </row>
    <row r="6073" spans="2:12" x14ac:dyDescent="0.3">
      <c r="B6073" s="422">
        <v>0</v>
      </c>
      <c r="C6073" s="289"/>
      <c r="D6073" s="254">
        <v>0</v>
      </c>
      <c r="E6073" s="255"/>
      <c r="F6073" s="292"/>
      <c r="G6073" s="257">
        <v>0</v>
      </c>
      <c r="H6073" s="437">
        <v>0</v>
      </c>
      <c r="I6073" s="258" t="s">
        <v>1229</v>
      </c>
      <c r="J6073" s="339">
        <v>0</v>
      </c>
      <c r="K6073" s="420">
        <v>0</v>
      </c>
      <c r="L6073" s="454">
        <v>0</v>
      </c>
    </row>
    <row r="6074" spans="2:12" ht="15" thickBot="1" x14ac:dyDescent="0.35">
      <c r="B6074" s="455" t="s">
        <v>64</v>
      </c>
      <c r="C6074" s="298"/>
      <c r="D6074" s="299"/>
      <c r="E6074" s="300"/>
      <c r="F6074" s="301"/>
      <c r="G6074" s="288">
        <v>0</v>
      </c>
      <c r="H6074" s="438" t="s">
        <v>64</v>
      </c>
      <c r="I6074" s="261" t="s">
        <v>156</v>
      </c>
      <c r="J6074" s="262"/>
      <c r="K6074" s="426" t="s">
        <v>156</v>
      </c>
      <c r="L6074" s="439">
        <v>0</v>
      </c>
    </row>
    <row r="6075" spans="2:12" x14ac:dyDescent="0.3">
      <c r="B6075" s="235"/>
      <c r="C6075" s="302"/>
      <c r="D6075" s="303" t="s">
        <v>65</v>
      </c>
      <c r="E6075" s="304"/>
      <c r="F6075" s="305"/>
      <c r="G6075" s="306">
        <v>11.91075</v>
      </c>
      <c r="H6075" s="307"/>
      <c r="I6075" s="308"/>
      <c r="J6075" s="309"/>
      <c r="K6075" s="308"/>
      <c r="L6075" s="310"/>
    </row>
    <row r="6076" spans="2:12" x14ac:dyDescent="0.3">
      <c r="B6076" s="232"/>
      <c r="C6076" s="302"/>
      <c r="D6076" s="311" t="s">
        <v>7</v>
      </c>
      <c r="E6076" s="312"/>
      <c r="F6076" s="313">
        <v>0.1</v>
      </c>
      <c r="G6076" s="73">
        <v>1.1910000000000001</v>
      </c>
      <c r="H6076" s="314"/>
      <c r="I6076" s="315"/>
      <c r="J6076" s="316"/>
      <c r="K6076" s="456"/>
      <c r="L6076" s="317"/>
    </row>
    <row r="6077" spans="2:12" x14ac:dyDescent="0.3">
      <c r="B6077" s="232"/>
      <c r="C6077" s="302"/>
      <c r="D6077" s="311" t="s">
        <v>8</v>
      </c>
      <c r="E6077" s="312"/>
      <c r="F6077" s="313">
        <v>0.1</v>
      </c>
      <c r="G6077" s="73">
        <v>1.1910000000000001</v>
      </c>
      <c r="H6077" s="314"/>
      <c r="I6077" s="315"/>
      <c r="J6077" s="316"/>
      <c r="K6077" s="456"/>
      <c r="L6077" s="317"/>
    </row>
    <row r="6078" spans="2:12" x14ac:dyDescent="0.3">
      <c r="C6078" s="302"/>
      <c r="D6078" s="318" t="s">
        <v>67</v>
      </c>
      <c r="E6078" s="319"/>
      <c r="F6078" s="305"/>
      <c r="G6078" s="76">
        <v>14.292999999999999</v>
      </c>
      <c r="H6078" s="314"/>
      <c r="I6078" s="315"/>
      <c r="J6078" s="316"/>
      <c r="K6078" s="456"/>
      <c r="L6078" s="317"/>
    </row>
    <row r="6079" spans="2:12" ht="15" thickBot="1" x14ac:dyDescent="0.35">
      <c r="B6079" s="232" t="s">
        <v>66</v>
      </c>
      <c r="C6079" s="302"/>
      <c r="D6079" s="320" t="s">
        <v>68</v>
      </c>
      <c r="E6079" s="321"/>
      <c r="F6079" s="322"/>
      <c r="G6079" s="78">
        <v>14.29</v>
      </c>
      <c r="H6079" s="323">
        <v>1</v>
      </c>
      <c r="I6079" s="324"/>
      <c r="J6079" s="325"/>
      <c r="K6079" s="457"/>
      <c r="L6079" s="326">
        <v>0.6061708960392922</v>
      </c>
    </row>
    <row r="6080" spans="2:12" x14ac:dyDescent="0.3">
      <c r="B6080" s="232"/>
      <c r="C6080" s="302"/>
      <c r="D6080" s="219"/>
      <c r="E6080" s="327"/>
      <c r="F6080" s="241"/>
      <c r="G6080" s="327"/>
      <c r="H6080" s="230"/>
      <c r="I6080" s="230"/>
      <c r="J6080" s="231"/>
      <c r="K6080" s="230"/>
      <c r="L6080" s="230"/>
    </row>
    <row r="6081" spans="2:12" x14ac:dyDescent="0.3">
      <c r="B6081" s="232"/>
      <c r="C6081" s="302"/>
      <c r="D6081" s="219"/>
      <c r="E6081" s="327"/>
      <c r="F6081" s="241"/>
      <c r="G6081" s="327"/>
      <c r="H6081" s="230"/>
      <c r="I6081" s="230"/>
      <c r="J6081" s="231"/>
      <c r="K6081" s="230"/>
      <c r="L6081" s="230"/>
    </row>
    <row r="6082" spans="2:12" x14ac:dyDescent="0.3">
      <c r="B6082" s="232"/>
      <c r="C6082" s="232"/>
      <c r="D6082" s="219"/>
      <c r="E6082" s="327"/>
      <c r="F6082" s="241"/>
      <c r="G6082" s="327"/>
      <c r="H6082" s="230"/>
      <c r="I6082" s="230"/>
      <c r="J6082" s="231"/>
      <c r="K6082" s="230"/>
      <c r="L6082" s="230"/>
    </row>
    <row r="6083" spans="2:12" x14ac:dyDescent="0.3">
      <c r="J6083" s="226"/>
    </row>
    <row r="6084" spans="2:12" x14ac:dyDescent="0.3">
      <c r="J6084" s="226"/>
    </row>
    <row r="6085" spans="2:12" x14ac:dyDescent="0.3">
      <c r="J6085" s="226"/>
    </row>
    <row r="6086" spans="2:12" x14ac:dyDescent="0.3">
      <c r="J6086" s="226"/>
    </row>
    <row r="6088" spans="2:12" ht="37.200000000000003" customHeight="1" x14ac:dyDescent="0.3">
      <c r="B6088" s="710" t="s">
        <v>1809</v>
      </c>
      <c r="C6088" s="710"/>
      <c r="D6088" s="710"/>
      <c r="E6088" s="710"/>
      <c r="F6088" s="710"/>
      <c r="G6088" s="710"/>
      <c r="H6088" s="710"/>
      <c r="I6088" s="710"/>
      <c r="J6088" s="710"/>
      <c r="K6088" s="710"/>
      <c r="L6088" s="710"/>
    </row>
    <row r="6089" spans="2:12" x14ac:dyDescent="0.3">
      <c r="B6089" s="227"/>
      <c r="C6089" s="227"/>
      <c r="D6089" s="228"/>
      <c r="E6089" s="229"/>
      <c r="F6089" s="229"/>
      <c r="G6089" s="229"/>
      <c r="H6089" s="230"/>
      <c r="I6089" s="230"/>
      <c r="J6089" s="231"/>
      <c r="K6089" s="230"/>
      <c r="L6089" s="230"/>
    </row>
    <row r="6090" spans="2:12" x14ac:dyDescent="0.3">
      <c r="B6090" s="410" t="s">
        <v>1222</v>
      </c>
      <c r="C6090" s="232" t="s">
        <v>1223</v>
      </c>
      <c r="D6090" s="232"/>
      <c r="E6090" s="232"/>
      <c r="F6090" s="233"/>
      <c r="G6090" s="234"/>
      <c r="H6090" s="230"/>
      <c r="J6090" s="231"/>
      <c r="K6090" s="230"/>
      <c r="L6090" s="230"/>
    </row>
    <row r="6091" spans="2:12" x14ac:dyDescent="0.3">
      <c r="B6091" s="232" t="s">
        <v>1224</v>
      </c>
      <c r="C6091" s="235" t="s">
        <v>157</v>
      </c>
      <c r="D6091" s="411"/>
      <c r="E6091" s="412"/>
      <c r="F6091" s="233"/>
      <c r="G6091" s="234"/>
      <c r="H6091" s="230"/>
      <c r="I6091" s="230"/>
      <c r="J6091" s="231"/>
      <c r="K6091" s="230"/>
      <c r="L6091" s="230"/>
    </row>
    <row r="6092" spans="2:12" x14ac:dyDescent="0.3">
      <c r="B6092" s="232"/>
      <c r="C6092" s="236"/>
      <c r="D6092" s="237"/>
      <c r="E6092" s="238"/>
      <c r="F6092" s="239"/>
      <c r="G6092" s="240"/>
      <c r="H6092" s="230"/>
      <c r="I6092" s="230"/>
      <c r="J6092" s="231"/>
      <c r="K6092" s="230"/>
      <c r="L6092" s="230"/>
    </row>
    <row r="6093" spans="2:12" ht="36.6" customHeight="1" x14ac:dyDescent="0.3">
      <c r="B6093" s="413" t="s">
        <v>48</v>
      </c>
      <c r="C6093" s="236"/>
      <c r="D6093" s="237"/>
      <c r="E6093" s="238"/>
      <c r="F6093" s="238"/>
      <c r="G6093" s="238"/>
      <c r="H6093" s="230"/>
      <c r="I6093" s="230"/>
      <c r="J6093" s="231"/>
      <c r="K6093" s="230"/>
      <c r="L6093" s="230"/>
    </row>
    <row r="6094" spans="2:12" x14ac:dyDescent="0.3">
      <c r="B6094" s="235" t="s">
        <v>49</v>
      </c>
      <c r="C6094" s="232" t="s">
        <v>914</v>
      </c>
      <c r="D6094" s="232"/>
      <c r="E6094" s="232"/>
      <c r="F6094" s="241" t="s">
        <v>50</v>
      </c>
      <c r="G6094" s="242" t="s">
        <v>5</v>
      </c>
      <c r="H6094" s="230"/>
      <c r="I6094" s="230"/>
      <c r="J6094" s="231"/>
      <c r="K6094" s="230"/>
      <c r="L6094" s="230"/>
    </row>
    <row r="6095" spans="2:12" ht="15" thickBot="1" x14ac:dyDescent="0.35">
      <c r="B6095" s="235" t="s">
        <v>51</v>
      </c>
      <c r="C6095" s="235" t="s">
        <v>1088</v>
      </c>
      <c r="D6095" s="235"/>
      <c r="E6095" s="235"/>
      <c r="F6095" s="235"/>
      <c r="G6095" s="235"/>
      <c r="H6095" s="235"/>
      <c r="I6095" s="235"/>
      <c r="J6095" s="235"/>
      <c r="K6095" s="230"/>
      <c r="L6095" s="230"/>
    </row>
    <row r="6096" spans="2:12" ht="15" thickTop="1" x14ac:dyDescent="0.3">
      <c r="B6096" s="414" t="s">
        <v>52</v>
      </c>
      <c r="C6096" s="243"/>
      <c r="D6096" s="244"/>
      <c r="E6096" s="245"/>
      <c r="F6096" s="246"/>
      <c r="G6096" s="247"/>
      <c r="H6096" s="396" t="s">
        <v>164</v>
      </c>
      <c r="I6096" s="397"/>
      <c r="J6096" s="397"/>
      <c r="K6096" s="397"/>
      <c r="L6096" s="398"/>
    </row>
    <row r="6097" spans="2:13" x14ac:dyDescent="0.3">
      <c r="B6097" s="415" t="s">
        <v>53</v>
      </c>
      <c r="C6097" s="248" t="s">
        <v>1</v>
      </c>
      <c r="D6097" s="249" t="s">
        <v>54</v>
      </c>
      <c r="E6097" s="250" t="s">
        <v>23</v>
      </c>
      <c r="F6097" s="250" t="s">
        <v>55</v>
      </c>
      <c r="G6097" s="251" t="s">
        <v>56</v>
      </c>
      <c r="H6097" s="416" t="s">
        <v>158</v>
      </c>
      <c r="I6097" s="417" t="s">
        <v>159</v>
      </c>
      <c r="J6097" s="417" t="s">
        <v>160</v>
      </c>
      <c r="K6097" s="417" t="s">
        <v>161</v>
      </c>
      <c r="L6097" s="418" t="s">
        <v>162</v>
      </c>
    </row>
    <row r="6098" spans="2:13" x14ac:dyDescent="0.3">
      <c r="B6098" s="252" t="s">
        <v>1423</v>
      </c>
      <c r="C6098" s="253">
        <v>1</v>
      </c>
      <c r="D6098" s="254">
        <v>0.5</v>
      </c>
      <c r="E6098" s="255">
        <v>0.5</v>
      </c>
      <c r="F6098" s="256">
        <v>1</v>
      </c>
      <c r="G6098" s="26">
        <v>0.5</v>
      </c>
      <c r="H6098" s="419">
        <v>2.3770359312751377E-3</v>
      </c>
      <c r="I6098" s="258" t="s">
        <v>1226</v>
      </c>
      <c r="J6098" s="339" t="s">
        <v>1219</v>
      </c>
      <c r="K6098" s="420">
        <v>0</v>
      </c>
      <c r="L6098" s="421">
        <v>0</v>
      </c>
    </row>
    <row r="6099" spans="2:13" x14ac:dyDescent="0.3">
      <c r="B6099" s="422" t="s">
        <v>1424</v>
      </c>
      <c r="C6099" s="253">
        <v>1</v>
      </c>
      <c r="D6099" s="254">
        <v>0.5</v>
      </c>
      <c r="E6099" s="255">
        <v>0.5</v>
      </c>
      <c r="F6099" s="256">
        <v>1</v>
      </c>
      <c r="G6099" s="26">
        <v>0.5</v>
      </c>
      <c r="H6099" s="419">
        <v>2.3770359312751377E-3</v>
      </c>
      <c r="I6099" s="258" t="s">
        <v>1227</v>
      </c>
      <c r="J6099" s="339" t="s">
        <v>1219</v>
      </c>
      <c r="K6099" s="420">
        <v>0</v>
      </c>
      <c r="L6099" s="421">
        <v>0</v>
      </c>
    </row>
    <row r="6100" spans="2:13" x14ac:dyDescent="0.3">
      <c r="B6100" s="422">
        <v>0</v>
      </c>
      <c r="C6100" s="253"/>
      <c r="D6100" s="254">
        <v>0</v>
      </c>
      <c r="E6100" s="255">
        <v>0</v>
      </c>
      <c r="F6100" s="256"/>
      <c r="G6100" s="26">
        <v>0</v>
      </c>
      <c r="H6100" s="419">
        <v>0</v>
      </c>
      <c r="I6100" s="258" t="s">
        <v>1228</v>
      </c>
      <c r="J6100" s="339">
        <v>0</v>
      </c>
      <c r="K6100" s="420">
        <v>0</v>
      </c>
      <c r="L6100" s="421">
        <v>0</v>
      </c>
    </row>
    <row r="6101" spans="2:13" x14ac:dyDescent="0.3">
      <c r="B6101" s="422">
        <v>0</v>
      </c>
      <c r="C6101" s="253"/>
      <c r="D6101" s="254">
        <v>0</v>
      </c>
      <c r="E6101" s="255">
        <v>0</v>
      </c>
      <c r="F6101" s="256"/>
      <c r="G6101" s="26">
        <v>0</v>
      </c>
      <c r="H6101" s="419">
        <v>0</v>
      </c>
      <c r="I6101" s="258" t="s">
        <v>1229</v>
      </c>
      <c r="J6101" s="339">
        <v>0</v>
      </c>
      <c r="K6101" s="420">
        <v>0</v>
      </c>
      <c r="L6101" s="421">
        <v>0</v>
      </c>
    </row>
    <row r="6102" spans="2:13" x14ac:dyDescent="0.3">
      <c r="B6102" s="422">
        <v>0</v>
      </c>
      <c r="C6102" s="253"/>
      <c r="D6102" s="254">
        <v>0</v>
      </c>
      <c r="E6102" s="255">
        <v>0</v>
      </c>
      <c r="F6102" s="256"/>
      <c r="G6102" s="26">
        <v>0</v>
      </c>
      <c r="H6102" s="419">
        <v>0</v>
      </c>
      <c r="I6102" s="258" t="s">
        <v>1230</v>
      </c>
      <c r="J6102" s="339">
        <v>0</v>
      </c>
      <c r="K6102" s="420">
        <v>0</v>
      </c>
      <c r="L6102" s="421">
        <v>0</v>
      </c>
    </row>
    <row r="6103" spans="2:13" x14ac:dyDescent="0.3">
      <c r="B6103" s="422" t="s">
        <v>73</v>
      </c>
      <c r="C6103" s="253"/>
      <c r="D6103" s="254">
        <v>0</v>
      </c>
      <c r="E6103" s="255">
        <v>0</v>
      </c>
      <c r="F6103" s="256"/>
      <c r="G6103" s="26">
        <v>3.0289999999999999</v>
      </c>
      <c r="H6103" s="419">
        <v>1.4400083671664784E-2</v>
      </c>
      <c r="I6103" s="258" t="s">
        <v>1231</v>
      </c>
      <c r="J6103" s="61" t="s">
        <v>165</v>
      </c>
      <c r="K6103" s="100">
        <v>0.4</v>
      </c>
      <c r="L6103" s="101">
        <v>5.7600334686659137E-3</v>
      </c>
      <c r="M6103" s="62">
        <v>18</v>
      </c>
    </row>
    <row r="6104" spans="2:13" x14ac:dyDescent="0.3">
      <c r="B6104" s="422" t="s">
        <v>57</v>
      </c>
      <c r="C6104" s="253"/>
      <c r="D6104" s="259"/>
      <c r="E6104" s="255"/>
      <c r="F6104" s="256"/>
      <c r="G6104" s="260">
        <v>4.0289999999999999</v>
      </c>
      <c r="H6104" s="425" t="s">
        <v>57</v>
      </c>
      <c r="I6104" s="261" t="s">
        <v>156</v>
      </c>
      <c r="J6104" s="262"/>
      <c r="K6104" s="426" t="s">
        <v>156</v>
      </c>
      <c r="L6104" s="427">
        <v>5.7600334686659137E-3</v>
      </c>
    </row>
    <row r="6105" spans="2:13" x14ac:dyDescent="0.3">
      <c r="B6105" s="428" t="s">
        <v>22</v>
      </c>
      <c r="C6105" s="263"/>
      <c r="D6105" s="264"/>
      <c r="E6105" s="265"/>
      <c r="F6105" s="266"/>
      <c r="G6105" s="267"/>
      <c r="H6105" s="429"/>
      <c r="I6105" s="268"/>
      <c r="J6105" s="269"/>
      <c r="K6105" s="430"/>
      <c r="L6105" s="270"/>
    </row>
    <row r="6106" spans="2:13" x14ac:dyDescent="0.3">
      <c r="B6106" s="431" t="s">
        <v>58</v>
      </c>
      <c r="C6106" s="271" t="s">
        <v>1</v>
      </c>
      <c r="D6106" s="329" t="s">
        <v>59</v>
      </c>
      <c r="E6106" s="272" t="s">
        <v>23</v>
      </c>
      <c r="F6106" s="272" t="s">
        <v>55</v>
      </c>
      <c r="G6106" s="273" t="s">
        <v>56</v>
      </c>
      <c r="H6106" s="416" t="s">
        <v>158</v>
      </c>
      <c r="I6106" s="417" t="s">
        <v>159</v>
      </c>
      <c r="J6106" s="417" t="s">
        <v>160</v>
      </c>
      <c r="K6106" s="432" t="s">
        <v>161</v>
      </c>
      <c r="L6106" s="418" t="s">
        <v>162</v>
      </c>
    </row>
    <row r="6107" spans="2:13" x14ac:dyDescent="0.3">
      <c r="B6107" s="8" t="s">
        <v>1058</v>
      </c>
      <c r="C6107" s="25">
        <v>1</v>
      </c>
      <c r="D6107" s="3">
        <v>4.0999999999999996</v>
      </c>
      <c r="E6107" s="26">
        <v>4.0999999999999996</v>
      </c>
      <c r="F6107" s="26">
        <v>7</v>
      </c>
      <c r="G6107" s="26">
        <v>28.699999999999996</v>
      </c>
      <c r="H6107" s="433">
        <v>0.13644186245519288</v>
      </c>
      <c r="I6107" s="97"/>
      <c r="J6107" s="434" t="s">
        <v>163</v>
      </c>
      <c r="K6107" s="435">
        <v>1</v>
      </c>
      <c r="L6107" s="484">
        <v>0.13644186245519288</v>
      </c>
      <c r="M6107" s="62">
        <v>137</v>
      </c>
    </row>
    <row r="6108" spans="2:13" x14ac:dyDescent="0.3">
      <c r="B6108" s="8" t="s">
        <v>37</v>
      </c>
      <c r="C6108" s="25">
        <v>1</v>
      </c>
      <c r="D6108" s="3">
        <v>4.0999999999999996</v>
      </c>
      <c r="E6108" s="26">
        <v>4.0999999999999996</v>
      </c>
      <c r="F6108" s="26">
        <v>7</v>
      </c>
      <c r="G6108" s="26">
        <v>28.699999999999996</v>
      </c>
      <c r="H6108" s="419">
        <v>0.13644186245519288</v>
      </c>
      <c r="I6108" s="99"/>
      <c r="J6108" s="423" t="s">
        <v>163</v>
      </c>
      <c r="K6108" s="424">
        <v>1</v>
      </c>
      <c r="L6108" s="480">
        <v>0.13644186245519288</v>
      </c>
      <c r="M6108" s="62">
        <v>122</v>
      </c>
    </row>
    <row r="6109" spans="2:13" x14ac:dyDescent="0.3">
      <c r="B6109" s="8" t="s">
        <v>69</v>
      </c>
      <c r="C6109" s="25">
        <v>0.1</v>
      </c>
      <c r="D6109" s="3">
        <v>4.55</v>
      </c>
      <c r="E6109" s="26">
        <v>0.45500000000000002</v>
      </c>
      <c r="F6109" s="27">
        <v>7</v>
      </c>
      <c r="G6109" s="26">
        <v>3.1850000000000001</v>
      </c>
      <c r="H6109" s="419">
        <v>1.5141718882222628E-2</v>
      </c>
      <c r="I6109" s="99"/>
      <c r="J6109" s="423" t="s">
        <v>163</v>
      </c>
      <c r="K6109" s="424">
        <v>1</v>
      </c>
      <c r="L6109" s="480">
        <v>1.5141718882222628E-2</v>
      </c>
      <c r="M6109" s="62">
        <v>113</v>
      </c>
    </row>
    <row r="6110" spans="2:13" x14ac:dyDescent="0.3">
      <c r="B6110" s="8"/>
      <c r="C6110" s="25"/>
      <c r="D6110" s="3"/>
      <c r="E6110" s="26"/>
      <c r="F6110" s="26"/>
      <c r="G6110" s="257"/>
      <c r="H6110" s="437">
        <v>0</v>
      </c>
      <c r="I6110" s="99"/>
      <c r="J6110" s="423"/>
      <c r="K6110" s="424"/>
      <c r="L6110" s="480">
        <v>0</v>
      </c>
      <c r="M6110" s="62"/>
    </row>
    <row r="6111" spans="2:13" x14ac:dyDescent="0.3">
      <c r="B6111" s="8"/>
      <c r="C6111" s="25"/>
      <c r="D6111" s="3"/>
      <c r="E6111" s="26"/>
      <c r="F6111" s="26"/>
      <c r="G6111" s="257"/>
      <c r="H6111" s="437">
        <v>0</v>
      </c>
      <c r="I6111" s="99"/>
      <c r="J6111" s="423"/>
      <c r="K6111" s="424"/>
      <c r="L6111" s="480">
        <v>0</v>
      </c>
      <c r="M6111" s="62"/>
    </row>
    <row r="6112" spans="2:13" x14ac:dyDescent="0.3">
      <c r="B6112" s="422"/>
      <c r="C6112" s="253"/>
      <c r="D6112" s="254"/>
      <c r="E6112" s="255"/>
      <c r="F6112" s="255"/>
      <c r="G6112" s="257">
        <v>0</v>
      </c>
      <c r="H6112" s="437">
        <v>0</v>
      </c>
      <c r="I6112" s="366"/>
      <c r="J6112" s="339"/>
      <c r="K6112" s="420"/>
      <c r="L6112" s="480">
        <v>0</v>
      </c>
    </row>
    <row r="6113" spans="2:12" x14ac:dyDescent="0.3">
      <c r="B6113" s="422">
        <v>0</v>
      </c>
      <c r="C6113" s="253"/>
      <c r="D6113" s="254">
        <v>0</v>
      </c>
      <c r="E6113" s="255">
        <v>0</v>
      </c>
      <c r="F6113" s="256"/>
      <c r="G6113" s="257">
        <v>0</v>
      </c>
      <c r="H6113" s="437">
        <v>0</v>
      </c>
      <c r="I6113" s="366" t="s">
        <v>1231</v>
      </c>
      <c r="J6113" s="339">
        <v>0</v>
      </c>
      <c r="K6113" s="420">
        <v>0</v>
      </c>
      <c r="L6113" s="480">
        <v>0</v>
      </c>
    </row>
    <row r="6114" spans="2:12" x14ac:dyDescent="0.3">
      <c r="B6114" s="422">
        <v>0</v>
      </c>
      <c r="C6114" s="253"/>
      <c r="D6114" s="254">
        <v>0</v>
      </c>
      <c r="E6114" s="255">
        <v>0</v>
      </c>
      <c r="F6114" s="256"/>
      <c r="G6114" s="257">
        <v>0</v>
      </c>
      <c r="H6114" s="437">
        <v>0</v>
      </c>
      <c r="I6114" s="366" t="s">
        <v>1237</v>
      </c>
      <c r="J6114" s="339">
        <v>0</v>
      </c>
      <c r="K6114" s="420">
        <v>0</v>
      </c>
      <c r="L6114" s="480">
        <v>0</v>
      </c>
    </row>
    <row r="6115" spans="2:12" x14ac:dyDescent="0.3">
      <c r="B6115" s="422">
        <v>0</v>
      </c>
      <c r="C6115" s="253"/>
      <c r="D6115" s="254">
        <v>0</v>
      </c>
      <c r="E6115" s="255">
        <v>0</v>
      </c>
      <c r="F6115" s="256"/>
      <c r="G6115" s="257">
        <v>0</v>
      </c>
      <c r="H6115" s="437">
        <v>0</v>
      </c>
      <c r="I6115" s="366" t="s">
        <v>1238</v>
      </c>
      <c r="J6115" s="339">
        <v>0</v>
      </c>
      <c r="K6115" s="420">
        <v>0</v>
      </c>
      <c r="L6115" s="480">
        <v>0</v>
      </c>
    </row>
    <row r="6116" spans="2:12" x14ac:dyDescent="0.3">
      <c r="B6116" s="422" t="s">
        <v>60</v>
      </c>
      <c r="C6116" s="253"/>
      <c r="D6116" s="259"/>
      <c r="E6116" s="255"/>
      <c r="F6116" s="256"/>
      <c r="G6116" s="260">
        <v>60.584999999999994</v>
      </c>
      <c r="H6116" s="438" t="s">
        <v>60</v>
      </c>
      <c r="I6116" s="261" t="s">
        <v>156</v>
      </c>
      <c r="J6116" s="262"/>
      <c r="K6116" s="426" t="s">
        <v>156</v>
      </c>
      <c r="L6116" s="439">
        <v>0.28802544379260842</v>
      </c>
    </row>
    <row r="6117" spans="2:12" x14ac:dyDescent="0.3">
      <c r="B6117" s="428" t="s">
        <v>38</v>
      </c>
      <c r="C6117" s="263"/>
      <c r="D6117" s="264"/>
      <c r="E6117" s="276"/>
      <c r="F6117" s="266"/>
      <c r="G6117" s="277"/>
      <c r="H6117" s="278"/>
      <c r="I6117" s="279"/>
      <c r="J6117" s="280"/>
      <c r="K6117" s="281"/>
      <c r="L6117" s="282"/>
    </row>
    <row r="6118" spans="2:12" x14ac:dyDescent="0.3">
      <c r="B6118" s="415" t="s">
        <v>53</v>
      </c>
      <c r="C6118" s="263"/>
      <c r="D6118" s="283" t="s">
        <v>0</v>
      </c>
      <c r="E6118" s="284" t="s">
        <v>1</v>
      </c>
      <c r="F6118" s="440" t="s">
        <v>61</v>
      </c>
      <c r="G6118" s="251" t="s">
        <v>56</v>
      </c>
      <c r="H6118" s="441" t="s">
        <v>158</v>
      </c>
      <c r="I6118" s="442" t="s">
        <v>159</v>
      </c>
      <c r="J6118" s="442" t="s">
        <v>160</v>
      </c>
      <c r="K6118" s="443" t="s">
        <v>161</v>
      </c>
      <c r="L6118" s="444" t="s">
        <v>162</v>
      </c>
    </row>
    <row r="6119" spans="2:12" x14ac:dyDescent="0.3">
      <c r="B6119" s="477" t="s">
        <v>1444</v>
      </c>
      <c r="C6119" s="465"/>
      <c r="D6119" s="283" t="s">
        <v>5</v>
      </c>
      <c r="E6119" s="286">
        <v>1</v>
      </c>
      <c r="F6119" s="287">
        <v>141.19999999999999</v>
      </c>
      <c r="G6119" s="26">
        <v>141.19999999999999</v>
      </c>
      <c r="H6119" s="419">
        <v>0.67127494699209889</v>
      </c>
      <c r="I6119" s="275" t="s">
        <v>1232</v>
      </c>
      <c r="J6119" s="339" t="s">
        <v>165</v>
      </c>
      <c r="K6119" s="420">
        <v>0.4</v>
      </c>
      <c r="L6119" s="480">
        <v>0.26850997879683958</v>
      </c>
    </row>
    <row r="6120" spans="2:12" x14ac:dyDescent="0.3">
      <c r="B6120" s="410"/>
      <c r="C6120" s="447"/>
      <c r="D6120" s="290"/>
      <c r="E6120" s="291"/>
      <c r="F6120" s="292"/>
      <c r="G6120" s="26">
        <v>0</v>
      </c>
      <c r="H6120" s="419">
        <v>0</v>
      </c>
      <c r="I6120" s="258" t="s">
        <v>1226</v>
      </c>
      <c r="J6120" s="339"/>
      <c r="K6120" s="420"/>
      <c r="L6120" s="480">
        <v>0</v>
      </c>
    </row>
    <row r="6121" spans="2:12" x14ac:dyDescent="0.3">
      <c r="B6121" s="410"/>
      <c r="C6121" s="447"/>
      <c r="D6121" s="290"/>
      <c r="E6121" s="291"/>
      <c r="F6121" s="292"/>
      <c r="G6121" s="26">
        <v>0</v>
      </c>
      <c r="H6121" s="419">
        <v>0</v>
      </c>
      <c r="I6121" s="258" t="s">
        <v>1227</v>
      </c>
      <c r="J6121" s="339"/>
      <c r="K6121" s="420"/>
      <c r="L6121" s="480">
        <v>0</v>
      </c>
    </row>
    <row r="6122" spans="2:12" x14ac:dyDescent="0.3">
      <c r="B6122" s="410"/>
      <c r="C6122" s="447"/>
      <c r="D6122" s="290"/>
      <c r="E6122" s="291"/>
      <c r="F6122" s="292"/>
      <c r="G6122" s="26">
        <v>0</v>
      </c>
      <c r="H6122" s="419">
        <v>0</v>
      </c>
      <c r="I6122" s="258" t="s">
        <v>1228</v>
      </c>
      <c r="J6122" s="339"/>
      <c r="K6122" s="420"/>
      <c r="L6122" s="480">
        <v>0</v>
      </c>
    </row>
    <row r="6123" spans="2:12" x14ac:dyDescent="0.3">
      <c r="B6123" s="410"/>
      <c r="C6123" s="447"/>
      <c r="D6123" s="290"/>
      <c r="E6123" s="291"/>
      <c r="F6123" s="292"/>
      <c r="G6123" s="26">
        <v>0</v>
      </c>
      <c r="H6123" s="419">
        <v>0</v>
      </c>
      <c r="I6123" s="258" t="s">
        <v>1229</v>
      </c>
      <c r="J6123" s="339"/>
      <c r="K6123" s="420"/>
      <c r="L6123" s="480">
        <v>0</v>
      </c>
    </row>
    <row r="6124" spans="2:12" x14ac:dyDescent="0.3">
      <c r="B6124" s="422" t="s">
        <v>1260</v>
      </c>
      <c r="C6124" s="289"/>
      <c r="D6124" s="290" t="s">
        <v>5</v>
      </c>
      <c r="E6124" s="291">
        <v>4</v>
      </c>
      <c r="F6124" s="292">
        <v>0.52800000000000002</v>
      </c>
      <c r="G6124" s="26">
        <v>2.1120000000000001</v>
      </c>
      <c r="H6124" s="419">
        <v>1.0040599773706183E-2</v>
      </c>
      <c r="I6124" s="258" t="s">
        <v>1230</v>
      </c>
      <c r="J6124" s="339" t="s">
        <v>165</v>
      </c>
      <c r="K6124" s="420">
        <v>0.4</v>
      </c>
      <c r="L6124" s="480">
        <v>4.0162399094824733E-3</v>
      </c>
    </row>
    <row r="6125" spans="2:12" x14ac:dyDescent="0.3">
      <c r="B6125" s="422" t="s">
        <v>1256</v>
      </c>
      <c r="C6125" s="289"/>
      <c r="D6125" s="290" t="s">
        <v>5</v>
      </c>
      <c r="E6125" s="291">
        <v>2</v>
      </c>
      <c r="F6125" s="292">
        <v>1.21</v>
      </c>
      <c r="G6125" s="26">
        <v>2.42</v>
      </c>
      <c r="H6125" s="419">
        <v>1.1504853907371666E-2</v>
      </c>
      <c r="I6125" s="258" t="s">
        <v>1231</v>
      </c>
      <c r="J6125" s="339" t="s">
        <v>165</v>
      </c>
      <c r="K6125" s="420">
        <v>0.4</v>
      </c>
      <c r="L6125" s="480">
        <v>4.6019415629486669E-3</v>
      </c>
    </row>
    <row r="6126" spans="2:12" x14ac:dyDescent="0.3">
      <c r="B6126" s="446"/>
      <c r="C6126" s="447"/>
      <c r="D6126" s="290"/>
      <c r="E6126" s="291"/>
      <c r="F6126" s="292"/>
      <c r="G6126" s="26">
        <v>0</v>
      </c>
      <c r="H6126" s="419">
        <v>0</v>
      </c>
      <c r="I6126" s="258" t="s">
        <v>1237</v>
      </c>
      <c r="J6126" s="339"/>
      <c r="K6126" s="420"/>
      <c r="L6126" s="480">
        <v>0</v>
      </c>
    </row>
    <row r="6127" spans="2:12" x14ac:dyDescent="0.3">
      <c r="B6127" s="422"/>
      <c r="C6127" s="289"/>
      <c r="D6127" s="290"/>
      <c r="E6127" s="291"/>
      <c r="F6127" s="292"/>
      <c r="G6127" s="26">
        <v>0</v>
      </c>
      <c r="H6127" s="419">
        <v>0</v>
      </c>
      <c r="I6127" s="258" t="s">
        <v>1238</v>
      </c>
      <c r="J6127" s="339"/>
      <c r="K6127" s="420"/>
      <c r="L6127" s="480">
        <v>0</v>
      </c>
    </row>
    <row r="6128" spans="2:12" x14ac:dyDescent="0.3">
      <c r="B6128" s="422"/>
      <c r="C6128" s="289"/>
      <c r="D6128" s="290"/>
      <c r="E6128" s="291"/>
      <c r="F6128" s="292"/>
      <c r="G6128" s="26">
        <v>0</v>
      </c>
      <c r="H6128" s="419">
        <v>0</v>
      </c>
      <c r="I6128" s="258" t="s">
        <v>1232</v>
      </c>
      <c r="J6128" s="339"/>
      <c r="K6128" s="420"/>
      <c r="L6128" s="480">
        <v>0</v>
      </c>
    </row>
    <row r="6129" spans="2:12" x14ac:dyDescent="0.3">
      <c r="B6129" s="422"/>
      <c r="C6129" s="289"/>
      <c r="D6129" s="290"/>
      <c r="E6129" s="291"/>
      <c r="F6129" s="292"/>
      <c r="G6129" s="26">
        <v>0</v>
      </c>
      <c r="H6129" s="419">
        <v>0</v>
      </c>
      <c r="I6129" s="258" t="s">
        <v>1226</v>
      </c>
      <c r="J6129" s="339"/>
      <c r="K6129" s="420"/>
      <c r="L6129" s="480">
        <v>0</v>
      </c>
    </row>
    <row r="6130" spans="2:12" x14ac:dyDescent="0.3">
      <c r="B6130" s="422">
        <v>0</v>
      </c>
      <c r="C6130" s="289"/>
      <c r="D6130" s="254">
        <v>0</v>
      </c>
      <c r="E6130" s="291"/>
      <c r="F6130" s="292"/>
      <c r="G6130" s="26">
        <v>0</v>
      </c>
      <c r="H6130" s="419">
        <v>0</v>
      </c>
      <c r="I6130" s="258" t="s">
        <v>1227</v>
      </c>
      <c r="J6130" s="339"/>
      <c r="K6130" s="420"/>
      <c r="L6130" s="480">
        <v>0</v>
      </c>
    </row>
    <row r="6131" spans="2:12" x14ac:dyDescent="0.3">
      <c r="B6131" s="422"/>
      <c r="C6131" s="289"/>
      <c r="D6131" s="254"/>
      <c r="E6131" s="291"/>
      <c r="F6131" s="292"/>
      <c r="G6131" s="26">
        <v>0</v>
      </c>
      <c r="H6131" s="419">
        <v>0</v>
      </c>
      <c r="I6131" s="258"/>
      <c r="J6131" s="339"/>
      <c r="K6131" s="420"/>
      <c r="L6131" s="480">
        <v>0</v>
      </c>
    </row>
    <row r="6132" spans="2:12" x14ac:dyDescent="0.3">
      <c r="B6132" s="422"/>
      <c r="C6132" s="289"/>
      <c r="D6132" s="254"/>
      <c r="E6132" s="291"/>
      <c r="F6132" s="292"/>
      <c r="G6132" s="26">
        <v>0</v>
      </c>
      <c r="H6132" s="419">
        <v>0</v>
      </c>
      <c r="I6132" s="258"/>
      <c r="J6132" s="339"/>
      <c r="K6132" s="420"/>
      <c r="L6132" s="480">
        <v>0</v>
      </c>
    </row>
    <row r="6133" spans="2:12" x14ac:dyDescent="0.3">
      <c r="B6133" s="422"/>
      <c r="C6133" s="289"/>
      <c r="D6133" s="254"/>
      <c r="E6133" s="291"/>
      <c r="F6133" s="292"/>
      <c r="G6133" s="26">
        <v>0</v>
      </c>
      <c r="H6133" s="419">
        <v>0</v>
      </c>
      <c r="I6133" s="258"/>
      <c r="J6133" s="339"/>
      <c r="K6133" s="420"/>
      <c r="L6133" s="480">
        <v>0</v>
      </c>
    </row>
    <row r="6134" spans="2:12" x14ac:dyDescent="0.3">
      <c r="B6134" s="422">
        <v>0</v>
      </c>
      <c r="C6134" s="289"/>
      <c r="D6134" s="254">
        <v>0</v>
      </c>
      <c r="E6134" s="291"/>
      <c r="F6134" s="292"/>
      <c r="G6134" s="26">
        <v>0</v>
      </c>
      <c r="H6134" s="419">
        <v>0</v>
      </c>
      <c r="I6134" s="258" t="s">
        <v>1228</v>
      </c>
      <c r="J6134" s="339"/>
      <c r="K6134" s="420"/>
      <c r="L6134" s="480">
        <v>0</v>
      </c>
    </row>
    <row r="6135" spans="2:12" x14ac:dyDescent="0.3">
      <c r="B6135" s="449" t="s">
        <v>62</v>
      </c>
      <c r="C6135" s="293"/>
      <c r="D6135" s="294"/>
      <c r="E6135" s="295"/>
      <c r="F6135" s="296"/>
      <c r="G6135" s="260">
        <v>145.73199999999997</v>
      </c>
      <c r="H6135" s="438" t="s">
        <v>62</v>
      </c>
      <c r="I6135" s="261" t="s">
        <v>156</v>
      </c>
      <c r="J6135" s="262"/>
      <c r="K6135" s="426" t="s">
        <v>156</v>
      </c>
      <c r="L6135" s="439">
        <v>0.27712816026927073</v>
      </c>
    </row>
    <row r="6136" spans="2:12" x14ac:dyDescent="0.3">
      <c r="B6136" s="428" t="s">
        <v>63</v>
      </c>
      <c r="C6136" s="263"/>
      <c r="D6136" s="264"/>
      <c r="E6136" s="265"/>
      <c r="F6136" s="266"/>
      <c r="G6136" s="277"/>
      <c r="H6136" s="278"/>
      <c r="I6136" s="279"/>
      <c r="J6136" s="280"/>
      <c r="K6136" s="281"/>
      <c r="L6136" s="282">
        <v>0</v>
      </c>
    </row>
    <row r="6137" spans="2:12" x14ac:dyDescent="0.3">
      <c r="B6137" s="415" t="s">
        <v>53</v>
      </c>
      <c r="C6137" s="297"/>
      <c r="D6137" s="249" t="s">
        <v>0</v>
      </c>
      <c r="E6137" s="250" t="s">
        <v>1</v>
      </c>
      <c r="F6137" s="272" t="s">
        <v>61</v>
      </c>
      <c r="G6137" s="285" t="s">
        <v>56</v>
      </c>
      <c r="H6137" s="441" t="s">
        <v>158</v>
      </c>
      <c r="I6137" s="442" t="s">
        <v>159</v>
      </c>
      <c r="J6137" s="442" t="s">
        <v>160</v>
      </c>
      <c r="K6137" s="443" t="s">
        <v>161</v>
      </c>
      <c r="L6137" s="444" t="s">
        <v>162</v>
      </c>
    </row>
    <row r="6138" spans="2:12" x14ac:dyDescent="0.3">
      <c r="B6138" s="422">
        <v>0</v>
      </c>
      <c r="C6138" s="289"/>
      <c r="D6138" s="254">
        <v>0</v>
      </c>
      <c r="E6138" s="255"/>
      <c r="F6138" s="292"/>
      <c r="G6138" s="288">
        <v>0</v>
      </c>
      <c r="H6138" s="450">
        <v>0</v>
      </c>
      <c r="I6138" s="275" t="s">
        <v>1232</v>
      </c>
      <c r="J6138" s="451">
        <v>0</v>
      </c>
      <c r="K6138" s="452">
        <v>0</v>
      </c>
      <c r="L6138" s="453">
        <v>0</v>
      </c>
    </row>
    <row r="6139" spans="2:12" x14ac:dyDescent="0.3">
      <c r="B6139" s="422">
        <v>0</v>
      </c>
      <c r="C6139" s="289"/>
      <c r="D6139" s="254">
        <v>0</v>
      </c>
      <c r="E6139" s="255"/>
      <c r="F6139" s="292"/>
      <c r="G6139" s="257">
        <v>0</v>
      </c>
      <c r="H6139" s="437">
        <v>0</v>
      </c>
      <c r="I6139" s="258" t="s">
        <v>1228</v>
      </c>
      <c r="J6139" s="339">
        <v>0</v>
      </c>
      <c r="K6139" s="420">
        <v>0</v>
      </c>
      <c r="L6139" s="454">
        <v>0</v>
      </c>
    </row>
    <row r="6140" spans="2:12" x14ac:dyDescent="0.3">
      <c r="B6140" s="422">
        <v>0</v>
      </c>
      <c r="C6140" s="289"/>
      <c r="D6140" s="254">
        <v>0</v>
      </c>
      <c r="E6140" s="255"/>
      <c r="F6140" s="292"/>
      <c r="G6140" s="257">
        <v>0</v>
      </c>
      <c r="H6140" s="437">
        <v>0</v>
      </c>
      <c r="I6140" s="258" t="s">
        <v>1229</v>
      </c>
      <c r="J6140" s="339">
        <v>0</v>
      </c>
      <c r="K6140" s="420">
        <v>0</v>
      </c>
      <c r="L6140" s="454">
        <v>0</v>
      </c>
    </row>
    <row r="6141" spans="2:12" ht="15" thickBot="1" x14ac:dyDescent="0.35">
      <c r="B6141" s="455" t="s">
        <v>64</v>
      </c>
      <c r="C6141" s="298"/>
      <c r="D6141" s="299"/>
      <c r="E6141" s="300"/>
      <c r="F6141" s="301"/>
      <c r="G6141" s="288">
        <v>0</v>
      </c>
      <c r="H6141" s="438" t="s">
        <v>64</v>
      </c>
      <c r="I6141" s="261" t="s">
        <v>156</v>
      </c>
      <c r="J6141" s="262"/>
      <c r="K6141" s="426" t="s">
        <v>156</v>
      </c>
      <c r="L6141" s="439">
        <v>0</v>
      </c>
    </row>
    <row r="6142" spans="2:12" x14ac:dyDescent="0.3">
      <c r="B6142" s="235"/>
      <c r="C6142" s="302"/>
      <c r="D6142" s="303" t="s">
        <v>65</v>
      </c>
      <c r="E6142" s="304"/>
      <c r="F6142" s="305"/>
      <c r="G6142" s="306">
        <v>210.34599999999995</v>
      </c>
      <c r="H6142" s="307"/>
      <c r="I6142" s="308"/>
      <c r="J6142" s="309"/>
      <c r="K6142" s="308"/>
      <c r="L6142" s="310"/>
    </row>
    <row r="6143" spans="2:12" x14ac:dyDescent="0.3">
      <c r="B6143" s="232"/>
      <c r="C6143" s="302"/>
      <c r="D6143" s="311" t="s">
        <v>7</v>
      </c>
      <c r="E6143" s="312"/>
      <c r="F6143" s="313">
        <v>0.1</v>
      </c>
      <c r="G6143" s="73">
        <v>21.035</v>
      </c>
      <c r="H6143" s="314"/>
      <c r="I6143" s="315"/>
      <c r="J6143" s="316"/>
      <c r="K6143" s="456"/>
      <c r="L6143" s="317"/>
    </row>
    <row r="6144" spans="2:12" x14ac:dyDescent="0.3">
      <c r="B6144" s="232"/>
      <c r="C6144" s="302"/>
      <c r="D6144" s="311" t="s">
        <v>8</v>
      </c>
      <c r="E6144" s="312"/>
      <c r="F6144" s="313">
        <v>0.1</v>
      </c>
      <c r="G6144" s="73">
        <v>21.035</v>
      </c>
      <c r="H6144" s="314"/>
      <c r="I6144" s="315"/>
      <c r="J6144" s="316"/>
      <c r="K6144" s="456"/>
      <c r="L6144" s="317"/>
    </row>
    <row r="6145" spans="2:12" x14ac:dyDescent="0.3">
      <c r="C6145" s="302"/>
      <c r="D6145" s="318" t="s">
        <v>67</v>
      </c>
      <c r="E6145" s="319"/>
      <c r="F6145" s="305"/>
      <c r="G6145" s="76">
        <v>252.416</v>
      </c>
      <c r="H6145" s="314"/>
      <c r="I6145" s="315"/>
      <c r="J6145" s="316"/>
      <c r="K6145" s="456"/>
      <c r="L6145" s="317"/>
    </row>
    <row r="6146" spans="2:12" ht="15" thickBot="1" x14ac:dyDescent="0.35">
      <c r="B6146" s="232" t="s">
        <v>66</v>
      </c>
      <c r="C6146" s="302"/>
      <c r="D6146" s="320" t="s">
        <v>68</v>
      </c>
      <c r="E6146" s="321"/>
      <c r="F6146" s="322"/>
      <c r="G6146" s="78">
        <v>252.42</v>
      </c>
      <c r="H6146" s="323">
        <v>1</v>
      </c>
      <c r="I6146" s="324"/>
      <c r="J6146" s="325"/>
      <c r="K6146" s="457"/>
      <c r="L6146" s="326">
        <v>0.57091363753054514</v>
      </c>
    </row>
    <row r="6147" spans="2:12" x14ac:dyDescent="0.3">
      <c r="B6147" s="232"/>
      <c r="C6147" s="302"/>
      <c r="D6147" s="219"/>
      <c r="E6147" s="327"/>
      <c r="F6147" s="241"/>
      <c r="G6147" s="327"/>
      <c r="H6147" s="230"/>
      <c r="I6147" s="230"/>
      <c r="J6147" s="231"/>
      <c r="K6147" s="230"/>
      <c r="L6147" s="230"/>
    </row>
    <row r="6148" spans="2:12" x14ac:dyDescent="0.3">
      <c r="B6148" s="232"/>
      <c r="C6148" s="302"/>
      <c r="D6148" s="219"/>
      <c r="E6148" s="327"/>
      <c r="F6148" s="241"/>
      <c r="G6148" s="327"/>
      <c r="H6148" s="230"/>
      <c r="I6148" s="230"/>
      <c r="J6148" s="231"/>
      <c r="K6148" s="230"/>
      <c r="L6148" s="230"/>
    </row>
    <row r="6149" spans="2:12" x14ac:dyDescent="0.3">
      <c r="B6149" s="232"/>
      <c r="C6149" s="232"/>
      <c r="D6149" s="219"/>
      <c r="E6149" s="327"/>
      <c r="F6149" s="241"/>
      <c r="G6149" s="327"/>
      <c r="H6149" s="230"/>
      <c r="I6149" s="230"/>
      <c r="J6149" s="231"/>
      <c r="K6149" s="230"/>
      <c r="L6149" s="230"/>
    </row>
    <row r="6150" spans="2:12" x14ac:dyDescent="0.3">
      <c r="J6150" s="226"/>
    </row>
    <row r="6151" spans="2:12" x14ac:dyDescent="0.3">
      <c r="J6151" s="226"/>
    </row>
    <row r="6152" spans="2:12" x14ac:dyDescent="0.3">
      <c r="J6152" s="226"/>
    </row>
    <row r="6153" spans="2:12" x14ac:dyDescent="0.3">
      <c r="J6153" s="226"/>
    </row>
    <row r="6154" spans="2:12" x14ac:dyDescent="0.3">
      <c r="J6154" s="226"/>
    </row>
    <row r="6156" spans="2:12" ht="37.200000000000003" customHeight="1" x14ac:dyDescent="0.3">
      <c r="B6156" s="710" t="s">
        <v>1809</v>
      </c>
      <c r="C6156" s="710"/>
      <c r="D6156" s="710"/>
      <c r="E6156" s="710"/>
      <c r="F6156" s="710"/>
      <c r="G6156" s="710"/>
      <c r="H6156" s="710"/>
      <c r="I6156" s="710"/>
      <c r="J6156" s="710"/>
      <c r="K6156" s="710"/>
      <c r="L6156" s="710"/>
    </row>
    <row r="6157" spans="2:12" x14ac:dyDescent="0.3">
      <c r="B6157" s="227"/>
      <c r="C6157" s="227"/>
      <c r="D6157" s="228"/>
      <c r="E6157" s="229"/>
      <c r="F6157" s="229"/>
      <c r="G6157" s="229"/>
      <c r="H6157" s="230"/>
      <c r="I6157" s="230"/>
      <c r="J6157" s="231"/>
      <c r="K6157" s="230"/>
      <c r="L6157" s="230"/>
    </row>
    <row r="6158" spans="2:12" ht="34.5" customHeight="1" x14ac:dyDescent="0.3">
      <c r="B6158" s="410" t="s">
        <v>1222</v>
      </c>
      <c r="C6158" s="232" t="s">
        <v>1223</v>
      </c>
      <c r="D6158" s="232"/>
      <c r="E6158" s="232"/>
      <c r="F6158" s="233"/>
      <c r="G6158" s="234"/>
      <c r="H6158" s="230"/>
      <c r="J6158" s="231"/>
      <c r="K6158" s="230"/>
      <c r="L6158" s="230"/>
    </row>
    <row r="6159" spans="2:12" x14ac:dyDescent="0.3">
      <c r="B6159" s="232" t="s">
        <v>1224</v>
      </c>
      <c r="C6159" s="235" t="s">
        <v>157</v>
      </c>
      <c r="D6159" s="411"/>
      <c r="E6159" s="412"/>
      <c r="F6159" s="233"/>
      <c r="G6159" s="234"/>
      <c r="H6159" s="230"/>
      <c r="I6159" s="230"/>
      <c r="J6159" s="231"/>
      <c r="K6159" s="230"/>
      <c r="L6159" s="230"/>
    </row>
    <row r="6160" spans="2:12" x14ac:dyDescent="0.3">
      <c r="B6160" s="232"/>
      <c r="C6160" s="236"/>
      <c r="D6160" s="237"/>
      <c r="E6160" s="238"/>
      <c r="F6160" s="239"/>
      <c r="G6160" s="240"/>
      <c r="H6160" s="230"/>
      <c r="I6160" s="230"/>
      <c r="J6160" s="231"/>
      <c r="K6160" s="230"/>
      <c r="L6160" s="230"/>
    </row>
    <row r="6161" spans="2:13" ht="27.75" customHeight="1" x14ac:dyDescent="0.3">
      <c r="B6161" s="413" t="s">
        <v>48</v>
      </c>
      <c r="C6161" s="236"/>
      <c r="D6161" s="237"/>
      <c r="E6161" s="238"/>
      <c r="F6161" s="238"/>
      <c r="G6161" s="238"/>
      <c r="H6161" s="230"/>
      <c r="I6161" s="230"/>
      <c r="J6161" s="231"/>
      <c r="K6161" s="230"/>
      <c r="L6161" s="230"/>
    </row>
    <row r="6162" spans="2:13" x14ac:dyDescent="0.3">
      <c r="B6162" s="235" t="s">
        <v>49</v>
      </c>
      <c r="C6162" s="232" t="s">
        <v>957</v>
      </c>
      <c r="D6162" s="232"/>
      <c r="E6162" s="232"/>
      <c r="F6162" s="241" t="s">
        <v>50</v>
      </c>
      <c r="G6162" s="242" t="s">
        <v>5</v>
      </c>
      <c r="H6162" s="230"/>
      <c r="I6162" s="230"/>
      <c r="J6162" s="231"/>
      <c r="K6162" s="230"/>
      <c r="L6162" s="230"/>
    </row>
    <row r="6163" spans="2:13" ht="15" thickBot="1" x14ac:dyDescent="0.35">
      <c r="B6163" s="235" t="s">
        <v>51</v>
      </c>
      <c r="C6163" s="235" t="s">
        <v>958</v>
      </c>
      <c r="D6163" s="235"/>
      <c r="E6163" s="235"/>
      <c r="F6163" s="235"/>
      <c r="G6163" s="235"/>
      <c r="H6163" s="235"/>
      <c r="I6163" s="235"/>
      <c r="J6163" s="235"/>
      <c r="K6163" s="230"/>
      <c r="L6163" s="230"/>
    </row>
    <row r="6164" spans="2:13" ht="15" thickTop="1" x14ac:dyDescent="0.3">
      <c r="B6164" s="414" t="s">
        <v>52</v>
      </c>
      <c r="C6164" s="243"/>
      <c r="D6164" s="244"/>
      <c r="E6164" s="245"/>
      <c r="F6164" s="246"/>
      <c r="G6164" s="247"/>
      <c r="H6164" s="396" t="s">
        <v>164</v>
      </c>
      <c r="I6164" s="397"/>
      <c r="J6164" s="397"/>
      <c r="K6164" s="397"/>
      <c r="L6164" s="398"/>
    </row>
    <row r="6165" spans="2:13" x14ac:dyDescent="0.3">
      <c r="B6165" s="415" t="s">
        <v>53</v>
      </c>
      <c r="C6165" s="248" t="s">
        <v>1</v>
      </c>
      <c r="D6165" s="249" t="s">
        <v>54</v>
      </c>
      <c r="E6165" s="250" t="s">
        <v>23</v>
      </c>
      <c r="F6165" s="250" t="s">
        <v>55</v>
      </c>
      <c r="G6165" s="251" t="s">
        <v>56</v>
      </c>
      <c r="H6165" s="416" t="s">
        <v>158</v>
      </c>
      <c r="I6165" s="417" t="s">
        <v>159</v>
      </c>
      <c r="J6165" s="417" t="s">
        <v>160</v>
      </c>
      <c r="K6165" s="417" t="s">
        <v>161</v>
      </c>
      <c r="L6165" s="418" t="s">
        <v>162</v>
      </c>
    </row>
    <row r="6166" spans="2:13" x14ac:dyDescent="0.3">
      <c r="B6166" s="252" t="s">
        <v>1398</v>
      </c>
      <c r="C6166" s="274">
        <v>1</v>
      </c>
      <c r="D6166" s="254">
        <v>10</v>
      </c>
      <c r="E6166" s="255">
        <v>1.1000000000000001</v>
      </c>
      <c r="F6166" s="256">
        <v>1.3</v>
      </c>
      <c r="G6166" s="26">
        <v>1.4300000000000002</v>
      </c>
      <c r="H6166" s="419">
        <v>2.8214321510677643E-2</v>
      </c>
      <c r="I6166" s="258" t="s">
        <v>1226</v>
      </c>
      <c r="J6166" s="339" t="s">
        <v>165</v>
      </c>
      <c r="K6166" s="420">
        <v>0.4</v>
      </c>
      <c r="L6166" s="421">
        <v>1.1285728604271059E-2</v>
      </c>
    </row>
    <row r="6167" spans="2:13" x14ac:dyDescent="0.3">
      <c r="B6167" s="422" t="s">
        <v>149</v>
      </c>
      <c r="C6167" s="274">
        <v>1</v>
      </c>
      <c r="D6167" s="254">
        <v>1.1000000000000001</v>
      </c>
      <c r="E6167" s="255">
        <v>1.1000000000000001</v>
      </c>
      <c r="F6167" s="256">
        <v>1.3</v>
      </c>
      <c r="G6167" s="26">
        <v>1.4300000000000002</v>
      </c>
      <c r="H6167" s="419">
        <v>2.8214321510677643E-2</v>
      </c>
      <c r="I6167" s="258" t="s">
        <v>1227</v>
      </c>
      <c r="J6167" s="339" t="s">
        <v>165</v>
      </c>
      <c r="K6167" s="420">
        <v>0.4</v>
      </c>
      <c r="L6167" s="421">
        <v>1.1285728604271059E-2</v>
      </c>
    </row>
    <row r="6168" spans="2:13" x14ac:dyDescent="0.3">
      <c r="B6168" s="422" t="s">
        <v>1399</v>
      </c>
      <c r="C6168" s="274">
        <v>1</v>
      </c>
      <c r="D6168" s="254">
        <v>0.04</v>
      </c>
      <c r="E6168" s="255">
        <v>0.04</v>
      </c>
      <c r="F6168" s="256">
        <v>1.3</v>
      </c>
      <c r="G6168" s="26">
        <v>5.2000000000000005E-2</v>
      </c>
      <c r="H6168" s="419">
        <v>1.0259753276610052E-3</v>
      </c>
      <c r="I6168" s="258" t="s">
        <v>1228</v>
      </c>
      <c r="J6168" s="339" t="s">
        <v>165</v>
      </c>
      <c r="K6168" s="420">
        <v>0.4</v>
      </c>
      <c r="L6168" s="421">
        <v>4.1039013106440212E-4</v>
      </c>
    </row>
    <row r="6169" spans="2:13" x14ac:dyDescent="0.3">
      <c r="B6169" s="422">
        <v>0</v>
      </c>
      <c r="C6169" s="253"/>
      <c r="D6169" s="254">
        <v>0</v>
      </c>
      <c r="E6169" s="255">
        <v>0</v>
      </c>
      <c r="F6169" s="256"/>
      <c r="G6169" s="26">
        <v>0</v>
      </c>
      <c r="H6169" s="419">
        <v>0</v>
      </c>
      <c r="I6169" s="258" t="s">
        <v>1229</v>
      </c>
      <c r="J6169" s="339">
        <v>0</v>
      </c>
      <c r="K6169" s="420">
        <v>0</v>
      </c>
      <c r="L6169" s="421">
        <v>0</v>
      </c>
    </row>
    <row r="6170" spans="2:13" x14ac:dyDescent="0.3">
      <c r="B6170" s="422">
        <v>0</v>
      </c>
      <c r="C6170" s="253"/>
      <c r="D6170" s="254">
        <v>0</v>
      </c>
      <c r="E6170" s="255">
        <v>0</v>
      </c>
      <c r="F6170" s="256"/>
      <c r="G6170" s="26">
        <v>0</v>
      </c>
      <c r="H6170" s="419">
        <v>0</v>
      </c>
      <c r="I6170" s="258" t="s">
        <v>1230</v>
      </c>
      <c r="J6170" s="339">
        <v>0</v>
      </c>
      <c r="K6170" s="420">
        <v>0</v>
      </c>
      <c r="L6170" s="421">
        <v>0</v>
      </c>
    </row>
    <row r="6171" spans="2:13" x14ac:dyDescent="0.3">
      <c r="B6171" s="422" t="s">
        <v>73</v>
      </c>
      <c r="C6171" s="253"/>
      <c r="D6171" s="254">
        <v>0</v>
      </c>
      <c r="E6171" s="255">
        <v>0</v>
      </c>
      <c r="F6171" s="256"/>
      <c r="G6171" s="26">
        <v>0.56299999999999994</v>
      </c>
      <c r="H6171" s="419">
        <v>1.1108155951406649E-2</v>
      </c>
      <c r="I6171" s="258" t="s">
        <v>1231</v>
      </c>
      <c r="J6171" s="61" t="s">
        <v>165</v>
      </c>
      <c r="K6171" s="100">
        <v>0.4</v>
      </c>
      <c r="L6171" s="101">
        <v>4.4432623805626603E-3</v>
      </c>
      <c r="M6171" s="62">
        <v>18</v>
      </c>
    </row>
    <row r="6172" spans="2:13" x14ac:dyDescent="0.3">
      <c r="B6172" s="422" t="s">
        <v>57</v>
      </c>
      <c r="C6172" s="253"/>
      <c r="D6172" s="259"/>
      <c r="E6172" s="255"/>
      <c r="F6172" s="256"/>
      <c r="G6172" s="260">
        <v>3.4750000000000005</v>
      </c>
      <c r="H6172" s="425" t="s">
        <v>57</v>
      </c>
      <c r="I6172" s="261" t="s">
        <v>156</v>
      </c>
      <c r="J6172" s="262"/>
      <c r="K6172" s="426" t="s">
        <v>156</v>
      </c>
      <c r="L6172" s="427">
        <v>2.7425109720169181E-2</v>
      </c>
    </row>
    <row r="6173" spans="2:13" x14ac:dyDescent="0.3">
      <c r="B6173" s="428" t="s">
        <v>22</v>
      </c>
      <c r="C6173" s="263"/>
      <c r="D6173" s="264"/>
      <c r="E6173" s="265"/>
      <c r="F6173" s="266"/>
      <c r="G6173" s="267"/>
      <c r="H6173" s="429"/>
      <c r="I6173" s="268"/>
      <c r="J6173" s="269"/>
      <c r="K6173" s="430"/>
      <c r="L6173" s="270"/>
    </row>
    <row r="6174" spans="2:13" x14ac:dyDescent="0.3">
      <c r="B6174" s="431" t="s">
        <v>58</v>
      </c>
      <c r="C6174" s="271" t="s">
        <v>1</v>
      </c>
      <c r="D6174" s="329" t="s">
        <v>59</v>
      </c>
      <c r="E6174" s="272" t="s">
        <v>23</v>
      </c>
      <c r="F6174" s="272" t="s">
        <v>55</v>
      </c>
      <c r="G6174" s="273" t="s">
        <v>56</v>
      </c>
      <c r="H6174" s="416" t="s">
        <v>158</v>
      </c>
      <c r="I6174" s="417" t="s">
        <v>159</v>
      </c>
      <c r="J6174" s="417" t="s">
        <v>160</v>
      </c>
      <c r="K6174" s="432" t="s">
        <v>161</v>
      </c>
      <c r="L6174" s="418" t="s">
        <v>162</v>
      </c>
    </row>
    <row r="6175" spans="2:13" x14ac:dyDescent="0.3">
      <c r="B6175" s="8" t="s">
        <v>1058</v>
      </c>
      <c r="C6175" s="25">
        <v>1</v>
      </c>
      <c r="D6175" s="3">
        <v>4.0999999999999996</v>
      </c>
      <c r="E6175" s="26">
        <v>4.0999999999999996</v>
      </c>
      <c r="F6175" s="26">
        <v>1.3</v>
      </c>
      <c r="G6175" s="26">
        <v>5.33</v>
      </c>
      <c r="H6175" s="433">
        <v>0.10516247108525302</v>
      </c>
      <c r="I6175" s="97"/>
      <c r="J6175" s="434" t="s">
        <v>163</v>
      </c>
      <c r="K6175" s="435">
        <v>1</v>
      </c>
      <c r="L6175" s="484">
        <v>0.10516247108525302</v>
      </c>
      <c r="M6175" s="62">
        <v>137</v>
      </c>
    </row>
    <row r="6176" spans="2:13" x14ac:dyDescent="0.3">
      <c r="B6176" s="8" t="s">
        <v>37</v>
      </c>
      <c r="C6176" s="25">
        <v>1</v>
      </c>
      <c r="D6176" s="3">
        <v>4.0999999999999996</v>
      </c>
      <c r="E6176" s="26">
        <v>4.0999999999999996</v>
      </c>
      <c r="F6176" s="26">
        <v>1.3</v>
      </c>
      <c r="G6176" s="26">
        <v>5.33</v>
      </c>
      <c r="H6176" s="419">
        <v>0.10516247108525302</v>
      </c>
      <c r="I6176" s="99"/>
      <c r="J6176" s="423" t="s">
        <v>163</v>
      </c>
      <c r="K6176" s="424">
        <v>1</v>
      </c>
      <c r="L6176" s="480">
        <v>0.10516247108525302</v>
      </c>
      <c r="M6176" s="62">
        <v>122</v>
      </c>
    </row>
    <row r="6177" spans="2:13" x14ac:dyDescent="0.3">
      <c r="B6177" s="8" t="s">
        <v>69</v>
      </c>
      <c r="C6177" s="25">
        <v>0.1</v>
      </c>
      <c r="D6177" s="3">
        <v>4.55</v>
      </c>
      <c r="E6177" s="26">
        <v>0.45500000000000002</v>
      </c>
      <c r="F6177" s="27">
        <v>1.3</v>
      </c>
      <c r="G6177" s="26">
        <v>0.59150000000000003</v>
      </c>
      <c r="H6177" s="419">
        <v>1.1670469352143933E-2</v>
      </c>
      <c r="I6177" s="99"/>
      <c r="J6177" s="423" t="s">
        <v>163</v>
      </c>
      <c r="K6177" s="424">
        <v>1</v>
      </c>
      <c r="L6177" s="480">
        <v>1.1670469352143933E-2</v>
      </c>
      <c r="M6177" s="62">
        <v>113</v>
      </c>
    </row>
    <row r="6178" spans="2:13" x14ac:dyDescent="0.3">
      <c r="B6178" s="8"/>
      <c r="C6178" s="25"/>
      <c r="D6178" s="3"/>
      <c r="E6178" s="26"/>
      <c r="F6178" s="26"/>
      <c r="G6178" s="257"/>
      <c r="H6178" s="437">
        <v>0</v>
      </c>
      <c r="I6178" s="99"/>
      <c r="J6178" s="423"/>
      <c r="K6178" s="424"/>
      <c r="L6178" s="480">
        <v>0</v>
      </c>
      <c r="M6178" s="62"/>
    </row>
    <row r="6179" spans="2:13" x14ac:dyDescent="0.3">
      <c r="B6179" s="8"/>
      <c r="C6179" s="25"/>
      <c r="D6179" s="3"/>
      <c r="E6179" s="26"/>
      <c r="F6179" s="26"/>
      <c r="G6179" s="257"/>
      <c r="H6179" s="437">
        <v>0</v>
      </c>
      <c r="I6179" s="99"/>
      <c r="J6179" s="423"/>
      <c r="K6179" s="424"/>
      <c r="L6179" s="480">
        <v>0</v>
      </c>
      <c r="M6179" s="62"/>
    </row>
    <row r="6180" spans="2:13" x14ac:dyDescent="0.3">
      <c r="B6180" s="422"/>
      <c r="C6180" s="253"/>
      <c r="D6180" s="254"/>
      <c r="E6180" s="255"/>
      <c r="F6180" s="255"/>
      <c r="G6180" s="257">
        <v>0</v>
      </c>
      <c r="H6180" s="437">
        <v>0</v>
      </c>
      <c r="I6180" s="366"/>
      <c r="J6180" s="339"/>
      <c r="K6180" s="420"/>
      <c r="L6180" s="480">
        <v>0</v>
      </c>
    </row>
    <row r="6181" spans="2:13" x14ac:dyDescent="0.3">
      <c r="B6181" s="422">
        <v>0</v>
      </c>
      <c r="C6181" s="253"/>
      <c r="D6181" s="254">
        <v>0</v>
      </c>
      <c r="E6181" s="255">
        <v>0</v>
      </c>
      <c r="F6181" s="256"/>
      <c r="G6181" s="257">
        <v>0</v>
      </c>
      <c r="H6181" s="437">
        <v>0</v>
      </c>
      <c r="I6181" s="366" t="s">
        <v>1231</v>
      </c>
      <c r="J6181" s="339">
        <v>0</v>
      </c>
      <c r="K6181" s="420">
        <v>0</v>
      </c>
      <c r="L6181" s="480">
        <v>0</v>
      </c>
    </row>
    <row r="6182" spans="2:13" x14ac:dyDescent="0.3">
      <c r="B6182" s="422">
        <v>0</v>
      </c>
      <c r="C6182" s="253"/>
      <c r="D6182" s="254">
        <v>0</v>
      </c>
      <c r="E6182" s="255">
        <v>0</v>
      </c>
      <c r="F6182" s="256"/>
      <c r="G6182" s="257">
        <v>0</v>
      </c>
      <c r="H6182" s="437">
        <v>0</v>
      </c>
      <c r="I6182" s="366" t="s">
        <v>1237</v>
      </c>
      <c r="J6182" s="339">
        <v>0</v>
      </c>
      <c r="K6182" s="420">
        <v>0</v>
      </c>
      <c r="L6182" s="480">
        <v>0</v>
      </c>
    </row>
    <row r="6183" spans="2:13" x14ac:dyDescent="0.3">
      <c r="B6183" s="422">
        <v>0</v>
      </c>
      <c r="C6183" s="253"/>
      <c r="D6183" s="254">
        <v>0</v>
      </c>
      <c r="E6183" s="255">
        <v>0</v>
      </c>
      <c r="F6183" s="256"/>
      <c r="G6183" s="257">
        <v>0</v>
      </c>
      <c r="H6183" s="437">
        <v>0</v>
      </c>
      <c r="I6183" s="366" t="s">
        <v>1238</v>
      </c>
      <c r="J6183" s="339">
        <v>0</v>
      </c>
      <c r="K6183" s="420">
        <v>0</v>
      </c>
      <c r="L6183" s="480">
        <v>0</v>
      </c>
    </row>
    <row r="6184" spans="2:13" x14ac:dyDescent="0.3">
      <c r="B6184" s="422" t="s">
        <v>60</v>
      </c>
      <c r="C6184" s="253"/>
      <c r="D6184" s="259"/>
      <c r="E6184" s="255"/>
      <c r="F6184" s="256"/>
      <c r="G6184" s="260">
        <v>11.2515</v>
      </c>
      <c r="H6184" s="438" t="s">
        <v>60</v>
      </c>
      <c r="I6184" s="261" t="s">
        <v>156</v>
      </c>
      <c r="J6184" s="262"/>
      <c r="K6184" s="426" t="s">
        <v>156</v>
      </c>
      <c r="L6184" s="439">
        <v>0.22199541152264998</v>
      </c>
    </row>
    <row r="6185" spans="2:13" x14ac:dyDescent="0.3">
      <c r="B6185" s="428" t="s">
        <v>38</v>
      </c>
      <c r="C6185" s="263"/>
      <c r="D6185" s="264"/>
      <c r="E6185" s="276"/>
      <c r="F6185" s="266"/>
      <c r="G6185" s="277"/>
      <c r="H6185" s="278"/>
      <c r="I6185" s="279"/>
      <c r="J6185" s="280"/>
      <c r="K6185" s="281"/>
      <c r="L6185" s="282"/>
    </row>
    <row r="6186" spans="2:13" x14ac:dyDescent="0.3">
      <c r="B6186" s="415" t="s">
        <v>53</v>
      </c>
      <c r="C6186" s="263"/>
      <c r="D6186" s="283" t="s">
        <v>0</v>
      </c>
      <c r="E6186" s="284" t="s">
        <v>1</v>
      </c>
      <c r="F6186" s="440" t="s">
        <v>61</v>
      </c>
      <c r="G6186" s="251" t="s">
        <v>56</v>
      </c>
      <c r="H6186" s="441" t="s">
        <v>158</v>
      </c>
      <c r="I6186" s="442" t="s">
        <v>159</v>
      </c>
      <c r="J6186" s="442" t="s">
        <v>160</v>
      </c>
      <c r="K6186" s="443" t="s">
        <v>161</v>
      </c>
      <c r="L6186" s="444" t="s">
        <v>162</v>
      </c>
    </row>
    <row r="6187" spans="2:13" x14ac:dyDescent="0.3">
      <c r="B6187" s="464" t="s">
        <v>1425</v>
      </c>
      <c r="C6187" s="465"/>
      <c r="D6187" s="283" t="s">
        <v>5</v>
      </c>
      <c r="E6187" s="286">
        <v>1</v>
      </c>
      <c r="F6187" s="287">
        <v>1.84</v>
      </c>
      <c r="G6187" s="26">
        <v>1.84</v>
      </c>
      <c r="H6187" s="419">
        <v>3.6303742363389409E-2</v>
      </c>
      <c r="I6187" s="275" t="s">
        <v>1232</v>
      </c>
      <c r="J6187" s="339" t="s">
        <v>165</v>
      </c>
      <c r="K6187" s="420">
        <v>0.4</v>
      </c>
      <c r="L6187" s="480">
        <v>1.4521496945355764E-2</v>
      </c>
    </row>
    <row r="6188" spans="2:13" x14ac:dyDescent="0.3">
      <c r="B6188" s="422" t="s">
        <v>1404</v>
      </c>
      <c r="C6188" s="289"/>
      <c r="D6188" s="290" t="s">
        <v>5</v>
      </c>
      <c r="E6188" s="291">
        <v>1</v>
      </c>
      <c r="F6188" s="292">
        <v>24.11</v>
      </c>
      <c r="G6188" s="26">
        <v>24.11</v>
      </c>
      <c r="H6188" s="419">
        <v>0.47569740672897753</v>
      </c>
      <c r="I6188" s="258" t="s">
        <v>1226</v>
      </c>
      <c r="J6188" s="339" t="s">
        <v>165</v>
      </c>
      <c r="K6188" s="420">
        <v>0.4</v>
      </c>
      <c r="L6188" s="480">
        <v>0.19027896269159103</v>
      </c>
    </row>
    <row r="6189" spans="2:13" x14ac:dyDescent="0.3">
      <c r="B6189" s="422" t="s">
        <v>1401</v>
      </c>
      <c r="C6189" s="289"/>
      <c r="D6189" s="290" t="s">
        <v>5</v>
      </c>
      <c r="E6189" s="291">
        <v>1</v>
      </c>
      <c r="F6189" s="292">
        <v>9.11</v>
      </c>
      <c r="G6189" s="26">
        <v>9.11</v>
      </c>
      <c r="H6189" s="419">
        <v>0.17974298528830299</v>
      </c>
      <c r="I6189" s="258" t="s">
        <v>1227</v>
      </c>
      <c r="J6189" s="339" t="s">
        <v>165</v>
      </c>
      <c r="K6189" s="420">
        <v>0.4</v>
      </c>
      <c r="L6189" s="480">
        <v>7.1897194115321195E-2</v>
      </c>
    </row>
    <row r="6190" spans="2:13" x14ac:dyDescent="0.3">
      <c r="B6190" s="422" t="s">
        <v>1357</v>
      </c>
      <c r="C6190" s="289"/>
      <c r="D6190" s="290" t="s">
        <v>78</v>
      </c>
      <c r="E6190" s="291">
        <v>1.2E-2</v>
      </c>
      <c r="F6190" s="292">
        <v>3</v>
      </c>
      <c r="G6190" s="26">
        <v>3.6000000000000004E-2</v>
      </c>
      <c r="H6190" s="419">
        <v>7.1029061145761894E-4</v>
      </c>
      <c r="I6190" s="258" t="s">
        <v>1227</v>
      </c>
      <c r="J6190" s="339" t="s">
        <v>1219</v>
      </c>
      <c r="K6190" s="420">
        <v>0</v>
      </c>
      <c r="L6190" s="480">
        <v>0</v>
      </c>
    </row>
    <row r="6191" spans="2:13" x14ac:dyDescent="0.3">
      <c r="B6191" s="422" t="s">
        <v>1402</v>
      </c>
      <c r="C6191" s="289"/>
      <c r="D6191" s="290" t="s">
        <v>504</v>
      </c>
      <c r="E6191" s="291">
        <v>2.1000000000000001E-2</v>
      </c>
      <c r="F6191" s="292">
        <v>25</v>
      </c>
      <c r="G6191" s="26">
        <v>0.52500000000000002</v>
      </c>
      <c r="H6191" s="419">
        <v>1.0358404750423609E-2</v>
      </c>
      <c r="I6191" s="258" t="s">
        <v>1228</v>
      </c>
      <c r="J6191" s="339" t="s">
        <v>163</v>
      </c>
      <c r="K6191" s="420">
        <v>1</v>
      </c>
      <c r="L6191" s="480">
        <v>1.0358404750423609E-2</v>
      </c>
    </row>
    <row r="6192" spans="2:13" x14ac:dyDescent="0.3">
      <c r="B6192" s="422" t="s">
        <v>1405</v>
      </c>
      <c r="C6192" s="289"/>
      <c r="D6192" s="290" t="s">
        <v>3</v>
      </c>
      <c r="E6192" s="291">
        <v>0.314</v>
      </c>
      <c r="F6192" s="292">
        <v>1.07</v>
      </c>
      <c r="G6192" s="26">
        <v>0.33598</v>
      </c>
      <c r="H6192" s="419">
        <v>6.6289844343758557E-3</v>
      </c>
      <c r="I6192" s="258" t="s">
        <v>1229</v>
      </c>
      <c r="J6192" s="339" t="s">
        <v>163</v>
      </c>
      <c r="K6192" s="420">
        <v>1</v>
      </c>
      <c r="L6192" s="480">
        <v>6.6289844343758557E-3</v>
      </c>
    </row>
    <row r="6193" spans="2:12" x14ac:dyDescent="0.3">
      <c r="B6193" s="448"/>
      <c r="C6193" s="447"/>
      <c r="D6193" s="290"/>
      <c r="E6193" s="291"/>
      <c r="F6193" s="292"/>
      <c r="G6193" s="26">
        <v>0</v>
      </c>
      <c r="H6193" s="419">
        <v>0</v>
      </c>
      <c r="I6193" s="258"/>
      <c r="J6193" s="339"/>
      <c r="K6193" s="420"/>
      <c r="L6193" s="480">
        <v>0</v>
      </c>
    </row>
    <row r="6194" spans="2:12" x14ac:dyDescent="0.3">
      <c r="B6194" s="446"/>
      <c r="C6194" s="447"/>
      <c r="D6194" s="290"/>
      <c r="E6194" s="291"/>
      <c r="F6194" s="292"/>
      <c r="G6194" s="26">
        <v>0</v>
      </c>
      <c r="H6194" s="419">
        <v>0</v>
      </c>
      <c r="I6194" s="258"/>
      <c r="J6194" s="339"/>
      <c r="K6194" s="420"/>
      <c r="L6194" s="480">
        <v>0</v>
      </c>
    </row>
    <row r="6195" spans="2:12" x14ac:dyDescent="0.3">
      <c r="B6195" s="422"/>
      <c r="C6195" s="289"/>
      <c r="D6195" s="290"/>
      <c r="E6195" s="291"/>
      <c r="F6195" s="292"/>
      <c r="G6195" s="26">
        <v>0</v>
      </c>
      <c r="H6195" s="419">
        <v>0</v>
      </c>
      <c r="I6195" s="258"/>
      <c r="J6195" s="339"/>
      <c r="K6195" s="420"/>
      <c r="L6195" s="480">
        <v>0</v>
      </c>
    </row>
    <row r="6196" spans="2:12" x14ac:dyDescent="0.3">
      <c r="B6196" s="422"/>
      <c r="C6196" s="289"/>
      <c r="D6196" s="290"/>
      <c r="E6196" s="291"/>
      <c r="F6196" s="292"/>
      <c r="G6196" s="26">
        <v>0</v>
      </c>
      <c r="H6196" s="419">
        <v>0</v>
      </c>
      <c r="I6196" s="258"/>
      <c r="J6196" s="339"/>
      <c r="K6196" s="420"/>
      <c r="L6196" s="480">
        <v>0</v>
      </c>
    </row>
    <row r="6197" spans="2:12" x14ac:dyDescent="0.3">
      <c r="B6197" s="422"/>
      <c r="C6197" s="289"/>
      <c r="D6197" s="290"/>
      <c r="E6197" s="291"/>
      <c r="F6197" s="292"/>
      <c r="G6197" s="26">
        <v>0</v>
      </c>
      <c r="H6197" s="419">
        <v>0</v>
      </c>
      <c r="I6197" s="258"/>
      <c r="J6197" s="339"/>
      <c r="K6197" s="420"/>
      <c r="L6197" s="480">
        <v>0</v>
      </c>
    </row>
    <row r="6198" spans="2:12" x14ac:dyDescent="0.3">
      <c r="B6198" s="422"/>
      <c r="C6198" s="289"/>
      <c r="D6198" s="290"/>
      <c r="E6198" s="291"/>
      <c r="F6198" s="292"/>
      <c r="G6198" s="26">
        <v>0</v>
      </c>
      <c r="H6198" s="419">
        <v>0</v>
      </c>
      <c r="I6198" s="258"/>
      <c r="J6198" s="339"/>
      <c r="K6198" s="420"/>
      <c r="L6198" s="480">
        <v>0</v>
      </c>
    </row>
    <row r="6199" spans="2:12" x14ac:dyDescent="0.3">
      <c r="B6199" s="422"/>
      <c r="C6199" s="289"/>
      <c r="D6199" s="290"/>
      <c r="E6199" s="291"/>
      <c r="F6199" s="292"/>
      <c r="G6199" s="26">
        <v>0</v>
      </c>
      <c r="H6199" s="419">
        <v>0</v>
      </c>
      <c r="I6199" s="258"/>
      <c r="J6199" s="339"/>
      <c r="K6199" s="420"/>
      <c r="L6199" s="480">
        <v>0</v>
      </c>
    </row>
    <row r="6200" spans="2:12" x14ac:dyDescent="0.3">
      <c r="B6200" s="422"/>
      <c r="C6200" s="289"/>
      <c r="D6200" s="290"/>
      <c r="E6200" s="291"/>
      <c r="F6200" s="292"/>
      <c r="G6200" s="26">
        <v>0</v>
      </c>
      <c r="H6200" s="419">
        <v>0</v>
      </c>
      <c r="I6200" s="258"/>
      <c r="J6200" s="339"/>
      <c r="K6200" s="420"/>
      <c r="L6200" s="480">
        <v>0</v>
      </c>
    </row>
    <row r="6201" spans="2:12" x14ac:dyDescent="0.3">
      <c r="B6201" s="422">
        <v>0</v>
      </c>
      <c r="C6201" s="289"/>
      <c r="D6201" s="254">
        <v>0</v>
      </c>
      <c r="E6201" s="291"/>
      <c r="F6201" s="292"/>
      <c r="G6201" s="26">
        <v>0</v>
      </c>
      <c r="H6201" s="419">
        <v>0</v>
      </c>
      <c r="I6201" s="258" t="s">
        <v>1227</v>
      </c>
      <c r="J6201" s="339">
        <v>0</v>
      </c>
      <c r="K6201" s="420">
        <v>0</v>
      </c>
      <c r="L6201" s="480">
        <v>0</v>
      </c>
    </row>
    <row r="6202" spans="2:12" x14ac:dyDescent="0.3">
      <c r="B6202" s="422">
        <v>0</v>
      </c>
      <c r="C6202" s="289"/>
      <c r="D6202" s="254">
        <v>0</v>
      </c>
      <c r="E6202" s="291"/>
      <c r="F6202" s="292"/>
      <c r="G6202" s="26">
        <v>0</v>
      </c>
      <c r="H6202" s="419">
        <v>0</v>
      </c>
      <c r="I6202" s="258" t="s">
        <v>1228</v>
      </c>
      <c r="J6202" s="339">
        <v>0</v>
      </c>
      <c r="K6202" s="420">
        <v>0</v>
      </c>
      <c r="L6202" s="480">
        <v>0</v>
      </c>
    </row>
    <row r="6203" spans="2:12" x14ac:dyDescent="0.3">
      <c r="B6203" s="449" t="s">
        <v>62</v>
      </c>
      <c r="C6203" s="293"/>
      <c r="D6203" s="294"/>
      <c r="E6203" s="295"/>
      <c r="F6203" s="296"/>
      <c r="G6203" s="260">
        <v>35.956980000000001</v>
      </c>
      <c r="H6203" s="438" t="s">
        <v>62</v>
      </c>
      <c r="I6203" s="261" t="s">
        <v>156</v>
      </c>
      <c r="J6203" s="262"/>
      <c r="K6203" s="426" t="s">
        <v>156</v>
      </c>
      <c r="L6203" s="439">
        <v>0.29368504293706743</v>
      </c>
    </row>
    <row r="6204" spans="2:12" x14ac:dyDescent="0.3">
      <c r="B6204" s="428" t="s">
        <v>63</v>
      </c>
      <c r="C6204" s="263"/>
      <c r="D6204" s="264"/>
      <c r="E6204" s="265"/>
      <c r="F6204" s="266"/>
      <c r="G6204" s="277"/>
      <c r="H6204" s="278"/>
      <c r="I6204" s="279"/>
      <c r="J6204" s="280"/>
      <c r="K6204" s="281"/>
      <c r="L6204" s="282">
        <v>0</v>
      </c>
    </row>
    <row r="6205" spans="2:12" x14ac:dyDescent="0.3">
      <c r="B6205" s="415" t="s">
        <v>53</v>
      </c>
      <c r="C6205" s="297"/>
      <c r="D6205" s="249" t="s">
        <v>0</v>
      </c>
      <c r="E6205" s="250" t="s">
        <v>1</v>
      </c>
      <c r="F6205" s="272" t="s">
        <v>61</v>
      </c>
      <c r="G6205" s="285" t="s">
        <v>56</v>
      </c>
      <c r="H6205" s="441" t="s">
        <v>158</v>
      </c>
      <c r="I6205" s="442" t="s">
        <v>159</v>
      </c>
      <c r="J6205" s="442" t="s">
        <v>160</v>
      </c>
      <c r="K6205" s="443" t="s">
        <v>161</v>
      </c>
      <c r="L6205" s="444" t="s">
        <v>162</v>
      </c>
    </row>
    <row r="6206" spans="2:12" x14ac:dyDescent="0.3">
      <c r="B6206" s="422">
        <v>0</v>
      </c>
      <c r="C6206" s="289"/>
      <c r="D6206" s="254">
        <v>0</v>
      </c>
      <c r="E6206" s="255"/>
      <c r="F6206" s="292"/>
      <c r="G6206" s="288">
        <v>0</v>
      </c>
      <c r="H6206" s="450">
        <v>0</v>
      </c>
      <c r="I6206" s="275" t="s">
        <v>1232</v>
      </c>
      <c r="J6206" s="451">
        <v>0</v>
      </c>
      <c r="K6206" s="452">
        <v>0</v>
      </c>
      <c r="L6206" s="453">
        <v>0</v>
      </c>
    </row>
    <row r="6207" spans="2:12" x14ac:dyDescent="0.3">
      <c r="B6207" s="422">
        <v>0</v>
      </c>
      <c r="C6207" s="289"/>
      <c r="D6207" s="254">
        <v>0</v>
      </c>
      <c r="E6207" s="255"/>
      <c r="F6207" s="292"/>
      <c r="G6207" s="257">
        <v>0</v>
      </c>
      <c r="H6207" s="437">
        <v>0</v>
      </c>
      <c r="I6207" s="258" t="s">
        <v>1226</v>
      </c>
      <c r="J6207" s="339">
        <v>0</v>
      </c>
      <c r="K6207" s="420">
        <v>0</v>
      </c>
      <c r="L6207" s="454">
        <v>0</v>
      </c>
    </row>
    <row r="6208" spans="2:12" x14ac:dyDescent="0.3">
      <c r="B6208" s="422">
        <v>0</v>
      </c>
      <c r="C6208" s="289"/>
      <c r="D6208" s="254">
        <v>0</v>
      </c>
      <c r="E6208" s="255"/>
      <c r="F6208" s="292"/>
      <c r="G6208" s="257">
        <v>0</v>
      </c>
      <c r="H6208" s="437">
        <v>0</v>
      </c>
      <c r="I6208" s="258" t="s">
        <v>1229</v>
      </c>
      <c r="J6208" s="339">
        <v>0</v>
      </c>
      <c r="K6208" s="420">
        <v>0</v>
      </c>
      <c r="L6208" s="454">
        <v>0</v>
      </c>
    </row>
    <row r="6209" spans="2:12" ht="15" thickBot="1" x14ac:dyDescent="0.35">
      <c r="B6209" s="455" t="s">
        <v>64</v>
      </c>
      <c r="C6209" s="298"/>
      <c r="D6209" s="299"/>
      <c r="E6209" s="300"/>
      <c r="F6209" s="301"/>
      <c r="G6209" s="288">
        <v>0</v>
      </c>
      <c r="H6209" s="438" t="s">
        <v>64</v>
      </c>
      <c r="I6209" s="261" t="s">
        <v>156</v>
      </c>
      <c r="J6209" s="262"/>
      <c r="K6209" s="426" t="s">
        <v>156</v>
      </c>
      <c r="L6209" s="439">
        <v>0</v>
      </c>
    </row>
    <row r="6210" spans="2:12" x14ac:dyDescent="0.3">
      <c r="B6210" s="235"/>
      <c r="C6210" s="302"/>
      <c r="D6210" s="303" t="s">
        <v>65</v>
      </c>
      <c r="E6210" s="304"/>
      <c r="F6210" s="305"/>
      <c r="G6210" s="306">
        <v>50.683480000000003</v>
      </c>
      <c r="H6210" s="307"/>
      <c r="I6210" s="308"/>
      <c r="J6210" s="309"/>
      <c r="K6210" s="308"/>
      <c r="L6210" s="310"/>
    </row>
    <row r="6211" spans="2:12" x14ac:dyDescent="0.3">
      <c r="B6211" s="232"/>
      <c r="C6211" s="302"/>
      <c r="D6211" s="311" t="s">
        <v>7</v>
      </c>
      <c r="E6211" s="312"/>
      <c r="F6211" s="313">
        <v>0.1</v>
      </c>
      <c r="G6211" s="73">
        <v>5.0679999999999996</v>
      </c>
      <c r="H6211" s="314"/>
      <c r="I6211" s="315"/>
      <c r="J6211" s="316"/>
      <c r="K6211" s="456"/>
      <c r="L6211" s="317"/>
    </row>
    <row r="6212" spans="2:12" x14ac:dyDescent="0.3">
      <c r="B6212" s="232"/>
      <c r="C6212" s="302"/>
      <c r="D6212" s="311" t="s">
        <v>8</v>
      </c>
      <c r="E6212" s="312"/>
      <c r="F6212" s="313">
        <v>0.1</v>
      </c>
      <c r="G6212" s="73">
        <v>5.0679999999999996</v>
      </c>
      <c r="H6212" s="314"/>
      <c r="I6212" s="315"/>
      <c r="J6212" s="316"/>
      <c r="K6212" s="456"/>
      <c r="L6212" s="317"/>
    </row>
    <row r="6213" spans="2:12" x14ac:dyDescent="0.3">
      <c r="C6213" s="302"/>
      <c r="D6213" s="318" t="s">
        <v>67</v>
      </c>
      <c r="E6213" s="319"/>
      <c r="F6213" s="305"/>
      <c r="G6213" s="76">
        <v>60.819000000000003</v>
      </c>
      <c r="H6213" s="314"/>
      <c r="I6213" s="315"/>
      <c r="J6213" s="316"/>
      <c r="K6213" s="456"/>
      <c r="L6213" s="317"/>
    </row>
    <row r="6214" spans="2:12" ht="15" thickBot="1" x14ac:dyDescent="0.35">
      <c r="B6214" s="232" t="s">
        <v>66</v>
      </c>
      <c r="C6214" s="302"/>
      <c r="D6214" s="320" t="s">
        <v>68</v>
      </c>
      <c r="E6214" s="321"/>
      <c r="F6214" s="322"/>
      <c r="G6214" s="78">
        <v>60.82</v>
      </c>
      <c r="H6214" s="323">
        <v>1</v>
      </c>
      <c r="I6214" s="324"/>
      <c r="J6214" s="325"/>
      <c r="K6214" s="457"/>
      <c r="L6214" s="326">
        <v>0.54310556417988665</v>
      </c>
    </row>
    <row r="6215" spans="2:12" x14ac:dyDescent="0.3">
      <c r="B6215" s="232"/>
      <c r="C6215" s="302"/>
      <c r="D6215" s="219"/>
      <c r="E6215" s="327"/>
      <c r="F6215" s="241"/>
      <c r="G6215" s="327"/>
      <c r="H6215" s="230"/>
      <c r="I6215" s="230"/>
      <c r="J6215" s="231"/>
      <c r="K6215" s="230"/>
      <c r="L6215" s="230"/>
    </row>
    <row r="6216" spans="2:12" x14ac:dyDescent="0.3">
      <c r="B6216" s="232"/>
      <c r="C6216" s="232"/>
      <c r="D6216" s="219"/>
      <c r="E6216" s="327"/>
      <c r="F6216" s="241"/>
      <c r="G6216" s="327"/>
      <c r="H6216" s="230"/>
      <c r="I6216" s="230"/>
      <c r="J6216" s="231"/>
      <c r="K6216" s="230"/>
      <c r="L6216" s="230"/>
    </row>
    <row r="6217" spans="2:12" x14ac:dyDescent="0.3">
      <c r="J6217" s="226"/>
    </row>
    <row r="6218" spans="2:12" x14ac:dyDescent="0.3">
      <c r="J6218" s="226"/>
    </row>
    <row r="6219" spans="2:12" x14ac:dyDescent="0.3">
      <c r="J6219" s="226"/>
    </row>
    <row r="6220" spans="2:12" x14ac:dyDescent="0.3">
      <c r="J6220" s="226"/>
    </row>
    <row r="6222" spans="2:12" ht="37.200000000000003" customHeight="1" x14ac:dyDescent="0.3">
      <c r="B6222" s="710" t="s">
        <v>1809</v>
      </c>
      <c r="C6222" s="710"/>
      <c r="D6222" s="710"/>
      <c r="E6222" s="710"/>
      <c r="F6222" s="710"/>
      <c r="G6222" s="710"/>
      <c r="H6222" s="710"/>
      <c r="I6222" s="710"/>
      <c r="J6222" s="710"/>
      <c r="K6222" s="710"/>
      <c r="L6222" s="710"/>
    </row>
    <row r="6223" spans="2:12" x14ac:dyDescent="0.3">
      <c r="B6223" s="227"/>
      <c r="C6223" s="227"/>
      <c r="D6223" s="228"/>
      <c r="E6223" s="229"/>
      <c r="F6223" s="229"/>
      <c r="G6223" s="229"/>
      <c r="H6223" s="230"/>
      <c r="I6223" s="230"/>
      <c r="J6223" s="231"/>
      <c r="K6223" s="230"/>
      <c r="L6223" s="230"/>
    </row>
    <row r="6224" spans="2:12" ht="39.6" customHeight="1" x14ac:dyDescent="0.3">
      <c r="B6224" s="410" t="s">
        <v>1222</v>
      </c>
      <c r="C6224" s="232" t="s">
        <v>1223</v>
      </c>
      <c r="D6224" s="232"/>
      <c r="E6224" s="232"/>
      <c r="F6224" s="233"/>
      <c r="G6224" s="234"/>
      <c r="H6224" s="230"/>
      <c r="J6224" s="231"/>
      <c r="K6224" s="230"/>
      <c r="L6224" s="230"/>
    </row>
    <row r="6225" spans="2:13" x14ac:dyDescent="0.3">
      <c r="B6225" s="232" t="s">
        <v>1224</v>
      </c>
      <c r="C6225" s="235" t="s">
        <v>157</v>
      </c>
      <c r="D6225" s="411"/>
      <c r="E6225" s="412"/>
      <c r="F6225" s="233"/>
      <c r="G6225" s="234"/>
      <c r="H6225" s="230"/>
      <c r="I6225" s="230"/>
      <c r="J6225" s="231"/>
      <c r="K6225" s="230"/>
      <c r="L6225" s="230"/>
    </row>
    <row r="6226" spans="2:13" x14ac:dyDescent="0.3">
      <c r="B6226" s="232"/>
      <c r="C6226" s="236"/>
      <c r="D6226" s="237"/>
      <c r="E6226" s="238"/>
      <c r="F6226" s="239"/>
      <c r="G6226" s="240"/>
      <c r="H6226" s="230"/>
      <c r="I6226" s="230"/>
      <c r="J6226" s="231"/>
      <c r="K6226" s="230"/>
      <c r="L6226" s="230"/>
    </row>
    <row r="6227" spans="2:13" ht="29.25" customHeight="1" x14ac:dyDescent="0.3">
      <c r="B6227" s="413" t="s">
        <v>48</v>
      </c>
      <c r="C6227" s="236"/>
      <c r="D6227" s="237"/>
      <c r="E6227" s="238"/>
      <c r="F6227" s="238"/>
      <c r="G6227" s="238"/>
      <c r="H6227" s="230"/>
      <c r="I6227" s="230"/>
      <c r="J6227" s="231"/>
      <c r="K6227" s="230"/>
      <c r="L6227" s="230"/>
    </row>
    <row r="6228" spans="2:13" x14ac:dyDescent="0.3">
      <c r="B6228" s="235" t="s">
        <v>49</v>
      </c>
      <c r="C6228" s="232" t="s">
        <v>955</v>
      </c>
      <c r="D6228" s="232"/>
      <c r="E6228" s="232"/>
      <c r="F6228" s="241" t="s">
        <v>50</v>
      </c>
      <c r="G6228" s="242" t="s">
        <v>5</v>
      </c>
      <c r="H6228" s="230"/>
      <c r="I6228" s="230"/>
      <c r="J6228" s="231"/>
      <c r="K6228" s="230"/>
      <c r="L6228" s="230"/>
    </row>
    <row r="6229" spans="2:13" ht="15" thickBot="1" x14ac:dyDescent="0.35">
      <c r="B6229" s="235" t="s">
        <v>51</v>
      </c>
      <c r="C6229" s="235" t="s">
        <v>956</v>
      </c>
      <c r="D6229" s="235"/>
      <c r="E6229" s="235"/>
      <c r="F6229" s="235"/>
      <c r="G6229" s="235"/>
      <c r="H6229" s="235"/>
      <c r="I6229" s="235"/>
      <c r="J6229" s="235"/>
      <c r="K6229" s="230"/>
      <c r="L6229" s="230"/>
    </row>
    <row r="6230" spans="2:13" ht="15" thickTop="1" x14ac:dyDescent="0.3">
      <c r="B6230" s="414" t="s">
        <v>52</v>
      </c>
      <c r="C6230" s="243"/>
      <c r="D6230" s="244"/>
      <c r="E6230" s="245"/>
      <c r="F6230" s="246"/>
      <c r="G6230" s="247"/>
      <c r="H6230" s="396" t="s">
        <v>164</v>
      </c>
      <c r="I6230" s="397"/>
      <c r="J6230" s="397"/>
      <c r="K6230" s="397"/>
      <c r="L6230" s="398"/>
    </row>
    <row r="6231" spans="2:13" x14ac:dyDescent="0.3">
      <c r="B6231" s="415" t="s">
        <v>53</v>
      </c>
      <c r="C6231" s="248" t="s">
        <v>1</v>
      </c>
      <c r="D6231" s="249" t="s">
        <v>54</v>
      </c>
      <c r="E6231" s="250" t="s">
        <v>23</v>
      </c>
      <c r="F6231" s="250" t="s">
        <v>55</v>
      </c>
      <c r="G6231" s="251" t="s">
        <v>56</v>
      </c>
      <c r="H6231" s="416" t="s">
        <v>158</v>
      </c>
      <c r="I6231" s="417" t="s">
        <v>159</v>
      </c>
      <c r="J6231" s="417" t="s">
        <v>160</v>
      </c>
      <c r="K6231" s="417" t="s">
        <v>161</v>
      </c>
      <c r="L6231" s="418" t="s">
        <v>162</v>
      </c>
    </row>
    <row r="6232" spans="2:13" x14ac:dyDescent="0.3">
      <c r="B6232" s="252" t="s">
        <v>1398</v>
      </c>
      <c r="C6232" s="274">
        <v>1</v>
      </c>
      <c r="D6232" s="254">
        <v>10</v>
      </c>
      <c r="E6232" s="255">
        <v>1.1000000000000001</v>
      </c>
      <c r="F6232" s="256">
        <v>1.3</v>
      </c>
      <c r="G6232" s="26">
        <v>1.4300000000000002</v>
      </c>
      <c r="H6232" s="419">
        <v>3.0475148049547901E-2</v>
      </c>
      <c r="I6232" s="258" t="s">
        <v>1226</v>
      </c>
      <c r="J6232" s="339" t="s">
        <v>165</v>
      </c>
      <c r="K6232" s="420">
        <v>0.4</v>
      </c>
      <c r="L6232" s="421">
        <v>1.2190059219819161E-2</v>
      </c>
    </row>
    <row r="6233" spans="2:13" x14ac:dyDescent="0.3">
      <c r="B6233" s="422" t="s">
        <v>149</v>
      </c>
      <c r="C6233" s="274">
        <v>1</v>
      </c>
      <c r="D6233" s="254">
        <v>1.1000000000000001</v>
      </c>
      <c r="E6233" s="255">
        <v>1.1000000000000001</v>
      </c>
      <c r="F6233" s="256">
        <v>1.3</v>
      </c>
      <c r="G6233" s="26">
        <v>1.4300000000000002</v>
      </c>
      <c r="H6233" s="419">
        <v>3.0475148049547901E-2</v>
      </c>
      <c r="I6233" s="258" t="s">
        <v>1227</v>
      </c>
      <c r="J6233" s="339" t="s">
        <v>165</v>
      </c>
      <c r="K6233" s="420">
        <v>0.4</v>
      </c>
      <c r="L6233" s="421">
        <v>1.2190059219819161E-2</v>
      </c>
    </row>
    <row r="6234" spans="2:13" x14ac:dyDescent="0.3">
      <c r="B6234" s="422" t="s">
        <v>1399</v>
      </c>
      <c r="C6234" s="274">
        <v>1</v>
      </c>
      <c r="D6234" s="254">
        <v>0.04</v>
      </c>
      <c r="E6234" s="255">
        <v>0.04</v>
      </c>
      <c r="F6234" s="256">
        <v>1.3</v>
      </c>
      <c r="G6234" s="26">
        <v>5.2000000000000005E-2</v>
      </c>
      <c r="H6234" s="419">
        <v>1.1081872018017418E-3</v>
      </c>
      <c r="I6234" s="258" t="s">
        <v>1228</v>
      </c>
      <c r="J6234" s="339" t="s">
        <v>165</v>
      </c>
      <c r="K6234" s="420">
        <v>0.4</v>
      </c>
      <c r="L6234" s="421">
        <v>4.4327488072069674E-4</v>
      </c>
    </row>
    <row r="6235" spans="2:13" x14ac:dyDescent="0.3">
      <c r="B6235" s="422">
        <v>0</v>
      </c>
      <c r="C6235" s="253"/>
      <c r="D6235" s="254">
        <v>0</v>
      </c>
      <c r="E6235" s="255">
        <v>0</v>
      </c>
      <c r="F6235" s="256"/>
      <c r="G6235" s="26">
        <v>0</v>
      </c>
      <c r="H6235" s="419">
        <v>0</v>
      </c>
      <c r="I6235" s="258" t="s">
        <v>1229</v>
      </c>
      <c r="J6235" s="339">
        <v>0</v>
      </c>
      <c r="K6235" s="420">
        <v>0</v>
      </c>
      <c r="L6235" s="421">
        <v>0</v>
      </c>
    </row>
    <row r="6236" spans="2:13" x14ac:dyDescent="0.3">
      <c r="B6236" s="422">
        <v>0</v>
      </c>
      <c r="C6236" s="253"/>
      <c r="D6236" s="254">
        <v>0</v>
      </c>
      <c r="E6236" s="255">
        <v>0</v>
      </c>
      <c r="F6236" s="256"/>
      <c r="G6236" s="26">
        <v>0</v>
      </c>
      <c r="H6236" s="419">
        <v>0</v>
      </c>
      <c r="I6236" s="258" t="s">
        <v>1230</v>
      </c>
      <c r="J6236" s="339">
        <v>0</v>
      </c>
      <c r="K6236" s="420">
        <v>0</v>
      </c>
      <c r="L6236" s="421">
        <v>0</v>
      </c>
    </row>
    <row r="6237" spans="2:13" x14ac:dyDescent="0.3">
      <c r="B6237" s="422" t="s">
        <v>73</v>
      </c>
      <c r="C6237" s="253"/>
      <c r="D6237" s="254">
        <v>0</v>
      </c>
      <c r="E6237" s="255">
        <v>0</v>
      </c>
      <c r="F6237" s="256"/>
      <c r="G6237" s="26">
        <v>0.56299999999999994</v>
      </c>
      <c r="H6237" s="419">
        <v>1.1998257588738088E-2</v>
      </c>
      <c r="I6237" s="258" t="s">
        <v>1231</v>
      </c>
      <c r="J6237" s="61" t="s">
        <v>165</v>
      </c>
      <c r="K6237" s="100">
        <v>0.4</v>
      </c>
      <c r="L6237" s="101">
        <v>4.7993030354952356E-3</v>
      </c>
      <c r="M6237" s="62">
        <v>18</v>
      </c>
    </row>
    <row r="6238" spans="2:13" x14ac:dyDescent="0.3">
      <c r="B6238" s="422" t="s">
        <v>57</v>
      </c>
      <c r="C6238" s="253"/>
      <c r="D6238" s="259"/>
      <c r="E6238" s="255"/>
      <c r="F6238" s="256"/>
      <c r="G6238" s="260">
        <v>3.4750000000000005</v>
      </c>
      <c r="H6238" s="425" t="s">
        <v>57</v>
      </c>
      <c r="I6238" s="261" t="s">
        <v>156</v>
      </c>
      <c r="J6238" s="262"/>
      <c r="K6238" s="426" t="s">
        <v>156</v>
      </c>
      <c r="L6238" s="427">
        <v>2.9622696355854256E-2</v>
      </c>
    </row>
    <row r="6239" spans="2:13" x14ac:dyDescent="0.3">
      <c r="B6239" s="428" t="s">
        <v>22</v>
      </c>
      <c r="C6239" s="263"/>
      <c r="D6239" s="264"/>
      <c r="E6239" s="265"/>
      <c r="F6239" s="266"/>
      <c r="G6239" s="267"/>
      <c r="H6239" s="429"/>
      <c r="I6239" s="268"/>
      <c r="J6239" s="269"/>
      <c r="K6239" s="430"/>
      <c r="L6239" s="270"/>
    </row>
    <row r="6240" spans="2:13" x14ac:dyDescent="0.3">
      <c r="B6240" s="431" t="s">
        <v>58</v>
      </c>
      <c r="C6240" s="271" t="s">
        <v>1</v>
      </c>
      <c r="D6240" s="329" t="s">
        <v>59</v>
      </c>
      <c r="E6240" s="272" t="s">
        <v>23</v>
      </c>
      <c r="F6240" s="272" t="s">
        <v>55</v>
      </c>
      <c r="G6240" s="273" t="s">
        <v>56</v>
      </c>
      <c r="H6240" s="416" t="s">
        <v>158</v>
      </c>
      <c r="I6240" s="417" t="s">
        <v>159</v>
      </c>
      <c r="J6240" s="417" t="s">
        <v>160</v>
      </c>
      <c r="K6240" s="432" t="s">
        <v>161</v>
      </c>
      <c r="L6240" s="418" t="s">
        <v>162</v>
      </c>
    </row>
    <row r="6241" spans="2:13" x14ac:dyDescent="0.3">
      <c r="B6241" s="8" t="s">
        <v>1058</v>
      </c>
      <c r="C6241" s="25">
        <v>1</v>
      </c>
      <c r="D6241" s="3">
        <v>4.0999999999999996</v>
      </c>
      <c r="E6241" s="26">
        <v>4.0999999999999996</v>
      </c>
      <c r="F6241" s="26">
        <v>1.3</v>
      </c>
      <c r="G6241" s="26">
        <v>5.33</v>
      </c>
      <c r="H6241" s="433">
        <v>0.11358918818467853</v>
      </c>
      <c r="I6241" s="97"/>
      <c r="J6241" s="434" t="s">
        <v>163</v>
      </c>
      <c r="K6241" s="435">
        <v>1</v>
      </c>
      <c r="L6241" s="484">
        <v>0.11358918818467853</v>
      </c>
      <c r="M6241" s="62">
        <v>137</v>
      </c>
    </row>
    <row r="6242" spans="2:13" x14ac:dyDescent="0.3">
      <c r="B6242" s="8" t="s">
        <v>37</v>
      </c>
      <c r="C6242" s="25">
        <v>1</v>
      </c>
      <c r="D6242" s="3">
        <v>4.0999999999999996</v>
      </c>
      <c r="E6242" s="26">
        <v>4.0999999999999996</v>
      </c>
      <c r="F6242" s="26">
        <v>1.3</v>
      </c>
      <c r="G6242" s="26">
        <v>5.33</v>
      </c>
      <c r="H6242" s="419">
        <v>0.11358918818467853</v>
      </c>
      <c r="I6242" s="99"/>
      <c r="J6242" s="423" t="s">
        <v>163</v>
      </c>
      <c r="K6242" s="424">
        <v>1</v>
      </c>
      <c r="L6242" s="480">
        <v>0.11358918818467853</v>
      </c>
      <c r="M6242" s="62">
        <v>122</v>
      </c>
    </row>
    <row r="6243" spans="2:13" x14ac:dyDescent="0.3">
      <c r="B6243" s="8" t="s">
        <v>69</v>
      </c>
      <c r="C6243" s="25">
        <v>0.1</v>
      </c>
      <c r="D6243" s="3">
        <v>4.55</v>
      </c>
      <c r="E6243" s="26">
        <v>0.45500000000000002</v>
      </c>
      <c r="F6243" s="27">
        <v>1.3</v>
      </c>
      <c r="G6243" s="26">
        <v>0.59150000000000003</v>
      </c>
      <c r="H6243" s="419">
        <v>1.2605629420494813E-2</v>
      </c>
      <c r="I6243" s="99"/>
      <c r="J6243" s="423" t="s">
        <v>163</v>
      </c>
      <c r="K6243" s="424">
        <v>1</v>
      </c>
      <c r="L6243" s="480">
        <v>1.2605629420494813E-2</v>
      </c>
      <c r="M6243" s="62">
        <v>113</v>
      </c>
    </row>
    <row r="6244" spans="2:13" x14ac:dyDescent="0.3">
      <c r="B6244" s="8"/>
      <c r="C6244" s="25"/>
      <c r="D6244" s="3"/>
      <c r="E6244" s="26"/>
      <c r="F6244" s="26"/>
      <c r="G6244" s="257"/>
      <c r="H6244" s="437">
        <v>0</v>
      </c>
      <c r="I6244" s="99"/>
      <c r="J6244" s="423"/>
      <c r="K6244" s="424"/>
      <c r="L6244" s="480">
        <v>0</v>
      </c>
      <c r="M6244" s="62"/>
    </row>
    <row r="6245" spans="2:13" x14ac:dyDescent="0.3">
      <c r="B6245" s="8"/>
      <c r="C6245" s="25"/>
      <c r="D6245" s="3"/>
      <c r="E6245" s="26"/>
      <c r="F6245" s="26"/>
      <c r="G6245" s="257"/>
      <c r="H6245" s="437">
        <v>0</v>
      </c>
      <c r="I6245" s="99"/>
      <c r="J6245" s="423"/>
      <c r="K6245" s="424"/>
      <c r="L6245" s="480">
        <v>0</v>
      </c>
      <c r="M6245" s="62"/>
    </row>
    <row r="6246" spans="2:13" x14ac:dyDescent="0.3">
      <c r="B6246" s="422"/>
      <c r="C6246" s="253"/>
      <c r="D6246" s="254"/>
      <c r="E6246" s="255"/>
      <c r="F6246" s="255"/>
      <c r="G6246" s="257">
        <v>0</v>
      </c>
      <c r="H6246" s="437">
        <v>0</v>
      </c>
      <c r="I6246" s="366"/>
      <c r="J6246" s="339"/>
      <c r="K6246" s="420"/>
      <c r="L6246" s="480">
        <v>0</v>
      </c>
    </row>
    <row r="6247" spans="2:13" x14ac:dyDescent="0.3">
      <c r="B6247" s="422">
        <v>0</v>
      </c>
      <c r="C6247" s="253"/>
      <c r="D6247" s="254">
        <v>0</v>
      </c>
      <c r="E6247" s="255">
        <v>0</v>
      </c>
      <c r="F6247" s="256"/>
      <c r="G6247" s="257">
        <v>0</v>
      </c>
      <c r="H6247" s="437">
        <v>0</v>
      </c>
      <c r="I6247" s="366" t="s">
        <v>1231</v>
      </c>
      <c r="J6247" s="339">
        <v>0</v>
      </c>
      <c r="K6247" s="420">
        <v>0</v>
      </c>
      <c r="L6247" s="480">
        <v>0</v>
      </c>
    </row>
    <row r="6248" spans="2:13" x14ac:dyDescent="0.3">
      <c r="B6248" s="422">
        <v>0</v>
      </c>
      <c r="C6248" s="253"/>
      <c r="D6248" s="254">
        <v>0</v>
      </c>
      <c r="E6248" s="255">
        <v>0</v>
      </c>
      <c r="F6248" s="256"/>
      <c r="G6248" s="257">
        <v>0</v>
      </c>
      <c r="H6248" s="437">
        <v>0</v>
      </c>
      <c r="I6248" s="366" t="s">
        <v>1237</v>
      </c>
      <c r="J6248" s="339">
        <v>0</v>
      </c>
      <c r="K6248" s="420">
        <v>0</v>
      </c>
      <c r="L6248" s="480">
        <v>0</v>
      </c>
    </row>
    <row r="6249" spans="2:13" x14ac:dyDescent="0.3">
      <c r="B6249" s="422">
        <v>0</v>
      </c>
      <c r="C6249" s="253"/>
      <c r="D6249" s="254">
        <v>0</v>
      </c>
      <c r="E6249" s="255">
        <v>0</v>
      </c>
      <c r="F6249" s="256"/>
      <c r="G6249" s="257">
        <v>0</v>
      </c>
      <c r="H6249" s="437">
        <v>0</v>
      </c>
      <c r="I6249" s="366" t="s">
        <v>1238</v>
      </c>
      <c r="J6249" s="339">
        <v>0</v>
      </c>
      <c r="K6249" s="420">
        <v>0</v>
      </c>
      <c r="L6249" s="480">
        <v>0</v>
      </c>
    </row>
    <row r="6250" spans="2:13" x14ac:dyDescent="0.3">
      <c r="B6250" s="422" t="s">
        <v>60</v>
      </c>
      <c r="C6250" s="253"/>
      <c r="D6250" s="259"/>
      <c r="E6250" s="255"/>
      <c r="F6250" s="256"/>
      <c r="G6250" s="260">
        <v>11.2515</v>
      </c>
      <c r="H6250" s="438" t="s">
        <v>60</v>
      </c>
      <c r="I6250" s="261" t="s">
        <v>156</v>
      </c>
      <c r="J6250" s="262"/>
      <c r="K6250" s="426" t="s">
        <v>156</v>
      </c>
      <c r="L6250" s="439">
        <v>0.23978400578985187</v>
      </c>
    </row>
    <row r="6251" spans="2:13" x14ac:dyDescent="0.3">
      <c r="B6251" s="428" t="s">
        <v>38</v>
      </c>
      <c r="C6251" s="263"/>
      <c r="D6251" s="264"/>
      <c r="E6251" s="276"/>
      <c r="F6251" s="266"/>
      <c r="G6251" s="277"/>
      <c r="H6251" s="278"/>
      <c r="I6251" s="279"/>
      <c r="J6251" s="280"/>
      <c r="K6251" s="281"/>
      <c r="L6251" s="282"/>
    </row>
    <row r="6252" spans="2:13" x14ac:dyDescent="0.3">
      <c r="B6252" s="415" t="s">
        <v>53</v>
      </c>
      <c r="C6252" s="263"/>
      <c r="D6252" s="283" t="s">
        <v>0</v>
      </c>
      <c r="E6252" s="284" t="s">
        <v>1</v>
      </c>
      <c r="F6252" s="440" t="s">
        <v>61</v>
      </c>
      <c r="G6252" s="251" t="s">
        <v>56</v>
      </c>
      <c r="H6252" s="441" t="s">
        <v>158</v>
      </c>
      <c r="I6252" s="442" t="s">
        <v>159</v>
      </c>
      <c r="J6252" s="442" t="s">
        <v>160</v>
      </c>
      <c r="K6252" s="443" t="s">
        <v>161</v>
      </c>
      <c r="L6252" s="444" t="s">
        <v>162</v>
      </c>
    </row>
    <row r="6253" spans="2:13" x14ac:dyDescent="0.3">
      <c r="B6253" s="464" t="s">
        <v>1426</v>
      </c>
      <c r="C6253" s="465"/>
      <c r="D6253" s="283" t="s">
        <v>5</v>
      </c>
      <c r="E6253" s="286">
        <v>1</v>
      </c>
      <c r="F6253" s="287">
        <v>1.5</v>
      </c>
      <c r="G6253" s="26">
        <v>1.5</v>
      </c>
      <c r="H6253" s="419">
        <v>3.1966938513511782E-2</v>
      </c>
      <c r="I6253" s="275" t="s">
        <v>1232</v>
      </c>
      <c r="J6253" s="339" t="s">
        <v>165</v>
      </c>
      <c r="K6253" s="420">
        <v>0.4</v>
      </c>
      <c r="L6253" s="480">
        <v>1.2786775405404713E-2</v>
      </c>
    </row>
    <row r="6254" spans="2:13" x14ac:dyDescent="0.3">
      <c r="B6254" s="422" t="s">
        <v>1404</v>
      </c>
      <c r="C6254" s="289"/>
      <c r="D6254" s="290" t="s">
        <v>5</v>
      </c>
      <c r="E6254" s="291">
        <v>1</v>
      </c>
      <c r="F6254" s="292">
        <v>24.11</v>
      </c>
      <c r="G6254" s="26">
        <v>24.11</v>
      </c>
      <c r="H6254" s="419">
        <v>0.51381525837384601</v>
      </c>
      <c r="I6254" s="258" t="s">
        <v>1226</v>
      </c>
      <c r="J6254" s="339" t="s">
        <v>165</v>
      </c>
      <c r="K6254" s="420">
        <v>0.4</v>
      </c>
      <c r="L6254" s="480">
        <v>0.20552610334953841</v>
      </c>
    </row>
    <row r="6255" spans="2:13" x14ac:dyDescent="0.3">
      <c r="B6255" s="422" t="s">
        <v>1411</v>
      </c>
      <c r="C6255" s="289"/>
      <c r="D6255" s="290" t="s">
        <v>5</v>
      </c>
      <c r="E6255" s="291">
        <v>1</v>
      </c>
      <c r="F6255" s="292">
        <v>5.69</v>
      </c>
      <c r="G6255" s="26">
        <v>5.69</v>
      </c>
      <c r="H6255" s="419">
        <v>0.12126125342792136</v>
      </c>
      <c r="I6255" s="258" t="s">
        <v>1227</v>
      </c>
      <c r="J6255" s="339" t="s">
        <v>165</v>
      </c>
      <c r="K6255" s="420">
        <v>0.4</v>
      </c>
      <c r="L6255" s="480">
        <v>4.8504501371168546E-2</v>
      </c>
    </row>
    <row r="6256" spans="2:13" x14ac:dyDescent="0.3">
      <c r="B6256" s="422" t="s">
        <v>1357</v>
      </c>
      <c r="C6256" s="289"/>
      <c r="D6256" s="290" t="s">
        <v>78</v>
      </c>
      <c r="E6256" s="291">
        <v>1.2E-2</v>
      </c>
      <c r="F6256" s="292">
        <v>3</v>
      </c>
      <c r="G6256" s="26">
        <v>3.6000000000000004E-2</v>
      </c>
      <c r="H6256" s="419">
        <v>7.6720652432428287E-4</v>
      </c>
      <c r="I6256" s="258" t="s">
        <v>1227</v>
      </c>
      <c r="J6256" s="339" t="s">
        <v>1219</v>
      </c>
      <c r="K6256" s="420">
        <v>0</v>
      </c>
      <c r="L6256" s="480">
        <v>0</v>
      </c>
    </row>
    <row r="6257" spans="2:12" x14ac:dyDescent="0.3">
      <c r="B6257" s="422" t="s">
        <v>1402</v>
      </c>
      <c r="C6257" s="289"/>
      <c r="D6257" s="290" t="s">
        <v>504</v>
      </c>
      <c r="E6257" s="291">
        <v>2.1000000000000001E-2</v>
      </c>
      <c r="F6257" s="292">
        <v>25</v>
      </c>
      <c r="G6257" s="26">
        <v>0.52500000000000002</v>
      </c>
      <c r="H6257" s="419">
        <v>1.1188428479729125E-2</v>
      </c>
      <c r="I6257" s="258" t="s">
        <v>1228</v>
      </c>
      <c r="J6257" s="339" t="s">
        <v>163</v>
      </c>
      <c r="K6257" s="420">
        <v>1</v>
      </c>
      <c r="L6257" s="480">
        <v>1.1188428479729125E-2</v>
      </c>
    </row>
    <row r="6258" spans="2:12" x14ac:dyDescent="0.3">
      <c r="B6258" s="422" t="s">
        <v>1405</v>
      </c>
      <c r="C6258" s="289"/>
      <c r="D6258" s="290" t="s">
        <v>3</v>
      </c>
      <c r="E6258" s="291">
        <v>0.314</v>
      </c>
      <c r="F6258" s="292">
        <v>1.07</v>
      </c>
      <c r="G6258" s="26">
        <v>0.33598</v>
      </c>
      <c r="H6258" s="419">
        <v>7.1601680011797921E-3</v>
      </c>
      <c r="I6258" s="258" t="s">
        <v>1229</v>
      </c>
      <c r="J6258" s="339" t="s">
        <v>163</v>
      </c>
      <c r="K6258" s="420">
        <v>1</v>
      </c>
      <c r="L6258" s="480">
        <v>7.1601680011797921E-3</v>
      </c>
    </row>
    <row r="6259" spans="2:12" x14ac:dyDescent="0.3">
      <c r="B6259" s="448"/>
      <c r="C6259" s="447"/>
      <c r="D6259" s="290"/>
      <c r="E6259" s="291"/>
      <c r="F6259" s="292"/>
      <c r="G6259" s="26">
        <v>0</v>
      </c>
      <c r="H6259" s="419">
        <v>0</v>
      </c>
      <c r="I6259" s="258"/>
      <c r="J6259" s="339"/>
      <c r="K6259" s="420"/>
      <c r="L6259" s="480">
        <v>0</v>
      </c>
    </row>
    <row r="6260" spans="2:12" x14ac:dyDescent="0.3">
      <c r="B6260" s="422"/>
      <c r="C6260" s="289"/>
      <c r="D6260" s="290"/>
      <c r="E6260" s="291"/>
      <c r="F6260" s="292"/>
      <c r="G6260" s="26">
        <v>0</v>
      </c>
      <c r="H6260" s="419">
        <v>0</v>
      </c>
      <c r="I6260" s="258"/>
      <c r="J6260" s="339"/>
      <c r="K6260" s="420"/>
      <c r="L6260" s="480">
        <v>0</v>
      </c>
    </row>
    <row r="6261" spans="2:12" x14ac:dyDescent="0.3">
      <c r="B6261" s="422"/>
      <c r="C6261" s="289"/>
      <c r="D6261" s="290"/>
      <c r="E6261" s="291"/>
      <c r="F6261" s="292"/>
      <c r="G6261" s="26">
        <v>0</v>
      </c>
      <c r="H6261" s="419">
        <v>0</v>
      </c>
      <c r="I6261" s="258"/>
      <c r="J6261" s="339"/>
      <c r="K6261" s="420"/>
      <c r="L6261" s="480">
        <v>0</v>
      </c>
    </row>
    <row r="6262" spans="2:12" x14ac:dyDescent="0.3">
      <c r="B6262" s="422">
        <v>0</v>
      </c>
      <c r="C6262" s="289"/>
      <c r="D6262" s="254">
        <v>0</v>
      </c>
      <c r="E6262" s="291"/>
      <c r="F6262" s="292"/>
      <c r="G6262" s="26">
        <v>0</v>
      </c>
      <c r="H6262" s="419">
        <v>0</v>
      </c>
      <c r="I6262" s="258" t="s">
        <v>1227</v>
      </c>
      <c r="J6262" s="339">
        <v>0</v>
      </c>
      <c r="K6262" s="420">
        <v>0</v>
      </c>
      <c r="L6262" s="480">
        <v>0</v>
      </c>
    </row>
    <row r="6263" spans="2:12" x14ac:dyDescent="0.3">
      <c r="B6263" s="422"/>
      <c r="C6263" s="289"/>
      <c r="D6263" s="254"/>
      <c r="E6263" s="291"/>
      <c r="F6263" s="292"/>
      <c r="G6263" s="26">
        <v>0</v>
      </c>
      <c r="H6263" s="419">
        <v>0</v>
      </c>
      <c r="I6263" s="258"/>
      <c r="J6263" s="339"/>
      <c r="K6263" s="420"/>
      <c r="L6263" s="480">
        <v>0</v>
      </c>
    </row>
    <row r="6264" spans="2:12" x14ac:dyDescent="0.3">
      <c r="B6264" s="422"/>
      <c r="C6264" s="289"/>
      <c r="D6264" s="254"/>
      <c r="E6264" s="291"/>
      <c r="F6264" s="292"/>
      <c r="G6264" s="26">
        <v>0</v>
      </c>
      <c r="H6264" s="419">
        <v>0</v>
      </c>
      <c r="I6264" s="258"/>
      <c r="J6264" s="339"/>
      <c r="K6264" s="420"/>
      <c r="L6264" s="480">
        <v>0</v>
      </c>
    </row>
    <row r="6265" spans="2:12" x14ac:dyDescent="0.3">
      <c r="B6265" s="422"/>
      <c r="C6265" s="289"/>
      <c r="D6265" s="254"/>
      <c r="E6265" s="291"/>
      <c r="F6265" s="292"/>
      <c r="G6265" s="26">
        <v>0</v>
      </c>
      <c r="H6265" s="419">
        <v>0</v>
      </c>
      <c r="I6265" s="258"/>
      <c r="J6265" s="339"/>
      <c r="K6265" s="420"/>
      <c r="L6265" s="480">
        <v>0</v>
      </c>
    </row>
    <row r="6266" spans="2:12" x14ac:dyDescent="0.3">
      <c r="B6266" s="422"/>
      <c r="C6266" s="289"/>
      <c r="D6266" s="254"/>
      <c r="E6266" s="291"/>
      <c r="F6266" s="292"/>
      <c r="G6266" s="26">
        <v>0</v>
      </c>
      <c r="H6266" s="419">
        <v>0</v>
      </c>
      <c r="I6266" s="258"/>
      <c r="J6266" s="339"/>
      <c r="K6266" s="420"/>
      <c r="L6266" s="480">
        <v>0</v>
      </c>
    </row>
    <row r="6267" spans="2:12" x14ac:dyDescent="0.3">
      <c r="B6267" s="422"/>
      <c r="C6267" s="289"/>
      <c r="D6267" s="254"/>
      <c r="E6267" s="291"/>
      <c r="F6267" s="292"/>
      <c r="G6267" s="26">
        <v>0</v>
      </c>
      <c r="H6267" s="419">
        <v>0</v>
      </c>
      <c r="I6267" s="258"/>
      <c r="J6267" s="339"/>
      <c r="K6267" s="420"/>
      <c r="L6267" s="480">
        <v>0</v>
      </c>
    </row>
    <row r="6268" spans="2:12" x14ac:dyDescent="0.3">
      <c r="B6268" s="422">
        <v>0</v>
      </c>
      <c r="C6268" s="289"/>
      <c r="D6268" s="254">
        <v>0</v>
      </c>
      <c r="E6268" s="291"/>
      <c r="F6268" s="292"/>
      <c r="G6268" s="26">
        <v>0</v>
      </c>
      <c r="H6268" s="419">
        <v>0</v>
      </c>
      <c r="I6268" s="258" t="s">
        <v>1228</v>
      </c>
      <c r="J6268" s="339">
        <v>0</v>
      </c>
      <c r="K6268" s="420">
        <v>0</v>
      </c>
      <c r="L6268" s="480">
        <v>0</v>
      </c>
    </row>
    <row r="6269" spans="2:12" x14ac:dyDescent="0.3">
      <c r="B6269" s="449" t="s">
        <v>62</v>
      </c>
      <c r="C6269" s="293"/>
      <c r="D6269" s="294"/>
      <c r="E6269" s="295"/>
      <c r="F6269" s="296"/>
      <c r="G6269" s="260">
        <v>32.196980000000003</v>
      </c>
      <c r="H6269" s="438" t="s">
        <v>62</v>
      </c>
      <c r="I6269" s="261" t="s">
        <v>156</v>
      </c>
      <c r="J6269" s="262"/>
      <c r="K6269" s="426" t="s">
        <v>156</v>
      </c>
      <c r="L6269" s="439">
        <v>0.28516597660702059</v>
      </c>
    </row>
    <row r="6270" spans="2:12" x14ac:dyDescent="0.3">
      <c r="B6270" s="428" t="s">
        <v>63</v>
      </c>
      <c r="C6270" s="263"/>
      <c r="D6270" s="264"/>
      <c r="E6270" s="265"/>
      <c r="F6270" s="266"/>
      <c r="G6270" s="277"/>
      <c r="H6270" s="278"/>
      <c r="I6270" s="279"/>
      <c r="J6270" s="280"/>
      <c r="K6270" s="281"/>
      <c r="L6270" s="282">
        <v>0</v>
      </c>
    </row>
    <row r="6271" spans="2:12" x14ac:dyDescent="0.3">
      <c r="B6271" s="415" t="s">
        <v>53</v>
      </c>
      <c r="C6271" s="297"/>
      <c r="D6271" s="249" t="s">
        <v>0</v>
      </c>
      <c r="E6271" s="250" t="s">
        <v>1</v>
      </c>
      <c r="F6271" s="272" t="s">
        <v>61</v>
      </c>
      <c r="G6271" s="285" t="s">
        <v>56</v>
      </c>
      <c r="H6271" s="441" t="s">
        <v>158</v>
      </c>
      <c r="I6271" s="442" t="s">
        <v>159</v>
      </c>
      <c r="J6271" s="442" t="s">
        <v>160</v>
      </c>
      <c r="K6271" s="443" t="s">
        <v>161</v>
      </c>
      <c r="L6271" s="444" t="s">
        <v>162</v>
      </c>
    </row>
    <row r="6272" spans="2:12" x14ac:dyDescent="0.3">
      <c r="B6272" s="422">
        <v>0</v>
      </c>
      <c r="C6272" s="289"/>
      <c r="D6272" s="254">
        <v>0</v>
      </c>
      <c r="E6272" s="255"/>
      <c r="F6272" s="292"/>
      <c r="G6272" s="288">
        <v>0</v>
      </c>
      <c r="H6272" s="450">
        <v>0</v>
      </c>
      <c r="I6272" s="275" t="s">
        <v>1232</v>
      </c>
      <c r="J6272" s="451">
        <v>0</v>
      </c>
      <c r="K6272" s="452">
        <v>0</v>
      </c>
      <c r="L6272" s="453">
        <v>0</v>
      </c>
    </row>
    <row r="6273" spans="2:12" x14ac:dyDescent="0.3">
      <c r="B6273" s="422">
        <v>0</v>
      </c>
      <c r="C6273" s="289"/>
      <c r="D6273" s="254">
        <v>0</v>
      </c>
      <c r="E6273" s="255"/>
      <c r="F6273" s="292"/>
      <c r="G6273" s="257">
        <v>0</v>
      </c>
      <c r="H6273" s="437">
        <v>0</v>
      </c>
      <c r="I6273" s="258" t="s">
        <v>1228</v>
      </c>
      <c r="J6273" s="339">
        <v>0</v>
      </c>
      <c r="K6273" s="420">
        <v>0</v>
      </c>
      <c r="L6273" s="454">
        <v>0</v>
      </c>
    </row>
    <row r="6274" spans="2:12" x14ac:dyDescent="0.3">
      <c r="B6274" s="422">
        <v>0</v>
      </c>
      <c r="C6274" s="289"/>
      <c r="D6274" s="254">
        <v>0</v>
      </c>
      <c r="E6274" s="255"/>
      <c r="F6274" s="292"/>
      <c r="G6274" s="257">
        <v>0</v>
      </c>
      <c r="H6274" s="437">
        <v>0</v>
      </c>
      <c r="I6274" s="258" t="s">
        <v>1229</v>
      </c>
      <c r="J6274" s="339">
        <v>0</v>
      </c>
      <c r="K6274" s="420">
        <v>0</v>
      </c>
      <c r="L6274" s="454">
        <v>0</v>
      </c>
    </row>
    <row r="6275" spans="2:12" ht="15" thickBot="1" x14ac:dyDescent="0.35">
      <c r="B6275" s="455" t="s">
        <v>64</v>
      </c>
      <c r="C6275" s="298"/>
      <c r="D6275" s="299"/>
      <c r="E6275" s="300"/>
      <c r="F6275" s="301"/>
      <c r="G6275" s="288">
        <v>0</v>
      </c>
      <c r="H6275" s="438" t="s">
        <v>64</v>
      </c>
      <c r="I6275" s="261" t="s">
        <v>156</v>
      </c>
      <c r="J6275" s="262"/>
      <c r="K6275" s="426" t="s">
        <v>156</v>
      </c>
      <c r="L6275" s="439">
        <v>0</v>
      </c>
    </row>
    <row r="6276" spans="2:12" x14ac:dyDescent="0.3">
      <c r="B6276" s="235"/>
      <c r="C6276" s="302"/>
      <c r="D6276" s="303" t="s">
        <v>65</v>
      </c>
      <c r="E6276" s="304"/>
      <c r="F6276" s="305"/>
      <c r="G6276" s="306">
        <v>46.923480000000005</v>
      </c>
      <c r="H6276" s="307"/>
      <c r="I6276" s="308"/>
      <c r="J6276" s="309"/>
      <c r="K6276" s="308"/>
      <c r="L6276" s="310"/>
    </row>
    <row r="6277" spans="2:12" x14ac:dyDescent="0.3">
      <c r="B6277" s="232"/>
      <c r="C6277" s="302"/>
      <c r="D6277" s="311" t="s">
        <v>7</v>
      </c>
      <c r="E6277" s="312"/>
      <c r="F6277" s="313">
        <v>0.1</v>
      </c>
      <c r="G6277" s="73">
        <v>4.6920000000000002</v>
      </c>
      <c r="H6277" s="314"/>
      <c r="I6277" s="315"/>
      <c r="J6277" s="316"/>
      <c r="K6277" s="456"/>
      <c r="L6277" s="317"/>
    </row>
    <row r="6278" spans="2:12" x14ac:dyDescent="0.3">
      <c r="B6278" s="232"/>
      <c r="C6278" s="302"/>
      <c r="D6278" s="311" t="s">
        <v>8</v>
      </c>
      <c r="E6278" s="312"/>
      <c r="F6278" s="313">
        <v>0.1</v>
      </c>
      <c r="G6278" s="73">
        <v>4.6920000000000002</v>
      </c>
      <c r="H6278" s="314"/>
      <c r="I6278" s="315"/>
      <c r="J6278" s="316"/>
      <c r="K6278" s="456"/>
      <c r="L6278" s="317"/>
    </row>
    <row r="6279" spans="2:12" x14ac:dyDescent="0.3">
      <c r="C6279" s="302"/>
      <c r="D6279" s="318" t="s">
        <v>67</v>
      </c>
      <c r="E6279" s="319"/>
      <c r="F6279" s="305"/>
      <c r="G6279" s="76">
        <v>56.307000000000002</v>
      </c>
      <c r="H6279" s="314"/>
      <c r="I6279" s="315"/>
      <c r="J6279" s="316"/>
      <c r="K6279" s="456"/>
      <c r="L6279" s="317"/>
    </row>
    <row r="6280" spans="2:12" ht="15" thickBot="1" x14ac:dyDescent="0.35">
      <c r="B6280" s="232" t="s">
        <v>66</v>
      </c>
      <c r="C6280" s="302"/>
      <c r="D6280" s="320" t="s">
        <v>68</v>
      </c>
      <c r="E6280" s="321"/>
      <c r="F6280" s="322"/>
      <c r="G6280" s="78">
        <v>56.31</v>
      </c>
      <c r="H6280" s="323">
        <v>1</v>
      </c>
      <c r="I6280" s="324"/>
      <c r="J6280" s="325"/>
      <c r="K6280" s="457"/>
      <c r="L6280" s="326">
        <v>0.55457267875272664</v>
      </c>
    </row>
    <row r="6281" spans="2:12" x14ac:dyDescent="0.3">
      <c r="B6281" s="232"/>
      <c r="C6281" s="232"/>
      <c r="D6281" s="219"/>
      <c r="E6281" s="327"/>
      <c r="F6281" s="241"/>
      <c r="G6281" s="327"/>
      <c r="H6281" s="230"/>
      <c r="I6281" s="230"/>
      <c r="J6281" s="231"/>
      <c r="K6281" s="230"/>
      <c r="L6281" s="230"/>
    </row>
    <row r="6282" spans="2:12" x14ac:dyDescent="0.3">
      <c r="J6282" s="226"/>
    </row>
    <row r="6283" spans="2:12" x14ac:dyDescent="0.3">
      <c r="J6283" s="226"/>
    </row>
    <row r="6284" spans="2:12" x14ac:dyDescent="0.3">
      <c r="J6284" s="226"/>
    </row>
    <row r="6285" spans="2:12" x14ac:dyDescent="0.3">
      <c r="J6285" s="226"/>
    </row>
    <row r="6287" spans="2:12" ht="37.200000000000003" customHeight="1" x14ac:dyDescent="0.3">
      <c r="B6287" s="710" t="s">
        <v>1809</v>
      </c>
      <c r="C6287" s="710"/>
      <c r="D6287" s="710"/>
      <c r="E6287" s="710"/>
      <c r="F6287" s="710"/>
      <c r="G6287" s="710"/>
      <c r="H6287" s="710"/>
      <c r="I6287" s="710"/>
      <c r="J6287" s="710"/>
      <c r="K6287" s="710"/>
      <c r="L6287" s="710"/>
    </row>
    <row r="6288" spans="2:12" x14ac:dyDescent="0.3">
      <c r="B6288" s="227"/>
      <c r="C6288" s="227"/>
      <c r="D6288" s="228"/>
      <c r="E6288" s="229"/>
      <c r="F6288" s="229"/>
      <c r="G6288" s="229"/>
      <c r="H6288" s="230"/>
      <c r="I6288" s="230"/>
      <c r="J6288" s="231"/>
      <c r="K6288" s="230"/>
      <c r="L6288" s="230"/>
    </row>
    <row r="6289" spans="2:13" x14ac:dyDescent="0.3">
      <c r="B6289" s="410" t="s">
        <v>1222</v>
      </c>
      <c r="C6289" s="232" t="s">
        <v>1223</v>
      </c>
      <c r="D6289" s="232"/>
      <c r="E6289" s="232"/>
      <c r="F6289" s="233"/>
      <c r="G6289" s="234"/>
      <c r="H6289" s="230"/>
      <c r="J6289" s="231"/>
      <c r="K6289" s="230"/>
      <c r="L6289" s="230"/>
    </row>
    <row r="6290" spans="2:13" x14ac:dyDescent="0.3">
      <c r="B6290" s="232" t="s">
        <v>1224</v>
      </c>
      <c r="C6290" s="235" t="s">
        <v>157</v>
      </c>
      <c r="D6290" s="411"/>
      <c r="E6290" s="412"/>
      <c r="F6290" s="233"/>
      <c r="G6290" s="234"/>
      <c r="H6290" s="230"/>
      <c r="I6290" s="230"/>
      <c r="J6290" s="231"/>
      <c r="K6290" s="230"/>
      <c r="L6290" s="230"/>
    </row>
    <row r="6291" spans="2:13" x14ac:dyDescent="0.3">
      <c r="B6291" s="232"/>
      <c r="C6291" s="236"/>
      <c r="D6291" s="237"/>
      <c r="E6291" s="238"/>
      <c r="F6291" s="239"/>
      <c r="G6291" s="240"/>
      <c r="H6291" s="230"/>
      <c r="I6291" s="230"/>
      <c r="J6291" s="231"/>
      <c r="K6291" s="230"/>
      <c r="L6291" s="230"/>
    </row>
    <row r="6292" spans="2:13" ht="37.5" customHeight="1" x14ac:dyDescent="0.3">
      <c r="B6292" s="413" t="s">
        <v>48</v>
      </c>
      <c r="C6292" s="236"/>
      <c r="D6292" s="237"/>
      <c r="E6292" s="238"/>
      <c r="F6292" s="238"/>
      <c r="G6292" s="238"/>
      <c r="H6292" s="230"/>
      <c r="I6292" s="230"/>
      <c r="J6292" s="231"/>
      <c r="K6292" s="230"/>
      <c r="L6292" s="230"/>
    </row>
    <row r="6293" spans="2:13" x14ac:dyDescent="0.3">
      <c r="B6293" s="235" t="s">
        <v>49</v>
      </c>
      <c r="C6293" s="232" t="s">
        <v>951</v>
      </c>
      <c r="D6293" s="232"/>
      <c r="E6293" s="232"/>
      <c r="F6293" s="241" t="s">
        <v>50</v>
      </c>
      <c r="G6293" s="242" t="s">
        <v>5</v>
      </c>
      <c r="H6293" s="230"/>
      <c r="I6293" s="230"/>
      <c r="J6293" s="231"/>
      <c r="K6293" s="230"/>
      <c r="L6293" s="230"/>
    </row>
    <row r="6294" spans="2:13" ht="15" thickBot="1" x14ac:dyDescent="0.35">
      <c r="B6294" s="235" t="s">
        <v>51</v>
      </c>
      <c r="C6294" s="235" t="s">
        <v>952</v>
      </c>
      <c r="D6294" s="235"/>
      <c r="E6294" s="235"/>
      <c r="F6294" s="235"/>
      <c r="G6294" s="235"/>
      <c r="H6294" s="235"/>
      <c r="I6294" s="235"/>
      <c r="J6294" s="235"/>
      <c r="K6294" s="230"/>
      <c r="L6294" s="230"/>
    </row>
    <row r="6295" spans="2:13" ht="15" thickTop="1" x14ac:dyDescent="0.3">
      <c r="B6295" s="414" t="s">
        <v>52</v>
      </c>
      <c r="C6295" s="243"/>
      <c r="D6295" s="244"/>
      <c r="E6295" s="245"/>
      <c r="F6295" s="246"/>
      <c r="G6295" s="247"/>
      <c r="H6295" s="396" t="s">
        <v>164</v>
      </c>
      <c r="I6295" s="397"/>
      <c r="J6295" s="397"/>
      <c r="K6295" s="397"/>
      <c r="L6295" s="398"/>
    </row>
    <row r="6296" spans="2:13" x14ac:dyDescent="0.3">
      <c r="B6296" s="415" t="s">
        <v>53</v>
      </c>
      <c r="C6296" s="248" t="s">
        <v>1</v>
      </c>
      <c r="D6296" s="249" t="s">
        <v>54</v>
      </c>
      <c r="E6296" s="250" t="s">
        <v>23</v>
      </c>
      <c r="F6296" s="250" t="s">
        <v>55</v>
      </c>
      <c r="G6296" s="251" t="s">
        <v>56</v>
      </c>
      <c r="H6296" s="416" t="s">
        <v>158</v>
      </c>
      <c r="I6296" s="417" t="s">
        <v>159</v>
      </c>
      <c r="J6296" s="417" t="s">
        <v>160</v>
      </c>
      <c r="K6296" s="417" t="s">
        <v>161</v>
      </c>
      <c r="L6296" s="418" t="s">
        <v>162</v>
      </c>
    </row>
    <row r="6297" spans="2:13" x14ac:dyDescent="0.3">
      <c r="B6297" s="252" t="s">
        <v>1398</v>
      </c>
      <c r="C6297" s="274">
        <v>1</v>
      </c>
      <c r="D6297" s="254">
        <v>10</v>
      </c>
      <c r="E6297" s="255">
        <v>1.1000000000000001</v>
      </c>
      <c r="F6297" s="256">
        <v>1.3</v>
      </c>
      <c r="G6297" s="26">
        <v>1.4300000000000002</v>
      </c>
      <c r="H6297" s="419">
        <v>2.3059502546865618E-2</v>
      </c>
      <c r="I6297" s="258" t="s">
        <v>1226</v>
      </c>
      <c r="J6297" s="339" t="s">
        <v>165</v>
      </c>
      <c r="K6297" s="420">
        <v>0.4</v>
      </c>
      <c r="L6297" s="421">
        <v>9.2238010187462478E-3</v>
      </c>
    </row>
    <row r="6298" spans="2:13" x14ac:dyDescent="0.3">
      <c r="B6298" s="422" t="s">
        <v>149</v>
      </c>
      <c r="C6298" s="274">
        <v>1</v>
      </c>
      <c r="D6298" s="254">
        <v>1.1000000000000001</v>
      </c>
      <c r="E6298" s="255">
        <v>1.1000000000000001</v>
      </c>
      <c r="F6298" s="256">
        <v>1.3</v>
      </c>
      <c r="G6298" s="26">
        <v>1.4300000000000002</v>
      </c>
      <c r="H6298" s="419">
        <v>2.3059502546865618E-2</v>
      </c>
      <c r="I6298" s="258" t="s">
        <v>1227</v>
      </c>
      <c r="J6298" s="339" t="s">
        <v>165</v>
      </c>
      <c r="K6298" s="420">
        <v>0.4</v>
      </c>
      <c r="L6298" s="421">
        <v>9.2238010187462478E-3</v>
      </c>
    </row>
    <row r="6299" spans="2:13" x14ac:dyDescent="0.3">
      <c r="B6299" s="422" t="s">
        <v>1399</v>
      </c>
      <c r="C6299" s="274">
        <v>1</v>
      </c>
      <c r="D6299" s="254">
        <v>0.04</v>
      </c>
      <c r="E6299" s="255">
        <v>0.04</v>
      </c>
      <c r="F6299" s="256">
        <v>1.3</v>
      </c>
      <c r="G6299" s="26">
        <v>5.2000000000000005E-2</v>
      </c>
      <c r="H6299" s="419">
        <v>8.3852736534056796E-4</v>
      </c>
      <c r="I6299" s="258" t="s">
        <v>1228</v>
      </c>
      <c r="J6299" s="339" t="s">
        <v>165</v>
      </c>
      <c r="K6299" s="420">
        <v>0.4</v>
      </c>
      <c r="L6299" s="421">
        <v>3.3541094613622721E-4</v>
      </c>
    </row>
    <row r="6300" spans="2:13" x14ac:dyDescent="0.3">
      <c r="B6300" s="422">
        <v>0</v>
      </c>
      <c r="C6300" s="253"/>
      <c r="D6300" s="254">
        <v>0</v>
      </c>
      <c r="E6300" s="255">
        <v>0</v>
      </c>
      <c r="F6300" s="256"/>
      <c r="G6300" s="26">
        <v>0</v>
      </c>
      <c r="H6300" s="419">
        <v>0</v>
      </c>
      <c r="I6300" s="258" t="s">
        <v>1229</v>
      </c>
      <c r="J6300" s="339">
        <v>0</v>
      </c>
      <c r="K6300" s="420">
        <v>0</v>
      </c>
      <c r="L6300" s="421">
        <v>0</v>
      </c>
    </row>
    <row r="6301" spans="2:13" x14ac:dyDescent="0.3">
      <c r="B6301" s="422">
        <v>0</v>
      </c>
      <c r="C6301" s="253"/>
      <c r="D6301" s="254">
        <v>0</v>
      </c>
      <c r="E6301" s="255">
        <v>0</v>
      </c>
      <c r="F6301" s="256"/>
      <c r="G6301" s="26">
        <v>0</v>
      </c>
      <c r="H6301" s="419">
        <v>0</v>
      </c>
      <c r="I6301" s="258" t="s">
        <v>1230</v>
      </c>
      <c r="J6301" s="339">
        <v>0</v>
      </c>
      <c r="K6301" s="420">
        <v>0</v>
      </c>
      <c r="L6301" s="421">
        <v>0</v>
      </c>
    </row>
    <row r="6302" spans="2:13" x14ac:dyDescent="0.3">
      <c r="B6302" s="422" t="s">
        <v>73</v>
      </c>
      <c r="C6302" s="253"/>
      <c r="D6302" s="254">
        <v>0</v>
      </c>
      <c r="E6302" s="255">
        <v>0</v>
      </c>
      <c r="F6302" s="256"/>
      <c r="G6302" s="26">
        <v>0.56299999999999994</v>
      </c>
      <c r="H6302" s="419">
        <v>9.0786712824373009E-3</v>
      </c>
      <c r="I6302" s="258" t="s">
        <v>1231</v>
      </c>
      <c r="J6302" s="61" t="s">
        <v>165</v>
      </c>
      <c r="K6302" s="100">
        <v>0.4</v>
      </c>
      <c r="L6302" s="101">
        <v>3.6314685129749205E-3</v>
      </c>
      <c r="M6302" s="62">
        <v>18</v>
      </c>
    </row>
    <row r="6303" spans="2:13" x14ac:dyDescent="0.3">
      <c r="B6303" s="422" t="s">
        <v>57</v>
      </c>
      <c r="C6303" s="253"/>
      <c r="D6303" s="259"/>
      <c r="E6303" s="255"/>
      <c r="F6303" s="256"/>
      <c r="G6303" s="260">
        <v>3.4750000000000005</v>
      </c>
      <c r="H6303" s="425" t="s">
        <v>57</v>
      </c>
      <c r="I6303" s="261" t="s">
        <v>156</v>
      </c>
      <c r="J6303" s="262"/>
      <c r="K6303" s="426" t="s">
        <v>156</v>
      </c>
      <c r="L6303" s="427">
        <v>2.2414481496603644E-2</v>
      </c>
    </row>
    <row r="6304" spans="2:13" x14ac:dyDescent="0.3">
      <c r="B6304" s="428" t="s">
        <v>22</v>
      </c>
      <c r="C6304" s="263"/>
      <c r="D6304" s="264"/>
      <c r="E6304" s="265"/>
      <c r="F6304" s="266"/>
      <c r="G6304" s="267"/>
      <c r="H6304" s="429"/>
      <c r="I6304" s="268"/>
      <c r="J6304" s="269"/>
      <c r="K6304" s="430"/>
      <c r="L6304" s="270"/>
    </row>
    <row r="6305" spans="2:13" x14ac:dyDescent="0.3">
      <c r="B6305" s="431" t="s">
        <v>58</v>
      </c>
      <c r="C6305" s="271" t="s">
        <v>1</v>
      </c>
      <c r="D6305" s="329" t="s">
        <v>59</v>
      </c>
      <c r="E6305" s="272" t="s">
        <v>23</v>
      </c>
      <c r="F6305" s="272" t="s">
        <v>55</v>
      </c>
      <c r="G6305" s="273" t="s">
        <v>56</v>
      </c>
      <c r="H6305" s="416" t="s">
        <v>158</v>
      </c>
      <c r="I6305" s="417" t="s">
        <v>159</v>
      </c>
      <c r="J6305" s="417" t="s">
        <v>160</v>
      </c>
      <c r="K6305" s="432" t="s">
        <v>161</v>
      </c>
      <c r="L6305" s="418" t="s">
        <v>162</v>
      </c>
    </row>
    <row r="6306" spans="2:13" x14ac:dyDescent="0.3">
      <c r="B6306" s="8" t="s">
        <v>1058</v>
      </c>
      <c r="C6306" s="25">
        <v>1</v>
      </c>
      <c r="D6306" s="3">
        <v>4.0999999999999996</v>
      </c>
      <c r="E6306" s="26">
        <v>4.0999999999999996</v>
      </c>
      <c r="F6306" s="26">
        <v>1.3</v>
      </c>
      <c r="G6306" s="26">
        <v>5.33</v>
      </c>
      <c r="H6306" s="433">
        <v>8.5949054947408204E-2</v>
      </c>
      <c r="I6306" s="97"/>
      <c r="J6306" s="434" t="s">
        <v>163</v>
      </c>
      <c r="K6306" s="435">
        <v>1</v>
      </c>
      <c r="L6306" s="484">
        <v>8.5949054947408204E-2</v>
      </c>
      <c r="M6306" s="62">
        <v>137</v>
      </c>
    </row>
    <row r="6307" spans="2:13" x14ac:dyDescent="0.3">
      <c r="B6307" s="8" t="s">
        <v>37</v>
      </c>
      <c r="C6307" s="25">
        <v>1</v>
      </c>
      <c r="D6307" s="3">
        <v>4.0999999999999996</v>
      </c>
      <c r="E6307" s="26">
        <v>4.0999999999999996</v>
      </c>
      <c r="F6307" s="26">
        <v>1.3</v>
      </c>
      <c r="G6307" s="26">
        <v>5.33</v>
      </c>
      <c r="H6307" s="419">
        <v>8.5949054947408204E-2</v>
      </c>
      <c r="I6307" s="99"/>
      <c r="J6307" s="423" t="s">
        <v>163</v>
      </c>
      <c r="K6307" s="424">
        <v>1</v>
      </c>
      <c r="L6307" s="480">
        <v>8.5949054947408204E-2</v>
      </c>
      <c r="M6307" s="62">
        <v>122</v>
      </c>
    </row>
    <row r="6308" spans="2:13" x14ac:dyDescent="0.3">
      <c r="B6308" s="8" t="s">
        <v>69</v>
      </c>
      <c r="C6308" s="25">
        <v>0.1</v>
      </c>
      <c r="D6308" s="3">
        <v>4.55</v>
      </c>
      <c r="E6308" s="26">
        <v>0.45500000000000002</v>
      </c>
      <c r="F6308" s="27">
        <v>1.3</v>
      </c>
      <c r="G6308" s="26">
        <v>0.59150000000000003</v>
      </c>
      <c r="H6308" s="419">
        <v>9.5382487807489594E-3</v>
      </c>
      <c r="I6308" s="99"/>
      <c r="J6308" s="423" t="s">
        <v>163</v>
      </c>
      <c r="K6308" s="424">
        <v>1</v>
      </c>
      <c r="L6308" s="480">
        <v>9.5382487807489594E-3</v>
      </c>
      <c r="M6308" s="62">
        <v>113</v>
      </c>
    </row>
    <row r="6309" spans="2:13" x14ac:dyDescent="0.3">
      <c r="B6309" s="8"/>
      <c r="C6309" s="25"/>
      <c r="D6309" s="3"/>
      <c r="E6309" s="26"/>
      <c r="F6309" s="26"/>
      <c r="G6309" s="257"/>
      <c r="H6309" s="437">
        <v>0</v>
      </c>
      <c r="I6309" s="99"/>
      <c r="J6309" s="423"/>
      <c r="K6309" s="424"/>
      <c r="L6309" s="480">
        <v>0</v>
      </c>
      <c r="M6309" s="62"/>
    </row>
    <row r="6310" spans="2:13" x14ac:dyDescent="0.3">
      <c r="B6310" s="8"/>
      <c r="C6310" s="25"/>
      <c r="D6310" s="3"/>
      <c r="E6310" s="26"/>
      <c r="F6310" s="26"/>
      <c r="G6310" s="257"/>
      <c r="H6310" s="437">
        <v>0</v>
      </c>
      <c r="I6310" s="99"/>
      <c r="J6310" s="423"/>
      <c r="K6310" s="424"/>
      <c r="L6310" s="480">
        <v>0</v>
      </c>
      <c r="M6310" s="62"/>
    </row>
    <row r="6311" spans="2:13" x14ac:dyDescent="0.3">
      <c r="B6311" s="422"/>
      <c r="C6311" s="253"/>
      <c r="D6311" s="254"/>
      <c r="E6311" s="255"/>
      <c r="F6311" s="255"/>
      <c r="G6311" s="257">
        <v>0</v>
      </c>
      <c r="H6311" s="437">
        <v>0</v>
      </c>
      <c r="I6311" s="366"/>
      <c r="J6311" s="339"/>
      <c r="K6311" s="420"/>
      <c r="L6311" s="480">
        <v>0</v>
      </c>
    </row>
    <row r="6312" spans="2:13" x14ac:dyDescent="0.3">
      <c r="B6312" s="422">
        <v>0</v>
      </c>
      <c r="C6312" s="253"/>
      <c r="D6312" s="254">
        <v>0</v>
      </c>
      <c r="E6312" s="255">
        <v>0</v>
      </c>
      <c r="F6312" s="256"/>
      <c r="G6312" s="257">
        <v>0</v>
      </c>
      <c r="H6312" s="437">
        <v>0</v>
      </c>
      <c r="I6312" s="366" t="s">
        <v>1231</v>
      </c>
      <c r="J6312" s="339">
        <v>0</v>
      </c>
      <c r="K6312" s="420">
        <v>0</v>
      </c>
      <c r="L6312" s="480">
        <v>0</v>
      </c>
    </row>
    <row r="6313" spans="2:13" x14ac:dyDescent="0.3">
      <c r="B6313" s="422">
        <v>0</v>
      </c>
      <c r="C6313" s="253"/>
      <c r="D6313" s="254">
        <v>0</v>
      </c>
      <c r="E6313" s="255">
        <v>0</v>
      </c>
      <c r="F6313" s="256"/>
      <c r="G6313" s="257">
        <v>0</v>
      </c>
      <c r="H6313" s="437">
        <v>0</v>
      </c>
      <c r="I6313" s="366" t="s">
        <v>1237</v>
      </c>
      <c r="J6313" s="339">
        <v>0</v>
      </c>
      <c r="K6313" s="420">
        <v>0</v>
      </c>
      <c r="L6313" s="480">
        <v>0</v>
      </c>
    </row>
    <row r="6314" spans="2:13" x14ac:dyDescent="0.3">
      <c r="B6314" s="422">
        <v>0</v>
      </c>
      <c r="C6314" s="253"/>
      <c r="D6314" s="254">
        <v>0</v>
      </c>
      <c r="E6314" s="255">
        <v>0</v>
      </c>
      <c r="F6314" s="256"/>
      <c r="G6314" s="257">
        <v>0</v>
      </c>
      <c r="H6314" s="437">
        <v>0</v>
      </c>
      <c r="I6314" s="366" t="s">
        <v>1238</v>
      </c>
      <c r="J6314" s="339">
        <v>0</v>
      </c>
      <c r="K6314" s="420">
        <v>0</v>
      </c>
      <c r="L6314" s="480">
        <v>0</v>
      </c>
    </row>
    <row r="6315" spans="2:13" x14ac:dyDescent="0.3">
      <c r="B6315" s="422" t="s">
        <v>60</v>
      </c>
      <c r="C6315" s="253"/>
      <c r="D6315" s="259"/>
      <c r="E6315" s="255"/>
      <c r="F6315" s="256"/>
      <c r="G6315" s="260">
        <v>11.2515</v>
      </c>
      <c r="H6315" s="438" t="s">
        <v>60</v>
      </c>
      <c r="I6315" s="261" t="s">
        <v>156</v>
      </c>
      <c r="J6315" s="262"/>
      <c r="K6315" s="426" t="s">
        <v>156</v>
      </c>
      <c r="L6315" s="439">
        <v>0.18143635867556537</v>
      </c>
    </row>
    <row r="6316" spans="2:13" x14ac:dyDescent="0.3">
      <c r="B6316" s="428" t="s">
        <v>38</v>
      </c>
      <c r="C6316" s="263"/>
      <c r="D6316" s="264"/>
      <c r="E6316" s="276"/>
      <c r="F6316" s="266"/>
      <c r="G6316" s="277"/>
      <c r="H6316" s="278"/>
      <c r="I6316" s="279"/>
      <c r="J6316" s="280"/>
      <c r="K6316" s="281"/>
      <c r="L6316" s="282"/>
    </row>
    <row r="6317" spans="2:13" x14ac:dyDescent="0.3">
      <c r="B6317" s="415" t="s">
        <v>53</v>
      </c>
      <c r="C6317" s="263"/>
      <c r="D6317" s="283" t="s">
        <v>0</v>
      </c>
      <c r="E6317" s="284" t="s">
        <v>1</v>
      </c>
      <c r="F6317" s="440" t="s">
        <v>61</v>
      </c>
      <c r="G6317" s="251" t="s">
        <v>56</v>
      </c>
      <c r="H6317" s="441" t="s">
        <v>158</v>
      </c>
      <c r="I6317" s="442" t="s">
        <v>159</v>
      </c>
      <c r="J6317" s="442" t="s">
        <v>160</v>
      </c>
      <c r="K6317" s="443" t="s">
        <v>161</v>
      </c>
      <c r="L6317" s="444" t="s">
        <v>162</v>
      </c>
    </row>
    <row r="6318" spans="2:13" x14ac:dyDescent="0.3">
      <c r="B6318" s="464" t="s">
        <v>1427</v>
      </c>
      <c r="C6318" s="465"/>
      <c r="D6318" s="283" t="s">
        <v>5</v>
      </c>
      <c r="E6318" s="286">
        <v>1</v>
      </c>
      <c r="F6318" s="287">
        <v>5</v>
      </c>
      <c r="G6318" s="26">
        <v>5</v>
      </c>
      <c r="H6318" s="419">
        <v>8.0627631282746914E-2</v>
      </c>
      <c r="I6318" s="275" t="s">
        <v>1232</v>
      </c>
      <c r="J6318" s="339" t="s">
        <v>165</v>
      </c>
      <c r="K6318" s="420">
        <v>0.4</v>
      </c>
      <c r="L6318" s="480">
        <v>3.2251052513098767E-2</v>
      </c>
    </row>
    <row r="6319" spans="2:13" x14ac:dyDescent="0.3">
      <c r="B6319" s="422" t="s">
        <v>1404</v>
      </c>
      <c r="C6319" s="289"/>
      <c r="D6319" s="290" t="s">
        <v>5</v>
      </c>
      <c r="E6319" s="291">
        <v>1</v>
      </c>
      <c r="F6319" s="292">
        <v>24.11</v>
      </c>
      <c r="G6319" s="26">
        <v>24.11</v>
      </c>
      <c r="H6319" s="419">
        <v>0.38878643804540558</v>
      </c>
      <c r="I6319" s="258" t="s">
        <v>1226</v>
      </c>
      <c r="J6319" s="339" t="s">
        <v>165</v>
      </c>
      <c r="K6319" s="420">
        <v>0.4</v>
      </c>
      <c r="L6319" s="480">
        <v>0.15551457521816225</v>
      </c>
    </row>
    <row r="6320" spans="2:13" x14ac:dyDescent="0.3">
      <c r="B6320" s="422" t="s">
        <v>1407</v>
      </c>
      <c r="C6320" s="289"/>
      <c r="D6320" s="290" t="s">
        <v>5</v>
      </c>
      <c r="E6320" s="291">
        <v>1</v>
      </c>
      <c r="F6320" s="292">
        <v>17.28</v>
      </c>
      <c r="G6320" s="26">
        <v>17.28</v>
      </c>
      <c r="H6320" s="419">
        <v>0.27864909371317337</v>
      </c>
      <c r="I6320" s="258" t="s">
        <v>1227</v>
      </c>
      <c r="J6320" s="339" t="s">
        <v>165</v>
      </c>
      <c r="K6320" s="420">
        <v>0.4</v>
      </c>
      <c r="L6320" s="480">
        <v>0.11145963748526935</v>
      </c>
    </row>
    <row r="6321" spans="2:12" x14ac:dyDescent="0.3">
      <c r="B6321" s="422" t="s">
        <v>1357</v>
      </c>
      <c r="C6321" s="289"/>
      <c r="D6321" s="290" t="s">
        <v>78</v>
      </c>
      <c r="E6321" s="291">
        <v>1.2E-2</v>
      </c>
      <c r="F6321" s="292">
        <v>3</v>
      </c>
      <c r="G6321" s="26">
        <v>3.6000000000000004E-2</v>
      </c>
      <c r="H6321" s="419">
        <v>5.8051894523577781E-4</v>
      </c>
      <c r="I6321" s="258" t="s">
        <v>1227</v>
      </c>
      <c r="J6321" s="339" t="s">
        <v>1219</v>
      </c>
      <c r="K6321" s="420">
        <v>0</v>
      </c>
      <c r="L6321" s="480">
        <v>0</v>
      </c>
    </row>
    <row r="6322" spans="2:12" x14ac:dyDescent="0.3">
      <c r="B6322" s="422" t="s">
        <v>1402</v>
      </c>
      <c r="C6322" s="289"/>
      <c r="D6322" s="290" t="s">
        <v>504</v>
      </c>
      <c r="E6322" s="291">
        <v>2.1000000000000001E-2</v>
      </c>
      <c r="F6322" s="292">
        <v>25</v>
      </c>
      <c r="G6322" s="26">
        <v>0.52500000000000002</v>
      </c>
      <c r="H6322" s="419">
        <v>8.4659012846884252E-3</v>
      </c>
      <c r="I6322" s="258" t="s">
        <v>1228</v>
      </c>
      <c r="J6322" s="339" t="s">
        <v>163</v>
      </c>
      <c r="K6322" s="420">
        <v>1</v>
      </c>
      <c r="L6322" s="480">
        <v>8.4659012846884252E-3</v>
      </c>
    </row>
    <row r="6323" spans="2:12" x14ac:dyDescent="0.3">
      <c r="B6323" s="422" t="s">
        <v>1405</v>
      </c>
      <c r="C6323" s="289"/>
      <c r="D6323" s="290" t="s">
        <v>3</v>
      </c>
      <c r="E6323" s="291">
        <v>0.314</v>
      </c>
      <c r="F6323" s="292">
        <v>1.07</v>
      </c>
      <c r="G6323" s="26">
        <v>0.33598</v>
      </c>
      <c r="H6323" s="419">
        <v>5.4178543116754612E-3</v>
      </c>
      <c r="I6323" s="258" t="s">
        <v>1229</v>
      </c>
      <c r="J6323" s="339" t="s">
        <v>163</v>
      </c>
      <c r="K6323" s="420">
        <v>1</v>
      </c>
      <c r="L6323" s="480">
        <v>5.4178543116754612E-3</v>
      </c>
    </row>
    <row r="6324" spans="2:12" x14ac:dyDescent="0.3">
      <c r="B6324" s="448"/>
      <c r="C6324" s="447"/>
      <c r="D6324" s="290"/>
      <c r="E6324" s="291"/>
      <c r="F6324" s="292"/>
      <c r="G6324" s="26">
        <v>0</v>
      </c>
      <c r="H6324" s="419">
        <v>0</v>
      </c>
      <c r="I6324" s="258"/>
      <c r="J6324" s="339"/>
      <c r="K6324" s="420"/>
      <c r="L6324" s="480">
        <v>0</v>
      </c>
    </row>
    <row r="6325" spans="2:12" x14ac:dyDescent="0.3">
      <c r="B6325" s="448"/>
      <c r="C6325" s="447"/>
      <c r="D6325" s="290"/>
      <c r="E6325" s="291"/>
      <c r="F6325" s="292"/>
      <c r="G6325" s="26">
        <v>0</v>
      </c>
      <c r="H6325" s="419">
        <v>0</v>
      </c>
      <c r="I6325" s="258"/>
      <c r="J6325" s="339"/>
      <c r="K6325" s="420"/>
      <c r="L6325" s="480">
        <v>0</v>
      </c>
    </row>
    <row r="6326" spans="2:12" x14ac:dyDescent="0.3">
      <c r="B6326" s="446"/>
      <c r="C6326" s="447"/>
      <c r="D6326" s="290"/>
      <c r="E6326" s="291"/>
      <c r="F6326" s="292"/>
      <c r="G6326" s="26">
        <v>0</v>
      </c>
      <c r="H6326" s="419">
        <v>0</v>
      </c>
      <c r="I6326" s="258"/>
      <c r="J6326" s="339"/>
      <c r="K6326" s="420"/>
      <c r="L6326" s="480">
        <v>0</v>
      </c>
    </row>
    <row r="6327" spans="2:12" x14ac:dyDescent="0.3">
      <c r="B6327" s="422"/>
      <c r="C6327" s="289"/>
      <c r="D6327" s="290"/>
      <c r="E6327" s="291"/>
      <c r="F6327" s="292"/>
      <c r="G6327" s="26">
        <v>0</v>
      </c>
      <c r="H6327" s="419">
        <v>0</v>
      </c>
      <c r="I6327" s="258"/>
      <c r="J6327" s="339"/>
      <c r="K6327" s="420"/>
      <c r="L6327" s="480">
        <v>0</v>
      </c>
    </row>
    <row r="6328" spans="2:12" x14ac:dyDescent="0.3">
      <c r="B6328" s="422"/>
      <c r="C6328" s="289"/>
      <c r="D6328" s="290"/>
      <c r="E6328" s="291"/>
      <c r="F6328" s="292"/>
      <c r="G6328" s="26">
        <v>0</v>
      </c>
      <c r="H6328" s="419">
        <v>0</v>
      </c>
      <c r="I6328" s="258"/>
      <c r="J6328" s="339"/>
      <c r="K6328" s="420"/>
      <c r="L6328" s="480">
        <v>0</v>
      </c>
    </row>
    <row r="6329" spans="2:12" x14ac:dyDescent="0.3">
      <c r="B6329" s="422"/>
      <c r="C6329" s="289"/>
      <c r="D6329" s="290"/>
      <c r="E6329" s="291"/>
      <c r="F6329" s="292"/>
      <c r="G6329" s="26">
        <v>0</v>
      </c>
      <c r="H6329" s="419">
        <v>0</v>
      </c>
      <c r="I6329" s="258"/>
      <c r="J6329" s="339"/>
      <c r="K6329" s="420"/>
      <c r="L6329" s="480">
        <v>0</v>
      </c>
    </row>
    <row r="6330" spans="2:12" x14ac:dyDescent="0.3">
      <c r="B6330" s="422"/>
      <c r="C6330" s="289"/>
      <c r="D6330" s="290"/>
      <c r="E6330" s="291"/>
      <c r="F6330" s="292"/>
      <c r="G6330" s="26">
        <v>0</v>
      </c>
      <c r="H6330" s="419">
        <v>0</v>
      </c>
      <c r="I6330" s="258"/>
      <c r="J6330" s="339"/>
      <c r="K6330" s="420"/>
      <c r="L6330" s="480">
        <v>0</v>
      </c>
    </row>
    <row r="6331" spans="2:12" x14ac:dyDescent="0.3">
      <c r="B6331" s="422"/>
      <c r="C6331" s="289"/>
      <c r="D6331" s="290"/>
      <c r="E6331" s="291"/>
      <c r="F6331" s="292"/>
      <c r="G6331" s="26">
        <v>0</v>
      </c>
      <c r="H6331" s="419">
        <v>0</v>
      </c>
      <c r="I6331" s="258"/>
      <c r="J6331" s="339"/>
      <c r="K6331" s="420"/>
      <c r="L6331" s="480">
        <v>0</v>
      </c>
    </row>
    <row r="6332" spans="2:12" x14ac:dyDescent="0.3">
      <c r="B6332" s="422">
        <v>0</v>
      </c>
      <c r="C6332" s="289"/>
      <c r="D6332" s="254">
        <v>0</v>
      </c>
      <c r="E6332" s="291"/>
      <c r="F6332" s="292"/>
      <c r="G6332" s="26">
        <v>0</v>
      </c>
      <c r="H6332" s="419">
        <v>0</v>
      </c>
      <c r="I6332" s="258" t="s">
        <v>1227</v>
      </c>
      <c r="J6332" s="339">
        <v>0</v>
      </c>
      <c r="K6332" s="420">
        <v>0</v>
      </c>
      <c r="L6332" s="480">
        <v>0</v>
      </c>
    </row>
    <row r="6333" spans="2:12" x14ac:dyDescent="0.3">
      <c r="B6333" s="422">
        <v>0</v>
      </c>
      <c r="C6333" s="289"/>
      <c r="D6333" s="254">
        <v>0</v>
      </c>
      <c r="E6333" s="291"/>
      <c r="F6333" s="292"/>
      <c r="G6333" s="26">
        <v>0</v>
      </c>
      <c r="H6333" s="419">
        <v>0</v>
      </c>
      <c r="I6333" s="258" t="s">
        <v>1228</v>
      </c>
      <c r="J6333" s="339">
        <v>0</v>
      </c>
      <c r="K6333" s="420">
        <v>0</v>
      </c>
      <c r="L6333" s="480">
        <v>0</v>
      </c>
    </row>
    <row r="6334" spans="2:12" x14ac:dyDescent="0.3">
      <c r="B6334" s="449" t="s">
        <v>62</v>
      </c>
      <c r="C6334" s="293"/>
      <c r="D6334" s="294"/>
      <c r="E6334" s="295"/>
      <c r="F6334" s="296"/>
      <c r="G6334" s="260">
        <v>47.28698</v>
      </c>
      <c r="H6334" s="438" t="s">
        <v>62</v>
      </c>
      <c r="I6334" s="261" t="s">
        <v>156</v>
      </c>
      <c r="J6334" s="262"/>
      <c r="K6334" s="426" t="s">
        <v>156</v>
      </c>
      <c r="L6334" s="439">
        <v>0.31310902081289427</v>
      </c>
    </row>
    <row r="6335" spans="2:12" x14ac:dyDescent="0.3">
      <c r="B6335" s="428" t="s">
        <v>63</v>
      </c>
      <c r="C6335" s="263"/>
      <c r="D6335" s="264"/>
      <c r="E6335" s="265"/>
      <c r="F6335" s="266"/>
      <c r="G6335" s="277"/>
      <c r="H6335" s="278"/>
      <c r="I6335" s="279"/>
      <c r="J6335" s="280"/>
      <c r="K6335" s="281"/>
      <c r="L6335" s="282">
        <v>0</v>
      </c>
    </row>
    <row r="6336" spans="2:12" x14ac:dyDescent="0.3">
      <c r="B6336" s="415" t="s">
        <v>53</v>
      </c>
      <c r="C6336" s="297"/>
      <c r="D6336" s="249" t="s">
        <v>0</v>
      </c>
      <c r="E6336" s="250" t="s">
        <v>1</v>
      </c>
      <c r="F6336" s="272" t="s">
        <v>61</v>
      </c>
      <c r="G6336" s="285" t="s">
        <v>56</v>
      </c>
      <c r="H6336" s="441" t="s">
        <v>158</v>
      </c>
      <c r="I6336" s="442" t="s">
        <v>159</v>
      </c>
      <c r="J6336" s="442" t="s">
        <v>160</v>
      </c>
      <c r="K6336" s="443" t="s">
        <v>161</v>
      </c>
      <c r="L6336" s="444" t="s">
        <v>162</v>
      </c>
    </row>
    <row r="6337" spans="2:12" x14ac:dyDescent="0.3">
      <c r="B6337" s="422">
        <v>0</v>
      </c>
      <c r="C6337" s="289"/>
      <c r="D6337" s="254">
        <v>0</v>
      </c>
      <c r="E6337" s="255"/>
      <c r="F6337" s="292"/>
      <c r="G6337" s="288">
        <v>0</v>
      </c>
      <c r="H6337" s="450">
        <v>0</v>
      </c>
      <c r="I6337" s="275" t="s">
        <v>1232</v>
      </c>
      <c r="J6337" s="451">
        <v>0</v>
      </c>
      <c r="K6337" s="452">
        <v>0</v>
      </c>
      <c r="L6337" s="453">
        <v>0</v>
      </c>
    </row>
    <row r="6338" spans="2:12" x14ac:dyDescent="0.3">
      <c r="B6338" s="422">
        <v>0</v>
      </c>
      <c r="C6338" s="289"/>
      <c r="D6338" s="254">
        <v>0</v>
      </c>
      <c r="E6338" s="255"/>
      <c r="F6338" s="292"/>
      <c r="G6338" s="257">
        <v>0</v>
      </c>
      <c r="H6338" s="437">
        <v>0</v>
      </c>
      <c r="I6338" s="258" t="s">
        <v>1226</v>
      </c>
      <c r="J6338" s="339">
        <v>0</v>
      </c>
      <c r="K6338" s="420">
        <v>0</v>
      </c>
      <c r="L6338" s="454">
        <v>0</v>
      </c>
    </row>
    <row r="6339" spans="2:12" x14ac:dyDescent="0.3">
      <c r="B6339" s="422">
        <v>0</v>
      </c>
      <c r="C6339" s="289"/>
      <c r="D6339" s="254">
        <v>0</v>
      </c>
      <c r="E6339" s="255"/>
      <c r="F6339" s="292"/>
      <c r="G6339" s="257">
        <v>0</v>
      </c>
      <c r="H6339" s="437">
        <v>0</v>
      </c>
      <c r="I6339" s="258" t="s">
        <v>1229</v>
      </c>
      <c r="J6339" s="339">
        <v>0</v>
      </c>
      <c r="K6339" s="420">
        <v>0</v>
      </c>
      <c r="L6339" s="454">
        <v>0</v>
      </c>
    </row>
    <row r="6340" spans="2:12" ht="15" thickBot="1" x14ac:dyDescent="0.35">
      <c r="B6340" s="455" t="s">
        <v>64</v>
      </c>
      <c r="C6340" s="298"/>
      <c r="D6340" s="299"/>
      <c r="E6340" s="300"/>
      <c r="F6340" s="301"/>
      <c r="G6340" s="288">
        <v>0</v>
      </c>
      <c r="H6340" s="438" t="s">
        <v>64</v>
      </c>
      <c r="I6340" s="261" t="s">
        <v>156</v>
      </c>
      <c r="J6340" s="262"/>
      <c r="K6340" s="426" t="s">
        <v>156</v>
      </c>
      <c r="L6340" s="439">
        <v>0</v>
      </c>
    </row>
    <row r="6341" spans="2:12" x14ac:dyDescent="0.3">
      <c r="B6341" s="235"/>
      <c r="C6341" s="302"/>
      <c r="D6341" s="303" t="s">
        <v>65</v>
      </c>
      <c r="E6341" s="304"/>
      <c r="F6341" s="305"/>
      <c r="G6341" s="306">
        <v>62.013480000000001</v>
      </c>
      <c r="H6341" s="307"/>
      <c r="I6341" s="308"/>
      <c r="J6341" s="309"/>
      <c r="K6341" s="308"/>
      <c r="L6341" s="310"/>
    </row>
    <row r="6342" spans="2:12" x14ac:dyDescent="0.3">
      <c r="B6342" s="232"/>
      <c r="C6342" s="302"/>
      <c r="D6342" s="311" t="s">
        <v>7</v>
      </c>
      <c r="E6342" s="312"/>
      <c r="F6342" s="313">
        <v>0.1</v>
      </c>
      <c r="G6342" s="73">
        <v>6.2009999999999996</v>
      </c>
      <c r="H6342" s="314"/>
      <c r="I6342" s="315"/>
      <c r="J6342" s="316"/>
      <c r="K6342" s="456"/>
      <c r="L6342" s="317"/>
    </row>
    <row r="6343" spans="2:12" x14ac:dyDescent="0.3">
      <c r="B6343" s="232"/>
      <c r="C6343" s="302"/>
      <c r="D6343" s="311" t="s">
        <v>8</v>
      </c>
      <c r="E6343" s="312"/>
      <c r="F6343" s="313">
        <v>0.1</v>
      </c>
      <c r="G6343" s="73">
        <v>6.2009999999999996</v>
      </c>
      <c r="H6343" s="314"/>
      <c r="I6343" s="315"/>
      <c r="J6343" s="316"/>
      <c r="K6343" s="456"/>
      <c r="L6343" s="317"/>
    </row>
    <row r="6344" spans="2:12" x14ac:dyDescent="0.3">
      <c r="C6344" s="302"/>
      <c r="D6344" s="318" t="s">
        <v>67</v>
      </c>
      <c r="E6344" s="319"/>
      <c r="F6344" s="305"/>
      <c r="G6344" s="76">
        <v>74.415000000000006</v>
      </c>
      <c r="H6344" s="314"/>
      <c r="I6344" s="315"/>
      <c r="J6344" s="316"/>
      <c r="K6344" s="456"/>
      <c r="L6344" s="317"/>
    </row>
    <row r="6345" spans="2:12" ht="15" thickBot="1" x14ac:dyDescent="0.35">
      <c r="B6345" s="232" t="s">
        <v>66</v>
      </c>
      <c r="C6345" s="302"/>
      <c r="D6345" s="320" t="s">
        <v>68</v>
      </c>
      <c r="E6345" s="321"/>
      <c r="F6345" s="322"/>
      <c r="G6345" s="78">
        <v>74.42</v>
      </c>
      <c r="H6345" s="323">
        <v>1</v>
      </c>
      <c r="I6345" s="324"/>
      <c r="J6345" s="325"/>
      <c r="K6345" s="457"/>
      <c r="L6345" s="326">
        <v>0.5169598609850633</v>
      </c>
    </row>
    <row r="6346" spans="2:12" x14ac:dyDescent="0.3">
      <c r="B6346" s="232"/>
      <c r="C6346" s="232"/>
      <c r="D6346" s="219"/>
      <c r="E6346" s="327"/>
      <c r="F6346" s="241"/>
      <c r="G6346" s="327"/>
      <c r="H6346" s="230"/>
      <c r="I6346" s="230"/>
      <c r="J6346" s="231"/>
      <c r="K6346" s="230"/>
      <c r="L6346" s="230"/>
    </row>
    <row r="6347" spans="2:12" x14ac:dyDescent="0.3">
      <c r="J6347" s="226"/>
    </row>
    <row r="6348" spans="2:12" x14ac:dyDescent="0.3">
      <c r="J6348" s="226"/>
    </row>
    <row r="6349" spans="2:12" x14ac:dyDescent="0.3">
      <c r="J6349" s="226"/>
    </row>
    <row r="6350" spans="2:12" x14ac:dyDescent="0.3">
      <c r="J6350" s="226"/>
    </row>
    <row r="6352" spans="2:12" ht="37.200000000000003" customHeight="1" x14ac:dyDescent="0.3">
      <c r="B6352" s="710" t="s">
        <v>1809</v>
      </c>
      <c r="C6352" s="710"/>
      <c r="D6352" s="710"/>
      <c r="E6352" s="710"/>
      <c r="F6352" s="710"/>
      <c r="G6352" s="710"/>
      <c r="H6352" s="710"/>
      <c r="I6352" s="710"/>
      <c r="J6352" s="710"/>
      <c r="K6352" s="710"/>
      <c r="L6352" s="710"/>
    </row>
    <row r="6353" spans="2:13" x14ac:dyDescent="0.3">
      <c r="B6353" s="227"/>
      <c r="C6353" s="227"/>
      <c r="D6353" s="228"/>
      <c r="E6353" s="229"/>
      <c r="F6353" s="229"/>
      <c r="G6353" s="229"/>
      <c r="H6353" s="230"/>
      <c r="I6353" s="230"/>
      <c r="J6353" s="231"/>
      <c r="K6353" s="230"/>
      <c r="L6353" s="230"/>
    </row>
    <row r="6354" spans="2:13" x14ac:dyDescent="0.3">
      <c r="B6354" s="410" t="s">
        <v>1222</v>
      </c>
      <c r="C6354" s="232" t="s">
        <v>1223</v>
      </c>
      <c r="D6354" s="232"/>
      <c r="E6354" s="232"/>
      <c r="F6354" s="233"/>
      <c r="G6354" s="234"/>
      <c r="H6354" s="230"/>
      <c r="J6354" s="231"/>
      <c r="K6354" s="230"/>
      <c r="L6354" s="230"/>
    </row>
    <row r="6355" spans="2:13" x14ac:dyDescent="0.3">
      <c r="B6355" s="232" t="s">
        <v>1224</v>
      </c>
      <c r="C6355" s="235" t="s">
        <v>157</v>
      </c>
      <c r="D6355" s="411"/>
      <c r="E6355" s="412"/>
      <c r="F6355" s="233"/>
      <c r="G6355" s="234"/>
      <c r="H6355" s="230"/>
      <c r="I6355" s="230"/>
      <c r="J6355" s="231"/>
      <c r="K6355" s="230"/>
      <c r="L6355" s="230"/>
    </row>
    <row r="6356" spans="2:13" x14ac:dyDescent="0.3">
      <c r="B6356" s="232"/>
      <c r="C6356" s="236"/>
      <c r="D6356" s="237"/>
      <c r="E6356" s="238"/>
      <c r="F6356" s="239"/>
      <c r="G6356" s="240"/>
      <c r="H6356" s="230"/>
      <c r="I6356" s="230"/>
      <c r="J6356" s="231"/>
      <c r="K6356" s="230"/>
      <c r="L6356" s="230"/>
    </row>
    <row r="6357" spans="2:13" ht="27" customHeight="1" x14ac:dyDescent="0.3">
      <c r="B6357" s="413" t="s">
        <v>48</v>
      </c>
      <c r="C6357" s="236"/>
      <c r="D6357" s="237"/>
      <c r="E6357" s="238"/>
      <c r="F6357" s="238"/>
      <c r="G6357" s="238"/>
      <c r="H6357" s="230"/>
      <c r="I6357" s="230"/>
      <c r="J6357" s="231"/>
      <c r="K6357" s="230"/>
      <c r="L6357" s="230"/>
    </row>
    <row r="6358" spans="2:13" x14ac:dyDescent="0.3">
      <c r="B6358" s="235" t="s">
        <v>49</v>
      </c>
      <c r="C6358" s="232" t="s">
        <v>965</v>
      </c>
      <c r="D6358" s="232"/>
      <c r="E6358" s="232"/>
      <c r="F6358" s="241" t="s">
        <v>50</v>
      </c>
      <c r="G6358" s="242" t="s">
        <v>5</v>
      </c>
      <c r="H6358" s="230"/>
      <c r="I6358" s="230"/>
      <c r="J6358" s="231"/>
      <c r="K6358" s="230"/>
      <c r="L6358" s="230"/>
    </row>
    <row r="6359" spans="2:13" ht="15" thickBot="1" x14ac:dyDescent="0.35">
      <c r="B6359" s="235" t="s">
        <v>51</v>
      </c>
      <c r="C6359" s="235" t="s">
        <v>966</v>
      </c>
      <c r="D6359" s="235"/>
      <c r="E6359" s="235"/>
      <c r="F6359" s="235"/>
      <c r="G6359" s="235"/>
      <c r="H6359" s="235"/>
      <c r="I6359" s="235"/>
      <c r="J6359" s="235"/>
      <c r="K6359" s="230"/>
      <c r="L6359" s="230"/>
    </row>
    <row r="6360" spans="2:13" ht="15" thickTop="1" x14ac:dyDescent="0.3">
      <c r="B6360" s="414" t="s">
        <v>52</v>
      </c>
      <c r="C6360" s="243"/>
      <c r="D6360" s="244"/>
      <c r="E6360" s="245"/>
      <c r="F6360" s="246"/>
      <c r="G6360" s="247"/>
      <c r="H6360" s="396" t="s">
        <v>164</v>
      </c>
      <c r="I6360" s="397"/>
      <c r="J6360" s="397"/>
      <c r="K6360" s="397"/>
      <c r="L6360" s="398"/>
    </row>
    <row r="6361" spans="2:13" x14ac:dyDescent="0.3">
      <c r="B6361" s="415" t="s">
        <v>53</v>
      </c>
      <c r="C6361" s="248" t="s">
        <v>1</v>
      </c>
      <c r="D6361" s="249" t="s">
        <v>54</v>
      </c>
      <c r="E6361" s="250" t="s">
        <v>23</v>
      </c>
      <c r="F6361" s="250" t="s">
        <v>55</v>
      </c>
      <c r="G6361" s="251" t="s">
        <v>56</v>
      </c>
      <c r="H6361" s="416" t="s">
        <v>158</v>
      </c>
      <c r="I6361" s="417" t="s">
        <v>159</v>
      </c>
      <c r="J6361" s="417" t="s">
        <v>160</v>
      </c>
      <c r="K6361" s="417" t="s">
        <v>161</v>
      </c>
      <c r="L6361" s="418" t="s">
        <v>162</v>
      </c>
    </row>
    <row r="6362" spans="2:13" x14ac:dyDescent="0.3">
      <c r="B6362" s="252" t="s">
        <v>1398</v>
      </c>
      <c r="C6362" s="274">
        <v>1</v>
      </c>
      <c r="D6362" s="254">
        <v>10</v>
      </c>
      <c r="E6362" s="255">
        <v>1.1000000000000001</v>
      </c>
      <c r="F6362" s="256">
        <v>0.75</v>
      </c>
      <c r="G6362" s="26">
        <v>0.82500000000000007</v>
      </c>
      <c r="H6362" s="419">
        <v>2.7175479482512997E-2</v>
      </c>
      <c r="I6362" s="258" t="s">
        <v>1226</v>
      </c>
      <c r="J6362" s="339" t="s">
        <v>165</v>
      </c>
      <c r="K6362" s="420">
        <v>0.4</v>
      </c>
      <c r="L6362" s="421">
        <v>1.0870191793005199E-2</v>
      </c>
    </row>
    <row r="6363" spans="2:13" x14ac:dyDescent="0.3">
      <c r="B6363" s="422" t="s">
        <v>149</v>
      </c>
      <c r="C6363" s="274">
        <v>1</v>
      </c>
      <c r="D6363" s="254">
        <v>1.1000000000000001</v>
      </c>
      <c r="E6363" s="255">
        <v>1.1000000000000001</v>
      </c>
      <c r="F6363" s="256">
        <v>0.75</v>
      </c>
      <c r="G6363" s="26">
        <v>0.82500000000000007</v>
      </c>
      <c r="H6363" s="419">
        <v>2.7175479482512997E-2</v>
      </c>
      <c r="I6363" s="258" t="s">
        <v>1227</v>
      </c>
      <c r="J6363" s="339" t="s">
        <v>165</v>
      </c>
      <c r="K6363" s="420">
        <v>0.4</v>
      </c>
      <c r="L6363" s="421">
        <v>1.0870191793005199E-2</v>
      </c>
    </row>
    <row r="6364" spans="2:13" x14ac:dyDescent="0.3">
      <c r="B6364" s="422" t="s">
        <v>1399</v>
      </c>
      <c r="C6364" s="274">
        <v>1</v>
      </c>
      <c r="D6364" s="254">
        <v>0.04</v>
      </c>
      <c r="E6364" s="255">
        <v>0.04</v>
      </c>
      <c r="F6364" s="256">
        <v>0.75</v>
      </c>
      <c r="G6364" s="26">
        <v>0.03</v>
      </c>
      <c r="H6364" s="419">
        <v>9.8819925390956345E-4</v>
      </c>
      <c r="I6364" s="258" t="s">
        <v>1228</v>
      </c>
      <c r="J6364" s="339" t="s">
        <v>165</v>
      </c>
      <c r="K6364" s="420">
        <v>0.4</v>
      </c>
      <c r="L6364" s="421">
        <v>3.9527970156382538E-4</v>
      </c>
    </row>
    <row r="6365" spans="2:13" x14ac:dyDescent="0.3">
      <c r="B6365" s="422">
        <v>0</v>
      </c>
      <c r="C6365" s="253"/>
      <c r="D6365" s="254">
        <v>0</v>
      </c>
      <c r="E6365" s="255">
        <v>0</v>
      </c>
      <c r="F6365" s="256"/>
      <c r="G6365" s="26">
        <v>0</v>
      </c>
      <c r="H6365" s="419">
        <v>0</v>
      </c>
      <c r="I6365" s="258" t="s">
        <v>1229</v>
      </c>
      <c r="J6365" s="339">
        <v>0</v>
      </c>
      <c r="K6365" s="420">
        <v>0</v>
      </c>
      <c r="L6365" s="421">
        <v>0</v>
      </c>
    </row>
    <row r="6366" spans="2:13" x14ac:dyDescent="0.3">
      <c r="B6366" s="422">
        <v>0</v>
      </c>
      <c r="C6366" s="253"/>
      <c r="D6366" s="254">
        <v>0</v>
      </c>
      <c r="E6366" s="255">
        <v>0</v>
      </c>
      <c r="F6366" s="256"/>
      <c r="G6366" s="26">
        <v>0</v>
      </c>
      <c r="H6366" s="419">
        <v>0</v>
      </c>
      <c r="I6366" s="258" t="s">
        <v>1230</v>
      </c>
      <c r="J6366" s="339">
        <v>0</v>
      </c>
      <c r="K6366" s="420">
        <v>0</v>
      </c>
      <c r="L6366" s="421">
        <v>0</v>
      </c>
    </row>
    <row r="6367" spans="2:13" x14ac:dyDescent="0.3">
      <c r="B6367" s="422" t="s">
        <v>73</v>
      </c>
      <c r="C6367" s="253"/>
      <c r="D6367" s="254">
        <v>0</v>
      </c>
      <c r="E6367" s="255">
        <v>0</v>
      </c>
      <c r="F6367" s="256"/>
      <c r="G6367" s="26">
        <v>0.32500000000000001</v>
      </c>
      <c r="H6367" s="419">
        <v>1.0705491917353604E-2</v>
      </c>
      <c r="I6367" s="258" t="s">
        <v>1231</v>
      </c>
      <c r="J6367" s="61" t="s">
        <v>165</v>
      </c>
      <c r="K6367" s="100">
        <v>0.4</v>
      </c>
      <c r="L6367" s="101">
        <v>4.282196766941442E-3</v>
      </c>
      <c r="M6367" s="62">
        <v>18</v>
      </c>
    </row>
    <row r="6368" spans="2:13" x14ac:dyDescent="0.3">
      <c r="B6368" s="422" t="s">
        <v>57</v>
      </c>
      <c r="C6368" s="253"/>
      <c r="D6368" s="259"/>
      <c r="E6368" s="255"/>
      <c r="F6368" s="256"/>
      <c r="G6368" s="260">
        <v>2.0050000000000003</v>
      </c>
      <c r="H6368" s="425" t="s">
        <v>57</v>
      </c>
      <c r="I6368" s="261" t="s">
        <v>156</v>
      </c>
      <c r="J6368" s="262"/>
      <c r="K6368" s="426" t="s">
        <v>156</v>
      </c>
      <c r="L6368" s="427">
        <v>2.6417860054515668E-2</v>
      </c>
    </row>
    <row r="6369" spans="2:13" x14ac:dyDescent="0.3">
      <c r="B6369" s="428" t="s">
        <v>22</v>
      </c>
      <c r="C6369" s="263"/>
      <c r="D6369" s="264"/>
      <c r="E6369" s="265"/>
      <c r="F6369" s="266"/>
      <c r="G6369" s="267"/>
      <c r="H6369" s="429"/>
      <c r="I6369" s="268"/>
      <c r="J6369" s="269"/>
      <c r="K6369" s="430"/>
      <c r="L6369" s="270"/>
    </row>
    <row r="6370" spans="2:13" x14ac:dyDescent="0.3">
      <c r="B6370" s="431" t="s">
        <v>58</v>
      </c>
      <c r="C6370" s="271" t="s">
        <v>1</v>
      </c>
      <c r="D6370" s="329" t="s">
        <v>59</v>
      </c>
      <c r="E6370" s="272" t="s">
        <v>23</v>
      </c>
      <c r="F6370" s="272" t="s">
        <v>55</v>
      </c>
      <c r="G6370" s="273" t="s">
        <v>56</v>
      </c>
      <c r="H6370" s="416" t="s">
        <v>158</v>
      </c>
      <c r="I6370" s="417" t="s">
        <v>159</v>
      </c>
      <c r="J6370" s="417" t="s">
        <v>160</v>
      </c>
      <c r="K6370" s="432" t="s">
        <v>161</v>
      </c>
      <c r="L6370" s="418" t="s">
        <v>162</v>
      </c>
    </row>
    <row r="6371" spans="2:13" x14ac:dyDescent="0.3">
      <c r="B6371" s="8" t="s">
        <v>1058</v>
      </c>
      <c r="C6371" s="25">
        <v>1</v>
      </c>
      <c r="D6371" s="3">
        <v>4.0999999999999996</v>
      </c>
      <c r="E6371" s="26">
        <v>4.0999999999999996</v>
      </c>
      <c r="F6371" s="26">
        <v>0.75</v>
      </c>
      <c r="G6371" s="26">
        <v>3.0749999999999997</v>
      </c>
      <c r="H6371" s="433">
        <v>0.10129042352573024</v>
      </c>
      <c r="I6371" s="97"/>
      <c r="J6371" s="434" t="s">
        <v>163</v>
      </c>
      <c r="K6371" s="435">
        <v>1</v>
      </c>
      <c r="L6371" s="484">
        <v>0.10129042352573024</v>
      </c>
      <c r="M6371" s="62">
        <v>137</v>
      </c>
    </row>
    <row r="6372" spans="2:13" x14ac:dyDescent="0.3">
      <c r="B6372" s="8" t="s">
        <v>37</v>
      </c>
      <c r="C6372" s="25">
        <v>1</v>
      </c>
      <c r="D6372" s="3">
        <v>4.0999999999999996</v>
      </c>
      <c r="E6372" s="26">
        <v>4.0999999999999996</v>
      </c>
      <c r="F6372" s="26">
        <v>0.75</v>
      </c>
      <c r="G6372" s="26">
        <v>3.0749999999999997</v>
      </c>
      <c r="H6372" s="419">
        <v>0.10129042352573024</v>
      </c>
      <c r="I6372" s="99"/>
      <c r="J6372" s="423" t="s">
        <v>163</v>
      </c>
      <c r="K6372" s="424">
        <v>1</v>
      </c>
      <c r="L6372" s="480">
        <v>0.10129042352573024</v>
      </c>
      <c r="M6372" s="62">
        <v>122</v>
      </c>
    </row>
    <row r="6373" spans="2:13" x14ac:dyDescent="0.3">
      <c r="B6373" s="8" t="s">
        <v>69</v>
      </c>
      <c r="C6373" s="25">
        <v>0.1</v>
      </c>
      <c r="D6373" s="3">
        <v>4.55</v>
      </c>
      <c r="E6373" s="26">
        <v>0.45500000000000002</v>
      </c>
      <c r="F6373" s="27">
        <v>0.75</v>
      </c>
      <c r="G6373" s="26">
        <v>0.34125</v>
      </c>
      <c r="H6373" s="419">
        <v>1.1240766513221284E-2</v>
      </c>
      <c r="I6373" s="99"/>
      <c r="J6373" s="423" t="s">
        <v>163</v>
      </c>
      <c r="K6373" s="424">
        <v>1</v>
      </c>
      <c r="L6373" s="480">
        <v>1.1240766513221284E-2</v>
      </c>
      <c r="M6373" s="62">
        <v>113</v>
      </c>
    </row>
    <row r="6374" spans="2:13" x14ac:dyDescent="0.3">
      <c r="B6374" s="8"/>
      <c r="C6374" s="25"/>
      <c r="D6374" s="3"/>
      <c r="E6374" s="26"/>
      <c r="F6374" s="26"/>
      <c r="G6374" s="257"/>
      <c r="H6374" s="437">
        <v>0</v>
      </c>
      <c r="I6374" s="99"/>
      <c r="J6374" s="423"/>
      <c r="K6374" s="424"/>
      <c r="L6374" s="480">
        <v>0</v>
      </c>
      <c r="M6374" s="62"/>
    </row>
    <row r="6375" spans="2:13" x14ac:dyDescent="0.3">
      <c r="B6375" s="8"/>
      <c r="C6375" s="25"/>
      <c r="D6375" s="3"/>
      <c r="E6375" s="26"/>
      <c r="F6375" s="26"/>
      <c r="G6375" s="257"/>
      <c r="H6375" s="437">
        <v>0</v>
      </c>
      <c r="I6375" s="99"/>
      <c r="J6375" s="423"/>
      <c r="K6375" s="424"/>
      <c r="L6375" s="480">
        <v>0</v>
      </c>
      <c r="M6375" s="62"/>
    </row>
    <row r="6376" spans="2:13" x14ac:dyDescent="0.3">
      <c r="B6376" s="422"/>
      <c r="C6376" s="253"/>
      <c r="D6376" s="254"/>
      <c r="E6376" s="255"/>
      <c r="F6376" s="255"/>
      <c r="G6376" s="257">
        <v>0</v>
      </c>
      <c r="H6376" s="437">
        <v>0</v>
      </c>
      <c r="I6376" s="366"/>
      <c r="J6376" s="339"/>
      <c r="K6376" s="420"/>
      <c r="L6376" s="480">
        <v>0</v>
      </c>
    </row>
    <row r="6377" spans="2:13" x14ac:dyDescent="0.3">
      <c r="B6377" s="422">
        <v>0</v>
      </c>
      <c r="C6377" s="253"/>
      <c r="D6377" s="254">
        <v>0</v>
      </c>
      <c r="E6377" s="255">
        <v>0</v>
      </c>
      <c r="F6377" s="256"/>
      <c r="G6377" s="257">
        <v>0</v>
      </c>
      <c r="H6377" s="437">
        <v>0</v>
      </c>
      <c r="I6377" s="366" t="s">
        <v>1231</v>
      </c>
      <c r="J6377" s="339">
        <v>0</v>
      </c>
      <c r="K6377" s="420">
        <v>0</v>
      </c>
      <c r="L6377" s="480">
        <v>0</v>
      </c>
    </row>
    <row r="6378" spans="2:13" x14ac:dyDescent="0.3">
      <c r="B6378" s="422">
        <v>0</v>
      </c>
      <c r="C6378" s="253"/>
      <c r="D6378" s="254">
        <v>0</v>
      </c>
      <c r="E6378" s="255">
        <v>0</v>
      </c>
      <c r="F6378" s="256"/>
      <c r="G6378" s="257">
        <v>0</v>
      </c>
      <c r="H6378" s="437">
        <v>0</v>
      </c>
      <c r="I6378" s="366" t="s">
        <v>1237</v>
      </c>
      <c r="J6378" s="339">
        <v>0</v>
      </c>
      <c r="K6378" s="420">
        <v>0</v>
      </c>
      <c r="L6378" s="480">
        <v>0</v>
      </c>
    </row>
    <row r="6379" spans="2:13" x14ac:dyDescent="0.3">
      <c r="B6379" s="422">
        <v>0</v>
      </c>
      <c r="C6379" s="253"/>
      <c r="D6379" s="254">
        <v>0</v>
      </c>
      <c r="E6379" s="255">
        <v>0</v>
      </c>
      <c r="F6379" s="256"/>
      <c r="G6379" s="257">
        <v>0</v>
      </c>
      <c r="H6379" s="437">
        <v>0</v>
      </c>
      <c r="I6379" s="366" t="s">
        <v>1238</v>
      </c>
      <c r="J6379" s="339">
        <v>0</v>
      </c>
      <c r="K6379" s="420">
        <v>0</v>
      </c>
      <c r="L6379" s="480">
        <v>0</v>
      </c>
    </row>
    <row r="6380" spans="2:13" x14ac:dyDescent="0.3">
      <c r="B6380" s="422" t="s">
        <v>60</v>
      </c>
      <c r="C6380" s="253"/>
      <c r="D6380" s="259"/>
      <c r="E6380" s="255"/>
      <c r="F6380" s="256"/>
      <c r="G6380" s="260">
        <v>6.4912499999999991</v>
      </c>
      <c r="H6380" s="438" t="s">
        <v>60</v>
      </c>
      <c r="I6380" s="261" t="s">
        <v>156</v>
      </c>
      <c r="J6380" s="262"/>
      <c r="K6380" s="426" t="s">
        <v>156</v>
      </c>
      <c r="L6380" s="439">
        <v>0.21382161356468177</v>
      </c>
    </row>
    <row r="6381" spans="2:13" x14ac:dyDescent="0.3">
      <c r="B6381" s="428" t="s">
        <v>38</v>
      </c>
      <c r="C6381" s="263"/>
      <c r="D6381" s="264"/>
      <c r="E6381" s="276"/>
      <c r="F6381" s="266"/>
      <c r="G6381" s="277"/>
      <c r="H6381" s="278"/>
      <c r="I6381" s="279"/>
      <c r="J6381" s="280"/>
      <c r="K6381" s="281"/>
      <c r="L6381" s="282"/>
    </row>
    <row r="6382" spans="2:13" x14ac:dyDescent="0.3">
      <c r="B6382" s="415" t="s">
        <v>53</v>
      </c>
      <c r="C6382" s="263"/>
      <c r="D6382" s="283" t="s">
        <v>0</v>
      </c>
      <c r="E6382" s="284" t="s">
        <v>1</v>
      </c>
      <c r="F6382" s="440" t="s">
        <v>61</v>
      </c>
      <c r="G6382" s="251" t="s">
        <v>56</v>
      </c>
      <c r="H6382" s="441" t="s">
        <v>158</v>
      </c>
      <c r="I6382" s="442" t="s">
        <v>159</v>
      </c>
      <c r="J6382" s="442" t="s">
        <v>160</v>
      </c>
      <c r="K6382" s="443" t="s">
        <v>161</v>
      </c>
      <c r="L6382" s="444" t="s">
        <v>162</v>
      </c>
    </row>
    <row r="6383" spans="2:13" x14ac:dyDescent="0.3">
      <c r="B6383" s="464" t="s">
        <v>1428</v>
      </c>
      <c r="C6383" s="465"/>
      <c r="D6383" s="283" t="s">
        <v>5</v>
      </c>
      <c r="E6383" s="286">
        <v>1</v>
      </c>
      <c r="F6383" s="287">
        <v>1.68</v>
      </c>
      <c r="G6383" s="26">
        <v>1.68</v>
      </c>
      <c r="H6383" s="419">
        <v>5.533915821893555E-2</v>
      </c>
      <c r="I6383" s="275" t="s">
        <v>1232</v>
      </c>
      <c r="J6383" s="339" t="s">
        <v>165</v>
      </c>
      <c r="K6383" s="420">
        <v>0.4</v>
      </c>
      <c r="L6383" s="480">
        <v>2.2135663287574221E-2</v>
      </c>
    </row>
    <row r="6384" spans="2:13" x14ac:dyDescent="0.3">
      <c r="B6384" s="422" t="s">
        <v>1409</v>
      </c>
      <c r="C6384" s="289"/>
      <c r="D6384" s="290" t="s">
        <v>5</v>
      </c>
      <c r="E6384" s="291">
        <v>1</v>
      </c>
      <c r="F6384" s="292">
        <v>14.08</v>
      </c>
      <c r="G6384" s="26">
        <v>14.08</v>
      </c>
      <c r="H6384" s="419">
        <v>0.46379484983488845</v>
      </c>
      <c r="I6384" s="258" t="s">
        <v>1226</v>
      </c>
      <c r="J6384" s="339" t="s">
        <v>165</v>
      </c>
      <c r="K6384" s="420">
        <v>0.4</v>
      </c>
      <c r="L6384" s="480">
        <v>0.18551793993395538</v>
      </c>
    </row>
    <row r="6385" spans="2:12" x14ac:dyDescent="0.3">
      <c r="B6385" s="422" t="s">
        <v>1411</v>
      </c>
      <c r="C6385" s="289"/>
      <c r="D6385" s="290" t="s">
        <v>5</v>
      </c>
      <c r="E6385" s="291">
        <v>1</v>
      </c>
      <c r="F6385" s="292">
        <v>5.69</v>
      </c>
      <c r="G6385" s="26">
        <v>5.69</v>
      </c>
      <c r="H6385" s="419">
        <v>0.18742845849151388</v>
      </c>
      <c r="I6385" s="258"/>
      <c r="J6385" s="339" t="s">
        <v>165</v>
      </c>
      <c r="K6385" s="420">
        <v>0.4</v>
      </c>
      <c r="L6385" s="480">
        <v>7.4971383396605557E-2</v>
      </c>
    </row>
    <row r="6386" spans="2:12" x14ac:dyDescent="0.3">
      <c r="B6386" s="422" t="s">
        <v>1357</v>
      </c>
      <c r="C6386" s="289"/>
      <c r="D6386" s="290" t="s">
        <v>78</v>
      </c>
      <c r="E6386" s="291">
        <v>3.0000000000000001E-3</v>
      </c>
      <c r="F6386" s="292">
        <v>3</v>
      </c>
      <c r="G6386" s="26">
        <v>9.0000000000000011E-3</v>
      </c>
      <c r="H6386" s="419">
        <v>2.9645977617286909E-4</v>
      </c>
      <c r="I6386" s="258" t="s">
        <v>1227</v>
      </c>
      <c r="J6386" s="339" t="s">
        <v>1219</v>
      </c>
      <c r="K6386" s="420">
        <v>0</v>
      </c>
      <c r="L6386" s="480">
        <v>0</v>
      </c>
    </row>
    <row r="6387" spans="2:12" x14ac:dyDescent="0.3">
      <c r="B6387" s="422" t="s">
        <v>1402</v>
      </c>
      <c r="C6387" s="289"/>
      <c r="D6387" s="290" t="s">
        <v>504</v>
      </c>
      <c r="E6387" s="291">
        <v>1.6E-2</v>
      </c>
      <c r="F6387" s="292">
        <v>25</v>
      </c>
      <c r="G6387" s="26">
        <v>0.4</v>
      </c>
      <c r="H6387" s="419">
        <v>1.3175990052127514E-2</v>
      </c>
      <c r="I6387" s="258" t="s">
        <v>1228</v>
      </c>
      <c r="J6387" s="339" t="s">
        <v>163</v>
      </c>
      <c r="K6387" s="420">
        <v>1</v>
      </c>
      <c r="L6387" s="480">
        <v>1.3175990052127514E-2</v>
      </c>
    </row>
    <row r="6388" spans="2:12" x14ac:dyDescent="0.3">
      <c r="B6388" s="422" t="s">
        <v>1416</v>
      </c>
      <c r="C6388" s="289"/>
      <c r="D6388" s="290" t="s">
        <v>1417</v>
      </c>
      <c r="E6388" s="291">
        <v>1E-3</v>
      </c>
      <c r="F6388" s="292">
        <v>3</v>
      </c>
      <c r="G6388" s="26">
        <v>3.0000000000000001E-3</v>
      </c>
      <c r="H6388" s="419">
        <v>9.8819925390956345E-5</v>
      </c>
      <c r="I6388" s="258"/>
      <c r="J6388" s="339" t="s">
        <v>163</v>
      </c>
      <c r="K6388" s="420"/>
      <c r="L6388" s="480">
        <v>0</v>
      </c>
    </row>
    <row r="6389" spans="2:12" x14ac:dyDescent="0.3">
      <c r="B6389" s="448"/>
      <c r="C6389" s="447"/>
      <c r="D6389" s="290"/>
      <c r="E6389" s="291"/>
      <c r="F6389" s="292"/>
      <c r="G6389" s="26">
        <v>0</v>
      </c>
      <c r="H6389" s="419">
        <v>0</v>
      </c>
      <c r="I6389" s="258"/>
      <c r="J6389" s="339"/>
      <c r="K6389" s="420"/>
      <c r="L6389" s="480">
        <v>0</v>
      </c>
    </row>
    <row r="6390" spans="2:12" x14ac:dyDescent="0.3">
      <c r="B6390" s="446"/>
      <c r="C6390" s="447"/>
      <c r="D6390" s="290"/>
      <c r="E6390" s="291"/>
      <c r="F6390" s="292"/>
      <c r="G6390" s="26">
        <v>0</v>
      </c>
      <c r="H6390" s="419">
        <v>0</v>
      </c>
      <c r="I6390" s="258"/>
      <c r="J6390" s="339"/>
      <c r="K6390" s="420"/>
      <c r="L6390" s="480">
        <v>0</v>
      </c>
    </row>
    <row r="6391" spans="2:12" x14ac:dyDescent="0.3">
      <c r="B6391" s="422"/>
      <c r="C6391" s="289"/>
      <c r="D6391" s="290"/>
      <c r="E6391" s="291"/>
      <c r="F6391" s="292"/>
      <c r="G6391" s="26">
        <v>0</v>
      </c>
      <c r="H6391" s="419">
        <v>0</v>
      </c>
      <c r="I6391" s="258"/>
      <c r="J6391" s="339"/>
      <c r="K6391" s="420"/>
      <c r="L6391" s="480">
        <v>0</v>
      </c>
    </row>
    <row r="6392" spans="2:12" x14ac:dyDescent="0.3">
      <c r="B6392" s="422">
        <v>0</v>
      </c>
      <c r="C6392" s="289"/>
      <c r="D6392" s="254">
        <v>0</v>
      </c>
      <c r="E6392" s="291"/>
      <c r="F6392" s="292"/>
      <c r="G6392" s="26">
        <v>0</v>
      </c>
      <c r="H6392" s="419">
        <v>0</v>
      </c>
      <c r="I6392" s="258" t="s">
        <v>1227</v>
      </c>
      <c r="J6392" s="339">
        <v>0</v>
      </c>
      <c r="K6392" s="420">
        <v>0</v>
      </c>
      <c r="L6392" s="480">
        <v>0</v>
      </c>
    </row>
    <row r="6393" spans="2:12" x14ac:dyDescent="0.3">
      <c r="B6393" s="422"/>
      <c r="C6393" s="289"/>
      <c r="D6393" s="254"/>
      <c r="E6393" s="291"/>
      <c r="F6393" s="292"/>
      <c r="G6393" s="26">
        <v>0</v>
      </c>
      <c r="H6393" s="419">
        <v>0</v>
      </c>
      <c r="I6393" s="258"/>
      <c r="J6393" s="339"/>
      <c r="K6393" s="420"/>
      <c r="L6393" s="480">
        <v>0</v>
      </c>
    </row>
    <row r="6394" spans="2:12" x14ac:dyDescent="0.3">
      <c r="B6394" s="422"/>
      <c r="C6394" s="289"/>
      <c r="D6394" s="254"/>
      <c r="E6394" s="291"/>
      <c r="F6394" s="292"/>
      <c r="G6394" s="26">
        <v>0</v>
      </c>
      <c r="H6394" s="419">
        <v>0</v>
      </c>
      <c r="I6394" s="258"/>
      <c r="J6394" s="339"/>
      <c r="K6394" s="420"/>
      <c r="L6394" s="480">
        <v>0</v>
      </c>
    </row>
    <row r="6395" spans="2:12" x14ac:dyDescent="0.3">
      <c r="B6395" s="422"/>
      <c r="C6395" s="289"/>
      <c r="D6395" s="254"/>
      <c r="E6395" s="291"/>
      <c r="F6395" s="292"/>
      <c r="G6395" s="26">
        <v>0</v>
      </c>
      <c r="H6395" s="419">
        <v>0</v>
      </c>
      <c r="I6395" s="258"/>
      <c r="J6395" s="339"/>
      <c r="K6395" s="420"/>
      <c r="L6395" s="480">
        <v>0</v>
      </c>
    </row>
    <row r="6396" spans="2:12" x14ac:dyDescent="0.3">
      <c r="B6396" s="422"/>
      <c r="C6396" s="289"/>
      <c r="D6396" s="254"/>
      <c r="E6396" s="291"/>
      <c r="F6396" s="292"/>
      <c r="G6396" s="26">
        <v>0</v>
      </c>
      <c r="H6396" s="419">
        <v>0</v>
      </c>
      <c r="I6396" s="258"/>
      <c r="J6396" s="339"/>
      <c r="K6396" s="420"/>
      <c r="L6396" s="480">
        <v>0</v>
      </c>
    </row>
    <row r="6397" spans="2:12" x14ac:dyDescent="0.3">
      <c r="B6397" s="422"/>
      <c r="C6397" s="289"/>
      <c r="D6397" s="254"/>
      <c r="E6397" s="291"/>
      <c r="F6397" s="292"/>
      <c r="G6397" s="26">
        <v>0</v>
      </c>
      <c r="H6397" s="419">
        <v>0</v>
      </c>
      <c r="I6397" s="258"/>
      <c r="J6397" s="339"/>
      <c r="K6397" s="420"/>
      <c r="L6397" s="480">
        <v>0</v>
      </c>
    </row>
    <row r="6398" spans="2:12" x14ac:dyDescent="0.3">
      <c r="B6398" s="422">
        <v>0</v>
      </c>
      <c r="C6398" s="289"/>
      <c r="D6398" s="254">
        <v>0</v>
      </c>
      <c r="E6398" s="291"/>
      <c r="F6398" s="292"/>
      <c r="G6398" s="26">
        <v>0</v>
      </c>
      <c r="H6398" s="419">
        <v>0</v>
      </c>
      <c r="I6398" s="258" t="s">
        <v>1228</v>
      </c>
      <c r="J6398" s="339">
        <v>0</v>
      </c>
      <c r="K6398" s="420">
        <v>0</v>
      </c>
      <c r="L6398" s="480">
        <v>0</v>
      </c>
    </row>
    <row r="6399" spans="2:12" x14ac:dyDescent="0.3">
      <c r="B6399" s="449" t="s">
        <v>62</v>
      </c>
      <c r="C6399" s="293"/>
      <c r="D6399" s="294"/>
      <c r="E6399" s="295"/>
      <c r="F6399" s="296"/>
      <c r="G6399" s="260">
        <v>21.861999999999998</v>
      </c>
      <c r="H6399" s="438" t="s">
        <v>62</v>
      </c>
      <c r="I6399" s="261" t="s">
        <v>156</v>
      </c>
      <c r="J6399" s="262"/>
      <c r="K6399" s="426" t="s">
        <v>156</v>
      </c>
      <c r="L6399" s="439">
        <v>0.29580097667026267</v>
      </c>
    </row>
    <row r="6400" spans="2:12" x14ac:dyDescent="0.3">
      <c r="B6400" s="428" t="s">
        <v>63</v>
      </c>
      <c r="C6400" s="263"/>
      <c r="D6400" s="264"/>
      <c r="E6400" s="265"/>
      <c r="F6400" s="266"/>
      <c r="G6400" s="277"/>
      <c r="H6400" s="278"/>
      <c r="I6400" s="279"/>
      <c r="J6400" s="280"/>
      <c r="K6400" s="281"/>
      <c r="L6400" s="282">
        <v>0</v>
      </c>
    </row>
    <row r="6401" spans="2:12" x14ac:dyDescent="0.3">
      <c r="B6401" s="415" t="s">
        <v>53</v>
      </c>
      <c r="C6401" s="297"/>
      <c r="D6401" s="249" t="s">
        <v>0</v>
      </c>
      <c r="E6401" s="250" t="s">
        <v>1</v>
      </c>
      <c r="F6401" s="272" t="s">
        <v>61</v>
      </c>
      <c r="G6401" s="285" t="s">
        <v>56</v>
      </c>
      <c r="H6401" s="441" t="s">
        <v>158</v>
      </c>
      <c r="I6401" s="442" t="s">
        <v>159</v>
      </c>
      <c r="J6401" s="442" t="s">
        <v>160</v>
      </c>
      <c r="K6401" s="443" t="s">
        <v>161</v>
      </c>
      <c r="L6401" s="444" t="s">
        <v>162</v>
      </c>
    </row>
    <row r="6402" spans="2:12" x14ac:dyDescent="0.3">
      <c r="B6402" s="422">
        <v>0</v>
      </c>
      <c r="C6402" s="289"/>
      <c r="D6402" s="254">
        <v>0</v>
      </c>
      <c r="E6402" s="255"/>
      <c r="F6402" s="292"/>
      <c r="G6402" s="288">
        <v>0</v>
      </c>
      <c r="H6402" s="450">
        <v>0</v>
      </c>
      <c r="I6402" s="275" t="s">
        <v>1232</v>
      </c>
      <c r="J6402" s="451">
        <v>0</v>
      </c>
      <c r="K6402" s="452">
        <v>0</v>
      </c>
      <c r="L6402" s="453">
        <v>0</v>
      </c>
    </row>
    <row r="6403" spans="2:12" x14ac:dyDescent="0.3">
      <c r="B6403" s="422">
        <v>0</v>
      </c>
      <c r="C6403" s="289"/>
      <c r="D6403" s="254">
        <v>0</v>
      </c>
      <c r="E6403" s="255"/>
      <c r="F6403" s="292"/>
      <c r="G6403" s="257">
        <v>0</v>
      </c>
      <c r="H6403" s="437">
        <v>0</v>
      </c>
      <c r="I6403" s="258" t="s">
        <v>1228</v>
      </c>
      <c r="J6403" s="339">
        <v>0</v>
      </c>
      <c r="K6403" s="420">
        <v>0</v>
      </c>
      <c r="L6403" s="454">
        <v>0</v>
      </c>
    </row>
    <row r="6404" spans="2:12" x14ac:dyDescent="0.3">
      <c r="B6404" s="422">
        <v>0</v>
      </c>
      <c r="C6404" s="289"/>
      <c r="D6404" s="254">
        <v>0</v>
      </c>
      <c r="E6404" s="255"/>
      <c r="F6404" s="292"/>
      <c r="G6404" s="257">
        <v>0</v>
      </c>
      <c r="H6404" s="437">
        <v>0</v>
      </c>
      <c r="I6404" s="258" t="s">
        <v>1229</v>
      </c>
      <c r="J6404" s="339">
        <v>0</v>
      </c>
      <c r="K6404" s="420">
        <v>0</v>
      </c>
      <c r="L6404" s="454">
        <v>0</v>
      </c>
    </row>
    <row r="6405" spans="2:12" ht="15" thickBot="1" x14ac:dyDescent="0.35">
      <c r="B6405" s="455" t="s">
        <v>64</v>
      </c>
      <c r="C6405" s="298"/>
      <c r="D6405" s="299"/>
      <c r="E6405" s="300"/>
      <c r="F6405" s="301"/>
      <c r="G6405" s="288">
        <v>0</v>
      </c>
      <c r="H6405" s="438" t="s">
        <v>64</v>
      </c>
      <c r="I6405" s="261" t="s">
        <v>156</v>
      </c>
      <c r="J6405" s="262"/>
      <c r="K6405" s="426" t="s">
        <v>156</v>
      </c>
      <c r="L6405" s="439">
        <v>0</v>
      </c>
    </row>
    <row r="6406" spans="2:12" x14ac:dyDescent="0.3">
      <c r="B6406" s="235"/>
      <c r="C6406" s="302"/>
      <c r="D6406" s="303" t="s">
        <v>65</v>
      </c>
      <c r="E6406" s="304"/>
      <c r="F6406" s="305"/>
      <c r="G6406" s="306">
        <v>30.358249999999995</v>
      </c>
      <c r="H6406" s="307"/>
      <c r="I6406" s="308"/>
      <c r="J6406" s="309"/>
      <c r="K6406" s="308"/>
      <c r="L6406" s="310"/>
    </row>
    <row r="6407" spans="2:12" x14ac:dyDescent="0.3">
      <c r="B6407" s="232"/>
      <c r="C6407" s="302"/>
      <c r="D6407" s="311" t="s">
        <v>7</v>
      </c>
      <c r="E6407" s="312"/>
      <c r="F6407" s="313">
        <v>0.1</v>
      </c>
      <c r="G6407" s="73">
        <v>3.036</v>
      </c>
      <c r="H6407" s="314"/>
      <c r="I6407" s="315"/>
      <c r="J6407" s="316"/>
      <c r="K6407" s="456"/>
      <c r="L6407" s="317"/>
    </row>
    <row r="6408" spans="2:12" x14ac:dyDescent="0.3">
      <c r="B6408" s="232"/>
      <c r="C6408" s="302"/>
      <c r="D6408" s="311" t="s">
        <v>8</v>
      </c>
      <c r="E6408" s="312"/>
      <c r="F6408" s="313">
        <v>0.1</v>
      </c>
      <c r="G6408" s="73">
        <v>3.036</v>
      </c>
      <c r="H6408" s="314"/>
      <c r="I6408" s="315"/>
      <c r="J6408" s="316"/>
      <c r="K6408" s="456"/>
      <c r="L6408" s="317"/>
    </row>
    <row r="6409" spans="2:12" x14ac:dyDescent="0.3">
      <c r="C6409" s="302"/>
      <c r="D6409" s="318" t="s">
        <v>67</v>
      </c>
      <c r="E6409" s="319"/>
      <c r="F6409" s="305"/>
      <c r="G6409" s="76">
        <v>36.43</v>
      </c>
      <c r="H6409" s="314"/>
      <c r="I6409" s="315"/>
      <c r="J6409" s="316"/>
      <c r="K6409" s="456"/>
      <c r="L6409" s="317"/>
    </row>
    <row r="6410" spans="2:12" ht="15" thickBot="1" x14ac:dyDescent="0.35">
      <c r="B6410" s="232" t="s">
        <v>66</v>
      </c>
      <c r="C6410" s="302"/>
      <c r="D6410" s="320" t="s">
        <v>68</v>
      </c>
      <c r="E6410" s="321"/>
      <c r="F6410" s="322"/>
      <c r="G6410" s="78">
        <v>36.43</v>
      </c>
      <c r="H6410" s="323">
        <v>1</v>
      </c>
      <c r="I6410" s="324"/>
      <c r="J6410" s="325"/>
      <c r="K6410" s="457"/>
      <c r="L6410" s="326">
        <v>0.53604045028946012</v>
      </c>
    </row>
    <row r="6411" spans="2:12" x14ac:dyDescent="0.3">
      <c r="B6411" s="232"/>
      <c r="C6411" s="302"/>
      <c r="D6411" s="219"/>
      <c r="E6411" s="327"/>
      <c r="F6411" s="241"/>
      <c r="G6411" s="327"/>
      <c r="H6411" s="230"/>
      <c r="I6411" s="230"/>
      <c r="J6411" s="231"/>
      <c r="K6411" s="230"/>
      <c r="L6411" s="230"/>
    </row>
    <row r="6412" spans="2:12" x14ac:dyDescent="0.3">
      <c r="B6412" s="232"/>
      <c r="C6412" s="302"/>
      <c r="D6412" s="219"/>
      <c r="E6412" s="327"/>
      <c r="F6412" s="241"/>
      <c r="G6412" s="327"/>
      <c r="H6412" s="230"/>
      <c r="I6412" s="230"/>
      <c r="J6412" s="231"/>
      <c r="K6412" s="230"/>
      <c r="L6412" s="230"/>
    </row>
    <row r="6413" spans="2:12" x14ac:dyDescent="0.3">
      <c r="B6413" s="232"/>
      <c r="C6413" s="232"/>
      <c r="D6413" s="219"/>
      <c r="E6413" s="327"/>
      <c r="F6413" s="241"/>
      <c r="G6413" s="327"/>
      <c r="H6413" s="230"/>
      <c r="I6413" s="230"/>
      <c r="J6413" s="231"/>
      <c r="K6413" s="230"/>
      <c r="L6413" s="230"/>
    </row>
    <row r="6414" spans="2:12" x14ac:dyDescent="0.3">
      <c r="J6414" s="226"/>
    </row>
    <row r="6415" spans="2:12" x14ac:dyDescent="0.3">
      <c r="J6415" s="226"/>
    </row>
    <row r="6416" spans="2:12" x14ac:dyDescent="0.3">
      <c r="J6416" s="226"/>
    </row>
    <row r="6417" spans="2:12" x14ac:dyDescent="0.3">
      <c r="J6417" s="226"/>
    </row>
    <row r="6419" spans="2:12" ht="37.200000000000003" customHeight="1" x14ac:dyDescent="0.3">
      <c r="B6419" s="710" t="s">
        <v>1809</v>
      </c>
      <c r="C6419" s="710"/>
      <c r="D6419" s="710"/>
      <c r="E6419" s="710"/>
      <c r="F6419" s="710"/>
      <c r="G6419" s="710"/>
      <c r="H6419" s="710"/>
      <c r="I6419" s="710"/>
      <c r="J6419" s="710"/>
      <c r="K6419" s="710"/>
      <c r="L6419" s="710"/>
    </row>
    <row r="6420" spans="2:12" ht="41.1" customHeight="1" x14ac:dyDescent="0.3">
      <c r="B6420" s="227"/>
      <c r="C6420" s="227"/>
      <c r="D6420" s="228"/>
      <c r="E6420" s="229"/>
      <c r="F6420" s="229"/>
      <c r="G6420" s="229"/>
      <c r="H6420" s="230"/>
      <c r="I6420" s="230"/>
      <c r="J6420" s="231"/>
      <c r="K6420" s="230"/>
      <c r="L6420" s="230"/>
    </row>
    <row r="6421" spans="2:12" x14ac:dyDescent="0.3">
      <c r="B6421" s="410" t="s">
        <v>1222</v>
      </c>
      <c r="C6421" s="232" t="s">
        <v>1223</v>
      </c>
      <c r="D6421" s="232"/>
      <c r="E6421" s="232"/>
      <c r="F6421" s="233"/>
      <c r="G6421" s="234"/>
      <c r="H6421" s="230"/>
      <c r="J6421" s="231"/>
      <c r="K6421" s="230"/>
      <c r="L6421" s="230"/>
    </row>
    <row r="6422" spans="2:12" x14ac:dyDescent="0.3">
      <c r="B6422" s="232" t="s">
        <v>1224</v>
      </c>
      <c r="C6422" s="235" t="s">
        <v>157</v>
      </c>
      <c r="D6422" s="411"/>
      <c r="E6422" s="412"/>
      <c r="F6422" s="233"/>
      <c r="G6422" s="234"/>
      <c r="H6422" s="230"/>
      <c r="I6422" s="230"/>
      <c r="J6422" s="231"/>
      <c r="K6422" s="230"/>
      <c r="L6422" s="230"/>
    </row>
    <row r="6423" spans="2:12" x14ac:dyDescent="0.3">
      <c r="B6423" s="232"/>
      <c r="C6423" s="236"/>
      <c r="D6423" s="237"/>
      <c r="E6423" s="238"/>
      <c r="F6423" s="239"/>
      <c r="G6423" s="240"/>
      <c r="H6423" s="230"/>
      <c r="I6423" s="230"/>
      <c r="J6423" s="231"/>
      <c r="K6423" s="230"/>
      <c r="L6423" s="230"/>
    </row>
    <row r="6424" spans="2:12" ht="25.5" customHeight="1" x14ac:dyDescent="0.3">
      <c r="B6424" s="413" t="s">
        <v>48</v>
      </c>
      <c r="C6424" s="236"/>
      <c r="D6424" s="237"/>
      <c r="E6424" s="238"/>
      <c r="F6424" s="238"/>
      <c r="G6424" s="238"/>
      <c r="H6424" s="230"/>
      <c r="I6424" s="230"/>
      <c r="J6424" s="231"/>
      <c r="K6424" s="230"/>
      <c r="L6424" s="230"/>
    </row>
    <row r="6425" spans="2:12" x14ac:dyDescent="0.3">
      <c r="B6425" s="235" t="s">
        <v>49</v>
      </c>
      <c r="C6425" s="232" t="s">
        <v>910</v>
      </c>
      <c r="D6425" s="232"/>
      <c r="E6425" s="232"/>
      <c r="F6425" s="241" t="s">
        <v>50</v>
      </c>
      <c r="G6425" s="242" t="s">
        <v>5</v>
      </c>
      <c r="H6425" s="230"/>
      <c r="I6425" s="230"/>
      <c r="J6425" s="231"/>
      <c r="K6425" s="230"/>
      <c r="L6425" s="230"/>
    </row>
    <row r="6426" spans="2:12" ht="15" thickBot="1" x14ac:dyDescent="0.35">
      <c r="B6426" s="235" t="s">
        <v>51</v>
      </c>
      <c r="C6426" s="235" t="s">
        <v>911</v>
      </c>
      <c r="D6426" s="235"/>
      <c r="E6426" s="235"/>
      <c r="F6426" s="235"/>
      <c r="G6426" s="235"/>
      <c r="H6426" s="235"/>
      <c r="I6426" s="235"/>
      <c r="J6426" s="235"/>
      <c r="K6426" s="230"/>
      <c r="L6426" s="230"/>
    </row>
    <row r="6427" spans="2:12" ht="15" thickTop="1" x14ac:dyDescent="0.3">
      <c r="B6427" s="414" t="s">
        <v>52</v>
      </c>
      <c r="C6427" s="243"/>
      <c r="D6427" s="244"/>
      <c r="E6427" s="245"/>
      <c r="F6427" s="246"/>
      <c r="G6427" s="247"/>
      <c r="H6427" s="396" t="s">
        <v>164</v>
      </c>
      <c r="I6427" s="397"/>
      <c r="J6427" s="397"/>
      <c r="K6427" s="397"/>
      <c r="L6427" s="398"/>
    </row>
    <row r="6428" spans="2:12" x14ac:dyDescent="0.3">
      <c r="B6428" s="415" t="s">
        <v>53</v>
      </c>
      <c r="C6428" s="248" t="s">
        <v>1</v>
      </c>
      <c r="D6428" s="249" t="s">
        <v>54</v>
      </c>
      <c r="E6428" s="250" t="s">
        <v>23</v>
      </c>
      <c r="F6428" s="250" t="s">
        <v>55</v>
      </c>
      <c r="G6428" s="251" t="s">
        <v>56</v>
      </c>
      <c r="H6428" s="416" t="s">
        <v>158</v>
      </c>
      <c r="I6428" s="417" t="s">
        <v>159</v>
      </c>
      <c r="J6428" s="417" t="s">
        <v>160</v>
      </c>
      <c r="K6428" s="417" t="s">
        <v>161</v>
      </c>
      <c r="L6428" s="418" t="s">
        <v>162</v>
      </c>
    </row>
    <row r="6429" spans="2:12" x14ac:dyDescent="0.3">
      <c r="B6429" s="252" t="s">
        <v>1398</v>
      </c>
      <c r="C6429" s="274">
        <v>1</v>
      </c>
      <c r="D6429" s="254">
        <v>10</v>
      </c>
      <c r="E6429" s="255">
        <v>1.1000000000000001</v>
      </c>
      <c r="F6429" s="256">
        <v>0.5</v>
      </c>
      <c r="G6429" s="26">
        <v>0.55000000000000004</v>
      </c>
      <c r="H6429" s="419">
        <v>2.5161836356566099E-2</v>
      </c>
      <c r="I6429" s="258" t="s">
        <v>1226</v>
      </c>
      <c r="J6429" s="339" t="s">
        <v>165</v>
      </c>
      <c r="K6429" s="420">
        <v>0.4</v>
      </c>
      <c r="L6429" s="421">
        <v>1.0064734542626441E-2</v>
      </c>
    </row>
    <row r="6430" spans="2:12" x14ac:dyDescent="0.3">
      <c r="B6430" s="422" t="s">
        <v>149</v>
      </c>
      <c r="C6430" s="274">
        <v>1</v>
      </c>
      <c r="D6430" s="254">
        <v>1.1000000000000001</v>
      </c>
      <c r="E6430" s="255">
        <v>1.1000000000000001</v>
      </c>
      <c r="F6430" s="256">
        <v>0.5</v>
      </c>
      <c r="G6430" s="26">
        <v>0.55000000000000004</v>
      </c>
      <c r="H6430" s="419">
        <v>2.5161836356566099E-2</v>
      </c>
      <c r="I6430" s="258" t="s">
        <v>1227</v>
      </c>
      <c r="J6430" s="339" t="s">
        <v>165</v>
      </c>
      <c r="K6430" s="420">
        <v>0.4</v>
      </c>
      <c r="L6430" s="421">
        <v>1.0064734542626441E-2</v>
      </c>
    </row>
    <row r="6431" spans="2:12" x14ac:dyDescent="0.3">
      <c r="B6431" s="422" t="s">
        <v>1399</v>
      </c>
      <c r="C6431" s="274">
        <v>1</v>
      </c>
      <c r="D6431" s="254">
        <v>0.04</v>
      </c>
      <c r="E6431" s="255">
        <v>0.04</v>
      </c>
      <c r="F6431" s="256">
        <v>0.5</v>
      </c>
      <c r="G6431" s="26">
        <v>0.02</v>
      </c>
      <c r="H6431" s="419">
        <v>9.1497586751149444E-4</v>
      </c>
      <c r="I6431" s="258" t="s">
        <v>1228</v>
      </c>
      <c r="J6431" s="339" t="s">
        <v>165</v>
      </c>
      <c r="K6431" s="420">
        <v>0.4</v>
      </c>
      <c r="L6431" s="421">
        <v>3.6599034700459781E-4</v>
      </c>
    </row>
    <row r="6432" spans="2:12" x14ac:dyDescent="0.3">
      <c r="B6432" s="422">
        <v>0</v>
      </c>
      <c r="C6432" s="253"/>
      <c r="D6432" s="254">
        <v>0</v>
      </c>
      <c r="E6432" s="255">
        <v>0</v>
      </c>
      <c r="F6432" s="256"/>
      <c r="G6432" s="26">
        <v>0</v>
      </c>
      <c r="H6432" s="419">
        <v>0</v>
      </c>
      <c r="I6432" s="258" t="s">
        <v>1229</v>
      </c>
      <c r="J6432" s="339">
        <v>0</v>
      </c>
      <c r="K6432" s="420">
        <v>0</v>
      </c>
      <c r="L6432" s="421">
        <v>0</v>
      </c>
    </row>
    <row r="6433" spans="2:13" x14ac:dyDescent="0.3">
      <c r="B6433" s="422">
        <v>0</v>
      </c>
      <c r="C6433" s="253"/>
      <c r="D6433" s="254">
        <v>0</v>
      </c>
      <c r="E6433" s="255">
        <v>0</v>
      </c>
      <c r="F6433" s="256"/>
      <c r="G6433" s="26">
        <v>0</v>
      </c>
      <c r="H6433" s="419">
        <v>0</v>
      </c>
      <c r="I6433" s="258" t="s">
        <v>1230</v>
      </c>
      <c r="J6433" s="339">
        <v>0</v>
      </c>
      <c r="K6433" s="420">
        <v>0</v>
      </c>
      <c r="L6433" s="421">
        <v>0</v>
      </c>
    </row>
    <row r="6434" spans="2:13" x14ac:dyDescent="0.3">
      <c r="B6434" s="422" t="s">
        <v>73</v>
      </c>
      <c r="C6434" s="253"/>
      <c r="D6434" s="254">
        <v>0</v>
      </c>
      <c r="E6434" s="255">
        <v>0</v>
      </c>
      <c r="F6434" s="256"/>
      <c r="G6434" s="26">
        <v>0.216</v>
      </c>
      <c r="H6434" s="419">
        <v>9.8817393691241397E-3</v>
      </c>
      <c r="I6434" s="258" t="s">
        <v>1231</v>
      </c>
      <c r="J6434" s="61" t="s">
        <v>165</v>
      </c>
      <c r="K6434" s="100">
        <v>0.4</v>
      </c>
      <c r="L6434" s="101">
        <v>3.9526957476496557E-3</v>
      </c>
      <c r="M6434" s="62">
        <v>18</v>
      </c>
    </row>
    <row r="6435" spans="2:13" x14ac:dyDescent="0.3">
      <c r="B6435" s="422" t="s">
        <v>57</v>
      </c>
      <c r="C6435" s="253"/>
      <c r="D6435" s="259"/>
      <c r="E6435" s="255"/>
      <c r="F6435" s="256"/>
      <c r="G6435" s="260">
        <v>1.3360000000000001</v>
      </c>
      <c r="H6435" s="425" t="s">
        <v>57</v>
      </c>
      <c r="I6435" s="261" t="s">
        <v>156</v>
      </c>
      <c r="J6435" s="262"/>
      <c r="K6435" s="426" t="s">
        <v>156</v>
      </c>
      <c r="L6435" s="427">
        <v>2.4448155179907137E-2</v>
      </c>
    </row>
    <row r="6436" spans="2:13" x14ac:dyDescent="0.3">
      <c r="B6436" s="428" t="s">
        <v>22</v>
      </c>
      <c r="C6436" s="263"/>
      <c r="D6436" s="264"/>
      <c r="E6436" s="265"/>
      <c r="F6436" s="266"/>
      <c r="G6436" s="267"/>
      <c r="H6436" s="429"/>
      <c r="I6436" s="268"/>
      <c r="J6436" s="269"/>
      <c r="K6436" s="430"/>
      <c r="L6436" s="270"/>
    </row>
    <row r="6437" spans="2:13" x14ac:dyDescent="0.3">
      <c r="B6437" s="431" t="s">
        <v>58</v>
      </c>
      <c r="C6437" s="271" t="s">
        <v>1</v>
      </c>
      <c r="D6437" s="329" t="s">
        <v>59</v>
      </c>
      <c r="E6437" s="272" t="s">
        <v>23</v>
      </c>
      <c r="F6437" s="272" t="s">
        <v>55</v>
      </c>
      <c r="G6437" s="273" t="s">
        <v>56</v>
      </c>
      <c r="H6437" s="416" t="s">
        <v>158</v>
      </c>
      <c r="I6437" s="417" t="s">
        <v>159</v>
      </c>
      <c r="J6437" s="417" t="s">
        <v>160</v>
      </c>
      <c r="K6437" s="432" t="s">
        <v>161</v>
      </c>
      <c r="L6437" s="418" t="s">
        <v>162</v>
      </c>
    </row>
    <row r="6438" spans="2:13" x14ac:dyDescent="0.3">
      <c r="B6438" s="8" t="s">
        <v>1058</v>
      </c>
      <c r="C6438" s="25">
        <v>1</v>
      </c>
      <c r="D6438" s="3">
        <v>4.0999999999999996</v>
      </c>
      <c r="E6438" s="26">
        <v>4.0999999999999996</v>
      </c>
      <c r="F6438" s="26">
        <v>0.5</v>
      </c>
      <c r="G6438" s="26">
        <v>2.0499999999999998</v>
      </c>
      <c r="H6438" s="433">
        <v>9.3785026419928169E-2</v>
      </c>
      <c r="I6438" s="97"/>
      <c r="J6438" s="434" t="s">
        <v>163</v>
      </c>
      <c r="K6438" s="435">
        <v>1</v>
      </c>
      <c r="L6438" s="484">
        <v>9.3785026419928169E-2</v>
      </c>
      <c r="M6438" s="62">
        <v>137</v>
      </c>
    </row>
    <row r="6439" spans="2:13" x14ac:dyDescent="0.3">
      <c r="B6439" s="8" t="s">
        <v>37</v>
      </c>
      <c r="C6439" s="25">
        <v>1</v>
      </c>
      <c r="D6439" s="3">
        <v>4.0999999999999996</v>
      </c>
      <c r="E6439" s="26">
        <v>4.0999999999999996</v>
      </c>
      <c r="F6439" s="26">
        <v>0.5</v>
      </c>
      <c r="G6439" s="26">
        <v>2.0499999999999998</v>
      </c>
      <c r="H6439" s="419">
        <v>9.3785026419928169E-2</v>
      </c>
      <c r="I6439" s="99"/>
      <c r="J6439" s="423" t="s">
        <v>163</v>
      </c>
      <c r="K6439" s="424">
        <v>1</v>
      </c>
      <c r="L6439" s="480">
        <v>9.3785026419928169E-2</v>
      </c>
      <c r="M6439" s="62">
        <v>122</v>
      </c>
    </row>
    <row r="6440" spans="2:13" x14ac:dyDescent="0.3">
      <c r="B6440" s="8" t="s">
        <v>69</v>
      </c>
      <c r="C6440" s="25">
        <v>0.1</v>
      </c>
      <c r="D6440" s="3">
        <v>4.55</v>
      </c>
      <c r="E6440" s="26">
        <v>0.45500000000000002</v>
      </c>
      <c r="F6440" s="27">
        <v>0.5</v>
      </c>
      <c r="G6440" s="26">
        <v>0.22750000000000001</v>
      </c>
      <c r="H6440" s="419">
        <v>1.0407850492943248E-2</v>
      </c>
      <c r="I6440" s="99"/>
      <c r="J6440" s="423" t="s">
        <v>163</v>
      </c>
      <c r="K6440" s="424">
        <v>1</v>
      </c>
      <c r="L6440" s="480">
        <v>1.0407850492943248E-2</v>
      </c>
      <c r="M6440" s="62">
        <v>113</v>
      </c>
    </row>
    <row r="6441" spans="2:13" x14ac:dyDescent="0.3">
      <c r="B6441" s="8"/>
      <c r="C6441" s="25"/>
      <c r="D6441" s="3"/>
      <c r="E6441" s="26"/>
      <c r="F6441" s="26"/>
      <c r="G6441" s="257"/>
      <c r="H6441" s="437">
        <v>0</v>
      </c>
      <c r="I6441" s="99"/>
      <c r="J6441" s="423"/>
      <c r="K6441" s="424"/>
      <c r="L6441" s="480">
        <v>0</v>
      </c>
      <c r="M6441" s="62"/>
    </row>
    <row r="6442" spans="2:13" x14ac:dyDescent="0.3">
      <c r="B6442" s="8"/>
      <c r="C6442" s="25"/>
      <c r="D6442" s="3"/>
      <c r="E6442" s="26"/>
      <c r="F6442" s="26"/>
      <c r="G6442" s="257"/>
      <c r="H6442" s="437">
        <v>0</v>
      </c>
      <c r="I6442" s="99"/>
      <c r="J6442" s="423"/>
      <c r="K6442" s="424"/>
      <c r="L6442" s="480">
        <v>0</v>
      </c>
      <c r="M6442" s="62"/>
    </row>
    <row r="6443" spans="2:13" x14ac:dyDescent="0.3">
      <c r="B6443" s="422"/>
      <c r="C6443" s="253"/>
      <c r="D6443" s="254"/>
      <c r="E6443" s="255"/>
      <c r="F6443" s="255"/>
      <c r="G6443" s="257">
        <v>0</v>
      </c>
      <c r="H6443" s="437">
        <v>0</v>
      </c>
      <c r="I6443" s="366"/>
      <c r="J6443" s="339"/>
      <c r="K6443" s="420"/>
      <c r="L6443" s="480">
        <v>0</v>
      </c>
    </row>
    <row r="6444" spans="2:13" x14ac:dyDescent="0.3">
      <c r="B6444" s="422">
        <v>0</v>
      </c>
      <c r="C6444" s="253"/>
      <c r="D6444" s="254">
        <v>0</v>
      </c>
      <c r="E6444" s="255">
        <v>0</v>
      </c>
      <c r="F6444" s="256"/>
      <c r="G6444" s="257">
        <v>0</v>
      </c>
      <c r="H6444" s="437">
        <v>0</v>
      </c>
      <c r="I6444" s="366" t="s">
        <v>1231</v>
      </c>
      <c r="J6444" s="339">
        <v>0</v>
      </c>
      <c r="K6444" s="420">
        <v>0</v>
      </c>
      <c r="L6444" s="480">
        <v>0</v>
      </c>
    </row>
    <row r="6445" spans="2:13" x14ac:dyDescent="0.3">
      <c r="B6445" s="422">
        <v>0</v>
      </c>
      <c r="C6445" s="253"/>
      <c r="D6445" s="254">
        <v>0</v>
      </c>
      <c r="E6445" s="255">
        <v>0</v>
      </c>
      <c r="F6445" s="256"/>
      <c r="G6445" s="257">
        <v>0</v>
      </c>
      <c r="H6445" s="437">
        <v>0</v>
      </c>
      <c r="I6445" s="366" t="s">
        <v>1237</v>
      </c>
      <c r="J6445" s="339">
        <v>0</v>
      </c>
      <c r="K6445" s="420">
        <v>0</v>
      </c>
      <c r="L6445" s="480">
        <v>0</v>
      </c>
    </row>
    <row r="6446" spans="2:13" x14ac:dyDescent="0.3">
      <c r="B6446" s="422">
        <v>0</v>
      </c>
      <c r="C6446" s="253"/>
      <c r="D6446" s="254">
        <v>0</v>
      </c>
      <c r="E6446" s="255">
        <v>0</v>
      </c>
      <c r="F6446" s="256"/>
      <c r="G6446" s="257">
        <v>0</v>
      </c>
      <c r="H6446" s="437">
        <v>0</v>
      </c>
      <c r="I6446" s="366" t="s">
        <v>1238</v>
      </c>
      <c r="J6446" s="339">
        <v>0</v>
      </c>
      <c r="K6446" s="420">
        <v>0</v>
      </c>
      <c r="L6446" s="480">
        <v>0</v>
      </c>
    </row>
    <row r="6447" spans="2:13" x14ac:dyDescent="0.3">
      <c r="B6447" s="422" t="s">
        <v>60</v>
      </c>
      <c r="C6447" s="253"/>
      <c r="D6447" s="259"/>
      <c r="E6447" s="255"/>
      <c r="F6447" s="256"/>
      <c r="G6447" s="260">
        <v>4.3274999999999997</v>
      </c>
      <c r="H6447" s="438" t="s">
        <v>60</v>
      </c>
      <c r="I6447" s="261" t="s">
        <v>156</v>
      </c>
      <c r="J6447" s="262"/>
      <c r="K6447" s="426" t="s">
        <v>156</v>
      </c>
      <c r="L6447" s="439">
        <v>0.19797790333279958</v>
      </c>
    </row>
    <row r="6448" spans="2:13" x14ac:dyDescent="0.3">
      <c r="B6448" s="428" t="s">
        <v>38</v>
      </c>
      <c r="C6448" s="263"/>
      <c r="D6448" s="264"/>
      <c r="E6448" s="276"/>
      <c r="F6448" s="266"/>
      <c r="G6448" s="277"/>
      <c r="H6448" s="278"/>
      <c r="I6448" s="279"/>
      <c r="J6448" s="280"/>
      <c r="K6448" s="281"/>
      <c r="L6448" s="282"/>
    </row>
    <row r="6449" spans="2:12" x14ac:dyDescent="0.3">
      <c r="B6449" s="415" t="s">
        <v>53</v>
      </c>
      <c r="C6449" s="263"/>
      <c r="D6449" s="283" t="s">
        <v>0</v>
      </c>
      <c r="E6449" s="284" t="s">
        <v>1</v>
      </c>
      <c r="F6449" s="440" t="s">
        <v>61</v>
      </c>
      <c r="G6449" s="251" t="s">
        <v>56</v>
      </c>
      <c r="H6449" s="441" t="s">
        <v>158</v>
      </c>
      <c r="I6449" s="442" t="s">
        <v>159</v>
      </c>
      <c r="J6449" s="442" t="s">
        <v>160</v>
      </c>
      <c r="K6449" s="443" t="s">
        <v>161</v>
      </c>
      <c r="L6449" s="444" t="s">
        <v>162</v>
      </c>
    </row>
    <row r="6450" spans="2:12" x14ac:dyDescent="0.3">
      <c r="B6450" s="464" t="s">
        <v>1429</v>
      </c>
      <c r="C6450" s="465"/>
      <c r="D6450" s="283" t="s">
        <v>5</v>
      </c>
      <c r="E6450" s="286">
        <v>1</v>
      </c>
      <c r="F6450" s="287">
        <v>1.0640000000000001</v>
      </c>
      <c r="G6450" s="26">
        <v>1.0640000000000001</v>
      </c>
      <c r="H6450" s="419">
        <v>4.8676716151611503E-2</v>
      </c>
      <c r="I6450" s="275" t="s">
        <v>1232</v>
      </c>
      <c r="J6450" s="339" t="s">
        <v>165</v>
      </c>
      <c r="K6450" s="420">
        <v>0.4</v>
      </c>
      <c r="L6450" s="480">
        <v>1.9470686460644603E-2</v>
      </c>
    </row>
    <row r="6451" spans="2:12" x14ac:dyDescent="0.3">
      <c r="B6451" s="422" t="s">
        <v>1401</v>
      </c>
      <c r="C6451" s="289"/>
      <c r="D6451" s="290" t="s">
        <v>5</v>
      </c>
      <c r="E6451" s="291">
        <v>1</v>
      </c>
      <c r="F6451" s="292">
        <v>9.11</v>
      </c>
      <c r="G6451" s="26">
        <v>9.11</v>
      </c>
      <c r="H6451" s="419">
        <v>0.41677150765148568</v>
      </c>
      <c r="I6451" s="258" t="s">
        <v>1226</v>
      </c>
      <c r="J6451" s="339" t="s">
        <v>165</v>
      </c>
      <c r="K6451" s="420">
        <v>0.4</v>
      </c>
      <c r="L6451" s="480">
        <v>0.16670860306059429</v>
      </c>
    </row>
    <row r="6452" spans="2:12" x14ac:dyDescent="0.3">
      <c r="B6452" s="422" t="s">
        <v>1411</v>
      </c>
      <c r="C6452" s="289"/>
      <c r="D6452" s="290" t="s">
        <v>5</v>
      </c>
      <c r="E6452" s="291">
        <v>1</v>
      </c>
      <c r="F6452" s="292">
        <v>5.69</v>
      </c>
      <c r="G6452" s="26">
        <v>5.69</v>
      </c>
      <c r="H6452" s="419">
        <v>0.26031063430702017</v>
      </c>
      <c r="I6452" s="258" t="s">
        <v>1227</v>
      </c>
      <c r="J6452" s="339" t="s">
        <v>165</v>
      </c>
      <c r="K6452" s="420">
        <v>0.4</v>
      </c>
      <c r="L6452" s="480">
        <v>0.10412425372280808</v>
      </c>
    </row>
    <row r="6453" spans="2:12" x14ac:dyDescent="0.3">
      <c r="B6453" s="422" t="s">
        <v>1416</v>
      </c>
      <c r="C6453" s="289"/>
      <c r="D6453" s="290" t="s">
        <v>1417</v>
      </c>
      <c r="E6453" s="291">
        <v>2E-3</v>
      </c>
      <c r="F6453" s="292">
        <v>3</v>
      </c>
      <c r="G6453" s="26">
        <v>6.0000000000000001E-3</v>
      </c>
      <c r="H6453" s="419">
        <v>2.7449276025344834E-4</v>
      </c>
      <c r="I6453" s="258" t="s">
        <v>1227</v>
      </c>
      <c r="J6453" s="339" t="s">
        <v>165</v>
      </c>
      <c r="K6453" s="420">
        <v>0.4</v>
      </c>
      <c r="L6453" s="480">
        <v>1.0979710410137934E-4</v>
      </c>
    </row>
    <row r="6454" spans="2:12" x14ac:dyDescent="0.3">
      <c r="B6454" s="422" t="s">
        <v>1402</v>
      </c>
      <c r="C6454" s="289"/>
      <c r="D6454" s="290" t="s">
        <v>504</v>
      </c>
      <c r="E6454" s="291">
        <v>1.2999999999999999E-2</v>
      </c>
      <c r="F6454" s="292">
        <v>25</v>
      </c>
      <c r="G6454" s="26">
        <v>0.32500000000000001</v>
      </c>
      <c r="H6454" s="419">
        <v>1.4868357847061784E-2</v>
      </c>
      <c r="I6454" s="258" t="s">
        <v>1228</v>
      </c>
      <c r="J6454" s="339" t="s">
        <v>163</v>
      </c>
      <c r="K6454" s="420">
        <v>1</v>
      </c>
      <c r="L6454" s="480">
        <v>1.4868357847061784E-2</v>
      </c>
    </row>
    <row r="6455" spans="2:12" x14ac:dyDescent="0.3">
      <c r="B6455" s="422"/>
      <c r="C6455" s="289"/>
      <c r="D6455" s="290"/>
      <c r="E6455" s="291"/>
      <c r="F6455" s="292"/>
      <c r="G6455" s="26">
        <v>0</v>
      </c>
      <c r="H6455" s="419">
        <v>0</v>
      </c>
      <c r="I6455" s="258"/>
      <c r="J6455" s="339"/>
      <c r="K6455" s="420"/>
      <c r="L6455" s="480">
        <v>0</v>
      </c>
    </row>
    <row r="6456" spans="2:12" x14ac:dyDescent="0.3">
      <c r="B6456" s="422"/>
      <c r="C6456" s="289"/>
      <c r="D6456" s="290"/>
      <c r="E6456" s="291"/>
      <c r="F6456" s="292"/>
      <c r="G6456" s="26">
        <v>0</v>
      </c>
      <c r="H6456" s="419">
        <v>0</v>
      </c>
      <c r="I6456" s="258"/>
      <c r="J6456" s="339"/>
      <c r="K6456" s="420"/>
      <c r="L6456" s="480">
        <v>0</v>
      </c>
    </row>
    <row r="6457" spans="2:12" x14ac:dyDescent="0.3">
      <c r="B6457" s="422">
        <v>0</v>
      </c>
      <c r="C6457" s="289"/>
      <c r="D6457" s="254">
        <v>0</v>
      </c>
      <c r="E6457" s="291"/>
      <c r="F6457" s="292"/>
      <c r="G6457" s="26">
        <v>0</v>
      </c>
      <c r="H6457" s="419">
        <v>0</v>
      </c>
      <c r="I6457" s="258" t="s">
        <v>1227</v>
      </c>
      <c r="J6457" s="339">
        <v>0</v>
      </c>
      <c r="K6457" s="420">
        <v>0</v>
      </c>
      <c r="L6457" s="480">
        <v>0</v>
      </c>
    </row>
    <row r="6458" spans="2:12" x14ac:dyDescent="0.3">
      <c r="B6458" s="422"/>
      <c r="C6458" s="289"/>
      <c r="D6458" s="254"/>
      <c r="E6458" s="291"/>
      <c r="F6458" s="292"/>
      <c r="G6458" s="26">
        <v>0</v>
      </c>
      <c r="H6458" s="419">
        <v>0</v>
      </c>
      <c r="I6458" s="258"/>
      <c r="J6458" s="339"/>
      <c r="K6458" s="420"/>
      <c r="L6458" s="480">
        <v>0</v>
      </c>
    </row>
    <row r="6459" spans="2:12" x14ac:dyDescent="0.3">
      <c r="B6459" s="422"/>
      <c r="C6459" s="289"/>
      <c r="D6459" s="254"/>
      <c r="E6459" s="291"/>
      <c r="F6459" s="292"/>
      <c r="G6459" s="26">
        <v>0</v>
      </c>
      <c r="H6459" s="419">
        <v>0</v>
      </c>
      <c r="I6459" s="258"/>
      <c r="J6459" s="339"/>
      <c r="K6459" s="420"/>
      <c r="L6459" s="480">
        <v>0</v>
      </c>
    </row>
    <row r="6460" spans="2:12" x14ac:dyDescent="0.3">
      <c r="B6460" s="422"/>
      <c r="C6460" s="289"/>
      <c r="D6460" s="254"/>
      <c r="E6460" s="291"/>
      <c r="F6460" s="292"/>
      <c r="G6460" s="26">
        <v>0</v>
      </c>
      <c r="H6460" s="419">
        <v>0</v>
      </c>
      <c r="I6460" s="258"/>
      <c r="J6460" s="339"/>
      <c r="K6460" s="420"/>
      <c r="L6460" s="480">
        <v>0</v>
      </c>
    </row>
    <row r="6461" spans="2:12" x14ac:dyDescent="0.3">
      <c r="B6461" s="422"/>
      <c r="C6461" s="289"/>
      <c r="D6461" s="254"/>
      <c r="E6461" s="291"/>
      <c r="F6461" s="292"/>
      <c r="G6461" s="26">
        <v>0</v>
      </c>
      <c r="H6461" s="419">
        <v>0</v>
      </c>
      <c r="I6461" s="258"/>
      <c r="J6461" s="339"/>
      <c r="K6461" s="420"/>
      <c r="L6461" s="480">
        <v>0</v>
      </c>
    </row>
    <row r="6462" spans="2:12" x14ac:dyDescent="0.3">
      <c r="B6462" s="422"/>
      <c r="C6462" s="289"/>
      <c r="D6462" s="254"/>
      <c r="E6462" s="291"/>
      <c r="F6462" s="292"/>
      <c r="G6462" s="26">
        <v>0</v>
      </c>
      <c r="H6462" s="419">
        <v>0</v>
      </c>
      <c r="I6462" s="258"/>
      <c r="J6462" s="339"/>
      <c r="K6462" s="420"/>
      <c r="L6462" s="480">
        <v>0</v>
      </c>
    </row>
    <row r="6463" spans="2:12" x14ac:dyDescent="0.3">
      <c r="B6463" s="422"/>
      <c r="C6463" s="289"/>
      <c r="D6463" s="254"/>
      <c r="E6463" s="291"/>
      <c r="F6463" s="292"/>
      <c r="G6463" s="26">
        <v>0</v>
      </c>
      <c r="H6463" s="419">
        <v>0</v>
      </c>
      <c r="I6463" s="258"/>
      <c r="J6463" s="339"/>
      <c r="K6463" s="420"/>
      <c r="L6463" s="480">
        <v>0</v>
      </c>
    </row>
    <row r="6464" spans="2:12" x14ac:dyDescent="0.3">
      <c r="B6464" s="422"/>
      <c r="C6464" s="289"/>
      <c r="D6464" s="254"/>
      <c r="E6464" s="291"/>
      <c r="F6464" s="292"/>
      <c r="G6464" s="26">
        <v>0</v>
      </c>
      <c r="H6464" s="419">
        <v>0</v>
      </c>
      <c r="I6464" s="258"/>
      <c r="J6464" s="339"/>
      <c r="K6464" s="420"/>
      <c r="L6464" s="480">
        <v>0</v>
      </c>
    </row>
    <row r="6465" spans="2:12" x14ac:dyDescent="0.3">
      <c r="B6465" s="422">
        <v>0</v>
      </c>
      <c r="C6465" s="289"/>
      <c r="D6465" s="254">
        <v>0</v>
      </c>
      <c r="E6465" s="291"/>
      <c r="F6465" s="292"/>
      <c r="G6465" s="26">
        <v>0</v>
      </c>
      <c r="H6465" s="419">
        <v>0</v>
      </c>
      <c r="I6465" s="258" t="s">
        <v>1228</v>
      </c>
      <c r="J6465" s="339">
        <v>0</v>
      </c>
      <c r="K6465" s="420">
        <v>0</v>
      </c>
      <c r="L6465" s="480">
        <v>0</v>
      </c>
    </row>
    <row r="6466" spans="2:12" x14ac:dyDescent="0.3">
      <c r="B6466" s="449" t="s">
        <v>62</v>
      </c>
      <c r="C6466" s="293"/>
      <c r="D6466" s="294"/>
      <c r="E6466" s="295"/>
      <c r="F6466" s="296"/>
      <c r="G6466" s="260">
        <v>16.195</v>
      </c>
      <c r="H6466" s="438" t="s">
        <v>62</v>
      </c>
      <c r="I6466" s="261" t="s">
        <v>156</v>
      </c>
      <c r="J6466" s="262"/>
      <c r="K6466" s="426" t="s">
        <v>156</v>
      </c>
      <c r="L6466" s="439">
        <v>0.30528169819521012</v>
      </c>
    </row>
    <row r="6467" spans="2:12" x14ac:dyDescent="0.3">
      <c r="B6467" s="428" t="s">
        <v>63</v>
      </c>
      <c r="C6467" s="263"/>
      <c r="D6467" s="264"/>
      <c r="E6467" s="265"/>
      <c r="F6467" s="266"/>
      <c r="G6467" s="277"/>
      <c r="H6467" s="278"/>
      <c r="I6467" s="279"/>
      <c r="J6467" s="280"/>
      <c r="K6467" s="281"/>
      <c r="L6467" s="282">
        <v>0</v>
      </c>
    </row>
    <row r="6468" spans="2:12" x14ac:dyDescent="0.3">
      <c r="B6468" s="415" t="s">
        <v>53</v>
      </c>
      <c r="C6468" s="297"/>
      <c r="D6468" s="249" t="s">
        <v>0</v>
      </c>
      <c r="E6468" s="250" t="s">
        <v>1</v>
      </c>
      <c r="F6468" s="272" t="s">
        <v>61</v>
      </c>
      <c r="G6468" s="285" t="s">
        <v>56</v>
      </c>
      <c r="H6468" s="441" t="s">
        <v>158</v>
      </c>
      <c r="I6468" s="442" t="s">
        <v>159</v>
      </c>
      <c r="J6468" s="442" t="s">
        <v>160</v>
      </c>
      <c r="K6468" s="443" t="s">
        <v>161</v>
      </c>
      <c r="L6468" s="444" t="s">
        <v>162</v>
      </c>
    </row>
    <row r="6469" spans="2:12" x14ac:dyDescent="0.3">
      <c r="B6469" s="422">
        <v>0</v>
      </c>
      <c r="C6469" s="289"/>
      <c r="D6469" s="254">
        <v>0</v>
      </c>
      <c r="E6469" s="255"/>
      <c r="F6469" s="292"/>
      <c r="G6469" s="288">
        <v>0</v>
      </c>
      <c r="H6469" s="450">
        <v>0</v>
      </c>
      <c r="I6469" s="275" t="s">
        <v>1232</v>
      </c>
      <c r="J6469" s="451">
        <v>0</v>
      </c>
      <c r="K6469" s="452">
        <v>0</v>
      </c>
      <c r="L6469" s="453">
        <v>0</v>
      </c>
    </row>
    <row r="6470" spans="2:12" x14ac:dyDescent="0.3">
      <c r="B6470" s="422">
        <v>0</v>
      </c>
      <c r="C6470" s="289"/>
      <c r="D6470" s="254">
        <v>0</v>
      </c>
      <c r="E6470" s="255"/>
      <c r="F6470" s="292"/>
      <c r="G6470" s="257">
        <v>0</v>
      </c>
      <c r="H6470" s="437">
        <v>0</v>
      </c>
      <c r="I6470" s="258" t="s">
        <v>1226</v>
      </c>
      <c r="J6470" s="339">
        <v>0</v>
      </c>
      <c r="K6470" s="420">
        <v>0</v>
      </c>
      <c r="L6470" s="454">
        <v>0</v>
      </c>
    </row>
    <row r="6471" spans="2:12" x14ac:dyDescent="0.3">
      <c r="B6471" s="422">
        <v>0</v>
      </c>
      <c r="C6471" s="289"/>
      <c r="D6471" s="254">
        <v>0</v>
      </c>
      <c r="E6471" s="255"/>
      <c r="F6471" s="292"/>
      <c r="G6471" s="257">
        <v>0</v>
      </c>
      <c r="H6471" s="437">
        <v>0</v>
      </c>
      <c r="I6471" s="258" t="s">
        <v>1229</v>
      </c>
      <c r="J6471" s="339">
        <v>0</v>
      </c>
      <c r="K6471" s="420">
        <v>0</v>
      </c>
      <c r="L6471" s="454">
        <v>0</v>
      </c>
    </row>
    <row r="6472" spans="2:12" ht="15" thickBot="1" x14ac:dyDescent="0.35">
      <c r="B6472" s="455" t="s">
        <v>64</v>
      </c>
      <c r="C6472" s="298"/>
      <c r="D6472" s="299"/>
      <c r="E6472" s="300"/>
      <c r="F6472" s="301"/>
      <c r="G6472" s="288">
        <v>0</v>
      </c>
      <c r="H6472" s="438" t="s">
        <v>64</v>
      </c>
      <c r="I6472" s="261" t="s">
        <v>156</v>
      </c>
      <c r="J6472" s="262"/>
      <c r="K6472" s="426" t="s">
        <v>156</v>
      </c>
      <c r="L6472" s="439">
        <v>0</v>
      </c>
    </row>
    <row r="6473" spans="2:12" x14ac:dyDescent="0.3">
      <c r="B6473" s="235"/>
      <c r="C6473" s="302"/>
      <c r="D6473" s="303" t="s">
        <v>65</v>
      </c>
      <c r="E6473" s="304"/>
      <c r="F6473" s="305"/>
      <c r="G6473" s="306">
        <v>21.858499999999999</v>
      </c>
      <c r="H6473" s="307"/>
      <c r="I6473" s="308"/>
      <c r="J6473" s="309"/>
      <c r="K6473" s="308"/>
      <c r="L6473" s="310"/>
    </row>
    <row r="6474" spans="2:12" x14ac:dyDescent="0.3">
      <c r="B6474" s="232"/>
      <c r="C6474" s="302"/>
      <c r="D6474" s="311" t="s">
        <v>7</v>
      </c>
      <c r="E6474" s="312"/>
      <c r="F6474" s="313">
        <v>0.1</v>
      </c>
      <c r="G6474" s="73">
        <v>2.1859999999999999</v>
      </c>
      <c r="H6474" s="314"/>
      <c r="I6474" s="315"/>
      <c r="J6474" s="316"/>
      <c r="K6474" s="456"/>
      <c r="L6474" s="317"/>
    </row>
    <row r="6475" spans="2:12" x14ac:dyDescent="0.3">
      <c r="B6475" s="232"/>
      <c r="C6475" s="302"/>
      <c r="D6475" s="311" t="s">
        <v>8</v>
      </c>
      <c r="E6475" s="312"/>
      <c r="F6475" s="313">
        <v>0.1</v>
      </c>
      <c r="G6475" s="73">
        <v>2.1859999999999999</v>
      </c>
      <c r="H6475" s="314"/>
      <c r="I6475" s="315"/>
      <c r="J6475" s="316"/>
      <c r="K6475" s="456"/>
      <c r="L6475" s="317"/>
    </row>
    <row r="6476" spans="2:12" x14ac:dyDescent="0.3">
      <c r="C6476" s="302"/>
      <c r="D6476" s="318" t="s">
        <v>67</v>
      </c>
      <c r="E6476" s="319"/>
      <c r="F6476" s="305"/>
      <c r="G6476" s="76">
        <v>26.231000000000002</v>
      </c>
      <c r="H6476" s="314"/>
      <c r="I6476" s="315"/>
      <c r="J6476" s="316"/>
      <c r="K6476" s="456"/>
      <c r="L6476" s="317"/>
    </row>
    <row r="6477" spans="2:12" ht="15" thickBot="1" x14ac:dyDescent="0.35">
      <c r="B6477" s="232" t="s">
        <v>66</v>
      </c>
      <c r="C6477" s="302"/>
      <c r="D6477" s="320" t="s">
        <v>68</v>
      </c>
      <c r="E6477" s="321"/>
      <c r="F6477" s="322"/>
      <c r="G6477" s="78">
        <v>26.23</v>
      </c>
      <c r="H6477" s="323">
        <v>1</v>
      </c>
      <c r="I6477" s="324"/>
      <c r="J6477" s="325"/>
      <c r="K6477" s="457"/>
      <c r="L6477" s="326">
        <v>0.52770775670791692</v>
      </c>
    </row>
    <row r="6478" spans="2:12" x14ac:dyDescent="0.3">
      <c r="B6478" s="232"/>
      <c r="C6478" s="302"/>
      <c r="D6478" s="219"/>
      <c r="E6478" s="327"/>
      <c r="F6478" s="241"/>
      <c r="G6478" s="327"/>
      <c r="H6478" s="230"/>
      <c r="I6478" s="230"/>
      <c r="J6478" s="231"/>
      <c r="K6478" s="230"/>
      <c r="L6478" s="230"/>
    </row>
    <row r="6479" spans="2:12" x14ac:dyDescent="0.3">
      <c r="B6479" s="232"/>
      <c r="C6479" s="302"/>
      <c r="D6479" s="219"/>
      <c r="E6479" s="327"/>
      <c r="F6479" s="241"/>
      <c r="G6479" s="327"/>
      <c r="H6479" s="230"/>
      <c r="I6479" s="230"/>
      <c r="J6479" s="231"/>
      <c r="K6479" s="230"/>
      <c r="L6479" s="230"/>
    </row>
    <row r="6480" spans="2:12" x14ac:dyDescent="0.3">
      <c r="B6480" s="232"/>
      <c r="C6480" s="232"/>
      <c r="D6480" s="219"/>
      <c r="E6480" s="327"/>
      <c r="F6480" s="241"/>
      <c r="G6480" s="327"/>
      <c r="H6480" s="230"/>
      <c r="I6480" s="230"/>
      <c r="J6480" s="231"/>
      <c r="K6480" s="230"/>
      <c r="L6480" s="230"/>
    </row>
    <row r="6481" spans="2:12" x14ac:dyDescent="0.3">
      <c r="J6481" s="226"/>
    </row>
    <row r="6482" spans="2:12" x14ac:dyDescent="0.3">
      <c r="J6482" s="226"/>
    </row>
    <row r="6483" spans="2:12" x14ac:dyDescent="0.3">
      <c r="J6483" s="226"/>
    </row>
    <row r="6484" spans="2:12" x14ac:dyDescent="0.3">
      <c r="J6484" s="226"/>
    </row>
    <row r="6486" spans="2:12" ht="37.200000000000003" customHeight="1" x14ac:dyDescent="0.3">
      <c r="B6486" s="710" t="s">
        <v>1809</v>
      </c>
      <c r="C6486" s="710"/>
      <c r="D6486" s="710"/>
      <c r="E6486" s="710"/>
      <c r="F6486" s="710"/>
      <c r="G6486" s="710"/>
      <c r="H6486" s="710"/>
      <c r="I6486" s="710"/>
      <c r="J6486" s="710"/>
      <c r="K6486" s="710"/>
      <c r="L6486" s="710"/>
    </row>
    <row r="6487" spans="2:12" x14ac:dyDescent="0.3">
      <c r="B6487" s="227"/>
      <c r="C6487" s="227"/>
      <c r="D6487" s="228"/>
      <c r="E6487" s="229"/>
      <c r="F6487" s="229"/>
      <c r="G6487" s="229"/>
      <c r="H6487" s="230"/>
      <c r="I6487" s="230"/>
      <c r="J6487" s="231"/>
      <c r="K6487" s="230"/>
      <c r="L6487" s="230"/>
    </row>
    <row r="6488" spans="2:12" x14ac:dyDescent="0.3">
      <c r="B6488" s="410" t="s">
        <v>1222</v>
      </c>
      <c r="C6488" s="232" t="s">
        <v>1223</v>
      </c>
      <c r="D6488" s="232"/>
      <c r="E6488" s="232"/>
      <c r="F6488" s="233"/>
      <c r="G6488" s="234"/>
      <c r="H6488" s="230"/>
      <c r="J6488" s="231"/>
      <c r="K6488" s="230"/>
      <c r="L6488" s="230"/>
    </row>
    <row r="6489" spans="2:12" x14ac:dyDescent="0.3">
      <c r="B6489" s="232" t="s">
        <v>1224</v>
      </c>
      <c r="C6489" s="235" t="s">
        <v>157</v>
      </c>
      <c r="D6489" s="411"/>
      <c r="E6489" s="412"/>
      <c r="F6489" s="233"/>
      <c r="G6489" s="234"/>
      <c r="H6489" s="230"/>
      <c r="I6489" s="230"/>
      <c r="J6489" s="231"/>
      <c r="K6489" s="230"/>
      <c r="L6489" s="230"/>
    </row>
    <row r="6490" spans="2:12" x14ac:dyDescent="0.3">
      <c r="B6490" s="232"/>
      <c r="C6490" s="236"/>
      <c r="D6490" s="237"/>
      <c r="E6490" s="238"/>
      <c r="F6490" s="239"/>
      <c r="G6490" s="240"/>
      <c r="H6490" s="230"/>
      <c r="I6490" s="230"/>
      <c r="J6490" s="231"/>
      <c r="K6490" s="230"/>
      <c r="L6490" s="230"/>
    </row>
    <row r="6491" spans="2:12" ht="31.5" customHeight="1" x14ac:dyDescent="0.3">
      <c r="B6491" s="413" t="s">
        <v>48</v>
      </c>
      <c r="C6491" s="236"/>
      <c r="D6491" s="237"/>
      <c r="E6491" s="238"/>
      <c r="F6491" s="238"/>
      <c r="G6491" s="238"/>
      <c r="H6491" s="230"/>
      <c r="I6491" s="230"/>
      <c r="J6491" s="231"/>
      <c r="K6491" s="230"/>
      <c r="L6491" s="230"/>
    </row>
    <row r="6492" spans="2:12" x14ac:dyDescent="0.3">
      <c r="B6492" s="235" t="s">
        <v>49</v>
      </c>
      <c r="C6492" s="232" t="s">
        <v>935</v>
      </c>
      <c r="D6492" s="232"/>
      <c r="E6492" s="232"/>
      <c r="F6492" s="241" t="s">
        <v>50</v>
      </c>
      <c r="G6492" s="242" t="s">
        <v>5</v>
      </c>
      <c r="H6492" s="230"/>
      <c r="I6492" s="230"/>
      <c r="J6492" s="231"/>
      <c r="K6492" s="230"/>
      <c r="L6492" s="230"/>
    </row>
    <row r="6493" spans="2:12" ht="15" thickBot="1" x14ac:dyDescent="0.35">
      <c r="B6493" s="235" t="s">
        <v>51</v>
      </c>
      <c r="C6493" s="235" t="s">
        <v>936</v>
      </c>
      <c r="D6493" s="235"/>
      <c r="E6493" s="235"/>
      <c r="F6493" s="235"/>
      <c r="G6493" s="235"/>
      <c r="H6493" s="235"/>
      <c r="I6493" s="235"/>
      <c r="J6493" s="235"/>
      <c r="K6493" s="230"/>
      <c r="L6493" s="230"/>
    </row>
    <row r="6494" spans="2:12" ht="15" thickTop="1" x14ac:dyDescent="0.3">
      <c r="B6494" s="414" t="s">
        <v>52</v>
      </c>
      <c r="C6494" s="243"/>
      <c r="D6494" s="244"/>
      <c r="E6494" s="245"/>
      <c r="F6494" s="246"/>
      <c r="G6494" s="247"/>
      <c r="H6494" s="396" t="s">
        <v>164</v>
      </c>
      <c r="I6494" s="397"/>
      <c r="J6494" s="397"/>
      <c r="K6494" s="397"/>
      <c r="L6494" s="398"/>
    </row>
    <row r="6495" spans="2:12" x14ac:dyDescent="0.3">
      <c r="B6495" s="415" t="s">
        <v>53</v>
      </c>
      <c r="C6495" s="248" t="s">
        <v>1</v>
      </c>
      <c r="D6495" s="249" t="s">
        <v>54</v>
      </c>
      <c r="E6495" s="250" t="s">
        <v>23</v>
      </c>
      <c r="F6495" s="250" t="s">
        <v>55</v>
      </c>
      <c r="G6495" s="251" t="s">
        <v>56</v>
      </c>
      <c r="H6495" s="416" t="s">
        <v>158</v>
      </c>
      <c r="I6495" s="417" t="s">
        <v>159</v>
      </c>
      <c r="J6495" s="417" t="s">
        <v>160</v>
      </c>
      <c r="K6495" s="417" t="s">
        <v>161</v>
      </c>
      <c r="L6495" s="418" t="s">
        <v>162</v>
      </c>
    </row>
    <row r="6496" spans="2:12" x14ac:dyDescent="0.3">
      <c r="B6496" s="252" t="s">
        <v>1398</v>
      </c>
      <c r="C6496" s="274">
        <v>1</v>
      </c>
      <c r="D6496" s="254">
        <v>10</v>
      </c>
      <c r="E6496" s="255">
        <v>1.1000000000000001</v>
      </c>
      <c r="F6496" s="256">
        <v>1</v>
      </c>
      <c r="G6496" s="26">
        <v>1.1000000000000001</v>
      </c>
      <c r="H6496" s="419">
        <v>2.6891702956204903E-2</v>
      </c>
      <c r="I6496" s="258" t="s">
        <v>1226</v>
      </c>
      <c r="J6496" s="339" t="s">
        <v>165</v>
      </c>
      <c r="K6496" s="420">
        <v>0.4</v>
      </c>
      <c r="L6496" s="421">
        <v>1.0756681182481962E-2</v>
      </c>
    </row>
    <row r="6497" spans="2:13" x14ac:dyDescent="0.3">
      <c r="B6497" s="422" t="s">
        <v>149</v>
      </c>
      <c r="C6497" s="274">
        <v>1</v>
      </c>
      <c r="D6497" s="254">
        <v>1.1000000000000001</v>
      </c>
      <c r="E6497" s="255">
        <v>1.1000000000000001</v>
      </c>
      <c r="F6497" s="256">
        <v>1</v>
      </c>
      <c r="G6497" s="26">
        <v>1.1000000000000001</v>
      </c>
      <c r="H6497" s="419">
        <v>2.6891702956204903E-2</v>
      </c>
      <c r="I6497" s="258" t="s">
        <v>1227</v>
      </c>
      <c r="J6497" s="339" t="s">
        <v>165</v>
      </c>
      <c r="K6497" s="420">
        <v>0.4</v>
      </c>
      <c r="L6497" s="421">
        <v>1.0756681182481962E-2</v>
      </c>
    </row>
    <row r="6498" spans="2:13" x14ac:dyDescent="0.3">
      <c r="B6498" s="422" t="s">
        <v>1399</v>
      </c>
      <c r="C6498" s="274">
        <v>1</v>
      </c>
      <c r="D6498" s="254">
        <v>0.04</v>
      </c>
      <c r="E6498" s="255">
        <v>0.04</v>
      </c>
      <c r="F6498" s="256">
        <v>1</v>
      </c>
      <c r="G6498" s="26">
        <v>0.04</v>
      </c>
      <c r="H6498" s="419">
        <v>9.7788010749836002E-4</v>
      </c>
      <c r="I6498" s="258" t="s">
        <v>1228</v>
      </c>
      <c r="J6498" s="339" t="s">
        <v>165</v>
      </c>
      <c r="K6498" s="420">
        <v>0.4</v>
      </c>
      <c r="L6498" s="421">
        <v>3.9115204299934402E-4</v>
      </c>
    </row>
    <row r="6499" spans="2:13" x14ac:dyDescent="0.3">
      <c r="B6499" s="422">
        <v>0</v>
      </c>
      <c r="C6499" s="253"/>
      <c r="D6499" s="254">
        <v>0</v>
      </c>
      <c r="E6499" s="255">
        <v>0</v>
      </c>
      <c r="F6499" s="256"/>
      <c r="G6499" s="26">
        <v>0</v>
      </c>
      <c r="H6499" s="419">
        <v>0</v>
      </c>
      <c r="I6499" s="258" t="s">
        <v>1229</v>
      </c>
      <c r="J6499" s="339">
        <v>0</v>
      </c>
      <c r="K6499" s="420">
        <v>0</v>
      </c>
      <c r="L6499" s="421">
        <v>0</v>
      </c>
    </row>
    <row r="6500" spans="2:13" x14ac:dyDescent="0.3">
      <c r="B6500" s="422">
        <v>0</v>
      </c>
      <c r="C6500" s="253"/>
      <c r="D6500" s="254">
        <v>0</v>
      </c>
      <c r="E6500" s="255">
        <v>0</v>
      </c>
      <c r="F6500" s="256"/>
      <c r="G6500" s="26">
        <v>0</v>
      </c>
      <c r="H6500" s="419">
        <v>0</v>
      </c>
      <c r="I6500" s="258" t="s">
        <v>1230</v>
      </c>
      <c r="J6500" s="339">
        <v>0</v>
      </c>
      <c r="K6500" s="420">
        <v>0</v>
      </c>
      <c r="L6500" s="421">
        <v>0</v>
      </c>
    </row>
    <row r="6501" spans="2:13" x14ac:dyDescent="0.3">
      <c r="B6501" s="422" t="s">
        <v>73</v>
      </c>
      <c r="C6501" s="253"/>
      <c r="D6501" s="254">
        <v>0</v>
      </c>
      <c r="E6501" s="255">
        <v>0</v>
      </c>
      <c r="F6501" s="256"/>
      <c r="G6501" s="26">
        <v>0.433</v>
      </c>
      <c r="H6501" s="419">
        <v>1.0585552163669748E-2</v>
      </c>
      <c r="I6501" s="258" t="s">
        <v>1231</v>
      </c>
      <c r="J6501" s="61" t="s">
        <v>165</v>
      </c>
      <c r="K6501" s="100">
        <v>0.4</v>
      </c>
      <c r="L6501" s="101">
        <v>4.2342208654678991E-3</v>
      </c>
      <c r="M6501" s="62">
        <v>18</v>
      </c>
    </row>
    <row r="6502" spans="2:13" x14ac:dyDescent="0.3">
      <c r="B6502" s="422" t="s">
        <v>57</v>
      </c>
      <c r="C6502" s="253"/>
      <c r="D6502" s="259"/>
      <c r="E6502" s="255"/>
      <c r="F6502" s="256"/>
      <c r="G6502" s="260">
        <v>2.673</v>
      </c>
      <c r="H6502" s="425" t="s">
        <v>57</v>
      </c>
      <c r="I6502" s="261" t="s">
        <v>156</v>
      </c>
      <c r="J6502" s="262"/>
      <c r="K6502" s="426" t="s">
        <v>156</v>
      </c>
      <c r="L6502" s="427">
        <v>2.6138735273431166E-2</v>
      </c>
    </row>
    <row r="6503" spans="2:13" x14ac:dyDescent="0.3">
      <c r="B6503" s="428" t="s">
        <v>22</v>
      </c>
      <c r="C6503" s="263"/>
      <c r="D6503" s="264"/>
      <c r="E6503" s="265"/>
      <c r="F6503" s="266"/>
      <c r="G6503" s="267"/>
      <c r="H6503" s="429"/>
      <c r="I6503" s="268"/>
      <c r="J6503" s="269"/>
      <c r="K6503" s="430"/>
      <c r="L6503" s="270"/>
    </row>
    <row r="6504" spans="2:13" x14ac:dyDescent="0.3">
      <c r="B6504" s="431" t="s">
        <v>58</v>
      </c>
      <c r="C6504" s="271" t="s">
        <v>1</v>
      </c>
      <c r="D6504" s="329" t="s">
        <v>59</v>
      </c>
      <c r="E6504" s="272" t="s">
        <v>23</v>
      </c>
      <c r="F6504" s="272" t="s">
        <v>55</v>
      </c>
      <c r="G6504" s="273" t="s">
        <v>56</v>
      </c>
      <c r="H6504" s="416" t="s">
        <v>158</v>
      </c>
      <c r="I6504" s="417" t="s">
        <v>159</v>
      </c>
      <c r="J6504" s="417" t="s">
        <v>160</v>
      </c>
      <c r="K6504" s="432" t="s">
        <v>161</v>
      </c>
      <c r="L6504" s="418" t="s">
        <v>162</v>
      </c>
    </row>
    <row r="6505" spans="2:13" x14ac:dyDescent="0.3">
      <c r="B6505" s="8" t="s">
        <v>1058</v>
      </c>
      <c r="C6505" s="25">
        <v>1</v>
      </c>
      <c r="D6505" s="3">
        <v>4.0999999999999996</v>
      </c>
      <c r="E6505" s="26">
        <v>4.0999999999999996</v>
      </c>
      <c r="F6505" s="26">
        <v>1</v>
      </c>
      <c r="G6505" s="26">
        <v>4.0999999999999996</v>
      </c>
      <c r="H6505" s="433">
        <v>0.1002327110185819</v>
      </c>
      <c r="I6505" s="97"/>
      <c r="J6505" s="434" t="s">
        <v>163</v>
      </c>
      <c r="K6505" s="435">
        <v>1</v>
      </c>
      <c r="L6505" s="484">
        <v>0.1002327110185819</v>
      </c>
      <c r="M6505" s="62">
        <v>137</v>
      </c>
    </row>
    <row r="6506" spans="2:13" x14ac:dyDescent="0.3">
      <c r="B6506" s="8" t="s">
        <v>37</v>
      </c>
      <c r="C6506" s="25">
        <v>1</v>
      </c>
      <c r="D6506" s="3">
        <v>4.0999999999999996</v>
      </c>
      <c r="E6506" s="26">
        <v>4.0999999999999996</v>
      </c>
      <c r="F6506" s="26">
        <v>1</v>
      </c>
      <c r="G6506" s="26">
        <v>4.0999999999999996</v>
      </c>
      <c r="H6506" s="419">
        <v>0.1002327110185819</v>
      </c>
      <c r="I6506" s="99"/>
      <c r="J6506" s="423" t="s">
        <v>163</v>
      </c>
      <c r="K6506" s="424">
        <v>1</v>
      </c>
      <c r="L6506" s="480">
        <v>0.1002327110185819</v>
      </c>
      <c r="M6506" s="62">
        <v>122</v>
      </c>
    </row>
    <row r="6507" spans="2:13" x14ac:dyDescent="0.3">
      <c r="B6507" s="8" t="s">
        <v>69</v>
      </c>
      <c r="C6507" s="25">
        <v>0.1</v>
      </c>
      <c r="D6507" s="3">
        <v>4.55</v>
      </c>
      <c r="E6507" s="26">
        <v>0.45500000000000002</v>
      </c>
      <c r="F6507" s="27">
        <v>1</v>
      </c>
      <c r="G6507" s="26">
        <v>0.45500000000000002</v>
      </c>
      <c r="H6507" s="419">
        <v>1.1123386222793847E-2</v>
      </c>
      <c r="I6507" s="99"/>
      <c r="J6507" s="423" t="s">
        <v>163</v>
      </c>
      <c r="K6507" s="424">
        <v>1</v>
      </c>
      <c r="L6507" s="480">
        <v>1.1123386222793847E-2</v>
      </c>
      <c r="M6507" s="62">
        <v>113</v>
      </c>
    </row>
    <row r="6508" spans="2:13" x14ac:dyDescent="0.3">
      <c r="B6508" s="8"/>
      <c r="C6508" s="25"/>
      <c r="D6508" s="3"/>
      <c r="E6508" s="26"/>
      <c r="F6508" s="26"/>
      <c r="G6508" s="257"/>
      <c r="H6508" s="437">
        <v>0</v>
      </c>
      <c r="I6508" s="99"/>
      <c r="J6508" s="423"/>
      <c r="K6508" s="424"/>
      <c r="L6508" s="480">
        <v>0</v>
      </c>
      <c r="M6508" s="62"/>
    </row>
    <row r="6509" spans="2:13" x14ac:dyDescent="0.3">
      <c r="B6509" s="8"/>
      <c r="C6509" s="25"/>
      <c r="D6509" s="3"/>
      <c r="E6509" s="26"/>
      <c r="F6509" s="26"/>
      <c r="G6509" s="257"/>
      <c r="H6509" s="437">
        <v>0</v>
      </c>
      <c r="I6509" s="99"/>
      <c r="J6509" s="423"/>
      <c r="K6509" s="424"/>
      <c r="L6509" s="480">
        <v>0</v>
      </c>
      <c r="M6509" s="62"/>
    </row>
    <row r="6510" spans="2:13" x14ac:dyDescent="0.3">
      <c r="B6510" s="422"/>
      <c r="C6510" s="253"/>
      <c r="D6510" s="254"/>
      <c r="E6510" s="255"/>
      <c r="F6510" s="255"/>
      <c r="G6510" s="257">
        <v>0</v>
      </c>
      <c r="H6510" s="437">
        <v>0</v>
      </c>
      <c r="I6510" s="366"/>
      <c r="J6510" s="339"/>
      <c r="K6510" s="420"/>
      <c r="L6510" s="480">
        <v>0</v>
      </c>
    </row>
    <row r="6511" spans="2:13" x14ac:dyDescent="0.3">
      <c r="B6511" s="422">
        <v>0</v>
      </c>
      <c r="C6511" s="253"/>
      <c r="D6511" s="254">
        <v>0</v>
      </c>
      <c r="E6511" s="255">
        <v>0</v>
      </c>
      <c r="F6511" s="256"/>
      <c r="G6511" s="257">
        <v>0</v>
      </c>
      <c r="H6511" s="437">
        <v>0</v>
      </c>
      <c r="I6511" s="366" t="s">
        <v>1231</v>
      </c>
      <c r="J6511" s="339">
        <v>0</v>
      </c>
      <c r="K6511" s="420">
        <v>0</v>
      </c>
      <c r="L6511" s="480">
        <v>0</v>
      </c>
    </row>
    <row r="6512" spans="2:13" x14ac:dyDescent="0.3">
      <c r="B6512" s="422">
        <v>0</v>
      </c>
      <c r="C6512" s="253"/>
      <c r="D6512" s="254">
        <v>0</v>
      </c>
      <c r="E6512" s="255">
        <v>0</v>
      </c>
      <c r="F6512" s="256"/>
      <c r="G6512" s="257">
        <v>0</v>
      </c>
      <c r="H6512" s="437">
        <v>0</v>
      </c>
      <c r="I6512" s="366" t="s">
        <v>1237</v>
      </c>
      <c r="J6512" s="339">
        <v>0</v>
      </c>
      <c r="K6512" s="420">
        <v>0</v>
      </c>
      <c r="L6512" s="480">
        <v>0</v>
      </c>
    </row>
    <row r="6513" spans="2:12" x14ac:dyDescent="0.3">
      <c r="B6513" s="422">
        <v>0</v>
      </c>
      <c r="C6513" s="253"/>
      <c r="D6513" s="254">
        <v>0</v>
      </c>
      <c r="E6513" s="255">
        <v>0</v>
      </c>
      <c r="F6513" s="256"/>
      <c r="G6513" s="257">
        <v>0</v>
      </c>
      <c r="H6513" s="437">
        <v>0</v>
      </c>
      <c r="I6513" s="366" t="s">
        <v>1238</v>
      </c>
      <c r="J6513" s="339">
        <v>0</v>
      </c>
      <c r="K6513" s="420">
        <v>0</v>
      </c>
      <c r="L6513" s="480">
        <v>0</v>
      </c>
    </row>
    <row r="6514" spans="2:12" x14ac:dyDescent="0.3">
      <c r="B6514" s="422" t="s">
        <v>60</v>
      </c>
      <c r="C6514" s="253"/>
      <c r="D6514" s="259"/>
      <c r="E6514" s="255"/>
      <c r="F6514" s="256"/>
      <c r="G6514" s="260">
        <v>8.6549999999999994</v>
      </c>
      <c r="H6514" s="438" t="s">
        <v>60</v>
      </c>
      <c r="I6514" s="261" t="s">
        <v>156</v>
      </c>
      <c r="J6514" s="262"/>
      <c r="K6514" s="426" t="s">
        <v>156</v>
      </c>
      <c r="L6514" s="439">
        <v>0.21158880825995766</v>
      </c>
    </row>
    <row r="6515" spans="2:12" x14ac:dyDescent="0.3">
      <c r="B6515" s="428" t="s">
        <v>38</v>
      </c>
      <c r="C6515" s="263"/>
      <c r="D6515" s="264"/>
      <c r="E6515" s="276"/>
      <c r="F6515" s="266"/>
      <c r="G6515" s="277"/>
      <c r="H6515" s="278"/>
      <c r="I6515" s="279"/>
      <c r="J6515" s="280"/>
      <c r="K6515" s="281"/>
      <c r="L6515" s="282"/>
    </row>
    <row r="6516" spans="2:12" x14ac:dyDescent="0.3">
      <c r="B6516" s="415" t="s">
        <v>53</v>
      </c>
      <c r="C6516" s="263"/>
      <c r="D6516" s="283" t="s">
        <v>0</v>
      </c>
      <c r="E6516" s="284" t="s">
        <v>1</v>
      </c>
      <c r="F6516" s="440" t="s">
        <v>61</v>
      </c>
      <c r="G6516" s="251" t="s">
        <v>56</v>
      </c>
      <c r="H6516" s="441" t="s">
        <v>158</v>
      </c>
      <c r="I6516" s="442" t="s">
        <v>159</v>
      </c>
      <c r="J6516" s="442" t="s">
        <v>160</v>
      </c>
      <c r="K6516" s="443" t="s">
        <v>161</v>
      </c>
      <c r="L6516" s="444" t="s">
        <v>162</v>
      </c>
    </row>
    <row r="6517" spans="2:12" x14ac:dyDescent="0.3">
      <c r="B6517" s="464" t="s">
        <v>1430</v>
      </c>
      <c r="C6517" s="465"/>
      <c r="D6517" s="283" t="s">
        <v>5</v>
      </c>
      <c r="E6517" s="286">
        <v>1</v>
      </c>
      <c r="F6517" s="287">
        <v>2.4</v>
      </c>
      <c r="G6517" s="26">
        <v>2.4</v>
      </c>
      <c r="H6517" s="419">
        <v>5.8672806449901603E-2</v>
      </c>
      <c r="I6517" s="275" t="s">
        <v>1232</v>
      </c>
      <c r="J6517" s="339" t="s">
        <v>165</v>
      </c>
      <c r="K6517" s="420">
        <v>0.4</v>
      </c>
      <c r="L6517" s="480">
        <v>2.3469122579960644E-2</v>
      </c>
    </row>
    <row r="6518" spans="2:12" x14ac:dyDescent="0.3">
      <c r="B6518" s="422" t="s">
        <v>1407</v>
      </c>
      <c r="C6518" s="289"/>
      <c r="D6518" s="290" t="s">
        <v>5</v>
      </c>
      <c r="E6518" s="291">
        <v>1</v>
      </c>
      <c r="F6518" s="292">
        <v>17.28</v>
      </c>
      <c r="G6518" s="26">
        <v>17.28</v>
      </c>
      <c r="H6518" s="419">
        <v>0.42244420643929159</v>
      </c>
      <c r="I6518" s="258" t="s">
        <v>1226</v>
      </c>
      <c r="J6518" s="339" t="s">
        <v>165</v>
      </c>
      <c r="K6518" s="420">
        <v>0.4</v>
      </c>
      <c r="L6518" s="480">
        <v>0.16897768257571666</v>
      </c>
    </row>
    <row r="6519" spans="2:12" x14ac:dyDescent="0.3">
      <c r="B6519" s="422" t="s">
        <v>1401</v>
      </c>
      <c r="C6519" s="289"/>
      <c r="D6519" s="290" t="s">
        <v>5</v>
      </c>
      <c r="E6519" s="291">
        <v>1</v>
      </c>
      <c r="F6519" s="292">
        <v>9.11</v>
      </c>
      <c r="G6519" s="26">
        <v>9.11</v>
      </c>
      <c r="H6519" s="419">
        <v>0.22271219448275151</v>
      </c>
      <c r="I6519" s="258" t="s">
        <v>1227</v>
      </c>
      <c r="J6519" s="339" t="s">
        <v>165</v>
      </c>
      <c r="K6519" s="420">
        <v>0.4</v>
      </c>
      <c r="L6519" s="480">
        <v>8.9084877793100606E-2</v>
      </c>
    </row>
    <row r="6520" spans="2:12" x14ac:dyDescent="0.3">
      <c r="B6520" s="422" t="s">
        <v>1357</v>
      </c>
      <c r="C6520" s="289"/>
      <c r="D6520" s="290" t="s">
        <v>78</v>
      </c>
      <c r="E6520" s="291">
        <v>3.0000000000000001E-3</v>
      </c>
      <c r="F6520" s="292">
        <v>3</v>
      </c>
      <c r="G6520" s="26">
        <v>9.0000000000000011E-3</v>
      </c>
      <c r="H6520" s="419">
        <v>2.2002302418713105E-4</v>
      </c>
      <c r="I6520" s="258" t="s">
        <v>1227</v>
      </c>
      <c r="J6520" s="339" t="s">
        <v>1219</v>
      </c>
      <c r="K6520" s="420">
        <v>0</v>
      </c>
      <c r="L6520" s="480">
        <v>0</v>
      </c>
    </row>
    <row r="6521" spans="2:12" x14ac:dyDescent="0.3">
      <c r="B6521" s="422" t="s">
        <v>1402</v>
      </c>
      <c r="C6521" s="289"/>
      <c r="D6521" s="290" t="s">
        <v>504</v>
      </c>
      <c r="E6521" s="291">
        <v>1.9E-2</v>
      </c>
      <c r="F6521" s="292">
        <v>25</v>
      </c>
      <c r="G6521" s="26">
        <v>0.47499999999999998</v>
      </c>
      <c r="H6521" s="419">
        <v>1.1612326276543026E-2</v>
      </c>
      <c r="I6521" s="258" t="s">
        <v>1228</v>
      </c>
      <c r="J6521" s="339" t="s">
        <v>163</v>
      </c>
      <c r="K6521" s="420">
        <v>1</v>
      </c>
      <c r="L6521" s="480">
        <v>1.1612326276543026E-2</v>
      </c>
    </row>
    <row r="6522" spans="2:12" x14ac:dyDescent="0.3">
      <c r="B6522" s="422" t="s">
        <v>1405</v>
      </c>
      <c r="C6522" s="289"/>
      <c r="D6522" s="290" t="s">
        <v>3</v>
      </c>
      <c r="E6522" s="291">
        <v>0.28299999999999997</v>
      </c>
      <c r="F6522" s="292">
        <v>1.07</v>
      </c>
      <c r="G6522" s="26">
        <v>0.30280999999999997</v>
      </c>
      <c r="H6522" s="419">
        <v>7.4027968837894597E-3</v>
      </c>
      <c r="I6522" s="258" t="s">
        <v>1229</v>
      </c>
      <c r="J6522" s="339" t="s">
        <v>163</v>
      </c>
      <c r="K6522" s="420">
        <v>1</v>
      </c>
      <c r="L6522" s="480">
        <v>7.4027968837894597E-3</v>
      </c>
    </row>
    <row r="6523" spans="2:12" x14ac:dyDescent="0.3">
      <c r="B6523" s="448"/>
      <c r="C6523" s="447"/>
      <c r="D6523" s="290"/>
      <c r="E6523" s="291"/>
      <c r="F6523" s="292"/>
      <c r="G6523" s="26">
        <v>0</v>
      </c>
      <c r="H6523" s="419">
        <v>0</v>
      </c>
      <c r="I6523" s="258"/>
      <c r="J6523" s="339"/>
      <c r="K6523" s="420"/>
      <c r="L6523" s="480">
        <v>0</v>
      </c>
    </row>
    <row r="6524" spans="2:12" x14ac:dyDescent="0.3">
      <c r="B6524" s="448"/>
      <c r="C6524" s="447"/>
      <c r="D6524" s="290"/>
      <c r="E6524" s="291"/>
      <c r="F6524" s="292"/>
      <c r="G6524" s="26">
        <v>0</v>
      </c>
      <c r="H6524" s="419">
        <v>0</v>
      </c>
      <c r="I6524" s="258"/>
      <c r="J6524" s="339"/>
      <c r="K6524" s="420"/>
      <c r="L6524" s="480">
        <v>0</v>
      </c>
    </row>
    <row r="6525" spans="2:12" x14ac:dyDescent="0.3">
      <c r="B6525" s="448"/>
      <c r="C6525" s="447"/>
      <c r="D6525" s="290"/>
      <c r="E6525" s="291"/>
      <c r="F6525" s="292"/>
      <c r="G6525" s="26">
        <v>0</v>
      </c>
      <c r="H6525" s="419">
        <v>0</v>
      </c>
      <c r="I6525" s="258"/>
      <c r="J6525" s="339"/>
      <c r="K6525" s="420"/>
      <c r="L6525" s="480">
        <v>0</v>
      </c>
    </row>
    <row r="6526" spans="2:12" x14ac:dyDescent="0.3">
      <c r="B6526" s="410"/>
      <c r="C6526" s="447"/>
      <c r="D6526" s="290"/>
      <c r="E6526" s="291"/>
      <c r="F6526" s="292"/>
      <c r="G6526" s="26">
        <v>0</v>
      </c>
      <c r="H6526" s="419">
        <v>0</v>
      </c>
      <c r="I6526" s="258"/>
      <c r="J6526" s="339"/>
      <c r="K6526" s="420"/>
      <c r="L6526" s="480">
        <v>0</v>
      </c>
    </row>
    <row r="6527" spans="2:12" x14ac:dyDescent="0.3">
      <c r="B6527" s="446"/>
      <c r="C6527" s="447"/>
      <c r="D6527" s="290"/>
      <c r="E6527" s="291"/>
      <c r="F6527" s="292"/>
      <c r="G6527" s="26">
        <v>0</v>
      </c>
      <c r="H6527" s="419">
        <v>0</v>
      </c>
      <c r="I6527" s="258"/>
      <c r="J6527" s="339"/>
      <c r="K6527" s="420"/>
      <c r="L6527" s="480">
        <v>0</v>
      </c>
    </row>
    <row r="6528" spans="2:12" x14ac:dyDescent="0.3">
      <c r="B6528" s="422"/>
      <c r="C6528" s="289"/>
      <c r="D6528" s="290"/>
      <c r="E6528" s="291"/>
      <c r="F6528" s="292"/>
      <c r="G6528" s="26">
        <v>0</v>
      </c>
      <c r="H6528" s="419">
        <v>0</v>
      </c>
      <c r="I6528" s="258"/>
      <c r="J6528" s="339"/>
      <c r="K6528" s="420"/>
      <c r="L6528" s="480">
        <v>0</v>
      </c>
    </row>
    <row r="6529" spans="2:12" x14ac:dyDescent="0.3">
      <c r="B6529" s="422"/>
      <c r="C6529" s="289"/>
      <c r="D6529" s="290"/>
      <c r="E6529" s="291"/>
      <c r="F6529" s="292"/>
      <c r="G6529" s="26">
        <v>0</v>
      </c>
      <c r="H6529" s="419">
        <v>0</v>
      </c>
      <c r="I6529" s="258"/>
      <c r="J6529" s="339"/>
      <c r="K6529" s="420"/>
      <c r="L6529" s="480">
        <v>0</v>
      </c>
    </row>
    <row r="6530" spans="2:12" x14ac:dyDescent="0.3">
      <c r="B6530" s="422"/>
      <c r="C6530" s="289"/>
      <c r="D6530" s="290"/>
      <c r="E6530" s="291"/>
      <c r="F6530" s="292"/>
      <c r="G6530" s="26">
        <v>0</v>
      </c>
      <c r="H6530" s="419">
        <v>0</v>
      </c>
      <c r="I6530" s="258"/>
      <c r="J6530" s="339"/>
      <c r="K6530" s="420"/>
      <c r="L6530" s="480">
        <v>0</v>
      </c>
    </row>
    <row r="6531" spans="2:12" x14ac:dyDescent="0.3">
      <c r="B6531" s="422">
        <v>0</v>
      </c>
      <c r="C6531" s="289"/>
      <c r="D6531" s="254">
        <v>0</v>
      </c>
      <c r="E6531" s="291"/>
      <c r="F6531" s="292"/>
      <c r="G6531" s="26">
        <v>0</v>
      </c>
      <c r="H6531" s="419">
        <v>0</v>
      </c>
      <c r="I6531" s="258" t="s">
        <v>1227</v>
      </c>
      <c r="J6531" s="339">
        <v>0</v>
      </c>
      <c r="K6531" s="420">
        <v>0</v>
      </c>
      <c r="L6531" s="480">
        <v>0</v>
      </c>
    </row>
    <row r="6532" spans="2:12" x14ac:dyDescent="0.3">
      <c r="B6532" s="422">
        <v>0</v>
      </c>
      <c r="C6532" s="289"/>
      <c r="D6532" s="254">
        <v>0</v>
      </c>
      <c r="E6532" s="291"/>
      <c r="F6532" s="292"/>
      <c r="G6532" s="26">
        <v>0</v>
      </c>
      <c r="H6532" s="419">
        <v>0</v>
      </c>
      <c r="I6532" s="258" t="s">
        <v>1228</v>
      </c>
      <c r="J6532" s="339">
        <v>0</v>
      </c>
      <c r="K6532" s="420">
        <v>0</v>
      </c>
      <c r="L6532" s="480">
        <v>0</v>
      </c>
    </row>
    <row r="6533" spans="2:12" x14ac:dyDescent="0.3">
      <c r="B6533" s="449" t="s">
        <v>62</v>
      </c>
      <c r="C6533" s="293"/>
      <c r="D6533" s="294"/>
      <c r="E6533" s="295"/>
      <c r="F6533" s="296"/>
      <c r="G6533" s="260">
        <v>29.576810000000002</v>
      </c>
      <c r="H6533" s="438" t="s">
        <v>62</v>
      </c>
      <c r="I6533" s="261" t="s">
        <v>156</v>
      </c>
      <c r="J6533" s="262"/>
      <c r="K6533" s="426" t="s">
        <v>156</v>
      </c>
      <c r="L6533" s="439">
        <v>0.30054680610911039</v>
      </c>
    </row>
    <row r="6534" spans="2:12" x14ac:dyDescent="0.3">
      <c r="B6534" s="428" t="s">
        <v>63</v>
      </c>
      <c r="C6534" s="263"/>
      <c r="D6534" s="264"/>
      <c r="E6534" s="265"/>
      <c r="F6534" s="266"/>
      <c r="G6534" s="277"/>
      <c r="H6534" s="278"/>
      <c r="I6534" s="279"/>
      <c r="J6534" s="280"/>
      <c r="K6534" s="281"/>
      <c r="L6534" s="282">
        <v>0</v>
      </c>
    </row>
    <row r="6535" spans="2:12" x14ac:dyDescent="0.3">
      <c r="B6535" s="415" t="s">
        <v>53</v>
      </c>
      <c r="C6535" s="297"/>
      <c r="D6535" s="249" t="s">
        <v>0</v>
      </c>
      <c r="E6535" s="250" t="s">
        <v>1</v>
      </c>
      <c r="F6535" s="272" t="s">
        <v>61</v>
      </c>
      <c r="G6535" s="285" t="s">
        <v>56</v>
      </c>
      <c r="H6535" s="441" t="s">
        <v>158</v>
      </c>
      <c r="I6535" s="442" t="s">
        <v>159</v>
      </c>
      <c r="J6535" s="442" t="s">
        <v>160</v>
      </c>
      <c r="K6535" s="443" t="s">
        <v>161</v>
      </c>
      <c r="L6535" s="444" t="s">
        <v>162</v>
      </c>
    </row>
    <row r="6536" spans="2:12" x14ac:dyDescent="0.3">
      <c r="B6536" s="422">
        <v>0</v>
      </c>
      <c r="C6536" s="289"/>
      <c r="D6536" s="254">
        <v>0</v>
      </c>
      <c r="E6536" s="255"/>
      <c r="F6536" s="292"/>
      <c r="G6536" s="288">
        <v>0</v>
      </c>
      <c r="H6536" s="450">
        <v>0</v>
      </c>
      <c r="I6536" s="275" t="s">
        <v>1232</v>
      </c>
      <c r="J6536" s="451">
        <v>0</v>
      </c>
      <c r="K6536" s="452">
        <v>0</v>
      </c>
      <c r="L6536" s="453">
        <v>0</v>
      </c>
    </row>
    <row r="6537" spans="2:12" x14ac:dyDescent="0.3">
      <c r="B6537" s="422">
        <v>0</v>
      </c>
      <c r="C6537" s="289"/>
      <c r="D6537" s="254">
        <v>0</v>
      </c>
      <c r="E6537" s="255"/>
      <c r="F6537" s="292"/>
      <c r="G6537" s="257">
        <v>0</v>
      </c>
      <c r="H6537" s="437">
        <v>0</v>
      </c>
      <c r="I6537" s="258" t="s">
        <v>1226</v>
      </c>
      <c r="J6537" s="339">
        <v>0</v>
      </c>
      <c r="K6537" s="420">
        <v>0</v>
      </c>
      <c r="L6537" s="454">
        <v>0</v>
      </c>
    </row>
    <row r="6538" spans="2:12" x14ac:dyDescent="0.3">
      <c r="B6538" s="422">
        <v>0</v>
      </c>
      <c r="C6538" s="289"/>
      <c r="D6538" s="254">
        <v>0</v>
      </c>
      <c r="E6538" s="255"/>
      <c r="F6538" s="292"/>
      <c r="G6538" s="257">
        <v>0</v>
      </c>
      <c r="H6538" s="437">
        <v>0</v>
      </c>
      <c r="I6538" s="258" t="s">
        <v>1229</v>
      </c>
      <c r="J6538" s="339">
        <v>0</v>
      </c>
      <c r="K6538" s="420">
        <v>0</v>
      </c>
      <c r="L6538" s="454">
        <v>0</v>
      </c>
    </row>
    <row r="6539" spans="2:12" ht="15" thickBot="1" x14ac:dyDescent="0.35">
      <c r="B6539" s="455" t="s">
        <v>64</v>
      </c>
      <c r="C6539" s="298"/>
      <c r="D6539" s="299"/>
      <c r="E6539" s="300"/>
      <c r="F6539" s="301"/>
      <c r="G6539" s="288">
        <v>0</v>
      </c>
      <c r="H6539" s="438" t="s">
        <v>64</v>
      </c>
      <c r="I6539" s="261" t="s">
        <v>156</v>
      </c>
      <c r="J6539" s="262"/>
      <c r="K6539" s="426" t="s">
        <v>156</v>
      </c>
      <c r="L6539" s="439">
        <v>0</v>
      </c>
    </row>
    <row r="6540" spans="2:12" x14ac:dyDescent="0.3">
      <c r="B6540" s="235"/>
      <c r="C6540" s="302"/>
      <c r="D6540" s="303" t="s">
        <v>65</v>
      </c>
      <c r="E6540" s="304"/>
      <c r="F6540" s="305"/>
      <c r="G6540" s="306">
        <v>40.904810000000005</v>
      </c>
      <c r="H6540" s="307"/>
      <c r="I6540" s="308"/>
      <c r="J6540" s="309"/>
      <c r="K6540" s="308"/>
      <c r="L6540" s="310"/>
    </row>
    <row r="6541" spans="2:12" x14ac:dyDescent="0.3">
      <c r="B6541" s="232"/>
      <c r="C6541" s="302"/>
      <c r="D6541" s="311" t="s">
        <v>7</v>
      </c>
      <c r="E6541" s="312"/>
      <c r="F6541" s="313">
        <v>0.1</v>
      </c>
      <c r="G6541" s="73">
        <v>4.09</v>
      </c>
      <c r="H6541" s="314"/>
      <c r="I6541" s="315"/>
      <c r="J6541" s="316"/>
      <c r="K6541" s="456"/>
      <c r="L6541" s="317"/>
    </row>
    <row r="6542" spans="2:12" x14ac:dyDescent="0.3">
      <c r="B6542" s="232"/>
      <c r="C6542" s="302"/>
      <c r="D6542" s="311" t="s">
        <v>8</v>
      </c>
      <c r="E6542" s="312"/>
      <c r="F6542" s="313">
        <v>0.1</v>
      </c>
      <c r="G6542" s="73">
        <v>4.09</v>
      </c>
      <c r="H6542" s="314"/>
      <c r="I6542" s="315"/>
      <c r="J6542" s="316"/>
      <c r="K6542" s="456"/>
      <c r="L6542" s="317"/>
    </row>
    <row r="6543" spans="2:12" x14ac:dyDescent="0.3">
      <c r="C6543" s="302"/>
      <c r="D6543" s="318" t="s">
        <v>67</v>
      </c>
      <c r="E6543" s="319"/>
      <c r="F6543" s="305"/>
      <c r="G6543" s="76">
        <v>49.085000000000001</v>
      </c>
      <c r="H6543" s="314"/>
      <c r="I6543" s="315"/>
      <c r="J6543" s="316"/>
      <c r="K6543" s="456"/>
      <c r="L6543" s="317"/>
    </row>
    <row r="6544" spans="2:12" ht="15" thickBot="1" x14ac:dyDescent="0.35">
      <c r="B6544" s="232" t="s">
        <v>66</v>
      </c>
      <c r="C6544" s="302"/>
      <c r="D6544" s="320" t="s">
        <v>68</v>
      </c>
      <c r="E6544" s="321"/>
      <c r="F6544" s="322"/>
      <c r="G6544" s="78">
        <v>49.09</v>
      </c>
      <c r="H6544" s="323">
        <v>1</v>
      </c>
      <c r="I6544" s="324"/>
      <c r="J6544" s="325"/>
      <c r="K6544" s="457"/>
      <c r="L6544" s="326">
        <v>0.53827434964249921</v>
      </c>
    </row>
    <row r="6545" spans="2:12" x14ac:dyDescent="0.3">
      <c r="J6545" s="226"/>
    </row>
    <row r="6546" spans="2:12" x14ac:dyDescent="0.3">
      <c r="J6546" s="226"/>
    </row>
    <row r="6547" spans="2:12" x14ac:dyDescent="0.3">
      <c r="J6547" s="226"/>
    </row>
    <row r="6548" spans="2:12" x14ac:dyDescent="0.3">
      <c r="J6548" s="226"/>
    </row>
    <row r="6550" spans="2:12" ht="37.200000000000003" customHeight="1" x14ac:dyDescent="0.3">
      <c r="B6550" s="710" t="s">
        <v>1809</v>
      </c>
      <c r="C6550" s="710"/>
      <c r="D6550" s="710"/>
      <c r="E6550" s="710"/>
      <c r="F6550" s="710"/>
      <c r="G6550" s="710"/>
      <c r="H6550" s="710"/>
      <c r="I6550" s="710"/>
      <c r="J6550" s="710"/>
      <c r="K6550" s="710"/>
      <c r="L6550" s="710"/>
    </row>
    <row r="6551" spans="2:12" x14ac:dyDescent="0.3">
      <c r="B6551" s="227"/>
      <c r="C6551" s="227"/>
      <c r="D6551" s="228"/>
      <c r="E6551" s="229"/>
      <c r="F6551" s="229"/>
      <c r="G6551" s="229"/>
      <c r="H6551" s="230"/>
      <c r="I6551" s="230"/>
      <c r="J6551" s="231"/>
      <c r="K6551" s="230"/>
      <c r="L6551" s="230"/>
    </row>
    <row r="6552" spans="2:12" x14ac:dyDescent="0.3">
      <c r="B6552" s="410" t="s">
        <v>1222</v>
      </c>
      <c r="C6552" s="232" t="s">
        <v>1223</v>
      </c>
      <c r="D6552" s="232"/>
      <c r="E6552" s="232"/>
      <c r="F6552" s="233"/>
      <c r="G6552" s="234"/>
      <c r="H6552" s="230"/>
      <c r="J6552" s="231"/>
      <c r="K6552" s="230"/>
      <c r="L6552" s="230"/>
    </row>
    <row r="6553" spans="2:12" x14ac:dyDescent="0.3">
      <c r="B6553" s="232" t="s">
        <v>1224</v>
      </c>
      <c r="C6553" s="235" t="s">
        <v>157</v>
      </c>
      <c r="D6553" s="411"/>
      <c r="E6553" s="412"/>
      <c r="F6553" s="233"/>
      <c r="G6553" s="234"/>
      <c r="H6553" s="230"/>
      <c r="I6553" s="230"/>
      <c r="J6553" s="231"/>
      <c r="K6553" s="230"/>
      <c r="L6553" s="230"/>
    </row>
    <row r="6554" spans="2:12" x14ac:dyDescent="0.3">
      <c r="B6554" s="232"/>
      <c r="C6554" s="236"/>
      <c r="D6554" s="237"/>
      <c r="E6554" s="238"/>
      <c r="F6554" s="239"/>
      <c r="G6554" s="240"/>
      <c r="H6554" s="230"/>
      <c r="I6554" s="230"/>
      <c r="J6554" s="231"/>
      <c r="K6554" s="230"/>
      <c r="L6554" s="230"/>
    </row>
    <row r="6555" spans="2:12" ht="25.5" customHeight="1" x14ac:dyDescent="0.3">
      <c r="B6555" s="413" t="s">
        <v>48</v>
      </c>
      <c r="C6555" s="236"/>
      <c r="D6555" s="237"/>
      <c r="E6555" s="238"/>
      <c r="F6555" s="238"/>
      <c r="G6555" s="238"/>
      <c r="H6555" s="230"/>
      <c r="I6555" s="230"/>
      <c r="J6555" s="231"/>
      <c r="K6555" s="230"/>
      <c r="L6555" s="230"/>
    </row>
    <row r="6556" spans="2:12" x14ac:dyDescent="0.3">
      <c r="B6556" s="235" t="s">
        <v>49</v>
      </c>
      <c r="C6556" s="232" t="s">
        <v>1011</v>
      </c>
      <c r="D6556" s="232"/>
      <c r="E6556" s="232"/>
      <c r="F6556" s="241" t="s">
        <v>50</v>
      </c>
      <c r="G6556" s="242" t="s">
        <v>5</v>
      </c>
      <c r="H6556" s="230"/>
      <c r="I6556" s="230"/>
      <c r="J6556" s="231"/>
      <c r="K6556" s="230"/>
      <c r="L6556" s="230"/>
    </row>
    <row r="6557" spans="2:12" ht="15" thickBot="1" x14ac:dyDescent="0.35">
      <c r="B6557" s="235" t="s">
        <v>51</v>
      </c>
      <c r="C6557" s="235" t="s">
        <v>1197</v>
      </c>
      <c r="D6557" s="235"/>
      <c r="E6557" s="235"/>
      <c r="F6557" s="235"/>
      <c r="G6557" s="235"/>
      <c r="H6557" s="235"/>
      <c r="I6557" s="235"/>
      <c r="J6557" s="235"/>
      <c r="K6557" s="230"/>
      <c r="L6557" s="230"/>
    </row>
    <row r="6558" spans="2:12" ht="15" thickTop="1" x14ac:dyDescent="0.3">
      <c r="B6558" s="414" t="s">
        <v>52</v>
      </c>
      <c r="C6558" s="243"/>
      <c r="D6558" s="244"/>
      <c r="E6558" s="245"/>
      <c r="F6558" s="246"/>
      <c r="G6558" s="247"/>
      <c r="H6558" s="396" t="s">
        <v>164</v>
      </c>
      <c r="I6558" s="397"/>
      <c r="J6558" s="397"/>
      <c r="K6558" s="397"/>
      <c r="L6558" s="398"/>
    </row>
    <row r="6559" spans="2:12" x14ac:dyDescent="0.3">
      <c r="B6559" s="415" t="s">
        <v>53</v>
      </c>
      <c r="C6559" s="248" t="s">
        <v>1</v>
      </c>
      <c r="D6559" s="249" t="s">
        <v>54</v>
      </c>
      <c r="E6559" s="250" t="s">
        <v>23</v>
      </c>
      <c r="F6559" s="250" t="s">
        <v>55</v>
      </c>
      <c r="G6559" s="251" t="s">
        <v>56</v>
      </c>
      <c r="H6559" s="416" t="s">
        <v>158</v>
      </c>
      <c r="I6559" s="417" t="s">
        <v>159</v>
      </c>
      <c r="J6559" s="417" t="s">
        <v>160</v>
      </c>
      <c r="K6559" s="417" t="s">
        <v>161</v>
      </c>
      <c r="L6559" s="418" t="s">
        <v>162</v>
      </c>
    </row>
    <row r="6560" spans="2:12" x14ac:dyDescent="0.3">
      <c r="B6560" s="252"/>
      <c r="C6560" s="253"/>
      <c r="D6560" s="254"/>
      <c r="E6560" s="255">
        <v>0</v>
      </c>
      <c r="F6560" s="256"/>
      <c r="G6560" s="26">
        <v>0</v>
      </c>
      <c r="H6560" s="419">
        <v>0</v>
      </c>
      <c r="I6560" s="258" t="s">
        <v>1226</v>
      </c>
      <c r="J6560" s="339"/>
      <c r="K6560" s="420"/>
      <c r="L6560" s="421">
        <v>0</v>
      </c>
    </row>
    <row r="6561" spans="2:13" x14ac:dyDescent="0.3">
      <c r="B6561" s="422">
        <v>0</v>
      </c>
      <c r="C6561" s="253"/>
      <c r="D6561" s="254">
        <v>0</v>
      </c>
      <c r="E6561" s="255">
        <v>0</v>
      </c>
      <c r="F6561" s="256"/>
      <c r="G6561" s="26">
        <v>0</v>
      </c>
      <c r="H6561" s="419">
        <v>0</v>
      </c>
      <c r="I6561" s="258" t="s">
        <v>1227</v>
      </c>
      <c r="J6561" s="339">
        <v>0</v>
      </c>
      <c r="K6561" s="420">
        <v>0</v>
      </c>
      <c r="L6561" s="421">
        <v>0</v>
      </c>
    </row>
    <row r="6562" spans="2:13" x14ac:dyDescent="0.3">
      <c r="B6562" s="422">
        <v>0</v>
      </c>
      <c r="C6562" s="253"/>
      <c r="D6562" s="254">
        <v>0</v>
      </c>
      <c r="E6562" s="255">
        <v>0</v>
      </c>
      <c r="F6562" s="256"/>
      <c r="G6562" s="26">
        <v>0</v>
      </c>
      <c r="H6562" s="419">
        <v>0</v>
      </c>
      <c r="I6562" s="258" t="s">
        <v>1228</v>
      </c>
      <c r="J6562" s="339">
        <v>0</v>
      </c>
      <c r="K6562" s="420">
        <v>0</v>
      </c>
      <c r="L6562" s="421">
        <v>0</v>
      </c>
    </row>
    <row r="6563" spans="2:13" x14ac:dyDescent="0.3">
      <c r="B6563" s="422">
        <v>0</v>
      </c>
      <c r="C6563" s="253"/>
      <c r="D6563" s="254">
        <v>0</v>
      </c>
      <c r="E6563" s="255">
        <v>0</v>
      </c>
      <c r="F6563" s="256"/>
      <c r="G6563" s="26">
        <v>0</v>
      </c>
      <c r="H6563" s="419">
        <v>0</v>
      </c>
      <c r="I6563" s="258" t="s">
        <v>1229</v>
      </c>
      <c r="J6563" s="339">
        <v>0</v>
      </c>
      <c r="K6563" s="420">
        <v>0</v>
      </c>
      <c r="L6563" s="421">
        <v>0</v>
      </c>
    </row>
    <row r="6564" spans="2:13" x14ac:dyDescent="0.3">
      <c r="B6564" s="422">
        <v>0</v>
      </c>
      <c r="C6564" s="253"/>
      <c r="D6564" s="254">
        <v>0</v>
      </c>
      <c r="E6564" s="255">
        <v>0</v>
      </c>
      <c r="F6564" s="256"/>
      <c r="G6564" s="26">
        <v>0</v>
      </c>
      <c r="H6564" s="419">
        <v>0</v>
      </c>
      <c r="I6564" s="258" t="s">
        <v>1230</v>
      </c>
      <c r="J6564" s="339">
        <v>0</v>
      </c>
      <c r="K6564" s="420">
        <v>0</v>
      </c>
      <c r="L6564" s="421">
        <v>0</v>
      </c>
    </row>
    <row r="6565" spans="2:13" x14ac:dyDescent="0.3">
      <c r="B6565" s="422" t="s">
        <v>73</v>
      </c>
      <c r="C6565" s="253"/>
      <c r="D6565" s="254">
        <v>0</v>
      </c>
      <c r="E6565" s="255">
        <v>0</v>
      </c>
      <c r="F6565" s="256"/>
      <c r="G6565" s="26">
        <v>191.25</v>
      </c>
      <c r="H6565" s="419">
        <v>9.4368716462098316E-3</v>
      </c>
      <c r="I6565" s="258" t="s">
        <v>1231</v>
      </c>
      <c r="J6565" s="61" t="s">
        <v>165</v>
      </c>
      <c r="K6565" s="100">
        <v>0.4</v>
      </c>
      <c r="L6565" s="101">
        <v>3.7747486584839328E-3</v>
      </c>
      <c r="M6565" s="62">
        <v>18</v>
      </c>
    </row>
    <row r="6566" spans="2:13" x14ac:dyDescent="0.3">
      <c r="B6566" s="422" t="s">
        <v>57</v>
      </c>
      <c r="C6566" s="253"/>
      <c r="D6566" s="259"/>
      <c r="E6566" s="255"/>
      <c r="F6566" s="256"/>
      <c r="G6566" s="260">
        <v>191.25</v>
      </c>
      <c r="H6566" s="425" t="s">
        <v>57</v>
      </c>
      <c r="I6566" s="261" t="s">
        <v>156</v>
      </c>
      <c r="J6566" s="262"/>
      <c r="K6566" s="426" t="s">
        <v>156</v>
      </c>
      <c r="L6566" s="427">
        <v>3.7747486584839328E-3</v>
      </c>
    </row>
    <row r="6567" spans="2:13" x14ac:dyDescent="0.3">
      <c r="B6567" s="428" t="s">
        <v>22</v>
      </c>
      <c r="C6567" s="263"/>
      <c r="D6567" s="264"/>
      <c r="E6567" s="265"/>
      <c r="F6567" s="266"/>
      <c r="G6567" s="267"/>
      <c r="H6567" s="429"/>
      <c r="I6567" s="268"/>
      <c r="J6567" s="269"/>
      <c r="K6567" s="430"/>
      <c r="L6567" s="270"/>
    </row>
    <row r="6568" spans="2:13" x14ac:dyDescent="0.3">
      <c r="B6568" s="431" t="s">
        <v>58</v>
      </c>
      <c r="C6568" s="271" t="s">
        <v>1</v>
      </c>
      <c r="D6568" s="329" t="s">
        <v>59</v>
      </c>
      <c r="E6568" s="272" t="s">
        <v>23</v>
      </c>
      <c r="F6568" s="272" t="s">
        <v>55</v>
      </c>
      <c r="G6568" s="273" t="s">
        <v>56</v>
      </c>
      <c r="H6568" s="416" t="s">
        <v>158</v>
      </c>
      <c r="I6568" s="417" t="s">
        <v>159</v>
      </c>
      <c r="J6568" s="417" t="s">
        <v>160</v>
      </c>
      <c r="K6568" s="432" t="s">
        <v>161</v>
      </c>
      <c r="L6568" s="418" t="s">
        <v>162</v>
      </c>
    </row>
    <row r="6569" spans="2:13" x14ac:dyDescent="0.3">
      <c r="B6569" s="8" t="s">
        <v>1058</v>
      </c>
      <c r="C6569" s="25">
        <v>2</v>
      </c>
      <c r="D6569" s="3">
        <v>4.0999999999999996</v>
      </c>
      <c r="E6569" s="26">
        <v>8.1999999999999993</v>
      </c>
      <c r="F6569" s="26">
        <v>150</v>
      </c>
      <c r="G6569" s="26">
        <v>1230</v>
      </c>
      <c r="H6569" s="433">
        <v>6.0692037254055385E-2</v>
      </c>
      <c r="I6569" s="97"/>
      <c r="J6569" s="434" t="s">
        <v>163</v>
      </c>
      <c r="K6569" s="435">
        <v>1</v>
      </c>
      <c r="L6569" s="484">
        <v>6.0692037254055385E-2</v>
      </c>
      <c r="M6569" s="62">
        <v>137</v>
      </c>
    </row>
    <row r="6570" spans="2:13" x14ac:dyDescent="0.3">
      <c r="B6570" s="8" t="s">
        <v>37</v>
      </c>
      <c r="C6570" s="25">
        <v>2</v>
      </c>
      <c r="D6570" s="3">
        <v>4.0999999999999996</v>
      </c>
      <c r="E6570" s="26">
        <v>8.1999999999999993</v>
      </c>
      <c r="F6570" s="26">
        <v>150</v>
      </c>
      <c r="G6570" s="26">
        <v>1230</v>
      </c>
      <c r="H6570" s="419">
        <v>6.0692037254055385E-2</v>
      </c>
      <c r="I6570" s="99"/>
      <c r="J6570" s="423" t="s">
        <v>163</v>
      </c>
      <c r="K6570" s="424">
        <v>1</v>
      </c>
      <c r="L6570" s="480">
        <v>6.0692037254055385E-2</v>
      </c>
      <c r="M6570" s="62">
        <v>122</v>
      </c>
    </row>
    <row r="6571" spans="2:13" x14ac:dyDescent="0.3">
      <c r="B6571" s="8" t="s">
        <v>69</v>
      </c>
      <c r="C6571" s="25">
        <v>2</v>
      </c>
      <c r="D6571" s="3">
        <v>4.55</v>
      </c>
      <c r="E6571" s="26">
        <v>9.1</v>
      </c>
      <c r="F6571" s="27">
        <v>150</v>
      </c>
      <c r="G6571" s="26">
        <v>1365</v>
      </c>
      <c r="H6571" s="419">
        <v>6.7353358416085862E-2</v>
      </c>
      <c r="I6571" s="99"/>
      <c r="J6571" s="423" t="s">
        <v>163</v>
      </c>
      <c r="K6571" s="424">
        <v>1</v>
      </c>
      <c r="L6571" s="480">
        <v>6.7353358416085862E-2</v>
      </c>
      <c r="M6571" s="62">
        <v>113</v>
      </c>
    </row>
    <row r="6572" spans="2:13" x14ac:dyDescent="0.3">
      <c r="B6572" s="8"/>
      <c r="C6572" s="25"/>
      <c r="D6572" s="3"/>
      <c r="E6572" s="26"/>
      <c r="F6572" s="26"/>
      <c r="G6572" s="257"/>
      <c r="H6572" s="437">
        <v>0</v>
      </c>
      <c r="I6572" s="99"/>
      <c r="J6572" s="423"/>
      <c r="K6572" s="424"/>
      <c r="L6572" s="480">
        <v>0</v>
      </c>
      <c r="M6572" s="62"/>
    </row>
    <row r="6573" spans="2:13" x14ac:dyDescent="0.3">
      <c r="B6573" s="8"/>
      <c r="C6573" s="25"/>
      <c r="D6573" s="3"/>
      <c r="E6573" s="26"/>
      <c r="F6573" s="26"/>
      <c r="G6573" s="257"/>
      <c r="H6573" s="437">
        <v>0</v>
      </c>
      <c r="I6573" s="99"/>
      <c r="J6573" s="423"/>
      <c r="K6573" s="424"/>
      <c r="L6573" s="480">
        <v>0</v>
      </c>
      <c r="M6573" s="62"/>
    </row>
    <row r="6574" spans="2:13" x14ac:dyDescent="0.3">
      <c r="B6574" s="422"/>
      <c r="C6574" s="253"/>
      <c r="D6574" s="254"/>
      <c r="E6574" s="255"/>
      <c r="F6574" s="255"/>
      <c r="G6574" s="257">
        <v>0</v>
      </c>
      <c r="H6574" s="437">
        <v>0</v>
      </c>
      <c r="I6574" s="366"/>
      <c r="J6574" s="339"/>
      <c r="K6574" s="420"/>
      <c r="L6574" s="480">
        <v>0</v>
      </c>
    </row>
    <row r="6575" spans="2:13" x14ac:dyDescent="0.3">
      <c r="B6575" s="422">
        <v>0</v>
      </c>
      <c r="C6575" s="253"/>
      <c r="D6575" s="254">
        <v>0</v>
      </c>
      <c r="E6575" s="255">
        <v>0</v>
      </c>
      <c r="F6575" s="256"/>
      <c r="G6575" s="257">
        <v>0</v>
      </c>
      <c r="H6575" s="437">
        <v>0</v>
      </c>
      <c r="I6575" s="366" t="s">
        <v>1231</v>
      </c>
      <c r="J6575" s="339">
        <v>0</v>
      </c>
      <c r="K6575" s="420">
        <v>0</v>
      </c>
      <c r="L6575" s="480">
        <v>0</v>
      </c>
    </row>
    <row r="6576" spans="2:13" x14ac:dyDescent="0.3">
      <c r="B6576" s="422">
        <v>0</v>
      </c>
      <c r="C6576" s="253"/>
      <c r="D6576" s="254">
        <v>0</v>
      </c>
      <c r="E6576" s="255">
        <v>0</v>
      </c>
      <c r="F6576" s="256"/>
      <c r="G6576" s="257">
        <v>0</v>
      </c>
      <c r="H6576" s="437">
        <v>0</v>
      </c>
      <c r="I6576" s="366" t="s">
        <v>1237</v>
      </c>
      <c r="J6576" s="339">
        <v>0</v>
      </c>
      <c r="K6576" s="420">
        <v>0</v>
      </c>
      <c r="L6576" s="480">
        <v>0</v>
      </c>
    </row>
    <row r="6577" spans="2:12" x14ac:dyDescent="0.3">
      <c r="B6577" s="422">
        <v>0</v>
      </c>
      <c r="C6577" s="253"/>
      <c r="D6577" s="254">
        <v>0</v>
      </c>
      <c r="E6577" s="255">
        <v>0</v>
      </c>
      <c r="F6577" s="256"/>
      <c r="G6577" s="257">
        <v>0</v>
      </c>
      <c r="H6577" s="437">
        <v>0</v>
      </c>
      <c r="I6577" s="366" t="s">
        <v>1238</v>
      </c>
      <c r="J6577" s="339">
        <v>0</v>
      </c>
      <c r="K6577" s="420">
        <v>0</v>
      </c>
      <c r="L6577" s="480">
        <v>0</v>
      </c>
    </row>
    <row r="6578" spans="2:12" x14ac:dyDescent="0.3">
      <c r="B6578" s="422" t="s">
        <v>60</v>
      </c>
      <c r="C6578" s="253"/>
      <c r="D6578" s="259"/>
      <c r="E6578" s="255"/>
      <c r="F6578" s="256"/>
      <c r="G6578" s="260">
        <v>3825</v>
      </c>
      <c r="H6578" s="438" t="s">
        <v>60</v>
      </c>
      <c r="I6578" s="261" t="s">
        <v>156</v>
      </c>
      <c r="J6578" s="262"/>
      <c r="K6578" s="426" t="s">
        <v>156</v>
      </c>
      <c r="L6578" s="439">
        <v>0.18873743292419665</v>
      </c>
    </row>
    <row r="6579" spans="2:12" x14ac:dyDescent="0.3">
      <c r="B6579" s="428" t="s">
        <v>38</v>
      </c>
      <c r="C6579" s="263"/>
      <c r="D6579" s="264"/>
      <c r="E6579" s="276"/>
      <c r="F6579" s="266"/>
      <c r="G6579" s="277"/>
      <c r="H6579" s="278"/>
      <c r="I6579" s="279"/>
      <c r="J6579" s="280"/>
      <c r="K6579" s="281"/>
      <c r="L6579" s="282"/>
    </row>
    <row r="6580" spans="2:12" x14ac:dyDescent="0.3">
      <c r="B6580" s="415" t="s">
        <v>53</v>
      </c>
      <c r="C6580" s="263"/>
      <c r="D6580" s="283" t="s">
        <v>0</v>
      </c>
      <c r="E6580" s="284" t="s">
        <v>1</v>
      </c>
      <c r="F6580" s="440" t="s">
        <v>61</v>
      </c>
      <c r="G6580" s="251" t="s">
        <v>56</v>
      </c>
      <c r="H6580" s="441" t="s">
        <v>158</v>
      </c>
      <c r="I6580" s="442" t="s">
        <v>159</v>
      </c>
      <c r="J6580" s="442" t="s">
        <v>160</v>
      </c>
      <c r="K6580" s="443" t="s">
        <v>161</v>
      </c>
      <c r="L6580" s="444" t="s">
        <v>162</v>
      </c>
    </row>
    <row r="6581" spans="2:12" ht="88.5" customHeight="1" x14ac:dyDescent="0.3">
      <c r="B6581" s="464" t="s">
        <v>1431</v>
      </c>
      <c r="C6581" s="465"/>
      <c r="D6581" s="283" t="s">
        <v>5</v>
      </c>
      <c r="E6581" s="286">
        <v>1</v>
      </c>
      <c r="F6581" s="287">
        <v>16250</v>
      </c>
      <c r="G6581" s="26">
        <v>16250</v>
      </c>
      <c r="H6581" s="419">
        <v>0.80182569542959359</v>
      </c>
      <c r="I6581" s="275" t="s">
        <v>1232</v>
      </c>
      <c r="J6581" s="339" t="s">
        <v>165</v>
      </c>
      <c r="K6581" s="420">
        <v>0.4</v>
      </c>
      <c r="L6581" s="480">
        <v>0.32073027817183747</v>
      </c>
    </row>
    <row r="6582" spans="2:12" x14ac:dyDescent="0.3">
      <c r="B6582" s="422"/>
      <c r="C6582" s="491"/>
      <c r="D6582" s="290"/>
      <c r="E6582" s="291"/>
      <c r="F6582" s="292"/>
      <c r="G6582" s="26">
        <v>0</v>
      </c>
      <c r="H6582" s="419">
        <v>0</v>
      </c>
      <c r="I6582" s="258"/>
      <c r="J6582" s="339"/>
      <c r="K6582" s="420"/>
      <c r="L6582" s="480">
        <v>0</v>
      </c>
    </row>
    <row r="6583" spans="2:12" x14ac:dyDescent="0.3">
      <c r="B6583" s="422"/>
      <c r="C6583" s="491"/>
      <c r="D6583" s="290"/>
      <c r="E6583" s="291"/>
      <c r="F6583" s="292"/>
      <c r="G6583" s="26">
        <v>0</v>
      </c>
      <c r="H6583" s="419">
        <v>0</v>
      </c>
      <c r="I6583" s="258"/>
      <c r="J6583" s="339"/>
      <c r="K6583" s="420"/>
      <c r="L6583" s="480">
        <v>0</v>
      </c>
    </row>
    <row r="6584" spans="2:12" x14ac:dyDescent="0.3">
      <c r="B6584" s="446"/>
      <c r="C6584" s="447"/>
      <c r="D6584" s="290"/>
      <c r="E6584" s="291"/>
      <c r="F6584" s="292"/>
      <c r="G6584" s="26">
        <v>0</v>
      </c>
      <c r="H6584" s="419">
        <v>0</v>
      </c>
      <c r="I6584" s="258" t="s">
        <v>1228</v>
      </c>
      <c r="J6584" s="339"/>
      <c r="K6584" s="420"/>
      <c r="L6584" s="480">
        <v>0</v>
      </c>
    </row>
    <row r="6585" spans="2:12" x14ac:dyDescent="0.3">
      <c r="B6585" s="422"/>
      <c r="C6585" s="289"/>
      <c r="D6585" s="290"/>
      <c r="E6585" s="291"/>
      <c r="F6585" s="292"/>
      <c r="G6585" s="26">
        <v>0</v>
      </c>
      <c r="H6585" s="419">
        <v>0</v>
      </c>
      <c r="I6585" s="258" t="s">
        <v>1226</v>
      </c>
      <c r="J6585" s="339"/>
      <c r="K6585" s="420"/>
      <c r="L6585" s="480">
        <v>0</v>
      </c>
    </row>
    <row r="6586" spans="2:12" x14ac:dyDescent="0.3">
      <c r="B6586" s="422"/>
      <c r="C6586" s="289"/>
      <c r="D6586" s="290"/>
      <c r="E6586" s="291"/>
      <c r="F6586" s="292"/>
      <c r="G6586" s="26">
        <v>0</v>
      </c>
      <c r="H6586" s="419">
        <v>0</v>
      </c>
      <c r="I6586" s="258"/>
      <c r="J6586" s="339"/>
      <c r="K6586" s="420"/>
      <c r="L6586" s="480">
        <v>0</v>
      </c>
    </row>
    <row r="6587" spans="2:12" x14ac:dyDescent="0.3">
      <c r="B6587" s="422"/>
      <c r="C6587" s="289"/>
      <c r="D6587" s="290"/>
      <c r="E6587" s="291"/>
      <c r="F6587" s="292"/>
      <c r="G6587" s="26">
        <v>0</v>
      </c>
      <c r="H6587" s="419">
        <v>0</v>
      </c>
      <c r="I6587" s="258"/>
      <c r="J6587" s="339"/>
      <c r="K6587" s="420"/>
      <c r="L6587" s="480">
        <v>0</v>
      </c>
    </row>
    <row r="6588" spans="2:12" x14ac:dyDescent="0.3">
      <c r="B6588" s="422"/>
      <c r="C6588" s="289"/>
      <c r="D6588" s="290"/>
      <c r="E6588" s="291"/>
      <c r="F6588" s="292"/>
      <c r="G6588" s="26">
        <v>0</v>
      </c>
      <c r="H6588" s="419">
        <v>0</v>
      </c>
      <c r="I6588" s="258"/>
      <c r="J6588" s="339"/>
      <c r="K6588" s="420"/>
      <c r="L6588" s="480">
        <v>0</v>
      </c>
    </row>
    <row r="6589" spans="2:12" x14ac:dyDescent="0.3">
      <c r="B6589" s="422"/>
      <c r="C6589" s="289"/>
      <c r="D6589" s="290"/>
      <c r="E6589" s="291"/>
      <c r="F6589" s="292"/>
      <c r="G6589" s="26">
        <v>0</v>
      </c>
      <c r="H6589" s="419">
        <v>0</v>
      </c>
      <c r="I6589" s="258"/>
      <c r="J6589" s="339"/>
      <c r="K6589" s="420"/>
      <c r="L6589" s="480">
        <v>0</v>
      </c>
    </row>
    <row r="6590" spans="2:12" x14ac:dyDescent="0.3">
      <c r="B6590" s="422"/>
      <c r="C6590" s="289"/>
      <c r="D6590" s="290"/>
      <c r="E6590" s="291"/>
      <c r="F6590" s="292"/>
      <c r="G6590" s="26">
        <v>0</v>
      </c>
      <c r="H6590" s="419">
        <v>0</v>
      </c>
      <c r="I6590" s="258"/>
      <c r="J6590" s="339"/>
      <c r="K6590" s="420"/>
      <c r="L6590" s="480">
        <v>0</v>
      </c>
    </row>
    <row r="6591" spans="2:12" x14ac:dyDescent="0.3">
      <c r="B6591" s="422"/>
      <c r="C6591" s="289"/>
      <c r="D6591" s="290"/>
      <c r="E6591" s="291"/>
      <c r="F6591" s="292"/>
      <c r="G6591" s="26">
        <v>0</v>
      </c>
      <c r="H6591" s="419">
        <v>0</v>
      </c>
      <c r="I6591" s="258"/>
      <c r="J6591" s="339"/>
      <c r="K6591" s="420"/>
      <c r="L6591" s="480">
        <v>0</v>
      </c>
    </row>
    <row r="6592" spans="2:12" x14ac:dyDescent="0.3">
      <c r="B6592" s="422"/>
      <c r="C6592" s="289"/>
      <c r="D6592" s="290"/>
      <c r="E6592" s="291"/>
      <c r="F6592" s="292"/>
      <c r="G6592" s="26">
        <v>0</v>
      </c>
      <c r="H6592" s="419">
        <v>0</v>
      </c>
      <c r="I6592" s="258"/>
      <c r="J6592" s="339"/>
      <c r="K6592" s="420"/>
      <c r="L6592" s="480">
        <v>0</v>
      </c>
    </row>
    <row r="6593" spans="2:12" x14ac:dyDescent="0.3">
      <c r="B6593" s="422"/>
      <c r="C6593" s="289"/>
      <c r="D6593" s="290"/>
      <c r="E6593" s="291"/>
      <c r="F6593" s="292"/>
      <c r="G6593" s="26">
        <v>0</v>
      </c>
      <c r="H6593" s="419">
        <v>0</v>
      </c>
      <c r="I6593" s="258"/>
      <c r="J6593" s="339"/>
      <c r="K6593" s="420"/>
      <c r="L6593" s="480">
        <v>0</v>
      </c>
    </row>
    <row r="6594" spans="2:12" x14ac:dyDescent="0.3">
      <c r="B6594" s="422"/>
      <c r="C6594" s="289"/>
      <c r="D6594" s="290"/>
      <c r="E6594" s="291"/>
      <c r="F6594" s="292"/>
      <c r="G6594" s="26">
        <v>0</v>
      </c>
      <c r="H6594" s="419">
        <v>0</v>
      </c>
      <c r="I6594" s="258"/>
      <c r="J6594" s="339"/>
      <c r="K6594" s="420"/>
      <c r="L6594" s="480">
        <v>0</v>
      </c>
    </row>
    <row r="6595" spans="2:12" x14ac:dyDescent="0.3">
      <c r="B6595" s="422">
        <v>0</v>
      </c>
      <c r="C6595" s="289"/>
      <c r="D6595" s="254">
        <v>0</v>
      </c>
      <c r="E6595" s="291"/>
      <c r="F6595" s="292"/>
      <c r="G6595" s="26">
        <v>0</v>
      </c>
      <c r="H6595" s="419">
        <v>0</v>
      </c>
      <c r="I6595" s="258" t="s">
        <v>1227</v>
      </c>
      <c r="J6595" s="339">
        <v>0</v>
      </c>
      <c r="K6595" s="420">
        <v>0</v>
      </c>
      <c r="L6595" s="480">
        <v>0</v>
      </c>
    </row>
    <row r="6596" spans="2:12" x14ac:dyDescent="0.3">
      <c r="B6596" s="422">
        <v>0</v>
      </c>
      <c r="C6596" s="289"/>
      <c r="D6596" s="254">
        <v>0</v>
      </c>
      <c r="E6596" s="291"/>
      <c r="F6596" s="292"/>
      <c r="G6596" s="26">
        <v>0</v>
      </c>
      <c r="H6596" s="419">
        <v>0</v>
      </c>
      <c r="I6596" s="258" t="s">
        <v>1228</v>
      </c>
      <c r="J6596" s="339">
        <v>0</v>
      </c>
      <c r="K6596" s="420">
        <v>0</v>
      </c>
      <c r="L6596" s="480">
        <v>0</v>
      </c>
    </row>
    <row r="6597" spans="2:12" x14ac:dyDescent="0.3">
      <c r="B6597" s="449" t="s">
        <v>62</v>
      </c>
      <c r="C6597" s="293"/>
      <c r="D6597" s="294"/>
      <c r="E6597" s="295"/>
      <c r="F6597" s="296"/>
      <c r="G6597" s="260">
        <v>16250</v>
      </c>
      <c r="H6597" s="438" t="s">
        <v>62</v>
      </c>
      <c r="I6597" s="261" t="s">
        <v>156</v>
      </c>
      <c r="J6597" s="262"/>
      <c r="K6597" s="426" t="s">
        <v>156</v>
      </c>
      <c r="L6597" s="439">
        <v>0.32073027817183747</v>
      </c>
    </row>
    <row r="6598" spans="2:12" x14ac:dyDescent="0.3">
      <c r="B6598" s="428" t="s">
        <v>63</v>
      </c>
      <c r="C6598" s="263"/>
      <c r="D6598" s="264"/>
      <c r="E6598" s="265"/>
      <c r="F6598" s="266"/>
      <c r="G6598" s="277"/>
      <c r="H6598" s="278"/>
      <c r="I6598" s="279"/>
      <c r="J6598" s="280"/>
      <c r="K6598" s="281"/>
      <c r="L6598" s="282">
        <v>0</v>
      </c>
    </row>
    <row r="6599" spans="2:12" x14ac:dyDescent="0.3">
      <c r="B6599" s="415" t="s">
        <v>53</v>
      </c>
      <c r="C6599" s="297"/>
      <c r="D6599" s="249" t="s">
        <v>0</v>
      </c>
      <c r="E6599" s="250" t="s">
        <v>1</v>
      </c>
      <c r="F6599" s="272" t="s">
        <v>61</v>
      </c>
      <c r="G6599" s="285" t="s">
        <v>56</v>
      </c>
      <c r="H6599" s="441" t="s">
        <v>158</v>
      </c>
      <c r="I6599" s="442" t="s">
        <v>159</v>
      </c>
      <c r="J6599" s="442" t="s">
        <v>160</v>
      </c>
      <c r="K6599" s="443" t="s">
        <v>161</v>
      </c>
      <c r="L6599" s="444" t="s">
        <v>162</v>
      </c>
    </row>
    <row r="6600" spans="2:12" x14ac:dyDescent="0.3">
      <c r="B6600" s="422">
        <v>0</v>
      </c>
      <c r="C6600" s="289"/>
      <c r="D6600" s="254">
        <v>0</v>
      </c>
      <c r="E6600" s="255"/>
      <c r="F6600" s="292"/>
      <c r="G6600" s="288">
        <v>0</v>
      </c>
      <c r="H6600" s="450">
        <v>0</v>
      </c>
      <c r="I6600" s="275" t="s">
        <v>1232</v>
      </c>
      <c r="J6600" s="451">
        <v>0</v>
      </c>
      <c r="K6600" s="452">
        <v>0</v>
      </c>
      <c r="L6600" s="453">
        <v>0</v>
      </c>
    </row>
    <row r="6601" spans="2:12" x14ac:dyDescent="0.3">
      <c r="B6601" s="422">
        <v>0</v>
      </c>
      <c r="C6601" s="289"/>
      <c r="D6601" s="254">
        <v>0</v>
      </c>
      <c r="E6601" s="255"/>
      <c r="F6601" s="292"/>
      <c r="G6601" s="257">
        <v>0</v>
      </c>
      <c r="H6601" s="437">
        <v>0</v>
      </c>
      <c r="I6601" s="258" t="s">
        <v>1226</v>
      </c>
      <c r="J6601" s="339">
        <v>0</v>
      </c>
      <c r="K6601" s="420">
        <v>0</v>
      </c>
      <c r="L6601" s="454">
        <v>0</v>
      </c>
    </row>
    <row r="6602" spans="2:12" x14ac:dyDescent="0.3">
      <c r="B6602" s="422">
        <v>0</v>
      </c>
      <c r="C6602" s="289"/>
      <c r="D6602" s="254">
        <v>0</v>
      </c>
      <c r="E6602" s="255"/>
      <c r="F6602" s="292"/>
      <c r="G6602" s="257">
        <v>0</v>
      </c>
      <c r="H6602" s="437">
        <v>0</v>
      </c>
      <c r="I6602" s="258" t="s">
        <v>1229</v>
      </c>
      <c r="J6602" s="339">
        <v>0</v>
      </c>
      <c r="K6602" s="420">
        <v>0</v>
      </c>
      <c r="L6602" s="454">
        <v>0</v>
      </c>
    </row>
    <row r="6603" spans="2:12" ht="15" thickBot="1" x14ac:dyDescent="0.35">
      <c r="B6603" s="455" t="s">
        <v>64</v>
      </c>
      <c r="C6603" s="298"/>
      <c r="D6603" s="299"/>
      <c r="E6603" s="300"/>
      <c r="F6603" s="301"/>
      <c r="G6603" s="288">
        <v>0</v>
      </c>
      <c r="H6603" s="438" t="s">
        <v>64</v>
      </c>
      <c r="I6603" s="261" t="s">
        <v>156</v>
      </c>
      <c r="J6603" s="262"/>
      <c r="K6603" s="426" t="s">
        <v>156</v>
      </c>
      <c r="L6603" s="439">
        <v>0</v>
      </c>
    </row>
    <row r="6604" spans="2:12" x14ac:dyDescent="0.3">
      <c r="B6604" s="235"/>
      <c r="C6604" s="302"/>
      <c r="D6604" s="303" t="s">
        <v>65</v>
      </c>
      <c r="E6604" s="304"/>
      <c r="F6604" s="305"/>
      <c r="G6604" s="306">
        <v>20266.25</v>
      </c>
      <c r="H6604" s="307"/>
      <c r="I6604" s="308"/>
      <c r="J6604" s="309"/>
      <c r="K6604" s="308"/>
      <c r="L6604" s="310"/>
    </row>
    <row r="6605" spans="2:12" x14ac:dyDescent="0.3">
      <c r="B6605" s="232"/>
      <c r="C6605" s="302"/>
      <c r="D6605" s="311" t="s">
        <v>7</v>
      </c>
      <c r="E6605" s="312"/>
      <c r="F6605" s="313">
        <v>0.1</v>
      </c>
      <c r="G6605" s="73">
        <v>2026.625</v>
      </c>
      <c r="H6605" s="314"/>
      <c r="I6605" s="315"/>
      <c r="J6605" s="316"/>
      <c r="K6605" s="456"/>
      <c r="L6605" s="317"/>
    </row>
    <row r="6606" spans="2:12" x14ac:dyDescent="0.3">
      <c r="B6606" s="232"/>
      <c r="C6606" s="302"/>
      <c r="D6606" s="311" t="s">
        <v>8</v>
      </c>
      <c r="E6606" s="312"/>
      <c r="F6606" s="313">
        <v>0.1</v>
      </c>
      <c r="G6606" s="73">
        <v>2026.625</v>
      </c>
      <c r="H6606" s="314"/>
      <c r="I6606" s="315"/>
      <c r="J6606" s="316"/>
      <c r="K6606" s="456"/>
      <c r="L6606" s="317"/>
    </row>
    <row r="6607" spans="2:12" x14ac:dyDescent="0.3">
      <c r="C6607" s="302"/>
      <c r="D6607" s="318" t="s">
        <v>67</v>
      </c>
      <c r="E6607" s="319"/>
      <c r="F6607" s="305"/>
      <c r="G6607" s="76">
        <v>24319.5</v>
      </c>
      <c r="H6607" s="314"/>
      <c r="I6607" s="315"/>
      <c r="J6607" s="316"/>
      <c r="K6607" s="456"/>
      <c r="L6607" s="317"/>
    </row>
    <row r="6608" spans="2:12" ht="15" thickBot="1" x14ac:dyDescent="0.35">
      <c r="B6608" s="232" t="s">
        <v>66</v>
      </c>
      <c r="C6608" s="302"/>
      <c r="D6608" s="320" t="s">
        <v>68</v>
      </c>
      <c r="E6608" s="321"/>
      <c r="F6608" s="322"/>
      <c r="G6608" s="78">
        <v>24319.5</v>
      </c>
      <c r="H6608" s="323">
        <v>1</v>
      </c>
      <c r="I6608" s="324"/>
      <c r="J6608" s="325"/>
      <c r="K6608" s="457"/>
      <c r="L6608" s="326">
        <v>0.5132424597545181</v>
      </c>
    </row>
    <row r="6609" spans="2:12" x14ac:dyDescent="0.3">
      <c r="B6609" s="232"/>
      <c r="C6609" s="302"/>
      <c r="D6609" s="219"/>
      <c r="E6609" s="327"/>
      <c r="F6609" s="241"/>
      <c r="G6609" s="327"/>
      <c r="H6609" s="230"/>
      <c r="I6609" s="230"/>
      <c r="J6609" s="231"/>
      <c r="K6609" s="230"/>
      <c r="L6609" s="230"/>
    </row>
    <row r="6610" spans="2:12" x14ac:dyDescent="0.3">
      <c r="B6610" s="232"/>
      <c r="C6610" s="302"/>
      <c r="D6610" s="219"/>
      <c r="E6610" s="327"/>
      <c r="F6610" s="241"/>
      <c r="G6610" s="327"/>
      <c r="H6610" s="230"/>
      <c r="I6610" s="230"/>
      <c r="J6610" s="231"/>
      <c r="K6610" s="230"/>
      <c r="L6610" s="230"/>
    </row>
    <row r="6611" spans="2:12" x14ac:dyDescent="0.3">
      <c r="B6611" s="232"/>
      <c r="C6611" s="232"/>
      <c r="D6611" s="219"/>
      <c r="E6611" s="327"/>
      <c r="F6611" s="241"/>
      <c r="G6611" s="327"/>
      <c r="H6611" s="230"/>
      <c r="I6611" s="230"/>
      <c r="J6611" s="231"/>
      <c r="K6611" s="230"/>
      <c r="L6611" s="230"/>
    </row>
    <row r="6612" spans="2:12" x14ac:dyDescent="0.3">
      <c r="J6612" s="226"/>
    </row>
    <row r="6613" spans="2:12" x14ac:dyDescent="0.3">
      <c r="J6613" s="226"/>
    </row>
    <row r="6614" spans="2:12" x14ac:dyDescent="0.3">
      <c r="J6614" s="226"/>
    </row>
    <row r="6615" spans="2:12" x14ac:dyDescent="0.3">
      <c r="J6615" s="226"/>
    </row>
    <row r="6617" spans="2:12" ht="37.200000000000003" customHeight="1" x14ac:dyDescent="0.3">
      <c r="B6617" s="710" t="s">
        <v>1809</v>
      </c>
      <c r="C6617" s="710"/>
      <c r="D6617" s="710"/>
      <c r="E6617" s="710"/>
      <c r="F6617" s="710"/>
      <c r="G6617" s="710"/>
      <c r="H6617" s="710"/>
      <c r="I6617" s="710"/>
      <c r="J6617" s="710"/>
      <c r="K6617" s="710"/>
      <c r="L6617" s="710"/>
    </row>
    <row r="6618" spans="2:12" x14ac:dyDescent="0.3">
      <c r="B6618" s="227"/>
      <c r="C6618" s="227"/>
      <c r="D6618" s="228"/>
      <c r="E6618" s="229"/>
      <c r="F6618" s="229"/>
      <c r="G6618" s="229"/>
      <c r="H6618" s="230"/>
      <c r="I6618" s="230"/>
      <c r="J6618" s="231"/>
      <c r="K6618" s="230"/>
      <c r="L6618" s="230"/>
    </row>
    <row r="6619" spans="2:12" x14ac:dyDescent="0.3">
      <c r="B6619" s="410" t="s">
        <v>1222</v>
      </c>
      <c r="C6619" s="232" t="s">
        <v>1223</v>
      </c>
      <c r="D6619" s="232"/>
      <c r="E6619" s="232"/>
      <c r="F6619" s="233"/>
      <c r="G6619" s="234"/>
      <c r="H6619" s="230"/>
      <c r="J6619" s="231"/>
      <c r="K6619" s="230"/>
      <c r="L6619" s="230"/>
    </row>
    <row r="6620" spans="2:12" x14ac:dyDescent="0.3">
      <c r="B6620" s="232" t="s">
        <v>1224</v>
      </c>
      <c r="C6620" s="235" t="s">
        <v>157</v>
      </c>
      <c r="D6620" s="411"/>
      <c r="E6620" s="412"/>
      <c r="F6620" s="233"/>
      <c r="G6620" s="234"/>
      <c r="H6620" s="230"/>
      <c r="I6620" s="230"/>
      <c r="J6620" s="231"/>
      <c r="K6620" s="230"/>
      <c r="L6620" s="230"/>
    </row>
    <row r="6621" spans="2:12" x14ac:dyDescent="0.3">
      <c r="B6621" s="232"/>
      <c r="C6621" s="236"/>
      <c r="D6621" s="237"/>
      <c r="E6621" s="238"/>
      <c r="F6621" s="239"/>
      <c r="G6621" s="240"/>
      <c r="H6621" s="230"/>
      <c r="I6621" s="230"/>
      <c r="J6621" s="231"/>
      <c r="K6621" s="230"/>
      <c r="L6621" s="230"/>
    </row>
    <row r="6622" spans="2:12" ht="25.5" customHeight="1" x14ac:dyDescent="0.3">
      <c r="B6622" s="413" t="s">
        <v>48</v>
      </c>
      <c r="C6622" s="236"/>
      <c r="D6622" s="237"/>
      <c r="E6622" s="238"/>
      <c r="F6622" s="238"/>
      <c r="G6622" s="238"/>
      <c r="H6622" s="230"/>
      <c r="I6622" s="230"/>
      <c r="J6622" s="231"/>
      <c r="K6622" s="230"/>
      <c r="L6622" s="230"/>
    </row>
    <row r="6623" spans="2:12" x14ac:dyDescent="0.3">
      <c r="B6623" s="235" t="s">
        <v>49</v>
      </c>
      <c r="C6623" s="232" t="s">
        <v>915</v>
      </c>
      <c r="D6623" s="232"/>
      <c r="E6623" s="232"/>
      <c r="F6623" s="241" t="s">
        <v>50</v>
      </c>
      <c r="G6623" s="242" t="s">
        <v>5</v>
      </c>
      <c r="H6623" s="230"/>
      <c r="I6623" s="230"/>
      <c r="J6623" s="231"/>
      <c r="K6623" s="230"/>
      <c r="L6623" s="230"/>
    </row>
    <row r="6624" spans="2:12" ht="15" thickBot="1" x14ac:dyDescent="0.35">
      <c r="B6624" s="235" t="s">
        <v>51</v>
      </c>
      <c r="C6624" s="235" t="s">
        <v>916</v>
      </c>
      <c r="D6624" s="235"/>
      <c r="E6624" s="235"/>
      <c r="F6624" s="235"/>
      <c r="G6624" s="235"/>
      <c r="H6624" s="235"/>
      <c r="I6624" s="235"/>
      <c r="J6624" s="235"/>
      <c r="K6624" s="230"/>
      <c r="L6624" s="230"/>
    </row>
    <row r="6625" spans="2:13" ht="15" thickTop="1" x14ac:dyDescent="0.3">
      <c r="B6625" s="414" t="s">
        <v>52</v>
      </c>
      <c r="C6625" s="243"/>
      <c r="D6625" s="244"/>
      <c r="E6625" s="245"/>
      <c r="F6625" s="246"/>
      <c r="G6625" s="247"/>
      <c r="H6625" s="396" t="s">
        <v>164</v>
      </c>
      <c r="I6625" s="397"/>
      <c r="J6625" s="397"/>
      <c r="K6625" s="397"/>
      <c r="L6625" s="398"/>
    </row>
    <row r="6626" spans="2:13" x14ac:dyDescent="0.3">
      <c r="B6626" s="415" t="s">
        <v>53</v>
      </c>
      <c r="C6626" s="248" t="s">
        <v>1</v>
      </c>
      <c r="D6626" s="249" t="s">
        <v>54</v>
      </c>
      <c r="E6626" s="250" t="s">
        <v>23</v>
      </c>
      <c r="F6626" s="250" t="s">
        <v>55</v>
      </c>
      <c r="G6626" s="251" t="s">
        <v>56</v>
      </c>
      <c r="H6626" s="416" t="s">
        <v>158</v>
      </c>
      <c r="I6626" s="417" t="s">
        <v>159</v>
      </c>
      <c r="J6626" s="417" t="s">
        <v>160</v>
      </c>
      <c r="K6626" s="417" t="s">
        <v>161</v>
      </c>
      <c r="L6626" s="418" t="s">
        <v>162</v>
      </c>
    </row>
    <row r="6627" spans="2:13" x14ac:dyDescent="0.3">
      <c r="B6627" s="252"/>
      <c r="C6627" s="253"/>
      <c r="D6627" s="254"/>
      <c r="E6627" s="255">
        <v>0</v>
      </c>
      <c r="F6627" s="256"/>
      <c r="G6627" s="26">
        <v>0</v>
      </c>
      <c r="H6627" s="419">
        <v>0</v>
      </c>
      <c r="I6627" s="258" t="s">
        <v>1226</v>
      </c>
      <c r="J6627" s="339"/>
      <c r="K6627" s="420"/>
      <c r="L6627" s="421">
        <v>0</v>
      </c>
    </row>
    <row r="6628" spans="2:13" x14ac:dyDescent="0.3">
      <c r="B6628" s="422">
        <v>0</v>
      </c>
      <c r="C6628" s="253"/>
      <c r="D6628" s="254">
        <v>0</v>
      </c>
      <c r="E6628" s="255">
        <v>0</v>
      </c>
      <c r="F6628" s="256"/>
      <c r="G6628" s="26">
        <v>0</v>
      </c>
      <c r="H6628" s="419">
        <v>0</v>
      </c>
      <c r="I6628" s="258" t="s">
        <v>1227</v>
      </c>
      <c r="J6628" s="339">
        <v>0</v>
      </c>
      <c r="K6628" s="420">
        <v>0</v>
      </c>
      <c r="L6628" s="421">
        <v>0</v>
      </c>
    </row>
    <row r="6629" spans="2:13" x14ac:dyDescent="0.3">
      <c r="B6629" s="422">
        <v>0</v>
      </c>
      <c r="C6629" s="253"/>
      <c r="D6629" s="254">
        <v>0</v>
      </c>
      <c r="E6629" s="255">
        <v>0</v>
      </c>
      <c r="F6629" s="256"/>
      <c r="G6629" s="26">
        <v>0</v>
      </c>
      <c r="H6629" s="419">
        <v>0</v>
      </c>
      <c r="I6629" s="258" t="s">
        <v>1228</v>
      </c>
      <c r="J6629" s="339">
        <v>0</v>
      </c>
      <c r="K6629" s="420">
        <v>0</v>
      </c>
      <c r="L6629" s="421">
        <v>0</v>
      </c>
    </row>
    <row r="6630" spans="2:13" x14ac:dyDescent="0.3">
      <c r="B6630" s="422">
        <v>0</v>
      </c>
      <c r="C6630" s="253"/>
      <c r="D6630" s="254">
        <v>0</v>
      </c>
      <c r="E6630" s="255">
        <v>0</v>
      </c>
      <c r="F6630" s="256"/>
      <c r="G6630" s="26">
        <v>0</v>
      </c>
      <c r="H6630" s="419">
        <v>0</v>
      </c>
      <c r="I6630" s="258" t="s">
        <v>1229</v>
      </c>
      <c r="J6630" s="339">
        <v>0</v>
      </c>
      <c r="K6630" s="420">
        <v>0</v>
      </c>
      <c r="L6630" s="421">
        <v>0</v>
      </c>
    </row>
    <row r="6631" spans="2:13" x14ac:dyDescent="0.3">
      <c r="B6631" s="422">
        <v>0</v>
      </c>
      <c r="C6631" s="253"/>
      <c r="D6631" s="254">
        <v>0</v>
      </c>
      <c r="E6631" s="255">
        <v>0</v>
      </c>
      <c r="F6631" s="256"/>
      <c r="G6631" s="26">
        <v>0</v>
      </c>
      <c r="H6631" s="419">
        <v>0</v>
      </c>
      <c r="I6631" s="258" t="s">
        <v>1230</v>
      </c>
      <c r="J6631" s="339">
        <v>0</v>
      </c>
      <c r="K6631" s="420">
        <v>0</v>
      </c>
      <c r="L6631" s="421">
        <v>0</v>
      </c>
    </row>
    <row r="6632" spans="2:13" x14ac:dyDescent="0.3">
      <c r="B6632" s="422" t="s">
        <v>73</v>
      </c>
      <c r="C6632" s="253"/>
      <c r="D6632" s="254">
        <v>0</v>
      </c>
      <c r="E6632" s="255">
        <v>0</v>
      </c>
      <c r="F6632" s="256"/>
      <c r="G6632" s="26">
        <v>8.5999999999999993E-2</v>
      </c>
      <c r="H6632" s="419">
        <v>2.8852283020766932E-3</v>
      </c>
      <c r="I6632" s="258" t="s">
        <v>1231</v>
      </c>
      <c r="J6632" s="61" t="s">
        <v>165</v>
      </c>
      <c r="K6632" s="100">
        <v>0.4</v>
      </c>
      <c r="L6632" s="101">
        <v>1.1540913208306772E-3</v>
      </c>
      <c r="M6632" s="62">
        <v>18</v>
      </c>
    </row>
    <row r="6633" spans="2:13" x14ac:dyDescent="0.3">
      <c r="B6633" s="422" t="s">
        <v>57</v>
      </c>
      <c r="C6633" s="253"/>
      <c r="D6633" s="259"/>
      <c r="E6633" s="255"/>
      <c r="F6633" s="256"/>
      <c r="G6633" s="260">
        <v>8.5999999999999993E-2</v>
      </c>
      <c r="H6633" s="425" t="s">
        <v>57</v>
      </c>
      <c r="I6633" s="261" t="s">
        <v>156</v>
      </c>
      <c r="J6633" s="262"/>
      <c r="K6633" s="426" t="s">
        <v>156</v>
      </c>
      <c r="L6633" s="427">
        <v>1.1540913208306772E-3</v>
      </c>
    </row>
    <row r="6634" spans="2:13" x14ac:dyDescent="0.3">
      <c r="B6634" s="428" t="s">
        <v>22</v>
      </c>
      <c r="C6634" s="263"/>
      <c r="D6634" s="264"/>
      <c r="E6634" s="265"/>
      <c r="F6634" s="266"/>
      <c r="G6634" s="267"/>
      <c r="H6634" s="429"/>
      <c r="I6634" s="268"/>
      <c r="J6634" s="269"/>
      <c r="K6634" s="430"/>
      <c r="L6634" s="270"/>
    </row>
    <row r="6635" spans="2:13" x14ac:dyDescent="0.3">
      <c r="B6635" s="431" t="s">
        <v>58</v>
      </c>
      <c r="C6635" s="271" t="s">
        <v>1</v>
      </c>
      <c r="D6635" s="329" t="s">
        <v>59</v>
      </c>
      <c r="E6635" s="272" t="s">
        <v>23</v>
      </c>
      <c r="F6635" s="272" t="s">
        <v>55</v>
      </c>
      <c r="G6635" s="273" t="s">
        <v>56</v>
      </c>
      <c r="H6635" s="416" t="s">
        <v>158</v>
      </c>
      <c r="I6635" s="417" t="s">
        <v>159</v>
      </c>
      <c r="J6635" s="417" t="s">
        <v>160</v>
      </c>
      <c r="K6635" s="432" t="s">
        <v>161</v>
      </c>
      <c r="L6635" s="418" t="s">
        <v>162</v>
      </c>
    </row>
    <row r="6636" spans="2:13" x14ac:dyDescent="0.3">
      <c r="B6636" s="8" t="s">
        <v>24</v>
      </c>
      <c r="C6636" s="25">
        <v>1</v>
      </c>
      <c r="D6636" s="3">
        <v>4.05</v>
      </c>
      <c r="E6636" s="26">
        <v>4.05</v>
      </c>
      <c r="F6636" s="26">
        <v>0.2</v>
      </c>
      <c r="G6636" s="26">
        <v>0.81</v>
      </c>
      <c r="H6636" s="433">
        <v>2.717482470560607E-2</v>
      </c>
      <c r="I6636" s="97"/>
      <c r="J6636" s="434" t="s">
        <v>163</v>
      </c>
      <c r="K6636" s="435">
        <v>1</v>
      </c>
      <c r="L6636" s="484">
        <v>2.717482470560607E-2</v>
      </c>
      <c r="M6636" s="62">
        <v>101</v>
      </c>
    </row>
    <row r="6637" spans="2:13" x14ac:dyDescent="0.3">
      <c r="B6637" s="8" t="s">
        <v>37</v>
      </c>
      <c r="C6637" s="25">
        <v>1</v>
      </c>
      <c r="D6637" s="3">
        <v>4.0999999999999996</v>
      </c>
      <c r="E6637" s="26">
        <v>4.0999999999999996</v>
      </c>
      <c r="F6637" s="26">
        <v>0.2</v>
      </c>
      <c r="G6637" s="26">
        <v>0.82</v>
      </c>
      <c r="H6637" s="419">
        <v>2.7510316368638238E-2</v>
      </c>
      <c r="I6637" s="99"/>
      <c r="J6637" s="423" t="s">
        <v>163</v>
      </c>
      <c r="K6637" s="424">
        <v>1</v>
      </c>
      <c r="L6637" s="480">
        <v>2.7510316368638238E-2</v>
      </c>
      <c r="M6637" s="62">
        <v>122</v>
      </c>
    </row>
    <row r="6638" spans="2:13" x14ac:dyDescent="0.3">
      <c r="B6638" s="8" t="s">
        <v>69</v>
      </c>
      <c r="C6638" s="25">
        <v>0.1</v>
      </c>
      <c r="D6638" s="3">
        <v>4.55</v>
      </c>
      <c r="E6638" s="26">
        <v>0.45500000000000002</v>
      </c>
      <c r="F6638" s="27">
        <v>0.2</v>
      </c>
      <c r="G6638" s="26">
        <v>9.1000000000000011E-2</v>
      </c>
      <c r="H6638" s="419">
        <v>3.0529741335927809E-3</v>
      </c>
      <c r="I6638" s="99"/>
      <c r="J6638" s="423" t="s">
        <v>163</v>
      </c>
      <c r="K6638" s="424">
        <v>1</v>
      </c>
      <c r="L6638" s="480">
        <v>3.0529741335927809E-3</v>
      </c>
      <c r="M6638" s="62">
        <v>113</v>
      </c>
    </row>
    <row r="6639" spans="2:13" x14ac:dyDescent="0.3">
      <c r="B6639" s="422"/>
      <c r="C6639" s="253"/>
      <c r="D6639" s="254"/>
      <c r="E6639" s="255"/>
      <c r="F6639" s="255"/>
      <c r="G6639" s="257"/>
      <c r="H6639" s="437">
        <v>0</v>
      </c>
      <c r="I6639" s="258" t="s">
        <v>1228</v>
      </c>
      <c r="J6639" s="339"/>
      <c r="K6639" s="420"/>
      <c r="L6639" s="480">
        <v>0</v>
      </c>
    </row>
    <row r="6640" spans="2:13" x14ac:dyDescent="0.3">
      <c r="B6640" s="422"/>
      <c r="C6640" s="253"/>
      <c r="D6640" s="254"/>
      <c r="E6640" s="255"/>
      <c r="F6640" s="255"/>
      <c r="G6640" s="257"/>
      <c r="H6640" s="437">
        <v>0</v>
      </c>
      <c r="I6640" s="258" t="s">
        <v>1229</v>
      </c>
      <c r="J6640" s="339">
        <v>0</v>
      </c>
      <c r="K6640" s="420">
        <v>0</v>
      </c>
      <c r="L6640" s="480">
        <v>0</v>
      </c>
    </row>
    <row r="6641" spans="2:12" x14ac:dyDescent="0.3">
      <c r="B6641" s="422">
        <v>0</v>
      </c>
      <c r="C6641" s="253"/>
      <c r="D6641" s="254">
        <v>0</v>
      </c>
      <c r="E6641" s="255">
        <v>0</v>
      </c>
      <c r="F6641" s="255"/>
      <c r="G6641" s="257">
        <v>0</v>
      </c>
      <c r="H6641" s="437">
        <v>0</v>
      </c>
      <c r="I6641" s="258" t="s">
        <v>1230</v>
      </c>
      <c r="J6641" s="339">
        <v>0</v>
      </c>
      <c r="K6641" s="420">
        <v>0</v>
      </c>
      <c r="L6641" s="480">
        <v>0</v>
      </c>
    </row>
    <row r="6642" spans="2:12" x14ac:dyDescent="0.3">
      <c r="B6642" s="422">
        <v>0</v>
      </c>
      <c r="C6642" s="253"/>
      <c r="D6642" s="254">
        <v>0</v>
      </c>
      <c r="E6642" s="255">
        <v>0</v>
      </c>
      <c r="F6642" s="256"/>
      <c r="G6642" s="257">
        <v>0</v>
      </c>
      <c r="H6642" s="437">
        <v>0</v>
      </c>
      <c r="I6642" s="258" t="s">
        <v>1231</v>
      </c>
      <c r="J6642" s="339">
        <v>0</v>
      </c>
      <c r="K6642" s="420">
        <v>0</v>
      </c>
      <c r="L6642" s="480">
        <v>0</v>
      </c>
    </row>
    <row r="6643" spans="2:12" x14ac:dyDescent="0.3">
      <c r="B6643" s="422">
        <v>0</v>
      </c>
      <c r="C6643" s="253"/>
      <c r="D6643" s="254">
        <v>0</v>
      </c>
      <c r="E6643" s="255">
        <v>0</v>
      </c>
      <c r="F6643" s="256"/>
      <c r="G6643" s="257">
        <v>0</v>
      </c>
      <c r="H6643" s="437">
        <v>0</v>
      </c>
      <c r="I6643" s="258" t="s">
        <v>1237</v>
      </c>
      <c r="J6643" s="339">
        <v>0</v>
      </c>
      <c r="K6643" s="420">
        <v>0</v>
      </c>
      <c r="L6643" s="480">
        <v>0</v>
      </c>
    </row>
    <row r="6644" spans="2:12" x14ac:dyDescent="0.3">
      <c r="B6644" s="422">
        <v>0</v>
      </c>
      <c r="C6644" s="253"/>
      <c r="D6644" s="254">
        <v>0</v>
      </c>
      <c r="E6644" s="255">
        <v>0</v>
      </c>
      <c r="F6644" s="256"/>
      <c r="G6644" s="257">
        <v>0</v>
      </c>
      <c r="H6644" s="437">
        <v>0</v>
      </c>
      <c r="I6644" s="258" t="s">
        <v>1238</v>
      </c>
      <c r="J6644" s="339">
        <v>0</v>
      </c>
      <c r="K6644" s="420">
        <v>0</v>
      </c>
      <c r="L6644" s="480">
        <v>0</v>
      </c>
    </row>
    <row r="6645" spans="2:12" x14ac:dyDescent="0.3">
      <c r="B6645" s="422" t="s">
        <v>60</v>
      </c>
      <c r="C6645" s="253"/>
      <c r="D6645" s="259"/>
      <c r="E6645" s="255"/>
      <c r="F6645" s="256"/>
      <c r="G6645" s="260">
        <v>1.7209999999999999</v>
      </c>
      <c r="H6645" s="438" t="s">
        <v>60</v>
      </c>
      <c r="I6645" s="261" t="s">
        <v>156</v>
      </c>
      <c r="J6645" s="262"/>
      <c r="K6645" s="426" t="s">
        <v>156</v>
      </c>
      <c r="L6645" s="439">
        <v>5.7738115207837094E-2</v>
      </c>
    </row>
    <row r="6646" spans="2:12" x14ac:dyDescent="0.3">
      <c r="B6646" s="428" t="s">
        <v>38</v>
      </c>
      <c r="C6646" s="263"/>
      <c r="D6646" s="264"/>
      <c r="E6646" s="276"/>
      <c r="F6646" s="266"/>
      <c r="G6646" s="277"/>
      <c r="H6646" s="278"/>
      <c r="I6646" s="279"/>
      <c r="J6646" s="280"/>
      <c r="K6646" s="281"/>
      <c r="L6646" s="282"/>
    </row>
    <row r="6647" spans="2:12" x14ac:dyDescent="0.3">
      <c r="B6647" s="415" t="s">
        <v>53</v>
      </c>
      <c r="C6647" s="263"/>
      <c r="D6647" s="283" t="s">
        <v>0</v>
      </c>
      <c r="E6647" s="284" t="s">
        <v>1</v>
      </c>
      <c r="F6647" s="440" t="s">
        <v>61</v>
      </c>
      <c r="G6647" s="251" t="s">
        <v>56</v>
      </c>
      <c r="H6647" s="441" t="s">
        <v>158</v>
      </c>
      <c r="I6647" s="442" t="s">
        <v>159</v>
      </c>
      <c r="J6647" s="442" t="s">
        <v>160</v>
      </c>
      <c r="K6647" s="443" t="s">
        <v>161</v>
      </c>
      <c r="L6647" s="444" t="s">
        <v>162</v>
      </c>
    </row>
    <row r="6648" spans="2:12" x14ac:dyDescent="0.3">
      <c r="B6648" s="445" t="s">
        <v>916</v>
      </c>
      <c r="C6648" s="263"/>
      <c r="D6648" s="283" t="s">
        <v>5</v>
      </c>
      <c r="E6648" s="286">
        <v>1</v>
      </c>
      <c r="F6648" s="287">
        <v>20</v>
      </c>
      <c r="G6648" s="26">
        <v>20</v>
      </c>
      <c r="H6648" s="419">
        <v>0.6709833260643473</v>
      </c>
      <c r="I6648" s="275" t="s">
        <v>1232</v>
      </c>
      <c r="J6648" s="339" t="s">
        <v>163</v>
      </c>
      <c r="K6648" s="420">
        <v>1</v>
      </c>
      <c r="L6648" s="480">
        <v>0.6709833260643473</v>
      </c>
    </row>
    <row r="6649" spans="2:12" x14ac:dyDescent="0.3">
      <c r="B6649" s="422" t="s">
        <v>1432</v>
      </c>
      <c r="C6649" s="289"/>
      <c r="D6649" s="290" t="s">
        <v>5</v>
      </c>
      <c r="E6649" s="291">
        <v>1</v>
      </c>
      <c r="F6649" s="292">
        <v>8</v>
      </c>
      <c r="G6649" s="26">
        <v>8</v>
      </c>
      <c r="H6649" s="419">
        <v>0.26839333042573893</v>
      </c>
      <c r="I6649" s="258" t="s">
        <v>1226</v>
      </c>
      <c r="J6649" s="339" t="s">
        <v>163</v>
      </c>
      <c r="K6649" s="420">
        <v>1</v>
      </c>
      <c r="L6649" s="480">
        <v>0.26839333042573893</v>
      </c>
    </row>
    <row r="6650" spans="2:12" x14ac:dyDescent="0.3">
      <c r="B6650" s="422"/>
      <c r="C6650" s="289"/>
      <c r="D6650" s="290"/>
      <c r="E6650" s="291"/>
      <c r="F6650" s="292"/>
      <c r="G6650" s="26">
        <v>0</v>
      </c>
      <c r="H6650" s="419">
        <v>0</v>
      </c>
      <c r="I6650" s="258"/>
      <c r="J6650" s="339"/>
      <c r="K6650" s="420"/>
      <c r="L6650" s="480">
        <v>0</v>
      </c>
    </row>
    <row r="6651" spans="2:12" x14ac:dyDescent="0.3">
      <c r="B6651" s="446"/>
      <c r="C6651" s="447"/>
      <c r="D6651" s="290"/>
      <c r="E6651" s="291"/>
      <c r="F6651" s="292"/>
      <c r="G6651" s="26">
        <v>0</v>
      </c>
      <c r="H6651" s="419">
        <v>0</v>
      </c>
      <c r="I6651" s="258" t="s">
        <v>1228</v>
      </c>
      <c r="J6651" s="339"/>
      <c r="K6651" s="420"/>
      <c r="L6651" s="480">
        <v>0</v>
      </c>
    </row>
    <row r="6652" spans="2:12" x14ac:dyDescent="0.3">
      <c r="B6652" s="422"/>
      <c r="C6652" s="289"/>
      <c r="D6652" s="290"/>
      <c r="E6652" s="291"/>
      <c r="F6652" s="292"/>
      <c r="G6652" s="26">
        <v>0</v>
      </c>
      <c r="H6652" s="419">
        <v>0</v>
      </c>
      <c r="I6652" s="258" t="s">
        <v>1229</v>
      </c>
      <c r="J6652" s="339"/>
      <c r="K6652" s="420"/>
      <c r="L6652" s="480">
        <v>0</v>
      </c>
    </row>
    <row r="6653" spans="2:12" x14ac:dyDescent="0.3">
      <c r="B6653" s="448"/>
      <c r="C6653" s="447"/>
      <c r="D6653" s="290"/>
      <c r="E6653" s="291"/>
      <c r="F6653" s="292"/>
      <c r="G6653" s="26">
        <v>0</v>
      </c>
      <c r="H6653" s="419">
        <v>0</v>
      </c>
      <c r="I6653" s="258" t="s">
        <v>1230</v>
      </c>
      <c r="J6653" s="339"/>
      <c r="K6653" s="420"/>
      <c r="L6653" s="480">
        <v>0</v>
      </c>
    </row>
    <row r="6654" spans="2:12" x14ac:dyDescent="0.3">
      <c r="B6654" s="448"/>
      <c r="C6654" s="447"/>
      <c r="D6654" s="290"/>
      <c r="E6654" s="291"/>
      <c r="F6654" s="292"/>
      <c r="G6654" s="26">
        <v>0</v>
      </c>
      <c r="H6654" s="419">
        <v>0</v>
      </c>
      <c r="I6654" s="258" t="s">
        <v>1231</v>
      </c>
      <c r="J6654" s="339"/>
      <c r="K6654" s="420"/>
      <c r="L6654" s="480">
        <v>0</v>
      </c>
    </row>
    <row r="6655" spans="2:12" x14ac:dyDescent="0.3">
      <c r="B6655" s="446"/>
      <c r="C6655" s="447"/>
      <c r="D6655" s="290"/>
      <c r="E6655" s="291"/>
      <c r="F6655" s="292"/>
      <c r="G6655" s="26">
        <v>0</v>
      </c>
      <c r="H6655" s="419">
        <v>0</v>
      </c>
      <c r="I6655" s="258" t="s">
        <v>1237</v>
      </c>
      <c r="J6655" s="339"/>
      <c r="K6655" s="420"/>
      <c r="L6655" s="480">
        <v>0</v>
      </c>
    </row>
    <row r="6656" spans="2:12" x14ac:dyDescent="0.3">
      <c r="B6656" s="422"/>
      <c r="C6656" s="289"/>
      <c r="D6656" s="290"/>
      <c r="E6656" s="291"/>
      <c r="F6656" s="292"/>
      <c r="G6656" s="26">
        <v>0</v>
      </c>
      <c r="H6656" s="419">
        <v>0</v>
      </c>
      <c r="I6656" s="258" t="s">
        <v>1238</v>
      </c>
      <c r="J6656" s="339"/>
      <c r="K6656" s="420"/>
      <c r="L6656" s="480">
        <v>0</v>
      </c>
    </row>
    <row r="6657" spans="2:12" x14ac:dyDescent="0.3">
      <c r="B6657" s="422"/>
      <c r="C6657" s="289"/>
      <c r="D6657" s="290"/>
      <c r="E6657" s="291"/>
      <c r="F6657" s="292"/>
      <c r="G6657" s="26">
        <v>0</v>
      </c>
      <c r="H6657" s="419">
        <v>0</v>
      </c>
      <c r="I6657" s="258" t="s">
        <v>1232</v>
      </c>
      <c r="J6657" s="339"/>
      <c r="K6657" s="420"/>
      <c r="L6657" s="480">
        <v>0</v>
      </c>
    </row>
    <row r="6658" spans="2:12" x14ac:dyDescent="0.3">
      <c r="B6658" s="422"/>
      <c r="C6658" s="289"/>
      <c r="D6658" s="290"/>
      <c r="E6658" s="291"/>
      <c r="F6658" s="292"/>
      <c r="G6658" s="26">
        <v>0</v>
      </c>
      <c r="H6658" s="419">
        <v>0</v>
      </c>
      <c r="I6658" s="258" t="s">
        <v>1226</v>
      </c>
      <c r="J6658" s="339"/>
      <c r="K6658" s="420"/>
      <c r="L6658" s="480">
        <v>0</v>
      </c>
    </row>
    <row r="6659" spans="2:12" x14ac:dyDescent="0.3">
      <c r="B6659" s="422"/>
      <c r="C6659" s="289"/>
      <c r="D6659" s="290"/>
      <c r="E6659" s="291"/>
      <c r="F6659" s="292"/>
      <c r="G6659" s="26">
        <v>0</v>
      </c>
      <c r="H6659" s="419">
        <v>0</v>
      </c>
      <c r="I6659" s="258"/>
      <c r="J6659" s="339"/>
      <c r="K6659" s="420"/>
      <c r="L6659" s="480">
        <v>0</v>
      </c>
    </row>
    <row r="6660" spans="2:12" x14ac:dyDescent="0.3">
      <c r="B6660" s="422"/>
      <c r="C6660" s="289"/>
      <c r="D6660" s="290"/>
      <c r="E6660" s="291"/>
      <c r="F6660" s="292"/>
      <c r="G6660" s="26">
        <v>0</v>
      </c>
      <c r="H6660" s="419">
        <v>0</v>
      </c>
      <c r="I6660" s="258"/>
      <c r="J6660" s="339"/>
      <c r="K6660" s="420"/>
      <c r="L6660" s="480">
        <v>0</v>
      </c>
    </row>
    <row r="6661" spans="2:12" x14ac:dyDescent="0.3">
      <c r="B6661" s="422"/>
      <c r="C6661" s="289"/>
      <c r="D6661" s="290"/>
      <c r="E6661" s="291"/>
      <c r="F6661" s="292"/>
      <c r="G6661" s="26">
        <v>0</v>
      </c>
      <c r="H6661" s="419">
        <v>0</v>
      </c>
      <c r="I6661" s="258"/>
      <c r="J6661" s="339"/>
      <c r="K6661" s="420"/>
      <c r="L6661" s="480">
        <v>0</v>
      </c>
    </row>
    <row r="6662" spans="2:12" x14ac:dyDescent="0.3">
      <c r="B6662" s="422">
        <v>0</v>
      </c>
      <c r="C6662" s="289"/>
      <c r="D6662" s="254">
        <v>0</v>
      </c>
      <c r="E6662" s="291"/>
      <c r="F6662" s="292"/>
      <c r="G6662" s="26">
        <v>0</v>
      </c>
      <c r="H6662" s="419">
        <v>0</v>
      </c>
      <c r="I6662" s="258" t="s">
        <v>1227</v>
      </c>
      <c r="J6662" s="339">
        <v>0</v>
      </c>
      <c r="K6662" s="420">
        <v>0</v>
      </c>
      <c r="L6662" s="480">
        <v>0</v>
      </c>
    </row>
    <row r="6663" spans="2:12" x14ac:dyDescent="0.3">
      <c r="B6663" s="422">
        <v>0</v>
      </c>
      <c r="C6663" s="289"/>
      <c r="D6663" s="254">
        <v>0</v>
      </c>
      <c r="E6663" s="291"/>
      <c r="F6663" s="292"/>
      <c r="G6663" s="26">
        <v>0</v>
      </c>
      <c r="H6663" s="419">
        <v>0</v>
      </c>
      <c r="I6663" s="258" t="s">
        <v>1228</v>
      </c>
      <c r="J6663" s="339">
        <v>0</v>
      </c>
      <c r="K6663" s="420">
        <v>0</v>
      </c>
      <c r="L6663" s="480">
        <v>0</v>
      </c>
    </row>
    <row r="6664" spans="2:12" x14ac:dyDescent="0.3">
      <c r="B6664" s="449" t="s">
        <v>62</v>
      </c>
      <c r="C6664" s="293"/>
      <c r="D6664" s="294"/>
      <c r="E6664" s="295"/>
      <c r="F6664" s="296"/>
      <c r="G6664" s="260">
        <v>28</v>
      </c>
      <c r="H6664" s="438" t="s">
        <v>62</v>
      </c>
      <c r="I6664" s="261" t="s">
        <v>156</v>
      </c>
      <c r="J6664" s="262"/>
      <c r="K6664" s="426" t="s">
        <v>156</v>
      </c>
      <c r="L6664" s="439">
        <v>0.93937665649008628</v>
      </c>
    </row>
    <row r="6665" spans="2:12" x14ac:dyDescent="0.3">
      <c r="B6665" s="428" t="s">
        <v>63</v>
      </c>
      <c r="C6665" s="263"/>
      <c r="D6665" s="264"/>
      <c r="E6665" s="265"/>
      <c r="F6665" s="266"/>
      <c r="G6665" s="277"/>
      <c r="H6665" s="278"/>
      <c r="I6665" s="279"/>
      <c r="J6665" s="280"/>
      <c r="K6665" s="281"/>
      <c r="L6665" s="282">
        <v>0</v>
      </c>
    </row>
    <row r="6666" spans="2:12" x14ac:dyDescent="0.3">
      <c r="B6666" s="415" t="s">
        <v>53</v>
      </c>
      <c r="C6666" s="297"/>
      <c r="D6666" s="249" t="s">
        <v>0</v>
      </c>
      <c r="E6666" s="250" t="s">
        <v>1</v>
      </c>
      <c r="F6666" s="272" t="s">
        <v>61</v>
      </c>
      <c r="G6666" s="285" t="s">
        <v>56</v>
      </c>
      <c r="H6666" s="441" t="s">
        <v>158</v>
      </c>
      <c r="I6666" s="442" t="s">
        <v>159</v>
      </c>
      <c r="J6666" s="442" t="s">
        <v>160</v>
      </c>
      <c r="K6666" s="443" t="s">
        <v>161</v>
      </c>
      <c r="L6666" s="444" t="s">
        <v>162</v>
      </c>
    </row>
    <row r="6667" spans="2:12" x14ac:dyDescent="0.3">
      <c r="B6667" s="422">
        <v>0</v>
      </c>
      <c r="C6667" s="289"/>
      <c r="D6667" s="254">
        <v>0</v>
      </c>
      <c r="E6667" s="255"/>
      <c r="F6667" s="292"/>
      <c r="G6667" s="288">
        <v>0</v>
      </c>
      <c r="H6667" s="450">
        <v>0</v>
      </c>
      <c r="I6667" s="275" t="s">
        <v>1232</v>
      </c>
      <c r="J6667" s="451">
        <v>0</v>
      </c>
      <c r="K6667" s="452">
        <v>0</v>
      </c>
      <c r="L6667" s="453">
        <v>0</v>
      </c>
    </row>
    <row r="6668" spans="2:12" x14ac:dyDescent="0.3">
      <c r="B6668" s="422">
        <v>0</v>
      </c>
      <c r="C6668" s="289"/>
      <c r="D6668" s="254">
        <v>0</v>
      </c>
      <c r="E6668" s="255"/>
      <c r="F6668" s="292"/>
      <c r="G6668" s="257">
        <v>0</v>
      </c>
      <c r="H6668" s="437">
        <v>0</v>
      </c>
      <c r="I6668" s="258" t="s">
        <v>1228</v>
      </c>
      <c r="J6668" s="339">
        <v>0</v>
      </c>
      <c r="K6668" s="420">
        <v>0</v>
      </c>
      <c r="L6668" s="454">
        <v>0</v>
      </c>
    </row>
    <row r="6669" spans="2:12" x14ac:dyDescent="0.3">
      <c r="B6669" s="422">
        <v>0</v>
      </c>
      <c r="C6669" s="289"/>
      <c r="D6669" s="254">
        <v>0</v>
      </c>
      <c r="E6669" s="255"/>
      <c r="F6669" s="292"/>
      <c r="G6669" s="257">
        <v>0</v>
      </c>
      <c r="H6669" s="437">
        <v>0</v>
      </c>
      <c r="I6669" s="258" t="s">
        <v>1229</v>
      </c>
      <c r="J6669" s="339">
        <v>0</v>
      </c>
      <c r="K6669" s="420">
        <v>0</v>
      </c>
      <c r="L6669" s="454">
        <v>0</v>
      </c>
    </row>
    <row r="6670" spans="2:12" ht="15" thickBot="1" x14ac:dyDescent="0.35">
      <c r="B6670" s="455" t="s">
        <v>64</v>
      </c>
      <c r="C6670" s="298"/>
      <c r="D6670" s="299"/>
      <c r="E6670" s="300"/>
      <c r="F6670" s="301"/>
      <c r="G6670" s="288">
        <v>0</v>
      </c>
      <c r="H6670" s="438" t="s">
        <v>64</v>
      </c>
      <c r="I6670" s="261" t="s">
        <v>156</v>
      </c>
      <c r="J6670" s="262"/>
      <c r="K6670" s="426" t="s">
        <v>156</v>
      </c>
      <c r="L6670" s="439">
        <v>0</v>
      </c>
    </row>
    <row r="6671" spans="2:12" x14ac:dyDescent="0.3">
      <c r="B6671" s="235"/>
      <c r="C6671" s="302"/>
      <c r="D6671" s="303" t="s">
        <v>65</v>
      </c>
      <c r="E6671" s="304"/>
      <c r="F6671" s="305"/>
      <c r="G6671" s="306">
        <v>29.806999999999999</v>
      </c>
      <c r="H6671" s="307"/>
      <c r="I6671" s="308"/>
      <c r="J6671" s="309"/>
      <c r="K6671" s="308"/>
      <c r="L6671" s="310"/>
    </row>
    <row r="6672" spans="2:12" x14ac:dyDescent="0.3">
      <c r="B6672" s="232"/>
      <c r="C6672" s="302"/>
      <c r="D6672" s="311" t="s">
        <v>7</v>
      </c>
      <c r="E6672" s="312"/>
      <c r="F6672" s="313">
        <v>0.1</v>
      </c>
      <c r="G6672" s="73">
        <v>2.9809999999999999</v>
      </c>
      <c r="H6672" s="314"/>
      <c r="I6672" s="315"/>
      <c r="J6672" s="316"/>
      <c r="K6672" s="456"/>
      <c r="L6672" s="317"/>
    </row>
    <row r="6673" spans="2:12" x14ac:dyDescent="0.3">
      <c r="B6673" s="232"/>
      <c r="C6673" s="302"/>
      <c r="D6673" s="311" t="s">
        <v>8</v>
      </c>
      <c r="E6673" s="312"/>
      <c r="F6673" s="313">
        <v>0.1</v>
      </c>
      <c r="G6673" s="73">
        <v>2.9809999999999999</v>
      </c>
      <c r="H6673" s="314"/>
      <c r="I6673" s="315"/>
      <c r="J6673" s="316"/>
      <c r="K6673" s="456"/>
      <c r="L6673" s="317"/>
    </row>
    <row r="6674" spans="2:12" x14ac:dyDescent="0.3">
      <c r="C6674" s="302"/>
      <c r="D6674" s="318" t="s">
        <v>67</v>
      </c>
      <c r="E6674" s="319"/>
      <c r="F6674" s="305"/>
      <c r="G6674" s="76">
        <v>35.768999999999998</v>
      </c>
      <c r="H6674" s="314"/>
      <c r="I6674" s="315"/>
      <c r="J6674" s="316"/>
      <c r="K6674" s="456"/>
      <c r="L6674" s="317"/>
    </row>
    <row r="6675" spans="2:12" ht="15" thickBot="1" x14ac:dyDescent="0.35">
      <c r="B6675" s="232" t="s">
        <v>66</v>
      </c>
      <c r="C6675" s="302"/>
      <c r="D6675" s="320" t="s">
        <v>68</v>
      </c>
      <c r="E6675" s="321"/>
      <c r="F6675" s="322"/>
      <c r="G6675" s="78">
        <v>35.770000000000003</v>
      </c>
      <c r="H6675" s="323">
        <v>1</v>
      </c>
      <c r="I6675" s="324"/>
      <c r="J6675" s="325"/>
      <c r="K6675" s="457"/>
      <c r="L6675" s="326">
        <v>0.99826886301875406</v>
      </c>
    </row>
    <row r="6676" spans="2:12" x14ac:dyDescent="0.3">
      <c r="B6676" s="232"/>
      <c r="C6676" s="302"/>
      <c r="D6676" s="219"/>
      <c r="E6676" s="327"/>
      <c r="F6676" s="241"/>
      <c r="G6676" s="327"/>
      <c r="H6676" s="230"/>
      <c r="I6676" s="230"/>
      <c r="J6676" s="231"/>
      <c r="K6676" s="230"/>
      <c r="L6676" s="230"/>
    </row>
    <row r="6677" spans="2:12" x14ac:dyDescent="0.3">
      <c r="B6677" s="232"/>
      <c r="C6677" s="302"/>
      <c r="D6677" s="219"/>
      <c r="E6677" s="327"/>
      <c r="F6677" s="241"/>
      <c r="G6677" s="327"/>
      <c r="H6677" s="230"/>
      <c r="I6677" s="230"/>
      <c r="J6677" s="231"/>
      <c r="K6677" s="230"/>
      <c r="L6677" s="230"/>
    </row>
    <row r="6678" spans="2:12" x14ac:dyDescent="0.3">
      <c r="B6678" s="232"/>
      <c r="C6678" s="232"/>
      <c r="D6678" s="219"/>
      <c r="E6678" s="327"/>
      <c r="F6678" s="241"/>
      <c r="G6678" s="327"/>
      <c r="H6678" s="230"/>
      <c r="I6678" s="230"/>
      <c r="J6678" s="231"/>
      <c r="K6678" s="230"/>
      <c r="L6678" s="230"/>
    </row>
    <row r="6679" spans="2:12" x14ac:dyDescent="0.3">
      <c r="J6679" s="226"/>
    </row>
    <row r="6680" spans="2:12" x14ac:dyDescent="0.3">
      <c r="J6680" s="226"/>
    </row>
    <row r="6681" spans="2:12" x14ac:dyDescent="0.3">
      <c r="J6681" s="226"/>
    </row>
    <row r="6682" spans="2:12" x14ac:dyDescent="0.3">
      <c r="J6682" s="226"/>
    </row>
    <row r="6684" spans="2:12" ht="37.200000000000003" customHeight="1" x14ac:dyDescent="0.3">
      <c r="B6684" s="710" t="s">
        <v>1809</v>
      </c>
      <c r="C6684" s="710"/>
      <c r="D6684" s="710"/>
      <c r="E6684" s="710"/>
      <c r="F6684" s="710"/>
      <c r="G6684" s="710"/>
      <c r="H6684" s="710"/>
      <c r="I6684" s="710"/>
      <c r="J6684" s="710"/>
      <c r="K6684" s="710"/>
      <c r="L6684" s="710"/>
    </row>
    <row r="6685" spans="2:12" x14ac:dyDescent="0.3">
      <c r="B6685" s="227"/>
      <c r="C6685" s="227"/>
      <c r="D6685" s="228"/>
      <c r="E6685" s="229"/>
      <c r="F6685" s="229"/>
      <c r="G6685" s="229"/>
      <c r="H6685" s="230"/>
      <c r="I6685" s="230"/>
      <c r="J6685" s="231"/>
      <c r="K6685" s="230"/>
      <c r="L6685" s="230"/>
    </row>
    <row r="6686" spans="2:12" x14ac:dyDescent="0.3">
      <c r="B6686" s="410" t="s">
        <v>1222</v>
      </c>
      <c r="C6686" s="232" t="s">
        <v>1223</v>
      </c>
      <c r="D6686" s="232"/>
      <c r="E6686" s="232"/>
      <c r="F6686" s="233"/>
      <c r="G6686" s="234"/>
      <c r="H6686" s="230"/>
      <c r="J6686" s="231"/>
      <c r="K6686" s="230"/>
      <c r="L6686" s="230"/>
    </row>
    <row r="6687" spans="2:12" x14ac:dyDescent="0.3">
      <c r="B6687" s="232" t="s">
        <v>1224</v>
      </c>
      <c r="C6687" s="235" t="s">
        <v>157</v>
      </c>
      <c r="D6687" s="411"/>
      <c r="E6687" s="412"/>
      <c r="F6687" s="233"/>
      <c r="G6687" s="234"/>
      <c r="H6687" s="230"/>
      <c r="I6687" s="230"/>
      <c r="J6687" s="231"/>
      <c r="K6687" s="230"/>
      <c r="L6687" s="230"/>
    </row>
    <row r="6688" spans="2:12" x14ac:dyDescent="0.3">
      <c r="B6688" s="232"/>
      <c r="C6688" s="236"/>
      <c r="D6688" s="237"/>
      <c r="E6688" s="238"/>
      <c r="F6688" s="239"/>
      <c r="G6688" s="240"/>
      <c r="H6688" s="230"/>
      <c r="I6688" s="230"/>
      <c r="J6688" s="231"/>
      <c r="K6688" s="230"/>
      <c r="L6688" s="230"/>
    </row>
    <row r="6689" spans="2:13" ht="27" customHeight="1" x14ac:dyDescent="0.3">
      <c r="B6689" s="413" t="s">
        <v>48</v>
      </c>
      <c r="C6689" s="236"/>
      <c r="D6689" s="237"/>
      <c r="E6689" s="238"/>
      <c r="F6689" s="238"/>
      <c r="G6689" s="238"/>
      <c r="H6689" s="230"/>
      <c r="I6689" s="230"/>
      <c r="J6689" s="231"/>
      <c r="K6689" s="230"/>
      <c r="L6689" s="230"/>
    </row>
    <row r="6690" spans="2:13" x14ac:dyDescent="0.3">
      <c r="B6690" s="235" t="s">
        <v>49</v>
      </c>
      <c r="C6690" s="232" t="s">
        <v>975</v>
      </c>
      <c r="D6690" s="232"/>
      <c r="E6690" s="232"/>
      <c r="F6690" s="241" t="s">
        <v>50</v>
      </c>
      <c r="G6690" s="242" t="s">
        <v>5</v>
      </c>
      <c r="H6690" s="230"/>
      <c r="I6690" s="230"/>
      <c r="J6690" s="231"/>
      <c r="K6690" s="230"/>
      <c r="L6690" s="230"/>
    </row>
    <row r="6691" spans="2:13" ht="15" thickBot="1" x14ac:dyDescent="0.35">
      <c r="B6691" s="235" t="s">
        <v>51</v>
      </c>
      <c r="C6691" s="235" t="s">
        <v>976</v>
      </c>
      <c r="D6691" s="235"/>
      <c r="E6691" s="235"/>
      <c r="F6691" s="235"/>
      <c r="G6691" s="235"/>
      <c r="H6691" s="235"/>
      <c r="I6691" s="235"/>
      <c r="J6691" s="235"/>
      <c r="K6691" s="230"/>
      <c r="L6691" s="230"/>
    </row>
    <row r="6692" spans="2:13" ht="15" thickTop="1" x14ac:dyDescent="0.3">
      <c r="B6692" s="414" t="s">
        <v>52</v>
      </c>
      <c r="C6692" s="243"/>
      <c r="D6692" s="244"/>
      <c r="E6692" s="245"/>
      <c r="F6692" s="246"/>
      <c r="G6692" s="247"/>
      <c r="H6692" s="396" t="s">
        <v>164</v>
      </c>
      <c r="I6692" s="397"/>
      <c r="J6692" s="397"/>
      <c r="K6692" s="397"/>
      <c r="L6692" s="398"/>
    </row>
    <row r="6693" spans="2:13" x14ac:dyDescent="0.3">
      <c r="B6693" s="415" t="s">
        <v>53</v>
      </c>
      <c r="C6693" s="248" t="s">
        <v>1</v>
      </c>
      <c r="D6693" s="249" t="s">
        <v>54</v>
      </c>
      <c r="E6693" s="250" t="s">
        <v>23</v>
      </c>
      <c r="F6693" s="250" t="s">
        <v>55</v>
      </c>
      <c r="G6693" s="251" t="s">
        <v>56</v>
      </c>
      <c r="H6693" s="416" t="s">
        <v>158</v>
      </c>
      <c r="I6693" s="417" t="s">
        <v>159</v>
      </c>
      <c r="J6693" s="417" t="s">
        <v>160</v>
      </c>
      <c r="K6693" s="417" t="s">
        <v>161</v>
      </c>
      <c r="L6693" s="418" t="s">
        <v>162</v>
      </c>
    </row>
    <row r="6694" spans="2:13" x14ac:dyDescent="0.3">
      <c r="B6694" s="252"/>
      <c r="C6694" s="253"/>
      <c r="D6694" s="254"/>
      <c r="E6694" s="255">
        <v>0</v>
      </c>
      <c r="F6694" s="256"/>
      <c r="G6694" s="26">
        <v>0</v>
      </c>
      <c r="H6694" s="419">
        <v>0</v>
      </c>
      <c r="I6694" s="258" t="s">
        <v>1226</v>
      </c>
      <c r="J6694" s="339"/>
      <c r="K6694" s="420"/>
      <c r="L6694" s="421">
        <v>0</v>
      </c>
    </row>
    <row r="6695" spans="2:13" x14ac:dyDescent="0.3">
      <c r="B6695" s="422">
        <v>0</v>
      </c>
      <c r="C6695" s="253"/>
      <c r="D6695" s="254">
        <v>0</v>
      </c>
      <c r="E6695" s="255">
        <v>0</v>
      </c>
      <c r="F6695" s="256"/>
      <c r="G6695" s="26">
        <v>0</v>
      </c>
      <c r="H6695" s="419">
        <v>0</v>
      </c>
      <c r="I6695" s="258" t="s">
        <v>1227</v>
      </c>
      <c r="J6695" s="339">
        <v>0</v>
      </c>
      <c r="K6695" s="420">
        <v>0</v>
      </c>
      <c r="L6695" s="421">
        <v>0</v>
      </c>
    </row>
    <row r="6696" spans="2:13" x14ac:dyDescent="0.3">
      <c r="B6696" s="422">
        <v>0</v>
      </c>
      <c r="C6696" s="253"/>
      <c r="D6696" s="254">
        <v>0</v>
      </c>
      <c r="E6696" s="255">
        <v>0</v>
      </c>
      <c r="F6696" s="256"/>
      <c r="G6696" s="26">
        <v>0</v>
      </c>
      <c r="H6696" s="419">
        <v>0</v>
      </c>
      <c r="I6696" s="258" t="s">
        <v>1228</v>
      </c>
      <c r="J6696" s="339">
        <v>0</v>
      </c>
      <c r="K6696" s="420">
        <v>0</v>
      </c>
      <c r="L6696" s="421">
        <v>0</v>
      </c>
    </row>
    <row r="6697" spans="2:13" x14ac:dyDescent="0.3">
      <c r="B6697" s="422">
        <v>0</v>
      </c>
      <c r="C6697" s="253"/>
      <c r="D6697" s="254">
        <v>0</v>
      </c>
      <c r="E6697" s="255">
        <v>0</v>
      </c>
      <c r="F6697" s="256"/>
      <c r="G6697" s="26">
        <v>0</v>
      </c>
      <c r="H6697" s="419">
        <v>0</v>
      </c>
      <c r="I6697" s="258" t="s">
        <v>1229</v>
      </c>
      <c r="J6697" s="339">
        <v>0</v>
      </c>
      <c r="K6697" s="420">
        <v>0</v>
      </c>
      <c r="L6697" s="421">
        <v>0</v>
      </c>
    </row>
    <row r="6698" spans="2:13" x14ac:dyDescent="0.3">
      <c r="B6698" s="422">
        <v>0</v>
      </c>
      <c r="C6698" s="253"/>
      <c r="D6698" s="254">
        <v>0</v>
      </c>
      <c r="E6698" s="255">
        <v>0</v>
      </c>
      <c r="F6698" s="256"/>
      <c r="G6698" s="26">
        <v>0</v>
      </c>
      <c r="H6698" s="419">
        <v>0</v>
      </c>
      <c r="I6698" s="258" t="s">
        <v>1230</v>
      </c>
      <c r="J6698" s="339">
        <v>0</v>
      </c>
      <c r="K6698" s="420">
        <v>0</v>
      </c>
      <c r="L6698" s="421">
        <v>0</v>
      </c>
    </row>
    <row r="6699" spans="2:13" x14ac:dyDescent="0.3">
      <c r="B6699" s="422" t="s">
        <v>73</v>
      </c>
      <c r="C6699" s="253"/>
      <c r="D6699" s="254">
        <v>0</v>
      </c>
      <c r="E6699" s="255">
        <v>0</v>
      </c>
      <c r="F6699" s="256"/>
      <c r="G6699" s="26">
        <v>8.5999999999999993E-2</v>
      </c>
      <c r="H6699" s="419">
        <v>2.8852283020766932E-3</v>
      </c>
      <c r="I6699" s="258" t="s">
        <v>1231</v>
      </c>
      <c r="J6699" s="61" t="s">
        <v>165</v>
      </c>
      <c r="K6699" s="100">
        <v>0.4</v>
      </c>
      <c r="L6699" s="101">
        <v>1.1540913208306772E-3</v>
      </c>
      <c r="M6699" s="62">
        <v>18</v>
      </c>
    </row>
    <row r="6700" spans="2:13" x14ac:dyDescent="0.3">
      <c r="B6700" s="422" t="s">
        <v>57</v>
      </c>
      <c r="C6700" s="253"/>
      <c r="D6700" s="259"/>
      <c r="E6700" s="255"/>
      <c r="F6700" s="256"/>
      <c r="G6700" s="260">
        <v>8.5999999999999993E-2</v>
      </c>
      <c r="H6700" s="425" t="s">
        <v>57</v>
      </c>
      <c r="I6700" s="261" t="s">
        <v>156</v>
      </c>
      <c r="J6700" s="262"/>
      <c r="K6700" s="426" t="s">
        <v>156</v>
      </c>
      <c r="L6700" s="427">
        <v>1.1540913208306772E-3</v>
      </c>
    </row>
    <row r="6701" spans="2:13" x14ac:dyDescent="0.3">
      <c r="B6701" s="428" t="s">
        <v>22</v>
      </c>
      <c r="C6701" s="263"/>
      <c r="D6701" s="264"/>
      <c r="E6701" s="265"/>
      <c r="F6701" s="266"/>
      <c r="G6701" s="267"/>
      <c r="H6701" s="429"/>
      <c r="I6701" s="268"/>
      <c r="J6701" s="269"/>
      <c r="K6701" s="430"/>
      <c r="L6701" s="270"/>
    </row>
    <row r="6702" spans="2:13" x14ac:dyDescent="0.3">
      <c r="B6702" s="431" t="s">
        <v>58</v>
      </c>
      <c r="C6702" s="271" t="s">
        <v>1</v>
      </c>
      <c r="D6702" s="329" t="s">
        <v>59</v>
      </c>
      <c r="E6702" s="272" t="s">
        <v>23</v>
      </c>
      <c r="F6702" s="272" t="s">
        <v>55</v>
      </c>
      <c r="G6702" s="273" t="s">
        <v>56</v>
      </c>
      <c r="H6702" s="416" t="s">
        <v>158</v>
      </c>
      <c r="I6702" s="417" t="s">
        <v>159</v>
      </c>
      <c r="J6702" s="417" t="s">
        <v>160</v>
      </c>
      <c r="K6702" s="432" t="s">
        <v>161</v>
      </c>
      <c r="L6702" s="418" t="s">
        <v>162</v>
      </c>
    </row>
    <row r="6703" spans="2:13" x14ac:dyDescent="0.3">
      <c r="B6703" s="8" t="s">
        <v>24</v>
      </c>
      <c r="C6703" s="25">
        <v>1</v>
      </c>
      <c r="D6703" s="3">
        <v>4.05</v>
      </c>
      <c r="E6703" s="26">
        <v>4.05</v>
      </c>
      <c r="F6703" s="26">
        <v>0.2</v>
      </c>
      <c r="G6703" s="26">
        <v>0.81</v>
      </c>
      <c r="H6703" s="433">
        <v>2.717482470560607E-2</v>
      </c>
      <c r="I6703" s="97"/>
      <c r="J6703" s="434" t="s">
        <v>163</v>
      </c>
      <c r="K6703" s="435">
        <v>1</v>
      </c>
      <c r="L6703" s="484">
        <v>2.717482470560607E-2</v>
      </c>
      <c r="M6703" s="62">
        <v>101</v>
      </c>
    </row>
    <row r="6704" spans="2:13" x14ac:dyDescent="0.3">
      <c r="B6704" s="8" t="s">
        <v>37</v>
      </c>
      <c r="C6704" s="25">
        <v>1</v>
      </c>
      <c r="D6704" s="3">
        <v>4.0999999999999996</v>
      </c>
      <c r="E6704" s="26">
        <v>4.0999999999999996</v>
      </c>
      <c r="F6704" s="26">
        <v>0.2</v>
      </c>
      <c r="G6704" s="26">
        <v>0.82</v>
      </c>
      <c r="H6704" s="419">
        <v>2.7510316368638238E-2</v>
      </c>
      <c r="I6704" s="99"/>
      <c r="J6704" s="423" t="s">
        <v>163</v>
      </c>
      <c r="K6704" s="424">
        <v>1</v>
      </c>
      <c r="L6704" s="480">
        <v>2.7510316368638238E-2</v>
      </c>
      <c r="M6704" s="62">
        <v>122</v>
      </c>
    </row>
    <row r="6705" spans="2:13" x14ac:dyDescent="0.3">
      <c r="B6705" s="8" t="s">
        <v>69</v>
      </c>
      <c r="C6705" s="25">
        <v>0.1</v>
      </c>
      <c r="D6705" s="3">
        <v>4.55</v>
      </c>
      <c r="E6705" s="26">
        <v>0.45500000000000002</v>
      </c>
      <c r="F6705" s="27">
        <v>0.2</v>
      </c>
      <c r="G6705" s="26">
        <v>9.1000000000000011E-2</v>
      </c>
      <c r="H6705" s="419">
        <v>3.0529741335927809E-3</v>
      </c>
      <c r="I6705" s="99"/>
      <c r="J6705" s="423" t="s">
        <v>163</v>
      </c>
      <c r="K6705" s="424">
        <v>1</v>
      </c>
      <c r="L6705" s="480">
        <v>3.0529741335927809E-3</v>
      </c>
      <c r="M6705" s="62">
        <v>113</v>
      </c>
    </row>
    <row r="6706" spans="2:13" x14ac:dyDescent="0.3">
      <c r="B6706" s="422"/>
      <c r="C6706" s="253"/>
      <c r="D6706" s="254"/>
      <c r="E6706" s="255"/>
      <c r="F6706" s="255"/>
      <c r="G6706" s="257"/>
      <c r="H6706" s="437">
        <v>0</v>
      </c>
      <c r="I6706" s="258" t="s">
        <v>1228</v>
      </c>
      <c r="J6706" s="339"/>
      <c r="K6706" s="420"/>
      <c r="L6706" s="480">
        <v>0</v>
      </c>
    </row>
    <row r="6707" spans="2:13" x14ac:dyDescent="0.3">
      <c r="B6707" s="422"/>
      <c r="C6707" s="253"/>
      <c r="D6707" s="254"/>
      <c r="E6707" s="255"/>
      <c r="F6707" s="255"/>
      <c r="G6707" s="257"/>
      <c r="H6707" s="437">
        <v>0</v>
      </c>
      <c r="I6707" s="258" t="s">
        <v>1229</v>
      </c>
      <c r="J6707" s="339">
        <v>0</v>
      </c>
      <c r="K6707" s="420">
        <v>0</v>
      </c>
      <c r="L6707" s="480">
        <v>0</v>
      </c>
    </row>
    <row r="6708" spans="2:13" x14ac:dyDescent="0.3">
      <c r="B6708" s="422">
        <v>0</v>
      </c>
      <c r="C6708" s="253"/>
      <c r="D6708" s="254">
        <v>0</v>
      </c>
      <c r="E6708" s="255">
        <v>0</v>
      </c>
      <c r="F6708" s="255"/>
      <c r="G6708" s="257">
        <v>0</v>
      </c>
      <c r="H6708" s="437">
        <v>0</v>
      </c>
      <c r="I6708" s="258" t="s">
        <v>1230</v>
      </c>
      <c r="J6708" s="339">
        <v>0</v>
      </c>
      <c r="K6708" s="420">
        <v>0</v>
      </c>
      <c r="L6708" s="480">
        <v>0</v>
      </c>
    </row>
    <row r="6709" spans="2:13" x14ac:dyDescent="0.3">
      <c r="B6709" s="422">
        <v>0</v>
      </c>
      <c r="C6709" s="253"/>
      <c r="D6709" s="254">
        <v>0</v>
      </c>
      <c r="E6709" s="255">
        <v>0</v>
      </c>
      <c r="F6709" s="256"/>
      <c r="G6709" s="257">
        <v>0</v>
      </c>
      <c r="H6709" s="437">
        <v>0</v>
      </c>
      <c r="I6709" s="258" t="s">
        <v>1231</v>
      </c>
      <c r="J6709" s="339">
        <v>0</v>
      </c>
      <c r="K6709" s="420">
        <v>0</v>
      </c>
      <c r="L6709" s="480">
        <v>0</v>
      </c>
    </row>
    <row r="6710" spans="2:13" x14ac:dyDescent="0.3">
      <c r="B6710" s="422">
        <v>0</v>
      </c>
      <c r="C6710" s="253"/>
      <c r="D6710" s="254">
        <v>0</v>
      </c>
      <c r="E6710" s="255">
        <v>0</v>
      </c>
      <c r="F6710" s="256"/>
      <c r="G6710" s="257">
        <v>0</v>
      </c>
      <c r="H6710" s="437">
        <v>0</v>
      </c>
      <c r="I6710" s="258" t="s">
        <v>1237</v>
      </c>
      <c r="J6710" s="339">
        <v>0</v>
      </c>
      <c r="K6710" s="420">
        <v>0</v>
      </c>
      <c r="L6710" s="480">
        <v>0</v>
      </c>
    </row>
    <row r="6711" spans="2:13" x14ac:dyDescent="0.3">
      <c r="B6711" s="422">
        <v>0</v>
      </c>
      <c r="C6711" s="253"/>
      <c r="D6711" s="254">
        <v>0</v>
      </c>
      <c r="E6711" s="255">
        <v>0</v>
      </c>
      <c r="F6711" s="256"/>
      <c r="G6711" s="257">
        <v>0</v>
      </c>
      <c r="H6711" s="437">
        <v>0</v>
      </c>
      <c r="I6711" s="258" t="s">
        <v>1238</v>
      </c>
      <c r="J6711" s="339">
        <v>0</v>
      </c>
      <c r="K6711" s="420">
        <v>0</v>
      </c>
      <c r="L6711" s="480">
        <v>0</v>
      </c>
    </row>
    <row r="6712" spans="2:13" x14ac:dyDescent="0.3">
      <c r="B6712" s="422" t="s">
        <v>60</v>
      </c>
      <c r="C6712" s="253"/>
      <c r="D6712" s="259"/>
      <c r="E6712" s="255"/>
      <c r="F6712" s="256"/>
      <c r="G6712" s="260">
        <v>1.7209999999999999</v>
      </c>
      <c r="H6712" s="438" t="s">
        <v>60</v>
      </c>
      <c r="I6712" s="261" t="s">
        <v>156</v>
      </c>
      <c r="J6712" s="262"/>
      <c r="K6712" s="426" t="s">
        <v>156</v>
      </c>
      <c r="L6712" s="439">
        <v>5.7738115207837094E-2</v>
      </c>
    </row>
    <row r="6713" spans="2:13" x14ac:dyDescent="0.3">
      <c r="B6713" s="428" t="s">
        <v>38</v>
      </c>
      <c r="C6713" s="263"/>
      <c r="D6713" s="264"/>
      <c r="E6713" s="276"/>
      <c r="F6713" s="266"/>
      <c r="G6713" s="277"/>
      <c r="H6713" s="278"/>
      <c r="I6713" s="279"/>
      <c r="J6713" s="280"/>
      <c r="K6713" s="281"/>
      <c r="L6713" s="282"/>
    </row>
    <row r="6714" spans="2:13" x14ac:dyDescent="0.3">
      <c r="B6714" s="415" t="s">
        <v>53</v>
      </c>
      <c r="C6714" s="263"/>
      <c r="D6714" s="283" t="s">
        <v>0</v>
      </c>
      <c r="E6714" s="284" t="s">
        <v>1</v>
      </c>
      <c r="F6714" s="440" t="s">
        <v>61</v>
      </c>
      <c r="G6714" s="251" t="s">
        <v>56</v>
      </c>
      <c r="H6714" s="441" t="s">
        <v>158</v>
      </c>
      <c r="I6714" s="442" t="s">
        <v>159</v>
      </c>
      <c r="J6714" s="442" t="s">
        <v>160</v>
      </c>
      <c r="K6714" s="443" t="s">
        <v>161</v>
      </c>
      <c r="L6714" s="444" t="s">
        <v>162</v>
      </c>
    </row>
    <row r="6715" spans="2:13" x14ac:dyDescent="0.3">
      <c r="B6715" s="445" t="s">
        <v>976</v>
      </c>
      <c r="C6715" s="263"/>
      <c r="D6715" s="283" t="s">
        <v>5</v>
      </c>
      <c r="E6715" s="286">
        <v>1</v>
      </c>
      <c r="F6715" s="287">
        <v>20</v>
      </c>
      <c r="G6715" s="26">
        <v>20</v>
      </c>
      <c r="H6715" s="419">
        <v>0.6709833260643473</v>
      </c>
      <c r="I6715" s="275" t="s">
        <v>1232</v>
      </c>
      <c r="J6715" s="339" t="s">
        <v>163</v>
      </c>
      <c r="K6715" s="420">
        <v>1</v>
      </c>
      <c r="L6715" s="480">
        <v>0.6709833260643473</v>
      </c>
    </row>
    <row r="6716" spans="2:13" x14ac:dyDescent="0.3">
      <c r="B6716" s="422" t="s">
        <v>1432</v>
      </c>
      <c r="C6716" s="289"/>
      <c r="D6716" s="290" t="s">
        <v>5</v>
      </c>
      <c r="E6716" s="291">
        <v>1</v>
      </c>
      <c r="F6716" s="292">
        <v>8</v>
      </c>
      <c r="G6716" s="26">
        <v>8</v>
      </c>
      <c r="H6716" s="419">
        <v>0.26839333042573893</v>
      </c>
      <c r="I6716" s="258" t="s">
        <v>1226</v>
      </c>
      <c r="J6716" s="339" t="s">
        <v>163</v>
      </c>
      <c r="K6716" s="420">
        <v>1</v>
      </c>
      <c r="L6716" s="480">
        <v>0.26839333042573893</v>
      </c>
    </row>
    <row r="6717" spans="2:13" x14ac:dyDescent="0.3">
      <c r="B6717" s="422"/>
      <c r="C6717" s="289"/>
      <c r="D6717" s="290"/>
      <c r="E6717" s="291"/>
      <c r="F6717" s="292"/>
      <c r="G6717" s="26">
        <v>0</v>
      </c>
      <c r="H6717" s="419">
        <v>0</v>
      </c>
      <c r="I6717" s="258"/>
      <c r="J6717" s="339"/>
      <c r="K6717" s="420"/>
      <c r="L6717" s="480">
        <v>0</v>
      </c>
    </row>
    <row r="6718" spans="2:13" x14ac:dyDescent="0.3">
      <c r="B6718" s="446"/>
      <c r="C6718" s="447"/>
      <c r="D6718" s="290"/>
      <c r="E6718" s="291"/>
      <c r="F6718" s="292"/>
      <c r="G6718" s="26">
        <v>0</v>
      </c>
      <c r="H6718" s="419">
        <v>0</v>
      </c>
      <c r="I6718" s="258" t="s">
        <v>1228</v>
      </c>
      <c r="J6718" s="339"/>
      <c r="K6718" s="420"/>
      <c r="L6718" s="480">
        <v>0</v>
      </c>
    </row>
    <row r="6719" spans="2:13" x14ac:dyDescent="0.3">
      <c r="B6719" s="422"/>
      <c r="C6719" s="289"/>
      <c r="D6719" s="290"/>
      <c r="E6719" s="291"/>
      <c r="F6719" s="292"/>
      <c r="G6719" s="26">
        <v>0</v>
      </c>
      <c r="H6719" s="419">
        <v>0</v>
      </c>
      <c r="I6719" s="258" t="s">
        <v>1229</v>
      </c>
      <c r="J6719" s="339"/>
      <c r="K6719" s="420"/>
      <c r="L6719" s="480">
        <v>0</v>
      </c>
    </row>
    <row r="6720" spans="2:13" x14ac:dyDescent="0.3">
      <c r="B6720" s="448"/>
      <c r="C6720" s="447"/>
      <c r="D6720" s="290"/>
      <c r="E6720" s="291"/>
      <c r="F6720" s="292"/>
      <c r="G6720" s="26">
        <v>0</v>
      </c>
      <c r="H6720" s="419">
        <v>0</v>
      </c>
      <c r="I6720" s="258" t="s">
        <v>1230</v>
      </c>
      <c r="J6720" s="339"/>
      <c r="K6720" s="420"/>
      <c r="L6720" s="480">
        <v>0</v>
      </c>
    </row>
    <row r="6721" spans="2:12" x14ac:dyDescent="0.3">
      <c r="B6721" s="446"/>
      <c r="C6721" s="447"/>
      <c r="D6721" s="290"/>
      <c r="E6721" s="291"/>
      <c r="F6721" s="292"/>
      <c r="G6721" s="26">
        <v>0</v>
      </c>
      <c r="H6721" s="419">
        <v>0</v>
      </c>
      <c r="I6721" s="258" t="s">
        <v>1237</v>
      </c>
      <c r="J6721" s="339"/>
      <c r="K6721" s="420"/>
      <c r="L6721" s="480">
        <v>0</v>
      </c>
    </row>
    <row r="6722" spans="2:12" x14ac:dyDescent="0.3">
      <c r="B6722" s="422"/>
      <c r="C6722" s="289"/>
      <c r="D6722" s="290"/>
      <c r="E6722" s="291"/>
      <c r="F6722" s="292"/>
      <c r="G6722" s="26">
        <v>0</v>
      </c>
      <c r="H6722" s="419">
        <v>0</v>
      </c>
      <c r="I6722" s="258" t="s">
        <v>1238</v>
      </c>
      <c r="J6722" s="339"/>
      <c r="K6722" s="420"/>
      <c r="L6722" s="480">
        <v>0</v>
      </c>
    </row>
    <row r="6723" spans="2:12" x14ac:dyDescent="0.3">
      <c r="B6723" s="422"/>
      <c r="C6723" s="289"/>
      <c r="D6723" s="290"/>
      <c r="E6723" s="291"/>
      <c r="F6723" s="292"/>
      <c r="G6723" s="26">
        <v>0</v>
      </c>
      <c r="H6723" s="419">
        <v>0</v>
      </c>
      <c r="I6723" s="258" t="s">
        <v>1232</v>
      </c>
      <c r="J6723" s="339"/>
      <c r="K6723" s="420"/>
      <c r="L6723" s="480">
        <v>0</v>
      </c>
    </row>
    <row r="6724" spans="2:12" x14ac:dyDescent="0.3">
      <c r="B6724" s="422"/>
      <c r="C6724" s="289"/>
      <c r="D6724" s="290"/>
      <c r="E6724" s="291"/>
      <c r="F6724" s="292"/>
      <c r="G6724" s="26">
        <v>0</v>
      </c>
      <c r="H6724" s="419">
        <v>0</v>
      </c>
      <c r="I6724" s="258" t="s">
        <v>1226</v>
      </c>
      <c r="J6724" s="339"/>
      <c r="K6724" s="420"/>
      <c r="L6724" s="480">
        <v>0</v>
      </c>
    </row>
    <row r="6725" spans="2:12" x14ac:dyDescent="0.3">
      <c r="B6725" s="422"/>
      <c r="C6725" s="289"/>
      <c r="D6725" s="290"/>
      <c r="E6725" s="291"/>
      <c r="F6725" s="292"/>
      <c r="G6725" s="26">
        <v>0</v>
      </c>
      <c r="H6725" s="419">
        <v>0</v>
      </c>
      <c r="I6725" s="258"/>
      <c r="J6725" s="339"/>
      <c r="K6725" s="420"/>
      <c r="L6725" s="480">
        <v>0</v>
      </c>
    </row>
    <row r="6726" spans="2:12" x14ac:dyDescent="0.3">
      <c r="B6726" s="422"/>
      <c r="C6726" s="289"/>
      <c r="D6726" s="290"/>
      <c r="E6726" s="291"/>
      <c r="F6726" s="292"/>
      <c r="G6726" s="26">
        <v>0</v>
      </c>
      <c r="H6726" s="419">
        <v>0</v>
      </c>
      <c r="I6726" s="258"/>
      <c r="J6726" s="339"/>
      <c r="K6726" s="420"/>
      <c r="L6726" s="480">
        <v>0</v>
      </c>
    </row>
    <row r="6727" spans="2:12" x14ac:dyDescent="0.3">
      <c r="B6727" s="422"/>
      <c r="C6727" s="289"/>
      <c r="D6727" s="290"/>
      <c r="E6727" s="291"/>
      <c r="F6727" s="292"/>
      <c r="G6727" s="26">
        <v>0</v>
      </c>
      <c r="H6727" s="419">
        <v>0</v>
      </c>
      <c r="I6727" s="258"/>
      <c r="J6727" s="339"/>
      <c r="K6727" s="420"/>
      <c r="L6727" s="480">
        <v>0</v>
      </c>
    </row>
    <row r="6728" spans="2:12" x14ac:dyDescent="0.3">
      <c r="B6728" s="422"/>
      <c r="C6728" s="289"/>
      <c r="D6728" s="290"/>
      <c r="E6728" s="291"/>
      <c r="F6728" s="292"/>
      <c r="G6728" s="26">
        <v>0</v>
      </c>
      <c r="H6728" s="419">
        <v>0</v>
      </c>
      <c r="I6728" s="258"/>
      <c r="J6728" s="339"/>
      <c r="K6728" s="420"/>
      <c r="L6728" s="480">
        <v>0</v>
      </c>
    </row>
    <row r="6729" spans="2:12" x14ac:dyDescent="0.3">
      <c r="B6729" s="422">
        <v>0</v>
      </c>
      <c r="C6729" s="289"/>
      <c r="D6729" s="254">
        <v>0</v>
      </c>
      <c r="E6729" s="291"/>
      <c r="F6729" s="292"/>
      <c r="G6729" s="26">
        <v>0</v>
      </c>
      <c r="H6729" s="419">
        <v>0</v>
      </c>
      <c r="I6729" s="258" t="s">
        <v>1227</v>
      </c>
      <c r="J6729" s="339">
        <v>0</v>
      </c>
      <c r="K6729" s="420">
        <v>0</v>
      </c>
      <c r="L6729" s="480">
        <v>0</v>
      </c>
    </row>
    <row r="6730" spans="2:12" x14ac:dyDescent="0.3">
      <c r="B6730" s="422">
        <v>0</v>
      </c>
      <c r="C6730" s="289"/>
      <c r="D6730" s="254">
        <v>0</v>
      </c>
      <c r="E6730" s="291"/>
      <c r="F6730" s="292"/>
      <c r="G6730" s="26">
        <v>0</v>
      </c>
      <c r="H6730" s="419">
        <v>0</v>
      </c>
      <c r="I6730" s="258" t="s">
        <v>1228</v>
      </c>
      <c r="J6730" s="339">
        <v>0</v>
      </c>
      <c r="K6730" s="420">
        <v>0</v>
      </c>
      <c r="L6730" s="480">
        <v>0</v>
      </c>
    </row>
    <row r="6731" spans="2:12" x14ac:dyDescent="0.3">
      <c r="B6731" s="449" t="s">
        <v>62</v>
      </c>
      <c r="C6731" s="293"/>
      <c r="D6731" s="294"/>
      <c r="E6731" s="295"/>
      <c r="F6731" s="296"/>
      <c r="G6731" s="260">
        <v>28</v>
      </c>
      <c r="H6731" s="438" t="s">
        <v>62</v>
      </c>
      <c r="I6731" s="261" t="s">
        <v>156</v>
      </c>
      <c r="J6731" s="262"/>
      <c r="K6731" s="426" t="s">
        <v>156</v>
      </c>
      <c r="L6731" s="439">
        <v>0.93937665649008628</v>
      </c>
    </row>
    <row r="6732" spans="2:12" x14ac:dyDescent="0.3">
      <c r="B6732" s="428" t="s">
        <v>63</v>
      </c>
      <c r="C6732" s="263"/>
      <c r="D6732" s="264"/>
      <c r="E6732" s="265"/>
      <c r="F6732" s="266"/>
      <c r="G6732" s="277"/>
      <c r="H6732" s="278"/>
      <c r="I6732" s="279"/>
      <c r="J6732" s="280"/>
      <c r="K6732" s="281"/>
      <c r="L6732" s="282">
        <v>0</v>
      </c>
    </row>
    <row r="6733" spans="2:12" x14ac:dyDescent="0.3">
      <c r="B6733" s="415" t="s">
        <v>53</v>
      </c>
      <c r="C6733" s="297"/>
      <c r="D6733" s="249" t="s">
        <v>0</v>
      </c>
      <c r="E6733" s="250" t="s">
        <v>1</v>
      </c>
      <c r="F6733" s="272" t="s">
        <v>61</v>
      </c>
      <c r="G6733" s="285" t="s">
        <v>56</v>
      </c>
      <c r="H6733" s="441" t="s">
        <v>158</v>
      </c>
      <c r="I6733" s="442" t="s">
        <v>159</v>
      </c>
      <c r="J6733" s="442" t="s">
        <v>160</v>
      </c>
      <c r="K6733" s="443" t="s">
        <v>161</v>
      </c>
      <c r="L6733" s="444" t="s">
        <v>162</v>
      </c>
    </row>
    <row r="6734" spans="2:12" x14ac:dyDescent="0.3">
      <c r="B6734" s="422">
        <v>0</v>
      </c>
      <c r="C6734" s="289"/>
      <c r="D6734" s="254">
        <v>0</v>
      </c>
      <c r="E6734" s="255"/>
      <c r="F6734" s="292"/>
      <c r="G6734" s="288">
        <v>0</v>
      </c>
      <c r="H6734" s="450">
        <v>0</v>
      </c>
      <c r="I6734" s="275" t="s">
        <v>1232</v>
      </c>
      <c r="J6734" s="451">
        <v>0</v>
      </c>
      <c r="K6734" s="452">
        <v>0</v>
      </c>
      <c r="L6734" s="453">
        <v>0</v>
      </c>
    </row>
    <row r="6735" spans="2:12" x14ac:dyDescent="0.3">
      <c r="B6735" s="422">
        <v>0</v>
      </c>
      <c r="C6735" s="289"/>
      <c r="D6735" s="254">
        <v>0</v>
      </c>
      <c r="E6735" s="255"/>
      <c r="F6735" s="292"/>
      <c r="G6735" s="257">
        <v>0</v>
      </c>
      <c r="H6735" s="437">
        <v>0</v>
      </c>
      <c r="I6735" s="258" t="s">
        <v>1228</v>
      </c>
      <c r="J6735" s="339">
        <v>0</v>
      </c>
      <c r="K6735" s="420">
        <v>0</v>
      </c>
      <c r="L6735" s="454">
        <v>0</v>
      </c>
    </row>
    <row r="6736" spans="2:12" x14ac:dyDescent="0.3">
      <c r="B6736" s="422">
        <v>0</v>
      </c>
      <c r="C6736" s="289"/>
      <c r="D6736" s="254">
        <v>0</v>
      </c>
      <c r="E6736" s="255"/>
      <c r="F6736" s="292"/>
      <c r="G6736" s="257">
        <v>0</v>
      </c>
      <c r="H6736" s="437">
        <v>0</v>
      </c>
      <c r="I6736" s="258" t="s">
        <v>1229</v>
      </c>
      <c r="J6736" s="339">
        <v>0</v>
      </c>
      <c r="K6736" s="420">
        <v>0</v>
      </c>
      <c r="L6736" s="454">
        <v>0</v>
      </c>
    </row>
    <row r="6737" spans="2:12" ht="15" thickBot="1" x14ac:dyDescent="0.35">
      <c r="B6737" s="455" t="s">
        <v>64</v>
      </c>
      <c r="C6737" s="298"/>
      <c r="D6737" s="299"/>
      <c r="E6737" s="300"/>
      <c r="F6737" s="301"/>
      <c r="G6737" s="288">
        <v>0</v>
      </c>
      <c r="H6737" s="438" t="s">
        <v>64</v>
      </c>
      <c r="I6737" s="261" t="s">
        <v>156</v>
      </c>
      <c r="J6737" s="262"/>
      <c r="K6737" s="426" t="s">
        <v>156</v>
      </c>
      <c r="L6737" s="439">
        <v>0</v>
      </c>
    </row>
    <row r="6738" spans="2:12" x14ac:dyDescent="0.3">
      <c r="B6738" s="235"/>
      <c r="C6738" s="302"/>
      <c r="D6738" s="303" t="s">
        <v>65</v>
      </c>
      <c r="E6738" s="304"/>
      <c r="F6738" s="305"/>
      <c r="G6738" s="306">
        <v>29.806999999999999</v>
      </c>
      <c r="H6738" s="307"/>
      <c r="I6738" s="308"/>
      <c r="J6738" s="309"/>
      <c r="K6738" s="308"/>
      <c r="L6738" s="310"/>
    </row>
    <row r="6739" spans="2:12" x14ac:dyDescent="0.3">
      <c r="B6739" s="232"/>
      <c r="C6739" s="302"/>
      <c r="D6739" s="311" t="s">
        <v>7</v>
      </c>
      <c r="E6739" s="312"/>
      <c r="F6739" s="313">
        <v>0.1</v>
      </c>
      <c r="G6739" s="73">
        <v>2.9809999999999999</v>
      </c>
      <c r="H6739" s="314"/>
      <c r="I6739" s="315"/>
      <c r="J6739" s="316"/>
      <c r="K6739" s="456"/>
      <c r="L6739" s="317"/>
    </row>
    <row r="6740" spans="2:12" x14ac:dyDescent="0.3">
      <c r="B6740" s="232"/>
      <c r="C6740" s="302"/>
      <c r="D6740" s="311" t="s">
        <v>8</v>
      </c>
      <c r="E6740" s="312"/>
      <c r="F6740" s="313">
        <v>0.1</v>
      </c>
      <c r="G6740" s="73">
        <v>2.9809999999999999</v>
      </c>
      <c r="H6740" s="314"/>
      <c r="I6740" s="315"/>
      <c r="J6740" s="316"/>
      <c r="K6740" s="456"/>
      <c r="L6740" s="317"/>
    </row>
    <row r="6741" spans="2:12" x14ac:dyDescent="0.3">
      <c r="C6741" s="302"/>
      <c r="D6741" s="318" t="s">
        <v>67</v>
      </c>
      <c r="E6741" s="319"/>
      <c r="F6741" s="305"/>
      <c r="G6741" s="76">
        <v>35.768999999999998</v>
      </c>
      <c r="H6741" s="314"/>
      <c r="I6741" s="315"/>
      <c r="J6741" s="316"/>
      <c r="K6741" s="456"/>
      <c r="L6741" s="317"/>
    </row>
    <row r="6742" spans="2:12" ht="15" thickBot="1" x14ac:dyDescent="0.35">
      <c r="B6742" s="232" t="s">
        <v>66</v>
      </c>
      <c r="C6742" s="302"/>
      <c r="D6742" s="320" t="s">
        <v>68</v>
      </c>
      <c r="E6742" s="321"/>
      <c r="F6742" s="322"/>
      <c r="G6742" s="78">
        <v>35.770000000000003</v>
      </c>
      <c r="H6742" s="323">
        <v>1</v>
      </c>
      <c r="I6742" s="324"/>
      <c r="J6742" s="325"/>
      <c r="K6742" s="457"/>
      <c r="L6742" s="326">
        <v>0.99826886301875406</v>
      </c>
    </row>
    <row r="6743" spans="2:12" x14ac:dyDescent="0.3">
      <c r="B6743" s="232"/>
      <c r="C6743" s="302"/>
      <c r="D6743" s="219"/>
      <c r="E6743" s="327"/>
      <c r="F6743" s="241"/>
      <c r="G6743" s="327"/>
      <c r="H6743" s="230"/>
      <c r="I6743" s="230"/>
      <c r="J6743" s="231"/>
      <c r="K6743" s="230"/>
      <c r="L6743" s="230"/>
    </row>
    <row r="6744" spans="2:12" x14ac:dyDescent="0.3">
      <c r="B6744" s="232"/>
      <c r="C6744" s="302"/>
      <c r="D6744" s="219"/>
      <c r="E6744" s="327"/>
      <c r="F6744" s="241"/>
      <c r="G6744" s="327"/>
      <c r="H6744" s="230"/>
      <c r="I6744" s="230"/>
      <c r="J6744" s="231"/>
      <c r="K6744" s="230"/>
      <c r="L6744" s="230"/>
    </row>
    <row r="6745" spans="2:12" x14ac:dyDescent="0.3">
      <c r="B6745" s="232"/>
      <c r="C6745" s="232"/>
      <c r="D6745" s="219"/>
      <c r="E6745" s="327"/>
      <c r="F6745" s="241"/>
      <c r="G6745" s="327"/>
      <c r="H6745" s="230"/>
      <c r="I6745" s="230"/>
      <c r="J6745" s="231"/>
      <c r="K6745" s="230"/>
      <c r="L6745" s="230"/>
    </row>
    <row r="6746" spans="2:12" x14ac:dyDescent="0.3">
      <c r="J6746" s="226"/>
    </row>
    <row r="6747" spans="2:12" x14ac:dyDescent="0.3">
      <c r="J6747" s="226"/>
    </row>
    <row r="6748" spans="2:12" x14ac:dyDescent="0.3">
      <c r="J6748" s="226"/>
    </row>
    <row r="6749" spans="2:12" x14ac:dyDescent="0.3">
      <c r="J6749" s="226"/>
    </row>
    <row r="6761" spans="2:12" x14ac:dyDescent="0.3">
      <c r="B6761" s="409"/>
      <c r="C6761" s="409"/>
      <c r="D6761" s="409"/>
      <c r="E6761" s="409"/>
      <c r="F6761" s="409"/>
      <c r="G6761" s="409"/>
      <c r="H6761" s="409"/>
      <c r="I6761" s="409"/>
      <c r="J6761" s="409"/>
      <c r="K6761" s="409"/>
      <c r="L6761" s="409"/>
    </row>
    <row r="6762" spans="2:12" ht="37.200000000000003" customHeight="1" x14ac:dyDescent="0.3">
      <c r="B6762" s="710" t="s">
        <v>1809</v>
      </c>
      <c r="C6762" s="710"/>
      <c r="D6762" s="710"/>
      <c r="E6762" s="710"/>
      <c r="F6762" s="710"/>
      <c r="G6762" s="710"/>
      <c r="H6762" s="710"/>
      <c r="I6762" s="710"/>
      <c r="J6762" s="710"/>
      <c r="K6762" s="710"/>
      <c r="L6762" s="710"/>
    </row>
    <row r="6763" spans="2:12" ht="17.399999999999999" x14ac:dyDescent="0.3">
      <c r="B6763" s="343"/>
      <c r="C6763" s="343"/>
      <c r="D6763" s="344"/>
      <c r="E6763" s="345"/>
      <c r="F6763" s="345"/>
      <c r="G6763" s="345"/>
      <c r="H6763" s="346"/>
      <c r="I6763" s="346"/>
      <c r="J6763" s="347"/>
      <c r="K6763" s="346"/>
      <c r="L6763" s="346"/>
    </row>
    <row r="6764" spans="2:12" x14ac:dyDescent="0.3">
      <c r="B6764" s="410" t="s">
        <v>1222</v>
      </c>
      <c r="C6764" s="232" t="s">
        <v>1223</v>
      </c>
      <c r="D6764" s="232"/>
      <c r="E6764" s="232"/>
      <c r="F6764" s="233"/>
      <c r="G6764" s="234"/>
      <c r="H6764" s="346"/>
      <c r="I6764" s="409"/>
      <c r="J6764" s="347"/>
      <c r="K6764" s="346"/>
      <c r="L6764" s="346"/>
    </row>
    <row r="6765" spans="2:12" x14ac:dyDescent="0.3">
      <c r="B6765" s="232" t="s">
        <v>1224</v>
      </c>
      <c r="C6765" s="235" t="s">
        <v>1225</v>
      </c>
      <c r="D6765" s="411"/>
      <c r="E6765" s="412"/>
      <c r="F6765" s="233"/>
      <c r="G6765" s="234"/>
      <c r="H6765" s="346"/>
      <c r="I6765" s="346"/>
      <c r="J6765" s="347"/>
      <c r="K6765" s="346"/>
      <c r="L6765" s="346"/>
    </row>
    <row r="6766" spans="2:12" x14ac:dyDescent="0.3">
      <c r="B6766" s="232"/>
      <c r="C6766" s="236"/>
      <c r="D6766" s="237"/>
      <c r="E6766" s="238"/>
      <c r="F6766" s="239"/>
      <c r="G6766" s="240"/>
      <c r="H6766" s="346"/>
      <c r="I6766" s="346"/>
      <c r="J6766" s="347"/>
      <c r="K6766" s="346"/>
      <c r="L6766" s="346"/>
    </row>
    <row r="6767" spans="2:12" ht="30" customHeight="1" x14ac:dyDescent="0.3">
      <c r="B6767" s="413" t="s">
        <v>48</v>
      </c>
      <c r="C6767" s="236"/>
      <c r="D6767" s="237"/>
      <c r="E6767" s="238"/>
      <c r="F6767" s="238"/>
      <c r="G6767" s="238"/>
      <c r="H6767" s="346"/>
      <c r="I6767" s="346"/>
      <c r="J6767" s="347"/>
      <c r="K6767" s="346"/>
      <c r="L6767" s="346"/>
    </row>
    <row r="6768" spans="2:12" x14ac:dyDescent="0.3">
      <c r="B6768" s="235" t="s">
        <v>49</v>
      </c>
      <c r="C6768" s="232" t="s">
        <v>992</v>
      </c>
      <c r="D6768" s="232"/>
      <c r="E6768" s="232"/>
      <c r="F6768" s="241" t="s">
        <v>50</v>
      </c>
      <c r="G6768" s="242" t="s">
        <v>5</v>
      </c>
      <c r="H6768" s="346"/>
      <c r="I6768" s="346"/>
      <c r="J6768" s="347"/>
      <c r="K6768" s="346"/>
      <c r="L6768" s="346"/>
    </row>
    <row r="6769" spans="2:13" ht="15" thickBot="1" x14ac:dyDescent="0.35">
      <c r="B6769" s="235" t="s">
        <v>51</v>
      </c>
      <c r="C6769" s="235" t="s">
        <v>993</v>
      </c>
      <c r="D6769" s="235"/>
      <c r="E6769" s="235"/>
      <c r="F6769" s="235"/>
      <c r="G6769" s="235"/>
      <c r="H6769" s="235"/>
      <c r="I6769" s="235"/>
      <c r="J6769" s="235"/>
      <c r="K6769" s="346"/>
      <c r="L6769" s="346"/>
    </row>
    <row r="6770" spans="2:13" ht="15" thickTop="1" x14ac:dyDescent="0.3">
      <c r="B6770" s="414" t="s">
        <v>52</v>
      </c>
      <c r="C6770" s="243"/>
      <c r="D6770" s="244"/>
      <c r="E6770" s="245"/>
      <c r="F6770" s="246"/>
      <c r="G6770" s="247"/>
      <c r="H6770" s="393" t="s">
        <v>164</v>
      </c>
      <c r="I6770" s="394"/>
      <c r="J6770" s="394"/>
      <c r="K6770" s="394"/>
      <c r="L6770" s="395"/>
    </row>
    <row r="6771" spans="2:13" x14ac:dyDescent="0.3">
      <c r="B6771" s="415" t="s">
        <v>53</v>
      </c>
      <c r="C6771" s="248" t="s">
        <v>1</v>
      </c>
      <c r="D6771" s="249" t="s">
        <v>54</v>
      </c>
      <c r="E6771" s="250" t="s">
        <v>23</v>
      </c>
      <c r="F6771" s="250" t="s">
        <v>55</v>
      </c>
      <c r="G6771" s="251" t="s">
        <v>56</v>
      </c>
      <c r="H6771" s="416" t="s">
        <v>158</v>
      </c>
      <c r="I6771" s="466" t="s">
        <v>159</v>
      </c>
      <c r="J6771" s="466" t="s">
        <v>160</v>
      </c>
      <c r="K6771" s="466" t="s">
        <v>161</v>
      </c>
      <c r="L6771" s="467" t="s">
        <v>162</v>
      </c>
    </row>
    <row r="6772" spans="2:13" x14ac:dyDescent="0.3">
      <c r="B6772" s="348"/>
      <c r="C6772" s="253"/>
      <c r="D6772" s="254"/>
      <c r="E6772" s="255">
        <v>0</v>
      </c>
      <c r="F6772" s="256"/>
      <c r="G6772" s="26">
        <v>0</v>
      </c>
      <c r="H6772" s="419">
        <v>0</v>
      </c>
      <c r="I6772" s="349" t="s">
        <v>1226</v>
      </c>
      <c r="J6772" s="339"/>
      <c r="K6772" s="420"/>
      <c r="L6772" s="421">
        <v>0</v>
      </c>
    </row>
    <row r="6773" spans="2:13" x14ac:dyDescent="0.3">
      <c r="B6773" s="422">
        <v>0</v>
      </c>
      <c r="C6773" s="253"/>
      <c r="D6773" s="254">
        <v>0</v>
      </c>
      <c r="E6773" s="255">
        <v>0</v>
      </c>
      <c r="F6773" s="256"/>
      <c r="G6773" s="26">
        <v>0</v>
      </c>
      <c r="H6773" s="419">
        <v>0</v>
      </c>
      <c r="I6773" s="349" t="s">
        <v>1227</v>
      </c>
      <c r="J6773" s="339">
        <v>0</v>
      </c>
      <c r="K6773" s="420">
        <v>0</v>
      </c>
      <c r="L6773" s="421">
        <v>0</v>
      </c>
    </row>
    <row r="6774" spans="2:13" x14ac:dyDescent="0.3">
      <c r="B6774" s="422">
        <v>0</v>
      </c>
      <c r="C6774" s="253"/>
      <c r="D6774" s="254">
        <v>0</v>
      </c>
      <c r="E6774" s="255">
        <v>0</v>
      </c>
      <c r="F6774" s="256"/>
      <c r="G6774" s="26">
        <v>0</v>
      </c>
      <c r="H6774" s="419">
        <v>0</v>
      </c>
      <c r="I6774" s="349" t="s">
        <v>1228</v>
      </c>
      <c r="J6774" s="339">
        <v>0</v>
      </c>
      <c r="K6774" s="420">
        <v>0</v>
      </c>
      <c r="L6774" s="421">
        <v>0</v>
      </c>
    </row>
    <row r="6775" spans="2:13" x14ac:dyDescent="0.3">
      <c r="B6775" s="422">
        <v>0</v>
      </c>
      <c r="C6775" s="253"/>
      <c r="D6775" s="254">
        <v>0</v>
      </c>
      <c r="E6775" s="255">
        <v>0</v>
      </c>
      <c r="F6775" s="256"/>
      <c r="G6775" s="26">
        <v>0</v>
      </c>
      <c r="H6775" s="419">
        <v>0</v>
      </c>
      <c r="I6775" s="349" t="s">
        <v>1229</v>
      </c>
      <c r="J6775" s="339">
        <v>0</v>
      </c>
      <c r="K6775" s="420">
        <v>0</v>
      </c>
      <c r="L6775" s="421">
        <v>0</v>
      </c>
    </row>
    <row r="6776" spans="2:13" x14ac:dyDescent="0.3">
      <c r="B6776" s="422">
        <v>0</v>
      </c>
      <c r="C6776" s="253"/>
      <c r="D6776" s="254">
        <v>0</v>
      </c>
      <c r="E6776" s="255">
        <v>0</v>
      </c>
      <c r="F6776" s="256"/>
      <c r="G6776" s="26">
        <v>0</v>
      </c>
      <c r="H6776" s="419">
        <v>0</v>
      </c>
      <c r="I6776" s="349" t="s">
        <v>1230</v>
      </c>
      <c r="J6776" s="339">
        <v>0</v>
      </c>
      <c r="K6776" s="420">
        <v>0</v>
      </c>
      <c r="L6776" s="421">
        <v>0</v>
      </c>
    </row>
    <row r="6777" spans="2:13" x14ac:dyDescent="0.3">
      <c r="B6777" s="422" t="s">
        <v>73</v>
      </c>
      <c r="C6777" s="253"/>
      <c r="D6777" s="254">
        <v>0</v>
      </c>
      <c r="E6777" s="255">
        <v>0</v>
      </c>
      <c r="F6777" s="256"/>
      <c r="G6777" s="26">
        <v>8.5999999999999993E-2</v>
      </c>
      <c r="H6777" s="419">
        <v>2.5308483933526968E-4</v>
      </c>
      <c r="I6777" s="349" t="s">
        <v>1231</v>
      </c>
      <c r="J6777" s="61" t="s">
        <v>165</v>
      </c>
      <c r="K6777" s="100">
        <v>0.4</v>
      </c>
      <c r="L6777" s="101">
        <v>1.0123393573410787E-4</v>
      </c>
      <c r="M6777" s="62">
        <v>18</v>
      </c>
    </row>
    <row r="6778" spans="2:13" x14ac:dyDescent="0.3">
      <c r="B6778" s="422" t="s">
        <v>57</v>
      </c>
      <c r="C6778" s="253"/>
      <c r="D6778" s="259"/>
      <c r="E6778" s="255"/>
      <c r="F6778" s="256"/>
      <c r="G6778" s="260">
        <v>8.5999999999999993E-2</v>
      </c>
      <c r="H6778" s="425" t="s">
        <v>57</v>
      </c>
      <c r="I6778" s="350" t="s">
        <v>156</v>
      </c>
      <c r="J6778" s="351"/>
      <c r="K6778" s="468" t="s">
        <v>156</v>
      </c>
      <c r="L6778" s="427">
        <v>1.0123393573410787E-4</v>
      </c>
    </row>
    <row r="6779" spans="2:13" x14ac:dyDescent="0.3">
      <c r="B6779" s="428" t="s">
        <v>22</v>
      </c>
      <c r="C6779" s="263"/>
      <c r="D6779" s="264"/>
      <c r="E6779" s="265"/>
      <c r="F6779" s="266"/>
      <c r="G6779" s="267"/>
      <c r="H6779" s="429"/>
      <c r="I6779" s="174"/>
      <c r="J6779" s="175"/>
      <c r="K6779" s="469"/>
      <c r="L6779" s="270"/>
    </row>
    <row r="6780" spans="2:13" x14ac:dyDescent="0.3">
      <c r="B6780" s="431" t="s">
        <v>58</v>
      </c>
      <c r="C6780" s="271" t="s">
        <v>1</v>
      </c>
      <c r="D6780" s="329" t="s">
        <v>59</v>
      </c>
      <c r="E6780" s="272" t="s">
        <v>23</v>
      </c>
      <c r="F6780" s="272" t="s">
        <v>55</v>
      </c>
      <c r="G6780" s="273" t="s">
        <v>56</v>
      </c>
      <c r="H6780" s="416" t="s">
        <v>158</v>
      </c>
      <c r="I6780" s="466" t="s">
        <v>159</v>
      </c>
      <c r="J6780" s="466" t="s">
        <v>160</v>
      </c>
      <c r="K6780" s="470" t="s">
        <v>161</v>
      </c>
      <c r="L6780" s="418" t="s">
        <v>162</v>
      </c>
    </row>
    <row r="6781" spans="2:13" x14ac:dyDescent="0.3">
      <c r="B6781" s="8" t="s">
        <v>24</v>
      </c>
      <c r="C6781" s="25">
        <v>1</v>
      </c>
      <c r="D6781" s="3">
        <v>4.05</v>
      </c>
      <c r="E6781" s="26">
        <v>4.05</v>
      </c>
      <c r="F6781" s="26">
        <v>0.2</v>
      </c>
      <c r="G6781" s="26">
        <v>0.81</v>
      </c>
      <c r="H6781" s="433">
        <v>2.3837060449019591E-3</v>
      </c>
      <c r="I6781" s="97"/>
      <c r="J6781" s="434" t="s">
        <v>163</v>
      </c>
      <c r="K6781" s="435">
        <v>1</v>
      </c>
      <c r="L6781" s="484">
        <v>2.3837060449019591E-3</v>
      </c>
      <c r="M6781" s="62">
        <v>101</v>
      </c>
    </row>
    <row r="6782" spans="2:13" x14ac:dyDescent="0.3">
      <c r="B6782" s="8" t="s">
        <v>37</v>
      </c>
      <c r="C6782" s="25">
        <v>1</v>
      </c>
      <c r="D6782" s="3">
        <v>4.0999999999999996</v>
      </c>
      <c r="E6782" s="26">
        <v>4.0999999999999996</v>
      </c>
      <c r="F6782" s="26">
        <v>0.2</v>
      </c>
      <c r="G6782" s="26">
        <v>0.82</v>
      </c>
      <c r="H6782" s="419">
        <v>2.4131345145921063E-3</v>
      </c>
      <c r="I6782" s="99"/>
      <c r="J6782" s="423" t="s">
        <v>163</v>
      </c>
      <c r="K6782" s="424">
        <v>1</v>
      </c>
      <c r="L6782" s="480">
        <v>2.4131345145921063E-3</v>
      </c>
      <c r="M6782" s="62">
        <v>122</v>
      </c>
    </row>
    <row r="6783" spans="2:13" x14ac:dyDescent="0.3">
      <c r="B6783" s="8" t="s">
        <v>69</v>
      </c>
      <c r="C6783" s="25">
        <v>0.1</v>
      </c>
      <c r="D6783" s="3">
        <v>4.55</v>
      </c>
      <c r="E6783" s="26">
        <v>0.45500000000000002</v>
      </c>
      <c r="F6783" s="27">
        <v>0.2</v>
      </c>
      <c r="G6783" s="26">
        <v>9.1000000000000011E-2</v>
      </c>
      <c r="H6783" s="419">
        <v>2.6779907418034355E-4</v>
      </c>
      <c r="I6783" s="99"/>
      <c r="J6783" s="423" t="s">
        <v>163</v>
      </c>
      <c r="K6783" s="424">
        <v>1</v>
      </c>
      <c r="L6783" s="480">
        <v>2.6779907418034355E-4</v>
      </c>
      <c r="M6783" s="62">
        <v>113</v>
      </c>
    </row>
    <row r="6784" spans="2:13" x14ac:dyDescent="0.3">
      <c r="B6784" s="422"/>
      <c r="C6784" s="253"/>
      <c r="D6784" s="254"/>
      <c r="E6784" s="255"/>
      <c r="F6784" s="255"/>
      <c r="G6784" s="257"/>
      <c r="H6784" s="437">
        <v>0</v>
      </c>
      <c r="I6784" s="258" t="s">
        <v>1228</v>
      </c>
      <c r="J6784" s="339"/>
      <c r="K6784" s="420"/>
      <c r="L6784" s="480">
        <v>0</v>
      </c>
    </row>
    <row r="6785" spans="2:12" x14ac:dyDescent="0.3">
      <c r="B6785" s="422"/>
      <c r="C6785" s="253"/>
      <c r="D6785" s="254"/>
      <c r="E6785" s="255"/>
      <c r="F6785" s="255"/>
      <c r="G6785" s="257"/>
      <c r="H6785" s="437">
        <v>0</v>
      </c>
      <c r="I6785" s="258" t="s">
        <v>1229</v>
      </c>
      <c r="J6785" s="339">
        <v>0</v>
      </c>
      <c r="K6785" s="420">
        <v>0</v>
      </c>
      <c r="L6785" s="480">
        <v>0</v>
      </c>
    </row>
    <row r="6786" spans="2:12" x14ac:dyDescent="0.3">
      <c r="B6786" s="422">
        <v>0</v>
      </c>
      <c r="C6786" s="253"/>
      <c r="D6786" s="254">
        <v>0</v>
      </c>
      <c r="E6786" s="255">
        <v>0</v>
      </c>
      <c r="F6786" s="255"/>
      <c r="G6786" s="257">
        <v>0</v>
      </c>
      <c r="H6786" s="437">
        <v>0</v>
      </c>
      <c r="I6786" s="258" t="s">
        <v>1230</v>
      </c>
      <c r="J6786" s="339">
        <v>0</v>
      </c>
      <c r="K6786" s="420">
        <v>0</v>
      </c>
      <c r="L6786" s="480">
        <v>0</v>
      </c>
    </row>
    <row r="6787" spans="2:12" x14ac:dyDescent="0.3">
      <c r="B6787" s="422">
        <v>0</v>
      </c>
      <c r="C6787" s="253"/>
      <c r="D6787" s="254">
        <v>0</v>
      </c>
      <c r="E6787" s="255">
        <v>0</v>
      </c>
      <c r="F6787" s="256"/>
      <c r="G6787" s="257">
        <v>0</v>
      </c>
      <c r="H6787" s="437">
        <v>0</v>
      </c>
      <c r="I6787" s="258" t="s">
        <v>1231</v>
      </c>
      <c r="J6787" s="339">
        <v>0</v>
      </c>
      <c r="K6787" s="420">
        <v>0</v>
      </c>
      <c r="L6787" s="480">
        <v>0</v>
      </c>
    </row>
    <row r="6788" spans="2:12" x14ac:dyDescent="0.3">
      <c r="B6788" s="422">
        <v>0</v>
      </c>
      <c r="C6788" s="253"/>
      <c r="D6788" s="254">
        <v>0</v>
      </c>
      <c r="E6788" s="255">
        <v>0</v>
      </c>
      <c r="F6788" s="256"/>
      <c r="G6788" s="257">
        <v>0</v>
      </c>
      <c r="H6788" s="437">
        <v>0</v>
      </c>
      <c r="I6788" s="258" t="s">
        <v>1237</v>
      </c>
      <c r="J6788" s="339">
        <v>0</v>
      </c>
      <c r="K6788" s="420">
        <v>0</v>
      </c>
      <c r="L6788" s="480">
        <v>0</v>
      </c>
    </row>
    <row r="6789" spans="2:12" x14ac:dyDescent="0.3">
      <c r="B6789" s="422">
        <v>0</v>
      </c>
      <c r="C6789" s="253"/>
      <c r="D6789" s="254">
        <v>0</v>
      </c>
      <c r="E6789" s="255">
        <v>0</v>
      </c>
      <c r="F6789" s="256"/>
      <c r="G6789" s="257">
        <v>0</v>
      </c>
      <c r="H6789" s="437">
        <v>0</v>
      </c>
      <c r="I6789" s="258" t="s">
        <v>1238</v>
      </c>
      <c r="J6789" s="339">
        <v>0</v>
      </c>
      <c r="K6789" s="420">
        <v>0</v>
      </c>
      <c r="L6789" s="480">
        <v>0</v>
      </c>
    </row>
    <row r="6790" spans="2:12" x14ac:dyDescent="0.3">
      <c r="B6790" s="422" t="s">
        <v>60</v>
      </c>
      <c r="C6790" s="253"/>
      <c r="D6790" s="259"/>
      <c r="E6790" s="255"/>
      <c r="F6790" s="256"/>
      <c r="G6790" s="260">
        <v>1.7209999999999999</v>
      </c>
      <c r="H6790" s="438" t="s">
        <v>60</v>
      </c>
      <c r="I6790" s="261" t="s">
        <v>156</v>
      </c>
      <c r="J6790" s="262"/>
      <c r="K6790" s="426" t="s">
        <v>156</v>
      </c>
      <c r="L6790" s="439">
        <v>5.0646396336744091E-3</v>
      </c>
    </row>
    <row r="6791" spans="2:12" x14ac:dyDescent="0.3">
      <c r="B6791" s="428" t="s">
        <v>38</v>
      </c>
      <c r="C6791" s="263"/>
      <c r="D6791" s="264"/>
      <c r="E6791" s="276"/>
      <c r="F6791" s="266"/>
      <c r="G6791" s="277"/>
      <c r="H6791" s="278"/>
      <c r="I6791" s="279"/>
      <c r="J6791" s="280"/>
      <c r="K6791" s="281"/>
      <c r="L6791" s="282"/>
    </row>
    <row r="6792" spans="2:12" x14ac:dyDescent="0.3">
      <c r="B6792" s="415" t="s">
        <v>53</v>
      </c>
      <c r="C6792" s="263"/>
      <c r="D6792" s="283" t="s">
        <v>0</v>
      </c>
      <c r="E6792" s="284" t="s">
        <v>1</v>
      </c>
      <c r="F6792" s="440" t="s">
        <v>61</v>
      </c>
      <c r="G6792" s="251" t="s">
        <v>56</v>
      </c>
      <c r="H6792" s="441" t="s">
        <v>158</v>
      </c>
      <c r="I6792" s="472" t="s">
        <v>159</v>
      </c>
      <c r="J6792" s="472" t="s">
        <v>160</v>
      </c>
      <c r="K6792" s="473" t="s">
        <v>161</v>
      </c>
      <c r="L6792" s="444" t="s">
        <v>162</v>
      </c>
    </row>
    <row r="6793" spans="2:12" x14ac:dyDescent="0.3">
      <c r="B6793" s="445" t="s">
        <v>993</v>
      </c>
      <c r="C6793" s="263"/>
      <c r="D6793" s="283" t="s">
        <v>5</v>
      </c>
      <c r="E6793" s="286">
        <v>1</v>
      </c>
      <c r="F6793" s="287">
        <v>330</v>
      </c>
      <c r="G6793" s="26">
        <v>330</v>
      </c>
      <c r="H6793" s="419">
        <v>0.97113949977487213</v>
      </c>
      <c r="I6793" s="352" t="s">
        <v>1232</v>
      </c>
      <c r="J6793" s="339" t="s">
        <v>1219</v>
      </c>
      <c r="K6793" s="420">
        <v>0</v>
      </c>
      <c r="L6793" s="480">
        <v>0</v>
      </c>
    </row>
    <row r="6794" spans="2:12" x14ac:dyDescent="0.3">
      <c r="B6794" s="422" t="s">
        <v>1432</v>
      </c>
      <c r="C6794" s="289"/>
      <c r="D6794" s="290" t="s">
        <v>5</v>
      </c>
      <c r="E6794" s="291">
        <v>1</v>
      </c>
      <c r="F6794" s="292">
        <v>8</v>
      </c>
      <c r="G6794" s="26">
        <v>8</v>
      </c>
      <c r="H6794" s="419">
        <v>2.3542775752118113E-2</v>
      </c>
      <c r="I6794" s="349" t="s">
        <v>1226</v>
      </c>
      <c r="J6794" s="339" t="s">
        <v>163</v>
      </c>
      <c r="K6794" s="420">
        <v>1</v>
      </c>
      <c r="L6794" s="480">
        <v>2.3542775752118113E-2</v>
      </c>
    </row>
    <row r="6795" spans="2:12" x14ac:dyDescent="0.3">
      <c r="B6795" s="422"/>
      <c r="C6795" s="289"/>
      <c r="D6795" s="290"/>
      <c r="E6795" s="291"/>
      <c r="F6795" s="292"/>
      <c r="G6795" s="26">
        <v>0</v>
      </c>
      <c r="H6795" s="419">
        <v>0</v>
      </c>
      <c r="I6795" s="349"/>
      <c r="J6795" s="339"/>
      <c r="K6795" s="420"/>
      <c r="L6795" s="480">
        <v>0</v>
      </c>
    </row>
    <row r="6796" spans="2:12" x14ac:dyDescent="0.3">
      <c r="B6796" s="446"/>
      <c r="C6796" s="447"/>
      <c r="D6796" s="290"/>
      <c r="E6796" s="291"/>
      <c r="F6796" s="292"/>
      <c r="G6796" s="26">
        <v>0</v>
      </c>
      <c r="H6796" s="419">
        <v>0</v>
      </c>
      <c r="I6796" s="349" t="s">
        <v>1228</v>
      </c>
      <c r="J6796" s="339"/>
      <c r="K6796" s="420"/>
      <c r="L6796" s="480">
        <v>0</v>
      </c>
    </row>
    <row r="6797" spans="2:12" x14ac:dyDescent="0.3">
      <c r="B6797" s="422"/>
      <c r="C6797" s="289"/>
      <c r="D6797" s="290"/>
      <c r="E6797" s="291"/>
      <c r="F6797" s="292"/>
      <c r="G6797" s="26">
        <v>0</v>
      </c>
      <c r="H6797" s="419">
        <v>0</v>
      </c>
      <c r="I6797" s="349" t="s">
        <v>1229</v>
      </c>
      <c r="J6797" s="339"/>
      <c r="K6797" s="420"/>
      <c r="L6797" s="480">
        <v>0</v>
      </c>
    </row>
    <row r="6798" spans="2:12" x14ac:dyDescent="0.3">
      <c r="B6798" s="448"/>
      <c r="C6798" s="447"/>
      <c r="D6798" s="290"/>
      <c r="E6798" s="291"/>
      <c r="F6798" s="292"/>
      <c r="G6798" s="26">
        <v>0</v>
      </c>
      <c r="H6798" s="419">
        <v>0</v>
      </c>
      <c r="I6798" s="349" t="s">
        <v>1230</v>
      </c>
      <c r="J6798" s="339"/>
      <c r="K6798" s="420"/>
      <c r="L6798" s="480">
        <v>0</v>
      </c>
    </row>
    <row r="6799" spans="2:12" x14ac:dyDescent="0.3">
      <c r="B6799" s="446"/>
      <c r="C6799" s="447"/>
      <c r="D6799" s="290"/>
      <c r="E6799" s="291"/>
      <c r="F6799" s="292"/>
      <c r="G6799" s="26">
        <v>0</v>
      </c>
      <c r="H6799" s="419">
        <v>0</v>
      </c>
      <c r="I6799" s="349" t="s">
        <v>1237</v>
      </c>
      <c r="J6799" s="339"/>
      <c r="K6799" s="420"/>
      <c r="L6799" s="480">
        <v>0</v>
      </c>
    </row>
    <row r="6800" spans="2:12" x14ac:dyDescent="0.3">
      <c r="B6800" s="422"/>
      <c r="C6800" s="289"/>
      <c r="D6800" s="290"/>
      <c r="E6800" s="291"/>
      <c r="F6800" s="292"/>
      <c r="G6800" s="26">
        <v>0</v>
      </c>
      <c r="H6800" s="419">
        <v>0</v>
      </c>
      <c r="I6800" s="349" t="s">
        <v>1238</v>
      </c>
      <c r="J6800" s="339"/>
      <c r="K6800" s="420"/>
      <c r="L6800" s="480">
        <v>0</v>
      </c>
    </row>
    <row r="6801" spans="2:12" x14ac:dyDescent="0.3">
      <c r="B6801" s="422"/>
      <c r="C6801" s="289"/>
      <c r="D6801" s="290"/>
      <c r="E6801" s="291"/>
      <c r="F6801" s="292"/>
      <c r="G6801" s="26">
        <v>0</v>
      </c>
      <c r="H6801" s="419">
        <v>0</v>
      </c>
      <c r="I6801" s="349" t="s">
        <v>1232</v>
      </c>
      <c r="J6801" s="339"/>
      <c r="K6801" s="420"/>
      <c r="L6801" s="480">
        <v>0</v>
      </c>
    </row>
    <row r="6802" spans="2:12" x14ac:dyDescent="0.3">
      <c r="B6802" s="422"/>
      <c r="C6802" s="289"/>
      <c r="D6802" s="290"/>
      <c r="E6802" s="291"/>
      <c r="F6802" s="292"/>
      <c r="G6802" s="26">
        <v>0</v>
      </c>
      <c r="H6802" s="419">
        <v>0</v>
      </c>
      <c r="I6802" s="349" t="s">
        <v>1226</v>
      </c>
      <c r="J6802" s="339"/>
      <c r="K6802" s="420"/>
      <c r="L6802" s="480">
        <v>0</v>
      </c>
    </row>
    <row r="6803" spans="2:12" x14ac:dyDescent="0.3">
      <c r="B6803" s="422">
        <v>0</v>
      </c>
      <c r="C6803" s="289"/>
      <c r="D6803" s="254">
        <v>0</v>
      </c>
      <c r="E6803" s="291"/>
      <c r="F6803" s="292"/>
      <c r="G6803" s="26">
        <v>0</v>
      </c>
      <c r="H6803" s="419">
        <v>0</v>
      </c>
      <c r="I6803" s="349" t="s">
        <v>1227</v>
      </c>
      <c r="J6803" s="339">
        <v>0</v>
      </c>
      <c r="K6803" s="420">
        <v>0</v>
      </c>
      <c r="L6803" s="480">
        <v>0</v>
      </c>
    </row>
    <row r="6804" spans="2:12" x14ac:dyDescent="0.3">
      <c r="B6804" s="422"/>
      <c r="C6804" s="289"/>
      <c r="D6804" s="254"/>
      <c r="E6804" s="291"/>
      <c r="F6804" s="292"/>
      <c r="G6804" s="26">
        <v>0</v>
      </c>
      <c r="H6804" s="419">
        <v>0</v>
      </c>
      <c r="I6804" s="349"/>
      <c r="J6804" s="339"/>
      <c r="K6804" s="420"/>
      <c r="L6804" s="480">
        <v>0</v>
      </c>
    </row>
    <row r="6805" spans="2:12" x14ac:dyDescent="0.3">
      <c r="B6805" s="422"/>
      <c r="C6805" s="289"/>
      <c r="D6805" s="254"/>
      <c r="E6805" s="291"/>
      <c r="F6805" s="292"/>
      <c r="G6805" s="26">
        <v>0</v>
      </c>
      <c r="H6805" s="419">
        <v>0</v>
      </c>
      <c r="I6805" s="349"/>
      <c r="J6805" s="339"/>
      <c r="K6805" s="420"/>
      <c r="L6805" s="480">
        <v>0</v>
      </c>
    </row>
    <row r="6806" spans="2:12" x14ac:dyDescent="0.3">
      <c r="B6806" s="422"/>
      <c r="C6806" s="289"/>
      <c r="D6806" s="254"/>
      <c r="E6806" s="291"/>
      <c r="F6806" s="292"/>
      <c r="G6806" s="26">
        <v>0</v>
      </c>
      <c r="H6806" s="419">
        <v>0</v>
      </c>
      <c r="I6806" s="349"/>
      <c r="J6806" s="339"/>
      <c r="K6806" s="420"/>
      <c r="L6806" s="480">
        <v>0</v>
      </c>
    </row>
    <row r="6807" spans="2:12" x14ac:dyDescent="0.3">
      <c r="B6807" s="422"/>
      <c r="C6807" s="289"/>
      <c r="D6807" s="254"/>
      <c r="E6807" s="291"/>
      <c r="F6807" s="292"/>
      <c r="G6807" s="26">
        <v>0</v>
      </c>
      <c r="H6807" s="419">
        <v>0</v>
      </c>
      <c r="I6807" s="349"/>
      <c r="J6807" s="339"/>
      <c r="K6807" s="420"/>
      <c r="L6807" s="480">
        <v>0</v>
      </c>
    </row>
    <row r="6808" spans="2:12" x14ac:dyDescent="0.3">
      <c r="B6808" s="422">
        <v>0</v>
      </c>
      <c r="C6808" s="289"/>
      <c r="D6808" s="254">
        <v>0</v>
      </c>
      <c r="E6808" s="291"/>
      <c r="F6808" s="292"/>
      <c r="G6808" s="26">
        <v>0</v>
      </c>
      <c r="H6808" s="419">
        <v>0</v>
      </c>
      <c r="I6808" s="349" t="s">
        <v>1228</v>
      </c>
      <c r="J6808" s="339">
        <v>0</v>
      </c>
      <c r="K6808" s="420">
        <v>0</v>
      </c>
      <c r="L6808" s="480">
        <v>0</v>
      </c>
    </row>
    <row r="6809" spans="2:12" x14ac:dyDescent="0.3">
      <c r="B6809" s="449" t="s">
        <v>62</v>
      </c>
      <c r="C6809" s="293"/>
      <c r="D6809" s="294"/>
      <c r="E6809" s="295"/>
      <c r="F6809" s="296"/>
      <c r="G6809" s="260">
        <v>338</v>
      </c>
      <c r="H6809" s="438" t="s">
        <v>62</v>
      </c>
      <c r="I6809" s="350" t="s">
        <v>156</v>
      </c>
      <c r="J6809" s="351"/>
      <c r="K6809" s="468" t="s">
        <v>156</v>
      </c>
      <c r="L6809" s="439">
        <v>2.3542775752118113E-2</v>
      </c>
    </row>
    <row r="6810" spans="2:12" x14ac:dyDescent="0.3">
      <c r="B6810" s="428" t="s">
        <v>63</v>
      </c>
      <c r="C6810" s="263"/>
      <c r="D6810" s="264"/>
      <c r="E6810" s="265"/>
      <c r="F6810" s="266"/>
      <c r="G6810" s="277"/>
      <c r="H6810" s="278"/>
      <c r="I6810" s="279"/>
      <c r="J6810" s="280"/>
      <c r="K6810" s="281"/>
      <c r="L6810" s="282">
        <v>0</v>
      </c>
    </row>
    <row r="6811" spans="2:12" x14ac:dyDescent="0.3">
      <c r="B6811" s="415" t="s">
        <v>53</v>
      </c>
      <c r="C6811" s="297"/>
      <c r="D6811" s="249" t="s">
        <v>0</v>
      </c>
      <c r="E6811" s="250" t="s">
        <v>1</v>
      </c>
      <c r="F6811" s="272" t="s">
        <v>61</v>
      </c>
      <c r="G6811" s="285" t="s">
        <v>56</v>
      </c>
      <c r="H6811" s="441" t="s">
        <v>158</v>
      </c>
      <c r="I6811" s="472" t="s">
        <v>159</v>
      </c>
      <c r="J6811" s="472" t="s">
        <v>160</v>
      </c>
      <c r="K6811" s="473" t="s">
        <v>161</v>
      </c>
      <c r="L6811" s="444" t="s">
        <v>162</v>
      </c>
    </row>
    <row r="6812" spans="2:12" x14ac:dyDescent="0.3">
      <c r="B6812" s="422">
        <v>0</v>
      </c>
      <c r="C6812" s="289"/>
      <c r="D6812" s="254">
        <v>0</v>
      </c>
      <c r="E6812" s="255"/>
      <c r="F6812" s="292"/>
      <c r="G6812" s="288">
        <v>0</v>
      </c>
      <c r="H6812" s="450">
        <v>0</v>
      </c>
      <c r="I6812" s="352" t="s">
        <v>1232</v>
      </c>
      <c r="J6812" s="451">
        <v>0</v>
      </c>
      <c r="K6812" s="452">
        <v>0</v>
      </c>
      <c r="L6812" s="453">
        <v>0</v>
      </c>
    </row>
    <row r="6813" spans="2:12" x14ac:dyDescent="0.3">
      <c r="B6813" s="422">
        <v>0</v>
      </c>
      <c r="C6813" s="289"/>
      <c r="D6813" s="254">
        <v>0</v>
      </c>
      <c r="E6813" s="255"/>
      <c r="F6813" s="292"/>
      <c r="G6813" s="257">
        <v>0</v>
      </c>
      <c r="H6813" s="437">
        <v>0</v>
      </c>
      <c r="I6813" s="349" t="s">
        <v>1228</v>
      </c>
      <c r="J6813" s="339">
        <v>0</v>
      </c>
      <c r="K6813" s="420">
        <v>0</v>
      </c>
      <c r="L6813" s="454">
        <v>0</v>
      </c>
    </row>
    <row r="6814" spans="2:12" x14ac:dyDescent="0.3">
      <c r="B6814" s="422">
        <v>0</v>
      </c>
      <c r="C6814" s="289"/>
      <c r="D6814" s="254">
        <v>0</v>
      </c>
      <c r="E6814" s="255"/>
      <c r="F6814" s="292"/>
      <c r="G6814" s="257">
        <v>0</v>
      </c>
      <c r="H6814" s="437">
        <v>0</v>
      </c>
      <c r="I6814" s="349" t="s">
        <v>1229</v>
      </c>
      <c r="J6814" s="339">
        <v>0</v>
      </c>
      <c r="K6814" s="420">
        <v>0</v>
      </c>
      <c r="L6814" s="454">
        <v>0</v>
      </c>
    </row>
    <row r="6815" spans="2:12" ht="15" thickBot="1" x14ac:dyDescent="0.35">
      <c r="B6815" s="455" t="s">
        <v>64</v>
      </c>
      <c r="C6815" s="298"/>
      <c r="D6815" s="299"/>
      <c r="E6815" s="300"/>
      <c r="F6815" s="301"/>
      <c r="G6815" s="288">
        <v>0</v>
      </c>
      <c r="H6815" s="438" t="s">
        <v>64</v>
      </c>
      <c r="I6815" s="350" t="s">
        <v>156</v>
      </c>
      <c r="J6815" s="351"/>
      <c r="K6815" s="468" t="s">
        <v>156</v>
      </c>
      <c r="L6815" s="439">
        <v>0</v>
      </c>
    </row>
    <row r="6816" spans="2:12" x14ac:dyDescent="0.3">
      <c r="B6816" s="235"/>
      <c r="C6816" s="302"/>
      <c r="D6816" s="303" t="s">
        <v>65</v>
      </c>
      <c r="E6816" s="304"/>
      <c r="F6816" s="305"/>
      <c r="G6816" s="306">
        <v>339.80700000000002</v>
      </c>
      <c r="H6816" s="307"/>
      <c r="I6816" s="353"/>
      <c r="J6816" s="354"/>
      <c r="K6816" s="353"/>
      <c r="L6816" s="310"/>
    </row>
    <row r="6817" spans="2:12" x14ac:dyDescent="0.3">
      <c r="B6817" s="232"/>
      <c r="C6817" s="302"/>
      <c r="D6817" s="311" t="s">
        <v>7</v>
      </c>
      <c r="E6817" s="312"/>
      <c r="F6817" s="313">
        <v>0.1</v>
      </c>
      <c r="G6817" s="73">
        <v>33.981000000000002</v>
      </c>
      <c r="H6817" s="314"/>
      <c r="I6817" s="355"/>
      <c r="J6817" s="356"/>
      <c r="K6817" s="474"/>
      <c r="L6817" s="317"/>
    </row>
    <row r="6818" spans="2:12" x14ac:dyDescent="0.3">
      <c r="B6818" s="232"/>
      <c r="C6818" s="302"/>
      <c r="D6818" s="311" t="s">
        <v>8</v>
      </c>
      <c r="E6818" s="312"/>
      <c r="F6818" s="313">
        <v>0.1</v>
      </c>
      <c r="G6818" s="73">
        <v>33.981000000000002</v>
      </c>
      <c r="H6818" s="314"/>
      <c r="I6818" s="355"/>
      <c r="J6818" s="356"/>
      <c r="K6818" s="474"/>
      <c r="L6818" s="317"/>
    </row>
    <row r="6819" spans="2:12" x14ac:dyDescent="0.3">
      <c r="B6819" s="409"/>
      <c r="C6819" s="302"/>
      <c r="D6819" s="318" t="s">
        <v>67</v>
      </c>
      <c r="E6819" s="319"/>
      <c r="F6819" s="305"/>
      <c r="G6819" s="76">
        <v>407.76900000000001</v>
      </c>
      <c r="H6819" s="314"/>
      <c r="I6819" s="355"/>
      <c r="J6819" s="356"/>
      <c r="K6819" s="474"/>
      <c r="L6819" s="317"/>
    </row>
    <row r="6820" spans="2:12" ht="15" thickBot="1" x14ac:dyDescent="0.35">
      <c r="B6820" s="232" t="s">
        <v>66</v>
      </c>
      <c r="C6820" s="302"/>
      <c r="D6820" s="320" t="s">
        <v>68</v>
      </c>
      <c r="E6820" s="321"/>
      <c r="F6820" s="322"/>
      <c r="G6820" s="78">
        <v>407.77</v>
      </c>
      <c r="H6820" s="323">
        <v>1</v>
      </c>
      <c r="I6820" s="357"/>
      <c r="J6820" s="358"/>
      <c r="K6820" s="475"/>
      <c r="L6820" s="326">
        <v>2.8708649321526628E-2</v>
      </c>
    </row>
    <row r="6821" spans="2:12" x14ac:dyDescent="0.3">
      <c r="B6821" s="232"/>
      <c r="C6821" s="302"/>
      <c r="D6821" s="219"/>
      <c r="E6821" s="327"/>
      <c r="F6821" s="241"/>
      <c r="G6821" s="327"/>
      <c r="H6821" s="346"/>
      <c r="I6821" s="346"/>
      <c r="J6821" s="347"/>
      <c r="K6821" s="346"/>
      <c r="L6821" s="346"/>
    </row>
    <row r="6822" spans="2:12" x14ac:dyDescent="0.3">
      <c r="B6822" s="232"/>
      <c r="C6822" s="302"/>
      <c r="D6822" s="219"/>
      <c r="E6822" s="327"/>
      <c r="F6822" s="241"/>
      <c r="G6822" s="327"/>
      <c r="H6822" s="346"/>
      <c r="I6822" s="346"/>
      <c r="J6822" s="347"/>
      <c r="K6822" s="346"/>
      <c r="L6822" s="346"/>
    </row>
    <row r="6823" spans="2:12" x14ac:dyDescent="0.3">
      <c r="B6823" s="232"/>
      <c r="C6823" s="232"/>
      <c r="D6823" s="219"/>
      <c r="E6823" s="327"/>
      <c r="F6823" s="241"/>
      <c r="G6823" s="327"/>
      <c r="H6823" s="346"/>
      <c r="I6823" s="346"/>
      <c r="J6823" s="347"/>
      <c r="K6823" s="346"/>
      <c r="L6823" s="346"/>
    </row>
    <row r="6824" spans="2:12" x14ac:dyDescent="0.3">
      <c r="B6824" s="409"/>
      <c r="C6824" s="409"/>
      <c r="D6824" s="409"/>
      <c r="E6824" s="409"/>
      <c r="F6824" s="409"/>
      <c r="G6824" s="409"/>
      <c r="H6824" s="409"/>
      <c r="I6824" s="409"/>
      <c r="J6824" s="359"/>
      <c r="K6824" s="409"/>
      <c r="L6824" s="409"/>
    </row>
    <row r="6825" spans="2:12" x14ac:dyDescent="0.3">
      <c r="B6825" s="409"/>
      <c r="C6825" s="409"/>
      <c r="D6825" s="409"/>
      <c r="E6825" s="409"/>
      <c r="F6825" s="409"/>
      <c r="G6825" s="409"/>
      <c r="H6825" s="409"/>
      <c r="I6825" s="409"/>
      <c r="J6825" s="359"/>
      <c r="K6825" s="409"/>
      <c r="L6825" s="409"/>
    </row>
    <row r="6826" spans="2:12" x14ac:dyDescent="0.3">
      <c r="B6826" s="409"/>
      <c r="C6826" s="409"/>
      <c r="D6826" s="409"/>
      <c r="E6826" s="409"/>
      <c r="F6826" s="409"/>
      <c r="G6826" s="409"/>
      <c r="H6826" s="409"/>
      <c r="I6826" s="409"/>
      <c r="J6826" s="359"/>
      <c r="K6826" s="409"/>
      <c r="L6826" s="409"/>
    </row>
    <row r="6827" spans="2:12" x14ac:dyDescent="0.3">
      <c r="B6827" s="409"/>
      <c r="C6827" s="409"/>
      <c r="D6827" s="409"/>
      <c r="E6827" s="409"/>
      <c r="F6827" s="409"/>
      <c r="G6827" s="409"/>
      <c r="H6827" s="409"/>
      <c r="I6827" s="409"/>
      <c r="J6827" s="359"/>
      <c r="K6827" s="409"/>
      <c r="L6827" s="409"/>
    </row>
    <row r="6841" spans="2:12" x14ac:dyDescent="0.3">
      <c r="B6841" s="409"/>
      <c r="C6841" s="409"/>
      <c r="D6841" s="409"/>
      <c r="E6841" s="409"/>
      <c r="F6841" s="409"/>
      <c r="G6841" s="409"/>
      <c r="H6841" s="409"/>
      <c r="I6841" s="409"/>
      <c r="J6841" s="409"/>
      <c r="K6841" s="409"/>
      <c r="L6841" s="409"/>
    </row>
    <row r="6842" spans="2:12" ht="37.200000000000003" customHeight="1" x14ac:dyDescent="0.3">
      <c r="B6842" s="710" t="s">
        <v>1809</v>
      </c>
      <c r="C6842" s="710"/>
      <c r="D6842" s="710"/>
      <c r="E6842" s="710"/>
      <c r="F6842" s="710"/>
      <c r="G6842" s="710"/>
      <c r="H6842" s="710"/>
      <c r="I6842" s="710"/>
      <c r="J6842" s="710"/>
      <c r="K6842" s="710"/>
      <c r="L6842" s="710"/>
    </row>
    <row r="6843" spans="2:12" ht="17.399999999999999" x14ac:dyDescent="0.3">
      <c r="B6843" s="343"/>
      <c r="C6843" s="343"/>
      <c r="D6843" s="344"/>
      <c r="E6843" s="345"/>
      <c r="F6843" s="345"/>
      <c r="G6843" s="345"/>
      <c r="H6843" s="346"/>
      <c r="I6843" s="346"/>
      <c r="J6843" s="347"/>
      <c r="K6843" s="346"/>
      <c r="L6843" s="346"/>
    </row>
    <row r="6844" spans="2:12" x14ac:dyDescent="0.3">
      <c r="B6844" s="410" t="s">
        <v>1222</v>
      </c>
      <c r="C6844" s="232" t="s">
        <v>1223</v>
      </c>
      <c r="D6844" s="232"/>
      <c r="E6844" s="232"/>
      <c r="F6844" s="233"/>
      <c r="G6844" s="234"/>
      <c r="H6844" s="346"/>
      <c r="I6844" s="409"/>
      <c r="J6844" s="347"/>
      <c r="K6844" s="346"/>
      <c r="L6844" s="346"/>
    </row>
    <row r="6845" spans="2:12" x14ac:dyDescent="0.3">
      <c r="B6845" s="232" t="s">
        <v>1224</v>
      </c>
      <c r="C6845" s="235" t="s">
        <v>1225</v>
      </c>
      <c r="D6845" s="411"/>
      <c r="E6845" s="412"/>
      <c r="F6845" s="233"/>
      <c r="G6845" s="234"/>
      <c r="H6845" s="346"/>
      <c r="I6845" s="346"/>
      <c r="J6845" s="347"/>
      <c r="K6845" s="346"/>
      <c r="L6845" s="346"/>
    </row>
    <row r="6846" spans="2:12" x14ac:dyDescent="0.3">
      <c r="B6846" s="232"/>
      <c r="C6846" s="236"/>
      <c r="D6846" s="237"/>
      <c r="E6846" s="238"/>
      <c r="F6846" s="239"/>
      <c r="G6846" s="240"/>
      <c r="H6846" s="346"/>
      <c r="I6846" s="346"/>
      <c r="J6846" s="347"/>
      <c r="K6846" s="346"/>
      <c r="L6846" s="346"/>
    </row>
    <row r="6847" spans="2:12" ht="38.25" customHeight="1" x14ac:dyDescent="0.3">
      <c r="B6847" s="413" t="s">
        <v>48</v>
      </c>
      <c r="C6847" s="236"/>
      <c r="D6847" s="237"/>
      <c r="E6847" s="238"/>
      <c r="F6847" s="238"/>
      <c r="G6847" s="238"/>
      <c r="H6847" s="346"/>
      <c r="I6847" s="346"/>
      <c r="J6847" s="347"/>
      <c r="K6847" s="346"/>
      <c r="L6847" s="346"/>
    </row>
    <row r="6848" spans="2:12" x14ac:dyDescent="0.3">
      <c r="B6848" s="235" t="s">
        <v>49</v>
      </c>
      <c r="C6848" s="232" t="s">
        <v>906</v>
      </c>
      <c r="D6848" s="232"/>
      <c r="E6848" s="232"/>
      <c r="F6848" s="241" t="s">
        <v>50</v>
      </c>
      <c r="G6848" s="242" t="s">
        <v>5</v>
      </c>
      <c r="H6848" s="346"/>
      <c r="I6848" s="346"/>
      <c r="J6848" s="347"/>
      <c r="K6848" s="346"/>
      <c r="L6848" s="346"/>
    </row>
    <row r="6849" spans="2:13" ht="15" thickBot="1" x14ac:dyDescent="0.35">
      <c r="B6849" s="235" t="s">
        <v>51</v>
      </c>
      <c r="C6849" s="235" t="s">
        <v>907</v>
      </c>
      <c r="D6849" s="235"/>
      <c r="E6849" s="235"/>
      <c r="F6849" s="235"/>
      <c r="G6849" s="235"/>
      <c r="H6849" s="235"/>
      <c r="I6849" s="235"/>
      <c r="J6849" s="235"/>
      <c r="K6849" s="346"/>
      <c r="L6849" s="346"/>
    </row>
    <row r="6850" spans="2:13" ht="15" thickTop="1" x14ac:dyDescent="0.3">
      <c r="B6850" s="414" t="s">
        <v>52</v>
      </c>
      <c r="C6850" s="243"/>
      <c r="D6850" s="244"/>
      <c r="E6850" s="245"/>
      <c r="F6850" s="246"/>
      <c r="G6850" s="247"/>
      <c r="H6850" s="393" t="s">
        <v>164</v>
      </c>
      <c r="I6850" s="394"/>
      <c r="J6850" s="394"/>
      <c r="K6850" s="394"/>
      <c r="L6850" s="395"/>
    </row>
    <row r="6851" spans="2:13" x14ac:dyDescent="0.3">
      <c r="B6851" s="415" t="s">
        <v>53</v>
      </c>
      <c r="C6851" s="248" t="s">
        <v>1</v>
      </c>
      <c r="D6851" s="249" t="s">
        <v>54</v>
      </c>
      <c r="E6851" s="250" t="s">
        <v>23</v>
      </c>
      <c r="F6851" s="250" t="s">
        <v>55</v>
      </c>
      <c r="G6851" s="251" t="s">
        <v>56</v>
      </c>
      <c r="H6851" s="416" t="s">
        <v>158</v>
      </c>
      <c r="I6851" s="466" t="s">
        <v>159</v>
      </c>
      <c r="J6851" s="466" t="s">
        <v>160</v>
      </c>
      <c r="K6851" s="466" t="s">
        <v>161</v>
      </c>
      <c r="L6851" s="467" t="s">
        <v>162</v>
      </c>
    </row>
    <row r="6852" spans="2:13" x14ac:dyDescent="0.3">
      <c r="B6852" s="422" t="s">
        <v>1398</v>
      </c>
      <c r="C6852" s="274">
        <v>1</v>
      </c>
      <c r="D6852" s="254">
        <v>10</v>
      </c>
      <c r="E6852" s="255">
        <v>1.1000000000000001</v>
      </c>
      <c r="F6852" s="256">
        <v>0.75</v>
      </c>
      <c r="G6852" s="26">
        <v>0.82500000000000007</v>
      </c>
      <c r="H6852" s="419">
        <v>1.9123113678682087E-2</v>
      </c>
      <c r="I6852" s="349" t="s">
        <v>1226</v>
      </c>
      <c r="J6852" s="339" t="s">
        <v>165</v>
      </c>
      <c r="K6852" s="420">
        <v>0.4</v>
      </c>
      <c r="L6852" s="421">
        <v>7.6492454714728354E-3</v>
      </c>
    </row>
    <row r="6853" spans="2:13" x14ac:dyDescent="0.3">
      <c r="B6853" s="422" t="s">
        <v>149</v>
      </c>
      <c r="C6853" s="274">
        <v>1</v>
      </c>
      <c r="D6853" s="254">
        <v>1.1000000000000001</v>
      </c>
      <c r="E6853" s="255">
        <v>1.1000000000000001</v>
      </c>
      <c r="F6853" s="256">
        <v>0.75</v>
      </c>
      <c r="G6853" s="26">
        <v>0.82500000000000007</v>
      </c>
      <c r="H6853" s="419">
        <v>1.9123113678682087E-2</v>
      </c>
      <c r="I6853" s="349" t="s">
        <v>1227</v>
      </c>
      <c r="J6853" s="339" t="s">
        <v>165</v>
      </c>
      <c r="K6853" s="420">
        <v>0.4</v>
      </c>
      <c r="L6853" s="421">
        <v>7.6492454714728354E-3</v>
      </c>
    </row>
    <row r="6854" spans="2:13" x14ac:dyDescent="0.3">
      <c r="B6854" s="422" t="s">
        <v>1399</v>
      </c>
      <c r="C6854" s="274">
        <v>1</v>
      </c>
      <c r="D6854" s="254">
        <v>0.04</v>
      </c>
      <c r="E6854" s="255">
        <v>0.04</v>
      </c>
      <c r="F6854" s="256">
        <v>0.75</v>
      </c>
      <c r="G6854" s="26">
        <v>0.03</v>
      </c>
      <c r="H6854" s="419">
        <v>6.9538595195207573E-4</v>
      </c>
      <c r="I6854" s="349" t="s">
        <v>1228</v>
      </c>
      <c r="J6854" s="339" t="s">
        <v>165</v>
      </c>
      <c r="K6854" s="420">
        <v>0.4</v>
      </c>
      <c r="L6854" s="421">
        <v>2.7815438078083028E-4</v>
      </c>
    </row>
    <row r="6855" spans="2:13" x14ac:dyDescent="0.3">
      <c r="B6855" s="422">
        <v>0</v>
      </c>
      <c r="C6855" s="253"/>
      <c r="D6855" s="254">
        <v>0</v>
      </c>
      <c r="E6855" s="255">
        <v>0</v>
      </c>
      <c r="F6855" s="256"/>
      <c r="G6855" s="26">
        <v>0</v>
      </c>
      <c r="H6855" s="419">
        <v>0</v>
      </c>
      <c r="I6855" s="349" t="s">
        <v>1229</v>
      </c>
      <c r="J6855" s="339">
        <v>0</v>
      </c>
      <c r="K6855" s="420">
        <v>0</v>
      </c>
      <c r="L6855" s="421">
        <v>0</v>
      </c>
    </row>
    <row r="6856" spans="2:13" x14ac:dyDescent="0.3">
      <c r="B6856" s="422">
        <v>0</v>
      </c>
      <c r="C6856" s="253"/>
      <c r="D6856" s="254">
        <v>0</v>
      </c>
      <c r="E6856" s="255">
        <v>0</v>
      </c>
      <c r="F6856" s="256"/>
      <c r="G6856" s="26">
        <v>0</v>
      </c>
      <c r="H6856" s="419">
        <v>0</v>
      </c>
      <c r="I6856" s="349" t="s">
        <v>1230</v>
      </c>
      <c r="J6856" s="339">
        <v>0</v>
      </c>
      <c r="K6856" s="420">
        <v>0</v>
      </c>
      <c r="L6856" s="421">
        <v>0</v>
      </c>
    </row>
    <row r="6857" spans="2:13" x14ac:dyDescent="0.3">
      <c r="B6857" s="422" t="s">
        <v>73</v>
      </c>
      <c r="C6857" s="253"/>
      <c r="D6857" s="254">
        <v>0</v>
      </c>
      <c r="E6857" s="255">
        <v>0</v>
      </c>
      <c r="F6857" s="256"/>
      <c r="G6857" s="26">
        <v>0.32500000000000001</v>
      </c>
      <c r="H6857" s="419">
        <v>7.5333478128141547E-3</v>
      </c>
      <c r="I6857" s="349" t="s">
        <v>1231</v>
      </c>
      <c r="J6857" s="61" t="s">
        <v>165</v>
      </c>
      <c r="K6857" s="100">
        <v>0.4</v>
      </c>
      <c r="L6857" s="101">
        <v>3.0133391251256619E-3</v>
      </c>
      <c r="M6857" s="62">
        <v>18</v>
      </c>
    </row>
    <row r="6858" spans="2:13" x14ac:dyDescent="0.3">
      <c r="B6858" s="422" t="s">
        <v>57</v>
      </c>
      <c r="C6858" s="253"/>
      <c r="D6858" s="259"/>
      <c r="E6858" s="255"/>
      <c r="F6858" s="256"/>
      <c r="G6858" s="260">
        <v>2.0050000000000003</v>
      </c>
      <c r="H6858" s="425" t="s">
        <v>57</v>
      </c>
      <c r="I6858" s="350" t="s">
        <v>156</v>
      </c>
      <c r="J6858" s="351"/>
      <c r="K6858" s="468" t="s">
        <v>156</v>
      </c>
      <c r="L6858" s="427">
        <v>1.8589984448852161E-2</v>
      </c>
    </row>
    <row r="6859" spans="2:13" x14ac:dyDescent="0.3">
      <c r="B6859" s="428" t="s">
        <v>22</v>
      </c>
      <c r="C6859" s="263"/>
      <c r="D6859" s="264"/>
      <c r="E6859" s="265"/>
      <c r="F6859" s="266"/>
      <c r="G6859" s="267"/>
      <c r="H6859" s="429"/>
      <c r="I6859" s="174"/>
      <c r="J6859" s="175"/>
      <c r="K6859" s="469"/>
      <c r="L6859" s="270"/>
    </row>
    <row r="6860" spans="2:13" x14ac:dyDescent="0.3">
      <c r="B6860" s="431" t="s">
        <v>58</v>
      </c>
      <c r="C6860" s="271" t="s">
        <v>1</v>
      </c>
      <c r="D6860" s="329" t="s">
        <v>59</v>
      </c>
      <c r="E6860" s="272" t="s">
        <v>23</v>
      </c>
      <c r="F6860" s="272" t="s">
        <v>55</v>
      </c>
      <c r="G6860" s="273" t="s">
        <v>56</v>
      </c>
      <c r="H6860" s="416" t="s">
        <v>158</v>
      </c>
      <c r="I6860" s="466" t="s">
        <v>159</v>
      </c>
      <c r="J6860" s="466" t="s">
        <v>160</v>
      </c>
      <c r="K6860" s="470" t="s">
        <v>161</v>
      </c>
      <c r="L6860" s="418" t="s">
        <v>162</v>
      </c>
    </row>
    <row r="6861" spans="2:13" x14ac:dyDescent="0.3">
      <c r="B6861" s="8" t="s">
        <v>1058</v>
      </c>
      <c r="C6861" s="25">
        <v>1</v>
      </c>
      <c r="D6861" s="3">
        <v>4.0999999999999996</v>
      </c>
      <c r="E6861" s="26">
        <v>4.0999999999999996</v>
      </c>
      <c r="F6861" s="26">
        <v>0.75</v>
      </c>
      <c r="G6861" s="26">
        <v>3.0749999999999997</v>
      </c>
      <c r="H6861" s="433">
        <v>7.1277060075087759E-2</v>
      </c>
      <c r="I6861" s="97"/>
      <c r="J6861" s="434" t="s">
        <v>163</v>
      </c>
      <c r="K6861" s="435">
        <v>1</v>
      </c>
      <c r="L6861" s="484">
        <v>7.1277060075087759E-2</v>
      </c>
      <c r="M6861" s="62">
        <v>137</v>
      </c>
    </row>
    <row r="6862" spans="2:13" x14ac:dyDescent="0.3">
      <c r="B6862" s="8" t="s">
        <v>37</v>
      </c>
      <c r="C6862" s="25">
        <v>1</v>
      </c>
      <c r="D6862" s="3">
        <v>4.0999999999999996</v>
      </c>
      <c r="E6862" s="26">
        <v>4.0999999999999996</v>
      </c>
      <c r="F6862" s="26">
        <v>0.75</v>
      </c>
      <c r="G6862" s="26">
        <v>3.0749999999999997</v>
      </c>
      <c r="H6862" s="419">
        <v>7.1277060075087759E-2</v>
      </c>
      <c r="I6862" s="99"/>
      <c r="J6862" s="423" t="s">
        <v>163</v>
      </c>
      <c r="K6862" s="424">
        <v>1</v>
      </c>
      <c r="L6862" s="480">
        <v>7.1277060075087759E-2</v>
      </c>
      <c r="M6862" s="62">
        <v>122</v>
      </c>
    </row>
    <row r="6863" spans="2:13" x14ac:dyDescent="0.3">
      <c r="B6863" s="8" t="s">
        <v>69</v>
      </c>
      <c r="C6863" s="25">
        <v>0.1</v>
      </c>
      <c r="D6863" s="3">
        <v>4.55</v>
      </c>
      <c r="E6863" s="26">
        <v>0.45500000000000002</v>
      </c>
      <c r="F6863" s="27">
        <v>0.75</v>
      </c>
      <c r="G6863" s="26">
        <v>0.34125</v>
      </c>
      <c r="H6863" s="419">
        <v>7.9100152034548617E-3</v>
      </c>
      <c r="I6863" s="99"/>
      <c r="J6863" s="423" t="s">
        <v>163</v>
      </c>
      <c r="K6863" s="424">
        <v>1</v>
      </c>
      <c r="L6863" s="480">
        <v>7.9100152034548617E-3</v>
      </c>
      <c r="M6863" s="62">
        <v>113</v>
      </c>
    </row>
    <row r="6864" spans="2:13" x14ac:dyDescent="0.3">
      <c r="B6864" s="422"/>
      <c r="C6864" s="253"/>
      <c r="D6864" s="254"/>
      <c r="E6864" s="255"/>
      <c r="F6864" s="255"/>
      <c r="G6864" s="257"/>
      <c r="H6864" s="437">
        <v>0</v>
      </c>
      <c r="I6864" s="258" t="s">
        <v>1228</v>
      </c>
      <c r="J6864" s="339"/>
      <c r="K6864" s="420"/>
      <c r="L6864" s="480">
        <v>0</v>
      </c>
    </row>
    <row r="6865" spans="2:12" x14ac:dyDescent="0.3">
      <c r="B6865" s="422"/>
      <c r="C6865" s="253"/>
      <c r="D6865" s="254"/>
      <c r="E6865" s="255"/>
      <c r="F6865" s="255"/>
      <c r="G6865" s="257"/>
      <c r="H6865" s="437">
        <v>0</v>
      </c>
      <c r="I6865" s="258" t="s">
        <v>1229</v>
      </c>
      <c r="J6865" s="339">
        <v>0</v>
      </c>
      <c r="K6865" s="420">
        <v>0</v>
      </c>
      <c r="L6865" s="480">
        <v>0</v>
      </c>
    </row>
    <row r="6866" spans="2:12" x14ac:dyDescent="0.3">
      <c r="B6866" s="422">
        <v>0</v>
      </c>
      <c r="C6866" s="253"/>
      <c r="D6866" s="254">
        <v>0</v>
      </c>
      <c r="E6866" s="255">
        <v>0</v>
      </c>
      <c r="F6866" s="255"/>
      <c r="G6866" s="257">
        <v>0</v>
      </c>
      <c r="H6866" s="437">
        <v>0</v>
      </c>
      <c r="I6866" s="258" t="s">
        <v>1230</v>
      </c>
      <c r="J6866" s="339">
        <v>0</v>
      </c>
      <c r="K6866" s="420">
        <v>0</v>
      </c>
      <c r="L6866" s="480">
        <v>0</v>
      </c>
    </row>
    <row r="6867" spans="2:12" x14ac:dyDescent="0.3">
      <c r="B6867" s="422">
        <v>0</v>
      </c>
      <c r="C6867" s="253"/>
      <c r="D6867" s="254">
        <v>0</v>
      </c>
      <c r="E6867" s="255">
        <v>0</v>
      </c>
      <c r="F6867" s="256"/>
      <c r="G6867" s="257">
        <v>0</v>
      </c>
      <c r="H6867" s="437">
        <v>0</v>
      </c>
      <c r="I6867" s="258" t="s">
        <v>1231</v>
      </c>
      <c r="J6867" s="339">
        <v>0</v>
      </c>
      <c r="K6867" s="420">
        <v>0</v>
      </c>
      <c r="L6867" s="480">
        <v>0</v>
      </c>
    </row>
    <row r="6868" spans="2:12" x14ac:dyDescent="0.3">
      <c r="B6868" s="422">
        <v>0</v>
      </c>
      <c r="C6868" s="253"/>
      <c r="D6868" s="254">
        <v>0</v>
      </c>
      <c r="E6868" s="255">
        <v>0</v>
      </c>
      <c r="F6868" s="256"/>
      <c r="G6868" s="257">
        <v>0</v>
      </c>
      <c r="H6868" s="437">
        <v>0</v>
      </c>
      <c r="I6868" s="258" t="s">
        <v>1237</v>
      </c>
      <c r="J6868" s="339">
        <v>0</v>
      </c>
      <c r="K6868" s="420">
        <v>0</v>
      </c>
      <c r="L6868" s="480">
        <v>0</v>
      </c>
    </row>
    <row r="6869" spans="2:12" x14ac:dyDescent="0.3">
      <c r="B6869" s="422">
        <v>0</v>
      </c>
      <c r="C6869" s="253"/>
      <c r="D6869" s="254">
        <v>0</v>
      </c>
      <c r="E6869" s="255">
        <v>0</v>
      </c>
      <c r="F6869" s="256"/>
      <c r="G6869" s="257">
        <v>0</v>
      </c>
      <c r="H6869" s="437">
        <v>0</v>
      </c>
      <c r="I6869" s="258" t="s">
        <v>1238</v>
      </c>
      <c r="J6869" s="339">
        <v>0</v>
      </c>
      <c r="K6869" s="420">
        <v>0</v>
      </c>
      <c r="L6869" s="480">
        <v>0</v>
      </c>
    </row>
    <row r="6870" spans="2:12" x14ac:dyDescent="0.3">
      <c r="B6870" s="422" t="s">
        <v>60</v>
      </c>
      <c r="C6870" s="253"/>
      <c r="D6870" s="259"/>
      <c r="E6870" s="255"/>
      <c r="F6870" s="256"/>
      <c r="G6870" s="260">
        <v>6.4912499999999991</v>
      </c>
      <c r="H6870" s="438" t="s">
        <v>60</v>
      </c>
      <c r="I6870" s="261" t="s">
        <v>156</v>
      </c>
      <c r="J6870" s="262"/>
      <c r="K6870" s="426" t="s">
        <v>156</v>
      </c>
      <c r="L6870" s="439">
        <v>0.15046413535363037</v>
      </c>
    </row>
    <row r="6871" spans="2:12" x14ac:dyDescent="0.3">
      <c r="B6871" s="428" t="s">
        <v>38</v>
      </c>
      <c r="C6871" s="263"/>
      <c r="D6871" s="264"/>
      <c r="E6871" s="276"/>
      <c r="F6871" s="266"/>
      <c r="G6871" s="277"/>
      <c r="H6871" s="278"/>
      <c r="I6871" s="279"/>
      <c r="J6871" s="280"/>
      <c r="K6871" s="281"/>
      <c r="L6871" s="282"/>
    </row>
    <row r="6872" spans="2:12" x14ac:dyDescent="0.3">
      <c r="B6872" s="415" t="s">
        <v>53</v>
      </c>
      <c r="C6872" s="263"/>
      <c r="D6872" s="283" t="s">
        <v>0</v>
      </c>
      <c r="E6872" s="284" t="s">
        <v>1</v>
      </c>
      <c r="F6872" s="440" t="s">
        <v>61</v>
      </c>
      <c r="G6872" s="251" t="s">
        <v>56</v>
      </c>
      <c r="H6872" s="441" t="s">
        <v>158</v>
      </c>
      <c r="I6872" s="472" t="s">
        <v>159</v>
      </c>
      <c r="J6872" s="472" t="s">
        <v>160</v>
      </c>
      <c r="K6872" s="473" t="s">
        <v>161</v>
      </c>
      <c r="L6872" s="444" t="s">
        <v>162</v>
      </c>
    </row>
    <row r="6873" spans="2:12" x14ac:dyDescent="0.3">
      <c r="B6873" s="464" t="s">
        <v>1433</v>
      </c>
      <c r="C6873" s="465"/>
      <c r="D6873" s="283" t="s">
        <v>5</v>
      </c>
      <c r="E6873" s="286">
        <v>1</v>
      </c>
      <c r="F6873" s="287">
        <v>25</v>
      </c>
      <c r="G6873" s="26">
        <v>25</v>
      </c>
      <c r="H6873" s="419">
        <v>0.57948829329339646</v>
      </c>
      <c r="I6873" s="352" t="s">
        <v>1232</v>
      </c>
      <c r="J6873" s="451" t="s">
        <v>165</v>
      </c>
      <c r="K6873" s="452">
        <v>0.4</v>
      </c>
      <c r="L6873" s="480">
        <v>0.23179531731735858</v>
      </c>
    </row>
    <row r="6874" spans="2:12" x14ac:dyDescent="0.3">
      <c r="B6874" s="422" t="s">
        <v>1401</v>
      </c>
      <c r="C6874" s="289"/>
      <c r="D6874" s="290" t="s">
        <v>5</v>
      </c>
      <c r="E6874" s="291">
        <v>1</v>
      </c>
      <c r="F6874" s="292">
        <v>9.11</v>
      </c>
      <c r="G6874" s="26">
        <v>9.11</v>
      </c>
      <c r="H6874" s="419">
        <v>0.21116553407611366</v>
      </c>
      <c r="I6874" s="349" t="s">
        <v>1227</v>
      </c>
      <c r="J6874" s="339" t="s">
        <v>165</v>
      </c>
      <c r="K6874" s="420">
        <v>0.4</v>
      </c>
      <c r="L6874" s="480">
        <v>8.4466213630445472E-2</v>
      </c>
    </row>
    <row r="6875" spans="2:12" x14ac:dyDescent="0.3">
      <c r="B6875" s="422" t="s">
        <v>1357</v>
      </c>
      <c r="C6875" s="289"/>
      <c r="D6875" s="290" t="s">
        <v>78</v>
      </c>
      <c r="E6875" s="291">
        <v>3.0000000000000001E-3</v>
      </c>
      <c r="F6875" s="292">
        <v>3</v>
      </c>
      <c r="G6875" s="26">
        <v>9.0000000000000011E-3</v>
      </c>
      <c r="H6875" s="419">
        <v>2.0861578558562275E-4</v>
      </c>
      <c r="I6875" s="349" t="s">
        <v>1227</v>
      </c>
      <c r="J6875" s="339" t="s">
        <v>1219</v>
      </c>
      <c r="K6875" s="420">
        <v>0</v>
      </c>
      <c r="L6875" s="480">
        <v>0</v>
      </c>
    </row>
    <row r="6876" spans="2:12" x14ac:dyDescent="0.3">
      <c r="B6876" s="422" t="s">
        <v>1402</v>
      </c>
      <c r="C6876" s="289"/>
      <c r="D6876" s="290" t="s">
        <v>504</v>
      </c>
      <c r="E6876" s="291">
        <v>1.6E-2</v>
      </c>
      <c r="F6876" s="292">
        <v>25</v>
      </c>
      <c r="G6876" s="26">
        <v>0.4</v>
      </c>
      <c r="H6876" s="419">
        <v>9.2718126926943437E-3</v>
      </c>
      <c r="I6876" s="349" t="s">
        <v>1228</v>
      </c>
      <c r="J6876" s="339" t="s">
        <v>163</v>
      </c>
      <c r="K6876" s="420">
        <v>1</v>
      </c>
      <c r="L6876" s="480">
        <v>9.2718126926943437E-3</v>
      </c>
    </row>
    <row r="6877" spans="2:12" x14ac:dyDescent="0.3">
      <c r="B6877" s="422" t="s">
        <v>1405</v>
      </c>
      <c r="C6877" s="289"/>
      <c r="D6877" s="290" t="s">
        <v>3</v>
      </c>
      <c r="E6877" s="291">
        <v>0.11799999999999999</v>
      </c>
      <c r="F6877" s="292">
        <v>1.07</v>
      </c>
      <c r="G6877" s="26">
        <v>0.12626000000000001</v>
      </c>
      <c r="H6877" s="419">
        <v>2.9266476764489699E-3</v>
      </c>
      <c r="I6877" s="349" t="s">
        <v>1229</v>
      </c>
      <c r="J6877" s="339" t="s">
        <v>163</v>
      </c>
      <c r="K6877" s="420">
        <v>1</v>
      </c>
      <c r="L6877" s="480">
        <v>2.9266476764489699E-3</v>
      </c>
    </row>
    <row r="6878" spans="2:12" x14ac:dyDescent="0.3">
      <c r="B6878" s="448"/>
      <c r="C6878" s="447"/>
      <c r="D6878" s="290"/>
      <c r="E6878" s="291"/>
      <c r="F6878" s="292"/>
      <c r="G6878" s="26">
        <v>0</v>
      </c>
      <c r="H6878" s="419">
        <v>0</v>
      </c>
      <c r="I6878" s="349"/>
      <c r="J6878" s="339"/>
      <c r="K6878" s="420"/>
      <c r="L6878" s="480">
        <v>0</v>
      </c>
    </row>
    <row r="6879" spans="2:12" x14ac:dyDescent="0.3">
      <c r="B6879" s="446"/>
      <c r="C6879" s="447"/>
      <c r="D6879" s="290"/>
      <c r="E6879" s="291"/>
      <c r="F6879" s="292"/>
      <c r="G6879" s="26">
        <v>0</v>
      </c>
      <c r="H6879" s="419">
        <v>0</v>
      </c>
      <c r="I6879" s="349"/>
      <c r="J6879" s="339"/>
      <c r="K6879" s="420"/>
      <c r="L6879" s="480">
        <v>0</v>
      </c>
    </row>
    <row r="6880" spans="2:12" x14ac:dyDescent="0.3">
      <c r="B6880" s="422"/>
      <c r="C6880" s="289"/>
      <c r="D6880" s="290"/>
      <c r="E6880" s="291"/>
      <c r="F6880" s="292"/>
      <c r="G6880" s="26">
        <v>0</v>
      </c>
      <c r="H6880" s="419">
        <v>0</v>
      </c>
      <c r="I6880" s="349"/>
      <c r="J6880" s="339"/>
      <c r="K6880" s="420"/>
      <c r="L6880" s="480">
        <v>0</v>
      </c>
    </row>
    <row r="6881" spans="2:12" x14ac:dyDescent="0.3">
      <c r="B6881" s="422">
        <v>0</v>
      </c>
      <c r="C6881" s="289"/>
      <c r="D6881" s="254">
        <v>0</v>
      </c>
      <c r="E6881" s="291"/>
      <c r="F6881" s="292"/>
      <c r="G6881" s="26">
        <v>0</v>
      </c>
      <c r="H6881" s="419">
        <v>0</v>
      </c>
      <c r="I6881" s="349" t="s">
        <v>1227</v>
      </c>
      <c r="J6881" s="339">
        <v>0</v>
      </c>
      <c r="K6881" s="420">
        <v>0</v>
      </c>
      <c r="L6881" s="480">
        <v>0</v>
      </c>
    </row>
    <row r="6882" spans="2:12" x14ac:dyDescent="0.3">
      <c r="B6882" s="422"/>
      <c r="C6882" s="289"/>
      <c r="D6882" s="254"/>
      <c r="E6882" s="291"/>
      <c r="F6882" s="292"/>
      <c r="G6882" s="26">
        <v>0</v>
      </c>
      <c r="H6882" s="419">
        <v>0</v>
      </c>
      <c r="I6882" s="349"/>
      <c r="J6882" s="339"/>
      <c r="K6882" s="420"/>
      <c r="L6882" s="480">
        <v>0</v>
      </c>
    </row>
    <row r="6883" spans="2:12" x14ac:dyDescent="0.3">
      <c r="B6883" s="422"/>
      <c r="C6883" s="289"/>
      <c r="D6883" s="254"/>
      <c r="E6883" s="291"/>
      <c r="F6883" s="292"/>
      <c r="G6883" s="26">
        <v>0</v>
      </c>
      <c r="H6883" s="419">
        <v>0</v>
      </c>
      <c r="I6883" s="349"/>
      <c r="J6883" s="339"/>
      <c r="K6883" s="420"/>
      <c r="L6883" s="480">
        <v>0</v>
      </c>
    </row>
    <row r="6884" spans="2:12" x14ac:dyDescent="0.3">
      <c r="B6884" s="422"/>
      <c r="C6884" s="289"/>
      <c r="D6884" s="254"/>
      <c r="E6884" s="291"/>
      <c r="F6884" s="292"/>
      <c r="G6884" s="26">
        <v>0</v>
      </c>
      <c r="H6884" s="419">
        <v>0</v>
      </c>
      <c r="I6884" s="349"/>
      <c r="J6884" s="339"/>
      <c r="K6884" s="420"/>
      <c r="L6884" s="480">
        <v>0</v>
      </c>
    </row>
    <row r="6885" spans="2:12" x14ac:dyDescent="0.3">
      <c r="B6885" s="422"/>
      <c r="C6885" s="289"/>
      <c r="D6885" s="254"/>
      <c r="E6885" s="291"/>
      <c r="F6885" s="292"/>
      <c r="G6885" s="26">
        <v>0</v>
      </c>
      <c r="H6885" s="419">
        <v>0</v>
      </c>
      <c r="I6885" s="349"/>
      <c r="J6885" s="339"/>
      <c r="K6885" s="420"/>
      <c r="L6885" s="480">
        <v>0</v>
      </c>
    </row>
    <row r="6886" spans="2:12" x14ac:dyDescent="0.3">
      <c r="B6886" s="422"/>
      <c r="C6886" s="289"/>
      <c r="D6886" s="254"/>
      <c r="E6886" s="291"/>
      <c r="F6886" s="292"/>
      <c r="G6886" s="26">
        <v>0</v>
      </c>
      <c r="H6886" s="419">
        <v>0</v>
      </c>
      <c r="I6886" s="349"/>
      <c r="J6886" s="339"/>
      <c r="K6886" s="420"/>
      <c r="L6886" s="480">
        <v>0</v>
      </c>
    </row>
    <row r="6887" spans="2:12" x14ac:dyDescent="0.3">
      <c r="B6887" s="422"/>
      <c r="C6887" s="289"/>
      <c r="D6887" s="254"/>
      <c r="E6887" s="291"/>
      <c r="F6887" s="292"/>
      <c r="G6887" s="26">
        <v>0</v>
      </c>
      <c r="H6887" s="419">
        <v>0</v>
      </c>
      <c r="I6887" s="349"/>
      <c r="J6887" s="339"/>
      <c r="K6887" s="420"/>
      <c r="L6887" s="480">
        <v>0</v>
      </c>
    </row>
    <row r="6888" spans="2:12" x14ac:dyDescent="0.3">
      <c r="B6888" s="422">
        <v>0</v>
      </c>
      <c r="C6888" s="289"/>
      <c r="D6888" s="254">
        <v>0</v>
      </c>
      <c r="E6888" s="291"/>
      <c r="F6888" s="292"/>
      <c r="G6888" s="26">
        <v>0</v>
      </c>
      <c r="H6888" s="419">
        <v>0</v>
      </c>
      <c r="I6888" s="349" t="s">
        <v>1228</v>
      </c>
      <c r="J6888" s="339">
        <v>0</v>
      </c>
      <c r="K6888" s="420">
        <v>0</v>
      </c>
      <c r="L6888" s="480">
        <v>0</v>
      </c>
    </row>
    <row r="6889" spans="2:12" x14ac:dyDescent="0.3">
      <c r="B6889" s="449" t="s">
        <v>62</v>
      </c>
      <c r="C6889" s="293"/>
      <c r="D6889" s="294"/>
      <c r="E6889" s="295"/>
      <c r="F6889" s="296"/>
      <c r="G6889" s="260">
        <v>34.64526</v>
      </c>
      <c r="H6889" s="438" t="s">
        <v>62</v>
      </c>
      <c r="I6889" s="350" t="s">
        <v>156</v>
      </c>
      <c r="J6889" s="351"/>
      <c r="K6889" s="468" t="s">
        <v>156</v>
      </c>
      <c r="L6889" s="439">
        <v>0.32845999131694736</v>
      </c>
    </row>
    <row r="6890" spans="2:12" x14ac:dyDescent="0.3">
      <c r="B6890" s="428" t="s">
        <v>63</v>
      </c>
      <c r="C6890" s="263"/>
      <c r="D6890" s="264"/>
      <c r="E6890" s="265"/>
      <c r="F6890" s="266"/>
      <c r="G6890" s="277"/>
      <c r="H6890" s="278"/>
      <c r="I6890" s="279"/>
      <c r="J6890" s="280"/>
      <c r="K6890" s="281"/>
      <c r="L6890" s="282">
        <v>0</v>
      </c>
    </row>
    <row r="6891" spans="2:12" x14ac:dyDescent="0.3">
      <c r="B6891" s="415" t="s">
        <v>53</v>
      </c>
      <c r="C6891" s="297"/>
      <c r="D6891" s="249" t="s">
        <v>0</v>
      </c>
      <c r="E6891" s="250" t="s">
        <v>1</v>
      </c>
      <c r="F6891" s="272" t="s">
        <v>61</v>
      </c>
      <c r="G6891" s="285" t="s">
        <v>56</v>
      </c>
      <c r="H6891" s="441" t="s">
        <v>158</v>
      </c>
      <c r="I6891" s="472" t="s">
        <v>159</v>
      </c>
      <c r="J6891" s="472" t="s">
        <v>160</v>
      </c>
      <c r="K6891" s="473" t="s">
        <v>161</v>
      </c>
      <c r="L6891" s="444" t="s">
        <v>162</v>
      </c>
    </row>
    <row r="6892" spans="2:12" x14ac:dyDescent="0.3">
      <c r="B6892" s="422">
        <v>0</v>
      </c>
      <c r="C6892" s="289"/>
      <c r="D6892" s="254">
        <v>0</v>
      </c>
      <c r="E6892" s="255"/>
      <c r="F6892" s="292"/>
      <c r="G6892" s="288">
        <v>0</v>
      </c>
      <c r="H6892" s="450">
        <v>0</v>
      </c>
      <c r="I6892" s="352" t="s">
        <v>1232</v>
      </c>
      <c r="J6892" s="451">
        <v>0</v>
      </c>
      <c r="K6892" s="452">
        <v>0</v>
      </c>
      <c r="L6892" s="453">
        <v>0</v>
      </c>
    </row>
    <row r="6893" spans="2:12" x14ac:dyDescent="0.3">
      <c r="B6893" s="422">
        <v>0</v>
      </c>
      <c r="C6893" s="289"/>
      <c r="D6893" s="254">
        <v>0</v>
      </c>
      <c r="E6893" s="255"/>
      <c r="F6893" s="292"/>
      <c r="G6893" s="257">
        <v>0</v>
      </c>
      <c r="H6893" s="437">
        <v>0</v>
      </c>
      <c r="I6893" s="349" t="s">
        <v>1228</v>
      </c>
      <c r="J6893" s="339">
        <v>0</v>
      </c>
      <c r="K6893" s="420">
        <v>0</v>
      </c>
      <c r="L6893" s="454">
        <v>0</v>
      </c>
    </row>
    <row r="6894" spans="2:12" x14ac:dyDescent="0.3">
      <c r="B6894" s="422">
        <v>0</v>
      </c>
      <c r="C6894" s="289"/>
      <c r="D6894" s="254">
        <v>0</v>
      </c>
      <c r="E6894" s="255"/>
      <c r="F6894" s="292"/>
      <c r="G6894" s="257">
        <v>0</v>
      </c>
      <c r="H6894" s="437">
        <v>0</v>
      </c>
      <c r="I6894" s="349" t="s">
        <v>1229</v>
      </c>
      <c r="J6894" s="339">
        <v>0</v>
      </c>
      <c r="K6894" s="420">
        <v>0</v>
      </c>
      <c r="L6894" s="454">
        <v>0</v>
      </c>
    </row>
    <row r="6895" spans="2:12" ht="15" thickBot="1" x14ac:dyDescent="0.35">
      <c r="B6895" s="455" t="s">
        <v>64</v>
      </c>
      <c r="C6895" s="298"/>
      <c r="D6895" s="299"/>
      <c r="E6895" s="300"/>
      <c r="F6895" s="301"/>
      <c r="G6895" s="288">
        <v>0</v>
      </c>
      <c r="H6895" s="438" t="s">
        <v>64</v>
      </c>
      <c r="I6895" s="350" t="s">
        <v>156</v>
      </c>
      <c r="J6895" s="351"/>
      <c r="K6895" s="468" t="s">
        <v>156</v>
      </c>
      <c r="L6895" s="439">
        <v>0</v>
      </c>
    </row>
    <row r="6896" spans="2:12" x14ac:dyDescent="0.3">
      <c r="B6896" s="235"/>
      <c r="C6896" s="302"/>
      <c r="D6896" s="303" t="s">
        <v>65</v>
      </c>
      <c r="E6896" s="304"/>
      <c r="F6896" s="305"/>
      <c r="G6896" s="306">
        <v>43.141510000000004</v>
      </c>
      <c r="H6896" s="307"/>
      <c r="I6896" s="353"/>
      <c r="J6896" s="354"/>
      <c r="K6896" s="353"/>
      <c r="L6896" s="310"/>
    </row>
    <row r="6897" spans="2:12" x14ac:dyDescent="0.3">
      <c r="B6897" s="232"/>
      <c r="C6897" s="302"/>
      <c r="D6897" s="311" t="s">
        <v>7</v>
      </c>
      <c r="E6897" s="312"/>
      <c r="F6897" s="313">
        <v>0.1</v>
      </c>
      <c r="G6897" s="73">
        <v>4.3140000000000001</v>
      </c>
      <c r="H6897" s="314"/>
      <c r="I6897" s="355"/>
      <c r="J6897" s="356"/>
      <c r="K6897" s="474"/>
      <c r="L6897" s="317"/>
    </row>
    <row r="6898" spans="2:12" x14ac:dyDescent="0.3">
      <c r="B6898" s="232"/>
      <c r="C6898" s="302"/>
      <c r="D6898" s="311" t="s">
        <v>8</v>
      </c>
      <c r="E6898" s="312"/>
      <c r="F6898" s="313">
        <v>0.1</v>
      </c>
      <c r="G6898" s="73">
        <v>4.3140000000000001</v>
      </c>
      <c r="H6898" s="314"/>
      <c r="I6898" s="355"/>
      <c r="J6898" s="356"/>
      <c r="K6898" s="474"/>
      <c r="L6898" s="317"/>
    </row>
    <row r="6899" spans="2:12" x14ac:dyDescent="0.3">
      <c r="B6899" s="409"/>
      <c r="C6899" s="302"/>
      <c r="D6899" s="318" t="s">
        <v>67</v>
      </c>
      <c r="E6899" s="319"/>
      <c r="F6899" s="305"/>
      <c r="G6899" s="76">
        <v>51.77</v>
      </c>
      <c r="H6899" s="314"/>
      <c r="I6899" s="355"/>
      <c r="J6899" s="356"/>
      <c r="K6899" s="474"/>
      <c r="L6899" s="317"/>
    </row>
    <row r="6900" spans="2:12" ht="15" thickBot="1" x14ac:dyDescent="0.35">
      <c r="B6900" s="232" t="s">
        <v>66</v>
      </c>
      <c r="C6900" s="302"/>
      <c r="D6900" s="320" t="s">
        <v>68</v>
      </c>
      <c r="E6900" s="321"/>
      <c r="F6900" s="322"/>
      <c r="G6900" s="78">
        <v>51.77</v>
      </c>
      <c r="H6900" s="323">
        <v>1</v>
      </c>
      <c r="I6900" s="357"/>
      <c r="J6900" s="358"/>
      <c r="K6900" s="475"/>
      <c r="L6900" s="326">
        <v>0.49751411111942989</v>
      </c>
    </row>
    <row r="6901" spans="2:12" x14ac:dyDescent="0.3">
      <c r="B6901" s="232"/>
      <c r="C6901" s="302"/>
      <c r="D6901" s="219"/>
      <c r="E6901" s="327"/>
      <c r="F6901" s="241"/>
      <c r="G6901" s="327"/>
      <c r="H6901" s="346"/>
      <c r="I6901" s="346"/>
      <c r="J6901" s="347"/>
      <c r="K6901" s="346"/>
      <c r="L6901" s="346"/>
    </row>
    <row r="6902" spans="2:12" x14ac:dyDescent="0.3">
      <c r="B6902" s="232"/>
      <c r="C6902" s="302"/>
      <c r="D6902" s="219"/>
      <c r="E6902" s="327"/>
      <c r="F6902" s="241"/>
      <c r="G6902" s="327"/>
      <c r="H6902" s="346"/>
      <c r="I6902" s="346"/>
      <c r="J6902" s="347"/>
      <c r="K6902" s="346"/>
      <c r="L6902" s="346"/>
    </row>
    <row r="6903" spans="2:12" x14ac:dyDescent="0.3">
      <c r="B6903" s="232"/>
      <c r="C6903" s="232"/>
      <c r="D6903" s="219"/>
      <c r="E6903" s="327"/>
      <c r="F6903" s="241"/>
      <c r="G6903" s="327"/>
      <c r="H6903" s="346"/>
      <c r="I6903" s="346"/>
      <c r="J6903" s="347"/>
      <c r="K6903" s="346"/>
      <c r="L6903" s="346"/>
    </row>
    <row r="6904" spans="2:12" x14ac:dyDescent="0.3">
      <c r="B6904" s="409"/>
      <c r="C6904" s="409"/>
      <c r="D6904" s="409"/>
      <c r="E6904" s="409"/>
      <c r="F6904" s="409"/>
      <c r="G6904" s="409"/>
      <c r="H6904" s="409"/>
      <c r="I6904" s="409"/>
      <c r="J6904" s="359"/>
      <c r="K6904" s="409"/>
      <c r="L6904" s="409"/>
    </row>
    <row r="6905" spans="2:12" x14ac:dyDescent="0.3">
      <c r="B6905" s="409"/>
      <c r="C6905" s="409"/>
      <c r="D6905" s="409"/>
      <c r="E6905" s="409"/>
      <c r="F6905" s="409"/>
      <c r="G6905" s="409"/>
      <c r="H6905" s="409"/>
      <c r="I6905" s="409"/>
      <c r="J6905" s="359"/>
      <c r="K6905" s="409"/>
      <c r="L6905" s="409"/>
    </row>
    <row r="6906" spans="2:12" x14ac:dyDescent="0.3">
      <c r="B6906" s="409"/>
      <c r="C6906" s="409"/>
      <c r="D6906" s="409"/>
      <c r="E6906" s="409"/>
      <c r="F6906" s="409"/>
      <c r="G6906" s="409"/>
      <c r="H6906" s="409"/>
      <c r="I6906" s="409"/>
      <c r="J6906" s="359"/>
      <c r="K6906" s="409"/>
      <c r="L6906" s="409"/>
    </row>
    <row r="6907" spans="2:12" x14ac:dyDescent="0.3">
      <c r="B6907" s="409"/>
      <c r="C6907" s="409"/>
      <c r="D6907" s="409"/>
      <c r="E6907" s="409"/>
      <c r="F6907" s="409"/>
      <c r="G6907" s="409"/>
      <c r="H6907" s="409"/>
      <c r="I6907" s="409"/>
      <c r="J6907" s="359"/>
      <c r="K6907" s="409"/>
      <c r="L6907" s="409"/>
    </row>
    <row r="6908" spans="2:12" x14ac:dyDescent="0.3">
      <c r="B6908" s="409"/>
      <c r="C6908" s="409"/>
      <c r="D6908" s="409"/>
      <c r="E6908" s="409"/>
      <c r="F6908" s="409"/>
      <c r="G6908" s="409"/>
      <c r="H6908" s="409"/>
      <c r="I6908" s="409"/>
      <c r="J6908" s="359"/>
      <c r="K6908" s="409"/>
      <c r="L6908" s="409"/>
    </row>
    <row r="6909" spans="2:12" x14ac:dyDescent="0.3">
      <c r="B6909" s="409"/>
      <c r="C6909" s="409"/>
      <c r="D6909" s="409"/>
      <c r="E6909" s="409"/>
      <c r="F6909" s="409"/>
      <c r="G6909" s="409"/>
      <c r="H6909" s="409"/>
      <c r="I6909" s="409"/>
      <c r="J6909" s="409"/>
      <c r="K6909" s="409"/>
      <c r="L6909" s="409"/>
    </row>
    <row r="6910" spans="2:12" x14ac:dyDescent="0.3">
      <c r="B6910" s="409"/>
      <c r="C6910" s="409"/>
      <c r="D6910" s="409"/>
      <c r="E6910" s="409"/>
      <c r="F6910" s="409"/>
      <c r="G6910" s="409"/>
      <c r="H6910" s="409"/>
      <c r="I6910" s="409"/>
      <c r="J6910" s="409"/>
      <c r="K6910" s="409"/>
      <c r="L6910" s="409"/>
    </row>
    <row r="6911" spans="2:12" x14ac:dyDescent="0.3">
      <c r="B6911" s="409"/>
      <c r="C6911" s="409"/>
      <c r="D6911" s="409"/>
      <c r="E6911" s="409"/>
      <c r="F6911" s="409"/>
      <c r="G6911" s="409"/>
      <c r="H6911" s="409"/>
      <c r="I6911" s="409"/>
      <c r="J6911" s="409"/>
      <c r="K6911" s="409"/>
      <c r="L6911" s="409"/>
    </row>
    <row r="6912" spans="2:12" x14ac:dyDescent="0.3">
      <c r="B6912" s="409"/>
      <c r="C6912" s="409"/>
      <c r="D6912" s="409"/>
      <c r="E6912" s="409"/>
      <c r="F6912" s="409"/>
      <c r="G6912" s="409"/>
      <c r="H6912" s="409"/>
      <c r="I6912" s="409"/>
      <c r="J6912" s="409"/>
      <c r="K6912" s="409"/>
      <c r="L6912" s="409"/>
    </row>
    <row r="6913" spans="2:12" x14ac:dyDescent="0.3">
      <c r="B6913" s="409"/>
      <c r="C6913" s="409"/>
      <c r="D6913" s="409"/>
      <c r="E6913" s="409"/>
      <c r="F6913" s="409"/>
      <c r="G6913" s="409"/>
      <c r="H6913" s="409"/>
      <c r="I6913" s="409"/>
      <c r="J6913" s="409"/>
      <c r="K6913" s="409"/>
      <c r="L6913" s="409"/>
    </row>
    <row r="6914" spans="2:12" x14ac:dyDescent="0.3">
      <c r="B6914" s="409"/>
      <c r="C6914" s="409"/>
      <c r="D6914" s="409"/>
      <c r="E6914" s="409"/>
      <c r="F6914" s="409"/>
      <c r="G6914" s="409"/>
      <c r="H6914" s="409"/>
      <c r="I6914" s="409"/>
      <c r="J6914" s="409"/>
      <c r="K6914" s="409"/>
      <c r="L6914" s="409"/>
    </row>
    <row r="6915" spans="2:12" x14ac:dyDescent="0.3">
      <c r="B6915" s="409"/>
      <c r="C6915" s="409"/>
      <c r="D6915" s="409"/>
      <c r="E6915" s="409"/>
      <c r="F6915" s="409"/>
      <c r="G6915" s="409"/>
      <c r="H6915" s="409"/>
      <c r="I6915" s="409"/>
      <c r="J6915" s="409"/>
      <c r="K6915" s="409"/>
      <c r="L6915" s="409"/>
    </row>
    <row r="6916" spans="2:12" x14ac:dyDescent="0.3">
      <c r="B6916" s="409"/>
      <c r="C6916" s="409"/>
      <c r="D6916" s="409"/>
      <c r="E6916" s="409"/>
      <c r="F6916" s="409"/>
      <c r="G6916" s="409"/>
      <c r="H6916" s="409"/>
      <c r="I6916" s="409"/>
      <c r="J6916" s="409"/>
      <c r="K6916" s="409"/>
      <c r="L6916" s="409"/>
    </row>
    <row r="6917" spans="2:12" x14ac:dyDescent="0.3">
      <c r="B6917" s="409"/>
      <c r="C6917" s="409"/>
      <c r="D6917" s="409"/>
      <c r="E6917" s="409"/>
      <c r="F6917" s="409"/>
      <c r="G6917" s="409"/>
      <c r="H6917" s="409"/>
      <c r="I6917" s="409"/>
      <c r="J6917" s="409"/>
      <c r="K6917" s="409"/>
      <c r="L6917" s="409"/>
    </row>
    <row r="6918" spans="2:12" x14ac:dyDescent="0.3">
      <c r="B6918" s="409"/>
      <c r="C6918" s="409"/>
      <c r="D6918" s="409"/>
      <c r="E6918" s="409"/>
      <c r="F6918" s="409"/>
      <c r="G6918" s="409"/>
      <c r="H6918" s="409"/>
      <c r="I6918" s="409"/>
      <c r="J6918" s="409"/>
      <c r="K6918" s="409"/>
      <c r="L6918" s="409"/>
    </row>
    <row r="6919" spans="2:12" x14ac:dyDescent="0.3">
      <c r="B6919" s="409"/>
      <c r="C6919" s="409"/>
      <c r="D6919" s="409"/>
      <c r="E6919" s="409"/>
      <c r="F6919" s="409"/>
      <c r="G6919" s="409"/>
      <c r="H6919" s="409"/>
      <c r="I6919" s="409"/>
      <c r="J6919" s="409"/>
      <c r="K6919" s="409"/>
      <c r="L6919" s="409"/>
    </row>
    <row r="6920" spans="2:12" x14ac:dyDescent="0.3">
      <c r="B6920" s="409"/>
      <c r="C6920" s="409"/>
      <c r="D6920" s="409"/>
      <c r="E6920" s="409"/>
      <c r="F6920" s="409"/>
      <c r="G6920" s="409"/>
      <c r="H6920" s="409"/>
      <c r="I6920" s="409"/>
      <c r="J6920" s="409"/>
      <c r="K6920" s="409"/>
      <c r="L6920" s="409"/>
    </row>
    <row r="6921" spans="2:12" x14ac:dyDescent="0.3">
      <c r="B6921" s="409"/>
      <c r="C6921" s="409"/>
      <c r="D6921" s="409"/>
      <c r="E6921" s="409"/>
      <c r="F6921" s="409"/>
      <c r="G6921" s="409"/>
      <c r="H6921" s="409"/>
      <c r="I6921" s="409"/>
      <c r="J6921" s="409"/>
      <c r="K6921" s="409"/>
      <c r="L6921" s="409"/>
    </row>
    <row r="6922" spans="2:12" x14ac:dyDescent="0.3">
      <c r="B6922" s="409"/>
      <c r="C6922" s="409"/>
      <c r="D6922" s="409"/>
      <c r="E6922" s="409"/>
      <c r="F6922" s="409"/>
      <c r="G6922" s="409"/>
      <c r="H6922" s="409"/>
      <c r="I6922" s="409"/>
      <c r="J6922" s="409"/>
      <c r="K6922" s="409"/>
      <c r="L6922" s="409"/>
    </row>
    <row r="6923" spans="2:12" x14ac:dyDescent="0.3">
      <c r="B6923" s="409"/>
      <c r="C6923" s="409"/>
      <c r="D6923" s="409"/>
      <c r="E6923" s="409"/>
      <c r="F6923" s="409"/>
      <c r="G6923" s="409"/>
      <c r="H6923" s="409"/>
      <c r="I6923" s="409"/>
      <c r="J6923" s="409"/>
      <c r="K6923" s="409"/>
      <c r="L6923" s="409"/>
    </row>
    <row r="6924" spans="2:12" ht="37.200000000000003" customHeight="1" x14ac:dyDescent="0.3">
      <c r="B6924" s="710" t="s">
        <v>1809</v>
      </c>
      <c r="C6924" s="710"/>
      <c r="D6924" s="710"/>
      <c r="E6924" s="710"/>
      <c r="F6924" s="710"/>
      <c r="G6924" s="710"/>
      <c r="H6924" s="710"/>
      <c r="I6924" s="710"/>
      <c r="J6924" s="710"/>
      <c r="K6924" s="710"/>
      <c r="L6924" s="710"/>
    </row>
    <row r="6925" spans="2:12" ht="17.399999999999999" x14ac:dyDescent="0.3">
      <c r="B6925" s="343"/>
      <c r="C6925" s="343"/>
      <c r="D6925" s="344"/>
      <c r="E6925" s="345"/>
      <c r="F6925" s="345"/>
      <c r="G6925" s="345"/>
      <c r="H6925" s="346"/>
      <c r="I6925" s="346"/>
      <c r="J6925" s="347"/>
      <c r="K6925" s="346"/>
      <c r="L6925" s="346"/>
    </row>
    <row r="6926" spans="2:12" x14ac:dyDescent="0.3">
      <c r="B6926" s="410" t="s">
        <v>1222</v>
      </c>
      <c r="C6926" s="232" t="s">
        <v>1223</v>
      </c>
      <c r="D6926" s="232"/>
      <c r="E6926" s="232"/>
      <c r="F6926" s="233"/>
      <c r="G6926" s="234"/>
      <c r="H6926" s="346"/>
      <c r="I6926" s="409"/>
      <c r="J6926" s="347"/>
      <c r="K6926" s="346"/>
      <c r="L6926" s="346"/>
    </row>
    <row r="6927" spans="2:12" x14ac:dyDescent="0.3">
      <c r="B6927" s="232" t="s">
        <v>1224</v>
      </c>
      <c r="C6927" s="235" t="s">
        <v>1225</v>
      </c>
      <c r="D6927" s="411"/>
      <c r="E6927" s="412"/>
      <c r="F6927" s="233"/>
      <c r="G6927" s="234"/>
      <c r="H6927" s="346"/>
      <c r="I6927" s="346"/>
      <c r="J6927" s="347"/>
      <c r="K6927" s="346"/>
      <c r="L6927" s="346"/>
    </row>
    <row r="6928" spans="2:12" x14ac:dyDescent="0.3">
      <c r="B6928" s="232"/>
      <c r="C6928" s="236"/>
      <c r="D6928" s="237"/>
      <c r="E6928" s="238"/>
      <c r="F6928" s="239"/>
      <c r="G6928" s="240"/>
      <c r="H6928" s="346"/>
      <c r="I6928" s="346"/>
      <c r="J6928" s="347"/>
      <c r="K6928" s="346"/>
      <c r="L6928" s="346"/>
    </row>
    <row r="6929" spans="2:13" ht="27" customHeight="1" x14ac:dyDescent="0.3">
      <c r="B6929" s="413" t="s">
        <v>48</v>
      </c>
      <c r="C6929" s="236"/>
      <c r="D6929" s="237"/>
      <c r="E6929" s="238"/>
      <c r="F6929" s="238"/>
      <c r="G6929" s="238"/>
      <c r="H6929" s="346"/>
      <c r="I6929" s="346"/>
      <c r="J6929" s="347"/>
      <c r="K6929" s="346"/>
      <c r="L6929" s="346"/>
    </row>
    <row r="6930" spans="2:13" x14ac:dyDescent="0.3">
      <c r="B6930" s="235" t="s">
        <v>49</v>
      </c>
      <c r="C6930" s="232" t="s">
        <v>953</v>
      </c>
      <c r="D6930" s="232"/>
      <c r="E6930" s="232"/>
      <c r="F6930" s="241" t="s">
        <v>50</v>
      </c>
      <c r="G6930" s="242" t="s">
        <v>5</v>
      </c>
      <c r="H6930" s="346"/>
      <c r="I6930" s="346"/>
      <c r="J6930" s="347"/>
      <c r="K6930" s="346"/>
      <c r="L6930" s="346"/>
    </row>
    <row r="6931" spans="2:13" ht="15" thickBot="1" x14ac:dyDescent="0.35">
      <c r="B6931" s="235" t="s">
        <v>51</v>
      </c>
      <c r="C6931" s="235" t="s">
        <v>954</v>
      </c>
      <c r="D6931" s="235"/>
      <c r="E6931" s="235"/>
      <c r="F6931" s="235"/>
      <c r="G6931" s="235"/>
      <c r="H6931" s="235"/>
      <c r="I6931" s="235"/>
      <c r="J6931" s="235"/>
      <c r="K6931" s="346"/>
      <c r="L6931" s="346"/>
    </row>
    <row r="6932" spans="2:13" ht="15" thickTop="1" x14ac:dyDescent="0.3">
      <c r="B6932" s="414" t="s">
        <v>52</v>
      </c>
      <c r="C6932" s="243"/>
      <c r="D6932" s="244"/>
      <c r="E6932" s="245"/>
      <c r="F6932" s="246"/>
      <c r="G6932" s="247"/>
      <c r="H6932" s="393" t="s">
        <v>164</v>
      </c>
      <c r="I6932" s="394"/>
      <c r="J6932" s="394"/>
      <c r="K6932" s="394"/>
      <c r="L6932" s="395"/>
    </row>
    <row r="6933" spans="2:13" x14ac:dyDescent="0.3">
      <c r="B6933" s="415" t="s">
        <v>53</v>
      </c>
      <c r="C6933" s="248" t="s">
        <v>1</v>
      </c>
      <c r="D6933" s="249" t="s">
        <v>54</v>
      </c>
      <c r="E6933" s="250" t="s">
        <v>23</v>
      </c>
      <c r="F6933" s="250" t="s">
        <v>55</v>
      </c>
      <c r="G6933" s="251" t="s">
        <v>56</v>
      </c>
      <c r="H6933" s="416" t="s">
        <v>158</v>
      </c>
      <c r="I6933" s="466" t="s">
        <v>159</v>
      </c>
      <c r="J6933" s="466" t="s">
        <v>160</v>
      </c>
      <c r="K6933" s="466" t="s">
        <v>161</v>
      </c>
      <c r="L6933" s="467" t="s">
        <v>162</v>
      </c>
    </row>
    <row r="6934" spans="2:13" x14ac:dyDescent="0.3">
      <c r="B6934" s="348" t="s">
        <v>1398</v>
      </c>
      <c r="C6934" s="274">
        <v>1</v>
      </c>
      <c r="D6934" s="254">
        <v>10</v>
      </c>
      <c r="E6934" s="255">
        <v>1.1000000000000001</v>
      </c>
      <c r="F6934" s="256">
        <v>1.3</v>
      </c>
      <c r="G6934" s="26">
        <v>1.4300000000000002</v>
      </c>
      <c r="H6934" s="419">
        <v>2.826451155366265E-2</v>
      </c>
      <c r="I6934" s="349" t="s">
        <v>1226</v>
      </c>
      <c r="J6934" s="339" t="s">
        <v>165</v>
      </c>
      <c r="K6934" s="420">
        <v>0.4</v>
      </c>
      <c r="L6934" s="421">
        <v>1.1305804621465061E-2</v>
      </c>
    </row>
    <row r="6935" spans="2:13" x14ac:dyDescent="0.3">
      <c r="B6935" s="422" t="s">
        <v>149</v>
      </c>
      <c r="C6935" s="274">
        <v>1</v>
      </c>
      <c r="D6935" s="254">
        <v>1.1000000000000001</v>
      </c>
      <c r="E6935" s="255">
        <v>1.1000000000000001</v>
      </c>
      <c r="F6935" s="256">
        <v>1.3</v>
      </c>
      <c r="G6935" s="26">
        <v>1.4300000000000002</v>
      </c>
      <c r="H6935" s="419">
        <v>2.826451155366265E-2</v>
      </c>
      <c r="I6935" s="349" t="s">
        <v>1227</v>
      </c>
      <c r="J6935" s="339" t="s">
        <v>165</v>
      </c>
      <c r="K6935" s="420">
        <v>0.4</v>
      </c>
      <c r="L6935" s="421">
        <v>1.1305804621465061E-2</v>
      </c>
    </row>
    <row r="6936" spans="2:13" x14ac:dyDescent="0.3">
      <c r="B6936" s="422" t="s">
        <v>1399</v>
      </c>
      <c r="C6936" s="274">
        <v>1</v>
      </c>
      <c r="D6936" s="254">
        <v>0.04</v>
      </c>
      <c r="E6936" s="255">
        <v>0.04</v>
      </c>
      <c r="F6936" s="256">
        <v>1.3</v>
      </c>
      <c r="G6936" s="26">
        <v>5.2000000000000005E-2</v>
      </c>
      <c r="H6936" s="419">
        <v>1.0278004201331873E-3</v>
      </c>
      <c r="I6936" s="349" t="s">
        <v>1228</v>
      </c>
      <c r="J6936" s="339" t="s">
        <v>165</v>
      </c>
      <c r="K6936" s="420">
        <v>0.4</v>
      </c>
      <c r="L6936" s="421">
        <v>4.1112016805327492E-4</v>
      </c>
    </row>
    <row r="6937" spans="2:13" x14ac:dyDescent="0.3">
      <c r="B6937" s="422">
        <v>0</v>
      </c>
      <c r="C6937" s="253"/>
      <c r="D6937" s="254">
        <v>0</v>
      </c>
      <c r="E6937" s="255">
        <v>0</v>
      </c>
      <c r="F6937" s="256"/>
      <c r="G6937" s="26">
        <v>0</v>
      </c>
      <c r="H6937" s="419">
        <v>0</v>
      </c>
      <c r="I6937" s="349" t="s">
        <v>1229</v>
      </c>
      <c r="J6937" s="339">
        <v>0</v>
      </c>
      <c r="K6937" s="420">
        <v>0</v>
      </c>
      <c r="L6937" s="421">
        <v>0</v>
      </c>
    </row>
    <row r="6938" spans="2:13" x14ac:dyDescent="0.3">
      <c r="B6938" s="422">
        <v>0</v>
      </c>
      <c r="C6938" s="253"/>
      <c r="D6938" s="254">
        <v>0</v>
      </c>
      <c r="E6938" s="255">
        <v>0</v>
      </c>
      <c r="F6938" s="256"/>
      <c r="G6938" s="26">
        <v>0</v>
      </c>
      <c r="H6938" s="419">
        <v>0</v>
      </c>
      <c r="I6938" s="349" t="s">
        <v>1230</v>
      </c>
      <c r="J6938" s="339">
        <v>0</v>
      </c>
      <c r="K6938" s="420">
        <v>0</v>
      </c>
      <c r="L6938" s="421">
        <v>0</v>
      </c>
    </row>
    <row r="6939" spans="2:13" x14ac:dyDescent="0.3">
      <c r="B6939" s="422" t="s">
        <v>73</v>
      </c>
      <c r="C6939" s="253"/>
      <c r="D6939" s="254">
        <v>0</v>
      </c>
      <c r="E6939" s="255">
        <v>0</v>
      </c>
      <c r="F6939" s="256"/>
      <c r="G6939" s="26">
        <v>0.56299999999999994</v>
      </c>
      <c r="H6939" s="419">
        <v>1.1127916087211236E-2</v>
      </c>
      <c r="I6939" s="349" t="s">
        <v>1231</v>
      </c>
      <c r="J6939" s="61" t="s">
        <v>165</v>
      </c>
      <c r="K6939" s="100">
        <v>0.4</v>
      </c>
      <c r="L6939" s="101">
        <v>4.4511664348844951E-3</v>
      </c>
      <c r="M6939" s="62">
        <v>18</v>
      </c>
    </row>
    <row r="6940" spans="2:13" x14ac:dyDescent="0.3">
      <c r="B6940" s="422" t="s">
        <v>57</v>
      </c>
      <c r="C6940" s="253"/>
      <c r="D6940" s="259"/>
      <c r="E6940" s="255"/>
      <c r="F6940" s="256"/>
      <c r="G6940" s="260">
        <v>3.4750000000000005</v>
      </c>
      <c r="H6940" s="425" t="s">
        <v>57</v>
      </c>
      <c r="I6940" s="350" t="s">
        <v>156</v>
      </c>
      <c r="J6940" s="351"/>
      <c r="K6940" s="468" t="s">
        <v>156</v>
      </c>
      <c r="L6940" s="427">
        <v>2.7473895845867891E-2</v>
      </c>
    </row>
    <row r="6941" spans="2:13" x14ac:dyDescent="0.3">
      <c r="B6941" s="428" t="s">
        <v>22</v>
      </c>
      <c r="C6941" s="263"/>
      <c r="D6941" s="264"/>
      <c r="E6941" s="265"/>
      <c r="F6941" s="266"/>
      <c r="G6941" s="267"/>
      <c r="H6941" s="429"/>
      <c r="I6941" s="174"/>
      <c r="J6941" s="175"/>
      <c r="K6941" s="469"/>
      <c r="L6941" s="270"/>
    </row>
    <row r="6942" spans="2:13" x14ac:dyDescent="0.3">
      <c r="B6942" s="431" t="s">
        <v>58</v>
      </c>
      <c r="C6942" s="271" t="s">
        <v>1</v>
      </c>
      <c r="D6942" s="329" t="s">
        <v>59</v>
      </c>
      <c r="E6942" s="272" t="s">
        <v>23</v>
      </c>
      <c r="F6942" s="272" t="s">
        <v>55</v>
      </c>
      <c r="G6942" s="273" t="s">
        <v>56</v>
      </c>
      <c r="H6942" s="416" t="s">
        <v>158</v>
      </c>
      <c r="I6942" s="466" t="s">
        <v>159</v>
      </c>
      <c r="J6942" s="466" t="s">
        <v>160</v>
      </c>
      <c r="K6942" s="470" t="s">
        <v>161</v>
      </c>
      <c r="L6942" s="418" t="s">
        <v>162</v>
      </c>
    </row>
    <row r="6943" spans="2:13" x14ac:dyDescent="0.3">
      <c r="B6943" s="8" t="s">
        <v>1058</v>
      </c>
      <c r="C6943" s="25">
        <v>1</v>
      </c>
      <c r="D6943" s="3">
        <v>4.0999999999999996</v>
      </c>
      <c r="E6943" s="26">
        <v>4.0999999999999996</v>
      </c>
      <c r="F6943" s="26">
        <v>1.3</v>
      </c>
      <c r="G6943" s="26">
        <v>5.33</v>
      </c>
      <c r="H6943" s="433">
        <v>0.10534954306365168</v>
      </c>
      <c r="I6943" s="97"/>
      <c r="J6943" s="434" t="s">
        <v>163</v>
      </c>
      <c r="K6943" s="435">
        <v>1</v>
      </c>
      <c r="L6943" s="484">
        <v>0.10534954306365168</v>
      </c>
      <c r="M6943" s="62">
        <v>137</v>
      </c>
    </row>
    <row r="6944" spans="2:13" x14ac:dyDescent="0.3">
      <c r="B6944" s="8" t="s">
        <v>37</v>
      </c>
      <c r="C6944" s="25">
        <v>1</v>
      </c>
      <c r="D6944" s="3">
        <v>4.0999999999999996</v>
      </c>
      <c r="E6944" s="26">
        <v>4.0999999999999996</v>
      </c>
      <c r="F6944" s="26">
        <v>1.3</v>
      </c>
      <c r="G6944" s="26">
        <v>5.33</v>
      </c>
      <c r="H6944" s="419">
        <v>0.10534954306365168</v>
      </c>
      <c r="I6944" s="99"/>
      <c r="J6944" s="423" t="s">
        <v>163</v>
      </c>
      <c r="K6944" s="424">
        <v>1</v>
      </c>
      <c r="L6944" s="480">
        <v>0.10534954306365168</v>
      </c>
      <c r="M6944" s="62">
        <v>122</v>
      </c>
    </row>
    <row r="6945" spans="2:13" x14ac:dyDescent="0.3">
      <c r="B6945" s="8" t="s">
        <v>69</v>
      </c>
      <c r="C6945" s="25">
        <v>0.1</v>
      </c>
      <c r="D6945" s="3">
        <v>4.55</v>
      </c>
      <c r="E6945" s="26">
        <v>0.45500000000000002</v>
      </c>
      <c r="F6945" s="27">
        <v>1.3</v>
      </c>
      <c r="G6945" s="26">
        <v>0.59150000000000003</v>
      </c>
      <c r="H6945" s="419">
        <v>1.1691229779015004E-2</v>
      </c>
      <c r="I6945" s="99"/>
      <c r="J6945" s="423" t="s">
        <v>163</v>
      </c>
      <c r="K6945" s="424">
        <v>1</v>
      </c>
      <c r="L6945" s="480">
        <v>1.1691229779015004E-2</v>
      </c>
      <c r="M6945" s="62">
        <v>113</v>
      </c>
    </row>
    <row r="6946" spans="2:13" x14ac:dyDescent="0.3">
      <c r="B6946" s="422"/>
      <c r="C6946" s="253"/>
      <c r="D6946" s="254"/>
      <c r="E6946" s="255"/>
      <c r="F6946" s="255"/>
      <c r="G6946" s="257"/>
      <c r="H6946" s="437">
        <v>0</v>
      </c>
      <c r="I6946" s="258" t="s">
        <v>1228</v>
      </c>
      <c r="J6946" s="339"/>
      <c r="K6946" s="420"/>
      <c r="L6946" s="480">
        <v>0</v>
      </c>
    </row>
    <row r="6947" spans="2:13" x14ac:dyDescent="0.3">
      <c r="B6947" s="422"/>
      <c r="C6947" s="253"/>
      <c r="D6947" s="254"/>
      <c r="E6947" s="255"/>
      <c r="F6947" s="255"/>
      <c r="G6947" s="257"/>
      <c r="H6947" s="437">
        <v>0</v>
      </c>
      <c r="I6947" s="258" t="s">
        <v>1229</v>
      </c>
      <c r="J6947" s="339">
        <v>0</v>
      </c>
      <c r="K6947" s="420">
        <v>0</v>
      </c>
      <c r="L6947" s="480">
        <v>0</v>
      </c>
    </row>
    <row r="6948" spans="2:13" x14ac:dyDescent="0.3">
      <c r="B6948" s="422">
        <v>0</v>
      </c>
      <c r="C6948" s="253"/>
      <c r="D6948" s="254">
        <v>0</v>
      </c>
      <c r="E6948" s="255">
        <v>0</v>
      </c>
      <c r="F6948" s="255"/>
      <c r="G6948" s="257">
        <v>0</v>
      </c>
      <c r="H6948" s="437">
        <v>0</v>
      </c>
      <c r="I6948" s="258" t="s">
        <v>1230</v>
      </c>
      <c r="J6948" s="339">
        <v>0</v>
      </c>
      <c r="K6948" s="420">
        <v>0</v>
      </c>
      <c r="L6948" s="480">
        <v>0</v>
      </c>
    </row>
    <row r="6949" spans="2:13" x14ac:dyDescent="0.3">
      <c r="B6949" s="422">
        <v>0</v>
      </c>
      <c r="C6949" s="253"/>
      <c r="D6949" s="254">
        <v>0</v>
      </c>
      <c r="E6949" s="255">
        <v>0</v>
      </c>
      <c r="F6949" s="256"/>
      <c r="G6949" s="257">
        <v>0</v>
      </c>
      <c r="H6949" s="437">
        <v>0</v>
      </c>
      <c r="I6949" s="258" t="s">
        <v>1231</v>
      </c>
      <c r="J6949" s="339">
        <v>0</v>
      </c>
      <c r="K6949" s="420">
        <v>0</v>
      </c>
      <c r="L6949" s="480">
        <v>0</v>
      </c>
    </row>
    <row r="6950" spans="2:13" x14ac:dyDescent="0.3">
      <c r="B6950" s="422">
        <v>0</v>
      </c>
      <c r="C6950" s="253"/>
      <c r="D6950" s="254">
        <v>0</v>
      </c>
      <c r="E6950" s="255">
        <v>0</v>
      </c>
      <c r="F6950" s="256"/>
      <c r="G6950" s="257">
        <v>0</v>
      </c>
      <c r="H6950" s="437">
        <v>0</v>
      </c>
      <c r="I6950" s="258" t="s">
        <v>1237</v>
      </c>
      <c r="J6950" s="339">
        <v>0</v>
      </c>
      <c r="K6950" s="420">
        <v>0</v>
      </c>
      <c r="L6950" s="480">
        <v>0</v>
      </c>
    </row>
    <row r="6951" spans="2:13" x14ac:dyDescent="0.3">
      <c r="B6951" s="422">
        <v>0</v>
      </c>
      <c r="C6951" s="253"/>
      <c r="D6951" s="254">
        <v>0</v>
      </c>
      <c r="E6951" s="255">
        <v>0</v>
      </c>
      <c r="F6951" s="256"/>
      <c r="G6951" s="257">
        <v>0</v>
      </c>
      <c r="H6951" s="437">
        <v>0</v>
      </c>
      <c r="I6951" s="258" t="s">
        <v>1238</v>
      </c>
      <c r="J6951" s="339">
        <v>0</v>
      </c>
      <c r="K6951" s="420">
        <v>0</v>
      </c>
      <c r="L6951" s="480">
        <v>0</v>
      </c>
    </row>
    <row r="6952" spans="2:13" x14ac:dyDescent="0.3">
      <c r="B6952" s="422" t="s">
        <v>60</v>
      </c>
      <c r="C6952" s="253"/>
      <c r="D6952" s="259"/>
      <c r="E6952" s="255"/>
      <c r="F6952" s="256"/>
      <c r="G6952" s="260">
        <v>11.2515</v>
      </c>
      <c r="H6952" s="438" t="s">
        <v>60</v>
      </c>
      <c r="I6952" s="261" t="s">
        <v>156</v>
      </c>
      <c r="J6952" s="262"/>
      <c r="K6952" s="426" t="s">
        <v>156</v>
      </c>
      <c r="L6952" s="439">
        <v>0.22239031590631839</v>
      </c>
    </row>
    <row r="6953" spans="2:13" x14ac:dyDescent="0.3">
      <c r="B6953" s="428" t="s">
        <v>38</v>
      </c>
      <c r="C6953" s="263"/>
      <c r="D6953" s="264"/>
      <c r="E6953" s="276"/>
      <c r="F6953" s="266"/>
      <c r="G6953" s="277"/>
      <c r="H6953" s="278"/>
      <c r="I6953" s="279"/>
      <c r="J6953" s="280"/>
      <c r="K6953" s="281"/>
      <c r="L6953" s="282"/>
    </row>
    <row r="6954" spans="2:13" x14ac:dyDescent="0.3">
      <c r="B6954" s="415" t="s">
        <v>53</v>
      </c>
      <c r="C6954" s="263"/>
      <c r="D6954" s="283" t="s">
        <v>0</v>
      </c>
      <c r="E6954" s="284" t="s">
        <v>1</v>
      </c>
      <c r="F6954" s="440" t="s">
        <v>61</v>
      </c>
      <c r="G6954" s="251" t="s">
        <v>56</v>
      </c>
      <c r="H6954" s="441" t="s">
        <v>158</v>
      </c>
      <c r="I6954" s="472" t="s">
        <v>159</v>
      </c>
      <c r="J6954" s="472" t="s">
        <v>160</v>
      </c>
      <c r="K6954" s="473" t="s">
        <v>161</v>
      </c>
      <c r="L6954" s="444" t="s">
        <v>162</v>
      </c>
    </row>
    <row r="6955" spans="2:13" x14ac:dyDescent="0.3">
      <c r="B6955" s="464" t="s">
        <v>1434</v>
      </c>
      <c r="C6955" s="465"/>
      <c r="D6955" s="283" t="s">
        <v>5</v>
      </c>
      <c r="E6955" s="286">
        <v>1</v>
      </c>
      <c r="F6955" s="287">
        <v>1.75</v>
      </c>
      <c r="G6955" s="26">
        <v>1.75</v>
      </c>
      <c r="H6955" s="419">
        <v>3.4589437216020723E-2</v>
      </c>
      <c r="I6955" s="352" t="s">
        <v>1232</v>
      </c>
      <c r="J6955" s="451" t="s">
        <v>165</v>
      </c>
      <c r="K6955" s="452">
        <v>0.4</v>
      </c>
      <c r="L6955" s="480">
        <v>1.3835774886408289E-2</v>
      </c>
    </row>
    <row r="6956" spans="2:13" x14ac:dyDescent="0.3">
      <c r="B6956" s="422" t="s">
        <v>1404</v>
      </c>
      <c r="C6956" s="289"/>
      <c r="D6956" s="290" t="s">
        <v>5</v>
      </c>
      <c r="E6956" s="291">
        <v>1</v>
      </c>
      <c r="F6956" s="292">
        <v>24.11</v>
      </c>
      <c r="G6956" s="26">
        <v>24.11</v>
      </c>
      <c r="H6956" s="419">
        <v>0.47654361787329119</v>
      </c>
      <c r="I6956" s="349" t="s">
        <v>1226</v>
      </c>
      <c r="J6956" s="339" t="s">
        <v>165</v>
      </c>
      <c r="K6956" s="420">
        <v>0.4</v>
      </c>
      <c r="L6956" s="480">
        <v>0.1906174471493165</v>
      </c>
    </row>
    <row r="6957" spans="2:13" x14ac:dyDescent="0.3">
      <c r="B6957" s="422" t="s">
        <v>1401</v>
      </c>
      <c r="C6957" s="289"/>
      <c r="D6957" s="290" t="s">
        <v>5</v>
      </c>
      <c r="E6957" s="291">
        <v>1</v>
      </c>
      <c r="F6957" s="292">
        <v>9.11</v>
      </c>
      <c r="G6957" s="26">
        <v>9.11</v>
      </c>
      <c r="H6957" s="419">
        <v>0.18006272745025642</v>
      </c>
      <c r="I6957" s="349" t="s">
        <v>1227</v>
      </c>
      <c r="J6957" s="339" t="s">
        <v>165</v>
      </c>
      <c r="K6957" s="420">
        <v>0.4</v>
      </c>
      <c r="L6957" s="480">
        <v>7.2025090980102568E-2</v>
      </c>
    </row>
    <row r="6958" spans="2:13" x14ac:dyDescent="0.3">
      <c r="B6958" s="422" t="s">
        <v>1357</v>
      </c>
      <c r="C6958" s="289"/>
      <c r="D6958" s="290" t="s">
        <v>78</v>
      </c>
      <c r="E6958" s="291">
        <v>1.2E-2</v>
      </c>
      <c r="F6958" s="292">
        <v>3</v>
      </c>
      <c r="G6958" s="26">
        <v>3.6000000000000004E-2</v>
      </c>
      <c r="H6958" s="419">
        <v>7.1155413701528343E-4</v>
      </c>
      <c r="I6958" s="349" t="s">
        <v>1227</v>
      </c>
      <c r="J6958" s="339" t="s">
        <v>1219</v>
      </c>
      <c r="K6958" s="420">
        <v>0</v>
      </c>
      <c r="L6958" s="480">
        <v>0</v>
      </c>
    </row>
    <row r="6959" spans="2:13" x14ac:dyDescent="0.3">
      <c r="B6959" s="422" t="s">
        <v>1402</v>
      </c>
      <c r="C6959" s="289"/>
      <c r="D6959" s="290" t="s">
        <v>504</v>
      </c>
      <c r="E6959" s="291">
        <v>2.1000000000000001E-2</v>
      </c>
      <c r="F6959" s="292">
        <v>25</v>
      </c>
      <c r="G6959" s="26">
        <v>0.52500000000000002</v>
      </c>
      <c r="H6959" s="419">
        <v>1.0376831164806217E-2</v>
      </c>
      <c r="I6959" s="349" t="s">
        <v>1228</v>
      </c>
      <c r="J6959" s="339" t="s">
        <v>163</v>
      </c>
      <c r="K6959" s="420">
        <v>1</v>
      </c>
      <c r="L6959" s="480">
        <v>1.0376831164806217E-2</v>
      </c>
    </row>
    <row r="6960" spans="2:13" x14ac:dyDescent="0.3">
      <c r="B6960" s="422" t="s">
        <v>1405</v>
      </c>
      <c r="C6960" s="289"/>
      <c r="D6960" s="290" t="s">
        <v>3</v>
      </c>
      <c r="E6960" s="291">
        <v>0.314</v>
      </c>
      <c r="F6960" s="292">
        <v>1.07</v>
      </c>
      <c r="G6960" s="26">
        <v>0.33598</v>
      </c>
      <c r="H6960" s="419">
        <v>6.6407766376220811E-3</v>
      </c>
      <c r="I6960" s="349" t="s">
        <v>1229</v>
      </c>
      <c r="J6960" s="339" t="s">
        <v>163</v>
      </c>
      <c r="K6960" s="420">
        <v>1</v>
      </c>
      <c r="L6960" s="480">
        <v>6.6407766376220811E-3</v>
      </c>
    </row>
    <row r="6961" spans="2:12" x14ac:dyDescent="0.3">
      <c r="B6961" s="448"/>
      <c r="C6961" s="447"/>
      <c r="D6961" s="290"/>
      <c r="E6961" s="291"/>
      <c r="F6961" s="292"/>
      <c r="G6961" s="26">
        <v>0</v>
      </c>
      <c r="H6961" s="419">
        <v>0</v>
      </c>
      <c r="I6961" s="349"/>
      <c r="J6961" s="339"/>
      <c r="K6961" s="420"/>
      <c r="L6961" s="480">
        <v>0</v>
      </c>
    </row>
    <row r="6962" spans="2:12" x14ac:dyDescent="0.3">
      <c r="B6962" s="448"/>
      <c r="C6962" s="447"/>
      <c r="D6962" s="290"/>
      <c r="E6962" s="291"/>
      <c r="F6962" s="292"/>
      <c r="G6962" s="26">
        <v>0</v>
      </c>
      <c r="H6962" s="419">
        <v>0</v>
      </c>
      <c r="I6962" s="349"/>
      <c r="J6962" s="339"/>
      <c r="K6962" s="420"/>
      <c r="L6962" s="480">
        <v>0</v>
      </c>
    </row>
    <row r="6963" spans="2:12" x14ac:dyDescent="0.3">
      <c r="B6963" s="446"/>
      <c r="C6963" s="447"/>
      <c r="D6963" s="290"/>
      <c r="E6963" s="291"/>
      <c r="F6963" s="292"/>
      <c r="G6963" s="26">
        <v>0</v>
      </c>
      <c r="H6963" s="419">
        <v>0</v>
      </c>
      <c r="I6963" s="349"/>
      <c r="J6963" s="339"/>
      <c r="K6963" s="420"/>
      <c r="L6963" s="480">
        <v>0</v>
      </c>
    </row>
    <row r="6964" spans="2:12" x14ac:dyDescent="0.3">
      <c r="B6964" s="422"/>
      <c r="C6964" s="289"/>
      <c r="D6964" s="290"/>
      <c r="E6964" s="291"/>
      <c r="F6964" s="292"/>
      <c r="G6964" s="26">
        <v>0</v>
      </c>
      <c r="H6964" s="419">
        <v>0</v>
      </c>
      <c r="I6964" s="349"/>
      <c r="J6964" s="339"/>
      <c r="K6964" s="420"/>
      <c r="L6964" s="480">
        <v>0</v>
      </c>
    </row>
    <row r="6965" spans="2:12" x14ac:dyDescent="0.3">
      <c r="B6965" s="422"/>
      <c r="C6965" s="289"/>
      <c r="D6965" s="290"/>
      <c r="E6965" s="291"/>
      <c r="F6965" s="292"/>
      <c r="G6965" s="26">
        <v>0</v>
      </c>
      <c r="H6965" s="419">
        <v>0</v>
      </c>
      <c r="I6965" s="349"/>
      <c r="J6965" s="339"/>
      <c r="K6965" s="420"/>
      <c r="L6965" s="480">
        <v>0</v>
      </c>
    </row>
    <row r="6966" spans="2:12" x14ac:dyDescent="0.3">
      <c r="B6966" s="422"/>
      <c r="C6966" s="289"/>
      <c r="D6966" s="290"/>
      <c r="E6966" s="291"/>
      <c r="F6966" s="292"/>
      <c r="G6966" s="26">
        <v>0</v>
      </c>
      <c r="H6966" s="419">
        <v>0</v>
      </c>
      <c r="I6966" s="349"/>
      <c r="J6966" s="339"/>
      <c r="K6966" s="420"/>
      <c r="L6966" s="480">
        <v>0</v>
      </c>
    </row>
    <row r="6967" spans="2:12" x14ac:dyDescent="0.3">
      <c r="B6967" s="422"/>
      <c r="C6967" s="289"/>
      <c r="D6967" s="290"/>
      <c r="E6967" s="291"/>
      <c r="F6967" s="292"/>
      <c r="G6967" s="26">
        <v>0</v>
      </c>
      <c r="H6967" s="419">
        <v>0</v>
      </c>
      <c r="I6967" s="349"/>
      <c r="J6967" s="339"/>
      <c r="K6967" s="420"/>
      <c r="L6967" s="480">
        <v>0</v>
      </c>
    </row>
    <row r="6968" spans="2:12" x14ac:dyDescent="0.3">
      <c r="B6968" s="422"/>
      <c r="C6968" s="289"/>
      <c r="D6968" s="290"/>
      <c r="E6968" s="291"/>
      <c r="F6968" s="292"/>
      <c r="G6968" s="26">
        <v>0</v>
      </c>
      <c r="H6968" s="419">
        <v>0</v>
      </c>
      <c r="I6968" s="349"/>
      <c r="J6968" s="339"/>
      <c r="K6968" s="420"/>
      <c r="L6968" s="480">
        <v>0</v>
      </c>
    </row>
    <row r="6969" spans="2:12" x14ac:dyDescent="0.3">
      <c r="B6969" s="422">
        <v>0</v>
      </c>
      <c r="C6969" s="289"/>
      <c r="D6969" s="254">
        <v>0</v>
      </c>
      <c r="E6969" s="291"/>
      <c r="F6969" s="292"/>
      <c r="G6969" s="26">
        <v>0</v>
      </c>
      <c r="H6969" s="419">
        <v>0</v>
      </c>
      <c r="I6969" s="349" t="s">
        <v>1227</v>
      </c>
      <c r="J6969" s="339">
        <v>0</v>
      </c>
      <c r="K6969" s="420">
        <v>0</v>
      </c>
      <c r="L6969" s="480">
        <v>0</v>
      </c>
    </row>
    <row r="6970" spans="2:12" x14ac:dyDescent="0.3">
      <c r="B6970" s="422">
        <v>0</v>
      </c>
      <c r="C6970" s="289"/>
      <c r="D6970" s="254">
        <v>0</v>
      </c>
      <c r="E6970" s="291"/>
      <c r="F6970" s="292"/>
      <c r="G6970" s="26">
        <v>0</v>
      </c>
      <c r="H6970" s="419">
        <v>0</v>
      </c>
      <c r="I6970" s="349" t="s">
        <v>1228</v>
      </c>
      <c r="J6970" s="339">
        <v>0</v>
      </c>
      <c r="K6970" s="420">
        <v>0</v>
      </c>
      <c r="L6970" s="480">
        <v>0</v>
      </c>
    </row>
    <row r="6971" spans="2:12" x14ac:dyDescent="0.3">
      <c r="B6971" s="449" t="s">
        <v>62</v>
      </c>
      <c r="C6971" s="293"/>
      <c r="D6971" s="294"/>
      <c r="E6971" s="295"/>
      <c r="F6971" s="296"/>
      <c r="G6971" s="260">
        <v>35.866979999999998</v>
      </c>
      <c r="H6971" s="438" t="s">
        <v>62</v>
      </c>
      <c r="I6971" s="350" t="s">
        <v>156</v>
      </c>
      <c r="J6971" s="351"/>
      <c r="K6971" s="468" t="s">
        <v>156</v>
      </c>
      <c r="L6971" s="439">
        <v>0.29349592081825565</v>
      </c>
    </row>
    <row r="6972" spans="2:12" x14ac:dyDescent="0.3">
      <c r="B6972" s="428" t="s">
        <v>63</v>
      </c>
      <c r="C6972" s="263"/>
      <c r="D6972" s="264"/>
      <c r="E6972" s="265"/>
      <c r="F6972" s="266"/>
      <c r="G6972" s="277"/>
      <c r="H6972" s="278"/>
      <c r="I6972" s="279"/>
      <c r="J6972" s="280"/>
      <c r="K6972" s="281"/>
      <c r="L6972" s="282">
        <v>0</v>
      </c>
    </row>
    <row r="6973" spans="2:12" x14ac:dyDescent="0.3">
      <c r="B6973" s="415" t="s">
        <v>53</v>
      </c>
      <c r="C6973" s="297"/>
      <c r="D6973" s="249" t="s">
        <v>0</v>
      </c>
      <c r="E6973" s="250" t="s">
        <v>1</v>
      </c>
      <c r="F6973" s="272" t="s">
        <v>61</v>
      </c>
      <c r="G6973" s="285" t="s">
        <v>56</v>
      </c>
      <c r="H6973" s="441" t="s">
        <v>158</v>
      </c>
      <c r="I6973" s="472" t="s">
        <v>159</v>
      </c>
      <c r="J6973" s="472" t="s">
        <v>160</v>
      </c>
      <c r="K6973" s="473" t="s">
        <v>161</v>
      </c>
      <c r="L6973" s="444" t="s">
        <v>162</v>
      </c>
    </row>
    <row r="6974" spans="2:12" x14ac:dyDescent="0.3">
      <c r="B6974" s="422">
        <v>0</v>
      </c>
      <c r="C6974" s="289"/>
      <c r="D6974" s="254">
        <v>0</v>
      </c>
      <c r="E6974" s="255"/>
      <c r="F6974" s="292"/>
      <c r="G6974" s="288">
        <v>0</v>
      </c>
      <c r="H6974" s="450">
        <v>0</v>
      </c>
      <c r="I6974" s="352" t="s">
        <v>1232</v>
      </c>
      <c r="J6974" s="451">
        <v>0</v>
      </c>
      <c r="K6974" s="452">
        <v>0</v>
      </c>
      <c r="L6974" s="453">
        <v>0</v>
      </c>
    </row>
    <row r="6975" spans="2:12" x14ac:dyDescent="0.3">
      <c r="B6975" s="422">
        <v>0</v>
      </c>
      <c r="C6975" s="289"/>
      <c r="D6975" s="254">
        <v>0</v>
      </c>
      <c r="E6975" s="255"/>
      <c r="F6975" s="292"/>
      <c r="G6975" s="257">
        <v>0</v>
      </c>
      <c r="H6975" s="437">
        <v>0</v>
      </c>
      <c r="I6975" s="349" t="s">
        <v>1228</v>
      </c>
      <c r="J6975" s="339">
        <v>0</v>
      </c>
      <c r="K6975" s="420">
        <v>0</v>
      </c>
      <c r="L6975" s="454">
        <v>0</v>
      </c>
    </row>
    <row r="6976" spans="2:12" x14ac:dyDescent="0.3">
      <c r="B6976" s="422">
        <v>0</v>
      </c>
      <c r="C6976" s="289"/>
      <c r="D6976" s="254">
        <v>0</v>
      </c>
      <c r="E6976" s="255"/>
      <c r="F6976" s="292"/>
      <c r="G6976" s="257">
        <v>0</v>
      </c>
      <c r="H6976" s="437">
        <v>0</v>
      </c>
      <c r="I6976" s="349" t="s">
        <v>1229</v>
      </c>
      <c r="J6976" s="339">
        <v>0</v>
      </c>
      <c r="K6976" s="420">
        <v>0</v>
      </c>
      <c r="L6976" s="454">
        <v>0</v>
      </c>
    </row>
    <row r="6977" spans="2:12" ht="15" thickBot="1" x14ac:dyDescent="0.35">
      <c r="B6977" s="455" t="s">
        <v>64</v>
      </c>
      <c r="C6977" s="298"/>
      <c r="D6977" s="299"/>
      <c r="E6977" s="300"/>
      <c r="F6977" s="301"/>
      <c r="G6977" s="288">
        <v>0</v>
      </c>
      <c r="H6977" s="438" t="s">
        <v>64</v>
      </c>
      <c r="I6977" s="350" t="s">
        <v>156</v>
      </c>
      <c r="J6977" s="351"/>
      <c r="K6977" s="468" t="s">
        <v>156</v>
      </c>
      <c r="L6977" s="439">
        <v>0</v>
      </c>
    </row>
    <row r="6978" spans="2:12" x14ac:dyDescent="0.3">
      <c r="B6978" s="235"/>
      <c r="C6978" s="302"/>
      <c r="D6978" s="303" t="s">
        <v>65</v>
      </c>
      <c r="E6978" s="304"/>
      <c r="F6978" s="305"/>
      <c r="G6978" s="306">
        <v>50.59348</v>
      </c>
      <c r="H6978" s="307"/>
      <c r="I6978" s="353"/>
      <c r="J6978" s="354"/>
      <c r="K6978" s="353"/>
      <c r="L6978" s="310"/>
    </row>
    <row r="6979" spans="2:12" x14ac:dyDescent="0.3">
      <c r="B6979" s="232"/>
      <c r="C6979" s="302"/>
      <c r="D6979" s="311" t="s">
        <v>7</v>
      </c>
      <c r="E6979" s="312"/>
      <c r="F6979" s="313">
        <v>0.1</v>
      </c>
      <c r="G6979" s="73">
        <v>5.0590000000000002</v>
      </c>
      <c r="H6979" s="314"/>
      <c r="I6979" s="355"/>
      <c r="J6979" s="356"/>
      <c r="K6979" s="474"/>
      <c r="L6979" s="317"/>
    </row>
    <row r="6980" spans="2:12" x14ac:dyDescent="0.3">
      <c r="B6980" s="232"/>
      <c r="C6980" s="302"/>
      <c r="D6980" s="311" t="s">
        <v>8</v>
      </c>
      <c r="E6980" s="312"/>
      <c r="F6980" s="313">
        <v>0.1</v>
      </c>
      <c r="G6980" s="73">
        <v>5.0590000000000002</v>
      </c>
      <c r="H6980" s="314"/>
      <c r="I6980" s="355"/>
      <c r="J6980" s="356"/>
      <c r="K6980" s="474"/>
      <c r="L6980" s="317"/>
    </row>
    <row r="6981" spans="2:12" x14ac:dyDescent="0.3">
      <c r="B6981" s="409"/>
      <c r="C6981" s="302"/>
      <c r="D6981" s="318" t="s">
        <v>67</v>
      </c>
      <c r="E6981" s="319"/>
      <c r="F6981" s="305"/>
      <c r="G6981" s="76">
        <v>60.710999999999999</v>
      </c>
      <c r="H6981" s="314"/>
      <c r="I6981" s="355"/>
      <c r="J6981" s="356"/>
      <c r="K6981" s="474"/>
      <c r="L6981" s="317"/>
    </row>
    <row r="6982" spans="2:12" ht="15" thickBot="1" x14ac:dyDescent="0.35">
      <c r="B6982" s="232" t="s">
        <v>66</v>
      </c>
      <c r="C6982" s="302"/>
      <c r="D6982" s="320" t="s">
        <v>68</v>
      </c>
      <c r="E6982" s="321"/>
      <c r="F6982" s="322"/>
      <c r="G6982" s="78">
        <v>60.71</v>
      </c>
      <c r="H6982" s="323">
        <v>1</v>
      </c>
      <c r="I6982" s="357"/>
      <c r="J6982" s="358"/>
      <c r="K6982" s="475"/>
      <c r="L6982" s="326">
        <v>0.54336013257044191</v>
      </c>
    </row>
    <row r="6983" spans="2:12" x14ac:dyDescent="0.3">
      <c r="B6983" s="232"/>
      <c r="C6983" s="232"/>
      <c r="D6983" s="219"/>
      <c r="E6983" s="327"/>
      <c r="F6983" s="241"/>
      <c r="G6983" s="327"/>
      <c r="H6983" s="346"/>
      <c r="I6983" s="346"/>
      <c r="J6983" s="347"/>
      <c r="K6983" s="346"/>
      <c r="L6983" s="346"/>
    </row>
    <row r="6984" spans="2:12" x14ac:dyDescent="0.3">
      <c r="B6984" s="409"/>
      <c r="C6984" s="409"/>
      <c r="D6984" s="409"/>
      <c r="E6984" s="409"/>
      <c r="F6984" s="409"/>
      <c r="G6984" s="409"/>
      <c r="H6984" s="409"/>
      <c r="I6984" s="409"/>
      <c r="J6984" s="359"/>
      <c r="K6984" s="409"/>
      <c r="L6984" s="409"/>
    </row>
    <row r="6985" spans="2:12" x14ac:dyDescent="0.3">
      <c r="B6985" s="409"/>
      <c r="C6985" s="409"/>
      <c r="D6985" s="409"/>
      <c r="E6985" s="409"/>
      <c r="F6985" s="409"/>
      <c r="G6985" s="409"/>
      <c r="H6985" s="409"/>
      <c r="I6985" s="409"/>
      <c r="J6985" s="359"/>
      <c r="K6985" s="409"/>
      <c r="L6985" s="409"/>
    </row>
    <row r="6986" spans="2:12" x14ac:dyDescent="0.3">
      <c r="B6986" s="409"/>
      <c r="C6986" s="409"/>
      <c r="D6986" s="409"/>
      <c r="E6986" s="409"/>
      <c r="F6986" s="409"/>
      <c r="G6986" s="409"/>
      <c r="H6986" s="409"/>
      <c r="I6986" s="409"/>
      <c r="J6986" s="359"/>
      <c r="K6986" s="409"/>
      <c r="L6986" s="409"/>
    </row>
    <row r="6987" spans="2:12" x14ac:dyDescent="0.3">
      <c r="B6987" s="409"/>
      <c r="C6987" s="409"/>
      <c r="D6987" s="409"/>
      <c r="E6987" s="409"/>
      <c r="F6987" s="409"/>
      <c r="G6987" s="409"/>
      <c r="H6987" s="409"/>
      <c r="I6987" s="409"/>
      <c r="J6987" s="359"/>
      <c r="K6987" s="409"/>
      <c r="L6987" s="409"/>
    </row>
    <row r="6988" spans="2:12" x14ac:dyDescent="0.3">
      <c r="B6988" s="409"/>
      <c r="C6988" s="409"/>
      <c r="D6988" s="409"/>
      <c r="E6988" s="409"/>
      <c r="F6988" s="409"/>
      <c r="G6988" s="409"/>
      <c r="H6988" s="409"/>
      <c r="I6988" s="409"/>
      <c r="J6988" s="359"/>
      <c r="K6988" s="409"/>
      <c r="L6988" s="409"/>
    </row>
    <row r="6989" spans="2:12" x14ac:dyDescent="0.3">
      <c r="B6989" s="409"/>
      <c r="C6989" s="409"/>
      <c r="D6989" s="409"/>
      <c r="E6989" s="409"/>
      <c r="F6989" s="409"/>
      <c r="G6989" s="409"/>
      <c r="H6989" s="409"/>
      <c r="I6989" s="409"/>
      <c r="J6989" s="359"/>
      <c r="K6989" s="409"/>
      <c r="L6989" s="409"/>
    </row>
    <row r="6990" spans="2:12" x14ac:dyDescent="0.3">
      <c r="B6990" s="409"/>
      <c r="C6990" s="409"/>
      <c r="D6990" s="409"/>
      <c r="E6990" s="409"/>
      <c r="F6990" s="409"/>
      <c r="G6990" s="409"/>
      <c r="H6990" s="409"/>
      <c r="I6990" s="409"/>
      <c r="J6990" s="359"/>
      <c r="K6990" s="409"/>
      <c r="L6990" s="409"/>
    </row>
    <row r="6991" spans="2:12" x14ac:dyDescent="0.3">
      <c r="B6991" s="409"/>
      <c r="C6991" s="409"/>
      <c r="D6991" s="409"/>
      <c r="E6991" s="409"/>
      <c r="F6991" s="409"/>
      <c r="G6991" s="409"/>
      <c r="H6991" s="409"/>
      <c r="I6991" s="409"/>
      <c r="J6991" s="359"/>
      <c r="K6991" s="409"/>
      <c r="L6991" s="409"/>
    </row>
    <row r="6992" spans="2:12" x14ac:dyDescent="0.3">
      <c r="B6992" s="409"/>
      <c r="C6992" s="409"/>
      <c r="D6992" s="409"/>
      <c r="E6992" s="409"/>
      <c r="F6992" s="409"/>
      <c r="G6992" s="409"/>
      <c r="H6992" s="409"/>
      <c r="I6992" s="409"/>
      <c r="J6992" s="359"/>
      <c r="K6992" s="409"/>
      <c r="L6992" s="409"/>
    </row>
    <row r="6993" spans="2:12" x14ac:dyDescent="0.3">
      <c r="B6993" s="409"/>
      <c r="C6993" s="409"/>
      <c r="D6993" s="409"/>
      <c r="E6993" s="409"/>
      <c r="F6993" s="409"/>
      <c r="G6993" s="409"/>
      <c r="H6993" s="409"/>
      <c r="I6993" s="409"/>
      <c r="J6993" s="359"/>
      <c r="K6993" s="409"/>
      <c r="L6993" s="409"/>
    </row>
    <row r="6994" spans="2:12" x14ac:dyDescent="0.3">
      <c r="B6994" s="409"/>
      <c r="C6994" s="409"/>
      <c r="D6994" s="409"/>
      <c r="E6994" s="409"/>
      <c r="F6994" s="409"/>
      <c r="G6994" s="409"/>
      <c r="H6994" s="409"/>
      <c r="I6994" s="409"/>
      <c r="J6994" s="359"/>
      <c r="K6994" s="409"/>
      <c r="L6994" s="409"/>
    </row>
    <row r="6995" spans="2:12" x14ac:dyDescent="0.3">
      <c r="B6995" s="409"/>
      <c r="C6995" s="409"/>
      <c r="D6995" s="409"/>
      <c r="E6995" s="409"/>
      <c r="F6995" s="409"/>
      <c r="G6995" s="409"/>
      <c r="H6995" s="409"/>
      <c r="I6995" s="409"/>
      <c r="J6995" s="359"/>
      <c r="K6995" s="409"/>
      <c r="L6995" s="409"/>
    </row>
    <row r="6996" spans="2:12" x14ac:dyDescent="0.3">
      <c r="B6996" s="409"/>
      <c r="C6996" s="409"/>
      <c r="D6996" s="409"/>
      <c r="E6996" s="409"/>
      <c r="F6996" s="409"/>
      <c r="G6996" s="409"/>
      <c r="H6996" s="409"/>
      <c r="I6996" s="409"/>
      <c r="J6996" s="359"/>
      <c r="K6996" s="409"/>
      <c r="L6996" s="409"/>
    </row>
    <row r="6997" spans="2:12" x14ac:dyDescent="0.3">
      <c r="B6997" s="409"/>
      <c r="C6997" s="409"/>
      <c r="D6997" s="409"/>
      <c r="E6997" s="409"/>
      <c r="F6997" s="409"/>
      <c r="G6997" s="409"/>
      <c r="H6997" s="409"/>
      <c r="I6997" s="409"/>
      <c r="J6997" s="359"/>
      <c r="K6997" s="409"/>
      <c r="L6997" s="409"/>
    </row>
    <row r="6998" spans="2:12" x14ac:dyDescent="0.3">
      <c r="B6998" s="409"/>
      <c r="C6998" s="409"/>
      <c r="D6998" s="409"/>
      <c r="E6998" s="409"/>
      <c r="F6998" s="409"/>
      <c r="G6998" s="409"/>
      <c r="H6998" s="409"/>
      <c r="I6998" s="409"/>
      <c r="J6998" s="359"/>
      <c r="K6998" s="409"/>
      <c r="L6998" s="409"/>
    </row>
    <row r="6999" spans="2:12" x14ac:dyDescent="0.3">
      <c r="B6999" s="409"/>
      <c r="C6999" s="409"/>
      <c r="D6999" s="409"/>
      <c r="E6999" s="409"/>
      <c r="F6999" s="409"/>
      <c r="G6999" s="409"/>
      <c r="H6999" s="409"/>
      <c r="I6999" s="409"/>
      <c r="J6999" s="359"/>
      <c r="K6999" s="409"/>
      <c r="L6999" s="409"/>
    </row>
    <row r="7000" spans="2:12" x14ac:dyDescent="0.3">
      <c r="B7000" s="409"/>
      <c r="C7000" s="409"/>
      <c r="D7000" s="409"/>
      <c r="E7000" s="409"/>
      <c r="F7000" s="409"/>
      <c r="G7000" s="409"/>
      <c r="H7000" s="409"/>
      <c r="I7000" s="409"/>
      <c r="J7000" s="359"/>
      <c r="K7000" s="409"/>
      <c r="L7000" s="409"/>
    </row>
    <row r="7001" spans="2:12" ht="37.200000000000003" customHeight="1" x14ac:dyDescent="0.3">
      <c r="B7001" s="710" t="s">
        <v>1809</v>
      </c>
      <c r="C7001" s="710"/>
      <c r="D7001" s="710"/>
      <c r="E7001" s="710"/>
      <c r="F7001" s="710"/>
      <c r="G7001" s="710"/>
      <c r="H7001" s="710"/>
      <c r="I7001" s="710"/>
      <c r="J7001" s="710"/>
      <c r="K7001" s="710"/>
      <c r="L7001" s="710"/>
    </row>
    <row r="7002" spans="2:12" ht="17.399999999999999" x14ac:dyDescent="0.3">
      <c r="B7002" s="343"/>
      <c r="C7002" s="343"/>
      <c r="D7002" s="344"/>
      <c r="E7002" s="345"/>
      <c r="F7002" s="345"/>
      <c r="G7002" s="345"/>
      <c r="H7002" s="346"/>
      <c r="I7002" s="346"/>
      <c r="J7002" s="347"/>
      <c r="K7002" s="346"/>
      <c r="L7002" s="346"/>
    </row>
    <row r="7003" spans="2:12" x14ac:dyDescent="0.3">
      <c r="B7003" s="410" t="s">
        <v>1222</v>
      </c>
      <c r="C7003" s="232" t="s">
        <v>1223</v>
      </c>
      <c r="D7003" s="232"/>
      <c r="E7003" s="232"/>
      <c r="F7003" s="233"/>
      <c r="G7003" s="234"/>
      <c r="H7003" s="346"/>
      <c r="I7003" s="409"/>
      <c r="J7003" s="347"/>
      <c r="K7003" s="346"/>
      <c r="L7003" s="346"/>
    </row>
    <row r="7004" spans="2:12" x14ac:dyDescent="0.3">
      <c r="B7004" s="232" t="s">
        <v>1224</v>
      </c>
      <c r="C7004" s="235" t="s">
        <v>1225</v>
      </c>
      <c r="D7004" s="411"/>
      <c r="E7004" s="412"/>
      <c r="F7004" s="233"/>
      <c r="G7004" s="234"/>
      <c r="H7004" s="346"/>
      <c r="I7004" s="346"/>
      <c r="J7004" s="347"/>
      <c r="K7004" s="346"/>
      <c r="L7004" s="346"/>
    </row>
    <row r="7005" spans="2:12" x14ac:dyDescent="0.3">
      <c r="B7005" s="232"/>
      <c r="C7005" s="236"/>
      <c r="D7005" s="237"/>
      <c r="E7005" s="238"/>
      <c r="F7005" s="239"/>
      <c r="G7005" s="240"/>
      <c r="H7005" s="346"/>
      <c r="I7005" s="346"/>
      <c r="J7005" s="347"/>
      <c r="K7005" s="346"/>
      <c r="L7005" s="346"/>
    </row>
    <row r="7006" spans="2:12" ht="20.25" customHeight="1" x14ac:dyDescent="0.3">
      <c r="B7006" s="413" t="s">
        <v>48</v>
      </c>
      <c r="C7006" s="236"/>
      <c r="D7006" s="237"/>
      <c r="E7006" s="238"/>
      <c r="F7006" s="238"/>
      <c r="G7006" s="238"/>
      <c r="H7006" s="346"/>
      <c r="I7006" s="346"/>
      <c r="J7006" s="347"/>
      <c r="K7006" s="346"/>
      <c r="L7006" s="346"/>
    </row>
    <row r="7007" spans="2:12" x14ac:dyDescent="0.3">
      <c r="B7007" s="235" t="s">
        <v>49</v>
      </c>
      <c r="C7007" s="232" t="s">
        <v>1016</v>
      </c>
      <c r="D7007" s="232"/>
      <c r="E7007" s="232"/>
      <c r="F7007" s="241" t="s">
        <v>50</v>
      </c>
      <c r="G7007" s="242" t="s">
        <v>5</v>
      </c>
      <c r="H7007" s="346"/>
      <c r="I7007" s="346"/>
      <c r="J7007" s="347"/>
      <c r="K7007" s="346"/>
      <c r="L7007" s="346"/>
    </row>
    <row r="7008" spans="2:12" ht="15" thickBot="1" x14ac:dyDescent="0.35">
      <c r="B7008" s="235" t="s">
        <v>51</v>
      </c>
      <c r="C7008" s="235" t="s">
        <v>1017</v>
      </c>
      <c r="D7008" s="235"/>
      <c r="E7008" s="235"/>
      <c r="F7008" s="235"/>
      <c r="G7008" s="235"/>
      <c r="H7008" s="235"/>
      <c r="I7008" s="235"/>
      <c r="J7008" s="235"/>
      <c r="K7008" s="346"/>
      <c r="L7008" s="346"/>
    </row>
    <row r="7009" spans="2:13" ht="15" thickTop="1" x14ac:dyDescent="0.3">
      <c r="B7009" s="414" t="s">
        <v>52</v>
      </c>
      <c r="C7009" s="243"/>
      <c r="D7009" s="244"/>
      <c r="E7009" s="245"/>
      <c r="F7009" s="246"/>
      <c r="G7009" s="247"/>
      <c r="H7009" s="393" t="s">
        <v>164</v>
      </c>
      <c r="I7009" s="394"/>
      <c r="J7009" s="394"/>
      <c r="K7009" s="394"/>
      <c r="L7009" s="395"/>
    </row>
    <row r="7010" spans="2:13" x14ac:dyDescent="0.3">
      <c r="B7010" s="415" t="s">
        <v>53</v>
      </c>
      <c r="C7010" s="248" t="s">
        <v>1</v>
      </c>
      <c r="D7010" s="249" t="s">
        <v>54</v>
      </c>
      <c r="E7010" s="250" t="s">
        <v>23</v>
      </c>
      <c r="F7010" s="250" t="s">
        <v>55</v>
      </c>
      <c r="G7010" s="251" t="s">
        <v>56</v>
      </c>
      <c r="H7010" s="416" t="s">
        <v>158</v>
      </c>
      <c r="I7010" s="466" t="s">
        <v>159</v>
      </c>
      <c r="J7010" s="466" t="s">
        <v>160</v>
      </c>
      <c r="K7010" s="466" t="s">
        <v>161</v>
      </c>
      <c r="L7010" s="467" t="s">
        <v>162</v>
      </c>
    </row>
    <row r="7011" spans="2:13" x14ac:dyDescent="0.3">
      <c r="B7011" s="348" t="s">
        <v>1398</v>
      </c>
      <c r="C7011" s="274">
        <v>1</v>
      </c>
      <c r="D7011" s="254">
        <v>10</v>
      </c>
      <c r="E7011" s="255">
        <v>1.1000000000000001</v>
      </c>
      <c r="F7011" s="256">
        <v>1</v>
      </c>
      <c r="G7011" s="26">
        <v>1.1000000000000001</v>
      </c>
      <c r="H7011" s="419">
        <v>2.9581971778261069E-2</v>
      </c>
      <c r="I7011" s="349" t="s">
        <v>1226</v>
      </c>
      <c r="J7011" s="339" t="s">
        <v>165</v>
      </c>
      <c r="K7011" s="420">
        <v>0.4</v>
      </c>
      <c r="L7011" s="421">
        <v>1.1832788711304429E-2</v>
      </c>
    </row>
    <row r="7012" spans="2:13" x14ac:dyDescent="0.3">
      <c r="B7012" s="422" t="s">
        <v>149</v>
      </c>
      <c r="C7012" s="274">
        <v>1</v>
      </c>
      <c r="D7012" s="254">
        <v>1.1000000000000001</v>
      </c>
      <c r="E7012" s="255">
        <v>1.1000000000000001</v>
      </c>
      <c r="F7012" s="256">
        <v>1</v>
      </c>
      <c r="G7012" s="26">
        <v>1.1000000000000001</v>
      </c>
      <c r="H7012" s="419">
        <v>2.9581971778261069E-2</v>
      </c>
      <c r="I7012" s="349" t="s">
        <v>1227</v>
      </c>
      <c r="J7012" s="339" t="s">
        <v>165</v>
      </c>
      <c r="K7012" s="420">
        <v>0.4</v>
      </c>
      <c r="L7012" s="421">
        <v>1.1832788711304429E-2</v>
      </c>
    </row>
    <row r="7013" spans="2:13" x14ac:dyDescent="0.3">
      <c r="B7013" s="422" t="s">
        <v>1399</v>
      </c>
      <c r="C7013" s="274">
        <v>1</v>
      </c>
      <c r="D7013" s="254">
        <v>0.04</v>
      </c>
      <c r="E7013" s="255">
        <v>0.04</v>
      </c>
      <c r="F7013" s="256">
        <v>1</v>
      </c>
      <c r="G7013" s="26">
        <v>0.04</v>
      </c>
      <c r="H7013" s="419">
        <v>1.0757080646640388E-3</v>
      </c>
      <c r="I7013" s="349" t="s">
        <v>1228</v>
      </c>
      <c r="J7013" s="339" t="s">
        <v>165</v>
      </c>
      <c r="K7013" s="420">
        <v>0.4</v>
      </c>
      <c r="L7013" s="421">
        <v>4.3028322586561554E-4</v>
      </c>
    </row>
    <row r="7014" spans="2:13" x14ac:dyDescent="0.3">
      <c r="B7014" s="422">
        <v>0</v>
      </c>
      <c r="C7014" s="253"/>
      <c r="D7014" s="254">
        <v>0</v>
      </c>
      <c r="E7014" s="255">
        <v>0</v>
      </c>
      <c r="F7014" s="256"/>
      <c r="G7014" s="26">
        <v>0</v>
      </c>
      <c r="H7014" s="419">
        <v>0</v>
      </c>
      <c r="I7014" s="349" t="s">
        <v>1229</v>
      </c>
      <c r="J7014" s="339">
        <v>0</v>
      </c>
      <c r="K7014" s="420">
        <v>0</v>
      </c>
      <c r="L7014" s="421">
        <v>0</v>
      </c>
    </row>
    <row r="7015" spans="2:13" x14ac:dyDescent="0.3">
      <c r="B7015" s="422">
        <v>0</v>
      </c>
      <c r="C7015" s="253"/>
      <c r="D7015" s="254">
        <v>0</v>
      </c>
      <c r="E7015" s="255">
        <v>0</v>
      </c>
      <c r="F7015" s="256"/>
      <c r="G7015" s="26">
        <v>0</v>
      </c>
      <c r="H7015" s="419">
        <v>0</v>
      </c>
      <c r="I7015" s="349" t="s">
        <v>1230</v>
      </c>
      <c r="J7015" s="339">
        <v>0</v>
      </c>
      <c r="K7015" s="420">
        <v>0</v>
      </c>
      <c r="L7015" s="421">
        <v>0</v>
      </c>
    </row>
    <row r="7016" spans="2:13" x14ac:dyDescent="0.3">
      <c r="B7016" s="422" t="s">
        <v>73</v>
      </c>
      <c r="C7016" s="253"/>
      <c r="D7016" s="254">
        <v>0</v>
      </c>
      <c r="E7016" s="255">
        <v>0</v>
      </c>
      <c r="F7016" s="256"/>
      <c r="G7016" s="26">
        <v>0.433</v>
      </c>
      <c r="H7016" s="419">
        <v>1.1644539799988219E-2</v>
      </c>
      <c r="I7016" s="349" t="s">
        <v>1231</v>
      </c>
      <c r="J7016" s="61" t="s">
        <v>165</v>
      </c>
      <c r="K7016" s="100">
        <v>0.4</v>
      </c>
      <c r="L7016" s="101">
        <v>4.6578159199952875E-3</v>
      </c>
      <c r="M7016" s="62">
        <v>18</v>
      </c>
    </row>
    <row r="7017" spans="2:13" x14ac:dyDescent="0.3">
      <c r="B7017" s="422" t="s">
        <v>57</v>
      </c>
      <c r="C7017" s="253"/>
      <c r="D7017" s="259"/>
      <c r="E7017" s="255"/>
      <c r="F7017" s="256"/>
      <c r="G7017" s="260">
        <v>2.673</v>
      </c>
      <c r="H7017" s="425" t="s">
        <v>57</v>
      </c>
      <c r="I7017" s="350" t="s">
        <v>156</v>
      </c>
      <c r="J7017" s="351"/>
      <c r="K7017" s="468" t="s">
        <v>156</v>
      </c>
      <c r="L7017" s="427">
        <v>2.875367656846976E-2</v>
      </c>
    </row>
    <row r="7018" spans="2:13" x14ac:dyDescent="0.3">
      <c r="B7018" s="428" t="s">
        <v>22</v>
      </c>
      <c r="C7018" s="263"/>
      <c r="D7018" s="264"/>
      <c r="E7018" s="265"/>
      <c r="F7018" s="266"/>
      <c r="G7018" s="267"/>
      <c r="H7018" s="429"/>
      <c r="I7018" s="174"/>
      <c r="J7018" s="175"/>
      <c r="K7018" s="469"/>
      <c r="L7018" s="270"/>
    </row>
    <row r="7019" spans="2:13" x14ac:dyDescent="0.3">
      <c r="B7019" s="431" t="s">
        <v>58</v>
      </c>
      <c r="C7019" s="271" t="s">
        <v>1</v>
      </c>
      <c r="D7019" s="329" t="s">
        <v>59</v>
      </c>
      <c r="E7019" s="272" t="s">
        <v>23</v>
      </c>
      <c r="F7019" s="272" t="s">
        <v>55</v>
      </c>
      <c r="G7019" s="273" t="s">
        <v>56</v>
      </c>
      <c r="H7019" s="416" t="s">
        <v>158</v>
      </c>
      <c r="I7019" s="466" t="s">
        <v>159</v>
      </c>
      <c r="J7019" s="466" t="s">
        <v>160</v>
      </c>
      <c r="K7019" s="470" t="s">
        <v>161</v>
      </c>
      <c r="L7019" s="418" t="s">
        <v>162</v>
      </c>
    </row>
    <row r="7020" spans="2:13" x14ac:dyDescent="0.3">
      <c r="B7020" s="8" t="s">
        <v>1058</v>
      </c>
      <c r="C7020" s="25">
        <v>1</v>
      </c>
      <c r="D7020" s="3">
        <v>4.0999999999999996</v>
      </c>
      <c r="E7020" s="26">
        <v>4.0999999999999996</v>
      </c>
      <c r="F7020" s="26">
        <v>1</v>
      </c>
      <c r="G7020" s="26">
        <v>4.0999999999999996</v>
      </c>
      <c r="H7020" s="433">
        <v>0.11026007662806396</v>
      </c>
      <c r="I7020" s="97"/>
      <c r="J7020" s="434" t="s">
        <v>163</v>
      </c>
      <c r="K7020" s="435">
        <v>1</v>
      </c>
      <c r="L7020" s="484">
        <v>0.11026007662806396</v>
      </c>
      <c r="M7020" s="62">
        <v>137</v>
      </c>
    </row>
    <row r="7021" spans="2:13" x14ac:dyDescent="0.3">
      <c r="B7021" s="8" t="s">
        <v>37</v>
      </c>
      <c r="C7021" s="25">
        <v>1</v>
      </c>
      <c r="D7021" s="3">
        <v>4.0999999999999996</v>
      </c>
      <c r="E7021" s="26">
        <v>4.0999999999999996</v>
      </c>
      <c r="F7021" s="26">
        <v>1</v>
      </c>
      <c r="G7021" s="26">
        <v>4.0999999999999996</v>
      </c>
      <c r="H7021" s="419">
        <v>0.11026007662806396</v>
      </c>
      <c r="I7021" s="99"/>
      <c r="J7021" s="423" t="s">
        <v>163</v>
      </c>
      <c r="K7021" s="424">
        <v>1</v>
      </c>
      <c r="L7021" s="480">
        <v>0.11026007662806396</v>
      </c>
      <c r="M7021" s="62">
        <v>122</v>
      </c>
    </row>
    <row r="7022" spans="2:13" x14ac:dyDescent="0.3">
      <c r="B7022" s="8" t="s">
        <v>69</v>
      </c>
      <c r="C7022" s="25">
        <v>0.1</v>
      </c>
      <c r="D7022" s="3">
        <v>4.55</v>
      </c>
      <c r="E7022" s="26">
        <v>0.45500000000000002</v>
      </c>
      <c r="F7022" s="27">
        <v>1</v>
      </c>
      <c r="G7022" s="26">
        <v>0.45500000000000002</v>
      </c>
      <c r="H7022" s="419">
        <v>1.2236179235553441E-2</v>
      </c>
      <c r="I7022" s="99"/>
      <c r="J7022" s="423" t="s">
        <v>163</v>
      </c>
      <c r="K7022" s="424">
        <v>1</v>
      </c>
      <c r="L7022" s="480">
        <v>1.2236179235553441E-2</v>
      </c>
      <c r="M7022" s="62">
        <v>113</v>
      </c>
    </row>
    <row r="7023" spans="2:13" x14ac:dyDescent="0.3">
      <c r="B7023" s="422"/>
      <c r="C7023" s="253"/>
      <c r="D7023" s="254"/>
      <c r="E7023" s="255"/>
      <c r="F7023" s="255"/>
      <c r="G7023" s="257"/>
      <c r="H7023" s="437">
        <v>0</v>
      </c>
      <c r="I7023" s="258" t="s">
        <v>1228</v>
      </c>
      <c r="J7023" s="339"/>
      <c r="K7023" s="420"/>
      <c r="L7023" s="480">
        <v>0</v>
      </c>
    </row>
    <row r="7024" spans="2:13" x14ac:dyDescent="0.3">
      <c r="B7024" s="422"/>
      <c r="C7024" s="253"/>
      <c r="D7024" s="254"/>
      <c r="E7024" s="255"/>
      <c r="F7024" s="255"/>
      <c r="G7024" s="257"/>
      <c r="H7024" s="437">
        <v>0</v>
      </c>
      <c r="I7024" s="258" t="s">
        <v>1229</v>
      </c>
      <c r="J7024" s="339">
        <v>0</v>
      </c>
      <c r="K7024" s="420">
        <v>0</v>
      </c>
      <c r="L7024" s="480">
        <v>0</v>
      </c>
    </row>
    <row r="7025" spans="2:12" x14ac:dyDescent="0.3">
      <c r="B7025" s="422">
        <v>0</v>
      </c>
      <c r="C7025" s="253"/>
      <c r="D7025" s="254">
        <v>0</v>
      </c>
      <c r="E7025" s="255">
        <v>0</v>
      </c>
      <c r="F7025" s="255"/>
      <c r="G7025" s="257">
        <v>0</v>
      </c>
      <c r="H7025" s="437">
        <v>0</v>
      </c>
      <c r="I7025" s="258" t="s">
        <v>1230</v>
      </c>
      <c r="J7025" s="339">
        <v>0</v>
      </c>
      <c r="K7025" s="420">
        <v>0</v>
      </c>
      <c r="L7025" s="480">
        <v>0</v>
      </c>
    </row>
    <row r="7026" spans="2:12" x14ac:dyDescent="0.3">
      <c r="B7026" s="422">
        <v>0</v>
      </c>
      <c r="C7026" s="253"/>
      <c r="D7026" s="254">
        <v>0</v>
      </c>
      <c r="E7026" s="255">
        <v>0</v>
      </c>
      <c r="F7026" s="256"/>
      <c r="G7026" s="257">
        <v>0</v>
      </c>
      <c r="H7026" s="437">
        <v>0</v>
      </c>
      <c r="I7026" s="258" t="s">
        <v>1231</v>
      </c>
      <c r="J7026" s="339">
        <v>0</v>
      </c>
      <c r="K7026" s="420">
        <v>0</v>
      </c>
      <c r="L7026" s="480">
        <v>0</v>
      </c>
    </row>
    <row r="7027" spans="2:12" x14ac:dyDescent="0.3">
      <c r="B7027" s="422">
        <v>0</v>
      </c>
      <c r="C7027" s="253"/>
      <c r="D7027" s="254">
        <v>0</v>
      </c>
      <c r="E7027" s="255">
        <v>0</v>
      </c>
      <c r="F7027" s="256"/>
      <c r="G7027" s="257">
        <v>0</v>
      </c>
      <c r="H7027" s="437">
        <v>0</v>
      </c>
      <c r="I7027" s="258" t="s">
        <v>1237</v>
      </c>
      <c r="J7027" s="339">
        <v>0</v>
      </c>
      <c r="K7027" s="420">
        <v>0</v>
      </c>
      <c r="L7027" s="480">
        <v>0</v>
      </c>
    </row>
    <row r="7028" spans="2:12" x14ac:dyDescent="0.3">
      <c r="B7028" s="422">
        <v>0</v>
      </c>
      <c r="C7028" s="253"/>
      <c r="D7028" s="254">
        <v>0</v>
      </c>
      <c r="E7028" s="255">
        <v>0</v>
      </c>
      <c r="F7028" s="256"/>
      <c r="G7028" s="257">
        <v>0</v>
      </c>
      <c r="H7028" s="437">
        <v>0</v>
      </c>
      <c r="I7028" s="258" t="s">
        <v>1238</v>
      </c>
      <c r="J7028" s="339">
        <v>0</v>
      </c>
      <c r="K7028" s="420">
        <v>0</v>
      </c>
      <c r="L7028" s="480">
        <v>0</v>
      </c>
    </row>
    <row r="7029" spans="2:12" x14ac:dyDescent="0.3">
      <c r="B7029" s="422" t="s">
        <v>60</v>
      </c>
      <c r="C7029" s="253"/>
      <c r="D7029" s="259"/>
      <c r="E7029" s="255"/>
      <c r="F7029" s="256"/>
      <c r="G7029" s="260">
        <v>8.6549999999999994</v>
      </c>
      <c r="H7029" s="438" t="s">
        <v>60</v>
      </c>
      <c r="I7029" s="261" t="s">
        <v>156</v>
      </c>
      <c r="J7029" s="262"/>
      <c r="K7029" s="426" t="s">
        <v>156</v>
      </c>
      <c r="L7029" s="439">
        <v>0.23275633249168137</v>
      </c>
    </row>
    <row r="7030" spans="2:12" x14ac:dyDescent="0.3">
      <c r="B7030" s="428" t="s">
        <v>38</v>
      </c>
      <c r="C7030" s="263"/>
      <c r="D7030" s="264"/>
      <c r="E7030" s="276"/>
      <c r="F7030" s="266"/>
      <c r="G7030" s="277"/>
      <c r="H7030" s="278"/>
      <c r="I7030" s="279"/>
      <c r="J7030" s="280"/>
      <c r="K7030" s="281"/>
      <c r="L7030" s="282"/>
    </row>
    <row r="7031" spans="2:12" x14ac:dyDescent="0.3">
      <c r="B7031" s="415" t="s">
        <v>53</v>
      </c>
      <c r="C7031" s="263"/>
      <c r="D7031" s="283" t="s">
        <v>0</v>
      </c>
      <c r="E7031" s="284" t="s">
        <v>1</v>
      </c>
      <c r="F7031" s="440" t="s">
        <v>61</v>
      </c>
      <c r="G7031" s="251" t="s">
        <v>56</v>
      </c>
      <c r="H7031" s="441" t="s">
        <v>158</v>
      </c>
      <c r="I7031" s="472" t="s">
        <v>159</v>
      </c>
      <c r="J7031" s="472" t="s">
        <v>160</v>
      </c>
      <c r="K7031" s="473" t="s">
        <v>161</v>
      </c>
      <c r="L7031" s="444" t="s">
        <v>162</v>
      </c>
    </row>
    <row r="7032" spans="2:12" x14ac:dyDescent="0.3">
      <c r="B7032" s="464" t="s">
        <v>1435</v>
      </c>
      <c r="C7032" s="465"/>
      <c r="D7032" s="283" t="s">
        <v>5</v>
      </c>
      <c r="E7032" s="286">
        <v>1</v>
      </c>
      <c r="F7032" s="287">
        <v>2.1</v>
      </c>
      <c r="G7032" s="26">
        <v>2.1</v>
      </c>
      <c r="H7032" s="419">
        <v>5.6474673394862035E-2</v>
      </c>
      <c r="I7032" s="352" t="s">
        <v>1232</v>
      </c>
      <c r="J7032" s="451" t="s">
        <v>165</v>
      </c>
      <c r="K7032" s="452">
        <v>0.4</v>
      </c>
      <c r="L7032" s="480">
        <v>2.2589869357944815E-2</v>
      </c>
    </row>
    <row r="7033" spans="2:12" x14ac:dyDescent="0.3">
      <c r="B7033" s="422" t="s">
        <v>1407</v>
      </c>
      <c r="C7033" s="289"/>
      <c r="D7033" s="290" t="s">
        <v>5</v>
      </c>
      <c r="E7033" s="291">
        <v>1</v>
      </c>
      <c r="F7033" s="292">
        <v>17.28</v>
      </c>
      <c r="G7033" s="26">
        <v>17.28</v>
      </c>
      <c r="H7033" s="419">
        <v>0.46470588393486478</v>
      </c>
      <c r="I7033" s="349" t="s">
        <v>1226</v>
      </c>
      <c r="J7033" s="339" t="s">
        <v>165</v>
      </c>
      <c r="K7033" s="420">
        <v>0.4</v>
      </c>
      <c r="L7033" s="480">
        <v>0.18588235357394592</v>
      </c>
    </row>
    <row r="7034" spans="2:12" x14ac:dyDescent="0.3">
      <c r="B7034" s="422" t="s">
        <v>1411</v>
      </c>
      <c r="C7034" s="289"/>
      <c r="D7034" s="290" t="s">
        <v>5</v>
      </c>
      <c r="E7034" s="291">
        <v>1</v>
      </c>
      <c r="F7034" s="292">
        <v>5.69</v>
      </c>
      <c r="G7034" s="26">
        <v>5.69</v>
      </c>
      <c r="H7034" s="419">
        <v>0.15301947219845952</v>
      </c>
      <c r="I7034" s="349" t="s">
        <v>1227</v>
      </c>
      <c r="J7034" s="339" t="s">
        <v>165</v>
      </c>
      <c r="K7034" s="420">
        <v>0.4</v>
      </c>
      <c r="L7034" s="480">
        <v>6.1207788879383808E-2</v>
      </c>
    </row>
    <row r="7035" spans="2:12" x14ac:dyDescent="0.3">
      <c r="B7035" s="422" t="s">
        <v>1357</v>
      </c>
      <c r="C7035" s="289"/>
      <c r="D7035" s="290" t="s">
        <v>78</v>
      </c>
      <c r="E7035" s="291">
        <v>3.0000000000000001E-3</v>
      </c>
      <c r="F7035" s="292">
        <v>3</v>
      </c>
      <c r="G7035" s="26">
        <v>9.0000000000000011E-3</v>
      </c>
      <c r="H7035" s="419">
        <v>2.4203431454940873E-4</v>
      </c>
      <c r="I7035" s="349" t="s">
        <v>1227</v>
      </c>
      <c r="J7035" s="339" t="s">
        <v>1219</v>
      </c>
      <c r="K7035" s="420">
        <v>0</v>
      </c>
      <c r="L7035" s="480">
        <v>0</v>
      </c>
    </row>
    <row r="7036" spans="2:12" x14ac:dyDescent="0.3">
      <c r="B7036" s="422" t="s">
        <v>1402</v>
      </c>
      <c r="C7036" s="289"/>
      <c r="D7036" s="290" t="s">
        <v>504</v>
      </c>
      <c r="E7036" s="291">
        <v>1.9E-2</v>
      </c>
      <c r="F7036" s="292">
        <v>25</v>
      </c>
      <c r="G7036" s="26">
        <v>0.47499999999999998</v>
      </c>
      <c r="H7036" s="419">
        <v>1.2774033267885459E-2</v>
      </c>
      <c r="I7036" s="349" t="s">
        <v>1228</v>
      </c>
      <c r="J7036" s="339" t="s">
        <v>163</v>
      </c>
      <c r="K7036" s="420">
        <v>1</v>
      </c>
      <c r="L7036" s="480">
        <v>1.2774033267885459E-2</v>
      </c>
    </row>
    <row r="7037" spans="2:12" x14ac:dyDescent="0.3">
      <c r="B7037" s="422" t="s">
        <v>1405</v>
      </c>
      <c r="C7037" s="289"/>
      <c r="D7037" s="290" t="s">
        <v>3</v>
      </c>
      <c r="E7037" s="291">
        <v>0.28299999999999997</v>
      </c>
      <c r="F7037" s="292">
        <v>1.07</v>
      </c>
      <c r="G7037" s="26">
        <v>0.30280999999999997</v>
      </c>
      <c r="H7037" s="419">
        <v>8.1433789765229386E-3</v>
      </c>
      <c r="I7037" s="349" t="s">
        <v>1229</v>
      </c>
      <c r="J7037" s="339" t="s">
        <v>163</v>
      </c>
      <c r="K7037" s="420">
        <v>1</v>
      </c>
      <c r="L7037" s="480">
        <v>8.1433789765229386E-3</v>
      </c>
    </row>
    <row r="7038" spans="2:12" x14ac:dyDescent="0.3">
      <c r="B7038" s="6">
        <v>0</v>
      </c>
      <c r="C7038" s="7"/>
      <c r="D7038" s="3">
        <v>0</v>
      </c>
      <c r="E7038" s="4"/>
      <c r="F7038" s="5">
        <v>0</v>
      </c>
      <c r="G7038" s="26">
        <v>0</v>
      </c>
      <c r="H7038" s="89">
        <v>0</v>
      </c>
      <c r="I7038" s="99"/>
      <c r="J7038" s="61">
        <v>0</v>
      </c>
      <c r="K7038" s="100">
        <v>0</v>
      </c>
      <c r="L7038" s="101">
        <v>0</v>
      </c>
    </row>
    <row r="7039" spans="2:12" x14ac:dyDescent="0.3">
      <c r="B7039" s="448"/>
      <c r="C7039" s="447"/>
      <c r="D7039" s="290"/>
      <c r="E7039" s="291"/>
      <c r="F7039" s="292"/>
      <c r="G7039" s="26">
        <v>0</v>
      </c>
      <c r="H7039" s="419">
        <v>0</v>
      </c>
      <c r="I7039" s="349"/>
      <c r="J7039" s="339"/>
      <c r="K7039" s="420"/>
      <c r="L7039" s="480">
        <v>0</v>
      </c>
    </row>
    <row r="7040" spans="2:12" x14ac:dyDescent="0.3">
      <c r="B7040" s="448"/>
      <c r="C7040" s="447"/>
      <c r="D7040" s="290"/>
      <c r="E7040" s="291"/>
      <c r="F7040" s="292"/>
      <c r="G7040" s="26">
        <v>0</v>
      </c>
      <c r="H7040" s="419">
        <v>0</v>
      </c>
      <c r="I7040" s="349"/>
      <c r="J7040" s="339"/>
      <c r="K7040" s="420"/>
      <c r="L7040" s="480">
        <v>0</v>
      </c>
    </row>
    <row r="7041" spans="2:12" x14ac:dyDescent="0.3">
      <c r="B7041" s="446"/>
      <c r="C7041" s="447"/>
      <c r="D7041" s="290"/>
      <c r="E7041" s="291"/>
      <c r="F7041" s="292"/>
      <c r="G7041" s="26">
        <v>0</v>
      </c>
      <c r="H7041" s="419">
        <v>0</v>
      </c>
      <c r="I7041" s="349"/>
      <c r="J7041" s="339"/>
      <c r="K7041" s="420"/>
      <c r="L7041" s="480">
        <v>0</v>
      </c>
    </row>
    <row r="7042" spans="2:12" x14ac:dyDescent="0.3">
      <c r="B7042" s="422"/>
      <c r="C7042" s="289"/>
      <c r="D7042" s="290"/>
      <c r="E7042" s="291"/>
      <c r="F7042" s="292"/>
      <c r="G7042" s="26">
        <v>0</v>
      </c>
      <c r="H7042" s="419">
        <v>0</v>
      </c>
      <c r="I7042" s="349"/>
      <c r="J7042" s="339"/>
      <c r="K7042" s="420"/>
      <c r="L7042" s="480">
        <v>0</v>
      </c>
    </row>
    <row r="7043" spans="2:12" x14ac:dyDescent="0.3">
      <c r="B7043" s="422"/>
      <c r="C7043" s="289"/>
      <c r="D7043" s="290"/>
      <c r="E7043" s="291"/>
      <c r="F7043" s="292"/>
      <c r="G7043" s="26">
        <v>0</v>
      </c>
      <c r="H7043" s="419">
        <v>0</v>
      </c>
      <c r="I7043" s="349"/>
      <c r="J7043" s="339"/>
      <c r="K7043" s="420"/>
      <c r="L7043" s="480">
        <v>0</v>
      </c>
    </row>
    <row r="7044" spans="2:12" x14ac:dyDescent="0.3">
      <c r="B7044" s="422">
        <v>0</v>
      </c>
      <c r="C7044" s="289"/>
      <c r="D7044" s="254">
        <v>0</v>
      </c>
      <c r="E7044" s="291"/>
      <c r="F7044" s="292"/>
      <c r="G7044" s="26">
        <v>0</v>
      </c>
      <c r="H7044" s="419">
        <v>0</v>
      </c>
      <c r="I7044" s="349" t="s">
        <v>1227</v>
      </c>
      <c r="J7044" s="339">
        <v>0</v>
      </c>
      <c r="K7044" s="420">
        <v>0</v>
      </c>
      <c r="L7044" s="480">
        <v>0</v>
      </c>
    </row>
    <row r="7045" spans="2:12" x14ac:dyDescent="0.3">
      <c r="B7045" s="422"/>
      <c r="C7045" s="289"/>
      <c r="D7045" s="254"/>
      <c r="E7045" s="291"/>
      <c r="F7045" s="292"/>
      <c r="G7045" s="26">
        <v>0</v>
      </c>
      <c r="H7045" s="419">
        <v>0</v>
      </c>
      <c r="I7045" s="349"/>
      <c r="J7045" s="339"/>
      <c r="K7045" s="420"/>
      <c r="L7045" s="480">
        <v>0</v>
      </c>
    </row>
    <row r="7046" spans="2:12" x14ac:dyDescent="0.3">
      <c r="B7046" s="422"/>
      <c r="C7046" s="289"/>
      <c r="D7046" s="254"/>
      <c r="E7046" s="291"/>
      <c r="F7046" s="292"/>
      <c r="G7046" s="26">
        <v>0</v>
      </c>
      <c r="H7046" s="419">
        <v>0</v>
      </c>
      <c r="I7046" s="349"/>
      <c r="J7046" s="339"/>
      <c r="K7046" s="420"/>
      <c r="L7046" s="480">
        <v>0</v>
      </c>
    </row>
    <row r="7047" spans="2:12" x14ac:dyDescent="0.3">
      <c r="B7047" s="422">
        <v>0</v>
      </c>
      <c r="C7047" s="289"/>
      <c r="D7047" s="254">
        <v>0</v>
      </c>
      <c r="E7047" s="291"/>
      <c r="F7047" s="292"/>
      <c r="G7047" s="26">
        <v>0</v>
      </c>
      <c r="H7047" s="419">
        <v>0</v>
      </c>
      <c r="I7047" s="349" t="s">
        <v>1228</v>
      </c>
      <c r="J7047" s="339">
        <v>0</v>
      </c>
      <c r="K7047" s="420">
        <v>0</v>
      </c>
      <c r="L7047" s="480">
        <v>0</v>
      </c>
    </row>
    <row r="7048" spans="2:12" x14ac:dyDescent="0.3">
      <c r="B7048" s="449" t="s">
        <v>62</v>
      </c>
      <c r="C7048" s="293"/>
      <c r="D7048" s="294"/>
      <c r="E7048" s="295"/>
      <c r="F7048" s="296"/>
      <c r="G7048" s="260">
        <v>25.856810000000007</v>
      </c>
      <c r="H7048" s="438" t="s">
        <v>62</v>
      </c>
      <c r="I7048" s="350" t="s">
        <v>156</v>
      </c>
      <c r="J7048" s="351"/>
      <c r="K7048" s="468" t="s">
        <v>156</v>
      </c>
      <c r="L7048" s="439">
        <v>0.29059742405568295</v>
      </c>
    </row>
    <row r="7049" spans="2:12" x14ac:dyDescent="0.3">
      <c r="B7049" s="428" t="s">
        <v>63</v>
      </c>
      <c r="C7049" s="263"/>
      <c r="D7049" s="264"/>
      <c r="E7049" s="265"/>
      <c r="F7049" s="266"/>
      <c r="G7049" s="277"/>
      <c r="H7049" s="278"/>
      <c r="I7049" s="279"/>
      <c r="J7049" s="280"/>
      <c r="K7049" s="281"/>
      <c r="L7049" s="282">
        <v>0</v>
      </c>
    </row>
    <row r="7050" spans="2:12" x14ac:dyDescent="0.3">
      <c r="B7050" s="415" t="s">
        <v>53</v>
      </c>
      <c r="C7050" s="297"/>
      <c r="D7050" s="249" t="s">
        <v>0</v>
      </c>
      <c r="E7050" s="250" t="s">
        <v>1</v>
      </c>
      <c r="F7050" s="272" t="s">
        <v>61</v>
      </c>
      <c r="G7050" s="285" t="s">
        <v>56</v>
      </c>
      <c r="H7050" s="441" t="s">
        <v>158</v>
      </c>
      <c r="I7050" s="472" t="s">
        <v>159</v>
      </c>
      <c r="J7050" s="472" t="s">
        <v>160</v>
      </c>
      <c r="K7050" s="473" t="s">
        <v>161</v>
      </c>
      <c r="L7050" s="444" t="s">
        <v>162</v>
      </c>
    </row>
    <row r="7051" spans="2:12" x14ac:dyDescent="0.3">
      <c r="B7051" s="422">
        <v>0</v>
      </c>
      <c r="C7051" s="289"/>
      <c r="D7051" s="254">
        <v>0</v>
      </c>
      <c r="E7051" s="255"/>
      <c r="F7051" s="292"/>
      <c r="G7051" s="288">
        <v>0</v>
      </c>
      <c r="H7051" s="450">
        <v>0</v>
      </c>
      <c r="I7051" s="352" t="s">
        <v>1232</v>
      </c>
      <c r="J7051" s="451">
        <v>0</v>
      </c>
      <c r="K7051" s="452">
        <v>0</v>
      </c>
      <c r="L7051" s="453">
        <v>0</v>
      </c>
    </row>
    <row r="7052" spans="2:12" x14ac:dyDescent="0.3">
      <c r="B7052" s="422">
        <v>0</v>
      </c>
      <c r="C7052" s="289"/>
      <c r="D7052" s="254">
        <v>0</v>
      </c>
      <c r="E7052" s="255"/>
      <c r="F7052" s="292"/>
      <c r="G7052" s="257">
        <v>0</v>
      </c>
      <c r="H7052" s="437">
        <v>0</v>
      </c>
      <c r="I7052" s="349" t="s">
        <v>1226</v>
      </c>
      <c r="J7052" s="339">
        <v>0</v>
      </c>
      <c r="K7052" s="420">
        <v>0</v>
      </c>
      <c r="L7052" s="454">
        <v>0</v>
      </c>
    </row>
    <row r="7053" spans="2:12" x14ac:dyDescent="0.3">
      <c r="B7053" s="422">
        <v>0</v>
      </c>
      <c r="C7053" s="289"/>
      <c r="D7053" s="254">
        <v>0</v>
      </c>
      <c r="E7053" s="255"/>
      <c r="F7053" s="292"/>
      <c r="G7053" s="257">
        <v>0</v>
      </c>
      <c r="H7053" s="437">
        <v>0</v>
      </c>
      <c r="I7053" s="349" t="s">
        <v>1229</v>
      </c>
      <c r="J7053" s="339">
        <v>0</v>
      </c>
      <c r="K7053" s="420">
        <v>0</v>
      </c>
      <c r="L7053" s="454">
        <v>0</v>
      </c>
    </row>
    <row r="7054" spans="2:12" ht="15" thickBot="1" x14ac:dyDescent="0.35">
      <c r="B7054" s="455" t="s">
        <v>64</v>
      </c>
      <c r="C7054" s="298"/>
      <c r="D7054" s="299"/>
      <c r="E7054" s="300"/>
      <c r="F7054" s="301"/>
      <c r="G7054" s="288">
        <v>0</v>
      </c>
      <c r="H7054" s="438" t="s">
        <v>64</v>
      </c>
      <c r="I7054" s="350" t="s">
        <v>156</v>
      </c>
      <c r="J7054" s="351"/>
      <c r="K7054" s="468" t="s">
        <v>156</v>
      </c>
      <c r="L7054" s="439">
        <v>0</v>
      </c>
    </row>
    <row r="7055" spans="2:12" x14ac:dyDescent="0.3">
      <c r="B7055" s="235"/>
      <c r="C7055" s="302"/>
      <c r="D7055" s="303" t="s">
        <v>65</v>
      </c>
      <c r="E7055" s="304"/>
      <c r="F7055" s="305"/>
      <c r="G7055" s="306">
        <v>37.184810000000006</v>
      </c>
      <c r="H7055" s="307"/>
      <c r="I7055" s="353"/>
      <c r="J7055" s="354"/>
      <c r="K7055" s="353"/>
      <c r="L7055" s="310"/>
    </row>
    <row r="7056" spans="2:12" x14ac:dyDescent="0.3">
      <c r="B7056" s="232"/>
      <c r="C7056" s="302"/>
      <c r="D7056" s="311" t="s">
        <v>7</v>
      </c>
      <c r="E7056" s="312"/>
      <c r="F7056" s="313">
        <v>0.1</v>
      </c>
      <c r="G7056" s="73">
        <v>3.718</v>
      </c>
      <c r="H7056" s="314"/>
      <c r="I7056" s="355"/>
      <c r="J7056" s="356"/>
      <c r="K7056" s="474"/>
      <c r="L7056" s="317"/>
    </row>
    <row r="7057" spans="2:12" x14ac:dyDescent="0.3">
      <c r="B7057" s="232"/>
      <c r="C7057" s="302"/>
      <c r="D7057" s="311" t="s">
        <v>8</v>
      </c>
      <c r="E7057" s="312"/>
      <c r="F7057" s="313">
        <v>0.1</v>
      </c>
      <c r="G7057" s="73">
        <v>3.718</v>
      </c>
      <c r="H7057" s="314"/>
      <c r="I7057" s="355"/>
      <c r="J7057" s="356"/>
      <c r="K7057" s="474"/>
      <c r="L7057" s="317"/>
    </row>
    <row r="7058" spans="2:12" x14ac:dyDescent="0.3">
      <c r="B7058" s="409"/>
      <c r="C7058" s="302"/>
      <c r="D7058" s="318" t="s">
        <v>67</v>
      </c>
      <c r="E7058" s="319"/>
      <c r="F7058" s="305"/>
      <c r="G7058" s="76">
        <v>44.621000000000002</v>
      </c>
      <c r="H7058" s="314"/>
      <c r="I7058" s="355"/>
      <c r="J7058" s="356"/>
      <c r="K7058" s="474"/>
      <c r="L7058" s="317"/>
    </row>
    <row r="7059" spans="2:12" ht="15" thickBot="1" x14ac:dyDescent="0.35">
      <c r="B7059" s="232" t="s">
        <v>66</v>
      </c>
      <c r="C7059" s="302"/>
      <c r="D7059" s="320" t="s">
        <v>68</v>
      </c>
      <c r="E7059" s="321"/>
      <c r="F7059" s="322"/>
      <c r="G7059" s="78">
        <v>44.62</v>
      </c>
      <c r="H7059" s="323">
        <v>1</v>
      </c>
      <c r="I7059" s="357"/>
      <c r="J7059" s="358"/>
      <c r="K7059" s="475"/>
      <c r="L7059" s="326">
        <v>0.55210743311583399</v>
      </c>
    </row>
    <row r="7060" spans="2:12" x14ac:dyDescent="0.3">
      <c r="B7060" s="409"/>
      <c r="C7060" s="409"/>
      <c r="D7060" s="409"/>
      <c r="E7060" s="409"/>
      <c r="F7060" s="409"/>
      <c r="G7060" s="409"/>
      <c r="H7060" s="409"/>
      <c r="I7060" s="409"/>
      <c r="J7060" s="359"/>
      <c r="K7060" s="409"/>
      <c r="L7060" s="409"/>
    </row>
    <row r="7061" spans="2:12" x14ac:dyDescent="0.3">
      <c r="B7061" s="409"/>
      <c r="C7061" s="409"/>
      <c r="D7061" s="409"/>
      <c r="E7061" s="409"/>
      <c r="F7061" s="409"/>
      <c r="G7061" s="409"/>
      <c r="H7061" s="409"/>
      <c r="I7061" s="409"/>
      <c r="J7061" s="359"/>
      <c r="K7061" s="409"/>
      <c r="L7061" s="409"/>
    </row>
    <row r="7062" spans="2:12" x14ac:dyDescent="0.3">
      <c r="B7062" s="409"/>
      <c r="C7062" s="409"/>
      <c r="D7062" s="409"/>
      <c r="E7062" s="409"/>
      <c r="F7062" s="409"/>
      <c r="G7062" s="409"/>
      <c r="H7062" s="409"/>
      <c r="I7062" s="409"/>
      <c r="J7062" s="359"/>
      <c r="K7062" s="409"/>
      <c r="L7062" s="409"/>
    </row>
    <row r="7063" spans="2:12" x14ac:dyDescent="0.3">
      <c r="B7063" s="409"/>
      <c r="C7063" s="409"/>
      <c r="D7063" s="409"/>
      <c r="E7063" s="409"/>
      <c r="F7063" s="409"/>
      <c r="G7063" s="409"/>
      <c r="H7063" s="409"/>
      <c r="I7063" s="409"/>
      <c r="J7063" s="359"/>
      <c r="K7063" s="409"/>
      <c r="L7063" s="409"/>
    </row>
    <row r="7064" spans="2:12" ht="37.200000000000003" customHeight="1" x14ac:dyDescent="0.3">
      <c r="B7064" s="710" t="s">
        <v>1809</v>
      </c>
      <c r="C7064" s="710"/>
      <c r="D7064" s="710"/>
      <c r="E7064" s="710"/>
      <c r="F7064" s="710"/>
      <c r="G7064" s="710"/>
      <c r="H7064" s="710"/>
      <c r="I7064" s="710"/>
      <c r="J7064" s="710"/>
      <c r="K7064" s="710"/>
      <c r="L7064" s="710"/>
    </row>
    <row r="7065" spans="2:12" ht="17.399999999999999" x14ac:dyDescent="0.3">
      <c r="B7065" s="343"/>
      <c r="C7065" s="343"/>
      <c r="D7065" s="344"/>
      <c r="E7065" s="345"/>
      <c r="F7065" s="345"/>
      <c r="G7065" s="345"/>
      <c r="H7065" s="346"/>
      <c r="I7065" s="346"/>
      <c r="J7065" s="347"/>
      <c r="K7065" s="346"/>
      <c r="L7065" s="346"/>
    </row>
    <row r="7066" spans="2:12" x14ac:dyDescent="0.3">
      <c r="B7066" s="410" t="s">
        <v>1222</v>
      </c>
      <c r="C7066" s="232" t="s">
        <v>1223</v>
      </c>
      <c r="D7066" s="232"/>
      <c r="E7066" s="232"/>
      <c r="F7066" s="233"/>
      <c r="G7066" s="234"/>
      <c r="H7066" s="346"/>
      <c r="I7066" s="409"/>
      <c r="J7066" s="347"/>
      <c r="K7066" s="346"/>
      <c r="L7066" s="346"/>
    </row>
    <row r="7067" spans="2:12" x14ac:dyDescent="0.3">
      <c r="B7067" s="232" t="s">
        <v>1224</v>
      </c>
      <c r="C7067" s="235" t="s">
        <v>1225</v>
      </c>
      <c r="D7067" s="411"/>
      <c r="E7067" s="412"/>
      <c r="F7067" s="233"/>
      <c r="G7067" s="234"/>
      <c r="H7067" s="346"/>
      <c r="I7067" s="346"/>
      <c r="J7067" s="347"/>
      <c r="K7067" s="346"/>
      <c r="L7067" s="346"/>
    </row>
    <row r="7068" spans="2:12" x14ac:dyDescent="0.3">
      <c r="B7068" s="232"/>
      <c r="C7068" s="236"/>
      <c r="D7068" s="237"/>
      <c r="E7068" s="238"/>
      <c r="F7068" s="239"/>
      <c r="G7068" s="240"/>
      <c r="H7068" s="346"/>
      <c r="I7068" s="346"/>
      <c r="J7068" s="347"/>
      <c r="K7068" s="346"/>
      <c r="L7068" s="346"/>
    </row>
    <row r="7069" spans="2:12" ht="20.25" customHeight="1" x14ac:dyDescent="0.3">
      <c r="B7069" s="413" t="s">
        <v>48</v>
      </c>
      <c r="C7069" s="236"/>
      <c r="D7069" s="237"/>
      <c r="E7069" s="238"/>
      <c r="F7069" s="238"/>
      <c r="G7069" s="238"/>
      <c r="H7069" s="346"/>
      <c r="I7069" s="346"/>
      <c r="J7069" s="347"/>
      <c r="K7069" s="346"/>
      <c r="L7069" s="346"/>
    </row>
    <row r="7070" spans="2:12" x14ac:dyDescent="0.3">
      <c r="B7070" s="235" t="s">
        <v>49</v>
      </c>
      <c r="C7070" s="232" t="s">
        <v>1821</v>
      </c>
      <c r="D7070" s="232"/>
      <c r="E7070" s="232"/>
      <c r="F7070" s="241" t="s">
        <v>50</v>
      </c>
      <c r="G7070" s="242" t="s">
        <v>5</v>
      </c>
      <c r="H7070" s="346"/>
      <c r="I7070" s="346"/>
      <c r="J7070" s="347"/>
      <c r="K7070" s="346"/>
      <c r="L7070" s="346"/>
    </row>
    <row r="7071" spans="2:12" ht="15" thickBot="1" x14ac:dyDescent="0.35">
      <c r="B7071" s="235" t="s">
        <v>51</v>
      </c>
      <c r="C7071" s="235" t="s">
        <v>853</v>
      </c>
      <c r="D7071" s="235"/>
      <c r="E7071" s="235"/>
      <c r="F7071" s="235"/>
      <c r="G7071" s="235"/>
      <c r="H7071" s="235"/>
      <c r="I7071" s="235"/>
      <c r="J7071" s="235"/>
      <c r="K7071" s="346"/>
      <c r="L7071" s="346"/>
    </row>
    <row r="7072" spans="2:12" ht="15" thickTop="1" x14ac:dyDescent="0.3">
      <c r="B7072" s="414" t="s">
        <v>52</v>
      </c>
      <c r="C7072" s="243"/>
      <c r="D7072" s="244"/>
      <c r="E7072" s="245"/>
      <c r="F7072" s="246"/>
      <c r="G7072" s="247"/>
      <c r="H7072" s="393" t="s">
        <v>164</v>
      </c>
      <c r="I7072" s="394"/>
      <c r="J7072" s="394"/>
      <c r="K7072" s="394"/>
      <c r="L7072" s="395"/>
    </row>
    <row r="7073" spans="2:13" x14ac:dyDescent="0.3">
      <c r="B7073" s="415" t="s">
        <v>53</v>
      </c>
      <c r="C7073" s="248" t="s">
        <v>1</v>
      </c>
      <c r="D7073" s="249" t="s">
        <v>54</v>
      </c>
      <c r="E7073" s="250" t="s">
        <v>23</v>
      </c>
      <c r="F7073" s="250" t="s">
        <v>55</v>
      </c>
      <c r="G7073" s="251" t="s">
        <v>56</v>
      </c>
      <c r="H7073" s="416" t="s">
        <v>158</v>
      </c>
      <c r="I7073" s="466" t="s">
        <v>159</v>
      </c>
      <c r="J7073" s="466" t="s">
        <v>160</v>
      </c>
      <c r="K7073" s="466" t="s">
        <v>161</v>
      </c>
      <c r="L7073" s="467" t="s">
        <v>162</v>
      </c>
    </row>
    <row r="7074" spans="2:13" x14ac:dyDescent="0.3">
      <c r="B7074" s="348"/>
      <c r="C7074" s="274"/>
      <c r="D7074" s="254"/>
      <c r="E7074" s="255"/>
      <c r="F7074" s="256"/>
      <c r="G7074" s="26">
        <v>0</v>
      </c>
      <c r="H7074" s="419">
        <v>0</v>
      </c>
      <c r="I7074" s="349" t="s">
        <v>1226</v>
      </c>
      <c r="J7074" s="339"/>
      <c r="K7074" s="420"/>
      <c r="L7074" s="421">
        <v>0</v>
      </c>
    </row>
    <row r="7075" spans="2:13" x14ac:dyDescent="0.3">
      <c r="B7075" s="422"/>
      <c r="C7075" s="274"/>
      <c r="D7075" s="254"/>
      <c r="E7075" s="255"/>
      <c r="F7075" s="256"/>
      <c r="G7075" s="26">
        <v>0</v>
      </c>
      <c r="H7075" s="419">
        <v>0</v>
      </c>
      <c r="I7075" s="349" t="s">
        <v>1227</v>
      </c>
      <c r="J7075" s="339"/>
      <c r="K7075" s="420"/>
      <c r="L7075" s="421">
        <v>0</v>
      </c>
    </row>
    <row r="7076" spans="2:13" x14ac:dyDescent="0.3">
      <c r="B7076" s="422"/>
      <c r="C7076" s="274"/>
      <c r="D7076" s="254"/>
      <c r="E7076" s="255"/>
      <c r="F7076" s="256"/>
      <c r="G7076" s="26">
        <v>0</v>
      </c>
      <c r="H7076" s="419">
        <v>0</v>
      </c>
      <c r="I7076" s="349" t="s">
        <v>1228</v>
      </c>
      <c r="J7076" s="339"/>
      <c r="K7076" s="420"/>
      <c r="L7076" s="421">
        <v>0</v>
      </c>
    </row>
    <row r="7077" spans="2:13" x14ac:dyDescent="0.3">
      <c r="B7077" s="422"/>
      <c r="C7077" s="253"/>
      <c r="D7077" s="254"/>
      <c r="E7077" s="255"/>
      <c r="F7077" s="256"/>
      <c r="G7077" s="26">
        <v>0</v>
      </c>
      <c r="H7077" s="419">
        <v>0</v>
      </c>
      <c r="I7077" s="349" t="s">
        <v>1229</v>
      </c>
      <c r="J7077" s="339">
        <v>0</v>
      </c>
      <c r="K7077" s="420">
        <v>0</v>
      </c>
      <c r="L7077" s="421">
        <v>0</v>
      </c>
    </row>
    <row r="7078" spans="2:13" x14ac:dyDescent="0.3">
      <c r="B7078" s="422">
        <v>0</v>
      </c>
      <c r="C7078" s="253"/>
      <c r="D7078" s="254"/>
      <c r="E7078" s="255">
        <v>0</v>
      </c>
      <c r="F7078" s="256"/>
      <c r="G7078" s="26">
        <v>0</v>
      </c>
      <c r="H7078" s="419">
        <v>0</v>
      </c>
      <c r="I7078" s="349" t="s">
        <v>1230</v>
      </c>
      <c r="J7078" s="339">
        <v>0</v>
      </c>
      <c r="K7078" s="420">
        <v>0</v>
      </c>
      <c r="L7078" s="421">
        <v>0</v>
      </c>
    </row>
    <row r="7079" spans="2:13" x14ac:dyDescent="0.3">
      <c r="B7079" s="422" t="s">
        <v>73</v>
      </c>
      <c r="C7079" s="253"/>
      <c r="D7079" s="254"/>
      <c r="E7079" s="255">
        <v>0</v>
      </c>
      <c r="F7079" s="256"/>
      <c r="G7079" s="26">
        <v>7.3999999999999996E-2</v>
      </c>
      <c r="H7079" s="419">
        <v>1.3346246728816891E-2</v>
      </c>
      <c r="I7079" s="349" t="s">
        <v>1231</v>
      </c>
      <c r="J7079" s="61" t="s">
        <v>165</v>
      </c>
      <c r="K7079" s="100">
        <v>0.4</v>
      </c>
      <c r="L7079" s="101">
        <v>5.3384986915267565E-3</v>
      </c>
      <c r="M7079" s="62">
        <v>18</v>
      </c>
    </row>
    <row r="7080" spans="2:13" x14ac:dyDescent="0.3">
      <c r="B7080" s="422" t="s">
        <v>57</v>
      </c>
      <c r="C7080" s="253"/>
      <c r="D7080" s="259"/>
      <c r="E7080" s="255"/>
      <c r="F7080" s="256"/>
      <c r="G7080" s="260">
        <v>7.3999999999999996E-2</v>
      </c>
      <c r="H7080" s="425" t="s">
        <v>57</v>
      </c>
      <c r="I7080" s="350" t="s">
        <v>156</v>
      </c>
      <c r="J7080" s="351"/>
      <c r="K7080" s="468" t="s">
        <v>156</v>
      </c>
      <c r="L7080" s="427">
        <v>5.3384986915267565E-3</v>
      </c>
    </row>
    <row r="7081" spans="2:13" x14ac:dyDescent="0.3">
      <c r="B7081" s="428" t="s">
        <v>22</v>
      </c>
      <c r="C7081" s="263"/>
      <c r="D7081" s="264"/>
      <c r="E7081" s="265"/>
      <c r="F7081" s="266"/>
      <c r="G7081" s="267"/>
      <c r="H7081" s="429"/>
      <c r="I7081" s="174"/>
      <c r="J7081" s="175"/>
      <c r="K7081" s="469"/>
      <c r="L7081" s="270"/>
    </row>
    <row r="7082" spans="2:13" x14ac:dyDescent="0.3">
      <c r="B7082" s="431" t="s">
        <v>58</v>
      </c>
      <c r="C7082" s="271" t="s">
        <v>1</v>
      </c>
      <c r="D7082" s="329" t="s">
        <v>59</v>
      </c>
      <c r="E7082" s="272" t="s">
        <v>23</v>
      </c>
      <c r="F7082" s="272" t="s">
        <v>55</v>
      </c>
      <c r="G7082" s="273" t="s">
        <v>56</v>
      </c>
      <c r="H7082" s="416" t="s">
        <v>158</v>
      </c>
      <c r="I7082" s="466" t="s">
        <v>159</v>
      </c>
      <c r="J7082" s="466" t="s">
        <v>160</v>
      </c>
      <c r="K7082" s="470" t="s">
        <v>161</v>
      </c>
      <c r="L7082" s="418" t="s">
        <v>162</v>
      </c>
    </row>
    <row r="7083" spans="2:13" x14ac:dyDescent="0.3">
      <c r="B7083" s="8" t="s">
        <v>1058</v>
      </c>
      <c r="C7083" s="25">
        <v>1</v>
      </c>
      <c r="D7083" s="3">
        <v>4.0999999999999996</v>
      </c>
      <c r="E7083" s="26">
        <v>4.0999999999999996</v>
      </c>
      <c r="F7083" s="26">
        <v>0.17</v>
      </c>
      <c r="G7083" s="26">
        <v>0.69699999999999995</v>
      </c>
      <c r="H7083" s="433">
        <v>0.12570721581061314</v>
      </c>
      <c r="I7083" s="97"/>
      <c r="J7083" s="434" t="s">
        <v>163</v>
      </c>
      <c r="K7083" s="435">
        <v>1</v>
      </c>
      <c r="L7083" s="484">
        <v>0.12570721581061314</v>
      </c>
      <c r="M7083" s="62">
        <v>137</v>
      </c>
    </row>
    <row r="7084" spans="2:13" x14ac:dyDescent="0.3">
      <c r="B7084" s="8" t="s">
        <v>37</v>
      </c>
      <c r="C7084" s="25">
        <v>1</v>
      </c>
      <c r="D7084" s="3">
        <v>4.0999999999999996</v>
      </c>
      <c r="E7084" s="26">
        <v>4.0999999999999996</v>
      </c>
      <c r="F7084" s="26">
        <v>0.17</v>
      </c>
      <c r="G7084" s="26">
        <v>0.69699999999999995</v>
      </c>
      <c r="H7084" s="419">
        <v>0.12570721581061314</v>
      </c>
      <c r="I7084" s="99"/>
      <c r="J7084" s="423" t="s">
        <v>163</v>
      </c>
      <c r="K7084" s="424">
        <v>1</v>
      </c>
      <c r="L7084" s="480">
        <v>0.12570721581061314</v>
      </c>
      <c r="M7084" s="62">
        <v>122</v>
      </c>
    </row>
    <row r="7085" spans="2:13" x14ac:dyDescent="0.3">
      <c r="B7085" s="8" t="s">
        <v>69</v>
      </c>
      <c r="C7085" s="25">
        <v>0.1</v>
      </c>
      <c r="D7085" s="3">
        <v>4.55</v>
      </c>
      <c r="E7085" s="26">
        <v>0.45500000000000002</v>
      </c>
      <c r="F7085" s="27">
        <v>0.17</v>
      </c>
      <c r="G7085" s="26">
        <v>7.7350000000000002E-2</v>
      </c>
      <c r="H7085" s="419">
        <v>1.3950434925324143E-2</v>
      </c>
      <c r="I7085" s="99"/>
      <c r="J7085" s="423" t="s">
        <v>163</v>
      </c>
      <c r="K7085" s="424">
        <v>1</v>
      </c>
      <c r="L7085" s="480">
        <v>1.3950434925324143E-2</v>
      </c>
      <c r="M7085" s="62">
        <v>113</v>
      </c>
    </row>
    <row r="7086" spans="2:13" x14ac:dyDescent="0.3">
      <c r="B7086" s="422"/>
      <c r="C7086" s="253"/>
      <c r="D7086" s="254"/>
      <c r="E7086" s="255"/>
      <c r="F7086" s="255"/>
      <c r="G7086" s="257"/>
      <c r="H7086" s="437">
        <v>0</v>
      </c>
      <c r="I7086" s="258" t="s">
        <v>1228</v>
      </c>
      <c r="J7086" s="339"/>
      <c r="K7086" s="420"/>
      <c r="L7086" s="480">
        <v>0</v>
      </c>
    </row>
    <row r="7087" spans="2:13" x14ac:dyDescent="0.3">
      <c r="B7087" s="422"/>
      <c r="C7087" s="253"/>
      <c r="D7087" s="254"/>
      <c r="E7087" s="255"/>
      <c r="F7087" s="255"/>
      <c r="G7087" s="257"/>
      <c r="H7087" s="437">
        <v>0</v>
      </c>
      <c r="I7087" s="258" t="s">
        <v>1229</v>
      </c>
      <c r="J7087" s="339">
        <v>0</v>
      </c>
      <c r="K7087" s="420">
        <v>0</v>
      </c>
      <c r="L7087" s="480">
        <v>0</v>
      </c>
    </row>
    <row r="7088" spans="2:13" x14ac:dyDescent="0.3">
      <c r="B7088" s="422">
        <v>0</v>
      </c>
      <c r="C7088" s="253"/>
      <c r="D7088" s="254">
        <v>0</v>
      </c>
      <c r="E7088" s="255">
        <v>0</v>
      </c>
      <c r="F7088" s="255"/>
      <c r="G7088" s="257">
        <v>0</v>
      </c>
      <c r="H7088" s="437">
        <v>0</v>
      </c>
      <c r="I7088" s="258" t="s">
        <v>1230</v>
      </c>
      <c r="J7088" s="339">
        <v>0</v>
      </c>
      <c r="K7088" s="420">
        <v>0</v>
      </c>
      <c r="L7088" s="480">
        <v>0</v>
      </c>
    </row>
    <row r="7089" spans="2:12" x14ac:dyDescent="0.3">
      <c r="B7089" s="422">
        <v>0</v>
      </c>
      <c r="C7089" s="253"/>
      <c r="D7089" s="254">
        <v>0</v>
      </c>
      <c r="E7089" s="255">
        <v>0</v>
      </c>
      <c r="F7089" s="256"/>
      <c r="G7089" s="257">
        <v>0</v>
      </c>
      <c r="H7089" s="437">
        <v>0</v>
      </c>
      <c r="I7089" s="258" t="s">
        <v>1231</v>
      </c>
      <c r="J7089" s="339">
        <v>0</v>
      </c>
      <c r="K7089" s="420">
        <v>0</v>
      </c>
      <c r="L7089" s="480">
        <v>0</v>
      </c>
    </row>
    <row r="7090" spans="2:12" x14ac:dyDescent="0.3">
      <c r="B7090" s="422">
        <v>0</v>
      </c>
      <c r="C7090" s="253"/>
      <c r="D7090" s="254">
        <v>0</v>
      </c>
      <c r="E7090" s="255">
        <v>0</v>
      </c>
      <c r="F7090" s="256"/>
      <c r="G7090" s="257">
        <v>0</v>
      </c>
      <c r="H7090" s="437">
        <v>0</v>
      </c>
      <c r="I7090" s="258" t="s">
        <v>1237</v>
      </c>
      <c r="J7090" s="339">
        <v>0</v>
      </c>
      <c r="K7090" s="420">
        <v>0</v>
      </c>
      <c r="L7090" s="480">
        <v>0</v>
      </c>
    </row>
    <row r="7091" spans="2:12" x14ac:dyDescent="0.3">
      <c r="B7091" s="422">
        <v>0</v>
      </c>
      <c r="C7091" s="253"/>
      <c r="D7091" s="254">
        <v>0</v>
      </c>
      <c r="E7091" s="255">
        <v>0</v>
      </c>
      <c r="F7091" s="256"/>
      <c r="G7091" s="257">
        <v>0</v>
      </c>
      <c r="H7091" s="437">
        <v>0</v>
      </c>
      <c r="I7091" s="258" t="s">
        <v>1238</v>
      </c>
      <c r="J7091" s="339">
        <v>0</v>
      </c>
      <c r="K7091" s="420">
        <v>0</v>
      </c>
      <c r="L7091" s="480">
        <v>0</v>
      </c>
    </row>
    <row r="7092" spans="2:12" x14ac:dyDescent="0.3">
      <c r="B7092" s="422" t="s">
        <v>60</v>
      </c>
      <c r="C7092" s="253"/>
      <c r="D7092" s="259"/>
      <c r="E7092" s="255"/>
      <c r="F7092" s="256"/>
      <c r="G7092" s="260">
        <v>1.4713499999999999</v>
      </c>
      <c r="H7092" s="438" t="s">
        <v>60</v>
      </c>
      <c r="I7092" s="261" t="s">
        <v>156</v>
      </c>
      <c r="J7092" s="262"/>
      <c r="K7092" s="426" t="s">
        <v>156</v>
      </c>
      <c r="L7092" s="439">
        <v>0.26536486654655045</v>
      </c>
    </row>
    <row r="7093" spans="2:12" x14ac:dyDescent="0.3">
      <c r="B7093" s="428" t="s">
        <v>38</v>
      </c>
      <c r="C7093" s="263"/>
      <c r="D7093" s="264"/>
      <c r="E7093" s="276"/>
      <c r="F7093" s="266"/>
      <c r="G7093" s="277"/>
      <c r="H7093" s="278"/>
      <c r="I7093" s="279"/>
      <c r="J7093" s="280"/>
      <c r="K7093" s="281"/>
      <c r="L7093" s="282"/>
    </row>
    <row r="7094" spans="2:12" x14ac:dyDescent="0.3">
      <c r="B7094" s="415" t="s">
        <v>53</v>
      </c>
      <c r="C7094" s="263"/>
      <c r="D7094" s="283" t="s">
        <v>0</v>
      </c>
      <c r="E7094" s="284" t="s">
        <v>1</v>
      </c>
      <c r="F7094" s="440" t="s">
        <v>61</v>
      </c>
      <c r="G7094" s="251" t="s">
        <v>56</v>
      </c>
      <c r="H7094" s="441" t="s">
        <v>158</v>
      </c>
      <c r="I7094" s="472" t="s">
        <v>159</v>
      </c>
      <c r="J7094" s="472" t="s">
        <v>160</v>
      </c>
      <c r="K7094" s="473" t="s">
        <v>161</v>
      </c>
      <c r="L7094" s="444" t="s">
        <v>162</v>
      </c>
    </row>
    <row r="7095" spans="2:12" x14ac:dyDescent="0.3">
      <c r="B7095" s="460"/>
      <c r="C7095" s="263"/>
      <c r="D7095" s="384"/>
      <c r="E7095" s="340"/>
      <c r="F7095" s="256"/>
      <c r="G7095" s="26">
        <v>0</v>
      </c>
      <c r="H7095" s="419">
        <v>0</v>
      </c>
      <c r="I7095" s="385" t="s">
        <v>1232</v>
      </c>
      <c r="J7095" s="330"/>
      <c r="K7095" s="452"/>
      <c r="L7095" s="480">
        <v>0</v>
      </c>
    </row>
    <row r="7096" spans="2:12" x14ac:dyDescent="0.3">
      <c r="B7096" s="458" t="s">
        <v>853</v>
      </c>
      <c r="C7096" s="289"/>
      <c r="D7096" s="386" t="s">
        <v>5</v>
      </c>
      <c r="E7096" s="255">
        <v>1</v>
      </c>
      <c r="F7096" s="256">
        <v>3.49</v>
      </c>
      <c r="G7096" s="26">
        <v>3.49</v>
      </c>
      <c r="H7096" s="419">
        <v>0.62943785248068862</v>
      </c>
      <c r="I7096" s="342"/>
      <c r="J7096" s="333" t="s">
        <v>163</v>
      </c>
      <c r="K7096" s="420">
        <v>1</v>
      </c>
      <c r="L7096" s="480">
        <v>0.62943785248068862</v>
      </c>
    </row>
    <row r="7097" spans="2:12" x14ac:dyDescent="0.3">
      <c r="B7097" s="422" t="s">
        <v>1269</v>
      </c>
      <c r="C7097" s="289"/>
      <c r="D7097" s="290" t="s">
        <v>1318</v>
      </c>
      <c r="E7097" s="291">
        <v>6.0000000000000001E-3</v>
      </c>
      <c r="F7097" s="292">
        <v>52.9</v>
      </c>
      <c r="G7097" s="26">
        <v>0.31740000000000002</v>
      </c>
      <c r="H7097" s="419">
        <v>5.7244577185492994E-2</v>
      </c>
      <c r="I7097" s="258" t="s">
        <v>1226</v>
      </c>
      <c r="J7097" s="339" t="s">
        <v>165</v>
      </c>
      <c r="K7097" s="420">
        <v>0.4</v>
      </c>
      <c r="L7097" s="480">
        <v>2.2897830874197198E-2</v>
      </c>
    </row>
    <row r="7098" spans="2:12" x14ac:dyDescent="0.3">
      <c r="B7098" s="422" t="s">
        <v>1271</v>
      </c>
      <c r="C7098" s="289"/>
      <c r="D7098" s="290" t="s">
        <v>1318</v>
      </c>
      <c r="E7098" s="291">
        <v>6.0000000000000001E-3</v>
      </c>
      <c r="F7098" s="292">
        <v>31.98</v>
      </c>
      <c r="G7098" s="26">
        <v>0.19188</v>
      </c>
      <c r="H7098" s="419">
        <v>3.4606457058451154E-2</v>
      </c>
      <c r="I7098" s="258" t="s">
        <v>1227</v>
      </c>
      <c r="J7098" s="339" t="s">
        <v>165</v>
      </c>
      <c r="K7098" s="420">
        <v>0.4</v>
      </c>
      <c r="L7098" s="480">
        <v>1.3842582823380462E-2</v>
      </c>
    </row>
    <row r="7099" spans="2:12" x14ac:dyDescent="0.3">
      <c r="B7099" s="422"/>
      <c r="C7099" s="289"/>
      <c r="D7099" s="290"/>
      <c r="E7099" s="291"/>
      <c r="F7099" s="292"/>
      <c r="G7099" s="26">
        <v>0</v>
      </c>
      <c r="H7099" s="419">
        <v>0</v>
      </c>
      <c r="I7099" s="349" t="s">
        <v>1228</v>
      </c>
      <c r="J7099" s="339"/>
      <c r="K7099" s="420"/>
      <c r="L7099" s="480">
        <v>0</v>
      </c>
    </row>
    <row r="7100" spans="2:12" x14ac:dyDescent="0.3">
      <c r="B7100" s="422"/>
      <c r="C7100" s="289"/>
      <c r="D7100" s="290"/>
      <c r="E7100" s="291"/>
      <c r="F7100" s="292"/>
      <c r="G7100" s="26">
        <v>0</v>
      </c>
      <c r="H7100" s="419">
        <v>0</v>
      </c>
      <c r="I7100" s="349" t="s">
        <v>1229</v>
      </c>
      <c r="J7100" s="339"/>
      <c r="K7100" s="420"/>
      <c r="L7100" s="480">
        <v>0</v>
      </c>
    </row>
    <row r="7101" spans="2:12" x14ac:dyDescent="0.3">
      <c r="B7101" s="6">
        <v>0</v>
      </c>
      <c r="C7101" s="7"/>
      <c r="D7101" s="3">
        <v>0</v>
      </c>
      <c r="E7101" s="4"/>
      <c r="F7101" s="5">
        <v>0</v>
      </c>
      <c r="G7101" s="26">
        <v>0</v>
      </c>
      <c r="H7101" s="89">
        <v>0</v>
      </c>
      <c r="I7101" s="99"/>
      <c r="J7101" s="61"/>
      <c r="K7101" s="100"/>
      <c r="L7101" s="101">
        <v>0</v>
      </c>
    </row>
    <row r="7102" spans="2:12" x14ac:dyDescent="0.3">
      <c r="B7102" s="448"/>
      <c r="C7102" s="447"/>
      <c r="D7102" s="290"/>
      <c r="E7102" s="291"/>
      <c r="F7102" s="292"/>
      <c r="G7102" s="26">
        <v>0</v>
      </c>
      <c r="H7102" s="419">
        <v>0</v>
      </c>
      <c r="I7102" s="349"/>
      <c r="J7102" s="339"/>
      <c r="K7102" s="420"/>
      <c r="L7102" s="480">
        <v>0</v>
      </c>
    </row>
    <row r="7103" spans="2:12" x14ac:dyDescent="0.3">
      <c r="B7103" s="448"/>
      <c r="C7103" s="447"/>
      <c r="D7103" s="290"/>
      <c r="E7103" s="291"/>
      <c r="F7103" s="292"/>
      <c r="G7103" s="26">
        <v>0</v>
      </c>
      <c r="H7103" s="419">
        <v>0</v>
      </c>
      <c r="I7103" s="349"/>
      <c r="J7103" s="339"/>
      <c r="K7103" s="420"/>
      <c r="L7103" s="480">
        <v>0</v>
      </c>
    </row>
    <row r="7104" spans="2:12" x14ac:dyDescent="0.3">
      <c r="B7104" s="446"/>
      <c r="C7104" s="447"/>
      <c r="D7104" s="290"/>
      <c r="E7104" s="291"/>
      <c r="F7104" s="292"/>
      <c r="G7104" s="26">
        <v>0</v>
      </c>
      <c r="H7104" s="419">
        <v>0</v>
      </c>
      <c r="I7104" s="349"/>
      <c r="J7104" s="339"/>
      <c r="K7104" s="420"/>
      <c r="L7104" s="480">
        <v>0</v>
      </c>
    </row>
    <row r="7105" spans="2:12" x14ac:dyDescent="0.3">
      <c r="B7105" s="422"/>
      <c r="C7105" s="289"/>
      <c r="D7105" s="290"/>
      <c r="E7105" s="291"/>
      <c r="F7105" s="292"/>
      <c r="G7105" s="26">
        <v>0</v>
      </c>
      <c r="H7105" s="419">
        <v>0</v>
      </c>
      <c r="I7105" s="349"/>
      <c r="J7105" s="339"/>
      <c r="K7105" s="420"/>
      <c r="L7105" s="480">
        <v>0</v>
      </c>
    </row>
    <row r="7106" spans="2:12" x14ac:dyDescent="0.3">
      <c r="B7106" s="422"/>
      <c r="C7106" s="289"/>
      <c r="D7106" s="290"/>
      <c r="E7106" s="291"/>
      <c r="F7106" s="292"/>
      <c r="G7106" s="26">
        <v>0</v>
      </c>
      <c r="H7106" s="419">
        <v>0</v>
      </c>
      <c r="I7106" s="349"/>
      <c r="J7106" s="339"/>
      <c r="K7106" s="420"/>
      <c r="L7106" s="480">
        <v>0</v>
      </c>
    </row>
    <row r="7107" spans="2:12" x14ac:dyDescent="0.3">
      <c r="B7107" s="422">
        <v>0</v>
      </c>
      <c r="C7107" s="289"/>
      <c r="D7107" s="254">
        <v>0</v>
      </c>
      <c r="E7107" s="291"/>
      <c r="F7107" s="292"/>
      <c r="G7107" s="26">
        <v>0</v>
      </c>
      <c r="H7107" s="419">
        <v>0</v>
      </c>
      <c r="I7107" s="349" t="s">
        <v>1227</v>
      </c>
      <c r="J7107" s="339">
        <v>0</v>
      </c>
      <c r="K7107" s="420">
        <v>0</v>
      </c>
      <c r="L7107" s="480">
        <v>0</v>
      </c>
    </row>
    <row r="7108" spans="2:12" x14ac:dyDescent="0.3">
      <c r="B7108" s="422"/>
      <c r="C7108" s="289"/>
      <c r="D7108" s="254"/>
      <c r="E7108" s="291"/>
      <c r="F7108" s="292"/>
      <c r="G7108" s="26">
        <v>0</v>
      </c>
      <c r="H7108" s="419">
        <v>0</v>
      </c>
      <c r="I7108" s="349"/>
      <c r="J7108" s="339"/>
      <c r="K7108" s="420"/>
      <c r="L7108" s="480">
        <v>0</v>
      </c>
    </row>
    <row r="7109" spans="2:12" x14ac:dyDescent="0.3">
      <c r="B7109" s="422"/>
      <c r="C7109" s="289"/>
      <c r="D7109" s="254"/>
      <c r="E7109" s="291"/>
      <c r="F7109" s="292"/>
      <c r="G7109" s="26">
        <v>0</v>
      </c>
      <c r="H7109" s="419">
        <v>0</v>
      </c>
      <c r="I7109" s="349"/>
      <c r="J7109" s="339"/>
      <c r="K7109" s="420"/>
      <c r="L7109" s="480">
        <v>0</v>
      </c>
    </row>
    <row r="7110" spans="2:12" x14ac:dyDescent="0.3">
      <c r="B7110" s="422">
        <v>0</v>
      </c>
      <c r="C7110" s="289"/>
      <c r="D7110" s="254">
        <v>0</v>
      </c>
      <c r="E7110" s="291"/>
      <c r="F7110" s="292"/>
      <c r="G7110" s="26">
        <v>0</v>
      </c>
      <c r="H7110" s="419">
        <v>0</v>
      </c>
      <c r="I7110" s="349" t="s">
        <v>1228</v>
      </c>
      <c r="J7110" s="339">
        <v>0</v>
      </c>
      <c r="K7110" s="420">
        <v>0</v>
      </c>
      <c r="L7110" s="480">
        <v>0</v>
      </c>
    </row>
    <row r="7111" spans="2:12" x14ac:dyDescent="0.3">
      <c r="B7111" s="449" t="s">
        <v>62</v>
      </c>
      <c r="C7111" s="293"/>
      <c r="D7111" s="294"/>
      <c r="E7111" s="295"/>
      <c r="F7111" s="296"/>
      <c r="G7111" s="260">
        <v>3.9992800000000002</v>
      </c>
      <c r="H7111" s="438" t="s">
        <v>62</v>
      </c>
      <c r="I7111" s="350" t="s">
        <v>156</v>
      </c>
      <c r="J7111" s="351"/>
      <c r="K7111" s="468" t="s">
        <v>156</v>
      </c>
      <c r="L7111" s="439">
        <v>0.66617826617826625</v>
      </c>
    </row>
    <row r="7112" spans="2:12" x14ac:dyDescent="0.3">
      <c r="B7112" s="428" t="s">
        <v>63</v>
      </c>
      <c r="C7112" s="263"/>
      <c r="D7112" s="264"/>
      <c r="E7112" s="265"/>
      <c r="F7112" s="266"/>
      <c r="G7112" s="277"/>
      <c r="H7112" s="278"/>
      <c r="I7112" s="279"/>
      <c r="J7112" s="280"/>
      <c r="K7112" s="281"/>
      <c r="L7112" s="282">
        <v>0</v>
      </c>
    </row>
    <row r="7113" spans="2:12" x14ac:dyDescent="0.3">
      <c r="B7113" s="415" t="s">
        <v>53</v>
      </c>
      <c r="C7113" s="297"/>
      <c r="D7113" s="249" t="s">
        <v>0</v>
      </c>
      <c r="E7113" s="250" t="s">
        <v>1</v>
      </c>
      <c r="F7113" s="272" t="s">
        <v>61</v>
      </c>
      <c r="G7113" s="285" t="s">
        <v>56</v>
      </c>
      <c r="H7113" s="441" t="s">
        <v>158</v>
      </c>
      <c r="I7113" s="472" t="s">
        <v>159</v>
      </c>
      <c r="J7113" s="472" t="s">
        <v>160</v>
      </c>
      <c r="K7113" s="473" t="s">
        <v>161</v>
      </c>
      <c r="L7113" s="444" t="s">
        <v>162</v>
      </c>
    </row>
    <row r="7114" spans="2:12" x14ac:dyDescent="0.3">
      <c r="B7114" s="422">
        <v>0</v>
      </c>
      <c r="C7114" s="289"/>
      <c r="D7114" s="254">
        <v>0</v>
      </c>
      <c r="E7114" s="255"/>
      <c r="F7114" s="292"/>
      <c r="G7114" s="288">
        <v>0</v>
      </c>
      <c r="H7114" s="450">
        <v>0</v>
      </c>
      <c r="I7114" s="352" t="s">
        <v>1232</v>
      </c>
      <c r="J7114" s="451">
        <v>0</v>
      </c>
      <c r="K7114" s="452">
        <v>0</v>
      </c>
      <c r="L7114" s="453">
        <v>0</v>
      </c>
    </row>
    <row r="7115" spans="2:12" x14ac:dyDescent="0.3">
      <c r="B7115" s="422">
        <v>0</v>
      </c>
      <c r="C7115" s="289"/>
      <c r="D7115" s="254">
        <v>0</v>
      </c>
      <c r="E7115" s="255"/>
      <c r="F7115" s="292"/>
      <c r="G7115" s="257">
        <v>0</v>
      </c>
      <c r="H7115" s="437">
        <v>0</v>
      </c>
      <c r="I7115" s="349" t="s">
        <v>1226</v>
      </c>
      <c r="J7115" s="339">
        <v>0</v>
      </c>
      <c r="K7115" s="420">
        <v>0</v>
      </c>
      <c r="L7115" s="454">
        <v>0</v>
      </c>
    </row>
    <row r="7116" spans="2:12" x14ac:dyDescent="0.3">
      <c r="B7116" s="422">
        <v>0</v>
      </c>
      <c r="C7116" s="289"/>
      <c r="D7116" s="254">
        <v>0</v>
      </c>
      <c r="E7116" s="255"/>
      <c r="F7116" s="292"/>
      <c r="G7116" s="257">
        <v>0</v>
      </c>
      <c r="H7116" s="437">
        <v>0</v>
      </c>
      <c r="I7116" s="349" t="s">
        <v>1229</v>
      </c>
      <c r="J7116" s="339">
        <v>0</v>
      </c>
      <c r="K7116" s="420">
        <v>0</v>
      </c>
      <c r="L7116" s="454">
        <v>0</v>
      </c>
    </row>
    <row r="7117" spans="2:12" ht="15" thickBot="1" x14ac:dyDescent="0.35">
      <c r="B7117" s="455" t="s">
        <v>64</v>
      </c>
      <c r="C7117" s="298"/>
      <c r="D7117" s="299"/>
      <c r="E7117" s="300"/>
      <c r="F7117" s="301"/>
      <c r="G7117" s="288">
        <v>0</v>
      </c>
      <c r="H7117" s="438" t="s">
        <v>64</v>
      </c>
      <c r="I7117" s="350" t="s">
        <v>156</v>
      </c>
      <c r="J7117" s="351"/>
      <c r="K7117" s="468" t="s">
        <v>156</v>
      </c>
      <c r="L7117" s="439">
        <v>0</v>
      </c>
    </row>
    <row r="7118" spans="2:12" x14ac:dyDescent="0.3">
      <c r="B7118" s="235"/>
      <c r="C7118" s="302"/>
      <c r="D7118" s="303" t="s">
        <v>65</v>
      </c>
      <c r="E7118" s="304"/>
      <c r="F7118" s="305"/>
      <c r="G7118" s="306">
        <v>5.5446299999999997</v>
      </c>
      <c r="H7118" s="307"/>
      <c r="I7118" s="353"/>
      <c r="J7118" s="354"/>
      <c r="K7118" s="353"/>
      <c r="L7118" s="310"/>
    </row>
    <row r="7119" spans="2:12" x14ac:dyDescent="0.3">
      <c r="B7119" s="232"/>
      <c r="C7119" s="302"/>
      <c r="D7119" s="311" t="s">
        <v>7</v>
      </c>
      <c r="E7119" s="312"/>
      <c r="F7119" s="313">
        <v>0.1</v>
      </c>
      <c r="G7119" s="73">
        <v>0.55400000000000005</v>
      </c>
      <c r="H7119" s="314"/>
      <c r="I7119" s="355"/>
      <c r="J7119" s="356"/>
      <c r="K7119" s="474"/>
      <c r="L7119" s="317"/>
    </row>
    <row r="7120" spans="2:12" x14ac:dyDescent="0.3">
      <c r="B7120" s="232"/>
      <c r="C7120" s="302"/>
      <c r="D7120" s="311" t="s">
        <v>8</v>
      </c>
      <c r="E7120" s="312"/>
      <c r="F7120" s="313">
        <v>0.1</v>
      </c>
      <c r="G7120" s="73">
        <v>0.55400000000000005</v>
      </c>
      <c r="H7120" s="314"/>
      <c r="I7120" s="355"/>
      <c r="J7120" s="356"/>
      <c r="K7120" s="474"/>
      <c r="L7120" s="317"/>
    </row>
    <row r="7121" spans="2:12" x14ac:dyDescent="0.3">
      <c r="B7121" s="409"/>
      <c r="C7121" s="302"/>
      <c r="D7121" s="318" t="s">
        <v>67</v>
      </c>
      <c r="E7121" s="319"/>
      <c r="F7121" s="305"/>
      <c r="G7121" s="76">
        <v>6.6529999999999996</v>
      </c>
      <c r="H7121" s="314"/>
      <c r="I7121" s="355"/>
      <c r="J7121" s="356"/>
      <c r="K7121" s="474"/>
      <c r="L7121" s="317"/>
    </row>
    <row r="7122" spans="2:12" ht="15" thickBot="1" x14ac:dyDescent="0.35">
      <c r="B7122" s="232" t="s">
        <v>66</v>
      </c>
      <c r="C7122" s="302"/>
      <c r="D7122" s="320" t="s">
        <v>68</v>
      </c>
      <c r="E7122" s="321"/>
      <c r="F7122" s="322"/>
      <c r="G7122" s="78">
        <v>6.65</v>
      </c>
      <c r="H7122" s="323">
        <v>1</v>
      </c>
      <c r="I7122" s="357"/>
      <c r="J7122" s="358"/>
      <c r="K7122" s="475"/>
      <c r="L7122" s="326">
        <v>0.93688163141634351</v>
      </c>
    </row>
    <row r="7124" spans="2:12" x14ac:dyDescent="0.3">
      <c r="B7124" s="409"/>
      <c r="C7124" s="409"/>
      <c r="D7124" s="409"/>
      <c r="E7124" s="409"/>
      <c r="F7124" s="409"/>
      <c r="G7124" s="409"/>
      <c r="H7124" s="409"/>
      <c r="I7124" s="409"/>
      <c r="J7124" s="359"/>
      <c r="K7124" s="409"/>
      <c r="L7124" s="409"/>
    </row>
    <row r="7125" spans="2:12" x14ac:dyDescent="0.3">
      <c r="B7125" s="409"/>
      <c r="C7125" s="409"/>
      <c r="D7125" s="409"/>
      <c r="E7125" s="409"/>
      <c r="F7125" s="409"/>
      <c r="G7125" s="409"/>
      <c r="H7125" s="409"/>
      <c r="I7125" s="409"/>
      <c r="J7125" s="359"/>
      <c r="K7125" s="409"/>
      <c r="L7125" s="409"/>
    </row>
    <row r="7126" spans="2:12" x14ac:dyDescent="0.3">
      <c r="B7126" s="409"/>
      <c r="C7126" s="409"/>
      <c r="D7126" s="409"/>
      <c r="E7126" s="409"/>
      <c r="F7126" s="409"/>
      <c r="G7126" s="409"/>
      <c r="H7126" s="409"/>
      <c r="I7126" s="409"/>
      <c r="J7126" s="359"/>
      <c r="K7126" s="409"/>
      <c r="L7126" s="409"/>
    </row>
    <row r="7127" spans="2:12" ht="37.200000000000003" customHeight="1" x14ac:dyDescent="0.3">
      <c r="B7127" s="710" t="s">
        <v>1809</v>
      </c>
      <c r="C7127" s="710"/>
      <c r="D7127" s="710"/>
      <c r="E7127" s="710"/>
      <c r="F7127" s="710"/>
      <c r="G7127" s="710"/>
      <c r="H7127" s="710"/>
      <c r="I7127" s="710"/>
      <c r="J7127" s="710"/>
      <c r="K7127" s="710"/>
      <c r="L7127" s="710"/>
    </row>
    <row r="7128" spans="2:12" ht="17.399999999999999" x14ac:dyDescent="0.3">
      <c r="B7128" s="343"/>
      <c r="C7128" s="343"/>
      <c r="D7128" s="344"/>
      <c r="E7128" s="345"/>
      <c r="F7128" s="345"/>
      <c r="G7128" s="345"/>
      <c r="H7128" s="346"/>
      <c r="I7128" s="346"/>
      <c r="J7128" s="347"/>
      <c r="K7128" s="346"/>
      <c r="L7128" s="346"/>
    </row>
    <row r="7129" spans="2:12" x14ac:dyDescent="0.3">
      <c r="B7129" s="410" t="s">
        <v>1222</v>
      </c>
      <c r="C7129" s="232" t="s">
        <v>1223</v>
      </c>
      <c r="D7129" s="232"/>
      <c r="E7129" s="232"/>
      <c r="F7129" s="233"/>
      <c r="G7129" s="234"/>
      <c r="H7129" s="346"/>
      <c r="I7129" s="409"/>
      <c r="J7129" s="347"/>
      <c r="K7129" s="346"/>
      <c r="L7129" s="346"/>
    </row>
    <row r="7130" spans="2:12" x14ac:dyDescent="0.3">
      <c r="B7130" s="232" t="s">
        <v>1224</v>
      </c>
      <c r="C7130" s="235" t="s">
        <v>1225</v>
      </c>
      <c r="D7130" s="411"/>
      <c r="E7130" s="412"/>
      <c r="F7130" s="233"/>
      <c r="G7130" s="234"/>
      <c r="H7130" s="346"/>
      <c r="I7130" s="346"/>
      <c r="J7130" s="347"/>
      <c r="K7130" s="346"/>
      <c r="L7130" s="346"/>
    </row>
    <row r="7131" spans="2:12" x14ac:dyDescent="0.3">
      <c r="B7131" s="232"/>
      <c r="C7131" s="236"/>
      <c r="D7131" s="237"/>
      <c r="E7131" s="238"/>
      <c r="F7131" s="239"/>
      <c r="G7131" s="240"/>
      <c r="H7131" s="346"/>
      <c r="I7131" s="346"/>
      <c r="J7131" s="347"/>
      <c r="K7131" s="346"/>
      <c r="L7131" s="346"/>
    </row>
    <row r="7132" spans="2:12" ht="20.25" customHeight="1" x14ac:dyDescent="0.3">
      <c r="B7132" s="413" t="s">
        <v>48</v>
      </c>
      <c r="C7132" s="236"/>
      <c r="D7132" s="237"/>
      <c r="E7132" s="238"/>
      <c r="F7132" s="238"/>
      <c r="G7132" s="238"/>
      <c r="H7132" s="346"/>
      <c r="I7132" s="346"/>
      <c r="J7132" s="347"/>
      <c r="K7132" s="346"/>
      <c r="L7132" s="346"/>
    </row>
    <row r="7133" spans="2:12" x14ac:dyDescent="0.3">
      <c r="B7133" s="235" t="s">
        <v>49</v>
      </c>
      <c r="C7133" s="232" t="s">
        <v>1822</v>
      </c>
      <c r="D7133" s="232"/>
      <c r="E7133" s="232"/>
      <c r="F7133" s="241" t="s">
        <v>50</v>
      </c>
      <c r="G7133" s="242" t="s">
        <v>5</v>
      </c>
      <c r="H7133" s="346"/>
      <c r="I7133" s="346"/>
      <c r="J7133" s="347"/>
      <c r="K7133" s="346"/>
      <c r="L7133" s="346"/>
    </row>
    <row r="7134" spans="2:12" ht="15" thickBot="1" x14ac:dyDescent="0.35">
      <c r="B7134" s="235" t="s">
        <v>51</v>
      </c>
      <c r="C7134" s="235" t="s">
        <v>1823</v>
      </c>
      <c r="D7134" s="235"/>
      <c r="E7134" s="235"/>
      <c r="F7134" s="235"/>
      <c r="G7134" s="235"/>
      <c r="H7134" s="235"/>
      <c r="I7134" s="235"/>
      <c r="J7134" s="235"/>
      <c r="K7134" s="346"/>
      <c r="L7134" s="346"/>
    </row>
    <row r="7135" spans="2:12" ht="15" thickTop="1" x14ac:dyDescent="0.3">
      <c r="B7135" s="414" t="s">
        <v>52</v>
      </c>
      <c r="C7135" s="243"/>
      <c r="D7135" s="244"/>
      <c r="E7135" s="245"/>
      <c r="F7135" s="246"/>
      <c r="G7135" s="247"/>
      <c r="H7135" s="393" t="s">
        <v>164</v>
      </c>
      <c r="I7135" s="394"/>
      <c r="J7135" s="394"/>
      <c r="K7135" s="394"/>
      <c r="L7135" s="395"/>
    </row>
    <row r="7136" spans="2:12" x14ac:dyDescent="0.3">
      <c r="B7136" s="415" t="s">
        <v>53</v>
      </c>
      <c r="C7136" s="248" t="s">
        <v>1</v>
      </c>
      <c r="D7136" s="249" t="s">
        <v>54</v>
      </c>
      <c r="E7136" s="250" t="s">
        <v>23</v>
      </c>
      <c r="F7136" s="250" t="s">
        <v>55</v>
      </c>
      <c r="G7136" s="251" t="s">
        <v>56</v>
      </c>
      <c r="H7136" s="416" t="s">
        <v>158</v>
      </c>
      <c r="I7136" s="466" t="s">
        <v>159</v>
      </c>
      <c r="J7136" s="466" t="s">
        <v>160</v>
      </c>
      <c r="K7136" s="466" t="s">
        <v>161</v>
      </c>
      <c r="L7136" s="467" t="s">
        <v>162</v>
      </c>
    </row>
    <row r="7137" spans="2:13" x14ac:dyDescent="0.3">
      <c r="B7137" s="348"/>
      <c r="C7137" s="274"/>
      <c r="D7137" s="254"/>
      <c r="E7137" s="255"/>
      <c r="F7137" s="256"/>
      <c r="G7137" s="26">
        <v>0</v>
      </c>
      <c r="H7137" s="419">
        <v>0</v>
      </c>
      <c r="I7137" s="349" t="s">
        <v>1226</v>
      </c>
      <c r="J7137" s="339"/>
      <c r="K7137" s="420"/>
      <c r="L7137" s="421">
        <v>0</v>
      </c>
    </row>
    <row r="7138" spans="2:13" x14ac:dyDescent="0.3">
      <c r="B7138" s="422"/>
      <c r="C7138" s="274"/>
      <c r="D7138" s="254"/>
      <c r="E7138" s="255"/>
      <c r="F7138" s="256"/>
      <c r="G7138" s="26">
        <v>0</v>
      </c>
      <c r="H7138" s="419">
        <v>0</v>
      </c>
      <c r="I7138" s="349" t="s">
        <v>1227</v>
      </c>
      <c r="J7138" s="339"/>
      <c r="K7138" s="420"/>
      <c r="L7138" s="421">
        <v>0</v>
      </c>
    </row>
    <row r="7139" spans="2:13" x14ac:dyDescent="0.3">
      <c r="B7139" s="422"/>
      <c r="C7139" s="274"/>
      <c r="D7139" s="254"/>
      <c r="E7139" s="255"/>
      <c r="F7139" s="256"/>
      <c r="G7139" s="26">
        <v>0</v>
      </c>
      <c r="H7139" s="419">
        <v>0</v>
      </c>
      <c r="I7139" s="349" t="s">
        <v>1228</v>
      </c>
      <c r="J7139" s="339"/>
      <c r="K7139" s="420"/>
      <c r="L7139" s="421">
        <v>0</v>
      </c>
    </row>
    <row r="7140" spans="2:13" x14ac:dyDescent="0.3">
      <c r="B7140" s="422"/>
      <c r="C7140" s="253"/>
      <c r="D7140" s="254"/>
      <c r="E7140" s="255"/>
      <c r="F7140" s="256"/>
      <c r="G7140" s="26">
        <v>0</v>
      </c>
      <c r="H7140" s="419">
        <v>0</v>
      </c>
      <c r="I7140" s="349" t="s">
        <v>1229</v>
      </c>
      <c r="J7140" s="339">
        <v>0</v>
      </c>
      <c r="K7140" s="420">
        <v>0</v>
      </c>
      <c r="L7140" s="421">
        <v>0</v>
      </c>
    </row>
    <row r="7141" spans="2:13" x14ac:dyDescent="0.3">
      <c r="B7141" s="422">
        <v>0</v>
      </c>
      <c r="C7141" s="253"/>
      <c r="D7141" s="254"/>
      <c r="E7141" s="255">
        <v>0</v>
      </c>
      <c r="F7141" s="256"/>
      <c r="G7141" s="26">
        <v>0</v>
      </c>
      <c r="H7141" s="419">
        <v>0</v>
      </c>
      <c r="I7141" s="349" t="s">
        <v>1230</v>
      </c>
      <c r="J7141" s="339">
        <v>0</v>
      </c>
      <c r="K7141" s="420">
        <v>0</v>
      </c>
      <c r="L7141" s="421">
        <v>0</v>
      </c>
    </row>
    <row r="7142" spans="2:13" x14ac:dyDescent="0.3">
      <c r="B7142" s="422" t="s">
        <v>73</v>
      </c>
      <c r="C7142" s="253"/>
      <c r="D7142" s="254"/>
      <c r="E7142" s="255">
        <v>0</v>
      </c>
      <c r="F7142" s="256"/>
      <c r="G7142" s="26">
        <v>3.5000000000000003E-2</v>
      </c>
      <c r="H7142" s="419">
        <v>1.3731144196629986E-2</v>
      </c>
      <c r="I7142" s="349" t="s">
        <v>1231</v>
      </c>
      <c r="J7142" s="61" t="s">
        <v>165</v>
      </c>
      <c r="K7142" s="100">
        <v>0.4</v>
      </c>
      <c r="L7142" s="101">
        <v>5.4924576786519949E-3</v>
      </c>
      <c r="M7142" s="62">
        <v>18</v>
      </c>
    </row>
    <row r="7143" spans="2:13" x14ac:dyDescent="0.3">
      <c r="B7143" s="422" t="s">
        <v>57</v>
      </c>
      <c r="C7143" s="253"/>
      <c r="D7143" s="259"/>
      <c r="E7143" s="255"/>
      <c r="F7143" s="256"/>
      <c r="G7143" s="260">
        <v>3.5000000000000003E-2</v>
      </c>
      <c r="H7143" s="425" t="s">
        <v>57</v>
      </c>
      <c r="I7143" s="350" t="s">
        <v>156</v>
      </c>
      <c r="J7143" s="351"/>
      <c r="K7143" s="468" t="s">
        <v>156</v>
      </c>
      <c r="L7143" s="427">
        <v>5.4924576786519949E-3</v>
      </c>
    </row>
    <row r="7144" spans="2:13" x14ac:dyDescent="0.3">
      <c r="B7144" s="428" t="s">
        <v>22</v>
      </c>
      <c r="C7144" s="263"/>
      <c r="D7144" s="264"/>
      <c r="E7144" s="265"/>
      <c r="F7144" s="266"/>
      <c r="G7144" s="267"/>
      <c r="H7144" s="429"/>
      <c r="I7144" s="174"/>
      <c r="J7144" s="175"/>
      <c r="K7144" s="469"/>
      <c r="L7144" s="270"/>
    </row>
    <row r="7145" spans="2:13" x14ac:dyDescent="0.3">
      <c r="B7145" s="431" t="s">
        <v>58</v>
      </c>
      <c r="C7145" s="271" t="s">
        <v>1</v>
      </c>
      <c r="D7145" s="329" t="s">
        <v>59</v>
      </c>
      <c r="E7145" s="272" t="s">
        <v>23</v>
      </c>
      <c r="F7145" s="272" t="s">
        <v>55</v>
      </c>
      <c r="G7145" s="273" t="s">
        <v>56</v>
      </c>
      <c r="H7145" s="416" t="s">
        <v>158</v>
      </c>
      <c r="I7145" s="466" t="s">
        <v>159</v>
      </c>
      <c r="J7145" s="466" t="s">
        <v>160</v>
      </c>
      <c r="K7145" s="470" t="s">
        <v>161</v>
      </c>
      <c r="L7145" s="418" t="s">
        <v>162</v>
      </c>
    </row>
    <row r="7146" spans="2:13" x14ac:dyDescent="0.3">
      <c r="B7146" s="8" t="s">
        <v>1058</v>
      </c>
      <c r="C7146" s="25">
        <v>1</v>
      </c>
      <c r="D7146" s="3">
        <v>4.0999999999999996</v>
      </c>
      <c r="E7146" s="26">
        <v>4.0999999999999996</v>
      </c>
      <c r="F7146" s="26">
        <v>0.08</v>
      </c>
      <c r="G7146" s="26">
        <v>0.32799999999999996</v>
      </c>
      <c r="H7146" s="433">
        <v>0.12868043704270385</v>
      </c>
      <c r="I7146" s="97"/>
      <c r="J7146" s="434" t="s">
        <v>163</v>
      </c>
      <c r="K7146" s="435">
        <v>1</v>
      </c>
      <c r="L7146" s="484">
        <v>0.12868043704270385</v>
      </c>
      <c r="M7146" s="62">
        <v>137</v>
      </c>
    </row>
    <row r="7147" spans="2:13" x14ac:dyDescent="0.3">
      <c r="B7147" s="8" t="s">
        <v>37</v>
      </c>
      <c r="C7147" s="25">
        <v>1</v>
      </c>
      <c r="D7147" s="3">
        <v>4.0999999999999996</v>
      </c>
      <c r="E7147" s="26">
        <v>4.0999999999999996</v>
      </c>
      <c r="F7147" s="26">
        <v>0.08</v>
      </c>
      <c r="G7147" s="26">
        <v>0.32799999999999996</v>
      </c>
      <c r="H7147" s="419">
        <v>0.12868043704270385</v>
      </c>
      <c r="I7147" s="99"/>
      <c r="J7147" s="423" t="s">
        <v>163</v>
      </c>
      <c r="K7147" s="424">
        <v>1</v>
      </c>
      <c r="L7147" s="480">
        <v>0.12868043704270385</v>
      </c>
      <c r="M7147" s="62">
        <v>122</v>
      </c>
    </row>
    <row r="7148" spans="2:13" x14ac:dyDescent="0.3">
      <c r="B7148" s="8" t="s">
        <v>69</v>
      </c>
      <c r="C7148" s="25">
        <v>0.1</v>
      </c>
      <c r="D7148" s="3">
        <v>4.55</v>
      </c>
      <c r="E7148" s="26">
        <v>0.45500000000000002</v>
      </c>
      <c r="F7148" s="27">
        <v>0.08</v>
      </c>
      <c r="G7148" s="26">
        <v>3.6400000000000002E-2</v>
      </c>
      <c r="H7148" s="419">
        <v>1.4280389964495184E-2</v>
      </c>
      <c r="I7148" s="99"/>
      <c r="J7148" s="423" t="s">
        <v>163</v>
      </c>
      <c r="K7148" s="424">
        <v>1</v>
      </c>
      <c r="L7148" s="480">
        <v>1.4280389964495184E-2</v>
      </c>
      <c r="M7148" s="62">
        <v>113</v>
      </c>
    </row>
    <row r="7149" spans="2:13" x14ac:dyDescent="0.3">
      <c r="B7149" s="422"/>
      <c r="C7149" s="253"/>
      <c r="D7149" s="254"/>
      <c r="E7149" s="255"/>
      <c r="F7149" s="255"/>
      <c r="G7149" s="257"/>
      <c r="H7149" s="437">
        <v>0</v>
      </c>
      <c r="I7149" s="258" t="s">
        <v>1228</v>
      </c>
      <c r="J7149" s="339"/>
      <c r="K7149" s="420"/>
      <c r="L7149" s="480">
        <v>0</v>
      </c>
    </row>
    <row r="7150" spans="2:13" x14ac:dyDescent="0.3">
      <c r="B7150" s="422"/>
      <c r="C7150" s="253"/>
      <c r="D7150" s="254"/>
      <c r="E7150" s="255"/>
      <c r="F7150" s="255"/>
      <c r="G7150" s="257"/>
      <c r="H7150" s="437">
        <v>0</v>
      </c>
      <c r="I7150" s="258" t="s">
        <v>1229</v>
      </c>
      <c r="J7150" s="339">
        <v>0</v>
      </c>
      <c r="K7150" s="420">
        <v>0</v>
      </c>
      <c r="L7150" s="480">
        <v>0</v>
      </c>
    </row>
    <row r="7151" spans="2:13" x14ac:dyDescent="0.3">
      <c r="B7151" s="422">
        <v>0</v>
      </c>
      <c r="C7151" s="253"/>
      <c r="D7151" s="254">
        <v>0</v>
      </c>
      <c r="E7151" s="255">
        <v>0</v>
      </c>
      <c r="F7151" s="255"/>
      <c r="G7151" s="257">
        <v>0</v>
      </c>
      <c r="H7151" s="437">
        <v>0</v>
      </c>
      <c r="I7151" s="258" t="s">
        <v>1230</v>
      </c>
      <c r="J7151" s="339">
        <v>0</v>
      </c>
      <c r="K7151" s="420">
        <v>0</v>
      </c>
      <c r="L7151" s="480">
        <v>0</v>
      </c>
    </row>
    <row r="7152" spans="2:13" x14ac:dyDescent="0.3">
      <c r="B7152" s="422">
        <v>0</v>
      </c>
      <c r="C7152" s="253"/>
      <c r="D7152" s="254">
        <v>0</v>
      </c>
      <c r="E7152" s="255">
        <v>0</v>
      </c>
      <c r="F7152" s="256"/>
      <c r="G7152" s="257">
        <v>0</v>
      </c>
      <c r="H7152" s="437">
        <v>0</v>
      </c>
      <c r="I7152" s="258" t="s">
        <v>1231</v>
      </c>
      <c r="J7152" s="339">
        <v>0</v>
      </c>
      <c r="K7152" s="420">
        <v>0</v>
      </c>
      <c r="L7152" s="480">
        <v>0</v>
      </c>
    </row>
    <row r="7153" spans="2:12" x14ac:dyDescent="0.3">
      <c r="B7153" s="422">
        <v>0</v>
      </c>
      <c r="C7153" s="253"/>
      <c r="D7153" s="254">
        <v>0</v>
      </c>
      <c r="E7153" s="255">
        <v>0</v>
      </c>
      <c r="F7153" s="256"/>
      <c r="G7153" s="257">
        <v>0</v>
      </c>
      <c r="H7153" s="437">
        <v>0</v>
      </c>
      <c r="I7153" s="258" t="s">
        <v>1237</v>
      </c>
      <c r="J7153" s="339">
        <v>0</v>
      </c>
      <c r="K7153" s="420">
        <v>0</v>
      </c>
      <c r="L7153" s="480">
        <v>0</v>
      </c>
    </row>
    <row r="7154" spans="2:12" x14ac:dyDescent="0.3">
      <c r="B7154" s="422">
        <v>0</v>
      </c>
      <c r="C7154" s="253"/>
      <c r="D7154" s="254">
        <v>0</v>
      </c>
      <c r="E7154" s="255">
        <v>0</v>
      </c>
      <c r="F7154" s="256"/>
      <c r="G7154" s="257">
        <v>0</v>
      </c>
      <c r="H7154" s="437">
        <v>0</v>
      </c>
      <c r="I7154" s="258" t="s">
        <v>1238</v>
      </c>
      <c r="J7154" s="339">
        <v>0</v>
      </c>
      <c r="K7154" s="420">
        <v>0</v>
      </c>
      <c r="L7154" s="480">
        <v>0</v>
      </c>
    </row>
    <row r="7155" spans="2:12" x14ac:dyDescent="0.3">
      <c r="B7155" s="422" t="s">
        <v>60</v>
      </c>
      <c r="C7155" s="253"/>
      <c r="D7155" s="259"/>
      <c r="E7155" s="255"/>
      <c r="F7155" s="256"/>
      <c r="G7155" s="260">
        <v>0.6923999999999999</v>
      </c>
      <c r="H7155" s="438" t="s">
        <v>60</v>
      </c>
      <c r="I7155" s="261" t="s">
        <v>156</v>
      </c>
      <c r="J7155" s="262"/>
      <c r="K7155" s="426" t="s">
        <v>156</v>
      </c>
      <c r="L7155" s="439">
        <v>0.27164126404990291</v>
      </c>
    </row>
    <row r="7156" spans="2:12" x14ac:dyDescent="0.3">
      <c r="B7156" s="428" t="s">
        <v>38</v>
      </c>
      <c r="C7156" s="263"/>
      <c r="D7156" s="264"/>
      <c r="E7156" s="276"/>
      <c r="F7156" s="266"/>
      <c r="G7156" s="277"/>
      <c r="H7156" s="278"/>
      <c r="I7156" s="279"/>
      <c r="J7156" s="280"/>
      <c r="K7156" s="281"/>
      <c r="L7156" s="282"/>
    </row>
    <row r="7157" spans="2:12" x14ac:dyDescent="0.3">
      <c r="B7157" s="415" t="s">
        <v>53</v>
      </c>
      <c r="C7157" s="263"/>
      <c r="D7157" s="283" t="s">
        <v>0</v>
      </c>
      <c r="E7157" s="284" t="s">
        <v>1</v>
      </c>
      <c r="F7157" s="440" t="s">
        <v>61</v>
      </c>
      <c r="G7157" s="251" t="s">
        <v>56</v>
      </c>
      <c r="H7157" s="441" t="s">
        <v>158</v>
      </c>
      <c r="I7157" s="472" t="s">
        <v>159</v>
      </c>
      <c r="J7157" s="472" t="s">
        <v>160</v>
      </c>
      <c r="K7157" s="473" t="s">
        <v>161</v>
      </c>
      <c r="L7157" s="444" t="s">
        <v>162</v>
      </c>
    </row>
    <row r="7158" spans="2:12" x14ac:dyDescent="0.3">
      <c r="B7158" s="460"/>
      <c r="C7158" s="263"/>
      <c r="D7158" s="384"/>
      <c r="E7158" s="340"/>
      <c r="F7158" s="256"/>
      <c r="G7158" s="26">
        <v>0</v>
      </c>
      <c r="H7158" s="419">
        <v>0</v>
      </c>
      <c r="I7158" s="385" t="s">
        <v>1232</v>
      </c>
      <c r="J7158" s="330"/>
      <c r="K7158" s="452"/>
      <c r="L7158" s="480">
        <v>0</v>
      </c>
    </row>
    <row r="7159" spans="2:12" x14ac:dyDescent="0.3">
      <c r="B7159" s="458" t="s">
        <v>1824</v>
      </c>
      <c r="C7159" s="289"/>
      <c r="D7159" s="386" t="s">
        <v>5</v>
      </c>
      <c r="E7159" s="255">
        <v>1</v>
      </c>
      <c r="F7159" s="256">
        <v>1.81</v>
      </c>
      <c r="G7159" s="26">
        <v>1.81</v>
      </c>
      <c r="H7159" s="419">
        <v>0.71009631416857921</v>
      </c>
      <c r="I7159" s="342"/>
      <c r="J7159" s="333" t="s">
        <v>163</v>
      </c>
      <c r="K7159" s="420">
        <v>1</v>
      </c>
      <c r="L7159" s="480">
        <v>0.71009631416857921</v>
      </c>
    </row>
    <row r="7160" spans="2:12" x14ac:dyDescent="0.3">
      <c r="B7160" s="6" t="s">
        <v>1236</v>
      </c>
      <c r="C7160" s="7"/>
      <c r="D7160" s="3" t="s">
        <v>5</v>
      </c>
      <c r="E7160" s="4">
        <v>5.0000000000000001E-3</v>
      </c>
      <c r="F7160" s="5">
        <v>1.96</v>
      </c>
      <c r="G7160" s="26">
        <v>9.7999999999999997E-3</v>
      </c>
      <c r="H7160" s="89">
        <v>3.8447203750563955E-3</v>
      </c>
      <c r="I7160" s="99"/>
      <c r="J7160" s="61" t="s">
        <v>165</v>
      </c>
      <c r="K7160" s="100">
        <v>0.4</v>
      </c>
      <c r="L7160" s="421">
        <v>1.5378881500225582E-3</v>
      </c>
    </row>
    <row r="7161" spans="2:12" x14ac:dyDescent="0.3">
      <c r="B7161" s="6" t="s">
        <v>138</v>
      </c>
      <c r="C7161" s="7"/>
      <c r="D7161" s="3" t="s">
        <v>5</v>
      </c>
      <c r="E7161" s="4">
        <v>5.0000000000000001E-3</v>
      </c>
      <c r="F7161" s="5">
        <v>0.35</v>
      </c>
      <c r="G7161" s="26">
        <v>1.7499999999999998E-3</v>
      </c>
      <c r="H7161" s="89">
        <v>6.8655720983149915E-4</v>
      </c>
      <c r="I7161" s="99"/>
      <c r="J7161" s="61" t="s">
        <v>165</v>
      </c>
      <c r="K7161" s="100">
        <v>0.4</v>
      </c>
      <c r="L7161" s="421">
        <v>2.7462288393259967E-4</v>
      </c>
    </row>
    <row r="7162" spans="2:12" x14ac:dyDescent="0.3">
      <c r="B7162" s="422"/>
      <c r="C7162" s="289"/>
      <c r="D7162" s="290"/>
      <c r="E7162" s="291"/>
      <c r="F7162" s="292"/>
      <c r="G7162" s="26">
        <v>0</v>
      </c>
      <c r="H7162" s="419">
        <v>0</v>
      </c>
      <c r="I7162" s="349" t="s">
        <v>1228</v>
      </c>
      <c r="J7162" s="339"/>
      <c r="K7162" s="420"/>
      <c r="L7162" s="480">
        <v>0</v>
      </c>
    </row>
    <row r="7163" spans="2:12" x14ac:dyDescent="0.3">
      <c r="B7163" s="422"/>
      <c r="C7163" s="289"/>
      <c r="D7163" s="290"/>
      <c r="E7163" s="291"/>
      <c r="F7163" s="292"/>
      <c r="G7163" s="26">
        <v>0</v>
      </c>
      <c r="H7163" s="419">
        <v>0</v>
      </c>
      <c r="I7163" s="349" t="s">
        <v>1229</v>
      </c>
      <c r="J7163" s="339"/>
      <c r="K7163" s="420"/>
      <c r="L7163" s="480">
        <v>0</v>
      </c>
    </row>
    <row r="7164" spans="2:12" x14ac:dyDescent="0.3">
      <c r="B7164" s="6">
        <v>0</v>
      </c>
      <c r="C7164" s="7"/>
      <c r="D7164" s="3">
        <v>0</v>
      </c>
      <c r="E7164" s="4"/>
      <c r="F7164" s="5">
        <v>0</v>
      </c>
      <c r="G7164" s="26">
        <v>0</v>
      </c>
      <c r="H7164" s="89">
        <v>0</v>
      </c>
      <c r="I7164" s="99"/>
      <c r="J7164" s="61"/>
      <c r="K7164" s="100"/>
      <c r="L7164" s="101">
        <v>0</v>
      </c>
    </row>
    <row r="7165" spans="2:12" x14ac:dyDescent="0.3">
      <c r="B7165" s="448"/>
      <c r="C7165" s="447"/>
      <c r="D7165" s="290"/>
      <c r="E7165" s="291"/>
      <c r="F7165" s="292"/>
      <c r="G7165" s="26">
        <v>0</v>
      </c>
      <c r="H7165" s="419">
        <v>0</v>
      </c>
      <c r="I7165" s="349"/>
      <c r="J7165" s="339"/>
      <c r="K7165" s="420"/>
      <c r="L7165" s="480">
        <v>0</v>
      </c>
    </row>
    <row r="7166" spans="2:12" x14ac:dyDescent="0.3">
      <c r="B7166" s="448"/>
      <c r="C7166" s="447"/>
      <c r="D7166" s="290"/>
      <c r="E7166" s="291"/>
      <c r="F7166" s="292"/>
      <c r="G7166" s="26">
        <v>0</v>
      </c>
      <c r="H7166" s="419">
        <v>0</v>
      </c>
      <c r="I7166" s="349"/>
      <c r="J7166" s="339"/>
      <c r="K7166" s="420"/>
      <c r="L7166" s="480">
        <v>0</v>
      </c>
    </row>
    <row r="7167" spans="2:12" x14ac:dyDescent="0.3">
      <c r="B7167" s="446"/>
      <c r="C7167" s="447"/>
      <c r="D7167" s="290"/>
      <c r="E7167" s="291"/>
      <c r="F7167" s="292"/>
      <c r="G7167" s="26">
        <v>0</v>
      </c>
      <c r="H7167" s="419">
        <v>0</v>
      </c>
      <c r="I7167" s="349"/>
      <c r="J7167" s="339"/>
      <c r="K7167" s="420"/>
      <c r="L7167" s="480">
        <v>0</v>
      </c>
    </row>
    <row r="7168" spans="2:12" x14ac:dyDescent="0.3">
      <c r="B7168" s="422"/>
      <c r="C7168" s="289"/>
      <c r="D7168" s="290"/>
      <c r="E7168" s="291"/>
      <c r="F7168" s="292"/>
      <c r="G7168" s="26">
        <v>0</v>
      </c>
      <c r="H7168" s="419">
        <v>0</v>
      </c>
      <c r="I7168" s="349"/>
      <c r="J7168" s="339"/>
      <c r="K7168" s="420"/>
      <c r="L7168" s="480">
        <v>0</v>
      </c>
    </row>
    <row r="7169" spans="2:12" x14ac:dyDescent="0.3">
      <c r="B7169" s="422"/>
      <c r="C7169" s="289"/>
      <c r="D7169" s="290"/>
      <c r="E7169" s="291"/>
      <c r="F7169" s="292"/>
      <c r="G7169" s="26">
        <v>0</v>
      </c>
      <c r="H7169" s="419">
        <v>0</v>
      </c>
      <c r="I7169" s="349"/>
      <c r="J7169" s="339"/>
      <c r="K7169" s="420"/>
      <c r="L7169" s="480">
        <v>0</v>
      </c>
    </row>
    <row r="7170" spans="2:12" x14ac:dyDescent="0.3">
      <c r="B7170" s="422">
        <v>0</v>
      </c>
      <c r="C7170" s="289"/>
      <c r="D7170" s="254">
        <v>0</v>
      </c>
      <c r="E7170" s="291"/>
      <c r="F7170" s="292"/>
      <c r="G7170" s="26">
        <v>0</v>
      </c>
      <c r="H7170" s="419">
        <v>0</v>
      </c>
      <c r="I7170" s="349" t="s">
        <v>1227</v>
      </c>
      <c r="J7170" s="339">
        <v>0</v>
      </c>
      <c r="K7170" s="420">
        <v>0</v>
      </c>
      <c r="L7170" s="480">
        <v>0</v>
      </c>
    </row>
    <row r="7171" spans="2:12" x14ac:dyDescent="0.3">
      <c r="B7171" s="422"/>
      <c r="C7171" s="289"/>
      <c r="D7171" s="254"/>
      <c r="E7171" s="291"/>
      <c r="F7171" s="292"/>
      <c r="G7171" s="26">
        <v>0</v>
      </c>
      <c r="H7171" s="419">
        <v>0</v>
      </c>
      <c r="I7171" s="349"/>
      <c r="J7171" s="339"/>
      <c r="K7171" s="420"/>
      <c r="L7171" s="480">
        <v>0</v>
      </c>
    </row>
    <row r="7172" spans="2:12" x14ac:dyDescent="0.3">
      <c r="B7172" s="422"/>
      <c r="C7172" s="289"/>
      <c r="D7172" s="254"/>
      <c r="E7172" s="291"/>
      <c r="F7172" s="292"/>
      <c r="G7172" s="26">
        <v>0</v>
      </c>
      <c r="H7172" s="419">
        <v>0</v>
      </c>
      <c r="I7172" s="349"/>
      <c r="J7172" s="339"/>
      <c r="K7172" s="420"/>
      <c r="L7172" s="480">
        <v>0</v>
      </c>
    </row>
    <row r="7173" spans="2:12" x14ac:dyDescent="0.3">
      <c r="B7173" s="422">
        <v>0</v>
      </c>
      <c r="C7173" s="289"/>
      <c r="D7173" s="254">
        <v>0</v>
      </c>
      <c r="E7173" s="291"/>
      <c r="F7173" s="292"/>
      <c r="G7173" s="26">
        <v>0</v>
      </c>
      <c r="H7173" s="419">
        <v>0</v>
      </c>
      <c r="I7173" s="349" t="s">
        <v>1228</v>
      </c>
      <c r="J7173" s="339">
        <v>0</v>
      </c>
      <c r="K7173" s="420">
        <v>0</v>
      </c>
      <c r="L7173" s="480">
        <v>0</v>
      </c>
    </row>
    <row r="7174" spans="2:12" x14ac:dyDescent="0.3">
      <c r="B7174" s="449" t="s">
        <v>62</v>
      </c>
      <c r="C7174" s="293"/>
      <c r="D7174" s="294"/>
      <c r="E7174" s="295"/>
      <c r="F7174" s="296"/>
      <c r="G7174" s="260">
        <v>1.82155</v>
      </c>
      <c r="H7174" s="438" t="s">
        <v>62</v>
      </c>
      <c r="I7174" s="350" t="s">
        <v>156</v>
      </c>
      <c r="J7174" s="351"/>
      <c r="K7174" s="468" t="s">
        <v>156</v>
      </c>
      <c r="L7174" s="439">
        <v>0.7119088252025344</v>
      </c>
    </row>
    <row r="7175" spans="2:12" x14ac:dyDescent="0.3">
      <c r="B7175" s="428" t="s">
        <v>63</v>
      </c>
      <c r="C7175" s="263"/>
      <c r="D7175" s="264"/>
      <c r="E7175" s="265"/>
      <c r="F7175" s="266"/>
      <c r="G7175" s="277"/>
      <c r="H7175" s="278"/>
      <c r="I7175" s="279"/>
      <c r="J7175" s="280"/>
      <c r="K7175" s="281"/>
      <c r="L7175" s="282">
        <v>0</v>
      </c>
    </row>
    <row r="7176" spans="2:12" x14ac:dyDescent="0.3">
      <c r="B7176" s="415" t="s">
        <v>53</v>
      </c>
      <c r="C7176" s="297"/>
      <c r="D7176" s="249" t="s">
        <v>0</v>
      </c>
      <c r="E7176" s="250" t="s">
        <v>1</v>
      </c>
      <c r="F7176" s="272" t="s">
        <v>61</v>
      </c>
      <c r="G7176" s="285" t="s">
        <v>56</v>
      </c>
      <c r="H7176" s="441" t="s">
        <v>158</v>
      </c>
      <c r="I7176" s="472" t="s">
        <v>159</v>
      </c>
      <c r="J7176" s="472" t="s">
        <v>160</v>
      </c>
      <c r="K7176" s="473" t="s">
        <v>161</v>
      </c>
      <c r="L7176" s="444" t="s">
        <v>162</v>
      </c>
    </row>
    <row r="7177" spans="2:12" x14ac:dyDescent="0.3">
      <c r="B7177" s="422">
        <v>0</v>
      </c>
      <c r="C7177" s="289"/>
      <c r="D7177" s="254">
        <v>0</v>
      </c>
      <c r="E7177" s="255"/>
      <c r="F7177" s="292"/>
      <c r="G7177" s="288">
        <v>0</v>
      </c>
      <c r="H7177" s="450">
        <v>0</v>
      </c>
      <c r="I7177" s="352" t="s">
        <v>1232</v>
      </c>
      <c r="J7177" s="451">
        <v>0</v>
      </c>
      <c r="K7177" s="452">
        <v>0</v>
      </c>
      <c r="L7177" s="453">
        <v>0</v>
      </c>
    </row>
    <row r="7178" spans="2:12" x14ac:dyDescent="0.3">
      <c r="B7178" s="422">
        <v>0</v>
      </c>
      <c r="C7178" s="289"/>
      <c r="D7178" s="254">
        <v>0</v>
      </c>
      <c r="E7178" s="255"/>
      <c r="F7178" s="292"/>
      <c r="G7178" s="257">
        <v>0</v>
      </c>
      <c r="H7178" s="437">
        <v>0</v>
      </c>
      <c r="I7178" s="349" t="s">
        <v>1226</v>
      </c>
      <c r="J7178" s="339">
        <v>0</v>
      </c>
      <c r="K7178" s="420">
        <v>0</v>
      </c>
      <c r="L7178" s="454">
        <v>0</v>
      </c>
    </row>
    <row r="7179" spans="2:12" x14ac:dyDescent="0.3">
      <c r="B7179" s="422">
        <v>0</v>
      </c>
      <c r="C7179" s="289"/>
      <c r="D7179" s="254">
        <v>0</v>
      </c>
      <c r="E7179" s="255"/>
      <c r="F7179" s="292"/>
      <c r="G7179" s="257">
        <v>0</v>
      </c>
      <c r="H7179" s="437">
        <v>0</v>
      </c>
      <c r="I7179" s="349" t="s">
        <v>1229</v>
      </c>
      <c r="J7179" s="339">
        <v>0</v>
      </c>
      <c r="K7179" s="420">
        <v>0</v>
      </c>
      <c r="L7179" s="454">
        <v>0</v>
      </c>
    </row>
    <row r="7180" spans="2:12" ht="15" thickBot="1" x14ac:dyDescent="0.35">
      <c r="B7180" s="455" t="s">
        <v>64</v>
      </c>
      <c r="C7180" s="298"/>
      <c r="D7180" s="299"/>
      <c r="E7180" s="300"/>
      <c r="F7180" s="301"/>
      <c r="G7180" s="288">
        <v>0</v>
      </c>
      <c r="H7180" s="438" t="s">
        <v>64</v>
      </c>
      <c r="I7180" s="350" t="s">
        <v>156</v>
      </c>
      <c r="J7180" s="351"/>
      <c r="K7180" s="468" t="s">
        <v>156</v>
      </c>
      <c r="L7180" s="439">
        <v>0</v>
      </c>
    </row>
    <row r="7181" spans="2:12" x14ac:dyDescent="0.3">
      <c r="B7181" s="235"/>
      <c r="C7181" s="302"/>
      <c r="D7181" s="303" t="s">
        <v>65</v>
      </c>
      <c r="E7181" s="304"/>
      <c r="F7181" s="305"/>
      <c r="G7181" s="306">
        <v>2.54895</v>
      </c>
      <c r="H7181" s="307"/>
      <c r="I7181" s="353"/>
      <c r="J7181" s="354"/>
      <c r="K7181" s="353"/>
      <c r="L7181" s="310"/>
    </row>
    <row r="7182" spans="2:12" x14ac:dyDescent="0.3">
      <c r="B7182" s="232"/>
      <c r="C7182" s="302"/>
      <c r="D7182" s="311" t="s">
        <v>7</v>
      </c>
      <c r="E7182" s="312"/>
      <c r="F7182" s="313">
        <v>0.1</v>
      </c>
      <c r="G7182" s="73">
        <v>0.255</v>
      </c>
      <c r="H7182" s="314"/>
      <c r="I7182" s="355"/>
      <c r="J7182" s="356"/>
      <c r="K7182" s="474"/>
      <c r="L7182" s="317"/>
    </row>
    <row r="7183" spans="2:12" x14ac:dyDescent="0.3">
      <c r="B7183" s="232"/>
      <c r="C7183" s="302"/>
      <c r="D7183" s="311" t="s">
        <v>8</v>
      </c>
      <c r="E7183" s="312"/>
      <c r="F7183" s="313">
        <v>0.1</v>
      </c>
      <c r="G7183" s="73">
        <v>0.255</v>
      </c>
      <c r="H7183" s="314"/>
      <c r="I7183" s="355"/>
      <c r="J7183" s="356"/>
      <c r="K7183" s="474"/>
      <c r="L7183" s="317"/>
    </row>
    <row r="7184" spans="2:12" x14ac:dyDescent="0.3">
      <c r="B7184" s="409"/>
      <c r="C7184" s="302"/>
      <c r="D7184" s="318" t="s">
        <v>67</v>
      </c>
      <c r="E7184" s="319"/>
      <c r="F7184" s="305"/>
      <c r="G7184" s="76">
        <v>3.0590000000000002</v>
      </c>
      <c r="H7184" s="314"/>
      <c r="I7184" s="355"/>
      <c r="J7184" s="356"/>
      <c r="K7184" s="474"/>
      <c r="L7184" s="317"/>
    </row>
    <row r="7185" spans="2:12" ht="15" thickBot="1" x14ac:dyDescent="0.35">
      <c r="B7185" s="232" t="s">
        <v>66</v>
      </c>
      <c r="C7185" s="302"/>
      <c r="D7185" s="320" t="s">
        <v>68</v>
      </c>
      <c r="E7185" s="321"/>
      <c r="F7185" s="322"/>
      <c r="G7185" s="78">
        <v>3.06</v>
      </c>
      <c r="H7185" s="323">
        <v>1</v>
      </c>
      <c r="I7185" s="357"/>
      <c r="J7185" s="358"/>
      <c r="K7185" s="475"/>
      <c r="L7185" s="326">
        <v>0.98904254693108939</v>
      </c>
    </row>
    <row r="7188" spans="2:12" x14ac:dyDescent="0.3">
      <c r="J7188" s="226"/>
    </row>
    <row r="7189" spans="2:12" ht="37.200000000000003" customHeight="1" x14ac:dyDescent="0.3">
      <c r="B7189" s="710" t="s">
        <v>1809</v>
      </c>
      <c r="C7189" s="710"/>
      <c r="D7189" s="710"/>
      <c r="E7189" s="710"/>
      <c r="F7189" s="710"/>
      <c r="G7189" s="710"/>
      <c r="H7189" s="710"/>
      <c r="I7189" s="710"/>
      <c r="J7189" s="710"/>
      <c r="K7189" s="710"/>
      <c r="L7189" s="710"/>
    </row>
    <row r="7190" spans="2:12" x14ac:dyDescent="0.3">
      <c r="B7190" s="227"/>
      <c r="C7190" s="227"/>
      <c r="D7190" s="228"/>
      <c r="E7190" s="229"/>
      <c r="F7190" s="229"/>
      <c r="G7190" s="229"/>
      <c r="H7190" s="230"/>
      <c r="I7190" s="230"/>
      <c r="J7190" s="231"/>
      <c r="K7190" s="230"/>
      <c r="L7190" s="230"/>
    </row>
    <row r="7191" spans="2:12" ht="32.25" customHeight="1" x14ac:dyDescent="0.3">
      <c r="B7191" s="410" t="s">
        <v>1222</v>
      </c>
      <c r="C7191" s="232" t="s">
        <v>1223</v>
      </c>
      <c r="D7191" s="232"/>
      <c r="E7191" s="232"/>
      <c r="F7191" s="233"/>
      <c r="G7191" s="234"/>
      <c r="H7191" s="230"/>
      <c r="J7191" s="231"/>
      <c r="K7191" s="230"/>
      <c r="L7191" s="230"/>
    </row>
    <row r="7192" spans="2:12" x14ac:dyDescent="0.3">
      <c r="B7192" s="232" t="s">
        <v>1224</v>
      </c>
      <c r="C7192" s="235" t="s">
        <v>157</v>
      </c>
      <c r="D7192" s="411"/>
      <c r="E7192" s="412"/>
      <c r="F7192" s="233"/>
      <c r="G7192" s="234"/>
      <c r="H7192" s="230"/>
      <c r="I7192" s="230"/>
      <c r="J7192" s="231"/>
      <c r="K7192" s="230"/>
      <c r="L7192" s="230"/>
    </row>
    <row r="7193" spans="2:12" x14ac:dyDescent="0.3">
      <c r="B7193" s="232"/>
      <c r="C7193" s="236"/>
      <c r="D7193" s="237"/>
      <c r="E7193" s="238"/>
      <c r="F7193" s="239"/>
      <c r="G7193" s="240"/>
      <c r="H7193" s="230"/>
      <c r="I7193" s="230"/>
      <c r="J7193" s="231"/>
      <c r="K7193" s="230"/>
      <c r="L7193" s="230"/>
    </row>
    <row r="7194" spans="2:12" ht="33" customHeight="1" x14ac:dyDescent="0.3">
      <c r="B7194" s="413" t="s">
        <v>48</v>
      </c>
      <c r="C7194" s="236"/>
      <c r="D7194" s="237"/>
      <c r="E7194" s="238"/>
      <c r="F7194" s="238"/>
      <c r="G7194" s="238"/>
      <c r="H7194" s="230"/>
      <c r="I7194" s="230"/>
      <c r="J7194" s="231"/>
      <c r="K7194" s="230"/>
      <c r="L7194" s="230"/>
    </row>
    <row r="7195" spans="2:12" x14ac:dyDescent="0.3">
      <c r="B7195" s="235" t="s">
        <v>49</v>
      </c>
      <c r="C7195" s="235" t="s">
        <v>1825</v>
      </c>
      <c r="D7195" s="232"/>
      <c r="E7195" s="232"/>
      <c r="F7195" s="241" t="s">
        <v>50</v>
      </c>
      <c r="G7195" s="242" t="s">
        <v>5</v>
      </c>
      <c r="H7195" s="230"/>
      <c r="I7195" s="230"/>
      <c r="J7195" s="231"/>
      <c r="K7195" s="230"/>
      <c r="L7195" s="230"/>
    </row>
    <row r="7196" spans="2:12" ht="15" thickBot="1" x14ac:dyDescent="0.35">
      <c r="B7196" s="235" t="s">
        <v>51</v>
      </c>
      <c r="C7196" s="235" t="s">
        <v>1826</v>
      </c>
      <c r="D7196" s="235"/>
      <c r="E7196" s="235"/>
      <c r="F7196" s="235"/>
      <c r="G7196" s="235"/>
      <c r="H7196" s="235"/>
      <c r="I7196" s="235"/>
      <c r="J7196" s="235"/>
      <c r="K7196" s="230"/>
      <c r="L7196" s="230"/>
    </row>
    <row r="7197" spans="2:12" ht="15" thickTop="1" x14ac:dyDescent="0.3">
      <c r="B7197" s="414" t="s">
        <v>52</v>
      </c>
      <c r="C7197" s="243"/>
      <c r="D7197" s="244"/>
      <c r="E7197" s="245"/>
      <c r="F7197" s="246"/>
      <c r="G7197" s="247"/>
      <c r="H7197" s="396" t="s">
        <v>164</v>
      </c>
      <c r="I7197" s="397"/>
      <c r="J7197" s="397"/>
      <c r="K7197" s="397"/>
      <c r="L7197" s="398"/>
    </row>
    <row r="7198" spans="2:12" x14ac:dyDescent="0.3">
      <c r="B7198" s="415" t="s">
        <v>53</v>
      </c>
      <c r="C7198" s="248" t="s">
        <v>1</v>
      </c>
      <c r="D7198" s="249" t="s">
        <v>54</v>
      </c>
      <c r="E7198" s="250" t="s">
        <v>23</v>
      </c>
      <c r="F7198" s="250" t="s">
        <v>55</v>
      </c>
      <c r="G7198" s="251" t="s">
        <v>56</v>
      </c>
      <c r="H7198" s="416" t="s">
        <v>158</v>
      </c>
      <c r="I7198" s="417" t="s">
        <v>159</v>
      </c>
      <c r="J7198" s="417" t="s">
        <v>160</v>
      </c>
      <c r="K7198" s="417" t="s">
        <v>161</v>
      </c>
      <c r="L7198" s="418" t="s">
        <v>162</v>
      </c>
    </row>
    <row r="7199" spans="2:12" x14ac:dyDescent="0.3">
      <c r="B7199" s="252"/>
      <c r="C7199" s="253"/>
      <c r="D7199" s="254"/>
      <c r="E7199" s="255">
        <v>0</v>
      </c>
      <c r="F7199" s="256"/>
      <c r="G7199" s="26">
        <v>0</v>
      </c>
      <c r="H7199" s="419">
        <v>0</v>
      </c>
      <c r="I7199" s="258" t="s">
        <v>1226</v>
      </c>
      <c r="J7199" s="339"/>
      <c r="K7199" s="420"/>
      <c r="L7199" s="421">
        <v>0</v>
      </c>
    </row>
    <row r="7200" spans="2:12" x14ac:dyDescent="0.3">
      <c r="B7200" s="422">
        <v>0</v>
      </c>
      <c r="C7200" s="253"/>
      <c r="D7200" s="254">
        <v>0</v>
      </c>
      <c r="E7200" s="255">
        <v>0</v>
      </c>
      <c r="F7200" s="256"/>
      <c r="G7200" s="26">
        <v>0</v>
      </c>
      <c r="H7200" s="419">
        <v>0</v>
      </c>
      <c r="I7200" s="258" t="s">
        <v>1227</v>
      </c>
      <c r="J7200" s="339">
        <v>0</v>
      </c>
      <c r="K7200" s="420">
        <v>0</v>
      </c>
      <c r="L7200" s="421">
        <v>0</v>
      </c>
    </row>
    <row r="7201" spans="2:13" x14ac:dyDescent="0.3">
      <c r="B7201" s="422">
        <v>0</v>
      </c>
      <c r="C7201" s="253"/>
      <c r="D7201" s="254">
        <v>0</v>
      </c>
      <c r="E7201" s="255">
        <v>0</v>
      </c>
      <c r="F7201" s="256"/>
      <c r="G7201" s="26">
        <v>0</v>
      </c>
      <c r="H7201" s="419">
        <v>0</v>
      </c>
      <c r="I7201" s="258" t="s">
        <v>1228</v>
      </c>
      <c r="J7201" s="339">
        <v>0</v>
      </c>
      <c r="K7201" s="420">
        <v>0</v>
      </c>
      <c r="L7201" s="421">
        <v>0</v>
      </c>
    </row>
    <row r="7202" spans="2:13" x14ac:dyDescent="0.3">
      <c r="B7202" s="422">
        <v>0</v>
      </c>
      <c r="C7202" s="253"/>
      <c r="D7202" s="254">
        <v>0</v>
      </c>
      <c r="E7202" s="255">
        <v>0</v>
      </c>
      <c r="F7202" s="256"/>
      <c r="G7202" s="26">
        <v>0</v>
      </c>
      <c r="H7202" s="419">
        <v>0</v>
      </c>
      <c r="I7202" s="258" t="s">
        <v>1229</v>
      </c>
      <c r="J7202" s="339">
        <v>0</v>
      </c>
      <c r="K7202" s="420">
        <v>0</v>
      </c>
      <c r="L7202" s="421">
        <v>0</v>
      </c>
    </row>
    <row r="7203" spans="2:13" x14ac:dyDescent="0.3">
      <c r="B7203" s="422">
        <v>0</v>
      </c>
      <c r="C7203" s="253"/>
      <c r="D7203" s="254">
        <v>0</v>
      </c>
      <c r="E7203" s="255">
        <v>0</v>
      </c>
      <c r="F7203" s="256"/>
      <c r="G7203" s="26">
        <v>0</v>
      </c>
      <c r="H7203" s="419">
        <v>0</v>
      </c>
      <c r="I7203" s="258" t="s">
        <v>1230</v>
      </c>
      <c r="J7203" s="339">
        <v>0</v>
      </c>
      <c r="K7203" s="420">
        <v>0</v>
      </c>
      <c r="L7203" s="421">
        <v>0</v>
      </c>
    </row>
    <row r="7204" spans="2:13" x14ac:dyDescent="0.3">
      <c r="B7204" s="422" t="s">
        <v>73</v>
      </c>
      <c r="C7204" s="253"/>
      <c r="D7204" s="254">
        <v>0</v>
      </c>
      <c r="E7204" s="255">
        <v>0</v>
      </c>
      <c r="F7204" s="256"/>
      <c r="G7204" s="26">
        <v>0.215</v>
      </c>
      <c r="H7204" s="419">
        <v>1.135678147756481E-2</v>
      </c>
      <c r="I7204" s="258" t="s">
        <v>1231</v>
      </c>
      <c r="J7204" s="61" t="s">
        <v>165</v>
      </c>
      <c r="K7204" s="100">
        <v>0.4</v>
      </c>
      <c r="L7204" s="101">
        <v>4.5427125910259243E-3</v>
      </c>
      <c r="M7204" s="62">
        <v>18</v>
      </c>
    </row>
    <row r="7205" spans="2:13" x14ac:dyDescent="0.3">
      <c r="B7205" s="422" t="s">
        <v>57</v>
      </c>
      <c r="C7205" s="253"/>
      <c r="D7205" s="259"/>
      <c r="E7205" s="255"/>
      <c r="F7205" s="256"/>
      <c r="G7205" s="260">
        <v>0.215</v>
      </c>
      <c r="H7205" s="425" t="s">
        <v>57</v>
      </c>
      <c r="I7205" s="261" t="s">
        <v>156</v>
      </c>
      <c r="J7205" s="262"/>
      <c r="K7205" s="426" t="s">
        <v>156</v>
      </c>
      <c r="L7205" s="427">
        <v>4.5427125910259243E-3</v>
      </c>
    </row>
    <row r="7206" spans="2:13" x14ac:dyDescent="0.3">
      <c r="B7206" s="428" t="s">
        <v>22</v>
      </c>
      <c r="C7206" s="263"/>
      <c r="D7206" s="264"/>
      <c r="E7206" s="265"/>
      <c r="F7206" s="266"/>
      <c r="G7206" s="267"/>
      <c r="H7206" s="429"/>
      <c r="I7206" s="268"/>
      <c r="J7206" s="269"/>
      <c r="K7206" s="430"/>
      <c r="L7206" s="270"/>
    </row>
    <row r="7207" spans="2:13" x14ac:dyDescent="0.3">
      <c r="B7207" s="431" t="s">
        <v>58</v>
      </c>
      <c r="C7207" s="271" t="s">
        <v>1</v>
      </c>
      <c r="D7207" s="329" t="s">
        <v>59</v>
      </c>
      <c r="E7207" s="272" t="s">
        <v>23</v>
      </c>
      <c r="F7207" s="272" t="s">
        <v>55</v>
      </c>
      <c r="G7207" s="273" t="s">
        <v>56</v>
      </c>
      <c r="H7207" s="416" t="s">
        <v>158</v>
      </c>
      <c r="I7207" s="417" t="s">
        <v>159</v>
      </c>
      <c r="J7207" s="417" t="s">
        <v>160</v>
      </c>
      <c r="K7207" s="432" t="s">
        <v>161</v>
      </c>
      <c r="L7207" s="418" t="s">
        <v>162</v>
      </c>
    </row>
    <row r="7208" spans="2:13" x14ac:dyDescent="0.3">
      <c r="B7208" s="8" t="s">
        <v>24</v>
      </c>
      <c r="C7208" s="25">
        <v>1</v>
      </c>
      <c r="D7208" s="3">
        <v>4.05</v>
      </c>
      <c r="E7208" s="26">
        <v>4.05</v>
      </c>
      <c r="F7208" s="26">
        <v>0.5</v>
      </c>
      <c r="G7208" s="26">
        <v>2.0249999999999999</v>
      </c>
      <c r="H7208" s="433">
        <v>0.10696503484683136</v>
      </c>
      <c r="I7208" s="97"/>
      <c r="J7208" s="434" t="s">
        <v>163</v>
      </c>
      <c r="K7208" s="435">
        <v>1</v>
      </c>
      <c r="L7208" s="436">
        <v>0.10696503484683136</v>
      </c>
      <c r="M7208" s="62">
        <v>101</v>
      </c>
    </row>
    <row r="7209" spans="2:13" x14ac:dyDescent="0.3">
      <c r="B7209" s="8" t="s">
        <v>37</v>
      </c>
      <c r="C7209" s="25">
        <v>1</v>
      </c>
      <c r="D7209" s="3">
        <v>4.0999999999999996</v>
      </c>
      <c r="E7209" s="26">
        <v>4.0999999999999996</v>
      </c>
      <c r="F7209" s="26">
        <v>0.5</v>
      </c>
      <c r="G7209" s="26">
        <v>2.0499999999999998</v>
      </c>
      <c r="H7209" s="419">
        <v>0.1082855908325947</v>
      </c>
      <c r="I7209" s="99"/>
      <c r="J7209" s="423" t="s">
        <v>163</v>
      </c>
      <c r="K7209" s="424">
        <v>1</v>
      </c>
      <c r="L7209" s="421">
        <v>0.1082855908325947</v>
      </c>
      <c r="M7209" s="62">
        <v>122</v>
      </c>
    </row>
    <row r="7210" spans="2:13" x14ac:dyDescent="0.3">
      <c r="B7210" s="8" t="s">
        <v>69</v>
      </c>
      <c r="C7210" s="25">
        <v>0.1</v>
      </c>
      <c r="D7210" s="3">
        <v>4.55</v>
      </c>
      <c r="E7210" s="26">
        <v>0.45500000000000002</v>
      </c>
      <c r="F7210" s="27">
        <v>0.5</v>
      </c>
      <c r="G7210" s="26">
        <v>0.22750000000000001</v>
      </c>
      <c r="H7210" s="419">
        <v>1.2017059470446486E-2</v>
      </c>
      <c r="I7210" s="99"/>
      <c r="J7210" s="423" t="s">
        <v>163</v>
      </c>
      <c r="K7210" s="424">
        <v>1</v>
      </c>
      <c r="L7210" s="421">
        <v>1.2017059470446486E-2</v>
      </c>
      <c r="M7210" s="62">
        <v>113</v>
      </c>
    </row>
    <row r="7211" spans="2:13" x14ac:dyDescent="0.3">
      <c r="B7211" s="422"/>
      <c r="C7211" s="253"/>
      <c r="D7211" s="254"/>
      <c r="E7211" s="255"/>
      <c r="F7211" s="255"/>
      <c r="G7211" s="257"/>
      <c r="H7211" s="437">
        <v>0</v>
      </c>
      <c r="I7211" s="258" t="s">
        <v>1228</v>
      </c>
      <c r="J7211" s="339"/>
      <c r="K7211" s="420"/>
      <c r="L7211" s="421">
        <v>0</v>
      </c>
    </row>
    <row r="7212" spans="2:13" x14ac:dyDescent="0.3">
      <c r="B7212" s="422"/>
      <c r="C7212" s="253"/>
      <c r="D7212" s="254"/>
      <c r="E7212" s="255"/>
      <c r="F7212" s="255"/>
      <c r="G7212" s="257"/>
      <c r="H7212" s="437">
        <v>0</v>
      </c>
      <c r="I7212" s="258" t="s">
        <v>1229</v>
      </c>
      <c r="J7212" s="339">
        <v>0</v>
      </c>
      <c r="K7212" s="420">
        <v>0</v>
      </c>
      <c r="L7212" s="421">
        <v>0</v>
      </c>
    </row>
    <row r="7213" spans="2:13" x14ac:dyDescent="0.3">
      <c r="B7213" s="422">
        <v>0</v>
      </c>
      <c r="C7213" s="253"/>
      <c r="D7213" s="254">
        <v>0</v>
      </c>
      <c r="E7213" s="255">
        <v>0</v>
      </c>
      <c r="F7213" s="255"/>
      <c r="G7213" s="257">
        <v>0</v>
      </c>
      <c r="H7213" s="437">
        <v>0</v>
      </c>
      <c r="I7213" s="258" t="s">
        <v>1230</v>
      </c>
      <c r="J7213" s="339">
        <v>0</v>
      </c>
      <c r="K7213" s="420">
        <v>0</v>
      </c>
      <c r="L7213" s="421">
        <v>0</v>
      </c>
    </row>
    <row r="7214" spans="2:13" x14ac:dyDescent="0.3">
      <c r="B7214" s="422">
        <v>0</v>
      </c>
      <c r="C7214" s="253"/>
      <c r="D7214" s="254">
        <v>0</v>
      </c>
      <c r="E7214" s="255">
        <v>0</v>
      </c>
      <c r="F7214" s="256"/>
      <c r="G7214" s="257">
        <v>0</v>
      </c>
      <c r="H7214" s="437">
        <v>0</v>
      </c>
      <c r="I7214" s="258" t="s">
        <v>1231</v>
      </c>
      <c r="J7214" s="339">
        <v>0</v>
      </c>
      <c r="K7214" s="420">
        <v>0</v>
      </c>
      <c r="L7214" s="421">
        <v>0</v>
      </c>
    </row>
    <row r="7215" spans="2:13" x14ac:dyDescent="0.3">
      <c r="B7215" s="422">
        <v>0</v>
      </c>
      <c r="C7215" s="253"/>
      <c r="D7215" s="254">
        <v>0</v>
      </c>
      <c r="E7215" s="255">
        <v>0</v>
      </c>
      <c r="F7215" s="256"/>
      <c r="G7215" s="257">
        <v>0</v>
      </c>
      <c r="H7215" s="437">
        <v>0</v>
      </c>
      <c r="I7215" s="258" t="s">
        <v>1237</v>
      </c>
      <c r="J7215" s="339">
        <v>0</v>
      </c>
      <c r="K7215" s="420">
        <v>0</v>
      </c>
      <c r="L7215" s="421">
        <v>0</v>
      </c>
    </row>
    <row r="7216" spans="2:13" x14ac:dyDescent="0.3">
      <c r="B7216" s="422">
        <v>0</v>
      </c>
      <c r="C7216" s="253"/>
      <c r="D7216" s="254">
        <v>0</v>
      </c>
      <c r="E7216" s="255">
        <v>0</v>
      </c>
      <c r="F7216" s="256"/>
      <c r="G7216" s="257">
        <v>0</v>
      </c>
      <c r="H7216" s="437">
        <v>0</v>
      </c>
      <c r="I7216" s="258" t="s">
        <v>1238</v>
      </c>
      <c r="J7216" s="339">
        <v>0</v>
      </c>
      <c r="K7216" s="420">
        <v>0</v>
      </c>
      <c r="L7216" s="421">
        <v>0</v>
      </c>
    </row>
    <row r="7217" spans="2:12" x14ac:dyDescent="0.3">
      <c r="B7217" s="422" t="s">
        <v>60</v>
      </c>
      <c r="C7217" s="253"/>
      <c r="D7217" s="259"/>
      <c r="E7217" s="255"/>
      <c r="F7217" s="256"/>
      <c r="G7217" s="260">
        <v>4.3024999999999993</v>
      </c>
      <c r="H7217" s="438" t="s">
        <v>60</v>
      </c>
      <c r="I7217" s="261" t="s">
        <v>156</v>
      </c>
      <c r="J7217" s="262"/>
      <c r="K7217" s="426" t="s">
        <v>156</v>
      </c>
      <c r="L7217" s="439">
        <v>0.22726768514987253</v>
      </c>
    </row>
    <row r="7218" spans="2:12" x14ac:dyDescent="0.3">
      <c r="B7218" s="428" t="s">
        <v>38</v>
      </c>
      <c r="C7218" s="263"/>
      <c r="D7218" s="264"/>
      <c r="E7218" s="276"/>
      <c r="F7218" s="266"/>
      <c r="G7218" s="277"/>
      <c r="H7218" s="278"/>
      <c r="I7218" s="279"/>
      <c r="J7218" s="280"/>
      <c r="K7218" s="281"/>
      <c r="L7218" s="282"/>
    </row>
    <row r="7219" spans="2:12" x14ac:dyDescent="0.3">
      <c r="B7219" s="415" t="s">
        <v>53</v>
      </c>
      <c r="C7219" s="328"/>
      <c r="D7219" s="283" t="s">
        <v>0</v>
      </c>
      <c r="E7219" s="284" t="s">
        <v>1</v>
      </c>
      <c r="F7219" s="440" t="s">
        <v>61</v>
      </c>
      <c r="G7219" s="251" t="s">
        <v>56</v>
      </c>
      <c r="H7219" s="441" t="s">
        <v>158</v>
      </c>
      <c r="I7219" s="442" t="s">
        <v>159</v>
      </c>
      <c r="J7219" s="442" t="s">
        <v>160</v>
      </c>
      <c r="K7219" s="443" t="s">
        <v>161</v>
      </c>
      <c r="L7219" s="444" t="s">
        <v>162</v>
      </c>
    </row>
    <row r="7220" spans="2:12" x14ac:dyDescent="0.3">
      <c r="B7220" s="458" t="s">
        <v>1266</v>
      </c>
      <c r="C7220" s="333"/>
      <c r="D7220" s="334" t="s">
        <v>2</v>
      </c>
      <c r="E7220" s="291">
        <v>0.5</v>
      </c>
      <c r="F7220" s="292">
        <v>2.96</v>
      </c>
      <c r="G7220" s="26">
        <v>1.48</v>
      </c>
      <c r="H7220" s="419">
        <v>7.8176914357190319E-2</v>
      </c>
      <c r="I7220" s="366" t="s">
        <v>1232</v>
      </c>
      <c r="J7220" s="339" t="s">
        <v>163</v>
      </c>
      <c r="K7220" s="420">
        <v>1</v>
      </c>
      <c r="L7220" s="480">
        <v>7.8176914357190319E-2</v>
      </c>
    </row>
    <row r="7221" spans="2:12" x14ac:dyDescent="0.3">
      <c r="B7221" s="458" t="s">
        <v>1827</v>
      </c>
      <c r="C7221" s="333"/>
      <c r="D7221" s="334" t="s">
        <v>5</v>
      </c>
      <c r="E7221" s="291">
        <v>1</v>
      </c>
      <c r="F7221" s="292">
        <v>8.67</v>
      </c>
      <c r="G7221" s="26">
        <v>8.67</v>
      </c>
      <c r="H7221" s="419">
        <v>0.45796881586272981</v>
      </c>
      <c r="I7221" s="366" t="s">
        <v>1226</v>
      </c>
      <c r="J7221" s="339" t="s">
        <v>163</v>
      </c>
      <c r="K7221" s="420">
        <v>1</v>
      </c>
      <c r="L7221" s="480">
        <v>0.45796881586272981</v>
      </c>
    </row>
    <row r="7222" spans="2:12" x14ac:dyDescent="0.3">
      <c r="B7222" s="458" t="s">
        <v>1828</v>
      </c>
      <c r="C7222" s="333"/>
      <c r="D7222" s="334" t="s">
        <v>5</v>
      </c>
      <c r="E7222" s="291">
        <v>1</v>
      </c>
      <c r="F7222" s="292">
        <v>3.5</v>
      </c>
      <c r="G7222" s="26">
        <v>3.5</v>
      </c>
      <c r="H7222" s="419">
        <v>0.18487783800686902</v>
      </c>
      <c r="I7222" s="366"/>
      <c r="J7222" s="339" t="s">
        <v>163</v>
      </c>
      <c r="K7222" s="420">
        <v>1</v>
      </c>
      <c r="L7222" s="480">
        <v>0.18487783800686902</v>
      </c>
    </row>
    <row r="7223" spans="2:12" x14ac:dyDescent="0.3">
      <c r="B7223" s="422" t="s">
        <v>1298</v>
      </c>
      <c r="C7223" s="289"/>
      <c r="D7223" s="290" t="s">
        <v>1270</v>
      </c>
      <c r="E7223" s="291">
        <v>8.9999999999999993E-3</v>
      </c>
      <c r="F7223" s="291">
        <v>31.98</v>
      </c>
      <c r="G7223" s="26">
        <v>0.28781999999999996</v>
      </c>
      <c r="H7223" s="419">
        <v>1.5203296952896295E-2</v>
      </c>
      <c r="I7223" s="389" t="s">
        <v>1229</v>
      </c>
      <c r="J7223" s="339" t="s">
        <v>165</v>
      </c>
      <c r="K7223" s="420">
        <v>0.4</v>
      </c>
      <c r="L7223" s="480">
        <v>6.0813187811585186E-3</v>
      </c>
    </row>
    <row r="7224" spans="2:12" x14ac:dyDescent="0.3">
      <c r="B7224" s="448" t="s">
        <v>1383</v>
      </c>
      <c r="C7224" s="447"/>
      <c r="D7224" s="290" t="s">
        <v>1270</v>
      </c>
      <c r="E7224" s="291">
        <v>8.9999999999999993E-3</v>
      </c>
      <c r="F7224" s="291">
        <v>52.9</v>
      </c>
      <c r="G7224" s="26">
        <v>0.47609999999999997</v>
      </c>
      <c r="H7224" s="419">
        <v>2.5148668192877238E-2</v>
      </c>
      <c r="I7224" s="366" t="s">
        <v>1230</v>
      </c>
      <c r="J7224" s="339" t="s">
        <v>165</v>
      </c>
      <c r="K7224" s="420">
        <v>0.4</v>
      </c>
      <c r="L7224" s="480">
        <v>1.0059467277150895E-2</v>
      </c>
    </row>
    <row r="7225" spans="2:12" x14ac:dyDescent="0.3">
      <c r="B7225" s="410"/>
      <c r="C7225" s="447"/>
      <c r="D7225" s="334"/>
      <c r="E7225" s="291"/>
      <c r="F7225" s="292"/>
      <c r="G7225" s="26"/>
      <c r="H7225" s="419"/>
      <c r="I7225" s="258"/>
      <c r="J7225" s="339"/>
      <c r="K7225" s="420"/>
      <c r="L7225" s="421">
        <v>0</v>
      </c>
    </row>
    <row r="7226" spans="2:12" x14ac:dyDescent="0.3">
      <c r="B7226" s="410"/>
      <c r="C7226" s="447"/>
      <c r="D7226" s="334"/>
      <c r="E7226" s="291"/>
      <c r="F7226" s="292"/>
      <c r="G7226" s="26"/>
      <c r="H7226" s="419"/>
      <c r="I7226" s="258"/>
      <c r="J7226" s="339"/>
      <c r="K7226" s="420"/>
      <c r="L7226" s="421">
        <v>0</v>
      </c>
    </row>
    <row r="7227" spans="2:12" x14ac:dyDescent="0.3">
      <c r="B7227" s="410"/>
      <c r="C7227" s="447"/>
      <c r="D7227" s="334"/>
      <c r="E7227" s="291"/>
      <c r="F7227" s="292"/>
      <c r="G7227" s="26"/>
      <c r="H7227" s="419"/>
      <c r="I7227" s="258"/>
      <c r="J7227" s="339"/>
      <c r="K7227" s="420"/>
      <c r="L7227" s="421">
        <v>0</v>
      </c>
    </row>
    <row r="7228" spans="2:12" x14ac:dyDescent="0.3">
      <c r="B7228" s="422"/>
      <c r="C7228" s="289"/>
      <c r="D7228" s="290"/>
      <c r="E7228" s="291"/>
      <c r="F7228" s="292"/>
      <c r="G7228" s="26">
        <v>0</v>
      </c>
      <c r="H7228" s="419">
        <v>0</v>
      </c>
      <c r="I7228" s="258"/>
      <c r="J7228" s="339"/>
      <c r="K7228" s="420"/>
      <c r="L7228" s="421">
        <v>0</v>
      </c>
    </row>
    <row r="7229" spans="2:12" x14ac:dyDescent="0.3">
      <c r="B7229" s="422">
        <v>0</v>
      </c>
      <c r="C7229" s="289"/>
      <c r="D7229" s="254">
        <v>0</v>
      </c>
      <c r="E7229" s="291"/>
      <c r="F7229" s="292"/>
      <c r="G7229" s="26">
        <v>0</v>
      </c>
      <c r="H7229" s="419">
        <v>0</v>
      </c>
      <c r="I7229" s="258" t="s">
        <v>1226</v>
      </c>
      <c r="J7229" s="339">
        <v>0</v>
      </c>
      <c r="K7229" s="420">
        <v>0</v>
      </c>
      <c r="L7229" s="421">
        <v>0</v>
      </c>
    </row>
    <row r="7230" spans="2:12" x14ac:dyDescent="0.3">
      <c r="B7230" s="422"/>
      <c r="C7230" s="289"/>
      <c r="D7230" s="254"/>
      <c r="E7230" s="291"/>
      <c r="F7230" s="292"/>
      <c r="G7230" s="26">
        <v>0</v>
      </c>
      <c r="H7230" s="419">
        <v>0</v>
      </c>
      <c r="I7230" s="258"/>
      <c r="J7230" s="339"/>
      <c r="K7230" s="420"/>
      <c r="L7230" s="421">
        <v>0</v>
      </c>
    </row>
    <row r="7231" spans="2:12" x14ac:dyDescent="0.3">
      <c r="B7231" s="422"/>
      <c r="C7231" s="289"/>
      <c r="D7231" s="254"/>
      <c r="E7231" s="291"/>
      <c r="F7231" s="292"/>
      <c r="G7231" s="26">
        <v>0</v>
      </c>
      <c r="H7231" s="419">
        <v>0</v>
      </c>
      <c r="I7231" s="258"/>
      <c r="J7231" s="339"/>
      <c r="K7231" s="420"/>
      <c r="L7231" s="421">
        <v>0</v>
      </c>
    </row>
    <row r="7232" spans="2:12" x14ac:dyDescent="0.3">
      <c r="B7232" s="422"/>
      <c r="C7232" s="289"/>
      <c r="D7232" s="254"/>
      <c r="E7232" s="291"/>
      <c r="F7232" s="292"/>
      <c r="G7232" s="26">
        <v>0</v>
      </c>
      <c r="H7232" s="419">
        <v>0</v>
      </c>
      <c r="I7232" s="258"/>
      <c r="J7232" s="339"/>
      <c r="K7232" s="420"/>
      <c r="L7232" s="421">
        <v>0</v>
      </c>
    </row>
    <row r="7233" spans="2:12" x14ac:dyDescent="0.3">
      <c r="B7233" s="422"/>
      <c r="C7233" s="289"/>
      <c r="D7233" s="254"/>
      <c r="E7233" s="291"/>
      <c r="F7233" s="292"/>
      <c r="G7233" s="26">
        <v>0</v>
      </c>
      <c r="H7233" s="419">
        <v>0</v>
      </c>
      <c r="I7233" s="258"/>
      <c r="J7233" s="339"/>
      <c r="K7233" s="420"/>
      <c r="L7233" s="421">
        <v>0</v>
      </c>
    </row>
    <row r="7234" spans="2:12" x14ac:dyDescent="0.3">
      <c r="B7234" s="422">
        <v>0</v>
      </c>
      <c r="C7234" s="289"/>
      <c r="D7234" s="254">
        <v>0</v>
      </c>
      <c r="E7234" s="291"/>
      <c r="F7234" s="292"/>
      <c r="G7234" s="26">
        <v>0</v>
      </c>
      <c r="H7234" s="419">
        <v>0</v>
      </c>
      <c r="I7234" s="258" t="s">
        <v>1227</v>
      </c>
      <c r="J7234" s="339">
        <v>0</v>
      </c>
      <c r="K7234" s="420">
        <v>0</v>
      </c>
      <c r="L7234" s="421">
        <v>0</v>
      </c>
    </row>
    <row r="7235" spans="2:12" x14ac:dyDescent="0.3">
      <c r="B7235" s="422">
        <v>0</v>
      </c>
      <c r="C7235" s="289"/>
      <c r="D7235" s="254">
        <v>0</v>
      </c>
      <c r="E7235" s="291"/>
      <c r="F7235" s="292"/>
      <c r="G7235" s="26">
        <v>0</v>
      </c>
      <c r="H7235" s="419">
        <v>0</v>
      </c>
      <c r="I7235" s="258" t="s">
        <v>1228</v>
      </c>
      <c r="J7235" s="339">
        <v>0</v>
      </c>
      <c r="K7235" s="420">
        <v>0</v>
      </c>
      <c r="L7235" s="421">
        <v>0</v>
      </c>
    </row>
    <row r="7236" spans="2:12" x14ac:dyDescent="0.3">
      <c r="B7236" s="449" t="s">
        <v>62</v>
      </c>
      <c r="C7236" s="293"/>
      <c r="D7236" s="294"/>
      <c r="E7236" s="295"/>
      <c r="F7236" s="296"/>
      <c r="G7236" s="260">
        <v>14.413920000000001</v>
      </c>
      <c r="H7236" s="438" t="s">
        <v>62</v>
      </c>
      <c r="I7236" s="261" t="s">
        <v>156</v>
      </c>
      <c r="J7236" s="262"/>
      <c r="K7236" s="426" t="s">
        <v>156</v>
      </c>
      <c r="L7236" s="439">
        <v>0.73716435428509852</v>
      </c>
    </row>
    <row r="7237" spans="2:12" x14ac:dyDescent="0.3">
      <c r="B7237" s="428" t="s">
        <v>63</v>
      </c>
      <c r="C7237" s="263"/>
      <c r="D7237" s="264"/>
      <c r="E7237" s="265"/>
      <c r="F7237" s="266"/>
      <c r="G7237" s="277"/>
      <c r="H7237" s="278"/>
      <c r="I7237" s="279"/>
      <c r="J7237" s="280"/>
      <c r="K7237" s="281"/>
      <c r="L7237" s="282">
        <v>0</v>
      </c>
    </row>
    <row r="7238" spans="2:12" x14ac:dyDescent="0.3">
      <c r="B7238" s="415" t="s">
        <v>53</v>
      </c>
      <c r="C7238" s="297"/>
      <c r="D7238" s="249" t="s">
        <v>0</v>
      </c>
      <c r="E7238" s="250" t="s">
        <v>1</v>
      </c>
      <c r="F7238" s="272" t="s">
        <v>61</v>
      </c>
      <c r="G7238" s="285" t="s">
        <v>56</v>
      </c>
      <c r="H7238" s="441" t="s">
        <v>158</v>
      </c>
      <c r="I7238" s="442" t="s">
        <v>159</v>
      </c>
      <c r="J7238" s="442" t="s">
        <v>160</v>
      </c>
      <c r="K7238" s="443" t="s">
        <v>161</v>
      </c>
      <c r="L7238" s="444" t="s">
        <v>162</v>
      </c>
    </row>
    <row r="7239" spans="2:12" x14ac:dyDescent="0.3">
      <c r="B7239" s="422">
        <v>0</v>
      </c>
      <c r="C7239" s="289"/>
      <c r="D7239" s="254">
        <v>0</v>
      </c>
      <c r="E7239" s="255"/>
      <c r="F7239" s="292"/>
      <c r="G7239" s="288">
        <v>0</v>
      </c>
      <c r="H7239" s="450">
        <v>0</v>
      </c>
      <c r="I7239" s="275" t="s">
        <v>1232</v>
      </c>
      <c r="J7239" s="451">
        <v>0</v>
      </c>
      <c r="K7239" s="452">
        <v>0</v>
      </c>
      <c r="L7239" s="453">
        <v>0</v>
      </c>
    </row>
    <row r="7240" spans="2:12" x14ac:dyDescent="0.3">
      <c r="B7240" s="422"/>
      <c r="C7240" s="289"/>
      <c r="D7240" s="254"/>
      <c r="E7240" s="255"/>
      <c r="F7240" s="292"/>
      <c r="G7240" s="257">
        <v>0</v>
      </c>
      <c r="H7240" s="437">
        <v>0</v>
      </c>
      <c r="I7240" s="258"/>
      <c r="J7240" s="339"/>
      <c r="K7240" s="420"/>
      <c r="L7240" s="454">
        <v>0</v>
      </c>
    </row>
    <row r="7241" spans="2:12" x14ac:dyDescent="0.3">
      <c r="B7241" s="422">
        <v>0</v>
      </c>
      <c r="C7241" s="289"/>
      <c r="D7241" s="254">
        <v>0</v>
      </c>
      <c r="E7241" s="255"/>
      <c r="F7241" s="292"/>
      <c r="G7241" s="257">
        <v>0</v>
      </c>
      <c r="H7241" s="437">
        <v>0</v>
      </c>
      <c r="I7241" s="258" t="s">
        <v>1229</v>
      </c>
      <c r="J7241" s="339">
        <v>0</v>
      </c>
      <c r="K7241" s="420">
        <v>0</v>
      </c>
      <c r="L7241" s="454">
        <v>0</v>
      </c>
    </row>
    <row r="7242" spans="2:12" ht="15" thickBot="1" x14ac:dyDescent="0.35">
      <c r="B7242" s="455" t="s">
        <v>64</v>
      </c>
      <c r="C7242" s="298"/>
      <c r="D7242" s="299"/>
      <c r="E7242" s="300"/>
      <c r="F7242" s="301"/>
      <c r="G7242" s="288">
        <v>0</v>
      </c>
      <c r="H7242" s="438" t="s">
        <v>64</v>
      </c>
      <c r="I7242" s="261" t="s">
        <v>156</v>
      </c>
      <c r="J7242" s="262"/>
      <c r="K7242" s="426" t="s">
        <v>156</v>
      </c>
      <c r="L7242" s="439">
        <v>0</v>
      </c>
    </row>
    <row r="7243" spans="2:12" x14ac:dyDescent="0.3">
      <c r="B7243" s="235"/>
      <c r="C7243" s="302"/>
      <c r="D7243" s="303" t="s">
        <v>65</v>
      </c>
      <c r="E7243" s="304"/>
      <c r="F7243" s="305"/>
      <c r="G7243" s="306">
        <v>18.931419999999999</v>
      </c>
      <c r="H7243" s="307"/>
      <c r="I7243" s="308"/>
      <c r="J7243" s="309"/>
      <c r="K7243" s="308"/>
      <c r="L7243" s="310"/>
    </row>
    <row r="7244" spans="2:12" x14ac:dyDescent="0.3">
      <c r="B7244" s="232"/>
      <c r="C7244" s="302"/>
      <c r="D7244" s="311" t="s">
        <v>7</v>
      </c>
      <c r="E7244" s="312"/>
      <c r="F7244" s="313">
        <v>0.1</v>
      </c>
      <c r="G7244" s="73">
        <v>1.893</v>
      </c>
      <c r="H7244" s="314"/>
      <c r="I7244" s="315"/>
      <c r="J7244" s="316"/>
      <c r="K7244" s="456"/>
      <c r="L7244" s="317"/>
    </row>
    <row r="7245" spans="2:12" x14ac:dyDescent="0.3">
      <c r="B7245" s="232"/>
      <c r="C7245" s="302"/>
      <c r="D7245" s="311" t="s">
        <v>8</v>
      </c>
      <c r="E7245" s="312"/>
      <c r="F7245" s="313">
        <v>0.1</v>
      </c>
      <c r="G7245" s="73">
        <v>1.893</v>
      </c>
      <c r="H7245" s="314"/>
      <c r="I7245" s="315"/>
      <c r="J7245" s="316"/>
      <c r="K7245" s="456"/>
      <c r="L7245" s="317"/>
    </row>
    <row r="7246" spans="2:12" x14ac:dyDescent="0.3">
      <c r="C7246" s="302"/>
      <c r="D7246" s="318" t="s">
        <v>67</v>
      </c>
      <c r="E7246" s="319"/>
      <c r="F7246" s="305"/>
      <c r="G7246" s="76">
        <v>22.716999999999999</v>
      </c>
      <c r="H7246" s="314"/>
      <c r="I7246" s="315"/>
      <c r="J7246" s="316"/>
      <c r="K7246" s="456"/>
      <c r="L7246" s="317"/>
    </row>
    <row r="7247" spans="2:12" ht="15" thickBot="1" x14ac:dyDescent="0.35">
      <c r="B7247" s="232" t="s">
        <v>66</v>
      </c>
      <c r="C7247" s="302"/>
      <c r="D7247" s="320" t="s">
        <v>68</v>
      </c>
      <c r="E7247" s="321"/>
      <c r="F7247" s="322"/>
      <c r="G7247" s="78">
        <v>22.72</v>
      </c>
      <c r="H7247" s="323">
        <v>1</v>
      </c>
      <c r="I7247" s="324"/>
      <c r="J7247" s="325"/>
      <c r="K7247" s="457"/>
      <c r="L7247" s="326">
        <v>0.96897475202599692</v>
      </c>
    </row>
    <row r="7248" spans="2:12" x14ac:dyDescent="0.3">
      <c r="B7248" s="232"/>
      <c r="C7248" s="302"/>
      <c r="D7248" s="335"/>
      <c r="E7248" s="327"/>
      <c r="F7248" s="241"/>
      <c r="G7248" s="327"/>
      <c r="H7248" s="336"/>
      <c r="I7248" s="337"/>
      <c r="J7248" s="338"/>
      <c r="K7248" s="461"/>
      <c r="L7248" s="336"/>
    </row>
    <row r="7249" spans="2:12" x14ac:dyDescent="0.3">
      <c r="B7249" s="232"/>
      <c r="C7249" s="302"/>
      <c r="D7249" s="335"/>
      <c r="E7249" s="327"/>
      <c r="F7249" s="241"/>
      <c r="G7249" s="327"/>
      <c r="H7249" s="336"/>
      <c r="I7249" s="337"/>
      <c r="J7249" s="338"/>
      <c r="K7249" s="461"/>
      <c r="L7249" s="336"/>
    </row>
    <row r="7250" spans="2:12" x14ac:dyDescent="0.3">
      <c r="J7250" s="226"/>
    </row>
    <row r="7251" spans="2:12" ht="37.200000000000003" customHeight="1" x14ac:dyDescent="0.3">
      <c r="B7251" s="710" t="s">
        <v>1809</v>
      </c>
      <c r="C7251" s="710"/>
      <c r="D7251" s="710"/>
      <c r="E7251" s="710"/>
      <c r="F7251" s="710"/>
      <c r="G7251" s="710"/>
      <c r="H7251" s="710"/>
      <c r="I7251" s="710"/>
      <c r="J7251" s="710"/>
      <c r="K7251" s="710"/>
      <c r="L7251" s="710"/>
    </row>
    <row r="7252" spans="2:12" x14ac:dyDescent="0.3">
      <c r="B7252" s="227"/>
      <c r="C7252" s="227"/>
      <c r="D7252" s="228"/>
      <c r="E7252" s="229"/>
      <c r="F7252" s="229"/>
      <c r="G7252" s="229"/>
      <c r="H7252" s="230"/>
      <c r="I7252" s="230"/>
      <c r="J7252" s="231"/>
      <c r="K7252" s="230"/>
      <c r="L7252" s="230"/>
    </row>
    <row r="7253" spans="2:12" ht="32.25" customHeight="1" x14ac:dyDescent="0.3">
      <c r="B7253" s="410" t="s">
        <v>1222</v>
      </c>
      <c r="C7253" s="232" t="s">
        <v>1223</v>
      </c>
      <c r="D7253" s="232"/>
      <c r="E7253" s="232"/>
      <c r="F7253" s="233"/>
      <c r="G7253" s="234"/>
      <c r="H7253" s="230"/>
      <c r="J7253" s="231"/>
      <c r="K7253" s="230"/>
      <c r="L7253" s="230"/>
    </row>
    <row r="7254" spans="2:12" x14ac:dyDescent="0.3">
      <c r="B7254" s="232" t="s">
        <v>1224</v>
      </c>
      <c r="C7254" s="235" t="s">
        <v>157</v>
      </c>
      <c r="D7254" s="411"/>
      <c r="E7254" s="412"/>
      <c r="F7254" s="233"/>
      <c r="G7254" s="234"/>
      <c r="H7254" s="230"/>
      <c r="I7254" s="230"/>
      <c r="J7254" s="231"/>
      <c r="K7254" s="230"/>
      <c r="L7254" s="230"/>
    </row>
    <row r="7255" spans="2:12" x14ac:dyDescent="0.3">
      <c r="B7255" s="232"/>
      <c r="C7255" s="236"/>
      <c r="D7255" s="237"/>
      <c r="E7255" s="238"/>
      <c r="F7255" s="239"/>
      <c r="G7255" s="240"/>
      <c r="H7255" s="230"/>
      <c r="I7255" s="230"/>
      <c r="J7255" s="231"/>
      <c r="K7255" s="230"/>
      <c r="L7255" s="230"/>
    </row>
    <row r="7256" spans="2:12" ht="33" customHeight="1" x14ac:dyDescent="0.3">
      <c r="B7256" s="413" t="s">
        <v>48</v>
      </c>
      <c r="C7256" s="236"/>
      <c r="D7256" s="237"/>
      <c r="E7256" s="238"/>
      <c r="F7256" s="238"/>
      <c r="G7256" s="238"/>
      <c r="H7256" s="230"/>
      <c r="I7256" s="230"/>
      <c r="J7256" s="231"/>
      <c r="K7256" s="230"/>
      <c r="L7256" s="230"/>
    </row>
    <row r="7257" spans="2:12" x14ac:dyDescent="0.3">
      <c r="B7257" s="235" t="s">
        <v>49</v>
      </c>
      <c r="C7257" s="182" t="s">
        <v>1829</v>
      </c>
      <c r="D7257" s="232"/>
      <c r="E7257" s="232"/>
      <c r="F7257" s="241" t="s">
        <v>50</v>
      </c>
      <c r="G7257" s="242" t="s">
        <v>5</v>
      </c>
      <c r="H7257" s="230"/>
      <c r="I7257" s="230"/>
      <c r="J7257" s="231"/>
      <c r="K7257" s="230"/>
      <c r="L7257" s="230"/>
    </row>
    <row r="7258" spans="2:12" ht="15" thickBot="1" x14ac:dyDescent="0.35">
      <c r="B7258" s="235" t="s">
        <v>51</v>
      </c>
      <c r="C7258" s="235" t="s">
        <v>1830</v>
      </c>
      <c r="D7258" s="235"/>
      <c r="E7258" s="235"/>
      <c r="F7258" s="235"/>
      <c r="G7258" s="235"/>
      <c r="H7258" s="235"/>
      <c r="I7258" s="235"/>
      <c r="J7258" s="235"/>
      <c r="K7258" s="230"/>
      <c r="L7258" s="230"/>
    </row>
    <row r="7259" spans="2:12" ht="15" thickTop="1" x14ac:dyDescent="0.3">
      <c r="B7259" s="414" t="s">
        <v>52</v>
      </c>
      <c r="C7259" s="243"/>
      <c r="D7259" s="244"/>
      <c r="E7259" s="245"/>
      <c r="F7259" s="246"/>
      <c r="G7259" s="247"/>
      <c r="H7259" s="396" t="s">
        <v>164</v>
      </c>
      <c r="I7259" s="397"/>
      <c r="J7259" s="397"/>
      <c r="K7259" s="397"/>
      <c r="L7259" s="398"/>
    </row>
    <row r="7260" spans="2:12" x14ac:dyDescent="0.3">
      <c r="B7260" s="415" t="s">
        <v>53</v>
      </c>
      <c r="C7260" s="248" t="s">
        <v>1</v>
      </c>
      <c r="D7260" s="249" t="s">
        <v>54</v>
      </c>
      <c r="E7260" s="250" t="s">
        <v>23</v>
      </c>
      <c r="F7260" s="250" t="s">
        <v>55</v>
      </c>
      <c r="G7260" s="251" t="s">
        <v>56</v>
      </c>
      <c r="H7260" s="416" t="s">
        <v>158</v>
      </c>
      <c r="I7260" s="417" t="s">
        <v>159</v>
      </c>
      <c r="J7260" s="417" t="s">
        <v>160</v>
      </c>
      <c r="K7260" s="417" t="s">
        <v>161</v>
      </c>
      <c r="L7260" s="418" t="s">
        <v>162</v>
      </c>
    </row>
    <row r="7261" spans="2:12" x14ac:dyDescent="0.3">
      <c r="B7261" s="252"/>
      <c r="C7261" s="253"/>
      <c r="D7261" s="254"/>
      <c r="E7261" s="255">
        <v>0</v>
      </c>
      <c r="F7261" s="256"/>
      <c r="G7261" s="26">
        <v>0</v>
      </c>
      <c r="H7261" s="419">
        <v>0</v>
      </c>
      <c r="I7261" s="258" t="s">
        <v>1226</v>
      </c>
      <c r="J7261" s="339"/>
      <c r="K7261" s="420"/>
      <c r="L7261" s="421">
        <v>0</v>
      </c>
    </row>
    <row r="7262" spans="2:12" x14ac:dyDescent="0.3">
      <c r="B7262" s="422">
        <v>0</v>
      </c>
      <c r="C7262" s="253"/>
      <c r="D7262" s="254">
        <v>0</v>
      </c>
      <c r="E7262" s="255">
        <v>0</v>
      </c>
      <c r="F7262" s="256"/>
      <c r="G7262" s="26">
        <v>0</v>
      </c>
      <c r="H7262" s="419">
        <v>0</v>
      </c>
      <c r="I7262" s="258" t="s">
        <v>1227</v>
      </c>
      <c r="J7262" s="339">
        <v>0</v>
      </c>
      <c r="K7262" s="420">
        <v>0</v>
      </c>
      <c r="L7262" s="421">
        <v>0</v>
      </c>
    </row>
    <row r="7263" spans="2:12" x14ac:dyDescent="0.3">
      <c r="B7263" s="422">
        <v>0</v>
      </c>
      <c r="C7263" s="253"/>
      <c r="D7263" s="254">
        <v>0</v>
      </c>
      <c r="E7263" s="255">
        <v>0</v>
      </c>
      <c r="F7263" s="256"/>
      <c r="G7263" s="26">
        <v>0</v>
      </c>
      <c r="H7263" s="419">
        <v>0</v>
      </c>
      <c r="I7263" s="258" t="s">
        <v>1228</v>
      </c>
      <c r="J7263" s="339">
        <v>0</v>
      </c>
      <c r="K7263" s="420">
        <v>0</v>
      </c>
      <c r="L7263" s="421">
        <v>0</v>
      </c>
    </row>
    <row r="7264" spans="2:12" x14ac:dyDescent="0.3">
      <c r="B7264" s="422">
        <v>0</v>
      </c>
      <c r="C7264" s="253"/>
      <c r="D7264" s="254">
        <v>0</v>
      </c>
      <c r="E7264" s="255">
        <v>0</v>
      </c>
      <c r="F7264" s="256"/>
      <c r="G7264" s="26">
        <v>0</v>
      </c>
      <c r="H7264" s="419">
        <v>0</v>
      </c>
      <c r="I7264" s="258" t="s">
        <v>1229</v>
      </c>
      <c r="J7264" s="339">
        <v>0</v>
      </c>
      <c r="K7264" s="420">
        <v>0</v>
      </c>
      <c r="L7264" s="421">
        <v>0</v>
      </c>
    </row>
    <row r="7265" spans="2:13" x14ac:dyDescent="0.3">
      <c r="B7265" s="422">
        <v>0</v>
      </c>
      <c r="C7265" s="253"/>
      <c r="D7265" s="254">
        <v>0</v>
      </c>
      <c r="E7265" s="255">
        <v>0</v>
      </c>
      <c r="F7265" s="256"/>
      <c r="G7265" s="26">
        <v>0</v>
      </c>
      <c r="H7265" s="419">
        <v>0</v>
      </c>
      <c r="I7265" s="258" t="s">
        <v>1230</v>
      </c>
      <c r="J7265" s="339">
        <v>0</v>
      </c>
      <c r="K7265" s="420">
        <v>0</v>
      </c>
      <c r="L7265" s="421">
        <v>0</v>
      </c>
    </row>
    <row r="7266" spans="2:13" x14ac:dyDescent="0.3">
      <c r="B7266" s="422" t="s">
        <v>73</v>
      </c>
      <c r="C7266" s="253"/>
      <c r="D7266" s="254">
        <v>0</v>
      </c>
      <c r="E7266" s="255">
        <v>0</v>
      </c>
      <c r="F7266" s="256"/>
      <c r="G7266" s="26">
        <v>8.5999999999999993E-2</v>
      </c>
      <c r="H7266" s="419">
        <v>1.1158686908005706E-2</v>
      </c>
      <c r="I7266" s="258" t="s">
        <v>1231</v>
      </c>
      <c r="J7266" s="61" t="s">
        <v>165</v>
      </c>
      <c r="K7266" s="100">
        <v>0.4</v>
      </c>
      <c r="L7266" s="101">
        <v>4.4634747632022829E-3</v>
      </c>
      <c r="M7266" s="62">
        <v>18</v>
      </c>
    </row>
    <row r="7267" spans="2:13" x14ac:dyDescent="0.3">
      <c r="B7267" s="422" t="s">
        <v>57</v>
      </c>
      <c r="C7267" s="253"/>
      <c r="D7267" s="259"/>
      <c r="E7267" s="255"/>
      <c r="F7267" s="256"/>
      <c r="G7267" s="260">
        <v>8.5999999999999993E-2</v>
      </c>
      <c r="H7267" s="425" t="s">
        <v>57</v>
      </c>
      <c r="I7267" s="261" t="s">
        <v>156</v>
      </c>
      <c r="J7267" s="262"/>
      <c r="K7267" s="426" t="s">
        <v>156</v>
      </c>
      <c r="L7267" s="427">
        <v>4.4634747632022829E-3</v>
      </c>
    </row>
    <row r="7268" spans="2:13" x14ac:dyDescent="0.3">
      <c r="B7268" s="428" t="s">
        <v>22</v>
      </c>
      <c r="C7268" s="263"/>
      <c r="D7268" s="264"/>
      <c r="E7268" s="265"/>
      <c r="F7268" s="266"/>
      <c r="G7268" s="267"/>
      <c r="H7268" s="429"/>
      <c r="I7268" s="268"/>
      <c r="J7268" s="269"/>
      <c r="K7268" s="430"/>
      <c r="L7268" s="270"/>
    </row>
    <row r="7269" spans="2:13" x14ac:dyDescent="0.3">
      <c r="B7269" s="431" t="s">
        <v>58</v>
      </c>
      <c r="C7269" s="271" t="s">
        <v>1</v>
      </c>
      <c r="D7269" s="329" t="s">
        <v>59</v>
      </c>
      <c r="E7269" s="272" t="s">
        <v>23</v>
      </c>
      <c r="F7269" s="272" t="s">
        <v>55</v>
      </c>
      <c r="G7269" s="273" t="s">
        <v>56</v>
      </c>
      <c r="H7269" s="416" t="s">
        <v>158</v>
      </c>
      <c r="I7269" s="417" t="s">
        <v>159</v>
      </c>
      <c r="J7269" s="417" t="s">
        <v>160</v>
      </c>
      <c r="K7269" s="432" t="s">
        <v>161</v>
      </c>
      <c r="L7269" s="418" t="s">
        <v>162</v>
      </c>
    </row>
    <row r="7270" spans="2:13" x14ac:dyDescent="0.3">
      <c r="B7270" s="8" t="s">
        <v>24</v>
      </c>
      <c r="C7270" s="25">
        <v>1</v>
      </c>
      <c r="D7270" s="3">
        <v>4.05</v>
      </c>
      <c r="E7270" s="26">
        <v>4.05</v>
      </c>
      <c r="F7270" s="26">
        <v>0.2</v>
      </c>
      <c r="G7270" s="26">
        <v>0.81</v>
      </c>
      <c r="H7270" s="433">
        <v>0.1050992604126119</v>
      </c>
      <c r="I7270" s="97"/>
      <c r="J7270" s="434" t="s">
        <v>163</v>
      </c>
      <c r="K7270" s="435">
        <v>1</v>
      </c>
      <c r="L7270" s="436">
        <v>0.1050992604126119</v>
      </c>
      <c r="M7270" s="62">
        <v>101</v>
      </c>
    </row>
    <row r="7271" spans="2:13" x14ac:dyDescent="0.3">
      <c r="B7271" s="8" t="s">
        <v>37</v>
      </c>
      <c r="C7271" s="25">
        <v>1</v>
      </c>
      <c r="D7271" s="3">
        <v>4.0999999999999996</v>
      </c>
      <c r="E7271" s="26">
        <v>4.0999999999999996</v>
      </c>
      <c r="F7271" s="26">
        <v>0.2</v>
      </c>
      <c r="G7271" s="26">
        <v>0.82</v>
      </c>
      <c r="H7271" s="419">
        <v>0.10639678214610093</v>
      </c>
      <c r="I7271" s="99"/>
      <c r="J7271" s="423" t="s">
        <v>163</v>
      </c>
      <c r="K7271" s="424">
        <v>1</v>
      </c>
      <c r="L7271" s="421">
        <v>0.10639678214610093</v>
      </c>
      <c r="M7271" s="62">
        <v>122</v>
      </c>
    </row>
    <row r="7272" spans="2:13" x14ac:dyDescent="0.3">
      <c r="B7272" s="8" t="s">
        <v>69</v>
      </c>
      <c r="C7272" s="25">
        <v>0.1</v>
      </c>
      <c r="D7272" s="3">
        <v>4.55</v>
      </c>
      <c r="E7272" s="26">
        <v>0.45500000000000002</v>
      </c>
      <c r="F7272" s="27">
        <v>0.2</v>
      </c>
      <c r="G7272" s="26">
        <v>9.1000000000000011E-2</v>
      </c>
      <c r="H7272" s="419">
        <v>1.1807447774750228E-2</v>
      </c>
      <c r="I7272" s="99"/>
      <c r="J7272" s="423" t="s">
        <v>163</v>
      </c>
      <c r="K7272" s="424">
        <v>1</v>
      </c>
      <c r="L7272" s="421">
        <v>1.1807447774750228E-2</v>
      </c>
      <c r="M7272" s="62">
        <v>113</v>
      </c>
    </row>
    <row r="7273" spans="2:13" x14ac:dyDescent="0.3">
      <c r="B7273" s="422"/>
      <c r="C7273" s="253"/>
      <c r="D7273" s="254"/>
      <c r="E7273" s="255"/>
      <c r="F7273" s="255"/>
      <c r="G7273" s="257"/>
      <c r="H7273" s="437">
        <v>0</v>
      </c>
      <c r="I7273" s="258" t="s">
        <v>1228</v>
      </c>
      <c r="J7273" s="339"/>
      <c r="K7273" s="420"/>
      <c r="L7273" s="421">
        <v>0</v>
      </c>
    </row>
    <row r="7274" spans="2:13" x14ac:dyDescent="0.3">
      <c r="B7274" s="422"/>
      <c r="C7274" s="253"/>
      <c r="D7274" s="254"/>
      <c r="E7274" s="255"/>
      <c r="F7274" s="255"/>
      <c r="G7274" s="257"/>
      <c r="H7274" s="437">
        <v>0</v>
      </c>
      <c r="I7274" s="258" t="s">
        <v>1229</v>
      </c>
      <c r="J7274" s="339">
        <v>0</v>
      </c>
      <c r="K7274" s="420">
        <v>0</v>
      </c>
      <c r="L7274" s="421">
        <v>0</v>
      </c>
    </row>
    <row r="7275" spans="2:13" x14ac:dyDescent="0.3">
      <c r="B7275" s="422">
        <v>0</v>
      </c>
      <c r="C7275" s="253"/>
      <c r="D7275" s="254">
        <v>0</v>
      </c>
      <c r="E7275" s="255">
        <v>0</v>
      </c>
      <c r="F7275" s="255"/>
      <c r="G7275" s="257">
        <v>0</v>
      </c>
      <c r="H7275" s="437">
        <v>0</v>
      </c>
      <c r="I7275" s="258" t="s">
        <v>1230</v>
      </c>
      <c r="J7275" s="339">
        <v>0</v>
      </c>
      <c r="K7275" s="420">
        <v>0</v>
      </c>
      <c r="L7275" s="421">
        <v>0</v>
      </c>
    </row>
    <row r="7276" spans="2:13" x14ac:dyDescent="0.3">
      <c r="B7276" s="422">
        <v>0</v>
      </c>
      <c r="C7276" s="253"/>
      <c r="D7276" s="254">
        <v>0</v>
      </c>
      <c r="E7276" s="255">
        <v>0</v>
      </c>
      <c r="F7276" s="256"/>
      <c r="G7276" s="257">
        <v>0</v>
      </c>
      <c r="H7276" s="437">
        <v>0</v>
      </c>
      <c r="I7276" s="258" t="s">
        <v>1231</v>
      </c>
      <c r="J7276" s="339">
        <v>0</v>
      </c>
      <c r="K7276" s="420">
        <v>0</v>
      </c>
      <c r="L7276" s="421">
        <v>0</v>
      </c>
    </row>
    <row r="7277" spans="2:13" x14ac:dyDescent="0.3">
      <c r="B7277" s="422">
        <v>0</v>
      </c>
      <c r="C7277" s="253"/>
      <c r="D7277" s="254">
        <v>0</v>
      </c>
      <c r="E7277" s="255">
        <v>0</v>
      </c>
      <c r="F7277" s="256"/>
      <c r="G7277" s="257">
        <v>0</v>
      </c>
      <c r="H7277" s="437">
        <v>0</v>
      </c>
      <c r="I7277" s="258" t="s">
        <v>1237</v>
      </c>
      <c r="J7277" s="339">
        <v>0</v>
      </c>
      <c r="K7277" s="420">
        <v>0</v>
      </c>
      <c r="L7277" s="421">
        <v>0</v>
      </c>
    </row>
    <row r="7278" spans="2:13" x14ac:dyDescent="0.3">
      <c r="B7278" s="422">
        <v>0</v>
      </c>
      <c r="C7278" s="253"/>
      <c r="D7278" s="254">
        <v>0</v>
      </c>
      <c r="E7278" s="255">
        <v>0</v>
      </c>
      <c r="F7278" s="256"/>
      <c r="G7278" s="257">
        <v>0</v>
      </c>
      <c r="H7278" s="437">
        <v>0</v>
      </c>
      <c r="I7278" s="258" t="s">
        <v>1238</v>
      </c>
      <c r="J7278" s="339">
        <v>0</v>
      </c>
      <c r="K7278" s="420">
        <v>0</v>
      </c>
      <c r="L7278" s="421">
        <v>0</v>
      </c>
    </row>
    <row r="7279" spans="2:13" x14ac:dyDescent="0.3">
      <c r="B7279" s="422" t="s">
        <v>60</v>
      </c>
      <c r="C7279" s="253"/>
      <c r="D7279" s="259"/>
      <c r="E7279" s="255"/>
      <c r="F7279" s="256"/>
      <c r="G7279" s="260">
        <v>1.7209999999999999</v>
      </c>
      <c r="H7279" s="438" t="s">
        <v>60</v>
      </c>
      <c r="I7279" s="261" t="s">
        <v>156</v>
      </c>
      <c r="J7279" s="262"/>
      <c r="K7279" s="426" t="s">
        <v>156</v>
      </c>
      <c r="L7279" s="439">
        <v>0.22330349033346308</v>
      </c>
    </row>
    <row r="7280" spans="2:13" x14ac:dyDescent="0.3">
      <c r="B7280" s="428" t="s">
        <v>38</v>
      </c>
      <c r="C7280" s="263"/>
      <c r="D7280" s="264"/>
      <c r="E7280" s="276"/>
      <c r="F7280" s="266"/>
      <c r="G7280" s="277"/>
      <c r="H7280" s="278"/>
      <c r="I7280" s="279"/>
      <c r="J7280" s="280"/>
      <c r="K7280" s="281"/>
      <c r="L7280" s="282"/>
    </row>
    <row r="7281" spans="2:12" x14ac:dyDescent="0.3">
      <c r="B7281" s="415" t="s">
        <v>53</v>
      </c>
      <c r="C7281" s="328"/>
      <c r="D7281" s="329" t="s">
        <v>0</v>
      </c>
      <c r="E7281" s="272" t="s">
        <v>1</v>
      </c>
      <c r="F7281" s="471" t="s">
        <v>61</v>
      </c>
      <c r="G7281" s="251" t="s">
        <v>56</v>
      </c>
      <c r="H7281" s="441" t="s">
        <v>158</v>
      </c>
      <c r="I7281" s="442" t="s">
        <v>159</v>
      </c>
      <c r="J7281" s="442" t="s">
        <v>160</v>
      </c>
      <c r="K7281" s="443" t="s">
        <v>161</v>
      </c>
      <c r="L7281" s="444" t="s">
        <v>162</v>
      </c>
    </row>
    <row r="7282" spans="2:12" x14ac:dyDescent="0.3">
      <c r="B7282" s="458" t="s">
        <v>1830</v>
      </c>
      <c r="C7282" s="333"/>
      <c r="D7282" s="334" t="s">
        <v>5</v>
      </c>
      <c r="E7282" s="291">
        <v>1</v>
      </c>
      <c r="F7282" s="292">
        <v>5.9</v>
      </c>
      <c r="G7282" s="26">
        <v>5.9</v>
      </c>
      <c r="H7282" s="419">
        <v>0.76553782275853122</v>
      </c>
      <c r="I7282" s="366" t="s">
        <v>1232</v>
      </c>
      <c r="J7282" s="339" t="s">
        <v>163</v>
      </c>
      <c r="K7282" s="420">
        <v>1</v>
      </c>
      <c r="L7282" s="480">
        <v>0.76553782275853122</v>
      </c>
    </row>
    <row r="7283" spans="2:12" x14ac:dyDescent="0.3">
      <c r="B7283" s="458"/>
      <c r="C7283" s="333"/>
      <c r="D7283" s="334"/>
      <c r="E7283" s="291"/>
      <c r="F7283" s="292"/>
      <c r="G7283" s="26">
        <v>0</v>
      </c>
      <c r="H7283" s="419">
        <v>0</v>
      </c>
      <c r="I7283" s="366" t="s">
        <v>1226</v>
      </c>
      <c r="J7283" s="339"/>
      <c r="K7283" s="420"/>
      <c r="L7283" s="480">
        <v>0</v>
      </c>
    </row>
    <row r="7284" spans="2:12" x14ac:dyDescent="0.3">
      <c r="B7284" s="458"/>
      <c r="C7284" s="333"/>
      <c r="D7284" s="334"/>
      <c r="E7284" s="291"/>
      <c r="F7284" s="292"/>
      <c r="G7284" s="26">
        <v>0</v>
      </c>
      <c r="H7284" s="419">
        <v>0</v>
      </c>
      <c r="I7284" s="366"/>
      <c r="J7284" s="339"/>
      <c r="K7284" s="420"/>
      <c r="L7284" s="480">
        <v>0</v>
      </c>
    </row>
    <row r="7285" spans="2:12" x14ac:dyDescent="0.3">
      <c r="B7285" s="422"/>
      <c r="C7285" s="289"/>
      <c r="D7285" s="290"/>
      <c r="E7285" s="291"/>
      <c r="F7285" s="291"/>
      <c r="G7285" s="26">
        <v>0</v>
      </c>
      <c r="H7285" s="419">
        <v>0</v>
      </c>
      <c r="I7285" s="389" t="s">
        <v>1229</v>
      </c>
      <c r="J7285" s="339"/>
      <c r="K7285" s="420"/>
      <c r="L7285" s="480">
        <v>0</v>
      </c>
    </row>
    <row r="7286" spans="2:12" x14ac:dyDescent="0.3">
      <c r="B7286" s="448"/>
      <c r="C7286" s="447"/>
      <c r="D7286" s="290"/>
      <c r="E7286" s="291"/>
      <c r="F7286" s="291"/>
      <c r="G7286" s="26">
        <v>0</v>
      </c>
      <c r="H7286" s="419">
        <v>0</v>
      </c>
      <c r="I7286" s="366" t="s">
        <v>1230</v>
      </c>
      <c r="J7286" s="339"/>
      <c r="K7286" s="420"/>
      <c r="L7286" s="480">
        <v>0</v>
      </c>
    </row>
    <row r="7287" spans="2:12" x14ac:dyDescent="0.3">
      <c r="B7287" s="410"/>
      <c r="C7287" s="447"/>
      <c r="D7287" s="334"/>
      <c r="E7287" s="291"/>
      <c r="F7287" s="292"/>
      <c r="G7287" s="26"/>
      <c r="H7287" s="419"/>
      <c r="I7287" s="258"/>
      <c r="J7287" s="339"/>
      <c r="K7287" s="420"/>
      <c r="L7287" s="421">
        <v>0</v>
      </c>
    </row>
    <row r="7288" spans="2:12" x14ac:dyDescent="0.3">
      <c r="B7288" s="410"/>
      <c r="C7288" s="447"/>
      <c r="D7288" s="334"/>
      <c r="E7288" s="291"/>
      <c r="F7288" s="292"/>
      <c r="G7288" s="26"/>
      <c r="H7288" s="419"/>
      <c r="I7288" s="258"/>
      <c r="J7288" s="339"/>
      <c r="K7288" s="420"/>
      <c r="L7288" s="421">
        <v>0</v>
      </c>
    </row>
    <row r="7289" spans="2:12" x14ac:dyDescent="0.3">
      <c r="B7289" s="410"/>
      <c r="C7289" s="447"/>
      <c r="D7289" s="334"/>
      <c r="E7289" s="291"/>
      <c r="F7289" s="292"/>
      <c r="G7289" s="26"/>
      <c r="H7289" s="419"/>
      <c r="I7289" s="258"/>
      <c r="J7289" s="339"/>
      <c r="K7289" s="420"/>
      <c r="L7289" s="421">
        <v>0</v>
      </c>
    </row>
    <row r="7290" spans="2:12" x14ac:dyDescent="0.3">
      <c r="B7290" s="422"/>
      <c r="C7290" s="289"/>
      <c r="D7290" s="290"/>
      <c r="E7290" s="291"/>
      <c r="F7290" s="292"/>
      <c r="G7290" s="26">
        <v>0</v>
      </c>
      <c r="H7290" s="419">
        <v>0</v>
      </c>
      <c r="I7290" s="258"/>
      <c r="J7290" s="339"/>
      <c r="K7290" s="420"/>
      <c r="L7290" s="421">
        <v>0</v>
      </c>
    </row>
    <row r="7291" spans="2:12" x14ac:dyDescent="0.3">
      <c r="B7291" s="422">
        <v>0</v>
      </c>
      <c r="C7291" s="289"/>
      <c r="D7291" s="254">
        <v>0</v>
      </c>
      <c r="E7291" s="291"/>
      <c r="F7291" s="292"/>
      <c r="G7291" s="26">
        <v>0</v>
      </c>
      <c r="H7291" s="419">
        <v>0</v>
      </c>
      <c r="I7291" s="258" t="s">
        <v>1226</v>
      </c>
      <c r="J7291" s="339">
        <v>0</v>
      </c>
      <c r="K7291" s="420">
        <v>0</v>
      </c>
      <c r="L7291" s="421">
        <v>0</v>
      </c>
    </row>
    <row r="7292" spans="2:12" x14ac:dyDescent="0.3">
      <c r="B7292" s="422"/>
      <c r="C7292" s="289"/>
      <c r="D7292" s="254"/>
      <c r="E7292" s="291"/>
      <c r="F7292" s="292"/>
      <c r="G7292" s="26">
        <v>0</v>
      </c>
      <c r="H7292" s="419">
        <v>0</v>
      </c>
      <c r="I7292" s="258"/>
      <c r="J7292" s="339"/>
      <c r="K7292" s="420"/>
      <c r="L7292" s="421">
        <v>0</v>
      </c>
    </row>
    <row r="7293" spans="2:12" x14ac:dyDescent="0.3">
      <c r="B7293" s="422"/>
      <c r="C7293" s="289"/>
      <c r="D7293" s="254"/>
      <c r="E7293" s="291"/>
      <c r="F7293" s="292"/>
      <c r="G7293" s="26">
        <v>0</v>
      </c>
      <c r="H7293" s="419">
        <v>0</v>
      </c>
      <c r="I7293" s="258"/>
      <c r="J7293" s="339"/>
      <c r="K7293" s="420"/>
      <c r="L7293" s="421">
        <v>0</v>
      </c>
    </row>
    <row r="7294" spans="2:12" x14ac:dyDescent="0.3">
      <c r="B7294" s="422"/>
      <c r="C7294" s="289"/>
      <c r="D7294" s="254"/>
      <c r="E7294" s="291"/>
      <c r="F7294" s="292"/>
      <c r="G7294" s="26">
        <v>0</v>
      </c>
      <c r="H7294" s="419">
        <v>0</v>
      </c>
      <c r="I7294" s="258"/>
      <c r="J7294" s="339"/>
      <c r="K7294" s="420"/>
      <c r="L7294" s="421">
        <v>0</v>
      </c>
    </row>
    <row r="7295" spans="2:12" x14ac:dyDescent="0.3">
      <c r="B7295" s="422"/>
      <c r="C7295" s="289"/>
      <c r="D7295" s="254"/>
      <c r="E7295" s="291"/>
      <c r="F7295" s="292"/>
      <c r="G7295" s="26">
        <v>0</v>
      </c>
      <c r="H7295" s="419">
        <v>0</v>
      </c>
      <c r="I7295" s="258"/>
      <c r="J7295" s="339"/>
      <c r="K7295" s="420"/>
      <c r="L7295" s="421">
        <v>0</v>
      </c>
    </row>
    <row r="7296" spans="2:12" x14ac:dyDescent="0.3">
      <c r="B7296" s="422">
        <v>0</v>
      </c>
      <c r="C7296" s="289"/>
      <c r="D7296" s="254">
        <v>0</v>
      </c>
      <c r="E7296" s="291"/>
      <c r="F7296" s="292"/>
      <c r="G7296" s="26">
        <v>0</v>
      </c>
      <c r="H7296" s="419">
        <v>0</v>
      </c>
      <c r="I7296" s="258" t="s">
        <v>1227</v>
      </c>
      <c r="J7296" s="339">
        <v>0</v>
      </c>
      <c r="K7296" s="420">
        <v>0</v>
      </c>
      <c r="L7296" s="421">
        <v>0</v>
      </c>
    </row>
    <row r="7297" spans="2:12" x14ac:dyDescent="0.3">
      <c r="B7297" s="422">
        <v>0</v>
      </c>
      <c r="C7297" s="289"/>
      <c r="D7297" s="254">
        <v>0</v>
      </c>
      <c r="E7297" s="291"/>
      <c r="F7297" s="292"/>
      <c r="G7297" s="26">
        <v>0</v>
      </c>
      <c r="H7297" s="419">
        <v>0</v>
      </c>
      <c r="I7297" s="258" t="s">
        <v>1228</v>
      </c>
      <c r="J7297" s="339">
        <v>0</v>
      </c>
      <c r="K7297" s="420">
        <v>0</v>
      </c>
      <c r="L7297" s="421">
        <v>0</v>
      </c>
    </row>
    <row r="7298" spans="2:12" x14ac:dyDescent="0.3">
      <c r="B7298" s="449" t="s">
        <v>62</v>
      </c>
      <c r="C7298" s="293"/>
      <c r="D7298" s="294"/>
      <c r="E7298" s="295"/>
      <c r="F7298" s="296"/>
      <c r="G7298" s="260">
        <v>5.9</v>
      </c>
      <c r="H7298" s="438" t="s">
        <v>62</v>
      </c>
      <c r="I7298" s="261" t="s">
        <v>156</v>
      </c>
      <c r="J7298" s="262"/>
      <c r="K7298" s="426" t="s">
        <v>156</v>
      </c>
      <c r="L7298" s="439">
        <v>0.76553782275853122</v>
      </c>
    </row>
    <row r="7299" spans="2:12" x14ac:dyDescent="0.3">
      <c r="B7299" s="428" t="s">
        <v>63</v>
      </c>
      <c r="C7299" s="263"/>
      <c r="D7299" s="264"/>
      <c r="E7299" s="265"/>
      <c r="F7299" s="266"/>
      <c r="G7299" s="277"/>
      <c r="H7299" s="278"/>
      <c r="I7299" s="279"/>
      <c r="J7299" s="280"/>
      <c r="K7299" s="281"/>
      <c r="L7299" s="282">
        <v>0</v>
      </c>
    </row>
    <row r="7300" spans="2:12" x14ac:dyDescent="0.3">
      <c r="B7300" s="415" t="s">
        <v>53</v>
      </c>
      <c r="C7300" s="297"/>
      <c r="D7300" s="249" t="s">
        <v>0</v>
      </c>
      <c r="E7300" s="250" t="s">
        <v>1</v>
      </c>
      <c r="F7300" s="272" t="s">
        <v>61</v>
      </c>
      <c r="G7300" s="285" t="s">
        <v>56</v>
      </c>
      <c r="H7300" s="441" t="s">
        <v>158</v>
      </c>
      <c r="I7300" s="442" t="s">
        <v>159</v>
      </c>
      <c r="J7300" s="442" t="s">
        <v>160</v>
      </c>
      <c r="K7300" s="443" t="s">
        <v>161</v>
      </c>
      <c r="L7300" s="444" t="s">
        <v>162</v>
      </c>
    </row>
    <row r="7301" spans="2:12" x14ac:dyDescent="0.3">
      <c r="B7301" s="422">
        <v>0</v>
      </c>
      <c r="C7301" s="289"/>
      <c r="D7301" s="254">
        <v>0</v>
      </c>
      <c r="E7301" s="255"/>
      <c r="F7301" s="292"/>
      <c r="G7301" s="288">
        <v>0</v>
      </c>
      <c r="H7301" s="450">
        <v>0</v>
      </c>
      <c r="I7301" s="275" t="s">
        <v>1232</v>
      </c>
      <c r="J7301" s="451">
        <v>0</v>
      </c>
      <c r="K7301" s="452">
        <v>0</v>
      </c>
      <c r="L7301" s="453">
        <v>0</v>
      </c>
    </row>
    <row r="7302" spans="2:12" x14ac:dyDescent="0.3">
      <c r="B7302" s="422"/>
      <c r="C7302" s="289"/>
      <c r="D7302" s="254"/>
      <c r="E7302" s="255"/>
      <c r="F7302" s="292"/>
      <c r="G7302" s="257">
        <v>0</v>
      </c>
      <c r="H7302" s="437">
        <v>0</v>
      </c>
      <c r="I7302" s="258"/>
      <c r="J7302" s="339"/>
      <c r="K7302" s="420"/>
      <c r="L7302" s="454">
        <v>0</v>
      </c>
    </row>
    <row r="7303" spans="2:12" x14ac:dyDescent="0.3">
      <c r="B7303" s="422">
        <v>0</v>
      </c>
      <c r="C7303" s="289"/>
      <c r="D7303" s="254">
        <v>0</v>
      </c>
      <c r="E7303" s="255"/>
      <c r="F7303" s="292"/>
      <c r="G7303" s="257">
        <v>0</v>
      </c>
      <c r="H7303" s="437">
        <v>0</v>
      </c>
      <c r="I7303" s="258" t="s">
        <v>1229</v>
      </c>
      <c r="J7303" s="339">
        <v>0</v>
      </c>
      <c r="K7303" s="420">
        <v>0</v>
      </c>
      <c r="L7303" s="454">
        <v>0</v>
      </c>
    </row>
    <row r="7304" spans="2:12" ht="15" thickBot="1" x14ac:dyDescent="0.35">
      <c r="B7304" s="455" t="s">
        <v>64</v>
      </c>
      <c r="C7304" s="298"/>
      <c r="D7304" s="299"/>
      <c r="E7304" s="300"/>
      <c r="F7304" s="301"/>
      <c r="G7304" s="288">
        <v>0</v>
      </c>
      <c r="H7304" s="438" t="s">
        <v>64</v>
      </c>
      <c r="I7304" s="261" t="s">
        <v>156</v>
      </c>
      <c r="J7304" s="262"/>
      <c r="K7304" s="426" t="s">
        <v>156</v>
      </c>
      <c r="L7304" s="439">
        <v>0</v>
      </c>
    </row>
    <row r="7305" spans="2:12" x14ac:dyDescent="0.3">
      <c r="B7305" s="235"/>
      <c r="C7305" s="302"/>
      <c r="D7305" s="303" t="s">
        <v>65</v>
      </c>
      <c r="E7305" s="304"/>
      <c r="F7305" s="305"/>
      <c r="G7305" s="306">
        <v>7.7070000000000007</v>
      </c>
      <c r="H7305" s="307"/>
      <c r="I7305" s="308"/>
      <c r="J7305" s="309"/>
      <c r="K7305" s="308"/>
      <c r="L7305" s="310"/>
    </row>
    <row r="7306" spans="2:12" x14ac:dyDescent="0.3">
      <c r="B7306" s="232"/>
      <c r="C7306" s="302"/>
      <c r="D7306" s="311" t="s">
        <v>7</v>
      </c>
      <c r="E7306" s="312"/>
      <c r="F7306" s="313">
        <v>0.1</v>
      </c>
      <c r="G7306" s="73">
        <v>0.77100000000000002</v>
      </c>
      <c r="H7306" s="314"/>
      <c r="I7306" s="315"/>
      <c r="J7306" s="316"/>
      <c r="K7306" s="456"/>
      <c r="L7306" s="317"/>
    </row>
    <row r="7307" spans="2:12" x14ac:dyDescent="0.3">
      <c r="B7307" s="232"/>
      <c r="C7307" s="302"/>
      <c r="D7307" s="311" t="s">
        <v>8</v>
      </c>
      <c r="E7307" s="312"/>
      <c r="F7307" s="313">
        <v>0.1</v>
      </c>
      <c r="G7307" s="73">
        <v>0.77100000000000002</v>
      </c>
      <c r="H7307" s="314"/>
      <c r="I7307" s="315"/>
      <c r="J7307" s="316"/>
      <c r="K7307" s="456"/>
      <c r="L7307" s="317"/>
    </row>
    <row r="7308" spans="2:12" x14ac:dyDescent="0.3">
      <c r="C7308" s="302"/>
      <c r="D7308" s="318" t="s">
        <v>67</v>
      </c>
      <c r="E7308" s="319"/>
      <c r="F7308" s="305"/>
      <c r="G7308" s="76">
        <v>9.2490000000000006</v>
      </c>
      <c r="H7308" s="314"/>
      <c r="I7308" s="315"/>
      <c r="J7308" s="316"/>
      <c r="K7308" s="456"/>
      <c r="L7308" s="317"/>
    </row>
    <row r="7309" spans="2:12" ht="15" thickBot="1" x14ac:dyDescent="0.35">
      <c r="B7309" s="232" t="s">
        <v>66</v>
      </c>
      <c r="C7309" s="302"/>
      <c r="D7309" s="320" t="s">
        <v>68</v>
      </c>
      <c r="E7309" s="321"/>
      <c r="F7309" s="322"/>
      <c r="G7309" s="78">
        <v>9.25</v>
      </c>
      <c r="H7309" s="323">
        <v>1</v>
      </c>
      <c r="I7309" s="324"/>
      <c r="J7309" s="325"/>
      <c r="K7309" s="457"/>
      <c r="L7309" s="326">
        <v>0.9933047878551966</v>
      </c>
    </row>
    <row r="7310" spans="2:12" x14ac:dyDescent="0.3">
      <c r="B7310" s="232"/>
      <c r="C7310" s="302"/>
      <c r="D7310" s="335"/>
      <c r="E7310" s="327"/>
      <c r="F7310" s="241"/>
      <c r="G7310" s="327"/>
      <c r="H7310" s="336"/>
      <c r="I7310" s="337"/>
      <c r="J7310" s="338"/>
      <c r="K7310" s="461"/>
      <c r="L7310" s="336"/>
    </row>
    <row r="7311" spans="2:12" x14ac:dyDescent="0.3">
      <c r="B7311" s="232"/>
      <c r="C7311" s="302"/>
      <c r="D7311" s="335"/>
      <c r="E7311" s="327"/>
      <c r="F7311" s="241"/>
      <c r="G7311" s="327"/>
      <c r="H7311" s="336"/>
      <c r="I7311" s="337"/>
      <c r="J7311" s="338"/>
      <c r="K7311" s="461"/>
      <c r="L7311" s="336"/>
    </row>
    <row r="7312" spans="2:12" x14ac:dyDescent="0.3">
      <c r="J7312" s="226"/>
    </row>
    <row r="7313" spans="2:13" ht="37.200000000000003" customHeight="1" x14ac:dyDescent="0.3">
      <c r="B7313" s="710" t="s">
        <v>1809</v>
      </c>
      <c r="C7313" s="710"/>
      <c r="D7313" s="710"/>
      <c r="E7313" s="710"/>
      <c r="F7313" s="710"/>
      <c r="G7313" s="710"/>
      <c r="H7313" s="710"/>
      <c r="I7313" s="710"/>
      <c r="J7313" s="710"/>
      <c r="K7313" s="710"/>
      <c r="L7313" s="710"/>
    </row>
    <row r="7314" spans="2:13" x14ac:dyDescent="0.3">
      <c r="B7314" s="227"/>
      <c r="C7314" s="227"/>
      <c r="D7314" s="228"/>
      <c r="E7314" s="229"/>
      <c r="F7314" s="229"/>
      <c r="G7314" s="229"/>
      <c r="H7314" s="230"/>
      <c r="I7314" s="230"/>
      <c r="J7314" s="231"/>
      <c r="K7314" s="230"/>
      <c r="L7314" s="230"/>
    </row>
    <row r="7315" spans="2:13" ht="32.25" customHeight="1" x14ac:dyDescent="0.3">
      <c r="B7315" s="410" t="s">
        <v>1222</v>
      </c>
      <c r="C7315" s="232" t="s">
        <v>1223</v>
      </c>
      <c r="D7315" s="232"/>
      <c r="E7315" s="232"/>
      <c r="F7315" s="233"/>
      <c r="G7315" s="234"/>
      <c r="H7315" s="230"/>
      <c r="J7315" s="231"/>
      <c r="K7315" s="230"/>
      <c r="L7315" s="230"/>
    </row>
    <row r="7316" spans="2:13" x14ac:dyDescent="0.3">
      <c r="B7316" s="232" t="s">
        <v>1224</v>
      </c>
      <c r="C7316" s="235" t="s">
        <v>157</v>
      </c>
      <c r="D7316" s="411"/>
      <c r="E7316" s="412"/>
      <c r="F7316" s="233"/>
      <c r="G7316" s="234"/>
      <c r="H7316" s="230"/>
      <c r="I7316" s="230"/>
      <c r="J7316" s="231"/>
      <c r="K7316" s="230"/>
      <c r="L7316" s="230"/>
    </row>
    <row r="7317" spans="2:13" x14ac:dyDescent="0.3">
      <c r="B7317" s="232"/>
      <c r="C7317" s="236"/>
      <c r="D7317" s="237"/>
      <c r="E7317" s="238"/>
      <c r="F7317" s="239"/>
      <c r="G7317" s="240"/>
      <c r="H7317" s="230"/>
      <c r="I7317" s="230"/>
      <c r="J7317" s="231"/>
      <c r="K7317" s="230"/>
      <c r="L7317" s="230"/>
    </row>
    <row r="7318" spans="2:13" ht="33" customHeight="1" x14ac:dyDescent="0.3">
      <c r="B7318" s="413" t="s">
        <v>48</v>
      </c>
      <c r="C7318" s="236"/>
      <c r="D7318" s="237"/>
      <c r="E7318" s="238"/>
      <c r="F7318" s="238"/>
      <c r="G7318" s="238"/>
      <c r="H7318" s="230"/>
      <c r="I7318" s="230"/>
      <c r="J7318" s="231"/>
      <c r="K7318" s="230"/>
      <c r="L7318" s="230"/>
    </row>
    <row r="7319" spans="2:13" x14ac:dyDescent="0.3">
      <c r="B7319" s="235" t="s">
        <v>49</v>
      </c>
      <c r="C7319" s="182" t="s">
        <v>1833</v>
      </c>
      <c r="D7319" s="232"/>
      <c r="E7319" s="232"/>
      <c r="F7319" s="241" t="s">
        <v>50</v>
      </c>
      <c r="G7319" s="242" t="s">
        <v>5</v>
      </c>
      <c r="H7319" s="230"/>
      <c r="I7319" s="230"/>
      <c r="J7319" s="231"/>
      <c r="K7319" s="230"/>
      <c r="L7319" s="230"/>
    </row>
    <row r="7320" spans="2:13" ht="15" thickBot="1" x14ac:dyDescent="0.35">
      <c r="B7320" s="235" t="s">
        <v>51</v>
      </c>
      <c r="C7320" s="235" t="s">
        <v>1834</v>
      </c>
      <c r="D7320" s="235"/>
      <c r="E7320" s="235"/>
      <c r="F7320" s="235"/>
      <c r="G7320" s="235"/>
      <c r="H7320" s="235"/>
      <c r="I7320" s="235"/>
      <c r="J7320" s="235"/>
      <c r="K7320" s="230"/>
      <c r="L7320" s="230"/>
    </row>
    <row r="7321" spans="2:13" ht="15" thickTop="1" x14ac:dyDescent="0.3">
      <c r="B7321" s="414" t="s">
        <v>52</v>
      </c>
      <c r="C7321" s="243"/>
      <c r="D7321" s="244"/>
      <c r="E7321" s="245"/>
      <c r="F7321" s="246"/>
      <c r="G7321" s="247"/>
      <c r="H7321" s="396" t="s">
        <v>164</v>
      </c>
      <c r="I7321" s="397"/>
      <c r="J7321" s="397"/>
      <c r="K7321" s="397"/>
      <c r="L7321" s="398"/>
    </row>
    <row r="7322" spans="2:13" x14ac:dyDescent="0.3">
      <c r="B7322" s="415" t="s">
        <v>53</v>
      </c>
      <c r="C7322" s="248" t="s">
        <v>1</v>
      </c>
      <c r="D7322" s="249" t="s">
        <v>54</v>
      </c>
      <c r="E7322" s="250" t="s">
        <v>23</v>
      </c>
      <c r="F7322" s="250" t="s">
        <v>55</v>
      </c>
      <c r="G7322" s="251" t="s">
        <v>56</v>
      </c>
      <c r="H7322" s="416" t="s">
        <v>158</v>
      </c>
      <c r="I7322" s="417" t="s">
        <v>159</v>
      </c>
      <c r="J7322" s="417" t="s">
        <v>160</v>
      </c>
      <c r="K7322" s="417" t="s">
        <v>161</v>
      </c>
      <c r="L7322" s="418" t="s">
        <v>162</v>
      </c>
    </row>
    <row r="7323" spans="2:13" x14ac:dyDescent="0.3">
      <c r="B7323" s="252"/>
      <c r="C7323" s="253"/>
      <c r="D7323" s="254"/>
      <c r="E7323" s="255">
        <v>0</v>
      </c>
      <c r="F7323" s="256"/>
      <c r="G7323" s="26">
        <v>0</v>
      </c>
      <c r="H7323" s="419">
        <v>0</v>
      </c>
      <c r="I7323" s="258" t="s">
        <v>1226</v>
      </c>
      <c r="J7323" s="339"/>
      <c r="K7323" s="420"/>
      <c r="L7323" s="421">
        <v>0</v>
      </c>
    </row>
    <row r="7324" spans="2:13" x14ac:dyDescent="0.3">
      <c r="B7324" s="422">
        <v>0</v>
      </c>
      <c r="C7324" s="253"/>
      <c r="D7324" s="254">
        <v>0</v>
      </c>
      <c r="E7324" s="255">
        <v>0</v>
      </c>
      <c r="F7324" s="256"/>
      <c r="G7324" s="26">
        <v>0</v>
      </c>
      <c r="H7324" s="419">
        <v>0</v>
      </c>
      <c r="I7324" s="258" t="s">
        <v>1227</v>
      </c>
      <c r="J7324" s="339">
        <v>0</v>
      </c>
      <c r="K7324" s="420">
        <v>0</v>
      </c>
      <c r="L7324" s="421">
        <v>0</v>
      </c>
    </row>
    <row r="7325" spans="2:13" x14ac:dyDescent="0.3">
      <c r="B7325" s="422">
        <v>0</v>
      </c>
      <c r="C7325" s="253"/>
      <c r="D7325" s="254">
        <v>0</v>
      </c>
      <c r="E7325" s="255">
        <v>0</v>
      </c>
      <c r="F7325" s="256"/>
      <c r="G7325" s="26">
        <v>0</v>
      </c>
      <c r="H7325" s="419">
        <v>0</v>
      </c>
      <c r="I7325" s="258" t="s">
        <v>1228</v>
      </c>
      <c r="J7325" s="339">
        <v>0</v>
      </c>
      <c r="K7325" s="420">
        <v>0</v>
      </c>
      <c r="L7325" s="421">
        <v>0</v>
      </c>
    </row>
    <row r="7326" spans="2:13" x14ac:dyDescent="0.3">
      <c r="B7326" s="422">
        <v>0</v>
      </c>
      <c r="C7326" s="253"/>
      <c r="D7326" s="254">
        <v>0</v>
      </c>
      <c r="E7326" s="255">
        <v>0</v>
      </c>
      <c r="F7326" s="256"/>
      <c r="G7326" s="26">
        <v>0</v>
      </c>
      <c r="H7326" s="419">
        <v>0</v>
      </c>
      <c r="I7326" s="258" t="s">
        <v>1229</v>
      </c>
      <c r="J7326" s="339">
        <v>0</v>
      </c>
      <c r="K7326" s="420">
        <v>0</v>
      </c>
      <c r="L7326" s="421">
        <v>0</v>
      </c>
    </row>
    <row r="7327" spans="2:13" x14ac:dyDescent="0.3">
      <c r="B7327" s="422">
        <v>0</v>
      </c>
      <c r="C7327" s="253"/>
      <c r="D7327" s="254">
        <v>0</v>
      </c>
      <c r="E7327" s="255">
        <v>0</v>
      </c>
      <c r="F7327" s="256"/>
      <c r="G7327" s="26">
        <v>0</v>
      </c>
      <c r="H7327" s="419">
        <v>0</v>
      </c>
      <c r="I7327" s="258" t="s">
        <v>1230</v>
      </c>
      <c r="J7327" s="339">
        <v>0</v>
      </c>
      <c r="K7327" s="420">
        <v>0</v>
      </c>
      <c r="L7327" s="421">
        <v>0</v>
      </c>
    </row>
    <row r="7328" spans="2:13" x14ac:dyDescent="0.3">
      <c r="B7328" s="422" t="s">
        <v>73</v>
      </c>
      <c r="C7328" s="253"/>
      <c r="D7328" s="254">
        <v>0</v>
      </c>
      <c r="E7328" s="255">
        <v>0</v>
      </c>
      <c r="F7328" s="256"/>
      <c r="G7328" s="26">
        <v>7.0000000000000007E-2</v>
      </c>
      <c r="H7328" s="419">
        <v>1.9262308615205122E-2</v>
      </c>
      <c r="I7328" s="258" t="s">
        <v>1231</v>
      </c>
      <c r="J7328" s="61" t="s">
        <v>165</v>
      </c>
      <c r="K7328" s="100">
        <v>0.4</v>
      </c>
      <c r="L7328" s="101">
        <v>7.7049234460820487E-3</v>
      </c>
      <c r="M7328" s="62">
        <v>18</v>
      </c>
    </row>
    <row r="7329" spans="2:13" x14ac:dyDescent="0.3">
      <c r="B7329" s="422" t="s">
        <v>57</v>
      </c>
      <c r="C7329" s="253"/>
      <c r="D7329" s="259"/>
      <c r="E7329" s="255"/>
      <c r="F7329" s="256"/>
      <c r="G7329" s="260">
        <v>7.0000000000000007E-2</v>
      </c>
      <c r="H7329" s="425" t="s">
        <v>57</v>
      </c>
      <c r="I7329" s="261" t="s">
        <v>156</v>
      </c>
      <c r="J7329" s="262"/>
      <c r="K7329" s="426" t="s">
        <v>156</v>
      </c>
      <c r="L7329" s="427">
        <v>7.7049234460820487E-3</v>
      </c>
    </row>
    <row r="7330" spans="2:13" x14ac:dyDescent="0.3">
      <c r="B7330" s="428" t="s">
        <v>22</v>
      </c>
      <c r="C7330" s="263"/>
      <c r="D7330" s="264"/>
      <c r="E7330" s="265"/>
      <c r="F7330" s="266"/>
      <c r="G7330" s="267"/>
      <c r="H7330" s="429"/>
      <c r="I7330" s="268"/>
      <c r="J7330" s="269"/>
      <c r="K7330" s="430"/>
      <c r="L7330" s="270"/>
    </row>
    <row r="7331" spans="2:13" x14ac:dyDescent="0.3">
      <c r="B7331" s="431" t="s">
        <v>58</v>
      </c>
      <c r="C7331" s="271" t="s">
        <v>1</v>
      </c>
      <c r="D7331" s="329" t="s">
        <v>59</v>
      </c>
      <c r="E7331" s="272" t="s">
        <v>23</v>
      </c>
      <c r="F7331" s="272" t="s">
        <v>55</v>
      </c>
      <c r="G7331" s="273" t="s">
        <v>56</v>
      </c>
      <c r="H7331" s="416" t="s">
        <v>158</v>
      </c>
      <c r="I7331" s="417" t="s">
        <v>159</v>
      </c>
      <c r="J7331" s="417" t="s">
        <v>160</v>
      </c>
      <c r="K7331" s="432" t="s">
        <v>161</v>
      </c>
      <c r="L7331" s="418" t="s">
        <v>162</v>
      </c>
    </row>
    <row r="7332" spans="2:13" x14ac:dyDescent="0.3">
      <c r="B7332" s="8" t="s">
        <v>24</v>
      </c>
      <c r="C7332" s="25">
        <v>1</v>
      </c>
      <c r="D7332" s="3">
        <v>4.05</v>
      </c>
      <c r="E7332" s="26">
        <v>4.05</v>
      </c>
      <c r="F7332" s="26">
        <v>0.16</v>
      </c>
      <c r="G7332" s="26">
        <v>0.64800000000000002</v>
      </c>
      <c r="H7332" s="433">
        <v>0.1783139426093274</v>
      </c>
      <c r="I7332" s="97"/>
      <c r="J7332" s="434" t="s">
        <v>163</v>
      </c>
      <c r="K7332" s="435">
        <v>1</v>
      </c>
      <c r="L7332" s="436">
        <v>0.1783139426093274</v>
      </c>
      <c r="M7332" s="62">
        <v>101</v>
      </c>
    </row>
    <row r="7333" spans="2:13" x14ac:dyDescent="0.3">
      <c r="B7333" s="8" t="s">
        <v>37</v>
      </c>
      <c r="C7333" s="25">
        <v>1</v>
      </c>
      <c r="D7333" s="3">
        <v>4.0999999999999996</v>
      </c>
      <c r="E7333" s="26">
        <v>4.0999999999999996</v>
      </c>
      <c r="F7333" s="26">
        <v>0.16</v>
      </c>
      <c r="G7333" s="26">
        <v>0.65599999999999992</v>
      </c>
      <c r="H7333" s="419">
        <v>0.18051534930820795</v>
      </c>
      <c r="I7333" s="99"/>
      <c r="J7333" s="423" t="s">
        <v>163</v>
      </c>
      <c r="K7333" s="424">
        <v>1</v>
      </c>
      <c r="L7333" s="421">
        <v>0.18051534930820795</v>
      </c>
      <c r="M7333" s="62">
        <v>122</v>
      </c>
    </row>
    <row r="7334" spans="2:13" x14ac:dyDescent="0.3">
      <c r="B7334" s="8" t="s">
        <v>69</v>
      </c>
      <c r="C7334" s="25">
        <v>0.1</v>
      </c>
      <c r="D7334" s="3">
        <v>4.55</v>
      </c>
      <c r="E7334" s="26">
        <v>0.45500000000000002</v>
      </c>
      <c r="F7334" s="27">
        <v>0.2</v>
      </c>
      <c r="G7334" s="26">
        <v>9.1000000000000011E-2</v>
      </c>
      <c r="H7334" s="419">
        <v>2.5041001199766658E-2</v>
      </c>
      <c r="I7334" s="99"/>
      <c r="J7334" s="423" t="s">
        <v>163</v>
      </c>
      <c r="K7334" s="424">
        <v>1</v>
      </c>
      <c r="L7334" s="421">
        <v>2.5041001199766658E-2</v>
      </c>
      <c r="M7334" s="62">
        <v>113</v>
      </c>
    </row>
    <row r="7335" spans="2:13" x14ac:dyDescent="0.3">
      <c r="B7335" s="422"/>
      <c r="C7335" s="253"/>
      <c r="D7335" s="254"/>
      <c r="E7335" s="255"/>
      <c r="F7335" s="255"/>
      <c r="G7335" s="257"/>
      <c r="H7335" s="437">
        <v>0</v>
      </c>
      <c r="I7335" s="258" t="s">
        <v>1228</v>
      </c>
      <c r="J7335" s="339"/>
      <c r="K7335" s="420"/>
      <c r="L7335" s="421">
        <v>0</v>
      </c>
    </row>
    <row r="7336" spans="2:13" x14ac:dyDescent="0.3">
      <c r="B7336" s="422"/>
      <c r="C7336" s="253"/>
      <c r="D7336" s="254"/>
      <c r="E7336" s="255"/>
      <c r="F7336" s="255"/>
      <c r="G7336" s="257"/>
      <c r="H7336" s="437">
        <v>0</v>
      </c>
      <c r="I7336" s="258" t="s">
        <v>1229</v>
      </c>
      <c r="J7336" s="339">
        <v>0</v>
      </c>
      <c r="K7336" s="420">
        <v>0</v>
      </c>
      <c r="L7336" s="421">
        <v>0</v>
      </c>
    </row>
    <row r="7337" spans="2:13" x14ac:dyDescent="0.3">
      <c r="B7337" s="422">
        <v>0</v>
      </c>
      <c r="C7337" s="253"/>
      <c r="D7337" s="254">
        <v>0</v>
      </c>
      <c r="E7337" s="255">
        <v>0</v>
      </c>
      <c r="F7337" s="255"/>
      <c r="G7337" s="257">
        <v>0</v>
      </c>
      <c r="H7337" s="437">
        <v>0</v>
      </c>
      <c r="I7337" s="258" t="s">
        <v>1230</v>
      </c>
      <c r="J7337" s="339">
        <v>0</v>
      </c>
      <c r="K7337" s="420">
        <v>0</v>
      </c>
      <c r="L7337" s="421">
        <v>0</v>
      </c>
    </row>
    <row r="7338" spans="2:13" x14ac:dyDescent="0.3">
      <c r="B7338" s="422">
        <v>0</v>
      </c>
      <c r="C7338" s="253"/>
      <c r="D7338" s="254">
        <v>0</v>
      </c>
      <c r="E7338" s="255">
        <v>0</v>
      </c>
      <c r="F7338" s="256"/>
      <c r="G7338" s="257">
        <v>0</v>
      </c>
      <c r="H7338" s="437">
        <v>0</v>
      </c>
      <c r="I7338" s="258" t="s">
        <v>1231</v>
      </c>
      <c r="J7338" s="339">
        <v>0</v>
      </c>
      <c r="K7338" s="420">
        <v>0</v>
      </c>
      <c r="L7338" s="421">
        <v>0</v>
      </c>
    </row>
    <row r="7339" spans="2:13" x14ac:dyDescent="0.3">
      <c r="B7339" s="422">
        <v>0</v>
      </c>
      <c r="C7339" s="253"/>
      <c r="D7339" s="254">
        <v>0</v>
      </c>
      <c r="E7339" s="255">
        <v>0</v>
      </c>
      <c r="F7339" s="256"/>
      <c r="G7339" s="257">
        <v>0</v>
      </c>
      <c r="H7339" s="437">
        <v>0</v>
      </c>
      <c r="I7339" s="258" t="s">
        <v>1237</v>
      </c>
      <c r="J7339" s="339">
        <v>0</v>
      </c>
      <c r="K7339" s="420">
        <v>0</v>
      </c>
      <c r="L7339" s="421">
        <v>0</v>
      </c>
    </row>
    <row r="7340" spans="2:13" x14ac:dyDescent="0.3">
      <c r="B7340" s="422">
        <v>0</v>
      </c>
      <c r="C7340" s="253"/>
      <c r="D7340" s="254">
        <v>0</v>
      </c>
      <c r="E7340" s="255">
        <v>0</v>
      </c>
      <c r="F7340" s="256"/>
      <c r="G7340" s="257">
        <v>0</v>
      </c>
      <c r="H7340" s="437">
        <v>0</v>
      </c>
      <c r="I7340" s="258" t="s">
        <v>1238</v>
      </c>
      <c r="J7340" s="339">
        <v>0</v>
      </c>
      <c r="K7340" s="420">
        <v>0</v>
      </c>
      <c r="L7340" s="421">
        <v>0</v>
      </c>
    </row>
    <row r="7341" spans="2:13" x14ac:dyDescent="0.3">
      <c r="B7341" s="422" t="s">
        <v>60</v>
      </c>
      <c r="C7341" s="253"/>
      <c r="D7341" s="259"/>
      <c r="E7341" s="255"/>
      <c r="F7341" s="256"/>
      <c r="G7341" s="260">
        <v>1.3949999999999998</v>
      </c>
      <c r="H7341" s="438" t="s">
        <v>60</v>
      </c>
      <c r="I7341" s="261" t="s">
        <v>156</v>
      </c>
      <c r="J7341" s="262"/>
      <c r="K7341" s="426" t="s">
        <v>156</v>
      </c>
      <c r="L7341" s="439">
        <v>0.38387029311730198</v>
      </c>
    </row>
    <row r="7342" spans="2:13" x14ac:dyDescent="0.3">
      <c r="B7342" s="428" t="s">
        <v>38</v>
      </c>
      <c r="C7342" s="263"/>
      <c r="D7342" s="264"/>
      <c r="E7342" s="276"/>
      <c r="F7342" s="266"/>
      <c r="G7342" s="277"/>
      <c r="H7342" s="278"/>
      <c r="I7342" s="279"/>
      <c r="J7342" s="280"/>
      <c r="K7342" s="281"/>
      <c r="L7342" s="282"/>
    </row>
    <row r="7343" spans="2:13" x14ac:dyDescent="0.3">
      <c r="B7343" s="415" t="s">
        <v>53</v>
      </c>
      <c r="C7343" s="328"/>
      <c r="D7343" s="329" t="s">
        <v>0</v>
      </c>
      <c r="E7343" s="272" t="s">
        <v>1</v>
      </c>
      <c r="F7343" s="471" t="s">
        <v>61</v>
      </c>
      <c r="G7343" s="251" t="s">
        <v>56</v>
      </c>
      <c r="H7343" s="441" t="s">
        <v>158</v>
      </c>
      <c r="I7343" s="442" t="s">
        <v>159</v>
      </c>
      <c r="J7343" s="442" t="s">
        <v>160</v>
      </c>
      <c r="K7343" s="443" t="s">
        <v>161</v>
      </c>
      <c r="L7343" s="444" t="s">
        <v>162</v>
      </c>
    </row>
    <row r="7344" spans="2:13" x14ac:dyDescent="0.3">
      <c r="B7344" s="458" t="s">
        <v>1835</v>
      </c>
      <c r="C7344" s="333"/>
      <c r="D7344" s="334" t="s">
        <v>5</v>
      </c>
      <c r="E7344" s="291">
        <v>1</v>
      </c>
      <c r="F7344" s="292">
        <v>0.89</v>
      </c>
      <c r="G7344" s="26">
        <v>0.89</v>
      </c>
      <c r="H7344" s="419">
        <v>0.24490649525046509</v>
      </c>
      <c r="I7344" s="366" t="s">
        <v>1232</v>
      </c>
      <c r="J7344" s="339" t="s">
        <v>163</v>
      </c>
      <c r="K7344" s="420">
        <v>1</v>
      </c>
      <c r="L7344" s="480">
        <v>0.24490649525046509</v>
      </c>
    </row>
    <row r="7345" spans="2:12" x14ac:dyDescent="0.3">
      <c r="B7345" s="458" t="s">
        <v>1836</v>
      </c>
      <c r="C7345" s="333"/>
      <c r="D7345" s="334" t="s">
        <v>5</v>
      </c>
      <c r="E7345" s="291">
        <v>1</v>
      </c>
      <c r="F7345" s="292">
        <v>0.45</v>
      </c>
      <c r="G7345" s="26">
        <v>0.45</v>
      </c>
      <c r="H7345" s="419">
        <v>0.12382912681203291</v>
      </c>
      <c r="I7345" s="366" t="s">
        <v>1226</v>
      </c>
      <c r="J7345" s="339" t="s">
        <v>163</v>
      </c>
      <c r="K7345" s="420">
        <v>1</v>
      </c>
      <c r="L7345" s="480">
        <v>0.12382912681203291</v>
      </c>
    </row>
    <row r="7346" spans="2:12" x14ac:dyDescent="0.3">
      <c r="B7346" s="458" t="s">
        <v>1837</v>
      </c>
      <c r="C7346" s="333"/>
      <c r="D7346" s="334" t="s">
        <v>5</v>
      </c>
      <c r="E7346" s="291">
        <v>1</v>
      </c>
      <c r="F7346" s="292">
        <v>0.15</v>
      </c>
      <c r="G7346" s="26">
        <v>0.15</v>
      </c>
      <c r="H7346" s="419">
        <v>4.127637560401097E-2</v>
      </c>
      <c r="I7346" s="366"/>
      <c r="J7346" s="339" t="s">
        <v>163</v>
      </c>
      <c r="K7346" s="420">
        <v>1</v>
      </c>
      <c r="L7346" s="480">
        <v>4.127637560401097E-2</v>
      </c>
    </row>
    <row r="7347" spans="2:12" x14ac:dyDescent="0.3">
      <c r="B7347" s="422" t="s">
        <v>1298</v>
      </c>
      <c r="C7347" s="289"/>
      <c r="D7347" s="290" t="s">
        <v>1270</v>
      </c>
      <c r="E7347" s="291">
        <v>8.0000000000000002E-3</v>
      </c>
      <c r="F7347" s="291">
        <v>31.98</v>
      </c>
      <c r="G7347" s="26">
        <v>0.25584000000000001</v>
      </c>
      <c r="H7347" s="419">
        <v>7.0400986230201121E-2</v>
      </c>
      <c r="I7347" s="389" t="s">
        <v>1229</v>
      </c>
      <c r="J7347" s="339" t="s">
        <v>165</v>
      </c>
      <c r="K7347" s="420">
        <v>0.4</v>
      </c>
      <c r="L7347" s="480">
        <v>2.8160394492080451E-2</v>
      </c>
    </row>
    <row r="7348" spans="2:12" x14ac:dyDescent="0.3">
      <c r="B7348" s="448" t="s">
        <v>1383</v>
      </c>
      <c r="C7348" s="447"/>
      <c r="D7348" s="290" t="s">
        <v>1270</v>
      </c>
      <c r="E7348" s="291">
        <v>8.0000000000000002E-3</v>
      </c>
      <c r="F7348" s="291">
        <v>52.9</v>
      </c>
      <c r="G7348" s="26">
        <v>0.42320000000000002</v>
      </c>
      <c r="H7348" s="419">
        <v>0.11645441437078297</v>
      </c>
      <c r="I7348" s="366" t="s">
        <v>1230</v>
      </c>
      <c r="J7348" s="339" t="s">
        <v>165</v>
      </c>
      <c r="K7348" s="420">
        <v>0.4</v>
      </c>
      <c r="L7348" s="480">
        <v>4.6581765748313186E-2</v>
      </c>
    </row>
    <row r="7349" spans="2:12" x14ac:dyDescent="0.3">
      <c r="B7349" s="410"/>
      <c r="C7349" s="447"/>
      <c r="D7349" s="334"/>
      <c r="E7349" s="291"/>
      <c r="F7349" s="292"/>
      <c r="G7349" s="26"/>
      <c r="H7349" s="419"/>
      <c r="I7349" s="258"/>
      <c r="J7349" s="339"/>
      <c r="K7349" s="420"/>
      <c r="L7349" s="421">
        <v>0</v>
      </c>
    </row>
    <row r="7350" spans="2:12" x14ac:dyDescent="0.3">
      <c r="B7350" s="410"/>
      <c r="C7350" s="447"/>
      <c r="D7350" s="334"/>
      <c r="E7350" s="291"/>
      <c r="F7350" s="292"/>
      <c r="G7350" s="26"/>
      <c r="H7350" s="419"/>
      <c r="I7350" s="258"/>
      <c r="J7350" s="339"/>
      <c r="K7350" s="420"/>
      <c r="L7350" s="421">
        <v>0</v>
      </c>
    </row>
    <row r="7351" spans="2:12" x14ac:dyDescent="0.3">
      <c r="B7351" s="410"/>
      <c r="C7351" s="447"/>
      <c r="D7351" s="334"/>
      <c r="E7351" s="291"/>
      <c r="F7351" s="292"/>
      <c r="G7351" s="26"/>
      <c r="H7351" s="419"/>
      <c r="I7351" s="258"/>
      <c r="J7351" s="339"/>
      <c r="K7351" s="420"/>
      <c r="L7351" s="421">
        <v>0</v>
      </c>
    </row>
    <row r="7352" spans="2:12" x14ac:dyDescent="0.3">
      <c r="B7352" s="422"/>
      <c r="C7352" s="289"/>
      <c r="D7352" s="290"/>
      <c r="E7352" s="291"/>
      <c r="F7352" s="292"/>
      <c r="G7352" s="26">
        <v>0</v>
      </c>
      <c r="H7352" s="419">
        <v>0</v>
      </c>
      <c r="I7352" s="258"/>
      <c r="J7352" s="339"/>
      <c r="K7352" s="420"/>
      <c r="L7352" s="421">
        <v>0</v>
      </c>
    </row>
    <row r="7353" spans="2:12" x14ac:dyDescent="0.3">
      <c r="B7353" s="422">
        <v>0</v>
      </c>
      <c r="C7353" s="289"/>
      <c r="D7353" s="254">
        <v>0</v>
      </c>
      <c r="E7353" s="291"/>
      <c r="F7353" s="292"/>
      <c r="G7353" s="26">
        <v>0</v>
      </c>
      <c r="H7353" s="419">
        <v>0</v>
      </c>
      <c r="I7353" s="258" t="s">
        <v>1226</v>
      </c>
      <c r="J7353" s="339">
        <v>0</v>
      </c>
      <c r="K7353" s="420">
        <v>0</v>
      </c>
      <c r="L7353" s="421">
        <v>0</v>
      </c>
    </row>
    <row r="7354" spans="2:12" x14ac:dyDescent="0.3">
      <c r="B7354" s="422"/>
      <c r="C7354" s="289"/>
      <c r="D7354" s="254"/>
      <c r="E7354" s="291"/>
      <c r="F7354" s="292"/>
      <c r="G7354" s="26">
        <v>0</v>
      </c>
      <c r="H7354" s="419">
        <v>0</v>
      </c>
      <c r="I7354" s="258"/>
      <c r="J7354" s="339"/>
      <c r="K7354" s="420"/>
      <c r="L7354" s="421">
        <v>0</v>
      </c>
    </row>
    <row r="7355" spans="2:12" x14ac:dyDescent="0.3">
      <c r="B7355" s="422"/>
      <c r="C7355" s="289"/>
      <c r="D7355" s="254"/>
      <c r="E7355" s="291"/>
      <c r="F7355" s="292"/>
      <c r="G7355" s="26">
        <v>0</v>
      </c>
      <c r="H7355" s="419">
        <v>0</v>
      </c>
      <c r="I7355" s="258"/>
      <c r="J7355" s="339"/>
      <c r="K7355" s="420"/>
      <c r="L7355" s="421">
        <v>0</v>
      </c>
    </row>
    <row r="7356" spans="2:12" x14ac:dyDescent="0.3">
      <c r="B7356" s="422"/>
      <c r="C7356" s="289"/>
      <c r="D7356" s="254"/>
      <c r="E7356" s="291"/>
      <c r="F7356" s="292"/>
      <c r="G7356" s="26">
        <v>0</v>
      </c>
      <c r="H7356" s="419">
        <v>0</v>
      </c>
      <c r="I7356" s="258"/>
      <c r="J7356" s="339"/>
      <c r="K7356" s="420"/>
      <c r="L7356" s="421">
        <v>0</v>
      </c>
    </row>
    <row r="7357" spans="2:12" x14ac:dyDescent="0.3">
      <c r="B7357" s="422"/>
      <c r="C7357" s="289"/>
      <c r="D7357" s="254"/>
      <c r="E7357" s="291"/>
      <c r="F7357" s="292"/>
      <c r="G7357" s="26">
        <v>0</v>
      </c>
      <c r="H7357" s="419">
        <v>0</v>
      </c>
      <c r="I7357" s="258"/>
      <c r="J7357" s="339"/>
      <c r="K7357" s="420"/>
      <c r="L7357" s="421">
        <v>0</v>
      </c>
    </row>
    <row r="7358" spans="2:12" x14ac:dyDescent="0.3">
      <c r="B7358" s="422">
        <v>0</v>
      </c>
      <c r="C7358" s="289"/>
      <c r="D7358" s="254">
        <v>0</v>
      </c>
      <c r="E7358" s="291"/>
      <c r="F7358" s="292"/>
      <c r="G7358" s="26">
        <v>0</v>
      </c>
      <c r="H7358" s="419">
        <v>0</v>
      </c>
      <c r="I7358" s="258" t="s">
        <v>1227</v>
      </c>
      <c r="J7358" s="339">
        <v>0</v>
      </c>
      <c r="K7358" s="420">
        <v>0</v>
      </c>
      <c r="L7358" s="421">
        <v>0</v>
      </c>
    </row>
    <row r="7359" spans="2:12" x14ac:dyDescent="0.3">
      <c r="B7359" s="422">
        <v>0</v>
      </c>
      <c r="C7359" s="289"/>
      <c r="D7359" s="254">
        <v>0</v>
      </c>
      <c r="E7359" s="291"/>
      <c r="F7359" s="292"/>
      <c r="G7359" s="26">
        <v>0</v>
      </c>
      <c r="H7359" s="419">
        <v>0</v>
      </c>
      <c r="I7359" s="258" t="s">
        <v>1228</v>
      </c>
      <c r="J7359" s="339">
        <v>0</v>
      </c>
      <c r="K7359" s="420">
        <v>0</v>
      </c>
      <c r="L7359" s="421">
        <v>0</v>
      </c>
    </row>
    <row r="7360" spans="2:12" x14ac:dyDescent="0.3">
      <c r="B7360" s="449" t="s">
        <v>62</v>
      </c>
      <c r="C7360" s="293"/>
      <c r="D7360" s="294"/>
      <c r="E7360" s="295"/>
      <c r="F7360" s="296"/>
      <c r="G7360" s="260">
        <v>2.1690399999999999</v>
      </c>
      <c r="H7360" s="438" t="s">
        <v>62</v>
      </c>
      <c r="I7360" s="261" t="s">
        <v>156</v>
      </c>
      <c r="J7360" s="262"/>
      <c r="K7360" s="426" t="s">
        <v>156</v>
      </c>
      <c r="L7360" s="439">
        <v>0.48475415790690263</v>
      </c>
    </row>
    <row r="7361" spans="2:12" x14ac:dyDescent="0.3">
      <c r="B7361" s="428" t="s">
        <v>63</v>
      </c>
      <c r="C7361" s="263"/>
      <c r="D7361" s="264"/>
      <c r="E7361" s="265"/>
      <c r="F7361" s="266"/>
      <c r="G7361" s="277"/>
      <c r="H7361" s="278"/>
      <c r="I7361" s="279"/>
      <c r="J7361" s="280"/>
      <c r="K7361" s="281"/>
      <c r="L7361" s="282">
        <v>0</v>
      </c>
    </row>
    <row r="7362" spans="2:12" x14ac:dyDescent="0.3">
      <c r="B7362" s="415" t="s">
        <v>53</v>
      </c>
      <c r="C7362" s="297"/>
      <c r="D7362" s="249" t="s">
        <v>0</v>
      </c>
      <c r="E7362" s="250" t="s">
        <v>1</v>
      </c>
      <c r="F7362" s="272" t="s">
        <v>61</v>
      </c>
      <c r="G7362" s="285" t="s">
        <v>56</v>
      </c>
      <c r="H7362" s="441" t="s">
        <v>158</v>
      </c>
      <c r="I7362" s="442" t="s">
        <v>159</v>
      </c>
      <c r="J7362" s="442" t="s">
        <v>160</v>
      </c>
      <c r="K7362" s="443" t="s">
        <v>161</v>
      </c>
      <c r="L7362" s="444" t="s">
        <v>162</v>
      </c>
    </row>
    <row r="7363" spans="2:12" x14ac:dyDescent="0.3">
      <c r="B7363" s="422">
        <v>0</v>
      </c>
      <c r="C7363" s="289"/>
      <c r="D7363" s="254">
        <v>0</v>
      </c>
      <c r="E7363" s="255"/>
      <c r="F7363" s="292"/>
      <c r="G7363" s="288">
        <v>0</v>
      </c>
      <c r="H7363" s="450">
        <v>0</v>
      </c>
      <c r="I7363" s="275" t="s">
        <v>1232</v>
      </c>
      <c r="J7363" s="451">
        <v>0</v>
      </c>
      <c r="K7363" s="452">
        <v>0</v>
      </c>
      <c r="L7363" s="453">
        <v>0</v>
      </c>
    </row>
    <row r="7364" spans="2:12" x14ac:dyDescent="0.3">
      <c r="B7364" s="422"/>
      <c r="C7364" s="289"/>
      <c r="D7364" s="254"/>
      <c r="E7364" s="255"/>
      <c r="F7364" s="292"/>
      <c r="G7364" s="257">
        <v>0</v>
      </c>
      <c r="H7364" s="437">
        <v>0</v>
      </c>
      <c r="I7364" s="258"/>
      <c r="J7364" s="339"/>
      <c r="K7364" s="420"/>
      <c r="L7364" s="454">
        <v>0</v>
      </c>
    </row>
    <row r="7365" spans="2:12" x14ac:dyDescent="0.3">
      <c r="B7365" s="422">
        <v>0</v>
      </c>
      <c r="C7365" s="289"/>
      <c r="D7365" s="254">
        <v>0</v>
      </c>
      <c r="E7365" s="255"/>
      <c r="F7365" s="292"/>
      <c r="G7365" s="257">
        <v>0</v>
      </c>
      <c r="H7365" s="437">
        <v>0</v>
      </c>
      <c r="I7365" s="258" t="s">
        <v>1229</v>
      </c>
      <c r="J7365" s="339">
        <v>0</v>
      </c>
      <c r="K7365" s="420">
        <v>0</v>
      </c>
      <c r="L7365" s="454">
        <v>0</v>
      </c>
    </row>
    <row r="7366" spans="2:12" ht="15" thickBot="1" x14ac:dyDescent="0.35">
      <c r="B7366" s="455" t="s">
        <v>64</v>
      </c>
      <c r="C7366" s="298"/>
      <c r="D7366" s="299"/>
      <c r="E7366" s="300"/>
      <c r="F7366" s="301"/>
      <c r="G7366" s="288">
        <v>0</v>
      </c>
      <c r="H7366" s="438" t="s">
        <v>64</v>
      </c>
      <c r="I7366" s="261" t="s">
        <v>156</v>
      </c>
      <c r="J7366" s="262"/>
      <c r="K7366" s="426" t="s">
        <v>156</v>
      </c>
      <c r="L7366" s="439">
        <v>0</v>
      </c>
    </row>
    <row r="7367" spans="2:12" x14ac:dyDescent="0.3">
      <c r="B7367" s="235"/>
      <c r="C7367" s="302"/>
      <c r="D7367" s="303" t="s">
        <v>65</v>
      </c>
      <c r="E7367" s="304"/>
      <c r="F7367" s="305"/>
      <c r="G7367" s="306">
        <v>3.6340399999999993</v>
      </c>
      <c r="H7367" s="307"/>
      <c r="I7367" s="308"/>
      <c r="J7367" s="309"/>
      <c r="K7367" s="308"/>
      <c r="L7367" s="310"/>
    </row>
    <row r="7368" spans="2:12" x14ac:dyDescent="0.3">
      <c r="B7368" s="232"/>
      <c r="C7368" s="302"/>
      <c r="D7368" s="311" t="s">
        <v>7</v>
      </c>
      <c r="E7368" s="312"/>
      <c r="F7368" s="313">
        <v>0.1</v>
      </c>
      <c r="G7368" s="73">
        <v>0.36299999999999999</v>
      </c>
      <c r="H7368" s="314"/>
      <c r="I7368" s="315"/>
      <c r="J7368" s="316"/>
      <c r="K7368" s="456"/>
      <c r="L7368" s="317"/>
    </row>
    <row r="7369" spans="2:12" x14ac:dyDescent="0.3">
      <c r="B7369" s="232"/>
      <c r="C7369" s="302"/>
      <c r="D7369" s="311" t="s">
        <v>8</v>
      </c>
      <c r="E7369" s="312"/>
      <c r="F7369" s="313">
        <v>0.1</v>
      </c>
      <c r="G7369" s="73">
        <v>0.36299999999999999</v>
      </c>
      <c r="H7369" s="314"/>
      <c r="I7369" s="315"/>
      <c r="J7369" s="316"/>
      <c r="K7369" s="456"/>
      <c r="L7369" s="317"/>
    </row>
    <row r="7370" spans="2:12" x14ac:dyDescent="0.3">
      <c r="C7370" s="302"/>
      <c r="D7370" s="318" t="s">
        <v>67</v>
      </c>
      <c r="E7370" s="319"/>
      <c r="F7370" s="305"/>
      <c r="G7370" s="76">
        <v>4.3600000000000003</v>
      </c>
      <c r="H7370" s="314"/>
      <c r="I7370" s="315"/>
      <c r="J7370" s="316"/>
      <c r="K7370" s="456"/>
      <c r="L7370" s="317"/>
    </row>
    <row r="7371" spans="2:12" ht="15" thickBot="1" x14ac:dyDescent="0.35">
      <c r="B7371" s="232" t="s">
        <v>66</v>
      </c>
      <c r="C7371" s="302"/>
      <c r="D7371" s="320" t="s">
        <v>68</v>
      </c>
      <c r="E7371" s="321"/>
      <c r="F7371" s="322"/>
      <c r="G7371" s="78">
        <v>4.3600000000000003</v>
      </c>
      <c r="H7371" s="323">
        <v>1</v>
      </c>
      <c r="I7371" s="324"/>
      <c r="J7371" s="325"/>
      <c r="K7371" s="457"/>
      <c r="L7371" s="326">
        <v>0.87632937447028669</v>
      </c>
    </row>
    <row r="7372" spans="2:12" x14ac:dyDescent="0.3">
      <c r="B7372" s="232"/>
      <c r="C7372" s="302"/>
      <c r="D7372" s="335"/>
      <c r="E7372" s="327"/>
      <c r="F7372" s="241"/>
      <c r="G7372" s="327"/>
      <c r="H7372" s="336"/>
      <c r="I7372" s="337"/>
      <c r="J7372" s="338"/>
      <c r="K7372" s="461"/>
      <c r="L7372" s="336"/>
    </row>
    <row r="7373" spans="2:12" x14ac:dyDescent="0.3">
      <c r="B7373" s="232"/>
      <c r="C7373" s="302"/>
      <c r="D7373" s="335"/>
      <c r="E7373" s="327"/>
      <c r="F7373" s="241"/>
      <c r="G7373" s="327"/>
      <c r="H7373" s="336"/>
      <c r="I7373" s="337"/>
      <c r="J7373" s="338"/>
      <c r="K7373" s="461"/>
      <c r="L7373" s="336"/>
    </row>
    <row r="7374" spans="2:12" x14ac:dyDescent="0.3">
      <c r="J7374" s="226"/>
    </row>
    <row r="7375" spans="2:12" ht="37.200000000000003" customHeight="1" x14ac:dyDescent="0.3">
      <c r="B7375" s="710" t="s">
        <v>1809</v>
      </c>
      <c r="C7375" s="710"/>
      <c r="D7375" s="710"/>
      <c r="E7375" s="710"/>
      <c r="F7375" s="710"/>
      <c r="G7375" s="710"/>
      <c r="H7375" s="710"/>
      <c r="I7375" s="710"/>
      <c r="J7375" s="710"/>
      <c r="K7375" s="710"/>
      <c r="L7375" s="710"/>
    </row>
    <row r="7376" spans="2:12" x14ac:dyDescent="0.3">
      <c r="B7376" s="227"/>
      <c r="C7376" s="227"/>
      <c r="D7376" s="228"/>
      <c r="E7376" s="229"/>
      <c r="F7376" s="229"/>
      <c r="G7376" s="229"/>
      <c r="H7376" s="230"/>
      <c r="I7376" s="230"/>
      <c r="J7376" s="231"/>
      <c r="K7376" s="230"/>
      <c r="L7376" s="230"/>
    </row>
    <row r="7377" spans="2:13" ht="32.25" customHeight="1" x14ac:dyDescent="0.3">
      <c r="B7377" s="410" t="s">
        <v>1222</v>
      </c>
      <c r="C7377" s="232" t="s">
        <v>1223</v>
      </c>
      <c r="D7377" s="232"/>
      <c r="E7377" s="232"/>
      <c r="F7377" s="233"/>
      <c r="G7377" s="234"/>
      <c r="H7377" s="230"/>
      <c r="J7377" s="231"/>
      <c r="K7377" s="230"/>
      <c r="L7377" s="230"/>
    </row>
    <row r="7378" spans="2:13" x14ac:dyDescent="0.3">
      <c r="B7378" s="232" t="s">
        <v>1224</v>
      </c>
      <c r="C7378" s="235" t="s">
        <v>157</v>
      </c>
      <c r="D7378" s="411"/>
      <c r="E7378" s="412"/>
      <c r="F7378" s="233"/>
      <c r="G7378" s="234"/>
      <c r="H7378" s="230"/>
      <c r="I7378" s="230"/>
      <c r="J7378" s="231"/>
      <c r="K7378" s="230"/>
      <c r="L7378" s="230"/>
    </row>
    <row r="7379" spans="2:13" x14ac:dyDescent="0.3">
      <c r="B7379" s="232"/>
      <c r="C7379" s="236"/>
      <c r="D7379" s="237"/>
      <c r="E7379" s="238"/>
      <c r="F7379" s="239"/>
      <c r="G7379" s="240"/>
      <c r="H7379" s="230"/>
      <c r="I7379" s="230"/>
      <c r="J7379" s="231"/>
      <c r="K7379" s="230"/>
      <c r="L7379" s="230"/>
    </row>
    <row r="7380" spans="2:13" ht="33" customHeight="1" x14ac:dyDescent="0.3">
      <c r="B7380" s="413" t="s">
        <v>48</v>
      </c>
      <c r="C7380" s="236"/>
      <c r="D7380" s="237"/>
      <c r="E7380" s="238"/>
      <c r="F7380" s="238"/>
      <c r="G7380" s="238"/>
      <c r="H7380" s="230"/>
      <c r="I7380" s="230"/>
      <c r="J7380" s="231"/>
      <c r="K7380" s="230"/>
      <c r="L7380" s="230"/>
    </row>
    <row r="7381" spans="2:13" x14ac:dyDescent="0.3">
      <c r="B7381" s="235" t="s">
        <v>49</v>
      </c>
      <c r="C7381" s="182" t="s">
        <v>1838</v>
      </c>
      <c r="D7381" s="232"/>
      <c r="E7381" s="232"/>
      <c r="F7381" s="241" t="s">
        <v>50</v>
      </c>
      <c r="G7381" s="242" t="s">
        <v>5</v>
      </c>
      <c r="H7381" s="230"/>
      <c r="I7381" s="230"/>
      <c r="J7381" s="231"/>
      <c r="K7381" s="230"/>
      <c r="L7381" s="230"/>
    </row>
    <row r="7382" spans="2:13" ht="15" thickBot="1" x14ac:dyDescent="0.35">
      <c r="B7382" s="235" t="s">
        <v>51</v>
      </c>
      <c r="C7382" s="235" t="s">
        <v>1839</v>
      </c>
      <c r="D7382" s="235"/>
      <c r="E7382" s="235"/>
      <c r="F7382" s="235"/>
      <c r="G7382" s="235"/>
      <c r="H7382" s="235"/>
      <c r="I7382" s="235"/>
      <c r="J7382" s="235"/>
      <c r="K7382" s="230"/>
      <c r="L7382" s="230"/>
    </row>
    <row r="7383" spans="2:13" ht="15" thickTop="1" x14ac:dyDescent="0.3">
      <c r="B7383" s="414" t="s">
        <v>52</v>
      </c>
      <c r="C7383" s="243"/>
      <c r="D7383" s="244"/>
      <c r="E7383" s="245"/>
      <c r="F7383" s="246"/>
      <c r="G7383" s="247"/>
      <c r="H7383" s="396" t="s">
        <v>164</v>
      </c>
      <c r="I7383" s="397"/>
      <c r="J7383" s="397"/>
      <c r="K7383" s="397"/>
      <c r="L7383" s="398"/>
    </row>
    <row r="7384" spans="2:13" x14ac:dyDescent="0.3">
      <c r="B7384" s="415" t="s">
        <v>53</v>
      </c>
      <c r="C7384" s="248" t="s">
        <v>1</v>
      </c>
      <c r="D7384" s="249" t="s">
        <v>54</v>
      </c>
      <c r="E7384" s="250" t="s">
        <v>23</v>
      </c>
      <c r="F7384" s="250" t="s">
        <v>55</v>
      </c>
      <c r="G7384" s="251" t="s">
        <v>56</v>
      </c>
      <c r="H7384" s="416" t="s">
        <v>158</v>
      </c>
      <c r="I7384" s="417" t="s">
        <v>159</v>
      </c>
      <c r="J7384" s="417" t="s">
        <v>160</v>
      </c>
      <c r="K7384" s="417" t="s">
        <v>161</v>
      </c>
      <c r="L7384" s="418" t="s">
        <v>162</v>
      </c>
    </row>
    <row r="7385" spans="2:13" x14ac:dyDescent="0.3">
      <c r="B7385" s="252"/>
      <c r="C7385" s="253"/>
      <c r="D7385" s="254"/>
      <c r="E7385" s="255">
        <v>0</v>
      </c>
      <c r="F7385" s="256"/>
      <c r="G7385" s="26">
        <v>0</v>
      </c>
      <c r="H7385" s="419">
        <v>0</v>
      </c>
      <c r="I7385" s="258" t="s">
        <v>1226</v>
      </c>
      <c r="J7385" s="339"/>
      <c r="K7385" s="420"/>
      <c r="L7385" s="421">
        <v>0</v>
      </c>
    </row>
    <row r="7386" spans="2:13" x14ac:dyDescent="0.3">
      <c r="B7386" s="422">
        <v>0</v>
      </c>
      <c r="C7386" s="253"/>
      <c r="D7386" s="254">
        <v>0</v>
      </c>
      <c r="E7386" s="255">
        <v>0</v>
      </c>
      <c r="F7386" s="256"/>
      <c r="G7386" s="26">
        <v>0</v>
      </c>
      <c r="H7386" s="419">
        <v>0</v>
      </c>
      <c r="I7386" s="258" t="s">
        <v>1227</v>
      </c>
      <c r="J7386" s="339">
        <v>0</v>
      </c>
      <c r="K7386" s="420">
        <v>0</v>
      </c>
      <c r="L7386" s="421">
        <v>0</v>
      </c>
    </row>
    <row r="7387" spans="2:13" x14ac:dyDescent="0.3">
      <c r="B7387" s="422">
        <v>0</v>
      </c>
      <c r="C7387" s="253"/>
      <c r="D7387" s="254">
        <v>0</v>
      </c>
      <c r="E7387" s="255">
        <v>0</v>
      </c>
      <c r="F7387" s="256"/>
      <c r="G7387" s="26">
        <v>0</v>
      </c>
      <c r="H7387" s="419">
        <v>0</v>
      </c>
      <c r="I7387" s="258" t="s">
        <v>1228</v>
      </c>
      <c r="J7387" s="339">
        <v>0</v>
      </c>
      <c r="K7387" s="420">
        <v>0</v>
      </c>
      <c r="L7387" s="421">
        <v>0</v>
      </c>
    </row>
    <row r="7388" spans="2:13" x14ac:dyDescent="0.3">
      <c r="B7388" s="422">
        <v>0</v>
      </c>
      <c r="C7388" s="253"/>
      <c r="D7388" s="254">
        <v>0</v>
      </c>
      <c r="E7388" s="255">
        <v>0</v>
      </c>
      <c r="F7388" s="256"/>
      <c r="G7388" s="26">
        <v>0</v>
      </c>
      <c r="H7388" s="419">
        <v>0</v>
      </c>
      <c r="I7388" s="258" t="s">
        <v>1229</v>
      </c>
      <c r="J7388" s="339">
        <v>0</v>
      </c>
      <c r="K7388" s="420">
        <v>0</v>
      </c>
      <c r="L7388" s="421">
        <v>0</v>
      </c>
    </row>
    <row r="7389" spans="2:13" x14ac:dyDescent="0.3">
      <c r="B7389" s="422">
        <v>0</v>
      </c>
      <c r="C7389" s="253"/>
      <c r="D7389" s="254">
        <v>0</v>
      </c>
      <c r="E7389" s="255">
        <v>0</v>
      </c>
      <c r="F7389" s="256"/>
      <c r="G7389" s="26">
        <v>0</v>
      </c>
      <c r="H7389" s="419">
        <v>0</v>
      </c>
      <c r="I7389" s="258" t="s">
        <v>1230</v>
      </c>
      <c r="J7389" s="339">
        <v>0</v>
      </c>
      <c r="K7389" s="420">
        <v>0</v>
      </c>
      <c r="L7389" s="421">
        <v>0</v>
      </c>
    </row>
    <row r="7390" spans="2:13" x14ac:dyDescent="0.3">
      <c r="B7390" s="422" t="s">
        <v>73</v>
      </c>
      <c r="C7390" s="253"/>
      <c r="D7390" s="254">
        <v>0</v>
      </c>
      <c r="E7390" s="255">
        <v>0</v>
      </c>
      <c r="F7390" s="256"/>
      <c r="G7390" s="26">
        <v>6.9000000000000006E-2</v>
      </c>
      <c r="H7390" s="419">
        <v>1.2958135831311364E-2</v>
      </c>
      <c r="I7390" s="258" t="s">
        <v>1231</v>
      </c>
      <c r="J7390" s="61" t="s">
        <v>165</v>
      </c>
      <c r="K7390" s="100">
        <v>0.4</v>
      </c>
      <c r="L7390" s="101">
        <v>5.1832543325245461E-3</v>
      </c>
      <c r="M7390" s="62">
        <v>18</v>
      </c>
    </row>
    <row r="7391" spans="2:13" x14ac:dyDescent="0.3">
      <c r="B7391" s="422" t="s">
        <v>57</v>
      </c>
      <c r="C7391" s="253"/>
      <c r="D7391" s="259"/>
      <c r="E7391" s="255"/>
      <c r="F7391" s="256"/>
      <c r="G7391" s="260">
        <v>6.9000000000000006E-2</v>
      </c>
      <c r="H7391" s="425" t="s">
        <v>57</v>
      </c>
      <c r="I7391" s="261" t="s">
        <v>156</v>
      </c>
      <c r="J7391" s="262"/>
      <c r="K7391" s="426" t="s">
        <v>156</v>
      </c>
      <c r="L7391" s="427">
        <v>5.1832543325245461E-3</v>
      </c>
    </row>
    <row r="7392" spans="2:13" x14ac:dyDescent="0.3">
      <c r="B7392" s="428" t="s">
        <v>22</v>
      </c>
      <c r="C7392" s="263"/>
      <c r="D7392" s="264"/>
      <c r="E7392" s="265"/>
      <c r="F7392" s="266"/>
      <c r="G7392" s="267"/>
      <c r="H7392" s="429"/>
      <c r="I7392" s="268"/>
      <c r="J7392" s="269"/>
      <c r="K7392" s="430"/>
      <c r="L7392" s="270"/>
    </row>
    <row r="7393" spans="2:13" x14ac:dyDescent="0.3">
      <c r="B7393" s="431" t="s">
        <v>58</v>
      </c>
      <c r="C7393" s="271" t="s">
        <v>1</v>
      </c>
      <c r="D7393" s="329" t="s">
        <v>59</v>
      </c>
      <c r="E7393" s="272" t="s">
        <v>23</v>
      </c>
      <c r="F7393" s="272" t="s">
        <v>55</v>
      </c>
      <c r="G7393" s="273" t="s">
        <v>56</v>
      </c>
      <c r="H7393" s="416" t="s">
        <v>158</v>
      </c>
      <c r="I7393" s="417" t="s">
        <v>159</v>
      </c>
      <c r="J7393" s="417" t="s">
        <v>160</v>
      </c>
      <c r="K7393" s="432" t="s">
        <v>161</v>
      </c>
      <c r="L7393" s="418" t="s">
        <v>162</v>
      </c>
    </row>
    <row r="7394" spans="2:13" x14ac:dyDescent="0.3">
      <c r="B7394" s="8" t="s">
        <v>24</v>
      </c>
      <c r="C7394" s="25">
        <v>1</v>
      </c>
      <c r="D7394" s="3">
        <v>4.05</v>
      </c>
      <c r="E7394" s="26">
        <v>4.05</v>
      </c>
      <c r="F7394" s="26">
        <v>0.16</v>
      </c>
      <c r="G7394" s="26">
        <v>0.64800000000000002</v>
      </c>
      <c r="H7394" s="433">
        <v>0.12169379737231542</v>
      </c>
      <c r="I7394" s="97"/>
      <c r="J7394" s="434" t="s">
        <v>163</v>
      </c>
      <c r="K7394" s="435">
        <v>1</v>
      </c>
      <c r="L7394" s="436">
        <v>0.12169379737231542</v>
      </c>
      <c r="M7394" s="62">
        <v>101</v>
      </c>
    </row>
    <row r="7395" spans="2:13" x14ac:dyDescent="0.3">
      <c r="B7395" s="8" t="s">
        <v>37</v>
      </c>
      <c r="C7395" s="25">
        <v>1</v>
      </c>
      <c r="D7395" s="3">
        <v>4.0999999999999996</v>
      </c>
      <c r="E7395" s="26">
        <v>4.0999999999999996</v>
      </c>
      <c r="F7395" s="26">
        <v>0.16</v>
      </c>
      <c r="G7395" s="26">
        <v>0.65599999999999992</v>
      </c>
      <c r="H7395" s="419">
        <v>0.12319618993246743</v>
      </c>
      <c r="I7395" s="99"/>
      <c r="J7395" s="423" t="s">
        <v>163</v>
      </c>
      <c r="K7395" s="424">
        <v>1</v>
      </c>
      <c r="L7395" s="421">
        <v>0.12319618993246743</v>
      </c>
      <c r="M7395" s="62">
        <v>122</v>
      </c>
    </row>
    <row r="7396" spans="2:13" x14ac:dyDescent="0.3">
      <c r="B7396" s="8" t="s">
        <v>69</v>
      </c>
      <c r="C7396" s="25">
        <v>0.1</v>
      </c>
      <c r="D7396" s="3">
        <v>4.55</v>
      </c>
      <c r="E7396" s="26">
        <v>0.45500000000000002</v>
      </c>
      <c r="F7396" s="27">
        <v>0.16</v>
      </c>
      <c r="G7396" s="26">
        <v>7.2800000000000004E-2</v>
      </c>
      <c r="H7396" s="419">
        <v>1.3671772297383583E-2</v>
      </c>
      <c r="I7396" s="99"/>
      <c r="J7396" s="423" t="s">
        <v>163</v>
      </c>
      <c r="K7396" s="424">
        <v>1</v>
      </c>
      <c r="L7396" s="421">
        <v>1.3671772297383583E-2</v>
      </c>
      <c r="M7396" s="62">
        <v>113</v>
      </c>
    </row>
    <row r="7397" spans="2:13" x14ac:dyDescent="0.3">
      <c r="B7397" s="422"/>
      <c r="C7397" s="253"/>
      <c r="D7397" s="254"/>
      <c r="E7397" s="255"/>
      <c r="F7397" s="255"/>
      <c r="G7397" s="257"/>
      <c r="H7397" s="437">
        <v>0</v>
      </c>
      <c r="I7397" s="258" t="s">
        <v>1228</v>
      </c>
      <c r="J7397" s="339"/>
      <c r="K7397" s="420"/>
      <c r="L7397" s="421">
        <v>0</v>
      </c>
    </row>
    <row r="7398" spans="2:13" x14ac:dyDescent="0.3">
      <c r="B7398" s="422"/>
      <c r="C7398" s="253"/>
      <c r="D7398" s="254"/>
      <c r="E7398" s="255"/>
      <c r="F7398" s="255"/>
      <c r="G7398" s="257"/>
      <c r="H7398" s="437">
        <v>0</v>
      </c>
      <c r="I7398" s="258" t="s">
        <v>1229</v>
      </c>
      <c r="J7398" s="339">
        <v>0</v>
      </c>
      <c r="K7398" s="420">
        <v>0</v>
      </c>
      <c r="L7398" s="421">
        <v>0</v>
      </c>
    </row>
    <row r="7399" spans="2:13" x14ac:dyDescent="0.3">
      <c r="B7399" s="422">
        <v>0</v>
      </c>
      <c r="C7399" s="253"/>
      <c r="D7399" s="254">
        <v>0</v>
      </c>
      <c r="E7399" s="255">
        <v>0</v>
      </c>
      <c r="F7399" s="255"/>
      <c r="G7399" s="257">
        <v>0</v>
      </c>
      <c r="H7399" s="437">
        <v>0</v>
      </c>
      <c r="I7399" s="258" t="s">
        <v>1230</v>
      </c>
      <c r="J7399" s="339">
        <v>0</v>
      </c>
      <c r="K7399" s="420">
        <v>0</v>
      </c>
      <c r="L7399" s="421">
        <v>0</v>
      </c>
    </row>
    <row r="7400" spans="2:13" x14ac:dyDescent="0.3">
      <c r="B7400" s="422">
        <v>0</v>
      </c>
      <c r="C7400" s="253"/>
      <c r="D7400" s="254">
        <v>0</v>
      </c>
      <c r="E7400" s="255">
        <v>0</v>
      </c>
      <c r="F7400" s="256"/>
      <c r="G7400" s="257">
        <v>0</v>
      </c>
      <c r="H7400" s="437">
        <v>0</v>
      </c>
      <c r="I7400" s="258" t="s">
        <v>1231</v>
      </c>
      <c r="J7400" s="339">
        <v>0</v>
      </c>
      <c r="K7400" s="420">
        <v>0</v>
      </c>
      <c r="L7400" s="421">
        <v>0</v>
      </c>
    </row>
    <row r="7401" spans="2:13" x14ac:dyDescent="0.3">
      <c r="B7401" s="422">
        <v>0</v>
      </c>
      <c r="C7401" s="253"/>
      <c r="D7401" s="254">
        <v>0</v>
      </c>
      <c r="E7401" s="255">
        <v>0</v>
      </c>
      <c r="F7401" s="256"/>
      <c r="G7401" s="257">
        <v>0</v>
      </c>
      <c r="H7401" s="437">
        <v>0</v>
      </c>
      <c r="I7401" s="258" t="s">
        <v>1237</v>
      </c>
      <c r="J7401" s="339">
        <v>0</v>
      </c>
      <c r="K7401" s="420">
        <v>0</v>
      </c>
      <c r="L7401" s="421">
        <v>0</v>
      </c>
    </row>
    <row r="7402" spans="2:13" x14ac:dyDescent="0.3">
      <c r="B7402" s="422">
        <v>0</v>
      </c>
      <c r="C7402" s="253"/>
      <c r="D7402" s="254">
        <v>0</v>
      </c>
      <c r="E7402" s="255">
        <v>0</v>
      </c>
      <c r="F7402" s="256"/>
      <c r="G7402" s="257">
        <v>0</v>
      </c>
      <c r="H7402" s="437">
        <v>0</v>
      </c>
      <c r="I7402" s="258" t="s">
        <v>1238</v>
      </c>
      <c r="J7402" s="339">
        <v>0</v>
      </c>
      <c r="K7402" s="420">
        <v>0</v>
      </c>
      <c r="L7402" s="421">
        <v>0</v>
      </c>
    </row>
    <row r="7403" spans="2:13" x14ac:dyDescent="0.3">
      <c r="B7403" s="422" t="s">
        <v>60</v>
      </c>
      <c r="C7403" s="253"/>
      <c r="D7403" s="259"/>
      <c r="E7403" s="255"/>
      <c r="F7403" s="256"/>
      <c r="G7403" s="260">
        <v>1.3767999999999998</v>
      </c>
      <c r="H7403" s="438" t="s">
        <v>60</v>
      </c>
      <c r="I7403" s="261" t="s">
        <v>156</v>
      </c>
      <c r="J7403" s="262"/>
      <c r="K7403" s="426" t="s">
        <v>156</v>
      </c>
      <c r="L7403" s="439">
        <v>0.25856175960216643</v>
      </c>
    </row>
    <row r="7404" spans="2:13" x14ac:dyDescent="0.3">
      <c r="B7404" s="428" t="s">
        <v>38</v>
      </c>
      <c r="C7404" s="263"/>
      <c r="D7404" s="264"/>
      <c r="E7404" s="276"/>
      <c r="F7404" s="266"/>
      <c r="G7404" s="277"/>
      <c r="H7404" s="278"/>
      <c r="I7404" s="279"/>
      <c r="J7404" s="280"/>
      <c r="K7404" s="281"/>
      <c r="L7404" s="282"/>
    </row>
    <row r="7405" spans="2:13" x14ac:dyDescent="0.3">
      <c r="B7405" s="415" t="s">
        <v>53</v>
      </c>
      <c r="C7405" s="328"/>
      <c r="D7405" s="329" t="s">
        <v>0</v>
      </c>
      <c r="E7405" s="272" t="s">
        <v>1</v>
      </c>
      <c r="F7405" s="471" t="s">
        <v>61</v>
      </c>
      <c r="G7405" s="251" t="s">
        <v>56</v>
      </c>
      <c r="H7405" s="441" t="s">
        <v>158</v>
      </c>
      <c r="I7405" s="442" t="s">
        <v>159</v>
      </c>
      <c r="J7405" s="442" t="s">
        <v>160</v>
      </c>
      <c r="K7405" s="443" t="s">
        <v>161</v>
      </c>
      <c r="L7405" s="444" t="s">
        <v>162</v>
      </c>
    </row>
    <row r="7406" spans="2:13" x14ac:dyDescent="0.3">
      <c r="B7406" s="458" t="s">
        <v>1839</v>
      </c>
      <c r="C7406" s="333"/>
      <c r="D7406" s="334" t="s">
        <v>5</v>
      </c>
      <c r="E7406" s="291">
        <v>1</v>
      </c>
      <c r="F7406" s="292">
        <v>3.2</v>
      </c>
      <c r="G7406" s="26">
        <v>3.2</v>
      </c>
      <c r="H7406" s="419">
        <v>0.60095702406081686</v>
      </c>
      <c r="I7406" s="366" t="s">
        <v>1232</v>
      </c>
      <c r="J7406" s="339" t="s">
        <v>163</v>
      </c>
      <c r="K7406" s="420">
        <v>1</v>
      </c>
      <c r="L7406" s="480">
        <v>0.60095702406081686</v>
      </c>
    </row>
    <row r="7407" spans="2:13" x14ac:dyDescent="0.3">
      <c r="B7407" s="422" t="s">
        <v>1298</v>
      </c>
      <c r="C7407" s="289"/>
      <c r="D7407" s="290" t="s">
        <v>1270</v>
      </c>
      <c r="E7407" s="291">
        <v>8.0000000000000002E-3</v>
      </c>
      <c r="F7407" s="291">
        <v>31.98</v>
      </c>
      <c r="G7407" s="26">
        <v>0.25584000000000001</v>
      </c>
      <c r="H7407" s="419">
        <v>4.8046514073662311E-2</v>
      </c>
      <c r="I7407" s="366" t="s">
        <v>1226</v>
      </c>
      <c r="J7407" s="339" t="s">
        <v>165</v>
      </c>
      <c r="K7407" s="420">
        <v>0.4</v>
      </c>
      <c r="L7407" s="480">
        <v>1.9218605629464924E-2</v>
      </c>
    </row>
    <row r="7408" spans="2:13" x14ac:dyDescent="0.3">
      <c r="B7408" s="448" t="s">
        <v>1383</v>
      </c>
      <c r="C7408" s="447"/>
      <c r="D7408" s="290" t="s">
        <v>1270</v>
      </c>
      <c r="E7408" s="291">
        <v>8.0000000000000002E-3</v>
      </c>
      <c r="F7408" s="291">
        <v>52.9</v>
      </c>
      <c r="G7408" s="26">
        <v>0.42320000000000002</v>
      </c>
      <c r="H7408" s="419">
        <v>7.9476566432043039E-2</v>
      </c>
      <c r="I7408" s="366"/>
      <c r="J7408" s="339" t="s">
        <v>165</v>
      </c>
      <c r="K7408" s="420">
        <v>0.4</v>
      </c>
      <c r="L7408" s="480">
        <v>3.179062657281722E-2</v>
      </c>
    </row>
    <row r="7409" spans="2:12" x14ac:dyDescent="0.3">
      <c r="B7409" s="410"/>
      <c r="C7409" s="447"/>
      <c r="D7409" s="334"/>
      <c r="E7409" s="291"/>
      <c r="F7409" s="292"/>
      <c r="G7409" s="26"/>
      <c r="H7409" s="419">
        <v>0</v>
      </c>
      <c r="I7409" s="389" t="s">
        <v>1229</v>
      </c>
      <c r="J7409" s="339"/>
      <c r="K7409" s="420"/>
      <c r="L7409" s="480">
        <v>0</v>
      </c>
    </row>
    <row r="7410" spans="2:12" x14ac:dyDescent="0.3">
      <c r="B7410" s="410"/>
      <c r="C7410" s="447"/>
      <c r="D7410" s="334"/>
      <c r="E7410" s="291"/>
      <c r="F7410" s="292"/>
      <c r="G7410" s="26"/>
      <c r="H7410" s="419">
        <v>0</v>
      </c>
      <c r="I7410" s="366" t="s">
        <v>1230</v>
      </c>
      <c r="J7410" s="339"/>
      <c r="K7410" s="420"/>
      <c r="L7410" s="480">
        <v>0</v>
      </c>
    </row>
    <row r="7411" spans="2:12" x14ac:dyDescent="0.3">
      <c r="B7411" s="410"/>
      <c r="C7411" s="447"/>
      <c r="D7411" s="334"/>
      <c r="E7411" s="291"/>
      <c r="F7411" s="292"/>
      <c r="G7411" s="26"/>
      <c r="H7411" s="419"/>
      <c r="I7411" s="258"/>
      <c r="J7411" s="339"/>
      <c r="K7411" s="420"/>
      <c r="L7411" s="421">
        <v>0</v>
      </c>
    </row>
    <row r="7412" spans="2:12" x14ac:dyDescent="0.3">
      <c r="B7412" s="410"/>
      <c r="C7412" s="447"/>
      <c r="D7412" s="334"/>
      <c r="E7412" s="291"/>
      <c r="F7412" s="292"/>
      <c r="G7412" s="26"/>
      <c r="H7412" s="419"/>
      <c r="I7412" s="258"/>
      <c r="J7412" s="339"/>
      <c r="K7412" s="420"/>
      <c r="L7412" s="421">
        <v>0</v>
      </c>
    </row>
    <row r="7413" spans="2:12" x14ac:dyDescent="0.3">
      <c r="B7413" s="410"/>
      <c r="C7413" s="447"/>
      <c r="D7413" s="334"/>
      <c r="E7413" s="291"/>
      <c r="F7413" s="292"/>
      <c r="G7413" s="26"/>
      <c r="H7413" s="419"/>
      <c r="I7413" s="258"/>
      <c r="J7413" s="339"/>
      <c r="K7413" s="420"/>
      <c r="L7413" s="421">
        <v>0</v>
      </c>
    </row>
    <row r="7414" spans="2:12" x14ac:dyDescent="0.3">
      <c r="B7414" s="422"/>
      <c r="C7414" s="289"/>
      <c r="D7414" s="290"/>
      <c r="E7414" s="291"/>
      <c r="F7414" s="292"/>
      <c r="G7414" s="26">
        <v>0</v>
      </c>
      <c r="H7414" s="419">
        <v>0</v>
      </c>
      <c r="I7414" s="258"/>
      <c r="J7414" s="339"/>
      <c r="K7414" s="420"/>
      <c r="L7414" s="421">
        <v>0</v>
      </c>
    </row>
    <row r="7415" spans="2:12" x14ac:dyDescent="0.3">
      <c r="B7415" s="422">
        <v>0</v>
      </c>
      <c r="C7415" s="289"/>
      <c r="D7415" s="254">
        <v>0</v>
      </c>
      <c r="E7415" s="291"/>
      <c r="F7415" s="292"/>
      <c r="G7415" s="26">
        <v>0</v>
      </c>
      <c r="H7415" s="419">
        <v>0</v>
      </c>
      <c r="I7415" s="258" t="s">
        <v>1226</v>
      </c>
      <c r="J7415" s="339">
        <v>0</v>
      </c>
      <c r="K7415" s="420">
        <v>0</v>
      </c>
      <c r="L7415" s="421">
        <v>0</v>
      </c>
    </row>
    <row r="7416" spans="2:12" x14ac:dyDescent="0.3">
      <c r="B7416" s="422"/>
      <c r="C7416" s="289"/>
      <c r="D7416" s="254"/>
      <c r="E7416" s="291"/>
      <c r="F7416" s="292"/>
      <c r="G7416" s="26">
        <v>0</v>
      </c>
      <c r="H7416" s="419">
        <v>0</v>
      </c>
      <c r="I7416" s="258"/>
      <c r="J7416" s="339"/>
      <c r="K7416" s="420"/>
      <c r="L7416" s="421">
        <v>0</v>
      </c>
    </row>
    <row r="7417" spans="2:12" x14ac:dyDescent="0.3">
      <c r="B7417" s="422"/>
      <c r="C7417" s="289"/>
      <c r="D7417" s="254"/>
      <c r="E7417" s="291"/>
      <c r="F7417" s="292"/>
      <c r="G7417" s="26">
        <v>0</v>
      </c>
      <c r="H7417" s="419">
        <v>0</v>
      </c>
      <c r="I7417" s="258"/>
      <c r="J7417" s="339"/>
      <c r="K7417" s="420"/>
      <c r="L7417" s="421">
        <v>0</v>
      </c>
    </row>
    <row r="7418" spans="2:12" x14ac:dyDescent="0.3">
      <c r="B7418" s="422"/>
      <c r="C7418" s="289"/>
      <c r="D7418" s="254"/>
      <c r="E7418" s="291"/>
      <c r="F7418" s="292"/>
      <c r="G7418" s="26">
        <v>0</v>
      </c>
      <c r="H7418" s="419">
        <v>0</v>
      </c>
      <c r="I7418" s="258"/>
      <c r="J7418" s="339"/>
      <c r="K7418" s="420"/>
      <c r="L7418" s="421">
        <v>0</v>
      </c>
    </row>
    <row r="7419" spans="2:12" x14ac:dyDescent="0.3">
      <c r="B7419" s="422"/>
      <c r="C7419" s="289"/>
      <c r="D7419" s="254"/>
      <c r="E7419" s="291"/>
      <c r="F7419" s="292"/>
      <c r="G7419" s="26">
        <v>0</v>
      </c>
      <c r="H7419" s="419">
        <v>0</v>
      </c>
      <c r="I7419" s="258"/>
      <c r="J7419" s="339"/>
      <c r="K7419" s="420"/>
      <c r="L7419" s="421">
        <v>0</v>
      </c>
    </row>
    <row r="7420" spans="2:12" x14ac:dyDescent="0.3">
      <c r="B7420" s="422">
        <v>0</v>
      </c>
      <c r="C7420" s="289"/>
      <c r="D7420" s="254">
        <v>0</v>
      </c>
      <c r="E7420" s="291"/>
      <c r="F7420" s="292"/>
      <c r="G7420" s="26">
        <v>0</v>
      </c>
      <c r="H7420" s="419">
        <v>0</v>
      </c>
      <c r="I7420" s="258" t="s">
        <v>1227</v>
      </c>
      <c r="J7420" s="339">
        <v>0</v>
      </c>
      <c r="K7420" s="420">
        <v>0</v>
      </c>
      <c r="L7420" s="421">
        <v>0</v>
      </c>
    </row>
    <row r="7421" spans="2:12" x14ac:dyDescent="0.3">
      <c r="B7421" s="422">
        <v>0</v>
      </c>
      <c r="C7421" s="289"/>
      <c r="D7421" s="254">
        <v>0</v>
      </c>
      <c r="E7421" s="291"/>
      <c r="F7421" s="292"/>
      <c r="G7421" s="26">
        <v>0</v>
      </c>
      <c r="H7421" s="419">
        <v>0</v>
      </c>
      <c r="I7421" s="258" t="s">
        <v>1228</v>
      </c>
      <c r="J7421" s="339">
        <v>0</v>
      </c>
      <c r="K7421" s="420">
        <v>0</v>
      </c>
      <c r="L7421" s="421">
        <v>0</v>
      </c>
    </row>
    <row r="7422" spans="2:12" x14ac:dyDescent="0.3">
      <c r="B7422" s="449" t="s">
        <v>62</v>
      </c>
      <c r="C7422" s="293"/>
      <c r="D7422" s="294"/>
      <c r="E7422" s="295"/>
      <c r="F7422" s="296"/>
      <c r="G7422" s="260">
        <v>3.8790400000000003</v>
      </c>
      <c r="H7422" s="438" t="s">
        <v>62</v>
      </c>
      <c r="I7422" s="261" t="s">
        <v>156</v>
      </c>
      <c r="J7422" s="262"/>
      <c r="K7422" s="426" t="s">
        <v>156</v>
      </c>
      <c r="L7422" s="439">
        <v>0.65196625626309901</v>
      </c>
    </row>
    <row r="7423" spans="2:12" x14ac:dyDescent="0.3">
      <c r="B7423" s="428" t="s">
        <v>63</v>
      </c>
      <c r="C7423" s="263"/>
      <c r="D7423" s="264"/>
      <c r="E7423" s="265"/>
      <c r="F7423" s="266"/>
      <c r="G7423" s="277"/>
      <c r="H7423" s="278"/>
      <c r="I7423" s="279"/>
      <c r="J7423" s="280"/>
      <c r="K7423" s="281"/>
      <c r="L7423" s="282">
        <v>0</v>
      </c>
    </row>
    <row r="7424" spans="2:12" x14ac:dyDescent="0.3">
      <c r="B7424" s="415" t="s">
        <v>53</v>
      </c>
      <c r="C7424" s="297"/>
      <c r="D7424" s="249" t="s">
        <v>0</v>
      </c>
      <c r="E7424" s="250" t="s">
        <v>1</v>
      </c>
      <c r="F7424" s="272" t="s">
        <v>61</v>
      </c>
      <c r="G7424" s="285" t="s">
        <v>56</v>
      </c>
      <c r="H7424" s="441" t="s">
        <v>158</v>
      </c>
      <c r="I7424" s="442" t="s">
        <v>159</v>
      </c>
      <c r="J7424" s="442" t="s">
        <v>160</v>
      </c>
      <c r="K7424" s="443" t="s">
        <v>161</v>
      </c>
      <c r="L7424" s="444" t="s">
        <v>162</v>
      </c>
    </row>
    <row r="7425" spans="2:12" x14ac:dyDescent="0.3">
      <c r="B7425" s="422">
        <v>0</v>
      </c>
      <c r="C7425" s="289"/>
      <c r="D7425" s="254">
        <v>0</v>
      </c>
      <c r="E7425" s="255"/>
      <c r="F7425" s="292"/>
      <c r="G7425" s="288">
        <v>0</v>
      </c>
      <c r="H7425" s="450">
        <v>0</v>
      </c>
      <c r="I7425" s="275" t="s">
        <v>1232</v>
      </c>
      <c r="J7425" s="451">
        <v>0</v>
      </c>
      <c r="K7425" s="452">
        <v>0</v>
      </c>
      <c r="L7425" s="453">
        <v>0</v>
      </c>
    </row>
    <row r="7426" spans="2:12" x14ac:dyDescent="0.3">
      <c r="B7426" s="422"/>
      <c r="C7426" s="289"/>
      <c r="D7426" s="254"/>
      <c r="E7426" s="255"/>
      <c r="F7426" s="292"/>
      <c r="G7426" s="257">
        <v>0</v>
      </c>
      <c r="H7426" s="437">
        <v>0</v>
      </c>
      <c r="I7426" s="258"/>
      <c r="J7426" s="339"/>
      <c r="K7426" s="420"/>
      <c r="L7426" s="454">
        <v>0</v>
      </c>
    </row>
    <row r="7427" spans="2:12" x14ac:dyDescent="0.3">
      <c r="B7427" s="422">
        <v>0</v>
      </c>
      <c r="C7427" s="289"/>
      <c r="D7427" s="254">
        <v>0</v>
      </c>
      <c r="E7427" s="255"/>
      <c r="F7427" s="292"/>
      <c r="G7427" s="257">
        <v>0</v>
      </c>
      <c r="H7427" s="437">
        <v>0</v>
      </c>
      <c r="I7427" s="258" t="s">
        <v>1229</v>
      </c>
      <c r="J7427" s="339">
        <v>0</v>
      </c>
      <c r="K7427" s="420">
        <v>0</v>
      </c>
      <c r="L7427" s="454">
        <v>0</v>
      </c>
    </row>
    <row r="7428" spans="2:12" ht="15" thickBot="1" x14ac:dyDescent="0.35">
      <c r="B7428" s="455" t="s">
        <v>64</v>
      </c>
      <c r="C7428" s="298"/>
      <c r="D7428" s="299"/>
      <c r="E7428" s="300"/>
      <c r="F7428" s="301"/>
      <c r="G7428" s="288">
        <v>0</v>
      </c>
      <c r="H7428" s="438" t="s">
        <v>64</v>
      </c>
      <c r="I7428" s="261" t="s">
        <v>156</v>
      </c>
      <c r="J7428" s="262"/>
      <c r="K7428" s="426" t="s">
        <v>156</v>
      </c>
      <c r="L7428" s="439">
        <v>0</v>
      </c>
    </row>
    <row r="7429" spans="2:12" x14ac:dyDescent="0.3">
      <c r="B7429" s="235"/>
      <c r="C7429" s="302"/>
      <c r="D7429" s="303" t="s">
        <v>65</v>
      </c>
      <c r="E7429" s="304"/>
      <c r="F7429" s="305"/>
      <c r="G7429" s="306">
        <v>5.32484</v>
      </c>
      <c r="H7429" s="307"/>
      <c r="I7429" s="308"/>
      <c r="J7429" s="309"/>
      <c r="K7429" s="308"/>
      <c r="L7429" s="310"/>
    </row>
    <row r="7430" spans="2:12" x14ac:dyDescent="0.3">
      <c r="B7430" s="232"/>
      <c r="C7430" s="302"/>
      <c r="D7430" s="311" t="s">
        <v>7</v>
      </c>
      <c r="E7430" s="312"/>
      <c r="F7430" s="313">
        <v>0.1</v>
      </c>
      <c r="G7430" s="73">
        <v>0.53200000000000003</v>
      </c>
      <c r="H7430" s="314"/>
      <c r="I7430" s="315"/>
      <c r="J7430" s="316"/>
      <c r="K7430" s="456"/>
      <c r="L7430" s="317"/>
    </row>
    <row r="7431" spans="2:12" x14ac:dyDescent="0.3">
      <c r="B7431" s="232"/>
      <c r="C7431" s="302"/>
      <c r="D7431" s="311" t="s">
        <v>8</v>
      </c>
      <c r="E7431" s="312"/>
      <c r="F7431" s="313">
        <v>0.1</v>
      </c>
      <c r="G7431" s="73">
        <v>0.53200000000000003</v>
      </c>
      <c r="H7431" s="314"/>
      <c r="I7431" s="315"/>
      <c r="J7431" s="316"/>
      <c r="K7431" s="456"/>
      <c r="L7431" s="317"/>
    </row>
    <row r="7432" spans="2:12" x14ac:dyDescent="0.3">
      <c r="C7432" s="302"/>
      <c r="D7432" s="318" t="s">
        <v>67</v>
      </c>
      <c r="E7432" s="319"/>
      <c r="F7432" s="305"/>
      <c r="G7432" s="76">
        <v>6.3890000000000002</v>
      </c>
      <c r="H7432" s="314"/>
      <c r="I7432" s="315"/>
      <c r="J7432" s="316"/>
      <c r="K7432" s="456"/>
      <c r="L7432" s="317"/>
    </row>
    <row r="7433" spans="2:12" ht="15" thickBot="1" x14ac:dyDescent="0.35">
      <c r="B7433" s="232" t="s">
        <v>66</v>
      </c>
      <c r="C7433" s="302"/>
      <c r="D7433" s="320" t="s">
        <v>68</v>
      </c>
      <c r="E7433" s="321"/>
      <c r="F7433" s="322"/>
      <c r="G7433" s="78">
        <v>6.39</v>
      </c>
      <c r="H7433" s="323">
        <v>1</v>
      </c>
      <c r="I7433" s="324"/>
      <c r="J7433" s="325"/>
      <c r="K7433" s="457"/>
      <c r="L7433" s="326">
        <v>0.91571127019778997</v>
      </c>
    </row>
    <row r="7434" spans="2:12" x14ac:dyDescent="0.3">
      <c r="B7434" s="232"/>
      <c r="C7434" s="302"/>
      <c r="D7434" s="335"/>
      <c r="E7434" s="327"/>
      <c r="F7434" s="241"/>
      <c r="G7434" s="327"/>
      <c r="H7434" s="336"/>
      <c r="I7434" s="337"/>
      <c r="J7434" s="338"/>
      <c r="K7434" s="461"/>
      <c r="L7434" s="336"/>
    </row>
    <row r="7435" spans="2:12" x14ac:dyDescent="0.3">
      <c r="B7435" s="232"/>
      <c r="C7435" s="302"/>
      <c r="D7435" s="335"/>
      <c r="E7435" s="327"/>
      <c r="F7435" s="241"/>
      <c r="G7435" s="327"/>
      <c r="H7435" s="336"/>
      <c r="I7435" s="337"/>
      <c r="J7435" s="338"/>
      <c r="K7435" s="461"/>
      <c r="L7435" s="336"/>
    </row>
    <row r="7437" spans="2:12" ht="37.200000000000003" customHeight="1" x14ac:dyDescent="0.3">
      <c r="B7437" s="710" t="s">
        <v>1809</v>
      </c>
      <c r="C7437" s="710"/>
      <c r="D7437" s="710"/>
      <c r="E7437" s="710"/>
      <c r="F7437" s="710"/>
      <c r="G7437" s="710"/>
      <c r="H7437" s="710"/>
      <c r="I7437" s="710"/>
      <c r="J7437" s="710"/>
      <c r="K7437" s="710"/>
      <c r="L7437" s="710"/>
    </row>
    <row r="7438" spans="2:12" x14ac:dyDescent="0.3">
      <c r="B7438" s="227"/>
      <c r="C7438" s="227"/>
      <c r="D7438" s="228"/>
      <c r="E7438" s="229"/>
      <c r="F7438" s="229"/>
      <c r="G7438" s="229"/>
      <c r="H7438" s="230"/>
      <c r="I7438" s="230"/>
      <c r="J7438" s="231"/>
      <c r="K7438" s="230"/>
      <c r="L7438" s="230"/>
    </row>
    <row r="7439" spans="2:12" x14ac:dyDescent="0.3">
      <c r="B7439" s="410" t="s">
        <v>1222</v>
      </c>
      <c r="C7439" s="232" t="s">
        <v>1223</v>
      </c>
      <c r="D7439" s="232"/>
      <c r="E7439" s="232"/>
      <c r="F7439" s="233"/>
      <c r="G7439" s="234"/>
      <c r="H7439" s="230"/>
      <c r="J7439" s="231"/>
      <c r="K7439" s="230"/>
      <c r="L7439" s="230"/>
    </row>
    <row r="7440" spans="2:12" x14ac:dyDescent="0.3">
      <c r="B7440" s="232" t="s">
        <v>1224</v>
      </c>
      <c r="C7440" s="235" t="s">
        <v>1225</v>
      </c>
      <c r="D7440" s="411"/>
      <c r="E7440" s="412"/>
      <c r="F7440" s="233"/>
      <c r="G7440" s="234"/>
      <c r="H7440" s="230"/>
      <c r="I7440" s="230"/>
      <c r="J7440" s="231"/>
      <c r="K7440" s="230"/>
      <c r="L7440" s="230"/>
    </row>
    <row r="7441" spans="2:13" ht="29.25" customHeight="1" x14ac:dyDescent="0.3">
      <c r="B7441" s="232"/>
      <c r="C7441" s="236"/>
      <c r="D7441" s="237"/>
      <c r="E7441" s="238"/>
      <c r="F7441" s="239"/>
      <c r="G7441" s="240"/>
      <c r="H7441" s="230"/>
      <c r="I7441" s="230"/>
      <c r="J7441" s="231"/>
      <c r="K7441" s="230"/>
      <c r="L7441" s="230"/>
    </row>
    <row r="7442" spans="2:13" ht="27" customHeight="1" x14ac:dyDescent="0.3">
      <c r="B7442" s="413" t="s">
        <v>48</v>
      </c>
      <c r="C7442" s="236"/>
      <c r="D7442" s="237"/>
      <c r="E7442" s="238"/>
      <c r="F7442" s="238"/>
      <c r="G7442" s="238"/>
      <c r="H7442" s="230"/>
      <c r="I7442" s="230"/>
      <c r="J7442" s="231"/>
      <c r="K7442" s="230"/>
      <c r="L7442" s="230"/>
    </row>
    <row r="7443" spans="2:13" x14ac:dyDescent="0.3">
      <c r="B7443" s="235" t="s">
        <v>49</v>
      </c>
      <c r="C7443" s="235" t="s">
        <v>1840</v>
      </c>
      <c r="D7443" s="232"/>
      <c r="E7443" s="232"/>
      <c r="F7443" s="241" t="s">
        <v>50</v>
      </c>
      <c r="G7443" s="242" t="s">
        <v>5</v>
      </c>
      <c r="H7443" s="230"/>
      <c r="I7443" s="230"/>
      <c r="J7443" s="231"/>
      <c r="K7443" s="230"/>
      <c r="L7443" s="230"/>
    </row>
    <row r="7444" spans="2:13" ht="15" thickBot="1" x14ac:dyDescent="0.35">
      <c r="B7444" s="235" t="s">
        <v>51</v>
      </c>
      <c r="C7444" s="235" t="s">
        <v>1841</v>
      </c>
      <c r="D7444" s="235"/>
      <c r="E7444" s="235"/>
      <c r="F7444" s="235"/>
      <c r="G7444" s="235"/>
      <c r="H7444" s="235"/>
      <c r="I7444" s="235"/>
      <c r="J7444" s="235"/>
      <c r="K7444" s="230"/>
      <c r="L7444" s="230"/>
    </row>
    <row r="7445" spans="2:13" ht="15" thickTop="1" x14ac:dyDescent="0.3">
      <c r="B7445" s="414" t="s">
        <v>52</v>
      </c>
      <c r="C7445" s="243"/>
      <c r="D7445" s="244"/>
      <c r="E7445" s="245"/>
      <c r="F7445" s="246"/>
      <c r="G7445" s="247"/>
      <c r="H7445" s="396" t="s">
        <v>164</v>
      </c>
      <c r="I7445" s="397"/>
      <c r="J7445" s="397"/>
      <c r="K7445" s="397"/>
      <c r="L7445" s="398"/>
    </row>
    <row r="7446" spans="2:13" x14ac:dyDescent="0.3">
      <c r="B7446" s="415" t="s">
        <v>53</v>
      </c>
      <c r="C7446" s="248" t="s">
        <v>1</v>
      </c>
      <c r="D7446" s="249" t="s">
        <v>54</v>
      </c>
      <c r="E7446" s="250" t="s">
        <v>23</v>
      </c>
      <c r="F7446" s="250" t="s">
        <v>55</v>
      </c>
      <c r="G7446" s="251" t="s">
        <v>56</v>
      </c>
      <c r="H7446" s="416" t="s">
        <v>158</v>
      </c>
      <c r="I7446" s="417" t="s">
        <v>159</v>
      </c>
      <c r="J7446" s="417" t="s">
        <v>160</v>
      </c>
      <c r="K7446" s="417" t="s">
        <v>161</v>
      </c>
      <c r="L7446" s="418" t="s">
        <v>162</v>
      </c>
    </row>
    <row r="7447" spans="2:13" x14ac:dyDescent="0.3">
      <c r="B7447" s="252"/>
      <c r="C7447" s="253"/>
      <c r="D7447" s="254"/>
      <c r="E7447" s="255">
        <v>0</v>
      </c>
      <c r="F7447" s="256"/>
      <c r="G7447" s="26">
        <v>0</v>
      </c>
      <c r="H7447" s="419">
        <v>0</v>
      </c>
      <c r="I7447" s="258" t="s">
        <v>1226</v>
      </c>
      <c r="J7447" s="339"/>
      <c r="K7447" s="420"/>
      <c r="L7447" s="421">
        <v>0</v>
      </c>
    </row>
    <row r="7448" spans="2:13" x14ac:dyDescent="0.3">
      <c r="B7448" s="422">
        <v>0</v>
      </c>
      <c r="C7448" s="253"/>
      <c r="D7448" s="254">
        <v>0</v>
      </c>
      <c r="E7448" s="255">
        <v>0</v>
      </c>
      <c r="F7448" s="256"/>
      <c r="G7448" s="26">
        <v>0</v>
      </c>
      <c r="H7448" s="419">
        <v>0</v>
      </c>
      <c r="I7448" s="258" t="s">
        <v>1227</v>
      </c>
      <c r="J7448" s="339">
        <v>0</v>
      </c>
      <c r="K7448" s="420">
        <v>0</v>
      </c>
      <c r="L7448" s="421">
        <v>0</v>
      </c>
    </row>
    <row r="7449" spans="2:13" x14ac:dyDescent="0.3">
      <c r="B7449" s="422">
        <v>0</v>
      </c>
      <c r="C7449" s="253"/>
      <c r="D7449" s="254">
        <v>0</v>
      </c>
      <c r="E7449" s="255">
        <v>0</v>
      </c>
      <c r="F7449" s="256"/>
      <c r="G7449" s="26">
        <v>0</v>
      </c>
      <c r="H7449" s="419">
        <v>0</v>
      </c>
      <c r="I7449" s="258" t="s">
        <v>1228</v>
      </c>
      <c r="J7449" s="339">
        <v>0</v>
      </c>
      <c r="K7449" s="420">
        <v>0</v>
      </c>
      <c r="L7449" s="421">
        <v>0</v>
      </c>
    </row>
    <row r="7450" spans="2:13" x14ac:dyDescent="0.3">
      <c r="B7450" s="422">
        <v>0</v>
      </c>
      <c r="C7450" s="253"/>
      <c r="D7450" s="254">
        <v>0</v>
      </c>
      <c r="E7450" s="255">
        <v>0</v>
      </c>
      <c r="F7450" s="256"/>
      <c r="G7450" s="26">
        <v>0</v>
      </c>
      <c r="H7450" s="419">
        <v>0</v>
      </c>
      <c r="I7450" s="258" t="s">
        <v>1229</v>
      </c>
      <c r="J7450" s="339">
        <v>0</v>
      </c>
      <c r="K7450" s="420">
        <v>0</v>
      </c>
      <c r="L7450" s="421">
        <v>0</v>
      </c>
    </row>
    <row r="7451" spans="2:13" x14ac:dyDescent="0.3">
      <c r="B7451" s="422">
        <v>0</v>
      </c>
      <c r="C7451" s="253"/>
      <c r="D7451" s="254">
        <v>0</v>
      </c>
      <c r="E7451" s="255">
        <v>0</v>
      </c>
      <c r="F7451" s="256"/>
      <c r="G7451" s="26">
        <v>0</v>
      </c>
      <c r="H7451" s="419">
        <v>0</v>
      </c>
      <c r="I7451" s="258" t="s">
        <v>1230</v>
      </c>
      <c r="J7451" s="339">
        <v>0</v>
      </c>
      <c r="K7451" s="420">
        <v>0</v>
      </c>
      <c r="L7451" s="421">
        <v>0</v>
      </c>
    </row>
    <row r="7452" spans="2:13" x14ac:dyDescent="0.3">
      <c r="B7452" s="422" t="s">
        <v>73</v>
      </c>
      <c r="C7452" s="253"/>
      <c r="D7452" s="254">
        <v>0</v>
      </c>
      <c r="E7452" s="255">
        <v>0</v>
      </c>
      <c r="F7452" s="256"/>
      <c r="G7452" s="26">
        <v>0.17199999999999999</v>
      </c>
      <c r="H7452" s="419">
        <v>1.2274526931168447E-2</v>
      </c>
      <c r="I7452" s="258" t="s">
        <v>1231</v>
      </c>
      <c r="J7452" s="61" t="s">
        <v>165</v>
      </c>
      <c r="K7452" s="100">
        <v>0.4</v>
      </c>
      <c r="L7452" s="101">
        <v>4.9098107724673788E-3</v>
      </c>
      <c r="M7452" s="62">
        <v>18</v>
      </c>
    </row>
    <row r="7453" spans="2:13" x14ac:dyDescent="0.3">
      <c r="B7453" s="422" t="s">
        <v>57</v>
      </c>
      <c r="C7453" s="253"/>
      <c r="D7453" s="259"/>
      <c r="E7453" s="255"/>
      <c r="F7453" s="256"/>
      <c r="G7453" s="260">
        <v>0.17199999999999999</v>
      </c>
      <c r="H7453" s="425" t="s">
        <v>57</v>
      </c>
      <c r="I7453" s="261" t="s">
        <v>156</v>
      </c>
      <c r="J7453" s="262"/>
      <c r="K7453" s="426" t="s">
        <v>156</v>
      </c>
      <c r="L7453" s="427">
        <v>4.9098107724673788E-3</v>
      </c>
    </row>
    <row r="7454" spans="2:13" x14ac:dyDescent="0.3">
      <c r="B7454" s="428" t="s">
        <v>22</v>
      </c>
      <c r="C7454" s="263"/>
      <c r="D7454" s="264"/>
      <c r="E7454" s="265"/>
      <c r="F7454" s="266"/>
      <c r="G7454" s="267"/>
      <c r="H7454" s="429"/>
      <c r="I7454" s="268"/>
      <c r="J7454" s="269"/>
      <c r="K7454" s="430"/>
      <c r="L7454" s="270"/>
    </row>
    <row r="7455" spans="2:13" x14ac:dyDescent="0.3">
      <c r="B7455" s="431" t="s">
        <v>58</v>
      </c>
      <c r="C7455" s="271" t="s">
        <v>1</v>
      </c>
      <c r="D7455" s="329" t="s">
        <v>59</v>
      </c>
      <c r="E7455" s="272" t="s">
        <v>23</v>
      </c>
      <c r="F7455" s="272" t="s">
        <v>55</v>
      </c>
      <c r="G7455" s="273" t="s">
        <v>56</v>
      </c>
      <c r="H7455" s="416" t="s">
        <v>158</v>
      </c>
      <c r="I7455" s="417" t="s">
        <v>159</v>
      </c>
      <c r="J7455" s="417" t="s">
        <v>160</v>
      </c>
      <c r="K7455" s="432" t="s">
        <v>161</v>
      </c>
      <c r="L7455" s="418" t="s">
        <v>162</v>
      </c>
    </row>
    <row r="7456" spans="2:13" x14ac:dyDescent="0.3">
      <c r="B7456" s="8" t="s">
        <v>24</v>
      </c>
      <c r="C7456" s="25">
        <v>1</v>
      </c>
      <c r="D7456" s="3">
        <v>4.05</v>
      </c>
      <c r="E7456" s="26">
        <v>4.05</v>
      </c>
      <c r="F7456" s="26">
        <v>0.4</v>
      </c>
      <c r="G7456" s="26">
        <v>1.62</v>
      </c>
      <c r="H7456" s="433">
        <v>0.11560891644472608</v>
      </c>
      <c r="I7456" s="97"/>
      <c r="J7456" s="434" t="s">
        <v>163</v>
      </c>
      <c r="K7456" s="435">
        <v>1</v>
      </c>
      <c r="L7456" s="484">
        <v>0.11560891644472608</v>
      </c>
      <c r="M7456" s="62">
        <v>101</v>
      </c>
    </row>
    <row r="7457" spans="2:13" x14ac:dyDescent="0.3">
      <c r="B7457" s="8" t="s">
        <v>37</v>
      </c>
      <c r="C7457" s="25">
        <v>1</v>
      </c>
      <c r="D7457" s="3">
        <v>4.0999999999999996</v>
      </c>
      <c r="E7457" s="26">
        <v>4.0999999999999996</v>
      </c>
      <c r="F7457" s="26">
        <v>0.4</v>
      </c>
      <c r="G7457" s="26">
        <v>1.64</v>
      </c>
      <c r="H7457" s="419">
        <v>0.11703618701811774</v>
      </c>
      <c r="I7457" s="99"/>
      <c r="J7457" s="423" t="s">
        <v>163</v>
      </c>
      <c r="K7457" s="424">
        <v>1</v>
      </c>
      <c r="L7457" s="480">
        <v>0.11703618701811774</v>
      </c>
      <c r="M7457" s="62">
        <v>122</v>
      </c>
    </row>
    <row r="7458" spans="2:13" x14ac:dyDescent="0.3">
      <c r="B7458" s="8" t="s">
        <v>69</v>
      </c>
      <c r="C7458" s="25">
        <v>0.1</v>
      </c>
      <c r="D7458" s="3">
        <v>4.55</v>
      </c>
      <c r="E7458" s="26">
        <v>0.45500000000000002</v>
      </c>
      <c r="F7458" s="27">
        <v>0.4</v>
      </c>
      <c r="G7458" s="26">
        <v>0.18200000000000002</v>
      </c>
      <c r="H7458" s="419">
        <v>1.298816221786429E-2</v>
      </c>
      <c r="I7458" s="99"/>
      <c r="J7458" s="423" t="s">
        <v>163</v>
      </c>
      <c r="K7458" s="424">
        <v>1</v>
      </c>
      <c r="L7458" s="480">
        <v>1.298816221786429E-2</v>
      </c>
      <c r="M7458" s="62">
        <v>113</v>
      </c>
    </row>
    <row r="7459" spans="2:13" x14ac:dyDescent="0.3">
      <c r="B7459" s="8"/>
      <c r="C7459" s="25"/>
      <c r="D7459" s="3"/>
      <c r="E7459" s="26"/>
      <c r="F7459" s="26"/>
      <c r="G7459" s="257"/>
      <c r="H7459" s="437">
        <v>0</v>
      </c>
      <c r="I7459" s="99"/>
      <c r="J7459" s="423"/>
      <c r="K7459" s="424"/>
      <c r="L7459" s="480">
        <v>0</v>
      </c>
      <c r="M7459" s="62"/>
    </row>
    <row r="7460" spans="2:13" x14ac:dyDescent="0.3">
      <c r="B7460" s="8"/>
      <c r="C7460" s="25"/>
      <c r="D7460" s="3"/>
      <c r="E7460" s="26"/>
      <c r="F7460" s="26"/>
      <c r="G7460" s="257"/>
      <c r="H7460" s="437">
        <v>0</v>
      </c>
      <c r="I7460" s="99"/>
      <c r="J7460" s="423"/>
      <c r="K7460" s="424"/>
      <c r="L7460" s="480">
        <v>0</v>
      </c>
      <c r="M7460" s="62"/>
    </row>
    <row r="7461" spans="2:13" x14ac:dyDescent="0.3">
      <c r="B7461" s="422"/>
      <c r="C7461" s="253"/>
      <c r="D7461" s="254"/>
      <c r="E7461" s="255"/>
      <c r="F7461" s="255"/>
      <c r="G7461" s="257">
        <v>0</v>
      </c>
      <c r="H7461" s="437">
        <v>0</v>
      </c>
      <c r="I7461" s="366"/>
      <c r="J7461" s="339"/>
      <c r="K7461" s="420"/>
      <c r="L7461" s="480">
        <v>0</v>
      </c>
    </row>
    <row r="7462" spans="2:13" x14ac:dyDescent="0.3">
      <c r="B7462" s="422">
        <v>0</v>
      </c>
      <c r="C7462" s="253"/>
      <c r="D7462" s="254">
        <v>0</v>
      </c>
      <c r="E7462" s="255">
        <v>0</v>
      </c>
      <c r="F7462" s="256"/>
      <c r="G7462" s="257">
        <v>0</v>
      </c>
      <c r="H7462" s="437">
        <v>0</v>
      </c>
      <c r="I7462" s="366" t="s">
        <v>1231</v>
      </c>
      <c r="J7462" s="339">
        <v>0</v>
      </c>
      <c r="K7462" s="420">
        <v>0</v>
      </c>
      <c r="L7462" s="480">
        <v>0</v>
      </c>
    </row>
    <row r="7463" spans="2:13" x14ac:dyDescent="0.3">
      <c r="B7463" s="422">
        <v>0</v>
      </c>
      <c r="C7463" s="253"/>
      <c r="D7463" s="254">
        <v>0</v>
      </c>
      <c r="E7463" s="255">
        <v>0</v>
      </c>
      <c r="F7463" s="256"/>
      <c r="G7463" s="257">
        <v>0</v>
      </c>
      <c r="H7463" s="437">
        <v>0</v>
      </c>
      <c r="I7463" s="366" t="s">
        <v>1237</v>
      </c>
      <c r="J7463" s="339">
        <v>0</v>
      </c>
      <c r="K7463" s="420">
        <v>0</v>
      </c>
      <c r="L7463" s="480">
        <v>0</v>
      </c>
    </row>
    <row r="7464" spans="2:13" x14ac:dyDescent="0.3">
      <c r="B7464" s="422">
        <v>0</v>
      </c>
      <c r="C7464" s="253"/>
      <c r="D7464" s="254">
        <v>0</v>
      </c>
      <c r="E7464" s="255">
        <v>0</v>
      </c>
      <c r="F7464" s="256"/>
      <c r="G7464" s="257">
        <v>0</v>
      </c>
      <c r="H7464" s="437">
        <v>0</v>
      </c>
      <c r="I7464" s="366" t="s">
        <v>1238</v>
      </c>
      <c r="J7464" s="339">
        <v>0</v>
      </c>
      <c r="K7464" s="420">
        <v>0</v>
      </c>
      <c r="L7464" s="480">
        <v>0</v>
      </c>
    </row>
    <row r="7465" spans="2:13" x14ac:dyDescent="0.3">
      <c r="B7465" s="422" t="s">
        <v>60</v>
      </c>
      <c r="C7465" s="253"/>
      <c r="D7465" s="259"/>
      <c r="E7465" s="255"/>
      <c r="F7465" s="256"/>
      <c r="G7465" s="260">
        <v>3.4419999999999997</v>
      </c>
      <c r="H7465" s="438" t="s">
        <v>60</v>
      </c>
      <c r="I7465" s="261" t="s">
        <v>156</v>
      </c>
      <c r="J7465" s="262"/>
      <c r="K7465" s="426" t="s">
        <v>156</v>
      </c>
      <c r="L7465" s="439">
        <v>0.24563326568070812</v>
      </c>
    </row>
    <row r="7466" spans="2:13" x14ac:dyDescent="0.3">
      <c r="B7466" s="428" t="s">
        <v>38</v>
      </c>
      <c r="C7466" s="263"/>
      <c r="D7466" s="264"/>
      <c r="E7466" s="276"/>
      <c r="F7466" s="266"/>
      <c r="G7466" s="277"/>
      <c r="H7466" s="278"/>
      <c r="I7466" s="279"/>
      <c r="J7466" s="280"/>
      <c r="K7466" s="281"/>
      <c r="L7466" s="282"/>
    </row>
    <row r="7467" spans="2:13" x14ac:dyDescent="0.3">
      <c r="B7467" s="415" t="s">
        <v>53</v>
      </c>
      <c r="C7467" s="328"/>
      <c r="D7467" s="329" t="s">
        <v>0</v>
      </c>
      <c r="E7467" s="272" t="s">
        <v>1</v>
      </c>
      <c r="F7467" s="250" t="s">
        <v>61</v>
      </c>
      <c r="G7467" s="251" t="s">
        <v>56</v>
      </c>
      <c r="H7467" s="441" t="s">
        <v>158</v>
      </c>
      <c r="I7467" s="442" t="s">
        <v>159</v>
      </c>
      <c r="J7467" s="417" t="s">
        <v>160</v>
      </c>
      <c r="K7467" s="432" t="s">
        <v>161</v>
      </c>
      <c r="L7467" s="444" t="s">
        <v>162</v>
      </c>
    </row>
    <row r="7468" spans="2:13" x14ac:dyDescent="0.3">
      <c r="B7468" s="460" t="s">
        <v>1284</v>
      </c>
      <c r="C7468" s="330"/>
      <c r="D7468" s="331" t="s">
        <v>2</v>
      </c>
      <c r="E7468" s="286">
        <v>1</v>
      </c>
      <c r="F7468" s="332">
        <v>2.33</v>
      </c>
      <c r="G7468" s="26">
        <v>2.33</v>
      </c>
      <c r="H7468" s="419">
        <v>0.16627702180013071</v>
      </c>
      <c r="I7468" s="275" t="s">
        <v>1232</v>
      </c>
      <c r="J7468" s="451" t="s">
        <v>163</v>
      </c>
      <c r="K7468" s="452">
        <v>1</v>
      </c>
      <c r="L7468" s="421">
        <v>0.16627702180013071</v>
      </c>
    </row>
    <row r="7469" spans="2:13" x14ac:dyDescent="0.3">
      <c r="B7469" s="458" t="s">
        <v>1287</v>
      </c>
      <c r="C7469" s="333"/>
      <c r="D7469" s="334" t="s">
        <v>5</v>
      </c>
      <c r="E7469" s="291">
        <v>0.35</v>
      </c>
      <c r="F7469" s="256">
        <v>1.6</v>
      </c>
      <c r="G7469" s="26">
        <v>0.55999999999999994</v>
      </c>
      <c r="H7469" s="419">
        <v>3.9963576054967032E-2</v>
      </c>
      <c r="I7469" s="258"/>
      <c r="J7469" s="339" t="s">
        <v>163</v>
      </c>
      <c r="K7469" s="420">
        <v>1</v>
      </c>
      <c r="L7469" s="421">
        <v>3.9963576054967032E-2</v>
      </c>
    </row>
    <row r="7470" spans="2:13" x14ac:dyDescent="0.3">
      <c r="B7470" s="458" t="s">
        <v>1842</v>
      </c>
      <c r="C7470" s="333"/>
      <c r="D7470" s="334" t="s">
        <v>5</v>
      </c>
      <c r="E7470" s="291">
        <v>1</v>
      </c>
      <c r="F7470" s="292">
        <v>7</v>
      </c>
      <c r="G7470" s="26">
        <v>7</v>
      </c>
      <c r="H7470" s="419">
        <v>0.49954470068708801</v>
      </c>
      <c r="I7470" s="225"/>
      <c r="J7470" s="339" t="s">
        <v>163</v>
      </c>
      <c r="K7470" s="462">
        <v>1</v>
      </c>
      <c r="L7470" s="480">
        <v>0.49954470068708801</v>
      </c>
    </row>
    <row r="7471" spans="2:13" x14ac:dyDescent="0.3">
      <c r="B7471" s="422" t="s">
        <v>1298</v>
      </c>
      <c r="C7471" s="289"/>
      <c r="D7471" s="386" t="s">
        <v>1270</v>
      </c>
      <c r="E7471" s="497">
        <v>2E-3</v>
      </c>
      <c r="F7471" s="387">
        <v>31.98</v>
      </c>
      <c r="G7471" s="26">
        <v>6.3960000000000003E-2</v>
      </c>
      <c r="H7471" s="419">
        <v>4.5644112937065929E-3</v>
      </c>
      <c r="I7471" s="225" t="s">
        <v>1226</v>
      </c>
      <c r="J7471" s="339" t="s">
        <v>165</v>
      </c>
      <c r="K7471" s="420">
        <v>0.4</v>
      </c>
      <c r="L7471" s="480">
        <v>1.8257645174826372E-3</v>
      </c>
    </row>
    <row r="7472" spans="2:13" x14ac:dyDescent="0.3">
      <c r="B7472" s="446" t="s">
        <v>1269</v>
      </c>
      <c r="C7472" s="447"/>
      <c r="D7472" s="386" t="s">
        <v>1270</v>
      </c>
      <c r="E7472" s="497">
        <v>2E-3</v>
      </c>
      <c r="F7472" s="387">
        <v>52.9</v>
      </c>
      <c r="G7472" s="26">
        <v>0.10580000000000001</v>
      </c>
      <c r="H7472" s="419">
        <v>7.5502613332419878E-3</v>
      </c>
      <c r="I7472" s="225"/>
      <c r="J7472" s="339" t="s">
        <v>165</v>
      </c>
      <c r="K7472" s="420">
        <v>0.4</v>
      </c>
      <c r="L7472" s="480">
        <v>3.0201045332967952E-3</v>
      </c>
    </row>
    <row r="7473" spans="2:12" x14ac:dyDescent="0.3">
      <c r="B7473" s="422" t="s">
        <v>1290</v>
      </c>
      <c r="C7473" s="289"/>
      <c r="D7473" s="290" t="s">
        <v>142</v>
      </c>
      <c r="E7473" s="291">
        <v>1E-3</v>
      </c>
      <c r="F7473" s="292">
        <v>9</v>
      </c>
      <c r="G7473" s="26">
        <v>9.0000000000000011E-3</v>
      </c>
      <c r="H7473" s="419">
        <v>6.4227175802625605E-4</v>
      </c>
      <c r="I7473" s="225" t="s">
        <v>1227</v>
      </c>
      <c r="J7473" s="253" t="s">
        <v>163</v>
      </c>
      <c r="K7473" s="420">
        <v>1</v>
      </c>
      <c r="L7473" s="480">
        <v>6.4227175802625605E-4</v>
      </c>
    </row>
    <row r="7474" spans="2:12" x14ac:dyDescent="0.3">
      <c r="B7474" s="422" t="s">
        <v>1292</v>
      </c>
      <c r="C7474" s="289"/>
      <c r="D7474" s="290" t="s">
        <v>4</v>
      </c>
      <c r="E7474" s="291">
        <v>0.2</v>
      </c>
      <c r="F7474" s="292">
        <v>1.65</v>
      </c>
      <c r="G7474" s="26">
        <v>0.33</v>
      </c>
      <c r="H7474" s="419">
        <v>2.3549964460962719E-2</v>
      </c>
      <c r="I7474" s="225" t="s">
        <v>1228</v>
      </c>
      <c r="J7474" s="253" t="s">
        <v>163</v>
      </c>
      <c r="K7474" s="420">
        <v>1</v>
      </c>
      <c r="L7474" s="480">
        <v>2.3549964460962719E-2</v>
      </c>
    </row>
    <row r="7475" spans="2:12" x14ac:dyDescent="0.3">
      <c r="B7475" s="458"/>
      <c r="C7475" s="289"/>
      <c r="D7475" s="290"/>
      <c r="E7475" s="291"/>
      <c r="F7475" s="292"/>
      <c r="G7475" s="26">
        <v>0</v>
      </c>
      <c r="H7475" s="419">
        <v>0</v>
      </c>
      <c r="I7475" s="225"/>
      <c r="J7475" s="253"/>
      <c r="K7475" s="420"/>
      <c r="L7475" s="480">
        <v>0</v>
      </c>
    </row>
    <row r="7476" spans="2:12" x14ac:dyDescent="0.3">
      <c r="B7476" s="458"/>
      <c r="C7476" s="289"/>
      <c r="D7476" s="290"/>
      <c r="E7476" s="291"/>
      <c r="F7476" s="292"/>
      <c r="G7476" s="26">
        <v>0</v>
      </c>
      <c r="H7476" s="419">
        <v>0</v>
      </c>
      <c r="I7476" s="225"/>
      <c r="J7476" s="253"/>
      <c r="K7476" s="420"/>
      <c r="L7476" s="480">
        <v>0</v>
      </c>
    </row>
    <row r="7477" spans="2:12" x14ac:dyDescent="0.3">
      <c r="B7477" s="227"/>
      <c r="C7477" s="227"/>
      <c r="D7477" s="290"/>
      <c r="E7477" s="291"/>
      <c r="F7477" s="292"/>
      <c r="G7477" s="26">
        <v>0</v>
      </c>
      <c r="H7477" s="419">
        <v>0</v>
      </c>
      <c r="I7477" s="258"/>
      <c r="J7477" s="339"/>
      <c r="K7477" s="420"/>
      <c r="L7477" s="480">
        <v>0</v>
      </c>
    </row>
    <row r="7478" spans="2:12" x14ac:dyDescent="0.3">
      <c r="B7478" s="227"/>
      <c r="C7478" s="227"/>
      <c r="D7478" s="290"/>
      <c r="E7478" s="291"/>
      <c r="F7478" s="292"/>
      <c r="G7478" s="26">
        <v>0</v>
      </c>
      <c r="H7478" s="419">
        <v>0</v>
      </c>
      <c r="I7478" s="258"/>
      <c r="J7478" s="339"/>
      <c r="K7478" s="420"/>
      <c r="L7478" s="480">
        <v>0</v>
      </c>
    </row>
    <row r="7479" spans="2:12" x14ac:dyDescent="0.3">
      <c r="B7479" s="227"/>
      <c r="C7479" s="227"/>
      <c r="D7479" s="290"/>
      <c r="E7479" s="291"/>
      <c r="F7479" s="292"/>
      <c r="G7479" s="26">
        <v>0</v>
      </c>
      <c r="H7479" s="419">
        <v>0</v>
      </c>
      <c r="I7479" s="258"/>
      <c r="J7479" s="339"/>
      <c r="K7479" s="420"/>
      <c r="L7479" s="480">
        <v>0</v>
      </c>
    </row>
    <row r="7480" spans="2:12" x14ac:dyDescent="0.3">
      <c r="B7480" s="227"/>
      <c r="C7480" s="227"/>
      <c r="D7480" s="290"/>
      <c r="E7480" s="291"/>
      <c r="F7480" s="292"/>
      <c r="G7480" s="26">
        <v>0</v>
      </c>
      <c r="H7480" s="419">
        <v>0</v>
      </c>
      <c r="I7480" s="258"/>
      <c r="J7480" s="339"/>
      <c r="K7480" s="420"/>
      <c r="L7480" s="480">
        <v>0</v>
      </c>
    </row>
    <row r="7481" spans="2:12" x14ac:dyDescent="0.3">
      <c r="B7481" s="422"/>
      <c r="C7481" s="289"/>
      <c r="D7481" s="290"/>
      <c r="E7481" s="291"/>
      <c r="F7481" s="292"/>
      <c r="G7481" s="26">
        <v>0</v>
      </c>
      <c r="H7481" s="419">
        <v>0</v>
      </c>
      <c r="I7481" s="258" t="s">
        <v>1226</v>
      </c>
      <c r="J7481" s="339"/>
      <c r="K7481" s="420">
        <v>0</v>
      </c>
      <c r="L7481" s="480">
        <v>0</v>
      </c>
    </row>
    <row r="7482" spans="2:12" x14ac:dyDescent="0.3">
      <c r="B7482" s="422">
        <v>0</v>
      </c>
      <c r="C7482" s="289"/>
      <c r="D7482" s="254">
        <v>0</v>
      </c>
      <c r="E7482" s="291"/>
      <c r="F7482" s="292"/>
      <c r="G7482" s="26">
        <v>0</v>
      </c>
      <c r="H7482" s="419">
        <v>0</v>
      </c>
      <c r="I7482" s="258" t="s">
        <v>1227</v>
      </c>
      <c r="J7482" s="339">
        <v>0</v>
      </c>
      <c r="K7482" s="420">
        <v>0</v>
      </c>
      <c r="L7482" s="480">
        <v>0</v>
      </c>
    </row>
    <row r="7483" spans="2:12" x14ac:dyDescent="0.3">
      <c r="B7483" s="422">
        <v>0</v>
      </c>
      <c r="C7483" s="289"/>
      <c r="D7483" s="254">
        <v>0</v>
      </c>
      <c r="E7483" s="291"/>
      <c r="F7483" s="292"/>
      <c r="G7483" s="26">
        <v>0</v>
      </c>
      <c r="H7483" s="419">
        <v>0</v>
      </c>
      <c r="I7483" s="258" t="s">
        <v>1228</v>
      </c>
      <c r="J7483" s="339">
        <v>0</v>
      </c>
      <c r="K7483" s="420">
        <v>0</v>
      </c>
      <c r="L7483" s="480">
        <v>0</v>
      </c>
    </row>
    <row r="7484" spans="2:12" x14ac:dyDescent="0.3">
      <c r="B7484" s="449" t="s">
        <v>62</v>
      </c>
      <c r="C7484" s="293"/>
      <c r="D7484" s="294"/>
      <c r="E7484" s="295"/>
      <c r="F7484" s="296"/>
      <c r="G7484" s="260">
        <v>10.398760000000001</v>
      </c>
      <c r="H7484" s="438" t="s">
        <v>62</v>
      </c>
      <c r="I7484" s="261" t="s">
        <v>156</v>
      </c>
      <c r="J7484" s="262"/>
      <c r="K7484" s="426" t="s">
        <v>156</v>
      </c>
      <c r="L7484" s="439">
        <v>0.7348234038119541</v>
      </c>
    </row>
    <row r="7485" spans="2:12" x14ac:dyDescent="0.3">
      <c r="B7485" s="428" t="s">
        <v>63</v>
      </c>
      <c r="C7485" s="263"/>
      <c r="D7485" s="264"/>
      <c r="E7485" s="265"/>
      <c r="F7485" s="266"/>
      <c r="G7485" s="277"/>
      <c r="H7485" s="278"/>
      <c r="I7485" s="279"/>
      <c r="J7485" s="280"/>
      <c r="K7485" s="281"/>
      <c r="L7485" s="282">
        <v>0</v>
      </c>
    </row>
    <row r="7486" spans="2:12" x14ac:dyDescent="0.3">
      <c r="B7486" s="415" t="s">
        <v>53</v>
      </c>
      <c r="C7486" s="297"/>
      <c r="D7486" s="249" t="s">
        <v>0</v>
      </c>
      <c r="E7486" s="250" t="s">
        <v>1</v>
      </c>
      <c r="F7486" s="272" t="s">
        <v>61</v>
      </c>
      <c r="G7486" s="285" t="s">
        <v>56</v>
      </c>
      <c r="H7486" s="441" t="s">
        <v>158</v>
      </c>
      <c r="I7486" s="442" t="s">
        <v>159</v>
      </c>
      <c r="J7486" s="442" t="s">
        <v>160</v>
      </c>
      <c r="K7486" s="443" t="s">
        <v>161</v>
      </c>
      <c r="L7486" s="444" t="s">
        <v>162</v>
      </c>
    </row>
    <row r="7487" spans="2:12" x14ac:dyDescent="0.3">
      <c r="B7487" s="422">
        <v>0</v>
      </c>
      <c r="C7487" s="289"/>
      <c r="D7487" s="254">
        <v>0</v>
      </c>
      <c r="E7487" s="255"/>
      <c r="F7487" s="292"/>
      <c r="G7487" s="288">
        <v>0</v>
      </c>
      <c r="H7487" s="450">
        <v>0</v>
      </c>
      <c r="I7487" s="275" t="s">
        <v>1232</v>
      </c>
      <c r="J7487" s="451">
        <v>0</v>
      </c>
      <c r="K7487" s="452">
        <v>0</v>
      </c>
      <c r="L7487" s="453">
        <v>0</v>
      </c>
    </row>
    <row r="7488" spans="2:12" x14ac:dyDescent="0.3">
      <c r="B7488" s="422">
        <v>0</v>
      </c>
      <c r="C7488" s="289"/>
      <c r="D7488" s="254">
        <v>0</v>
      </c>
      <c r="E7488" s="255"/>
      <c r="F7488" s="292"/>
      <c r="G7488" s="257">
        <v>0</v>
      </c>
      <c r="H7488" s="437">
        <v>0</v>
      </c>
      <c r="I7488" s="258" t="s">
        <v>1226</v>
      </c>
      <c r="J7488" s="339">
        <v>0</v>
      </c>
      <c r="K7488" s="420">
        <v>0</v>
      </c>
      <c r="L7488" s="454">
        <v>0</v>
      </c>
    </row>
    <row r="7489" spans="2:12" x14ac:dyDescent="0.3">
      <c r="B7489" s="422">
        <v>0</v>
      </c>
      <c r="C7489" s="289"/>
      <c r="D7489" s="254">
        <v>0</v>
      </c>
      <c r="E7489" s="255"/>
      <c r="F7489" s="292"/>
      <c r="G7489" s="257">
        <v>0</v>
      </c>
      <c r="H7489" s="437">
        <v>0</v>
      </c>
      <c r="I7489" s="258" t="s">
        <v>1229</v>
      </c>
      <c r="J7489" s="339">
        <v>0</v>
      </c>
      <c r="K7489" s="420">
        <v>0</v>
      </c>
      <c r="L7489" s="454">
        <v>0</v>
      </c>
    </row>
    <row r="7490" spans="2:12" ht="15" thickBot="1" x14ac:dyDescent="0.35">
      <c r="B7490" s="455" t="s">
        <v>64</v>
      </c>
      <c r="C7490" s="298"/>
      <c r="D7490" s="299"/>
      <c r="E7490" s="300"/>
      <c r="F7490" s="301"/>
      <c r="G7490" s="288">
        <v>0</v>
      </c>
      <c r="H7490" s="438" t="s">
        <v>64</v>
      </c>
      <c r="I7490" s="261" t="s">
        <v>156</v>
      </c>
      <c r="J7490" s="262"/>
      <c r="K7490" s="426" t="s">
        <v>156</v>
      </c>
      <c r="L7490" s="439">
        <v>0</v>
      </c>
    </row>
    <row r="7491" spans="2:12" x14ac:dyDescent="0.3">
      <c r="B7491" s="235"/>
      <c r="C7491" s="302"/>
      <c r="D7491" s="303" t="s">
        <v>65</v>
      </c>
      <c r="E7491" s="304"/>
      <c r="F7491" s="305"/>
      <c r="G7491" s="306">
        <v>14.012760000000002</v>
      </c>
      <c r="H7491" s="307"/>
      <c r="I7491" s="308"/>
      <c r="J7491" s="309"/>
      <c r="K7491" s="308"/>
      <c r="L7491" s="310"/>
    </row>
    <row r="7492" spans="2:12" x14ac:dyDescent="0.3">
      <c r="B7492" s="232"/>
      <c r="C7492" s="302"/>
      <c r="D7492" s="311" t="s">
        <v>7</v>
      </c>
      <c r="E7492" s="312"/>
      <c r="F7492" s="313">
        <v>0.1</v>
      </c>
      <c r="G7492" s="73">
        <v>1.401</v>
      </c>
      <c r="H7492" s="314"/>
      <c r="I7492" s="315"/>
      <c r="J7492" s="316"/>
      <c r="K7492" s="456"/>
      <c r="L7492" s="317"/>
    </row>
    <row r="7493" spans="2:12" x14ac:dyDescent="0.3">
      <c r="B7493" s="232"/>
      <c r="C7493" s="302"/>
      <c r="D7493" s="311" t="s">
        <v>8</v>
      </c>
      <c r="E7493" s="312"/>
      <c r="F7493" s="313">
        <v>0.1</v>
      </c>
      <c r="G7493" s="73">
        <v>1.401</v>
      </c>
      <c r="H7493" s="314"/>
      <c r="I7493" s="315"/>
      <c r="J7493" s="316"/>
      <c r="K7493" s="456"/>
      <c r="L7493" s="317"/>
    </row>
    <row r="7494" spans="2:12" x14ac:dyDescent="0.3">
      <c r="C7494" s="302"/>
      <c r="D7494" s="318" t="s">
        <v>67</v>
      </c>
      <c r="E7494" s="319"/>
      <c r="F7494" s="305"/>
      <c r="G7494" s="76">
        <v>16.815000000000001</v>
      </c>
      <c r="H7494" s="314"/>
      <c r="I7494" s="315"/>
      <c r="J7494" s="316"/>
      <c r="K7494" s="456"/>
      <c r="L7494" s="317"/>
    </row>
    <row r="7495" spans="2:12" ht="15" thickBot="1" x14ac:dyDescent="0.35">
      <c r="B7495" s="232" t="s">
        <v>66</v>
      </c>
      <c r="C7495" s="302"/>
      <c r="D7495" s="320" t="s">
        <v>68</v>
      </c>
      <c r="E7495" s="321"/>
      <c r="F7495" s="322"/>
      <c r="G7495" s="78">
        <v>16.82</v>
      </c>
      <c r="H7495" s="323">
        <v>1</v>
      </c>
      <c r="I7495" s="324"/>
      <c r="J7495" s="325"/>
      <c r="K7495" s="457"/>
      <c r="L7495" s="326">
        <v>0.98536648026512952</v>
      </c>
    </row>
    <row r="7496" spans="2:12" x14ac:dyDescent="0.3">
      <c r="B7496" s="232"/>
      <c r="C7496" s="302"/>
      <c r="D7496" s="219"/>
      <c r="E7496" s="327"/>
      <c r="F7496" s="241"/>
      <c r="G7496" s="327"/>
      <c r="H7496" s="230"/>
      <c r="I7496" s="230"/>
      <c r="J7496" s="231"/>
      <c r="K7496" s="230"/>
      <c r="L7496" s="230"/>
    </row>
    <row r="7497" spans="2:12" x14ac:dyDescent="0.3">
      <c r="B7497" s="232"/>
      <c r="C7497" s="232"/>
      <c r="D7497" s="219"/>
      <c r="E7497" s="327"/>
      <c r="F7497" s="241"/>
      <c r="G7497" s="327"/>
      <c r="H7497" s="230"/>
      <c r="I7497" s="230"/>
      <c r="J7497" s="231"/>
      <c r="K7497" s="230"/>
      <c r="L7497" s="230"/>
    </row>
    <row r="7498" spans="2:12" x14ac:dyDescent="0.3">
      <c r="J7498" s="226"/>
    </row>
    <row r="7499" spans="2:12" ht="37.200000000000003" customHeight="1" x14ac:dyDescent="0.3">
      <c r="B7499" s="710" t="s">
        <v>1809</v>
      </c>
      <c r="C7499" s="710"/>
      <c r="D7499" s="710"/>
      <c r="E7499" s="710"/>
      <c r="F7499" s="710"/>
      <c r="G7499" s="710"/>
      <c r="H7499" s="710"/>
      <c r="I7499" s="710"/>
      <c r="J7499" s="710"/>
      <c r="K7499" s="710"/>
      <c r="L7499" s="710"/>
    </row>
    <row r="7500" spans="2:12" x14ac:dyDescent="0.3">
      <c r="B7500" s="227"/>
      <c r="C7500" s="227"/>
      <c r="D7500" s="228"/>
      <c r="E7500" s="229"/>
      <c r="F7500" s="229"/>
      <c r="G7500" s="229"/>
      <c r="H7500" s="230"/>
      <c r="I7500" s="230"/>
      <c r="J7500" s="231"/>
      <c r="K7500" s="230"/>
      <c r="L7500" s="230"/>
    </row>
    <row r="7501" spans="2:12" x14ac:dyDescent="0.3">
      <c r="B7501" s="410" t="s">
        <v>1222</v>
      </c>
      <c r="C7501" s="232" t="s">
        <v>1223</v>
      </c>
      <c r="D7501" s="232"/>
      <c r="E7501" s="232"/>
      <c r="F7501" s="233"/>
      <c r="G7501" s="234"/>
      <c r="H7501" s="230"/>
      <c r="J7501" s="231"/>
      <c r="K7501" s="230"/>
      <c r="L7501" s="230"/>
    </row>
    <row r="7502" spans="2:12" x14ac:dyDescent="0.3">
      <c r="B7502" s="232" t="s">
        <v>1224</v>
      </c>
      <c r="C7502" s="235" t="s">
        <v>157</v>
      </c>
      <c r="D7502" s="411"/>
      <c r="E7502" s="412"/>
      <c r="F7502" s="233"/>
      <c r="G7502" s="234"/>
      <c r="H7502" s="230"/>
      <c r="I7502" s="230"/>
      <c r="J7502" s="231"/>
      <c r="K7502" s="230"/>
      <c r="L7502" s="230"/>
    </row>
    <row r="7503" spans="2:12" x14ac:dyDescent="0.3">
      <c r="B7503" s="232"/>
      <c r="C7503" s="236"/>
      <c r="D7503" s="237"/>
      <c r="E7503" s="238"/>
      <c r="F7503" s="239"/>
      <c r="G7503" s="240"/>
      <c r="H7503" s="230"/>
      <c r="I7503" s="230"/>
      <c r="J7503" s="231"/>
      <c r="K7503" s="230"/>
      <c r="L7503" s="230"/>
    </row>
    <row r="7504" spans="2:12" ht="24.75" customHeight="1" x14ac:dyDescent="0.3">
      <c r="B7504" s="413" t="s">
        <v>48</v>
      </c>
      <c r="D7504" s="237"/>
      <c r="E7504" s="238"/>
      <c r="F7504" s="238"/>
      <c r="G7504" s="238"/>
      <c r="H7504" s="230"/>
      <c r="I7504" s="230"/>
      <c r="J7504" s="231"/>
      <c r="K7504" s="230"/>
      <c r="L7504" s="230"/>
    </row>
    <row r="7505" spans="2:13" x14ac:dyDescent="0.3">
      <c r="B7505" s="235" t="s">
        <v>49</v>
      </c>
      <c r="C7505" s="232" t="s">
        <v>1849</v>
      </c>
      <c r="D7505" s="232"/>
      <c r="E7505" s="232"/>
      <c r="F7505" s="241" t="s">
        <v>50</v>
      </c>
      <c r="G7505" s="242" t="s">
        <v>5</v>
      </c>
      <c r="H7505" s="230"/>
      <c r="I7505" s="230"/>
      <c r="J7505" s="231"/>
      <c r="K7505" s="230"/>
      <c r="L7505" s="230"/>
    </row>
    <row r="7506" spans="2:13" ht="15" thickBot="1" x14ac:dyDescent="0.35">
      <c r="B7506" s="235" t="s">
        <v>51</v>
      </c>
      <c r="C7506" s="235" t="s">
        <v>1850</v>
      </c>
      <c r="D7506" s="235"/>
      <c r="E7506" s="235"/>
      <c r="F7506" s="235"/>
      <c r="G7506" s="235"/>
      <c r="H7506" s="235"/>
      <c r="I7506" s="235"/>
      <c r="J7506" s="235"/>
      <c r="K7506" s="230"/>
      <c r="L7506" s="230"/>
    </row>
    <row r="7507" spans="2:13" ht="15" thickTop="1" x14ac:dyDescent="0.3">
      <c r="B7507" s="414" t="s">
        <v>52</v>
      </c>
      <c r="C7507" s="243"/>
      <c r="D7507" s="244"/>
      <c r="E7507" s="245"/>
      <c r="F7507" s="246"/>
      <c r="G7507" s="247"/>
      <c r="H7507" s="402" t="s">
        <v>164</v>
      </c>
      <c r="I7507" s="403"/>
      <c r="J7507" s="403"/>
      <c r="K7507" s="403"/>
      <c r="L7507" s="404"/>
    </row>
    <row r="7508" spans="2:13" x14ac:dyDescent="0.3">
      <c r="B7508" s="415" t="s">
        <v>53</v>
      </c>
      <c r="C7508" s="248" t="s">
        <v>1</v>
      </c>
      <c r="D7508" s="249" t="s">
        <v>54</v>
      </c>
      <c r="E7508" s="250" t="s">
        <v>23</v>
      </c>
      <c r="F7508" s="250" t="s">
        <v>55</v>
      </c>
      <c r="G7508" s="251" t="s">
        <v>56</v>
      </c>
      <c r="H7508" s="416" t="s">
        <v>158</v>
      </c>
      <c r="I7508" s="417" t="s">
        <v>159</v>
      </c>
      <c r="J7508" s="417" t="s">
        <v>160</v>
      </c>
      <c r="K7508" s="417" t="s">
        <v>161</v>
      </c>
      <c r="L7508" s="418" t="s">
        <v>162</v>
      </c>
    </row>
    <row r="7509" spans="2:13" x14ac:dyDescent="0.3">
      <c r="B7509" s="252"/>
      <c r="C7509" s="253"/>
      <c r="D7509" s="254"/>
      <c r="E7509" s="255">
        <v>0</v>
      </c>
      <c r="F7509" s="256"/>
      <c r="G7509" s="26">
        <v>0</v>
      </c>
      <c r="H7509" s="419">
        <v>0</v>
      </c>
      <c r="I7509" s="258" t="s">
        <v>1226</v>
      </c>
      <c r="J7509" s="339"/>
      <c r="K7509" s="420"/>
      <c r="L7509" s="421">
        <v>0</v>
      </c>
    </row>
    <row r="7510" spans="2:13" x14ac:dyDescent="0.3">
      <c r="B7510" s="422">
        <v>0</v>
      </c>
      <c r="C7510" s="253"/>
      <c r="D7510" s="254">
        <v>0</v>
      </c>
      <c r="E7510" s="255">
        <v>0</v>
      </c>
      <c r="F7510" s="256"/>
      <c r="G7510" s="26">
        <v>0</v>
      </c>
      <c r="H7510" s="419">
        <v>0</v>
      </c>
      <c r="I7510" s="258" t="s">
        <v>1227</v>
      </c>
      <c r="J7510" s="339">
        <v>0</v>
      </c>
      <c r="K7510" s="420">
        <v>0</v>
      </c>
      <c r="L7510" s="421">
        <v>0</v>
      </c>
    </row>
    <row r="7511" spans="2:13" x14ac:dyDescent="0.3">
      <c r="B7511" s="422">
        <v>0</v>
      </c>
      <c r="C7511" s="253"/>
      <c r="D7511" s="254">
        <v>0</v>
      </c>
      <c r="E7511" s="255">
        <v>0</v>
      </c>
      <c r="F7511" s="256"/>
      <c r="G7511" s="26">
        <v>0</v>
      </c>
      <c r="H7511" s="419">
        <v>0</v>
      </c>
      <c r="I7511" s="258" t="s">
        <v>1228</v>
      </c>
      <c r="J7511" s="339">
        <v>0</v>
      </c>
      <c r="K7511" s="420">
        <v>0</v>
      </c>
      <c r="L7511" s="421">
        <v>0</v>
      </c>
    </row>
    <row r="7512" spans="2:13" x14ac:dyDescent="0.3">
      <c r="B7512" s="422">
        <v>0</v>
      </c>
      <c r="C7512" s="253"/>
      <c r="D7512" s="254">
        <v>0</v>
      </c>
      <c r="E7512" s="255">
        <v>0</v>
      </c>
      <c r="F7512" s="256"/>
      <c r="G7512" s="26">
        <v>0</v>
      </c>
      <c r="H7512" s="419">
        <v>0</v>
      </c>
      <c r="I7512" s="258" t="s">
        <v>1229</v>
      </c>
      <c r="J7512" s="339">
        <v>0</v>
      </c>
      <c r="K7512" s="420">
        <v>0</v>
      </c>
      <c r="L7512" s="421">
        <v>0</v>
      </c>
    </row>
    <row r="7513" spans="2:13" x14ac:dyDescent="0.3">
      <c r="B7513" s="422">
        <v>0</v>
      </c>
      <c r="C7513" s="253"/>
      <c r="D7513" s="254">
        <v>0</v>
      </c>
      <c r="E7513" s="255">
        <v>0</v>
      </c>
      <c r="F7513" s="256"/>
      <c r="G7513" s="26">
        <v>0</v>
      </c>
      <c r="H7513" s="419">
        <v>0</v>
      </c>
      <c r="I7513" s="258" t="s">
        <v>1230</v>
      </c>
      <c r="J7513" s="339">
        <v>0</v>
      </c>
      <c r="K7513" s="420">
        <v>0</v>
      </c>
      <c r="L7513" s="421">
        <v>0</v>
      </c>
    </row>
    <row r="7514" spans="2:13" x14ac:dyDescent="0.3">
      <c r="B7514" s="422" t="s">
        <v>73</v>
      </c>
      <c r="C7514" s="253"/>
      <c r="D7514" s="254">
        <v>0</v>
      </c>
      <c r="E7514" s="255">
        <v>0</v>
      </c>
      <c r="F7514" s="256"/>
      <c r="G7514" s="26">
        <v>214.375</v>
      </c>
      <c r="H7514" s="419">
        <v>1.0744604203865551E-2</v>
      </c>
      <c r="I7514" s="258" t="s">
        <v>1231</v>
      </c>
      <c r="J7514" s="61" t="s">
        <v>165</v>
      </c>
      <c r="K7514" s="100">
        <v>0.4</v>
      </c>
      <c r="L7514" s="101">
        <v>4.2978416815462207E-3</v>
      </c>
      <c r="M7514" s="62">
        <v>18</v>
      </c>
    </row>
    <row r="7515" spans="2:13" x14ac:dyDescent="0.3">
      <c r="B7515" s="422" t="s">
        <v>57</v>
      </c>
      <c r="C7515" s="253"/>
      <c r="D7515" s="259"/>
      <c r="E7515" s="255"/>
      <c r="F7515" s="256"/>
      <c r="G7515" s="260">
        <v>214.375</v>
      </c>
      <c r="H7515" s="425" t="s">
        <v>57</v>
      </c>
      <c r="I7515" s="261" t="s">
        <v>156</v>
      </c>
      <c r="J7515" s="262"/>
      <c r="K7515" s="426" t="s">
        <v>156</v>
      </c>
      <c r="L7515" s="427">
        <v>4.2978416815462207E-3</v>
      </c>
    </row>
    <row r="7516" spans="2:13" x14ac:dyDescent="0.3">
      <c r="B7516" s="428" t="s">
        <v>22</v>
      </c>
      <c r="C7516" s="263"/>
      <c r="D7516" s="264"/>
      <c r="E7516" s="265"/>
      <c r="F7516" s="266"/>
      <c r="G7516" s="267"/>
      <c r="H7516" s="429"/>
      <c r="I7516" s="268"/>
      <c r="J7516" s="269"/>
      <c r="K7516" s="430"/>
      <c r="L7516" s="270"/>
    </row>
    <row r="7517" spans="2:13" x14ac:dyDescent="0.3">
      <c r="B7517" s="431" t="s">
        <v>58</v>
      </c>
      <c r="C7517" s="271" t="s">
        <v>1</v>
      </c>
      <c r="D7517" s="329" t="s">
        <v>59</v>
      </c>
      <c r="E7517" s="272" t="s">
        <v>23</v>
      </c>
      <c r="F7517" s="272" t="s">
        <v>55</v>
      </c>
      <c r="G7517" s="273" t="s">
        <v>56</v>
      </c>
      <c r="H7517" s="416" t="s">
        <v>158</v>
      </c>
      <c r="I7517" s="417" t="s">
        <v>159</v>
      </c>
      <c r="J7517" s="417" t="s">
        <v>160</v>
      </c>
      <c r="K7517" s="432" t="s">
        <v>161</v>
      </c>
      <c r="L7517" s="418" t="s">
        <v>162</v>
      </c>
    </row>
    <row r="7518" spans="2:13" x14ac:dyDescent="0.3">
      <c r="B7518" s="8" t="s">
        <v>24</v>
      </c>
      <c r="C7518" s="25">
        <v>2</v>
      </c>
      <c r="D7518" s="3">
        <v>4.05</v>
      </c>
      <c r="E7518" s="26">
        <v>8.1</v>
      </c>
      <c r="F7518" s="26">
        <v>175</v>
      </c>
      <c r="G7518" s="26">
        <v>1417.5</v>
      </c>
      <c r="H7518" s="433">
        <v>7.1045954327600788E-2</v>
      </c>
      <c r="I7518" s="97"/>
      <c r="J7518" s="434" t="s">
        <v>163</v>
      </c>
      <c r="K7518" s="435">
        <v>1</v>
      </c>
      <c r="L7518" s="484">
        <v>7.1045954327600788E-2</v>
      </c>
      <c r="M7518" s="62">
        <v>101</v>
      </c>
    </row>
    <row r="7519" spans="2:13" x14ac:dyDescent="0.3">
      <c r="B7519" s="8" t="s">
        <v>37</v>
      </c>
      <c r="C7519" s="25">
        <v>2</v>
      </c>
      <c r="D7519" s="3">
        <v>4.0999999999999996</v>
      </c>
      <c r="E7519" s="26">
        <v>8.1999999999999993</v>
      </c>
      <c r="F7519" s="26">
        <v>175</v>
      </c>
      <c r="G7519" s="26">
        <v>1434.9999999999998</v>
      </c>
      <c r="H7519" s="419">
        <v>7.1923064874855114E-2</v>
      </c>
      <c r="I7519" s="99"/>
      <c r="J7519" s="423" t="s">
        <v>163</v>
      </c>
      <c r="K7519" s="424">
        <v>1</v>
      </c>
      <c r="L7519" s="480">
        <v>7.1923064874855114E-2</v>
      </c>
      <c r="M7519" s="62">
        <v>122</v>
      </c>
    </row>
    <row r="7520" spans="2:13" x14ac:dyDescent="0.3">
      <c r="B7520" s="8" t="s">
        <v>1058</v>
      </c>
      <c r="C7520" s="25">
        <v>2</v>
      </c>
      <c r="D7520" s="3">
        <v>4.0999999999999996</v>
      </c>
      <c r="E7520" s="26">
        <v>8.1999999999999993</v>
      </c>
      <c r="F7520" s="27">
        <v>175</v>
      </c>
      <c r="G7520" s="26">
        <v>1434.9999999999998</v>
      </c>
      <c r="H7520" s="419">
        <v>7.1923064874855114E-2</v>
      </c>
      <c r="I7520" s="99"/>
      <c r="J7520" s="423" t="s">
        <v>163</v>
      </c>
      <c r="K7520" s="424">
        <v>1</v>
      </c>
      <c r="L7520" s="480">
        <v>7.1923064874855114E-2</v>
      </c>
      <c r="M7520" s="62">
        <v>137</v>
      </c>
    </row>
    <row r="7521" spans="2:13" x14ac:dyDescent="0.3">
      <c r="B7521" s="8"/>
      <c r="C7521" s="25"/>
      <c r="D7521" s="3"/>
      <c r="E7521" s="26"/>
      <c r="F7521" s="26"/>
      <c r="G7521" s="257"/>
      <c r="H7521" s="437">
        <v>0</v>
      </c>
      <c r="I7521" s="99"/>
      <c r="J7521" s="423"/>
      <c r="K7521" s="424"/>
      <c r="L7521" s="480">
        <v>0</v>
      </c>
      <c r="M7521" s="62"/>
    </row>
    <row r="7522" spans="2:13" x14ac:dyDescent="0.3">
      <c r="B7522" s="8"/>
      <c r="C7522" s="25"/>
      <c r="D7522" s="3"/>
      <c r="E7522" s="26"/>
      <c r="F7522" s="26"/>
      <c r="G7522" s="257"/>
      <c r="H7522" s="437">
        <v>0</v>
      </c>
      <c r="I7522" s="99"/>
      <c r="J7522" s="423"/>
      <c r="K7522" s="424"/>
      <c r="L7522" s="480">
        <v>0</v>
      </c>
      <c r="M7522" s="62"/>
    </row>
    <row r="7523" spans="2:13" x14ac:dyDescent="0.3">
      <c r="B7523" s="422"/>
      <c r="C7523" s="253"/>
      <c r="D7523" s="254"/>
      <c r="E7523" s="255"/>
      <c r="F7523" s="255"/>
      <c r="G7523" s="257">
        <v>0</v>
      </c>
      <c r="H7523" s="437">
        <v>0</v>
      </c>
      <c r="I7523" s="366"/>
      <c r="J7523" s="339"/>
      <c r="K7523" s="420"/>
      <c r="L7523" s="480">
        <v>0</v>
      </c>
    </row>
    <row r="7524" spans="2:13" x14ac:dyDescent="0.3">
      <c r="B7524" s="422">
        <v>0</v>
      </c>
      <c r="C7524" s="253"/>
      <c r="D7524" s="254">
        <v>0</v>
      </c>
      <c r="E7524" s="255">
        <v>0</v>
      </c>
      <c r="F7524" s="256"/>
      <c r="G7524" s="257">
        <v>0</v>
      </c>
      <c r="H7524" s="437">
        <v>0</v>
      </c>
      <c r="I7524" s="366" t="s">
        <v>1231</v>
      </c>
      <c r="J7524" s="339">
        <v>0</v>
      </c>
      <c r="K7524" s="420">
        <v>0</v>
      </c>
      <c r="L7524" s="480">
        <v>0</v>
      </c>
    </row>
    <row r="7525" spans="2:13" x14ac:dyDescent="0.3">
      <c r="B7525" s="422">
        <v>0</v>
      </c>
      <c r="C7525" s="253"/>
      <c r="D7525" s="254">
        <v>0</v>
      </c>
      <c r="E7525" s="255">
        <v>0</v>
      </c>
      <c r="F7525" s="256"/>
      <c r="G7525" s="257">
        <v>0</v>
      </c>
      <c r="H7525" s="437">
        <v>0</v>
      </c>
      <c r="I7525" s="366" t="s">
        <v>1237</v>
      </c>
      <c r="J7525" s="339">
        <v>0</v>
      </c>
      <c r="K7525" s="420">
        <v>0</v>
      </c>
      <c r="L7525" s="480">
        <v>0</v>
      </c>
    </row>
    <row r="7526" spans="2:13" x14ac:dyDescent="0.3">
      <c r="B7526" s="422">
        <v>0</v>
      </c>
      <c r="C7526" s="253"/>
      <c r="D7526" s="254">
        <v>0</v>
      </c>
      <c r="E7526" s="255">
        <v>0</v>
      </c>
      <c r="F7526" s="256"/>
      <c r="G7526" s="257">
        <v>0</v>
      </c>
      <c r="H7526" s="437">
        <v>0</v>
      </c>
      <c r="I7526" s="366" t="s">
        <v>1238</v>
      </c>
      <c r="J7526" s="339">
        <v>0</v>
      </c>
      <c r="K7526" s="420">
        <v>0</v>
      </c>
      <c r="L7526" s="480">
        <v>0</v>
      </c>
    </row>
    <row r="7527" spans="2:13" x14ac:dyDescent="0.3">
      <c r="B7527" s="422" t="s">
        <v>60</v>
      </c>
      <c r="C7527" s="253"/>
      <c r="D7527" s="259"/>
      <c r="E7527" s="255"/>
      <c r="F7527" s="256"/>
      <c r="G7527" s="260">
        <v>4287.5</v>
      </c>
      <c r="H7527" s="438" t="s">
        <v>60</v>
      </c>
      <c r="I7527" s="261" t="s">
        <v>156</v>
      </c>
      <c r="J7527" s="262"/>
      <c r="K7527" s="426" t="s">
        <v>156</v>
      </c>
      <c r="L7527" s="439">
        <v>0.21489208407731103</v>
      </c>
    </row>
    <row r="7528" spans="2:13" x14ac:dyDescent="0.3">
      <c r="B7528" s="428" t="s">
        <v>38</v>
      </c>
      <c r="C7528" s="263"/>
      <c r="D7528" s="264"/>
      <c r="E7528" s="276"/>
      <c r="F7528" s="266"/>
      <c r="G7528" s="277"/>
      <c r="H7528" s="278"/>
      <c r="I7528" s="279"/>
      <c r="J7528" s="280"/>
      <c r="K7528" s="281"/>
      <c r="L7528" s="282"/>
    </row>
    <row r="7529" spans="2:13" x14ac:dyDescent="0.3">
      <c r="B7529" s="415" t="s">
        <v>53</v>
      </c>
      <c r="C7529" s="328"/>
      <c r="D7529" s="283" t="s">
        <v>0</v>
      </c>
      <c r="E7529" s="284" t="s">
        <v>1</v>
      </c>
      <c r="F7529" s="272" t="s">
        <v>61</v>
      </c>
      <c r="G7529" s="251" t="s">
        <v>56</v>
      </c>
      <c r="H7529" s="441" t="s">
        <v>158</v>
      </c>
      <c r="I7529" s="498" t="s">
        <v>159</v>
      </c>
      <c r="J7529" s="498" t="s">
        <v>160</v>
      </c>
      <c r="K7529" s="499" t="s">
        <v>161</v>
      </c>
      <c r="L7529" s="444" t="s">
        <v>162</v>
      </c>
    </row>
    <row r="7530" spans="2:13" ht="95.25" customHeight="1" x14ac:dyDescent="0.3">
      <c r="B7530" s="724" t="s">
        <v>1851</v>
      </c>
      <c r="C7530" s="725"/>
      <c r="D7530" s="384" t="s">
        <v>5</v>
      </c>
      <c r="E7530" s="286">
        <v>1</v>
      </c>
      <c r="F7530" s="341">
        <v>15450</v>
      </c>
      <c r="G7530" s="26">
        <v>15450</v>
      </c>
      <c r="H7530" s="419">
        <v>0.77436331171882344</v>
      </c>
      <c r="I7530" s="360" t="s">
        <v>1232</v>
      </c>
      <c r="J7530" s="494" t="s">
        <v>165</v>
      </c>
      <c r="K7530" s="452">
        <v>0.4</v>
      </c>
      <c r="L7530" s="480">
        <v>0.30974532468752941</v>
      </c>
    </row>
    <row r="7531" spans="2:13" x14ac:dyDescent="0.3">
      <c r="B7531" s="422"/>
      <c r="C7531" s="289"/>
      <c r="D7531" s="290"/>
      <c r="E7531" s="291"/>
      <c r="F7531" s="292"/>
      <c r="G7531" s="26">
        <v>0</v>
      </c>
      <c r="H7531" s="419">
        <v>0</v>
      </c>
      <c r="I7531" s="258" t="s">
        <v>1226</v>
      </c>
      <c r="J7531" s="339"/>
      <c r="K7531" s="420">
        <v>0</v>
      </c>
      <c r="L7531" s="480">
        <v>0</v>
      </c>
    </row>
    <row r="7532" spans="2:13" x14ac:dyDescent="0.3">
      <c r="B7532" s="422"/>
      <c r="C7532" s="289"/>
      <c r="D7532" s="290"/>
      <c r="E7532" s="291"/>
      <c r="F7532" s="292"/>
      <c r="G7532" s="26">
        <v>0</v>
      </c>
      <c r="H7532" s="419">
        <v>0</v>
      </c>
      <c r="I7532" s="258"/>
      <c r="J7532" s="339"/>
      <c r="K7532" s="420"/>
      <c r="L7532" s="480">
        <v>0</v>
      </c>
    </row>
    <row r="7533" spans="2:13" x14ac:dyDescent="0.3">
      <c r="B7533" s="422"/>
      <c r="C7533" s="289"/>
      <c r="D7533" s="290"/>
      <c r="E7533" s="291"/>
      <c r="F7533" s="292"/>
      <c r="G7533" s="26">
        <v>0</v>
      </c>
      <c r="H7533" s="419">
        <v>0</v>
      </c>
      <c r="I7533" s="258"/>
      <c r="J7533" s="339"/>
      <c r="K7533" s="420"/>
      <c r="L7533" s="480">
        <v>0</v>
      </c>
    </row>
    <row r="7534" spans="2:13" x14ac:dyDescent="0.3">
      <c r="B7534" s="422"/>
      <c r="C7534" s="289"/>
      <c r="D7534" s="290"/>
      <c r="E7534" s="291"/>
      <c r="F7534" s="292"/>
      <c r="G7534" s="26">
        <v>0</v>
      </c>
      <c r="H7534" s="419">
        <v>0</v>
      </c>
      <c r="I7534" s="258"/>
      <c r="J7534" s="339"/>
      <c r="K7534" s="420"/>
      <c r="L7534" s="480">
        <v>0</v>
      </c>
    </row>
    <row r="7535" spans="2:13" x14ac:dyDescent="0.3">
      <c r="B7535" s="422"/>
      <c r="C7535" s="289"/>
      <c r="D7535" s="290"/>
      <c r="E7535" s="291"/>
      <c r="F7535" s="292"/>
      <c r="G7535" s="26">
        <v>0</v>
      </c>
      <c r="H7535" s="419">
        <v>0</v>
      </c>
      <c r="I7535" s="258"/>
      <c r="J7535" s="339"/>
      <c r="K7535" s="420"/>
      <c r="L7535" s="480">
        <v>0</v>
      </c>
    </row>
    <row r="7536" spans="2:13" x14ac:dyDescent="0.3">
      <c r="B7536" s="422"/>
      <c r="C7536" s="289"/>
      <c r="D7536" s="290"/>
      <c r="E7536" s="291"/>
      <c r="F7536" s="292"/>
      <c r="G7536" s="26">
        <v>0</v>
      </c>
      <c r="H7536" s="419">
        <v>0</v>
      </c>
      <c r="I7536" s="258"/>
      <c r="J7536" s="339"/>
      <c r="K7536" s="420"/>
      <c r="L7536" s="480">
        <v>0</v>
      </c>
    </row>
    <row r="7537" spans="2:12" x14ac:dyDescent="0.3">
      <c r="B7537" s="422"/>
      <c r="C7537" s="289"/>
      <c r="D7537" s="290"/>
      <c r="E7537" s="291"/>
      <c r="F7537" s="292"/>
      <c r="G7537" s="26">
        <v>0</v>
      </c>
      <c r="H7537" s="419">
        <v>0</v>
      </c>
      <c r="I7537" s="258"/>
      <c r="J7537" s="339"/>
      <c r="K7537" s="420"/>
      <c r="L7537" s="480">
        <v>0</v>
      </c>
    </row>
    <row r="7538" spans="2:12" x14ac:dyDescent="0.3">
      <c r="B7538" s="422"/>
      <c r="C7538" s="289"/>
      <c r="D7538" s="290"/>
      <c r="E7538" s="291"/>
      <c r="F7538" s="292"/>
      <c r="G7538" s="26">
        <v>0</v>
      </c>
      <c r="H7538" s="419">
        <v>0</v>
      </c>
      <c r="I7538" s="258"/>
      <c r="J7538" s="339"/>
      <c r="K7538" s="420"/>
      <c r="L7538" s="480">
        <v>0</v>
      </c>
    </row>
    <row r="7539" spans="2:12" x14ac:dyDescent="0.3">
      <c r="B7539" s="422"/>
      <c r="C7539" s="289"/>
      <c r="D7539" s="290"/>
      <c r="E7539" s="291"/>
      <c r="F7539" s="292"/>
      <c r="G7539" s="26">
        <v>0</v>
      </c>
      <c r="H7539" s="419">
        <v>0</v>
      </c>
      <c r="I7539" s="258"/>
      <c r="J7539" s="339"/>
      <c r="K7539" s="420"/>
      <c r="L7539" s="480">
        <v>0</v>
      </c>
    </row>
    <row r="7540" spans="2:12" x14ac:dyDescent="0.3">
      <c r="B7540" s="422"/>
      <c r="C7540" s="289"/>
      <c r="D7540" s="290"/>
      <c r="E7540" s="291"/>
      <c r="F7540" s="292"/>
      <c r="G7540" s="26">
        <v>0</v>
      </c>
      <c r="H7540" s="419">
        <v>0</v>
      </c>
      <c r="I7540" s="258"/>
      <c r="J7540" s="339"/>
      <c r="K7540" s="420"/>
      <c r="L7540" s="480">
        <v>0</v>
      </c>
    </row>
    <row r="7541" spans="2:12" x14ac:dyDescent="0.3">
      <c r="B7541" s="422"/>
      <c r="C7541" s="289"/>
      <c r="D7541" s="290"/>
      <c r="E7541" s="291"/>
      <c r="F7541" s="292"/>
      <c r="G7541" s="26">
        <v>0</v>
      </c>
      <c r="H7541" s="419">
        <v>0</v>
      </c>
      <c r="I7541" s="258"/>
      <c r="J7541" s="339"/>
      <c r="K7541" s="420"/>
      <c r="L7541" s="480">
        <v>0</v>
      </c>
    </row>
    <row r="7542" spans="2:12" x14ac:dyDescent="0.3">
      <c r="B7542" s="422"/>
      <c r="C7542" s="289"/>
      <c r="D7542" s="290"/>
      <c r="E7542" s="291"/>
      <c r="F7542" s="292"/>
      <c r="G7542" s="26">
        <v>0</v>
      </c>
      <c r="H7542" s="419">
        <v>0</v>
      </c>
      <c r="I7542" s="258"/>
      <c r="J7542" s="339"/>
      <c r="K7542" s="420"/>
      <c r="L7542" s="480">
        <v>0</v>
      </c>
    </row>
    <row r="7543" spans="2:12" x14ac:dyDescent="0.3">
      <c r="B7543" s="422"/>
      <c r="C7543" s="289"/>
      <c r="D7543" s="290"/>
      <c r="E7543" s="291"/>
      <c r="F7543" s="292"/>
      <c r="G7543" s="26">
        <v>0</v>
      </c>
      <c r="H7543" s="419">
        <v>0</v>
      </c>
      <c r="I7543" s="258"/>
      <c r="J7543" s="339"/>
      <c r="K7543" s="420"/>
      <c r="L7543" s="480">
        <v>0</v>
      </c>
    </row>
    <row r="7544" spans="2:12" x14ac:dyDescent="0.3">
      <c r="B7544" s="422">
        <v>0</v>
      </c>
      <c r="C7544" s="289"/>
      <c r="D7544" s="254">
        <v>0</v>
      </c>
      <c r="E7544" s="291"/>
      <c r="F7544" s="292"/>
      <c r="G7544" s="26">
        <v>0</v>
      </c>
      <c r="H7544" s="419">
        <v>0</v>
      </c>
      <c r="I7544" s="258" t="s">
        <v>1227</v>
      </c>
      <c r="J7544" s="339">
        <v>0</v>
      </c>
      <c r="K7544" s="420">
        <v>0</v>
      </c>
      <c r="L7544" s="480">
        <v>0</v>
      </c>
    </row>
    <row r="7545" spans="2:12" x14ac:dyDescent="0.3">
      <c r="B7545" s="422">
        <v>0</v>
      </c>
      <c r="C7545" s="289"/>
      <c r="D7545" s="254">
        <v>0</v>
      </c>
      <c r="E7545" s="291"/>
      <c r="F7545" s="292"/>
      <c r="G7545" s="26">
        <v>0</v>
      </c>
      <c r="H7545" s="419">
        <v>0</v>
      </c>
      <c r="I7545" s="258" t="s">
        <v>1228</v>
      </c>
      <c r="J7545" s="339">
        <v>0</v>
      </c>
      <c r="K7545" s="420">
        <v>0</v>
      </c>
      <c r="L7545" s="480">
        <v>0</v>
      </c>
    </row>
    <row r="7546" spans="2:12" x14ac:dyDescent="0.3">
      <c r="B7546" s="449" t="s">
        <v>62</v>
      </c>
      <c r="C7546" s="293"/>
      <c r="D7546" s="294"/>
      <c r="E7546" s="295"/>
      <c r="F7546" s="296"/>
      <c r="G7546" s="260">
        <v>15450</v>
      </c>
      <c r="H7546" s="438" t="s">
        <v>62</v>
      </c>
      <c r="I7546" s="261" t="s">
        <v>156</v>
      </c>
      <c r="J7546" s="262"/>
      <c r="K7546" s="426" t="s">
        <v>156</v>
      </c>
      <c r="L7546" s="439">
        <v>0.30974532468752941</v>
      </c>
    </row>
    <row r="7547" spans="2:12" x14ac:dyDescent="0.3">
      <c r="B7547" s="428" t="s">
        <v>63</v>
      </c>
      <c r="C7547" s="263"/>
      <c r="D7547" s="264"/>
      <c r="E7547" s="265"/>
      <c r="F7547" s="266"/>
      <c r="G7547" s="277"/>
      <c r="H7547" s="278"/>
      <c r="I7547" s="279"/>
      <c r="J7547" s="280"/>
      <c r="K7547" s="281"/>
      <c r="L7547" s="282">
        <v>0</v>
      </c>
    </row>
    <row r="7548" spans="2:12" x14ac:dyDescent="0.3">
      <c r="B7548" s="415" t="s">
        <v>53</v>
      </c>
      <c r="C7548" s="297"/>
      <c r="D7548" s="249" t="s">
        <v>0</v>
      </c>
      <c r="E7548" s="250" t="s">
        <v>1</v>
      </c>
      <c r="F7548" s="272" t="s">
        <v>61</v>
      </c>
      <c r="G7548" s="285" t="s">
        <v>56</v>
      </c>
      <c r="H7548" s="441" t="s">
        <v>158</v>
      </c>
      <c r="I7548" s="442" t="s">
        <v>159</v>
      </c>
      <c r="J7548" s="442" t="s">
        <v>160</v>
      </c>
      <c r="K7548" s="443" t="s">
        <v>161</v>
      </c>
      <c r="L7548" s="444" t="s">
        <v>162</v>
      </c>
    </row>
    <row r="7549" spans="2:12" x14ac:dyDescent="0.3">
      <c r="B7549" s="422">
        <v>0</v>
      </c>
      <c r="C7549" s="289"/>
      <c r="D7549" s="254">
        <v>0</v>
      </c>
      <c r="E7549" s="255"/>
      <c r="F7549" s="292"/>
      <c r="G7549" s="288">
        <v>0</v>
      </c>
      <c r="H7549" s="450">
        <v>0</v>
      </c>
      <c r="I7549" s="275" t="s">
        <v>1232</v>
      </c>
      <c r="J7549" s="451">
        <v>0</v>
      </c>
      <c r="K7549" s="452">
        <v>0</v>
      </c>
      <c r="L7549" s="453">
        <v>0</v>
      </c>
    </row>
    <row r="7550" spans="2:12" x14ac:dyDescent="0.3">
      <c r="B7550" s="422">
        <v>0</v>
      </c>
      <c r="C7550" s="289"/>
      <c r="D7550" s="254">
        <v>0</v>
      </c>
      <c r="E7550" s="255"/>
      <c r="F7550" s="292"/>
      <c r="G7550" s="257">
        <v>0</v>
      </c>
      <c r="H7550" s="437">
        <v>0</v>
      </c>
      <c r="I7550" s="258" t="s">
        <v>1228</v>
      </c>
      <c r="J7550" s="339">
        <v>0</v>
      </c>
      <c r="K7550" s="420">
        <v>0</v>
      </c>
      <c r="L7550" s="454">
        <v>0</v>
      </c>
    </row>
    <row r="7551" spans="2:12" x14ac:dyDescent="0.3">
      <c r="B7551" s="422">
        <v>0</v>
      </c>
      <c r="C7551" s="289"/>
      <c r="D7551" s="254">
        <v>0</v>
      </c>
      <c r="E7551" s="255"/>
      <c r="F7551" s="292"/>
      <c r="G7551" s="257">
        <v>0</v>
      </c>
      <c r="H7551" s="437">
        <v>0</v>
      </c>
      <c r="I7551" s="258" t="s">
        <v>1229</v>
      </c>
      <c r="J7551" s="339">
        <v>0</v>
      </c>
      <c r="K7551" s="420">
        <v>0</v>
      </c>
      <c r="L7551" s="454">
        <v>0</v>
      </c>
    </row>
    <row r="7552" spans="2:12" ht="15" thickBot="1" x14ac:dyDescent="0.35">
      <c r="B7552" s="455" t="s">
        <v>64</v>
      </c>
      <c r="C7552" s="298"/>
      <c r="D7552" s="299"/>
      <c r="E7552" s="300"/>
      <c r="F7552" s="301"/>
      <c r="G7552" s="288">
        <v>0</v>
      </c>
      <c r="H7552" s="438" t="s">
        <v>64</v>
      </c>
      <c r="I7552" s="261" t="s">
        <v>156</v>
      </c>
      <c r="J7552" s="262"/>
      <c r="K7552" s="426" t="s">
        <v>156</v>
      </c>
      <c r="L7552" s="439">
        <v>0</v>
      </c>
    </row>
    <row r="7553" spans="2:12" x14ac:dyDescent="0.3">
      <c r="B7553" s="235"/>
      <c r="C7553" s="302"/>
      <c r="D7553" s="303" t="s">
        <v>65</v>
      </c>
      <c r="E7553" s="304"/>
      <c r="F7553" s="305"/>
      <c r="G7553" s="306">
        <v>19951.875</v>
      </c>
      <c r="H7553" s="307"/>
      <c r="I7553" s="308"/>
      <c r="J7553" s="309"/>
      <c r="K7553" s="308"/>
      <c r="L7553" s="310"/>
    </row>
    <row r="7554" spans="2:12" x14ac:dyDescent="0.3">
      <c r="B7554" s="232"/>
      <c r="C7554" s="302"/>
      <c r="D7554" s="311" t="s">
        <v>7</v>
      </c>
      <c r="E7554" s="312"/>
      <c r="F7554" s="313">
        <v>0.1</v>
      </c>
      <c r="G7554" s="73">
        <v>1995.1880000000001</v>
      </c>
      <c r="H7554" s="314"/>
      <c r="I7554" s="315"/>
      <c r="J7554" s="316"/>
      <c r="K7554" s="456"/>
      <c r="L7554" s="317"/>
    </row>
    <row r="7555" spans="2:12" ht="27.45" customHeight="1" x14ac:dyDescent="0.3">
      <c r="B7555" s="232"/>
      <c r="C7555" s="302"/>
      <c r="D7555" s="311" t="s">
        <v>8</v>
      </c>
      <c r="E7555" s="312"/>
      <c r="F7555" s="313">
        <v>0.1</v>
      </c>
      <c r="G7555" s="73">
        <v>1995.1880000000001</v>
      </c>
      <c r="H7555" s="314"/>
      <c r="I7555" s="315"/>
      <c r="J7555" s="316"/>
      <c r="K7555" s="456"/>
      <c r="L7555" s="317"/>
    </row>
    <row r="7556" spans="2:12" x14ac:dyDescent="0.3">
      <c r="C7556" s="302"/>
      <c r="D7556" s="318" t="s">
        <v>67</v>
      </c>
      <c r="E7556" s="319"/>
      <c r="F7556" s="305"/>
      <c r="G7556" s="76">
        <v>23942.251</v>
      </c>
      <c r="H7556" s="314"/>
      <c r="I7556" s="315"/>
      <c r="J7556" s="316"/>
      <c r="K7556" s="456"/>
      <c r="L7556" s="317"/>
    </row>
    <row r="7557" spans="2:12" ht="15" thickBot="1" x14ac:dyDescent="0.35">
      <c r="B7557" s="232" t="s">
        <v>66</v>
      </c>
      <c r="C7557" s="302"/>
      <c r="D7557" s="320" t="s">
        <v>68</v>
      </c>
      <c r="E7557" s="321"/>
      <c r="F7557" s="322"/>
      <c r="G7557" s="78">
        <v>23942.25</v>
      </c>
      <c r="H7557" s="323">
        <v>1</v>
      </c>
      <c r="I7557" s="324"/>
      <c r="J7557" s="325"/>
      <c r="K7557" s="457"/>
      <c r="L7557" s="326">
        <v>0.52893525044638667</v>
      </c>
    </row>
    <row r="7558" spans="2:12" x14ac:dyDescent="0.3">
      <c r="B7558" s="232"/>
      <c r="C7558" s="302"/>
      <c r="D7558" s="219"/>
      <c r="E7558" s="327"/>
      <c r="F7558" s="241"/>
      <c r="G7558" s="327"/>
      <c r="H7558" s="230"/>
      <c r="I7558" s="230"/>
      <c r="J7558" s="231"/>
      <c r="K7558" s="230"/>
      <c r="L7558" s="230"/>
    </row>
    <row r="7559" spans="2:12" x14ac:dyDescent="0.3">
      <c r="J7559" s="226"/>
    </row>
    <row r="7560" spans="2:12" ht="30" customHeight="1" x14ac:dyDescent="0.3">
      <c r="J7560" s="226"/>
    </row>
    <row r="7561" spans="2:12" x14ac:dyDescent="0.3">
      <c r="J7561" s="226"/>
    </row>
    <row r="7562" spans="2:12" ht="37.200000000000003" customHeight="1" x14ac:dyDescent="0.3">
      <c r="B7562" s="710" t="s">
        <v>1809</v>
      </c>
      <c r="C7562" s="710"/>
      <c r="D7562" s="710"/>
      <c r="E7562" s="710"/>
      <c r="F7562" s="710"/>
      <c r="G7562" s="710"/>
      <c r="H7562" s="710"/>
      <c r="I7562" s="710"/>
      <c r="J7562" s="710"/>
      <c r="K7562" s="710"/>
      <c r="L7562" s="710"/>
    </row>
    <row r="7563" spans="2:12" x14ac:dyDescent="0.3">
      <c r="B7563" s="227"/>
      <c r="C7563" s="227"/>
      <c r="D7563" s="228"/>
      <c r="E7563" s="229"/>
      <c r="F7563" s="229"/>
      <c r="G7563" s="229"/>
      <c r="H7563" s="230"/>
      <c r="I7563" s="230"/>
      <c r="J7563" s="231"/>
      <c r="K7563" s="230"/>
      <c r="L7563" s="230"/>
    </row>
    <row r="7564" spans="2:12" ht="32.25" customHeight="1" x14ac:dyDescent="0.3">
      <c r="B7564" s="410" t="s">
        <v>1222</v>
      </c>
      <c r="C7564" s="232" t="s">
        <v>1223</v>
      </c>
      <c r="D7564" s="232"/>
      <c r="E7564" s="232"/>
      <c r="F7564" s="233"/>
      <c r="G7564" s="234"/>
      <c r="H7564" s="230"/>
      <c r="J7564" s="231"/>
      <c r="K7564" s="230"/>
      <c r="L7564" s="230"/>
    </row>
    <row r="7565" spans="2:12" x14ac:dyDescent="0.3">
      <c r="B7565" s="232" t="s">
        <v>1224</v>
      </c>
      <c r="C7565" s="235" t="s">
        <v>157</v>
      </c>
      <c r="D7565" s="411"/>
      <c r="E7565" s="412"/>
      <c r="F7565" s="233"/>
      <c r="G7565" s="234"/>
      <c r="H7565" s="230"/>
      <c r="I7565" s="230"/>
      <c r="J7565" s="231"/>
      <c r="K7565" s="230"/>
      <c r="L7565" s="230"/>
    </row>
    <row r="7566" spans="2:12" x14ac:dyDescent="0.3">
      <c r="B7566" s="232"/>
      <c r="C7566" s="236"/>
      <c r="D7566" s="237"/>
      <c r="E7566" s="238"/>
      <c r="F7566" s="239"/>
      <c r="G7566" s="240"/>
      <c r="H7566" s="230"/>
      <c r="I7566" s="230"/>
      <c r="J7566" s="231"/>
      <c r="K7566" s="230"/>
      <c r="L7566" s="230"/>
    </row>
    <row r="7567" spans="2:12" ht="33" customHeight="1" x14ac:dyDescent="0.3">
      <c r="B7567" s="413" t="s">
        <v>48</v>
      </c>
      <c r="C7567" s="236"/>
      <c r="D7567" s="237"/>
      <c r="E7567" s="238"/>
      <c r="F7567" s="238"/>
      <c r="G7567" s="238"/>
      <c r="H7567" s="230"/>
      <c r="I7567" s="230"/>
      <c r="J7567" s="231"/>
      <c r="K7567" s="230"/>
      <c r="L7567" s="230"/>
    </row>
    <row r="7568" spans="2:12" x14ac:dyDescent="0.3">
      <c r="B7568" s="235" t="s">
        <v>49</v>
      </c>
      <c r="C7568" s="182" t="s">
        <v>1852</v>
      </c>
      <c r="D7568" s="232"/>
      <c r="E7568" s="232"/>
      <c r="F7568" s="241" t="s">
        <v>50</v>
      </c>
      <c r="G7568" s="242" t="s">
        <v>5</v>
      </c>
      <c r="H7568" s="230"/>
      <c r="I7568" s="230"/>
      <c r="J7568" s="231"/>
      <c r="K7568" s="230"/>
      <c r="L7568" s="230"/>
    </row>
    <row r="7569" spans="2:13" ht="15" thickBot="1" x14ac:dyDescent="0.35">
      <c r="B7569" s="235" t="s">
        <v>51</v>
      </c>
      <c r="C7569" s="235" t="s">
        <v>1853</v>
      </c>
      <c r="D7569" s="235"/>
      <c r="E7569" s="235"/>
      <c r="F7569" s="235"/>
      <c r="G7569" s="235"/>
      <c r="H7569" s="235"/>
      <c r="I7569" s="235"/>
      <c r="J7569" s="235"/>
      <c r="K7569" s="230"/>
      <c r="L7569" s="230"/>
    </row>
    <row r="7570" spans="2:13" ht="15" thickTop="1" x14ac:dyDescent="0.3">
      <c r="B7570" s="414" t="s">
        <v>52</v>
      </c>
      <c r="C7570" s="243"/>
      <c r="D7570" s="244"/>
      <c r="E7570" s="245"/>
      <c r="F7570" s="246"/>
      <c r="G7570" s="247"/>
      <c r="H7570" s="396" t="s">
        <v>164</v>
      </c>
      <c r="I7570" s="397"/>
      <c r="J7570" s="397"/>
      <c r="K7570" s="397"/>
      <c r="L7570" s="398"/>
    </row>
    <row r="7571" spans="2:13" x14ac:dyDescent="0.3">
      <c r="B7571" s="415" t="s">
        <v>53</v>
      </c>
      <c r="C7571" s="248" t="s">
        <v>1</v>
      </c>
      <c r="D7571" s="249" t="s">
        <v>54</v>
      </c>
      <c r="E7571" s="250" t="s">
        <v>23</v>
      </c>
      <c r="F7571" s="250" t="s">
        <v>55</v>
      </c>
      <c r="G7571" s="251" t="s">
        <v>56</v>
      </c>
      <c r="H7571" s="416" t="s">
        <v>158</v>
      </c>
      <c r="I7571" s="417" t="s">
        <v>159</v>
      </c>
      <c r="J7571" s="417" t="s">
        <v>160</v>
      </c>
      <c r="K7571" s="417" t="s">
        <v>161</v>
      </c>
      <c r="L7571" s="418" t="s">
        <v>162</v>
      </c>
    </row>
    <row r="7572" spans="2:13" x14ac:dyDescent="0.3">
      <c r="B7572" s="252"/>
      <c r="C7572" s="253"/>
      <c r="D7572" s="254"/>
      <c r="E7572" s="255">
        <v>0</v>
      </c>
      <c r="F7572" s="256"/>
      <c r="G7572" s="26">
        <v>0</v>
      </c>
      <c r="H7572" s="419">
        <v>0</v>
      </c>
      <c r="I7572" s="258" t="s">
        <v>1226</v>
      </c>
      <c r="J7572" s="339"/>
      <c r="K7572" s="420"/>
      <c r="L7572" s="421">
        <v>0</v>
      </c>
    </row>
    <row r="7573" spans="2:13" x14ac:dyDescent="0.3">
      <c r="B7573" s="422">
        <v>0</v>
      </c>
      <c r="C7573" s="253"/>
      <c r="D7573" s="254">
        <v>0</v>
      </c>
      <c r="E7573" s="255">
        <v>0</v>
      </c>
      <c r="F7573" s="256"/>
      <c r="G7573" s="26">
        <v>0</v>
      </c>
      <c r="H7573" s="419">
        <v>0</v>
      </c>
      <c r="I7573" s="258" t="s">
        <v>1227</v>
      </c>
      <c r="J7573" s="339">
        <v>0</v>
      </c>
      <c r="K7573" s="420">
        <v>0</v>
      </c>
      <c r="L7573" s="421">
        <v>0</v>
      </c>
    </row>
    <row r="7574" spans="2:13" x14ac:dyDescent="0.3">
      <c r="B7574" s="422">
        <v>0</v>
      </c>
      <c r="C7574" s="253"/>
      <c r="D7574" s="254">
        <v>0</v>
      </c>
      <c r="E7574" s="255">
        <v>0</v>
      </c>
      <c r="F7574" s="256"/>
      <c r="G7574" s="26">
        <v>0</v>
      </c>
      <c r="H7574" s="419">
        <v>0</v>
      </c>
      <c r="I7574" s="258" t="s">
        <v>1228</v>
      </c>
      <c r="J7574" s="339">
        <v>0</v>
      </c>
      <c r="K7574" s="420">
        <v>0</v>
      </c>
      <c r="L7574" s="421">
        <v>0</v>
      </c>
    </row>
    <row r="7575" spans="2:13" x14ac:dyDescent="0.3">
      <c r="B7575" s="422">
        <v>0</v>
      </c>
      <c r="C7575" s="253"/>
      <c r="D7575" s="254">
        <v>0</v>
      </c>
      <c r="E7575" s="255">
        <v>0</v>
      </c>
      <c r="F7575" s="256"/>
      <c r="G7575" s="26">
        <v>0</v>
      </c>
      <c r="H7575" s="419">
        <v>0</v>
      </c>
      <c r="I7575" s="258" t="s">
        <v>1229</v>
      </c>
      <c r="J7575" s="339">
        <v>0</v>
      </c>
      <c r="K7575" s="420">
        <v>0</v>
      </c>
      <c r="L7575" s="421">
        <v>0</v>
      </c>
    </row>
    <row r="7576" spans="2:13" x14ac:dyDescent="0.3">
      <c r="B7576" s="422">
        <v>0</v>
      </c>
      <c r="C7576" s="253"/>
      <c r="D7576" s="254">
        <v>0</v>
      </c>
      <c r="E7576" s="255">
        <v>0</v>
      </c>
      <c r="F7576" s="256"/>
      <c r="G7576" s="26">
        <v>0</v>
      </c>
      <c r="H7576" s="419">
        <v>0</v>
      </c>
      <c r="I7576" s="258" t="s">
        <v>1230</v>
      </c>
      <c r="J7576" s="339">
        <v>0</v>
      </c>
      <c r="K7576" s="420">
        <v>0</v>
      </c>
      <c r="L7576" s="421">
        <v>0</v>
      </c>
    </row>
    <row r="7577" spans="2:13" x14ac:dyDescent="0.3">
      <c r="B7577" s="422" t="s">
        <v>73</v>
      </c>
      <c r="C7577" s="253"/>
      <c r="D7577" s="254">
        <v>0</v>
      </c>
      <c r="E7577" s="255">
        <v>0</v>
      </c>
      <c r="F7577" s="256"/>
      <c r="G7577" s="26">
        <v>4.2999999999999997E-2</v>
      </c>
      <c r="H7577" s="419">
        <v>1.3099611885917611E-2</v>
      </c>
      <c r="I7577" s="258" t="s">
        <v>1231</v>
      </c>
      <c r="J7577" s="61" t="s">
        <v>165</v>
      </c>
      <c r="K7577" s="100">
        <v>0.4</v>
      </c>
      <c r="L7577" s="101">
        <v>5.239844754367045E-3</v>
      </c>
      <c r="M7577" s="62">
        <v>18</v>
      </c>
    </row>
    <row r="7578" spans="2:13" x14ac:dyDescent="0.3">
      <c r="B7578" s="422" t="s">
        <v>57</v>
      </c>
      <c r="C7578" s="253"/>
      <c r="D7578" s="259"/>
      <c r="E7578" s="255"/>
      <c r="F7578" s="256"/>
      <c r="G7578" s="260">
        <v>4.2999999999999997E-2</v>
      </c>
      <c r="H7578" s="425" t="s">
        <v>57</v>
      </c>
      <c r="I7578" s="261" t="s">
        <v>156</v>
      </c>
      <c r="J7578" s="262"/>
      <c r="K7578" s="426" t="s">
        <v>156</v>
      </c>
      <c r="L7578" s="427">
        <v>5.239844754367045E-3</v>
      </c>
    </row>
    <row r="7579" spans="2:13" x14ac:dyDescent="0.3">
      <c r="B7579" s="428" t="s">
        <v>22</v>
      </c>
      <c r="C7579" s="263"/>
      <c r="D7579" s="264"/>
      <c r="E7579" s="265"/>
      <c r="F7579" s="266"/>
      <c r="G7579" s="267"/>
      <c r="H7579" s="429"/>
      <c r="I7579" s="268"/>
      <c r="J7579" s="269"/>
      <c r="K7579" s="430"/>
      <c r="L7579" s="270"/>
    </row>
    <row r="7580" spans="2:13" x14ac:dyDescent="0.3">
      <c r="B7580" s="431" t="s">
        <v>58</v>
      </c>
      <c r="C7580" s="271" t="s">
        <v>1</v>
      </c>
      <c r="D7580" s="329" t="s">
        <v>59</v>
      </c>
      <c r="E7580" s="272" t="s">
        <v>23</v>
      </c>
      <c r="F7580" s="272" t="s">
        <v>55</v>
      </c>
      <c r="G7580" s="273" t="s">
        <v>56</v>
      </c>
      <c r="H7580" s="416" t="s">
        <v>158</v>
      </c>
      <c r="I7580" s="417" t="s">
        <v>159</v>
      </c>
      <c r="J7580" s="417" t="s">
        <v>160</v>
      </c>
      <c r="K7580" s="432" t="s">
        <v>161</v>
      </c>
      <c r="L7580" s="418" t="s">
        <v>162</v>
      </c>
    </row>
    <row r="7581" spans="2:13" x14ac:dyDescent="0.3">
      <c r="B7581" s="8" t="s">
        <v>24</v>
      </c>
      <c r="C7581" s="25">
        <v>1</v>
      </c>
      <c r="D7581" s="3">
        <v>4.05</v>
      </c>
      <c r="E7581" s="26">
        <v>4.05</v>
      </c>
      <c r="F7581" s="26">
        <v>0.1</v>
      </c>
      <c r="G7581" s="26">
        <v>0.40500000000000003</v>
      </c>
      <c r="H7581" s="433">
        <v>0.12338006543713101</v>
      </c>
      <c r="I7581" s="97"/>
      <c r="J7581" s="434" t="s">
        <v>163</v>
      </c>
      <c r="K7581" s="435">
        <v>1</v>
      </c>
      <c r="L7581" s="436">
        <v>0.12338006543713101</v>
      </c>
      <c r="M7581" s="62">
        <v>101</v>
      </c>
    </row>
    <row r="7582" spans="2:13" x14ac:dyDescent="0.3">
      <c r="B7582" s="8" t="s">
        <v>37</v>
      </c>
      <c r="C7582" s="25">
        <v>1</v>
      </c>
      <c r="D7582" s="3">
        <v>4.0999999999999996</v>
      </c>
      <c r="E7582" s="26">
        <v>4.0999999999999996</v>
      </c>
      <c r="F7582" s="26">
        <v>0.1</v>
      </c>
      <c r="G7582" s="26">
        <v>0.41</v>
      </c>
      <c r="H7582" s="419">
        <v>0.12490327612154002</v>
      </c>
      <c r="I7582" s="99"/>
      <c r="J7582" s="423" t="s">
        <v>163</v>
      </c>
      <c r="K7582" s="424">
        <v>1</v>
      </c>
      <c r="L7582" s="421">
        <v>0.12490327612154002</v>
      </c>
      <c r="M7582" s="62">
        <v>122</v>
      </c>
    </row>
    <row r="7583" spans="2:13" x14ac:dyDescent="0.3">
      <c r="B7583" s="8" t="s">
        <v>69</v>
      </c>
      <c r="C7583" s="25">
        <v>0.1</v>
      </c>
      <c r="D7583" s="3">
        <v>4.55</v>
      </c>
      <c r="E7583" s="26">
        <v>0.45500000000000002</v>
      </c>
      <c r="F7583" s="27">
        <v>0.1</v>
      </c>
      <c r="G7583" s="26">
        <v>4.5500000000000006E-2</v>
      </c>
      <c r="H7583" s="419">
        <v>1.3861217228122127E-2</v>
      </c>
      <c r="I7583" s="99"/>
      <c r="J7583" s="423" t="s">
        <v>163</v>
      </c>
      <c r="K7583" s="424">
        <v>1</v>
      </c>
      <c r="L7583" s="421">
        <v>1.3861217228122127E-2</v>
      </c>
      <c r="M7583" s="62">
        <v>113</v>
      </c>
    </row>
    <row r="7584" spans="2:13" x14ac:dyDescent="0.3">
      <c r="B7584" s="422"/>
      <c r="C7584" s="253"/>
      <c r="D7584" s="254"/>
      <c r="E7584" s="255"/>
      <c r="F7584" s="255"/>
      <c r="G7584" s="257"/>
      <c r="H7584" s="437">
        <v>0</v>
      </c>
      <c r="I7584" s="258" t="s">
        <v>1228</v>
      </c>
      <c r="J7584" s="339"/>
      <c r="K7584" s="420"/>
      <c r="L7584" s="421">
        <v>0</v>
      </c>
    </row>
    <row r="7585" spans="2:12" x14ac:dyDescent="0.3">
      <c r="B7585" s="422"/>
      <c r="C7585" s="253"/>
      <c r="D7585" s="254"/>
      <c r="E7585" s="255"/>
      <c r="F7585" s="255"/>
      <c r="G7585" s="257"/>
      <c r="H7585" s="437">
        <v>0</v>
      </c>
      <c r="I7585" s="258" t="s">
        <v>1229</v>
      </c>
      <c r="J7585" s="339">
        <v>0</v>
      </c>
      <c r="K7585" s="420">
        <v>0</v>
      </c>
      <c r="L7585" s="421">
        <v>0</v>
      </c>
    </row>
    <row r="7586" spans="2:12" x14ac:dyDescent="0.3">
      <c r="B7586" s="422">
        <v>0</v>
      </c>
      <c r="C7586" s="253"/>
      <c r="D7586" s="254">
        <v>0</v>
      </c>
      <c r="E7586" s="255">
        <v>0</v>
      </c>
      <c r="F7586" s="255"/>
      <c r="G7586" s="257">
        <v>0</v>
      </c>
      <c r="H7586" s="437">
        <v>0</v>
      </c>
      <c r="I7586" s="258" t="s">
        <v>1230</v>
      </c>
      <c r="J7586" s="339">
        <v>0</v>
      </c>
      <c r="K7586" s="420">
        <v>0</v>
      </c>
      <c r="L7586" s="421">
        <v>0</v>
      </c>
    </row>
    <row r="7587" spans="2:12" x14ac:dyDescent="0.3">
      <c r="B7587" s="422">
        <v>0</v>
      </c>
      <c r="C7587" s="253"/>
      <c r="D7587" s="254">
        <v>0</v>
      </c>
      <c r="E7587" s="255">
        <v>0</v>
      </c>
      <c r="F7587" s="256"/>
      <c r="G7587" s="257">
        <v>0</v>
      </c>
      <c r="H7587" s="437">
        <v>0</v>
      </c>
      <c r="I7587" s="258" t="s">
        <v>1231</v>
      </c>
      <c r="J7587" s="339">
        <v>0</v>
      </c>
      <c r="K7587" s="420">
        <v>0</v>
      </c>
      <c r="L7587" s="421">
        <v>0</v>
      </c>
    </row>
    <row r="7588" spans="2:12" x14ac:dyDescent="0.3">
      <c r="B7588" s="422">
        <v>0</v>
      </c>
      <c r="C7588" s="253"/>
      <c r="D7588" s="254">
        <v>0</v>
      </c>
      <c r="E7588" s="255">
        <v>0</v>
      </c>
      <c r="F7588" s="256"/>
      <c r="G7588" s="257">
        <v>0</v>
      </c>
      <c r="H7588" s="437">
        <v>0</v>
      </c>
      <c r="I7588" s="258" t="s">
        <v>1237</v>
      </c>
      <c r="J7588" s="339">
        <v>0</v>
      </c>
      <c r="K7588" s="420">
        <v>0</v>
      </c>
      <c r="L7588" s="421">
        <v>0</v>
      </c>
    </row>
    <row r="7589" spans="2:12" x14ac:dyDescent="0.3">
      <c r="B7589" s="422">
        <v>0</v>
      </c>
      <c r="C7589" s="253"/>
      <c r="D7589" s="254">
        <v>0</v>
      </c>
      <c r="E7589" s="255">
        <v>0</v>
      </c>
      <c r="F7589" s="256"/>
      <c r="G7589" s="257">
        <v>0</v>
      </c>
      <c r="H7589" s="437">
        <v>0</v>
      </c>
      <c r="I7589" s="258" t="s">
        <v>1238</v>
      </c>
      <c r="J7589" s="339">
        <v>0</v>
      </c>
      <c r="K7589" s="420">
        <v>0</v>
      </c>
      <c r="L7589" s="421">
        <v>0</v>
      </c>
    </row>
    <row r="7590" spans="2:12" x14ac:dyDescent="0.3">
      <c r="B7590" s="422" t="s">
        <v>60</v>
      </c>
      <c r="C7590" s="253"/>
      <c r="D7590" s="259"/>
      <c r="E7590" s="255"/>
      <c r="F7590" s="256"/>
      <c r="G7590" s="260">
        <v>0.86049999999999993</v>
      </c>
      <c r="H7590" s="438" t="s">
        <v>60</v>
      </c>
      <c r="I7590" s="261" t="s">
        <v>156</v>
      </c>
      <c r="J7590" s="262"/>
      <c r="K7590" s="426" t="s">
        <v>156</v>
      </c>
      <c r="L7590" s="439">
        <v>0.26214455878679316</v>
      </c>
    </row>
    <row r="7591" spans="2:12" x14ac:dyDescent="0.3">
      <c r="B7591" s="428" t="s">
        <v>38</v>
      </c>
      <c r="C7591" s="263"/>
      <c r="D7591" s="264"/>
      <c r="E7591" s="276"/>
      <c r="F7591" s="266"/>
      <c r="G7591" s="277"/>
      <c r="H7591" s="278"/>
      <c r="I7591" s="279"/>
      <c r="J7591" s="280"/>
      <c r="K7591" s="281"/>
      <c r="L7591" s="282"/>
    </row>
    <row r="7592" spans="2:12" x14ac:dyDescent="0.3">
      <c r="B7592" s="415" t="s">
        <v>53</v>
      </c>
      <c r="C7592" s="328"/>
      <c r="D7592" s="329" t="s">
        <v>0</v>
      </c>
      <c r="E7592" s="272" t="s">
        <v>1</v>
      </c>
      <c r="F7592" s="471" t="s">
        <v>61</v>
      </c>
      <c r="G7592" s="251" t="s">
        <v>56</v>
      </c>
      <c r="H7592" s="441" t="s">
        <v>158</v>
      </c>
      <c r="I7592" s="442" t="s">
        <v>159</v>
      </c>
      <c r="J7592" s="442" t="s">
        <v>160</v>
      </c>
      <c r="K7592" s="443" t="s">
        <v>161</v>
      </c>
      <c r="L7592" s="444" t="s">
        <v>162</v>
      </c>
    </row>
    <row r="7593" spans="2:12" x14ac:dyDescent="0.3">
      <c r="B7593" s="458" t="s">
        <v>1853</v>
      </c>
      <c r="C7593" s="333"/>
      <c r="D7593" s="334" t="s">
        <v>5</v>
      </c>
      <c r="E7593" s="291">
        <v>1</v>
      </c>
      <c r="F7593" s="292">
        <v>1.7</v>
      </c>
      <c r="G7593" s="26">
        <v>1.7</v>
      </c>
      <c r="H7593" s="419">
        <v>0.51789163269906835</v>
      </c>
      <c r="I7593" s="366" t="s">
        <v>1232</v>
      </c>
      <c r="J7593" s="339" t="s">
        <v>163</v>
      </c>
      <c r="K7593" s="420">
        <v>1</v>
      </c>
      <c r="L7593" s="480">
        <v>0.51789163269906835</v>
      </c>
    </row>
    <row r="7594" spans="2:12" x14ac:dyDescent="0.3">
      <c r="B7594" s="422" t="s">
        <v>1298</v>
      </c>
      <c r="C7594" s="289"/>
      <c r="D7594" s="290" t="s">
        <v>1270</v>
      </c>
      <c r="E7594" s="291">
        <v>8.0000000000000002E-3</v>
      </c>
      <c r="F7594" s="291">
        <v>31.98</v>
      </c>
      <c r="G7594" s="26">
        <v>0.25584000000000001</v>
      </c>
      <c r="H7594" s="419">
        <v>7.7939644299840974E-2</v>
      </c>
      <c r="I7594" s="389" t="s">
        <v>1229</v>
      </c>
      <c r="J7594" s="339" t="s">
        <v>165</v>
      </c>
      <c r="K7594" s="420">
        <v>0.4</v>
      </c>
      <c r="L7594" s="480">
        <v>3.117585771993639E-2</v>
      </c>
    </row>
    <row r="7595" spans="2:12" x14ac:dyDescent="0.3">
      <c r="B7595" s="448" t="s">
        <v>1383</v>
      </c>
      <c r="C7595" s="447"/>
      <c r="D7595" s="290" t="s">
        <v>1270</v>
      </c>
      <c r="E7595" s="291">
        <v>8.0000000000000002E-3</v>
      </c>
      <c r="F7595" s="291">
        <v>52.9</v>
      </c>
      <c r="G7595" s="26">
        <v>0.42320000000000002</v>
      </c>
      <c r="H7595" s="419">
        <v>0.12892455232837985</v>
      </c>
      <c r="I7595" s="366" t="s">
        <v>1230</v>
      </c>
      <c r="J7595" s="339" t="s">
        <v>165</v>
      </c>
      <c r="K7595" s="420">
        <v>0.4</v>
      </c>
      <c r="L7595" s="480">
        <v>5.1569820931351942E-2</v>
      </c>
    </row>
    <row r="7596" spans="2:12" x14ac:dyDescent="0.3">
      <c r="B7596" s="410"/>
      <c r="C7596" s="447"/>
      <c r="D7596" s="334"/>
      <c r="E7596" s="291"/>
      <c r="F7596" s="292"/>
      <c r="G7596" s="26"/>
      <c r="H7596" s="419"/>
      <c r="I7596" s="258"/>
      <c r="J7596" s="339"/>
      <c r="K7596" s="420"/>
      <c r="L7596" s="421">
        <v>0</v>
      </c>
    </row>
    <row r="7597" spans="2:12" x14ac:dyDescent="0.3">
      <c r="B7597" s="410"/>
      <c r="C7597" s="447"/>
      <c r="D7597" s="334"/>
      <c r="E7597" s="291"/>
      <c r="F7597" s="292"/>
      <c r="G7597" s="26"/>
      <c r="H7597" s="419"/>
      <c r="I7597" s="258"/>
      <c r="J7597" s="339"/>
      <c r="K7597" s="420"/>
      <c r="L7597" s="421">
        <v>0</v>
      </c>
    </row>
    <row r="7598" spans="2:12" x14ac:dyDescent="0.3">
      <c r="B7598" s="410"/>
      <c r="C7598" s="447"/>
      <c r="D7598" s="334"/>
      <c r="E7598" s="291"/>
      <c r="F7598" s="292"/>
      <c r="G7598" s="26"/>
      <c r="H7598" s="419"/>
      <c r="I7598" s="258"/>
      <c r="J7598" s="339"/>
      <c r="K7598" s="420"/>
      <c r="L7598" s="421">
        <v>0</v>
      </c>
    </row>
    <row r="7599" spans="2:12" x14ac:dyDescent="0.3">
      <c r="B7599" s="410"/>
      <c r="C7599" s="447"/>
      <c r="D7599" s="334"/>
      <c r="E7599" s="291"/>
      <c r="F7599" s="292"/>
      <c r="G7599" s="26"/>
      <c r="H7599" s="419"/>
      <c r="I7599" s="258"/>
      <c r="J7599" s="339"/>
      <c r="K7599" s="420"/>
      <c r="L7599" s="421">
        <v>0</v>
      </c>
    </row>
    <row r="7600" spans="2:12" x14ac:dyDescent="0.3">
      <c r="B7600" s="410"/>
      <c r="C7600" s="447"/>
      <c r="D7600" s="334"/>
      <c r="E7600" s="291"/>
      <c r="F7600" s="292"/>
      <c r="G7600" s="26"/>
      <c r="H7600" s="419"/>
      <c r="I7600" s="258"/>
      <c r="J7600" s="339"/>
      <c r="K7600" s="420"/>
      <c r="L7600" s="421">
        <v>0</v>
      </c>
    </row>
    <row r="7601" spans="2:12" x14ac:dyDescent="0.3">
      <c r="B7601" s="422"/>
      <c r="C7601" s="289"/>
      <c r="D7601" s="290"/>
      <c r="E7601" s="291"/>
      <c r="F7601" s="292"/>
      <c r="G7601" s="26">
        <v>0</v>
      </c>
      <c r="H7601" s="419">
        <v>0</v>
      </c>
      <c r="I7601" s="258"/>
      <c r="J7601" s="339"/>
      <c r="K7601" s="420"/>
      <c r="L7601" s="421">
        <v>0</v>
      </c>
    </row>
    <row r="7602" spans="2:12" x14ac:dyDescent="0.3">
      <c r="B7602" s="422">
        <v>0</v>
      </c>
      <c r="C7602" s="289"/>
      <c r="D7602" s="254">
        <v>0</v>
      </c>
      <c r="E7602" s="291"/>
      <c r="F7602" s="292"/>
      <c r="G7602" s="26">
        <v>0</v>
      </c>
      <c r="H7602" s="419">
        <v>0</v>
      </c>
      <c r="I7602" s="258" t="s">
        <v>1226</v>
      </c>
      <c r="J7602" s="339">
        <v>0</v>
      </c>
      <c r="K7602" s="420">
        <v>0</v>
      </c>
      <c r="L7602" s="421">
        <v>0</v>
      </c>
    </row>
    <row r="7603" spans="2:12" x14ac:dyDescent="0.3">
      <c r="B7603" s="422"/>
      <c r="C7603" s="289"/>
      <c r="D7603" s="254"/>
      <c r="E7603" s="291"/>
      <c r="F7603" s="292"/>
      <c r="G7603" s="26">
        <v>0</v>
      </c>
      <c r="H7603" s="419">
        <v>0</v>
      </c>
      <c r="I7603" s="258"/>
      <c r="J7603" s="339"/>
      <c r="K7603" s="420"/>
      <c r="L7603" s="421">
        <v>0</v>
      </c>
    </row>
    <row r="7604" spans="2:12" x14ac:dyDescent="0.3">
      <c r="B7604" s="422"/>
      <c r="C7604" s="289"/>
      <c r="D7604" s="254"/>
      <c r="E7604" s="291"/>
      <c r="F7604" s="292"/>
      <c r="G7604" s="26">
        <v>0</v>
      </c>
      <c r="H7604" s="419">
        <v>0</v>
      </c>
      <c r="I7604" s="258"/>
      <c r="J7604" s="339"/>
      <c r="K7604" s="420"/>
      <c r="L7604" s="421">
        <v>0</v>
      </c>
    </row>
    <row r="7605" spans="2:12" x14ac:dyDescent="0.3">
      <c r="B7605" s="422"/>
      <c r="C7605" s="289"/>
      <c r="D7605" s="254"/>
      <c r="E7605" s="291"/>
      <c r="F7605" s="292"/>
      <c r="G7605" s="26">
        <v>0</v>
      </c>
      <c r="H7605" s="419">
        <v>0</v>
      </c>
      <c r="I7605" s="258"/>
      <c r="J7605" s="339"/>
      <c r="K7605" s="420"/>
      <c r="L7605" s="421">
        <v>0</v>
      </c>
    </row>
    <row r="7606" spans="2:12" x14ac:dyDescent="0.3">
      <c r="B7606" s="422"/>
      <c r="C7606" s="289"/>
      <c r="D7606" s="254"/>
      <c r="E7606" s="291"/>
      <c r="F7606" s="292"/>
      <c r="G7606" s="26">
        <v>0</v>
      </c>
      <c r="H7606" s="419">
        <v>0</v>
      </c>
      <c r="I7606" s="258"/>
      <c r="J7606" s="339"/>
      <c r="K7606" s="420"/>
      <c r="L7606" s="421">
        <v>0</v>
      </c>
    </row>
    <row r="7607" spans="2:12" x14ac:dyDescent="0.3">
      <c r="B7607" s="422">
        <v>0</v>
      </c>
      <c r="C7607" s="289"/>
      <c r="D7607" s="254">
        <v>0</v>
      </c>
      <c r="E7607" s="291"/>
      <c r="F7607" s="292"/>
      <c r="G7607" s="26">
        <v>0</v>
      </c>
      <c r="H7607" s="419">
        <v>0</v>
      </c>
      <c r="I7607" s="258" t="s">
        <v>1227</v>
      </c>
      <c r="J7607" s="339">
        <v>0</v>
      </c>
      <c r="K7607" s="420">
        <v>0</v>
      </c>
      <c r="L7607" s="421">
        <v>0</v>
      </c>
    </row>
    <row r="7608" spans="2:12" x14ac:dyDescent="0.3">
      <c r="B7608" s="422">
        <v>0</v>
      </c>
      <c r="C7608" s="289"/>
      <c r="D7608" s="254">
        <v>0</v>
      </c>
      <c r="E7608" s="291"/>
      <c r="F7608" s="292"/>
      <c r="G7608" s="26">
        <v>0</v>
      </c>
      <c r="H7608" s="419">
        <v>0</v>
      </c>
      <c r="I7608" s="258" t="s">
        <v>1228</v>
      </c>
      <c r="J7608" s="339">
        <v>0</v>
      </c>
      <c r="K7608" s="420">
        <v>0</v>
      </c>
      <c r="L7608" s="421">
        <v>0</v>
      </c>
    </row>
    <row r="7609" spans="2:12" x14ac:dyDescent="0.3">
      <c r="B7609" s="449" t="s">
        <v>62</v>
      </c>
      <c r="C7609" s="293"/>
      <c r="D7609" s="294"/>
      <c r="E7609" s="295"/>
      <c r="F7609" s="296"/>
      <c r="G7609" s="260">
        <v>2.3790399999999998</v>
      </c>
      <c r="H7609" s="438" t="s">
        <v>62</v>
      </c>
      <c r="I7609" s="261" t="s">
        <v>156</v>
      </c>
      <c r="J7609" s="262"/>
      <c r="K7609" s="426" t="s">
        <v>156</v>
      </c>
      <c r="L7609" s="439">
        <v>0.6006373113503567</v>
      </c>
    </row>
    <row r="7610" spans="2:12" x14ac:dyDescent="0.3">
      <c r="B7610" s="428" t="s">
        <v>63</v>
      </c>
      <c r="C7610" s="263"/>
      <c r="D7610" s="264"/>
      <c r="E7610" s="265"/>
      <c r="F7610" s="266"/>
      <c r="G7610" s="277"/>
      <c r="H7610" s="278"/>
      <c r="I7610" s="279"/>
      <c r="J7610" s="280"/>
      <c r="K7610" s="281"/>
      <c r="L7610" s="282">
        <v>0</v>
      </c>
    </row>
    <row r="7611" spans="2:12" x14ac:dyDescent="0.3">
      <c r="B7611" s="415" t="s">
        <v>53</v>
      </c>
      <c r="C7611" s="297"/>
      <c r="D7611" s="249" t="s">
        <v>0</v>
      </c>
      <c r="E7611" s="250" t="s">
        <v>1</v>
      </c>
      <c r="F7611" s="272" t="s">
        <v>61</v>
      </c>
      <c r="G7611" s="285" t="s">
        <v>56</v>
      </c>
      <c r="H7611" s="441" t="s">
        <v>158</v>
      </c>
      <c r="I7611" s="442" t="s">
        <v>159</v>
      </c>
      <c r="J7611" s="442" t="s">
        <v>160</v>
      </c>
      <c r="K7611" s="443" t="s">
        <v>161</v>
      </c>
      <c r="L7611" s="444" t="s">
        <v>162</v>
      </c>
    </row>
    <row r="7612" spans="2:12" x14ac:dyDescent="0.3">
      <c r="B7612" s="422">
        <v>0</v>
      </c>
      <c r="C7612" s="289"/>
      <c r="D7612" s="254">
        <v>0</v>
      </c>
      <c r="E7612" s="255"/>
      <c r="F7612" s="292"/>
      <c r="G7612" s="288">
        <v>0</v>
      </c>
      <c r="H7612" s="450">
        <v>0</v>
      </c>
      <c r="I7612" s="275" t="s">
        <v>1232</v>
      </c>
      <c r="J7612" s="451">
        <v>0</v>
      </c>
      <c r="K7612" s="452">
        <v>0</v>
      </c>
      <c r="L7612" s="453">
        <v>0</v>
      </c>
    </row>
    <row r="7613" spans="2:12" x14ac:dyDescent="0.3">
      <c r="B7613" s="422"/>
      <c r="C7613" s="289"/>
      <c r="D7613" s="254"/>
      <c r="E7613" s="255"/>
      <c r="F7613" s="292"/>
      <c r="G7613" s="257">
        <v>0</v>
      </c>
      <c r="H7613" s="437">
        <v>0</v>
      </c>
      <c r="I7613" s="258"/>
      <c r="J7613" s="339"/>
      <c r="K7613" s="420"/>
      <c r="L7613" s="454">
        <v>0</v>
      </c>
    </row>
    <row r="7614" spans="2:12" x14ac:dyDescent="0.3">
      <c r="B7614" s="422">
        <v>0</v>
      </c>
      <c r="C7614" s="289"/>
      <c r="D7614" s="254">
        <v>0</v>
      </c>
      <c r="E7614" s="255"/>
      <c r="F7614" s="292"/>
      <c r="G7614" s="257">
        <v>0</v>
      </c>
      <c r="H7614" s="437">
        <v>0</v>
      </c>
      <c r="I7614" s="258" t="s">
        <v>1229</v>
      </c>
      <c r="J7614" s="339">
        <v>0</v>
      </c>
      <c r="K7614" s="420">
        <v>0</v>
      </c>
      <c r="L7614" s="454">
        <v>0</v>
      </c>
    </row>
    <row r="7615" spans="2:12" ht="15" thickBot="1" x14ac:dyDescent="0.35">
      <c r="B7615" s="455" t="s">
        <v>64</v>
      </c>
      <c r="C7615" s="298"/>
      <c r="D7615" s="299"/>
      <c r="E7615" s="300"/>
      <c r="F7615" s="301"/>
      <c r="G7615" s="288">
        <v>0</v>
      </c>
      <c r="H7615" s="438" t="s">
        <v>64</v>
      </c>
      <c r="I7615" s="261" t="s">
        <v>156</v>
      </c>
      <c r="J7615" s="262"/>
      <c r="K7615" s="426" t="s">
        <v>156</v>
      </c>
      <c r="L7615" s="439">
        <v>0</v>
      </c>
    </row>
    <row r="7616" spans="2:12" x14ac:dyDescent="0.3">
      <c r="B7616" s="235"/>
      <c r="C7616" s="302"/>
      <c r="D7616" s="303" t="s">
        <v>65</v>
      </c>
      <c r="E7616" s="304"/>
      <c r="F7616" s="305"/>
      <c r="G7616" s="306">
        <v>3.28254</v>
      </c>
      <c r="H7616" s="307"/>
      <c r="I7616" s="308"/>
      <c r="J7616" s="309"/>
      <c r="K7616" s="308"/>
      <c r="L7616" s="310"/>
    </row>
    <row r="7617" spans="2:12" x14ac:dyDescent="0.3">
      <c r="B7617" s="232"/>
      <c r="C7617" s="302"/>
      <c r="D7617" s="311" t="s">
        <v>7</v>
      </c>
      <c r="E7617" s="312"/>
      <c r="F7617" s="313">
        <v>0.1</v>
      </c>
      <c r="G7617" s="73">
        <v>0.32800000000000001</v>
      </c>
      <c r="H7617" s="314"/>
      <c r="I7617" s="315"/>
      <c r="J7617" s="316"/>
      <c r="K7617" s="456"/>
      <c r="L7617" s="317"/>
    </row>
    <row r="7618" spans="2:12" x14ac:dyDescent="0.3">
      <c r="B7618" s="232"/>
      <c r="C7618" s="302"/>
      <c r="D7618" s="311" t="s">
        <v>8</v>
      </c>
      <c r="E7618" s="312"/>
      <c r="F7618" s="313">
        <v>0.1</v>
      </c>
      <c r="G7618" s="73">
        <v>0.32800000000000001</v>
      </c>
      <c r="H7618" s="314"/>
      <c r="I7618" s="315"/>
      <c r="J7618" s="316"/>
      <c r="K7618" s="456"/>
      <c r="L7618" s="317"/>
    </row>
    <row r="7619" spans="2:12" x14ac:dyDescent="0.3">
      <c r="C7619" s="302"/>
      <c r="D7619" s="318" t="s">
        <v>67</v>
      </c>
      <c r="E7619" s="319"/>
      <c r="F7619" s="305"/>
      <c r="G7619" s="76">
        <v>3.9390000000000001</v>
      </c>
      <c r="H7619" s="314"/>
      <c r="I7619" s="315"/>
      <c r="J7619" s="316"/>
      <c r="K7619" s="456"/>
      <c r="L7619" s="317"/>
    </row>
    <row r="7620" spans="2:12" ht="15" thickBot="1" x14ac:dyDescent="0.35">
      <c r="B7620" s="232" t="s">
        <v>66</v>
      </c>
      <c r="C7620" s="302"/>
      <c r="D7620" s="320" t="s">
        <v>68</v>
      </c>
      <c r="E7620" s="321"/>
      <c r="F7620" s="322"/>
      <c r="G7620" s="78">
        <v>3.94</v>
      </c>
      <c r="H7620" s="323">
        <v>1</v>
      </c>
      <c r="I7620" s="324"/>
      <c r="J7620" s="325"/>
      <c r="K7620" s="457"/>
      <c r="L7620" s="326">
        <v>0.86802171489151692</v>
      </c>
    </row>
    <row r="7621" spans="2:12" x14ac:dyDescent="0.3">
      <c r="B7621" s="232"/>
      <c r="C7621" s="302"/>
      <c r="D7621" s="335"/>
      <c r="E7621" s="327"/>
      <c r="F7621" s="241"/>
      <c r="G7621" s="327"/>
      <c r="H7621" s="336"/>
      <c r="I7621" s="337"/>
      <c r="J7621" s="338"/>
      <c r="K7621" s="461"/>
      <c r="L7621" s="336"/>
    </row>
    <row r="7622" spans="2:12" x14ac:dyDescent="0.3">
      <c r="B7622" s="232"/>
      <c r="C7622" s="302"/>
      <c r="D7622" s="335"/>
      <c r="E7622" s="327"/>
      <c r="F7622" s="241"/>
      <c r="G7622" s="327"/>
      <c r="H7622" s="336"/>
      <c r="I7622" s="337"/>
      <c r="J7622" s="338"/>
      <c r="K7622" s="461"/>
      <c r="L7622" s="336"/>
    </row>
  </sheetData>
  <mergeCells count="113">
    <mergeCell ref="B7313:L7313"/>
    <mergeCell ref="B7375:L7375"/>
    <mergeCell ref="B7437:L7437"/>
    <mergeCell ref="B7499:L7499"/>
    <mergeCell ref="B7530:C7530"/>
    <mergeCell ref="B7562:L7562"/>
    <mergeCell ref="B6762:L6762"/>
    <mergeCell ref="B6842:L6842"/>
    <mergeCell ref="B6924:L6924"/>
    <mergeCell ref="B7001:L7001"/>
    <mergeCell ref="B7064:L7064"/>
    <mergeCell ref="B7127:L7127"/>
    <mergeCell ref="B7189:L7189"/>
    <mergeCell ref="B7251:L7251"/>
    <mergeCell ref="B6419:L6419"/>
    <mergeCell ref="B6486:L6486"/>
    <mergeCell ref="B6550:L6550"/>
    <mergeCell ref="B6617:L6617"/>
    <mergeCell ref="B6684:L6684"/>
    <mergeCell ref="B6021:L6021"/>
    <mergeCell ref="B6088:L6088"/>
    <mergeCell ref="B6156:L6156"/>
    <mergeCell ref="B6222:L6222"/>
    <mergeCell ref="B6287:L6287"/>
    <mergeCell ref="B6352:L6352"/>
    <mergeCell ref="B5617:L5617"/>
    <mergeCell ref="B5685:L5685"/>
    <mergeCell ref="B5752:L5752"/>
    <mergeCell ref="B5820:L5820"/>
    <mergeCell ref="B5886:L5886"/>
    <mergeCell ref="B5953:L5953"/>
    <mergeCell ref="B5211:L5211"/>
    <mergeCell ref="B5279:L5279"/>
    <mergeCell ref="B5347:L5347"/>
    <mergeCell ref="B5415:L5415"/>
    <mergeCell ref="B5482:L5482"/>
    <mergeCell ref="B5549:L5549"/>
    <mergeCell ref="B4946:L4946"/>
    <mergeCell ref="B5010:L5010"/>
    <mergeCell ref="B5076:L5076"/>
    <mergeCell ref="B5143:L5143"/>
    <mergeCell ref="B4820:L4820"/>
    <mergeCell ref="B4883:L4883"/>
    <mergeCell ref="B4752:L4752"/>
    <mergeCell ref="B4547:L4547"/>
    <mergeCell ref="B4615:L4615"/>
    <mergeCell ref="B4684:L4684"/>
    <mergeCell ref="B4408:L4408"/>
    <mergeCell ref="B4476:L4476"/>
    <mergeCell ref="B4204:L4204"/>
    <mergeCell ref="B4272:L4272"/>
    <mergeCell ref="B4340:L4340"/>
    <mergeCell ref="B3797:L3797"/>
    <mergeCell ref="B3865:L3865"/>
    <mergeCell ref="B3931:L3931"/>
    <mergeCell ref="B4000:L4000"/>
    <mergeCell ref="B4068:L4068"/>
    <mergeCell ref="B4136:L4136"/>
    <mergeCell ref="B3593:L3593"/>
    <mergeCell ref="B3661:L3661"/>
    <mergeCell ref="B3729:L3729"/>
    <mergeCell ref="B3253:L3253"/>
    <mergeCell ref="B3321:L3321"/>
    <mergeCell ref="B3389:L3389"/>
    <mergeCell ref="B3457:L3457"/>
    <mergeCell ref="B3525:L3525"/>
    <mergeCell ref="B3049:L3049"/>
    <mergeCell ref="B3117:L3117"/>
    <mergeCell ref="B3185:L3185"/>
    <mergeCell ref="B2640:L2640"/>
    <mergeCell ref="B2708:L2708"/>
    <mergeCell ref="B2776:L2776"/>
    <mergeCell ref="B2845:L2845"/>
    <mergeCell ref="B2913:L2913"/>
    <mergeCell ref="B2981:L2981"/>
    <mergeCell ref="B1550:L1550"/>
    <mergeCell ref="B2299:L2299"/>
    <mergeCell ref="B2368:L2368"/>
    <mergeCell ref="B2436:L2436"/>
    <mergeCell ref="B2504:L2504"/>
    <mergeCell ref="B2572:L2572"/>
    <mergeCell ref="B1890:L1890"/>
    <mergeCell ref="B1960:L1960"/>
    <mergeCell ref="B2028:L2028"/>
    <mergeCell ref="B2095:L2095"/>
    <mergeCell ref="B2162:L2162"/>
    <mergeCell ref="B2231:L2231"/>
    <mergeCell ref="B1618:L1618"/>
    <mergeCell ref="B1686:L1686"/>
    <mergeCell ref="B1753:L1753"/>
    <mergeCell ref="B1821:L1821"/>
    <mergeCell ref="B1212:L1212"/>
    <mergeCell ref="B1279:L1279"/>
    <mergeCell ref="B1345:L1345"/>
    <mergeCell ref="B1414:L1414"/>
    <mergeCell ref="B1481:L1481"/>
    <mergeCell ref="B67:L67"/>
    <mergeCell ref="B136:L136"/>
    <mergeCell ref="B204:L204"/>
    <mergeCell ref="B272:L272"/>
    <mergeCell ref="B1010:L1010"/>
    <mergeCell ref="B1077:L1077"/>
    <mergeCell ref="B1145:L1145"/>
    <mergeCell ref="B676:L676"/>
    <mergeCell ref="B743:L743"/>
    <mergeCell ref="B809:L809"/>
    <mergeCell ref="B876:L876"/>
    <mergeCell ref="B943:L943"/>
    <mergeCell ref="B340:L340"/>
    <mergeCell ref="B408:L408"/>
    <mergeCell ref="B476:L476"/>
    <mergeCell ref="B542:L542"/>
    <mergeCell ref="B609:L609"/>
  </mergeCells>
  <printOptions gridLines="1"/>
  <pageMargins left="0.25" right="0.25" top="0.75" bottom="0.75" header="0.3" footer="0.3"/>
  <pageSetup paperSize="9" scale="41" fitToWidth="0" fitToHeight="0" orientation="portrait" r:id="rId1"/>
  <rowBreaks count="112" manualBreakCount="112">
    <brk id="63" max="16383" man="1"/>
    <brk id="134" max="16383" man="1"/>
    <brk id="202" max="16383" man="1"/>
    <brk id="270" max="16383" man="1"/>
    <brk id="338" max="16383" man="1"/>
    <brk id="406" max="16383" man="1"/>
    <brk id="474" max="16383" man="1"/>
    <brk id="540" max="16383" man="1"/>
    <brk id="606" max="16383" man="1"/>
    <brk id="674" max="16383" man="1"/>
    <brk id="741" max="16383" man="1"/>
    <brk id="807" min="1" max="11" man="1"/>
    <brk id="874" min="1" max="11" man="1"/>
    <brk id="941" max="16383" man="1"/>
    <brk id="1008" max="16383" man="1"/>
    <brk id="1075" max="16383" man="1"/>
    <brk id="1143" max="16383" man="1"/>
    <brk id="1210" min="1" max="11" man="1"/>
    <brk id="1277" min="1" max="11" man="1"/>
    <brk id="1343" max="16383" man="1"/>
    <brk id="1412" max="16383" man="1"/>
    <brk id="1480" max="16383" man="1"/>
    <brk id="1548" min="1" max="11" man="1"/>
    <brk id="1616" min="1" max="11" man="1"/>
    <brk id="1684" min="1" max="11" man="1"/>
    <brk id="1751" min="1" max="11" man="1"/>
    <brk id="1819" min="1" max="11" man="1"/>
    <brk id="1888" min="1" max="11" man="1"/>
    <brk id="1958" min="1" max="11" man="1"/>
    <brk id="2026" min="1" max="11" man="1"/>
    <brk id="2093" min="1" max="11" man="1"/>
    <brk id="2160" min="1" max="11" man="1"/>
    <brk id="2229" min="1" max="11" man="1"/>
    <brk id="2297" min="1" max="11" man="1"/>
    <brk id="2365" min="1" max="11" man="1"/>
    <brk id="2434" min="1" max="11" man="1"/>
    <brk id="2502" min="1" max="11" man="1"/>
    <brk id="2570" min="1" max="11" man="1"/>
    <brk id="2638" min="1" max="11" man="1"/>
    <brk id="2706" min="1" max="11" man="1"/>
    <brk id="2774" min="1" max="11" man="1"/>
    <brk id="2843" min="1" max="11" man="1"/>
    <brk id="2911" min="1" max="11" man="1"/>
    <brk id="2979" min="1" max="11" man="1"/>
    <brk id="3047" min="1" max="11" man="1"/>
    <brk id="3115" min="1" max="11" man="1"/>
    <brk id="3183" min="1" max="11" man="1"/>
    <brk id="3251" min="1" max="11" man="1"/>
    <brk id="3319" min="1" max="11" man="1"/>
    <brk id="3387" min="1" max="11" man="1"/>
    <brk id="3455" min="1" max="11" man="1"/>
    <brk id="3523" min="1" max="11" man="1"/>
    <brk id="3591" min="1" max="11" man="1"/>
    <brk id="3659" min="1" max="11" man="1"/>
    <brk id="3727" min="1" max="11" man="1"/>
    <brk id="3795" min="1" max="11" man="1"/>
    <brk id="3863" min="1" max="11" man="1"/>
    <brk id="3930" min="1" max="11" man="1"/>
    <brk id="3998" min="1" max="11" man="1"/>
    <brk id="4066" min="1" max="11" man="1"/>
    <brk id="4134" min="1" max="11" man="1"/>
    <brk id="4202" min="1" max="11" man="1"/>
    <brk id="4270" min="1" max="11" man="1"/>
    <brk id="4338" min="1" max="11" man="1"/>
    <brk id="4406" min="1" max="11" man="1"/>
    <brk id="4474" min="1" max="11" man="1"/>
    <brk id="4545" min="1" max="11" man="1"/>
    <brk id="4613" min="1" max="11" man="1"/>
    <brk id="4682" max="16383" man="1"/>
    <brk id="4750" max="16383" man="1"/>
    <brk id="4818" min="1" max="11" man="1"/>
    <brk id="4881" min="1" max="11" man="1"/>
    <brk id="4944" min="1" max="11" man="1"/>
    <brk id="5008" min="1" max="11" man="1"/>
    <brk id="5074" max="16383" man="1"/>
    <brk id="5141" max="16383" man="1"/>
    <brk id="5209" max="16383" man="1"/>
    <brk id="5277" max="16383" man="1"/>
    <brk id="5345" max="16383" man="1"/>
    <brk id="5413" max="16383" man="1"/>
    <brk id="5480" max="16383" man="1"/>
    <brk id="5547" max="16383" man="1"/>
    <brk id="5615" max="16383" man="1"/>
    <brk id="5683" max="16383" man="1"/>
    <brk id="5750" max="16383" man="1"/>
    <brk id="5818" max="16383" man="1"/>
    <brk id="5884" max="16383" man="1"/>
    <brk id="5951" max="16383" man="1"/>
    <brk id="6019" max="16383" man="1"/>
    <brk id="6086" max="16383" man="1"/>
    <brk id="6154" max="16383" man="1"/>
    <brk id="6220" max="16383" man="1"/>
    <brk id="6286" max="16383" man="1"/>
    <brk id="6351" max="16383" man="1"/>
    <brk id="6417" max="16383" man="1"/>
    <brk id="6484" max="16383" man="1"/>
    <brk id="6548" max="16383" man="1"/>
    <brk id="6615" max="16383" man="1"/>
    <brk id="6682" max="16383" man="1"/>
    <brk id="6760" min="1" max="11" man="1"/>
    <brk id="6840" min="1" max="11" man="1"/>
    <brk id="6922" min="1" max="11" man="1"/>
    <brk id="6999" min="1" max="11" man="1"/>
    <brk id="7060" max="16383" man="1"/>
    <brk id="7123" max="16383" man="1"/>
    <brk id="7187" max="16383" man="1"/>
    <brk id="7249" max="16383" man="1"/>
    <brk id="7311" max="16383" man="1"/>
    <brk id="7373" max="16383" man="1"/>
    <brk id="7435" max="16383" man="1"/>
    <brk id="7497" max="16383" man="1"/>
    <brk id="756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0BE86-931B-451B-B50E-322CBE0792AD}">
  <dimension ref="A1:U6240"/>
  <sheetViews>
    <sheetView showZeros="0" view="pageBreakPreview" topLeftCell="A6208" zoomScale="60" zoomScaleNormal="100" workbookViewId="0">
      <selection activeCell="H6176" sqref="H6176"/>
    </sheetView>
  </sheetViews>
  <sheetFormatPr baseColWidth="10" defaultColWidth="10.88671875" defaultRowHeight="14.4" x14ac:dyDescent="0.3"/>
  <cols>
    <col min="1" max="1" width="4.6640625" style="47" customWidth="1"/>
    <col min="2" max="2" width="55" style="504" customWidth="1"/>
    <col min="3" max="3" width="10.109375" style="47" customWidth="1"/>
    <col min="4" max="4" width="10.88671875" style="47"/>
    <col min="5" max="5" width="17.88671875" style="47" customWidth="1"/>
    <col min="6" max="6" width="17.109375" style="47" bestFit="1" customWidth="1"/>
    <col min="7" max="7" width="11" style="47" customWidth="1"/>
    <col min="8" max="8" width="20.44140625" style="47" customWidth="1"/>
    <col min="9" max="9" width="13.5546875" style="47" customWidth="1"/>
    <col min="10" max="10" width="10.109375" style="47" bestFit="1" customWidth="1"/>
    <col min="11" max="11" width="8" style="47" bestFit="1" customWidth="1"/>
    <col min="12" max="12" width="10.44140625" style="47" bestFit="1" customWidth="1"/>
    <col min="13" max="13" width="10.88671875" style="47" customWidth="1"/>
    <col min="14" max="14" width="41.109375" style="47" customWidth="1"/>
    <col min="15" max="17" width="10.88671875" customWidth="1"/>
  </cols>
  <sheetData>
    <row r="1" spans="1:13" x14ac:dyDescent="0.3">
      <c r="A1" s="62"/>
      <c r="B1" s="503"/>
      <c r="C1" s="129"/>
      <c r="D1" s="129"/>
      <c r="J1" s="60"/>
    </row>
    <row r="2" spans="1:13" x14ac:dyDescent="0.3">
      <c r="A2" s="62"/>
      <c r="B2" s="131"/>
      <c r="C2" s="130"/>
      <c r="D2" s="130"/>
      <c r="J2" s="60"/>
    </row>
    <row r="3" spans="1:13" ht="15.6" x14ac:dyDescent="0.3">
      <c r="A3" s="62"/>
      <c r="D3" s="715" t="s">
        <v>166</v>
      </c>
      <c r="E3" s="715"/>
      <c r="F3" s="715"/>
      <c r="J3" s="60"/>
    </row>
    <row r="4" spans="1:13" x14ac:dyDescent="0.3">
      <c r="A4" s="62"/>
      <c r="B4" s="132"/>
      <c r="C4" s="132"/>
      <c r="D4" s="132"/>
      <c r="J4" s="60"/>
    </row>
    <row r="5" spans="1:13" ht="82.5" customHeight="1" x14ac:dyDescent="0.3">
      <c r="A5" s="62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1126</v>
      </c>
      <c r="D8" s="62"/>
      <c r="E8" s="62"/>
      <c r="I8" s="65" t="s">
        <v>50</v>
      </c>
      <c r="J8" s="68" t="s">
        <v>5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267</v>
      </c>
      <c r="D9" s="62"/>
      <c r="E9" s="62"/>
      <c r="G9" s="62" t="s">
        <v>577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186" t="s">
        <v>53</v>
      </c>
      <c r="C11" s="187" t="s">
        <v>1</v>
      </c>
      <c r="D11" s="161" t="s">
        <v>54</v>
      </c>
      <c r="E11" s="188" t="s">
        <v>23</v>
      </c>
      <c r="F11" s="188" t="s">
        <v>55</v>
      </c>
      <c r="G11" s="188" t="s">
        <v>56</v>
      </c>
      <c r="H11" s="90" t="s">
        <v>158</v>
      </c>
      <c r="I11" s="169" t="s">
        <v>159</v>
      </c>
      <c r="J11" s="169" t="s">
        <v>160</v>
      </c>
      <c r="K11" s="169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189">
        <v>0</v>
      </c>
      <c r="C12" s="187"/>
      <c r="D12" s="190">
        <v>0</v>
      </c>
      <c r="E12" s="191">
        <v>0</v>
      </c>
      <c r="F12" s="505">
        <v>0.5</v>
      </c>
      <c r="G12" s="191">
        <v>0</v>
      </c>
      <c r="H12" s="506">
        <v>0</v>
      </c>
      <c r="I12" s="171"/>
      <c r="J12" s="192">
        <v>0</v>
      </c>
      <c r="K12" s="172">
        <v>0</v>
      </c>
      <c r="L12" s="507">
        <v>0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508">
        <v>0</v>
      </c>
      <c r="I13" s="99"/>
      <c r="J13" s="61">
        <v>0</v>
      </c>
      <c r="K13" s="100">
        <v>0</v>
      </c>
      <c r="L13" s="509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508">
        <v>0</v>
      </c>
      <c r="I14" s="99"/>
      <c r="J14" s="61">
        <v>0</v>
      </c>
      <c r="K14" s="100">
        <v>0</v>
      </c>
      <c r="L14" s="509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508">
        <v>0</v>
      </c>
      <c r="I15" s="99"/>
      <c r="J15" s="61">
        <v>0</v>
      </c>
      <c r="K15" s="100">
        <v>0</v>
      </c>
      <c r="L15" s="509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508">
        <v>0</v>
      </c>
      <c r="I16" s="99"/>
      <c r="J16" s="61">
        <v>0</v>
      </c>
      <c r="K16" s="100">
        <v>0</v>
      </c>
      <c r="L16" s="509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508">
        <v>0</v>
      </c>
      <c r="I17" s="99"/>
      <c r="J17" s="61">
        <v>0</v>
      </c>
      <c r="K17" s="100">
        <v>0</v>
      </c>
      <c r="L17" s="509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0.432</v>
      </c>
      <c r="H18" s="508">
        <v>7.1120476770603538E-3</v>
      </c>
      <c r="I18" s="99"/>
      <c r="J18" s="61" t="s">
        <v>165</v>
      </c>
      <c r="K18" s="100">
        <v>0.4</v>
      </c>
      <c r="L18" s="101">
        <v>2.8448190708241419E-3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193">
        <v>0.432</v>
      </c>
      <c r="H19" s="102" t="s">
        <v>57</v>
      </c>
      <c r="I19" s="103"/>
      <c r="J19" s="510"/>
      <c r="K19" s="511" t="s">
        <v>156</v>
      </c>
      <c r="L19" s="512">
        <v>2.8448190708241419E-3</v>
      </c>
      <c r="M19" s="62"/>
    </row>
    <row r="20" spans="1:13" s="47" customFormat="1" ht="14.4" customHeight="1" x14ac:dyDescent="0.3">
      <c r="A20" s="62"/>
      <c r="B20" s="194" t="s">
        <v>22</v>
      </c>
      <c r="C20" s="195"/>
      <c r="D20" s="196"/>
      <c r="E20" s="197"/>
      <c r="F20" s="155"/>
      <c r="G20" s="87"/>
      <c r="H20" s="513"/>
      <c r="I20" s="514"/>
      <c r="J20" s="515"/>
      <c r="K20" s="516"/>
      <c r="L20" s="517"/>
      <c r="M20" s="62"/>
    </row>
    <row r="21" spans="1:13" s="47" customFormat="1" ht="30.75" customHeight="1" x14ac:dyDescent="0.3">
      <c r="A21" s="62"/>
      <c r="B21" s="198" t="s">
        <v>58</v>
      </c>
      <c r="C21" s="199" t="s">
        <v>1</v>
      </c>
      <c r="D21" s="200" t="s">
        <v>59</v>
      </c>
      <c r="E21" s="156" t="s">
        <v>23</v>
      </c>
      <c r="F21" s="156" t="s">
        <v>55</v>
      </c>
      <c r="G21" s="201" t="s">
        <v>56</v>
      </c>
      <c r="H21" s="90" t="s">
        <v>158</v>
      </c>
      <c r="I21" s="169" t="s">
        <v>159</v>
      </c>
      <c r="J21" s="169" t="s">
        <v>160</v>
      </c>
      <c r="K21" s="518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27</v>
      </c>
      <c r="C22" s="25">
        <v>1</v>
      </c>
      <c r="D22" s="3">
        <v>4.0999999999999996</v>
      </c>
      <c r="E22" s="26">
        <v>4.0999999999999996</v>
      </c>
      <c r="F22" s="26">
        <v>0.5</v>
      </c>
      <c r="G22" s="26">
        <v>2.0499999999999998</v>
      </c>
      <c r="H22" s="506">
        <v>3.374930031938362E-2</v>
      </c>
      <c r="I22" s="171"/>
      <c r="J22" s="192" t="s">
        <v>163</v>
      </c>
      <c r="K22" s="172">
        <v>1</v>
      </c>
      <c r="L22" s="507">
        <v>3.374930031938362E-2</v>
      </c>
      <c r="M22" s="62"/>
    </row>
    <row r="23" spans="1:13" s="47" customFormat="1" ht="14.4" customHeight="1" x14ac:dyDescent="0.3">
      <c r="A23" s="62"/>
      <c r="B23" s="6" t="s">
        <v>87</v>
      </c>
      <c r="C23" s="25">
        <v>1</v>
      </c>
      <c r="D23" s="3">
        <v>4.5599999999999996</v>
      </c>
      <c r="E23" s="26">
        <v>4.5599999999999996</v>
      </c>
      <c r="F23" s="26">
        <v>0.5</v>
      </c>
      <c r="G23" s="26">
        <v>2.2799999999999998</v>
      </c>
      <c r="H23" s="508">
        <v>3.7535807184485195E-2</v>
      </c>
      <c r="I23" s="99"/>
      <c r="J23" s="61" t="s">
        <v>163</v>
      </c>
      <c r="K23" s="100">
        <v>1</v>
      </c>
      <c r="L23" s="509">
        <v>3.7535807184485195E-2</v>
      </c>
      <c r="M23" s="62"/>
    </row>
    <row r="24" spans="1:13" s="47" customFormat="1" ht="36" customHeight="1" x14ac:dyDescent="0.3">
      <c r="A24" s="62"/>
      <c r="B24" s="6" t="s">
        <v>86</v>
      </c>
      <c r="C24" s="25">
        <v>1</v>
      </c>
      <c r="D24" s="3">
        <v>4.55</v>
      </c>
      <c r="E24" s="26">
        <v>4.55</v>
      </c>
      <c r="F24" s="26">
        <v>0.5</v>
      </c>
      <c r="G24" s="26">
        <v>2.2749999999999999</v>
      </c>
      <c r="H24" s="508">
        <v>3.7453491817852555E-2</v>
      </c>
      <c r="I24" s="99"/>
      <c r="J24" s="61" t="s">
        <v>163</v>
      </c>
      <c r="K24" s="100">
        <v>1</v>
      </c>
      <c r="L24" s="509">
        <v>3.7453491817852555E-2</v>
      </c>
      <c r="M24" s="62"/>
    </row>
    <row r="25" spans="1:13" s="47" customFormat="1" ht="14.4" customHeight="1" x14ac:dyDescent="0.3">
      <c r="A25" s="62"/>
      <c r="B25" s="6" t="s">
        <v>35</v>
      </c>
      <c r="C25" s="25">
        <v>1</v>
      </c>
      <c r="D25" s="3">
        <v>4.05</v>
      </c>
      <c r="E25" s="26">
        <v>4.05</v>
      </c>
      <c r="F25" s="26">
        <v>0.5</v>
      </c>
      <c r="G25" s="26">
        <v>2.0249999999999999</v>
      </c>
      <c r="H25" s="508">
        <v>3.3337723486220411E-2</v>
      </c>
      <c r="I25" s="99"/>
      <c r="J25" s="61" t="s">
        <v>163</v>
      </c>
      <c r="K25" s="100">
        <v>1</v>
      </c>
      <c r="L25" s="509">
        <v>3.3337723486220411E-2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508">
        <v>0</v>
      </c>
      <c r="I26" s="99"/>
      <c r="J26" s="61">
        <v>0</v>
      </c>
      <c r="K26" s="100">
        <v>0</v>
      </c>
      <c r="L26" s="509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508">
        <v>0</v>
      </c>
      <c r="I27" s="99"/>
      <c r="J27" s="61">
        <v>0</v>
      </c>
      <c r="K27" s="100">
        <v>0</v>
      </c>
      <c r="L27" s="509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508">
        <v>0</v>
      </c>
      <c r="I28" s="99"/>
      <c r="J28" s="61">
        <v>0</v>
      </c>
      <c r="K28" s="100">
        <v>0</v>
      </c>
      <c r="L28" s="509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508">
        <v>0</v>
      </c>
      <c r="I29" s="99"/>
      <c r="J29" s="61">
        <v>0</v>
      </c>
      <c r="K29" s="100">
        <v>0</v>
      </c>
      <c r="L29" s="509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508">
        <v>0</v>
      </c>
      <c r="I30" s="99"/>
      <c r="J30" s="61">
        <v>0</v>
      </c>
      <c r="K30" s="100">
        <v>0</v>
      </c>
      <c r="L30" s="509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193">
        <v>8.6300000000000008</v>
      </c>
      <c r="H31" s="106" t="s">
        <v>60</v>
      </c>
      <c r="I31" s="103"/>
      <c r="J31" s="510"/>
      <c r="K31" s="511" t="s">
        <v>156</v>
      </c>
      <c r="L31" s="519">
        <v>0.1420763228079418</v>
      </c>
      <c r="M31" s="62"/>
    </row>
    <row r="32" spans="1:13" s="47" customFormat="1" ht="14.4" customHeight="1" x14ac:dyDescent="0.3">
      <c r="A32" s="62"/>
      <c r="B32" s="194" t="s">
        <v>38</v>
      </c>
      <c r="C32" s="195"/>
      <c r="D32" s="196"/>
      <c r="E32" s="196"/>
      <c r="F32" s="196"/>
      <c r="G32" s="196"/>
      <c r="H32" s="115"/>
      <c r="I32" s="202"/>
      <c r="J32" s="203"/>
      <c r="K32" s="178"/>
      <c r="L32" s="204"/>
      <c r="M32" s="62"/>
    </row>
    <row r="33" spans="1:13" s="47" customFormat="1" ht="36.75" customHeight="1" x14ac:dyDescent="0.3">
      <c r="A33" s="62"/>
      <c r="B33" s="53" t="s">
        <v>53</v>
      </c>
      <c r="C33" s="195"/>
      <c r="D33" s="205" t="s">
        <v>0</v>
      </c>
      <c r="E33" s="206" t="s">
        <v>1</v>
      </c>
      <c r="F33" s="207" t="s">
        <v>61</v>
      </c>
      <c r="G33" s="188" t="s">
        <v>56</v>
      </c>
      <c r="H33" s="111" t="s">
        <v>158</v>
      </c>
      <c r="I33" s="112" t="s">
        <v>159</v>
      </c>
      <c r="J33" s="112" t="s">
        <v>160</v>
      </c>
      <c r="K33" s="520" t="s">
        <v>161</v>
      </c>
      <c r="L33" s="114" t="s">
        <v>162</v>
      </c>
      <c r="M33" s="62"/>
    </row>
    <row r="34" spans="1:13" s="47" customFormat="1" x14ac:dyDescent="0.3">
      <c r="A34" s="62"/>
      <c r="B34" s="189" t="s">
        <v>1445</v>
      </c>
      <c r="C34" s="195"/>
      <c r="D34" s="190" t="s">
        <v>5</v>
      </c>
      <c r="E34" s="153">
        <v>1</v>
      </c>
      <c r="F34" s="154">
        <v>46.68</v>
      </c>
      <c r="G34" s="191">
        <v>46.68</v>
      </c>
      <c r="H34" s="506">
        <v>0.76849626288235495</v>
      </c>
      <c r="I34" s="171"/>
      <c r="J34" s="192" t="s">
        <v>165</v>
      </c>
      <c r="K34" s="172">
        <v>0.4</v>
      </c>
      <c r="L34" s="507">
        <v>0.30739850515294198</v>
      </c>
      <c r="M34" s="521"/>
    </row>
    <row r="35" spans="1:13" s="47" customFormat="1" ht="14.4" customHeight="1" x14ac:dyDescent="0.3">
      <c r="A35" s="62"/>
      <c r="B35" s="6" t="s">
        <v>1446</v>
      </c>
      <c r="C35" s="7"/>
      <c r="D35" s="3" t="s">
        <v>5</v>
      </c>
      <c r="E35" s="4">
        <v>1</v>
      </c>
      <c r="F35" s="5">
        <v>5</v>
      </c>
      <c r="G35" s="26">
        <v>5</v>
      </c>
      <c r="H35" s="508">
        <v>8.2315366632642981E-2</v>
      </c>
      <c r="I35" s="99"/>
      <c r="J35" s="61" t="s">
        <v>163</v>
      </c>
      <c r="K35" s="100">
        <v>1</v>
      </c>
      <c r="L35" s="509">
        <v>8.2315366632642981E-2</v>
      </c>
      <c r="M35" s="521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508">
        <v>0</v>
      </c>
      <c r="I36" s="99"/>
      <c r="J36" s="61">
        <v>0</v>
      </c>
      <c r="K36" s="100">
        <v>0</v>
      </c>
      <c r="L36" s="509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508">
        <v>0</v>
      </c>
      <c r="I37" s="99"/>
      <c r="J37" s="61">
        <v>0</v>
      </c>
      <c r="K37" s="100">
        <v>0</v>
      </c>
      <c r="L37" s="509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508">
        <v>0</v>
      </c>
      <c r="I38" s="99"/>
      <c r="J38" s="61">
        <v>0</v>
      </c>
      <c r="K38" s="100">
        <v>0</v>
      </c>
      <c r="L38" s="509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508">
        <v>0</v>
      </c>
      <c r="I39" s="99"/>
      <c r="J39" s="61">
        <v>0</v>
      </c>
      <c r="K39" s="100">
        <v>0</v>
      </c>
      <c r="L39" s="509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508">
        <v>0</v>
      </c>
      <c r="I40" s="99"/>
      <c r="J40" s="61">
        <v>0</v>
      </c>
      <c r="K40" s="100">
        <v>0</v>
      </c>
      <c r="L40" s="509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508">
        <v>0</v>
      </c>
      <c r="I41" s="99"/>
      <c r="J41" s="61">
        <v>0</v>
      </c>
      <c r="K41" s="100">
        <v>0</v>
      </c>
      <c r="L41" s="509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508">
        <v>0</v>
      </c>
      <c r="I42" s="99"/>
      <c r="J42" s="61">
        <v>0</v>
      </c>
      <c r="K42" s="100">
        <v>0</v>
      </c>
      <c r="L42" s="509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508">
        <v>0</v>
      </c>
      <c r="I43" s="99"/>
      <c r="J43" s="61">
        <v>0</v>
      </c>
      <c r="K43" s="100">
        <v>0</v>
      </c>
      <c r="L43" s="509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508">
        <v>0</v>
      </c>
      <c r="I44" s="99"/>
      <c r="J44" s="61">
        <v>0</v>
      </c>
      <c r="K44" s="100">
        <v>0</v>
      </c>
      <c r="L44" s="509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508">
        <v>0</v>
      </c>
      <c r="I45" s="99"/>
      <c r="J45" s="61">
        <v>0</v>
      </c>
      <c r="K45" s="100">
        <v>0</v>
      </c>
      <c r="L45" s="509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508">
        <v>0</v>
      </c>
      <c r="I46" s="99"/>
      <c r="J46" s="61">
        <v>0</v>
      </c>
      <c r="K46" s="100">
        <v>0</v>
      </c>
      <c r="L46" s="509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193">
        <v>51.68</v>
      </c>
      <c r="H47" s="106" t="s">
        <v>62</v>
      </c>
      <c r="I47" s="103"/>
      <c r="J47" s="510"/>
      <c r="K47" s="511" t="s">
        <v>156</v>
      </c>
      <c r="L47" s="519">
        <v>0.38971387178558498</v>
      </c>
      <c r="M47" s="62"/>
    </row>
    <row r="48" spans="1:13" s="47" customFormat="1" ht="14.4" customHeight="1" x14ac:dyDescent="0.3">
      <c r="A48" s="62"/>
      <c r="B48" s="194" t="s">
        <v>63</v>
      </c>
      <c r="C48" s="195"/>
      <c r="D48" s="196"/>
      <c r="E48" s="197"/>
      <c r="F48" s="155"/>
      <c r="G48" s="197"/>
      <c r="H48" s="115"/>
      <c r="I48" s="202"/>
      <c r="J48" s="203"/>
      <c r="K48" s="178"/>
      <c r="L48" s="204">
        <v>0</v>
      </c>
      <c r="M48" s="62"/>
    </row>
    <row r="49" spans="1:13" s="47" customFormat="1" ht="35.25" customHeight="1" x14ac:dyDescent="0.3">
      <c r="A49" s="62"/>
      <c r="B49" s="53" t="s">
        <v>53</v>
      </c>
      <c r="C49" s="210"/>
      <c r="D49" s="211" t="s">
        <v>0</v>
      </c>
      <c r="E49" s="201" t="s">
        <v>1</v>
      </c>
      <c r="F49" s="156" t="s">
        <v>61</v>
      </c>
      <c r="G49" s="188" t="s">
        <v>56</v>
      </c>
      <c r="H49" s="111" t="s">
        <v>158</v>
      </c>
      <c r="I49" s="112" t="s">
        <v>159</v>
      </c>
      <c r="J49" s="112" t="s">
        <v>160</v>
      </c>
      <c r="K49" s="520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191">
        <v>0</v>
      </c>
      <c r="H50" s="506">
        <v>0</v>
      </c>
      <c r="I50" s="171"/>
      <c r="J50" s="192">
        <v>0</v>
      </c>
      <c r="K50" s="172">
        <v>0</v>
      </c>
      <c r="L50" s="507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508">
        <v>0</v>
      </c>
      <c r="I51" s="99"/>
      <c r="J51" s="61">
        <v>0</v>
      </c>
      <c r="K51" s="100">
        <v>0</v>
      </c>
      <c r="L51" s="509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508">
        <v>0</v>
      </c>
      <c r="I52" s="99"/>
      <c r="J52" s="61">
        <v>0</v>
      </c>
      <c r="K52" s="100">
        <v>0</v>
      </c>
      <c r="L52" s="509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508">
        <v>0</v>
      </c>
      <c r="I53" s="99"/>
      <c r="J53" s="61">
        <v>0</v>
      </c>
      <c r="K53" s="100">
        <v>0</v>
      </c>
      <c r="L53" s="509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508">
        <v>0</v>
      </c>
      <c r="I54" s="99"/>
      <c r="J54" s="61">
        <v>0</v>
      </c>
      <c r="K54" s="100">
        <v>0</v>
      </c>
      <c r="L54" s="509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191">
        <v>0</v>
      </c>
      <c r="H55" s="106" t="s">
        <v>64</v>
      </c>
      <c r="I55" s="103"/>
      <c r="J55" s="510"/>
      <c r="K55" s="511" t="s">
        <v>156</v>
      </c>
      <c r="L55" s="519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60.741999999999997</v>
      </c>
      <c r="H56" s="179"/>
      <c r="I56" s="212"/>
      <c r="J56" s="522"/>
      <c r="K56" s="523"/>
      <c r="L56" s="180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215"/>
      <c r="F57" s="181">
        <v>0.1</v>
      </c>
      <c r="G57" s="215">
        <v>6.0739999999999998</v>
      </c>
      <c r="H57" s="524"/>
      <c r="I57" s="124"/>
      <c r="J57" s="525"/>
      <c r="K57" s="526"/>
      <c r="L57" s="527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215"/>
      <c r="F58" s="181">
        <v>0.1</v>
      </c>
      <c r="G58" s="215">
        <v>6.0739999999999998</v>
      </c>
      <c r="H58" s="524"/>
      <c r="I58" s="124"/>
      <c r="J58" s="525"/>
      <c r="K58" s="526"/>
      <c r="L58" s="527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72.89</v>
      </c>
      <c r="H59" s="524"/>
      <c r="I59" s="124"/>
      <c r="J59" s="525"/>
      <c r="K59" s="526"/>
      <c r="L59" s="527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72.89</v>
      </c>
      <c r="H60" s="528">
        <v>1</v>
      </c>
      <c r="I60" s="126"/>
      <c r="J60" s="529"/>
      <c r="K60" s="530"/>
      <c r="L60" s="531">
        <v>0.53463501366435096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216" t="s">
        <v>6</v>
      </c>
      <c r="C65" s="217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503"/>
      <c r="C67" s="129"/>
      <c r="D67" s="129"/>
      <c r="J67" s="60"/>
    </row>
    <row r="68" spans="1:13" x14ac:dyDescent="0.3">
      <c r="A68" s="62"/>
      <c r="B68" s="131"/>
      <c r="C68" s="130"/>
      <c r="D68" s="130"/>
      <c r="J68" s="60"/>
    </row>
    <row r="69" spans="1:13" ht="15.6" x14ac:dyDescent="0.3">
      <c r="A69" s="62"/>
      <c r="D69" s="715" t="s">
        <v>166</v>
      </c>
      <c r="E69" s="715"/>
      <c r="F69" s="715"/>
      <c r="J69" s="60"/>
    </row>
    <row r="70" spans="1:13" x14ac:dyDescent="0.3">
      <c r="A70" s="62"/>
      <c r="B70" s="132"/>
      <c r="C70" s="132"/>
      <c r="D70" s="132"/>
      <c r="J70" s="60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1172</v>
      </c>
      <c r="D74" s="62"/>
      <c r="E74" s="62"/>
      <c r="I74" s="65" t="s">
        <v>50</v>
      </c>
      <c r="J74" s="68" t="s">
        <v>5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267</v>
      </c>
      <c r="D75" s="62"/>
      <c r="E75" s="62"/>
      <c r="G75" s="62" t="s">
        <v>631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186" t="s">
        <v>53</v>
      </c>
      <c r="C77" s="187" t="s">
        <v>1</v>
      </c>
      <c r="D77" s="161" t="s">
        <v>54</v>
      </c>
      <c r="E77" s="188" t="s">
        <v>23</v>
      </c>
      <c r="F77" s="188" t="s">
        <v>55</v>
      </c>
      <c r="G77" s="188" t="s">
        <v>56</v>
      </c>
      <c r="H77" s="90" t="s">
        <v>158</v>
      </c>
      <c r="I77" s="169" t="s">
        <v>159</v>
      </c>
      <c r="J77" s="169" t="s">
        <v>160</v>
      </c>
      <c r="K77" s="169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189">
        <v>0</v>
      </c>
      <c r="C78" s="187"/>
      <c r="D78" s="190">
        <v>0</v>
      </c>
      <c r="E78" s="191">
        <v>0</v>
      </c>
      <c r="F78" s="505">
        <v>0.5</v>
      </c>
      <c r="G78" s="191">
        <v>0</v>
      </c>
      <c r="H78" s="506">
        <v>0</v>
      </c>
      <c r="I78" s="171"/>
      <c r="J78" s="192">
        <v>0</v>
      </c>
      <c r="K78" s="172">
        <v>0</v>
      </c>
      <c r="L78" s="507">
        <v>0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508">
        <v>0</v>
      </c>
      <c r="I79" s="99"/>
      <c r="J79" s="61">
        <v>0</v>
      </c>
      <c r="K79" s="100">
        <v>0</v>
      </c>
      <c r="L79" s="509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508">
        <v>0</v>
      </c>
      <c r="I80" s="99"/>
      <c r="J80" s="61">
        <v>0</v>
      </c>
      <c r="K80" s="100">
        <v>0</v>
      </c>
      <c r="L80" s="509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508">
        <v>0</v>
      </c>
      <c r="I81" s="99"/>
      <c r="J81" s="61">
        <v>0</v>
      </c>
      <c r="K81" s="100">
        <v>0</v>
      </c>
      <c r="L81" s="509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508">
        <v>0</v>
      </c>
      <c r="I82" s="99"/>
      <c r="J82" s="61">
        <v>0</v>
      </c>
      <c r="K82" s="100">
        <v>0</v>
      </c>
      <c r="L82" s="509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508">
        <v>0</v>
      </c>
      <c r="I83" s="99"/>
      <c r="J83" s="61">
        <v>0</v>
      </c>
      <c r="K83" s="100">
        <v>0</v>
      </c>
      <c r="L83" s="509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0.432</v>
      </c>
      <c r="H84" s="508">
        <v>8.3281924737816163E-3</v>
      </c>
      <c r="I84" s="99"/>
      <c r="J84" s="61" t="s">
        <v>165</v>
      </c>
      <c r="K84" s="100">
        <v>0.4</v>
      </c>
      <c r="L84" s="101">
        <v>3.3312769895126465E-3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193">
        <v>0.432</v>
      </c>
      <c r="H85" s="102" t="s">
        <v>57</v>
      </c>
      <c r="I85" s="103"/>
      <c r="J85" s="510"/>
      <c r="K85" s="511" t="s">
        <v>156</v>
      </c>
      <c r="L85" s="512">
        <v>3.3312769895126465E-3</v>
      </c>
      <c r="M85" s="62"/>
    </row>
    <row r="86" spans="1:13" s="47" customFormat="1" ht="14.4" customHeight="1" x14ac:dyDescent="0.3">
      <c r="A86" s="62"/>
      <c r="B86" s="194" t="s">
        <v>22</v>
      </c>
      <c r="C86" s="195"/>
      <c r="D86" s="196"/>
      <c r="E86" s="197"/>
      <c r="F86" s="155"/>
      <c r="G86" s="87"/>
      <c r="H86" s="513"/>
      <c r="I86" s="514"/>
      <c r="J86" s="515"/>
      <c r="K86" s="516"/>
      <c r="L86" s="517"/>
      <c r="M86" s="62"/>
    </row>
    <row r="87" spans="1:13" s="47" customFormat="1" ht="30.75" customHeight="1" x14ac:dyDescent="0.3">
      <c r="A87" s="62"/>
      <c r="B87" s="198" t="s">
        <v>58</v>
      </c>
      <c r="C87" s="199" t="s">
        <v>1</v>
      </c>
      <c r="D87" s="200" t="s">
        <v>59</v>
      </c>
      <c r="E87" s="156" t="s">
        <v>23</v>
      </c>
      <c r="F87" s="156" t="s">
        <v>55</v>
      </c>
      <c r="G87" s="201" t="s">
        <v>56</v>
      </c>
      <c r="H87" s="90" t="s">
        <v>158</v>
      </c>
      <c r="I87" s="169" t="s">
        <v>159</v>
      </c>
      <c r="J87" s="169" t="s">
        <v>160</v>
      </c>
      <c r="K87" s="518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27</v>
      </c>
      <c r="C88" s="25">
        <v>1</v>
      </c>
      <c r="D88" s="3">
        <v>4.0999999999999996</v>
      </c>
      <c r="E88" s="26">
        <v>4.0999999999999996</v>
      </c>
      <c r="F88" s="26">
        <v>0.5</v>
      </c>
      <c r="G88" s="26">
        <v>2.0499999999999998</v>
      </c>
      <c r="H88" s="506">
        <v>3.9520357803824797E-2</v>
      </c>
      <c r="I88" s="171"/>
      <c r="J88" s="192" t="s">
        <v>163</v>
      </c>
      <c r="K88" s="172">
        <v>1</v>
      </c>
      <c r="L88" s="507">
        <v>3.9520357803824797E-2</v>
      </c>
      <c r="M88" s="62"/>
    </row>
    <row r="89" spans="1:13" s="47" customFormat="1" ht="14.4" customHeight="1" x14ac:dyDescent="0.3">
      <c r="A89" s="62"/>
      <c r="B89" s="6" t="s">
        <v>87</v>
      </c>
      <c r="C89" s="25">
        <v>1</v>
      </c>
      <c r="D89" s="3">
        <v>4.5599999999999996</v>
      </c>
      <c r="E89" s="26">
        <v>4.5599999999999996</v>
      </c>
      <c r="F89" s="26">
        <v>0.5</v>
      </c>
      <c r="G89" s="26">
        <v>2.2799999999999998</v>
      </c>
      <c r="H89" s="508">
        <v>4.3954349167180752E-2</v>
      </c>
      <c r="I89" s="99"/>
      <c r="J89" s="61" t="s">
        <v>163</v>
      </c>
      <c r="K89" s="100">
        <v>1</v>
      </c>
      <c r="L89" s="509">
        <v>4.3954349167180752E-2</v>
      </c>
      <c r="M89" s="62"/>
    </row>
    <row r="90" spans="1:13" s="47" customFormat="1" ht="26.4" x14ac:dyDescent="0.3">
      <c r="A90" s="62"/>
      <c r="B90" s="6" t="s">
        <v>86</v>
      </c>
      <c r="C90" s="25">
        <v>1</v>
      </c>
      <c r="D90" s="3">
        <v>4.55</v>
      </c>
      <c r="E90" s="26">
        <v>4.55</v>
      </c>
      <c r="F90" s="26">
        <v>0.5</v>
      </c>
      <c r="G90" s="26">
        <v>2.2749999999999999</v>
      </c>
      <c r="H90" s="508">
        <v>4.3857958050586059E-2</v>
      </c>
      <c r="I90" s="99"/>
      <c r="J90" s="61" t="s">
        <v>163</v>
      </c>
      <c r="K90" s="100">
        <v>1</v>
      </c>
      <c r="L90" s="509">
        <v>4.3857958050586059E-2</v>
      </c>
      <c r="M90" s="62"/>
    </row>
    <row r="91" spans="1:13" s="47" customFormat="1" ht="14.4" customHeight="1" x14ac:dyDescent="0.3">
      <c r="A91" s="62"/>
      <c r="B91" s="6" t="s">
        <v>35</v>
      </c>
      <c r="C91" s="25">
        <v>1</v>
      </c>
      <c r="D91" s="3">
        <v>4.05</v>
      </c>
      <c r="E91" s="26">
        <v>4.05</v>
      </c>
      <c r="F91" s="26">
        <v>0.5</v>
      </c>
      <c r="G91" s="26">
        <v>2.0249999999999999</v>
      </c>
      <c r="H91" s="508">
        <v>3.9038402220851323E-2</v>
      </c>
      <c r="I91" s="99"/>
      <c r="J91" s="61" t="s">
        <v>163</v>
      </c>
      <c r="K91" s="100">
        <v>1</v>
      </c>
      <c r="L91" s="509">
        <v>3.9038402220851323E-2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508">
        <v>0</v>
      </c>
      <c r="I92" s="99"/>
      <c r="J92" s="61">
        <v>0</v>
      </c>
      <c r="K92" s="100">
        <v>0</v>
      </c>
      <c r="L92" s="509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508">
        <v>0</v>
      </c>
      <c r="I93" s="99"/>
      <c r="J93" s="61">
        <v>0</v>
      </c>
      <c r="K93" s="100">
        <v>0</v>
      </c>
      <c r="L93" s="509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508">
        <v>0</v>
      </c>
      <c r="I94" s="99"/>
      <c r="J94" s="61">
        <v>0</v>
      </c>
      <c r="K94" s="100">
        <v>0</v>
      </c>
      <c r="L94" s="509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508">
        <v>0</v>
      </c>
      <c r="I95" s="99"/>
      <c r="J95" s="61">
        <v>0</v>
      </c>
      <c r="K95" s="100">
        <v>0</v>
      </c>
      <c r="L95" s="509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508">
        <v>0</v>
      </c>
      <c r="I96" s="99"/>
      <c r="J96" s="61">
        <v>0</v>
      </c>
      <c r="K96" s="100">
        <v>0</v>
      </c>
      <c r="L96" s="509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193">
        <v>8.6300000000000008</v>
      </c>
      <c r="H97" s="106" t="s">
        <v>60</v>
      </c>
      <c r="I97" s="103"/>
      <c r="J97" s="510"/>
      <c r="K97" s="511" t="s">
        <v>156</v>
      </c>
      <c r="L97" s="519">
        <v>0.16637106724244294</v>
      </c>
      <c r="M97" s="62"/>
    </row>
    <row r="98" spans="1:13" s="47" customFormat="1" ht="14.4" customHeight="1" x14ac:dyDescent="0.3">
      <c r="A98" s="62"/>
      <c r="B98" s="194" t="s">
        <v>38</v>
      </c>
      <c r="C98" s="195"/>
      <c r="D98" s="196"/>
      <c r="E98" s="196"/>
      <c r="F98" s="196"/>
      <c r="G98" s="196"/>
      <c r="H98" s="115"/>
      <c r="I98" s="202"/>
      <c r="J98" s="203"/>
      <c r="K98" s="178"/>
      <c r="L98" s="204"/>
      <c r="M98" s="62"/>
    </row>
    <row r="99" spans="1:13" s="47" customFormat="1" ht="36.75" customHeight="1" x14ac:dyDescent="0.3">
      <c r="A99" s="62"/>
      <c r="B99" s="53" t="s">
        <v>53</v>
      </c>
      <c r="C99" s="195"/>
      <c r="D99" s="205" t="s">
        <v>0</v>
      </c>
      <c r="E99" s="206" t="s">
        <v>1</v>
      </c>
      <c r="F99" s="207" t="s">
        <v>61</v>
      </c>
      <c r="G99" s="188" t="s">
        <v>56</v>
      </c>
      <c r="H99" s="111" t="s">
        <v>158</v>
      </c>
      <c r="I99" s="112" t="s">
        <v>159</v>
      </c>
      <c r="J99" s="112" t="s">
        <v>160</v>
      </c>
      <c r="K99" s="520" t="s">
        <v>161</v>
      </c>
      <c r="L99" s="114" t="s">
        <v>162</v>
      </c>
      <c r="M99" s="62"/>
    </row>
    <row r="100" spans="1:13" s="47" customFormat="1" ht="30.9" customHeight="1" x14ac:dyDescent="0.3">
      <c r="A100" s="62"/>
      <c r="B100" s="189" t="s">
        <v>1447</v>
      </c>
      <c r="C100" s="195"/>
      <c r="D100" s="190" t="s">
        <v>5</v>
      </c>
      <c r="E100" s="153">
        <v>1</v>
      </c>
      <c r="F100" s="154">
        <v>37.81</v>
      </c>
      <c r="G100" s="191">
        <v>37.81</v>
      </c>
      <c r="H100" s="506">
        <v>0.72890962368908085</v>
      </c>
      <c r="I100" s="171"/>
      <c r="J100" s="192" t="s">
        <v>165</v>
      </c>
      <c r="K100" s="172">
        <v>0.4</v>
      </c>
      <c r="L100" s="507">
        <v>0.29156384947563235</v>
      </c>
      <c r="M100" s="521"/>
    </row>
    <row r="101" spans="1:13" s="47" customFormat="1" ht="14.4" customHeight="1" x14ac:dyDescent="0.3">
      <c r="A101" s="62"/>
      <c r="B101" s="6" t="s">
        <v>1446</v>
      </c>
      <c r="C101" s="7"/>
      <c r="D101" s="3" t="s">
        <v>5</v>
      </c>
      <c r="E101" s="4">
        <v>1</v>
      </c>
      <c r="F101" s="5">
        <v>5</v>
      </c>
      <c r="G101" s="26">
        <v>5</v>
      </c>
      <c r="H101" s="508">
        <v>9.639111659469464E-2</v>
      </c>
      <c r="I101" s="99"/>
      <c r="J101" s="61" t="s">
        <v>163</v>
      </c>
      <c r="K101" s="100">
        <v>1</v>
      </c>
      <c r="L101" s="509">
        <v>9.639111659469464E-2</v>
      </c>
      <c r="M101" s="521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508">
        <v>0</v>
      </c>
      <c r="I102" s="99"/>
      <c r="J102" s="61">
        <v>0</v>
      </c>
      <c r="K102" s="100">
        <v>0</v>
      </c>
      <c r="L102" s="509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508">
        <v>0</v>
      </c>
      <c r="I103" s="99"/>
      <c r="J103" s="61">
        <v>0</v>
      </c>
      <c r="K103" s="100">
        <v>0</v>
      </c>
      <c r="L103" s="509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508">
        <v>0</v>
      </c>
      <c r="I104" s="99"/>
      <c r="J104" s="61">
        <v>0</v>
      </c>
      <c r="K104" s="100">
        <v>0</v>
      </c>
      <c r="L104" s="509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508">
        <v>0</v>
      </c>
      <c r="I105" s="99"/>
      <c r="J105" s="61">
        <v>0</v>
      </c>
      <c r="K105" s="100">
        <v>0</v>
      </c>
      <c r="L105" s="509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508">
        <v>0</v>
      </c>
      <c r="I106" s="99"/>
      <c r="J106" s="61">
        <v>0</v>
      </c>
      <c r="K106" s="100">
        <v>0</v>
      </c>
      <c r="L106" s="509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508">
        <v>0</v>
      </c>
      <c r="I107" s="99"/>
      <c r="J107" s="61">
        <v>0</v>
      </c>
      <c r="K107" s="100">
        <v>0</v>
      </c>
      <c r="L107" s="509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508">
        <v>0</v>
      </c>
      <c r="I108" s="99"/>
      <c r="J108" s="61">
        <v>0</v>
      </c>
      <c r="K108" s="100">
        <v>0</v>
      </c>
      <c r="L108" s="509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508">
        <v>0</v>
      </c>
      <c r="I109" s="99"/>
      <c r="J109" s="61">
        <v>0</v>
      </c>
      <c r="K109" s="100">
        <v>0</v>
      </c>
      <c r="L109" s="509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508">
        <v>0</v>
      </c>
      <c r="I110" s="99"/>
      <c r="J110" s="61">
        <v>0</v>
      </c>
      <c r="K110" s="100">
        <v>0</v>
      </c>
      <c r="L110" s="509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508">
        <v>0</v>
      </c>
      <c r="I111" s="99"/>
      <c r="J111" s="61">
        <v>0</v>
      </c>
      <c r="K111" s="100">
        <v>0</v>
      </c>
      <c r="L111" s="509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508">
        <v>0</v>
      </c>
      <c r="I112" s="99"/>
      <c r="J112" s="61">
        <v>0</v>
      </c>
      <c r="K112" s="100">
        <v>0</v>
      </c>
      <c r="L112" s="509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193">
        <v>42.81</v>
      </c>
      <c r="H113" s="106" t="s">
        <v>62</v>
      </c>
      <c r="I113" s="103"/>
      <c r="J113" s="510"/>
      <c r="K113" s="511" t="s">
        <v>156</v>
      </c>
      <c r="L113" s="519">
        <v>0.38795496607032698</v>
      </c>
      <c r="M113" s="62"/>
    </row>
    <row r="114" spans="1:13" s="47" customFormat="1" ht="14.4" customHeight="1" x14ac:dyDescent="0.3">
      <c r="A114" s="62"/>
      <c r="B114" s="194" t="s">
        <v>63</v>
      </c>
      <c r="C114" s="195"/>
      <c r="D114" s="196"/>
      <c r="E114" s="197"/>
      <c r="F114" s="155"/>
      <c r="G114" s="197"/>
      <c r="H114" s="115"/>
      <c r="I114" s="202"/>
      <c r="J114" s="203"/>
      <c r="K114" s="178"/>
      <c r="L114" s="204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210"/>
      <c r="D115" s="211" t="s">
        <v>0</v>
      </c>
      <c r="E115" s="201" t="s">
        <v>1</v>
      </c>
      <c r="F115" s="156" t="s">
        <v>61</v>
      </c>
      <c r="G115" s="188" t="s">
        <v>56</v>
      </c>
      <c r="H115" s="111" t="s">
        <v>158</v>
      </c>
      <c r="I115" s="112" t="s">
        <v>159</v>
      </c>
      <c r="J115" s="112" t="s">
        <v>160</v>
      </c>
      <c r="K115" s="520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191">
        <v>0</v>
      </c>
      <c r="H116" s="506">
        <v>0</v>
      </c>
      <c r="I116" s="171"/>
      <c r="J116" s="192">
        <v>0</v>
      </c>
      <c r="K116" s="172">
        <v>0</v>
      </c>
      <c r="L116" s="507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508">
        <v>0</v>
      </c>
      <c r="I117" s="99"/>
      <c r="J117" s="61">
        <v>0</v>
      </c>
      <c r="K117" s="100">
        <v>0</v>
      </c>
      <c r="L117" s="509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508">
        <v>0</v>
      </c>
      <c r="I118" s="99"/>
      <c r="J118" s="61">
        <v>0</v>
      </c>
      <c r="K118" s="100">
        <v>0</v>
      </c>
      <c r="L118" s="509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508">
        <v>0</v>
      </c>
      <c r="I119" s="99"/>
      <c r="J119" s="61">
        <v>0</v>
      </c>
      <c r="K119" s="100">
        <v>0</v>
      </c>
      <c r="L119" s="509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508">
        <v>0</v>
      </c>
      <c r="I120" s="99"/>
      <c r="J120" s="61">
        <v>0</v>
      </c>
      <c r="K120" s="100">
        <v>0</v>
      </c>
      <c r="L120" s="509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191">
        <v>0</v>
      </c>
      <c r="H121" s="106" t="s">
        <v>64</v>
      </c>
      <c r="I121" s="103"/>
      <c r="J121" s="510"/>
      <c r="K121" s="511" t="s">
        <v>156</v>
      </c>
      <c r="L121" s="519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51.872</v>
      </c>
      <c r="H122" s="179"/>
      <c r="I122" s="212"/>
      <c r="J122" s="522"/>
      <c r="K122" s="523"/>
      <c r="L122" s="180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215"/>
      <c r="F123" s="181">
        <v>0.1</v>
      </c>
      <c r="G123" s="215">
        <v>5.1870000000000003</v>
      </c>
      <c r="H123" s="524"/>
      <c r="I123" s="124"/>
      <c r="J123" s="525"/>
      <c r="K123" s="526"/>
      <c r="L123" s="527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215"/>
      <c r="F124" s="181">
        <v>0.1</v>
      </c>
      <c r="G124" s="215">
        <v>5.1870000000000003</v>
      </c>
      <c r="H124" s="524"/>
      <c r="I124" s="124"/>
      <c r="J124" s="525"/>
      <c r="K124" s="526"/>
      <c r="L124" s="527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62.246000000000002</v>
      </c>
      <c r="H125" s="524"/>
      <c r="I125" s="124"/>
      <c r="J125" s="525"/>
      <c r="K125" s="526"/>
      <c r="L125" s="527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62.25</v>
      </c>
      <c r="H126" s="528">
        <v>1</v>
      </c>
      <c r="I126" s="126"/>
      <c r="J126" s="529"/>
      <c r="K126" s="530"/>
      <c r="L126" s="531">
        <v>0.55765731030228261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216" t="s">
        <v>6</v>
      </c>
      <c r="C131" s="217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503"/>
      <c r="C133" s="129"/>
      <c r="D133" s="129"/>
      <c r="J133" s="60"/>
    </row>
    <row r="134" spans="1:13" x14ac:dyDescent="0.3">
      <c r="A134" s="62"/>
      <c r="B134" s="131"/>
      <c r="C134" s="130"/>
      <c r="D134" s="130"/>
      <c r="J134" s="60"/>
    </row>
    <row r="135" spans="1:13" ht="15.6" x14ac:dyDescent="0.3">
      <c r="A135" s="62"/>
      <c r="D135" s="715" t="s">
        <v>166</v>
      </c>
      <c r="E135" s="715"/>
      <c r="F135" s="715"/>
      <c r="J135" s="60"/>
    </row>
    <row r="136" spans="1:13" x14ac:dyDescent="0.3">
      <c r="A136" s="62"/>
      <c r="B136" s="132"/>
      <c r="C136" s="132"/>
      <c r="D136" s="132"/>
      <c r="J136" s="60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332</v>
      </c>
      <c r="D140" s="62"/>
      <c r="E140" s="62"/>
      <c r="I140" s="65" t="s">
        <v>50</v>
      </c>
      <c r="J140" s="68" t="s">
        <v>5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267</v>
      </c>
      <c r="D141" s="62"/>
      <c r="E141" s="62"/>
      <c r="G141" s="62" t="s">
        <v>634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186" t="s">
        <v>53</v>
      </c>
      <c r="C143" s="187" t="s">
        <v>1</v>
      </c>
      <c r="D143" s="161" t="s">
        <v>54</v>
      </c>
      <c r="E143" s="188" t="s">
        <v>23</v>
      </c>
      <c r="F143" s="188" t="s">
        <v>55</v>
      </c>
      <c r="G143" s="188" t="s">
        <v>56</v>
      </c>
      <c r="H143" s="90" t="s">
        <v>158</v>
      </c>
      <c r="I143" s="169" t="s">
        <v>159</v>
      </c>
      <c r="J143" s="169" t="s">
        <v>160</v>
      </c>
      <c r="K143" s="169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189">
        <v>0</v>
      </c>
      <c r="C144" s="187"/>
      <c r="D144" s="190">
        <v>0</v>
      </c>
      <c r="E144" s="191">
        <v>0</v>
      </c>
      <c r="F144" s="505">
        <v>0.5</v>
      </c>
      <c r="G144" s="191">
        <v>0</v>
      </c>
      <c r="H144" s="506">
        <v>0</v>
      </c>
      <c r="I144" s="171"/>
      <c r="J144" s="192">
        <v>0</v>
      </c>
      <c r="K144" s="172">
        <v>0</v>
      </c>
      <c r="L144" s="507">
        <v>0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508">
        <v>0</v>
      </c>
      <c r="I145" s="99"/>
      <c r="J145" s="61">
        <v>0</v>
      </c>
      <c r="K145" s="100">
        <v>0</v>
      </c>
      <c r="L145" s="509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508">
        <v>0</v>
      </c>
      <c r="I146" s="99"/>
      <c r="J146" s="61">
        <v>0</v>
      </c>
      <c r="K146" s="100">
        <v>0</v>
      </c>
      <c r="L146" s="509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508">
        <v>0</v>
      </c>
      <c r="I147" s="99"/>
      <c r="J147" s="61">
        <v>0</v>
      </c>
      <c r="K147" s="100">
        <v>0</v>
      </c>
      <c r="L147" s="509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508">
        <v>0</v>
      </c>
      <c r="I148" s="99"/>
      <c r="J148" s="61">
        <v>0</v>
      </c>
      <c r="K148" s="100">
        <v>0</v>
      </c>
      <c r="L148" s="509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508">
        <v>0</v>
      </c>
      <c r="I149" s="99"/>
      <c r="J149" s="61">
        <v>0</v>
      </c>
      <c r="K149" s="100">
        <v>0</v>
      </c>
      <c r="L149" s="509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0.432</v>
      </c>
      <c r="H150" s="508">
        <v>1.6575857570409025E-2</v>
      </c>
      <c r="I150" s="99"/>
      <c r="J150" s="61" t="s">
        <v>165</v>
      </c>
      <c r="K150" s="100">
        <v>0.4</v>
      </c>
      <c r="L150" s="101">
        <v>6.6303430281636107E-3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193">
        <v>0.432</v>
      </c>
      <c r="H151" s="102" t="s">
        <v>57</v>
      </c>
      <c r="I151" s="103"/>
      <c r="J151" s="510"/>
      <c r="K151" s="511" t="s">
        <v>156</v>
      </c>
      <c r="L151" s="512">
        <v>6.6303430281636107E-3</v>
      </c>
      <c r="M151" s="62"/>
    </row>
    <row r="152" spans="1:13" s="47" customFormat="1" ht="14.4" customHeight="1" x14ac:dyDescent="0.3">
      <c r="A152" s="62"/>
      <c r="B152" s="194" t="s">
        <v>22</v>
      </c>
      <c r="C152" s="195"/>
      <c r="D152" s="196"/>
      <c r="E152" s="197"/>
      <c r="F152" s="155"/>
      <c r="G152" s="87"/>
      <c r="H152" s="513"/>
      <c r="I152" s="514"/>
      <c r="J152" s="515"/>
      <c r="K152" s="516"/>
      <c r="L152" s="517"/>
      <c r="M152" s="62"/>
    </row>
    <row r="153" spans="1:13" s="47" customFormat="1" ht="30.75" customHeight="1" x14ac:dyDescent="0.3">
      <c r="A153" s="62"/>
      <c r="B153" s="198" t="s">
        <v>58</v>
      </c>
      <c r="C153" s="199" t="s">
        <v>1</v>
      </c>
      <c r="D153" s="200" t="s">
        <v>59</v>
      </c>
      <c r="E153" s="156" t="s">
        <v>23</v>
      </c>
      <c r="F153" s="156" t="s">
        <v>55</v>
      </c>
      <c r="G153" s="201" t="s">
        <v>56</v>
      </c>
      <c r="H153" s="90" t="s">
        <v>158</v>
      </c>
      <c r="I153" s="169" t="s">
        <v>159</v>
      </c>
      <c r="J153" s="169" t="s">
        <v>160</v>
      </c>
      <c r="K153" s="518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27</v>
      </c>
      <c r="C154" s="25">
        <v>1</v>
      </c>
      <c r="D154" s="3">
        <v>4.0999999999999996</v>
      </c>
      <c r="E154" s="26">
        <v>4.0999999999999996</v>
      </c>
      <c r="F154" s="26">
        <v>0.5</v>
      </c>
      <c r="G154" s="26">
        <v>2.0499999999999998</v>
      </c>
      <c r="H154" s="506">
        <v>7.8658583378098376E-2</v>
      </c>
      <c r="I154" s="171"/>
      <c r="J154" s="192" t="s">
        <v>163</v>
      </c>
      <c r="K154" s="172">
        <v>1</v>
      </c>
      <c r="L154" s="507">
        <v>7.8658583378098376E-2</v>
      </c>
      <c r="M154" s="62"/>
    </row>
    <row r="155" spans="1:13" s="47" customFormat="1" ht="14.4" customHeight="1" x14ac:dyDescent="0.3">
      <c r="A155" s="62"/>
      <c r="B155" s="6" t="s">
        <v>87</v>
      </c>
      <c r="C155" s="25">
        <v>1</v>
      </c>
      <c r="D155" s="3">
        <v>4.5599999999999996</v>
      </c>
      <c r="E155" s="26">
        <v>4.5599999999999996</v>
      </c>
      <c r="F155" s="26">
        <v>0.5</v>
      </c>
      <c r="G155" s="26">
        <v>2.2799999999999998</v>
      </c>
      <c r="H155" s="508">
        <v>8.748369273271428E-2</v>
      </c>
      <c r="I155" s="99"/>
      <c r="J155" s="61" t="s">
        <v>163</v>
      </c>
      <c r="K155" s="100">
        <v>1</v>
      </c>
      <c r="L155" s="509">
        <v>8.748369273271428E-2</v>
      </c>
      <c r="M155" s="62"/>
    </row>
    <row r="156" spans="1:13" s="47" customFormat="1" ht="26.4" x14ac:dyDescent="0.3">
      <c r="A156" s="62"/>
      <c r="B156" s="6" t="s">
        <v>86</v>
      </c>
      <c r="C156" s="25">
        <v>1</v>
      </c>
      <c r="D156" s="3">
        <v>4.55</v>
      </c>
      <c r="E156" s="26">
        <v>4.55</v>
      </c>
      <c r="F156" s="26">
        <v>0.5</v>
      </c>
      <c r="G156" s="26">
        <v>2.2749999999999999</v>
      </c>
      <c r="H156" s="508">
        <v>8.729184252935307E-2</v>
      </c>
      <c r="I156" s="99"/>
      <c r="J156" s="61" t="s">
        <v>163</v>
      </c>
      <c r="K156" s="100">
        <v>1</v>
      </c>
      <c r="L156" s="509">
        <v>8.729184252935307E-2</v>
      </c>
      <c r="M156" s="62"/>
    </row>
    <row r="157" spans="1:13" s="47" customFormat="1" ht="14.4" customHeight="1" x14ac:dyDescent="0.3">
      <c r="A157" s="62"/>
      <c r="B157" s="6" t="s">
        <v>35</v>
      </c>
      <c r="C157" s="25">
        <v>1</v>
      </c>
      <c r="D157" s="3">
        <v>4.05</v>
      </c>
      <c r="E157" s="26">
        <v>4.05</v>
      </c>
      <c r="F157" s="26">
        <v>0.5</v>
      </c>
      <c r="G157" s="26">
        <v>2.0249999999999999</v>
      </c>
      <c r="H157" s="508">
        <v>7.7699332361292298E-2</v>
      </c>
      <c r="I157" s="99"/>
      <c r="J157" s="61" t="s">
        <v>163</v>
      </c>
      <c r="K157" s="100">
        <v>1</v>
      </c>
      <c r="L157" s="509">
        <v>7.7699332361292298E-2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508">
        <v>0</v>
      </c>
      <c r="I158" s="99"/>
      <c r="J158" s="61">
        <v>0</v>
      </c>
      <c r="K158" s="100">
        <v>0</v>
      </c>
      <c r="L158" s="509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508">
        <v>0</v>
      </c>
      <c r="I159" s="99"/>
      <c r="J159" s="61">
        <v>0</v>
      </c>
      <c r="K159" s="100">
        <v>0</v>
      </c>
      <c r="L159" s="509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508">
        <v>0</v>
      </c>
      <c r="I160" s="99"/>
      <c r="J160" s="61">
        <v>0</v>
      </c>
      <c r="K160" s="100">
        <v>0</v>
      </c>
      <c r="L160" s="509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508">
        <v>0</v>
      </c>
      <c r="I161" s="99"/>
      <c r="J161" s="61">
        <v>0</v>
      </c>
      <c r="K161" s="100">
        <v>0</v>
      </c>
      <c r="L161" s="509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508">
        <v>0</v>
      </c>
      <c r="I162" s="99"/>
      <c r="J162" s="61">
        <v>0</v>
      </c>
      <c r="K162" s="100">
        <v>0</v>
      </c>
      <c r="L162" s="509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193">
        <v>8.6300000000000008</v>
      </c>
      <c r="H163" s="106" t="s">
        <v>60</v>
      </c>
      <c r="I163" s="103"/>
      <c r="J163" s="510"/>
      <c r="K163" s="511" t="s">
        <v>156</v>
      </c>
      <c r="L163" s="519">
        <v>0.33113345100145802</v>
      </c>
      <c r="M163" s="62"/>
    </row>
    <row r="164" spans="1:13" s="47" customFormat="1" ht="14.4" customHeight="1" x14ac:dyDescent="0.3">
      <c r="A164" s="62"/>
      <c r="B164" s="194" t="s">
        <v>38</v>
      </c>
      <c r="C164" s="195"/>
      <c r="D164" s="196"/>
      <c r="E164" s="196"/>
      <c r="F164" s="196"/>
      <c r="G164" s="196"/>
      <c r="H164" s="115"/>
      <c r="I164" s="202"/>
      <c r="J164" s="203"/>
      <c r="K164" s="178"/>
      <c r="L164" s="204"/>
      <c r="M164" s="62"/>
    </row>
    <row r="165" spans="1:13" s="47" customFormat="1" ht="36.75" customHeight="1" x14ac:dyDescent="0.3">
      <c r="A165" s="62"/>
      <c r="B165" s="53" t="s">
        <v>53</v>
      </c>
      <c r="C165" s="195"/>
      <c r="D165" s="205" t="s">
        <v>0</v>
      </c>
      <c r="E165" s="206" t="s">
        <v>1</v>
      </c>
      <c r="F165" s="207" t="s">
        <v>61</v>
      </c>
      <c r="G165" s="188" t="s">
        <v>56</v>
      </c>
      <c r="H165" s="111" t="s">
        <v>158</v>
      </c>
      <c r="I165" s="112" t="s">
        <v>159</v>
      </c>
      <c r="J165" s="112" t="s">
        <v>160</v>
      </c>
      <c r="K165" s="520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89" t="s">
        <v>332</v>
      </c>
      <c r="C166" s="195"/>
      <c r="D166" s="190" t="s">
        <v>5</v>
      </c>
      <c r="E166" s="153">
        <v>1</v>
      </c>
      <c r="F166" s="154">
        <v>12</v>
      </c>
      <c r="G166" s="191">
        <v>12</v>
      </c>
      <c r="H166" s="506">
        <v>0.46044048806691734</v>
      </c>
      <c r="I166" s="171"/>
      <c r="J166" s="61" t="s">
        <v>165</v>
      </c>
      <c r="K166" s="100">
        <v>0.4</v>
      </c>
      <c r="L166" s="507">
        <v>0.18417619522676695</v>
      </c>
      <c r="M166" s="521"/>
    </row>
    <row r="167" spans="1:13" s="47" customFormat="1" ht="14.4" customHeight="1" x14ac:dyDescent="0.3">
      <c r="A167" s="62"/>
      <c r="B167" s="6" t="s">
        <v>1446</v>
      </c>
      <c r="C167" s="7"/>
      <c r="D167" s="3" t="s">
        <v>5</v>
      </c>
      <c r="E167" s="4">
        <v>1</v>
      </c>
      <c r="F167" s="5">
        <v>5</v>
      </c>
      <c r="G167" s="26">
        <v>5</v>
      </c>
      <c r="H167" s="508">
        <v>0.19185020336121555</v>
      </c>
      <c r="I167" s="99"/>
      <c r="J167" s="61" t="s">
        <v>163</v>
      </c>
      <c r="K167" s="100">
        <v>1</v>
      </c>
      <c r="L167" s="509">
        <v>0.19185020336121555</v>
      </c>
      <c r="M167" s="521"/>
    </row>
    <row r="168" spans="1:13" s="47" customFormat="1" ht="14.4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508">
        <v>0</v>
      </c>
      <c r="I168" s="99"/>
      <c r="J168" s="61">
        <v>0</v>
      </c>
      <c r="K168" s="100">
        <v>0</v>
      </c>
      <c r="L168" s="509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508">
        <v>0</v>
      </c>
      <c r="I169" s="99"/>
      <c r="J169" s="61">
        <v>0</v>
      </c>
      <c r="K169" s="100">
        <v>0</v>
      </c>
      <c r="L169" s="509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508">
        <v>0</v>
      </c>
      <c r="I170" s="99"/>
      <c r="J170" s="61">
        <v>0</v>
      </c>
      <c r="K170" s="100">
        <v>0</v>
      </c>
      <c r="L170" s="509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508">
        <v>0</v>
      </c>
      <c r="I171" s="99"/>
      <c r="J171" s="61">
        <v>0</v>
      </c>
      <c r="K171" s="100">
        <v>0</v>
      </c>
      <c r="L171" s="509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508">
        <v>0</v>
      </c>
      <c r="I172" s="99"/>
      <c r="J172" s="61">
        <v>0</v>
      </c>
      <c r="K172" s="100">
        <v>0</v>
      </c>
      <c r="L172" s="509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508">
        <v>0</v>
      </c>
      <c r="I173" s="99"/>
      <c r="J173" s="61">
        <v>0</v>
      </c>
      <c r="K173" s="100">
        <v>0</v>
      </c>
      <c r="L173" s="509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508">
        <v>0</v>
      </c>
      <c r="I174" s="99"/>
      <c r="J174" s="61">
        <v>0</v>
      </c>
      <c r="K174" s="100">
        <v>0</v>
      </c>
      <c r="L174" s="509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508">
        <v>0</v>
      </c>
      <c r="I175" s="99"/>
      <c r="J175" s="61">
        <v>0</v>
      </c>
      <c r="K175" s="100">
        <v>0</v>
      </c>
      <c r="L175" s="509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508">
        <v>0</v>
      </c>
      <c r="I176" s="99"/>
      <c r="J176" s="61">
        <v>0</v>
      </c>
      <c r="K176" s="100">
        <v>0</v>
      </c>
      <c r="L176" s="509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508">
        <v>0</v>
      </c>
      <c r="I177" s="99"/>
      <c r="J177" s="61">
        <v>0</v>
      </c>
      <c r="K177" s="100">
        <v>0</v>
      </c>
      <c r="L177" s="509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508">
        <v>0</v>
      </c>
      <c r="I178" s="99"/>
      <c r="J178" s="61">
        <v>0</v>
      </c>
      <c r="K178" s="100">
        <v>0</v>
      </c>
      <c r="L178" s="509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193">
        <v>17</v>
      </c>
      <c r="H179" s="106" t="s">
        <v>62</v>
      </c>
      <c r="I179" s="103"/>
      <c r="J179" s="510"/>
      <c r="K179" s="511" t="s">
        <v>156</v>
      </c>
      <c r="L179" s="519">
        <v>0.37602639858798248</v>
      </c>
      <c r="M179" s="62"/>
    </row>
    <row r="180" spans="1:13" s="47" customFormat="1" ht="14.4" customHeight="1" x14ac:dyDescent="0.3">
      <c r="A180" s="62"/>
      <c r="B180" s="194" t="s">
        <v>63</v>
      </c>
      <c r="C180" s="195"/>
      <c r="D180" s="196"/>
      <c r="E180" s="197"/>
      <c r="F180" s="155"/>
      <c r="G180" s="197"/>
      <c r="H180" s="115"/>
      <c r="I180" s="202"/>
      <c r="J180" s="203"/>
      <c r="K180" s="178"/>
      <c r="L180" s="204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210"/>
      <c r="D181" s="211" t="s">
        <v>0</v>
      </c>
      <c r="E181" s="201" t="s">
        <v>1</v>
      </c>
      <c r="F181" s="156" t="s">
        <v>61</v>
      </c>
      <c r="G181" s="188" t="s">
        <v>56</v>
      </c>
      <c r="H181" s="111" t="s">
        <v>158</v>
      </c>
      <c r="I181" s="112" t="s">
        <v>159</v>
      </c>
      <c r="J181" s="112" t="s">
        <v>160</v>
      </c>
      <c r="K181" s="520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191">
        <v>0</v>
      </c>
      <c r="H182" s="506">
        <v>0</v>
      </c>
      <c r="I182" s="171"/>
      <c r="J182" s="192">
        <v>0</v>
      </c>
      <c r="K182" s="172">
        <v>0</v>
      </c>
      <c r="L182" s="507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508">
        <v>0</v>
      </c>
      <c r="I183" s="99"/>
      <c r="J183" s="61">
        <v>0</v>
      </c>
      <c r="K183" s="100">
        <v>0</v>
      </c>
      <c r="L183" s="509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508">
        <v>0</v>
      </c>
      <c r="I184" s="99"/>
      <c r="J184" s="61">
        <v>0</v>
      </c>
      <c r="K184" s="100">
        <v>0</v>
      </c>
      <c r="L184" s="509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508">
        <v>0</v>
      </c>
      <c r="I185" s="99"/>
      <c r="J185" s="61">
        <v>0</v>
      </c>
      <c r="K185" s="100">
        <v>0</v>
      </c>
      <c r="L185" s="509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508">
        <v>0</v>
      </c>
      <c r="I186" s="99"/>
      <c r="J186" s="61">
        <v>0</v>
      </c>
      <c r="K186" s="100">
        <v>0</v>
      </c>
      <c r="L186" s="509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191">
        <v>0</v>
      </c>
      <c r="H187" s="106" t="s">
        <v>64</v>
      </c>
      <c r="I187" s="103"/>
      <c r="J187" s="510"/>
      <c r="K187" s="511" t="s">
        <v>156</v>
      </c>
      <c r="L187" s="519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26.062000000000001</v>
      </c>
      <c r="H188" s="179"/>
      <c r="I188" s="212"/>
      <c r="J188" s="522"/>
      <c r="K188" s="523"/>
      <c r="L188" s="180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215"/>
      <c r="F189" s="181">
        <v>0.1</v>
      </c>
      <c r="G189" s="215">
        <v>2.6059999999999999</v>
      </c>
      <c r="H189" s="524"/>
      <c r="I189" s="124"/>
      <c r="J189" s="525"/>
      <c r="K189" s="526"/>
      <c r="L189" s="527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215"/>
      <c r="F190" s="181">
        <v>0.1</v>
      </c>
      <c r="G190" s="215">
        <v>2.6059999999999999</v>
      </c>
      <c r="H190" s="524"/>
      <c r="I190" s="124"/>
      <c r="J190" s="525"/>
      <c r="K190" s="526"/>
      <c r="L190" s="527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31.274000000000001</v>
      </c>
      <c r="H191" s="524"/>
      <c r="I191" s="124"/>
      <c r="J191" s="525"/>
      <c r="K191" s="526"/>
      <c r="L191" s="527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31.27</v>
      </c>
      <c r="H192" s="528">
        <v>1</v>
      </c>
      <c r="I192" s="126"/>
      <c r="J192" s="529"/>
      <c r="K192" s="530"/>
      <c r="L192" s="531">
        <v>0.71379019261760401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216" t="s">
        <v>6</v>
      </c>
      <c r="C197" s="217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503"/>
      <c r="C199" s="129"/>
      <c r="D199" s="129"/>
      <c r="J199" s="60"/>
    </row>
    <row r="200" spans="1:13" x14ac:dyDescent="0.3">
      <c r="A200" s="62"/>
      <c r="B200" s="131"/>
      <c r="C200" s="130"/>
      <c r="D200" s="130"/>
      <c r="J200" s="60"/>
    </row>
    <row r="201" spans="1:13" ht="15.6" x14ac:dyDescent="0.3">
      <c r="A201" s="62"/>
      <c r="D201" s="715" t="s">
        <v>166</v>
      </c>
      <c r="E201" s="715"/>
      <c r="F201" s="715"/>
      <c r="J201" s="60"/>
    </row>
    <row r="202" spans="1:13" x14ac:dyDescent="0.3">
      <c r="A202" s="62"/>
      <c r="B202" s="132"/>
      <c r="C202" s="132"/>
      <c r="D202" s="132"/>
      <c r="J202" s="60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333</v>
      </c>
      <c r="D206" s="62"/>
      <c r="E206" s="62"/>
      <c r="I206" s="65" t="s">
        <v>50</v>
      </c>
      <c r="J206" s="68" t="s">
        <v>5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267</v>
      </c>
      <c r="D207" s="62"/>
      <c r="E207" s="62"/>
      <c r="G207" s="62" t="s">
        <v>572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186" t="s">
        <v>53</v>
      </c>
      <c r="C209" s="187" t="s">
        <v>1</v>
      </c>
      <c r="D209" s="161" t="s">
        <v>54</v>
      </c>
      <c r="E209" s="188" t="s">
        <v>23</v>
      </c>
      <c r="F209" s="188" t="s">
        <v>55</v>
      </c>
      <c r="G209" s="188" t="s">
        <v>56</v>
      </c>
      <c r="H209" s="90" t="s">
        <v>158</v>
      </c>
      <c r="I209" s="169" t="s">
        <v>159</v>
      </c>
      <c r="J209" s="169" t="s">
        <v>160</v>
      </c>
      <c r="K209" s="169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189">
        <v>0</v>
      </c>
      <c r="C210" s="187"/>
      <c r="D210" s="190">
        <v>0</v>
      </c>
      <c r="E210" s="191">
        <v>0</v>
      </c>
      <c r="F210" s="505">
        <v>1</v>
      </c>
      <c r="G210" s="191">
        <v>0</v>
      </c>
      <c r="H210" s="506">
        <v>0</v>
      </c>
      <c r="I210" s="171"/>
      <c r="J210" s="192">
        <v>0</v>
      </c>
      <c r="K210" s="172">
        <v>0</v>
      </c>
      <c r="L210" s="507">
        <v>0</v>
      </c>
      <c r="M210" s="62"/>
    </row>
    <row r="211" spans="1:13" s="47" customFormat="1" ht="14.4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508">
        <v>0</v>
      </c>
      <c r="I211" s="99"/>
      <c r="J211" s="61">
        <v>0</v>
      </c>
      <c r="K211" s="100">
        <v>0</v>
      </c>
      <c r="L211" s="509">
        <v>0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508">
        <v>0</v>
      </c>
      <c r="I212" s="99"/>
      <c r="J212" s="61">
        <v>0</v>
      </c>
      <c r="K212" s="100">
        <v>0</v>
      </c>
      <c r="L212" s="509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508">
        <v>0</v>
      </c>
      <c r="I213" s="99"/>
      <c r="J213" s="61">
        <v>0</v>
      </c>
      <c r="K213" s="100">
        <v>0</v>
      </c>
      <c r="L213" s="509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508">
        <v>0</v>
      </c>
      <c r="I214" s="99"/>
      <c r="J214" s="61">
        <v>0</v>
      </c>
      <c r="K214" s="100">
        <v>0</v>
      </c>
      <c r="L214" s="509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508">
        <v>0</v>
      </c>
      <c r="I215" s="99"/>
      <c r="J215" s="61">
        <v>0</v>
      </c>
      <c r="K215" s="100">
        <v>0</v>
      </c>
      <c r="L215" s="509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0.86299999999999999</v>
      </c>
      <c r="H216" s="508">
        <v>2.2298013073921916E-2</v>
      </c>
      <c r="I216" s="99"/>
      <c r="J216" s="61" t="s">
        <v>165</v>
      </c>
      <c r="K216" s="100">
        <v>0.4</v>
      </c>
      <c r="L216" s="101">
        <v>8.9192052295687663E-3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193">
        <v>0.86299999999999999</v>
      </c>
      <c r="H217" s="102" t="s">
        <v>57</v>
      </c>
      <c r="I217" s="103"/>
      <c r="J217" s="510"/>
      <c r="K217" s="511" t="s">
        <v>156</v>
      </c>
      <c r="L217" s="512">
        <v>8.9192052295687663E-3</v>
      </c>
      <c r="M217" s="62"/>
    </row>
    <row r="218" spans="1:13" s="47" customFormat="1" ht="14.4" customHeight="1" x14ac:dyDescent="0.3">
      <c r="A218" s="62"/>
      <c r="B218" s="194" t="s">
        <v>22</v>
      </c>
      <c r="C218" s="195"/>
      <c r="D218" s="196"/>
      <c r="E218" s="197"/>
      <c r="F218" s="155"/>
      <c r="G218" s="87"/>
      <c r="H218" s="513"/>
      <c r="I218" s="514"/>
      <c r="J218" s="515"/>
      <c r="K218" s="516"/>
      <c r="L218" s="517"/>
      <c r="M218" s="62"/>
    </row>
    <row r="219" spans="1:13" s="47" customFormat="1" ht="30.75" customHeight="1" x14ac:dyDescent="0.3">
      <c r="A219" s="62"/>
      <c r="B219" s="198" t="s">
        <v>58</v>
      </c>
      <c r="C219" s="199" t="s">
        <v>1</v>
      </c>
      <c r="D219" s="200" t="s">
        <v>59</v>
      </c>
      <c r="E219" s="156" t="s">
        <v>23</v>
      </c>
      <c r="F219" s="156" t="s">
        <v>55</v>
      </c>
      <c r="G219" s="201" t="s">
        <v>56</v>
      </c>
      <c r="H219" s="90" t="s">
        <v>158</v>
      </c>
      <c r="I219" s="169" t="s">
        <v>159</v>
      </c>
      <c r="J219" s="169" t="s">
        <v>160</v>
      </c>
      <c r="K219" s="518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27</v>
      </c>
      <c r="C220" s="25">
        <v>1</v>
      </c>
      <c r="D220" s="3">
        <v>4.0999999999999996</v>
      </c>
      <c r="E220" s="26">
        <v>4.0999999999999996</v>
      </c>
      <c r="F220" s="26">
        <v>1</v>
      </c>
      <c r="G220" s="26">
        <v>4.0999999999999996</v>
      </c>
      <c r="H220" s="506">
        <v>0.10593494044389322</v>
      </c>
      <c r="I220" s="171"/>
      <c r="J220" s="192" t="s">
        <v>163</v>
      </c>
      <c r="K220" s="172">
        <v>1</v>
      </c>
      <c r="L220" s="507">
        <v>0.10593494044389322</v>
      </c>
      <c r="M220" s="62"/>
    </row>
    <row r="221" spans="1:13" s="47" customFormat="1" ht="14.4" customHeight="1" x14ac:dyDescent="0.3">
      <c r="A221" s="62"/>
      <c r="B221" s="6" t="s">
        <v>87</v>
      </c>
      <c r="C221" s="25">
        <v>1</v>
      </c>
      <c r="D221" s="3">
        <v>4.5599999999999996</v>
      </c>
      <c r="E221" s="26">
        <v>4.5599999999999996</v>
      </c>
      <c r="F221" s="26">
        <v>1</v>
      </c>
      <c r="G221" s="26">
        <v>4.5599999999999996</v>
      </c>
      <c r="H221" s="508">
        <v>0.117820324005891</v>
      </c>
      <c r="I221" s="99"/>
      <c r="J221" s="61" t="s">
        <v>163</v>
      </c>
      <c r="K221" s="100">
        <v>1</v>
      </c>
      <c r="L221" s="509">
        <v>0.117820324005891</v>
      </c>
      <c r="M221" s="62"/>
    </row>
    <row r="222" spans="1:13" s="47" customFormat="1" ht="26.4" x14ac:dyDescent="0.3">
      <c r="A222" s="62"/>
      <c r="B222" s="6" t="s">
        <v>86</v>
      </c>
      <c r="C222" s="25">
        <v>1</v>
      </c>
      <c r="D222" s="3">
        <v>4.55</v>
      </c>
      <c r="E222" s="26">
        <v>4.55</v>
      </c>
      <c r="F222" s="26">
        <v>1</v>
      </c>
      <c r="G222" s="26">
        <v>4.55</v>
      </c>
      <c r="H222" s="508">
        <v>0.11756194610236931</v>
      </c>
      <c r="I222" s="99"/>
      <c r="J222" s="61" t="s">
        <v>163</v>
      </c>
      <c r="K222" s="100">
        <v>1</v>
      </c>
      <c r="L222" s="509">
        <v>0.11756194610236931</v>
      </c>
      <c r="M222" s="62"/>
    </row>
    <row r="223" spans="1:13" s="47" customFormat="1" ht="14.4" customHeight="1" x14ac:dyDescent="0.3">
      <c r="A223" s="62"/>
      <c r="B223" s="6" t="s">
        <v>35</v>
      </c>
      <c r="C223" s="25">
        <v>1</v>
      </c>
      <c r="D223" s="3">
        <v>4.05</v>
      </c>
      <c r="E223" s="26">
        <v>4.05</v>
      </c>
      <c r="F223" s="26">
        <v>1</v>
      </c>
      <c r="G223" s="26">
        <v>4.05</v>
      </c>
      <c r="H223" s="508">
        <v>0.10464305092628477</v>
      </c>
      <c r="I223" s="99"/>
      <c r="J223" s="61" t="s">
        <v>163</v>
      </c>
      <c r="K223" s="100">
        <v>1</v>
      </c>
      <c r="L223" s="509">
        <v>0.10464305092628477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508">
        <v>0</v>
      </c>
      <c r="I224" s="99"/>
      <c r="J224" s="61">
        <v>0</v>
      </c>
      <c r="K224" s="100">
        <v>0</v>
      </c>
      <c r="L224" s="509">
        <v>0</v>
      </c>
      <c r="M224" s="62"/>
    </row>
    <row r="225" spans="1:13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508">
        <v>0</v>
      </c>
      <c r="I225" s="99"/>
      <c r="J225" s="61">
        <v>0</v>
      </c>
      <c r="K225" s="100">
        <v>0</v>
      </c>
      <c r="L225" s="509">
        <v>0</v>
      </c>
      <c r="M225" s="62"/>
    </row>
    <row r="226" spans="1:13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508">
        <v>0</v>
      </c>
      <c r="I226" s="99"/>
      <c r="J226" s="61">
        <v>0</v>
      </c>
      <c r="K226" s="100">
        <v>0</v>
      </c>
      <c r="L226" s="509">
        <v>0</v>
      </c>
      <c r="M226" s="62"/>
    </row>
    <row r="227" spans="1:13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508">
        <v>0</v>
      </c>
      <c r="I227" s="99"/>
      <c r="J227" s="61">
        <v>0</v>
      </c>
      <c r="K227" s="100">
        <v>0</v>
      </c>
      <c r="L227" s="509">
        <v>0</v>
      </c>
      <c r="M227" s="62"/>
    </row>
    <row r="228" spans="1:13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508">
        <v>0</v>
      </c>
      <c r="I228" s="99"/>
      <c r="J228" s="61">
        <v>0</v>
      </c>
      <c r="K228" s="100">
        <v>0</v>
      </c>
      <c r="L228" s="509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193">
        <v>17.260000000000002</v>
      </c>
      <c r="H229" s="106" t="s">
        <v>60</v>
      </c>
      <c r="I229" s="103"/>
      <c r="J229" s="510"/>
      <c r="K229" s="511" t="s">
        <v>156</v>
      </c>
      <c r="L229" s="519">
        <v>0.44596026147843831</v>
      </c>
      <c r="M229" s="62"/>
    </row>
    <row r="230" spans="1:13" s="47" customFormat="1" ht="14.4" customHeight="1" x14ac:dyDescent="0.3">
      <c r="A230" s="62"/>
      <c r="B230" s="194" t="s">
        <v>38</v>
      </c>
      <c r="C230" s="195"/>
      <c r="D230" s="196"/>
      <c r="E230" s="196"/>
      <c r="F230" s="196"/>
      <c r="G230" s="196"/>
      <c r="H230" s="115"/>
      <c r="I230" s="202"/>
      <c r="J230" s="203"/>
      <c r="K230" s="178"/>
      <c r="L230" s="204"/>
      <c r="M230" s="62"/>
    </row>
    <row r="231" spans="1:13" s="47" customFormat="1" ht="36.75" customHeight="1" x14ac:dyDescent="0.3">
      <c r="A231" s="62"/>
      <c r="B231" s="53" t="s">
        <v>53</v>
      </c>
      <c r="C231" s="195"/>
      <c r="D231" s="205" t="s">
        <v>0</v>
      </c>
      <c r="E231" s="206" t="s">
        <v>1</v>
      </c>
      <c r="F231" s="207" t="s">
        <v>61</v>
      </c>
      <c r="G231" s="188" t="s">
        <v>56</v>
      </c>
      <c r="H231" s="111" t="s">
        <v>158</v>
      </c>
      <c r="I231" s="112" t="s">
        <v>159</v>
      </c>
      <c r="J231" s="112" t="s">
        <v>160</v>
      </c>
      <c r="K231" s="520" t="s">
        <v>161</v>
      </c>
      <c r="L231" s="114" t="s">
        <v>162</v>
      </c>
      <c r="M231" s="62"/>
    </row>
    <row r="232" spans="1:13" s="47" customFormat="1" ht="44.4" customHeight="1" x14ac:dyDescent="0.3">
      <c r="A232" s="62"/>
      <c r="B232" s="189" t="s">
        <v>1448</v>
      </c>
      <c r="C232" s="195"/>
      <c r="D232" s="190" t="s">
        <v>5</v>
      </c>
      <c r="E232" s="153">
        <v>1</v>
      </c>
      <c r="F232" s="154">
        <v>1.5</v>
      </c>
      <c r="G232" s="191">
        <v>1.5</v>
      </c>
      <c r="H232" s="506">
        <v>3.875668552825362E-2</v>
      </c>
      <c r="I232" s="171"/>
      <c r="J232" s="192" t="s">
        <v>163</v>
      </c>
      <c r="K232" s="172">
        <v>1</v>
      </c>
      <c r="L232" s="507">
        <v>3.875668552825362E-2</v>
      </c>
      <c r="M232" s="521"/>
    </row>
    <row r="233" spans="1:13" s="47" customFormat="1" x14ac:dyDescent="0.3">
      <c r="A233" s="62"/>
      <c r="B233" s="6" t="s">
        <v>1449</v>
      </c>
      <c r="C233" s="7"/>
      <c r="D233" s="3" t="s">
        <v>2</v>
      </c>
      <c r="E233" s="4">
        <v>12</v>
      </c>
      <c r="F233" s="5">
        <v>0.6</v>
      </c>
      <c r="G233" s="26">
        <v>7.1999999999999993</v>
      </c>
      <c r="H233" s="508">
        <v>0.18603209053561737</v>
      </c>
      <c r="I233" s="99"/>
      <c r="J233" s="61" t="s">
        <v>163</v>
      </c>
      <c r="K233" s="100">
        <v>1</v>
      </c>
      <c r="L233" s="509">
        <v>0.18603209053561737</v>
      </c>
      <c r="M233" s="521"/>
    </row>
    <row r="234" spans="1:13" s="47" customFormat="1" ht="14.4" customHeight="1" x14ac:dyDescent="0.3">
      <c r="A234" s="62"/>
      <c r="B234" s="6" t="s">
        <v>108</v>
      </c>
      <c r="C234" s="7"/>
      <c r="D234" s="3" t="s">
        <v>2</v>
      </c>
      <c r="E234" s="4">
        <v>6</v>
      </c>
      <c r="F234" s="5">
        <v>1.28</v>
      </c>
      <c r="G234" s="26">
        <v>7.68</v>
      </c>
      <c r="H234" s="508">
        <v>0.19843422990465853</v>
      </c>
      <c r="I234" s="99"/>
      <c r="J234" s="61" t="s">
        <v>163</v>
      </c>
      <c r="K234" s="100">
        <v>1</v>
      </c>
      <c r="L234" s="509">
        <v>0.19843422990465853</v>
      </c>
      <c r="M234" s="62"/>
    </row>
    <row r="235" spans="1:13" s="47" customFormat="1" ht="14.4" customHeight="1" x14ac:dyDescent="0.3">
      <c r="A235" s="62"/>
      <c r="B235" s="6" t="s">
        <v>99</v>
      </c>
      <c r="C235" s="7"/>
      <c r="D235" s="3" t="s">
        <v>5</v>
      </c>
      <c r="E235" s="4">
        <v>2</v>
      </c>
      <c r="F235" s="5">
        <v>0.35</v>
      </c>
      <c r="G235" s="26">
        <v>0.7</v>
      </c>
      <c r="H235" s="508">
        <v>1.8086453246518357E-2</v>
      </c>
      <c r="I235" s="99"/>
      <c r="J235" s="61" t="s">
        <v>163</v>
      </c>
      <c r="K235" s="100">
        <v>1</v>
      </c>
      <c r="L235" s="509">
        <v>1.8086453246518357E-2</v>
      </c>
      <c r="M235" s="62"/>
    </row>
    <row r="236" spans="1:13" s="47" customFormat="1" ht="14.4" customHeight="1" x14ac:dyDescent="0.3">
      <c r="A236" s="62"/>
      <c r="B236" s="6" t="s">
        <v>1450</v>
      </c>
      <c r="C236" s="7"/>
      <c r="D236" s="3" t="s">
        <v>5</v>
      </c>
      <c r="E236" s="4">
        <v>3</v>
      </c>
      <c r="F236" s="5">
        <v>0.1</v>
      </c>
      <c r="G236" s="26">
        <v>0.30000000000000004</v>
      </c>
      <c r="H236" s="508">
        <v>7.7513371056507257E-3</v>
      </c>
      <c r="I236" s="99"/>
      <c r="J236" s="61" t="s">
        <v>163</v>
      </c>
      <c r="K236" s="100">
        <v>1</v>
      </c>
      <c r="L236" s="509">
        <v>7.7513371056507257E-3</v>
      </c>
      <c r="M236" s="62"/>
    </row>
    <row r="237" spans="1:13" s="47" customFormat="1" ht="14.4" customHeight="1" x14ac:dyDescent="0.3">
      <c r="A237" s="62"/>
      <c r="B237" s="6" t="s">
        <v>47</v>
      </c>
      <c r="C237" s="7"/>
      <c r="D237" s="3" t="s">
        <v>5</v>
      </c>
      <c r="E237" s="4">
        <v>2</v>
      </c>
      <c r="F237" s="5">
        <v>0.3</v>
      </c>
      <c r="G237" s="26">
        <v>0.6</v>
      </c>
      <c r="H237" s="508">
        <v>1.5502674211301448E-2</v>
      </c>
      <c r="I237" s="99"/>
      <c r="J237" s="61" t="s">
        <v>163</v>
      </c>
      <c r="K237" s="100">
        <v>1</v>
      </c>
      <c r="L237" s="509">
        <v>1.5502674211301448E-2</v>
      </c>
      <c r="M237" s="62"/>
    </row>
    <row r="238" spans="1:13" s="47" customFormat="1" ht="14.4" customHeight="1" x14ac:dyDescent="0.3">
      <c r="A238" s="62"/>
      <c r="B238" s="6" t="s">
        <v>1777</v>
      </c>
      <c r="C238" s="7"/>
      <c r="D238" s="3" t="s">
        <v>5</v>
      </c>
      <c r="E238" s="4">
        <v>0.25</v>
      </c>
      <c r="F238" s="5">
        <v>1.1200000000000001</v>
      </c>
      <c r="G238" s="26">
        <v>0.28000000000000003</v>
      </c>
      <c r="H238" s="508">
        <v>7.2345812986073432E-3</v>
      </c>
      <c r="I238" s="99"/>
      <c r="J238" s="61" t="s">
        <v>1219</v>
      </c>
      <c r="K238" s="100">
        <v>0</v>
      </c>
      <c r="L238" s="509">
        <v>0</v>
      </c>
      <c r="M238" s="532"/>
    </row>
    <row r="239" spans="1:13" s="47" customFormat="1" ht="14.4" customHeight="1" x14ac:dyDescent="0.3">
      <c r="A239" s="62"/>
      <c r="B239" s="6" t="s">
        <v>91</v>
      </c>
      <c r="C239" s="7"/>
      <c r="D239" s="3" t="s">
        <v>5</v>
      </c>
      <c r="E239" s="4">
        <v>0.5</v>
      </c>
      <c r="F239" s="5">
        <v>0.68</v>
      </c>
      <c r="G239" s="26">
        <v>0.34</v>
      </c>
      <c r="H239" s="508">
        <v>8.784848719737488E-3</v>
      </c>
      <c r="I239" s="99"/>
      <c r="J239" s="61" t="s">
        <v>163</v>
      </c>
      <c r="K239" s="100">
        <v>1</v>
      </c>
      <c r="L239" s="509">
        <v>8.784848719737488E-3</v>
      </c>
      <c r="M239" s="62"/>
    </row>
    <row r="240" spans="1:13" s="47" customFormat="1" ht="14.4" customHeight="1" x14ac:dyDescent="0.3">
      <c r="A240" s="62"/>
      <c r="B240" s="6" t="s">
        <v>93</v>
      </c>
      <c r="C240" s="7"/>
      <c r="D240" s="3" t="s">
        <v>5</v>
      </c>
      <c r="E240" s="4">
        <v>6.0000000000000001E-3</v>
      </c>
      <c r="F240" s="5">
        <v>25</v>
      </c>
      <c r="G240" s="26">
        <v>0.15</v>
      </c>
      <c r="H240" s="508">
        <v>3.875668552825362E-3</v>
      </c>
      <c r="I240" s="99"/>
      <c r="J240" s="61" t="s">
        <v>163</v>
      </c>
      <c r="K240" s="100">
        <v>1</v>
      </c>
      <c r="L240" s="509">
        <v>3.875668552825362E-3</v>
      </c>
      <c r="M240" s="62"/>
    </row>
    <row r="241" spans="1:13" s="47" customFormat="1" ht="14.4" customHeight="1" x14ac:dyDescent="0.3">
      <c r="A241" s="62"/>
      <c r="B241" s="6" t="s">
        <v>1451</v>
      </c>
      <c r="C241" s="7"/>
      <c r="D241" s="3" t="s">
        <v>2</v>
      </c>
      <c r="E241" s="4">
        <v>1</v>
      </c>
      <c r="F241" s="5">
        <v>1.18</v>
      </c>
      <c r="G241" s="26">
        <v>1.18</v>
      </c>
      <c r="H241" s="508">
        <v>3.0488592615559515E-2</v>
      </c>
      <c r="I241" s="99"/>
      <c r="J241" s="61" t="s">
        <v>163</v>
      </c>
      <c r="K241" s="100">
        <v>1</v>
      </c>
      <c r="L241" s="509">
        <v>3.0488592615559515E-2</v>
      </c>
      <c r="M241" s="62"/>
    </row>
    <row r="242" spans="1:13" s="47" customFormat="1" ht="14.4" customHeight="1" x14ac:dyDescent="0.3">
      <c r="A242" s="62"/>
      <c r="B242" s="6" t="s">
        <v>92</v>
      </c>
      <c r="C242" s="7"/>
      <c r="D242" s="3" t="s">
        <v>5</v>
      </c>
      <c r="E242" s="4">
        <v>1</v>
      </c>
      <c r="F242" s="5">
        <v>0.65</v>
      </c>
      <c r="G242" s="26">
        <v>0.65</v>
      </c>
      <c r="H242" s="508">
        <v>1.6794563728909903E-2</v>
      </c>
      <c r="I242" s="99"/>
      <c r="J242" s="61" t="s">
        <v>163</v>
      </c>
      <c r="K242" s="100">
        <v>1</v>
      </c>
      <c r="L242" s="509">
        <v>1.6794563728909903E-2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508">
        <v>0</v>
      </c>
      <c r="I243" s="99"/>
      <c r="J243" s="61">
        <v>0</v>
      </c>
      <c r="K243" s="100">
        <v>0</v>
      </c>
      <c r="L243" s="509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508">
        <v>0</v>
      </c>
      <c r="I244" s="99"/>
      <c r="J244" s="61">
        <v>0</v>
      </c>
      <c r="K244" s="100">
        <v>0</v>
      </c>
      <c r="L244" s="509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37"/>
      <c r="E245" s="38"/>
      <c r="F245" s="39"/>
      <c r="G245" s="193">
        <v>20.58</v>
      </c>
      <c r="H245" s="106" t="s">
        <v>62</v>
      </c>
      <c r="I245" s="103"/>
      <c r="J245" s="510"/>
      <c r="K245" s="511" t="s">
        <v>156</v>
      </c>
      <c r="L245" s="519">
        <v>0.52450714414903232</v>
      </c>
      <c r="M245" s="62"/>
    </row>
    <row r="246" spans="1:13" s="47" customFormat="1" ht="14.4" customHeight="1" x14ac:dyDescent="0.3">
      <c r="A246" s="62"/>
      <c r="B246" s="194" t="s">
        <v>63</v>
      </c>
      <c r="C246" s="195"/>
      <c r="D246" s="196"/>
      <c r="E246" s="197"/>
      <c r="F246" s="155"/>
      <c r="G246" s="197"/>
      <c r="H246" s="115"/>
      <c r="I246" s="202"/>
      <c r="J246" s="203"/>
      <c r="K246" s="178"/>
      <c r="L246" s="204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210"/>
      <c r="D247" s="211" t="s">
        <v>0</v>
      </c>
      <c r="E247" s="201" t="s">
        <v>1</v>
      </c>
      <c r="F247" s="156" t="s">
        <v>61</v>
      </c>
      <c r="G247" s="188" t="s">
        <v>56</v>
      </c>
      <c r="H247" s="111" t="s">
        <v>158</v>
      </c>
      <c r="I247" s="112" t="s">
        <v>159</v>
      </c>
      <c r="J247" s="112" t="s">
        <v>160</v>
      </c>
      <c r="K247" s="520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191">
        <v>0</v>
      </c>
      <c r="H248" s="506">
        <v>0</v>
      </c>
      <c r="I248" s="171"/>
      <c r="J248" s="192">
        <v>0</v>
      </c>
      <c r="K248" s="172">
        <v>0</v>
      </c>
      <c r="L248" s="507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508">
        <v>0</v>
      </c>
      <c r="I249" s="99"/>
      <c r="J249" s="61">
        <v>0</v>
      </c>
      <c r="K249" s="100">
        <v>0</v>
      </c>
      <c r="L249" s="509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508">
        <v>0</v>
      </c>
      <c r="I250" s="99"/>
      <c r="J250" s="61">
        <v>0</v>
      </c>
      <c r="K250" s="100">
        <v>0</v>
      </c>
      <c r="L250" s="509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508">
        <v>0</v>
      </c>
      <c r="I251" s="99"/>
      <c r="J251" s="61">
        <v>0</v>
      </c>
      <c r="K251" s="100">
        <v>0</v>
      </c>
      <c r="L251" s="509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508">
        <v>0</v>
      </c>
      <c r="I252" s="99"/>
      <c r="J252" s="61">
        <v>0</v>
      </c>
      <c r="K252" s="100">
        <v>0</v>
      </c>
      <c r="L252" s="509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191">
        <v>0</v>
      </c>
      <c r="H253" s="106" t="s">
        <v>64</v>
      </c>
      <c r="I253" s="103"/>
      <c r="J253" s="510"/>
      <c r="K253" s="511" t="s">
        <v>156</v>
      </c>
      <c r="L253" s="519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38.703000000000003</v>
      </c>
      <c r="H254" s="179"/>
      <c r="I254" s="212"/>
      <c r="J254" s="522"/>
      <c r="K254" s="523"/>
      <c r="L254" s="180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215"/>
      <c r="F255" s="181">
        <v>0.1</v>
      </c>
      <c r="G255" s="215">
        <v>3.87</v>
      </c>
      <c r="H255" s="524"/>
      <c r="I255" s="124"/>
      <c r="J255" s="525"/>
      <c r="K255" s="526"/>
      <c r="L255" s="527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215"/>
      <c r="F256" s="181">
        <v>0.1</v>
      </c>
      <c r="G256" s="215">
        <v>3.87</v>
      </c>
      <c r="H256" s="524"/>
      <c r="I256" s="124"/>
      <c r="J256" s="525"/>
      <c r="K256" s="526"/>
      <c r="L256" s="527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46.442999999999998</v>
      </c>
      <c r="H257" s="524"/>
      <c r="I257" s="124"/>
      <c r="J257" s="525"/>
      <c r="K257" s="526"/>
      <c r="L257" s="527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46.44</v>
      </c>
      <c r="H258" s="528">
        <v>1</v>
      </c>
      <c r="I258" s="126"/>
      <c r="J258" s="529"/>
      <c r="K258" s="530"/>
      <c r="L258" s="531">
        <v>0.97938661085703949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216" t="s">
        <v>6</v>
      </c>
      <c r="C263" s="217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503"/>
      <c r="C265" s="129"/>
      <c r="D265" s="129"/>
      <c r="J265" s="60"/>
    </row>
    <row r="266" spans="1:13" x14ac:dyDescent="0.3">
      <c r="A266" s="62"/>
      <c r="B266" s="131"/>
      <c r="C266" s="130"/>
      <c r="D266" s="130"/>
      <c r="J266" s="60"/>
    </row>
    <row r="267" spans="1:13" ht="15.6" x14ac:dyDescent="0.3">
      <c r="A267" s="62"/>
      <c r="D267" s="715" t="s">
        <v>166</v>
      </c>
      <c r="E267" s="715"/>
      <c r="F267" s="715"/>
      <c r="J267" s="60"/>
    </row>
    <row r="268" spans="1:13" x14ac:dyDescent="0.3">
      <c r="A268" s="62"/>
      <c r="B268" s="132"/>
      <c r="C268" s="132"/>
      <c r="D268" s="132"/>
      <c r="J268" s="60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62" t="s">
        <v>334</v>
      </c>
      <c r="D272" s="62"/>
      <c r="E272" s="62"/>
      <c r="I272" s="65" t="s">
        <v>50</v>
      </c>
      <c r="J272" s="68" t="s">
        <v>5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267</v>
      </c>
      <c r="D273" s="62"/>
      <c r="E273" s="62"/>
      <c r="G273" s="62" t="s">
        <v>575</v>
      </c>
      <c r="J273" s="60"/>
      <c r="M273" s="62"/>
    </row>
    <row r="274" spans="1:13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s="47" customFormat="1" ht="32.25" customHeight="1" x14ac:dyDescent="0.3">
      <c r="A275" s="62"/>
      <c r="B275" s="186" t="s">
        <v>53</v>
      </c>
      <c r="C275" s="187" t="s">
        <v>1</v>
      </c>
      <c r="D275" s="161" t="s">
        <v>54</v>
      </c>
      <c r="E275" s="188" t="s">
        <v>23</v>
      </c>
      <c r="F275" s="188" t="s">
        <v>55</v>
      </c>
      <c r="G275" s="188" t="s">
        <v>56</v>
      </c>
      <c r="H275" s="90" t="s">
        <v>158</v>
      </c>
      <c r="I275" s="169" t="s">
        <v>159</v>
      </c>
      <c r="J275" s="169" t="s">
        <v>160</v>
      </c>
      <c r="K275" s="169" t="s">
        <v>161</v>
      </c>
      <c r="L275" s="92" t="s">
        <v>162</v>
      </c>
      <c r="M275" s="62"/>
    </row>
    <row r="276" spans="1:13" s="47" customFormat="1" ht="14.4" customHeight="1" x14ac:dyDescent="0.3">
      <c r="A276" s="62"/>
      <c r="B276" s="189">
        <v>0</v>
      </c>
      <c r="C276" s="187"/>
      <c r="D276" s="190">
        <v>0</v>
      </c>
      <c r="E276" s="191">
        <v>0</v>
      </c>
      <c r="F276" s="505">
        <v>0.25</v>
      </c>
      <c r="G276" s="191">
        <v>0</v>
      </c>
      <c r="H276" s="506">
        <v>0</v>
      </c>
      <c r="I276" s="171"/>
      <c r="J276" s="192">
        <v>0</v>
      </c>
      <c r="K276" s="172">
        <v>0</v>
      </c>
      <c r="L276" s="507">
        <v>0</v>
      </c>
      <c r="M276" s="62"/>
    </row>
    <row r="277" spans="1:13" s="47" customFormat="1" ht="14.4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508">
        <v>0</v>
      </c>
      <c r="I277" s="99"/>
      <c r="J277" s="61">
        <v>0</v>
      </c>
      <c r="K277" s="100">
        <v>0</v>
      </c>
      <c r="L277" s="509">
        <v>0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508">
        <v>0</v>
      </c>
      <c r="I278" s="99"/>
      <c r="J278" s="61">
        <v>0</v>
      </c>
      <c r="K278" s="100">
        <v>0</v>
      </c>
      <c r="L278" s="509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508">
        <v>0</v>
      </c>
      <c r="I279" s="99"/>
      <c r="J279" s="61">
        <v>0</v>
      </c>
      <c r="K279" s="100">
        <v>0</v>
      </c>
      <c r="L279" s="509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508">
        <v>0</v>
      </c>
      <c r="I280" s="99"/>
      <c r="J280" s="61">
        <v>0</v>
      </c>
      <c r="K280" s="100">
        <v>0</v>
      </c>
      <c r="L280" s="509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508">
        <v>0</v>
      </c>
      <c r="I281" s="99"/>
      <c r="J281" s="61">
        <v>0</v>
      </c>
      <c r="K281" s="100">
        <v>0</v>
      </c>
      <c r="L281" s="509">
        <v>0</v>
      </c>
      <c r="M281" s="62"/>
    </row>
    <row r="282" spans="1:13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0.216</v>
      </c>
      <c r="H282" s="508">
        <v>2.0807244003467874E-2</v>
      </c>
      <c r="I282" s="99"/>
      <c r="J282" s="61" t="s">
        <v>165</v>
      </c>
      <c r="K282" s="100">
        <v>0.4</v>
      </c>
      <c r="L282" s="101">
        <v>8.3228976013871494E-3</v>
      </c>
      <c r="M282" s="62"/>
    </row>
    <row r="283" spans="1:13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193">
        <v>0.216</v>
      </c>
      <c r="H283" s="102" t="s">
        <v>57</v>
      </c>
      <c r="I283" s="103"/>
      <c r="J283" s="510"/>
      <c r="K283" s="511" t="s">
        <v>156</v>
      </c>
      <c r="L283" s="512">
        <v>8.3228976013871494E-3</v>
      </c>
      <c r="M283" s="62"/>
    </row>
    <row r="284" spans="1:13" s="47" customFormat="1" ht="14.4" customHeight="1" x14ac:dyDescent="0.3">
      <c r="A284" s="62"/>
      <c r="B284" s="194" t="s">
        <v>22</v>
      </c>
      <c r="C284" s="195"/>
      <c r="D284" s="196"/>
      <c r="E284" s="197"/>
      <c r="F284" s="155"/>
      <c r="G284" s="87"/>
      <c r="H284" s="513"/>
      <c r="I284" s="514"/>
      <c r="J284" s="515"/>
      <c r="K284" s="516"/>
      <c r="L284" s="517"/>
      <c r="M284" s="62"/>
    </row>
    <row r="285" spans="1:13" s="47" customFormat="1" ht="30.75" customHeight="1" x14ac:dyDescent="0.3">
      <c r="A285" s="62"/>
      <c r="B285" s="198" t="s">
        <v>58</v>
      </c>
      <c r="C285" s="199" t="s">
        <v>1</v>
      </c>
      <c r="D285" s="200" t="s">
        <v>59</v>
      </c>
      <c r="E285" s="156" t="s">
        <v>23</v>
      </c>
      <c r="F285" s="156" t="s">
        <v>55</v>
      </c>
      <c r="G285" s="201" t="s">
        <v>56</v>
      </c>
      <c r="H285" s="90" t="s">
        <v>158</v>
      </c>
      <c r="I285" s="169" t="s">
        <v>159</v>
      </c>
      <c r="J285" s="169" t="s">
        <v>160</v>
      </c>
      <c r="K285" s="518" t="s">
        <v>161</v>
      </c>
      <c r="L285" s="92" t="s">
        <v>162</v>
      </c>
      <c r="M285" s="62"/>
    </row>
    <row r="286" spans="1:13" s="47" customFormat="1" ht="14.4" customHeight="1" x14ac:dyDescent="0.3">
      <c r="A286" s="62"/>
      <c r="B286" s="6" t="s">
        <v>27</v>
      </c>
      <c r="C286" s="25">
        <v>1</v>
      </c>
      <c r="D286" s="3">
        <v>4.0999999999999996</v>
      </c>
      <c r="E286" s="26">
        <v>4.0999999999999996</v>
      </c>
      <c r="F286" s="26">
        <v>0.25</v>
      </c>
      <c r="G286" s="26">
        <v>1.0249999999999999</v>
      </c>
      <c r="H286" s="506">
        <v>9.8738079183123009E-2</v>
      </c>
      <c r="I286" s="171"/>
      <c r="J286" s="192" t="s">
        <v>163</v>
      </c>
      <c r="K286" s="172">
        <v>1</v>
      </c>
      <c r="L286" s="507">
        <v>9.8738079183123009E-2</v>
      </c>
      <c r="M286" s="62"/>
    </row>
    <row r="287" spans="1:13" s="47" customFormat="1" ht="14.4" customHeight="1" x14ac:dyDescent="0.3">
      <c r="A287" s="62"/>
      <c r="B287" s="6" t="s">
        <v>87</v>
      </c>
      <c r="C287" s="25">
        <v>1</v>
      </c>
      <c r="D287" s="3">
        <v>4.5599999999999996</v>
      </c>
      <c r="E287" s="26">
        <v>4.5599999999999996</v>
      </c>
      <c r="F287" s="26">
        <v>0.25</v>
      </c>
      <c r="G287" s="26">
        <v>1.1399999999999999</v>
      </c>
      <c r="H287" s="508">
        <v>0.10981601001830266</v>
      </c>
      <c r="I287" s="99"/>
      <c r="J287" s="61" t="s">
        <v>163</v>
      </c>
      <c r="K287" s="100">
        <v>1</v>
      </c>
      <c r="L287" s="509">
        <v>0.10981601001830266</v>
      </c>
      <c r="M287" s="62"/>
    </row>
    <row r="288" spans="1:13" s="47" customFormat="1" ht="26.4" x14ac:dyDescent="0.3">
      <c r="A288" s="62"/>
      <c r="B288" s="6" t="s">
        <v>86</v>
      </c>
      <c r="C288" s="25">
        <v>1</v>
      </c>
      <c r="D288" s="3">
        <v>4.55</v>
      </c>
      <c r="E288" s="26">
        <v>4.55</v>
      </c>
      <c r="F288" s="26">
        <v>0.25</v>
      </c>
      <c r="G288" s="26">
        <v>1.1375</v>
      </c>
      <c r="H288" s="508">
        <v>0.1095751854349292</v>
      </c>
      <c r="I288" s="99"/>
      <c r="J288" s="61" t="s">
        <v>163</v>
      </c>
      <c r="K288" s="100">
        <v>1</v>
      </c>
      <c r="L288" s="509">
        <v>0.1095751854349292</v>
      </c>
      <c r="M288" s="62"/>
    </row>
    <row r="289" spans="1:13" s="47" customFormat="1" ht="14.4" customHeight="1" x14ac:dyDescent="0.3">
      <c r="A289" s="62"/>
      <c r="B289" s="6" t="s">
        <v>35</v>
      </c>
      <c r="C289" s="25">
        <v>1</v>
      </c>
      <c r="D289" s="3">
        <v>4.05</v>
      </c>
      <c r="E289" s="26">
        <v>4.05</v>
      </c>
      <c r="F289" s="26">
        <v>0.25</v>
      </c>
      <c r="G289" s="26">
        <v>1.0125</v>
      </c>
      <c r="H289" s="508">
        <v>9.7533956266255648E-2</v>
      </c>
      <c r="I289" s="99"/>
      <c r="J289" s="61" t="s">
        <v>163</v>
      </c>
      <c r="K289" s="100">
        <v>1</v>
      </c>
      <c r="L289" s="509">
        <v>9.7533956266255648E-2</v>
      </c>
      <c r="M289" s="62"/>
    </row>
    <row r="290" spans="1:13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508">
        <v>0</v>
      </c>
      <c r="I290" s="99"/>
      <c r="J290" s="61">
        <v>0</v>
      </c>
      <c r="K290" s="100">
        <v>0</v>
      </c>
      <c r="L290" s="509">
        <v>0</v>
      </c>
      <c r="M290" s="62"/>
    </row>
    <row r="291" spans="1:13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508">
        <v>0</v>
      </c>
      <c r="I291" s="99"/>
      <c r="J291" s="61">
        <v>0</v>
      </c>
      <c r="K291" s="100">
        <v>0</v>
      </c>
      <c r="L291" s="509">
        <v>0</v>
      </c>
      <c r="M291" s="62"/>
    </row>
    <row r="292" spans="1:13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508">
        <v>0</v>
      </c>
      <c r="I292" s="99"/>
      <c r="J292" s="61">
        <v>0</v>
      </c>
      <c r="K292" s="100">
        <v>0</v>
      </c>
      <c r="L292" s="509">
        <v>0</v>
      </c>
      <c r="M292" s="62"/>
    </row>
    <row r="293" spans="1:13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508">
        <v>0</v>
      </c>
      <c r="I293" s="99"/>
      <c r="J293" s="61">
        <v>0</v>
      </c>
      <c r="K293" s="100">
        <v>0</v>
      </c>
      <c r="L293" s="509">
        <v>0</v>
      </c>
      <c r="M293" s="62"/>
    </row>
    <row r="294" spans="1:13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508">
        <v>0</v>
      </c>
      <c r="I294" s="99"/>
      <c r="J294" s="61">
        <v>0</v>
      </c>
      <c r="K294" s="100">
        <v>0</v>
      </c>
      <c r="L294" s="509">
        <v>0</v>
      </c>
      <c r="M294" s="62"/>
    </row>
    <row r="295" spans="1:13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193">
        <v>4.3150000000000004</v>
      </c>
      <c r="H295" s="106" t="s">
        <v>60</v>
      </c>
      <c r="I295" s="103"/>
      <c r="J295" s="510"/>
      <c r="K295" s="511" t="s">
        <v>156</v>
      </c>
      <c r="L295" s="519">
        <v>0.41566323090261054</v>
      </c>
      <c r="M295" s="62"/>
    </row>
    <row r="296" spans="1:13" s="47" customFormat="1" ht="14.4" customHeight="1" x14ac:dyDescent="0.3">
      <c r="A296" s="62"/>
      <c r="B296" s="194" t="s">
        <v>38</v>
      </c>
      <c r="C296" s="195"/>
      <c r="D296" s="196"/>
      <c r="E296" s="196"/>
      <c r="F296" s="196"/>
      <c r="G296" s="196"/>
      <c r="H296" s="115"/>
      <c r="I296" s="202"/>
      <c r="J296" s="203"/>
      <c r="K296" s="178"/>
      <c r="L296" s="204"/>
      <c r="M296" s="62"/>
    </row>
    <row r="297" spans="1:13" s="47" customFormat="1" ht="36.75" customHeight="1" x14ac:dyDescent="0.3">
      <c r="A297" s="62"/>
      <c r="B297" s="53" t="s">
        <v>53</v>
      </c>
      <c r="C297" s="195"/>
      <c r="D297" s="205" t="s">
        <v>0</v>
      </c>
      <c r="E297" s="206" t="s">
        <v>1</v>
      </c>
      <c r="F297" s="207" t="s">
        <v>61</v>
      </c>
      <c r="G297" s="188" t="s">
        <v>56</v>
      </c>
      <c r="H297" s="111" t="s">
        <v>158</v>
      </c>
      <c r="I297" s="112" t="s">
        <v>159</v>
      </c>
      <c r="J297" s="112" t="s">
        <v>160</v>
      </c>
      <c r="K297" s="520" t="s">
        <v>161</v>
      </c>
      <c r="L297" s="114" t="s">
        <v>162</v>
      </c>
      <c r="M297" s="62"/>
    </row>
    <row r="298" spans="1:13" s="47" customFormat="1" ht="14.4" customHeight="1" x14ac:dyDescent="0.3">
      <c r="A298" s="62"/>
      <c r="B298" s="189" t="s">
        <v>334</v>
      </c>
      <c r="C298" s="195"/>
      <c r="D298" s="190" t="s">
        <v>5</v>
      </c>
      <c r="E298" s="153">
        <v>1</v>
      </c>
      <c r="F298" s="154">
        <v>3.7</v>
      </c>
      <c r="G298" s="191">
        <v>3.7</v>
      </c>
      <c r="H298" s="506">
        <v>0.35642038339273674</v>
      </c>
      <c r="I298" s="171"/>
      <c r="J298" s="192" t="s">
        <v>163</v>
      </c>
      <c r="K298" s="172">
        <v>1</v>
      </c>
      <c r="L298" s="507">
        <v>0.35642038339273674</v>
      </c>
      <c r="M298" s="521"/>
    </row>
    <row r="299" spans="1:13" s="47" customFormat="1" ht="14.4" customHeight="1" x14ac:dyDescent="0.3">
      <c r="A299" s="62"/>
      <c r="B299" s="6" t="s">
        <v>92</v>
      </c>
      <c r="C299" s="7"/>
      <c r="D299" s="3" t="s">
        <v>5</v>
      </c>
      <c r="E299" s="4">
        <v>1</v>
      </c>
      <c r="F299" s="5">
        <v>0.65</v>
      </c>
      <c r="G299" s="26">
        <v>0.65</v>
      </c>
      <c r="H299" s="508">
        <v>6.2614391677102393E-2</v>
      </c>
      <c r="I299" s="99"/>
      <c r="J299" s="61" t="s">
        <v>163</v>
      </c>
      <c r="K299" s="100">
        <v>1</v>
      </c>
      <c r="L299" s="509">
        <v>6.2614391677102393E-2</v>
      </c>
      <c r="M299" s="62"/>
    </row>
    <row r="300" spans="1:13" s="47" customFormat="1" ht="39.6" x14ac:dyDescent="0.3">
      <c r="A300" s="62"/>
      <c r="B300" s="6" t="s">
        <v>1448</v>
      </c>
      <c r="C300" s="7"/>
      <c r="D300" s="3" t="s">
        <v>5</v>
      </c>
      <c r="E300" s="4">
        <v>1</v>
      </c>
      <c r="F300" s="5">
        <v>1.5</v>
      </c>
      <c r="G300" s="26">
        <v>1.5</v>
      </c>
      <c r="H300" s="508">
        <v>0.14449475002408246</v>
      </c>
      <c r="I300" s="99"/>
      <c r="J300" s="61" t="s">
        <v>163</v>
      </c>
      <c r="K300" s="100">
        <v>1</v>
      </c>
      <c r="L300" s="509">
        <v>0.14449475002408246</v>
      </c>
      <c r="M300" s="521"/>
    </row>
    <row r="301" spans="1:13" s="47" customFormat="1" ht="14.4" customHeight="1" x14ac:dyDescent="0.3">
      <c r="A301" s="62"/>
      <c r="B301" s="6">
        <v>0</v>
      </c>
      <c r="C301" s="7"/>
      <c r="D301" s="3">
        <v>0</v>
      </c>
      <c r="E301" s="4"/>
      <c r="F301" s="5">
        <v>0</v>
      </c>
      <c r="G301" s="26">
        <v>0</v>
      </c>
      <c r="H301" s="508">
        <v>0</v>
      </c>
      <c r="I301" s="99"/>
      <c r="J301" s="61">
        <v>0</v>
      </c>
      <c r="K301" s="100">
        <v>0</v>
      </c>
      <c r="L301" s="509">
        <v>0</v>
      </c>
      <c r="M301" s="62"/>
    </row>
    <row r="302" spans="1:13" s="47" customFormat="1" ht="14.4" customHeight="1" x14ac:dyDescent="0.3">
      <c r="A302" s="62"/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508">
        <v>0</v>
      </c>
      <c r="I302" s="99"/>
      <c r="J302" s="61">
        <v>0</v>
      </c>
      <c r="K302" s="100">
        <v>0</v>
      </c>
      <c r="L302" s="509">
        <v>0</v>
      </c>
      <c r="M302" s="62"/>
    </row>
    <row r="303" spans="1:13" s="47" customFormat="1" ht="14.4" customHeight="1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508">
        <v>0</v>
      </c>
      <c r="I303" s="99"/>
      <c r="J303" s="61">
        <v>0</v>
      </c>
      <c r="K303" s="100">
        <v>0</v>
      </c>
      <c r="L303" s="509">
        <v>0</v>
      </c>
      <c r="M303" s="62"/>
    </row>
    <row r="304" spans="1:13" s="47" customFormat="1" ht="14.4" customHeight="1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508">
        <v>0</v>
      </c>
      <c r="I304" s="99"/>
      <c r="J304" s="61">
        <v>0</v>
      </c>
      <c r="K304" s="100">
        <v>0</v>
      </c>
      <c r="L304" s="509">
        <v>0</v>
      </c>
      <c r="M304" s="532"/>
    </row>
    <row r="305" spans="1:13" s="47" customFormat="1" ht="14.4" customHeight="1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508">
        <v>0</v>
      </c>
      <c r="I305" s="99"/>
      <c r="J305" s="61">
        <v>0</v>
      </c>
      <c r="K305" s="100">
        <v>0</v>
      </c>
      <c r="L305" s="509">
        <v>0</v>
      </c>
      <c r="M305" s="62"/>
    </row>
    <row r="306" spans="1:13" s="47" customFormat="1" ht="14.4" customHeight="1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508">
        <v>0</v>
      </c>
      <c r="I306" s="99"/>
      <c r="J306" s="61">
        <v>0</v>
      </c>
      <c r="K306" s="100">
        <v>0</v>
      </c>
      <c r="L306" s="509">
        <v>0</v>
      </c>
      <c r="M306" s="62"/>
    </row>
    <row r="307" spans="1:13" s="47" customFormat="1" ht="14.4" customHeight="1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508">
        <v>0</v>
      </c>
      <c r="I307" s="99"/>
      <c r="J307" s="61">
        <v>0</v>
      </c>
      <c r="K307" s="100">
        <v>0</v>
      </c>
      <c r="L307" s="509">
        <v>0</v>
      </c>
      <c r="M307" s="62"/>
    </row>
    <row r="308" spans="1:13" s="47" customFormat="1" ht="14.4" customHeight="1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508">
        <v>0</v>
      </c>
      <c r="I308" s="99"/>
      <c r="J308" s="61">
        <v>0</v>
      </c>
      <c r="K308" s="100">
        <v>0</v>
      </c>
      <c r="L308" s="509">
        <v>0</v>
      </c>
      <c r="M308" s="62"/>
    </row>
    <row r="309" spans="1:13" s="47" customFormat="1" ht="14.4" customHeight="1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508">
        <v>0</v>
      </c>
      <c r="I309" s="99"/>
      <c r="J309" s="61">
        <v>0</v>
      </c>
      <c r="K309" s="100">
        <v>0</v>
      </c>
      <c r="L309" s="509">
        <v>0</v>
      </c>
      <c r="M309" s="62"/>
    </row>
    <row r="310" spans="1:13" s="47" customFormat="1" ht="14.4" customHeight="1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508">
        <v>0</v>
      </c>
      <c r="I310" s="99"/>
      <c r="J310" s="61">
        <v>0</v>
      </c>
      <c r="K310" s="100">
        <v>0</v>
      </c>
      <c r="L310" s="509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37"/>
      <c r="E311" s="38"/>
      <c r="F311" s="39"/>
      <c r="G311" s="193">
        <v>5.8500000000000005</v>
      </c>
      <c r="H311" s="106" t="s">
        <v>62</v>
      </c>
      <c r="I311" s="103"/>
      <c r="J311" s="510"/>
      <c r="K311" s="511" t="s">
        <v>156</v>
      </c>
      <c r="L311" s="519">
        <v>0.56352952509392162</v>
      </c>
      <c r="M311" s="62"/>
    </row>
    <row r="312" spans="1:13" s="47" customFormat="1" ht="14.4" customHeight="1" x14ac:dyDescent="0.3">
      <c r="A312" s="62"/>
      <c r="B312" s="194" t="s">
        <v>63</v>
      </c>
      <c r="C312" s="195"/>
      <c r="D312" s="196"/>
      <c r="E312" s="197"/>
      <c r="F312" s="155"/>
      <c r="G312" s="197"/>
      <c r="H312" s="115"/>
      <c r="I312" s="202"/>
      <c r="J312" s="203"/>
      <c r="K312" s="178"/>
      <c r="L312" s="204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210"/>
      <c r="D313" s="211" t="s">
        <v>0</v>
      </c>
      <c r="E313" s="201" t="s">
        <v>1</v>
      </c>
      <c r="F313" s="156" t="s">
        <v>61</v>
      </c>
      <c r="G313" s="188" t="s">
        <v>56</v>
      </c>
      <c r="H313" s="111" t="s">
        <v>158</v>
      </c>
      <c r="I313" s="112" t="s">
        <v>159</v>
      </c>
      <c r="J313" s="112" t="s">
        <v>160</v>
      </c>
      <c r="K313" s="520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191">
        <v>0</v>
      </c>
      <c r="H314" s="506">
        <v>0</v>
      </c>
      <c r="I314" s="171"/>
      <c r="J314" s="192">
        <v>0</v>
      </c>
      <c r="K314" s="172">
        <v>0</v>
      </c>
      <c r="L314" s="507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508">
        <v>0</v>
      </c>
      <c r="I315" s="99"/>
      <c r="J315" s="61">
        <v>0</v>
      </c>
      <c r="K315" s="100">
        <v>0</v>
      </c>
      <c r="L315" s="509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508">
        <v>0</v>
      </c>
      <c r="I316" s="99"/>
      <c r="J316" s="61">
        <v>0</v>
      </c>
      <c r="K316" s="100">
        <v>0</v>
      </c>
      <c r="L316" s="509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508">
        <v>0</v>
      </c>
      <c r="I317" s="99"/>
      <c r="J317" s="61">
        <v>0</v>
      </c>
      <c r="K317" s="100">
        <v>0</v>
      </c>
      <c r="L317" s="509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508">
        <v>0</v>
      </c>
      <c r="I318" s="99"/>
      <c r="J318" s="61">
        <v>0</v>
      </c>
      <c r="K318" s="100">
        <v>0</v>
      </c>
      <c r="L318" s="509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191">
        <v>0</v>
      </c>
      <c r="H319" s="106" t="s">
        <v>64</v>
      </c>
      <c r="I319" s="103"/>
      <c r="J319" s="510"/>
      <c r="K319" s="511" t="s">
        <v>156</v>
      </c>
      <c r="L319" s="519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10.381</v>
      </c>
      <c r="H320" s="179"/>
      <c r="I320" s="212"/>
      <c r="J320" s="522"/>
      <c r="K320" s="523"/>
      <c r="L320" s="180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215"/>
      <c r="F321" s="181">
        <v>0.1</v>
      </c>
      <c r="G321" s="215">
        <v>1.038</v>
      </c>
      <c r="H321" s="524"/>
      <c r="I321" s="124"/>
      <c r="J321" s="525"/>
      <c r="K321" s="526"/>
      <c r="L321" s="527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215"/>
      <c r="F322" s="181">
        <v>0.1</v>
      </c>
      <c r="G322" s="215">
        <v>1.038</v>
      </c>
      <c r="H322" s="524"/>
      <c r="I322" s="124"/>
      <c r="J322" s="525"/>
      <c r="K322" s="526"/>
      <c r="L322" s="527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12.457000000000001</v>
      </c>
      <c r="H323" s="524"/>
      <c r="I323" s="124"/>
      <c r="J323" s="525"/>
      <c r="K323" s="526"/>
      <c r="L323" s="527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12.46</v>
      </c>
      <c r="H324" s="528">
        <v>1</v>
      </c>
      <c r="I324" s="126"/>
      <c r="J324" s="529"/>
      <c r="K324" s="530"/>
      <c r="L324" s="531">
        <v>0.98751565359791926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216" t="s">
        <v>6</v>
      </c>
      <c r="C329" s="217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503"/>
      <c r="C331" s="129"/>
      <c r="D331" s="129"/>
      <c r="J331" s="60"/>
    </row>
    <row r="332" spans="1:13" x14ac:dyDescent="0.3">
      <c r="A332" s="62"/>
      <c r="B332" s="131"/>
      <c r="C332" s="130"/>
      <c r="D332" s="130"/>
      <c r="J332" s="60"/>
    </row>
    <row r="333" spans="1:13" ht="15.6" x14ac:dyDescent="0.3">
      <c r="A333" s="62"/>
      <c r="D333" s="715" t="s">
        <v>166</v>
      </c>
      <c r="E333" s="715"/>
      <c r="F333" s="715"/>
      <c r="J333" s="60"/>
    </row>
    <row r="334" spans="1:13" x14ac:dyDescent="0.3">
      <c r="A334" s="62"/>
      <c r="B334" s="132"/>
      <c r="C334" s="132"/>
      <c r="D334" s="132"/>
      <c r="J334" s="60"/>
    </row>
    <row r="335" spans="1:13" ht="82.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62" t="s">
        <v>335</v>
      </c>
      <c r="D338" s="62"/>
      <c r="E338" s="62"/>
      <c r="I338" s="65" t="s">
        <v>50</v>
      </c>
      <c r="J338" s="68" t="s">
        <v>5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267</v>
      </c>
      <c r="D339" s="62"/>
      <c r="E339" s="62"/>
      <c r="G339" s="62" t="s">
        <v>576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s="47" customFormat="1" ht="32.25" customHeight="1" x14ac:dyDescent="0.3">
      <c r="A341" s="62"/>
      <c r="B341" s="186" t="s">
        <v>53</v>
      </c>
      <c r="C341" s="187" t="s">
        <v>1</v>
      </c>
      <c r="D341" s="161" t="s">
        <v>54</v>
      </c>
      <c r="E341" s="188" t="s">
        <v>23</v>
      </c>
      <c r="F341" s="188" t="s">
        <v>55</v>
      </c>
      <c r="G341" s="188" t="s">
        <v>56</v>
      </c>
      <c r="H341" s="90" t="s">
        <v>158</v>
      </c>
      <c r="I341" s="169" t="s">
        <v>159</v>
      </c>
      <c r="J341" s="169" t="s">
        <v>160</v>
      </c>
      <c r="K341" s="169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189">
        <v>0</v>
      </c>
      <c r="C342" s="187"/>
      <c r="D342" s="190">
        <v>0</v>
      </c>
      <c r="E342" s="191">
        <v>0</v>
      </c>
      <c r="F342" s="505">
        <v>0.6</v>
      </c>
      <c r="G342" s="191">
        <v>0</v>
      </c>
      <c r="H342" s="506">
        <v>0</v>
      </c>
      <c r="I342" s="171"/>
      <c r="J342" s="192">
        <v>0</v>
      </c>
      <c r="K342" s="172">
        <v>0</v>
      </c>
      <c r="L342" s="507">
        <v>0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508">
        <v>0</v>
      </c>
      <c r="I343" s="99"/>
      <c r="J343" s="61">
        <v>0</v>
      </c>
      <c r="K343" s="100">
        <v>0</v>
      </c>
      <c r="L343" s="509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508">
        <v>0</v>
      </c>
      <c r="I344" s="99"/>
      <c r="J344" s="61">
        <v>0</v>
      </c>
      <c r="K344" s="100">
        <v>0</v>
      </c>
      <c r="L344" s="509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508">
        <v>0</v>
      </c>
      <c r="I345" s="99"/>
      <c r="J345" s="61">
        <v>0</v>
      </c>
      <c r="K345" s="100">
        <v>0</v>
      </c>
      <c r="L345" s="509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508">
        <v>0</v>
      </c>
      <c r="I346" s="99"/>
      <c r="J346" s="61">
        <v>0</v>
      </c>
      <c r="K346" s="100">
        <v>0</v>
      </c>
      <c r="L346" s="509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508">
        <v>0</v>
      </c>
      <c r="I347" s="99"/>
      <c r="J347" s="61">
        <v>0</v>
      </c>
      <c r="K347" s="100">
        <v>0</v>
      </c>
      <c r="L347" s="509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0.51800000000000002</v>
      </c>
      <c r="H348" s="508">
        <v>2.7243084043336491E-2</v>
      </c>
      <c r="I348" s="99"/>
      <c r="J348" s="61" t="s">
        <v>165</v>
      </c>
      <c r="K348" s="100">
        <v>0.4</v>
      </c>
      <c r="L348" s="101">
        <v>1.0897233617334598E-2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193">
        <v>0.51800000000000002</v>
      </c>
      <c r="H349" s="102" t="s">
        <v>57</v>
      </c>
      <c r="I349" s="103"/>
      <c r="J349" s="510"/>
      <c r="K349" s="511" t="s">
        <v>156</v>
      </c>
      <c r="L349" s="512">
        <v>1.0897233617334598E-2</v>
      </c>
      <c r="M349" s="62"/>
    </row>
    <row r="350" spans="1:13" s="47" customFormat="1" ht="14.4" customHeight="1" x14ac:dyDescent="0.3">
      <c r="A350" s="62"/>
      <c r="B350" s="194" t="s">
        <v>22</v>
      </c>
      <c r="C350" s="195"/>
      <c r="D350" s="196"/>
      <c r="E350" s="197"/>
      <c r="F350" s="155"/>
      <c r="G350" s="87"/>
      <c r="H350" s="513"/>
      <c r="I350" s="514"/>
      <c r="J350" s="515"/>
      <c r="K350" s="516"/>
      <c r="L350" s="517"/>
      <c r="M350" s="62"/>
    </row>
    <row r="351" spans="1:13" s="47" customFormat="1" ht="30.75" customHeight="1" x14ac:dyDescent="0.3">
      <c r="A351" s="62"/>
      <c r="B351" s="198" t="s">
        <v>58</v>
      </c>
      <c r="C351" s="199" t="s">
        <v>1</v>
      </c>
      <c r="D351" s="200" t="s">
        <v>59</v>
      </c>
      <c r="E351" s="156" t="s">
        <v>23</v>
      </c>
      <c r="F351" s="156" t="s">
        <v>55</v>
      </c>
      <c r="G351" s="201" t="s">
        <v>56</v>
      </c>
      <c r="H351" s="90" t="s">
        <v>158</v>
      </c>
      <c r="I351" s="169" t="s">
        <v>159</v>
      </c>
      <c r="J351" s="169" t="s">
        <v>160</v>
      </c>
      <c r="K351" s="518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6" t="s">
        <v>27</v>
      </c>
      <c r="C352" s="25">
        <v>1</v>
      </c>
      <c r="D352" s="3">
        <v>4.0999999999999996</v>
      </c>
      <c r="E352" s="26">
        <v>4.0999999999999996</v>
      </c>
      <c r="F352" s="26">
        <v>0.6</v>
      </c>
      <c r="G352" s="26">
        <v>2.4599999999999995</v>
      </c>
      <c r="H352" s="506">
        <v>0.12937835279267906</v>
      </c>
      <c r="I352" s="171"/>
      <c r="J352" s="192" t="s">
        <v>163</v>
      </c>
      <c r="K352" s="172">
        <v>1</v>
      </c>
      <c r="L352" s="507">
        <v>0.12937835279267906</v>
      </c>
      <c r="M352" s="62"/>
    </row>
    <row r="353" spans="1:13" s="47" customFormat="1" ht="14.4" customHeight="1" x14ac:dyDescent="0.3">
      <c r="A353" s="62"/>
      <c r="B353" s="6" t="s">
        <v>87</v>
      </c>
      <c r="C353" s="25">
        <v>1</v>
      </c>
      <c r="D353" s="3">
        <v>4.5599999999999996</v>
      </c>
      <c r="E353" s="26">
        <v>4.5599999999999996</v>
      </c>
      <c r="F353" s="26">
        <v>0.6</v>
      </c>
      <c r="G353" s="26">
        <v>2.7359999999999998</v>
      </c>
      <c r="H353" s="508">
        <v>0.14389397286210159</v>
      </c>
      <c r="I353" s="99"/>
      <c r="J353" s="61" t="s">
        <v>163</v>
      </c>
      <c r="K353" s="100">
        <v>1</v>
      </c>
      <c r="L353" s="509">
        <v>0.14389397286210159</v>
      </c>
      <c r="M353" s="62"/>
    </row>
    <row r="354" spans="1:13" s="47" customFormat="1" ht="30.9" customHeight="1" x14ac:dyDescent="0.3">
      <c r="A354" s="62"/>
      <c r="B354" s="6" t="s">
        <v>86</v>
      </c>
      <c r="C354" s="25">
        <v>1</v>
      </c>
      <c r="D354" s="3">
        <v>4.55</v>
      </c>
      <c r="E354" s="26">
        <v>4.55</v>
      </c>
      <c r="F354" s="26">
        <v>0.6</v>
      </c>
      <c r="G354" s="26">
        <v>2.73</v>
      </c>
      <c r="H354" s="508">
        <v>0.14357841590407069</v>
      </c>
      <c r="I354" s="99"/>
      <c r="J354" s="61" t="s">
        <v>163</v>
      </c>
      <c r="K354" s="100">
        <v>1</v>
      </c>
      <c r="L354" s="509">
        <v>0.14357841590407069</v>
      </c>
      <c r="M354" s="62"/>
    </row>
    <row r="355" spans="1:13" s="47" customFormat="1" ht="14.4" customHeight="1" x14ac:dyDescent="0.3">
      <c r="A355" s="62"/>
      <c r="B355" s="6" t="s">
        <v>35</v>
      </c>
      <c r="C355" s="25">
        <v>1</v>
      </c>
      <c r="D355" s="3">
        <v>4.05</v>
      </c>
      <c r="E355" s="26">
        <v>4.05</v>
      </c>
      <c r="F355" s="26">
        <v>0.6</v>
      </c>
      <c r="G355" s="26">
        <v>2.4299999999999997</v>
      </c>
      <c r="H355" s="508">
        <v>0.12780056800252446</v>
      </c>
      <c r="I355" s="99"/>
      <c r="J355" s="61" t="s">
        <v>163</v>
      </c>
      <c r="K355" s="100">
        <v>1</v>
      </c>
      <c r="L355" s="509">
        <v>0.12780056800252446</v>
      </c>
      <c r="M355" s="62"/>
    </row>
    <row r="356" spans="1:13" s="47" customFormat="1" ht="14.4" customHeight="1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508">
        <v>0</v>
      </c>
      <c r="I356" s="99"/>
      <c r="J356" s="61">
        <v>0</v>
      </c>
      <c r="K356" s="100">
        <v>0</v>
      </c>
      <c r="L356" s="509">
        <v>0</v>
      </c>
      <c r="M356" s="62"/>
    </row>
    <row r="357" spans="1:13" s="47" customFormat="1" ht="14.4" customHeight="1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508">
        <v>0</v>
      </c>
      <c r="I357" s="99"/>
      <c r="J357" s="61">
        <v>0</v>
      </c>
      <c r="K357" s="100">
        <v>0</v>
      </c>
      <c r="L357" s="509">
        <v>0</v>
      </c>
      <c r="M357" s="62"/>
    </row>
    <row r="358" spans="1:13" s="47" customFormat="1" ht="14.4" customHeight="1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508">
        <v>0</v>
      </c>
      <c r="I358" s="99"/>
      <c r="J358" s="61">
        <v>0</v>
      </c>
      <c r="K358" s="100">
        <v>0</v>
      </c>
      <c r="L358" s="509">
        <v>0</v>
      </c>
      <c r="M358" s="62"/>
    </row>
    <row r="359" spans="1:13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508">
        <v>0</v>
      </c>
      <c r="I359" s="99"/>
      <c r="J359" s="61">
        <v>0</v>
      </c>
      <c r="K359" s="100">
        <v>0</v>
      </c>
      <c r="L359" s="509">
        <v>0</v>
      </c>
      <c r="M359" s="62"/>
    </row>
    <row r="360" spans="1:13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508">
        <v>0</v>
      </c>
      <c r="I360" s="99"/>
      <c r="J360" s="61">
        <v>0</v>
      </c>
      <c r="K360" s="100">
        <v>0</v>
      </c>
      <c r="L360" s="509">
        <v>0</v>
      </c>
      <c r="M360" s="62"/>
    </row>
    <row r="361" spans="1:13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193">
        <v>10.356</v>
      </c>
      <c r="H361" s="106" t="s">
        <v>60</v>
      </c>
      <c r="I361" s="103"/>
      <c r="J361" s="510"/>
      <c r="K361" s="511" t="s">
        <v>156</v>
      </c>
      <c r="L361" s="519">
        <v>0.54465130956137586</v>
      </c>
      <c r="M361" s="62"/>
    </row>
    <row r="362" spans="1:13" s="47" customFormat="1" ht="14.4" customHeight="1" x14ac:dyDescent="0.3">
      <c r="A362" s="62"/>
      <c r="B362" s="194" t="s">
        <v>38</v>
      </c>
      <c r="C362" s="195"/>
      <c r="D362" s="196"/>
      <c r="E362" s="196"/>
      <c r="F362" s="196"/>
      <c r="G362" s="196"/>
      <c r="H362" s="115"/>
      <c r="I362" s="202"/>
      <c r="J362" s="203"/>
      <c r="K362" s="178"/>
      <c r="L362" s="204"/>
      <c r="M362" s="62"/>
    </row>
    <row r="363" spans="1:13" s="47" customFormat="1" ht="36.75" customHeight="1" x14ac:dyDescent="0.3">
      <c r="A363" s="62"/>
      <c r="B363" s="53" t="s">
        <v>53</v>
      </c>
      <c r="C363" s="195"/>
      <c r="D363" s="205" t="s">
        <v>0</v>
      </c>
      <c r="E363" s="206" t="s">
        <v>1</v>
      </c>
      <c r="F363" s="207" t="s">
        <v>61</v>
      </c>
      <c r="G363" s="188" t="s">
        <v>56</v>
      </c>
      <c r="H363" s="111" t="s">
        <v>158</v>
      </c>
      <c r="I363" s="112" t="s">
        <v>159</v>
      </c>
      <c r="J363" s="112" t="s">
        <v>160</v>
      </c>
      <c r="K363" s="520" t="s">
        <v>161</v>
      </c>
      <c r="L363" s="114" t="s">
        <v>162</v>
      </c>
      <c r="M363" s="62"/>
    </row>
    <row r="364" spans="1:13" s="47" customFormat="1" ht="14.4" customHeight="1" x14ac:dyDescent="0.3">
      <c r="A364" s="62"/>
      <c r="B364" s="189" t="s">
        <v>335</v>
      </c>
      <c r="C364" s="195"/>
      <c r="D364" s="190" t="s">
        <v>5</v>
      </c>
      <c r="E364" s="153">
        <v>1</v>
      </c>
      <c r="F364" s="154">
        <v>6.64</v>
      </c>
      <c r="G364" s="191">
        <v>6.64</v>
      </c>
      <c r="H364" s="506">
        <v>0.34921636688755653</v>
      </c>
      <c r="I364" s="171"/>
      <c r="J364" s="192" t="s">
        <v>1219</v>
      </c>
      <c r="K364" s="100">
        <v>0</v>
      </c>
      <c r="L364" s="507">
        <v>0</v>
      </c>
      <c r="M364" s="521"/>
    </row>
    <row r="365" spans="1:13" s="47" customFormat="1" ht="49.5" customHeight="1" x14ac:dyDescent="0.3">
      <c r="A365" s="62"/>
      <c r="B365" s="6" t="s">
        <v>1448</v>
      </c>
      <c r="C365" s="7"/>
      <c r="D365" s="3" t="s">
        <v>5</v>
      </c>
      <c r="E365" s="4">
        <v>1</v>
      </c>
      <c r="F365" s="5">
        <v>1.5</v>
      </c>
      <c r="G365" s="26">
        <v>1.5</v>
      </c>
      <c r="H365" s="508">
        <v>7.8889239507731149E-2</v>
      </c>
      <c r="I365" s="99"/>
      <c r="J365" s="61" t="s">
        <v>163</v>
      </c>
      <c r="K365" s="100">
        <v>1</v>
      </c>
      <c r="L365" s="509">
        <v>7.8889239507731149E-2</v>
      </c>
      <c r="M365" s="521"/>
    </row>
    <row r="366" spans="1:13" s="47" customFormat="1" ht="14.4" customHeight="1" x14ac:dyDescent="0.3">
      <c r="A366" s="62"/>
      <c r="B366" s="6">
        <v>0</v>
      </c>
      <c r="C366" s="7"/>
      <c r="D366" s="3">
        <v>0</v>
      </c>
      <c r="E366" s="4"/>
      <c r="F366" s="5">
        <v>0</v>
      </c>
      <c r="G366" s="26">
        <v>0</v>
      </c>
      <c r="H366" s="508">
        <v>0</v>
      </c>
      <c r="I366" s="99"/>
      <c r="J366" s="61">
        <v>0</v>
      </c>
      <c r="K366" s="100">
        <v>0</v>
      </c>
      <c r="L366" s="509">
        <v>0</v>
      </c>
      <c r="M366" s="62"/>
    </row>
    <row r="367" spans="1:13" s="47" customFormat="1" ht="14.4" customHeight="1" x14ac:dyDescent="0.3">
      <c r="A367" s="62"/>
      <c r="B367" s="6">
        <v>0</v>
      </c>
      <c r="C367" s="7"/>
      <c r="D367" s="3">
        <v>0</v>
      </c>
      <c r="E367" s="4"/>
      <c r="F367" s="5">
        <v>0</v>
      </c>
      <c r="G367" s="26">
        <v>0</v>
      </c>
      <c r="H367" s="508">
        <v>0</v>
      </c>
      <c r="I367" s="99"/>
      <c r="J367" s="61">
        <v>0</v>
      </c>
      <c r="K367" s="100">
        <v>0</v>
      </c>
      <c r="L367" s="509">
        <v>0</v>
      </c>
      <c r="M367" s="62"/>
    </row>
    <row r="368" spans="1:13" s="47" customFormat="1" ht="14.4" customHeight="1" x14ac:dyDescent="0.3">
      <c r="A368" s="62"/>
      <c r="B368" s="6">
        <v>0</v>
      </c>
      <c r="C368" s="7"/>
      <c r="D368" s="3">
        <v>0</v>
      </c>
      <c r="E368" s="4"/>
      <c r="F368" s="5">
        <v>0</v>
      </c>
      <c r="G368" s="26">
        <v>0</v>
      </c>
      <c r="H368" s="508">
        <v>0</v>
      </c>
      <c r="I368" s="99"/>
      <c r="J368" s="61">
        <v>0</v>
      </c>
      <c r="K368" s="100">
        <v>0</v>
      </c>
      <c r="L368" s="509">
        <v>0</v>
      </c>
      <c r="M368" s="62"/>
    </row>
    <row r="369" spans="1:13" s="47" customFormat="1" ht="14.4" customHeight="1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508">
        <v>0</v>
      </c>
      <c r="I369" s="99"/>
      <c r="J369" s="61">
        <v>0</v>
      </c>
      <c r="K369" s="100">
        <v>0</v>
      </c>
      <c r="L369" s="509">
        <v>0</v>
      </c>
      <c r="M369" s="62"/>
    </row>
    <row r="370" spans="1:13" s="47" customFormat="1" ht="14.4" customHeight="1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508">
        <v>0</v>
      </c>
      <c r="I370" s="99"/>
      <c r="J370" s="61">
        <v>0</v>
      </c>
      <c r="K370" s="100">
        <v>0</v>
      </c>
      <c r="L370" s="509">
        <v>0</v>
      </c>
      <c r="M370" s="532"/>
    </row>
    <row r="371" spans="1:13" s="47" customFormat="1" ht="14.4" customHeight="1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508">
        <v>0</v>
      </c>
      <c r="I371" s="99"/>
      <c r="J371" s="61">
        <v>0</v>
      </c>
      <c r="K371" s="100">
        <v>0</v>
      </c>
      <c r="L371" s="509">
        <v>0</v>
      </c>
      <c r="M371" s="62"/>
    </row>
    <row r="372" spans="1:13" s="47" customFormat="1" ht="14.4" customHeight="1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508">
        <v>0</v>
      </c>
      <c r="I372" s="99"/>
      <c r="J372" s="61">
        <v>0</v>
      </c>
      <c r="K372" s="100">
        <v>0</v>
      </c>
      <c r="L372" s="509">
        <v>0</v>
      </c>
      <c r="M372" s="62"/>
    </row>
    <row r="373" spans="1:13" s="47" customFormat="1" ht="14.4" customHeight="1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508">
        <v>0</v>
      </c>
      <c r="I373" s="99"/>
      <c r="J373" s="61">
        <v>0</v>
      </c>
      <c r="K373" s="100">
        <v>0</v>
      </c>
      <c r="L373" s="509">
        <v>0</v>
      </c>
      <c r="M373" s="62"/>
    </row>
    <row r="374" spans="1:13" s="47" customFormat="1" ht="14.4" customHeight="1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508">
        <v>0</v>
      </c>
      <c r="I374" s="99"/>
      <c r="J374" s="61">
        <v>0</v>
      </c>
      <c r="K374" s="100">
        <v>0</v>
      </c>
      <c r="L374" s="509">
        <v>0</v>
      </c>
      <c r="M374" s="62"/>
    </row>
    <row r="375" spans="1:13" s="47" customFormat="1" ht="14.4" customHeight="1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508">
        <v>0</v>
      </c>
      <c r="I375" s="99"/>
      <c r="J375" s="61">
        <v>0</v>
      </c>
      <c r="K375" s="100">
        <v>0</v>
      </c>
      <c r="L375" s="509">
        <v>0</v>
      </c>
      <c r="M375" s="62"/>
    </row>
    <row r="376" spans="1:13" s="47" customFormat="1" ht="14.4" customHeight="1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508">
        <v>0</v>
      </c>
      <c r="I376" s="99"/>
      <c r="J376" s="61">
        <v>0</v>
      </c>
      <c r="K376" s="100">
        <v>0</v>
      </c>
      <c r="L376" s="509">
        <v>0</v>
      </c>
      <c r="M376" s="62"/>
    </row>
    <row r="377" spans="1:13" s="47" customFormat="1" ht="14.4" customHeight="1" x14ac:dyDescent="0.3">
      <c r="A377" s="62"/>
      <c r="B377" s="58" t="s">
        <v>62</v>
      </c>
      <c r="C377" s="46"/>
      <c r="D377" s="37"/>
      <c r="E377" s="38"/>
      <c r="F377" s="39"/>
      <c r="G377" s="193">
        <v>8.14</v>
      </c>
      <c r="H377" s="106" t="s">
        <v>62</v>
      </c>
      <c r="I377" s="103"/>
      <c r="J377" s="510"/>
      <c r="K377" s="511" t="s">
        <v>156</v>
      </c>
      <c r="L377" s="519">
        <v>7.8889239507731149E-2</v>
      </c>
      <c r="M377" s="62"/>
    </row>
    <row r="378" spans="1:13" s="47" customFormat="1" ht="14.4" customHeight="1" x14ac:dyDescent="0.3">
      <c r="A378" s="62"/>
      <c r="B378" s="194" t="s">
        <v>63</v>
      </c>
      <c r="C378" s="195"/>
      <c r="D378" s="196"/>
      <c r="E378" s="197"/>
      <c r="F378" s="155"/>
      <c r="G378" s="197"/>
      <c r="H378" s="115"/>
      <c r="I378" s="202"/>
      <c r="J378" s="203"/>
      <c r="K378" s="178"/>
      <c r="L378" s="204">
        <v>0</v>
      </c>
      <c r="M378" s="62"/>
    </row>
    <row r="379" spans="1:13" s="47" customFormat="1" ht="35.25" customHeight="1" x14ac:dyDescent="0.3">
      <c r="A379" s="62"/>
      <c r="B379" s="53" t="s">
        <v>53</v>
      </c>
      <c r="C379" s="210"/>
      <c r="D379" s="211" t="s">
        <v>0</v>
      </c>
      <c r="E379" s="201" t="s">
        <v>1</v>
      </c>
      <c r="F379" s="156" t="s">
        <v>61</v>
      </c>
      <c r="G379" s="188" t="s">
        <v>56</v>
      </c>
      <c r="H379" s="111" t="s">
        <v>158</v>
      </c>
      <c r="I379" s="112" t="s">
        <v>159</v>
      </c>
      <c r="J379" s="112" t="s">
        <v>160</v>
      </c>
      <c r="K379" s="520" t="s">
        <v>161</v>
      </c>
      <c r="L379" s="114" t="s">
        <v>162</v>
      </c>
      <c r="M379" s="62"/>
    </row>
    <row r="380" spans="1:13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191">
        <v>0</v>
      </c>
      <c r="H380" s="506">
        <v>0</v>
      </c>
      <c r="I380" s="171"/>
      <c r="J380" s="192">
        <v>0</v>
      </c>
      <c r="K380" s="172">
        <v>0</v>
      </c>
      <c r="L380" s="507">
        <v>0</v>
      </c>
      <c r="M380" s="62"/>
    </row>
    <row r="381" spans="1:13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508">
        <v>0</v>
      </c>
      <c r="I381" s="99"/>
      <c r="J381" s="61">
        <v>0</v>
      </c>
      <c r="K381" s="100">
        <v>0</v>
      </c>
      <c r="L381" s="509">
        <v>0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508">
        <v>0</v>
      </c>
      <c r="I382" s="99"/>
      <c r="J382" s="61">
        <v>0</v>
      </c>
      <c r="K382" s="100">
        <v>0</v>
      </c>
      <c r="L382" s="509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508">
        <v>0</v>
      </c>
      <c r="I383" s="99"/>
      <c r="J383" s="61">
        <v>0</v>
      </c>
      <c r="K383" s="100">
        <v>0</v>
      </c>
      <c r="L383" s="509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508">
        <v>0</v>
      </c>
      <c r="I384" s="99"/>
      <c r="J384" s="61">
        <v>0</v>
      </c>
      <c r="K384" s="100">
        <v>0</v>
      </c>
      <c r="L384" s="509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191">
        <v>0</v>
      </c>
      <c r="H385" s="106" t="s">
        <v>64</v>
      </c>
      <c r="I385" s="103"/>
      <c r="J385" s="510"/>
      <c r="K385" s="511" t="s">
        <v>156</v>
      </c>
      <c r="L385" s="519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19.013999999999999</v>
      </c>
      <c r="H386" s="179"/>
      <c r="I386" s="212"/>
      <c r="J386" s="522"/>
      <c r="K386" s="523"/>
      <c r="L386" s="180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215"/>
      <c r="F387" s="181">
        <v>0.1</v>
      </c>
      <c r="G387" s="215">
        <v>1.901</v>
      </c>
      <c r="H387" s="524"/>
      <c r="I387" s="124"/>
      <c r="J387" s="525"/>
      <c r="K387" s="526"/>
      <c r="L387" s="527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215"/>
      <c r="F388" s="181">
        <v>0.1</v>
      </c>
      <c r="G388" s="215">
        <v>1.901</v>
      </c>
      <c r="H388" s="524"/>
      <c r="I388" s="124"/>
      <c r="J388" s="525"/>
      <c r="K388" s="526"/>
      <c r="L388" s="527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22.815999999999999</v>
      </c>
      <c r="H389" s="524"/>
      <c r="I389" s="124"/>
      <c r="J389" s="525"/>
      <c r="K389" s="526"/>
      <c r="L389" s="527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22.82</v>
      </c>
      <c r="H390" s="528">
        <v>1</v>
      </c>
      <c r="I390" s="126"/>
      <c r="J390" s="529"/>
      <c r="K390" s="530"/>
      <c r="L390" s="531">
        <v>0.63443778268644169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216" t="s">
        <v>6</v>
      </c>
      <c r="C395" s="217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503"/>
      <c r="C397" s="129"/>
      <c r="D397" s="129"/>
      <c r="J397" s="60"/>
    </row>
    <row r="398" spans="1:13" x14ac:dyDescent="0.3">
      <c r="A398" s="62"/>
      <c r="B398" s="131"/>
      <c r="C398" s="130"/>
      <c r="D398" s="130"/>
      <c r="J398" s="60"/>
    </row>
    <row r="399" spans="1:13" ht="15.6" x14ac:dyDescent="0.3">
      <c r="A399" s="62"/>
      <c r="D399" s="715" t="s">
        <v>166</v>
      </c>
      <c r="E399" s="715"/>
      <c r="F399" s="715"/>
      <c r="J399" s="60"/>
    </row>
    <row r="400" spans="1:13" x14ac:dyDescent="0.3">
      <c r="A400" s="62"/>
      <c r="B400" s="132"/>
      <c r="C400" s="132"/>
      <c r="D400" s="132"/>
      <c r="J400" s="60"/>
    </row>
    <row r="401" spans="1:13" ht="82.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s="47" customFormat="1" ht="14.4" customHeight="1" x14ac:dyDescent="0.3">
      <c r="A402" s="62"/>
      <c r="B402" s="63"/>
      <c r="C402" s="9"/>
      <c r="D402" s="10"/>
      <c r="E402" s="11"/>
      <c r="F402" s="12"/>
      <c r="G402" s="13"/>
      <c r="J402" s="60"/>
      <c r="M402" s="62"/>
    </row>
    <row r="403" spans="1:13" s="47" customFormat="1" ht="14.4" customHeight="1" x14ac:dyDescent="0.3">
      <c r="A403" s="62"/>
      <c r="B403" s="48" t="s">
        <v>48</v>
      </c>
      <c r="C403" s="9"/>
      <c r="D403" s="10"/>
      <c r="E403" s="11"/>
      <c r="F403" s="11"/>
      <c r="G403" s="11"/>
      <c r="J403" s="60"/>
      <c r="M403" s="62"/>
    </row>
    <row r="404" spans="1:13" s="47" customFormat="1" ht="14.4" customHeight="1" x14ac:dyDescent="0.3">
      <c r="A404" s="62"/>
      <c r="B404" s="64" t="s">
        <v>49</v>
      </c>
      <c r="C404" s="62" t="s">
        <v>336</v>
      </c>
      <c r="D404" s="62"/>
      <c r="E404" s="62"/>
      <c r="I404" s="65" t="s">
        <v>50</v>
      </c>
      <c r="J404" s="68" t="s">
        <v>5</v>
      </c>
      <c r="M404" s="62"/>
    </row>
    <row r="405" spans="1:13" s="47" customFormat="1" ht="15" customHeight="1" thickBot="1" x14ac:dyDescent="0.35">
      <c r="A405" s="62"/>
      <c r="B405" s="64" t="s">
        <v>51</v>
      </c>
      <c r="C405" s="62" t="s">
        <v>267</v>
      </c>
      <c r="D405" s="62"/>
      <c r="E405" s="62"/>
      <c r="G405" s="62" t="s">
        <v>573</v>
      </c>
      <c r="J405" s="60"/>
      <c r="M405" s="62"/>
    </row>
    <row r="406" spans="1:13" s="47" customFormat="1" ht="14.4" customHeight="1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s="47" customFormat="1" ht="32.25" customHeight="1" x14ac:dyDescent="0.3">
      <c r="A407" s="62"/>
      <c r="B407" s="186" t="s">
        <v>53</v>
      </c>
      <c r="C407" s="187" t="s">
        <v>1</v>
      </c>
      <c r="D407" s="161" t="s">
        <v>54</v>
      </c>
      <c r="E407" s="188" t="s">
        <v>23</v>
      </c>
      <c r="F407" s="188" t="s">
        <v>55</v>
      </c>
      <c r="G407" s="188" t="s">
        <v>56</v>
      </c>
      <c r="H407" s="90" t="s">
        <v>158</v>
      </c>
      <c r="I407" s="169" t="s">
        <v>159</v>
      </c>
      <c r="J407" s="169" t="s">
        <v>160</v>
      </c>
      <c r="K407" s="169" t="s">
        <v>161</v>
      </c>
      <c r="L407" s="92" t="s">
        <v>162</v>
      </c>
      <c r="M407" s="62"/>
    </row>
    <row r="408" spans="1:13" s="47" customFormat="1" ht="14.4" customHeight="1" x14ac:dyDescent="0.3">
      <c r="A408" s="62"/>
      <c r="B408" s="189">
        <v>0</v>
      </c>
      <c r="C408" s="187"/>
      <c r="D408" s="190">
        <v>0</v>
      </c>
      <c r="E408" s="191">
        <v>0</v>
      </c>
      <c r="F408" s="505">
        <v>0.25</v>
      </c>
      <c r="G408" s="191">
        <v>0</v>
      </c>
      <c r="H408" s="506">
        <v>0</v>
      </c>
      <c r="I408" s="171"/>
      <c r="J408" s="192">
        <v>0</v>
      </c>
      <c r="K408" s="172">
        <v>0</v>
      </c>
      <c r="L408" s="507">
        <v>0</v>
      </c>
      <c r="M408" s="62"/>
    </row>
    <row r="409" spans="1:13" s="47" customFormat="1" ht="14.4" customHeight="1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508">
        <v>0</v>
      </c>
      <c r="I409" s="99"/>
      <c r="J409" s="61">
        <v>0</v>
      </c>
      <c r="K409" s="100">
        <v>0</v>
      </c>
      <c r="L409" s="509">
        <v>0</v>
      </c>
      <c r="M409" s="62"/>
    </row>
    <row r="410" spans="1:13" s="47" customFormat="1" ht="14.4" customHeight="1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508">
        <v>0</v>
      </c>
      <c r="I410" s="99"/>
      <c r="J410" s="61">
        <v>0</v>
      </c>
      <c r="K410" s="100">
        <v>0</v>
      </c>
      <c r="L410" s="509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508">
        <v>0</v>
      </c>
      <c r="I411" s="99"/>
      <c r="J411" s="61">
        <v>0</v>
      </c>
      <c r="K411" s="100">
        <v>0</v>
      </c>
      <c r="L411" s="509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508">
        <v>0</v>
      </c>
      <c r="I412" s="99"/>
      <c r="J412" s="61">
        <v>0</v>
      </c>
      <c r="K412" s="100">
        <v>0</v>
      </c>
      <c r="L412" s="509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508">
        <v>0</v>
      </c>
      <c r="I413" s="99"/>
      <c r="J413" s="61">
        <v>0</v>
      </c>
      <c r="K413" s="100">
        <v>0</v>
      </c>
      <c r="L413" s="509">
        <v>0</v>
      </c>
      <c r="M413" s="62"/>
    </row>
    <row r="414" spans="1:13" s="47" customFormat="1" ht="14.4" customHeight="1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0.216</v>
      </c>
      <c r="H414" s="508">
        <v>2.0807244003467874E-2</v>
      </c>
      <c r="I414" s="99"/>
      <c r="J414" s="61" t="s">
        <v>165</v>
      </c>
      <c r="K414" s="100">
        <v>0.4</v>
      </c>
      <c r="L414" s="101">
        <v>8.3228976013871494E-3</v>
      </c>
      <c r="M414" s="62"/>
    </row>
    <row r="415" spans="1:13" s="47" customFormat="1" ht="14.4" customHeight="1" x14ac:dyDescent="0.3">
      <c r="A415" s="62"/>
      <c r="B415" s="6" t="s">
        <v>57</v>
      </c>
      <c r="C415" s="25"/>
      <c r="D415" s="28"/>
      <c r="E415" s="26"/>
      <c r="F415" s="27"/>
      <c r="G415" s="193">
        <v>0.216</v>
      </c>
      <c r="H415" s="102" t="s">
        <v>57</v>
      </c>
      <c r="I415" s="103"/>
      <c r="J415" s="510"/>
      <c r="K415" s="511" t="s">
        <v>156</v>
      </c>
      <c r="L415" s="512">
        <v>8.3228976013871494E-3</v>
      </c>
      <c r="M415" s="62"/>
    </row>
    <row r="416" spans="1:13" s="47" customFormat="1" ht="14.4" customHeight="1" x14ac:dyDescent="0.3">
      <c r="A416" s="62"/>
      <c r="B416" s="194" t="s">
        <v>22</v>
      </c>
      <c r="C416" s="195"/>
      <c r="D416" s="196"/>
      <c r="E416" s="197"/>
      <c r="F416" s="155"/>
      <c r="G416" s="87"/>
      <c r="H416" s="513"/>
      <c r="I416" s="514"/>
      <c r="J416" s="515"/>
      <c r="K416" s="516"/>
      <c r="L416" s="517"/>
      <c r="M416" s="62"/>
    </row>
    <row r="417" spans="1:13" s="47" customFormat="1" ht="30.75" customHeight="1" x14ac:dyDescent="0.3">
      <c r="A417" s="62"/>
      <c r="B417" s="198" t="s">
        <v>58</v>
      </c>
      <c r="C417" s="199" t="s">
        <v>1</v>
      </c>
      <c r="D417" s="200" t="s">
        <v>59</v>
      </c>
      <c r="E417" s="156" t="s">
        <v>23</v>
      </c>
      <c r="F417" s="156" t="s">
        <v>55</v>
      </c>
      <c r="G417" s="201" t="s">
        <v>56</v>
      </c>
      <c r="H417" s="90" t="s">
        <v>158</v>
      </c>
      <c r="I417" s="169" t="s">
        <v>159</v>
      </c>
      <c r="J417" s="169" t="s">
        <v>160</v>
      </c>
      <c r="K417" s="518" t="s">
        <v>161</v>
      </c>
      <c r="L417" s="92" t="s">
        <v>162</v>
      </c>
      <c r="M417" s="62"/>
    </row>
    <row r="418" spans="1:13" s="47" customFormat="1" ht="14.4" customHeight="1" x14ac:dyDescent="0.3">
      <c r="A418" s="62"/>
      <c r="B418" s="6" t="s">
        <v>27</v>
      </c>
      <c r="C418" s="25">
        <v>1</v>
      </c>
      <c r="D418" s="3">
        <v>4.0999999999999996</v>
      </c>
      <c r="E418" s="26">
        <v>4.0999999999999996</v>
      </c>
      <c r="F418" s="26">
        <v>0.25</v>
      </c>
      <c r="G418" s="26">
        <v>1.0249999999999999</v>
      </c>
      <c r="H418" s="506">
        <v>9.8738079183123009E-2</v>
      </c>
      <c r="I418" s="171"/>
      <c r="J418" s="192" t="s">
        <v>163</v>
      </c>
      <c r="K418" s="172">
        <v>1</v>
      </c>
      <c r="L418" s="507">
        <v>9.8738079183123009E-2</v>
      </c>
      <c r="M418" s="62"/>
    </row>
    <row r="419" spans="1:13" s="47" customFormat="1" ht="14.4" customHeight="1" x14ac:dyDescent="0.3">
      <c r="A419" s="62"/>
      <c r="B419" s="6" t="s">
        <v>87</v>
      </c>
      <c r="C419" s="25">
        <v>1</v>
      </c>
      <c r="D419" s="3">
        <v>4.5599999999999996</v>
      </c>
      <c r="E419" s="26">
        <v>4.5599999999999996</v>
      </c>
      <c r="F419" s="26">
        <v>0.25</v>
      </c>
      <c r="G419" s="26">
        <v>1.1399999999999999</v>
      </c>
      <c r="H419" s="508">
        <v>0.10981601001830266</v>
      </c>
      <c r="I419" s="99"/>
      <c r="J419" s="61" t="s">
        <v>163</v>
      </c>
      <c r="K419" s="100">
        <v>1</v>
      </c>
      <c r="L419" s="509">
        <v>0.10981601001830266</v>
      </c>
      <c r="M419" s="62"/>
    </row>
    <row r="420" spans="1:13" s="47" customFormat="1" ht="26.4" x14ac:dyDescent="0.3">
      <c r="A420" s="62"/>
      <c r="B420" s="6" t="s">
        <v>86</v>
      </c>
      <c r="C420" s="25">
        <v>1</v>
      </c>
      <c r="D420" s="3">
        <v>4.55</v>
      </c>
      <c r="E420" s="26">
        <v>4.55</v>
      </c>
      <c r="F420" s="26">
        <v>0.25</v>
      </c>
      <c r="G420" s="26">
        <v>1.1375</v>
      </c>
      <c r="H420" s="508">
        <v>0.1095751854349292</v>
      </c>
      <c r="I420" s="99"/>
      <c r="J420" s="61" t="s">
        <v>163</v>
      </c>
      <c r="K420" s="100">
        <v>1</v>
      </c>
      <c r="L420" s="509">
        <v>0.1095751854349292</v>
      </c>
      <c r="M420" s="62"/>
    </row>
    <row r="421" spans="1:13" s="47" customFormat="1" ht="14.4" customHeight="1" x14ac:dyDescent="0.3">
      <c r="A421" s="62"/>
      <c r="B421" s="6" t="s">
        <v>35</v>
      </c>
      <c r="C421" s="25">
        <v>1</v>
      </c>
      <c r="D421" s="3">
        <v>4.05</v>
      </c>
      <c r="E421" s="26">
        <v>4.05</v>
      </c>
      <c r="F421" s="26">
        <v>0.25</v>
      </c>
      <c r="G421" s="26">
        <v>1.0125</v>
      </c>
      <c r="H421" s="508">
        <v>9.7533956266255648E-2</v>
      </c>
      <c r="I421" s="99"/>
      <c r="J421" s="61" t="s">
        <v>163</v>
      </c>
      <c r="K421" s="100">
        <v>1</v>
      </c>
      <c r="L421" s="509">
        <v>9.7533956266255648E-2</v>
      </c>
      <c r="M421" s="62"/>
    </row>
    <row r="422" spans="1:13" s="47" customFormat="1" ht="14.4" customHeight="1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508">
        <v>0</v>
      </c>
      <c r="I422" s="99"/>
      <c r="J422" s="61">
        <v>0</v>
      </c>
      <c r="K422" s="100">
        <v>0</v>
      </c>
      <c r="L422" s="509">
        <v>0</v>
      </c>
      <c r="M422" s="62"/>
    </row>
    <row r="423" spans="1:13" s="47" customFormat="1" ht="14.4" customHeight="1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508">
        <v>0</v>
      </c>
      <c r="I423" s="99"/>
      <c r="J423" s="61">
        <v>0</v>
      </c>
      <c r="K423" s="100">
        <v>0</v>
      </c>
      <c r="L423" s="509">
        <v>0</v>
      </c>
      <c r="M423" s="62"/>
    </row>
    <row r="424" spans="1:13" s="47" customFormat="1" ht="14.4" customHeight="1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508">
        <v>0</v>
      </c>
      <c r="I424" s="99"/>
      <c r="J424" s="61">
        <v>0</v>
      </c>
      <c r="K424" s="100">
        <v>0</v>
      </c>
      <c r="L424" s="509">
        <v>0</v>
      </c>
      <c r="M424" s="62"/>
    </row>
    <row r="425" spans="1:13" s="47" customFormat="1" ht="14.4" customHeight="1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508">
        <v>0</v>
      </c>
      <c r="I425" s="99"/>
      <c r="J425" s="61">
        <v>0</v>
      </c>
      <c r="K425" s="100">
        <v>0</v>
      </c>
      <c r="L425" s="509">
        <v>0</v>
      </c>
      <c r="M425" s="62"/>
    </row>
    <row r="426" spans="1:13" s="47" customFormat="1" ht="14.4" customHeight="1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508">
        <v>0</v>
      </c>
      <c r="I426" s="99"/>
      <c r="J426" s="61">
        <v>0</v>
      </c>
      <c r="K426" s="100">
        <v>0</v>
      </c>
      <c r="L426" s="509">
        <v>0</v>
      </c>
      <c r="M426" s="62"/>
    </row>
    <row r="427" spans="1:13" s="47" customFormat="1" ht="14.4" customHeight="1" x14ac:dyDescent="0.3">
      <c r="A427" s="62"/>
      <c r="B427" s="6" t="s">
        <v>60</v>
      </c>
      <c r="C427" s="25"/>
      <c r="D427" s="28"/>
      <c r="E427" s="26"/>
      <c r="F427" s="27"/>
      <c r="G427" s="193">
        <v>4.3150000000000004</v>
      </c>
      <c r="H427" s="106" t="s">
        <v>60</v>
      </c>
      <c r="I427" s="103"/>
      <c r="J427" s="510"/>
      <c r="K427" s="511" t="s">
        <v>156</v>
      </c>
      <c r="L427" s="519">
        <v>0.41566323090261054</v>
      </c>
      <c r="M427" s="62"/>
    </row>
    <row r="428" spans="1:13" s="47" customFormat="1" ht="14.4" customHeight="1" x14ac:dyDescent="0.3">
      <c r="A428" s="62"/>
      <c r="B428" s="194" t="s">
        <v>38</v>
      </c>
      <c r="C428" s="195"/>
      <c r="D428" s="196"/>
      <c r="E428" s="196"/>
      <c r="F428" s="196"/>
      <c r="G428" s="196"/>
      <c r="H428" s="115"/>
      <c r="I428" s="202"/>
      <c r="J428" s="203"/>
      <c r="K428" s="178"/>
      <c r="L428" s="204"/>
      <c r="M428" s="62"/>
    </row>
    <row r="429" spans="1:13" s="47" customFormat="1" ht="36.75" customHeight="1" x14ac:dyDescent="0.3">
      <c r="A429" s="62"/>
      <c r="B429" s="53" t="s">
        <v>53</v>
      </c>
      <c r="C429" s="195"/>
      <c r="D429" s="205" t="s">
        <v>0</v>
      </c>
      <c r="E429" s="206" t="s">
        <v>1</v>
      </c>
      <c r="F429" s="207" t="s">
        <v>61</v>
      </c>
      <c r="G429" s="188" t="s">
        <v>56</v>
      </c>
      <c r="H429" s="111" t="s">
        <v>158</v>
      </c>
      <c r="I429" s="112" t="s">
        <v>159</v>
      </c>
      <c r="J429" s="112" t="s">
        <v>160</v>
      </c>
      <c r="K429" s="520" t="s">
        <v>161</v>
      </c>
      <c r="L429" s="114" t="s">
        <v>162</v>
      </c>
      <c r="M429" s="62"/>
    </row>
    <row r="430" spans="1:13" s="47" customFormat="1" ht="14.4" customHeight="1" x14ac:dyDescent="0.3">
      <c r="A430" s="62"/>
      <c r="B430" s="189" t="s">
        <v>1452</v>
      </c>
      <c r="C430" s="195"/>
      <c r="D430" s="190" t="s">
        <v>5</v>
      </c>
      <c r="E430" s="153">
        <v>1</v>
      </c>
      <c r="F430" s="154">
        <v>3.7</v>
      </c>
      <c r="G430" s="191">
        <v>3.7</v>
      </c>
      <c r="H430" s="506">
        <v>0.35642038339273674</v>
      </c>
      <c r="I430" s="171"/>
      <c r="J430" s="192" t="s">
        <v>163</v>
      </c>
      <c r="K430" s="172">
        <v>1</v>
      </c>
      <c r="L430" s="507">
        <v>0.35642038339273674</v>
      </c>
      <c r="M430" s="521"/>
    </row>
    <row r="431" spans="1:13" s="47" customFormat="1" ht="39.6" x14ac:dyDescent="0.3">
      <c r="A431" s="62"/>
      <c r="B431" s="6" t="s">
        <v>1448</v>
      </c>
      <c r="C431" s="7"/>
      <c r="D431" s="3" t="s">
        <v>5</v>
      </c>
      <c r="E431" s="4">
        <v>1</v>
      </c>
      <c r="F431" s="5">
        <v>1.5</v>
      </c>
      <c r="G431" s="26">
        <v>1.5</v>
      </c>
      <c r="H431" s="508">
        <v>0.14449475002408246</v>
      </c>
      <c r="I431" s="99"/>
      <c r="J431" s="61" t="s">
        <v>163</v>
      </c>
      <c r="K431" s="100">
        <v>1</v>
      </c>
      <c r="L431" s="509">
        <v>0.14449475002408246</v>
      </c>
      <c r="M431" s="521"/>
    </row>
    <row r="432" spans="1:13" s="47" customFormat="1" ht="14.4" customHeight="1" x14ac:dyDescent="0.3">
      <c r="A432" s="62"/>
      <c r="B432" s="6" t="s">
        <v>92</v>
      </c>
      <c r="C432" s="7"/>
      <c r="D432" s="3" t="s">
        <v>5</v>
      </c>
      <c r="E432" s="4">
        <v>1</v>
      </c>
      <c r="F432" s="5">
        <v>0.65</v>
      </c>
      <c r="G432" s="26">
        <v>0.65</v>
      </c>
      <c r="H432" s="508">
        <v>6.2614391677102393E-2</v>
      </c>
      <c r="I432" s="99"/>
      <c r="J432" s="61" t="s">
        <v>163</v>
      </c>
      <c r="K432" s="100">
        <v>1</v>
      </c>
      <c r="L432" s="509">
        <v>6.2614391677102393E-2</v>
      </c>
      <c r="M432" s="62"/>
    </row>
    <row r="433" spans="1:13" s="47" customFormat="1" ht="14.4" customHeight="1" x14ac:dyDescent="0.3">
      <c r="A433" s="62"/>
      <c r="B433" s="6">
        <v>0</v>
      </c>
      <c r="C433" s="7"/>
      <c r="D433" s="3">
        <v>0</v>
      </c>
      <c r="E433" s="4"/>
      <c r="F433" s="5">
        <v>0</v>
      </c>
      <c r="G433" s="26">
        <v>0</v>
      </c>
      <c r="H433" s="508">
        <v>0</v>
      </c>
      <c r="I433" s="99"/>
      <c r="J433" s="61">
        <v>0</v>
      </c>
      <c r="K433" s="100">
        <v>0</v>
      </c>
      <c r="L433" s="509">
        <v>0</v>
      </c>
      <c r="M433" s="62"/>
    </row>
    <row r="434" spans="1:13" s="47" customFormat="1" ht="14.4" customHeight="1" x14ac:dyDescent="0.3">
      <c r="A434" s="62"/>
      <c r="B434" s="6">
        <v>0</v>
      </c>
      <c r="C434" s="7"/>
      <c r="D434" s="3">
        <v>0</v>
      </c>
      <c r="E434" s="4"/>
      <c r="F434" s="5">
        <v>0</v>
      </c>
      <c r="G434" s="26">
        <v>0</v>
      </c>
      <c r="H434" s="508">
        <v>0</v>
      </c>
      <c r="I434" s="99"/>
      <c r="J434" s="61">
        <v>0</v>
      </c>
      <c r="K434" s="100">
        <v>0</v>
      </c>
      <c r="L434" s="509">
        <v>0</v>
      </c>
      <c r="M434" s="62"/>
    </row>
    <row r="435" spans="1:13" s="47" customFormat="1" ht="14.4" customHeight="1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508">
        <v>0</v>
      </c>
      <c r="I435" s="99"/>
      <c r="J435" s="61">
        <v>0</v>
      </c>
      <c r="K435" s="100">
        <v>0</v>
      </c>
      <c r="L435" s="509">
        <v>0</v>
      </c>
      <c r="M435" s="62"/>
    </row>
    <row r="436" spans="1:13" s="47" customFormat="1" ht="14.4" customHeight="1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508">
        <v>0</v>
      </c>
      <c r="I436" s="99"/>
      <c r="J436" s="61">
        <v>0</v>
      </c>
      <c r="K436" s="100">
        <v>0</v>
      </c>
      <c r="L436" s="509">
        <v>0</v>
      </c>
      <c r="M436" s="532"/>
    </row>
    <row r="437" spans="1:13" s="47" customFormat="1" ht="14.4" customHeight="1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508">
        <v>0</v>
      </c>
      <c r="I437" s="99"/>
      <c r="J437" s="61">
        <v>0</v>
      </c>
      <c r="K437" s="100">
        <v>0</v>
      </c>
      <c r="L437" s="509">
        <v>0</v>
      </c>
      <c r="M437" s="62"/>
    </row>
    <row r="438" spans="1:13" s="47" customFormat="1" ht="14.4" customHeight="1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508">
        <v>0</v>
      </c>
      <c r="I438" s="99"/>
      <c r="J438" s="61">
        <v>0</v>
      </c>
      <c r="K438" s="100">
        <v>0</v>
      </c>
      <c r="L438" s="509">
        <v>0</v>
      </c>
      <c r="M438" s="62"/>
    </row>
    <row r="439" spans="1:13" s="47" customFormat="1" ht="14.4" customHeight="1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508">
        <v>0</v>
      </c>
      <c r="I439" s="99"/>
      <c r="J439" s="61">
        <v>0</v>
      </c>
      <c r="K439" s="100">
        <v>0</v>
      </c>
      <c r="L439" s="509">
        <v>0</v>
      </c>
      <c r="M439" s="62"/>
    </row>
    <row r="440" spans="1:13" s="47" customFormat="1" ht="14.4" customHeight="1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508">
        <v>0</v>
      </c>
      <c r="I440" s="99"/>
      <c r="J440" s="61">
        <v>0</v>
      </c>
      <c r="K440" s="100">
        <v>0</v>
      </c>
      <c r="L440" s="509">
        <v>0</v>
      </c>
      <c r="M440" s="62"/>
    </row>
    <row r="441" spans="1:13" s="47" customFormat="1" ht="14.4" customHeight="1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508">
        <v>0</v>
      </c>
      <c r="I441" s="99"/>
      <c r="J441" s="61">
        <v>0</v>
      </c>
      <c r="K441" s="100">
        <v>0</v>
      </c>
      <c r="L441" s="509">
        <v>0</v>
      </c>
      <c r="M441" s="62"/>
    </row>
    <row r="442" spans="1:13" s="47" customFormat="1" ht="14.4" customHeight="1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508">
        <v>0</v>
      </c>
      <c r="I442" s="99"/>
      <c r="J442" s="61">
        <v>0</v>
      </c>
      <c r="K442" s="100">
        <v>0</v>
      </c>
      <c r="L442" s="509">
        <v>0</v>
      </c>
      <c r="M442" s="62"/>
    </row>
    <row r="443" spans="1:13" s="47" customFormat="1" ht="14.4" customHeight="1" x14ac:dyDescent="0.3">
      <c r="A443" s="62"/>
      <c r="B443" s="58" t="s">
        <v>62</v>
      </c>
      <c r="C443" s="46"/>
      <c r="D443" s="37"/>
      <c r="E443" s="38"/>
      <c r="F443" s="39"/>
      <c r="G443" s="193">
        <v>5.8500000000000005</v>
      </c>
      <c r="H443" s="106" t="s">
        <v>62</v>
      </c>
      <c r="I443" s="103"/>
      <c r="J443" s="510"/>
      <c r="K443" s="511" t="s">
        <v>156</v>
      </c>
      <c r="L443" s="519">
        <v>0.56352952509392151</v>
      </c>
      <c r="M443" s="62"/>
    </row>
    <row r="444" spans="1:13" s="47" customFormat="1" ht="14.4" customHeight="1" x14ac:dyDescent="0.3">
      <c r="A444" s="62"/>
      <c r="B444" s="194" t="s">
        <v>63</v>
      </c>
      <c r="C444" s="195"/>
      <c r="D444" s="196"/>
      <c r="E444" s="197"/>
      <c r="F444" s="155"/>
      <c r="G444" s="197"/>
      <c r="H444" s="115"/>
      <c r="I444" s="202"/>
      <c r="J444" s="203"/>
      <c r="K444" s="178"/>
      <c r="L444" s="204">
        <v>0</v>
      </c>
      <c r="M444" s="62"/>
    </row>
    <row r="445" spans="1:13" s="47" customFormat="1" ht="35.25" customHeight="1" x14ac:dyDescent="0.3">
      <c r="A445" s="62"/>
      <c r="B445" s="53" t="s">
        <v>53</v>
      </c>
      <c r="C445" s="210"/>
      <c r="D445" s="211" t="s">
        <v>0</v>
      </c>
      <c r="E445" s="201" t="s">
        <v>1</v>
      </c>
      <c r="F445" s="156" t="s">
        <v>61</v>
      </c>
      <c r="G445" s="188" t="s">
        <v>56</v>
      </c>
      <c r="H445" s="111" t="s">
        <v>158</v>
      </c>
      <c r="I445" s="112" t="s">
        <v>159</v>
      </c>
      <c r="J445" s="112" t="s">
        <v>160</v>
      </c>
      <c r="K445" s="520" t="s">
        <v>161</v>
      </c>
      <c r="L445" s="114" t="s">
        <v>162</v>
      </c>
      <c r="M445" s="62"/>
    </row>
    <row r="446" spans="1:13" s="47" customFormat="1" ht="14.4" customHeight="1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191">
        <v>0</v>
      </c>
      <c r="H446" s="506">
        <v>0</v>
      </c>
      <c r="I446" s="171"/>
      <c r="J446" s="192">
        <v>0</v>
      </c>
      <c r="K446" s="172">
        <v>0</v>
      </c>
      <c r="L446" s="507">
        <v>0</v>
      </c>
      <c r="M446" s="62"/>
    </row>
    <row r="447" spans="1:13" s="47" customFormat="1" ht="14.4" customHeight="1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508">
        <v>0</v>
      </c>
      <c r="I447" s="99"/>
      <c r="J447" s="61">
        <v>0</v>
      </c>
      <c r="K447" s="100">
        <v>0</v>
      </c>
      <c r="L447" s="509">
        <v>0</v>
      </c>
      <c r="M447" s="62"/>
    </row>
    <row r="448" spans="1:13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508">
        <v>0</v>
      </c>
      <c r="I448" s="99"/>
      <c r="J448" s="61">
        <v>0</v>
      </c>
      <c r="K448" s="100">
        <v>0</v>
      </c>
      <c r="L448" s="509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508">
        <v>0</v>
      </c>
      <c r="I449" s="99"/>
      <c r="J449" s="61">
        <v>0</v>
      </c>
      <c r="K449" s="100">
        <v>0</v>
      </c>
      <c r="L449" s="509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508">
        <v>0</v>
      </c>
      <c r="I450" s="99"/>
      <c r="J450" s="61">
        <v>0</v>
      </c>
      <c r="K450" s="100">
        <v>0</v>
      </c>
      <c r="L450" s="509">
        <v>0</v>
      </c>
      <c r="M450" s="62"/>
    </row>
    <row r="451" spans="1:13" s="47" customFormat="1" ht="15" customHeight="1" thickBot="1" x14ac:dyDescent="0.35">
      <c r="A451" s="62"/>
      <c r="B451" s="59" t="s">
        <v>64</v>
      </c>
      <c r="C451" s="42"/>
      <c r="D451" s="43"/>
      <c r="E451" s="44"/>
      <c r="F451" s="45"/>
      <c r="G451" s="191">
        <v>0</v>
      </c>
      <c r="H451" s="106" t="s">
        <v>64</v>
      </c>
      <c r="I451" s="103"/>
      <c r="J451" s="510"/>
      <c r="K451" s="511" t="s">
        <v>156</v>
      </c>
      <c r="L451" s="519">
        <v>0</v>
      </c>
      <c r="M451" s="62"/>
    </row>
    <row r="452" spans="1:13" s="47" customFormat="1" ht="14.4" customHeight="1" x14ac:dyDescent="0.3">
      <c r="A452" s="62"/>
      <c r="B452" s="64"/>
      <c r="C452" s="68"/>
      <c r="D452" s="69" t="s">
        <v>65</v>
      </c>
      <c r="E452" s="70"/>
      <c r="F452" s="71"/>
      <c r="G452" s="88">
        <v>10.381</v>
      </c>
      <c r="H452" s="179"/>
      <c r="I452" s="212"/>
      <c r="J452" s="522"/>
      <c r="K452" s="523"/>
      <c r="L452" s="180"/>
      <c r="M452" s="62"/>
    </row>
    <row r="453" spans="1:13" s="47" customFormat="1" ht="14.4" customHeight="1" x14ac:dyDescent="0.3">
      <c r="A453" s="62"/>
      <c r="B453" s="63"/>
      <c r="C453" s="68"/>
      <c r="D453" s="72" t="s">
        <v>7</v>
      </c>
      <c r="E453" s="215"/>
      <c r="F453" s="181">
        <v>0.1</v>
      </c>
      <c r="G453" s="215">
        <v>1.038</v>
      </c>
      <c r="H453" s="524"/>
      <c r="I453" s="124"/>
      <c r="J453" s="525"/>
      <c r="K453" s="526"/>
      <c r="L453" s="527"/>
      <c r="M453" s="62"/>
    </row>
    <row r="454" spans="1:13" s="47" customFormat="1" ht="14.4" customHeight="1" x14ac:dyDescent="0.3">
      <c r="A454" s="62"/>
      <c r="B454" s="63"/>
      <c r="C454" s="68"/>
      <c r="D454" s="72" t="s">
        <v>8</v>
      </c>
      <c r="E454" s="215"/>
      <c r="F454" s="181">
        <v>0.1</v>
      </c>
      <c r="G454" s="215">
        <v>1.038</v>
      </c>
      <c r="H454" s="524"/>
      <c r="I454" s="124"/>
      <c r="J454" s="525"/>
      <c r="K454" s="526"/>
      <c r="L454" s="527"/>
      <c r="M454" s="62"/>
    </row>
    <row r="455" spans="1:13" s="47" customFormat="1" ht="14.4" customHeight="1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12.457000000000001</v>
      </c>
      <c r="H455" s="524"/>
      <c r="I455" s="124"/>
      <c r="J455" s="525"/>
      <c r="K455" s="526"/>
      <c r="L455" s="527"/>
      <c r="M455" s="62"/>
    </row>
    <row r="456" spans="1:13" s="47" customFormat="1" ht="15" customHeight="1" thickBot="1" x14ac:dyDescent="0.35">
      <c r="A456" s="62"/>
      <c r="B456" s="63"/>
      <c r="C456" s="68"/>
      <c r="D456" s="77" t="s">
        <v>68</v>
      </c>
      <c r="E456" s="78"/>
      <c r="F456" s="79"/>
      <c r="G456" s="78">
        <v>12.46</v>
      </c>
      <c r="H456" s="528">
        <v>1</v>
      </c>
      <c r="I456" s="126"/>
      <c r="J456" s="529"/>
      <c r="K456" s="530"/>
      <c r="L456" s="531">
        <v>0.98751565359791926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216" t="s">
        <v>6</v>
      </c>
      <c r="C461" s="217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503"/>
      <c r="C463" s="129"/>
      <c r="D463" s="129"/>
      <c r="J463" s="60"/>
    </row>
    <row r="464" spans="1:13" x14ac:dyDescent="0.3">
      <c r="A464" s="62"/>
      <c r="B464" s="131"/>
      <c r="C464" s="130"/>
      <c r="D464" s="130"/>
      <c r="J464" s="60"/>
    </row>
    <row r="465" spans="1:13" ht="15.6" x14ac:dyDescent="0.3">
      <c r="A465" s="62"/>
      <c r="D465" s="715" t="s">
        <v>166</v>
      </c>
      <c r="E465" s="715"/>
      <c r="F465" s="715"/>
      <c r="J465" s="60"/>
    </row>
    <row r="466" spans="1:13" x14ac:dyDescent="0.3">
      <c r="A466" s="62"/>
      <c r="B466" s="132"/>
      <c r="C466" s="132"/>
      <c r="D466" s="132"/>
      <c r="J466" s="60"/>
    </row>
    <row r="467" spans="1:13" ht="82.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s="47" customFormat="1" ht="14.4" customHeight="1" x14ac:dyDescent="0.3">
      <c r="A468" s="62"/>
      <c r="B468" s="63"/>
      <c r="C468" s="9"/>
      <c r="D468" s="10"/>
      <c r="E468" s="11"/>
      <c r="F468" s="12"/>
      <c r="G468" s="13"/>
      <c r="J468" s="60"/>
      <c r="M468" s="62"/>
    </row>
    <row r="469" spans="1:13" s="47" customFormat="1" ht="14.4" customHeight="1" x14ac:dyDescent="0.3">
      <c r="A469" s="62"/>
      <c r="B469" s="48" t="s">
        <v>48</v>
      </c>
      <c r="C469" s="9"/>
      <c r="D469" s="10"/>
      <c r="E469" s="11"/>
      <c r="F469" s="11"/>
      <c r="G469" s="11"/>
      <c r="J469" s="60"/>
      <c r="M469" s="62"/>
    </row>
    <row r="470" spans="1:13" s="47" customFormat="1" ht="14.4" customHeight="1" x14ac:dyDescent="0.3">
      <c r="A470" s="62"/>
      <c r="B470" s="64" t="s">
        <v>49</v>
      </c>
      <c r="C470" s="62" t="s">
        <v>337</v>
      </c>
      <c r="D470" s="62"/>
      <c r="E470" s="62"/>
      <c r="I470" s="65" t="s">
        <v>50</v>
      </c>
      <c r="J470" s="68" t="s">
        <v>5</v>
      </c>
      <c r="M470" s="62"/>
    </row>
    <row r="471" spans="1:13" s="47" customFormat="1" ht="15" customHeight="1" thickBot="1" x14ac:dyDescent="0.35">
      <c r="A471" s="62"/>
      <c r="B471" s="64" t="s">
        <v>51</v>
      </c>
      <c r="C471" s="62" t="s">
        <v>267</v>
      </c>
      <c r="D471" s="62"/>
      <c r="E471" s="62"/>
      <c r="G471" s="62" t="s">
        <v>574</v>
      </c>
      <c r="J471" s="60"/>
      <c r="M471" s="62"/>
    </row>
    <row r="472" spans="1:13" s="47" customFormat="1" ht="14.4" customHeight="1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s="47" customFormat="1" ht="32.25" customHeight="1" x14ac:dyDescent="0.3">
      <c r="A473" s="62"/>
      <c r="B473" s="186" t="s">
        <v>53</v>
      </c>
      <c r="C473" s="187" t="s">
        <v>1</v>
      </c>
      <c r="D473" s="161" t="s">
        <v>54</v>
      </c>
      <c r="E473" s="188" t="s">
        <v>23</v>
      </c>
      <c r="F473" s="188" t="s">
        <v>55</v>
      </c>
      <c r="G473" s="188" t="s">
        <v>56</v>
      </c>
      <c r="H473" s="90" t="s">
        <v>158</v>
      </c>
      <c r="I473" s="169" t="s">
        <v>159</v>
      </c>
      <c r="J473" s="169" t="s">
        <v>160</v>
      </c>
      <c r="K473" s="169" t="s">
        <v>161</v>
      </c>
      <c r="L473" s="92" t="s">
        <v>162</v>
      </c>
      <c r="M473" s="62"/>
    </row>
    <row r="474" spans="1:13" s="47" customFormat="1" ht="14.4" customHeight="1" x14ac:dyDescent="0.3">
      <c r="A474" s="62"/>
      <c r="B474" s="189">
        <v>0</v>
      </c>
      <c r="C474" s="187"/>
      <c r="D474" s="190">
        <v>0</v>
      </c>
      <c r="E474" s="191">
        <v>0</v>
      </c>
      <c r="F474" s="505">
        <v>0.25</v>
      </c>
      <c r="G474" s="191">
        <v>0</v>
      </c>
      <c r="H474" s="506">
        <v>0</v>
      </c>
      <c r="I474" s="171"/>
      <c r="J474" s="192">
        <v>0</v>
      </c>
      <c r="K474" s="172">
        <v>0</v>
      </c>
      <c r="L474" s="507">
        <v>0</v>
      </c>
      <c r="M474" s="62"/>
    </row>
    <row r="475" spans="1:13" s="47" customFormat="1" ht="14.4" customHeight="1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508">
        <v>0</v>
      </c>
      <c r="I475" s="99"/>
      <c r="J475" s="61">
        <v>0</v>
      </c>
      <c r="K475" s="100">
        <v>0</v>
      </c>
      <c r="L475" s="509">
        <v>0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508">
        <v>0</v>
      </c>
      <c r="I476" s="99"/>
      <c r="J476" s="61">
        <v>0</v>
      </c>
      <c r="K476" s="100">
        <v>0</v>
      </c>
      <c r="L476" s="509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508">
        <v>0</v>
      </c>
      <c r="I477" s="99"/>
      <c r="J477" s="61">
        <v>0</v>
      </c>
      <c r="K477" s="100">
        <v>0</v>
      </c>
      <c r="L477" s="509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508">
        <v>0</v>
      </c>
      <c r="I478" s="99"/>
      <c r="J478" s="61">
        <v>0</v>
      </c>
      <c r="K478" s="100">
        <v>0</v>
      </c>
      <c r="L478" s="509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508">
        <v>0</v>
      </c>
      <c r="I479" s="99"/>
      <c r="J479" s="61">
        <v>0</v>
      </c>
      <c r="K479" s="100">
        <v>0</v>
      </c>
      <c r="L479" s="509">
        <v>0</v>
      </c>
      <c r="M479" s="62"/>
    </row>
    <row r="480" spans="1:13" s="47" customFormat="1" ht="14.4" customHeight="1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0.216</v>
      </c>
      <c r="H480" s="508">
        <v>1.5285542424456868E-2</v>
      </c>
      <c r="I480" s="99"/>
      <c r="J480" s="61" t="s">
        <v>165</v>
      </c>
      <c r="K480" s="100">
        <v>0.4</v>
      </c>
      <c r="L480" s="101">
        <v>6.1142169697827476E-3</v>
      </c>
      <c r="M480" s="62"/>
    </row>
    <row r="481" spans="1:13" s="47" customFormat="1" ht="14.4" customHeight="1" x14ac:dyDescent="0.3">
      <c r="A481" s="62"/>
      <c r="B481" s="6" t="s">
        <v>57</v>
      </c>
      <c r="C481" s="25"/>
      <c r="D481" s="28"/>
      <c r="E481" s="26"/>
      <c r="F481" s="27"/>
      <c r="G481" s="193">
        <v>0.216</v>
      </c>
      <c r="H481" s="102" t="s">
        <v>57</v>
      </c>
      <c r="I481" s="103"/>
      <c r="J481" s="510"/>
      <c r="K481" s="511" t="s">
        <v>156</v>
      </c>
      <c r="L481" s="512">
        <v>6.1142169697827476E-3</v>
      </c>
      <c r="M481" s="62"/>
    </row>
    <row r="482" spans="1:13" s="47" customFormat="1" ht="14.4" customHeight="1" x14ac:dyDescent="0.3">
      <c r="A482" s="62"/>
      <c r="B482" s="194" t="s">
        <v>22</v>
      </c>
      <c r="C482" s="195"/>
      <c r="D482" s="196"/>
      <c r="E482" s="197"/>
      <c r="F482" s="155"/>
      <c r="G482" s="87"/>
      <c r="H482" s="513"/>
      <c r="I482" s="514"/>
      <c r="J482" s="515"/>
      <c r="K482" s="516"/>
      <c r="L482" s="517"/>
      <c r="M482" s="62"/>
    </row>
    <row r="483" spans="1:13" s="47" customFormat="1" ht="30.75" customHeight="1" x14ac:dyDescent="0.3">
      <c r="A483" s="62"/>
      <c r="B483" s="198" t="s">
        <v>58</v>
      </c>
      <c r="C483" s="199" t="s">
        <v>1</v>
      </c>
      <c r="D483" s="200" t="s">
        <v>59</v>
      </c>
      <c r="E483" s="156" t="s">
        <v>23</v>
      </c>
      <c r="F483" s="156" t="s">
        <v>55</v>
      </c>
      <c r="G483" s="201" t="s">
        <v>56</v>
      </c>
      <c r="H483" s="90" t="s">
        <v>158</v>
      </c>
      <c r="I483" s="169" t="s">
        <v>159</v>
      </c>
      <c r="J483" s="169" t="s">
        <v>160</v>
      </c>
      <c r="K483" s="518" t="s">
        <v>161</v>
      </c>
      <c r="L483" s="92" t="s">
        <v>162</v>
      </c>
      <c r="M483" s="62"/>
    </row>
    <row r="484" spans="1:13" s="47" customFormat="1" ht="14.4" customHeight="1" x14ac:dyDescent="0.3">
      <c r="A484" s="62"/>
      <c r="B484" s="6" t="s">
        <v>27</v>
      </c>
      <c r="C484" s="25">
        <v>1</v>
      </c>
      <c r="D484" s="3">
        <v>4.0999999999999996</v>
      </c>
      <c r="E484" s="26">
        <v>4.0999999999999996</v>
      </c>
      <c r="F484" s="26">
        <v>0.25</v>
      </c>
      <c r="G484" s="26">
        <v>1.0249999999999999</v>
      </c>
      <c r="H484" s="506">
        <v>7.2535560116056885E-2</v>
      </c>
      <c r="I484" s="171"/>
      <c r="J484" s="192" t="s">
        <v>163</v>
      </c>
      <c r="K484" s="172">
        <v>1</v>
      </c>
      <c r="L484" s="507">
        <v>7.2535560116056885E-2</v>
      </c>
      <c r="M484" s="62"/>
    </row>
    <row r="485" spans="1:13" s="47" customFormat="1" ht="14.4" customHeight="1" x14ac:dyDescent="0.3">
      <c r="A485" s="62"/>
      <c r="B485" s="6" t="s">
        <v>87</v>
      </c>
      <c r="C485" s="25">
        <v>1</v>
      </c>
      <c r="D485" s="3">
        <v>4.5599999999999996</v>
      </c>
      <c r="E485" s="26">
        <v>4.5599999999999996</v>
      </c>
      <c r="F485" s="26">
        <v>0.25</v>
      </c>
      <c r="G485" s="26">
        <v>1.1399999999999999</v>
      </c>
      <c r="H485" s="508">
        <v>8.0673696129077904E-2</v>
      </c>
      <c r="I485" s="99"/>
      <c r="J485" s="61" t="s">
        <v>163</v>
      </c>
      <c r="K485" s="100">
        <v>1</v>
      </c>
      <c r="L485" s="509">
        <v>8.0673696129077904E-2</v>
      </c>
      <c r="M485" s="62"/>
    </row>
    <row r="486" spans="1:13" s="47" customFormat="1" ht="26.4" x14ac:dyDescent="0.3">
      <c r="A486" s="62"/>
      <c r="B486" s="6" t="s">
        <v>86</v>
      </c>
      <c r="C486" s="25">
        <v>1</v>
      </c>
      <c r="D486" s="3">
        <v>4.55</v>
      </c>
      <c r="E486" s="26">
        <v>4.55</v>
      </c>
      <c r="F486" s="26">
        <v>0.25</v>
      </c>
      <c r="G486" s="26">
        <v>1.1375</v>
      </c>
      <c r="H486" s="508">
        <v>8.049678012879484E-2</v>
      </c>
      <c r="I486" s="99"/>
      <c r="J486" s="61" t="s">
        <v>163</v>
      </c>
      <c r="K486" s="100">
        <v>1</v>
      </c>
      <c r="L486" s="509">
        <v>8.049678012879484E-2</v>
      </c>
      <c r="M486" s="62"/>
    </row>
    <row r="487" spans="1:13" s="47" customFormat="1" ht="14.4" customHeight="1" x14ac:dyDescent="0.3">
      <c r="A487" s="62"/>
      <c r="B487" s="6" t="s">
        <v>35</v>
      </c>
      <c r="C487" s="25">
        <v>1</v>
      </c>
      <c r="D487" s="3">
        <v>4.05</v>
      </c>
      <c r="E487" s="26">
        <v>4.05</v>
      </c>
      <c r="F487" s="26">
        <v>0.25</v>
      </c>
      <c r="G487" s="26">
        <v>1.0125</v>
      </c>
      <c r="H487" s="508">
        <v>7.1650980114641563E-2</v>
      </c>
      <c r="I487" s="99"/>
      <c r="J487" s="61" t="s">
        <v>163</v>
      </c>
      <c r="K487" s="100">
        <v>1</v>
      </c>
      <c r="L487" s="509">
        <v>7.1650980114641563E-2</v>
      </c>
      <c r="M487" s="62"/>
    </row>
    <row r="488" spans="1:13" s="47" customFormat="1" ht="14.4" customHeight="1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508">
        <v>0</v>
      </c>
      <c r="I488" s="99"/>
      <c r="J488" s="61">
        <v>0</v>
      </c>
      <c r="K488" s="100">
        <v>0</v>
      </c>
      <c r="L488" s="509">
        <v>0</v>
      </c>
      <c r="M488" s="62"/>
    </row>
    <row r="489" spans="1:13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508">
        <v>0</v>
      </c>
      <c r="I489" s="99"/>
      <c r="J489" s="61">
        <v>0</v>
      </c>
      <c r="K489" s="100">
        <v>0</v>
      </c>
      <c r="L489" s="509">
        <v>0</v>
      </c>
      <c r="M489" s="62"/>
    </row>
    <row r="490" spans="1:13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508">
        <v>0</v>
      </c>
      <c r="I490" s="99"/>
      <c r="J490" s="61">
        <v>0</v>
      </c>
      <c r="K490" s="100">
        <v>0</v>
      </c>
      <c r="L490" s="509">
        <v>0</v>
      </c>
      <c r="M490" s="62"/>
    </row>
    <row r="491" spans="1:13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508">
        <v>0</v>
      </c>
      <c r="I491" s="99"/>
      <c r="J491" s="61">
        <v>0</v>
      </c>
      <c r="K491" s="100">
        <v>0</v>
      </c>
      <c r="L491" s="509">
        <v>0</v>
      </c>
      <c r="M491" s="62"/>
    </row>
    <row r="492" spans="1:13" s="47" customFormat="1" ht="14.4" customHeight="1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508">
        <v>0</v>
      </c>
      <c r="I492" s="99"/>
      <c r="J492" s="61">
        <v>0</v>
      </c>
      <c r="K492" s="100">
        <v>0</v>
      </c>
      <c r="L492" s="509">
        <v>0</v>
      </c>
      <c r="M492" s="62"/>
    </row>
    <row r="493" spans="1:13" s="47" customFormat="1" ht="14.4" customHeight="1" x14ac:dyDescent="0.3">
      <c r="A493" s="62"/>
      <c r="B493" s="6" t="s">
        <v>60</v>
      </c>
      <c r="C493" s="25"/>
      <c r="D493" s="28"/>
      <c r="E493" s="26"/>
      <c r="F493" s="27"/>
      <c r="G493" s="193">
        <v>4.3150000000000004</v>
      </c>
      <c r="H493" s="106" t="s">
        <v>60</v>
      </c>
      <c r="I493" s="103"/>
      <c r="J493" s="510"/>
      <c r="K493" s="511" t="s">
        <v>156</v>
      </c>
      <c r="L493" s="519">
        <v>0.30535701648857116</v>
      </c>
      <c r="M493" s="62"/>
    </row>
    <row r="494" spans="1:13" s="47" customFormat="1" ht="14.4" customHeight="1" x14ac:dyDescent="0.3">
      <c r="A494" s="62"/>
      <c r="B494" s="194" t="s">
        <v>38</v>
      </c>
      <c r="C494" s="195"/>
      <c r="D494" s="196"/>
      <c r="E494" s="196"/>
      <c r="F494" s="196"/>
      <c r="G494" s="196"/>
      <c r="H494" s="115"/>
      <c r="I494" s="202"/>
      <c r="J494" s="203"/>
      <c r="K494" s="178"/>
      <c r="L494" s="204"/>
      <c r="M494" s="62"/>
    </row>
    <row r="495" spans="1:13" s="47" customFormat="1" ht="36.75" customHeight="1" x14ac:dyDescent="0.3">
      <c r="A495" s="62"/>
      <c r="B495" s="53" t="s">
        <v>53</v>
      </c>
      <c r="C495" s="195"/>
      <c r="D495" s="205" t="s">
        <v>0</v>
      </c>
      <c r="E495" s="206" t="s">
        <v>1</v>
      </c>
      <c r="F495" s="207" t="s">
        <v>61</v>
      </c>
      <c r="G495" s="188" t="s">
        <v>56</v>
      </c>
      <c r="H495" s="111" t="s">
        <v>158</v>
      </c>
      <c r="I495" s="112" t="s">
        <v>159</v>
      </c>
      <c r="J495" s="112" t="s">
        <v>160</v>
      </c>
      <c r="K495" s="520" t="s">
        <v>161</v>
      </c>
      <c r="L495" s="114" t="s">
        <v>162</v>
      </c>
      <c r="M495" s="62"/>
    </row>
    <row r="496" spans="1:13" s="47" customFormat="1" ht="14.4" customHeight="1" x14ac:dyDescent="0.3">
      <c r="A496" s="62"/>
      <c r="B496" s="189" t="s">
        <v>1453</v>
      </c>
      <c r="C496" s="195"/>
      <c r="D496" s="190" t="s">
        <v>5</v>
      </c>
      <c r="E496" s="153">
        <v>1</v>
      </c>
      <c r="F496" s="154">
        <v>7.45</v>
      </c>
      <c r="G496" s="191">
        <v>7.45</v>
      </c>
      <c r="H496" s="506">
        <v>0.52720968084353548</v>
      </c>
      <c r="I496" s="171"/>
      <c r="J496" s="192" t="s">
        <v>163</v>
      </c>
      <c r="K496" s="172">
        <v>1</v>
      </c>
      <c r="L496" s="507">
        <v>0.52720968084353548</v>
      </c>
      <c r="M496" s="521"/>
    </row>
    <row r="497" spans="1:13" s="47" customFormat="1" ht="39.6" x14ac:dyDescent="0.3">
      <c r="A497" s="62"/>
      <c r="B497" s="6" t="s">
        <v>1448</v>
      </c>
      <c r="C497" s="7"/>
      <c r="D497" s="3" t="s">
        <v>5</v>
      </c>
      <c r="E497" s="4">
        <v>1</v>
      </c>
      <c r="F497" s="5">
        <v>1.5</v>
      </c>
      <c r="G497" s="26">
        <v>1.5</v>
      </c>
      <c r="H497" s="508">
        <v>0.10614960016983936</v>
      </c>
      <c r="I497" s="99"/>
      <c r="J497" s="61" t="s">
        <v>163</v>
      </c>
      <c r="K497" s="100">
        <v>1</v>
      </c>
      <c r="L497" s="509">
        <v>0.10614960016983936</v>
      </c>
      <c r="M497" s="521"/>
    </row>
    <row r="498" spans="1:13" s="47" customFormat="1" ht="14.4" customHeight="1" x14ac:dyDescent="0.3">
      <c r="A498" s="62"/>
      <c r="B498" s="6" t="s">
        <v>92</v>
      </c>
      <c r="C498" s="7"/>
      <c r="D498" s="3" t="s">
        <v>5</v>
      </c>
      <c r="E498" s="4">
        <v>1</v>
      </c>
      <c r="F498" s="5">
        <v>0.65</v>
      </c>
      <c r="G498" s="26">
        <v>0.65</v>
      </c>
      <c r="H498" s="508">
        <v>4.5998160073597055E-2</v>
      </c>
      <c r="I498" s="99"/>
      <c r="J498" s="61" t="s">
        <v>163</v>
      </c>
      <c r="K498" s="100">
        <v>1</v>
      </c>
      <c r="L498" s="509">
        <v>4.5998160073597055E-2</v>
      </c>
      <c r="M498" s="62"/>
    </row>
    <row r="499" spans="1:13" s="47" customFormat="1" ht="14.4" customHeight="1" x14ac:dyDescent="0.3">
      <c r="A499" s="62"/>
      <c r="B499" s="6">
        <v>0</v>
      </c>
      <c r="C499" s="7"/>
      <c r="D499" s="3">
        <v>0</v>
      </c>
      <c r="E499" s="4"/>
      <c r="F499" s="5">
        <v>0</v>
      </c>
      <c r="G499" s="26">
        <v>0</v>
      </c>
      <c r="H499" s="508">
        <v>0</v>
      </c>
      <c r="I499" s="99"/>
      <c r="J499" s="61">
        <v>0</v>
      </c>
      <c r="K499" s="100">
        <v>0</v>
      </c>
      <c r="L499" s="509">
        <v>0</v>
      </c>
      <c r="M499" s="62"/>
    </row>
    <row r="500" spans="1:13" s="47" customFormat="1" ht="14.4" customHeight="1" x14ac:dyDescent="0.3">
      <c r="A500" s="62"/>
      <c r="B500" s="6">
        <v>0</v>
      </c>
      <c r="C500" s="7"/>
      <c r="D500" s="3">
        <v>0</v>
      </c>
      <c r="E500" s="4"/>
      <c r="F500" s="5">
        <v>0</v>
      </c>
      <c r="G500" s="26">
        <v>0</v>
      </c>
      <c r="H500" s="508">
        <v>0</v>
      </c>
      <c r="I500" s="99"/>
      <c r="J500" s="61">
        <v>0</v>
      </c>
      <c r="K500" s="100">
        <v>0</v>
      </c>
      <c r="L500" s="509">
        <v>0</v>
      </c>
      <c r="M500" s="62"/>
    </row>
    <row r="501" spans="1:13" s="47" customFormat="1" ht="14.4" customHeight="1" x14ac:dyDescent="0.3">
      <c r="A501" s="62"/>
      <c r="B501" s="6">
        <v>0</v>
      </c>
      <c r="C501" s="7"/>
      <c r="D501" s="3">
        <v>0</v>
      </c>
      <c r="E501" s="4"/>
      <c r="F501" s="5">
        <v>0</v>
      </c>
      <c r="G501" s="26">
        <v>0</v>
      </c>
      <c r="H501" s="508">
        <v>0</v>
      </c>
      <c r="I501" s="99"/>
      <c r="J501" s="61">
        <v>0</v>
      </c>
      <c r="K501" s="100">
        <v>0</v>
      </c>
      <c r="L501" s="509">
        <v>0</v>
      </c>
      <c r="M501" s="62"/>
    </row>
    <row r="502" spans="1:13" s="47" customFormat="1" ht="14.4" customHeight="1" x14ac:dyDescent="0.3">
      <c r="A502" s="62"/>
      <c r="B502" s="6">
        <v>0</v>
      </c>
      <c r="C502" s="7"/>
      <c r="D502" s="3">
        <v>0</v>
      </c>
      <c r="E502" s="4"/>
      <c r="F502" s="5">
        <v>0</v>
      </c>
      <c r="G502" s="26">
        <v>0</v>
      </c>
      <c r="H502" s="508">
        <v>0</v>
      </c>
      <c r="I502" s="99"/>
      <c r="J502" s="61">
        <v>0</v>
      </c>
      <c r="K502" s="100">
        <v>0</v>
      </c>
      <c r="L502" s="509">
        <v>0</v>
      </c>
      <c r="M502" s="532"/>
    </row>
    <row r="503" spans="1:13" s="47" customFormat="1" ht="14.4" customHeight="1" x14ac:dyDescent="0.3">
      <c r="A503" s="62"/>
      <c r="B503" s="6">
        <v>0</v>
      </c>
      <c r="C503" s="7"/>
      <c r="D503" s="3">
        <v>0</v>
      </c>
      <c r="E503" s="4"/>
      <c r="F503" s="5">
        <v>0</v>
      </c>
      <c r="G503" s="26">
        <v>0</v>
      </c>
      <c r="H503" s="508">
        <v>0</v>
      </c>
      <c r="I503" s="99"/>
      <c r="J503" s="61">
        <v>0</v>
      </c>
      <c r="K503" s="100">
        <v>0</v>
      </c>
      <c r="L503" s="509">
        <v>0</v>
      </c>
      <c r="M503" s="62"/>
    </row>
    <row r="504" spans="1:13" s="47" customFormat="1" ht="14.4" customHeight="1" x14ac:dyDescent="0.3">
      <c r="A504" s="62"/>
      <c r="B504" s="6">
        <v>0</v>
      </c>
      <c r="C504" s="7"/>
      <c r="D504" s="3">
        <v>0</v>
      </c>
      <c r="E504" s="4"/>
      <c r="F504" s="5">
        <v>0</v>
      </c>
      <c r="G504" s="26">
        <v>0</v>
      </c>
      <c r="H504" s="508">
        <v>0</v>
      </c>
      <c r="I504" s="99"/>
      <c r="J504" s="61">
        <v>0</v>
      </c>
      <c r="K504" s="100">
        <v>0</v>
      </c>
      <c r="L504" s="509">
        <v>0</v>
      </c>
      <c r="M504" s="62"/>
    </row>
    <row r="505" spans="1:13" s="47" customFormat="1" ht="14.4" customHeight="1" x14ac:dyDescent="0.3">
      <c r="A505" s="62"/>
      <c r="B505" s="6">
        <v>0</v>
      </c>
      <c r="C505" s="7"/>
      <c r="D505" s="3">
        <v>0</v>
      </c>
      <c r="E505" s="4"/>
      <c r="F505" s="5">
        <v>0</v>
      </c>
      <c r="G505" s="26">
        <v>0</v>
      </c>
      <c r="H505" s="508">
        <v>0</v>
      </c>
      <c r="I505" s="99"/>
      <c r="J505" s="61">
        <v>0</v>
      </c>
      <c r="K505" s="100">
        <v>0</v>
      </c>
      <c r="L505" s="509">
        <v>0</v>
      </c>
      <c r="M505" s="62"/>
    </row>
    <row r="506" spans="1:13" s="47" customFormat="1" ht="14.4" customHeight="1" x14ac:dyDescent="0.3">
      <c r="A506" s="62"/>
      <c r="B506" s="6">
        <v>0</v>
      </c>
      <c r="C506" s="7"/>
      <c r="D506" s="3">
        <v>0</v>
      </c>
      <c r="E506" s="4"/>
      <c r="F506" s="5">
        <v>0</v>
      </c>
      <c r="G506" s="26">
        <v>0</v>
      </c>
      <c r="H506" s="508">
        <v>0</v>
      </c>
      <c r="I506" s="99"/>
      <c r="J506" s="61">
        <v>0</v>
      </c>
      <c r="K506" s="100">
        <v>0</v>
      </c>
      <c r="L506" s="509">
        <v>0</v>
      </c>
      <c r="M506" s="62"/>
    </row>
    <row r="507" spans="1:13" s="47" customFormat="1" ht="14.4" customHeight="1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508">
        <v>0</v>
      </c>
      <c r="I507" s="99"/>
      <c r="J507" s="61">
        <v>0</v>
      </c>
      <c r="K507" s="100">
        <v>0</v>
      </c>
      <c r="L507" s="509">
        <v>0</v>
      </c>
      <c r="M507" s="62"/>
    </row>
    <row r="508" spans="1:13" s="47" customFormat="1" ht="14.4" customHeight="1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508">
        <v>0</v>
      </c>
      <c r="I508" s="99"/>
      <c r="J508" s="61">
        <v>0</v>
      </c>
      <c r="K508" s="100">
        <v>0</v>
      </c>
      <c r="L508" s="509">
        <v>0</v>
      </c>
      <c r="M508" s="62"/>
    </row>
    <row r="509" spans="1:13" s="47" customFormat="1" ht="14.4" customHeight="1" x14ac:dyDescent="0.3">
      <c r="A509" s="62"/>
      <c r="B509" s="58" t="s">
        <v>62</v>
      </c>
      <c r="C509" s="46"/>
      <c r="D509" s="37"/>
      <c r="E509" s="38"/>
      <c r="F509" s="39"/>
      <c r="G509" s="193">
        <v>9.6</v>
      </c>
      <c r="H509" s="106" t="s">
        <v>62</v>
      </c>
      <c r="I509" s="103"/>
      <c r="J509" s="510"/>
      <c r="K509" s="511" t="s">
        <v>156</v>
      </c>
      <c r="L509" s="519">
        <v>0.67935744108697182</v>
      </c>
      <c r="M509" s="62"/>
    </row>
    <row r="510" spans="1:13" s="47" customFormat="1" ht="14.4" customHeight="1" x14ac:dyDescent="0.3">
      <c r="A510" s="62"/>
      <c r="B510" s="194" t="s">
        <v>63</v>
      </c>
      <c r="C510" s="195"/>
      <c r="D510" s="196"/>
      <c r="E510" s="197"/>
      <c r="F510" s="155"/>
      <c r="G510" s="197"/>
      <c r="H510" s="115"/>
      <c r="I510" s="202"/>
      <c r="J510" s="203"/>
      <c r="K510" s="178"/>
      <c r="L510" s="204">
        <v>0</v>
      </c>
      <c r="M510" s="62"/>
    </row>
    <row r="511" spans="1:13" s="47" customFormat="1" ht="35.25" customHeight="1" x14ac:dyDescent="0.3">
      <c r="A511" s="62"/>
      <c r="B511" s="53" t="s">
        <v>53</v>
      </c>
      <c r="C511" s="210"/>
      <c r="D511" s="211" t="s">
        <v>0</v>
      </c>
      <c r="E511" s="201" t="s">
        <v>1</v>
      </c>
      <c r="F511" s="156" t="s">
        <v>61</v>
      </c>
      <c r="G511" s="188" t="s">
        <v>56</v>
      </c>
      <c r="H511" s="111" t="s">
        <v>158</v>
      </c>
      <c r="I511" s="112" t="s">
        <v>159</v>
      </c>
      <c r="J511" s="112" t="s">
        <v>160</v>
      </c>
      <c r="K511" s="520" t="s">
        <v>161</v>
      </c>
      <c r="L511" s="114" t="s">
        <v>162</v>
      </c>
      <c r="M511" s="62"/>
    </row>
    <row r="512" spans="1:13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191">
        <v>0</v>
      </c>
      <c r="H512" s="506">
        <v>0</v>
      </c>
      <c r="I512" s="171"/>
      <c r="J512" s="192">
        <v>0</v>
      </c>
      <c r="K512" s="172">
        <v>0</v>
      </c>
      <c r="L512" s="507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508">
        <v>0</v>
      </c>
      <c r="I513" s="99"/>
      <c r="J513" s="61">
        <v>0</v>
      </c>
      <c r="K513" s="100">
        <v>0</v>
      </c>
      <c r="L513" s="509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508">
        <v>0</v>
      </c>
      <c r="I514" s="99"/>
      <c r="J514" s="61">
        <v>0</v>
      </c>
      <c r="K514" s="100">
        <v>0</v>
      </c>
      <c r="L514" s="509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508">
        <v>0</v>
      </c>
      <c r="I515" s="99"/>
      <c r="J515" s="61">
        <v>0</v>
      </c>
      <c r="K515" s="100">
        <v>0</v>
      </c>
      <c r="L515" s="509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508">
        <v>0</v>
      </c>
      <c r="I516" s="99"/>
      <c r="J516" s="61">
        <v>0</v>
      </c>
      <c r="K516" s="100">
        <v>0</v>
      </c>
      <c r="L516" s="509">
        <v>0</v>
      </c>
      <c r="M516" s="62"/>
    </row>
    <row r="517" spans="1:13" s="47" customFormat="1" ht="15" customHeight="1" thickBot="1" x14ac:dyDescent="0.35">
      <c r="A517" s="62"/>
      <c r="B517" s="59" t="s">
        <v>64</v>
      </c>
      <c r="C517" s="42"/>
      <c r="D517" s="43"/>
      <c r="E517" s="44"/>
      <c r="F517" s="45"/>
      <c r="G517" s="191">
        <v>0</v>
      </c>
      <c r="H517" s="106" t="s">
        <v>64</v>
      </c>
      <c r="I517" s="103"/>
      <c r="J517" s="510"/>
      <c r="K517" s="511" t="s">
        <v>156</v>
      </c>
      <c r="L517" s="519">
        <v>0</v>
      </c>
      <c r="M517" s="62"/>
    </row>
    <row r="518" spans="1:13" s="47" customFormat="1" ht="14.4" customHeight="1" x14ac:dyDescent="0.3">
      <c r="A518" s="62"/>
      <c r="B518" s="64"/>
      <c r="C518" s="68"/>
      <c r="D518" s="69" t="s">
        <v>65</v>
      </c>
      <c r="E518" s="70"/>
      <c r="F518" s="71"/>
      <c r="G518" s="88">
        <v>14.131</v>
      </c>
      <c r="H518" s="179"/>
      <c r="I518" s="212"/>
      <c r="J518" s="522"/>
      <c r="K518" s="523"/>
      <c r="L518" s="180"/>
      <c r="M518" s="62"/>
    </row>
    <row r="519" spans="1:13" s="47" customFormat="1" ht="14.4" customHeight="1" x14ac:dyDescent="0.3">
      <c r="A519" s="62"/>
      <c r="B519" s="63"/>
      <c r="C519" s="68"/>
      <c r="D519" s="72" t="s">
        <v>7</v>
      </c>
      <c r="E519" s="215"/>
      <c r="F519" s="181">
        <v>0.1</v>
      </c>
      <c r="G519" s="215">
        <v>1.413</v>
      </c>
      <c r="H519" s="524"/>
      <c r="I519" s="124"/>
      <c r="J519" s="525"/>
      <c r="K519" s="526"/>
      <c r="L519" s="527"/>
      <c r="M519" s="62"/>
    </row>
    <row r="520" spans="1:13" s="47" customFormat="1" ht="14.4" customHeight="1" x14ac:dyDescent="0.3">
      <c r="A520" s="62"/>
      <c r="B520" s="63"/>
      <c r="C520" s="68"/>
      <c r="D520" s="72" t="s">
        <v>8</v>
      </c>
      <c r="E520" s="215"/>
      <c r="F520" s="181">
        <v>0.1</v>
      </c>
      <c r="G520" s="215">
        <v>1.413</v>
      </c>
      <c r="H520" s="524"/>
      <c r="I520" s="124"/>
      <c r="J520" s="525"/>
      <c r="K520" s="526"/>
      <c r="L520" s="527"/>
      <c r="M520" s="62"/>
    </row>
    <row r="521" spans="1:13" s="47" customFormat="1" ht="14.4" customHeight="1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16.957000000000001</v>
      </c>
      <c r="H521" s="524"/>
      <c r="I521" s="124"/>
      <c r="J521" s="525"/>
      <c r="K521" s="526"/>
      <c r="L521" s="527"/>
      <c r="M521" s="62"/>
    </row>
    <row r="522" spans="1:13" s="47" customFormat="1" ht="15" customHeight="1" thickBot="1" x14ac:dyDescent="0.35">
      <c r="A522" s="62"/>
      <c r="B522" s="63"/>
      <c r="C522" s="68"/>
      <c r="D522" s="77" t="s">
        <v>68</v>
      </c>
      <c r="E522" s="78"/>
      <c r="F522" s="79"/>
      <c r="G522" s="78">
        <v>16.96</v>
      </c>
      <c r="H522" s="528">
        <v>1</v>
      </c>
      <c r="I522" s="126"/>
      <c r="J522" s="529"/>
      <c r="K522" s="530"/>
      <c r="L522" s="531">
        <v>0.99082867454532575</v>
      </c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136" t="s">
        <v>1808</v>
      </c>
      <c r="C526" s="81"/>
      <c r="D526" s="80"/>
      <c r="E526" s="67"/>
      <c r="F526" s="82"/>
      <c r="G526" s="82"/>
      <c r="J526" s="60"/>
      <c r="M526" s="62"/>
    </row>
    <row r="527" spans="1:13" s="47" customFormat="1" ht="14.4" customHeight="1" x14ac:dyDescent="0.3">
      <c r="A527" s="62"/>
      <c r="B527" s="216" t="s">
        <v>6</v>
      </c>
      <c r="C527" s="217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503"/>
      <c r="C529" s="129"/>
      <c r="D529" s="129"/>
      <c r="J529" s="60"/>
    </row>
    <row r="530" spans="1:13" x14ac:dyDescent="0.3">
      <c r="A530" s="62"/>
      <c r="B530" s="131"/>
      <c r="C530" s="130"/>
      <c r="D530" s="130"/>
      <c r="J530" s="60"/>
    </row>
    <row r="531" spans="1:13" ht="15.6" x14ac:dyDescent="0.3">
      <c r="A531" s="62"/>
      <c r="D531" s="715" t="s">
        <v>166</v>
      </c>
      <c r="E531" s="715"/>
      <c r="F531" s="715"/>
      <c r="J531" s="60"/>
    </row>
    <row r="532" spans="1:13" x14ac:dyDescent="0.3">
      <c r="A532" s="62"/>
      <c r="B532" s="132"/>
      <c r="C532" s="132"/>
      <c r="D532" s="132"/>
      <c r="J532" s="60"/>
    </row>
    <row r="533" spans="1:13" ht="82.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s="47" customFormat="1" ht="14.4" customHeight="1" x14ac:dyDescent="0.3">
      <c r="A534" s="62"/>
      <c r="B534" s="63"/>
      <c r="C534" s="9"/>
      <c r="D534" s="10"/>
      <c r="E534" s="11"/>
      <c r="F534" s="12"/>
      <c r="G534" s="13"/>
      <c r="J534" s="60"/>
      <c r="M534" s="62"/>
    </row>
    <row r="535" spans="1:13" s="47" customFormat="1" ht="14.4" customHeight="1" x14ac:dyDescent="0.3">
      <c r="A535" s="62"/>
      <c r="B535" s="48" t="s">
        <v>48</v>
      </c>
      <c r="C535" s="9"/>
      <c r="D535" s="10"/>
      <c r="E535" s="11"/>
      <c r="F535" s="11"/>
      <c r="G535" s="11"/>
      <c r="J535" s="60"/>
      <c r="M535" s="62"/>
    </row>
    <row r="536" spans="1:13" s="47" customFormat="1" ht="14.4" customHeight="1" x14ac:dyDescent="0.3">
      <c r="A536" s="62"/>
      <c r="B536" s="64" t="s">
        <v>49</v>
      </c>
      <c r="C536" s="62" t="s">
        <v>338</v>
      </c>
      <c r="D536" s="62"/>
      <c r="E536" s="62"/>
      <c r="I536" s="65" t="s">
        <v>50</v>
      </c>
      <c r="J536" s="68" t="s">
        <v>5</v>
      </c>
      <c r="M536" s="62"/>
    </row>
    <row r="537" spans="1:13" s="47" customFormat="1" ht="15" customHeight="1" thickBot="1" x14ac:dyDescent="0.35">
      <c r="A537" s="62"/>
      <c r="B537" s="64" t="s">
        <v>51</v>
      </c>
      <c r="C537" s="62" t="s">
        <v>267</v>
      </c>
      <c r="D537" s="62"/>
      <c r="E537" s="62"/>
      <c r="G537" s="62" t="s">
        <v>579</v>
      </c>
      <c r="J537" s="60"/>
      <c r="M537" s="62"/>
    </row>
    <row r="538" spans="1:13" s="47" customFormat="1" ht="14.4" customHeight="1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s="47" customFormat="1" ht="32.25" customHeight="1" x14ac:dyDescent="0.3">
      <c r="A539" s="62"/>
      <c r="B539" s="186" t="s">
        <v>53</v>
      </c>
      <c r="C539" s="187" t="s">
        <v>1</v>
      </c>
      <c r="D539" s="161" t="s">
        <v>54</v>
      </c>
      <c r="E539" s="188" t="s">
        <v>23</v>
      </c>
      <c r="F539" s="188" t="s">
        <v>55</v>
      </c>
      <c r="G539" s="188" t="s">
        <v>56</v>
      </c>
      <c r="H539" s="90" t="s">
        <v>158</v>
      </c>
      <c r="I539" s="169" t="s">
        <v>159</v>
      </c>
      <c r="J539" s="169" t="s">
        <v>160</v>
      </c>
      <c r="K539" s="169" t="s">
        <v>161</v>
      </c>
      <c r="L539" s="92" t="s">
        <v>162</v>
      </c>
      <c r="M539" s="62"/>
    </row>
    <row r="540" spans="1:13" s="47" customFormat="1" ht="14.4" customHeight="1" x14ac:dyDescent="0.3">
      <c r="A540" s="62"/>
      <c r="B540" s="189">
        <v>0</v>
      </c>
      <c r="C540" s="187"/>
      <c r="D540" s="190">
        <v>0</v>
      </c>
      <c r="E540" s="191">
        <v>0</v>
      </c>
      <c r="F540" s="505">
        <v>0.4</v>
      </c>
      <c r="G540" s="191">
        <v>0</v>
      </c>
      <c r="H540" s="506">
        <v>0</v>
      </c>
      <c r="I540" s="171"/>
      <c r="J540" s="192">
        <v>0</v>
      </c>
      <c r="K540" s="172">
        <v>0</v>
      </c>
      <c r="L540" s="507">
        <v>0</v>
      </c>
      <c r="M540" s="62"/>
    </row>
    <row r="541" spans="1:13" s="47" customFormat="1" ht="14.4" customHeight="1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508">
        <v>0</v>
      </c>
      <c r="I541" s="99"/>
      <c r="J541" s="61">
        <v>0</v>
      </c>
      <c r="K541" s="100">
        <v>0</v>
      </c>
      <c r="L541" s="509">
        <v>0</v>
      </c>
      <c r="M541" s="62"/>
    </row>
    <row r="542" spans="1:13" s="47" customFormat="1" ht="14.4" customHeight="1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508">
        <v>0</v>
      </c>
      <c r="I542" s="99"/>
      <c r="J542" s="61">
        <v>0</v>
      </c>
      <c r="K542" s="100">
        <v>0</v>
      </c>
      <c r="L542" s="509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508">
        <v>0</v>
      </c>
      <c r="I543" s="99"/>
      <c r="J543" s="61">
        <v>0</v>
      </c>
      <c r="K543" s="100">
        <v>0</v>
      </c>
      <c r="L543" s="509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508">
        <v>0</v>
      </c>
      <c r="I544" s="99"/>
      <c r="J544" s="61">
        <v>0</v>
      </c>
      <c r="K544" s="100">
        <v>0</v>
      </c>
      <c r="L544" s="509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508">
        <v>0</v>
      </c>
      <c r="I545" s="99"/>
      <c r="J545" s="61">
        <v>0</v>
      </c>
      <c r="K545" s="100">
        <v>0</v>
      </c>
      <c r="L545" s="509">
        <v>0</v>
      </c>
      <c r="M545" s="62"/>
    </row>
    <row r="546" spans="1:13" s="47" customFormat="1" ht="14.4" customHeight="1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0.34499999999999997</v>
      </c>
      <c r="H546" s="508">
        <v>1.0073286811293759E-2</v>
      </c>
      <c r="I546" s="99"/>
      <c r="J546" s="61" t="s">
        <v>165</v>
      </c>
      <c r="K546" s="100">
        <v>0.4</v>
      </c>
      <c r="L546" s="101">
        <v>4.0293147245175033E-3</v>
      </c>
      <c r="M546" s="62"/>
    </row>
    <row r="547" spans="1:13" s="47" customFormat="1" ht="14.4" customHeight="1" x14ac:dyDescent="0.3">
      <c r="A547" s="62"/>
      <c r="B547" s="6" t="s">
        <v>57</v>
      </c>
      <c r="C547" s="25"/>
      <c r="D547" s="28"/>
      <c r="E547" s="26"/>
      <c r="F547" s="27"/>
      <c r="G547" s="193">
        <v>0.34499999999999997</v>
      </c>
      <c r="H547" s="102" t="s">
        <v>57</v>
      </c>
      <c r="I547" s="103"/>
      <c r="J547" s="510"/>
      <c r="K547" s="511" t="s">
        <v>156</v>
      </c>
      <c r="L547" s="512">
        <v>4.0293147245175033E-3</v>
      </c>
      <c r="M547" s="62"/>
    </row>
    <row r="548" spans="1:13" s="47" customFormat="1" ht="14.4" customHeight="1" x14ac:dyDescent="0.3">
      <c r="A548" s="62"/>
      <c r="B548" s="194" t="s">
        <v>22</v>
      </c>
      <c r="C548" s="195"/>
      <c r="D548" s="196"/>
      <c r="E548" s="197"/>
      <c r="F548" s="155"/>
      <c r="G548" s="87"/>
      <c r="H548" s="513"/>
      <c r="I548" s="514"/>
      <c r="J548" s="515"/>
      <c r="K548" s="516"/>
      <c r="L548" s="517"/>
      <c r="M548" s="62"/>
    </row>
    <row r="549" spans="1:13" s="47" customFormat="1" ht="30.75" customHeight="1" x14ac:dyDescent="0.3">
      <c r="A549" s="62"/>
      <c r="B549" s="198" t="s">
        <v>58</v>
      </c>
      <c r="C549" s="199" t="s">
        <v>1</v>
      </c>
      <c r="D549" s="200" t="s">
        <v>59</v>
      </c>
      <c r="E549" s="156" t="s">
        <v>23</v>
      </c>
      <c r="F549" s="156" t="s">
        <v>55</v>
      </c>
      <c r="G549" s="201" t="s">
        <v>56</v>
      </c>
      <c r="H549" s="90" t="s">
        <v>158</v>
      </c>
      <c r="I549" s="169" t="s">
        <v>159</v>
      </c>
      <c r="J549" s="169" t="s">
        <v>160</v>
      </c>
      <c r="K549" s="518" t="s">
        <v>161</v>
      </c>
      <c r="L549" s="92" t="s">
        <v>162</v>
      </c>
      <c r="M549" s="62"/>
    </row>
    <row r="550" spans="1:13" s="47" customFormat="1" ht="14.4" customHeight="1" x14ac:dyDescent="0.3">
      <c r="A550" s="62"/>
      <c r="B550" s="6" t="s">
        <v>27</v>
      </c>
      <c r="C550" s="25">
        <v>1</v>
      </c>
      <c r="D550" s="3">
        <v>4.0999999999999996</v>
      </c>
      <c r="E550" s="26">
        <v>4.0999999999999996</v>
      </c>
      <c r="F550" s="26">
        <v>0.4</v>
      </c>
      <c r="G550" s="26">
        <v>1.64</v>
      </c>
      <c r="H550" s="506">
        <v>4.7884609769628307E-2</v>
      </c>
      <c r="I550" s="171"/>
      <c r="J550" s="192" t="s">
        <v>163</v>
      </c>
      <c r="K550" s="172">
        <v>1</v>
      </c>
      <c r="L550" s="507">
        <v>4.7884609769628307E-2</v>
      </c>
      <c r="M550" s="62"/>
    </row>
    <row r="551" spans="1:13" s="47" customFormat="1" ht="14.4" customHeight="1" x14ac:dyDescent="0.3">
      <c r="A551" s="62"/>
      <c r="B551" s="6" t="s">
        <v>87</v>
      </c>
      <c r="C551" s="25">
        <v>1</v>
      </c>
      <c r="D551" s="3">
        <v>4.5599999999999996</v>
      </c>
      <c r="E551" s="26">
        <v>4.5599999999999996</v>
      </c>
      <c r="F551" s="26">
        <v>0.4</v>
      </c>
      <c r="G551" s="26">
        <v>1.8239999999999998</v>
      </c>
      <c r="H551" s="508">
        <v>5.3257029402318308E-2</v>
      </c>
      <c r="I551" s="99"/>
      <c r="J551" s="61" t="s">
        <v>163</v>
      </c>
      <c r="K551" s="100">
        <v>1</v>
      </c>
      <c r="L551" s="509">
        <v>5.3257029402318308E-2</v>
      </c>
      <c r="M551" s="62"/>
    </row>
    <row r="552" spans="1:13" s="47" customFormat="1" ht="26.4" x14ac:dyDescent="0.3">
      <c r="A552" s="62"/>
      <c r="B552" s="6" t="s">
        <v>86</v>
      </c>
      <c r="C552" s="25">
        <v>1</v>
      </c>
      <c r="D552" s="3">
        <v>4.55</v>
      </c>
      <c r="E552" s="26">
        <v>4.55</v>
      </c>
      <c r="F552" s="26">
        <v>0.4</v>
      </c>
      <c r="G552" s="26">
        <v>1.82</v>
      </c>
      <c r="H552" s="508">
        <v>5.3140237671172881E-2</v>
      </c>
      <c r="I552" s="99"/>
      <c r="J552" s="61" t="s">
        <v>163</v>
      </c>
      <c r="K552" s="100">
        <v>1</v>
      </c>
      <c r="L552" s="509">
        <v>5.3140237671172881E-2</v>
      </c>
      <c r="M552" s="62"/>
    </row>
    <row r="553" spans="1:13" s="47" customFormat="1" ht="14.4" customHeight="1" x14ac:dyDescent="0.3">
      <c r="A553" s="62"/>
      <c r="B553" s="6" t="s">
        <v>35</v>
      </c>
      <c r="C553" s="25">
        <v>1</v>
      </c>
      <c r="D553" s="3">
        <v>4.05</v>
      </c>
      <c r="E553" s="26">
        <v>4.05</v>
      </c>
      <c r="F553" s="26">
        <v>0.4</v>
      </c>
      <c r="G553" s="26">
        <v>1.62</v>
      </c>
      <c r="H553" s="508">
        <v>4.7300651113901138E-2</v>
      </c>
      <c r="I553" s="99"/>
      <c r="J553" s="61" t="s">
        <v>163</v>
      </c>
      <c r="K553" s="100">
        <v>1</v>
      </c>
      <c r="L553" s="509">
        <v>4.7300651113901138E-2</v>
      </c>
      <c r="M553" s="62"/>
    </row>
    <row r="554" spans="1:13" s="47" customFormat="1" ht="14.4" customHeight="1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508">
        <v>0</v>
      </c>
      <c r="I554" s="99"/>
      <c r="J554" s="61">
        <v>0</v>
      </c>
      <c r="K554" s="100">
        <v>0</v>
      </c>
      <c r="L554" s="509">
        <v>0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508">
        <v>0</v>
      </c>
      <c r="I555" s="99"/>
      <c r="J555" s="61">
        <v>0</v>
      </c>
      <c r="K555" s="100">
        <v>0</v>
      </c>
      <c r="L555" s="509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508">
        <v>0</v>
      </c>
      <c r="I556" s="99"/>
      <c r="J556" s="61">
        <v>0</v>
      </c>
      <c r="K556" s="100">
        <v>0</v>
      </c>
      <c r="L556" s="509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508">
        <v>0</v>
      </c>
      <c r="I557" s="99"/>
      <c r="J557" s="61">
        <v>0</v>
      </c>
      <c r="K557" s="100">
        <v>0</v>
      </c>
      <c r="L557" s="509">
        <v>0</v>
      </c>
      <c r="M557" s="62"/>
    </row>
    <row r="558" spans="1:13" s="47" customFormat="1" ht="14.4" customHeight="1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508">
        <v>0</v>
      </c>
      <c r="I558" s="99"/>
      <c r="J558" s="61">
        <v>0</v>
      </c>
      <c r="K558" s="100">
        <v>0</v>
      </c>
      <c r="L558" s="509">
        <v>0</v>
      </c>
      <c r="M558" s="62"/>
    </row>
    <row r="559" spans="1:13" s="47" customFormat="1" ht="14.4" customHeight="1" x14ac:dyDescent="0.3">
      <c r="A559" s="62"/>
      <c r="B559" s="6" t="s">
        <v>60</v>
      </c>
      <c r="C559" s="25"/>
      <c r="D559" s="28"/>
      <c r="E559" s="26"/>
      <c r="F559" s="27"/>
      <c r="G559" s="193">
        <v>6.9039999999999999</v>
      </c>
      <c r="H559" s="106" t="s">
        <v>60</v>
      </c>
      <c r="I559" s="103"/>
      <c r="J559" s="510"/>
      <c r="K559" s="511" t="s">
        <v>156</v>
      </c>
      <c r="L559" s="519">
        <v>0.20158252795702064</v>
      </c>
      <c r="M559" s="62"/>
    </row>
    <row r="560" spans="1:13" s="47" customFormat="1" ht="14.4" customHeight="1" x14ac:dyDescent="0.3">
      <c r="A560" s="62"/>
      <c r="B560" s="194" t="s">
        <v>38</v>
      </c>
      <c r="C560" s="195"/>
      <c r="D560" s="196"/>
      <c r="E560" s="196"/>
      <c r="F560" s="196"/>
      <c r="G560" s="196"/>
      <c r="H560" s="115"/>
      <c r="I560" s="202"/>
      <c r="J560" s="203"/>
      <c r="K560" s="178"/>
      <c r="L560" s="204"/>
      <c r="M560" s="62"/>
    </row>
    <row r="561" spans="1:13" s="47" customFormat="1" ht="36.75" customHeight="1" x14ac:dyDescent="0.3">
      <c r="A561" s="62"/>
      <c r="B561" s="53" t="s">
        <v>53</v>
      </c>
      <c r="C561" s="195"/>
      <c r="D561" s="205" t="s">
        <v>0</v>
      </c>
      <c r="E561" s="206" t="s">
        <v>1</v>
      </c>
      <c r="F561" s="207" t="s">
        <v>61</v>
      </c>
      <c r="G561" s="188" t="s">
        <v>56</v>
      </c>
      <c r="H561" s="111" t="s">
        <v>158</v>
      </c>
      <c r="I561" s="112" t="s">
        <v>159</v>
      </c>
      <c r="J561" s="112" t="s">
        <v>160</v>
      </c>
      <c r="K561" s="520" t="s">
        <v>161</v>
      </c>
      <c r="L561" s="114" t="s">
        <v>162</v>
      </c>
      <c r="M561" s="62"/>
    </row>
    <row r="562" spans="1:13" s="47" customFormat="1" ht="14.4" customHeight="1" x14ac:dyDescent="0.3">
      <c r="A562" s="62"/>
      <c r="B562" s="189" t="s">
        <v>338</v>
      </c>
      <c r="C562" s="195"/>
      <c r="D562" s="190" t="s">
        <v>5</v>
      </c>
      <c r="E562" s="153">
        <v>1</v>
      </c>
      <c r="F562" s="154">
        <v>25</v>
      </c>
      <c r="G562" s="191">
        <v>25</v>
      </c>
      <c r="H562" s="506">
        <v>0.72994831965896811</v>
      </c>
      <c r="I562" s="171"/>
      <c r="J562" s="192" t="s">
        <v>1219</v>
      </c>
      <c r="K562" s="172">
        <v>0</v>
      </c>
      <c r="L562" s="507">
        <v>0</v>
      </c>
      <c r="M562" s="521"/>
    </row>
    <row r="563" spans="1:13" s="47" customFormat="1" ht="14.4" customHeight="1" x14ac:dyDescent="0.3">
      <c r="A563" s="62"/>
      <c r="B563" s="6" t="s">
        <v>1446</v>
      </c>
      <c r="C563" s="7"/>
      <c r="D563" s="3" t="s">
        <v>5</v>
      </c>
      <c r="E563" s="4">
        <v>1</v>
      </c>
      <c r="F563" s="5">
        <v>2</v>
      </c>
      <c r="G563" s="26">
        <v>2</v>
      </c>
      <c r="H563" s="508">
        <v>5.8395865572717448E-2</v>
      </c>
      <c r="I563" s="99"/>
      <c r="J563" s="61" t="s">
        <v>163</v>
      </c>
      <c r="K563" s="100">
        <v>1</v>
      </c>
      <c r="L563" s="509">
        <v>5.8395865572717448E-2</v>
      </c>
      <c r="M563" s="521"/>
    </row>
    <row r="564" spans="1:13" s="47" customFormat="1" ht="14.4" customHeight="1" x14ac:dyDescent="0.3">
      <c r="A564" s="62"/>
      <c r="B564" s="6">
        <v>0</v>
      </c>
      <c r="C564" s="7"/>
      <c r="D564" s="3">
        <v>0</v>
      </c>
      <c r="E564" s="4"/>
      <c r="F564" s="5">
        <v>0</v>
      </c>
      <c r="G564" s="26">
        <v>0</v>
      </c>
      <c r="H564" s="508">
        <v>0</v>
      </c>
      <c r="I564" s="99"/>
      <c r="J564" s="61">
        <v>0</v>
      </c>
      <c r="K564" s="100">
        <v>0</v>
      </c>
      <c r="L564" s="509">
        <v>0</v>
      </c>
      <c r="M564" s="62"/>
    </row>
    <row r="565" spans="1:13" s="47" customFormat="1" ht="14.4" customHeight="1" x14ac:dyDescent="0.3">
      <c r="A565" s="62"/>
      <c r="B565" s="6">
        <v>0</v>
      </c>
      <c r="C565" s="7"/>
      <c r="D565" s="3">
        <v>0</v>
      </c>
      <c r="E565" s="4"/>
      <c r="F565" s="5">
        <v>0</v>
      </c>
      <c r="G565" s="26">
        <v>0</v>
      </c>
      <c r="H565" s="508">
        <v>0</v>
      </c>
      <c r="I565" s="99"/>
      <c r="J565" s="61">
        <v>0</v>
      </c>
      <c r="K565" s="100">
        <v>0</v>
      </c>
      <c r="L565" s="509">
        <v>0</v>
      </c>
      <c r="M565" s="62"/>
    </row>
    <row r="566" spans="1:13" s="47" customFormat="1" ht="14.4" customHeight="1" x14ac:dyDescent="0.3">
      <c r="A566" s="62"/>
      <c r="B566" s="6">
        <v>0</v>
      </c>
      <c r="C566" s="7"/>
      <c r="D566" s="3">
        <v>0</v>
      </c>
      <c r="E566" s="4"/>
      <c r="F566" s="5">
        <v>0</v>
      </c>
      <c r="G566" s="26">
        <v>0</v>
      </c>
      <c r="H566" s="508">
        <v>0</v>
      </c>
      <c r="I566" s="99"/>
      <c r="J566" s="61">
        <v>0</v>
      </c>
      <c r="K566" s="100">
        <v>0</v>
      </c>
      <c r="L566" s="509">
        <v>0</v>
      </c>
      <c r="M566" s="62"/>
    </row>
    <row r="567" spans="1:13" s="47" customFormat="1" ht="14.4" customHeight="1" x14ac:dyDescent="0.3">
      <c r="A567" s="62"/>
      <c r="B567" s="6">
        <v>0</v>
      </c>
      <c r="C567" s="7"/>
      <c r="D567" s="3">
        <v>0</v>
      </c>
      <c r="E567" s="4"/>
      <c r="F567" s="5">
        <v>0</v>
      </c>
      <c r="G567" s="26">
        <v>0</v>
      </c>
      <c r="H567" s="508">
        <v>0</v>
      </c>
      <c r="I567" s="99"/>
      <c r="J567" s="61">
        <v>0</v>
      </c>
      <c r="K567" s="100">
        <v>0</v>
      </c>
      <c r="L567" s="509">
        <v>0</v>
      </c>
      <c r="M567" s="62"/>
    </row>
    <row r="568" spans="1:13" s="47" customFormat="1" ht="14.4" customHeight="1" x14ac:dyDescent="0.3">
      <c r="A568" s="62"/>
      <c r="B568" s="6">
        <v>0</v>
      </c>
      <c r="C568" s="7"/>
      <c r="D568" s="3">
        <v>0</v>
      </c>
      <c r="E568" s="4"/>
      <c r="F568" s="5">
        <v>0</v>
      </c>
      <c r="G568" s="26">
        <v>0</v>
      </c>
      <c r="H568" s="508">
        <v>0</v>
      </c>
      <c r="I568" s="99"/>
      <c r="J568" s="61">
        <v>0</v>
      </c>
      <c r="K568" s="100">
        <v>0</v>
      </c>
      <c r="L568" s="509">
        <v>0</v>
      </c>
      <c r="M568" s="532"/>
    </row>
    <row r="569" spans="1:13" s="47" customFormat="1" ht="14.4" customHeight="1" x14ac:dyDescent="0.3">
      <c r="A569" s="62"/>
      <c r="B569" s="6">
        <v>0</v>
      </c>
      <c r="C569" s="7"/>
      <c r="D569" s="3">
        <v>0</v>
      </c>
      <c r="E569" s="4"/>
      <c r="F569" s="5">
        <v>0</v>
      </c>
      <c r="G569" s="26">
        <v>0</v>
      </c>
      <c r="H569" s="508">
        <v>0</v>
      </c>
      <c r="I569" s="99"/>
      <c r="J569" s="61">
        <v>0</v>
      </c>
      <c r="K569" s="100">
        <v>0</v>
      </c>
      <c r="L569" s="509">
        <v>0</v>
      </c>
      <c r="M569" s="62"/>
    </row>
    <row r="570" spans="1:13" s="47" customFormat="1" ht="14.4" customHeight="1" x14ac:dyDescent="0.3">
      <c r="A570" s="62"/>
      <c r="B570" s="6">
        <v>0</v>
      </c>
      <c r="C570" s="7"/>
      <c r="D570" s="3">
        <v>0</v>
      </c>
      <c r="E570" s="4"/>
      <c r="F570" s="5">
        <v>0</v>
      </c>
      <c r="G570" s="26">
        <v>0</v>
      </c>
      <c r="H570" s="508">
        <v>0</v>
      </c>
      <c r="I570" s="99"/>
      <c r="J570" s="61">
        <v>0</v>
      </c>
      <c r="K570" s="100">
        <v>0</v>
      </c>
      <c r="L570" s="509">
        <v>0</v>
      </c>
      <c r="M570" s="62"/>
    </row>
    <row r="571" spans="1:13" s="47" customFormat="1" ht="14.4" customHeight="1" x14ac:dyDescent="0.3">
      <c r="A571" s="62"/>
      <c r="B571" s="6">
        <v>0</v>
      </c>
      <c r="C571" s="7"/>
      <c r="D571" s="3">
        <v>0</v>
      </c>
      <c r="E571" s="4"/>
      <c r="F571" s="5">
        <v>0</v>
      </c>
      <c r="G571" s="26">
        <v>0</v>
      </c>
      <c r="H571" s="508">
        <v>0</v>
      </c>
      <c r="I571" s="99"/>
      <c r="J571" s="61">
        <v>0</v>
      </c>
      <c r="K571" s="100">
        <v>0</v>
      </c>
      <c r="L571" s="509">
        <v>0</v>
      </c>
      <c r="M571" s="62"/>
    </row>
    <row r="572" spans="1:13" s="47" customFormat="1" ht="14.4" customHeight="1" x14ac:dyDescent="0.3">
      <c r="A572" s="62"/>
      <c r="B572" s="6">
        <v>0</v>
      </c>
      <c r="C572" s="7"/>
      <c r="D572" s="3">
        <v>0</v>
      </c>
      <c r="E572" s="4"/>
      <c r="F572" s="5">
        <v>0</v>
      </c>
      <c r="G572" s="26">
        <v>0</v>
      </c>
      <c r="H572" s="508">
        <v>0</v>
      </c>
      <c r="I572" s="99"/>
      <c r="J572" s="61">
        <v>0</v>
      </c>
      <c r="K572" s="100">
        <v>0</v>
      </c>
      <c r="L572" s="509">
        <v>0</v>
      </c>
      <c r="M572" s="62"/>
    </row>
    <row r="573" spans="1:13" s="47" customFormat="1" ht="14.4" customHeight="1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508">
        <v>0</v>
      </c>
      <c r="I573" s="99"/>
      <c r="J573" s="61">
        <v>0</v>
      </c>
      <c r="K573" s="100">
        <v>0</v>
      </c>
      <c r="L573" s="509">
        <v>0</v>
      </c>
      <c r="M573" s="62"/>
    </row>
    <row r="574" spans="1:13" s="47" customFormat="1" ht="14.4" customHeight="1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508">
        <v>0</v>
      </c>
      <c r="I574" s="99"/>
      <c r="J574" s="61">
        <v>0</v>
      </c>
      <c r="K574" s="100">
        <v>0</v>
      </c>
      <c r="L574" s="509">
        <v>0</v>
      </c>
      <c r="M574" s="62"/>
    </row>
    <row r="575" spans="1:13" s="47" customFormat="1" ht="14.4" customHeight="1" x14ac:dyDescent="0.3">
      <c r="A575" s="62"/>
      <c r="B575" s="58" t="s">
        <v>62</v>
      </c>
      <c r="C575" s="46"/>
      <c r="D575" s="37"/>
      <c r="E575" s="38"/>
      <c r="F575" s="39"/>
      <c r="G575" s="193">
        <v>27</v>
      </c>
      <c r="H575" s="106" t="s">
        <v>62</v>
      </c>
      <c r="I575" s="103"/>
      <c r="J575" s="510"/>
      <c r="K575" s="511" t="s">
        <v>156</v>
      </c>
      <c r="L575" s="519">
        <v>5.8395865572717448E-2</v>
      </c>
      <c r="M575" s="62"/>
    </row>
    <row r="576" spans="1:13" s="47" customFormat="1" ht="14.4" customHeight="1" x14ac:dyDescent="0.3">
      <c r="A576" s="62"/>
      <c r="B576" s="194" t="s">
        <v>63</v>
      </c>
      <c r="C576" s="195"/>
      <c r="D576" s="196"/>
      <c r="E576" s="197"/>
      <c r="F576" s="155"/>
      <c r="G576" s="197"/>
      <c r="H576" s="115"/>
      <c r="I576" s="202"/>
      <c r="J576" s="203"/>
      <c r="K576" s="178"/>
      <c r="L576" s="204">
        <v>0</v>
      </c>
      <c r="M576" s="62"/>
    </row>
    <row r="577" spans="1:13" s="47" customFormat="1" ht="35.25" customHeight="1" x14ac:dyDescent="0.3">
      <c r="A577" s="62"/>
      <c r="B577" s="53" t="s">
        <v>53</v>
      </c>
      <c r="C577" s="210"/>
      <c r="D577" s="211" t="s">
        <v>0</v>
      </c>
      <c r="E577" s="201" t="s">
        <v>1</v>
      </c>
      <c r="F577" s="156" t="s">
        <v>61</v>
      </c>
      <c r="G577" s="188" t="s">
        <v>56</v>
      </c>
      <c r="H577" s="111" t="s">
        <v>158</v>
      </c>
      <c r="I577" s="112" t="s">
        <v>159</v>
      </c>
      <c r="J577" s="112" t="s">
        <v>160</v>
      </c>
      <c r="K577" s="520" t="s">
        <v>161</v>
      </c>
      <c r="L577" s="114" t="s">
        <v>162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191">
        <v>0</v>
      </c>
      <c r="H578" s="506">
        <v>0</v>
      </c>
      <c r="I578" s="171"/>
      <c r="J578" s="192">
        <v>0</v>
      </c>
      <c r="K578" s="172">
        <v>0</v>
      </c>
      <c r="L578" s="507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508">
        <v>0</v>
      </c>
      <c r="I579" s="99"/>
      <c r="J579" s="61">
        <v>0</v>
      </c>
      <c r="K579" s="100">
        <v>0</v>
      </c>
      <c r="L579" s="509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508">
        <v>0</v>
      </c>
      <c r="I580" s="99"/>
      <c r="J580" s="61">
        <v>0</v>
      </c>
      <c r="K580" s="100">
        <v>0</v>
      </c>
      <c r="L580" s="509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508">
        <v>0</v>
      </c>
      <c r="I581" s="99"/>
      <c r="J581" s="61">
        <v>0</v>
      </c>
      <c r="K581" s="100">
        <v>0</v>
      </c>
      <c r="L581" s="509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508">
        <v>0</v>
      </c>
      <c r="I582" s="99"/>
      <c r="J582" s="61">
        <v>0</v>
      </c>
      <c r="K582" s="100">
        <v>0</v>
      </c>
      <c r="L582" s="509">
        <v>0</v>
      </c>
      <c r="M582" s="62"/>
    </row>
    <row r="583" spans="1:13" s="47" customFormat="1" ht="15" customHeight="1" thickBot="1" x14ac:dyDescent="0.35">
      <c r="A583" s="62"/>
      <c r="B583" s="59" t="s">
        <v>64</v>
      </c>
      <c r="C583" s="42"/>
      <c r="D583" s="43"/>
      <c r="E583" s="44"/>
      <c r="F583" s="45"/>
      <c r="G583" s="191">
        <v>0</v>
      </c>
      <c r="H583" s="106" t="s">
        <v>64</v>
      </c>
      <c r="I583" s="103"/>
      <c r="J583" s="510"/>
      <c r="K583" s="511" t="s">
        <v>156</v>
      </c>
      <c r="L583" s="519">
        <v>0</v>
      </c>
      <c r="M583" s="62"/>
    </row>
    <row r="584" spans="1:13" s="47" customFormat="1" ht="14.4" customHeight="1" x14ac:dyDescent="0.3">
      <c r="A584" s="62"/>
      <c r="B584" s="64"/>
      <c r="C584" s="68"/>
      <c r="D584" s="69" t="s">
        <v>65</v>
      </c>
      <c r="E584" s="70"/>
      <c r="F584" s="71"/>
      <c r="G584" s="88">
        <v>34.249000000000002</v>
      </c>
      <c r="H584" s="179"/>
      <c r="I584" s="212"/>
      <c r="J584" s="522"/>
      <c r="K584" s="523"/>
      <c r="L584" s="180"/>
      <c r="M584" s="62"/>
    </row>
    <row r="585" spans="1:13" s="47" customFormat="1" ht="14.4" customHeight="1" x14ac:dyDescent="0.3">
      <c r="A585" s="62"/>
      <c r="B585" s="63"/>
      <c r="C585" s="68"/>
      <c r="D585" s="72" t="s">
        <v>7</v>
      </c>
      <c r="E585" s="215"/>
      <c r="F585" s="181">
        <v>0.1</v>
      </c>
      <c r="G585" s="215">
        <v>3.4249999999999998</v>
      </c>
      <c r="H585" s="524"/>
      <c r="I585" s="124"/>
      <c r="J585" s="525"/>
      <c r="K585" s="526"/>
      <c r="L585" s="527"/>
      <c r="M585" s="62"/>
    </row>
    <row r="586" spans="1:13" s="47" customFormat="1" ht="14.4" customHeight="1" x14ac:dyDescent="0.3">
      <c r="A586" s="62"/>
      <c r="B586" s="63"/>
      <c r="C586" s="68"/>
      <c r="D586" s="72" t="s">
        <v>8</v>
      </c>
      <c r="E586" s="215"/>
      <c r="F586" s="181">
        <v>0.1</v>
      </c>
      <c r="G586" s="215">
        <v>3.4249999999999998</v>
      </c>
      <c r="H586" s="524"/>
      <c r="I586" s="124"/>
      <c r="J586" s="525"/>
      <c r="K586" s="526"/>
      <c r="L586" s="527"/>
      <c r="M586" s="62"/>
    </row>
    <row r="587" spans="1:13" s="47" customFormat="1" ht="14.4" customHeight="1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41.098999999999997</v>
      </c>
      <c r="H587" s="524"/>
      <c r="I587" s="124"/>
      <c r="J587" s="525"/>
      <c r="K587" s="526"/>
      <c r="L587" s="527"/>
      <c r="M587" s="62"/>
    </row>
    <row r="588" spans="1:13" s="47" customFormat="1" ht="15" customHeight="1" thickBot="1" x14ac:dyDescent="0.35">
      <c r="A588" s="62"/>
      <c r="B588" s="63"/>
      <c r="C588" s="68"/>
      <c r="D588" s="77" t="s">
        <v>68</v>
      </c>
      <c r="E588" s="78"/>
      <c r="F588" s="79"/>
      <c r="G588" s="78">
        <v>41.1</v>
      </c>
      <c r="H588" s="528">
        <v>1</v>
      </c>
      <c r="I588" s="126"/>
      <c r="J588" s="529"/>
      <c r="K588" s="530"/>
      <c r="L588" s="531">
        <v>0.26400770825425557</v>
      </c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136" t="s">
        <v>1808</v>
      </c>
      <c r="C592" s="81"/>
      <c r="D592" s="80"/>
      <c r="E592" s="67"/>
      <c r="F592" s="82"/>
      <c r="G592" s="82"/>
      <c r="J592" s="60"/>
      <c r="M592" s="62"/>
    </row>
    <row r="593" spans="1:13" s="47" customFormat="1" ht="14.4" customHeight="1" x14ac:dyDescent="0.3">
      <c r="A593" s="62"/>
      <c r="B593" s="216" t="s">
        <v>6</v>
      </c>
      <c r="C593" s="217"/>
      <c r="D593" s="80"/>
      <c r="E593" s="67"/>
      <c r="F593" s="62"/>
      <c r="G593" s="62"/>
      <c r="J593" s="60"/>
      <c r="M593" s="62"/>
    </row>
    <row r="594" spans="1:13" s="47" customFormat="1" ht="14.4" customHeight="1" x14ac:dyDescent="0.3">
      <c r="A594" s="62"/>
      <c r="B594" s="84"/>
      <c r="C594" s="62"/>
      <c r="D594" s="80"/>
      <c r="E594" s="67"/>
      <c r="F594" s="62"/>
      <c r="G594" s="62"/>
      <c r="J594" s="60"/>
      <c r="M594" s="62"/>
    </row>
    <row r="595" spans="1:13" x14ac:dyDescent="0.3">
      <c r="A595" s="62"/>
      <c r="B595" s="503"/>
      <c r="C595" s="129"/>
      <c r="D595" s="129"/>
      <c r="J595" s="60"/>
    </row>
    <row r="596" spans="1:13" x14ac:dyDescent="0.3">
      <c r="A596" s="62"/>
      <c r="B596" s="131"/>
      <c r="C596" s="130"/>
      <c r="D596" s="130"/>
      <c r="J596" s="60"/>
    </row>
    <row r="597" spans="1:13" ht="15.6" x14ac:dyDescent="0.3">
      <c r="A597" s="62"/>
      <c r="D597" s="715" t="s">
        <v>166</v>
      </c>
      <c r="E597" s="715"/>
      <c r="F597" s="715"/>
      <c r="J597" s="60"/>
    </row>
    <row r="598" spans="1:13" x14ac:dyDescent="0.3">
      <c r="A598" s="62"/>
      <c r="B598" s="132"/>
      <c r="C598" s="132"/>
      <c r="D598" s="132"/>
      <c r="J598" s="60"/>
    </row>
    <row r="599" spans="1:13" ht="82.5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s="47" customFormat="1" ht="14.4" customHeight="1" x14ac:dyDescent="0.3">
      <c r="A600" s="62"/>
      <c r="B600" s="63"/>
      <c r="C600" s="9"/>
      <c r="D600" s="10"/>
      <c r="E600" s="11"/>
      <c r="F600" s="12"/>
      <c r="G600" s="13"/>
      <c r="J600" s="60"/>
      <c r="M600" s="62"/>
    </row>
    <row r="601" spans="1:13" s="47" customFormat="1" ht="14.4" customHeight="1" x14ac:dyDescent="0.3">
      <c r="A601" s="62"/>
      <c r="B601" s="48" t="s">
        <v>48</v>
      </c>
      <c r="C601" s="9"/>
      <c r="D601" s="10"/>
      <c r="E601" s="11"/>
      <c r="F601" s="11"/>
      <c r="G601" s="11"/>
      <c r="J601" s="60"/>
      <c r="M601" s="62"/>
    </row>
    <row r="602" spans="1:13" s="47" customFormat="1" ht="14.4" customHeight="1" x14ac:dyDescent="0.3">
      <c r="A602" s="62"/>
      <c r="B602" s="64" t="s">
        <v>49</v>
      </c>
      <c r="C602" s="62" t="s">
        <v>339</v>
      </c>
      <c r="D602" s="62"/>
      <c r="E602" s="62"/>
      <c r="I602" s="65" t="s">
        <v>50</v>
      </c>
      <c r="J602" s="68" t="s">
        <v>5</v>
      </c>
      <c r="M602" s="62"/>
    </row>
    <row r="603" spans="1:13" s="47" customFormat="1" ht="15" customHeight="1" thickBot="1" x14ac:dyDescent="0.35">
      <c r="A603" s="62"/>
      <c r="B603" s="64" t="s">
        <v>51</v>
      </c>
      <c r="C603" s="62" t="s">
        <v>267</v>
      </c>
      <c r="D603" s="62"/>
      <c r="E603" s="62"/>
      <c r="G603" s="62" t="s">
        <v>578</v>
      </c>
      <c r="J603" s="60"/>
      <c r="M603" s="62"/>
    </row>
    <row r="604" spans="1:13" s="47" customFormat="1" ht="14.4" customHeight="1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s="47" customFormat="1" ht="32.25" customHeight="1" x14ac:dyDescent="0.3">
      <c r="A605" s="62"/>
      <c r="B605" s="186" t="s">
        <v>53</v>
      </c>
      <c r="C605" s="187" t="s">
        <v>1</v>
      </c>
      <c r="D605" s="161" t="s">
        <v>54</v>
      </c>
      <c r="E605" s="188" t="s">
        <v>23</v>
      </c>
      <c r="F605" s="188" t="s">
        <v>55</v>
      </c>
      <c r="G605" s="188" t="s">
        <v>56</v>
      </c>
      <c r="H605" s="90" t="s">
        <v>158</v>
      </c>
      <c r="I605" s="169" t="s">
        <v>159</v>
      </c>
      <c r="J605" s="169" t="s">
        <v>160</v>
      </c>
      <c r="K605" s="169" t="s">
        <v>161</v>
      </c>
      <c r="L605" s="92" t="s">
        <v>162</v>
      </c>
      <c r="M605" s="62"/>
    </row>
    <row r="606" spans="1:13" s="47" customFormat="1" ht="14.4" customHeight="1" x14ac:dyDescent="0.3">
      <c r="A606" s="62"/>
      <c r="B606" s="189">
        <v>0</v>
      </c>
      <c r="C606" s="187"/>
      <c r="D606" s="190">
        <v>0</v>
      </c>
      <c r="E606" s="191">
        <v>0</v>
      </c>
      <c r="F606" s="505">
        <v>0.4</v>
      </c>
      <c r="G606" s="191">
        <v>0</v>
      </c>
      <c r="H606" s="506">
        <v>0</v>
      </c>
      <c r="I606" s="171"/>
      <c r="J606" s="192">
        <v>0</v>
      </c>
      <c r="K606" s="172">
        <v>0</v>
      </c>
      <c r="L606" s="507">
        <v>0</v>
      </c>
      <c r="M606" s="62"/>
    </row>
    <row r="607" spans="1:13" s="47" customFormat="1" ht="14.4" customHeight="1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508">
        <v>0</v>
      </c>
      <c r="I607" s="99"/>
      <c r="J607" s="61">
        <v>0</v>
      </c>
      <c r="K607" s="100">
        <v>0</v>
      </c>
      <c r="L607" s="509">
        <v>0</v>
      </c>
      <c r="M607" s="62"/>
    </row>
    <row r="608" spans="1:13" s="47" customFormat="1" ht="14.4" customHeight="1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508">
        <v>0</v>
      </c>
      <c r="I608" s="99"/>
      <c r="J608" s="61">
        <v>0</v>
      </c>
      <c r="K608" s="100">
        <v>0</v>
      </c>
      <c r="L608" s="509">
        <v>0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508">
        <v>0</v>
      </c>
      <c r="I609" s="99"/>
      <c r="J609" s="61">
        <v>0</v>
      </c>
      <c r="K609" s="100">
        <v>0</v>
      </c>
      <c r="L609" s="509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508">
        <v>0</v>
      </c>
      <c r="I610" s="99"/>
      <c r="J610" s="61">
        <v>0</v>
      </c>
      <c r="K610" s="100">
        <v>0</v>
      </c>
      <c r="L610" s="509">
        <v>0</v>
      </c>
      <c r="M610" s="62"/>
    </row>
    <row r="611" spans="1:13" s="47" customFormat="1" ht="14.4" customHeight="1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508">
        <v>0</v>
      </c>
      <c r="I611" s="99"/>
      <c r="J611" s="61">
        <v>0</v>
      </c>
      <c r="K611" s="100">
        <v>0</v>
      </c>
      <c r="L611" s="509">
        <v>0</v>
      </c>
      <c r="M611" s="62"/>
    </row>
    <row r="612" spans="1:13" s="47" customFormat="1" ht="14.4" customHeight="1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0.34499999999999997</v>
      </c>
      <c r="H612" s="508">
        <v>1.1500383346111536E-2</v>
      </c>
      <c r="I612" s="99"/>
      <c r="J612" s="61" t="s">
        <v>165</v>
      </c>
      <c r="K612" s="100">
        <v>0.4</v>
      </c>
      <c r="L612" s="101">
        <v>4.6001533384446144E-3</v>
      </c>
      <c r="M612" s="62"/>
    </row>
    <row r="613" spans="1:13" s="47" customFormat="1" ht="14.4" customHeight="1" x14ac:dyDescent="0.3">
      <c r="A613" s="62"/>
      <c r="B613" s="6" t="s">
        <v>57</v>
      </c>
      <c r="C613" s="25"/>
      <c r="D613" s="28"/>
      <c r="E613" s="26"/>
      <c r="F613" s="27"/>
      <c r="G613" s="193">
        <v>0.34499999999999997</v>
      </c>
      <c r="H613" s="102" t="s">
        <v>57</v>
      </c>
      <c r="I613" s="103"/>
      <c r="J613" s="510"/>
      <c r="K613" s="511" t="s">
        <v>156</v>
      </c>
      <c r="L613" s="512">
        <v>4.6001533384446144E-3</v>
      </c>
      <c r="M613" s="62"/>
    </row>
    <row r="614" spans="1:13" s="47" customFormat="1" ht="14.4" customHeight="1" x14ac:dyDescent="0.3">
      <c r="A614" s="62"/>
      <c r="B614" s="194" t="s">
        <v>22</v>
      </c>
      <c r="C614" s="195"/>
      <c r="D614" s="196"/>
      <c r="E614" s="197"/>
      <c r="F614" s="155"/>
      <c r="G614" s="87"/>
      <c r="H614" s="513"/>
      <c r="I614" s="514"/>
      <c r="J614" s="515"/>
      <c r="K614" s="516"/>
      <c r="L614" s="517"/>
      <c r="M614" s="62"/>
    </row>
    <row r="615" spans="1:13" s="47" customFormat="1" ht="30.75" customHeight="1" x14ac:dyDescent="0.3">
      <c r="A615" s="62"/>
      <c r="B615" s="198" t="s">
        <v>58</v>
      </c>
      <c r="C615" s="199" t="s">
        <v>1</v>
      </c>
      <c r="D615" s="200" t="s">
        <v>59</v>
      </c>
      <c r="E615" s="156" t="s">
        <v>23</v>
      </c>
      <c r="F615" s="156" t="s">
        <v>55</v>
      </c>
      <c r="G615" s="201" t="s">
        <v>56</v>
      </c>
      <c r="H615" s="90" t="s">
        <v>158</v>
      </c>
      <c r="I615" s="169" t="s">
        <v>159</v>
      </c>
      <c r="J615" s="169" t="s">
        <v>160</v>
      </c>
      <c r="K615" s="518" t="s">
        <v>161</v>
      </c>
      <c r="L615" s="92" t="s">
        <v>162</v>
      </c>
      <c r="M615" s="62"/>
    </row>
    <row r="616" spans="1:13" s="47" customFormat="1" ht="14.4" customHeight="1" x14ac:dyDescent="0.3">
      <c r="A616" s="62"/>
      <c r="B616" s="6" t="s">
        <v>27</v>
      </c>
      <c r="C616" s="25">
        <v>1</v>
      </c>
      <c r="D616" s="3">
        <v>4.0999999999999996</v>
      </c>
      <c r="E616" s="26">
        <v>4.0999999999999996</v>
      </c>
      <c r="F616" s="26">
        <v>0.4</v>
      </c>
      <c r="G616" s="26">
        <v>1.64</v>
      </c>
      <c r="H616" s="506">
        <v>5.4668488949631652E-2</v>
      </c>
      <c r="I616" s="171"/>
      <c r="J616" s="192" t="s">
        <v>163</v>
      </c>
      <c r="K616" s="172">
        <v>1</v>
      </c>
      <c r="L616" s="507">
        <v>5.4668488949631652E-2</v>
      </c>
      <c r="M616" s="62"/>
    </row>
    <row r="617" spans="1:13" s="47" customFormat="1" ht="14.4" customHeight="1" x14ac:dyDescent="0.3">
      <c r="A617" s="62"/>
      <c r="B617" s="6" t="s">
        <v>87</v>
      </c>
      <c r="C617" s="25">
        <v>1</v>
      </c>
      <c r="D617" s="3">
        <v>4.5599999999999996</v>
      </c>
      <c r="E617" s="26">
        <v>4.5599999999999996</v>
      </c>
      <c r="F617" s="26">
        <v>0.4</v>
      </c>
      <c r="G617" s="26">
        <v>1.8239999999999998</v>
      </c>
      <c r="H617" s="508">
        <v>6.0802026734224468E-2</v>
      </c>
      <c r="I617" s="99"/>
      <c r="J617" s="61" t="s">
        <v>163</v>
      </c>
      <c r="K617" s="100">
        <v>1</v>
      </c>
      <c r="L617" s="509">
        <v>6.0802026734224468E-2</v>
      </c>
      <c r="M617" s="62"/>
    </row>
    <row r="618" spans="1:13" s="47" customFormat="1" ht="26.4" x14ac:dyDescent="0.3">
      <c r="A618" s="62"/>
      <c r="B618" s="6" t="s">
        <v>86</v>
      </c>
      <c r="C618" s="25">
        <v>1</v>
      </c>
      <c r="D618" s="3">
        <v>4.55</v>
      </c>
      <c r="E618" s="26">
        <v>4.55</v>
      </c>
      <c r="F618" s="26">
        <v>0.4</v>
      </c>
      <c r="G618" s="26">
        <v>1.82</v>
      </c>
      <c r="H618" s="508">
        <v>6.0668688956298546E-2</v>
      </c>
      <c r="I618" s="99"/>
      <c r="J618" s="61" t="s">
        <v>163</v>
      </c>
      <c r="K618" s="100">
        <v>1</v>
      </c>
      <c r="L618" s="509">
        <v>6.0668688956298546E-2</v>
      </c>
      <c r="M618" s="62"/>
    </row>
    <row r="619" spans="1:13" s="47" customFormat="1" ht="14.4" customHeight="1" x14ac:dyDescent="0.3">
      <c r="A619" s="62"/>
      <c r="B619" s="6" t="s">
        <v>35</v>
      </c>
      <c r="C619" s="25">
        <v>1</v>
      </c>
      <c r="D619" s="3">
        <v>4.05</v>
      </c>
      <c r="E619" s="26">
        <v>4.05</v>
      </c>
      <c r="F619" s="26">
        <v>0.4</v>
      </c>
      <c r="G619" s="26">
        <v>1.62</v>
      </c>
      <c r="H619" s="508">
        <v>5.4001800060002006E-2</v>
      </c>
      <c r="I619" s="99"/>
      <c r="J619" s="61" t="s">
        <v>163</v>
      </c>
      <c r="K619" s="100">
        <v>1</v>
      </c>
      <c r="L619" s="509">
        <v>5.4001800060002006E-2</v>
      </c>
      <c r="M619" s="62"/>
    </row>
    <row r="620" spans="1:13" s="47" customFormat="1" ht="14.4" customHeight="1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508">
        <v>0</v>
      </c>
      <c r="I620" s="99"/>
      <c r="J620" s="61">
        <v>0</v>
      </c>
      <c r="K620" s="100">
        <v>0</v>
      </c>
      <c r="L620" s="509">
        <v>0</v>
      </c>
      <c r="M620" s="62"/>
    </row>
    <row r="621" spans="1:13" s="47" customFormat="1" ht="14.4" customHeight="1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508">
        <v>0</v>
      </c>
      <c r="I621" s="99"/>
      <c r="J621" s="61">
        <v>0</v>
      </c>
      <c r="K621" s="100">
        <v>0</v>
      </c>
      <c r="L621" s="509">
        <v>0</v>
      </c>
      <c r="M621" s="62"/>
    </row>
    <row r="622" spans="1:13" s="47" customFormat="1" ht="14.4" customHeight="1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508">
        <v>0</v>
      </c>
      <c r="I622" s="99"/>
      <c r="J622" s="61">
        <v>0</v>
      </c>
      <c r="K622" s="100">
        <v>0</v>
      </c>
      <c r="L622" s="509">
        <v>0</v>
      </c>
      <c r="M622" s="62"/>
    </row>
    <row r="623" spans="1:13" s="47" customFormat="1" ht="14.4" customHeight="1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508">
        <v>0</v>
      </c>
      <c r="I623" s="99"/>
      <c r="J623" s="61">
        <v>0</v>
      </c>
      <c r="K623" s="100">
        <v>0</v>
      </c>
      <c r="L623" s="509">
        <v>0</v>
      </c>
      <c r="M623" s="62"/>
    </row>
    <row r="624" spans="1:13" s="47" customFormat="1" ht="14.4" customHeight="1" x14ac:dyDescent="0.3">
      <c r="A624" s="62"/>
      <c r="B624" s="6">
        <v>0</v>
      </c>
      <c r="C624" s="25"/>
      <c r="D624" s="3">
        <v>0</v>
      </c>
      <c r="E624" s="26">
        <v>0</v>
      </c>
      <c r="F624" s="27"/>
      <c r="G624" s="26">
        <v>0</v>
      </c>
      <c r="H624" s="508">
        <v>0</v>
      </c>
      <c r="I624" s="99"/>
      <c r="J624" s="61">
        <v>0</v>
      </c>
      <c r="K624" s="100">
        <v>0</v>
      </c>
      <c r="L624" s="509">
        <v>0</v>
      </c>
      <c r="M624" s="62"/>
    </row>
    <row r="625" spans="1:13" s="47" customFormat="1" ht="14.4" customHeight="1" x14ac:dyDescent="0.3">
      <c r="A625" s="62"/>
      <c r="B625" s="6" t="s">
        <v>60</v>
      </c>
      <c r="C625" s="25"/>
      <c r="D625" s="28"/>
      <c r="E625" s="26"/>
      <c r="F625" s="27"/>
      <c r="G625" s="193">
        <v>6.9039999999999999</v>
      </c>
      <c r="H625" s="106" t="s">
        <v>60</v>
      </c>
      <c r="I625" s="103"/>
      <c r="J625" s="510"/>
      <c r="K625" s="511" t="s">
        <v>156</v>
      </c>
      <c r="L625" s="519">
        <v>0.23014100470015669</v>
      </c>
      <c r="M625" s="62"/>
    </row>
    <row r="626" spans="1:13" s="47" customFormat="1" ht="14.4" customHeight="1" x14ac:dyDescent="0.3">
      <c r="A626" s="62"/>
      <c r="B626" s="194" t="s">
        <v>38</v>
      </c>
      <c r="C626" s="195"/>
      <c r="D626" s="196"/>
      <c r="E626" s="196"/>
      <c r="F626" s="196"/>
      <c r="G626" s="196"/>
      <c r="H626" s="115"/>
      <c r="I626" s="202"/>
      <c r="J626" s="203"/>
      <c r="K626" s="178"/>
      <c r="L626" s="204"/>
      <c r="M626" s="62"/>
    </row>
    <row r="627" spans="1:13" s="47" customFormat="1" ht="36.75" customHeight="1" x14ac:dyDescent="0.3">
      <c r="A627" s="62"/>
      <c r="B627" s="53" t="s">
        <v>53</v>
      </c>
      <c r="C627" s="195"/>
      <c r="D627" s="205" t="s">
        <v>0</v>
      </c>
      <c r="E627" s="206" t="s">
        <v>1</v>
      </c>
      <c r="F627" s="207" t="s">
        <v>61</v>
      </c>
      <c r="G627" s="188" t="s">
        <v>56</v>
      </c>
      <c r="H627" s="111" t="s">
        <v>158</v>
      </c>
      <c r="I627" s="112" t="s">
        <v>159</v>
      </c>
      <c r="J627" s="112" t="s">
        <v>160</v>
      </c>
      <c r="K627" s="520" t="s">
        <v>161</v>
      </c>
      <c r="L627" s="114" t="s">
        <v>162</v>
      </c>
      <c r="M627" s="62"/>
    </row>
    <row r="628" spans="1:13" s="47" customFormat="1" ht="26.4" x14ac:dyDescent="0.3">
      <c r="A628" s="62"/>
      <c r="B628" s="189" t="s">
        <v>339</v>
      </c>
      <c r="C628" s="195"/>
      <c r="D628" s="190" t="s">
        <v>5</v>
      </c>
      <c r="E628" s="153">
        <v>1</v>
      </c>
      <c r="F628" s="154">
        <v>20.75</v>
      </c>
      <c r="G628" s="191">
        <v>20.75</v>
      </c>
      <c r="H628" s="506">
        <v>0.69168972299076636</v>
      </c>
      <c r="I628" s="171"/>
      <c r="J628" s="192" t="s">
        <v>163</v>
      </c>
      <c r="K628" s="172">
        <v>0.4</v>
      </c>
      <c r="L628" s="507">
        <v>0.27667588919630653</v>
      </c>
      <c r="M628" s="521"/>
    </row>
    <row r="629" spans="1:13" s="47" customFormat="1" ht="14.4" customHeight="1" x14ac:dyDescent="0.3">
      <c r="A629" s="62"/>
      <c r="B629" s="6" t="s">
        <v>1446</v>
      </c>
      <c r="C629" s="7"/>
      <c r="D629" s="3" t="s">
        <v>5</v>
      </c>
      <c r="E629" s="4">
        <v>1</v>
      </c>
      <c r="F629" s="5">
        <v>2</v>
      </c>
      <c r="G629" s="26">
        <v>2</v>
      </c>
      <c r="H629" s="508">
        <v>6.6668888962965439E-2</v>
      </c>
      <c r="I629" s="99"/>
      <c r="J629" s="61" t="s">
        <v>163</v>
      </c>
      <c r="K629" s="100">
        <v>1</v>
      </c>
      <c r="L629" s="509">
        <v>6.6668888962965439E-2</v>
      </c>
      <c r="M629" s="521"/>
    </row>
    <row r="630" spans="1:13" s="47" customFormat="1" ht="14.4" customHeight="1" x14ac:dyDescent="0.3">
      <c r="A630" s="62"/>
      <c r="B630" s="6">
        <v>0</v>
      </c>
      <c r="C630" s="7"/>
      <c r="D630" s="3">
        <v>0</v>
      </c>
      <c r="E630" s="4"/>
      <c r="F630" s="5">
        <v>0</v>
      </c>
      <c r="G630" s="26">
        <v>0</v>
      </c>
      <c r="H630" s="508">
        <v>0</v>
      </c>
      <c r="I630" s="99"/>
      <c r="J630" s="61">
        <v>0</v>
      </c>
      <c r="K630" s="100">
        <v>0</v>
      </c>
      <c r="L630" s="509">
        <v>0</v>
      </c>
      <c r="M630" s="62"/>
    </row>
    <row r="631" spans="1:13" s="47" customFormat="1" ht="14.4" customHeight="1" x14ac:dyDescent="0.3">
      <c r="A631" s="62"/>
      <c r="B631" s="6">
        <v>0</v>
      </c>
      <c r="C631" s="7"/>
      <c r="D631" s="3">
        <v>0</v>
      </c>
      <c r="E631" s="4"/>
      <c r="F631" s="5">
        <v>0</v>
      </c>
      <c r="G631" s="26">
        <v>0</v>
      </c>
      <c r="H631" s="508">
        <v>0</v>
      </c>
      <c r="I631" s="99"/>
      <c r="J631" s="61">
        <v>0</v>
      </c>
      <c r="K631" s="100">
        <v>0</v>
      </c>
      <c r="L631" s="509">
        <v>0</v>
      </c>
      <c r="M631" s="62"/>
    </row>
    <row r="632" spans="1:13" s="47" customFormat="1" ht="14.4" customHeight="1" x14ac:dyDescent="0.3">
      <c r="A632" s="62"/>
      <c r="B632" s="6">
        <v>0</v>
      </c>
      <c r="C632" s="7"/>
      <c r="D632" s="3">
        <v>0</v>
      </c>
      <c r="E632" s="4"/>
      <c r="F632" s="5">
        <v>0</v>
      </c>
      <c r="G632" s="26">
        <v>0</v>
      </c>
      <c r="H632" s="508">
        <v>0</v>
      </c>
      <c r="I632" s="99"/>
      <c r="J632" s="61">
        <v>0</v>
      </c>
      <c r="K632" s="100">
        <v>0</v>
      </c>
      <c r="L632" s="509">
        <v>0</v>
      </c>
      <c r="M632" s="62"/>
    </row>
    <row r="633" spans="1:13" s="47" customFormat="1" ht="14.4" customHeight="1" x14ac:dyDescent="0.3">
      <c r="A633" s="62"/>
      <c r="B633" s="6">
        <v>0</v>
      </c>
      <c r="C633" s="7"/>
      <c r="D633" s="3">
        <v>0</v>
      </c>
      <c r="E633" s="4"/>
      <c r="F633" s="5">
        <v>0</v>
      </c>
      <c r="G633" s="26">
        <v>0</v>
      </c>
      <c r="H633" s="508">
        <v>0</v>
      </c>
      <c r="I633" s="99"/>
      <c r="J633" s="61">
        <v>0</v>
      </c>
      <c r="K633" s="100">
        <v>0</v>
      </c>
      <c r="L633" s="509">
        <v>0</v>
      </c>
      <c r="M633" s="62"/>
    </row>
    <row r="634" spans="1:13" s="47" customFormat="1" ht="14.4" customHeight="1" x14ac:dyDescent="0.3">
      <c r="A634" s="62"/>
      <c r="B634" s="6">
        <v>0</v>
      </c>
      <c r="C634" s="7"/>
      <c r="D634" s="3">
        <v>0</v>
      </c>
      <c r="E634" s="4"/>
      <c r="F634" s="5">
        <v>0</v>
      </c>
      <c r="G634" s="26">
        <v>0</v>
      </c>
      <c r="H634" s="508">
        <v>0</v>
      </c>
      <c r="I634" s="99"/>
      <c r="J634" s="61">
        <v>0</v>
      </c>
      <c r="K634" s="100">
        <v>0</v>
      </c>
      <c r="L634" s="509">
        <v>0</v>
      </c>
      <c r="M634" s="532"/>
    </row>
    <row r="635" spans="1:13" s="47" customFormat="1" ht="14.4" customHeight="1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508">
        <v>0</v>
      </c>
      <c r="I635" s="99"/>
      <c r="J635" s="61">
        <v>0</v>
      </c>
      <c r="K635" s="100">
        <v>0</v>
      </c>
      <c r="L635" s="509">
        <v>0</v>
      </c>
      <c r="M635" s="62"/>
    </row>
    <row r="636" spans="1:13" s="47" customFormat="1" ht="14.4" customHeight="1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508">
        <v>0</v>
      </c>
      <c r="I636" s="99"/>
      <c r="J636" s="61">
        <v>0</v>
      </c>
      <c r="K636" s="100">
        <v>0</v>
      </c>
      <c r="L636" s="509">
        <v>0</v>
      </c>
      <c r="M636" s="62"/>
    </row>
    <row r="637" spans="1:13" s="47" customFormat="1" ht="14.4" customHeight="1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508">
        <v>0</v>
      </c>
      <c r="I637" s="99"/>
      <c r="J637" s="61">
        <v>0</v>
      </c>
      <c r="K637" s="100">
        <v>0</v>
      </c>
      <c r="L637" s="509">
        <v>0</v>
      </c>
      <c r="M637" s="62"/>
    </row>
    <row r="638" spans="1:13" s="47" customFormat="1" ht="14.4" customHeight="1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508">
        <v>0</v>
      </c>
      <c r="I638" s="99"/>
      <c r="J638" s="61">
        <v>0</v>
      </c>
      <c r="K638" s="100">
        <v>0</v>
      </c>
      <c r="L638" s="509">
        <v>0</v>
      </c>
      <c r="M638" s="62"/>
    </row>
    <row r="639" spans="1:13" s="47" customFormat="1" ht="14.4" customHeight="1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508">
        <v>0</v>
      </c>
      <c r="I639" s="99"/>
      <c r="J639" s="61">
        <v>0</v>
      </c>
      <c r="K639" s="100">
        <v>0</v>
      </c>
      <c r="L639" s="509">
        <v>0</v>
      </c>
      <c r="M639" s="62"/>
    </row>
    <row r="640" spans="1:13" s="47" customFormat="1" ht="14.4" customHeight="1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508">
        <v>0</v>
      </c>
      <c r="I640" s="99"/>
      <c r="J640" s="61">
        <v>0</v>
      </c>
      <c r="K640" s="100">
        <v>0</v>
      </c>
      <c r="L640" s="509">
        <v>0</v>
      </c>
      <c r="M640" s="62"/>
    </row>
    <row r="641" spans="1:13" s="47" customFormat="1" ht="14.4" customHeight="1" x14ac:dyDescent="0.3">
      <c r="A641" s="62"/>
      <c r="B641" s="58" t="s">
        <v>62</v>
      </c>
      <c r="C641" s="46"/>
      <c r="D641" s="37"/>
      <c r="E641" s="38"/>
      <c r="F641" s="39"/>
      <c r="G641" s="193">
        <v>22.75</v>
      </c>
      <c r="H641" s="106" t="s">
        <v>62</v>
      </c>
      <c r="I641" s="103"/>
      <c r="J641" s="510"/>
      <c r="K641" s="511" t="s">
        <v>156</v>
      </c>
      <c r="L641" s="519">
        <v>0.343344778159272</v>
      </c>
      <c r="M641" s="62"/>
    </row>
    <row r="642" spans="1:13" s="47" customFormat="1" ht="14.4" customHeight="1" x14ac:dyDescent="0.3">
      <c r="A642" s="62"/>
      <c r="B642" s="194" t="s">
        <v>63</v>
      </c>
      <c r="C642" s="195"/>
      <c r="D642" s="196"/>
      <c r="E642" s="197"/>
      <c r="F642" s="155"/>
      <c r="G642" s="197"/>
      <c r="H642" s="115"/>
      <c r="I642" s="202"/>
      <c r="J642" s="203"/>
      <c r="K642" s="178"/>
      <c r="L642" s="204">
        <v>0</v>
      </c>
      <c r="M642" s="62"/>
    </row>
    <row r="643" spans="1:13" s="47" customFormat="1" ht="35.25" customHeight="1" x14ac:dyDescent="0.3">
      <c r="A643" s="62"/>
      <c r="B643" s="53" t="s">
        <v>53</v>
      </c>
      <c r="C643" s="210"/>
      <c r="D643" s="211" t="s">
        <v>0</v>
      </c>
      <c r="E643" s="201" t="s">
        <v>1</v>
      </c>
      <c r="F643" s="156" t="s">
        <v>61</v>
      </c>
      <c r="G643" s="188" t="s">
        <v>56</v>
      </c>
      <c r="H643" s="111" t="s">
        <v>158</v>
      </c>
      <c r="I643" s="112" t="s">
        <v>159</v>
      </c>
      <c r="J643" s="112" t="s">
        <v>160</v>
      </c>
      <c r="K643" s="520" t="s">
        <v>161</v>
      </c>
      <c r="L643" s="114" t="s">
        <v>162</v>
      </c>
      <c r="M643" s="62"/>
    </row>
    <row r="644" spans="1:13" s="47" customFormat="1" ht="14.4" customHeight="1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191">
        <v>0</v>
      </c>
      <c r="H644" s="506">
        <v>0</v>
      </c>
      <c r="I644" s="171"/>
      <c r="J644" s="192">
        <v>0</v>
      </c>
      <c r="K644" s="172">
        <v>0</v>
      </c>
      <c r="L644" s="507">
        <v>0</v>
      </c>
      <c r="M644" s="62"/>
    </row>
    <row r="645" spans="1:13" s="47" customFormat="1" ht="14.4" customHeight="1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508">
        <v>0</v>
      </c>
      <c r="I645" s="99"/>
      <c r="J645" s="61">
        <v>0</v>
      </c>
      <c r="K645" s="100">
        <v>0</v>
      </c>
      <c r="L645" s="509">
        <v>0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508">
        <v>0</v>
      </c>
      <c r="I646" s="99"/>
      <c r="J646" s="61">
        <v>0</v>
      </c>
      <c r="K646" s="100">
        <v>0</v>
      </c>
      <c r="L646" s="509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508">
        <v>0</v>
      </c>
      <c r="I647" s="99"/>
      <c r="J647" s="61">
        <v>0</v>
      </c>
      <c r="K647" s="100">
        <v>0</v>
      </c>
      <c r="L647" s="509">
        <v>0</v>
      </c>
      <c r="M647" s="62"/>
    </row>
    <row r="648" spans="1:13" s="47" customFormat="1" ht="14.4" customHeight="1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508">
        <v>0</v>
      </c>
      <c r="I648" s="99"/>
      <c r="J648" s="61">
        <v>0</v>
      </c>
      <c r="K648" s="100">
        <v>0</v>
      </c>
      <c r="L648" s="509">
        <v>0</v>
      </c>
      <c r="M648" s="62"/>
    </row>
    <row r="649" spans="1:13" s="47" customFormat="1" ht="15" customHeight="1" thickBot="1" x14ac:dyDescent="0.35">
      <c r="A649" s="62"/>
      <c r="B649" s="59" t="s">
        <v>64</v>
      </c>
      <c r="C649" s="42"/>
      <c r="D649" s="43"/>
      <c r="E649" s="44"/>
      <c r="F649" s="45"/>
      <c r="G649" s="191">
        <v>0</v>
      </c>
      <c r="H649" s="106" t="s">
        <v>64</v>
      </c>
      <c r="I649" s="103"/>
      <c r="J649" s="510"/>
      <c r="K649" s="511" t="s">
        <v>156</v>
      </c>
      <c r="L649" s="519">
        <v>0</v>
      </c>
      <c r="M649" s="62"/>
    </row>
    <row r="650" spans="1:13" s="47" customFormat="1" ht="14.4" customHeight="1" x14ac:dyDescent="0.3">
      <c r="A650" s="62"/>
      <c r="B650" s="64"/>
      <c r="C650" s="68"/>
      <c r="D650" s="69" t="s">
        <v>65</v>
      </c>
      <c r="E650" s="70"/>
      <c r="F650" s="71"/>
      <c r="G650" s="88">
        <v>29.998999999999999</v>
      </c>
      <c r="H650" s="179"/>
      <c r="I650" s="212"/>
      <c r="J650" s="522"/>
      <c r="K650" s="523"/>
      <c r="L650" s="180"/>
      <c r="M650" s="62"/>
    </row>
    <row r="651" spans="1:13" s="47" customFormat="1" ht="14.4" customHeight="1" x14ac:dyDescent="0.3">
      <c r="A651" s="62"/>
      <c r="B651" s="63"/>
      <c r="C651" s="68"/>
      <c r="D651" s="72" t="s">
        <v>7</v>
      </c>
      <c r="E651" s="215"/>
      <c r="F651" s="181">
        <v>0.1</v>
      </c>
      <c r="G651" s="215">
        <v>3</v>
      </c>
      <c r="H651" s="524"/>
      <c r="I651" s="124"/>
      <c r="J651" s="525"/>
      <c r="K651" s="526"/>
      <c r="L651" s="527"/>
      <c r="M651" s="62"/>
    </row>
    <row r="652" spans="1:13" s="47" customFormat="1" ht="14.4" customHeight="1" x14ac:dyDescent="0.3">
      <c r="A652" s="62"/>
      <c r="B652" s="63"/>
      <c r="C652" s="68"/>
      <c r="D652" s="72" t="s">
        <v>8</v>
      </c>
      <c r="E652" s="215"/>
      <c r="F652" s="181">
        <v>0.1</v>
      </c>
      <c r="G652" s="215">
        <v>3</v>
      </c>
      <c r="H652" s="524"/>
      <c r="I652" s="124"/>
      <c r="J652" s="525"/>
      <c r="K652" s="526"/>
      <c r="L652" s="527"/>
      <c r="M652" s="62"/>
    </row>
    <row r="653" spans="1:13" s="47" customFormat="1" ht="14.4" customHeight="1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35.999000000000002</v>
      </c>
      <c r="H653" s="524"/>
      <c r="I653" s="124"/>
      <c r="J653" s="525"/>
      <c r="K653" s="526"/>
      <c r="L653" s="527"/>
      <c r="M653" s="62"/>
    </row>
    <row r="654" spans="1:13" s="47" customFormat="1" ht="15" customHeight="1" thickBot="1" x14ac:dyDescent="0.35">
      <c r="A654" s="62"/>
      <c r="B654" s="63"/>
      <c r="C654" s="68"/>
      <c r="D654" s="77" t="s">
        <v>68</v>
      </c>
      <c r="E654" s="78"/>
      <c r="F654" s="79"/>
      <c r="G654" s="78">
        <v>36</v>
      </c>
      <c r="H654" s="528">
        <v>1</v>
      </c>
      <c r="I654" s="126"/>
      <c r="J654" s="529"/>
      <c r="K654" s="530"/>
      <c r="L654" s="531">
        <v>0.5780859361978733</v>
      </c>
      <c r="M654" s="62"/>
    </row>
    <row r="655" spans="1:13" s="47" customFormat="1" ht="14.4" customHeight="1" x14ac:dyDescent="0.3">
      <c r="A655" s="62"/>
      <c r="B655" s="63"/>
      <c r="C655" s="68"/>
      <c r="D655" s="80"/>
      <c r="E655" s="67"/>
      <c r="F655" s="65"/>
      <c r="G655" s="67"/>
      <c r="J655" s="60"/>
      <c r="M655" s="62"/>
    </row>
    <row r="656" spans="1:13" s="47" customFormat="1" ht="14.4" customHeight="1" x14ac:dyDescent="0.3">
      <c r="A656" s="62"/>
      <c r="B656" s="63"/>
      <c r="C656" s="68"/>
      <c r="D656" s="80"/>
      <c r="E656" s="67"/>
      <c r="F656" s="65"/>
      <c r="G656" s="67"/>
      <c r="J656" s="60"/>
      <c r="M656" s="62"/>
    </row>
    <row r="657" spans="1:13" s="47" customFormat="1" ht="14.4" customHeight="1" x14ac:dyDescent="0.3">
      <c r="A657" s="62"/>
      <c r="B657" s="63"/>
      <c r="C657" s="68"/>
      <c r="D657" s="80"/>
      <c r="E657" s="67"/>
      <c r="F657" s="65"/>
      <c r="G657" s="67"/>
      <c r="J657" s="60"/>
      <c r="M657" s="62"/>
    </row>
    <row r="658" spans="1:13" s="47" customFormat="1" ht="14.4" customHeight="1" x14ac:dyDescent="0.3">
      <c r="A658" s="62"/>
      <c r="B658" s="136" t="s">
        <v>1808</v>
      </c>
      <c r="C658" s="81"/>
      <c r="D658" s="80"/>
      <c r="E658" s="67"/>
      <c r="F658" s="82"/>
      <c r="G658" s="82"/>
      <c r="J658" s="60"/>
      <c r="M658" s="62"/>
    </row>
    <row r="659" spans="1:13" s="47" customFormat="1" ht="14.4" customHeight="1" x14ac:dyDescent="0.3">
      <c r="A659" s="62"/>
      <c r="B659" s="216" t="s">
        <v>6</v>
      </c>
      <c r="C659" s="217"/>
      <c r="D659" s="80"/>
      <c r="E659" s="67"/>
      <c r="F659" s="62"/>
      <c r="G659" s="62"/>
      <c r="J659" s="60"/>
      <c r="M659" s="62"/>
    </row>
    <row r="660" spans="1:13" s="47" customFormat="1" ht="14.4" customHeight="1" x14ac:dyDescent="0.3">
      <c r="A660" s="62"/>
      <c r="B660" s="84"/>
      <c r="C660" s="62"/>
      <c r="D660" s="80"/>
      <c r="E660" s="67"/>
      <c r="F660" s="62"/>
      <c r="G660" s="62"/>
      <c r="J660" s="60"/>
      <c r="M660" s="62"/>
    </row>
    <row r="661" spans="1:13" x14ac:dyDescent="0.3">
      <c r="A661" s="62"/>
      <c r="B661" s="503"/>
      <c r="C661" s="129"/>
      <c r="D661" s="129"/>
      <c r="J661" s="60"/>
    </row>
    <row r="662" spans="1:13" x14ac:dyDescent="0.3">
      <c r="A662" s="62"/>
      <c r="B662" s="131"/>
      <c r="C662" s="130"/>
      <c r="D662" s="130"/>
      <c r="J662" s="60"/>
    </row>
    <row r="663" spans="1:13" ht="15.6" x14ac:dyDescent="0.3">
      <c r="A663" s="62"/>
      <c r="D663" s="715" t="s">
        <v>166</v>
      </c>
      <c r="E663" s="715"/>
      <c r="F663" s="715"/>
      <c r="J663" s="60"/>
    </row>
    <row r="664" spans="1:13" x14ac:dyDescent="0.3">
      <c r="A664" s="62"/>
      <c r="B664" s="132"/>
      <c r="C664" s="132"/>
      <c r="D664" s="132"/>
      <c r="J664" s="60"/>
    </row>
    <row r="665" spans="1:13" ht="82.5" customHeight="1" x14ac:dyDescent="0.3">
      <c r="A665" s="62"/>
      <c r="B665" s="710" t="s">
        <v>1809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3" s="47" customFormat="1" ht="14.4" customHeight="1" x14ac:dyDescent="0.3">
      <c r="A666" s="62"/>
      <c r="B666" s="63"/>
      <c r="C666" s="9"/>
      <c r="D666" s="10"/>
      <c r="E666" s="11"/>
      <c r="F666" s="12"/>
      <c r="G666" s="13"/>
      <c r="J666" s="60"/>
      <c r="M666" s="62"/>
    </row>
    <row r="667" spans="1:13" s="47" customFormat="1" ht="14.4" customHeight="1" x14ac:dyDescent="0.3">
      <c r="A667" s="62"/>
      <c r="B667" s="48" t="s">
        <v>48</v>
      </c>
      <c r="C667" s="9"/>
      <c r="D667" s="10"/>
      <c r="E667" s="11"/>
      <c r="F667" s="11"/>
      <c r="G667" s="11"/>
      <c r="J667" s="60"/>
      <c r="M667" s="62"/>
    </row>
    <row r="668" spans="1:13" s="47" customFormat="1" ht="14.4" customHeight="1" x14ac:dyDescent="0.3">
      <c r="A668" s="62"/>
      <c r="B668" s="64" t="s">
        <v>49</v>
      </c>
      <c r="C668" s="62" t="s">
        <v>340</v>
      </c>
      <c r="D668" s="62"/>
      <c r="E668" s="62"/>
      <c r="I668" s="65" t="s">
        <v>50</v>
      </c>
      <c r="J668" s="68" t="s">
        <v>5</v>
      </c>
      <c r="M668" s="62"/>
    </row>
    <row r="669" spans="1:13" s="47" customFormat="1" ht="15" customHeight="1" thickBot="1" x14ac:dyDescent="0.35">
      <c r="A669" s="62"/>
      <c r="B669" s="64" t="s">
        <v>51</v>
      </c>
      <c r="C669" s="62" t="s">
        <v>267</v>
      </c>
      <c r="D669" s="62"/>
      <c r="E669" s="62"/>
      <c r="G669" s="62" t="s">
        <v>585</v>
      </c>
      <c r="J669" s="60"/>
      <c r="M669" s="62"/>
    </row>
    <row r="670" spans="1:13" s="47" customFormat="1" ht="14.4" customHeight="1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3" s="47" customFormat="1" ht="32.25" customHeight="1" x14ac:dyDescent="0.3">
      <c r="A671" s="62"/>
      <c r="B671" s="186" t="s">
        <v>53</v>
      </c>
      <c r="C671" s="187" t="s">
        <v>1</v>
      </c>
      <c r="D671" s="161" t="s">
        <v>54</v>
      </c>
      <c r="E671" s="188" t="s">
        <v>23</v>
      </c>
      <c r="F671" s="188" t="s">
        <v>55</v>
      </c>
      <c r="G671" s="188" t="s">
        <v>56</v>
      </c>
      <c r="H671" s="90" t="s">
        <v>158</v>
      </c>
      <c r="I671" s="169" t="s">
        <v>159</v>
      </c>
      <c r="J671" s="169" t="s">
        <v>160</v>
      </c>
      <c r="K671" s="169" t="s">
        <v>161</v>
      </c>
      <c r="L671" s="92" t="s">
        <v>162</v>
      </c>
      <c r="M671" s="62"/>
    </row>
    <row r="672" spans="1:13" s="47" customFormat="1" ht="14.4" customHeight="1" x14ac:dyDescent="0.3">
      <c r="A672" s="62"/>
      <c r="B672" s="189">
        <v>0</v>
      </c>
      <c r="C672" s="187"/>
      <c r="D672" s="190">
        <v>0</v>
      </c>
      <c r="E672" s="191">
        <v>0</v>
      </c>
      <c r="F672" s="505">
        <v>0.2</v>
      </c>
      <c r="G672" s="191">
        <v>0</v>
      </c>
      <c r="H672" s="506">
        <v>0</v>
      </c>
      <c r="I672" s="171"/>
      <c r="J672" s="192">
        <v>0</v>
      </c>
      <c r="K672" s="172">
        <v>0</v>
      </c>
      <c r="L672" s="507">
        <v>0</v>
      </c>
      <c r="M672" s="62"/>
    </row>
    <row r="673" spans="1:13" s="47" customFormat="1" ht="14.4" customHeight="1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508">
        <v>0</v>
      </c>
      <c r="I673" s="99"/>
      <c r="J673" s="61">
        <v>0</v>
      </c>
      <c r="K673" s="100">
        <v>0</v>
      </c>
      <c r="L673" s="509">
        <v>0</v>
      </c>
      <c r="M673" s="62"/>
    </row>
    <row r="674" spans="1:13" s="47" customFormat="1" ht="14.4" customHeight="1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508">
        <v>0</v>
      </c>
      <c r="I674" s="99"/>
      <c r="J674" s="61">
        <v>0</v>
      </c>
      <c r="K674" s="100">
        <v>0</v>
      </c>
      <c r="L674" s="509">
        <v>0</v>
      </c>
      <c r="M674" s="62"/>
    </row>
    <row r="675" spans="1:13" s="47" customFormat="1" ht="14.4" customHeight="1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508">
        <v>0</v>
      </c>
      <c r="I675" s="99"/>
      <c r="J675" s="61">
        <v>0</v>
      </c>
      <c r="K675" s="100">
        <v>0</v>
      </c>
      <c r="L675" s="509">
        <v>0</v>
      </c>
      <c r="M675" s="62"/>
    </row>
    <row r="676" spans="1:13" s="47" customFormat="1" ht="14.4" customHeight="1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508">
        <v>0</v>
      </c>
      <c r="I676" s="99"/>
      <c r="J676" s="61">
        <v>0</v>
      </c>
      <c r="K676" s="100">
        <v>0</v>
      </c>
      <c r="L676" s="509">
        <v>0</v>
      </c>
      <c r="M676" s="62"/>
    </row>
    <row r="677" spans="1:13" s="47" customFormat="1" ht="14.4" customHeight="1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508">
        <v>0</v>
      </c>
      <c r="I677" s="99"/>
      <c r="J677" s="61">
        <v>0</v>
      </c>
      <c r="K677" s="100">
        <v>0</v>
      </c>
      <c r="L677" s="509">
        <v>0</v>
      </c>
      <c r="M677" s="62"/>
    </row>
    <row r="678" spans="1:13" s="47" customFormat="1" ht="14.4" customHeight="1" x14ac:dyDescent="0.3">
      <c r="A678" s="62"/>
      <c r="B678" s="6" t="s">
        <v>73</v>
      </c>
      <c r="C678" s="25"/>
      <c r="D678" s="3">
        <v>0</v>
      </c>
      <c r="E678" s="26">
        <v>0</v>
      </c>
      <c r="F678" s="27"/>
      <c r="G678" s="26">
        <v>8.2000000000000003E-2</v>
      </c>
      <c r="H678" s="508">
        <v>1.136993899057127E-2</v>
      </c>
      <c r="I678" s="99"/>
      <c r="J678" s="61" t="s">
        <v>165</v>
      </c>
      <c r="K678" s="100">
        <v>0.4</v>
      </c>
      <c r="L678" s="101">
        <v>4.5479755962285085E-3</v>
      </c>
      <c r="M678" s="62"/>
    </row>
    <row r="679" spans="1:13" s="47" customFormat="1" ht="14.4" customHeight="1" x14ac:dyDescent="0.3">
      <c r="A679" s="62"/>
      <c r="B679" s="6" t="s">
        <v>57</v>
      </c>
      <c r="C679" s="25"/>
      <c r="D679" s="28"/>
      <c r="E679" s="26"/>
      <c r="F679" s="27"/>
      <c r="G679" s="193">
        <v>8.2000000000000003E-2</v>
      </c>
      <c r="H679" s="102" t="s">
        <v>57</v>
      </c>
      <c r="I679" s="103"/>
      <c r="J679" s="510"/>
      <c r="K679" s="511" t="s">
        <v>156</v>
      </c>
      <c r="L679" s="512">
        <v>4.5479755962285085E-3</v>
      </c>
      <c r="M679" s="62"/>
    </row>
    <row r="680" spans="1:13" s="47" customFormat="1" ht="14.4" customHeight="1" x14ac:dyDescent="0.3">
      <c r="A680" s="62"/>
      <c r="B680" s="194" t="s">
        <v>22</v>
      </c>
      <c r="C680" s="195"/>
      <c r="D680" s="196"/>
      <c r="E680" s="197"/>
      <c r="F680" s="155"/>
      <c r="G680" s="87"/>
      <c r="H680" s="513"/>
      <c r="I680" s="514"/>
      <c r="J680" s="515"/>
      <c r="K680" s="516"/>
      <c r="L680" s="517"/>
      <c r="M680" s="62"/>
    </row>
    <row r="681" spans="1:13" s="47" customFormat="1" ht="30.75" customHeight="1" x14ac:dyDescent="0.3">
      <c r="A681" s="62"/>
      <c r="B681" s="198" t="s">
        <v>58</v>
      </c>
      <c r="C681" s="199" t="s">
        <v>1</v>
      </c>
      <c r="D681" s="200" t="s">
        <v>59</v>
      </c>
      <c r="E681" s="156" t="s">
        <v>23</v>
      </c>
      <c r="F681" s="156" t="s">
        <v>55</v>
      </c>
      <c r="G681" s="201" t="s">
        <v>56</v>
      </c>
      <c r="H681" s="90" t="s">
        <v>158</v>
      </c>
      <c r="I681" s="169" t="s">
        <v>159</v>
      </c>
      <c r="J681" s="169" t="s">
        <v>160</v>
      </c>
      <c r="K681" s="518" t="s">
        <v>161</v>
      </c>
      <c r="L681" s="92" t="s">
        <v>162</v>
      </c>
      <c r="M681" s="62"/>
    </row>
    <row r="682" spans="1:13" s="47" customFormat="1" ht="14.4" customHeight="1" x14ac:dyDescent="0.3">
      <c r="A682" s="62"/>
      <c r="B682" s="6" t="s">
        <v>27</v>
      </c>
      <c r="C682" s="25">
        <v>1</v>
      </c>
      <c r="D682" s="3">
        <v>4.0999999999999996</v>
      </c>
      <c r="E682" s="26">
        <v>4.0999999999999996</v>
      </c>
      <c r="F682" s="26">
        <v>0.2</v>
      </c>
      <c r="G682" s="26">
        <v>0.82</v>
      </c>
      <c r="H682" s="506">
        <v>0.1136993899057127</v>
      </c>
      <c r="I682" s="171"/>
      <c r="J682" s="192" t="s">
        <v>163</v>
      </c>
      <c r="K682" s="172">
        <v>1</v>
      </c>
      <c r="L682" s="507">
        <v>0.1136993899057127</v>
      </c>
      <c r="M682" s="62"/>
    </row>
    <row r="683" spans="1:13" s="47" customFormat="1" ht="14.4" customHeight="1" x14ac:dyDescent="0.3">
      <c r="A683" s="62"/>
      <c r="B683" s="6" t="s">
        <v>24</v>
      </c>
      <c r="C683" s="25">
        <v>1</v>
      </c>
      <c r="D683" s="3">
        <v>4.05</v>
      </c>
      <c r="E683" s="26">
        <v>4.05</v>
      </c>
      <c r="F683" s="26">
        <v>0.2</v>
      </c>
      <c r="G683" s="26">
        <v>0.81</v>
      </c>
      <c r="H683" s="508">
        <v>0.11231281198003329</v>
      </c>
      <c r="I683" s="99"/>
      <c r="J683" s="61" t="s">
        <v>163</v>
      </c>
      <c r="K683" s="100">
        <v>1</v>
      </c>
      <c r="L683" s="509">
        <v>0.11231281198003329</v>
      </c>
      <c r="M683" s="62"/>
    </row>
    <row r="684" spans="1:13" s="47" customFormat="1" ht="14.4" customHeight="1" x14ac:dyDescent="0.3">
      <c r="A684" s="62"/>
      <c r="B684" s="6">
        <v>0</v>
      </c>
      <c r="C684" s="25"/>
      <c r="D684" s="3">
        <v>0</v>
      </c>
      <c r="E684" s="26">
        <v>0</v>
      </c>
      <c r="F684" s="26"/>
      <c r="G684" s="26">
        <v>0</v>
      </c>
      <c r="H684" s="508">
        <v>0</v>
      </c>
      <c r="I684" s="99"/>
      <c r="J684" s="61">
        <v>0</v>
      </c>
      <c r="K684" s="100">
        <v>0</v>
      </c>
      <c r="L684" s="509">
        <v>0</v>
      </c>
      <c r="M684" s="62"/>
    </row>
    <row r="685" spans="1:13" s="47" customFormat="1" ht="14.4" customHeight="1" x14ac:dyDescent="0.3">
      <c r="A685" s="62"/>
      <c r="B685" s="6">
        <v>0</v>
      </c>
      <c r="C685" s="25"/>
      <c r="D685" s="3">
        <v>0</v>
      </c>
      <c r="E685" s="26">
        <v>0</v>
      </c>
      <c r="F685" s="26"/>
      <c r="G685" s="26">
        <v>0</v>
      </c>
      <c r="H685" s="508">
        <v>0</v>
      </c>
      <c r="I685" s="99"/>
      <c r="J685" s="61">
        <v>0</v>
      </c>
      <c r="K685" s="100">
        <v>0</v>
      </c>
      <c r="L685" s="509">
        <v>0</v>
      </c>
      <c r="M685" s="62"/>
    </row>
    <row r="686" spans="1:13" s="47" customFormat="1" ht="14.4" customHeight="1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508">
        <v>0</v>
      </c>
      <c r="I686" s="99"/>
      <c r="J686" s="61">
        <v>0</v>
      </c>
      <c r="K686" s="100">
        <v>0</v>
      </c>
      <c r="L686" s="509">
        <v>0</v>
      </c>
      <c r="M686" s="62"/>
    </row>
    <row r="687" spans="1:13" s="47" customFormat="1" ht="14.4" customHeight="1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508">
        <v>0</v>
      </c>
      <c r="I687" s="99"/>
      <c r="J687" s="61">
        <v>0</v>
      </c>
      <c r="K687" s="100">
        <v>0</v>
      </c>
      <c r="L687" s="509">
        <v>0</v>
      </c>
      <c r="M687" s="62"/>
    </row>
    <row r="688" spans="1:13" s="47" customFormat="1" ht="14.4" customHeight="1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508">
        <v>0</v>
      </c>
      <c r="I688" s="99"/>
      <c r="J688" s="61">
        <v>0</v>
      </c>
      <c r="K688" s="100">
        <v>0</v>
      </c>
      <c r="L688" s="509">
        <v>0</v>
      </c>
      <c r="M688" s="62"/>
    </row>
    <row r="689" spans="1:13" s="47" customFormat="1" ht="14.4" customHeight="1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508">
        <v>0</v>
      </c>
      <c r="I689" s="99"/>
      <c r="J689" s="61">
        <v>0</v>
      </c>
      <c r="K689" s="100">
        <v>0</v>
      </c>
      <c r="L689" s="509">
        <v>0</v>
      </c>
      <c r="M689" s="62"/>
    </row>
    <row r="690" spans="1:13" s="47" customFormat="1" ht="14.4" customHeight="1" x14ac:dyDescent="0.3">
      <c r="A690" s="62"/>
      <c r="B690" s="6">
        <v>0</v>
      </c>
      <c r="C690" s="25"/>
      <c r="D690" s="3">
        <v>0</v>
      </c>
      <c r="E690" s="26">
        <v>0</v>
      </c>
      <c r="F690" s="27"/>
      <c r="G690" s="26">
        <v>0</v>
      </c>
      <c r="H690" s="508">
        <v>0</v>
      </c>
      <c r="I690" s="99"/>
      <c r="J690" s="61">
        <v>0</v>
      </c>
      <c r="K690" s="100">
        <v>0</v>
      </c>
      <c r="L690" s="509">
        <v>0</v>
      </c>
      <c r="M690" s="62"/>
    </row>
    <row r="691" spans="1:13" s="47" customFormat="1" ht="14.4" customHeight="1" x14ac:dyDescent="0.3">
      <c r="A691" s="62"/>
      <c r="B691" s="6" t="s">
        <v>60</v>
      </c>
      <c r="C691" s="25"/>
      <c r="D691" s="28"/>
      <c r="E691" s="26"/>
      <c r="F691" s="27"/>
      <c r="G691" s="193">
        <v>1.63</v>
      </c>
      <c r="H691" s="106" t="s">
        <v>60</v>
      </c>
      <c r="I691" s="103"/>
      <c r="J691" s="510"/>
      <c r="K691" s="511" t="s">
        <v>156</v>
      </c>
      <c r="L691" s="519">
        <v>0.226012201885746</v>
      </c>
      <c r="M691" s="62"/>
    </row>
    <row r="692" spans="1:13" s="47" customFormat="1" ht="14.4" customHeight="1" x14ac:dyDescent="0.3">
      <c r="A692" s="62"/>
      <c r="B692" s="194" t="s">
        <v>38</v>
      </c>
      <c r="C692" s="195"/>
      <c r="D692" s="196"/>
      <c r="E692" s="196"/>
      <c r="F692" s="196"/>
      <c r="G692" s="196"/>
      <c r="H692" s="115"/>
      <c r="I692" s="202"/>
      <c r="J692" s="203"/>
      <c r="K692" s="178"/>
      <c r="L692" s="204"/>
      <c r="M692" s="62"/>
    </row>
    <row r="693" spans="1:13" s="47" customFormat="1" ht="36.75" customHeight="1" x14ac:dyDescent="0.3">
      <c r="A693" s="62"/>
      <c r="B693" s="53" t="s">
        <v>53</v>
      </c>
      <c r="C693" s="195"/>
      <c r="D693" s="205" t="s">
        <v>0</v>
      </c>
      <c r="E693" s="206" t="s">
        <v>1</v>
      </c>
      <c r="F693" s="207" t="s">
        <v>61</v>
      </c>
      <c r="G693" s="188" t="s">
        <v>56</v>
      </c>
      <c r="H693" s="111" t="s">
        <v>158</v>
      </c>
      <c r="I693" s="112" t="s">
        <v>159</v>
      </c>
      <c r="J693" s="112" t="s">
        <v>160</v>
      </c>
      <c r="K693" s="520" t="s">
        <v>161</v>
      </c>
      <c r="L693" s="114" t="s">
        <v>162</v>
      </c>
      <c r="M693" s="62"/>
    </row>
    <row r="694" spans="1:13" s="47" customFormat="1" ht="14.4" customHeight="1" x14ac:dyDescent="0.3">
      <c r="A694" s="62"/>
      <c r="B694" s="189" t="s">
        <v>1454</v>
      </c>
      <c r="C694" s="195"/>
      <c r="D694" s="190" t="s">
        <v>5</v>
      </c>
      <c r="E694" s="153">
        <v>1</v>
      </c>
      <c r="F694" s="154">
        <v>4</v>
      </c>
      <c r="G694" s="191">
        <v>4</v>
      </c>
      <c r="H694" s="506">
        <v>0.55463117027176934</v>
      </c>
      <c r="I694" s="171"/>
      <c r="J694" s="192" t="s">
        <v>163</v>
      </c>
      <c r="K694" s="172">
        <v>1</v>
      </c>
      <c r="L694" s="507">
        <v>0.55463117027176934</v>
      </c>
      <c r="M694" s="521"/>
    </row>
    <row r="695" spans="1:13" s="47" customFormat="1" ht="39.6" x14ac:dyDescent="0.3">
      <c r="A695" s="62"/>
      <c r="B695" s="6" t="s">
        <v>1448</v>
      </c>
      <c r="C695" s="7"/>
      <c r="D695" s="3" t="s">
        <v>5</v>
      </c>
      <c r="E695" s="4">
        <v>1</v>
      </c>
      <c r="F695" s="5">
        <v>1.5</v>
      </c>
      <c r="G695" s="26">
        <v>1.5</v>
      </c>
      <c r="H695" s="508">
        <v>0.20798668885191349</v>
      </c>
      <c r="I695" s="99"/>
      <c r="J695" s="61" t="s">
        <v>163</v>
      </c>
      <c r="K695" s="100">
        <v>1</v>
      </c>
      <c r="L695" s="509">
        <v>0.20798668885191349</v>
      </c>
      <c r="M695" s="521"/>
    </row>
    <row r="696" spans="1:13" s="47" customFormat="1" ht="14.4" customHeight="1" x14ac:dyDescent="0.3">
      <c r="A696" s="62"/>
      <c r="B696" s="6">
        <v>0</v>
      </c>
      <c r="C696" s="7"/>
      <c r="D696" s="3">
        <v>0</v>
      </c>
      <c r="E696" s="4"/>
      <c r="F696" s="5">
        <v>0</v>
      </c>
      <c r="G696" s="26">
        <v>0</v>
      </c>
      <c r="H696" s="508">
        <v>0</v>
      </c>
      <c r="I696" s="99"/>
      <c r="J696" s="61">
        <v>0</v>
      </c>
      <c r="K696" s="100">
        <v>0</v>
      </c>
      <c r="L696" s="509">
        <v>0</v>
      </c>
      <c r="M696" s="62"/>
    </row>
    <row r="697" spans="1:13" s="47" customFormat="1" ht="14.4" customHeight="1" x14ac:dyDescent="0.3">
      <c r="A697" s="62"/>
      <c r="B697" s="6">
        <v>0</v>
      </c>
      <c r="C697" s="7"/>
      <c r="D697" s="3">
        <v>0</v>
      </c>
      <c r="E697" s="4"/>
      <c r="F697" s="5">
        <v>0</v>
      </c>
      <c r="G697" s="26">
        <v>0</v>
      </c>
      <c r="H697" s="508">
        <v>0</v>
      </c>
      <c r="I697" s="99"/>
      <c r="J697" s="61">
        <v>0</v>
      </c>
      <c r="K697" s="100">
        <v>0</v>
      </c>
      <c r="L697" s="509">
        <v>0</v>
      </c>
      <c r="M697" s="62"/>
    </row>
    <row r="698" spans="1:13" s="47" customFormat="1" ht="14.4" customHeight="1" x14ac:dyDescent="0.3">
      <c r="A698" s="62"/>
      <c r="B698" s="6">
        <v>0</v>
      </c>
      <c r="C698" s="7"/>
      <c r="D698" s="3">
        <v>0</v>
      </c>
      <c r="E698" s="4"/>
      <c r="F698" s="5">
        <v>0</v>
      </c>
      <c r="G698" s="26">
        <v>0</v>
      </c>
      <c r="H698" s="508">
        <v>0</v>
      </c>
      <c r="I698" s="99"/>
      <c r="J698" s="61">
        <v>0</v>
      </c>
      <c r="K698" s="100">
        <v>0</v>
      </c>
      <c r="L698" s="509">
        <v>0</v>
      </c>
      <c r="M698" s="62"/>
    </row>
    <row r="699" spans="1:13" s="47" customFormat="1" ht="14.4" customHeight="1" x14ac:dyDescent="0.3">
      <c r="A699" s="62"/>
      <c r="B699" s="6">
        <v>0</v>
      </c>
      <c r="C699" s="7"/>
      <c r="D699" s="3">
        <v>0</v>
      </c>
      <c r="E699" s="4"/>
      <c r="F699" s="5">
        <v>0</v>
      </c>
      <c r="G699" s="26">
        <v>0</v>
      </c>
      <c r="H699" s="508">
        <v>0</v>
      </c>
      <c r="I699" s="99"/>
      <c r="J699" s="61">
        <v>0</v>
      </c>
      <c r="K699" s="100">
        <v>0</v>
      </c>
      <c r="L699" s="509">
        <v>0</v>
      </c>
      <c r="M699" s="62"/>
    </row>
    <row r="700" spans="1:13" s="47" customFormat="1" ht="14.4" customHeight="1" x14ac:dyDescent="0.3">
      <c r="A700" s="62"/>
      <c r="B700" s="6">
        <v>0</v>
      </c>
      <c r="C700" s="7"/>
      <c r="D700" s="3">
        <v>0</v>
      </c>
      <c r="E700" s="4"/>
      <c r="F700" s="5">
        <v>0</v>
      </c>
      <c r="G700" s="26">
        <v>0</v>
      </c>
      <c r="H700" s="508">
        <v>0</v>
      </c>
      <c r="I700" s="99"/>
      <c r="J700" s="61">
        <v>0</v>
      </c>
      <c r="K700" s="100">
        <v>0</v>
      </c>
      <c r="L700" s="509">
        <v>0</v>
      </c>
      <c r="M700" s="532"/>
    </row>
    <row r="701" spans="1:13" s="47" customFormat="1" ht="14.4" customHeight="1" x14ac:dyDescent="0.3">
      <c r="A701" s="62"/>
      <c r="B701" s="6">
        <v>0</v>
      </c>
      <c r="C701" s="7"/>
      <c r="D701" s="3">
        <v>0</v>
      </c>
      <c r="E701" s="4"/>
      <c r="F701" s="5">
        <v>0</v>
      </c>
      <c r="G701" s="26">
        <v>0</v>
      </c>
      <c r="H701" s="508">
        <v>0</v>
      </c>
      <c r="I701" s="99"/>
      <c r="J701" s="61">
        <v>0</v>
      </c>
      <c r="K701" s="100">
        <v>0</v>
      </c>
      <c r="L701" s="509">
        <v>0</v>
      </c>
      <c r="M701" s="62"/>
    </row>
    <row r="702" spans="1:13" s="47" customFormat="1" ht="14.4" customHeight="1" x14ac:dyDescent="0.3">
      <c r="A702" s="62"/>
      <c r="B702" s="6">
        <v>0</v>
      </c>
      <c r="C702" s="7"/>
      <c r="D702" s="3">
        <v>0</v>
      </c>
      <c r="E702" s="4"/>
      <c r="F702" s="5">
        <v>0</v>
      </c>
      <c r="G702" s="26">
        <v>0</v>
      </c>
      <c r="H702" s="508">
        <v>0</v>
      </c>
      <c r="I702" s="99"/>
      <c r="J702" s="61">
        <v>0</v>
      </c>
      <c r="K702" s="100">
        <v>0</v>
      </c>
      <c r="L702" s="509">
        <v>0</v>
      </c>
      <c r="M702" s="62"/>
    </row>
    <row r="703" spans="1:13" s="47" customFormat="1" ht="14.4" customHeight="1" x14ac:dyDescent="0.3">
      <c r="A703" s="62"/>
      <c r="B703" s="6">
        <v>0</v>
      </c>
      <c r="C703" s="7"/>
      <c r="D703" s="3">
        <v>0</v>
      </c>
      <c r="E703" s="4"/>
      <c r="F703" s="5">
        <v>0</v>
      </c>
      <c r="G703" s="26">
        <v>0</v>
      </c>
      <c r="H703" s="508">
        <v>0</v>
      </c>
      <c r="I703" s="99"/>
      <c r="J703" s="61">
        <v>0</v>
      </c>
      <c r="K703" s="100">
        <v>0</v>
      </c>
      <c r="L703" s="509">
        <v>0</v>
      </c>
      <c r="M703" s="62"/>
    </row>
    <row r="704" spans="1:13" s="47" customFormat="1" ht="14.4" customHeight="1" x14ac:dyDescent="0.3">
      <c r="A704" s="62"/>
      <c r="B704" s="6">
        <v>0</v>
      </c>
      <c r="C704" s="7"/>
      <c r="D704" s="3">
        <v>0</v>
      </c>
      <c r="E704" s="4"/>
      <c r="F704" s="5">
        <v>0</v>
      </c>
      <c r="G704" s="26">
        <v>0</v>
      </c>
      <c r="H704" s="508">
        <v>0</v>
      </c>
      <c r="I704" s="99"/>
      <c r="J704" s="61">
        <v>0</v>
      </c>
      <c r="K704" s="100">
        <v>0</v>
      </c>
      <c r="L704" s="509">
        <v>0</v>
      </c>
      <c r="M704" s="62"/>
    </row>
    <row r="705" spans="1:13" s="47" customFormat="1" ht="14.4" customHeight="1" x14ac:dyDescent="0.3">
      <c r="A705" s="62"/>
      <c r="B705" s="6">
        <v>0</v>
      </c>
      <c r="C705" s="7"/>
      <c r="D705" s="3">
        <v>0</v>
      </c>
      <c r="E705" s="4"/>
      <c r="F705" s="5">
        <v>0</v>
      </c>
      <c r="G705" s="26">
        <v>0</v>
      </c>
      <c r="H705" s="508">
        <v>0</v>
      </c>
      <c r="I705" s="99"/>
      <c r="J705" s="61">
        <v>0</v>
      </c>
      <c r="K705" s="100">
        <v>0</v>
      </c>
      <c r="L705" s="509">
        <v>0</v>
      </c>
      <c r="M705" s="62"/>
    </row>
    <row r="706" spans="1:13" s="47" customFormat="1" ht="14.4" customHeight="1" x14ac:dyDescent="0.3">
      <c r="A706" s="62"/>
      <c r="B706" s="6">
        <v>0</v>
      </c>
      <c r="C706" s="7"/>
      <c r="D706" s="3">
        <v>0</v>
      </c>
      <c r="E706" s="4"/>
      <c r="F706" s="5">
        <v>0</v>
      </c>
      <c r="G706" s="26">
        <v>0</v>
      </c>
      <c r="H706" s="508">
        <v>0</v>
      </c>
      <c r="I706" s="99"/>
      <c r="J706" s="61">
        <v>0</v>
      </c>
      <c r="K706" s="100">
        <v>0</v>
      </c>
      <c r="L706" s="509">
        <v>0</v>
      </c>
      <c r="M706" s="62"/>
    </row>
    <row r="707" spans="1:13" s="47" customFormat="1" ht="14.4" customHeight="1" x14ac:dyDescent="0.3">
      <c r="A707" s="62"/>
      <c r="B707" s="58" t="s">
        <v>62</v>
      </c>
      <c r="C707" s="46"/>
      <c r="D707" s="37"/>
      <c r="E707" s="38"/>
      <c r="F707" s="39"/>
      <c r="G707" s="193">
        <v>5.5</v>
      </c>
      <c r="H707" s="106" t="s">
        <v>62</v>
      </c>
      <c r="I707" s="103"/>
      <c r="J707" s="510"/>
      <c r="K707" s="511" t="s">
        <v>156</v>
      </c>
      <c r="L707" s="519">
        <v>0.76261785912368285</v>
      </c>
      <c r="M707" s="62"/>
    </row>
    <row r="708" spans="1:13" s="47" customFormat="1" ht="14.4" customHeight="1" x14ac:dyDescent="0.3">
      <c r="A708" s="62"/>
      <c r="B708" s="194" t="s">
        <v>63</v>
      </c>
      <c r="C708" s="195"/>
      <c r="D708" s="196"/>
      <c r="E708" s="197"/>
      <c r="F708" s="155"/>
      <c r="G708" s="197"/>
      <c r="H708" s="115"/>
      <c r="I708" s="202"/>
      <c r="J708" s="203"/>
      <c r="K708" s="178"/>
      <c r="L708" s="204">
        <v>0</v>
      </c>
      <c r="M708" s="62"/>
    </row>
    <row r="709" spans="1:13" s="47" customFormat="1" ht="35.25" customHeight="1" x14ac:dyDescent="0.3">
      <c r="A709" s="62"/>
      <c r="B709" s="53" t="s">
        <v>53</v>
      </c>
      <c r="C709" s="210"/>
      <c r="D709" s="211" t="s">
        <v>0</v>
      </c>
      <c r="E709" s="201" t="s">
        <v>1</v>
      </c>
      <c r="F709" s="156" t="s">
        <v>61</v>
      </c>
      <c r="G709" s="188" t="s">
        <v>56</v>
      </c>
      <c r="H709" s="111" t="s">
        <v>158</v>
      </c>
      <c r="I709" s="112" t="s">
        <v>159</v>
      </c>
      <c r="J709" s="112" t="s">
        <v>160</v>
      </c>
      <c r="K709" s="520" t="s">
        <v>161</v>
      </c>
      <c r="L709" s="114" t="s">
        <v>162</v>
      </c>
      <c r="M709" s="62"/>
    </row>
    <row r="710" spans="1:13" s="47" customFormat="1" ht="14.4" customHeight="1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191">
        <v>0</v>
      </c>
      <c r="H710" s="506">
        <v>0</v>
      </c>
      <c r="I710" s="171"/>
      <c r="J710" s="192">
        <v>0</v>
      </c>
      <c r="K710" s="172">
        <v>0</v>
      </c>
      <c r="L710" s="507">
        <v>0</v>
      </c>
      <c r="M710" s="62"/>
    </row>
    <row r="711" spans="1:13" s="47" customFormat="1" ht="14.4" customHeight="1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508">
        <v>0</v>
      </c>
      <c r="I711" s="99"/>
      <c r="J711" s="61">
        <v>0</v>
      </c>
      <c r="K711" s="100">
        <v>0</v>
      </c>
      <c r="L711" s="509">
        <v>0</v>
      </c>
      <c r="M711" s="62"/>
    </row>
    <row r="712" spans="1:13" s="47" customFormat="1" ht="14.4" customHeight="1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508">
        <v>0</v>
      </c>
      <c r="I712" s="99"/>
      <c r="J712" s="61">
        <v>0</v>
      </c>
      <c r="K712" s="100">
        <v>0</v>
      </c>
      <c r="L712" s="509">
        <v>0</v>
      </c>
      <c r="M712" s="62"/>
    </row>
    <row r="713" spans="1:13" s="47" customFormat="1" ht="14.4" customHeight="1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508">
        <v>0</v>
      </c>
      <c r="I713" s="99"/>
      <c r="J713" s="61">
        <v>0</v>
      </c>
      <c r="K713" s="100">
        <v>0</v>
      </c>
      <c r="L713" s="509">
        <v>0</v>
      </c>
      <c r="M713" s="62"/>
    </row>
    <row r="714" spans="1:13" s="47" customFormat="1" ht="14.4" customHeight="1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508">
        <v>0</v>
      </c>
      <c r="I714" s="99"/>
      <c r="J714" s="61">
        <v>0</v>
      </c>
      <c r="K714" s="100">
        <v>0</v>
      </c>
      <c r="L714" s="509">
        <v>0</v>
      </c>
      <c r="M714" s="62"/>
    </row>
    <row r="715" spans="1:13" s="47" customFormat="1" ht="15" customHeight="1" thickBot="1" x14ac:dyDescent="0.35">
      <c r="A715" s="62"/>
      <c r="B715" s="59" t="s">
        <v>64</v>
      </c>
      <c r="C715" s="42"/>
      <c r="D715" s="43"/>
      <c r="E715" s="44"/>
      <c r="F715" s="45"/>
      <c r="G715" s="191">
        <v>0</v>
      </c>
      <c r="H715" s="106" t="s">
        <v>64</v>
      </c>
      <c r="I715" s="103"/>
      <c r="J715" s="510"/>
      <c r="K715" s="511" t="s">
        <v>156</v>
      </c>
      <c r="L715" s="519">
        <v>0</v>
      </c>
      <c r="M715" s="62"/>
    </row>
    <row r="716" spans="1:13" s="47" customFormat="1" ht="14.4" customHeight="1" x14ac:dyDescent="0.3">
      <c r="A716" s="62"/>
      <c r="B716" s="64"/>
      <c r="C716" s="68"/>
      <c r="D716" s="69" t="s">
        <v>65</v>
      </c>
      <c r="E716" s="70"/>
      <c r="F716" s="71"/>
      <c r="G716" s="88">
        <v>7.2119999999999997</v>
      </c>
      <c r="H716" s="179"/>
      <c r="I716" s="212"/>
      <c r="J716" s="522"/>
      <c r="K716" s="523"/>
      <c r="L716" s="180"/>
      <c r="M716" s="62"/>
    </row>
    <row r="717" spans="1:13" s="47" customFormat="1" ht="14.4" customHeight="1" x14ac:dyDescent="0.3">
      <c r="A717" s="62"/>
      <c r="B717" s="63"/>
      <c r="C717" s="68"/>
      <c r="D717" s="72" t="s">
        <v>7</v>
      </c>
      <c r="E717" s="215"/>
      <c r="F717" s="181">
        <v>0.1</v>
      </c>
      <c r="G717" s="215">
        <v>0.72099999999999997</v>
      </c>
      <c r="H717" s="524"/>
      <c r="I717" s="124"/>
      <c r="J717" s="525"/>
      <c r="K717" s="526"/>
      <c r="L717" s="527"/>
      <c r="M717" s="62"/>
    </row>
    <row r="718" spans="1:13" s="47" customFormat="1" ht="14.4" customHeight="1" x14ac:dyDescent="0.3">
      <c r="A718" s="62"/>
      <c r="B718" s="63"/>
      <c r="C718" s="68"/>
      <c r="D718" s="72" t="s">
        <v>8</v>
      </c>
      <c r="E718" s="215"/>
      <c r="F718" s="181">
        <v>0.1</v>
      </c>
      <c r="G718" s="215">
        <v>0.72099999999999997</v>
      </c>
      <c r="H718" s="524"/>
      <c r="I718" s="124"/>
      <c r="J718" s="525"/>
      <c r="K718" s="526"/>
      <c r="L718" s="527"/>
      <c r="M718" s="62"/>
    </row>
    <row r="719" spans="1:13" s="47" customFormat="1" ht="14.4" customHeight="1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8.6539999999999999</v>
      </c>
      <c r="H719" s="524"/>
      <c r="I719" s="124"/>
      <c r="J719" s="525"/>
      <c r="K719" s="526"/>
      <c r="L719" s="527"/>
      <c r="M719" s="62"/>
    </row>
    <row r="720" spans="1:13" s="47" customFormat="1" ht="15" customHeight="1" thickBot="1" x14ac:dyDescent="0.35">
      <c r="A720" s="62"/>
      <c r="B720" s="63"/>
      <c r="C720" s="68"/>
      <c r="D720" s="77" t="s">
        <v>68</v>
      </c>
      <c r="E720" s="78"/>
      <c r="F720" s="79"/>
      <c r="G720" s="78">
        <v>8.65</v>
      </c>
      <c r="H720" s="528">
        <v>1</v>
      </c>
      <c r="I720" s="126"/>
      <c r="J720" s="529"/>
      <c r="K720" s="530"/>
      <c r="L720" s="531">
        <v>0.9931780366056574</v>
      </c>
      <c r="M720" s="62"/>
    </row>
    <row r="721" spans="1:13" s="47" customFormat="1" ht="14.4" customHeight="1" x14ac:dyDescent="0.3">
      <c r="A721" s="62"/>
      <c r="B721" s="63"/>
      <c r="C721" s="68"/>
      <c r="D721" s="80"/>
      <c r="E721" s="67"/>
      <c r="F721" s="65"/>
      <c r="G721" s="67"/>
      <c r="J721" s="60"/>
      <c r="M721" s="62"/>
    </row>
    <row r="722" spans="1:13" s="47" customFormat="1" ht="14.4" customHeight="1" x14ac:dyDescent="0.3">
      <c r="A722" s="62"/>
      <c r="B722" s="63"/>
      <c r="C722" s="68"/>
      <c r="D722" s="80"/>
      <c r="E722" s="67"/>
      <c r="F722" s="65"/>
      <c r="G722" s="67"/>
      <c r="J722" s="60"/>
      <c r="M722" s="62"/>
    </row>
    <row r="723" spans="1:13" s="47" customFormat="1" ht="14.4" customHeight="1" x14ac:dyDescent="0.3">
      <c r="A723" s="62"/>
      <c r="B723" s="63"/>
      <c r="C723" s="68"/>
      <c r="D723" s="80"/>
      <c r="E723" s="67"/>
      <c r="F723" s="65"/>
      <c r="G723" s="67"/>
      <c r="J723" s="60"/>
      <c r="M723" s="62"/>
    </row>
    <row r="724" spans="1:13" s="47" customFormat="1" ht="14.4" customHeight="1" x14ac:dyDescent="0.3">
      <c r="A724" s="62"/>
      <c r="B724" s="136" t="s">
        <v>1808</v>
      </c>
      <c r="C724" s="81"/>
      <c r="D724" s="80"/>
      <c r="E724" s="67"/>
      <c r="F724" s="82"/>
      <c r="G724" s="82"/>
      <c r="J724" s="60"/>
      <c r="M724" s="62"/>
    </row>
    <row r="725" spans="1:13" s="47" customFormat="1" ht="14.4" customHeight="1" x14ac:dyDescent="0.3">
      <c r="A725" s="62"/>
      <c r="B725" s="216" t="s">
        <v>6</v>
      </c>
      <c r="C725" s="217"/>
      <c r="D725" s="80"/>
      <c r="E725" s="67"/>
      <c r="F725" s="62"/>
      <c r="G725" s="62"/>
      <c r="J725" s="60"/>
      <c r="M725" s="62"/>
    </row>
    <row r="726" spans="1:13" s="47" customFormat="1" ht="14.4" customHeight="1" x14ac:dyDescent="0.3">
      <c r="A726" s="62"/>
      <c r="B726" s="84"/>
      <c r="C726" s="62"/>
      <c r="D726" s="80"/>
      <c r="E726" s="67"/>
      <c r="F726" s="62"/>
      <c r="G726" s="62"/>
      <c r="J726" s="60"/>
      <c r="M726" s="62"/>
    </row>
    <row r="727" spans="1:13" x14ac:dyDescent="0.3">
      <c r="A727" s="62"/>
      <c r="B727" s="503"/>
      <c r="C727" s="129"/>
      <c r="D727" s="129"/>
      <c r="J727" s="60"/>
    </row>
    <row r="728" spans="1:13" x14ac:dyDescent="0.3">
      <c r="A728" s="62"/>
      <c r="B728" s="131"/>
      <c r="C728" s="130"/>
      <c r="D728" s="130"/>
      <c r="J728" s="60"/>
    </row>
    <row r="729" spans="1:13" ht="15.6" x14ac:dyDescent="0.3">
      <c r="A729" s="62"/>
      <c r="D729" s="715" t="s">
        <v>166</v>
      </c>
      <c r="E729" s="715"/>
      <c r="F729" s="715"/>
      <c r="J729" s="60"/>
    </row>
    <row r="730" spans="1:13" x14ac:dyDescent="0.3">
      <c r="A730" s="62"/>
      <c r="B730" s="132"/>
      <c r="C730" s="132"/>
      <c r="D730" s="132"/>
      <c r="J730" s="60"/>
    </row>
    <row r="731" spans="1:13" ht="82.5" customHeight="1" x14ac:dyDescent="0.3">
      <c r="A731" s="62"/>
      <c r="B731" s="710" t="s">
        <v>1809</v>
      </c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</row>
    <row r="732" spans="1:13" s="47" customFormat="1" ht="14.4" customHeight="1" x14ac:dyDescent="0.3">
      <c r="A732" s="62"/>
      <c r="B732" s="63"/>
      <c r="C732" s="9"/>
      <c r="D732" s="10"/>
      <c r="E732" s="11"/>
      <c r="F732" s="12"/>
      <c r="G732" s="13"/>
      <c r="J732" s="60"/>
      <c r="M732" s="62"/>
    </row>
    <row r="733" spans="1:13" s="47" customFormat="1" ht="14.4" customHeight="1" x14ac:dyDescent="0.3">
      <c r="A733" s="62"/>
      <c r="B733" s="48" t="s">
        <v>48</v>
      </c>
      <c r="C733" s="9"/>
      <c r="D733" s="10"/>
      <c r="E733" s="11"/>
      <c r="F733" s="11"/>
      <c r="G733" s="11"/>
      <c r="J733" s="60"/>
      <c r="M733" s="62"/>
    </row>
    <row r="734" spans="1:13" s="47" customFormat="1" ht="14.4" customHeight="1" x14ac:dyDescent="0.3">
      <c r="A734" s="62"/>
      <c r="B734" s="64" t="s">
        <v>49</v>
      </c>
      <c r="C734" s="62" t="s">
        <v>705</v>
      </c>
      <c r="D734" s="62"/>
      <c r="E734" s="62"/>
      <c r="I734" s="65" t="s">
        <v>50</v>
      </c>
      <c r="J734" s="68" t="s">
        <v>2</v>
      </c>
      <c r="M734" s="62"/>
    </row>
    <row r="735" spans="1:13" s="47" customFormat="1" ht="15" customHeight="1" thickBot="1" x14ac:dyDescent="0.35">
      <c r="A735" s="62"/>
      <c r="B735" s="64" t="s">
        <v>51</v>
      </c>
      <c r="C735" s="62" t="s">
        <v>267</v>
      </c>
      <c r="D735" s="62"/>
      <c r="E735" s="62"/>
      <c r="G735" s="62" t="s">
        <v>583</v>
      </c>
      <c r="J735" s="60"/>
      <c r="M735" s="62"/>
    </row>
    <row r="736" spans="1:13" s="47" customFormat="1" ht="14.4" customHeight="1" thickTop="1" x14ac:dyDescent="0.3">
      <c r="A736" s="62"/>
      <c r="B736" s="49" t="s">
        <v>52</v>
      </c>
      <c r="C736" s="14"/>
      <c r="D736" s="15"/>
      <c r="E736" s="16"/>
      <c r="F736" s="17"/>
      <c r="G736" s="16"/>
      <c r="H736" s="711" t="s">
        <v>164</v>
      </c>
      <c r="I736" s="712"/>
      <c r="J736" s="712"/>
      <c r="K736" s="712"/>
      <c r="L736" s="713"/>
      <c r="M736" s="62"/>
    </row>
    <row r="737" spans="1:13" s="47" customFormat="1" ht="32.25" customHeight="1" x14ac:dyDescent="0.3">
      <c r="A737" s="62"/>
      <c r="B737" s="186" t="s">
        <v>53</v>
      </c>
      <c r="C737" s="187" t="s">
        <v>1</v>
      </c>
      <c r="D737" s="161" t="s">
        <v>54</v>
      </c>
      <c r="E737" s="188" t="s">
        <v>23</v>
      </c>
      <c r="F737" s="188" t="s">
        <v>55</v>
      </c>
      <c r="G737" s="188" t="s">
        <v>56</v>
      </c>
      <c r="H737" s="90" t="s">
        <v>158</v>
      </c>
      <c r="I737" s="169" t="s">
        <v>159</v>
      </c>
      <c r="J737" s="169" t="s">
        <v>160</v>
      </c>
      <c r="K737" s="169" t="s">
        <v>161</v>
      </c>
      <c r="L737" s="92" t="s">
        <v>162</v>
      </c>
      <c r="M737" s="62"/>
    </row>
    <row r="738" spans="1:13" s="47" customFormat="1" ht="14.4" customHeight="1" x14ac:dyDescent="0.3">
      <c r="A738" s="62"/>
      <c r="B738" s="189">
        <v>0</v>
      </c>
      <c r="C738" s="187"/>
      <c r="D738" s="190">
        <v>0</v>
      </c>
      <c r="E738" s="191">
        <v>0</v>
      </c>
      <c r="F738" s="505">
        <v>0.11</v>
      </c>
      <c r="G738" s="191">
        <v>0</v>
      </c>
      <c r="H738" s="506">
        <v>0</v>
      </c>
      <c r="I738" s="171"/>
      <c r="J738" s="192">
        <v>0</v>
      </c>
      <c r="K738" s="172">
        <v>0</v>
      </c>
      <c r="L738" s="507">
        <v>0</v>
      </c>
      <c r="M738" s="62"/>
    </row>
    <row r="739" spans="1:13" s="47" customFormat="1" ht="14.4" customHeight="1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508">
        <v>0</v>
      </c>
      <c r="I739" s="99"/>
      <c r="J739" s="61">
        <v>0</v>
      </c>
      <c r="K739" s="100">
        <v>0</v>
      </c>
      <c r="L739" s="509">
        <v>0</v>
      </c>
      <c r="M739" s="62"/>
    </row>
    <row r="740" spans="1:13" s="47" customFormat="1" ht="14.4" customHeight="1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508">
        <v>0</v>
      </c>
      <c r="I740" s="99"/>
      <c r="J740" s="61">
        <v>0</v>
      </c>
      <c r="K740" s="100">
        <v>0</v>
      </c>
      <c r="L740" s="509">
        <v>0</v>
      </c>
      <c r="M740" s="62"/>
    </row>
    <row r="741" spans="1:13" s="47" customFormat="1" ht="14.4" customHeight="1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508">
        <v>0</v>
      </c>
      <c r="I741" s="99"/>
      <c r="J741" s="61">
        <v>0</v>
      </c>
      <c r="K741" s="100">
        <v>0</v>
      </c>
      <c r="L741" s="509">
        <v>0</v>
      </c>
      <c r="M741" s="62"/>
    </row>
    <row r="742" spans="1:13" s="47" customFormat="1" ht="14.4" customHeight="1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508">
        <v>0</v>
      </c>
      <c r="I742" s="99"/>
      <c r="J742" s="61">
        <v>0</v>
      </c>
      <c r="K742" s="100">
        <v>0</v>
      </c>
      <c r="L742" s="509">
        <v>0</v>
      </c>
      <c r="M742" s="62"/>
    </row>
    <row r="743" spans="1:13" s="47" customFormat="1" ht="14.4" customHeight="1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508">
        <v>0</v>
      </c>
      <c r="I743" s="99"/>
      <c r="J743" s="61">
        <v>0</v>
      </c>
      <c r="K743" s="100">
        <v>0</v>
      </c>
      <c r="L743" s="509">
        <v>0</v>
      </c>
      <c r="M743" s="62"/>
    </row>
    <row r="744" spans="1:13" s="47" customFormat="1" ht="14.4" customHeight="1" x14ac:dyDescent="0.3">
      <c r="A744" s="62"/>
      <c r="B744" s="6" t="s">
        <v>73</v>
      </c>
      <c r="C744" s="25"/>
      <c r="D744" s="3">
        <v>0</v>
      </c>
      <c r="E744" s="26">
        <v>0</v>
      </c>
      <c r="F744" s="27"/>
      <c r="G744" s="26">
        <v>4.4999999999999998E-2</v>
      </c>
      <c r="H744" s="508">
        <v>1.1075014766686357E-3</v>
      </c>
      <c r="I744" s="99"/>
      <c r="J744" s="61" t="s">
        <v>165</v>
      </c>
      <c r="K744" s="100">
        <v>0.4</v>
      </c>
      <c r="L744" s="101">
        <v>4.4300059066745427E-4</v>
      </c>
      <c r="M744" s="62"/>
    </row>
    <row r="745" spans="1:13" s="47" customFormat="1" ht="14.4" customHeight="1" x14ac:dyDescent="0.3">
      <c r="A745" s="62"/>
      <c r="B745" s="6" t="s">
        <v>57</v>
      </c>
      <c r="C745" s="25"/>
      <c r="D745" s="28"/>
      <c r="E745" s="26"/>
      <c r="F745" s="27"/>
      <c r="G745" s="193">
        <v>4.4999999999999998E-2</v>
      </c>
      <c r="H745" s="102" t="s">
        <v>57</v>
      </c>
      <c r="I745" s="103"/>
      <c r="J745" s="510"/>
      <c r="K745" s="511" t="s">
        <v>156</v>
      </c>
      <c r="L745" s="512">
        <v>4.4300059066745427E-4</v>
      </c>
      <c r="M745" s="62"/>
    </row>
    <row r="746" spans="1:13" s="47" customFormat="1" ht="14.4" customHeight="1" x14ac:dyDescent="0.3">
      <c r="A746" s="62"/>
      <c r="B746" s="194" t="s">
        <v>22</v>
      </c>
      <c r="C746" s="195"/>
      <c r="D746" s="196"/>
      <c r="E746" s="197"/>
      <c r="F746" s="155"/>
      <c r="G746" s="87"/>
      <c r="H746" s="513"/>
      <c r="I746" s="514"/>
      <c r="J746" s="515"/>
      <c r="K746" s="516"/>
      <c r="L746" s="517"/>
      <c r="M746" s="62"/>
    </row>
    <row r="747" spans="1:13" s="47" customFormat="1" ht="30.75" customHeight="1" x14ac:dyDescent="0.3">
      <c r="A747" s="62"/>
      <c r="B747" s="198" t="s">
        <v>58</v>
      </c>
      <c r="C747" s="199" t="s">
        <v>1</v>
      </c>
      <c r="D747" s="200" t="s">
        <v>59</v>
      </c>
      <c r="E747" s="156" t="s">
        <v>23</v>
      </c>
      <c r="F747" s="156" t="s">
        <v>55</v>
      </c>
      <c r="G747" s="201" t="s">
        <v>56</v>
      </c>
      <c r="H747" s="90" t="s">
        <v>158</v>
      </c>
      <c r="I747" s="169" t="s">
        <v>159</v>
      </c>
      <c r="J747" s="169" t="s">
        <v>160</v>
      </c>
      <c r="K747" s="518" t="s">
        <v>161</v>
      </c>
      <c r="L747" s="92" t="s">
        <v>162</v>
      </c>
      <c r="M747" s="62"/>
    </row>
    <row r="748" spans="1:13" s="47" customFormat="1" ht="14.4" customHeight="1" x14ac:dyDescent="0.3">
      <c r="A748" s="62"/>
      <c r="B748" s="6" t="s">
        <v>27</v>
      </c>
      <c r="C748" s="25">
        <v>1</v>
      </c>
      <c r="D748" s="3">
        <v>4.0999999999999996</v>
      </c>
      <c r="E748" s="26">
        <v>4.0999999999999996</v>
      </c>
      <c r="F748" s="26">
        <v>0.11</v>
      </c>
      <c r="G748" s="26">
        <v>0.45099999999999996</v>
      </c>
      <c r="H748" s="506">
        <v>1.1099625910612325E-2</v>
      </c>
      <c r="I748" s="171"/>
      <c r="J748" s="192" t="s">
        <v>163</v>
      </c>
      <c r="K748" s="172">
        <v>1</v>
      </c>
      <c r="L748" s="507">
        <v>1.1099625910612325E-2</v>
      </c>
      <c r="M748" s="62"/>
    </row>
    <row r="749" spans="1:13" s="47" customFormat="1" ht="14.4" customHeight="1" x14ac:dyDescent="0.3">
      <c r="A749" s="62"/>
      <c r="B749" s="6" t="s">
        <v>24</v>
      </c>
      <c r="C749" s="25">
        <v>1</v>
      </c>
      <c r="D749" s="3">
        <v>4.05</v>
      </c>
      <c r="E749" s="26">
        <v>4.05</v>
      </c>
      <c r="F749" s="26">
        <v>0.11</v>
      </c>
      <c r="G749" s="26">
        <v>0.44550000000000001</v>
      </c>
      <c r="H749" s="508">
        <v>1.0964264619019493E-2</v>
      </c>
      <c r="I749" s="99"/>
      <c r="J749" s="61" t="s">
        <v>163</v>
      </c>
      <c r="K749" s="100">
        <v>1</v>
      </c>
      <c r="L749" s="509">
        <v>1.0964264619019493E-2</v>
      </c>
      <c r="M749" s="62"/>
    </row>
    <row r="750" spans="1:13" s="47" customFormat="1" ht="14.4" customHeight="1" x14ac:dyDescent="0.3">
      <c r="A750" s="62"/>
      <c r="B750" s="6">
        <v>0</v>
      </c>
      <c r="C750" s="25"/>
      <c r="D750" s="3">
        <v>0</v>
      </c>
      <c r="E750" s="26">
        <v>0</v>
      </c>
      <c r="F750" s="26"/>
      <c r="G750" s="26">
        <v>0</v>
      </c>
      <c r="H750" s="508">
        <v>0</v>
      </c>
      <c r="I750" s="99"/>
      <c r="J750" s="61">
        <v>0</v>
      </c>
      <c r="K750" s="100">
        <v>0</v>
      </c>
      <c r="L750" s="509">
        <v>0</v>
      </c>
      <c r="M750" s="62"/>
    </row>
    <row r="751" spans="1:13" s="47" customFormat="1" ht="14.4" customHeight="1" x14ac:dyDescent="0.3">
      <c r="A751" s="62"/>
      <c r="B751" s="6">
        <v>0</v>
      </c>
      <c r="C751" s="25"/>
      <c r="D751" s="3">
        <v>0</v>
      </c>
      <c r="E751" s="26">
        <v>0</v>
      </c>
      <c r="F751" s="26"/>
      <c r="G751" s="26">
        <v>0</v>
      </c>
      <c r="H751" s="508">
        <v>0</v>
      </c>
      <c r="I751" s="99"/>
      <c r="J751" s="61">
        <v>0</v>
      </c>
      <c r="K751" s="100">
        <v>0</v>
      </c>
      <c r="L751" s="509">
        <v>0</v>
      </c>
      <c r="M751" s="62"/>
    </row>
    <row r="752" spans="1:13" s="47" customFormat="1" ht="14.4" customHeight="1" x14ac:dyDescent="0.3">
      <c r="A752" s="62"/>
      <c r="B752" s="6">
        <v>0</v>
      </c>
      <c r="C752" s="25"/>
      <c r="D752" s="3">
        <v>0</v>
      </c>
      <c r="E752" s="26">
        <v>0</v>
      </c>
      <c r="F752" s="27"/>
      <c r="G752" s="26">
        <v>0</v>
      </c>
      <c r="H752" s="508">
        <v>0</v>
      </c>
      <c r="I752" s="99"/>
      <c r="J752" s="61">
        <v>0</v>
      </c>
      <c r="K752" s="100">
        <v>0</v>
      </c>
      <c r="L752" s="509">
        <v>0</v>
      </c>
      <c r="M752" s="62"/>
    </row>
    <row r="753" spans="1:13" s="47" customFormat="1" ht="14.4" customHeight="1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508">
        <v>0</v>
      </c>
      <c r="I753" s="99"/>
      <c r="J753" s="61">
        <v>0</v>
      </c>
      <c r="K753" s="100">
        <v>0</v>
      </c>
      <c r="L753" s="509">
        <v>0</v>
      </c>
      <c r="M753" s="62"/>
    </row>
    <row r="754" spans="1:13" s="47" customFormat="1" ht="14.4" customHeight="1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508">
        <v>0</v>
      </c>
      <c r="I754" s="99"/>
      <c r="J754" s="61">
        <v>0</v>
      </c>
      <c r="K754" s="100">
        <v>0</v>
      </c>
      <c r="L754" s="509">
        <v>0</v>
      </c>
      <c r="M754" s="62"/>
    </row>
    <row r="755" spans="1:13" s="47" customFormat="1" ht="14.4" customHeight="1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508">
        <v>0</v>
      </c>
      <c r="I755" s="99"/>
      <c r="J755" s="61">
        <v>0</v>
      </c>
      <c r="K755" s="100">
        <v>0</v>
      </c>
      <c r="L755" s="509">
        <v>0</v>
      </c>
      <c r="M755" s="62"/>
    </row>
    <row r="756" spans="1:13" s="47" customFormat="1" ht="14.4" customHeight="1" x14ac:dyDescent="0.3">
      <c r="A756" s="62"/>
      <c r="B756" s="6">
        <v>0</v>
      </c>
      <c r="C756" s="25"/>
      <c r="D756" s="3">
        <v>0</v>
      </c>
      <c r="E756" s="26">
        <v>0</v>
      </c>
      <c r="F756" s="27"/>
      <c r="G756" s="26">
        <v>0</v>
      </c>
      <c r="H756" s="508">
        <v>0</v>
      </c>
      <c r="I756" s="99"/>
      <c r="J756" s="61">
        <v>0</v>
      </c>
      <c r="K756" s="100">
        <v>0</v>
      </c>
      <c r="L756" s="509">
        <v>0</v>
      </c>
      <c r="M756" s="62"/>
    </row>
    <row r="757" spans="1:13" s="47" customFormat="1" ht="14.4" customHeight="1" x14ac:dyDescent="0.3">
      <c r="A757" s="62"/>
      <c r="B757" s="6" t="s">
        <v>60</v>
      </c>
      <c r="C757" s="25"/>
      <c r="D757" s="28"/>
      <c r="E757" s="26"/>
      <c r="F757" s="27"/>
      <c r="G757" s="193">
        <v>0.89649999999999996</v>
      </c>
      <c r="H757" s="106" t="s">
        <v>60</v>
      </c>
      <c r="I757" s="103"/>
      <c r="J757" s="510"/>
      <c r="K757" s="511" t="s">
        <v>156</v>
      </c>
      <c r="L757" s="519">
        <v>2.206389052963182E-2</v>
      </c>
      <c r="M757" s="62"/>
    </row>
    <row r="758" spans="1:13" s="47" customFormat="1" ht="14.4" customHeight="1" x14ac:dyDescent="0.3">
      <c r="A758" s="62"/>
      <c r="B758" s="194" t="s">
        <v>38</v>
      </c>
      <c r="C758" s="195"/>
      <c r="D758" s="196"/>
      <c r="E758" s="196"/>
      <c r="F758" s="196"/>
      <c r="G758" s="196"/>
      <c r="H758" s="115"/>
      <c r="I758" s="202"/>
      <c r="J758" s="203"/>
      <c r="K758" s="178"/>
      <c r="L758" s="204"/>
      <c r="M758" s="62"/>
    </row>
    <row r="759" spans="1:13" s="47" customFormat="1" ht="36.75" customHeight="1" x14ac:dyDescent="0.3">
      <c r="A759" s="62"/>
      <c r="B759" s="53" t="s">
        <v>53</v>
      </c>
      <c r="C759" s="195"/>
      <c r="D759" s="205" t="s">
        <v>0</v>
      </c>
      <c r="E759" s="206" t="s">
        <v>1</v>
      </c>
      <c r="F759" s="207" t="s">
        <v>61</v>
      </c>
      <c r="G759" s="188" t="s">
        <v>56</v>
      </c>
      <c r="H759" s="111" t="s">
        <v>158</v>
      </c>
      <c r="I759" s="112" t="s">
        <v>159</v>
      </c>
      <c r="J759" s="112" t="s">
        <v>160</v>
      </c>
      <c r="K759" s="520" t="s">
        <v>161</v>
      </c>
      <c r="L759" s="114" t="s">
        <v>162</v>
      </c>
      <c r="M759" s="62"/>
    </row>
    <row r="760" spans="1:13" s="47" customFormat="1" ht="14.4" customHeight="1" x14ac:dyDescent="0.3">
      <c r="A760" s="62"/>
      <c r="B760" s="189" t="s">
        <v>96</v>
      </c>
      <c r="C760" s="195"/>
      <c r="D760" s="190" t="s">
        <v>2</v>
      </c>
      <c r="E760" s="153">
        <v>4</v>
      </c>
      <c r="F760" s="154">
        <v>8.5</v>
      </c>
      <c r="G760" s="191">
        <v>34</v>
      </c>
      <c r="H760" s="506">
        <v>0.83677889348296908</v>
      </c>
      <c r="I760" s="171"/>
      <c r="J760" s="192" t="s">
        <v>163</v>
      </c>
      <c r="K760" s="172">
        <v>1</v>
      </c>
      <c r="L760" s="507">
        <v>0.83677889348296908</v>
      </c>
      <c r="M760" s="521"/>
    </row>
    <row r="761" spans="1:13" s="47" customFormat="1" ht="14.4" customHeight="1" x14ac:dyDescent="0.3">
      <c r="A761" s="62"/>
      <c r="B761" s="6" t="s">
        <v>1455</v>
      </c>
      <c r="C761" s="7"/>
      <c r="D761" s="3" t="s">
        <v>2</v>
      </c>
      <c r="E761" s="4">
        <v>1</v>
      </c>
      <c r="F761" s="5">
        <v>5.69</v>
      </c>
      <c r="G761" s="26">
        <v>5.69</v>
      </c>
      <c r="H761" s="508">
        <v>0.14003740893876748</v>
      </c>
      <c r="I761" s="99"/>
      <c r="J761" s="61" t="s">
        <v>163</v>
      </c>
      <c r="K761" s="100">
        <v>1</v>
      </c>
      <c r="L761" s="509">
        <v>0.14003740893876748</v>
      </c>
      <c r="M761" s="521"/>
    </row>
    <row r="762" spans="1:13" s="47" customFormat="1" ht="14.4" customHeight="1" x14ac:dyDescent="0.3">
      <c r="A762" s="62"/>
      <c r="B762" s="6">
        <v>0</v>
      </c>
      <c r="C762" s="7"/>
      <c r="D762" s="3">
        <v>0</v>
      </c>
      <c r="E762" s="4"/>
      <c r="F762" s="5">
        <v>0</v>
      </c>
      <c r="G762" s="26">
        <v>0</v>
      </c>
      <c r="H762" s="508">
        <v>0</v>
      </c>
      <c r="I762" s="99"/>
      <c r="J762" s="61">
        <v>0</v>
      </c>
      <c r="K762" s="100">
        <v>0</v>
      </c>
      <c r="L762" s="509">
        <v>0</v>
      </c>
      <c r="M762" s="62"/>
    </row>
    <row r="763" spans="1:13" s="47" customFormat="1" ht="14.4" customHeight="1" x14ac:dyDescent="0.3">
      <c r="A763" s="62"/>
      <c r="B763" s="6">
        <v>0</v>
      </c>
      <c r="C763" s="7"/>
      <c r="D763" s="3">
        <v>0</v>
      </c>
      <c r="E763" s="4"/>
      <c r="F763" s="5">
        <v>0</v>
      </c>
      <c r="G763" s="26">
        <v>0</v>
      </c>
      <c r="H763" s="508">
        <v>0</v>
      </c>
      <c r="I763" s="99"/>
      <c r="J763" s="61">
        <v>0</v>
      </c>
      <c r="K763" s="100">
        <v>0</v>
      </c>
      <c r="L763" s="509">
        <v>0</v>
      </c>
      <c r="M763" s="62"/>
    </row>
    <row r="764" spans="1:13" s="47" customFormat="1" ht="14.4" customHeight="1" x14ac:dyDescent="0.3">
      <c r="A764" s="62"/>
      <c r="B764" s="6">
        <v>0</v>
      </c>
      <c r="C764" s="7"/>
      <c r="D764" s="3">
        <v>0</v>
      </c>
      <c r="E764" s="4"/>
      <c r="F764" s="5">
        <v>0</v>
      </c>
      <c r="G764" s="26">
        <v>0</v>
      </c>
      <c r="H764" s="508">
        <v>0</v>
      </c>
      <c r="I764" s="99"/>
      <c r="J764" s="61">
        <v>0</v>
      </c>
      <c r="K764" s="100">
        <v>0</v>
      </c>
      <c r="L764" s="509">
        <v>0</v>
      </c>
      <c r="M764" s="62"/>
    </row>
    <row r="765" spans="1:13" s="47" customFormat="1" ht="14.4" customHeight="1" x14ac:dyDescent="0.3">
      <c r="A765" s="62"/>
      <c r="B765" s="6">
        <v>0</v>
      </c>
      <c r="C765" s="7"/>
      <c r="D765" s="3">
        <v>0</v>
      </c>
      <c r="E765" s="4"/>
      <c r="F765" s="5">
        <v>0</v>
      </c>
      <c r="G765" s="26">
        <v>0</v>
      </c>
      <c r="H765" s="508">
        <v>0</v>
      </c>
      <c r="I765" s="99"/>
      <c r="J765" s="61">
        <v>0</v>
      </c>
      <c r="K765" s="100">
        <v>0</v>
      </c>
      <c r="L765" s="509">
        <v>0</v>
      </c>
      <c r="M765" s="62"/>
    </row>
    <row r="766" spans="1:13" s="47" customFormat="1" ht="14.4" customHeight="1" x14ac:dyDescent="0.3">
      <c r="A766" s="62"/>
      <c r="B766" s="6">
        <v>0</v>
      </c>
      <c r="C766" s="7"/>
      <c r="D766" s="3">
        <v>0</v>
      </c>
      <c r="E766" s="4"/>
      <c r="F766" s="5">
        <v>0</v>
      </c>
      <c r="G766" s="26">
        <v>0</v>
      </c>
      <c r="H766" s="508">
        <v>0</v>
      </c>
      <c r="I766" s="99"/>
      <c r="J766" s="61">
        <v>0</v>
      </c>
      <c r="K766" s="100">
        <v>0</v>
      </c>
      <c r="L766" s="509">
        <v>0</v>
      </c>
      <c r="M766" s="532"/>
    </row>
    <row r="767" spans="1:13" s="47" customFormat="1" ht="14.4" customHeight="1" x14ac:dyDescent="0.3">
      <c r="A767" s="62"/>
      <c r="B767" s="6">
        <v>0</v>
      </c>
      <c r="C767" s="7"/>
      <c r="D767" s="3">
        <v>0</v>
      </c>
      <c r="E767" s="4"/>
      <c r="F767" s="5">
        <v>0</v>
      </c>
      <c r="G767" s="26">
        <v>0</v>
      </c>
      <c r="H767" s="508">
        <v>0</v>
      </c>
      <c r="I767" s="99"/>
      <c r="J767" s="61">
        <v>0</v>
      </c>
      <c r="K767" s="100">
        <v>0</v>
      </c>
      <c r="L767" s="509">
        <v>0</v>
      </c>
      <c r="M767" s="62"/>
    </row>
    <row r="768" spans="1:13" s="47" customFormat="1" ht="14.4" customHeight="1" x14ac:dyDescent="0.3">
      <c r="A768" s="62"/>
      <c r="B768" s="6">
        <v>0</v>
      </c>
      <c r="C768" s="7"/>
      <c r="D768" s="3">
        <v>0</v>
      </c>
      <c r="E768" s="4"/>
      <c r="F768" s="5">
        <v>0</v>
      </c>
      <c r="G768" s="26">
        <v>0</v>
      </c>
      <c r="H768" s="508">
        <v>0</v>
      </c>
      <c r="I768" s="99"/>
      <c r="J768" s="61">
        <v>0</v>
      </c>
      <c r="K768" s="100">
        <v>0</v>
      </c>
      <c r="L768" s="509">
        <v>0</v>
      </c>
      <c r="M768" s="62"/>
    </row>
    <row r="769" spans="1:13" s="47" customFormat="1" ht="14.4" customHeight="1" x14ac:dyDescent="0.3">
      <c r="A769" s="62"/>
      <c r="B769" s="6">
        <v>0</v>
      </c>
      <c r="C769" s="7"/>
      <c r="D769" s="3">
        <v>0</v>
      </c>
      <c r="E769" s="4"/>
      <c r="F769" s="5">
        <v>0</v>
      </c>
      <c r="G769" s="26">
        <v>0</v>
      </c>
      <c r="H769" s="508">
        <v>0</v>
      </c>
      <c r="I769" s="99"/>
      <c r="J769" s="61">
        <v>0</v>
      </c>
      <c r="K769" s="100">
        <v>0</v>
      </c>
      <c r="L769" s="509">
        <v>0</v>
      </c>
      <c r="M769" s="62"/>
    </row>
    <row r="770" spans="1:13" s="47" customFormat="1" ht="14.4" customHeight="1" x14ac:dyDescent="0.3">
      <c r="A770" s="62"/>
      <c r="B770" s="6">
        <v>0</v>
      </c>
      <c r="C770" s="7"/>
      <c r="D770" s="3">
        <v>0</v>
      </c>
      <c r="E770" s="4"/>
      <c r="F770" s="5">
        <v>0</v>
      </c>
      <c r="G770" s="26">
        <v>0</v>
      </c>
      <c r="H770" s="508">
        <v>0</v>
      </c>
      <c r="I770" s="99"/>
      <c r="J770" s="61">
        <v>0</v>
      </c>
      <c r="K770" s="100">
        <v>0</v>
      </c>
      <c r="L770" s="509">
        <v>0</v>
      </c>
      <c r="M770" s="62"/>
    </row>
    <row r="771" spans="1:13" s="47" customFormat="1" ht="14.4" customHeight="1" x14ac:dyDescent="0.3">
      <c r="A771" s="62"/>
      <c r="B771" s="6">
        <v>0</v>
      </c>
      <c r="C771" s="7"/>
      <c r="D771" s="3">
        <v>0</v>
      </c>
      <c r="E771" s="4"/>
      <c r="F771" s="5">
        <v>0</v>
      </c>
      <c r="G771" s="26">
        <v>0</v>
      </c>
      <c r="H771" s="508">
        <v>0</v>
      </c>
      <c r="I771" s="99"/>
      <c r="J771" s="61">
        <v>0</v>
      </c>
      <c r="K771" s="100">
        <v>0</v>
      </c>
      <c r="L771" s="509">
        <v>0</v>
      </c>
      <c r="M771" s="62"/>
    </row>
    <row r="772" spans="1:13" s="47" customFormat="1" ht="14.4" customHeight="1" x14ac:dyDescent="0.3">
      <c r="A772" s="62"/>
      <c r="B772" s="6">
        <v>0</v>
      </c>
      <c r="C772" s="7"/>
      <c r="D772" s="3">
        <v>0</v>
      </c>
      <c r="E772" s="4"/>
      <c r="F772" s="5">
        <v>0</v>
      </c>
      <c r="G772" s="26">
        <v>0</v>
      </c>
      <c r="H772" s="508">
        <v>0</v>
      </c>
      <c r="I772" s="99"/>
      <c r="J772" s="61">
        <v>0</v>
      </c>
      <c r="K772" s="100">
        <v>0</v>
      </c>
      <c r="L772" s="509">
        <v>0</v>
      </c>
      <c r="M772" s="62"/>
    </row>
    <row r="773" spans="1:13" s="47" customFormat="1" ht="14.4" customHeight="1" x14ac:dyDescent="0.3">
      <c r="A773" s="62"/>
      <c r="B773" s="58" t="s">
        <v>62</v>
      </c>
      <c r="C773" s="46"/>
      <c r="D773" s="37"/>
      <c r="E773" s="38"/>
      <c r="F773" s="39"/>
      <c r="G773" s="193">
        <v>39.69</v>
      </c>
      <c r="H773" s="106" t="s">
        <v>62</v>
      </c>
      <c r="I773" s="103"/>
      <c r="J773" s="510"/>
      <c r="K773" s="511" t="s">
        <v>156</v>
      </c>
      <c r="L773" s="519">
        <v>0.97681630242173656</v>
      </c>
      <c r="M773" s="62"/>
    </row>
    <row r="774" spans="1:13" s="47" customFormat="1" ht="14.4" customHeight="1" x14ac:dyDescent="0.3">
      <c r="A774" s="62"/>
      <c r="B774" s="194" t="s">
        <v>63</v>
      </c>
      <c r="C774" s="195"/>
      <c r="D774" s="196"/>
      <c r="E774" s="197"/>
      <c r="F774" s="155"/>
      <c r="G774" s="197"/>
      <c r="H774" s="115"/>
      <c r="I774" s="202"/>
      <c r="J774" s="203"/>
      <c r="K774" s="178"/>
      <c r="L774" s="204">
        <v>0</v>
      </c>
      <c r="M774" s="62"/>
    </row>
    <row r="775" spans="1:13" s="47" customFormat="1" ht="35.25" customHeight="1" x14ac:dyDescent="0.3">
      <c r="A775" s="62"/>
      <c r="B775" s="53" t="s">
        <v>53</v>
      </c>
      <c r="C775" s="210"/>
      <c r="D775" s="211" t="s">
        <v>0</v>
      </c>
      <c r="E775" s="201" t="s">
        <v>1</v>
      </c>
      <c r="F775" s="156" t="s">
        <v>61</v>
      </c>
      <c r="G775" s="188" t="s">
        <v>56</v>
      </c>
      <c r="H775" s="111" t="s">
        <v>158</v>
      </c>
      <c r="I775" s="112" t="s">
        <v>159</v>
      </c>
      <c r="J775" s="112" t="s">
        <v>160</v>
      </c>
      <c r="K775" s="520" t="s">
        <v>161</v>
      </c>
      <c r="L775" s="114" t="s">
        <v>162</v>
      </c>
      <c r="M775" s="62"/>
    </row>
    <row r="776" spans="1:13" s="47" customFormat="1" ht="14.4" customHeight="1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191">
        <v>0</v>
      </c>
      <c r="H776" s="506">
        <v>0</v>
      </c>
      <c r="I776" s="171"/>
      <c r="J776" s="192">
        <v>0</v>
      </c>
      <c r="K776" s="172">
        <v>0</v>
      </c>
      <c r="L776" s="507">
        <v>0</v>
      </c>
      <c r="M776" s="62"/>
    </row>
    <row r="777" spans="1:13" s="47" customFormat="1" ht="14.4" customHeight="1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508">
        <v>0</v>
      </c>
      <c r="I777" s="99"/>
      <c r="J777" s="61">
        <v>0</v>
      </c>
      <c r="K777" s="100">
        <v>0</v>
      </c>
      <c r="L777" s="509">
        <v>0</v>
      </c>
      <c r="M777" s="62"/>
    </row>
    <row r="778" spans="1:13" s="47" customFormat="1" ht="14.4" customHeight="1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508">
        <v>0</v>
      </c>
      <c r="I778" s="99"/>
      <c r="J778" s="61">
        <v>0</v>
      </c>
      <c r="K778" s="100">
        <v>0</v>
      </c>
      <c r="L778" s="509">
        <v>0</v>
      </c>
      <c r="M778" s="62"/>
    </row>
    <row r="779" spans="1:13" s="47" customFormat="1" ht="14.4" customHeight="1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508">
        <v>0</v>
      </c>
      <c r="I779" s="99"/>
      <c r="J779" s="61">
        <v>0</v>
      </c>
      <c r="K779" s="100">
        <v>0</v>
      </c>
      <c r="L779" s="509">
        <v>0</v>
      </c>
      <c r="M779" s="62"/>
    </row>
    <row r="780" spans="1:13" s="47" customFormat="1" ht="14.4" customHeight="1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508">
        <v>0</v>
      </c>
      <c r="I780" s="99"/>
      <c r="J780" s="61">
        <v>0</v>
      </c>
      <c r="K780" s="100">
        <v>0</v>
      </c>
      <c r="L780" s="509">
        <v>0</v>
      </c>
      <c r="M780" s="62"/>
    </row>
    <row r="781" spans="1:13" s="47" customFormat="1" ht="15" customHeight="1" thickBot="1" x14ac:dyDescent="0.35">
      <c r="A781" s="62"/>
      <c r="B781" s="59" t="s">
        <v>64</v>
      </c>
      <c r="C781" s="42"/>
      <c r="D781" s="43"/>
      <c r="E781" s="44"/>
      <c r="F781" s="45"/>
      <c r="G781" s="191">
        <v>0</v>
      </c>
      <c r="H781" s="106" t="s">
        <v>64</v>
      </c>
      <c r="I781" s="103"/>
      <c r="J781" s="510"/>
      <c r="K781" s="511" t="s">
        <v>156</v>
      </c>
      <c r="L781" s="519">
        <v>0</v>
      </c>
      <c r="M781" s="62"/>
    </row>
    <row r="782" spans="1:13" s="47" customFormat="1" ht="14.4" customHeight="1" x14ac:dyDescent="0.3">
      <c r="A782" s="62"/>
      <c r="B782" s="64"/>
      <c r="C782" s="68"/>
      <c r="D782" s="69" t="s">
        <v>65</v>
      </c>
      <c r="E782" s="70"/>
      <c r="F782" s="71"/>
      <c r="G782" s="88">
        <v>40.631999999999998</v>
      </c>
      <c r="H782" s="179"/>
      <c r="I782" s="212"/>
      <c r="J782" s="522"/>
      <c r="K782" s="523"/>
      <c r="L782" s="180"/>
      <c r="M782" s="62"/>
    </row>
    <row r="783" spans="1:13" s="47" customFormat="1" ht="14.4" customHeight="1" x14ac:dyDescent="0.3">
      <c r="A783" s="62"/>
      <c r="B783" s="63"/>
      <c r="C783" s="68"/>
      <c r="D783" s="72" t="s">
        <v>7</v>
      </c>
      <c r="E783" s="215"/>
      <c r="F783" s="181">
        <v>0.1</v>
      </c>
      <c r="G783" s="215">
        <v>4.0629999999999997</v>
      </c>
      <c r="H783" s="524"/>
      <c r="I783" s="124"/>
      <c r="J783" s="525"/>
      <c r="K783" s="526"/>
      <c r="L783" s="527"/>
      <c r="M783" s="62"/>
    </row>
    <row r="784" spans="1:13" s="47" customFormat="1" ht="14.4" customHeight="1" x14ac:dyDescent="0.3">
      <c r="A784" s="62"/>
      <c r="B784" s="63"/>
      <c r="C784" s="68"/>
      <c r="D784" s="72" t="s">
        <v>8</v>
      </c>
      <c r="E784" s="215"/>
      <c r="F784" s="181">
        <v>0.1</v>
      </c>
      <c r="G784" s="215">
        <v>4.0629999999999997</v>
      </c>
      <c r="H784" s="524"/>
      <c r="I784" s="124"/>
      <c r="J784" s="525"/>
      <c r="K784" s="526"/>
      <c r="L784" s="527"/>
      <c r="M784" s="62"/>
    </row>
    <row r="785" spans="1:13" s="47" customFormat="1" ht="14.4" customHeight="1" x14ac:dyDescent="0.3">
      <c r="A785" s="62"/>
      <c r="B785" s="63" t="s">
        <v>66</v>
      </c>
      <c r="C785" s="68"/>
      <c r="D785" s="75" t="s">
        <v>67</v>
      </c>
      <c r="E785" s="76"/>
      <c r="F785" s="71"/>
      <c r="G785" s="76">
        <v>48.758000000000003</v>
      </c>
      <c r="H785" s="524"/>
      <c r="I785" s="124"/>
      <c r="J785" s="525"/>
      <c r="K785" s="526"/>
      <c r="L785" s="527"/>
      <c r="M785" s="62"/>
    </row>
    <row r="786" spans="1:13" s="47" customFormat="1" ht="15" customHeight="1" thickBot="1" x14ac:dyDescent="0.35">
      <c r="A786" s="62"/>
      <c r="B786" s="63"/>
      <c r="C786" s="68"/>
      <c r="D786" s="77" t="s">
        <v>68</v>
      </c>
      <c r="E786" s="78"/>
      <c r="F786" s="79"/>
      <c r="G786" s="78">
        <v>48.76</v>
      </c>
      <c r="H786" s="528">
        <v>1</v>
      </c>
      <c r="I786" s="126"/>
      <c r="J786" s="529"/>
      <c r="K786" s="530"/>
      <c r="L786" s="531">
        <v>0.99932319354203591</v>
      </c>
      <c r="M786" s="62"/>
    </row>
    <row r="787" spans="1:13" s="47" customFormat="1" ht="14.4" customHeight="1" x14ac:dyDescent="0.3">
      <c r="A787" s="62"/>
      <c r="B787" s="63"/>
      <c r="C787" s="68"/>
      <c r="D787" s="80"/>
      <c r="E787" s="67"/>
      <c r="F787" s="65"/>
      <c r="G787" s="67"/>
      <c r="J787" s="60"/>
      <c r="M787" s="62"/>
    </row>
    <row r="788" spans="1:13" s="47" customFormat="1" ht="14.4" customHeight="1" x14ac:dyDescent="0.3">
      <c r="A788" s="62"/>
      <c r="B788" s="63"/>
      <c r="C788" s="68"/>
      <c r="D788" s="80"/>
      <c r="E788" s="67"/>
      <c r="F788" s="65"/>
      <c r="G788" s="67"/>
      <c r="J788" s="60"/>
      <c r="M788" s="62"/>
    </row>
    <row r="789" spans="1:13" s="47" customFormat="1" ht="14.4" customHeight="1" x14ac:dyDescent="0.3">
      <c r="A789" s="62"/>
      <c r="B789" s="63"/>
      <c r="C789" s="68"/>
      <c r="D789" s="80"/>
      <c r="E789" s="67"/>
      <c r="F789" s="65"/>
      <c r="G789" s="67"/>
      <c r="J789" s="60"/>
      <c r="M789" s="62"/>
    </row>
    <row r="790" spans="1:13" s="47" customFormat="1" ht="14.4" customHeight="1" x14ac:dyDescent="0.3">
      <c r="A790" s="62"/>
      <c r="B790" s="136" t="s">
        <v>1808</v>
      </c>
      <c r="C790" s="81"/>
      <c r="D790" s="80"/>
      <c r="E790" s="67"/>
      <c r="F790" s="82"/>
      <c r="G790" s="82"/>
      <c r="J790" s="60"/>
      <c r="M790" s="62"/>
    </row>
    <row r="791" spans="1:13" s="47" customFormat="1" ht="14.4" customHeight="1" x14ac:dyDescent="0.3">
      <c r="A791" s="62"/>
      <c r="B791" s="216" t="s">
        <v>6</v>
      </c>
      <c r="C791" s="217"/>
      <c r="D791" s="80"/>
      <c r="E791" s="67"/>
      <c r="F791" s="62"/>
      <c r="G791" s="62"/>
      <c r="J791" s="60"/>
      <c r="M791" s="62"/>
    </row>
    <row r="792" spans="1:13" s="47" customFormat="1" ht="14.4" customHeight="1" x14ac:dyDescent="0.3">
      <c r="A792" s="62"/>
      <c r="B792" s="84"/>
      <c r="C792" s="62"/>
      <c r="D792" s="80"/>
      <c r="E792" s="67"/>
      <c r="F792" s="62"/>
      <c r="G792" s="62"/>
      <c r="J792" s="60"/>
      <c r="M792" s="62"/>
    </row>
    <row r="793" spans="1:13" x14ac:dyDescent="0.3">
      <c r="A793" s="62"/>
      <c r="B793" s="503"/>
      <c r="C793" s="129"/>
      <c r="D793" s="129"/>
      <c r="J793" s="60"/>
    </row>
    <row r="794" spans="1:13" x14ac:dyDescent="0.3">
      <c r="A794" s="62"/>
      <c r="B794" s="131"/>
      <c r="C794" s="130"/>
      <c r="D794" s="130"/>
      <c r="J794" s="60"/>
    </row>
    <row r="795" spans="1:13" ht="15.6" x14ac:dyDescent="0.3">
      <c r="A795" s="62"/>
      <c r="D795" s="715" t="s">
        <v>166</v>
      </c>
      <c r="E795" s="715"/>
      <c r="F795" s="715"/>
      <c r="J795" s="60"/>
    </row>
    <row r="796" spans="1:13" x14ac:dyDescent="0.3">
      <c r="A796" s="62"/>
      <c r="B796" s="132"/>
      <c r="C796" s="132"/>
      <c r="D796" s="132"/>
      <c r="J796" s="60"/>
    </row>
    <row r="797" spans="1:13" ht="82.5" customHeight="1" x14ac:dyDescent="0.3">
      <c r="A797" s="62"/>
      <c r="B797" s="710" t="s">
        <v>1809</v>
      </c>
      <c r="C797" s="710"/>
      <c r="D797" s="710"/>
      <c r="E797" s="710"/>
      <c r="F797" s="710"/>
      <c r="G797" s="710"/>
      <c r="H797" s="710"/>
      <c r="I797" s="710"/>
      <c r="J797" s="710"/>
      <c r="K797" s="710"/>
      <c r="L797" s="710"/>
    </row>
    <row r="798" spans="1:13" s="47" customFormat="1" ht="14.4" customHeight="1" x14ac:dyDescent="0.3">
      <c r="A798" s="62"/>
      <c r="B798" s="63"/>
      <c r="C798" s="9"/>
      <c r="D798" s="10"/>
      <c r="E798" s="11"/>
      <c r="F798" s="12"/>
      <c r="G798" s="13"/>
      <c r="J798" s="60"/>
      <c r="M798" s="62"/>
    </row>
    <row r="799" spans="1:13" s="47" customFormat="1" ht="14.4" customHeight="1" x14ac:dyDescent="0.3">
      <c r="A799" s="62"/>
      <c r="B799" s="48" t="s">
        <v>48</v>
      </c>
      <c r="C799" s="9"/>
      <c r="D799" s="10"/>
      <c r="E799" s="11"/>
      <c r="F799" s="11"/>
      <c r="G799" s="11"/>
      <c r="J799" s="60"/>
      <c r="M799" s="62"/>
    </row>
    <row r="800" spans="1:13" s="47" customFormat="1" ht="14.4" customHeight="1" x14ac:dyDescent="0.3">
      <c r="A800" s="62"/>
      <c r="B800" s="64" t="s">
        <v>49</v>
      </c>
      <c r="C800" s="62" t="s">
        <v>732</v>
      </c>
      <c r="D800" s="62"/>
      <c r="E800" s="62"/>
      <c r="I800" s="65" t="s">
        <v>50</v>
      </c>
      <c r="J800" s="68" t="s">
        <v>2</v>
      </c>
      <c r="M800" s="62"/>
    </row>
    <row r="801" spans="1:13" s="47" customFormat="1" ht="15" customHeight="1" thickBot="1" x14ac:dyDescent="0.35">
      <c r="A801" s="62"/>
      <c r="B801" s="64" t="s">
        <v>51</v>
      </c>
      <c r="C801" s="62" t="s">
        <v>267</v>
      </c>
      <c r="D801" s="62"/>
      <c r="E801" s="62"/>
      <c r="G801" s="62" t="s">
        <v>591</v>
      </c>
      <c r="J801" s="60"/>
      <c r="M801" s="62"/>
    </row>
    <row r="802" spans="1:13" s="47" customFormat="1" ht="14.4" customHeight="1" thickTop="1" x14ac:dyDescent="0.3">
      <c r="A802" s="62"/>
      <c r="B802" s="49" t="s">
        <v>52</v>
      </c>
      <c r="C802" s="14"/>
      <c r="D802" s="15"/>
      <c r="E802" s="16"/>
      <c r="F802" s="17"/>
      <c r="G802" s="16"/>
      <c r="H802" s="711" t="s">
        <v>164</v>
      </c>
      <c r="I802" s="712"/>
      <c r="J802" s="712"/>
      <c r="K802" s="712"/>
      <c r="L802" s="713"/>
      <c r="M802" s="62"/>
    </row>
    <row r="803" spans="1:13" s="47" customFormat="1" ht="32.25" customHeight="1" x14ac:dyDescent="0.3">
      <c r="A803" s="62"/>
      <c r="B803" s="186" t="s">
        <v>53</v>
      </c>
      <c r="C803" s="187" t="s">
        <v>1</v>
      </c>
      <c r="D803" s="161" t="s">
        <v>54</v>
      </c>
      <c r="E803" s="188" t="s">
        <v>23</v>
      </c>
      <c r="F803" s="188" t="s">
        <v>55</v>
      </c>
      <c r="G803" s="188" t="s">
        <v>56</v>
      </c>
      <c r="H803" s="90" t="s">
        <v>158</v>
      </c>
      <c r="I803" s="169" t="s">
        <v>159</v>
      </c>
      <c r="J803" s="169" t="s">
        <v>160</v>
      </c>
      <c r="K803" s="169" t="s">
        <v>161</v>
      </c>
      <c r="L803" s="92" t="s">
        <v>162</v>
      </c>
      <c r="M803" s="62"/>
    </row>
    <row r="804" spans="1:13" s="47" customFormat="1" ht="14.4" customHeight="1" x14ac:dyDescent="0.3">
      <c r="A804" s="62"/>
      <c r="B804" s="189">
        <v>0</v>
      </c>
      <c r="C804" s="187"/>
      <c r="D804" s="190">
        <v>0</v>
      </c>
      <c r="E804" s="191">
        <v>0</v>
      </c>
      <c r="F804" s="505">
        <v>0.11</v>
      </c>
      <c r="G804" s="191">
        <v>0</v>
      </c>
      <c r="H804" s="506">
        <v>0</v>
      </c>
      <c r="I804" s="171"/>
      <c r="J804" s="192">
        <v>0</v>
      </c>
      <c r="K804" s="172">
        <v>0</v>
      </c>
      <c r="L804" s="507">
        <v>0</v>
      </c>
      <c r="M804" s="62"/>
    </row>
    <row r="805" spans="1:13" s="47" customFormat="1" ht="14.4" customHeight="1" x14ac:dyDescent="0.3">
      <c r="A805" s="62"/>
      <c r="B805" s="6">
        <v>0</v>
      </c>
      <c r="C805" s="25"/>
      <c r="D805" s="3">
        <v>0</v>
      </c>
      <c r="E805" s="26">
        <v>0</v>
      </c>
      <c r="F805" s="27"/>
      <c r="G805" s="26">
        <v>0</v>
      </c>
      <c r="H805" s="508">
        <v>0</v>
      </c>
      <c r="I805" s="99"/>
      <c r="J805" s="61">
        <v>0</v>
      </c>
      <c r="K805" s="100">
        <v>0</v>
      </c>
      <c r="L805" s="509">
        <v>0</v>
      </c>
      <c r="M805" s="62"/>
    </row>
    <row r="806" spans="1:13" s="47" customFormat="1" ht="14.4" customHeight="1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508">
        <v>0</v>
      </c>
      <c r="I806" s="99"/>
      <c r="J806" s="61">
        <v>0</v>
      </c>
      <c r="K806" s="100">
        <v>0</v>
      </c>
      <c r="L806" s="509">
        <v>0</v>
      </c>
      <c r="M806" s="62"/>
    </row>
    <row r="807" spans="1:13" s="47" customFormat="1" ht="14.4" customHeight="1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508">
        <v>0</v>
      </c>
      <c r="I807" s="99"/>
      <c r="J807" s="61">
        <v>0</v>
      </c>
      <c r="K807" s="100">
        <v>0</v>
      </c>
      <c r="L807" s="509">
        <v>0</v>
      </c>
      <c r="M807" s="62"/>
    </row>
    <row r="808" spans="1:13" s="47" customFormat="1" ht="14.4" customHeight="1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508">
        <v>0</v>
      </c>
      <c r="I808" s="99"/>
      <c r="J808" s="61">
        <v>0</v>
      </c>
      <c r="K808" s="100">
        <v>0</v>
      </c>
      <c r="L808" s="509">
        <v>0</v>
      </c>
      <c r="M808" s="62"/>
    </row>
    <row r="809" spans="1:13" s="47" customFormat="1" ht="14.4" customHeight="1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508">
        <v>0</v>
      </c>
      <c r="I809" s="99"/>
      <c r="J809" s="61">
        <v>0</v>
      </c>
      <c r="K809" s="100">
        <v>0</v>
      </c>
      <c r="L809" s="509">
        <v>0</v>
      </c>
      <c r="M809" s="62"/>
    </row>
    <row r="810" spans="1:13" s="47" customFormat="1" ht="14.4" customHeight="1" x14ac:dyDescent="0.3">
      <c r="A810" s="62"/>
      <c r="B810" s="6" t="s">
        <v>73</v>
      </c>
      <c r="C810" s="25"/>
      <c r="D810" s="3">
        <v>0</v>
      </c>
      <c r="E810" s="26">
        <v>0</v>
      </c>
      <c r="F810" s="27"/>
      <c r="G810" s="26">
        <v>4.4999999999999998E-2</v>
      </c>
      <c r="H810" s="508">
        <v>1.6440157825515125E-3</v>
      </c>
      <c r="I810" s="99"/>
      <c r="J810" s="61" t="s">
        <v>165</v>
      </c>
      <c r="K810" s="100">
        <v>0.4</v>
      </c>
      <c r="L810" s="101">
        <v>6.5760631302060502E-4</v>
      </c>
      <c r="M810" s="62"/>
    </row>
    <row r="811" spans="1:13" s="47" customFormat="1" ht="14.4" customHeight="1" x14ac:dyDescent="0.3">
      <c r="A811" s="62"/>
      <c r="B811" s="6" t="s">
        <v>57</v>
      </c>
      <c r="C811" s="25"/>
      <c r="D811" s="28"/>
      <c r="E811" s="26"/>
      <c r="F811" s="27"/>
      <c r="G811" s="193">
        <v>4.4999999999999998E-2</v>
      </c>
      <c r="H811" s="102" t="s">
        <v>57</v>
      </c>
      <c r="I811" s="103"/>
      <c r="J811" s="510"/>
      <c r="K811" s="511" t="s">
        <v>156</v>
      </c>
      <c r="L811" s="512">
        <v>6.5760631302060502E-4</v>
      </c>
      <c r="M811" s="62"/>
    </row>
    <row r="812" spans="1:13" s="47" customFormat="1" ht="14.4" customHeight="1" x14ac:dyDescent="0.3">
      <c r="A812" s="62"/>
      <c r="B812" s="194" t="s">
        <v>22</v>
      </c>
      <c r="C812" s="195"/>
      <c r="D812" s="196"/>
      <c r="E812" s="197"/>
      <c r="F812" s="155"/>
      <c r="G812" s="87"/>
      <c r="H812" s="513"/>
      <c r="I812" s="514"/>
      <c r="J812" s="515"/>
      <c r="K812" s="516"/>
      <c r="L812" s="517"/>
      <c r="M812" s="62"/>
    </row>
    <row r="813" spans="1:13" s="47" customFormat="1" ht="30.75" customHeight="1" x14ac:dyDescent="0.3">
      <c r="A813" s="62"/>
      <c r="B813" s="198" t="s">
        <v>58</v>
      </c>
      <c r="C813" s="199" t="s">
        <v>1</v>
      </c>
      <c r="D813" s="200" t="s">
        <v>59</v>
      </c>
      <c r="E813" s="156" t="s">
        <v>23</v>
      </c>
      <c r="F813" s="156" t="s">
        <v>55</v>
      </c>
      <c r="G813" s="201" t="s">
        <v>56</v>
      </c>
      <c r="H813" s="90" t="s">
        <v>158</v>
      </c>
      <c r="I813" s="169" t="s">
        <v>159</v>
      </c>
      <c r="J813" s="169" t="s">
        <v>160</v>
      </c>
      <c r="K813" s="518" t="s">
        <v>161</v>
      </c>
      <c r="L813" s="92" t="s">
        <v>162</v>
      </c>
      <c r="M813" s="62"/>
    </row>
    <row r="814" spans="1:13" s="47" customFormat="1" ht="14.4" customHeight="1" x14ac:dyDescent="0.3">
      <c r="A814" s="62"/>
      <c r="B814" s="6" t="s">
        <v>27</v>
      </c>
      <c r="C814" s="25">
        <v>1</v>
      </c>
      <c r="D814" s="3">
        <v>4.0999999999999996</v>
      </c>
      <c r="E814" s="26">
        <v>4.0999999999999996</v>
      </c>
      <c r="F814" s="26">
        <v>0.11</v>
      </c>
      <c r="G814" s="26">
        <v>0.45099999999999996</v>
      </c>
      <c r="H814" s="506">
        <v>1.6476691509571824E-2</v>
      </c>
      <c r="I814" s="171"/>
      <c r="J814" s="192" t="s">
        <v>163</v>
      </c>
      <c r="K814" s="172">
        <v>1</v>
      </c>
      <c r="L814" s="507">
        <v>1.6476691509571824E-2</v>
      </c>
      <c r="M814" s="62"/>
    </row>
    <row r="815" spans="1:13" s="47" customFormat="1" ht="14.4" customHeight="1" x14ac:dyDescent="0.3">
      <c r="A815" s="62"/>
      <c r="B815" s="6" t="s">
        <v>24</v>
      </c>
      <c r="C815" s="25">
        <v>1</v>
      </c>
      <c r="D815" s="3">
        <v>4.05</v>
      </c>
      <c r="E815" s="26">
        <v>4.05</v>
      </c>
      <c r="F815" s="26">
        <v>0.11</v>
      </c>
      <c r="G815" s="26">
        <v>0.44550000000000001</v>
      </c>
      <c r="H815" s="508">
        <v>1.6275756247259975E-2</v>
      </c>
      <c r="I815" s="99"/>
      <c r="J815" s="61" t="s">
        <v>163</v>
      </c>
      <c r="K815" s="100">
        <v>1</v>
      </c>
      <c r="L815" s="509">
        <v>1.6275756247259975E-2</v>
      </c>
      <c r="M815" s="62"/>
    </row>
    <row r="816" spans="1:13" s="47" customFormat="1" ht="14.4" customHeight="1" x14ac:dyDescent="0.3">
      <c r="A816" s="62"/>
      <c r="B816" s="6">
        <v>0</v>
      </c>
      <c r="C816" s="25"/>
      <c r="D816" s="3">
        <v>0</v>
      </c>
      <c r="E816" s="26">
        <v>0</v>
      </c>
      <c r="F816" s="26"/>
      <c r="G816" s="26">
        <v>0</v>
      </c>
      <c r="H816" s="508">
        <v>0</v>
      </c>
      <c r="I816" s="99"/>
      <c r="J816" s="61">
        <v>0</v>
      </c>
      <c r="K816" s="100">
        <v>0</v>
      </c>
      <c r="L816" s="509">
        <v>0</v>
      </c>
      <c r="M816" s="62"/>
    </row>
    <row r="817" spans="1:13" s="47" customFormat="1" ht="14.4" customHeight="1" x14ac:dyDescent="0.3">
      <c r="A817" s="62"/>
      <c r="B817" s="6">
        <v>0</v>
      </c>
      <c r="C817" s="25"/>
      <c r="D817" s="3">
        <v>0</v>
      </c>
      <c r="E817" s="26">
        <v>0</v>
      </c>
      <c r="F817" s="26"/>
      <c r="G817" s="26">
        <v>0</v>
      </c>
      <c r="H817" s="508">
        <v>0</v>
      </c>
      <c r="I817" s="99"/>
      <c r="J817" s="61">
        <v>0</v>
      </c>
      <c r="K817" s="100">
        <v>0</v>
      </c>
      <c r="L817" s="509">
        <v>0</v>
      </c>
      <c r="M817" s="62"/>
    </row>
    <row r="818" spans="1:13" s="47" customFormat="1" ht="14.4" customHeight="1" x14ac:dyDescent="0.3">
      <c r="A818" s="62"/>
      <c r="B818" s="6">
        <v>0</v>
      </c>
      <c r="C818" s="25"/>
      <c r="D818" s="3">
        <v>0</v>
      </c>
      <c r="E818" s="26">
        <v>0</v>
      </c>
      <c r="F818" s="27"/>
      <c r="G818" s="26">
        <v>0</v>
      </c>
      <c r="H818" s="508">
        <v>0</v>
      </c>
      <c r="I818" s="99"/>
      <c r="J818" s="61">
        <v>0</v>
      </c>
      <c r="K818" s="100">
        <v>0</v>
      </c>
      <c r="L818" s="509">
        <v>0</v>
      </c>
      <c r="M818" s="62"/>
    </row>
    <row r="819" spans="1:13" s="47" customFormat="1" ht="14.4" customHeight="1" x14ac:dyDescent="0.3">
      <c r="A819" s="62"/>
      <c r="B819" s="6">
        <v>0</v>
      </c>
      <c r="C819" s="25"/>
      <c r="D819" s="3">
        <v>0</v>
      </c>
      <c r="E819" s="26">
        <v>0</v>
      </c>
      <c r="F819" s="27"/>
      <c r="G819" s="26">
        <v>0</v>
      </c>
      <c r="H819" s="508">
        <v>0</v>
      </c>
      <c r="I819" s="99"/>
      <c r="J819" s="61">
        <v>0</v>
      </c>
      <c r="K819" s="100">
        <v>0</v>
      </c>
      <c r="L819" s="509">
        <v>0</v>
      </c>
      <c r="M819" s="62"/>
    </row>
    <row r="820" spans="1:13" s="47" customFormat="1" ht="14.4" customHeight="1" x14ac:dyDescent="0.3">
      <c r="A820" s="62"/>
      <c r="B820" s="6">
        <v>0</v>
      </c>
      <c r="C820" s="25"/>
      <c r="D820" s="3">
        <v>0</v>
      </c>
      <c r="E820" s="26">
        <v>0</v>
      </c>
      <c r="F820" s="27"/>
      <c r="G820" s="26">
        <v>0</v>
      </c>
      <c r="H820" s="508">
        <v>0</v>
      </c>
      <c r="I820" s="99"/>
      <c r="J820" s="61">
        <v>0</v>
      </c>
      <c r="K820" s="100">
        <v>0</v>
      </c>
      <c r="L820" s="509">
        <v>0</v>
      </c>
      <c r="M820" s="62"/>
    </row>
    <row r="821" spans="1:13" s="47" customFormat="1" ht="14.4" customHeight="1" x14ac:dyDescent="0.3">
      <c r="A821" s="62"/>
      <c r="B821" s="6">
        <v>0</v>
      </c>
      <c r="C821" s="25"/>
      <c r="D821" s="3">
        <v>0</v>
      </c>
      <c r="E821" s="26">
        <v>0</v>
      </c>
      <c r="F821" s="27"/>
      <c r="G821" s="26">
        <v>0</v>
      </c>
      <c r="H821" s="508">
        <v>0</v>
      </c>
      <c r="I821" s="99"/>
      <c r="J821" s="61">
        <v>0</v>
      </c>
      <c r="K821" s="100">
        <v>0</v>
      </c>
      <c r="L821" s="509">
        <v>0</v>
      </c>
      <c r="M821" s="62"/>
    </row>
    <row r="822" spans="1:13" s="47" customFormat="1" ht="14.4" customHeight="1" x14ac:dyDescent="0.3">
      <c r="A822" s="62"/>
      <c r="B822" s="6">
        <v>0</v>
      </c>
      <c r="C822" s="25"/>
      <c r="D822" s="3">
        <v>0</v>
      </c>
      <c r="E822" s="26">
        <v>0</v>
      </c>
      <c r="F822" s="27"/>
      <c r="G822" s="26">
        <v>0</v>
      </c>
      <c r="H822" s="508">
        <v>0</v>
      </c>
      <c r="I822" s="99"/>
      <c r="J822" s="61">
        <v>0</v>
      </c>
      <c r="K822" s="100">
        <v>0</v>
      </c>
      <c r="L822" s="509">
        <v>0</v>
      </c>
      <c r="M822" s="62"/>
    </row>
    <row r="823" spans="1:13" s="47" customFormat="1" ht="14.4" customHeight="1" x14ac:dyDescent="0.3">
      <c r="A823" s="62"/>
      <c r="B823" s="6" t="s">
        <v>60</v>
      </c>
      <c r="C823" s="25"/>
      <c r="D823" s="28"/>
      <c r="E823" s="26"/>
      <c r="F823" s="27"/>
      <c r="G823" s="193">
        <v>0.89649999999999996</v>
      </c>
      <c r="H823" s="106" t="s">
        <v>60</v>
      </c>
      <c r="I823" s="103"/>
      <c r="J823" s="510"/>
      <c r="K823" s="511" t="s">
        <v>156</v>
      </c>
      <c r="L823" s="519">
        <v>3.2752447756831796E-2</v>
      </c>
      <c r="M823" s="62"/>
    </row>
    <row r="824" spans="1:13" s="47" customFormat="1" ht="14.4" customHeight="1" x14ac:dyDescent="0.3">
      <c r="A824" s="62"/>
      <c r="B824" s="194" t="s">
        <v>38</v>
      </c>
      <c r="C824" s="195"/>
      <c r="D824" s="196"/>
      <c r="E824" s="196"/>
      <c r="F824" s="196"/>
      <c r="G824" s="196"/>
      <c r="H824" s="115"/>
      <c r="I824" s="202"/>
      <c r="J824" s="203"/>
      <c r="K824" s="178"/>
      <c r="L824" s="204"/>
      <c r="M824" s="62"/>
    </row>
    <row r="825" spans="1:13" s="47" customFormat="1" ht="36.75" customHeight="1" x14ac:dyDescent="0.3">
      <c r="A825" s="62"/>
      <c r="B825" s="53" t="s">
        <v>53</v>
      </c>
      <c r="C825" s="195"/>
      <c r="D825" s="205" t="s">
        <v>0</v>
      </c>
      <c r="E825" s="206" t="s">
        <v>1</v>
      </c>
      <c r="F825" s="207" t="s">
        <v>61</v>
      </c>
      <c r="G825" s="188" t="s">
        <v>56</v>
      </c>
      <c r="H825" s="111" t="s">
        <v>158</v>
      </c>
      <c r="I825" s="112" t="s">
        <v>159</v>
      </c>
      <c r="J825" s="112" t="s">
        <v>160</v>
      </c>
      <c r="K825" s="520" t="s">
        <v>161</v>
      </c>
      <c r="L825" s="114" t="s">
        <v>162</v>
      </c>
      <c r="M825" s="62"/>
    </row>
    <row r="826" spans="1:13" s="47" customFormat="1" ht="14.4" customHeight="1" x14ac:dyDescent="0.3">
      <c r="A826" s="62"/>
      <c r="B826" s="189" t="s">
        <v>1456</v>
      </c>
      <c r="C826" s="195"/>
      <c r="D826" s="190" t="s">
        <v>2</v>
      </c>
      <c r="E826" s="153">
        <v>1</v>
      </c>
      <c r="F826" s="154">
        <v>3.67</v>
      </c>
      <c r="G826" s="191">
        <v>3.67</v>
      </c>
      <c r="H826" s="506">
        <v>0.13407862048809002</v>
      </c>
      <c r="I826" s="171"/>
      <c r="J826" s="192" t="s">
        <v>163</v>
      </c>
      <c r="K826" s="172">
        <v>1</v>
      </c>
      <c r="L826" s="507">
        <v>0.13407862048809002</v>
      </c>
      <c r="M826" s="521"/>
    </row>
    <row r="827" spans="1:13" s="47" customFormat="1" ht="14.4" customHeight="1" x14ac:dyDescent="0.3">
      <c r="A827" s="62"/>
      <c r="B827" s="6" t="s">
        <v>1455</v>
      </c>
      <c r="C827" s="7"/>
      <c r="D827" s="3" t="s">
        <v>2</v>
      </c>
      <c r="E827" s="4">
        <v>4</v>
      </c>
      <c r="F827" s="5">
        <v>5.69</v>
      </c>
      <c r="G827" s="26">
        <v>22.76</v>
      </c>
      <c r="H827" s="508">
        <v>0.83150664913049843</v>
      </c>
      <c r="I827" s="99"/>
      <c r="J827" s="61" t="s">
        <v>163</v>
      </c>
      <c r="K827" s="100">
        <v>1</v>
      </c>
      <c r="L827" s="509">
        <v>0.83150664913049843</v>
      </c>
      <c r="M827" s="521"/>
    </row>
    <row r="828" spans="1:13" s="47" customFormat="1" ht="14.4" customHeight="1" x14ac:dyDescent="0.3">
      <c r="A828" s="62"/>
      <c r="B828" s="6">
        <v>0</v>
      </c>
      <c r="C828" s="7"/>
      <c r="D828" s="3">
        <v>0</v>
      </c>
      <c r="E828" s="4"/>
      <c r="F828" s="5">
        <v>0</v>
      </c>
      <c r="G828" s="26">
        <v>0</v>
      </c>
      <c r="H828" s="508">
        <v>0</v>
      </c>
      <c r="I828" s="99"/>
      <c r="J828" s="61">
        <v>0</v>
      </c>
      <c r="K828" s="100">
        <v>0</v>
      </c>
      <c r="L828" s="509">
        <v>0</v>
      </c>
      <c r="M828" s="62"/>
    </row>
    <row r="829" spans="1:13" s="47" customFormat="1" ht="14.4" customHeight="1" x14ac:dyDescent="0.3">
      <c r="A829" s="62"/>
      <c r="B829" s="6">
        <v>0</v>
      </c>
      <c r="C829" s="7"/>
      <c r="D829" s="3">
        <v>0</v>
      </c>
      <c r="E829" s="4"/>
      <c r="F829" s="5">
        <v>0</v>
      </c>
      <c r="G829" s="26">
        <v>0</v>
      </c>
      <c r="H829" s="508">
        <v>0</v>
      </c>
      <c r="I829" s="99"/>
      <c r="J829" s="61">
        <v>0</v>
      </c>
      <c r="K829" s="100">
        <v>0</v>
      </c>
      <c r="L829" s="509">
        <v>0</v>
      </c>
      <c r="M829" s="62"/>
    </row>
    <row r="830" spans="1:13" s="47" customFormat="1" ht="14.4" customHeight="1" x14ac:dyDescent="0.3">
      <c r="A830" s="62"/>
      <c r="B830" s="6">
        <v>0</v>
      </c>
      <c r="C830" s="7"/>
      <c r="D830" s="3">
        <v>0</v>
      </c>
      <c r="E830" s="4"/>
      <c r="F830" s="5">
        <v>0</v>
      </c>
      <c r="G830" s="26">
        <v>0</v>
      </c>
      <c r="H830" s="508">
        <v>0</v>
      </c>
      <c r="I830" s="99"/>
      <c r="J830" s="61">
        <v>0</v>
      </c>
      <c r="K830" s="100">
        <v>0</v>
      </c>
      <c r="L830" s="509">
        <v>0</v>
      </c>
      <c r="M830" s="62"/>
    </row>
    <row r="831" spans="1:13" s="47" customFormat="1" ht="14.4" customHeight="1" x14ac:dyDescent="0.3">
      <c r="A831" s="62"/>
      <c r="B831" s="6">
        <v>0</v>
      </c>
      <c r="C831" s="7"/>
      <c r="D831" s="3">
        <v>0</v>
      </c>
      <c r="E831" s="4"/>
      <c r="F831" s="5">
        <v>0</v>
      </c>
      <c r="G831" s="26">
        <v>0</v>
      </c>
      <c r="H831" s="508">
        <v>0</v>
      </c>
      <c r="I831" s="99"/>
      <c r="J831" s="61">
        <v>0</v>
      </c>
      <c r="K831" s="100">
        <v>0</v>
      </c>
      <c r="L831" s="509">
        <v>0</v>
      </c>
      <c r="M831" s="62"/>
    </row>
    <row r="832" spans="1:13" s="47" customFormat="1" ht="14.4" customHeight="1" x14ac:dyDescent="0.3">
      <c r="A832" s="62"/>
      <c r="B832" s="6">
        <v>0</v>
      </c>
      <c r="C832" s="7"/>
      <c r="D832" s="3">
        <v>0</v>
      </c>
      <c r="E832" s="4"/>
      <c r="F832" s="5">
        <v>0</v>
      </c>
      <c r="G832" s="26">
        <v>0</v>
      </c>
      <c r="H832" s="508">
        <v>0</v>
      </c>
      <c r="I832" s="99"/>
      <c r="J832" s="61">
        <v>0</v>
      </c>
      <c r="K832" s="100">
        <v>0</v>
      </c>
      <c r="L832" s="509">
        <v>0</v>
      </c>
      <c r="M832" s="532"/>
    </row>
    <row r="833" spans="1:13" s="47" customFormat="1" ht="14.4" customHeight="1" x14ac:dyDescent="0.3">
      <c r="A833" s="62"/>
      <c r="B833" s="6">
        <v>0</v>
      </c>
      <c r="C833" s="7"/>
      <c r="D833" s="3">
        <v>0</v>
      </c>
      <c r="E833" s="4"/>
      <c r="F833" s="5">
        <v>0</v>
      </c>
      <c r="G833" s="26">
        <v>0</v>
      </c>
      <c r="H833" s="508">
        <v>0</v>
      </c>
      <c r="I833" s="99"/>
      <c r="J833" s="61">
        <v>0</v>
      </c>
      <c r="K833" s="100">
        <v>0</v>
      </c>
      <c r="L833" s="509">
        <v>0</v>
      </c>
      <c r="M833" s="62"/>
    </row>
    <row r="834" spans="1:13" s="47" customFormat="1" ht="14.4" customHeight="1" x14ac:dyDescent="0.3">
      <c r="A834" s="62"/>
      <c r="B834" s="6">
        <v>0</v>
      </c>
      <c r="C834" s="7"/>
      <c r="D834" s="3">
        <v>0</v>
      </c>
      <c r="E834" s="4"/>
      <c r="F834" s="5">
        <v>0</v>
      </c>
      <c r="G834" s="26">
        <v>0</v>
      </c>
      <c r="H834" s="508">
        <v>0</v>
      </c>
      <c r="I834" s="99"/>
      <c r="J834" s="61">
        <v>0</v>
      </c>
      <c r="K834" s="100">
        <v>0</v>
      </c>
      <c r="L834" s="509">
        <v>0</v>
      </c>
      <c r="M834" s="62"/>
    </row>
    <row r="835" spans="1:13" s="47" customFormat="1" ht="14.4" customHeight="1" x14ac:dyDescent="0.3">
      <c r="A835" s="62"/>
      <c r="B835" s="6">
        <v>0</v>
      </c>
      <c r="C835" s="7"/>
      <c r="D835" s="3">
        <v>0</v>
      </c>
      <c r="E835" s="4"/>
      <c r="F835" s="5">
        <v>0</v>
      </c>
      <c r="G835" s="26">
        <v>0</v>
      </c>
      <c r="H835" s="508">
        <v>0</v>
      </c>
      <c r="I835" s="99"/>
      <c r="J835" s="61">
        <v>0</v>
      </c>
      <c r="K835" s="100">
        <v>0</v>
      </c>
      <c r="L835" s="509">
        <v>0</v>
      </c>
      <c r="M835" s="62"/>
    </row>
    <row r="836" spans="1:13" s="47" customFormat="1" ht="14.4" customHeight="1" x14ac:dyDescent="0.3">
      <c r="A836" s="62"/>
      <c r="B836" s="6">
        <v>0</v>
      </c>
      <c r="C836" s="7"/>
      <c r="D836" s="3">
        <v>0</v>
      </c>
      <c r="E836" s="4"/>
      <c r="F836" s="5">
        <v>0</v>
      </c>
      <c r="G836" s="26">
        <v>0</v>
      </c>
      <c r="H836" s="508">
        <v>0</v>
      </c>
      <c r="I836" s="99"/>
      <c r="J836" s="61">
        <v>0</v>
      </c>
      <c r="K836" s="100">
        <v>0</v>
      </c>
      <c r="L836" s="509">
        <v>0</v>
      </c>
      <c r="M836" s="62"/>
    </row>
    <row r="837" spans="1:13" s="47" customFormat="1" ht="14.4" customHeight="1" x14ac:dyDescent="0.3">
      <c r="A837" s="62"/>
      <c r="B837" s="6">
        <v>0</v>
      </c>
      <c r="C837" s="7"/>
      <c r="D837" s="3">
        <v>0</v>
      </c>
      <c r="E837" s="4"/>
      <c r="F837" s="5">
        <v>0</v>
      </c>
      <c r="G837" s="26">
        <v>0</v>
      </c>
      <c r="H837" s="508">
        <v>0</v>
      </c>
      <c r="I837" s="99"/>
      <c r="J837" s="61">
        <v>0</v>
      </c>
      <c r="K837" s="100">
        <v>0</v>
      </c>
      <c r="L837" s="509">
        <v>0</v>
      </c>
      <c r="M837" s="62"/>
    </row>
    <row r="838" spans="1:13" s="47" customFormat="1" ht="14.4" customHeight="1" x14ac:dyDescent="0.3">
      <c r="A838" s="62"/>
      <c r="B838" s="6">
        <v>0</v>
      </c>
      <c r="C838" s="7"/>
      <c r="D838" s="3">
        <v>0</v>
      </c>
      <c r="E838" s="4"/>
      <c r="F838" s="5">
        <v>0</v>
      </c>
      <c r="G838" s="26">
        <v>0</v>
      </c>
      <c r="H838" s="508">
        <v>0</v>
      </c>
      <c r="I838" s="99"/>
      <c r="J838" s="61">
        <v>0</v>
      </c>
      <c r="K838" s="100">
        <v>0</v>
      </c>
      <c r="L838" s="509">
        <v>0</v>
      </c>
      <c r="M838" s="62"/>
    </row>
    <row r="839" spans="1:13" s="47" customFormat="1" ht="14.4" customHeight="1" x14ac:dyDescent="0.3">
      <c r="A839" s="62"/>
      <c r="B839" s="58" t="s">
        <v>62</v>
      </c>
      <c r="C839" s="46"/>
      <c r="D839" s="37"/>
      <c r="E839" s="38"/>
      <c r="F839" s="39"/>
      <c r="G839" s="193">
        <v>26.43</v>
      </c>
      <c r="H839" s="106" t="s">
        <v>62</v>
      </c>
      <c r="I839" s="103"/>
      <c r="J839" s="510"/>
      <c r="K839" s="511" t="s">
        <v>156</v>
      </c>
      <c r="L839" s="519">
        <v>0.96558526961858848</v>
      </c>
      <c r="M839" s="62"/>
    </row>
    <row r="840" spans="1:13" s="47" customFormat="1" ht="14.4" customHeight="1" x14ac:dyDescent="0.3">
      <c r="A840" s="62"/>
      <c r="B840" s="194" t="s">
        <v>63</v>
      </c>
      <c r="C840" s="195"/>
      <c r="D840" s="196"/>
      <c r="E840" s="197"/>
      <c r="F840" s="155"/>
      <c r="G840" s="197"/>
      <c r="H840" s="115"/>
      <c r="I840" s="202"/>
      <c r="J840" s="203"/>
      <c r="K840" s="178"/>
      <c r="L840" s="204">
        <v>0</v>
      </c>
      <c r="M840" s="62"/>
    </row>
    <row r="841" spans="1:13" s="47" customFormat="1" ht="35.25" customHeight="1" x14ac:dyDescent="0.3">
      <c r="A841" s="62"/>
      <c r="B841" s="53" t="s">
        <v>53</v>
      </c>
      <c r="C841" s="210"/>
      <c r="D841" s="211" t="s">
        <v>0</v>
      </c>
      <c r="E841" s="201" t="s">
        <v>1</v>
      </c>
      <c r="F841" s="156" t="s">
        <v>61</v>
      </c>
      <c r="G841" s="188" t="s">
        <v>56</v>
      </c>
      <c r="H841" s="111" t="s">
        <v>158</v>
      </c>
      <c r="I841" s="112" t="s">
        <v>159</v>
      </c>
      <c r="J841" s="112" t="s">
        <v>160</v>
      </c>
      <c r="K841" s="520" t="s">
        <v>161</v>
      </c>
      <c r="L841" s="114" t="s">
        <v>162</v>
      </c>
      <c r="M841" s="62"/>
    </row>
    <row r="842" spans="1:13" s="47" customFormat="1" ht="14.4" customHeight="1" x14ac:dyDescent="0.3">
      <c r="A842" s="62"/>
      <c r="B842" s="6">
        <v>0</v>
      </c>
      <c r="C842" s="7"/>
      <c r="D842" s="3">
        <v>0</v>
      </c>
      <c r="E842" s="26"/>
      <c r="F842" s="5">
        <v>0</v>
      </c>
      <c r="G842" s="191">
        <v>0</v>
      </c>
      <c r="H842" s="506">
        <v>0</v>
      </c>
      <c r="I842" s="171"/>
      <c r="J842" s="192">
        <v>0</v>
      </c>
      <c r="K842" s="172">
        <v>0</v>
      </c>
      <c r="L842" s="507">
        <v>0</v>
      </c>
      <c r="M842" s="62"/>
    </row>
    <row r="843" spans="1:13" s="47" customFormat="1" ht="14.4" customHeight="1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6">
        <v>0</v>
      </c>
      <c r="H843" s="508">
        <v>0</v>
      </c>
      <c r="I843" s="99"/>
      <c r="J843" s="61">
        <v>0</v>
      </c>
      <c r="K843" s="100">
        <v>0</v>
      </c>
      <c r="L843" s="509">
        <v>0</v>
      </c>
      <c r="M843" s="62"/>
    </row>
    <row r="844" spans="1:13" s="47" customFormat="1" ht="14.4" customHeight="1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508">
        <v>0</v>
      </c>
      <c r="I844" s="99"/>
      <c r="J844" s="61">
        <v>0</v>
      </c>
      <c r="K844" s="100">
        <v>0</v>
      </c>
      <c r="L844" s="509">
        <v>0</v>
      </c>
      <c r="M844" s="62"/>
    </row>
    <row r="845" spans="1:13" s="47" customFormat="1" ht="14.4" customHeight="1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508">
        <v>0</v>
      </c>
      <c r="I845" s="99"/>
      <c r="J845" s="61">
        <v>0</v>
      </c>
      <c r="K845" s="100">
        <v>0</v>
      </c>
      <c r="L845" s="509">
        <v>0</v>
      </c>
      <c r="M845" s="62"/>
    </row>
    <row r="846" spans="1:13" s="47" customFormat="1" ht="14.4" customHeight="1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508">
        <v>0</v>
      </c>
      <c r="I846" s="99"/>
      <c r="J846" s="61">
        <v>0</v>
      </c>
      <c r="K846" s="100">
        <v>0</v>
      </c>
      <c r="L846" s="509">
        <v>0</v>
      </c>
      <c r="M846" s="62"/>
    </row>
    <row r="847" spans="1:13" s="47" customFormat="1" ht="15" customHeight="1" thickBot="1" x14ac:dyDescent="0.35">
      <c r="A847" s="62"/>
      <c r="B847" s="59" t="s">
        <v>64</v>
      </c>
      <c r="C847" s="42"/>
      <c r="D847" s="43"/>
      <c r="E847" s="44"/>
      <c r="F847" s="45"/>
      <c r="G847" s="191">
        <v>0</v>
      </c>
      <c r="H847" s="106" t="s">
        <v>64</v>
      </c>
      <c r="I847" s="103"/>
      <c r="J847" s="510"/>
      <c r="K847" s="511" t="s">
        <v>156</v>
      </c>
      <c r="L847" s="519">
        <v>0</v>
      </c>
      <c r="M847" s="62"/>
    </row>
    <row r="848" spans="1:13" s="47" customFormat="1" ht="14.4" customHeight="1" x14ac:dyDescent="0.3">
      <c r="A848" s="62"/>
      <c r="B848" s="64"/>
      <c r="C848" s="68"/>
      <c r="D848" s="69" t="s">
        <v>65</v>
      </c>
      <c r="E848" s="70"/>
      <c r="F848" s="71"/>
      <c r="G848" s="88">
        <v>27.372</v>
      </c>
      <c r="H848" s="179"/>
      <c r="I848" s="212"/>
      <c r="J848" s="522"/>
      <c r="K848" s="523"/>
      <c r="L848" s="180"/>
      <c r="M848" s="62"/>
    </row>
    <row r="849" spans="1:13" s="47" customFormat="1" ht="14.4" customHeight="1" x14ac:dyDescent="0.3">
      <c r="A849" s="62"/>
      <c r="B849" s="63"/>
      <c r="C849" s="68"/>
      <c r="D849" s="72" t="s">
        <v>7</v>
      </c>
      <c r="E849" s="215"/>
      <c r="F849" s="181">
        <v>0.1</v>
      </c>
      <c r="G849" s="215">
        <v>2.7370000000000001</v>
      </c>
      <c r="H849" s="524"/>
      <c r="I849" s="124"/>
      <c r="J849" s="525"/>
      <c r="K849" s="526"/>
      <c r="L849" s="527"/>
      <c r="M849" s="62"/>
    </row>
    <row r="850" spans="1:13" s="47" customFormat="1" ht="14.4" customHeight="1" x14ac:dyDescent="0.3">
      <c r="A850" s="62"/>
      <c r="B850" s="63"/>
      <c r="C850" s="68"/>
      <c r="D850" s="72" t="s">
        <v>8</v>
      </c>
      <c r="E850" s="215"/>
      <c r="F850" s="181">
        <v>0.1</v>
      </c>
      <c r="G850" s="215">
        <v>2.7370000000000001</v>
      </c>
      <c r="H850" s="524"/>
      <c r="I850" s="124"/>
      <c r="J850" s="525"/>
      <c r="K850" s="526"/>
      <c r="L850" s="527"/>
      <c r="M850" s="62"/>
    </row>
    <row r="851" spans="1:13" s="47" customFormat="1" ht="14.4" customHeight="1" x14ac:dyDescent="0.3">
      <c r="A851" s="62"/>
      <c r="B851" s="63" t="s">
        <v>66</v>
      </c>
      <c r="C851" s="68"/>
      <c r="D851" s="75" t="s">
        <v>67</v>
      </c>
      <c r="E851" s="76"/>
      <c r="F851" s="71"/>
      <c r="G851" s="76">
        <v>32.845999999999997</v>
      </c>
      <c r="H851" s="524"/>
      <c r="I851" s="124"/>
      <c r="J851" s="525"/>
      <c r="K851" s="526"/>
      <c r="L851" s="527"/>
      <c r="M851" s="62"/>
    </row>
    <row r="852" spans="1:13" s="47" customFormat="1" ht="15" customHeight="1" thickBot="1" x14ac:dyDescent="0.35">
      <c r="A852" s="62"/>
      <c r="B852" s="63"/>
      <c r="C852" s="68"/>
      <c r="D852" s="77" t="s">
        <v>68</v>
      </c>
      <c r="E852" s="78"/>
      <c r="F852" s="79"/>
      <c r="G852" s="78">
        <v>32.85</v>
      </c>
      <c r="H852" s="528">
        <v>1</v>
      </c>
      <c r="I852" s="126"/>
      <c r="J852" s="529"/>
      <c r="K852" s="530"/>
      <c r="L852" s="531">
        <v>0.99899532368844091</v>
      </c>
      <c r="M852" s="62"/>
    </row>
    <row r="853" spans="1:13" s="47" customFormat="1" ht="14.4" customHeight="1" x14ac:dyDescent="0.3">
      <c r="A853" s="62"/>
      <c r="B853" s="63"/>
      <c r="C853" s="68"/>
      <c r="D853" s="80"/>
      <c r="E853" s="67"/>
      <c r="F853" s="65"/>
      <c r="G853" s="67"/>
      <c r="J853" s="60"/>
      <c r="M853" s="62"/>
    </row>
    <row r="854" spans="1:13" s="47" customFormat="1" ht="14.4" customHeight="1" x14ac:dyDescent="0.3">
      <c r="A854" s="62"/>
      <c r="B854" s="63"/>
      <c r="C854" s="68"/>
      <c r="D854" s="80"/>
      <c r="E854" s="67"/>
      <c r="F854" s="65"/>
      <c r="G854" s="67"/>
      <c r="J854" s="60"/>
      <c r="M854" s="62"/>
    </row>
    <row r="855" spans="1:13" s="47" customFormat="1" ht="14.4" customHeight="1" x14ac:dyDescent="0.3">
      <c r="A855" s="62"/>
      <c r="B855" s="63"/>
      <c r="C855" s="68"/>
      <c r="D855" s="80"/>
      <c r="E855" s="67"/>
      <c r="F855" s="65"/>
      <c r="G855" s="67"/>
      <c r="J855" s="60"/>
      <c r="M855" s="62"/>
    </row>
    <row r="856" spans="1:13" s="47" customFormat="1" ht="14.4" customHeight="1" x14ac:dyDescent="0.3">
      <c r="A856" s="62"/>
      <c r="B856" s="136" t="s">
        <v>1808</v>
      </c>
      <c r="C856" s="81"/>
      <c r="D856" s="80"/>
      <c r="E856" s="67"/>
      <c r="F856" s="82"/>
      <c r="G856" s="82"/>
      <c r="J856" s="60"/>
      <c r="M856" s="62"/>
    </row>
    <row r="857" spans="1:13" s="47" customFormat="1" ht="14.4" customHeight="1" x14ac:dyDescent="0.3">
      <c r="A857" s="62"/>
      <c r="B857" s="216" t="s">
        <v>6</v>
      </c>
      <c r="C857" s="217"/>
      <c r="D857" s="80"/>
      <c r="E857" s="67"/>
      <c r="F857" s="62"/>
      <c r="G857" s="62"/>
      <c r="J857" s="60"/>
      <c r="M857" s="62"/>
    </row>
    <row r="858" spans="1:13" s="47" customFormat="1" ht="14.4" customHeight="1" x14ac:dyDescent="0.3">
      <c r="A858" s="62"/>
      <c r="B858" s="84"/>
      <c r="C858" s="62"/>
      <c r="D858" s="80"/>
      <c r="E858" s="67"/>
      <c r="F858" s="62"/>
      <c r="G858" s="62"/>
      <c r="J858" s="60"/>
      <c r="M858" s="62"/>
    </row>
    <row r="859" spans="1:13" x14ac:dyDescent="0.3">
      <c r="A859" s="62"/>
      <c r="B859" s="503"/>
      <c r="C859" s="129"/>
      <c r="D859" s="129"/>
      <c r="J859" s="60"/>
    </row>
    <row r="860" spans="1:13" x14ac:dyDescent="0.3">
      <c r="A860" s="62"/>
      <c r="B860" s="131"/>
      <c r="C860" s="130"/>
      <c r="D860" s="130"/>
      <c r="J860" s="60"/>
    </row>
    <row r="861" spans="1:13" ht="15.6" x14ac:dyDescent="0.3">
      <c r="A861" s="62"/>
      <c r="D861" s="715" t="s">
        <v>166</v>
      </c>
      <c r="E861" s="715"/>
      <c r="F861" s="715"/>
      <c r="J861" s="60"/>
    </row>
    <row r="862" spans="1:13" x14ac:dyDescent="0.3">
      <c r="A862" s="62"/>
      <c r="B862" s="132"/>
      <c r="C862" s="132"/>
      <c r="D862" s="132"/>
      <c r="J862" s="60"/>
    </row>
    <row r="863" spans="1:13" ht="82.5" customHeight="1" x14ac:dyDescent="0.3">
      <c r="A863" s="62"/>
      <c r="B863" s="710" t="s">
        <v>1809</v>
      </c>
      <c r="C863" s="710"/>
      <c r="D863" s="710"/>
      <c r="E863" s="710"/>
      <c r="F863" s="710"/>
      <c r="G863" s="710"/>
      <c r="H863" s="710"/>
      <c r="I863" s="710"/>
      <c r="J863" s="710"/>
      <c r="K863" s="710"/>
      <c r="L863" s="710"/>
    </row>
    <row r="864" spans="1:13" s="47" customFormat="1" ht="14.4" customHeight="1" x14ac:dyDescent="0.3">
      <c r="A864" s="62"/>
      <c r="B864" s="63"/>
      <c r="C864" s="9"/>
      <c r="D864" s="10"/>
      <c r="E864" s="11"/>
      <c r="F864" s="12"/>
      <c r="G864" s="13"/>
      <c r="J864" s="60"/>
      <c r="M864" s="62"/>
    </row>
    <row r="865" spans="1:13" s="47" customFormat="1" ht="14.4" customHeight="1" x14ac:dyDescent="0.3">
      <c r="A865" s="62"/>
      <c r="B865" s="48" t="s">
        <v>48</v>
      </c>
      <c r="C865" s="9"/>
      <c r="D865" s="10"/>
      <c r="E865" s="11"/>
      <c r="F865" s="11"/>
      <c r="G865" s="11"/>
      <c r="J865" s="60"/>
      <c r="M865" s="62"/>
    </row>
    <row r="866" spans="1:13" s="47" customFormat="1" ht="14.4" customHeight="1" x14ac:dyDescent="0.3">
      <c r="A866" s="62"/>
      <c r="B866" s="64" t="s">
        <v>49</v>
      </c>
      <c r="C866" s="62" t="s">
        <v>772</v>
      </c>
      <c r="D866" s="62"/>
      <c r="E866" s="62"/>
      <c r="I866" s="65" t="s">
        <v>50</v>
      </c>
      <c r="J866" s="68" t="s">
        <v>2</v>
      </c>
      <c r="M866" s="62"/>
    </row>
    <row r="867" spans="1:13" s="47" customFormat="1" ht="15" customHeight="1" thickBot="1" x14ac:dyDescent="0.35">
      <c r="A867" s="62"/>
      <c r="B867" s="64" t="s">
        <v>51</v>
      </c>
      <c r="C867" s="62" t="s">
        <v>267</v>
      </c>
      <c r="D867" s="62"/>
      <c r="E867" s="62"/>
      <c r="G867" s="62" t="s">
        <v>582</v>
      </c>
      <c r="J867" s="60"/>
      <c r="M867" s="62"/>
    </row>
    <row r="868" spans="1:13" s="47" customFormat="1" ht="14.4" customHeight="1" thickTop="1" x14ac:dyDescent="0.3">
      <c r="A868" s="62"/>
      <c r="B868" s="49" t="s">
        <v>52</v>
      </c>
      <c r="C868" s="14"/>
      <c r="D868" s="15"/>
      <c r="E868" s="16"/>
      <c r="F868" s="17"/>
      <c r="G868" s="16"/>
      <c r="H868" s="711" t="s">
        <v>164</v>
      </c>
      <c r="I868" s="712"/>
      <c r="J868" s="712"/>
      <c r="K868" s="712"/>
      <c r="L868" s="713"/>
      <c r="M868" s="62"/>
    </row>
    <row r="869" spans="1:13" s="47" customFormat="1" ht="32.25" customHeight="1" x14ac:dyDescent="0.3">
      <c r="A869" s="62"/>
      <c r="B869" s="186" t="s">
        <v>53</v>
      </c>
      <c r="C869" s="187" t="s">
        <v>1</v>
      </c>
      <c r="D869" s="161" t="s">
        <v>54</v>
      </c>
      <c r="E869" s="188" t="s">
        <v>23</v>
      </c>
      <c r="F869" s="188" t="s">
        <v>55</v>
      </c>
      <c r="G869" s="188" t="s">
        <v>56</v>
      </c>
      <c r="H869" s="90" t="s">
        <v>158</v>
      </c>
      <c r="I869" s="169" t="s">
        <v>159</v>
      </c>
      <c r="J869" s="169" t="s">
        <v>160</v>
      </c>
      <c r="K869" s="169" t="s">
        <v>161</v>
      </c>
      <c r="L869" s="92" t="s">
        <v>162</v>
      </c>
      <c r="M869" s="62"/>
    </row>
    <row r="870" spans="1:13" s="47" customFormat="1" ht="14.4" customHeight="1" x14ac:dyDescent="0.3">
      <c r="A870" s="62"/>
      <c r="B870" s="189">
        <v>0</v>
      </c>
      <c r="C870" s="187"/>
      <c r="D870" s="190">
        <v>0</v>
      </c>
      <c r="E870" s="191">
        <v>0</v>
      </c>
      <c r="F870" s="505">
        <v>0.11</v>
      </c>
      <c r="G870" s="191">
        <v>0</v>
      </c>
      <c r="H870" s="506">
        <v>0</v>
      </c>
      <c r="I870" s="171"/>
      <c r="J870" s="192">
        <v>0</v>
      </c>
      <c r="K870" s="172">
        <v>0</v>
      </c>
      <c r="L870" s="507">
        <v>0</v>
      </c>
      <c r="M870" s="62"/>
    </row>
    <row r="871" spans="1:13" s="47" customFormat="1" ht="14.4" customHeight="1" x14ac:dyDescent="0.3">
      <c r="A871" s="62"/>
      <c r="B871" s="6">
        <v>0</v>
      </c>
      <c r="C871" s="25"/>
      <c r="D871" s="3">
        <v>0</v>
      </c>
      <c r="E871" s="26">
        <v>0</v>
      </c>
      <c r="F871" s="27"/>
      <c r="G871" s="26">
        <v>0</v>
      </c>
      <c r="H871" s="508">
        <v>0</v>
      </c>
      <c r="I871" s="99"/>
      <c r="J871" s="61">
        <v>0</v>
      </c>
      <c r="K871" s="100">
        <v>0</v>
      </c>
      <c r="L871" s="509">
        <v>0</v>
      </c>
      <c r="M871" s="62"/>
    </row>
    <row r="872" spans="1:13" s="47" customFormat="1" ht="14.4" customHeight="1" x14ac:dyDescent="0.3">
      <c r="A872" s="62"/>
      <c r="B872" s="6">
        <v>0</v>
      </c>
      <c r="C872" s="25"/>
      <c r="D872" s="3">
        <v>0</v>
      </c>
      <c r="E872" s="26">
        <v>0</v>
      </c>
      <c r="F872" s="27"/>
      <c r="G872" s="26">
        <v>0</v>
      </c>
      <c r="H872" s="508">
        <v>0</v>
      </c>
      <c r="I872" s="99"/>
      <c r="J872" s="61">
        <v>0</v>
      </c>
      <c r="K872" s="100">
        <v>0</v>
      </c>
      <c r="L872" s="509">
        <v>0</v>
      </c>
      <c r="M872" s="62"/>
    </row>
    <row r="873" spans="1:13" s="47" customFormat="1" ht="14.4" customHeight="1" x14ac:dyDescent="0.3">
      <c r="A873" s="62"/>
      <c r="B873" s="6">
        <v>0</v>
      </c>
      <c r="C873" s="25"/>
      <c r="D873" s="3">
        <v>0</v>
      </c>
      <c r="E873" s="26">
        <v>0</v>
      </c>
      <c r="F873" s="27"/>
      <c r="G873" s="26">
        <v>0</v>
      </c>
      <c r="H873" s="508">
        <v>0</v>
      </c>
      <c r="I873" s="99"/>
      <c r="J873" s="61">
        <v>0</v>
      </c>
      <c r="K873" s="100">
        <v>0</v>
      </c>
      <c r="L873" s="509">
        <v>0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508">
        <v>0</v>
      </c>
      <c r="I874" s="99"/>
      <c r="J874" s="61">
        <v>0</v>
      </c>
      <c r="K874" s="100">
        <v>0</v>
      </c>
      <c r="L874" s="509">
        <v>0</v>
      </c>
      <c r="M874" s="62"/>
    </row>
    <row r="875" spans="1:13" s="47" customFormat="1" ht="14.4" customHeight="1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508">
        <v>0</v>
      </c>
      <c r="I875" s="99"/>
      <c r="J875" s="61">
        <v>0</v>
      </c>
      <c r="K875" s="100">
        <v>0</v>
      </c>
      <c r="L875" s="509">
        <v>0</v>
      </c>
      <c r="M875" s="62"/>
    </row>
    <row r="876" spans="1:13" s="47" customFormat="1" ht="14.4" customHeight="1" x14ac:dyDescent="0.3">
      <c r="A876" s="62"/>
      <c r="B876" s="6" t="s">
        <v>73</v>
      </c>
      <c r="C876" s="25"/>
      <c r="D876" s="3">
        <v>0</v>
      </c>
      <c r="E876" s="26">
        <v>0</v>
      </c>
      <c r="F876" s="27"/>
      <c r="G876" s="26">
        <v>4.4999999999999998E-2</v>
      </c>
      <c r="H876" s="508">
        <v>8.8771403771798309E-4</v>
      </c>
      <c r="I876" s="99"/>
      <c r="J876" s="61" t="s">
        <v>165</v>
      </c>
      <c r="K876" s="100">
        <v>0.4</v>
      </c>
      <c r="L876" s="101">
        <v>3.5508561508719325E-4</v>
      </c>
      <c r="M876" s="62"/>
    </row>
    <row r="877" spans="1:13" s="47" customFormat="1" ht="14.4" customHeight="1" x14ac:dyDescent="0.3">
      <c r="A877" s="62"/>
      <c r="B877" s="6" t="s">
        <v>57</v>
      </c>
      <c r="C877" s="25"/>
      <c r="D877" s="28"/>
      <c r="E877" s="26"/>
      <c r="F877" s="27"/>
      <c r="G877" s="193">
        <v>4.4999999999999998E-2</v>
      </c>
      <c r="H877" s="102" t="s">
        <v>57</v>
      </c>
      <c r="I877" s="103"/>
      <c r="J877" s="510"/>
      <c r="K877" s="511" t="s">
        <v>156</v>
      </c>
      <c r="L877" s="512">
        <v>3.5508561508719325E-4</v>
      </c>
      <c r="M877" s="62"/>
    </row>
    <row r="878" spans="1:13" s="47" customFormat="1" ht="14.4" customHeight="1" x14ac:dyDescent="0.3">
      <c r="A878" s="62"/>
      <c r="B878" s="194" t="s">
        <v>22</v>
      </c>
      <c r="C878" s="195"/>
      <c r="D878" s="196"/>
      <c r="E878" s="197"/>
      <c r="F878" s="155"/>
      <c r="G878" s="87"/>
      <c r="H878" s="513"/>
      <c r="I878" s="514"/>
      <c r="J878" s="515"/>
      <c r="K878" s="516"/>
      <c r="L878" s="517"/>
      <c r="M878" s="62"/>
    </row>
    <row r="879" spans="1:13" s="47" customFormat="1" ht="30.75" customHeight="1" x14ac:dyDescent="0.3">
      <c r="A879" s="62"/>
      <c r="B879" s="198" t="s">
        <v>58</v>
      </c>
      <c r="C879" s="199" t="s">
        <v>1</v>
      </c>
      <c r="D879" s="200" t="s">
        <v>59</v>
      </c>
      <c r="E879" s="156" t="s">
        <v>23</v>
      </c>
      <c r="F879" s="156" t="s">
        <v>55</v>
      </c>
      <c r="G879" s="201" t="s">
        <v>56</v>
      </c>
      <c r="H879" s="90" t="s">
        <v>158</v>
      </c>
      <c r="I879" s="169" t="s">
        <v>159</v>
      </c>
      <c r="J879" s="169" t="s">
        <v>160</v>
      </c>
      <c r="K879" s="518" t="s">
        <v>161</v>
      </c>
      <c r="L879" s="92" t="s">
        <v>162</v>
      </c>
      <c r="M879" s="62"/>
    </row>
    <row r="880" spans="1:13" s="47" customFormat="1" ht="14.4" customHeight="1" x14ac:dyDescent="0.3">
      <c r="A880" s="62"/>
      <c r="B880" s="6" t="s">
        <v>27</v>
      </c>
      <c r="C880" s="25">
        <v>1</v>
      </c>
      <c r="D880" s="3">
        <v>4.0999999999999996</v>
      </c>
      <c r="E880" s="26">
        <v>4.0999999999999996</v>
      </c>
      <c r="F880" s="26">
        <v>0.11</v>
      </c>
      <c r="G880" s="26">
        <v>0.45099999999999996</v>
      </c>
      <c r="H880" s="506">
        <v>8.8968673557957862E-3</v>
      </c>
      <c r="I880" s="171"/>
      <c r="J880" s="192" t="s">
        <v>163</v>
      </c>
      <c r="K880" s="172">
        <v>1</v>
      </c>
      <c r="L880" s="507">
        <v>8.8968673557957862E-3</v>
      </c>
      <c r="M880" s="62"/>
    </row>
    <row r="881" spans="1:13" s="47" customFormat="1" ht="14.4" customHeight="1" x14ac:dyDescent="0.3">
      <c r="A881" s="62"/>
      <c r="B881" s="6" t="s">
        <v>24</v>
      </c>
      <c r="C881" s="25">
        <v>1</v>
      </c>
      <c r="D881" s="3">
        <v>4.05</v>
      </c>
      <c r="E881" s="26">
        <v>4.05</v>
      </c>
      <c r="F881" s="26">
        <v>0.11</v>
      </c>
      <c r="G881" s="26">
        <v>0.44550000000000001</v>
      </c>
      <c r="H881" s="508">
        <v>8.7883689734080325E-3</v>
      </c>
      <c r="I881" s="99"/>
      <c r="J881" s="61" t="s">
        <v>163</v>
      </c>
      <c r="K881" s="100">
        <v>1</v>
      </c>
      <c r="L881" s="509">
        <v>8.7883689734080325E-3</v>
      </c>
      <c r="M881" s="62"/>
    </row>
    <row r="882" spans="1:13" s="47" customFormat="1" ht="14.4" customHeight="1" x14ac:dyDescent="0.3">
      <c r="A882" s="62"/>
      <c r="B882" s="6">
        <v>0</v>
      </c>
      <c r="C882" s="25"/>
      <c r="D882" s="3">
        <v>0</v>
      </c>
      <c r="E882" s="26">
        <v>0</v>
      </c>
      <c r="F882" s="26"/>
      <c r="G882" s="26">
        <v>0</v>
      </c>
      <c r="H882" s="508">
        <v>0</v>
      </c>
      <c r="I882" s="99"/>
      <c r="J882" s="61">
        <v>0</v>
      </c>
      <c r="K882" s="100">
        <v>0</v>
      </c>
      <c r="L882" s="509">
        <v>0</v>
      </c>
      <c r="M882" s="62"/>
    </row>
    <row r="883" spans="1:13" s="47" customFormat="1" ht="14.4" customHeight="1" x14ac:dyDescent="0.3">
      <c r="A883" s="62"/>
      <c r="B883" s="6">
        <v>0</v>
      </c>
      <c r="C883" s="25"/>
      <c r="D883" s="3">
        <v>0</v>
      </c>
      <c r="E883" s="26">
        <v>0</v>
      </c>
      <c r="F883" s="26"/>
      <c r="G883" s="26">
        <v>0</v>
      </c>
      <c r="H883" s="508">
        <v>0</v>
      </c>
      <c r="I883" s="99"/>
      <c r="J883" s="61">
        <v>0</v>
      </c>
      <c r="K883" s="100">
        <v>0</v>
      </c>
      <c r="L883" s="509">
        <v>0</v>
      </c>
      <c r="M883" s="62"/>
    </row>
    <row r="884" spans="1:13" s="47" customFormat="1" ht="14.4" customHeight="1" x14ac:dyDescent="0.3">
      <c r="A884" s="62"/>
      <c r="B884" s="6">
        <v>0</v>
      </c>
      <c r="C884" s="25"/>
      <c r="D884" s="3">
        <v>0</v>
      </c>
      <c r="E884" s="26">
        <v>0</v>
      </c>
      <c r="F884" s="27"/>
      <c r="G884" s="26">
        <v>0</v>
      </c>
      <c r="H884" s="508">
        <v>0</v>
      </c>
      <c r="I884" s="99"/>
      <c r="J884" s="61">
        <v>0</v>
      </c>
      <c r="K884" s="100">
        <v>0</v>
      </c>
      <c r="L884" s="509">
        <v>0</v>
      </c>
      <c r="M884" s="62"/>
    </row>
    <row r="885" spans="1:13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7"/>
      <c r="G885" s="26">
        <v>0</v>
      </c>
      <c r="H885" s="508">
        <v>0</v>
      </c>
      <c r="I885" s="99"/>
      <c r="J885" s="61">
        <v>0</v>
      </c>
      <c r="K885" s="100">
        <v>0</v>
      </c>
      <c r="L885" s="509">
        <v>0</v>
      </c>
      <c r="M885" s="62"/>
    </row>
    <row r="886" spans="1:13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7"/>
      <c r="G886" s="26">
        <v>0</v>
      </c>
      <c r="H886" s="508">
        <v>0</v>
      </c>
      <c r="I886" s="99"/>
      <c r="J886" s="61">
        <v>0</v>
      </c>
      <c r="K886" s="100">
        <v>0</v>
      </c>
      <c r="L886" s="509">
        <v>0</v>
      </c>
      <c r="M886" s="62"/>
    </row>
    <row r="887" spans="1:13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7"/>
      <c r="G887" s="26">
        <v>0</v>
      </c>
      <c r="H887" s="508">
        <v>0</v>
      </c>
      <c r="I887" s="99"/>
      <c r="J887" s="61">
        <v>0</v>
      </c>
      <c r="K887" s="100">
        <v>0</v>
      </c>
      <c r="L887" s="509">
        <v>0</v>
      </c>
      <c r="M887" s="62"/>
    </row>
    <row r="888" spans="1:13" s="47" customFormat="1" ht="14.4" customHeight="1" x14ac:dyDescent="0.3">
      <c r="A888" s="62"/>
      <c r="B888" s="6">
        <v>0</v>
      </c>
      <c r="C888" s="25"/>
      <c r="D888" s="3">
        <v>0</v>
      </c>
      <c r="E888" s="26">
        <v>0</v>
      </c>
      <c r="F888" s="27"/>
      <c r="G888" s="26">
        <v>0</v>
      </c>
      <c r="H888" s="508">
        <v>0</v>
      </c>
      <c r="I888" s="99"/>
      <c r="J888" s="61">
        <v>0</v>
      </c>
      <c r="K888" s="100">
        <v>0</v>
      </c>
      <c r="L888" s="509">
        <v>0</v>
      </c>
      <c r="M888" s="62"/>
    </row>
    <row r="889" spans="1:13" s="47" customFormat="1" ht="14.4" customHeight="1" x14ac:dyDescent="0.3">
      <c r="A889" s="62"/>
      <c r="B889" s="6" t="s">
        <v>60</v>
      </c>
      <c r="C889" s="25"/>
      <c r="D889" s="28"/>
      <c r="E889" s="26"/>
      <c r="F889" s="27"/>
      <c r="G889" s="193">
        <v>0.89649999999999996</v>
      </c>
      <c r="H889" s="106" t="s">
        <v>60</v>
      </c>
      <c r="I889" s="103"/>
      <c r="J889" s="510"/>
      <c r="K889" s="511" t="s">
        <v>156</v>
      </c>
      <c r="L889" s="519">
        <v>1.7685236329203817E-2</v>
      </c>
      <c r="M889" s="62"/>
    </row>
    <row r="890" spans="1:13" s="47" customFormat="1" ht="14.4" customHeight="1" x14ac:dyDescent="0.3">
      <c r="A890" s="62"/>
      <c r="B890" s="194" t="s">
        <v>38</v>
      </c>
      <c r="C890" s="195"/>
      <c r="D890" s="196"/>
      <c r="E890" s="196"/>
      <c r="F890" s="196"/>
      <c r="G890" s="196"/>
      <c r="H890" s="115"/>
      <c r="I890" s="202"/>
      <c r="J890" s="203"/>
      <c r="K890" s="178"/>
      <c r="L890" s="204"/>
      <c r="M890" s="62"/>
    </row>
    <row r="891" spans="1:13" s="47" customFormat="1" ht="36.75" customHeight="1" x14ac:dyDescent="0.3">
      <c r="A891" s="62"/>
      <c r="B891" s="53" t="s">
        <v>53</v>
      </c>
      <c r="C891" s="195"/>
      <c r="D891" s="205" t="s">
        <v>0</v>
      </c>
      <c r="E891" s="206" t="s">
        <v>1</v>
      </c>
      <c r="F891" s="207" t="s">
        <v>61</v>
      </c>
      <c r="G891" s="188" t="s">
        <v>56</v>
      </c>
      <c r="H891" s="111" t="s">
        <v>158</v>
      </c>
      <c r="I891" s="112" t="s">
        <v>159</v>
      </c>
      <c r="J891" s="112" t="s">
        <v>160</v>
      </c>
      <c r="K891" s="520" t="s">
        <v>161</v>
      </c>
      <c r="L891" s="114" t="s">
        <v>162</v>
      </c>
      <c r="M891" s="62"/>
    </row>
    <row r="892" spans="1:13" s="47" customFormat="1" ht="14.4" customHeight="1" x14ac:dyDescent="0.3">
      <c r="A892" s="62"/>
      <c r="B892" s="189" t="s">
        <v>1457</v>
      </c>
      <c r="C892" s="195"/>
      <c r="D892" s="190" t="s">
        <v>2</v>
      </c>
      <c r="E892" s="153">
        <v>1</v>
      </c>
      <c r="F892" s="154">
        <v>7.55</v>
      </c>
      <c r="G892" s="191">
        <v>7.55</v>
      </c>
      <c r="H892" s="506">
        <v>0.14893868855046161</v>
      </c>
      <c r="I892" s="171"/>
      <c r="J892" s="192" t="s">
        <v>163</v>
      </c>
      <c r="K892" s="172">
        <v>1</v>
      </c>
      <c r="L892" s="507">
        <v>0.14893868855046161</v>
      </c>
      <c r="M892" s="521"/>
    </row>
    <row r="893" spans="1:13" s="47" customFormat="1" ht="14.4" customHeight="1" x14ac:dyDescent="0.3">
      <c r="A893" s="62"/>
      <c r="B893" s="6" t="s">
        <v>1458</v>
      </c>
      <c r="C893" s="7"/>
      <c r="D893" s="3" t="s">
        <v>2</v>
      </c>
      <c r="E893" s="4">
        <v>4</v>
      </c>
      <c r="F893" s="5">
        <v>10.55</v>
      </c>
      <c r="G893" s="26">
        <v>42.2</v>
      </c>
      <c r="H893" s="508">
        <v>0.83247849759330861</v>
      </c>
      <c r="I893" s="99"/>
      <c r="J893" s="61" t="s">
        <v>163</v>
      </c>
      <c r="K893" s="100">
        <v>1</v>
      </c>
      <c r="L893" s="509">
        <v>0.83247849759330861</v>
      </c>
      <c r="M893" s="521"/>
    </row>
    <row r="894" spans="1:13" s="47" customFormat="1" ht="14.4" customHeight="1" x14ac:dyDescent="0.3">
      <c r="A894" s="62"/>
      <c r="B894" s="6">
        <v>0</v>
      </c>
      <c r="C894" s="7"/>
      <c r="D894" s="3">
        <v>0</v>
      </c>
      <c r="E894" s="4"/>
      <c r="F894" s="5">
        <v>0</v>
      </c>
      <c r="G894" s="26">
        <v>0</v>
      </c>
      <c r="H894" s="508">
        <v>0</v>
      </c>
      <c r="I894" s="99"/>
      <c r="J894" s="61">
        <v>0</v>
      </c>
      <c r="K894" s="100">
        <v>0</v>
      </c>
      <c r="L894" s="509">
        <v>0</v>
      </c>
      <c r="M894" s="62"/>
    </row>
    <row r="895" spans="1:13" s="47" customFormat="1" ht="14.4" customHeight="1" x14ac:dyDescent="0.3">
      <c r="A895" s="62"/>
      <c r="B895" s="6">
        <v>0</v>
      </c>
      <c r="C895" s="7"/>
      <c r="D895" s="3">
        <v>0</v>
      </c>
      <c r="E895" s="4"/>
      <c r="F895" s="5">
        <v>0</v>
      </c>
      <c r="G895" s="26">
        <v>0</v>
      </c>
      <c r="H895" s="508">
        <v>0</v>
      </c>
      <c r="I895" s="99"/>
      <c r="J895" s="61">
        <v>0</v>
      </c>
      <c r="K895" s="100">
        <v>0</v>
      </c>
      <c r="L895" s="509">
        <v>0</v>
      </c>
      <c r="M895" s="62"/>
    </row>
    <row r="896" spans="1:13" s="47" customFormat="1" ht="14.4" customHeight="1" x14ac:dyDescent="0.3">
      <c r="A896" s="62"/>
      <c r="B896" s="6">
        <v>0</v>
      </c>
      <c r="C896" s="7"/>
      <c r="D896" s="3">
        <v>0</v>
      </c>
      <c r="E896" s="4"/>
      <c r="F896" s="5">
        <v>0</v>
      </c>
      <c r="G896" s="26">
        <v>0</v>
      </c>
      <c r="H896" s="508">
        <v>0</v>
      </c>
      <c r="I896" s="99"/>
      <c r="J896" s="61">
        <v>0</v>
      </c>
      <c r="K896" s="100">
        <v>0</v>
      </c>
      <c r="L896" s="509">
        <v>0</v>
      </c>
      <c r="M896" s="62"/>
    </row>
    <row r="897" spans="1:13" s="47" customFormat="1" ht="14.4" customHeight="1" x14ac:dyDescent="0.3">
      <c r="A897" s="62"/>
      <c r="B897" s="6">
        <v>0</v>
      </c>
      <c r="C897" s="7"/>
      <c r="D897" s="3">
        <v>0</v>
      </c>
      <c r="E897" s="4"/>
      <c r="F897" s="5">
        <v>0</v>
      </c>
      <c r="G897" s="26">
        <v>0</v>
      </c>
      <c r="H897" s="508">
        <v>0</v>
      </c>
      <c r="I897" s="99"/>
      <c r="J897" s="61">
        <v>0</v>
      </c>
      <c r="K897" s="100">
        <v>0</v>
      </c>
      <c r="L897" s="509">
        <v>0</v>
      </c>
      <c r="M897" s="62"/>
    </row>
    <row r="898" spans="1:13" s="47" customFormat="1" ht="14.4" customHeight="1" x14ac:dyDescent="0.3">
      <c r="A898" s="62"/>
      <c r="B898" s="6">
        <v>0</v>
      </c>
      <c r="C898" s="7"/>
      <c r="D898" s="3">
        <v>0</v>
      </c>
      <c r="E898" s="4"/>
      <c r="F898" s="5">
        <v>0</v>
      </c>
      <c r="G898" s="26">
        <v>0</v>
      </c>
      <c r="H898" s="508">
        <v>0</v>
      </c>
      <c r="I898" s="99"/>
      <c r="J898" s="61">
        <v>0</v>
      </c>
      <c r="K898" s="100">
        <v>0</v>
      </c>
      <c r="L898" s="509">
        <v>0</v>
      </c>
      <c r="M898" s="532"/>
    </row>
    <row r="899" spans="1:13" s="47" customFormat="1" ht="14.4" customHeight="1" x14ac:dyDescent="0.3">
      <c r="A899" s="62"/>
      <c r="B899" s="6">
        <v>0</v>
      </c>
      <c r="C899" s="7"/>
      <c r="D899" s="3">
        <v>0</v>
      </c>
      <c r="E899" s="4"/>
      <c r="F899" s="5">
        <v>0</v>
      </c>
      <c r="G899" s="26">
        <v>0</v>
      </c>
      <c r="H899" s="508">
        <v>0</v>
      </c>
      <c r="I899" s="99"/>
      <c r="J899" s="61">
        <v>0</v>
      </c>
      <c r="K899" s="100">
        <v>0</v>
      </c>
      <c r="L899" s="509">
        <v>0</v>
      </c>
      <c r="M899" s="62"/>
    </row>
    <row r="900" spans="1:13" s="47" customFormat="1" ht="14.4" customHeight="1" x14ac:dyDescent="0.3">
      <c r="A900" s="62"/>
      <c r="B900" s="6">
        <v>0</v>
      </c>
      <c r="C900" s="7"/>
      <c r="D900" s="3">
        <v>0</v>
      </c>
      <c r="E900" s="4"/>
      <c r="F900" s="5">
        <v>0</v>
      </c>
      <c r="G900" s="26">
        <v>0</v>
      </c>
      <c r="H900" s="508">
        <v>0</v>
      </c>
      <c r="I900" s="99"/>
      <c r="J900" s="61">
        <v>0</v>
      </c>
      <c r="K900" s="100">
        <v>0</v>
      </c>
      <c r="L900" s="509">
        <v>0</v>
      </c>
      <c r="M900" s="62"/>
    </row>
    <row r="901" spans="1:13" s="47" customFormat="1" ht="14.4" customHeight="1" x14ac:dyDescent="0.3">
      <c r="A901" s="62"/>
      <c r="B901" s="6">
        <v>0</v>
      </c>
      <c r="C901" s="7"/>
      <c r="D901" s="3">
        <v>0</v>
      </c>
      <c r="E901" s="4"/>
      <c r="F901" s="5">
        <v>0</v>
      </c>
      <c r="G901" s="26">
        <v>0</v>
      </c>
      <c r="H901" s="508">
        <v>0</v>
      </c>
      <c r="I901" s="99"/>
      <c r="J901" s="61">
        <v>0</v>
      </c>
      <c r="K901" s="100">
        <v>0</v>
      </c>
      <c r="L901" s="509">
        <v>0</v>
      </c>
      <c r="M901" s="62"/>
    </row>
    <row r="902" spans="1:13" s="47" customFormat="1" ht="14.4" customHeight="1" x14ac:dyDescent="0.3">
      <c r="A902" s="62"/>
      <c r="B902" s="6">
        <v>0</v>
      </c>
      <c r="C902" s="7"/>
      <c r="D902" s="3">
        <v>0</v>
      </c>
      <c r="E902" s="4"/>
      <c r="F902" s="5">
        <v>0</v>
      </c>
      <c r="G902" s="26">
        <v>0</v>
      </c>
      <c r="H902" s="508">
        <v>0</v>
      </c>
      <c r="I902" s="99"/>
      <c r="J902" s="61">
        <v>0</v>
      </c>
      <c r="K902" s="100">
        <v>0</v>
      </c>
      <c r="L902" s="509">
        <v>0</v>
      </c>
      <c r="M902" s="62"/>
    </row>
    <row r="903" spans="1:13" s="47" customFormat="1" ht="14.4" customHeight="1" x14ac:dyDescent="0.3">
      <c r="A903" s="62"/>
      <c r="B903" s="6">
        <v>0</v>
      </c>
      <c r="C903" s="7"/>
      <c r="D903" s="3">
        <v>0</v>
      </c>
      <c r="E903" s="4"/>
      <c r="F903" s="5">
        <v>0</v>
      </c>
      <c r="G903" s="26">
        <v>0</v>
      </c>
      <c r="H903" s="508">
        <v>0</v>
      </c>
      <c r="I903" s="99"/>
      <c r="J903" s="61">
        <v>0</v>
      </c>
      <c r="K903" s="100">
        <v>0</v>
      </c>
      <c r="L903" s="509">
        <v>0</v>
      </c>
      <c r="M903" s="62"/>
    </row>
    <row r="904" spans="1:13" s="47" customFormat="1" ht="14.4" customHeight="1" x14ac:dyDescent="0.3">
      <c r="A904" s="62"/>
      <c r="B904" s="6">
        <v>0</v>
      </c>
      <c r="C904" s="7"/>
      <c r="D904" s="3">
        <v>0</v>
      </c>
      <c r="E904" s="4"/>
      <c r="F904" s="5">
        <v>0</v>
      </c>
      <c r="G904" s="26">
        <v>0</v>
      </c>
      <c r="H904" s="508">
        <v>0</v>
      </c>
      <c r="I904" s="99"/>
      <c r="J904" s="61">
        <v>0</v>
      </c>
      <c r="K904" s="100">
        <v>0</v>
      </c>
      <c r="L904" s="509">
        <v>0</v>
      </c>
      <c r="M904" s="62"/>
    </row>
    <row r="905" spans="1:13" s="47" customFormat="1" ht="14.4" customHeight="1" x14ac:dyDescent="0.3">
      <c r="A905" s="62"/>
      <c r="B905" s="58" t="s">
        <v>62</v>
      </c>
      <c r="C905" s="46"/>
      <c r="D905" s="37"/>
      <c r="E905" s="38"/>
      <c r="F905" s="39"/>
      <c r="G905" s="193">
        <v>49.75</v>
      </c>
      <c r="H905" s="106" t="s">
        <v>62</v>
      </c>
      <c r="I905" s="103"/>
      <c r="J905" s="510"/>
      <c r="K905" s="511" t="s">
        <v>156</v>
      </c>
      <c r="L905" s="519">
        <v>0.98141718614377016</v>
      </c>
      <c r="M905" s="62"/>
    </row>
    <row r="906" spans="1:13" s="47" customFormat="1" ht="14.4" customHeight="1" x14ac:dyDescent="0.3">
      <c r="A906" s="62"/>
      <c r="B906" s="194" t="s">
        <v>63</v>
      </c>
      <c r="C906" s="195"/>
      <c r="D906" s="196"/>
      <c r="E906" s="197"/>
      <c r="F906" s="155"/>
      <c r="G906" s="197"/>
      <c r="H906" s="115"/>
      <c r="I906" s="202"/>
      <c r="J906" s="203"/>
      <c r="K906" s="178"/>
      <c r="L906" s="204">
        <v>0</v>
      </c>
      <c r="M906" s="62"/>
    </row>
    <row r="907" spans="1:13" s="47" customFormat="1" ht="35.25" customHeight="1" x14ac:dyDescent="0.3">
      <c r="A907" s="62"/>
      <c r="B907" s="53" t="s">
        <v>53</v>
      </c>
      <c r="C907" s="210"/>
      <c r="D907" s="211" t="s">
        <v>0</v>
      </c>
      <c r="E907" s="201" t="s">
        <v>1</v>
      </c>
      <c r="F907" s="156" t="s">
        <v>61</v>
      </c>
      <c r="G907" s="188" t="s">
        <v>56</v>
      </c>
      <c r="H907" s="111" t="s">
        <v>158</v>
      </c>
      <c r="I907" s="112" t="s">
        <v>159</v>
      </c>
      <c r="J907" s="112" t="s">
        <v>160</v>
      </c>
      <c r="K907" s="520" t="s">
        <v>161</v>
      </c>
      <c r="L907" s="114" t="s">
        <v>162</v>
      </c>
      <c r="M907" s="62"/>
    </row>
    <row r="908" spans="1:13" s="47" customFormat="1" ht="14.4" customHeight="1" x14ac:dyDescent="0.3">
      <c r="A908" s="62"/>
      <c r="B908" s="6">
        <v>0</v>
      </c>
      <c r="C908" s="7"/>
      <c r="D908" s="3">
        <v>0</v>
      </c>
      <c r="E908" s="26"/>
      <c r="F908" s="5">
        <v>0</v>
      </c>
      <c r="G908" s="191">
        <v>0</v>
      </c>
      <c r="H908" s="506">
        <v>0</v>
      </c>
      <c r="I908" s="171"/>
      <c r="J908" s="192">
        <v>0</v>
      </c>
      <c r="K908" s="172">
        <v>0</v>
      </c>
      <c r="L908" s="507">
        <v>0</v>
      </c>
      <c r="M908" s="62"/>
    </row>
    <row r="909" spans="1:13" s="47" customFormat="1" ht="14.4" customHeight="1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26">
        <v>0</v>
      </c>
      <c r="H909" s="508">
        <v>0</v>
      </c>
      <c r="I909" s="99"/>
      <c r="J909" s="61">
        <v>0</v>
      </c>
      <c r="K909" s="100">
        <v>0</v>
      </c>
      <c r="L909" s="509">
        <v>0</v>
      </c>
      <c r="M909" s="62"/>
    </row>
    <row r="910" spans="1:13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508">
        <v>0</v>
      </c>
      <c r="I910" s="99"/>
      <c r="J910" s="61">
        <v>0</v>
      </c>
      <c r="K910" s="100">
        <v>0</v>
      </c>
      <c r="L910" s="509">
        <v>0</v>
      </c>
      <c r="M910" s="62"/>
    </row>
    <row r="911" spans="1:13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508">
        <v>0</v>
      </c>
      <c r="I911" s="99"/>
      <c r="J911" s="61">
        <v>0</v>
      </c>
      <c r="K911" s="100">
        <v>0</v>
      </c>
      <c r="L911" s="509">
        <v>0</v>
      </c>
      <c r="M911" s="62"/>
    </row>
    <row r="912" spans="1:13" s="47" customFormat="1" ht="14.4" customHeight="1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508">
        <v>0</v>
      </c>
      <c r="I912" s="99"/>
      <c r="J912" s="61">
        <v>0</v>
      </c>
      <c r="K912" s="100">
        <v>0</v>
      </c>
      <c r="L912" s="509">
        <v>0</v>
      </c>
      <c r="M912" s="62"/>
    </row>
    <row r="913" spans="1:13" s="47" customFormat="1" ht="15" customHeight="1" thickBot="1" x14ac:dyDescent="0.35">
      <c r="A913" s="62"/>
      <c r="B913" s="59" t="s">
        <v>64</v>
      </c>
      <c r="C913" s="42"/>
      <c r="D913" s="43"/>
      <c r="E913" s="44"/>
      <c r="F913" s="45"/>
      <c r="G913" s="191">
        <v>0</v>
      </c>
      <c r="H913" s="106" t="s">
        <v>64</v>
      </c>
      <c r="I913" s="103"/>
      <c r="J913" s="510"/>
      <c r="K913" s="511" t="s">
        <v>156</v>
      </c>
      <c r="L913" s="519">
        <v>0</v>
      </c>
      <c r="M913" s="62"/>
    </row>
    <row r="914" spans="1:13" s="47" customFormat="1" ht="14.4" customHeight="1" x14ac:dyDescent="0.3">
      <c r="A914" s="62"/>
      <c r="B914" s="64"/>
      <c r="C914" s="68"/>
      <c r="D914" s="69" t="s">
        <v>65</v>
      </c>
      <c r="E914" s="70"/>
      <c r="F914" s="71"/>
      <c r="G914" s="88">
        <v>50.692</v>
      </c>
      <c r="H914" s="179"/>
      <c r="I914" s="212"/>
      <c r="J914" s="522"/>
      <c r="K914" s="523"/>
      <c r="L914" s="180"/>
      <c r="M914" s="62"/>
    </row>
    <row r="915" spans="1:13" s="47" customFormat="1" ht="14.4" customHeight="1" x14ac:dyDescent="0.3">
      <c r="A915" s="62"/>
      <c r="B915" s="63"/>
      <c r="C915" s="68"/>
      <c r="D915" s="72" t="s">
        <v>7</v>
      </c>
      <c r="E915" s="215"/>
      <c r="F915" s="181">
        <v>0.1</v>
      </c>
      <c r="G915" s="215">
        <v>5.069</v>
      </c>
      <c r="H915" s="524"/>
      <c r="I915" s="124"/>
      <c r="J915" s="525"/>
      <c r="K915" s="526"/>
      <c r="L915" s="527"/>
      <c r="M915" s="62"/>
    </row>
    <row r="916" spans="1:13" s="47" customFormat="1" ht="14.4" customHeight="1" x14ac:dyDescent="0.3">
      <c r="A916" s="62"/>
      <c r="B916" s="63"/>
      <c r="C916" s="68"/>
      <c r="D916" s="72" t="s">
        <v>8</v>
      </c>
      <c r="E916" s="215"/>
      <c r="F916" s="181">
        <v>0.1</v>
      </c>
      <c r="G916" s="215">
        <v>5.069</v>
      </c>
      <c r="H916" s="524"/>
      <c r="I916" s="124"/>
      <c r="J916" s="525"/>
      <c r="K916" s="526"/>
      <c r="L916" s="527"/>
      <c r="M916" s="62"/>
    </row>
    <row r="917" spans="1:13" s="47" customFormat="1" ht="14.4" customHeight="1" x14ac:dyDescent="0.3">
      <c r="A917" s="62"/>
      <c r="B917" s="63" t="s">
        <v>66</v>
      </c>
      <c r="C917" s="68"/>
      <c r="D917" s="75" t="s">
        <v>67</v>
      </c>
      <c r="E917" s="76"/>
      <c r="F917" s="71"/>
      <c r="G917" s="76">
        <v>60.83</v>
      </c>
      <c r="H917" s="524"/>
      <c r="I917" s="124"/>
      <c r="J917" s="525"/>
      <c r="K917" s="526"/>
      <c r="L917" s="527"/>
      <c r="M917" s="62"/>
    </row>
    <row r="918" spans="1:13" s="47" customFormat="1" ht="15" customHeight="1" thickBot="1" x14ac:dyDescent="0.35">
      <c r="A918" s="62"/>
      <c r="B918" s="63"/>
      <c r="C918" s="68"/>
      <c r="D918" s="77" t="s">
        <v>68</v>
      </c>
      <c r="E918" s="78"/>
      <c r="F918" s="79"/>
      <c r="G918" s="78">
        <v>60.83</v>
      </c>
      <c r="H918" s="528">
        <v>1</v>
      </c>
      <c r="I918" s="126"/>
      <c r="J918" s="529"/>
      <c r="K918" s="530"/>
      <c r="L918" s="531">
        <v>0.99945750808806122</v>
      </c>
      <c r="M918" s="62"/>
    </row>
    <row r="919" spans="1:13" s="47" customFormat="1" ht="14.4" customHeight="1" x14ac:dyDescent="0.3">
      <c r="A919" s="62"/>
      <c r="B919" s="63"/>
      <c r="C919" s="68"/>
      <c r="D919" s="80"/>
      <c r="E919" s="67"/>
      <c r="F919" s="65"/>
      <c r="G919" s="67"/>
      <c r="J919" s="60"/>
      <c r="M919" s="62"/>
    </row>
    <row r="920" spans="1:13" s="47" customFormat="1" ht="14.4" customHeight="1" x14ac:dyDescent="0.3">
      <c r="A920" s="62"/>
      <c r="B920" s="63"/>
      <c r="C920" s="68"/>
      <c r="D920" s="80"/>
      <c r="E920" s="67"/>
      <c r="F920" s="65"/>
      <c r="G920" s="67"/>
      <c r="J920" s="60"/>
      <c r="M920" s="62"/>
    </row>
    <row r="921" spans="1:13" s="47" customFormat="1" ht="14.4" customHeight="1" x14ac:dyDescent="0.3">
      <c r="A921" s="62"/>
      <c r="B921" s="63"/>
      <c r="C921" s="68"/>
      <c r="D921" s="80"/>
      <c r="E921" s="67"/>
      <c r="F921" s="65"/>
      <c r="G921" s="67"/>
      <c r="J921" s="60"/>
      <c r="M921" s="62"/>
    </row>
    <row r="922" spans="1:13" s="47" customFormat="1" ht="14.4" customHeight="1" x14ac:dyDescent="0.3">
      <c r="A922" s="62"/>
      <c r="B922" s="136" t="s">
        <v>1808</v>
      </c>
      <c r="C922" s="81"/>
      <c r="D922" s="80"/>
      <c r="E922" s="67"/>
      <c r="F922" s="82"/>
      <c r="G922" s="82"/>
      <c r="J922" s="60"/>
      <c r="M922" s="62"/>
    </row>
    <row r="923" spans="1:13" s="47" customFormat="1" ht="14.4" customHeight="1" x14ac:dyDescent="0.3">
      <c r="A923" s="62"/>
      <c r="B923" s="216" t="s">
        <v>6</v>
      </c>
      <c r="C923" s="217"/>
      <c r="D923" s="80"/>
      <c r="E923" s="67"/>
      <c r="F923" s="62"/>
      <c r="G923" s="62"/>
      <c r="J923" s="60"/>
      <c r="M923" s="62"/>
    </row>
    <row r="924" spans="1:13" s="47" customFormat="1" ht="14.4" customHeight="1" x14ac:dyDescent="0.3">
      <c r="A924" s="62"/>
      <c r="B924" s="84"/>
      <c r="C924" s="62"/>
      <c r="D924" s="80"/>
      <c r="E924" s="67"/>
      <c r="F924" s="62"/>
      <c r="G924" s="62"/>
      <c r="J924" s="60"/>
      <c r="M924" s="62"/>
    </row>
    <row r="925" spans="1:13" x14ac:dyDescent="0.3">
      <c r="A925" s="62"/>
      <c r="B925" s="503"/>
      <c r="C925" s="129"/>
      <c r="D925" s="129"/>
      <c r="J925" s="60"/>
    </row>
    <row r="926" spans="1:13" x14ac:dyDescent="0.3">
      <c r="A926" s="62"/>
      <c r="B926" s="131"/>
      <c r="C926" s="130"/>
      <c r="D926" s="130"/>
      <c r="J926" s="60"/>
    </row>
    <row r="927" spans="1:13" ht="15.6" x14ac:dyDescent="0.3">
      <c r="A927" s="62"/>
      <c r="D927" s="715" t="s">
        <v>166</v>
      </c>
      <c r="E927" s="715"/>
      <c r="F927" s="715"/>
      <c r="J927" s="60"/>
    </row>
    <row r="928" spans="1:13" x14ac:dyDescent="0.3">
      <c r="A928" s="62"/>
      <c r="B928" s="132"/>
      <c r="C928" s="132"/>
      <c r="D928" s="132"/>
      <c r="J928" s="60"/>
    </row>
    <row r="929" spans="1:13" ht="82.5" customHeight="1" x14ac:dyDescent="0.3">
      <c r="A929" s="62"/>
      <c r="B929" s="710" t="s">
        <v>1809</v>
      </c>
      <c r="C929" s="710"/>
      <c r="D929" s="710"/>
      <c r="E929" s="710"/>
      <c r="F929" s="710"/>
      <c r="G929" s="710"/>
      <c r="H929" s="710"/>
      <c r="I929" s="710"/>
      <c r="J929" s="710"/>
      <c r="K929" s="710"/>
      <c r="L929" s="710"/>
    </row>
    <row r="930" spans="1:13" s="47" customFormat="1" ht="14.4" customHeight="1" x14ac:dyDescent="0.3">
      <c r="A930" s="62"/>
      <c r="B930" s="63"/>
      <c r="C930" s="9"/>
      <c r="D930" s="10"/>
      <c r="E930" s="11"/>
      <c r="F930" s="12"/>
      <c r="G930" s="13"/>
      <c r="J930" s="60"/>
      <c r="M930" s="62"/>
    </row>
    <row r="931" spans="1:13" s="47" customFormat="1" ht="14.4" customHeight="1" x14ac:dyDescent="0.3">
      <c r="A931" s="62"/>
      <c r="B931" s="48" t="s">
        <v>48</v>
      </c>
      <c r="C931" s="9"/>
      <c r="D931" s="10"/>
      <c r="E931" s="11"/>
      <c r="F931" s="11"/>
      <c r="G931" s="11"/>
      <c r="J931" s="60"/>
      <c r="M931" s="62"/>
    </row>
    <row r="932" spans="1:13" s="47" customFormat="1" ht="14.4" customHeight="1" x14ac:dyDescent="0.3">
      <c r="A932" s="62"/>
      <c r="B932" s="64" t="s">
        <v>49</v>
      </c>
      <c r="C932" s="62" t="s">
        <v>789</v>
      </c>
      <c r="D932" s="62"/>
      <c r="E932" s="62"/>
      <c r="I932" s="65" t="s">
        <v>50</v>
      </c>
      <c r="J932" s="68" t="s">
        <v>2</v>
      </c>
      <c r="M932" s="62"/>
    </row>
    <row r="933" spans="1:13" s="47" customFormat="1" ht="15" customHeight="1" thickBot="1" x14ac:dyDescent="0.35">
      <c r="A933" s="62"/>
      <c r="B933" s="64" t="s">
        <v>51</v>
      </c>
      <c r="C933" s="62" t="s">
        <v>267</v>
      </c>
      <c r="D933" s="62"/>
      <c r="E933" s="62"/>
      <c r="G933" s="62" t="s">
        <v>581</v>
      </c>
      <c r="J933" s="60"/>
      <c r="M933" s="62"/>
    </row>
    <row r="934" spans="1:13" s="47" customFormat="1" ht="14.4" customHeight="1" thickTop="1" x14ac:dyDescent="0.3">
      <c r="A934" s="62"/>
      <c r="B934" s="49" t="s">
        <v>52</v>
      </c>
      <c r="C934" s="14"/>
      <c r="D934" s="15"/>
      <c r="E934" s="16"/>
      <c r="F934" s="17"/>
      <c r="G934" s="16"/>
      <c r="H934" s="711" t="s">
        <v>164</v>
      </c>
      <c r="I934" s="712"/>
      <c r="J934" s="712"/>
      <c r="K934" s="712"/>
      <c r="L934" s="713"/>
      <c r="M934" s="62"/>
    </row>
    <row r="935" spans="1:13" s="47" customFormat="1" ht="32.25" customHeight="1" x14ac:dyDescent="0.3">
      <c r="A935" s="62"/>
      <c r="B935" s="186" t="s">
        <v>53</v>
      </c>
      <c r="C935" s="187" t="s">
        <v>1</v>
      </c>
      <c r="D935" s="161" t="s">
        <v>54</v>
      </c>
      <c r="E935" s="188" t="s">
        <v>23</v>
      </c>
      <c r="F935" s="188" t="s">
        <v>55</v>
      </c>
      <c r="G935" s="188" t="s">
        <v>56</v>
      </c>
      <c r="H935" s="90" t="s">
        <v>158</v>
      </c>
      <c r="I935" s="169" t="s">
        <v>159</v>
      </c>
      <c r="J935" s="169" t="s">
        <v>160</v>
      </c>
      <c r="K935" s="169" t="s">
        <v>161</v>
      </c>
      <c r="L935" s="92" t="s">
        <v>162</v>
      </c>
      <c r="M935" s="62"/>
    </row>
    <row r="936" spans="1:13" s="47" customFormat="1" ht="14.4" customHeight="1" x14ac:dyDescent="0.3">
      <c r="A936" s="62"/>
      <c r="B936" s="189">
        <v>0</v>
      </c>
      <c r="C936" s="187"/>
      <c r="D936" s="190">
        <v>0</v>
      </c>
      <c r="E936" s="191">
        <v>0</v>
      </c>
      <c r="F936" s="505">
        <v>0.11</v>
      </c>
      <c r="G936" s="191">
        <v>0</v>
      </c>
      <c r="H936" s="506">
        <v>0</v>
      </c>
      <c r="I936" s="171"/>
      <c r="J936" s="192">
        <v>0</v>
      </c>
      <c r="K936" s="172">
        <v>0</v>
      </c>
      <c r="L936" s="507">
        <v>0</v>
      </c>
      <c r="M936" s="62"/>
    </row>
    <row r="937" spans="1:13" s="47" customFormat="1" ht="14.4" customHeight="1" x14ac:dyDescent="0.3">
      <c r="A937" s="62"/>
      <c r="B937" s="6">
        <v>0</v>
      </c>
      <c r="C937" s="25"/>
      <c r="D937" s="3">
        <v>0</v>
      </c>
      <c r="E937" s="26">
        <v>0</v>
      </c>
      <c r="F937" s="27"/>
      <c r="G937" s="26">
        <v>0</v>
      </c>
      <c r="H937" s="508">
        <v>0</v>
      </c>
      <c r="I937" s="99"/>
      <c r="J937" s="61">
        <v>0</v>
      </c>
      <c r="K937" s="100">
        <v>0</v>
      </c>
      <c r="L937" s="509">
        <v>0</v>
      </c>
      <c r="M937" s="62"/>
    </row>
    <row r="938" spans="1:13" s="47" customFormat="1" ht="14.4" customHeight="1" x14ac:dyDescent="0.3">
      <c r="A938" s="62"/>
      <c r="B938" s="6">
        <v>0</v>
      </c>
      <c r="C938" s="25"/>
      <c r="D938" s="3">
        <v>0</v>
      </c>
      <c r="E938" s="26">
        <v>0</v>
      </c>
      <c r="F938" s="27"/>
      <c r="G938" s="26">
        <v>0</v>
      </c>
      <c r="H938" s="508">
        <v>0</v>
      </c>
      <c r="I938" s="99"/>
      <c r="J938" s="61">
        <v>0</v>
      </c>
      <c r="K938" s="100">
        <v>0</v>
      </c>
      <c r="L938" s="509">
        <v>0</v>
      </c>
      <c r="M938" s="62"/>
    </row>
    <row r="939" spans="1:13" s="47" customFormat="1" ht="14.4" customHeight="1" x14ac:dyDescent="0.3">
      <c r="A939" s="62"/>
      <c r="B939" s="6">
        <v>0</v>
      </c>
      <c r="C939" s="25"/>
      <c r="D939" s="3">
        <v>0</v>
      </c>
      <c r="E939" s="26">
        <v>0</v>
      </c>
      <c r="F939" s="27"/>
      <c r="G939" s="26">
        <v>0</v>
      </c>
      <c r="H939" s="508">
        <v>0</v>
      </c>
      <c r="I939" s="99"/>
      <c r="J939" s="61">
        <v>0</v>
      </c>
      <c r="K939" s="100">
        <v>0</v>
      </c>
      <c r="L939" s="509">
        <v>0</v>
      </c>
      <c r="M939" s="62"/>
    </row>
    <row r="940" spans="1:13" s="47" customFormat="1" ht="14.4" customHeight="1" x14ac:dyDescent="0.3">
      <c r="A940" s="62"/>
      <c r="B940" s="6">
        <v>0</v>
      </c>
      <c r="C940" s="25"/>
      <c r="D940" s="3">
        <v>0</v>
      </c>
      <c r="E940" s="26">
        <v>0</v>
      </c>
      <c r="F940" s="27"/>
      <c r="G940" s="26">
        <v>0</v>
      </c>
      <c r="H940" s="508">
        <v>0</v>
      </c>
      <c r="I940" s="99"/>
      <c r="J940" s="61">
        <v>0</v>
      </c>
      <c r="K940" s="100">
        <v>0</v>
      </c>
      <c r="L940" s="509">
        <v>0</v>
      </c>
      <c r="M940" s="62"/>
    </row>
    <row r="941" spans="1:13" s="47" customFormat="1" ht="14.4" customHeight="1" x14ac:dyDescent="0.3">
      <c r="A941" s="62"/>
      <c r="B941" s="6">
        <v>0</v>
      </c>
      <c r="C941" s="25"/>
      <c r="D941" s="3">
        <v>0</v>
      </c>
      <c r="E941" s="26">
        <v>0</v>
      </c>
      <c r="F941" s="27"/>
      <c r="G941" s="26">
        <v>0</v>
      </c>
      <c r="H941" s="508">
        <v>0</v>
      </c>
      <c r="I941" s="99"/>
      <c r="J941" s="61">
        <v>0</v>
      </c>
      <c r="K941" s="100">
        <v>0</v>
      </c>
      <c r="L941" s="509">
        <v>0</v>
      </c>
      <c r="M941" s="62"/>
    </row>
    <row r="942" spans="1:13" s="47" customFormat="1" ht="14.4" customHeight="1" x14ac:dyDescent="0.3">
      <c r="A942" s="62"/>
      <c r="B942" s="6" t="s">
        <v>73</v>
      </c>
      <c r="C942" s="25"/>
      <c r="D942" s="3">
        <v>0</v>
      </c>
      <c r="E942" s="26">
        <v>0</v>
      </c>
      <c r="F942" s="27"/>
      <c r="G942" s="26">
        <v>4.4999999999999998E-2</v>
      </c>
      <c r="H942" s="508">
        <v>8.7138375740676186E-4</v>
      </c>
      <c r="I942" s="99"/>
      <c r="J942" s="61" t="s">
        <v>165</v>
      </c>
      <c r="K942" s="100">
        <v>0.4</v>
      </c>
      <c r="L942" s="101">
        <v>3.4855350296270478E-4</v>
      </c>
      <c r="M942" s="62"/>
    </row>
    <row r="943" spans="1:13" s="47" customFormat="1" ht="14.4" customHeight="1" x14ac:dyDescent="0.3">
      <c r="A943" s="62"/>
      <c r="B943" s="6" t="s">
        <v>57</v>
      </c>
      <c r="C943" s="25"/>
      <c r="D943" s="28"/>
      <c r="E943" s="26"/>
      <c r="F943" s="27"/>
      <c r="G943" s="193">
        <v>4.4999999999999998E-2</v>
      </c>
      <c r="H943" s="102" t="s">
        <v>57</v>
      </c>
      <c r="I943" s="103"/>
      <c r="J943" s="510"/>
      <c r="K943" s="511" t="s">
        <v>156</v>
      </c>
      <c r="L943" s="512">
        <v>3.4855350296270478E-4</v>
      </c>
      <c r="M943" s="62"/>
    </row>
    <row r="944" spans="1:13" s="47" customFormat="1" ht="14.4" customHeight="1" x14ac:dyDescent="0.3">
      <c r="A944" s="62"/>
      <c r="B944" s="194" t="s">
        <v>22</v>
      </c>
      <c r="C944" s="195"/>
      <c r="D944" s="196"/>
      <c r="E944" s="197"/>
      <c r="F944" s="155"/>
      <c r="G944" s="87"/>
      <c r="H944" s="513"/>
      <c r="I944" s="514"/>
      <c r="J944" s="515"/>
      <c r="K944" s="516"/>
      <c r="L944" s="517"/>
      <c r="M944" s="62"/>
    </row>
    <row r="945" spans="1:13" s="47" customFormat="1" ht="30.75" customHeight="1" x14ac:dyDescent="0.3">
      <c r="A945" s="62"/>
      <c r="B945" s="198" t="s">
        <v>58</v>
      </c>
      <c r="C945" s="199" t="s">
        <v>1</v>
      </c>
      <c r="D945" s="200" t="s">
        <v>59</v>
      </c>
      <c r="E945" s="156" t="s">
        <v>23</v>
      </c>
      <c r="F945" s="156" t="s">
        <v>55</v>
      </c>
      <c r="G945" s="201" t="s">
        <v>56</v>
      </c>
      <c r="H945" s="90" t="s">
        <v>158</v>
      </c>
      <c r="I945" s="169" t="s">
        <v>159</v>
      </c>
      <c r="J945" s="169" t="s">
        <v>160</v>
      </c>
      <c r="K945" s="518" t="s">
        <v>161</v>
      </c>
      <c r="L945" s="92" t="s">
        <v>162</v>
      </c>
      <c r="M945" s="62"/>
    </row>
    <row r="946" spans="1:13" s="47" customFormat="1" ht="14.4" customHeight="1" x14ac:dyDescent="0.3">
      <c r="A946" s="62"/>
      <c r="B946" s="6" t="s">
        <v>27</v>
      </c>
      <c r="C946" s="25">
        <v>1</v>
      </c>
      <c r="D946" s="3">
        <v>4.0999999999999996</v>
      </c>
      <c r="E946" s="26">
        <v>4.0999999999999996</v>
      </c>
      <c r="F946" s="26">
        <v>0.11</v>
      </c>
      <c r="G946" s="26">
        <v>0.45099999999999996</v>
      </c>
      <c r="H946" s="506">
        <v>8.7332016575655466E-3</v>
      </c>
      <c r="I946" s="171"/>
      <c r="J946" s="192" t="s">
        <v>163</v>
      </c>
      <c r="K946" s="172">
        <v>1</v>
      </c>
      <c r="L946" s="507">
        <v>8.7332016575655466E-3</v>
      </c>
      <c r="M946" s="62"/>
    </row>
    <row r="947" spans="1:13" s="47" customFormat="1" ht="14.4" customHeight="1" x14ac:dyDescent="0.3">
      <c r="A947" s="62"/>
      <c r="B947" s="6" t="s">
        <v>24</v>
      </c>
      <c r="C947" s="25">
        <v>1</v>
      </c>
      <c r="D947" s="3">
        <v>4.05</v>
      </c>
      <c r="E947" s="26">
        <v>4.05</v>
      </c>
      <c r="F947" s="26">
        <v>0.11</v>
      </c>
      <c r="G947" s="26">
        <v>0.44550000000000001</v>
      </c>
      <c r="H947" s="508">
        <v>8.6266991983269432E-3</v>
      </c>
      <c r="I947" s="99"/>
      <c r="J947" s="61" t="s">
        <v>163</v>
      </c>
      <c r="K947" s="100">
        <v>1</v>
      </c>
      <c r="L947" s="509">
        <v>8.6266991983269432E-3</v>
      </c>
      <c r="M947" s="62"/>
    </row>
    <row r="948" spans="1:13" s="47" customFormat="1" ht="14.4" customHeight="1" x14ac:dyDescent="0.3">
      <c r="A948" s="62"/>
      <c r="B948" s="6">
        <v>0</v>
      </c>
      <c r="C948" s="25"/>
      <c r="D948" s="3">
        <v>0</v>
      </c>
      <c r="E948" s="26">
        <v>0</v>
      </c>
      <c r="F948" s="26"/>
      <c r="G948" s="26">
        <v>0</v>
      </c>
      <c r="H948" s="508">
        <v>0</v>
      </c>
      <c r="I948" s="99"/>
      <c r="J948" s="61">
        <v>0</v>
      </c>
      <c r="K948" s="100">
        <v>0</v>
      </c>
      <c r="L948" s="509">
        <v>0</v>
      </c>
      <c r="M948" s="62"/>
    </row>
    <row r="949" spans="1:13" s="47" customFormat="1" ht="14.4" customHeight="1" x14ac:dyDescent="0.3">
      <c r="A949" s="62"/>
      <c r="B949" s="6">
        <v>0</v>
      </c>
      <c r="C949" s="25"/>
      <c r="D949" s="3">
        <v>0</v>
      </c>
      <c r="E949" s="26">
        <v>0</v>
      </c>
      <c r="F949" s="26"/>
      <c r="G949" s="26">
        <v>0</v>
      </c>
      <c r="H949" s="508">
        <v>0</v>
      </c>
      <c r="I949" s="99"/>
      <c r="J949" s="61">
        <v>0</v>
      </c>
      <c r="K949" s="100">
        <v>0</v>
      </c>
      <c r="L949" s="509">
        <v>0</v>
      </c>
      <c r="M949" s="62"/>
    </row>
    <row r="950" spans="1:13" s="47" customFormat="1" ht="14.4" customHeight="1" x14ac:dyDescent="0.3">
      <c r="A950" s="62"/>
      <c r="B950" s="6">
        <v>0</v>
      </c>
      <c r="C950" s="25"/>
      <c r="D950" s="3">
        <v>0</v>
      </c>
      <c r="E950" s="26">
        <v>0</v>
      </c>
      <c r="F950" s="27"/>
      <c r="G950" s="26">
        <v>0</v>
      </c>
      <c r="H950" s="508">
        <v>0</v>
      </c>
      <c r="I950" s="99"/>
      <c r="J950" s="61">
        <v>0</v>
      </c>
      <c r="K950" s="100">
        <v>0</v>
      </c>
      <c r="L950" s="509">
        <v>0</v>
      </c>
      <c r="M950" s="62"/>
    </row>
    <row r="951" spans="1:13" s="47" customFormat="1" ht="14.4" customHeight="1" x14ac:dyDescent="0.3">
      <c r="A951" s="62"/>
      <c r="B951" s="6">
        <v>0</v>
      </c>
      <c r="C951" s="25"/>
      <c r="D951" s="3">
        <v>0</v>
      </c>
      <c r="E951" s="26">
        <v>0</v>
      </c>
      <c r="F951" s="27"/>
      <c r="G951" s="26">
        <v>0</v>
      </c>
      <c r="H951" s="508">
        <v>0</v>
      </c>
      <c r="I951" s="99"/>
      <c r="J951" s="61">
        <v>0</v>
      </c>
      <c r="K951" s="100">
        <v>0</v>
      </c>
      <c r="L951" s="509">
        <v>0</v>
      </c>
      <c r="M951" s="62"/>
    </row>
    <row r="952" spans="1:13" s="47" customFormat="1" ht="14.4" customHeight="1" x14ac:dyDescent="0.3">
      <c r="A952" s="62"/>
      <c r="B952" s="6">
        <v>0</v>
      </c>
      <c r="C952" s="25"/>
      <c r="D952" s="3">
        <v>0</v>
      </c>
      <c r="E952" s="26">
        <v>0</v>
      </c>
      <c r="F952" s="27"/>
      <c r="G952" s="26">
        <v>0</v>
      </c>
      <c r="H952" s="508">
        <v>0</v>
      </c>
      <c r="I952" s="99"/>
      <c r="J952" s="61">
        <v>0</v>
      </c>
      <c r="K952" s="100">
        <v>0</v>
      </c>
      <c r="L952" s="509">
        <v>0</v>
      </c>
      <c r="M952" s="62"/>
    </row>
    <row r="953" spans="1:13" s="47" customFormat="1" ht="14.4" customHeight="1" x14ac:dyDescent="0.3">
      <c r="A953" s="62"/>
      <c r="B953" s="6">
        <v>0</v>
      </c>
      <c r="C953" s="25"/>
      <c r="D953" s="3">
        <v>0</v>
      </c>
      <c r="E953" s="26">
        <v>0</v>
      </c>
      <c r="F953" s="27"/>
      <c r="G953" s="26">
        <v>0</v>
      </c>
      <c r="H953" s="508">
        <v>0</v>
      </c>
      <c r="I953" s="99"/>
      <c r="J953" s="61">
        <v>0</v>
      </c>
      <c r="K953" s="100">
        <v>0</v>
      </c>
      <c r="L953" s="509">
        <v>0</v>
      </c>
      <c r="M953" s="62"/>
    </row>
    <row r="954" spans="1:13" s="47" customFormat="1" ht="14.4" customHeight="1" x14ac:dyDescent="0.3">
      <c r="A954" s="62"/>
      <c r="B954" s="6">
        <v>0</v>
      </c>
      <c r="C954" s="25"/>
      <c r="D954" s="3">
        <v>0</v>
      </c>
      <c r="E954" s="26">
        <v>0</v>
      </c>
      <c r="F954" s="27"/>
      <c r="G954" s="26">
        <v>0</v>
      </c>
      <c r="H954" s="508">
        <v>0</v>
      </c>
      <c r="I954" s="99"/>
      <c r="J954" s="61">
        <v>0</v>
      </c>
      <c r="K954" s="100">
        <v>0</v>
      </c>
      <c r="L954" s="509">
        <v>0</v>
      </c>
      <c r="M954" s="62"/>
    </row>
    <row r="955" spans="1:13" s="47" customFormat="1" ht="14.4" customHeight="1" x14ac:dyDescent="0.3">
      <c r="A955" s="62"/>
      <c r="B955" s="6" t="s">
        <v>60</v>
      </c>
      <c r="C955" s="25"/>
      <c r="D955" s="28"/>
      <c r="E955" s="26"/>
      <c r="F955" s="27"/>
      <c r="G955" s="193">
        <v>0.89649999999999996</v>
      </c>
      <c r="H955" s="106" t="s">
        <v>60</v>
      </c>
      <c r="I955" s="103"/>
      <c r="J955" s="510"/>
      <c r="K955" s="511" t="s">
        <v>156</v>
      </c>
      <c r="L955" s="519">
        <v>1.735990085589249E-2</v>
      </c>
      <c r="M955" s="62"/>
    </row>
    <row r="956" spans="1:13" s="47" customFormat="1" ht="14.4" customHeight="1" x14ac:dyDescent="0.3">
      <c r="A956" s="62"/>
      <c r="B956" s="194" t="s">
        <v>38</v>
      </c>
      <c r="C956" s="195"/>
      <c r="D956" s="196"/>
      <c r="E956" s="196"/>
      <c r="F956" s="196"/>
      <c r="G956" s="196"/>
      <c r="H956" s="115"/>
      <c r="I956" s="202"/>
      <c r="J956" s="203"/>
      <c r="K956" s="178"/>
      <c r="L956" s="204"/>
      <c r="M956" s="62"/>
    </row>
    <row r="957" spans="1:13" s="47" customFormat="1" ht="36.75" customHeight="1" x14ac:dyDescent="0.3">
      <c r="A957" s="62"/>
      <c r="B957" s="53" t="s">
        <v>53</v>
      </c>
      <c r="C957" s="195"/>
      <c r="D957" s="205" t="s">
        <v>0</v>
      </c>
      <c r="E957" s="206" t="s">
        <v>1</v>
      </c>
      <c r="F957" s="207" t="s">
        <v>61</v>
      </c>
      <c r="G957" s="188" t="s">
        <v>56</v>
      </c>
      <c r="H957" s="111" t="s">
        <v>158</v>
      </c>
      <c r="I957" s="112" t="s">
        <v>159</v>
      </c>
      <c r="J957" s="112" t="s">
        <v>160</v>
      </c>
      <c r="K957" s="520" t="s">
        <v>161</v>
      </c>
      <c r="L957" s="114" t="s">
        <v>162</v>
      </c>
      <c r="M957" s="62"/>
    </row>
    <row r="958" spans="1:13" s="47" customFormat="1" ht="14.4" customHeight="1" x14ac:dyDescent="0.3">
      <c r="A958" s="62"/>
      <c r="B958" s="189" t="s">
        <v>96</v>
      </c>
      <c r="C958" s="195"/>
      <c r="D958" s="190" t="s">
        <v>2</v>
      </c>
      <c r="E958" s="153">
        <v>1</v>
      </c>
      <c r="F958" s="154">
        <v>8.5</v>
      </c>
      <c r="G958" s="191">
        <v>8.5</v>
      </c>
      <c r="H958" s="506">
        <v>0.16459470973238835</v>
      </c>
      <c r="I958" s="171"/>
      <c r="J958" s="192" t="s">
        <v>163</v>
      </c>
      <c r="K958" s="172">
        <v>1</v>
      </c>
      <c r="L958" s="507">
        <v>0.16459470973238835</v>
      </c>
      <c r="M958" s="521"/>
    </row>
    <row r="959" spans="1:13" s="47" customFormat="1" ht="14.4" customHeight="1" x14ac:dyDescent="0.3">
      <c r="A959" s="62"/>
      <c r="B959" s="6" t="s">
        <v>1458</v>
      </c>
      <c r="C959" s="7"/>
      <c r="D959" s="3" t="s">
        <v>2</v>
      </c>
      <c r="E959" s="4">
        <v>4</v>
      </c>
      <c r="F959" s="5">
        <v>10.55</v>
      </c>
      <c r="G959" s="26">
        <v>42.2</v>
      </c>
      <c r="H959" s="508">
        <v>0.81716432361256341</v>
      </c>
      <c r="I959" s="99"/>
      <c r="J959" s="61" t="s">
        <v>163</v>
      </c>
      <c r="K959" s="100">
        <v>1</v>
      </c>
      <c r="L959" s="509">
        <v>0.81716432361256341</v>
      </c>
      <c r="M959" s="521"/>
    </row>
    <row r="960" spans="1:13" s="47" customFormat="1" ht="14.4" customHeight="1" x14ac:dyDescent="0.3">
      <c r="A960" s="62"/>
      <c r="B960" s="6">
        <v>0</v>
      </c>
      <c r="C960" s="7"/>
      <c r="D960" s="3">
        <v>0</v>
      </c>
      <c r="E960" s="4"/>
      <c r="F960" s="5">
        <v>0</v>
      </c>
      <c r="G960" s="26">
        <v>0</v>
      </c>
      <c r="H960" s="508">
        <v>0</v>
      </c>
      <c r="I960" s="99"/>
      <c r="J960" s="61">
        <v>0</v>
      </c>
      <c r="K960" s="100">
        <v>0</v>
      </c>
      <c r="L960" s="509">
        <v>0</v>
      </c>
      <c r="M960" s="62"/>
    </row>
    <row r="961" spans="1:13" s="47" customFormat="1" ht="14.4" customHeight="1" x14ac:dyDescent="0.3">
      <c r="A961" s="62"/>
      <c r="B961" s="6">
        <v>0</v>
      </c>
      <c r="C961" s="7"/>
      <c r="D961" s="3">
        <v>0</v>
      </c>
      <c r="E961" s="4"/>
      <c r="F961" s="5">
        <v>0</v>
      </c>
      <c r="G961" s="26">
        <v>0</v>
      </c>
      <c r="H961" s="508">
        <v>0</v>
      </c>
      <c r="I961" s="99"/>
      <c r="J961" s="61">
        <v>0</v>
      </c>
      <c r="K961" s="100">
        <v>0</v>
      </c>
      <c r="L961" s="509">
        <v>0</v>
      </c>
      <c r="M961" s="62"/>
    </row>
    <row r="962" spans="1:13" s="47" customFormat="1" ht="14.4" customHeight="1" x14ac:dyDescent="0.3">
      <c r="A962" s="62"/>
      <c r="B962" s="6">
        <v>0</v>
      </c>
      <c r="C962" s="7"/>
      <c r="D962" s="3">
        <v>0</v>
      </c>
      <c r="E962" s="4"/>
      <c r="F962" s="5">
        <v>0</v>
      </c>
      <c r="G962" s="26">
        <v>0</v>
      </c>
      <c r="H962" s="508">
        <v>0</v>
      </c>
      <c r="I962" s="99"/>
      <c r="J962" s="61">
        <v>0</v>
      </c>
      <c r="K962" s="100">
        <v>0</v>
      </c>
      <c r="L962" s="509">
        <v>0</v>
      </c>
      <c r="M962" s="62"/>
    </row>
    <row r="963" spans="1:13" s="47" customFormat="1" ht="14.4" customHeight="1" x14ac:dyDescent="0.3">
      <c r="A963" s="62"/>
      <c r="B963" s="6">
        <v>0</v>
      </c>
      <c r="C963" s="7"/>
      <c r="D963" s="3">
        <v>0</v>
      </c>
      <c r="E963" s="4"/>
      <c r="F963" s="5">
        <v>0</v>
      </c>
      <c r="G963" s="26">
        <v>0</v>
      </c>
      <c r="H963" s="508">
        <v>0</v>
      </c>
      <c r="I963" s="99"/>
      <c r="J963" s="61">
        <v>0</v>
      </c>
      <c r="K963" s="100">
        <v>0</v>
      </c>
      <c r="L963" s="509">
        <v>0</v>
      </c>
      <c r="M963" s="62"/>
    </row>
    <row r="964" spans="1:13" s="47" customFormat="1" ht="14.4" customHeight="1" x14ac:dyDescent="0.3">
      <c r="A964" s="62"/>
      <c r="B964" s="6">
        <v>0</v>
      </c>
      <c r="C964" s="7"/>
      <c r="D964" s="3">
        <v>0</v>
      </c>
      <c r="E964" s="4"/>
      <c r="F964" s="5">
        <v>0</v>
      </c>
      <c r="G964" s="26">
        <v>0</v>
      </c>
      <c r="H964" s="508">
        <v>0</v>
      </c>
      <c r="I964" s="99"/>
      <c r="J964" s="61">
        <v>0</v>
      </c>
      <c r="K964" s="100">
        <v>0</v>
      </c>
      <c r="L964" s="509">
        <v>0</v>
      </c>
      <c r="M964" s="532"/>
    </row>
    <row r="965" spans="1:13" s="47" customFormat="1" ht="14.4" customHeight="1" x14ac:dyDescent="0.3">
      <c r="A965" s="62"/>
      <c r="B965" s="6">
        <v>0</v>
      </c>
      <c r="C965" s="7"/>
      <c r="D965" s="3">
        <v>0</v>
      </c>
      <c r="E965" s="4"/>
      <c r="F965" s="5">
        <v>0</v>
      </c>
      <c r="G965" s="26">
        <v>0</v>
      </c>
      <c r="H965" s="508">
        <v>0</v>
      </c>
      <c r="I965" s="99"/>
      <c r="J965" s="61">
        <v>0</v>
      </c>
      <c r="K965" s="100">
        <v>0</v>
      </c>
      <c r="L965" s="509">
        <v>0</v>
      </c>
      <c r="M965" s="62"/>
    </row>
    <row r="966" spans="1:13" s="47" customFormat="1" ht="14.4" customHeight="1" x14ac:dyDescent="0.3">
      <c r="A966" s="62"/>
      <c r="B966" s="6">
        <v>0</v>
      </c>
      <c r="C966" s="7"/>
      <c r="D966" s="3">
        <v>0</v>
      </c>
      <c r="E966" s="4"/>
      <c r="F966" s="5">
        <v>0</v>
      </c>
      <c r="G966" s="26">
        <v>0</v>
      </c>
      <c r="H966" s="508">
        <v>0</v>
      </c>
      <c r="I966" s="99"/>
      <c r="J966" s="61">
        <v>0</v>
      </c>
      <c r="K966" s="100">
        <v>0</v>
      </c>
      <c r="L966" s="509">
        <v>0</v>
      </c>
      <c r="M966" s="62"/>
    </row>
    <row r="967" spans="1:13" s="47" customFormat="1" ht="14.4" customHeight="1" x14ac:dyDescent="0.3">
      <c r="A967" s="62"/>
      <c r="B967" s="6">
        <v>0</v>
      </c>
      <c r="C967" s="7"/>
      <c r="D967" s="3">
        <v>0</v>
      </c>
      <c r="E967" s="4"/>
      <c r="F967" s="5">
        <v>0</v>
      </c>
      <c r="G967" s="26">
        <v>0</v>
      </c>
      <c r="H967" s="508">
        <v>0</v>
      </c>
      <c r="I967" s="99"/>
      <c r="J967" s="61">
        <v>0</v>
      </c>
      <c r="K967" s="100">
        <v>0</v>
      </c>
      <c r="L967" s="509">
        <v>0</v>
      </c>
      <c r="M967" s="62"/>
    </row>
    <row r="968" spans="1:13" s="47" customFormat="1" ht="14.4" customHeight="1" x14ac:dyDescent="0.3">
      <c r="A968" s="62"/>
      <c r="B968" s="6">
        <v>0</v>
      </c>
      <c r="C968" s="7"/>
      <c r="D968" s="3">
        <v>0</v>
      </c>
      <c r="E968" s="4"/>
      <c r="F968" s="5">
        <v>0</v>
      </c>
      <c r="G968" s="26">
        <v>0</v>
      </c>
      <c r="H968" s="508">
        <v>0</v>
      </c>
      <c r="I968" s="99"/>
      <c r="J968" s="61">
        <v>0</v>
      </c>
      <c r="K968" s="100">
        <v>0</v>
      </c>
      <c r="L968" s="509">
        <v>0</v>
      </c>
      <c r="M968" s="62"/>
    </row>
    <row r="969" spans="1:13" s="47" customFormat="1" ht="14.4" customHeight="1" x14ac:dyDescent="0.3">
      <c r="A969" s="62"/>
      <c r="B969" s="6">
        <v>0</v>
      </c>
      <c r="C969" s="7"/>
      <c r="D969" s="3">
        <v>0</v>
      </c>
      <c r="E969" s="4"/>
      <c r="F969" s="5">
        <v>0</v>
      </c>
      <c r="G969" s="26">
        <v>0</v>
      </c>
      <c r="H969" s="508">
        <v>0</v>
      </c>
      <c r="I969" s="99"/>
      <c r="J969" s="61">
        <v>0</v>
      </c>
      <c r="K969" s="100">
        <v>0</v>
      </c>
      <c r="L969" s="509">
        <v>0</v>
      </c>
      <c r="M969" s="62"/>
    </row>
    <row r="970" spans="1:13" s="47" customFormat="1" ht="14.4" customHeight="1" x14ac:dyDescent="0.3">
      <c r="A970" s="62"/>
      <c r="B970" s="6">
        <v>0</v>
      </c>
      <c r="C970" s="7"/>
      <c r="D970" s="3">
        <v>0</v>
      </c>
      <c r="E970" s="4"/>
      <c r="F970" s="5">
        <v>0</v>
      </c>
      <c r="G970" s="26">
        <v>0</v>
      </c>
      <c r="H970" s="508">
        <v>0</v>
      </c>
      <c r="I970" s="99"/>
      <c r="J970" s="61">
        <v>0</v>
      </c>
      <c r="K970" s="100">
        <v>0</v>
      </c>
      <c r="L970" s="509">
        <v>0</v>
      </c>
      <c r="M970" s="62"/>
    </row>
    <row r="971" spans="1:13" s="47" customFormat="1" ht="14.4" customHeight="1" x14ac:dyDescent="0.3">
      <c r="A971" s="62"/>
      <c r="B971" s="58" t="s">
        <v>62</v>
      </c>
      <c r="C971" s="46"/>
      <c r="D971" s="37"/>
      <c r="E971" s="38"/>
      <c r="F971" s="39"/>
      <c r="G971" s="193">
        <v>50.7</v>
      </c>
      <c r="H971" s="106" t="s">
        <v>62</v>
      </c>
      <c r="I971" s="103"/>
      <c r="J971" s="510"/>
      <c r="K971" s="511" t="s">
        <v>156</v>
      </c>
      <c r="L971" s="519">
        <v>0.98175903334495174</v>
      </c>
      <c r="M971" s="62"/>
    </row>
    <row r="972" spans="1:13" s="47" customFormat="1" ht="14.4" customHeight="1" x14ac:dyDescent="0.3">
      <c r="A972" s="62"/>
      <c r="B972" s="194" t="s">
        <v>63</v>
      </c>
      <c r="C972" s="195"/>
      <c r="D972" s="196"/>
      <c r="E972" s="197"/>
      <c r="F972" s="155"/>
      <c r="G972" s="197"/>
      <c r="H972" s="115"/>
      <c r="I972" s="202"/>
      <c r="J972" s="203"/>
      <c r="K972" s="178"/>
      <c r="L972" s="204">
        <v>0</v>
      </c>
      <c r="M972" s="62"/>
    </row>
    <row r="973" spans="1:13" s="47" customFormat="1" ht="35.25" customHeight="1" x14ac:dyDescent="0.3">
      <c r="A973" s="62"/>
      <c r="B973" s="53" t="s">
        <v>53</v>
      </c>
      <c r="C973" s="210"/>
      <c r="D973" s="211" t="s">
        <v>0</v>
      </c>
      <c r="E973" s="201" t="s">
        <v>1</v>
      </c>
      <c r="F973" s="156" t="s">
        <v>61</v>
      </c>
      <c r="G973" s="188" t="s">
        <v>56</v>
      </c>
      <c r="H973" s="111" t="s">
        <v>158</v>
      </c>
      <c r="I973" s="112" t="s">
        <v>159</v>
      </c>
      <c r="J973" s="112" t="s">
        <v>160</v>
      </c>
      <c r="K973" s="520" t="s">
        <v>161</v>
      </c>
      <c r="L973" s="114" t="s">
        <v>162</v>
      </c>
      <c r="M973" s="62"/>
    </row>
    <row r="974" spans="1:13" s="47" customFormat="1" ht="14.4" customHeight="1" x14ac:dyDescent="0.3">
      <c r="A974" s="62"/>
      <c r="B974" s="6">
        <v>0</v>
      </c>
      <c r="C974" s="7"/>
      <c r="D974" s="3">
        <v>0</v>
      </c>
      <c r="E974" s="26"/>
      <c r="F974" s="5">
        <v>0</v>
      </c>
      <c r="G974" s="191">
        <v>0</v>
      </c>
      <c r="H974" s="506">
        <v>0</v>
      </c>
      <c r="I974" s="171"/>
      <c r="J974" s="192">
        <v>0</v>
      </c>
      <c r="K974" s="172">
        <v>0</v>
      </c>
      <c r="L974" s="507">
        <v>0</v>
      </c>
      <c r="M974" s="62"/>
    </row>
    <row r="975" spans="1:13" s="47" customFormat="1" ht="14.4" customHeight="1" x14ac:dyDescent="0.3">
      <c r="A975" s="62"/>
      <c r="B975" s="6">
        <v>0</v>
      </c>
      <c r="C975" s="7"/>
      <c r="D975" s="3">
        <v>0</v>
      </c>
      <c r="E975" s="26"/>
      <c r="F975" s="5">
        <v>0</v>
      </c>
      <c r="G975" s="26">
        <v>0</v>
      </c>
      <c r="H975" s="508">
        <v>0</v>
      </c>
      <c r="I975" s="99"/>
      <c r="J975" s="61">
        <v>0</v>
      </c>
      <c r="K975" s="100">
        <v>0</v>
      </c>
      <c r="L975" s="509">
        <v>0</v>
      </c>
      <c r="M975" s="62"/>
    </row>
    <row r="976" spans="1:13" s="47" customFormat="1" ht="14.4" customHeight="1" x14ac:dyDescent="0.3">
      <c r="A976" s="62"/>
      <c r="B976" s="6">
        <v>0</v>
      </c>
      <c r="C976" s="7"/>
      <c r="D976" s="3">
        <v>0</v>
      </c>
      <c r="E976" s="26"/>
      <c r="F976" s="5">
        <v>0</v>
      </c>
      <c r="G976" s="26">
        <v>0</v>
      </c>
      <c r="H976" s="508">
        <v>0</v>
      </c>
      <c r="I976" s="99"/>
      <c r="J976" s="61">
        <v>0</v>
      </c>
      <c r="K976" s="100">
        <v>0</v>
      </c>
      <c r="L976" s="509">
        <v>0</v>
      </c>
      <c r="M976" s="62"/>
    </row>
    <row r="977" spans="1:13" s="47" customFormat="1" ht="14.4" customHeight="1" x14ac:dyDescent="0.3">
      <c r="A977" s="62"/>
      <c r="B977" s="6">
        <v>0</v>
      </c>
      <c r="C977" s="7"/>
      <c r="D977" s="3">
        <v>0</v>
      </c>
      <c r="E977" s="26"/>
      <c r="F977" s="5">
        <v>0</v>
      </c>
      <c r="G977" s="26">
        <v>0</v>
      </c>
      <c r="H977" s="508">
        <v>0</v>
      </c>
      <c r="I977" s="99"/>
      <c r="J977" s="61">
        <v>0</v>
      </c>
      <c r="K977" s="100">
        <v>0</v>
      </c>
      <c r="L977" s="509">
        <v>0</v>
      </c>
      <c r="M977" s="62"/>
    </row>
    <row r="978" spans="1:13" s="47" customFormat="1" ht="14.4" customHeight="1" x14ac:dyDescent="0.3">
      <c r="A978" s="62"/>
      <c r="B978" s="6">
        <v>0</v>
      </c>
      <c r="C978" s="7"/>
      <c r="D978" s="3">
        <v>0</v>
      </c>
      <c r="E978" s="26"/>
      <c r="F978" s="5">
        <v>0</v>
      </c>
      <c r="G978" s="26">
        <v>0</v>
      </c>
      <c r="H978" s="508">
        <v>0</v>
      </c>
      <c r="I978" s="99"/>
      <c r="J978" s="61">
        <v>0</v>
      </c>
      <c r="K978" s="100">
        <v>0</v>
      </c>
      <c r="L978" s="509">
        <v>0</v>
      </c>
      <c r="M978" s="62"/>
    </row>
    <row r="979" spans="1:13" s="47" customFormat="1" ht="15" customHeight="1" thickBot="1" x14ac:dyDescent="0.35">
      <c r="A979" s="62"/>
      <c r="B979" s="59" t="s">
        <v>64</v>
      </c>
      <c r="C979" s="42"/>
      <c r="D979" s="43"/>
      <c r="E979" s="44"/>
      <c r="F979" s="45"/>
      <c r="G979" s="191">
        <v>0</v>
      </c>
      <c r="H979" s="106" t="s">
        <v>64</v>
      </c>
      <c r="I979" s="103"/>
      <c r="J979" s="510"/>
      <c r="K979" s="511" t="s">
        <v>156</v>
      </c>
      <c r="L979" s="519">
        <v>0</v>
      </c>
      <c r="M979" s="62"/>
    </row>
    <row r="980" spans="1:13" s="47" customFormat="1" ht="14.4" customHeight="1" x14ac:dyDescent="0.3">
      <c r="A980" s="62"/>
      <c r="B980" s="64"/>
      <c r="C980" s="68"/>
      <c r="D980" s="69" t="s">
        <v>65</v>
      </c>
      <c r="E980" s="70"/>
      <c r="F980" s="71"/>
      <c r="G980" s="88">
        <v>51.642000000000003</v>
      </c>
      <c r="H980" s="179"/>
      <c r="I980" s="212"/>
      <c r="J980" s="522"/>
      <c r="K980" s="523"/>
      <c r="L980" s="180"/>
      <c r="M980" s="62"/>
    </row>
    <row r="981" spans="1:13" s="47" customFormat="1" ht="14.4" customHeight="1" x14ac:dyDescent="0.3">
      <c r="A981" s="62"/>
      <c r="B981" s="63"/>
      <c r="C981" s="68"/>
      <c r="D981" s="72" t="s">
        <v>7</v>
      </c>
      <c r="E981" s="215"/>
      <c r="F981" s="181">
        <v>0.1</v>
      </c>
      <c r="G981" s="215">
        <v>5.1639999999999997</v>
      </c>
      <c r="H981" s="524"/>
      <c r="I981" s="124"/>
      <c r="J981" s="525"/>
      <c r="K981" s="526"/>
      <c r="L981" s="527"/>
      <c r="M981" s="62"/>
    </row>
    <row r="982" spans="1:13" s="47" customFormat="1" ht="14.4" customHeight="1" x14ac:dyDescent="0.3">
      <c r="A982" s="62"/>
      <c r="B982" s="63"/>
      <c r="C982" s="68"/>
      <c r="D982" s="72" t="s">
        <v>8</v>
      </c>
      <c r="E982" s="215"/>
      <c r="F982" s="181">
        <v>0.1</v>
      </c>
      <c r="G982" s="215">
        <v>5.1639999999999997</v>
      </c>
      <c r="H982" s="524"/>
      <c r="I982" s="124"/>
      <c r="J982" s="525"/>
      <c r="K982" s="526"/>
      <c r="L982" s="527"/>
      <c r="M982" s="62"/>
    </row>
    <row r="983" spans="1:13" s="47" customFormat="1" ht="14.4" customHeight="1" x14ac:dyDescent="0.3">
      <c r="A983" s="62"/>
      <c r="B983" s="63" t="s">
        <v>66</v>
      </c>
      <c r="C983" s="68"/>
      <c r="D983" s="75" t="s">
        <v>67</v>
      </c>
      <c r="E983" s="76"/>
      <c r="F983" s="71"/>
      <c r="G983" s="76">
        <v>61.97</v>
      </c>
      <c r="H983" s="524"/>
      <c r="I983" s="124"/>
      <c r="J983" s="525"/>
      <c r="K983" s="526"/>
      <c r="L983" s="527"/>
      <c r="M983" s="62"/>
    </row>
    <row r="984" spans="1:13" s="47" customFormat="1" ht="15" customHeight="1" thickBot="1" x14ac:dyDescent="0.35">
      <c r="A984" s="62"/>
      <c r="B984" s="63"/>
      <c r="C984" s="68"/>
      <c r="D984" s="77" t="s">
        <v>68</v>
      </c>
      <c r="E984" s="78"/>
      <c r="F984" s="79"/>
      <c r="G984" s="78">
        <v>61.97</v>
      </c>
      <c r="H984" s="528">
        <v>1</v>
      </c>
      <c r="I984" s="126"/>
      <c r="J984" s="529"/>
      <c r="K984" s="530"/>
      <c r="L984" s="531">
        <v>0.99946748770380689</v>
      </c>
      <c r="M984" s="62"/>
    </row>
    <row r="985" spans="1:13" s="47" customFormat="1" ht="14.4" customHeight="1" x14ac:dyDescent="0.3">
      <c r="A985" s="62"/>
      <c r="B985" s="63"/>
      <c r="C985" s="68"/>
      <c r="D985" s="80"/>
      <c r="E985" s="67"/>
      <c r="F985" s="65"/>
      <c r="G985" s="67"/>
      <c r="J985" s="60"/>
      <c r="M985" s="62"/>
    </row>
    <row r="986" spans="1:13" s="47" customFormat="1" ht="14.4" customHeight="1" x14ac:dyDescent="0.3">
      <c r="A986" s="62"/>
      <c r="B986" s="63"/>
      <c r="C986" s="68"/>
      <c r="D986" s="80"/>
      <c r="E986" s="67"/>
      <c r="F986" s="65"/>
      <c r="G986" s="67"/>
      <c r="J986" s="60"/>
      <c r="M986" s="62"/>
    </row>
    <row r="987" spans="1:13" s="47" customFormat="1" ht="14.4" customHeight="1" x14ac:dyDescent="0.3">
      <c r="A987" s="62"/>
      <c r="B987" s="63"/>
      <c r="C987" s="68"/>
      <c r="D987" s="80"/>
      <c r="E987" s="67"/>
      <c r="F987" s="65"/>
      <c r="G987" s="67"/>
      <c r="J987" s="60"/>
      <c r="M987" s="62"/>
    </row>
    <row r="988" spans="1:13" s="47" customFormat="1" ht="14.4" customHeight="1" x14ac:dyDescent="0.3">
      <c r="A988" s="62"/>
      <c r="B988" s="136" t="s">
        <v>1808</v>
      </c>
      <c r="C988" s="81"/>
      <c r="D988" s="80"/>
      <c r="E988" s="67"/>
      <c r="F988" s="82"/>
      <c r="G988" s="82"/>
      <c r="J988" s="60"/>
      <c r="M988" s="62"/>
    </row>
    <row r="989" spans="1:13" s="47" customFormat="1" ht="14.4" customHeight="1" x14ac:dyDescent="0.3">
      <c r="A989" s="62"/>
      <c r="B989" s="216" t="s">
        <v>6</v>
      </c>
      <c r="C989" s="217"/>
      <c r="D989" s="80"/>
      <c r="E989" s="67"/>
      <c r="F989" s="62"/>
      <c r="G989" s="62"/>
      <c r="J989" s="60"/>
      <c r="M989" s="62"/>
    </row>
    <row r="990" spans="1:13" s="47" customFormat="1" ht="14.4" customHeight="1" x14ac:dyDescent="0.3">
      <c r="A990" s="62"/>
      <c r="B990" s="84"/>
      <c r="C990" s="62"/>
      <c r="D990" s="80"/>
      <c r="E990" s="67"/>
      <c r="F990" s="62"/>
      <c r="G990" s="62"/>
      <c r="J990" s="60"/>
      <c r="M990" s="62"/>
    </row>
    <row r="991" spans="1:13" x14ac:dyDescent="0.3">
      <c r="A991" s="62"/>
      <c r="B991" s="503"/>
      <c r="C991" s="129"/>
      <c r="D991" s="129"/>
      <c r="J991" s="60"/>
    </row>
    <row r="992" spans="1:13" x14ac:dyDescent="0.3">
      <c r="A992" s="62"/>
      <c r="B992" s="131"/>
      <c r="C992" s="130"/>
      <c r="D992" s="130"/>
      <c r="J992" s="60"/>
    </row>
    <row r="993" spans="1:13" ht="15.6" x14ac:dyDescent="0.3">
      <c r="A993" s="62"/>
      <c r="D993" s="715" t="s">
        <v>166</v>
      </c>
      <c r="E993" s="715"/>
      <c r="F993" s="715"/>
      <c r="J993" s="60"/>
    </row>
    <row r="994" spans="1:13" x14ac:dyDescent="0.3">
      <c r="A994" s="62"/>
      <c r="B994" s="132"/>
      <c r="C994" s="132"/>
      <c r="D994" s="132"/>
      <c r="J994" s="60"/>
    </row>
    <row r="995" spans="1:13" ht="82.5" customHeight="1" x14ac:dyDescent="0.3">
      <c r="A995" s="62"/>
      <c r="B995" s="710" t="s">
        <v>1809</v>
      </c>
      <c r="C995" s="710"/>
      <c r="D995" s="710"/>
      <c r="E995" s="710"/>
      <c r="F995" s="710"/>
      <c r="G995" s="710"/>
      <c r="H995" s="710"/>
      <c r="I995" s="710"/>
      <c r="J995" s="710"/>
      <c r="K995" s="710"/>
      <c r="L995" s="710"/>
    </row>
    <row r="996" spans="1:13" s="47" customFormat="1" ht="14.4" customHeight="1" x14ac:dyDescent="0.3">
      <c r="A996" s="62"/>
      <c r="B996" s="63"/>
      <c r="C996" s="9"/>
      <c r="D996" s="10"/>
      <c r="E996" s="11"/>
      <c r="F996" s="12"/>
      <c r="G996" s="13"/>
      <c r="J996" s="60"/>
      <c r="M996" s="62"/>
    </row>
    <row r="997" spans="1:13" s="47" customFormat="1" ht="14.4" customHeight="1" x14ac:dyDescent="0.3">
      <c r="A997" s="62"/>
      <c r="B997" s="48" t="s">
        <v>48</v>
      </c>
      <c r="C997" s="9"/>
      <c r="D997" s="10"/>
      <c r="E997" s="11"/>
      <c r="F997" s="11"/>
      <c r="G997" s="11"/>
      <c r="J997" s="60"/>
      <c r="M997" s="62"/>
    </row>
    <row r="998" spans="1:13" s="47" customFormat="1" ht="14.4" customHeight="1" x14ac:dyDescent="0.3">
      <c r="A998" s="62"/>
      <c r="B998" s="64" t="s">
        <v>49</v>
      </c>
      <c r="C998" s="62" t="s">
        <v>758</v>
      </c>
      <c r="D998" s="62"/>
      <c r="E998" s="62"/>
      <c r="I998" s="65" t="s">
        <v>50</v>
      </c>
      <c r="J998" s="68" t="s">
        <v>2</v>
      </c>
      <c r="M998" s="62"/>
    </row>
    <row r="999" spans="1:13" s="47" customFormat="1" ht="15" customHeight="1" thickBot="1" x14ac:dyDescent="0.35">
      <c r="A999" s="62"/>
      <c r="B999" s="64" t="s">
        <v>51</v>
      </c>
      <c r="C999" s="62" t="s">
        <v>267</v>
      </c>
      <c r="D999" s="62"/>
      <c r="E999" s="62"/>
      <c r="G999" s="62" t="s">
        <v>635</v>
      </c>
      <c r="J999" s="60"/>
      <c r="M999" s="62"/>
    </row>
    <row r="1000" spans="1:13" s="47" customFormat="1" ht="14.4" customHeight="1" thickTop="1" x14ac:dyDescent="0.3">
      <c r="A1000" s="62"/>
      <c r="B1000" s="49" t="s">
        <v>52</v>
      </c>
      <c r="C1000" s="14"/>
      <c r="D1000" s="15"/>
      <c r="E1000" s="16"/>
      <c r="F1000" s="17"/>
      <c r="G1000" s="16"/>
      <c r="H1000" s="711" t="s">
        <v>164</v>
      </c>
      <c r="I1000" s="712"/>
      <c r="J1000" s="712"/>
      <c r="K1000" s="712"/>
      <c r="L1000" s="713"/>
      <c r="M1000" s="62"/>
    </row>
    <row r="1001" spans="1:13" s="47" customFormat="1" ht="32.25" customHeight="1" x14ac:dyDescent="0.3">
      <c r="A1001" s="62"/>
      <c r="B1001" s="186" t="s">
        <v>53</v>
      </c>
      <c r="C1001" s="187" t="s">
        <v>1</v>
      </c>
      <c r="D1001" s="161" t="s">
        <v>54</v>
      </c>
      <c r="E1001" s="188" t="s">
        <v>23</v>
      </c>
      <c r="F1001" s="188" t="s">
        <v>55</v>
      </c>
      <c r="G1001" s="188" t="s">
        <v>56</v>
      </c>
      <c r="H1001" s="90" t="s">
        <v>158</v>
      </c>
      <c r="I1001" s="169" t="s">
        <v>159</v>
      </c>
      <c r="J1001" s="169" t="s">
        <v>160</v>
      </c>
      <c r="K1001" s="169" t="s">
        <v>161</v>
      </c>
      <c r="L1001" s="92" t="s">
        <v>162</v>
      </c>
      <c r="M1001" s="62"/>
    </row>
    <row r="1002" spans="1:13" s="47" customFormat="1" ht="14.4" customHeight="1" x14ac:dyDescent="0.3">
      <c r="A1002" s="62"/>
      <c r="B1002" s="189">
        <v>0</v>
      </c>
      <c r="C1002" s="187"/>
      <c r="D1002" s="190">
        <v>0</v>
      </c>
      <c r="E1002" s="191">
        <v>0</v>
      </c>
      <c r="F1002" s="505">
        <v>0.11</v>
      </c>
      <c r="G1002" s="191">
        <v>0</v>
      </c>
      <c r="H1002" s="506">
        <v>0</v>
      </c>
      <c r="I1002" s="171"/>
      <c r="J1002" s="192">
        <v>0</v>
      </c>
      <c r="K1002" s="172">
        <v>0</v>
      </c>
      <c r="L1002" s="507">
        <v>0</v>
      </c>
      <c r="M1002" s="62"/>
    </row>
    <row r="1003" spans="1:13" s="47" customFormat="1" ht="14.4" customHeight="1" x14ac:dyDescent="0.3">
      <c r="A1003" s="62"/>
      <c r="B1003" s="6">
        <v>0</v>
      </c>
      <c r="C1003" s="25"/>
      <c r="D1003" s="3">
        <v>0</v>
      </c>
      <c r="E1003" s="26">
        <v>0</v>
      </c>
      <c r="F1003" s="27"/>
      <c r="G1003" s="26">
        <v>0</v>
      </c>
      <c r="H1003" s="508">
        <v>0</v>
      </c>
      <c r="I1003" s="99"/>
      <c r="J1003" s="61">
        <v>0</v>
      </c>
      <c r="K1003" s="100">
        <v>0</v>
      </c>
      <c r="L1003" s="509">
        <v>0</v>
      </c>
      <c r="M1003" s="62"/>
    </row>
    <row r="1004" spans="1:13" s="47" customFormat="1" ht="14.4" customHeight="1" x14ac:dyDescent="0.3">
      <c r="A1004" s="62"/>
      <c r="B1004" s="6">
        <v>0</v>
      </c>
      <c r="C1004" s="25"/>
      <c r="D1004" s="3">
        <v>0</v>
      </c>
      <c r="E1004" s="26">
        <v>0</v>
      </c>
      <c r="F1004" s="27"/>
      <c r="G1004" s="26">
        <v>0</v>
      </c>
      <c r="H1004" s="508">
        <v>0</v>
      </c>
      <c r="I1004" s="99"/>
      <c r="J1004" s="61">
        <v>0</v>
      </c>
      <c r="K1004" s="100">
        <v>0</v>
      </c>
      <c r="L1004" s="509">
        <v>0</v>
      </c>
      <c r="M1004" s="62"/>
    </row>
    <row r="1005" spans="1:13" s="47" customFormat="1" ht="14.4" customHeight="1" x14ac:dyDescent="0.3">
      <c r="A1005" s="62"/>
      <c r="B1005" s="6">
        <v>0</v>
      </c>
      <c r="C1005" s="25"/>
      <c r="D1005" s="3">
        <v>0</v>
      </c>
      <c r="E1005" s="26">
        <v>0</v>
      </c>
      <c r="F1005" s="27"/>
      <c r="G1005" s="26">
        <v>0</v>
      </c>
      <c r="H1005" s="508">
        <v>0</v>
      </c>
      <c r="I1005" s="99"/>
      <c r="J1005" s="61">
        <v>0</v>
      </c>
      <c r="K1005" s="100">
        <v>0</v>
      </c>
      <c r="L1005" s="509">
        <v>0</v>
      </c>
      <c r="M1005" s="62"/>
    </row>
    <row r="1006" spans="1:13" s="47" customFormat="1" ht="14.4" customHeight="1" x14ac:dyDescent="0.3">
      <c r="A1006" s="62"/>
      <c r="B1006" s="6">
        <v>0</v>
      </c>
      <c r="C1006" s="25"/>
      <c r="D1006" s="3">
        <v>0</v>
      </c>
      <c r="E1006" s="26">
        <v>0</v>
      </c>
      <c r="F1006" s="27"/>
      <c r="G1006" s="26">
        <v>0</v>
      </c>
      <c r="H1006" s="508">
        <v>0</v>
      </c>
      <c r="I1006" s="99"/>
      <c r="J1006" s="61">
        <v>0</v>
      </c>
      <c r="K1006" s="100">
        <v>0</v>
      </c>
      <c r="L1006" s="509">
        <v>0</v>
      </c>
      <c r="M1006" s="62"/>
    </row>
    <row r="1007" spans="1:13" s="47" customFormat="1" ht="14.4" customHeight="1" x14ac:dyDescent="0.3">
      <c r="A1007" s="62"/>
      <c r="B1007" s="6">
        <v>0</v>
      </c>
      <c r="C1007" s="25"/>
      <c r="D1007" s="3">
        <v>0</v>
      </c>
      <c r="E1007" s="26">
        <v>0</v>
      </c>
      <c r="F1007" s="27"/>
      <c r="G1007" s="26">
        <v>0</v>
      </c>
      <c r="H1007" s="508">
        <v>0</v>
      </c>
      <c r="I1007" s="99"/>
      <c r="J1007" s="61">
        <v>0</v>
      </c>
      <c r="K1007" s="100">
        <v>0</v>
      </c>
      <c r="L1007" s="509">
        <v>0</v>
      </c>
      <c r="M1007" s="62"/>
    </row>
    <row r="1008" spans="1:13" s="47" customFormat="1" ht="14.4" customHeight="1" x14ac:dyDescent="0.3">
      <c r="A1008" s="62"/>
      <c r="B1008" s="6" t="s">
        <v>73</v>
      </c>
      <c r="C1008" s="25"/>
      <c r="D1008" s="3">
        <v>0</v>
      </c>
      <c r="E1008" s="26">
        <v>0</v>
      </c>
      <c r="F1008" s="27"/>
      <c r="G1008" s="26">
        <v>4.4999999999999998E-2</v>
      </c>
      <c r="H1008" s="508">
        <v>6.9399463310817057E-4</v>
      </c>
      <c r="I1008" s="99"/>
      <c r="J1008" s="61" t="s">
        <v>165</v>
      </c>
      <c r="K1008" s="100">
        <v>0.4</v>
      </c>
      <c r="L1008" s="101">
        <v>2.7759785324326823E-4</v>
      </c>
      <c r="M1008" s="62"/>
    </row>
    <row r="1009" spans="1:13" s="47" customFormat="1" ht="14.4" customHeight="1" x14ac:dyDescent="0.3">
      <c r="A1009" s="62"/>
      <c r="B1009" s="6" t="s">
        <v>57</v>
      </c>
      <c r="C1009" s="25"/>
      <c r="D1009" s="28"/>
      <c r="E1009" s="26"/>
      <c r="F1009" s="27"/>
      <c r="G1009" s="193">
        <v>4.4999999999999998E-2</v>
      </c>
      <c r="H1009" s="102" t="s">
        <v>57</v>
      </c>
      <c r="I1009" s="103"/>
      <c r="J1009" s="510"/>
      <c r="K1009" s="511" t="s">
        <v>156</v>
      </c>
      <c r="L1009" s="512">
        <v>2.7759785324326823E-4</v>
      </c>
      <c r="M1009" s="62"/>
    </row>
    <row r="1010" spans="1:13" s="47" customFormat="1" ht="14.4" customHeight="1" x14ac:dyDescent="0.3">
      <c r="A1010" s="62"/>
      <c r="B1010" s="194" t="s">
        <v>22</v>
      </c>
      <c r="C1010" s="195"/>
      <c r="D1010" s="196"/>
      <c r="E1010" s="197"/>
      <c r="F1010" s="155"/>
      <c r="G1010" s="87"/>
      <c r="H1010" s="513"/>
      <c r="I1010" s="514"/>
      <c r="J1010" s="515"/>
      <c r="K1010" s="516"/>
      <c r="L1010" s="517"/>
      <c r="M1010" s="62"/>
    </row>
    <row r="1011" spans="1:13" s="47" customFormat="1" ht="30.75" customHeight="1" x14ac:dyDescent="0.3">
      <c r="A1011" s="62"/>
      <c r="B1011" s="198" t="s">
        <v>58</v>
      </c>
      <c r="C1011" s="199" t="s">
        <v>1</v>
      </c>
      <c r="D1011" s="200" t="s">
        <v>59</v>
      </c>
      <c r="E1011" s="156" t="s">
        <v>23</v>
      </c>
      <c r="F1011" s="156" t="s">
        <v>55</v>
      </c>
      <c r="G1011" s="201" t="s">
        <v>56</v>
      </c>
      <c r="H1011" s="90" t="s">
        <v>158</v>
      </c>
      <c r="I1011" s="169" t="s">
        <v>159</v>
      </c>
      <c r="J1011" s="169" t="s">
        <v>160</v>
      </c>
      <c r="K1011" s="518" t="s">
        <v>161</v>
      </c>
      <c r="L1011" s="92" t="s">
        <v>162</v>
      </c>
      <c r="M1011" s="62"/>
    </row>
    <row r="1012" spans="1:13" s="47" customFormat="1" ht="14.4" customHeight="1" x14ac:dyDescent="0.3">
      <c r="A1012" s="62"/>
      <c r="B1012" s="6" t="s">
        <v>27</v>
      </c>
      <c r="C1012" s="25">
        <v>1</v>
      </c>
      <c r="D1012" s="3">
        <v>4.0999999999999996</v>
      </c>
      <c r="E1012" s="26">
        <v>4.0999999999999996</v>
      </c>
      <c r="F1012" s="26">
        <v>0.11</v>
      </c>
      <c r="G1012" s="26">
        <v>0.45099999999999996</v>
      </c>
      <c r="H1012" s="506">
        <v>6.9553684340396653E-3</v>
      </c>
      <c r="I1012" s="171"/>
      <c r="J1012" s="192" t="s">
        <v>163</v>
      </c>
      <c r="K1012" s="172">
        <v>1</v>
      </c>
      <c r="L1012" s="507">
        <v>6.9553684340396653E-3</v>
      </c>
      <c r="M1012" s="62"/>
    </row>
    <row r="1013" spans="1:13" s="47" customFormat="1" ht="14.4" customHeight="1" x14ac:dyDescent="0.3">
      <c r="A1013" s="62"/>
      <c r="B1013" s="6" t="s">
        <v>24</v>
      </c>
      <c r="C1013" s="25">
        <v>1</v>
      </c>
      <c r="D1013" s="3">
        <v>4.05</v>
      </c>
      <c r="E1013" s="26">
        <v>4.05</v>
      </c>
      <c r="F1013" s="26">
        <v>0.11</v>
      </c>
      <c r="G1013" s="26">
        <v>0.44550000000000001</v>
      </c>
      <c r="H1013" s="508">
        <v>6.8705468677708898E-3</v>
      </c>
      <c r="I1013" s="99"/>
      <c r="J1013" s="61" t="s">
        <v>163</v>
      </c>
      <c r="K1013" s="100">
        <v>1</v>
      </c>
      <c r="L1013" s="509">
        <v>6.8705468677708898E-3</v>
      </c>
      <c r="M1013" s="62"/>
    </row>
    <row r="1014" spans="1:13" s="47" customFormat="1" ht="14.4" customHeight="1" x14ac:dyDescent="0.3">
      <c r="A1014" s="62"/>
      <c r="B1014" s="6">
        <v>0</v>
      </c>
      <c r="C1014" s="25"/>
      <c r="D1014" s="3">
        <v>0</v>
      </c>
      <c r="E1014" s="26">
        <v>0</v>
      </c>
      <c r="F1014" s="26"/>
      <c r="G1014" s="26">
        <v>0</v>
      </c>
      <c r="H1014" s="508">
        <v>0</v>
      </c>
      <c r="I1014" s="99"/>
      <c r="J1014" s="61">
        <v>0</v>
      </c>
      <c r="K1014" s="100">
        <v>0</v>
      </c>
      <c r="L1014" s="509">
        <v>0</v>
      </c>
      <c r="M1014" s="62"/>
    </row>
    <row r="1015" spans="1:13" s="47" customFormat="1" ht="14.4" customHeight="1" x14ac:dyDescent="0.3">
      <c r="A1015" s="62"/>
      <c r="B1015" s="6">
        <v>0</v>
      </c>
      <c r="C1015" s="25"/>
      <c r="D1015" s="3">
        <v>0</v>
      </c>
      <c r="E1015" s="26">
        <v>0</v>
      </c>
      <c r="F1015" s="26"/>
      <c r="G1015" s="26">
        <v>0</v>
      </c>
      <c r="H1015" s="508">
        <v>0</v>
      </c>
      <c r="I1015" s="99"/>
      <c r="J1015" s="61">
        <v>0</v>
      </c>
      <c r="K1015" s="100">
        <v>0</v>
      </c>
      <c r="L1015" s="509">
        <v>0</v>
      </c>
      <c r="M1015" s="62"/>
    </row>
    <row r="1016" spans="1:13" s="47" customFormat="1" ht="14.4" customHeight="1" x14ac:dyDescent="0.3">
      <c r="A1016" s="62"/>
      <c r="B1016" s="6">
        <v>0</v>
      </c>
      <c r="C1016" s="25"/>
      <c r="D1016" s="3">
        <v>0</v>
      </c>
      <c r="E1016" s="26">
        <v>0</v>
      </c>
      <c r="F1016" s="27"/>
      <c r="G1016" s="26">
        <v>0</v>
      </c>
      <c r="H1016" s="508">
        <v>0</v>
      </c>
      <c r="I1016" s="99"/>
      <c r="J1016" s="61">
        <v>0</v>
      </c>
      <c r="K1016" s="100">
        <v>0</v>
      </c>
      <c r="L1016" s="509">
        <v>0</v>
      </c>
      <c r="M1016" s="62"/>
    </row>
    <row r="1017" spans="1:13" s="47" customFormat="1" ht="14.4" customHeight="1" x14ac:dyDescent="0.3">
      <c r="A1017" s="62"/>
      <c r="B1017" s="6">
        <v>0</v>
      </c>
      <c r="C1017" s="25"/>
      <c r="D1017" s="3">
        <v>0</v>
      </c>
      <c r="E1017" s="26">
        <v>0</v>
      </c>
      <c r="F1017" s="27"/>
      <c r="G1017" s="26">
        <v>0</v>
      </c>
      <c r="H1017" s="508">
        <v>0</v>
      </c>
      <c r="I1017" s="99"/>
      <c r="J1017" s="61">
        <v>0</v>
      </c>
      <c r="K1017" s="100">
        <v>0</v>
      </c>
      <c r="L1017" s="509">
        <v>0</v>
      </c>
      <c r="M1017" s="62"/>
    </row>
    <row r="1018" spans="1:13" s="47" customFormat="1" ht="14.4" customHeight="1" x14ac:dyDescent="0.3">
      <c r="A1018" s="62"/>
      <c r="B1018" s="6">
        <v>0</v>
      </c>
      <c r="C1018" s="25"/>
      <c r="D1018" s="3">
        <v>0</v>
      </c>
      <c r="E1018" s="26">
        <v>0</v>
      </c>
      <c r="F1018" s="27"/>
      <c r="G1018" s="26">
        <v>0</v>
      </c>
      <c r="H1018" s="508">
        <v>0</v>
      </c>
      <c r="I1018" s="99"/>
      <c r="J1018" s="61">
        <v>0</v>
      </c>
      <c r="K1018" s="100">
        <v>0</v>
      </c>
      <c r="L1018" s="509">
        <v>0</v>
      </c>
      <c r="M1018" s="62"/>
    </row>
    <row r="1019" spans="1:13" s="47" customFormat="1" ht="14.4" customHeight="1" x14ac:dyDescent="0.3">
      <c r="A1019" s="62"/>
      <c r="B1019" s="6">
        <v>0</v>
      </c>
      <c r="C1019" s="25"/>
      <c r="D1019" s="3">
        <v>0</v>
      </c>
      <c r="E1019" s="26">
        <v>0</v>
      </c>
      <c r="F1019" s="27"/>
      <c r="G1019" s="26">
        <v>0</v>
      </c>
      <c r="H1019" s="508">
        <v>0</v>
      </c>
      <c r="I1019" s="99"/>
      <c r="J1019" s="61">
        <v>0</v>
      </c>
      <c r="K1019" s="100">
        <v>0</v>
      </c>
      <c r="L1019" s="509">
        <v>0</v>
      </c>
      <c r="M1019" s="62"/>
    </row>
    <row r="1020" spans="1:13" s="47" customFormat="1" ht="14.4" customHeight="1" x14ac:dyDescent="0.3">
      <c r="A1020" s="62"/>
      <c r="B1020" s="6">
        <v>0</v>
      </c>
      <c r="C1020" s="25"/>
      <c r="D1020" s="3">
        <v>0</v>
      </c>
      <c r="E1020" s="26">
        <v>0</v>
      </c>
      <c r="F1020" s="27"/>
      <c r="G1020" s="26">
        <v>0</v>
      </c>
      <c r="H1020" s="508">
        <v>0</v>
      </c>
      <c r="I1020" s="99"/>
      <c r="J1020" s="61">
        <v>0</v>
      </c>
      <c r="K1020" s="100">
        <v>0</v>
      </c>
      <c r="L1020" s="509">
        <v>0</v>
      </c>
      <c r="M1020" s="62"/>
    </row>
    <row r="1021" spans="1:13" s="47" customFormat="1" ht="14.4" customHeight="1" x14ac:dyDescent="0.3">
      <c r="A1021" s="62"/>
      <c r="B1021" s="6" t="s">
        <v>60</v>
      </c>
      <c r="C1021" s="25"/>
      <c r="D1021" s="28"/>
      <c r="E1021" s="26"/>
      <c r="F1021" s="27"/>
      <c r="G1021" s="193">
        <v>0.89649999999999996</v>
      </c>
      <c r="H1021" s="106" t="s">
        <v>60</v>
      </c>
      <c r="I1021" s="103"/>
      <c r="J1021" s="510"/>
      <c r="K1021" s="511" t="s">
        <v>156</v>
      </c>
      <c r="L1021" s="519">
        <v>1.3825915301810555E-2</v>
      </c>
      <c r="M1021" s="62"/>
    </row>
    <row r="1022" spans="1:13" s="47" customFormat="1" ht="14.4" customHeight="1" x14ac:dyDescent="0.3">
      <c r="A1022" s="62"/>
      <c r="B1022" s="194" t="s">
        <v>38</v>
      </c>
      <c r="C1022" s="195"/>
      <c r="D1022" s="196"/>
      <c r="E1022" s="196"/>
      <c r="F1022" s="196"/>
      <c r="G1022" s="196"/>
      <c r="H1022" s="115"/>
      <c r="I1022" s="202"/>
      <c r="J1022" s="203"/>
      <c r="K1022" s="178"/>
      <c r="L1022" s="204"/>
      <c r="M1022" s="62"/>
    </row>
    <row r="1023" spans="1:13" s="47" customFormat="1" ht="36.75" customHeight="1" x14ac:dyDescent="0.3">
      <c r="A1023" s="62"/>
      <c r="B1023" s="53" t="s">
        <v>53</v>
      </c>
      <c r="C1023" s="195"/>
      <c r="D1023" s="205" t="s">
        <v>0</v>
      </c>
      <c r="E1023" s="206" t="s">
        <v>1</v>
      </c>
      <c r="F1023" s="207" t="s">
        <v>61</v>
      </c>
      <c r="G1023" s="188" t="s">
        <v>56</v>
      </c>
      <c r="H1023" s="111" t="s">
        <v>158</v>
      </c>
      <c r="I1023" s="112" t="s">
        <v>159</v>
      </c>
      <c r="J1023" s="112" t="s">
        <v>160</v>
      </c>
      <c r="K1023" s="520" t="s">
        <v>161</v>
      </c>
      <c r="L1023" s="114" t="s">
        <v>162</v>
      </c>
      <c r="M1023" s="62"/>
    </row>
    <row r="1024" spans="1:13" s="47" customFormat="1" ht="14.4" customHeight="1" x14ac:dyDescent="0.3">
      <c r="A1024" s="62"/>
      <c r="B1024" s="189" t="s">
        <v>1459</v>
      </c>
      <c r="C1024" s="195"/>
      <c r="D1024" s="190" t="s">
        <v>2</v>
      </c>
      <c r="E1024" s="153">
        <v>4</v>
      </c>
      <c r="F1024" s="154">
        <v>13.85</v>
      </c>
      <c r="G1024" s="191">
        <v>55.4</v>
      </c>
      <c r="H1024" s="506">
        <v>0.85438450387094789</v>
      </c>
      <c r="I1024" s="171"/>
      <c r="J1024" s="192" t="s">
        <v>163</v>
      </c>
      <c r="K1024" s="172">
        <v>1</v>
      </c>
      <c r="L1024" s="507">
        <v>0.85438450387094789</v>
      </c>
      <c r="M1024" s="521"/>
    </row>
    <row r="1025" spans="1:13" s="47" customFormat="1" ht="14.4" customHeight="1" x14ac:dyDescent="0.3">
      <c r="A1025" s="62"/>
      <c r="B1025" s="6" t="s">
        <v>96</v>
      </c>
      <c r="C1025" s="7"/>
      <c r="D1025" s="3" t="s">
        <v>2</v>
      </c>
      <c r="E1025" s="4">
        <v>1</v>
      </c>
      <c r="F1025" s="5">
        <v>8.5</v>
      </c>
      <c r="G1025" s="26">
        <v>8.5</v>
      </c>
      <c r="H1025" s="508">
        <v>0.13108787514265446</v>
      </c>
      <c r="I1025" s="99"/>
      <c r="J1025" s="61" t="s">
        <v>163</v>
      </c>
      <c r="K1025" s="100">
        <v>1</v>
      </c>
      <c r="L1025" s="509">
        <v>0.13108787514265446</v>
      </c>
      <c r="M1025" s="521"/>
    </row>
    <row r="1026" spans="1:13" s="47" customFormat="1" ht="14.4" customHeight="1" x14ac:dyDescent="0.3">
      <c r="A1026" s="62"/>
      <c r="B1026" s="6">
        <v>0</v>
      </c>
      <c r="C1026" s="7"/>
      <c r="D1026" s="3">
        <v>0</v>
      </c>
      <c r="E1026" s="4"/>
      <c r="F1026" s="5">
        <v>0</v>
      </c>
      <c r="G1026" s="26">
        <v>0</v>
      </c>
      <c r="H1026" s="508">
        <v>0</v>
      </c>
      <c r="I1026" s="99"/>
      <c r="J1026" s="61">
        <v>0</v>
      </c>
      <c r="K1026" s="100">
        <v>0</v>
      </c>
      <c r="L1026" s="509">
        <v>0</v>
      </c>
      <c r="M1026" s="62"/>
    </row>
    <row r="1027" spans="1:13" s="47" customFormat="1" ht="14.4" customHeight="1" x14ac:dyDescent="0.3">
      <c r="A1027" s="62"/>
      <c r="B1027" s="6">
        <v>0</v>
      </c>
      <c r="C1027" s="7"/>
      <c r="D1027" s="3">
        <v>0</v>
      </c>
      <c r="E1027" s="4"/>
      <c r="F1027" s="5">
        <v>0</v>
      </c>
      <c r="G1027" s="26">
        <v>0</v>
      </c>
      <c r="H1027" s="508">
        <v>0</v>
      </c>
      <c r="I1027" s="99"/>
      <c r="J1027" s="61">
        <v>0</v>
      </c>
      <c r="K1027" s="100">
        <v>0</v>
      </c>
      <c r="L1027" s="509">
        <v>0</v>
      </c>
      <c r="M1027" s="62"/>
    </row>
    <row r="1028" spans="1:13" s="47" customFormat="1" ht="14.4" customHeight="1" x14ac:dyDescent="0.3">
      <c r="A1028" s="62"/>
      <c r="B1028" s="6">
        <v>0</v>
      </c>
      <c r="C1028" s="7"/>
      <c r="D1028" s="3">
        <v>0</v>
      </c>
      <c r="E1028" s="4"/>
      <c r="F1028" s="5">
        <v>0</v>
      </c>
      <c r="G1028" s="26">
        <v>0</v>
      </c>
      <c r="H1028" s="508">
        <v>0</v>
      </c>
      <c r="I1028" s="99"/>
      <c r="J1028" s="61">
        <v>0</v>
      </c>
      <c r="K1028" s="100">
        <v>0</v>
      </c>
      <c r="L1028" s="509">
        <v>0</v>
      </c>
      <c r="M1028" s="62"/>
    </row>
    <row r="1029" spans="1:13" s="47" customFormat="1" ht="14.4" customHeight="1" x14ac:dyDescent="0.3">
      <c r="A1029" s="62"/>
      <c r="B1029" s="6">
        <v>0</v>
      </c>
      <c r="C1029" s="7"/>
      <c r="D1029" s="3">
        <v>0</v>
      </c>
      <c r="E1029" s="4"/>
      <c r="F1029" s="5">
        <v>0</v>
      </c>
      <c r="G1029" s="26">
        <v>0</v>
      </c>
      <c r="H1029" s="508">
        <v>0</v>
      </c>
      <c r="I1029" s="99"/>
      <c r="J1029" s="61">
        <v>0</v>
      </c>
      <c r="K1029" s="100">
        <v>0</v>
      </c>
      <c r="L1029" s="509">
        <v>0</v>
      </c>
      <c r="M1029" s="62"/>
    </row>
    <row r="1030" spans="1:13" s="47" customFormat="1" ht="14.4" customHeight="1" x14ac:dyDescent="0.3">
      <c r="A1030" s="62"/>
      <c r="B1030" s="6">
        <v>0</v>
      </c>
      <c r="C1030" s="7"/>
      <c r="D1030" s="3">
        <v>0</v>
      </c>
      <c r="E1030" s="4"/>
      <c r="F1030" s="5">
        <v>0</v>
      </c>
      <c r="G1030" s="26">
        <v>0</v>
      </c>
      <c r="H1030" s="508">
        <v>0</v>
      </c>
      <c r="I1030" s="99"/>
      <c r="J1030" s="61">
        <v>0</v>
      </c>
      <c r="K1030" s="100">
        <v>0</v>
      </c>
      <c r="L1030" s="509">
        <v>0</v>
      </c>
      <c r="M1030" s="532"/>
    </row>
    <row r="1031" spans="1:13" s="47" customFormat="1" ht="14.4" customHeight="1" x14ac:dyDescent="0.3">
      <c r="A1031" s="62"/>
      <c r="B1031" s="6">
        <v>0</v>
      </c>
      <c r="C1031" s="7"/>
      <c r="D1031" s="3">
        <v>0</v>
      </c>
      <c r="E1031" s="4"/>
      <c r="F1031" s="5">
        <v>0</v>
      </c>
      <c r="G1031" s="26">
        <v>0</v>
      </c>
      <c r="H1031" s="508">
        <v>0</v>
      </c>
      <c r="I1031" s="99"/>
      <c r="J1031" s="61">
        <v>0</v>
      </c>
      <c r="K1031" s="100">
        <v>0</v>
      </c>
      <c r="L1031" s="509">
        <v>0</v>
      </c>
      <c r="M1031" s="62"/>
    </row>
    <row r="1032" spans="1:13" s="47" customFormat="1" ht="14.4" customHeight="1" x14ac:dyDescent="0.3">
      <c r="A1032" s="62"/>
      <c r="B1032" s="6">
        <v>0</v>
      </c>
      <c r="C1032" s="7"/>
      <c r="D1032" s="3">
        <v>0</v>
      </c>
      <c r="E1032" s="4"/>
      <c r="F1032" s="5">
        <v>0</v>
      </c>
      <c r="G1032" s="26">
        <v>0</v>
      </c>
      <c r="H1032" s="508">
        <v>0</v>
      </c>
      <c r="I1032" s="99"/>
      <c r="J1032" s="61">
        <v>0</v>
      </c>
      <c r="K1032" s="100">
        <v>0</v>
      </c>
      <c r="L1032" s="509">
        <v>0</v>
      </c>
      <c r="M1032" s="62"/>
    </row>
    <row r="1033" spans="1:13" s="47" customFormat="1" ht="14.4" customHeight="1" x14ac:dyDescent="0.3">
      <c r="A1033" s="62"/>
      <c r="B1033" s="6">
        <v>0</v>
      </c>
      <c r="C1033" s="7"/>
      <c r="D1033" s="3">
        <v>0</v>
      </c>
      <c r="E1033" s="4"/>
      <c r="F1033" s="5">
        <v>0</v>
      </c>
      <c r="G1033" s="26">
        <v>0</v>
      </c>
      <c r="H1033" s="508">
        <v>0</v>
      </c>
      <c r="I1033" s="99"/>
      <c r="J1033" s="61">
        <v>0</v>
      </c>
      <c r="K1033" s="100">
        <v>0</v>
      </c>
      <c r="L1033" s="509">
        <v>0</v>
      </c>
      <c r="M1033" s="62"/>
    </row>
    <row r="1034" spans="1:13" s="47" customFormat="1" ht="14.4" customHeight="1" x14ac:dyDescent="0.3">
      <c r="A1034" s="62"/>
      <c r="B1034" s="6">
        <v>0</v>
      </c>
      <c r="C1034" s="7"/>
      <c r="D1034" s="3">
        <v>0</v>
      </c>
      <c r="E1034" s="4"/>
      <c r="F1034" s="5">
        <v>0</v>
      </c>
      <c r="G1034" s="26">
        <v>0</v>
      </c>
      <c r="H1034" s="508">
        <v>0</v>
      </c>
      <c r="I1034" s="99"/>
      <c r="J1034" s="61">
        <v>0</v>
      </c>
      <c r="K1034" s="100">
        <v>0</v>
      </c>
      <c r="L1034" s="509">
        <v>0</v>
      </c>
      <c r="M1034" s="62"/>
    </row>
    <row r="1035" spans="1:13" s="47" customFormat="1" ht="14.4" customHeight="1" x14ac:dyDescent="0.3">
      <c r="A1035" s="62"/>
      <c r="B1035" s="6">
        <v>0</v>
      </c>
      <c r="C1035" s="7"/>
      <c r="D1035" s="3">
        <v>0</v>
      </c>
      <c r="E1035" s="4"/>
      <c r="F1035" s="5">
        <v>0</v>
      </c>
      <c r="G1035" s="26">
        <v>0</v>
      </c>
      <c r="H1035" s="508">
        <v>0</v>
      </c>
      <c r="I1035" s="99"/>
      <c r="J1035" s="61">
        <v>0</v>
      </c>
      <c r="K1035" s="100">
        <v>0</v>
      </c>
      <c r="L1035" s="509">
        <v>0</v>
      </c>
      <c r="M1035" s="62"/>
    </row>
    <row r="1036" spans="1:13" s="47" customFormat="1" ht="14.4" customHeight="1" x14ac:dyDescent="0.3">
      <c r="A1036" s="62"/>
      <c r="B1036" s="6">
        <v>0</v>
      </c>
      <c r="C1036" s="7"/>
      <c r="D1036" s="3">
        <v>0</v>
      </c>
      <c r="E1036" s="4"/>
      <c r="F1036" s="5">
        <v>0</v>
      </c>
      <c r="G1036" s="26">
        <v>0</v>
      </c>
      <c r="H1036" s="508">
        <v>0</v>
      </c>
      <c r="I1036" s="99"/>
      <c r="J1036" s="61">
        <v>0</v>
      </c>
      <c r="K1036" s="100">
        <v>0</v>
      </c>
      <c r="L1036" s="509">
        <v>0</v>
      </c>
      <c r="M1036" s="62"/>
    </row>
    <row r="1037" spans="1:13" s="47" customFormat="1" ht="14.4" customHeight="1" x14ac:dyDescent="0.3">
      <c r="A1037" s="62"/>
      <c r="B1037" s="58" t="s">
        <v>62</v>
      </c>
      <c r="C1037" s="46"/>
      <c r="D1037" s="37"/>
      <c r="E1037" s="38"/>
      <c r="F1037" s="39"/>
      <c r="G1037" s="193">
        <v>63.9</v>
      </c>
      <c r="H1037" s="106" t="s">
        <v>62</v>
      </c>
      <c r="I1037" s="103"/>
      <c r="J1037" s="510"/>
      <c r="K1037" s="511" t="s">
        <v>156</v>
      </c>
      <c r="L1037" s="519">
        <v>0.98547237901360241</v>
      </c>
      <c r="M1037" s="62"/>
    </row>
    <row r="1038" spans="1:13" s="47" customFormat="1" ht="14.4" customHeight="1" x14ac:dyDescent="0.3">
      <c r="A1038" s="62"/>
      <c r="B1038" s="194" t="s">
        <v>63</v>
      </c>
      <c r="C1038" s="195"/>
      <c r="D1038" s="196"/>
      <c r="E1038" s="197"/>
      <c r="F1038" s="155"/>
      <c r="G1038" s="197"/>
      <c r="H1038" s="115"/>
      <c r="I1038" s="202"/>
      <c r="J1038" s="203"/>
      <c r="K1038" s="178"/>
      <c r="L1038" s="204">
        <v>0</v>
      </c>
      <c r="M1038" s="62"/>
    </row>
    <row r="1039" spans="1:13" s="47" customFormat="1" ht="35.25" customHeight="1" x14ac:dyDescent="0.3">
      <c r="A1039" s="62"/>
      <c r="B1039" s="53" t="s">
        <v>53</v>
      </c>
      <c r="C1039" s="210"/>
      <c r="D1039" s="211" t="s">
        <v>0</v>
      </c>
      <c r="E1039" s="201" t="s">
        <v>1</v>
      </c>
      <c r="F1039" s="156" t="s">
        <v>61</v>
      </c>
      <c r="G1039" s="188" t="s">
        <v>56</v>
      </c>
      <c r="H1039" s="111" t="s">
        <v>158</v>
      </c>
      <c r="I1039" s="112" t="s">
        <v>159</v>
      </c>
      <c r="J1039" s="112" t="s">
        <v>160</v>
      </c>
      <c r="K1039" s="520" t="s">
        <v>161</v>
      </c>
      <c r="L1039" s="114" t="s">
        <v>162</v>
      </c>
      <c r="M1039" s="62"/>
    </row>
    <row r="1040" spans="1:13" s="47" customFormat="1" ht="14.4" customHeight="1" x14ac:dyDescent="0.3">
      <c r="A1040" s="62"/>
      <c r="B1040" s="6">
        <v>0</v>
      </c>
      <c r="C1040" s="7"/>
      <c r="D1040" s="3">
        <v>0</v>
      </c>
      <c r="E1040" s="26"/>
      <c r="F1040" s="5">
        <v>0</v>
      </c>
      <c r="G1040" s="191">
        <v>0</v>
      </c>
      <c r="H1040" s="506">
        <v>0</v>
      </c>
      <c r="I1040" s="171"/>
      <c r="J1040" s="192">
        <v>0</v>
      </c>
      <c r="K1040" s="172">
        <v>0</v>
      </c>
      <c r="L1040" s="507">
        <v>0</v>
      </c>
      <c r="M1040" s="62"/>
    </row>
    <row r="1041" spans="1:13" s="47" customFormat="1" ht="14.4" customHeight="1" x14ac:dyDescent="0.3">
      <c r="A1041" s="62"/>
      <c r="B1041" s="6">
        <v>0</v>
      </c>
      <c r="C1041" s="7"/>
      <c r="D1041" s="3">
        <v>0</v>
      </c>
      <c r="E1041" s="26"/>
      <c r="F1041" s="5">
        <v>0</v>
      </c>
      <c r="G1041" s="26">
        <v>0</v>
      </c>
      <c r="H1041" s="508">
        <v>0</v>
      </c>
      <c r="I1041" s="99"/>
      <c r="J1041" s="61">
        <v>0</v>
      </c>
      <c r="K1041" s="100">
        <v>0</v>
      </c>
      <c r="L1041" s="509">
        <v>0</v>
      </c>
      <c r="M1041" s="62"/>
    </row>
    <row r="1042" spans="1:13" s="47" customFormat="1" ht="14.4" customHeight="1" x14ac:dyDescent="0.3">
      <c r="A1042" s="62"/>
      <c r="B1042" s="6">
        <v>0</v>
      </c>
      <c r="C1042" s="7"/>
      <c r="D1042" s="3">
        <v>0</v>
      </c>
      <c r="E1042" s="26"/>
      <c r="F1042" s="5">
        <v>0</v>
      </c>
      <c r="G1042" s="26">
        <v>0</v>
      </c>
      <c r="H1042" s="508">
        <v>0</v>
      </c>
      <c r="I1042" s="99"/>
      <c r="J1042" s="61">
        <v>0</v>
      </c>
      <c r="K1042" s="100">
        <v>0</v>
      </c>
      <c r="L1042" s="509">
        <v>0</v>
      </c>
      <c r="M1042" s="62"/>
    </row>
    <row r="1043" spans="1:13" s="47" customFormat="1" ht="14.4" customHeight="1" x14ac:dyDescent="0.3">
      <c r="A1043" s="62"/>
      <c r="B1043" s="6">
        <v>0</v>
      </c>
      <c r="C1043" s="7"/>
      <c r="D1043" s="3">
        <v>0</v>
      </c>
      <c r="E1043" s="26"/>
      <c r="F1043" s="5">
        <v>0</v>
      </c>
      <c r="G1043" s="26">
        <v>0</v>
      </c>
      <c r="H1043" s="508">
        <v>0</v>
      </c>
      <c r="I1043" s="99"/>
      <c r="J1043" s="61">
        <v>0</v>
      </c>
      <c r="K1043" s="100">
        <v>0</v>
      </c>
      <c r="L1043" s="509">
        <v>0</v>
      </c>
      <c r="M1043" s="62"/>
    </row>
    <row r="1044" spans="1:13" s="47" customFormat="1" ht="14.4" customHeight="1" x14ac:dyDescent="0.3">
      <c r="A1044" s="62"/>
      <c r="B1044" s="6">
        <v>0</v>
      </c>
      <c r="C1044" s="7"/>
      <c r="D1044" s="3">
        <v>0</v>
      </c>
      <c r="E1044" s="26"/>
      <c r="F1044" s="5">
        <v>0</v>
      </c>
      <c r="G1044" s="26">
        <v>0</v>
      </c>
      <c r="H1044" s="508">
        <v>0</v>
      </c>
      <c r="I1044" s="99"/>
      <c r="J1044" s="61">
        <v>0</v>
      </c>
      <c r="K1044" s="100">
        <v>0</v>
      </c>
      <c r="L1044" s="509">
        <v>0</v>
      </c>
      <c r="M1044" s="62"/>
    </row>
    <row r="1045" spans="1:13" s="47" customFormat="1" ht="15" customHeight="1" thickBot="1" x14ac:dyDescent="0.35">
      <c r="A1045" s="62"/>
      <c r="B1045" s="59" t="s">
        <v>64</v>
      </c>
      <c r="C1045" s="42"/>
      <c r="D1045" s="43"/>
      <c r="E1045" s="44"/>
      <c r="F1045" s="45"/>
      <c r="G1045" s="191">
        <v>0</v>
      </c>
      <c r="H1045" s="106" t="s">
        <v>64</v>
      </c>
      <c r="I1045" s="103"/>
      <c r="J1045" s="510"/>
      <c r="K1045" s="511" t="s">
        <v>156</v>
      </c>
      <c r="L1045" s="519">
        <v>0</v>
      </c>
      <c r="M1045" s="62"/>
    </row>
    <row r="1046" spans="1:13" s="47" customFormat="1" ht="14.4" customHeight="1" x14ac:dyDescent="0.3">
      <c r="A1046" s="62"/>
      <c r="B1046" s="64"/>
      <c r="C1046" s="68"/>
      <c r="D1046" s="69" t="s">
        <v>65</v>
      </c>
      <c r="E1046" s="70"/>
      <c r="F1046" s="71"/>
      <c r="G1046" s="88">
        <v>64.841999999999999</v>
      </c>
      <c r="H1046" s="179"/>
      <c r="I1046" s="212"/>
      <c r="J1046" s="522"/>
      <c r="K1046" s="523"/>
      <c r="L1046" s="180"/>
      <c r="M1046" s="62"/>
    </row>
    <row r="1047" spans="1:13" s="47" customFormat="1" ht="14.4" customHeight="1" x14ac:dyDescent="0.3">
      <c r="A1047" s="62"/>
      <c r="B1047" s="63"/>
      <c r="C1047" s="68"/>
      <c r="D1047" s="72" t="s">
        <v>7</v>
      </c>
      <c r="E1047" s="215"/>
      <c r="F1047" s="181">
        <v>0.1</v>
      </c>
      <c r="G1047" s="215">
        <v>6.484</v>
      </c>
      <c r="H1047" s="524"/>
      <c r="I1047" s="124"/>
      <c r="J1047" s="525"/>
      <c r="K1047" s="526"/>
      <c r="L1047" s="527"/>
      <c r="M1047" s="62"/>
    </row>
    <row r="1048" spans="1:13" s="47" customFormat="1" ht="14.4" customHeight="1" x14ac:dyDescent="0.3">
      <c r="A1048" s="62"/>
      <c r="B1048" s="63"/>
      <c r="C1048" s="68"/>
      <c r="D1048" s="72" t="s">
        <v>8</v>
      </c>
      <c r="E1048" s="215"/>
      <c r="F1048" s="181">
        <v>0.1</v>
      </c>
      <c r="G1048" s="215">
        <v>6.484</v>
      </c>
      <c r="H1048" s="524"/>
      <c r="I1048" s="124"/>
      <c r="J1048" s="525"/>
      <c r="K1048" s="526"/>
      <c r="L1048" s="527"/>
      <c r="M1048" s="62"/>
    </row>
    <row r="1049" spans="1:13" s="47" customFormat="1" ht="14.4" customHeight="1" x14ac:dyDescent="0.3">
      <c r="A1049" s="62"/>
      <c r="B1049" s="63" t="s">
        <v>66</v>
      </c>
      <c r="C1049" s="68"/>
      <c r="D1049" s="75" t="s">
        <v>67</v>
      </c>
      <c r="E1049" s="76"/>
      <c r="F1049" s="71"/>
      <c r="G1049" s="76">
        <v>77.81</v>
      </c>
      <c r="H1049" s="524"/>
      <c r="I1049" s="124"/>
      <c r="J1049" s="525"/>
      <c r="K1049" s="526"/>
      <c r="L1049" s="527"/>
      <c r="M1049" s="62"/>
    </row>
    <row r="1050" spans="1:13" s="47" customFormat="1" ht="15" customHeight="1" thickBot="1" x14ac:dyDescent="0.35">
      <c r="A1050" s="62"/>
      <c r="B1050" s="63"/>
      <c r="C1050" s="68"/>
      <c r="D1050" s="77" t="s">
        <v>68</v>
      </c>
      <c r="E1050" s="78"/>
      <c r="F1050" s="79"/>
      <c r="G1050" s="78">
        <v>77.81</v>
      </c>
      <c r="H1050" s="528">
        <v>1</v>
      </c>
      <c r="I1050" s="126"/>
      <c r="J1050" s="529"/>
      <c r="K1050" s="530"/>
      <c r="L1050" s="531">
        <v>0.99957589216865617</v>
      </c>
      <c r="M1050" s="62"/>
    </row>
    <row r="1051" spans="1:13" s="47" customFormat="1" ht="14.4" customHeight="1" x14ac:dyDescent="0.3">
      <c r="A1051" s="62"/>
      <c r="B1051" s="63"/>
      <c r="C1051" s="68"/>
      <c r="D1051" s="80"/>
      <c r="E1051" s="67"/>
      <c r="F1051" s="65"/>
      <c r="G1051" s="67"/>
      <c r="J1051" s="60"/>
      <c r="M1051" s="62"/>
    </row>
    <row r="1052" spans="1:13" s="47" customFormat="1" ht="14.4" customHeight="1" x14ac:dyDescent="0.3">
      <c r="A1052" s="62"/>
      <c r="B1052" s="63"/>
      <c r="C1052" s="68"/>
      <c r="D1052" s="80"/>
      <c r="E1052" s="67"/>
      <c r="F1052" s="65"/>
      <c r="G1052" s="67"/>
      <c r="J1052" s="60"/>
      <c r="M1052" s="62"/>
    </row>
    <row r="1053" spans="1:13" s="47" customFormat="1" ht="14.4" customHeight="1" x14ac:dyDescent="0.3">
      <c r="A1053" s="62"/>
      <c r="B1053" s="63"/>
      <c r="C1053" s="68"/>
      <c r="D1053" s="80"/>
      <c r="E1053" s="67"/>
      <c r="F1053" s="65"/>
      <c r="G1053" s="67"/>
      <c r="J1053" s="60"/>
      <c r="M1053" s="62"/>
    </row>
    <row r="1054" spans="1:13" s="47" customFormat="1" ht="14.4" customHeight="1" x14ac:dyDescent="0.3">
      <c r="A1054" s="62"/>
      <c r="B1054" s="136" t="s">
        <v>1808</v>
      </c>
      <c r="C1054" s="81"/>
      <c r="D1054" s="80"/>
      <c r="E1054" s="67"/>
      <c r="F1054" s="82"/>
      <c r="G1054" s="82"/>
      <c r="J1054" s="60"/>
      <c r="M1054" s="62"/>
    </row>
    <row r="1055" spans="1:13" s="47" customFormat="1" ht="14.4" customHeight="1" x14ac:dyDescent="0.3">
      <c r="A1055" s="62"/>
      <c r="B1055" s="216" t="s">
        <v>6</v>
      </c>
      <c r="C1055" s="217"/>
      <c r="D1055" s="80"/>
      <c r="E1055" s="67"/>
      <c r="F1055" s="62"/>
      <c r="G1055" s="62"/>
      <c r="J1055" s="60"/>
      <c r="M1055" s="62"/>
    </row>
    <row r="1056" spans="1:13" s="47" customFormat="1" ht="14.4" customHeight="1" x14ac:dyDescent="0.3">
      <c r="A1056" s="62"/>
      <c r="B1056" s="84"/>
      <c r="C1056" s="62"/>
      <c r="D1056" s="80"/>
      <c r="E1056" s="67"/>
      <c r="F1056" s="62"/>
      <c r="G1056" s="62"/>
      <c r="J1056" s="60"/>
      <c r="M1056" s="62"/>
    </row>
    <row r="1057" spans="1:21" x14ac:dyDescent="0.3">
      <c r="A1057" s="62"/>
      <c r="B1057" s="503"/>
      <c r="C1057" s="129"/>
      <c r="D1057" s="129"/>
      <c r="J1057" s="60"/>
    </row>
    <row r="1058" spans="1:21" x14ac:dyDescent="0.3">
      <c r="A1058" s="62"/>
      <c r="B1058" s="131"/>
      <c r="C1058" s="130"/>
      <c r="D1058" s="130"/>
      <c r="J1058" s="60"/>
    </row>
    <row r="1059" spans="1:21" ht="15.6" x14ac:dyDescent="0.3">
      <c r="A1059" s="62"/>
      <c r="D1059" s="715" t="s">
        <v>166</v>
      </c>
      <c r="E1059" s="715"/>
      <c r="F1059" s="715"/>
      <c r="J1059" s="60"/>
    </row>
    <row r="1060" spans="1:21" x14ac:dyDescent="0.3">
      <c r="A1060" s="62"/>
      <c r="B1060" s="132"/>
      <c r="C1060" s="132"/>
      <c r="D1060" s="132"/>
      <c r="J1060" s="60"/>
    </row>
    <row r="1061" spans="1:21" ht="82.5" customHeight="1" x14ac:dyDescent="0.3">
      <c r="A1061" s="62"/>
      <c r="B1061" s="710" t="s">
        <v>1809</v>
      </c>
      <c r="C1061" s="710"/>
      <c r="D1061" s="710"/>
      <c r="E1061" s="710"/>
      <c r="F1061" s="710"/>
      <c r="G1061" s="710"/>
      <c r="H1061" s="710"/>
      <c r="I1061" s="710"/>
      <c r="J1061" s="710"/>
      <c r="K1061" s="710"/>
      <c r="L1061" s="710"/>
    </row>
    <row r="1062" spans="1:21" s="47" customFormat="1" ht="14.4" customHeight="1" x14ac:dyDescent="0.3">
      <c r="A1062" s="62"/>
      <c r="B1062" s="63"/>
      <c r="C1062" s="9"/>
      <c r="D1062" s="10"/>
      <c r="E1062" s="11"/>
      <c r="F1062" s="12"/>
      <c r="G1062" s="13"/>
      <c r="J1062" s="60"/>
      <c r="M1062" s="62"/>
    </row>
    <row r="1063" spans="1:21" s="47" customFormat="1" ht="14.4" customHeight="1" x14ac:dyDescent="0.3">
      <c r="A1063" s="62"/>
      <c r="B1063" s="48" t="s">
        <v>48</v>
      </c>
      <c r="C1063" s="9"/>
      <c r="D1063" s="10"/>
      <c r="E1063" s="11"/>
      <c r="F1063" s="11"/>
      <c r="G1063" s="11"/>
      <c r="J1063" s="60"/>
      <c r="M1063" s="62"/>
    </row>
    <row r="1064" spans="1:21" s="47" customFormat="1" ht="14.4" customHeight="1" x14ac:dyDescent="0.3">
      <c r="A1064" s="62"/>
      <c r="B1064" s="64" t="s">
        <v>49</v>
      </c>
      <c r="C1064" s="62" t="s">
        <v>757</v>
      </c>
      <c r="D1064" s="62"/>
      <c r="E1064" s="62"/>
      <c r="I1064" s="65" t="s">
        <v>50</v>
      </c>
      <c r="J1064" s="68" t="s">
        <v>2</v>
      </c>
      <c r="M1064" s="62"/>
    </row>
    <row r="1065" spans="1:21" s="47" customFormat="1" ht="15" customHeight="1" thickBot="1" x14ac:dyDescent="0.35">
      <c r="A1065" s="62"/>
      <c r="B1065" s="64" t="s">
        <v>51</v>
      </c>
      <c r="C1065" s="62" t="s">
        <v>267</v>
      </c>
      <c r="D1065" s="62"/>
      <c r="E1065" s="62"/>
      <c r="G1065" s="62" t="s">
        <v>584</v>
      </c>
      <c r="J1065" s="60"/>
      <c r="M1065" s="62"/>
    </row>
    <row r="1066" spans="1:21" s="47" customFormat="1" ht="14.4" customHeight="1" thickTop="1" x14ac:dyDescent="0.3">
      <c r="A1066" s="62"/>
      <c r="B1066" s="49" t="s">
        <v>52</v>
      </c>
      <c r="C1066" s="14"/>
      <c r="D1066" s="15"/>
      <c r="E1066" s="16"/>
      <c r="F1066" s="17"/>
      <c r="G1066" s="16"/>
      <c r="H1066" s="711" t="s">
        <v>164</v>
      </c>
      <c r="I1066" s="712"/>
      <c r="J1066" s="712"/>
      <c r="K1066" s="712"/>
      <c r="L1066" s="713"/>
      <c r="M1066" s="62"/>
    </row>
    <row r="1067" spans="1:21" s="47" customFormat="1" ht="32.25" customHeight="1" x14ac:dyDescent="0.3">
      <c r="A1067" s="62"/>
      <c r="B1067" s="186" t="s">
        <v>53</v>
      </c>
      <c r="C1067" s="187" t="s">
        <v>1</v>
      </c>
      <c r="D1067" s="161" t="s">
        <v>54</v>
      </c>
      <c r="E1067" s="188" t="s">
        <v>23</v>
      </c>
      <c r="F1067" s="188" t="s">
        <v>55</v>
      </c>
      <c r="G1067" s="188" t="s">
        <v>56</v>
      </c>
      <c r="H1067" s="90" t="s">
        <v>158</v>
      </c>
      <c r="I1067" s="169" t="s">
        <v>159</v>
      </c>
      <c r="J1067" s="169" t="s">
        <v>160</v>
      </c>
      <c r="K1067" s="169" t="s">
        <v>161</v>
      </c>
      <c r="L1067" s="92" t="s">
        <v>162</v>
      </c>
      <c r="M1067" s="62"/>
    </row>
    <row r="1068" spans="1:21" s="47" customFormat="1" ht="14.4" customHeight="1" x14ac:dyDescent="0.3">
      <c r="A1068" s="62"/>
      <c r="B1068" s="189">
        <v>0</v>
      </c>
      <c r="C1068" s="187"/>
      <c r="D1068" s="190">
        <v>0</v>
      </c>
      <c r="E1068" s="191">
        <v>0</v>
      </c>
      <c r="F1068" s="505">
        <v>0.11</v>
      </c>
      <c r="G1068" s="191">
        <v>0</v>
      </c>
      <c r="H1068" s="506">
        <v>0</v>
      </c>
      <c r="I1068" s="171"/>
      <c r="J1068" s="192">
        <v>0</v>
      </c>
      <c r="K1068" s="172">
        <v>0</v>
      </c>
      <c r="L1068" s="507">
        <v>0</v>
      </c>
      <c r="M1068" s="62"/>
    </row>
    <row r="1069" spans="1:21" s="47" customFormat="1" ht="14.4" customHeight="1" x14ac:dyDescent="0.3">
      <c r="A1069" s="62"/>
      <c r="B1069" s="6">
        <v>0</v>
      </c>
      <c r="C1069" s="25"/>
      <c r="D1069" s="3">
        <v>0</v>
      </c>
      <c r="E1069" s="26">
        <v>0</v>
      </c>
      <c r="F1069" s="27"/>
      <c r="G1069" s="26">
        <v>0</v>
      </c>
      <c r="H1069" s="508">
        <v>0</v>
      </c>
      <c r="I1069" s="99"/>
      <c r="J1069" s="61">
        <v>0</v>
      </c>
      <c r="K1069" s="100">
        <v>0</v>
      </c>
      <c r="L1069" s="509">
        <v>0</v>
      </c>
      <c r="M1069" s="62"/>
    </row>
    <row r="1070" spans="1:21" s="47" customFormat="1" ht="14.4" customHeight="1" x14ac:dyDescent="0.3">
      <c r="A1070" s="62"/>
      <c r="B1070" s="6">
        <v>0</v>
      </c>
      <c r="C1070" s="25"/>
      <c r="D1070" s="3">
        <v>0</v>
      </c>
      <c r="E1070" s="26">
        <v>0</v>
      </c>
      <c r="F1070" s="27"/>
      <c r="G1070" s="26">
        <v>0</v>
      </c>
      <c r="H1070" s="508">
        <v>0</v>
      </c>
      <c r="I1070" s="99"/>
      <c r="J1070" s="61">
        <v>0</v>
      </c>
      <c r="K1070" s="100">
        <v>0</v>
      </c>
      <c r="L1070" s="509">
        <v>0</v>
      </c>
      <c r="M1070" s="62"/>
    </row>
    <row r="1071" spans="1:21" s="47" customFormat="1" ht="14.4" customHeight="1" x14ac:dyDescent="0.3">
      <c r="A1071" s="62"/>
      <c r="B1071" s="6">
        <v>0</v>
      </c>
      <c r="C1071" s="25"/>
      <c r="D1071" s="3">
        <v>0</v>
      </c>
      <c r="E1071" s="26">
        <v>0</v>
      </c>
      <c r="F1071" s="27"/>
      <c r="G1071" s="26">
        <v>0</v>
      </c>
      <c r="H1071" s="508">
        <v>0</v>
      </c>
      <c r="I1071" s="99"/>
      <c r="J1071" s="61">
        <v>0</v>
      </c>
      <c r="K1071" s="100">
        <v>0</v>
      </c>
      <c r="L1071" s="509">
        <v>0</v>
      </c>
      <c r="M1071" s="62"/>
    </row>
    <row r="1072" spans="1:21" s="47" customFormat="1" ht="14.4" customHeight="1" x14ac:dyDescent="0.3">
      <c r="A1072" s="62"/>
      <c r="B1072" s="6">
        <v>0</v>
      </c>
      <c r="C1072" s="25"/>
      <c r="D1072" s="3">
        <v>0</v>
      </c>
      <c r="E1072" s="26">
        <v>0</v>
      </c>
      <c r="F1072" s="27"/>
      <c r="G1072" s="26">
        <v>0</v>
      </c>
      <c r="H1072" s="508">
        <v>0</v>
      </c>
      <c r="I1072" s="99"/>
      <c r="J1072" s="61">
        <v>0</v>
      </c>
      <c r="K1072" s="100">
        <v>0</v>
      </c>
      <c r="L1072" s="509">
        <v>0</v>
      </c>
      <c r="M1072" s="62"/>
      <c r="R1072" s="61" t="e">
        <f>VLOOKUP($M1072,#REF!,5)</f>
        <v>#REF!</v>
      </c>
      <c r="S1072" s="100" t="e">
        <f>VLOOKUP($M1072,#REF!,4)</f>
        <v>#REF!</v>
      </c>
      <c r="T1072" s="101" t="e">
        <f t="shared" ref="T1072" si="0">+S1072*P1072</f>
        <v>#REF!</v>
      </c>
      <c r="U1072" s="62">
        <v>18</v>
      </c>
    </row>
    <row r="1073" spans="1:13" s="47" customFormat="1" ht="14.4" customHeight="1" x14ac:dyDescent="0.3">
      <c r="A1073" s="62"/>
      <c r="B1073" s="6">
        <v>0</v>
      </c>
      <c r="C1073" s="25"/>
      <c r="D1073" s="3">
        <v>0</v>
      </c>
      <c r="E1073" s="26">
        <v>0</v>
      </c>
      <c r="F1073" s="27"/>
      <c r="G1073" s="26">
        <v>0</v>
      </c>
      <c r="H1073" s="508">
        <v>0</v>
      </c>
      <c r="I1073" s="99"/>
      <c r="J1073" s="61">
        <v>0</v>
      </c>
      <c r="K1073" s="100">
        <v>0</v>
      </c>
      <c r="L1073" s="509">
        <v>0</v>
      </c>
      <c r="M1073" s="62"/>
    </row>
    <row r="1074" spans="1:13" s="47" customFormat="1" ht="14.4" customHeight="1" x14ac:dyDescent="0.3">
      <c r="A1074" s="62"/>
      <c r="B1074" s="6" t="s">
        <v>73</v>
      </c>
      <c r="C1074" s="25"/>
      <c r="D1074" s="3">
        <v>0</v>
      </c>
      <c r="E1074" s="26">
        <v>0</v>
      </c>
      <c r="F1074" s="27"/>
      <c r="G1074" s="26">
        <v>4.4999999999999998E-2</v>
      </c>
      <c r="H1074" s="508">
        <v>2.4627845884413312E-3</v>
      </c>
      <c r="I1074" s="99"/>
      <c r="J1074" s="61" t="s">
        <v>165</v>
      </c>
      <c r="K1074" s="100">
        <v>0.4</v>
      </c>
      <c r="L1074" s="101">
        <v>9.8511383537653262E-4</v>
      </c>
      <c r="M1074" s="62"/>
    </row>
    <row r="1075" spans="1:13" s="47" customFormat="1" ht="14.4" customHeight="1" x14ac:dyDescent="0.3">
      <c r="A1075" s="62"/>
      <c r="B1075" s="6" t="s">
        <v>57</v>
      </c>
      <c r="C1075" s="25"/>
      <c r="D1075" s="28"/>
      <c r="E1075" s="26"/>
      <c r="F1075" s="27"/>
      <c r="G1075" s="193">
        <v>4.4999999999999998E-2</v>
      </c>
      <c r="H1075" s="102" t="s">
        <v>57</v>
      </c>
      <c r="I1075" s="103"/>
      <c r="J1075" s="510"/>
      <c r="K1075" s="511" t="s">
        <v>156</v>
      </c>
      <c r="L1075" s="512">
        <v>9.8511383537653262E-4</v>
      </c>
      <c r="M1075" s="62"/>
    </row>
    <row r="1076" spans="1:13" s="47" customFormat="1" ht="14.4" customHeight="1" x14ac:dyDescent="0.3">
      <c r="A1076" s="62"/>
      <c r="B1076" s="194" t="s">
        <v>22</v>
      </c>
      <c r="C1076" s="195"/>
      <c r="D1076" s="196"/>
      <c r="E1076" s="197"/>
      <c r="F1076" s="155"/>
      <c r="G1076" s="87"/>
      <c r="H1076" s="513"/>
      <c r="I1076" s="514"/>
      <c r="J1076" s="515"/>
      <c r="K1076" s="516"/>
      <c r="L1076" s="517"/>
      <c r="M1076" s="62"/>
    </row>
    <row r="1077" spans="1:13" s="47" customFormat="1" ht="30.75" customHeight="1" x14ac:dyDescent="0.3">
      <c r="A1077" s="62"/>
      <c r="B1077" s="198" t="s">
        <v>58</v>
      </c>
      <c r="C1077" s="199" t="s">
        <v>1</v>
      </c>
      <c r="D1077" s="200" t="s">
        <v>59</v>
      </c>
      <c r="E1077" s="156" t="s">
        <v>23</v>
      </c>
      <c r="F1077" s="156" t="s">
        <v>55</v>
      </c>
      <c r="G1077" s="201" t="s">
        <v>56</v>
      </c>
      <c r="H1077" s="90" t="s">
        <v>158</v>
      </c>
      <c r="I1077" s="169" t="s">
        <v>159</v>
      </c>
      <c r="J1077" s="169" t="s">
        <v>160</v>
      </c>
      <c r="K1077" s="518" t="s">
        <v>161</v>
      </c>
      <c r="L1077" s="92" t="s">
        <v>162</v>
      </c>
      <c r="M1077" s="62"/>
    </row>
    <row r="1078" spans="1:13" s="47" customFormat="1" ht="14.4" customHeight="1" x14ac:dyDescent="0.3">
      <c r="A1078" s="62"/>
      <c r="B1078" s="6" t="s">
        <v>27</v>
      </c>
      <c r="C1078" s="25">
        <v>1</v>
      </c>
      <c r="D1078" s="3">
        <v>4.0999999999999996</v>
      </c>
      <c r="E1078" s="26">
        <v>4.0999999999999996</v>
      </c>
      <c r="F1078" s="26">
        <v>0.11</v>
      </c>
      <c r="G1078" s="26">
        <v>0.45099999999999996</v>
      </c>
      <c r="H1078" s="506">
        <v>2.4682574430823116E-2</v>
      </c>
      <c r="I1078" s="171"/>
      <c r="J1078" s="192" t="s">
        <v>163</v>
      </c>
      <c r="K1078" s="172">
        <v>1</v>
      </c>
      <c r="L1078" s="507">
        <v>2.4682574430823116E-2</v>
      </c>
      <c r="M1078" s="62"/>
    </row>
    <row r="1079" spans="1:13" s="47" customFormat="1" ht="14.4" customHeight="1" x14ac:dyDescent="0.3">
      <c r="A1079" s="62"/>
      <c r="B1079" s="6" t="s">
        <v>24</v>
      </c>
      <c r="C1079" s="25">
        <v>1</v>
      </c>
      <c r="D1079" s="3">
        <v>4.05</v>
      </c>
      <c r="E1079" s="26">
        <v>4.05</v>
      </c>
      <c r="F1079" s="26">
        <v>0.11</v>
      </c>
      <c r="G1079" s="26">
        <v>0.44550000000000001</v>
      </c>
      <c r="H1079" s="508">
        <v>2.438156742556918E-2</v>
      </c>
      <c r="I1079" s="99"/>
      <c r="J1079" s="61" t="s">
        <v>163</v>
      </c>
      <c r="K1079" s="100">
        <v>1</v>
      </c>
      <c r="L1079" s="509">
        <v>2.438156742556918E-2</v>
      </c>
      <c r="M1079" s="62"/>
    </row>
    <row r="1080" spans="1:13" s="47" customFormat="1" ht="14.4" customHeight="1" x14ac:dyDescent="0.3">
      <c r="A1080" s="62"/>
      <c r="B1080" s="6">
        <v>0</v>
      </c>
      <c r="C1080" s="25"/>
      <c r="D1080" s="3">
        <v>0</v>
      </c>
      <c r="E1080" s="26">
        <v>0</v>
      </c>
      <c r="F1080" s="26"/>
      <c r="G1080" s="26">
        <v>0</v>
      </c>
      <c r="H1080" s="508">
        <v>0</v>
      </c>
      <c r="I1080" s="99"/>
      <c r="J1080" s="61">
        <v>0</v>
      </c>
      <c r="K1080" s="100">
        <v>0</v>
      </c>
      <c r="L1080" s="509">
        <v>0</v>
      </c>
      <c r="M1080" s="62"/>
    </row>
    <row r="1081" spans="1:13" s="47" customFormat="1" ht="14.4" customHeight="1" x14ac:dyDescent="0.3">
      <c r="A1081" s="62"/>
      <c r="B1081" s="6">
        <v>0</v>
      </c>
      <c r="C1081" s="25"/>
      <c r="D1081" s="3">
        <v>0</v>
      </c>
      <c r="E1081" s="26">
        <v>0</v>
      </c>
      <c r="F1081" s="26"/>
      <c r="G1081" s="26">
        <v>0</v>
      </c>
      <c r="H1081" s="508">
        <v>0</v>
      </c>
      <c r="I1081" s="99"/>
      <c r="J1081" s="61">
        <v>0</v>
      </c>
      <c r="K1081" s="100">
        <v>0</v>
      </c>
      <c r="L1081" s="509">
        <v>0</v>
      </c>
      <c r="M1081" s="62"/>
    </row>
    <row r="1082" spans="1:13" s="47" customFormat="1" ht="14.4" customHeight="1" x14ac:dyDescent="0.3">
      <c r="A1082" s="62"/>
      <c r="B1082" s="6">
        <v>0</v>
      </c>
      <c r="C1082" s="25"/>
      <c r="D1082" s="3">
        <v>0</v>
      </c>
      <c r="E1082" s="26">
        <v>0</v>
      </c>
      <c r="F1082" s="27"/>
      <c r="G1082" s="26">
        <v>0</v>
      </c>
      <c r="H1082" s="508">
        <v>0</v>
      </c>
      <c r="I1082" s="99"/>
      <c r="J1082" s="61">
        <v>0</v>
      </c>
      <c r="K1082" s="100">
        <v>0</v>
      </c>
      <c r="L1082" s="509">
        <v>0</v>
      </c>
      <c r="M1082" s="62"/>
    </row>
    <row r="1083" spans="1:13" s="47" customFormat="1" ht="14.4" customHeight="1" x14ac:dyDescent="0.3">
      <c r="A1083" s="62"/>
      <c r="B1083" s="6">
        <v>0</v>
      </c>
      <c r="C1083" s="25"/>
      <c r="D1083" s="3">
        <v>0</v>
      </c>
      <c r="E1083" s="26">
        <v>0</v>
      </c>
      <c r="F1083" s="27"/>
      <c r="G1083" s="26">
        <v>0</v>
      </c>
      <c r="H1083" s="508">
        <v>0</v>
      </c>
      <c r="I1083" s="99"/>
      <c r="J1083" s="61">
        <v>0</v>
      </c>
      <c r="K1083" s="100">
        <v>0</v>
      </c>
      <c r="L1083" s="509">
        <v>0</v>
      </c>
      <c r="M1083" s="62"/>
    </row>
    <row r="1084" spans="1:13" s="47" customFormat="1" ht="14.4" customHeight="1" x14ac:dyDescent="0.3">
      <c r="A1084" s="62"/>
      <c r="B1084" s="6">
        <v>0</v>
      </c>
      <c r="C1084" s="25"/>
      <c r="D1084" s="3">
        <v>0</v>
      </c>
      <c r="E1084" s="26">
        <v>0</v>
      </c>
      <c r="F1084" s="27"/>
      <c r="G1084" s="26">
        <v>0</v>
      </c>
      <c r="H1084" s="508">
        <v>0</v>
      </c>
      <c r="I1084" s="99"/>
      <c r="J1084" s="61">
        <v>0</v>
      </c>
      <c r="K1084" s="100">
        <v>0</v>
      </c>
      <c r="L1084" s="509">
        <v>0</v>
      </c>
      <c r="M1084" s="62"/>
    </row>
    <row r="1085" spans="1:13" s="47" customFormat="1" ht="14.4" customHeight="1" x14ac:dyDescent="0.3">
      <c r="A1085" s="62"/>
      <c r="B1085" s="6">
        <v>0</v>
      </c>
      <c r="C1085" s="25"/>
      <c r="D1085" s="3">
        <v>0</v>
      </c>
      <c r="E1085" s="26">
        <v>0</v>
      </c>
      <c r="F1085" s="27"/>
      <c r="G1085" s="26">
        <v>0</v>
      </c>
      <c r="H1085" s="508">
        <v>0</v>
      </c>
      <c r="I1085" s="99"/>
      <c r="J1085" s="61">
        <v>0</v>
      </c>
      <c r="K1085" s="100">
        <v>0</v>
      </c>
      <c r="L1085" s="509">
        <v>0</v>
      </c>
      <c r="M1085" s="62"/>
    </row>
    <row r="1086" spans="1:13" s="47" customFormat="1" ht="14.4" customHeight="1" x14ac:dyDescent="0.3">
      <c r="A1086" s="62"/>
      <c r="B1086" s="6">
        <v>0</v>
      </c>
      <c r="C1086" s="25"/>
      <c r="D1086" s="3">
        <v>0</v>
      </c>
      <c r="E1086" s="26">
        <v>0</v>
      </c>
      <c r="F1086" s="27"/>
      <c r="G1086" s="26">
        <v>0</v>
      </c>
      <c r="H1086" s="508">
        <v>0</v>
      </c>
      <c r="I1086" s="99"/>
      <c r="J1086" s="61">
        <v>0</v>
      </c>
      <c r="K1086" s="100">
        <v>0</v>
      </c>
      <c r="L1086" s="509">
        <v>0</v>
      </c>
      <c r="M1086" s="62"/>
    </row>
    <row r="1087" spans="1:13" s="47" customFormat="1" ht="14.4" customHeight="1" x14ac:dyDescent="0.3">
      <c r="A1087" s="62"/>
      <c r="B1087" s="6" t="s">
        <v>60</v>
      </c>
      <c r="C1087" s="25"/>
      <c r="D1087" s="28"/>
      <c r="E1087" s="26"/>
      <c r="F1087" s="27"/>
      <c r="G1087" s="193">
        <v>0.89649999999999996</v>
      </c>
      <c r="H1087" s="106" t="s">
        <v>60</v>
      </c>
      <c r="I1087" s="103"/>
      <c r="J1087" s="510"/>
      <c r="K1087" s="511" t="s">
        <v>156</v>
      </c>
      <c r="L1087" s="519">
        <v>4.9064141856392296E-2</v>
      </c>
      <c r="M1087" s="62"/>
    </row>
    <row r="1088" spans="1:13" s="47" customFormat="1" ht="14.4" customHeight="1" x14ac:dyDescent="0.3">
      <c r="A1088" s="62"/>
      <c r="B1088" s="194" t="s">
        <v>38</v>
      </c>
      <c r="C1088" s="195"/>
      <c r="D1088" s="196"/>
      <c r="E1088" s="196"/>
      <c r="F1088" s="196"/>
      <c r="G1088" s="196"/>
      <c r="H1088" s="115"/>
      <c r="I1088" s="202"/>
      <c r="J1088" s="203"/>
      <c r="K1088" s="178"/>
      <c r="L1088" s="204"/>
      <c r="M1088" s="62"/>
    </row>
    <row r="1089" spans="1:13" s="47" customFormat="1" ht="36.75" customHeight="1" x14ac:dyDescent="0.3">
      <c r="A1089" s="62"/>
      <c r="B1089" s="53" t="s">
        <v>53</v>
      </c>
      <c r="C1089" s="195"/>
      <c r="D1089" s="205" t="s">
        <v>0</v>
      </c>
      <c r="E1089" s="206" t="s">
        <v>1</v>
      </c>
      <c r="F1089" s="207" t="s">
        <v>61</v>
      </c>
      <c r="G1089" s="188" t="s">
        <v>56</v>
      </c>
      <c r="H1089" s="111" t="s">
        <v>158</v>
      </c>
      <c r="I1089" s="112" t="s">
        <v>159</v>
      </c>
      <c r="J1089" s="112" t="s">
        <v>160</v>
      </c>
      <c r="K1089" s="520" t="s">
        <v>161</v>
      </c>
      <c r="L1089" s="114" t="s">
        <v>162</v>
      </c>
      <c r="M1089" s="62"/>
    </row>
    <row r="1090" spans="1:13" s="47" customFormat="1" ht="14.4" customHeight="1" x14ac:dyDescent="0.3">
      <c r="A1090" s="62"/>
      <c r="B1090" s="189" t="s">
        <v>1456</v>
      </c>
      <c r="C1090" s="195"/>
      <c r="D1090" s="190" t="s">
        <v>2</v>
      </c>
      <c r="E1090" s="153">
        <v>4</v>
      </c>
      <c r="F1090" s="154">
        <v>3.67</v>
      </c>
      <c r="G1090" s="191">
        <v>14.68</v>
      </c>
      <c r="H1090" s="506">
        <v>0.80341506129597207</v>
      </c>
      <c r="I1090" s="171"/>
      <c r="J1090" s="192" t="s">
        <v>163</v>
      </c>
      <c r="K1090" s="172">
        <v>1</v>
      </c>
      <c r="L1090" s="507">
        <v>0.80341506129597207</v>
      </c>
      <c r="M1090" s="521"/>
    </row>
    <row r="1091" spans="1:13" s="47" customFormat="1" ht="14.4" customHeight="1" x14ac:dyDescent="0.3">
      <c r="A1091" s="62"/>
      <c r="B1091" s="6" t="s">
        <v>97</v>
      </c>
      <c r="C1091" s="7"/>
      <c r="D1091" s="3" t="s">
        <v>2</v>
      </c>
      <c r="E1091" s="4">
        <v>1</v>
      </c>
      <c r="F1091" s="5">
        <v>2.65</v>
      </c>
      <c r="G1091" s="26">
        <v>2.65</v>
      </c>
      <c r="H1091" s="508">
        <v>0.1450306479859895</v>
      </c>
      <c r="I1091" s="99"/>
      <c r="J1091" s="61" t="s">
        <v>163</v>
      </c>
      <c r="K1091" s="100">
        <v>1</v>
      </c>
      <c r="L1091" s="509">
        <v>0.1450306479859895</v>
      </c>
      <c r="M1091" s="521"/>
    </row>
    <row r="1092" spans="1:13" s="47" customFormat="1" ht="14.4" customHeight="1" x14ac:dyDescent="0.3">
      <c r="A1092" s="62"/>
      <c r="B1092" s="6">
        <v>0</v>
      </c>
      <c r="C1092" s="7"/>
      <c r="D1092" s="3">
        <v>0</v>
      </c>
      <c r="E1092" s="4"/>
      <c r="F1092" s="5">
        <v>0</v>
      </c>
      <c r="G1092" s="26">
        <v>0</v>
      </c>
      <c r="H1092" s="508">
        <v>0</v>
      </c>
      <c r="I1092" s="99"/>
      <c r="J1092" s="61">
        <v>0</v>
      </c>
      <c r="K1092" s="100">
        <v>0</v>
      </c>
      <c r="L1092" s="509">
        <v>0</v>
      </c>
      <c r="M1092" s="62"/>
    </row>
    <row r="1093" spans="1:13" s="47" customFormat="1" ht="14.4" customHeight="1" x14ac:dyDescent="0.3">
      <c r="A1093" s="62"/>
      <c r="B1093" s="6">
        <v>0</v>
      </c>
      <c r="C1093" s="7"/>
      <c r="D1093" s="3">
        <v>0</v>
      </c>
      <c r="E1093" s="4"/>
      <c r="F1093" s="5">
        <v>0</v>
      </c>
      <c r="G1093" s="26">
        <v>0</v>
      </c>
      <c r="H1093" s="508">
        <v>0</v>
      </c>
      <c r="I1093" s="99"/>
      <c r="J1093" s="61">
        <v>0</v>
      </c>
      <c r="K1093" s="100">
        <v>0</v>
      </c>
      <c r="L1093" s="509">
        <v>0</v>
      </c>
      <c r="M1093" s="62"/>
    </row>
    <row r="1094" spans="1:13" s="47" customFormat="1" ht="14.4" customHeight="1" x14ac:dyDescent="0.3">
      <c r="A1094" s="62"/>
      <c r="B1094" s="6">
        <v>0</v>
      </c>
      <c r="C1094" s="7"/>
      <c r="D1094" s="3">
        <v>0</v>
      </c>
      <c r="E1094" s="4"/>
      <c r="F1094" s="5">
        <v>0</v>
      </c>
      <c r="G1094" s="26">
        <v>0</v>
      </c>
      <c r="H1094" s="508">
        <v>0</v>
      </c>
      <c r="I1094" s="99"/>
      <c r="J1094" s="61">
        <v>0</v>
      </c>
      <c r="K1094" s="100">
        <v>0</v>
      </c>
      <c r="L1094" s="509">
        <v>0</v>
      </c>
      <c r="M1094" s="62"/>
    </row>
    <row r="1095" spans="1:13" s="47" customFormat="1" ht="14.4" customHeight="1" x14ac:dyDescent="0.3">
      <c r="A1095" s="62"/>
      <c r="B1095" s="6">
        <v>0</v>
      </c>
      <c r="C1095" s="7"/>
      <c r="D1095" s="3">
        <v>0</v>
      </c>
      <c r="E1095" s="4"/>
      <c r="F1095" s="5">
        <v>0</v>
      </c>
      <c r="G1095" s="26">
        <v>0</v>
      </c>
      <c r="H1095" s="508">
        <v>0</v>
      </c>
      <c r="I1095" s="99"/>
      <c r="J1095" s="61">
        <v>0</v>
      </c>
      <c r="K1095" s="100">
        <v>0</v>
      </c>
      <c r="L1095" s="509">
        <v>0</v>
      </c>
      <c r="M1095" s="62"/>
    </row>
    <row r="1096" spans="1:13" s="47" customFormat="1" ht="14.4" customHeight="1" x14ac:dyDescent="0.3">
      <c r="A1096" s="62"/>
      <c r="B1096" s="6">
        <v>0</v>
      </c>
      <c r="C1096" s="7"/>
      <c r="D1096" s="3">
        <v>0</v>
      </c>
      <c r="E1096" s="4"/>
      <c r="F1096" s="5">
        <v>0</v>
      </c>
      <c r="G1096" s="26">
        <v>0</v>
      </c>
      <c r="H1096" s="508">
        <v>0</v>
      </c>
      <c r="I1096" s="99"/>
      <c r="J1096" s="61">
        <v>0</v>
      </c>
      <c r="K1096" s="100">
        <v>0</v>
      </c>
      <c r="L1096" s="509">
        <v>0</v>
      </c>
      <c r="M1096" s="532"/>
    </row>
    <row r="1097" spans="1:13" s="47" customFormat="1" ht="14.4" customHeight="1" x14ac:dyDescent="0.3">
      <c r="A1097" s="62"/>
      <c r="B1097" s="6">
        <v>0</v>
      </c>
      <c r="C1097" s="7"/>
      <c r="D1097" s="3">
        <v>0</v>
      </c>
      <c r="E1097" s="4"/>
      <c r="F1097" s="5">
        <v>0</v>
      </c>
      <c r="G1097" s="26">
        <v>0</v>
      </c>
      <c r="H1097" s="508">
        <v>0</v>
      </c>
      <c r="I1097" s="99"/>
      <c r="J1097" s="61">
        <v>0</v>
      </c>
      <c r="K1097" s="100">
        <v>0</v>
      </c>
      <c r="L1097" s="509">
        <v>0</v>
      </c>
      <c r="M1097" s="62"/>
    </row>
    <row r="1098" spans="1:13" s="47" customFormat="1" ht="14.4" customHeight="1" x14ac:dyDescent="0.3">
      <c r="A1098" s="62"/>
      <c r="B1098" s="6">
        <v>0</v>
      </c>
      <c r="C1098" s="7"/>
      <c r="D1098" s="3">
        <v>0</v>
      </c>
      <c r="E1098" s="4"/>
      <c r="F1098" s="5">
        <v>0</v>
      </c>
      <c r="G1098" s="26">
        <v>0</v>
      </c>
      <c r="H1098" s="508">
        <v>0</v>
      </c>
      <c r="I1098" s="99"/>
      <c r="J1098" s="61">
        <v>0</v>
      </c>
      <c r="K1098" s="100">
        <v>0</v>
      </c>
      <c r="L1098" s="509">
        <v>0</v>
      </c>
      <c r="M1098" s="62"/>
    </row>
    <row r="1099" spans="1:13" s="47" customFormat="1" ht="14.4" customHeight="1" x14ac:dyDescent="0.3">
      <c r="A1099" s="62"/>
      <c r="B1099" s="6">
        <v>0</v>
      </c>
      <c r="C1099" s="7"/>
      <c r="D1099" s="3">
        <v>0</v>
      </c>
      <c r="E1099" s="4"/>
      <c r="F1099" s="5">
        <v>0</v>
      </c>
      <c r="G1099" s="26">
        <v>0</v>
      </c>
      <c r="H1099" s="508">
        <v>0</v>
      </c>
      <c r="I1099" s="99"/>
      <c r="J1099" s="61">
        <v>0</v>
      </c>
      <c r="K1099" s="100">
        <v>0</v>
      </c>
      <c r="L1099" s="509">
        <v>0</v>
      </c>
      <c r="M1099" s="62"/>
    </row>
    <row r="1100" spans="1:13" s="47" customFormat="1" ht="14.4" customHeight="1" x14ac:dyDescent="0.3">
      <c r="A1100" s="62"/>
      <c r="B1100" s="6">
        <v>0</v>
      </c>
      <c r="C1100" s="7"/>
      <c r="D1100" s="3">
        <v>0</v>
      </c>
      <c r="E1100" s="4"/>
      <c r="F1100" s="5">
        <v>0</v>
      </c>
      <c r="G1100" s="26">
        <v>0</v>
      </c>
      <c r="H1100" s="508">
        <v>0</v>
      </c>
      <c r="I1100" s="99"/>
      <c r="J1100" s="61">
        <v>0</v>
      </c>
      <c r="K1100" s="100">
        <v>0</v>
      </c>
      <c r="L1100" s="509">
        <v>0</v>
      </c>
      <c r="M1100" s="62"/>
    </row>
    <row r="1101" spans="1:13" s="47" customFormat="1" ht="14.4" customHeight="1" x14ac:dyDescent="0.3">
      <c r="A1101" s="62"/>
      <c r="B1101" s="6">
        <v>0</v>
      </c>
      <c r="C1101" s="7"/>
      <c r="D1101" s="3">
        <v>0</v>
      </c>
      <c r="E1101" s="4"/>
      <c r="F1101" s="5">
        <v>0</v>
      </c>
      <c r="G1101" s="26">
        <v>0</v>
      </c>
      <c r="H1101" s="508">
        <v>0</v>
      </c>
      <c r="I1101" s="99"/>
      <c r="J1101" s="61">
        <v>0</v>
      </c>
      <c r="K1101" s="100">
        <v>0</v>
      </c>
      <c r="L1101" s="509">
        <v>0</v>
      </c>
      <c r="M1101" s="62"/>
    </row>
    <row r="1102" spans="1:13" s="47" customFormat="1" ht="14.4" customHeight="1" x14ac:dyDescent="0.3">
      <c r="A1102" s="62"/>
      <c r="B1102" s="6">
        <v>0</v>
      </c>
      <c r="C1102" s="7"/>
      <c r="D1102" s="3">
        <v>0</v>
      </c>
      <c r="E1102" s="4"/>
      <c r="F1102" s="5">
        <v>0</v>
      </c>
      <c r="G1102" s="26">
        <v>0</v>
      </c>
      <c r="H1102" s="508">
        <v>0</v>
      </c>
      <c r="I1102" s="99"/>
      <c r="J1102" s="61">
        <v>0</v>
      </c>
      <c r="K1102" s="100">
        <v>0</v>
      </c>
      <c r="L1102" s="509">
        <v>0</v>
      </c>
      <c r="M1102" s="62"/>
    </row>
    <row r="1103" spans="1:13" s="47" customFormat="1" ht="14.4" customHeight="1" x14ac:dyDescent="0.3">
      <c r="A1103" s="62"/>
      <c r="B1103" s="58" t="s">
        <v>62</v>
      </c>
      <c r="C1103" s="46"/>
      <c r="D1103" s="37"/>
      <c r="E1103" s="38"/>
      <c r="F1103" s="39"/>
      <c r="G1103" s="193">
        <v>17.329999999999998</v>
      </c>
      <c r="H1103" s="106" t="s">
        <v>62</v>
      </c>
      <c r="I1103" s="103"/>
      <c r="J1103" s="510"/>
      <c r="K1103" s="511" t="s">
        <v>156</v>
      </c>
      <c r="L1103" s="519">
        <v>0.94844570928196159</v>
      </c>
      <c r="M1103" s="62"/>
    </row>
    <row r="1104" spans="1:13" s="47" customFormat="1" ht="14.4" customHeight="1" x14ac:dyDescent="0.3">
      <c r="A1104" s="62"/>
      <c r="B1104" s="194" t="s">
        <v>63</v>
      </c>
      <c r="C1104" s="195"/>
      <c r="D1104" s="196"/>
      <c r="E1104" s="197"/>
      <c r="F1104" s="155"/>
      <c r="G1104" s="197"/>
      <c r="H1104" s="115"/>
      <c r="I1104" s="202"/>
      <c r="J1104" s="203"/>
      <c r="K1104" s="178"/>
      <c r="L1104" s="204">
        <v>0</v>
      </c>
      <c r="M1104" s="62"/>
    </row>
    <row r="1105" spans="1:13" s="47" customFormat="1" ht="35.25" customHeight="1" x14ac:dyDescent="0.3">
      <c r="A1105" s="62"/>
      <c r="B1105" s="53" t="s">
        <v>53</v>
      </c>
      <c r="C1105" s="210"/>
      <c r="D1105" s="211" t="s">
        <v>0</v>
      </c>
      <c r="E1105" s="201" t="s">
        <v>1</v>
      </c>
      <c r="F1105" s="156" t="s">
        <v>61</v>
      </c>
      <c r="G1105" s="188" t="s">
        <v>56</v>
      </c>
      <c r="H1105" s="111" t="s">
        <v>158</v>
      </c>
      <c r="I1105" s="112" t="s">
        <v>159</v>
      </c>
      <c r="J1105" s="112" t="s">
        <v>160</v>
      </c>
      <c r="K1105" s="520" t="s">
        <v>161</v>
      </c>
      <c r="L1105" s="114" t="s">
        <v>162</v>
      </c>
      <c r="M1105" s="62"/>
    </row>
    <row r="1106" spans="1:13" s="47" customFormat="1" ht="14.4" customHeight="1" x14ac:dyDescent="0.3">
      <c r="A1106" s="62"/>
      <c r="B1106" s="6">
        <v>0</v>
      </c>
      <c r="C1106" s="7"/>
      <c r="D1106" s="3">
        <v>0</v>
      </c>
      <c r="E1106" s="26"/>
      <c r="F1106" s="5">
        <v>0</v>
      </c>
      <c r="G1106" s="191">
        <v>0</v>
      </c>
      <c r="H1106" s="506">
        <v>0</v>
      </c>
      <c r="I1106" s="171"/>
      <c r="J1106" s="192">
        <v>0</v>
      </c>
      <c r="K1106" s="172">
        <v>0</v>
      </c>
      <c r="L1106" s="507">
        <v>0</v>
      </c>
      <c r="M1106" s="62"/>
    </row>
    <row r="1107" spans="1:13" s="47" customFormat="1" ht="14.4" customHeight="1" x14ac:dyDescent="0.3">
      <c r="A1107" s="62"/>
      <c r="B1107" s="6">
        <v>0</v>
      </c>
      <c r="C1107" s="7"/>
      <c r="D1107" s="3">
        <v>0</v>
      </c>
      <c r="E1107" s="26"/>
      <c r="F1107" s="5">
        <v>0</v>
      </c>
      <c r="G1107" s="26">
        <v>0</v>
      </c>
      <c r="H1107" s="508">
        <v>0</v>
      </c>
      <c r="I1107" s="99"/>
      <c r="J1107" s="61">
        <v>0</v>
      </c>
      <c r="K1107" s="100">
        <v>0</v>
      </c>
      <c r="L1107" s="509">
        <v>0</v>
      </c>
      <c r="M1107" s="62"/>
    </row>
    <row r="1108" spans="1:13" s="47" customFormat="1" ht="14.4" customHeight="1" x14ac:dyDescent="0.3">
      <c r="A1108" s="62"/>
      <c r="B1108" s="6">
        <v>0</v>
      </c>
      <c r="C1108" s="7"/>
      <c r="D1108" s="3">
        <v>0</v>
      </c>
      <c r="E1108" s="26"/>
      <c r="F1108" s="5">
        <v>0</v>
      </c>
      <c r="G1108" s="26">
        <v>0</v>
      </c>
      <c r="H1108" s="508">
        <v>0</v>
      </c>
      <c r="I1108" s="99"/>
      <c r="J1108" s="61">
        <v>0</v>
      </c>
      <c r="K1108" s="100">
        <v>0</v>
      </c>
      <c r="L1108" s="509">
        <v>0</v>
      </c>
      <c r="M1108" s="62"/>
    </row>
    <row r="1109" spans="1:13" s="47" customFormat="1" ht="14.4" customHeight="1" x14ac:dyDescent="0.3">
      <c r="A1109" s="62"/>
      <c r="B1109" s="6">
        <v>0</v>
      </c>
      <c r="C1109" s="7"/>
      <c r="D1109" s="3">
        <v>0</v>
      </c>
      <c r="E1109" s="26"/>
      <c r="F1109" s="5">
        <v>0</v>
      </c>
      <c r="G1109" s="26">
        <v>0</v>
      </c>
      <c r="H1109" s="508">
        <v>0</v>
      </c>
      <c r="I1109" s="99"/>
      <c r="J1109" s="61">
        <v>0</v>
      </c>
      <c r="K1109" s="100">
        <v>0</v>
      </c>
      <c r="L1109" s="509">
        <v>0</v>
      </c>
      <c r="M1109" s="62"/>
    </row>
    <row r="1110" spans="1:13" s="47" customFormat="1" ht="14.4" customHeight="1" x14ac:dyDescent="0.3">
      <c r="A1110" s="62"/>
      <c r="B1110" s="6">
        <v>0</v>
      </c>
      <c r="C1110" s="7"/>
      <c r="D1110" s="3">
        <v>0</v>
      </c>
      <c r="E1110" s="26"/>
      <c r="F1110" s="5">
        <v>0</v>
      </c>
      <c r="G1110" s="26">
        <v>0</v>
      </c>
      <c r="H1110" s="508">
        <v>0</v>
      </c>
      <c r="I1110" s="99"/>
      <c r="J1110" s="61">
        <v>0</v>
      </c>
      <c r="K1110" s="100">
        <v>0</v>
      </c>
      <c r="L1110" s="509">
        <v>0</v>
      </c>
      <c r="M1110" s="62"/>
    </row>
    <row r="1111" spans="1:13" s="47" customFormat="1" ht="15" customHeight="1" thickBot="1" x14ac:dyDescent="0.35">
      <c r="A1111" s="62"/>
      <c r="B1111" s="59" t="s">
        <v>64</v>
      </c>
      <c r="C1111" s="42"/>
      <c r="D1111" s="43"/>
      <c r="E1111" s="44"/>
      <c r="F1111" s="45"/>
      <c r="G1111" s="191">
        <v>0</v>
      </c>
      <c r="H1111" s="106" t="s">
        <v>64</v>
      </c>
      <c r="I1111" s="103"/>
      <c r="J1111" s="510"/>
      <c r="K1111" s="511" t="s">
        <v>156</v>
      </c>
      <c r="L1111" s="519">
        <v>0</v>
      </c>
      <c r="M1111" s="62"/>
    </row>
    <row r="1112" spans="1:13" s="47" customFormat="1" ht="14.4" customHeight="1" x14ac:dyDescent="0.3">
      <c r="A1112" s="62"/>
      <c r="B1112" s="64"/>
      <c r="C1112" s="68"/>
      <c r="D1112" s="69" t="s">
        <v>65</v>
      </c>
      <c r="E1112" s="70"/>
      <c r="F1112" s="71"/>
      <c r="G1112" s="88">
        <v>18.271999999999998</v>
      </c>
      <c r="H1112" s="179"/>
      <c r="I1112" s="212"/>
      <c r="J1112" s="522"/>
      <c r="K1112" s="523"/>
      <c r="L1112" s="180"/>
      <c r="M1112" s="62"/>
    </row>
    <row r="1113" spans="1:13" s="47" customFormat="1" ht="14.4" customHeight="1" x14ac:dyDescent="0.3">
      <c r="A1113" s="62"/>
      <c r="B1113" s="63"/>
      <c r="C1113" s="68"/>
      <c r="D1113" s="72" t="s">
        <v>7</v>
      </c>
      <c r="E1113" s="215"/>
      <c r="F1113" s="181">
        <v>0.1</v>
      </c>
      <c r="G1113" s="215">
        <v>1.827</v>
      </c>
      <c r="H1113" s="524"/>
      <c r="I1113" s="124"/>
      <c r="J1113" s="525"/>
      <c r="K1113" s="526"/>
      <c r="L1113" s="527"/>
      <c r="M1113" s="62"/>
    </row>
    <row r="1114" spans="1:13" s="47" customFormat="1" ht="14.4" customHeight="1" x14ac:dyDescent="0.3">
      <c r="A1114" s="62"/>
      <c r="B1114" s="63"/>
      <c r="C1114" s="68"/>
      <c r="D1114" s="72" t="s">
        <v>8</v>
      </c>
      <c r="E1114" s="215"/>
      <c r="F1114" s="181">
        <v>0.1</v>
      </c>
      <c r="G1114" s="215">
        <v>1.827</v>
      </c>
      <c r="H1114" s="524"/>
      <c r="I1114" s="124"/>
      <c r="J1114" s="525"/>
      <c r="K1114" s="526"/>
      <c r="L1114" s="527"/>
      <c r="M1114" s="62"/>
    </row>
    <row r="1115" spans="1:13" s="47" customFormat="1" ht="14.4" customHeight="1" x14ac:dyDescent="0.3">
      <c r="A1115" s="62"/>
      <c r="B1115" s="63" t="s">
        <v>66</v>
      </c>
      <c r="C1115" s="68"/>
      <c r="D1115" s="75" t="s">
        <v>67</v>
      </c>
      <c r="E1115" s="76"/>
      <c r="F1115" s="71"/>
      <c r="G1115" s="76">
        <v>21.925999999999998</v>
      </c>
      <c r="H1115" s="524"/>
      <c r="I1115" s="124"/>
      <c r="J1115" s="525"/>
      <c r="K1115" s="526"/>
      <c r="L1115" s="527"/>
      <c r="M1115" s="62"/>
    </row>
    <row r="1116" spans="1:13" s="47" customFormat="1" ht="15" customHeight="1" thickBot="1" x14ac:dyDescent="0.35">
      <c r="A1116" s="62"/>
      <c r="B1116" s="63"/>
      <c r="C1116" s="68"/>
      <c r="D1116" s="77" t="s">
        <v>68</v>
      </c>
      <c r="E1116" s="78"/>
      <c r="F1116" s="79"/>
      <c r="G1116" s="78">
        <v>21.93</v>
      </c>
      <c r="H1116" s="528">
        <v>1</v>
      </c>
      <c r="I1116" s="126"/>
      <c r="J1116" s="529"/>
      <c r="K1116" s="530"/>
      <c r="L1116" s="531">
        <v>0.99849496497373047</v>
      </c>
      <c r="M1116" s="62"/>
    </row>
    <row r="1117" spans="1:13" s="47" customFormat="1" ht="14.4" customHeight="1" x14ac:dyDescent="0.3">
      <c r="A1117" s="62"/>
      <c r="B1117" s="63"/>
      <c r="C1117" s="68"/>
      <c r="D1117" s="80"/>
      <c r="E1117" s="67"/>
      <c r="F1117" s="65"/>
      <c r="G1117" s="67"/>
      <c r="J1117" s="60"/>
      <c r="M1117" s="62"/>
    </row>
    <row r="1118" spans="1:13" s="47" customFormat="1" ht="14.4" customHeight="1" x14ac:dyDescent="0.3">
      <c r="A1118" s="62"/>
      <c r="B1118" s="63"/>
      <c r="C1118" s="68"/>
      <c r="D1118" s="80"/>
      <c r="E1118" s="67"/>
      <c r="F1118" s="65"/>
      <c r="G1118" s="67"/>
      <c r="J1118" s="60"/>
      <c r="M1118" s="62"/>
    </row>
    <row r="1119" spans="1:13" s="47" customFormat="1" ht="14.4" customHeight="1" x14ac:dyDescent="0.3">
      <c r="A1119" s="62"/>
      <c r="B1119" s="63"/>
      <c r="C1119" s="68"/>
      <c r="D1119" s="80"/>
      <c r="E1119" s="67"/>
      <c r="F1119" s="65"/>
      <c r="G1119" s="67"/>
      <c r="J1119" s="60"/>
      <c r="M1119" s="62"/>
    </row>
    <row r="1120" spans="1:13" s="47" customFormat="1" ht="14.4" customHeight="1" x14ac:dyDescent="0.3">
      <c r="A1120" s="62"/>
      <c r="B1120" s="136" t="s">
        <v>1808</v>
      </c>
      <c r="C1120" s="81"/>
      <c r="D1120" s="80"/>
      <c r="E1120" s="67"/>
      <c r="F1120" s="82"/>
      <c r="G1120" s="82"/>
      <c r="J1120" s="60"/>
      <c r="M1120" s="62"/>
    </row>
    <row r="1121" spans="1:13" s="47" customFormat="1" ht="14.4" customHeight="1" x14ac:dyDescent="0.3">
      <c r="A1121" s="62"/>
      <c r="B1121" s="216" t="s">
        <v>6</v>
      </c>
      <c r="C1121" s="217"/>
      <c r="D1121" s="80"/>
      <c r="E1121" s="67"/>
      <c r="F1121" s="62"/>
      <c r="G1121" s="62"/>
      <c r="J1121" s="60"/>
      <c r="M1121" s="62"/>
    </row>
    <row r="1122" spans="1:13" s="47" customFormat="1" ht="14.4" customHeight="1" x14ac:dyDescent="0.3">
      <c r="A1122" s="62"/>
      <c r="B1122" s="84"/>
      <c r="C1122" s="62"/>
      <c r="D1122" s="80"/>
      <c r="E1122" s="67"/>
      <c r="F1122" s="62"/>
      <c r="G1122" s="62"/>
      <c r="J1122" s="60"/>
      <c r="M1122" s="62"/>
    </row>
    <row r="1123" spans="1:13" x14ac:dyDescent="0.3">
      <c r="A1123" s="62"/>
      <c r="B1123" s="503"/>
      <c r="C1123" s="129"/>
      <c r="D1123" s="129"/>
      <c r="J1123" s="60"/>
    </row>
    <row r="1124" spans="1:13" x14ac:dyDescent="0.3">
      <c r="A1124" s="62"/>
      <c r="B1124" s="131"/>
      <c r="C1124" s="130"/>
      <c r="D1124" s="130"/>
      <c r="J1124" s="60"/>
    </row>
    <row r="1125" spans="1:13" ht="15.6" x14ac:dyDescent="0.3">
      <c r="A1125" s="62"/>
      <c r="D1125" s="715" t="s">
        <v>166</v>
      </c>
      <c r="E1125" s="715"/>
      <c r="F1125" s="715"/>
      <c r="J1125" s="60"/>
    </row>
    <row r="1126" spans="1:13" x14ac:dyDescent="0.3">
      <c r="A1126" s="62"/>
      <c r="B1126" s="132"/>
      <c r="C1126" s="132"/>
      <c r="D1126" s="132"/>
      <c r="J1126" s="60"/>
    </row>
    <row r="1127" spans="1:13" ht="82.5" customHeight="1" x14ac:dyDescent="0.3">
      <c r="A1127" s="62"/>
      <c r="B1127" s="710" t="s">
        <v>1809</v>
      </c>
      <c r="C1127" s="710"/>
      <c r="D1127" s="710"/>
      <c r="E1127" s="710"/>
      <c r="F1127" s="710"/>
      <c r="G1127" s="710"/>
      <c r="H1127" s="710"/>
      <c r="I1127" s="710"/>
      <c r="J1127" s="710"/>
      <c r="K1127" s="710"/>
      <c r="L1127" s="710"/>
    </row>
    <row r="1128" spans="1:13" s="47" customFormat="1" ht="14.4" customHeight="1" x14ac:dyDescent="0.3">
      <c r="A1128" s="62"/>
      <c r="B1128" s="63"/>
      <c r="C1128" s="9"/>
      <c r="D1128" s="10"/>
      <c r="E1128" s="11"/>
      <c r="F1128" s="12"/>
      <c r="G1128" s="13"/>
      <c r="J1128" s="60"/>
      <c r="M1128" s="62"/>
    </row>
    <row r="1129" spans="1:13" s="47" customFormat="1" ht="14.4" customHeight="1" x14ac:dyDescent="0.3">
      <c r="A1129" s="62"/>
      <c r="B1129" s="48" t="s">
        <v>48</v>
      </c>
      <c r="C1129" s="9"/>
      <c r="D1129" s="10"/>
      <c r="E1129" s="11"/>
      <c r="F1129" s="11"/>
      <c r="G1129" s="11"/>
      <c r="J1129" s="60"/>
      <c r="M1129" s="62"/>
    </row>
    <row r="1130" spans="1:13" s="47" customFormat="1" ht="14.4" customHeight="1" x14ac:dyDescent="0.3">
      <c r="A1130" s="62"/>
      <c r="B1130" s="64" t="s">
        <v>49</v>
      </c>
      <c r="C1130" s="62" t="s">
        <v>706</v>
      </c>
      <c r="D1130" s="62"/>
      <c r="E1130" s="62"/>
      <c r="I1130" s="65" t="s">
        <v>50</v>
      </c>
      <c r="J1130" s="68" t="s">
        <v>2</v>
      </c>
      <c r="M1130" s="62"/>
    </row>
    <row r="1131" spans="1:13" s="47" customFormat="1" ht="15" customHeight="1" thickBot="1" x14ac:dyDescent="0.35">
      <c r="A1131" s="62"/>
      <c r="B1131" s="64" t="s">
        <v>51</v>
      </c>
      <c r="C1131" s="62" t="s">
        <v>267</v>
      </c>
      <c r="D1131" s="62"/>
      <c r="E1131" s="62"/>
      <c r="G1131" s="62" t="s">
        <v>580</v>
      </c>
      <c r="J1131" s="60"/>
      <c r="M1131" s="62"/>
    </row>
    <row r="1132" spans="1:13" s="47" customFormat="1" ht="14.4" customHeight="1" thickTop="1" x14ac:dyDescent="0.3">
      <c r="A1132" s="62"/>
      <c r="B1132" s="49" t="s">
        <v>52</v>
      </c>
      <c r="C1132" s="14"/>
      <c r="D1132" s="15"/>
      <c r="E1132" s="16"/>
      <c r="F1132" s="17"/>
      <c r="G1132" s="16"/>
      <c r="H1132" s="711" t="s">
        <v>164</v>
      </c>
      <c r="I1132" s="712"/>
      <c r="J1132" s="712"/>
      <c r="K1132" s="712"/>
      <c r="L1132" s="713"/>
      <c r="M1132" s="62"/>
    </row>
    <row r="1133" spans="1:13" s="47" customFormat="1" ht="32.25" customHeight="1" x14ac:dyDescent="0.3">
      <c r="A1133" s="62"/>
      <c r="B1133" s="186" t="s">
        <v>53</v>
      </c>
      <c r="C1133" s="187" t="s">
        <v>1</v>
      </c>
      <c r="D1133" s="161" t="s">
        <v>54</v>
      </c>
      <c r="E1133" s="188" t="s">
        <v>23</v>
      </c>
      <c r="F1133" s="188" t="s">
        <v>55</v>
      </c>
      <c r="G1133" s="188" t="s">
        <v>56</v>
      </c>
      <c r="H1133" s="90" t="s">
        <v>158</v>
      </c>
      <c r="I1133" s="169" t="s">
        <v>159</v>
      </c>
      <c r="J1133" s="169" t="s">
        <v>160</v>
      </c>
      <c r="K1133" s="169" t="s">
        <v>161</v>
      </c>
      <c r="L1133" s="92" t="s">
        <v>162</v>
      </c>
      <c r="M1133" s="62"/>
    </row>
    <row r="1134" spans="1:13" s="47" customFormat="1" ht="14.4" customHeight="1" x14ac:dyDescent="0.3">
      <c r="A1134" s="62"/>
      <c r="B1134" s="189">
        <v>0</v>
      </c>
      <c r="C1134" s="187"/>
      <c r="D1134" s="190">
        <v>0</v>
      </c>
      <c r="E1134" s="191">
        <v>0</v>
      </c>
      <c r="F1134" s="505">
        <v>0.11</v>
      </c>
      <c r="G1134" s="191">
        <v>0</v>
      </c>
      <c r="H1134" s="506">
        <v>0</v>
      </c>
      <c r="I1134" s="171"/>
      <c r="J1134" s="192">
        <v>0</v>
      </c>
      <c r="K1134" s="172">
        <v>0</v>
      </c>
      <c r="L1134" s="507">
        <v>0</v>
      </c>
      <c r="M1134" s="62"/>
    </row>
    <row r="1135" spans="1:13" s="47" customFormat="1" ht="14.4" customHeight="1" x14ac:dyDescent="0.3">
      <c r="A1135" s="62"/>
      <c r="B1135" s="6">
        <v>0</v>
      </c>
      <c r="C1135" s="25"/>
      <c r="D1135" s="3">
        <v>0</v>
      </c>
      <c r="E1135" s="26">
        <v>0</v>
      </c>
      <c r="F1135" s="27"/>
      <c r="G1135" s="26">
        <v>0</v>
      </c>
      <c r="H1135" s="508">
        <v>0</v>
      </c>
      <c r="I1135" s="99"/>
      <c r="J1135" s="61">
        <v>0</v>
      </c>
      <c r="K1135" s="100">
        <v>0</v>
      </c>
      <c r="L1135" s="509">
        <v>0</v>
      </c>
      <c r="M1135" s="62"/>
    </row>
    <row r="1136" spans="1:13" s="47" customFormat="1" ht="14.4" customHeight="1" x14ac:dyDescent="0.3">
      <c r="A1136" s="62"/>
      <c r="B1136" s="6">
        <v>0</v>
      </c>
      <c r="C1136" s="25"/>
      <c r="D1136" s="3">
        <v>0</v>
      </c>
      <c r="E1136" s="26">
        <v>0</v>
      </c>
      <c r="F1136" s="27"/>
      <c r="G1136" s="26">
        <v>0</v>
      </c>
      <c r="H1136" s="508">
        <v>0</v>
      </c>
      <c r="I1136" s="99"/>
      <c r="J1136" s="61">
        <v>0</v>
      </c>
      <c r="K1136" s="100">
        <v>0</v>
      </c>
      <c r="L1136" s="509">
        <v>0</v>
      </c>
      <c r="M1136" s="62"/>
    </row>
    <row r="1137" spans="1:13" s="47" customFormat="1" ht="14.4" customHeight="1" x14ac:dyDescent="0.3">
      <c r="A1137" s="62"/>
      <c r="B1137" s="6">
        <v>0</v>
      </c>
      <c r="C1137" s="25"/>
      <c r="D1137" s="3">
        <v>0</v>
      </c>
      <c r="E1137" s="26">
        <v>0</v>
      </c>
      <c r="F1137" s="27"/>
      <c r="G1137" s="26">
        <v>0</v>
      </c>
      <c r="H1137" s="508">
        <v>0</v>
      </c>
      <c r="I1137" s="99"/>
      <c r="J1137" s="61">
        <v>0</v>
      </c>
      <c r="K1137" s="100">
        <v>0</v>
      </c>
      <c r="L1137" s="509">
        <v>0</v>
      </c>
      <c r="M1137" s="62"/>
    </row>
    <row r="1138" spans="1:13" s="47" customFormat="1" ht="14.4" customHeight="1" x14ac:dyDescent="0.3">
      <c r="A1138" s="62"/>
      <c r="B1138" s="6">
        <v>0</v>
      </c>
      <c r="C1138" s="25"/>
      <c r="D1138" s="3">
        <v>0</v>
      </c>
      <c r="E1138" s="26">
        <v>0</v>
      </c>
      <c r="F1138" s="27"/>
      <c r="G1138" s="26">
        <v>0</v>
      </c>
      <c r="H1138" s="508">
        <v>0</v>
      </c>
      <c r="I1138" s="99"/>
      <c r="J1138" s="61">
        <v>0</v>
      </c>
      <c r="K1138" s="100">
        <v>0</v>
      </c>
      <c r="L1138" s="509">
        <v>0</v>
      </c>
      <c r="M1138" s="62"/>
    </row>
    <row r="1139" spans="1:13" s="47" customFormat="1" ht="14.4" customHeight="1" x14ac:dyDescent="0.3">
      <c r="A1139" s="62"/>
      <c r="B1139" s="6">
        <v>0</v>
      </c>
      <c r="C1139" s="25"/>
      <c r="D1139" s="3">
        <v>0</v>
      </c>
      <c r="E1139" s="26">
        <v>0</v>
      </c>
      <c r="F1139" s="27"/>
      <c r="G1139" s="26">
        <v>0</v>
      </c>
      <c r="H1139" s="508">
        <v>0</v>
      </c>
      <c r="I1139" s="99"/>
      <c r="J1139" s="61">
        <v>0</v>
      </c>
      <c r="K1139" s="100">
        <v>0</v>
      </c>
      <c r="L1139" s="509">
        <v>0</v>
      </c>
      <c r="M1139" s="62"/>
    </row>
    <row r="1140" spans="1:13" s="47" customFormat="1" ht="14.4" customHeight="1" x14ac:dyDescent="0.3">
      <c r="A1140" s="62"/>
      <c r="B1140" s="6" t="s">
        <v>73</v>
      </c>
      <c r="C1140" s="25"/>
      <c r="D1140" s="3">
        <v>0</v>
      </c>
      <c r="E1140" s="26">
        <v>0</v>
      </c>
      <c r="F1140" s="27"/>
      <c r="G1140" s="26">
        <v>4.4999999999999998E-2</v>
      </c>
      <c r="H1140" s="508">
        <v>5.5581630888565001E-4</v>
      </c>
      <c r="I1140" s="99"/>
      <c r="J1140" s="61" t="s">
        <v>165</v>
      </c>
      <c r="K1140" s="100">
        <v>0.4</v>
      </c>
      <c r="L1140" s="101">
        <v>2.2232652355426002E-4</v>
      </c>
      <c r="M1140" s="62"/>
    </row>
    <row r="1141" spans="1:13" s="47" customFormat="1" ht="14.4" customHeight="1" x14ac:dyDescent="0.3">
      <c r="A1141" s="62"/>
      <c r="B1141" s="6" t="s">
        <v>57</v>
      </c>
      <c r="C1141" s="25"/>
      <c r="D1141" s="28"/>
      <c r="E1141" s="26"/>
      <c r="F1141" s="27"/>
      <c r="G1141" s="193">
        <v>4.4999999999999998E-2</v>
      </c>
      <c r="H1141" s="102" t="s">
        <v>57</v>
      </c>
      <c r="I1141" s="103"/>
      <c r="J1141" s="510"/>
      <c r="K1141" s="511" t="s">
        <v>156</v>
      </c>
      <c r="L1141" s="512">
        <v>2.2232652355426002E-4</v>
      </c>
      <c r="M1141" s="62"/>
    </row>
    <row r="1142" spans="1:13" s="47" customFormat="1" ht="14.4" customHeight="1" x14ac:dyDescent="0.3">
      <c r="A1142" s="62"/>
      <c r="B1142" s="194" t="s">
        <v>22</v>
      </c>
      <c r="C1142" s="195"/>
      <c r="D1142" s="196"/>
      <c r="E1142" s="197"/>
      <c r="F1142" s="155"/>
      <c r="G1142" s="87"/>
      <c r="H1142" s="513"/>
      <c r="I1142" s="514"/>
      <c r="J1142" s="515"/>
      <c r="K1142" s="516"/>
      <c r="L1142" s="517"/>
      <c r="M1142" s="62"/>
    </row>
    <row r="1143" spans="1:13" s="47" customFormat="1" ht="30.75" customHeight="1" x14ac:dyDescent="0.3">
      <c r="A1143" s="62"/>
      <c r="B1143" s="198" t="s">
        <v>58</v>
      </c>
      <c r="C1143" s="199" t="s">
        <v>1</v>
      </c>
      <c r="D1143" s="200" t="s">
        <v>59</v>
      </c>
      <c r="E1143" s="156" t="s">
        <v>23</v>
      </c>
      <c r="F1143" s="156" t="s">
        <v>55</v>
      </c>
      <c r="G1143" s="201" t="s">
        <v>56</v>
      </c>
      <c r="H1143" s="90" t="s">
        <v>158</v>
      </c>
      <c r="I1143" s="169" t="s">
        <v>159</v>
      </c>
      <c r="J1143" s="169" t="s">
        <v>160</v>
      </c>
      <c r="K1143" s="518" t="s">
        <v>161</v>
      </c>
      <c r="L1143" s="92" t="s">
        <v>162</v>
      </c>
      <c r="M1143" s="62"/>
    </row>
    <row r="1144" spans="1:13" s="47" customFormat="1" ht="14.4" customHeight="1" x14ac:dyDescent="0.3">
      <c r="A1144" s="62"/>
      <c r="B1144" s="6" t="s">
        <v>27</v>
      </c>
      <c r="C1144" s="25">
        <v>1</v>
      </c>
      <c r="D1144" s="3">
        <v>4.0999999999999996</v>
      </c>
      <c r="E1144" s="26">
        <v>4.0999999999999996</v>
      </c>
      <c r="F1144" s="26">
        <v>0.11</v>
      </c>
      <c r="G1144" s="26">
        <v>0.45099999999999996</v>
      </c>
      <c r="H1144" s="506">
        <v>5.5705145623872916E-3</v>
      </c>
      <c r="I1144" s="171"/>
      <c r="J1144" s="192" t="s">
        <v>163</v>
      </c>
      <c r="K1144" s="172">
        <v>1</v>
      </c>
      <c r="L1144" s="507">
        <v>5.5705145623872916E-3</v>
      </c>
      <c r="M1144" s="62"/>
    </row>
    <row r="1145" spans="1:13" s="47" customFormat="1" ht="14.4" customHeight="1" x14ac:dyDescent="0.3">
      <c r="A1145" s="62"/>
      <c r="B1145" s="6" t="s">
        <v>24</v>
      </c>
      <c r="C1145" s="25">
        <v>1</v>
      </c>
      <c r="D1145" s="3">
        <v>4.05</v>
      </c>
      <c r="E1145" s="26">
        <v>4.05</v>
      </c>
      <c r="F1145" s="26">
        <v>0.11</v>
      </c>
      <c r="G1145" s="26">
        <v>0.44550000000000001</v>
      </c>
      <c r="H1145" s="508">
        <v>5.5025814579679356E-3</v>
      </c>
      <c r="I1145" s="99"/>
      <c r="J1145" s="61" t="s">
        <v>163</v>
      </c>
      <c r="K1145" s="100">
        <v>1</v>
      </c>
      <c r="L1145" s="509">
        <v>5.5025814579679356E-3</v>
      </c>
      <c r="M1145" s="62"/>
    </row>
    <row r="1146" spans="1:13" s="47" customFormat="1" ht="14.4" customHeight="1" x14ac:dyDescent="0.3">
      <c r="A1146" s="62"/>
      <c r="B1146" s="6">
        <v>0</v>
      </c>
      <c r="C1146" s="25"/>
      <c r="D1146" s="3">
        <v>0</v>
      </c>
      <c r="E1146" s="26">
        <v>0</v>
      </c>
      <c r="F1146" s="26"/>
      <c r="G1146" s="26">
        <v>0</v>
      </c>
      <c r="H1146" s="508">
        <v>0</v>
      </c>
      <c r="I1146" s="99"/>
      <c r="J1146" s="61">
        <v>0</v>
      </c>
      <c r="K1146" s="100">
        <v>0</v>
      </c>
      <c r="L1146" s="509">
        <v>0</v>
      </c>
      <c r="M1146" s="62"/>
    </row>
    <row r="1147" spans="1:13" s="47" customFormat="1" ht="14.4" customHeight="1" x14ac:dyDescent="0.3">
      <c r="A1147" s="62"/>
      <c r="B1147" s="6">
        <v>0</v>
      </c>
      <c r="C1147" s="25"/>
      <c r="D1147" s="3">
        <v>0</v>
      </c>
      <c r="E1147" s="26">
        <v>0</v>
      </c>
      <c r="F1147" s="26"/>
      <c r="G1147" s="26">
        <v>0</v>
      </c>
      <c r="H1147" s="508">
        <v>0</v>
      </c>
      <c r="I1147" s="99"/>
      <c r="J1147" s="61">
        <v>0</v>
      </c>
      <c r="K1147" s="100">
        <v>0</v>
      </c>
      <c r="L1147" s="509">
        <v>0</v>
      </c>
      <c r="M1147" s="62"/>
    </row>
    <row r="1148" spans="1:13" s="47" customFormat="1" ht="14.4" customHeight="1" x14ac:dyDescent="0.3">
      <c r="A1148" s="62"/>
      <c r="B1148" s="6">
        <v>0</v>
      </c>
      <c r="C1148" s="25"/>
      <c r="D1148" s="3">
        <v>0</v>
      </c>
      <c r="E1148" s="26">
        <v>0</v>
      </c>
      <c r="F1148" s="27"/>
      <c r="G1148" s="26">
        <v>0</v>
      </c>
      <c r="H1148" s="508">
        <v>0</v>
      </c>
      <c r="I1148" s="99"/>
      <c r="J1148" s="61">
        <v>0</v>
      </c>
      <c r="K1148" s="100">
        <v>0</v>
      </c>
      <c r="L1148" s="509">
        <v>0</v>
      </c>
      <c r="M1148" s="62"/>
    </row>
    <row r="1149" spans="1:13" s="47" customFormat="1" ht="14.4" customHeight="1" x14ac:dyDescent="0.3">
      <c r="A1149" s="62"/>
      <c r="B1149" s="6">
        <v>0</v>
      </c>
      <c r="C1149" s="25"/>
      <c r="D1149" s="3">
        <v>0</v>
      </c>
      <c r="E1149" s="26">
        <v>0</v>
      </c>
      <c r="F1149" s="27"/>
      <c r="G1149" s="26">
        <v>0</v>
      </c>
      <c r="H1149" s="508">
        <v>0</v>
      </c>
      <c r="I1149" s="99"/>
      <c r="J1149" s="61">
        <v>0</v>
      </c>
      <c r="K1149" s="100">
        <v>0</v>
      </c>
      <c r="L1149" s="509">
        <v>0</v>
      </c>
      <c r="M1149" s="62"/>
    </row>
    <row r="1150" spans="1:13" s="47" customFormat="1" ht="14.4" customHeight="1" x14ac:dyDescent="0.3">
      <c r="A1150" s="62"/>
      <c r="B1150" s="6">
        <v>0</v>
      </c>
      <c r="C1150" s="25"/>
      <c r="D1150" s="3">
        <v>0</v>
      </c>
      <c r="E1150" s="26">
        <v>0</v>
      </c>
      <c r="F1150" s="27"/>
      <c r="G1150" s="26">
        <v>0</v>
      </c>
      <c r="H1150" s="508">
        <v>0</v>
      </c>
      <c r="I1150" s="99"/>
      <c r="J1150" s="61">
        <v>0</v>
      </c>
      <c r="K1150" s="100">
        <v>0</v>
      </c>
      <c r="L1150" s="509">
        <v>0</v>
      </c>
      <c r="M1150" s="62"/>
    </row>
    <row r="1151" spans="1:13" s="47" customFormat="1" ht="14.4" customHeight="1" x14ac:dyDescent="0.3">
      <c r="A1151" s="62"/>
      <c r="B1151" s="6">
        <v>0</v>
      </c>
      <c r="C1151" s="25"/>
      <c r="D1151" s="3">
        <v>0</v>
      </c>
      <c r="E1151" s="26">
        <v>0</v>
      </c>
      <c r="F1151" s="27"/>
      <c r="G1151" s="26">
        <v>0</v>
      </c>
      <c r="H1151" s="508">
        <v>0</v>
      </c>
      <c r="I1151" s="99"/>
      <c r="J1151" s="61">
        <v>0</v>
      </c>
      <c r="K1151" s="100">
        <v>0</v>
      </c>
      <c r="L1151" s="509">
        <v>0</v>
      </c>
      <c r="M1151" s="62"/>
    </row>
    <row r="1152" spans="1:13" s="47" customFormat="1" ht="14.4" customHeight="1" x14ac:dyDescent="0.3">
      <c r="A1152" s="62"/>
      <c r="B1152" s="6">
        <v>0</v>
      </c>
      <c r="C1152" s="25"/>
      <c r="D1152" s="3">
        <v>0</v>
      </c>
      <c r="E1152" s="26">
        <v>0</v>
      </c>
      <c r="F1152" s="27"/>
      <c r="G1152" s="26">
        <v>0</v>
      </c>
      <c r="H1152" s="508">
        <v>0</v>
      </c>
      <c r="I1152" s="99"/>
      <c r="J1152" s="61">
        <v>0</v>
      </c>
      <c r="K1152" s="100">
        <v>0</v>
      </c>
      <c r="L1152" s="509">
        <v>0</v>
      </c>
      <c r="M1152" s="62"/>
    </row>
    <row r="1153" spans="1:13" s="47" customFormat="1" ht="14.4" customHeight="1" x14ac:dyDescent="0.3">
      <c r="A1153" s="62"/>
      <c r="B1153" s="6" t="s">
        <v>60</v>
      </c>
      <c r="C1153" s="25"/>
      <c r="D1153" s="28"/>
      <c r="E1153" s="26"/>
      <c r="F1153" s="27"/>
      <c r="G1153" s="193">
        <v>0.89649999999999996</v>
      </c>
      <c r="H1153" s="106" t="s">
        <v>60</v>
      </c>
      <c r="I1153" s="103"/>
      <c r="J1153" s="510"/>
      <c r="K1153" s="511" t="s">
        <v>156</v>
      </c>
      <c r="L1153" s="519">
        <v>1.1073096020355227E-2</v>
      </c>
      <c r="M1153" s="62"/>
    </row>
    <row r="1154" spans="1:13" s="47" customFormat="1" ht="14.4" customHeight="1" x14ac:dyDescent="0.3">
      <c r="A1154" s="62"/>
      <c r="B1154" s="194" t="s">
        <v>38</v>
      </c>
      <c r="C1154" s="195"/>
      <c r="D1154" s="196"/>
      <c r="E1154" s="196"/>
      <c r="F1154" s="196"/>
      <c r="G1154" s="196"/>
      <c r="H1154" s="115"/>
      <c r="I1154" s="202"/>
      <c r="J1154" s="203"/>
      <c r="K1154" s="178"/>
      <c r="L1154" s="204"/>
      <c r="M1154" s="62"/>
    </row>
    <row r="1155" spans="1:13" s="47" customFormat="1" ht="36.75" customHeight="1" x14ac:dyDescent="0.3">
      <c r="A1155" s="62"/>
      <c r="B1155" s="53" t="s">
        <v>53</v>
      </c>
      <c r="C1155" s="195"/>
      <c r="D1155" s="205" t="s">
        <v>0</v>
      </c>
      <c r="E1155" s="206" t="s">
        <v>1</v>
      </c>
      <c r="F1155" s="207" t="s">
        <v>61</v>
      </c>
      <c r="G1155" s="188" t="s">
        <v>56</v>
      </c>
      <c r="H1155" s="111" t="s">
        <v>158</v>
      </c>
      <c r="I1155" s="112" t="s">
        <v>159</v>
      </c>
      <c r="J1155" s="112" t="s">
        <v>160</v>
      </c>
      <c r="K1155" s="520" t="s">
        <v>161</v>
      </c>
      <c r="L1155" s="114" t="s">
        <v>162</v>
      </c>
      <c r="M1155" s="62"/>
    </row>
    <row r="1156" spans="1:13" s="47" customFormat="1" ht="14.4" customHeight="1" x14ac:dyDescent="0.3">
      <c r="A1156" s="62"/>
      <c r="B1156" s="189" t="s">
        <v>96</v>
      </c>
      <c r="C1156" s="195"/>
      <c r="D1156" s="190" t="s">
        <v>2</v>
      </c>
      <c r="E1156" s="153">
        <v>1</v>
      </c>
      <c r="F1156" s="154">
        <v>8.5</v>
      </c>
      <c r="G1156" s="191">
        <v>8.5</v>
      </c>
      <c r="H1156" s="506">
        <v>0.10498752501173389</v>
      </c>
      <c r="I1156" s="171"/>
      <c r="J1156" s="192" t="s">
        <v>163</v>
      </c>
      <c r="K1156" s="172">
        <v>1</v>
      </c>
      <c r="L1156" s="507">
        <v>0.10498752501173389</v>
      </c>
      <c r="M1156" s="521"/>
    </row>
    <row r="1157" spans="1:13" s="47" customFormat="1" ht="14.4" customHeight="1" x14ac:dyDescent="0.3">
      <c r="A1157" s="62"/>
      <c r="B1157" s="6" t="s">
        <v>1460</v>
      </c>
      <c r="C1157" s="7"/>
      <c r="D1157" s="3" t="s">
        <v>2</v>
      </c>
      <c r="E1157" s="4">
        <v>4</v>
      </c>
      <c r="F1157" s="5">
        <v>17.88</v>
      </c>
      <c r="G1157" s="26">
        <v>71.52</v>
      </c>
      <c r="H1157" s="508">
        <v>0.88337738692225976</v>
      </c>
      <c r="I1157" s="99"/>
      <c r="J1157" s="61" t="s">
        <v>163</v>
      </c>
      <c r="K1157" s="100">
        <v>1</v>
      </c>
      <c r="L1157" s="509">
        <v>0.88337738692225976</v>
      </c>
      <c r="M1157" s="521"/>
    </row>
    <row r="1158" spans="1:13" s="47" customFormat="1" ht="14.4" customHeight="1" x14ac:dyDescent="0.3">
      <c r="A1158" s="62"/>
      <c r="B1158" s="6">
        <v>0</v>
      </c>
      <c r="C1158" s="7"/>
      <c r="D1158" s="3">
        <v>0</v>
      </c>
      <c r="E1158" s="4"/>
      <c r="F1158" s="5">
        <v>0</v>
      </c>
      <c r="G1158" s="26">
        <v>0</v>
      </c>
      <c r="H1158" s="508">
        <v>0</v>
      </c>
      <c r="I1158" s="99"/>
      <c r="J1158" s="61">
        <v>0</v>
      </c>
      <c r="K1158" s="100">
        <v>0</v>
      </c>
      <c r="L1158" s="509">
        <v>0</v>
      </c>
      <c r="M1158" s="62"/>
    </row>
    <row r="1159" spans="1:13" s="47" customFormat="1" ht="14.4" customHeight="1" x14ac:dyDescent="0.3">
      <c r="A1159" s="62"/>
      <c r="B1159" s="6">
        <v>0</v>
      </c>
      <c r="C1159" s="7"/>
      <c r="D1159" s="3">
        <v>0</v>
      </c>
      <c r="E1159" s="4"/>
      <c r="F1159" s="5">
        <v>0</v>
      </c>
      <c r="G1159" s="26">
        <v>0</v>
      </c>
      <c r="H1159" s="508">
        <v>0</v>
      </c>
      <c r="I1159" s="99"/>
      <c r="J1159" s="61">
        <v>0</v>
      </c>
      <c r="K1159" s="100">
        <v>0</v>
      </c>
      <c r="L1159" s="509">
        <v>0</v>
      </c>
      <c r="M1159" s="62"/>
    </row>
    <row r="1160" spans="1:13" s="47" customFormat="1" ht="14.4" customHeight="1" x14ac:dyDescent="0.3">
      <c r="A1160" s="62"/>
      <c r="B1160" s="6">
        <v>0</v>
      </c>
      <c r="C1160" s="7"/>
      <c r="D1160" s="3">
        <v>0</v>
      </c>
      <c r="E1160" s="4"/>
      <c r="F1160" s="5">
        <v>0</v>
      </c>
      <c r="G1160" s="26">
        <v>0</v>
      </c>
      <c r="H1160" s="508">
        <v>0</v>
      </c>
      <c r="I1160" s="99"/>
      <c r="J1160" s="61">
        <v>0</v>
      </c>
      <c r="K1160" s="100">
        <v>0</v>
      </c>
      <c r="L1160" s="509">
        <v>0</v>
      </c>
      <c r="M1160" s="62"/>
    </row>
    <row r="1161" spans="1:13" s="47" customFormat="1" ht="14.4" customHeight="1" x14ac:dyDescent="0.3">
      <c r="A1161" s="62"/>
      <c r="B1161" s="6">
        <v>0</v>
      </c>
      <c r="C1161" s="7"/>
      <c r="D1161" s="3">
        <v>0</v>
      </c>
      <c r="E1161" s="4"/>
      <c r="F1161" s="5">
        <v>0</v>
      </c>
      <c r="G1161" s="26">
        <v>0</v>
      </c>
      <c r="H1161" s="508">
        <v>0</v>
      </c>
      <c r="I1161" s="99"/>
      <c r="J1161" s="61">
        <v>0</v>
      </c>
      <c r="K1161" s="100">
        <v>0</v>
      </c>
      <c r="L1161" s="509">
        <v>0</v>
      </c>
      <c r="M1161" s="62"/>
    </row>
    <row r="1162" spans="1:13" s="47" customFormat="1" ht="14.4" customHeight="1" x14ac:dyDescent="0.3">
      <c r="A1162" s="62"/>
      <c r="B1162" s="6">
        <v>0</v>
      </c>
      <c r="C1162" s="7"/>
      <c r="D1162" s="3">
        <v>0</v>
      </c>
      <c r="E1162" s="4"/>
      <c r="F1162" s="5">
        <v>0</v>
      </c>
      <c r="G1162" s="26">
        <v>0</v>
      </c>
      <c r="H1162" s="508">
        <v>0</v>
      </c>
      <c r="I1162" s="99"/>
      <c r="J1162" s="61">
        <v>0</v>
      </c>
      <c r="K1162" s="100">
        <v>0</v>
      </c>
      <c r="L1162" s="509">
        <v>0</v>
      </c>
      <c r="M1162" s="532"/>
    </row>
    <row r="1163" spans="1:13" s="47" customFormat="1" ht="14.4" customHeight="1" x14ac:dyDescent="0.3">
      <c r="A1163" s="62"/>
      <c r="B1163" s="6">
        <v>0</v>
      </c>
      <c r="C1163" s="7"/>
      <c r="D1163" s="3">
        <v>0</v>
      </c>
      <c r="E1163" s="4"/>
      <c r="F1163" s="5">
        <v>0</v>
      </c>
      <c r="G1163" s="26">
        <v>0</v>
      </c>
      <c r="H1163" s="508">
        <v>0</v>
      </c>
      <c r="I1163" s="99"/>
      <c r="J1163" s="61">
        <v>0</v>
      </c>
      <c r="K1163" s="100">
        <v>0</v>
      </c>
      <c r="L1163" s="509">
        <v>0</v>
      </c>
      <c r="M1163" s="62"/>
    </row>
    <row r="1164" spans="1:13" s="47" customFormat="1" ht="14.4" customHeight="1" x14ac:dyDescent="0.3">
      <c r="A1164" s="62"/>
      <c r="B1164" s="6">
        <v>0</v>
      </c>
      <c r="C1164" s="7"/>
      <c r="D1164" s="3">
        <v>0</v>
      </c>
      <c r="E1164" s="4"/>
      <c r="F1164" s="5">
        <v>0</v>
      </c>
      <c r="G1164" s="26">
        <v>0</v>
      </c>
      <c r="H1164" s="508">
        <v>0</v>
      </c>
      <c r="I1164" s="99"/>
      <c r="J1164" s="61">
        <v>0</v>
      </c>
      <c r="K1164" s="100">
        <v>0</v>
      </c>
      <c r="L1164" s="509">
        <v>0</v>
      </c>
      <c r="M1164" s="62"/>
    </row>
    <row r="1165" spans="1:13" s="47" customFormat="1" ht="14.4" customHeight="1" x14ac:dyDescent="0.3">
      <c r="A1165" s="62"/>
      <c r="B1165" s="6">
        <v>0</v>
      </c>
      <c r="C1165" s="7"/>
      <c r="D1165" s="3">
        <v>0</v>
      </c>
      <c r="E1165" s="4"/>
      <c r="F1165" s="5">
        <v>0</v>
      </c>
      <c r="G1165" s="26">
        <v>0</v>
      </c>
      <c r="H1165" s="508">
        <v>0</v>
      </c>
      <c r="I1165" s="99"/>
      <c r="J1165" s="61">
        <v>0</v>
      </c>
      <c r="K1165" s="100">
        <v>0</v>
      </c>
      <c r="L1165" s="509">
        <v>0</v>
      </c>
      <c r="M1165" s="62"/>
    </row>
    <row r="1166" spans="1:13" s="47" customFormat="1" ht="14.4" customHeight="1" x14ac:dyDescent="0.3">
      <c r="A1166" s="62"/>
      <c r="B1166" s="6">
        <v>0</v>
      </c>
      <c r="C1166" s="7"/>
      <c r="D1166" s="3">
        <v>0</v>
      </c>
      <c r="E1166" s="4"/>
      <c r="F1166" s="5">
        <v>0</v>
      </c>
      <c r="G1166" s="26">
        <v>0</v>
      </c>
      <c r="H1166" s="508">
        <v>0</v>
      </c>
      <c r="I1166" s="99"/>
      <c r="J1166" s="61">
        <v>0</v>
      </c>
      <c r="K1166" s="100">
        <v>0</v>
      </c>
      <c r="L1166" s="509">
        <v>0</v>
      </c>
      <c r="M1166" s="62"/>
    </row>
    <row r="1167" spans="1:13" s="47" customFormat="1" ht="14.4" customHeight="1" x14ac:dyDescent="0.3">
      <c r="A1167" s="62"/>
      <c r="B1167" s="6">
        <v>0</v>
      </c>
      <c r="C1167" s="7"/>
      <c r="D1167" s="3">
        <v>0</v>
      </c>
      <c r="E1167" s="4"/>
      <c r="F1167" s="5">
        <v>0</v>
      </c>
      <c r="G1167" s="26">
        <v>0</v>
      </c>
      <c r="H1167" s="508">
        <v>0</v>
      </c>
      <c r="I1167" s="99"/>
      <c r="J1167" s="61">
        <v>0</v>
      </c>
      <c r="K1167" s="100">
        <v>0</v>
      </c>
      <c r="L1167" s="509">
        <v>0</v>
      </c>
      <c r="M1167" s="62"/>
    </row>
    <row r="1168" spans="1:13" s="47" customFormat="1" ht="14.4" customHeight="1" x14ac:dyDescent="0.3">
      <c r="A1168" s="62"/>
      <c r="B1168" s="6">
        <v>0</v>
      </c>
      <c r="C1168" s="7"/>
      <c r="D1168" s="3">
        <v>0</v>
      </c>
      <c r="E1168" s="4"/>
      <c r="F1168" s="5">
        <v>0</v>
      </c>
      <c r="G1168" s="26">
        <v>0</v>
      </c>
      <c r="H1168" s="508">
        <v>0</v>
      </c>
      <c r="I1168" s="99"/>
      <c r="J1168" s="61">
        <v>0</v>
      </c>
      <c r="K1168" s="100">
        <v>0</v>
      </c>
      <c r="L1168" s="509">
        <v>0</v>
      </c>
      <c r="M1168" s="62"/>
    </row>
    <row r="1169" spans="1:13" s="47" customFormat="1" ht="14.4" customHeight="1" x14ac:dyDescent="0.3">
      <c r="A1169" s="62"/>
      <c r="B1169" s="58" t="s">
        <v>62</v>
      </c>
      <c r="C1169" s="46"/>
      <c r="D1169" s="37"/>
      <c r="E1169" s="38"/>
      <c r="F1169" s="39"/>
      <c r="G1169" s="193">
        <v>80.02</v>
      </c>
      <c r="H1169" s="106" t="s">
        <v>62</v>
      </c>
      <c r="I1169" s="103"/>
      <c r="J1169" s="510"/>
      <c r="K1169" s="511" t="s">
        <v>156</v>
      </c>
      <c r="L1169" s="519">
        <v>0.98836491193399367</v>
      </c>
      <c r="M1169" s="62"/>
    </row>
    <row r="1170" spans="1:13" s="47" customFormat="1" ht="14.4" customHeight="1" x14ac:dyDescent="0.3">
      <c r="A1170" s="62"/>
      <c r="B1170" s="194" t="s">
        <v>63</v>
      </c>
      <c r="C1170" s="195"/>
      <c r="D1170" s="196"/>
      <c r="E1170" s="197"/>
      <c r="F1170" s="155"/>
      <c r="G1170" s="197"/>
      <c r="H1170" s="115"/>
      <c r="I1170" s="202"/>
      <c r="J1170" s="203"/>
      <c r="K1170" s="178"/>
      <c r="L1170" s="204">
        <v>0</v>
      </c>
      <c r="M1170" s="62"/>
    </row>
    <row r="1171" spans="1:13" s="47" customFormat="1" ht="35.25" customHeight="1" x14ac:dyDescent="0.3">
      <c r="A1171" s="62"/>
      <c r="B1171" s="53" t="s">
        <v>53</v>
      </c>
      <c r="C1171" s="210"/>
      <c r="D1171" s="211" t="s">
        <v>0</v>
      </c>
      <c r="E1171" s="201" t="s">
        <v>1</v>
      </c>
      <c r="F1171" s="156" t="s">
        <v>61</v>
      </c>
      <c r="G1171" s="188" t="s">
        <v>56</v>
      </c>
      <c r="H1171" s="111" t="s">
        <v>158</v>
      </c>
      <c r="I1171" s="112" t="s">
        <v>159</v>
      </c>
      <c r="J1171" s="112" t="s">
        <v>160</v>
      </c>
      <c r="K1171" s="520" t="s">
        <v>161</v>
      </c>
      <c r="L1171" s="114" t="s">
        <v>162</v>
      </c>
      <c r="M1171" s="62"/>
    </row>
    <row r="1172" spans="1:13" s="47" customFormat="1" ht="14.4" customHeight="1" x14ac:dyDescent="0.3">
      <c r="A1172" s="62"/>
      <c r="B1172" s="6">
        <v>0</v>
      </c>
      <c r="C1172" s="7"/>
      <c r="D1172" s="3">
        <v>0</v>
      </c>
      <c r="E1172" s="26"/>
      <c r="F1172" s="5">
        <v>0</v>
      </c>
      <c r="G1172" s="191">
        <v>0</v>
      </c>
      <c r="H1172" s="506">
        <v>0</v>
      </c>
      <c r="I1172" s="171"/>
      <c r="J1172" s="192">
        <v>0</v>
      </c>
      <c r="K1172" s="172">
        <v>0</v>
      </c>
      <c r="L1172" s="507">
        <v>0</v>
      </c>
      <c r="M1172" s="62"/>
    </row>
    <row r="1173" spans="1:13" s="47" customFormat="1" ht="14.4" customHeight="1" x14ac:dyDescent="0.3">
      <c r="A1173" s="62"/>
      <c r="B1173" s="6">
        <v>0</v>
      </c>
      <c r="C1173" s="7"/>
      <c r="D1173" s="3">
        <v>0</v>
      </c>
      <c r="E1173" s="26"/>
      <c r="F1173" s="5">
        <v>0</v>
      </c>
      <c r="G1173" s="26">
        <v>0</v>
      </c>
      <c r="H1173" s="508">
        <v>0</v>
      </c>
      <c r="I1173" s="99"/>
      <c r="J1173" s="61">
        <v>0</v>
      </c>
      <c r="K1173" s="100">
        <v>0</v>
      </c>
      <c r="L1173" s="509">
        <v>0</v>
      </c>
      <c r="M1173" s="62"/>
    </row>
    <row r="1174" spans="1:13" s="47" customFormat="1" ht="14.4" customHeight="1" x14ac:dyDescent="0.3">
      <c r="A1174" s="62"/>
      <c r="B1174" s="6">
        <v>0</v>
      </c>
      <c r="C1174" s="7"/>
      <c r="D1174" s="3">
        <v>0</v>
      </c>
      <c r="E1174" s="26"/>
      <c r="F1174" s="5">
        <v>0</v>
      </c>
      <c r="G1174" s="26">
        <v>0</v>
      </c>
      <c r="H1174" s="508">
        <v>0</v>
      </c>
      <c r="I1174" s="99"/>
      <c r="J1174" s="61">
        <v>0</v>
      </c>
      <c r="K1174" s="100">
        <v>0</v>
      </c>
      <c r="L1174" s="509">
        <v>0</v>
      </c>
      <c r="M1174" s="62"/>
    </row>
    <row r="1175" spans="1:13" s="47" customFormat="1" ht="14.4" customHeight="1" x14ac:dyDescent="0.3">
      <c r="A1175" s="62"/>
      <c r="B1175" s="6">
        <v>0</v>
      </c>
      <c r="C1175" s="7"/>
      <c r="D1175" s="3">
        <v>0</v>
      </c>
      <c r="E1175" s="26"/>
      <c r="F1175" s="5">
        <v>0</v>
      </c>
      <c r="G1175" s="26">
        <v>0</v>
      </c>
      <c r="H1175" s="508">
        <v>0</v>
      </c>
      <c r="I1175" s="99"/>
      <c r="J1175" s="61">
        <v>0</v>
      </c>
      <c r="K1175" s="100">
        <v>0</v>
      </c>
      <c r="L1175" s="509">
        <v>0</v>
      </c>
      <c r="M1175" s="62"/>
    </row>
    <row r="1176" spans="1:13" s="47" customFormat="1" ht="14.4" customHeight="1" x14ac:dyDescent="0.3">
      <c r="A1176" s="62"/>
      <c r="B1176" s="6">
        <v>0</v>
      </c>
      <c r="C1176" s="7"/>
      <c r="D1176" s="3">
        <v>0</v>
      </c>
      <c r="E1176" s="26"/>
      <c r="F1176" s="5">
        <v>0</v>
      </c>
      <c r="G1176" s="26">
        <v>0</v>
      </c>
      <c r="H1176" s="508">
        <v>0</v>
      </c>
      <c r="I1176" s="99"/>
      <c r="J1176" s="61">
        <v>0</v>
      </c>
      <c r="K1176" s="100">
        <v>0</v>
      </c>
      <c r="L1176" s="509">
        <v>0</v>
      </c>
      <c r="M1176" s="62"/>
    </row>
    <row r="1177" spans="1:13" s="47" customFormat="1" ht="15" customHeight="1" thickBot="1" x14ac:dyDescent="0.35">
      <c r="A1177" s="62"/>
      <c r="B1177" s="59" t="s">
        <v>64</v>
      </c>
      <c r="C1177" s="42"/>
      <c r="D1177" s="43"/>
      <c r="E1177" s="44"/>
      <c r="F1177" s="45"/>
      <c r="G1177" s="191">
        <v>0</v>
      </c>
      <c r="H1177" s="106" t="s">
        <v>64</v>
      </c>
      <c r="I1177" s="103"/>
      <c r="J1177" s="510"/>
      <c r="K1177" s="511" t="s">
        <v>156</v>
      </c>
      <c r="L1177" s="519">
        <v>0</v>
      </c>
      <c r="M1177" s="62"/>
    </row>
    <row r="1178" spans="1:13" s="47" customFormat="1" ht="14.4" customHeight="1" x14ac:dyDescent="0.3">
      <c r="A1178" s="62"/>
      <c r="B1178" s="64"/>
      <c r="C1178" s="68"/>
      <c r="D1178" s="69" t="s">
        <v>65</v>
      </c>
      <c r="E1178" s="70"/>
      <c r="F1178" s="71"/>
      <c r="G1178" s="88">
        <v>80.962000000000003</v>
      </c>
      <c r="H1178" s="179"/>
      <c r="I1178" s="212"/>
      <c r="J1178" s="522"/>
      <c r="K1178" s="523"/>
      <c r="L1178" s="180"/>
      <c r="M1178" s="62"/>
    </row>
    <row r="1179" spans="1:13" s="47" customFormat="1" ht="14.4" customHeight="1" x14ac:dyDescent="0.3">
      <c r="A1179" s="62"/>
      <c r="B1179" s="63"/>
      <c r="C1179" s="68"/>
      <c r="D1179" s="72" t="s">
        <v>7</v>
      </c>
      <c r="E1179" s="215"/>
      <c r="F1179" s="181">
        <v>0.1</v>
      </c>
      <c r="G1179" s="215">
        <v>8.0960000000000001</v>
      </c>
      <c r="H1179" s="524"/>
      <c r="I1179" s="124"/>
      <c r="J1179" s="525"/>
      <c r="K1179" s="526"/>
      <c r="L1179" s="527"/>
      <c r="M1179" s="62"/>
    </row>
    <row r="1180" spans="1:13" s="47" customFormat="1" ht="14.4" customHeight="1" x14ac:dyDescent="0.3">
      <c r="A1180" s="62"/>
      <c r="B1180" s="63"/>
      <c r="C1180" s="68"/>
      <c r="D1180" s="72" t="s">
        <v>8</v>
      </c>
      <c r="E1180" s="215"/>
      <c r="F1180" s="181">
        <v>0.1</v>
      </c>
      <c r="G1180" s="215">
        <v>8.0960000000000001</v>
      </c>
      <c r="H1180" s="524"/>
      <c r="I1180" s="124"/>
      <c r="J1180" s="525"/>
      <c r="K1180" s="526"/>
      <c r="L1180" s="527"/>
      <c r="M1180" s="62"/>
    </row>
    <row r="1181" spans="1:13" s="47" customFormat="1" ht="14.4" customHeight="1" x14ac:dyDescent="0.3">
      <c r="A1181" s="62"/>
      <c r="B1181" s="63" t="s">
        <v>66</v>
      </c>
      <c r="C1181" s="68"/>
      <c r="D1181" s="75" t="s">
        <v>67</v>
      </c>
      <c r="E1181" s="76"/>
      <c r="F1181" s="71"/>
      <c r="G1181" s="76">
        <v>97.153999999999996</v>
      </c>
      <c r="H1181" s="524"/>
      <c r="I1181" s="124"/>
      <c r="J1181" s="525"/>
      <c r="K1181" s="526"/>
      <c r="L1181" s="527"/>
      <c r="M1181" s="62"/>
    </row>
    <row r="1182" spans="1:13" s="47" customFormat="1" ht="15" customHeight="1" thickBot="1" x14ac:dyDescent="0.35">
      <c r="A1182" s="62"/>
      <c r="B1182" s="63"/>
      <c r="C1182" s="68"/>
      <c r="D1182" s="77" t="s">
        <v>68</v>
      </c>
      <c r="E1182" s="78"/>
      <c r="F1182" s="79"/>
      <c r="G1182" s="78">
        <v>97.15</v>
      </c>
      <c r="H1182" s="528">
        <v>1</v>
      </c>
      <c r="I1182" s="126"/>
      <c r="J1182" s="529"/>
      <c r="K1182" s="530"/>
      <c r="L1182" s="531">
        <v>0.99966033447790315</v>
      </c>
      <c r="M1182" s="62"/>
    </row>
    <row r="1183" spans="1:13" s="47" customFormat="1" ht="14.4" customHeight="1" x14ac:dyDescent="0.3">
      <c r="A1183" s="62"/>
      <c r="B1183" s="63"/>
      <c r="C1183" s="68"/>
      <c r="D1183" s="80"/>
      <c r="E1183" s="67"/>
      <c r="F1183" s="65"/>
      <c r="G1183" s="67"/>
      <c r="J1183" s="60"/>
      <c r="M1183" s="62"/>
    </row>
    <row r="1184" spans="1:13" s="47" customFormat="1" ht="14.4" customHeight="1" x14ac:dyDescent="0.3">
      <c r="A1184" s="62"/>
      <c r="B1184" s="63"/>
      <c r="C1184" s="68"/>
      <c r="D1184" s="80"/>
      <c r="E1184" s="67"/>
      <c r="F1184" s="65"/>
      <c r="G1184" s="67"/>
      <c r="J1184" s="60"/>
      <c r="M1184" s="62"/>
    </row>
    <row r="1185" spans="1:13" s="47" customFormat="1" ht="14.4" customHeight="1" x14ac:dyDescent="0.3">
      <c r="A1185" s="62"/>
      <c r="B1185" s="63"/>
      <c r="C1185" s="68"/>
      <c r="D1185" s="80"/>
      <c r="E1185" s="67"/>
      <c r="F1185" s="65"/>
      <c r="G1185" s="67"/>
      <c r="J1185" s="60"/>
      <c r="M1185" s="62"/>
    </row>
    <row r="1186" spans="1:13" s="47" customFormat="1" ht="14.4" customHeight="1" x14ac:dyDescent="0.3">
      <c r="A1186" s="62"/>
      <c r="B1186" s="136" t="s">
        <v>1808</v>
      </c>
      <c r="C1186" s="81"/>
      <c r="D1186" s="80"/>
      <c r="E1186" s="67"/>
      <c r="F1186" s="82"/>
      <c r="G1186" s="82"/>
      <c r="J1186" s="60"/>
      <c r="M1186" s="62"/>
    </row>
    <row r="1187" spans="1:13" s="47" customFormat="1" ht="14.4" customHeight="1" x14ac:dyDescent="0.3">
      <c r="A1187" s="62"/>
      <c r="B1187" s="216" t="s">
        <v>6</v>
      </c>
      <c r="C1187" s="217"/>
      <c r="D1187" s="80"/>
      <c r="E1187" s="67"/>
      <c r="F1187" s="62"/>
      <c r="G1187" s="62"/>
      <c r="J1187" s="60"/>
      <c r="M1187" s="62"/>
    </row>
    <row r="1188" spans="1:13" s="47" customFormat="1" ht="14.4" customHeight="1" x14ac:dyDescent="0.3">
      <c r="A1188" s="62"/>
      <c r="B1188" s="84"/>
      <c r="C1188" s="62"/>
      <c r="D1188" s="80"/>
      <c r="E1188" s="67"/>
      <c r="F1188" s="62"/>
      <c r="G1188" s="62"/>
      <c r="J1188" s="60"/>
      <c r="M1188" s="62"/>
    </row>
    <row r="1189" spans="1:13" x14ac:dyDescent="0.3">
      <c r="A1189" s="62"/>
      <c r="B1189" s="503"/>
      <c r="C1189" s="129"/>
      <c r="D1189" s="129"/>
      <c r="J1189" s="60"/>
    </row>
    <row r="1190" spans="1:13" x14ac:dyDescent="0.3">
      <c r="A1190" s="62"/>
      <c r="B1190" s="131"/>
      <c r="C1190" s="130"/>
      <c r="D1190" s="130"/>
      <c r="J1190" s="60"/>
    </row>
    <row r="1191" spans="1:13" ht="15.6" x14ac:dyDescent="0.3">
      <c r="A1191" s="62"/>
      <c r="D1191" s="715" t="s">
        <v>166</v>
      </c>
      <c r="E1191" s="715"/>
      <c r="F1191" s="715"/>
      <c r="J1191" s="60"/>
    </row>
    <row r="1192" spans="1:13" x14ac:dyDescent="0.3">
      <c r="A1192" s="62"/>
      <c r="B1192" s="132"/>
      <c r="C1192" s="132"/>
      <c r="D1192" s="132"/>
      <c r="J1192" s="60"/>
    </row>
    <row r="1193" spans="1:13" ht="82.5" customHeight="1" x14ac:dyDescent="0.3">
      <c r="A1193" s="62"/>
      <c r="B1193" s="710" t="s">
        <v>1809</v>
      </c>
      <c r="C1193" s="710"/>
      <c r="D1193" s="710"/>
      <c r="E1193" s="710"/>
      <c r="F1193" s="710"/>
      <c r="G1193" s="710"/>
      <c r="H1193" s="710"/>
      <c r="I1193" s="710"/>
      <c r="J1193" s="710"/>
      <c r="K1193" s="710"/>
      <c r="L1193" s="710"/>
    </row>
    <row r="1194" spans="1:13" s="47" customFormat="1" ht="14.4" customHeight="1" x14ac:dyDescent="0.3">
      <c r="A1194" s="62"/>
      <c r="B1194" s="63"/>
      <c r="C1194" s="9"/>
      <c r="D1194" s="10"/>
      <c r="E1194" s="11"/>
      <c r="F1194" s="12"/>
      <c r="G1194" s="13"/>
      <c r="J1194" s="60"/>
      <c r="M1194" s="62"/>
    </row>
    <row r="1195" spans="1:13" s="47" customFormat="1" ht="14.4" customHeight="1" x14ac:dyDescent="0.3">
      <c r="A1195" s="62"/>
      <c r="B1195" s="48" t="s">
        <v>48</v>
      </c>
      <c r="C1195" s="9"/>
      <c r="D1195" s="10"/>
      <c r="E1195" s="11"/>
      <c r="F1195" s="11"/>
      <c r="G1195" s="11"/>
      <c r="J1195" s="60"/>
      <c r="M1195" s="62"/>
    </row>
    <row r="1196" spans="1:13" s="47" customFormat="1" ht="14.4" customHeight="1" x14ac:dyDescent="0.3">
      <c r="A1196" s="62"/>
      <c r="B1196" s="64" t="s">
        <v>49</v>
      </c>
      <c r="C1196" s="62" t="s">
        <v>707</v>
      </c>
      <c r="D1196" s="62"/>
      <c r="E1196" s="62"/>
      <c r="I1196" s="65" t="s">
        <v>50</v>
      </c>
      <c r="J1196" s="68" t="s">
        <v>2</v>
      </c>
      <c r="M1196" s="62"/>
    </row>
    <row r="1197" spans="1:13" s="47" customFormat="1" ht="15" customHeight="1" thickBot="1" x14ac:dyDescent="0.35">
      <c r="A1197" s="62"/>
      <c r="B1197" s="64" t="s">
        <v>51</v>
      </c>
      <c r="C1197" s="62" t="s">
        <v>267</v>
      </c>
      <c r="D1197" s="62"/>
      <c r="E1197" s="62"/>
      <c r="G1197" s="62" t="s">
        <v>605</v>
      </c>
      <c r="J1197" s="60"/>
      <c r="M1197" s="62"/>
    </row>
    <row r="1198" spans="1:13" s="47" customFormat="1" ht="14.4" customHeight="1" thickTop="1" x14ac:dyDescent="0.3">
      <c r="A1198" s="62"/>
      <c r="B1198" s="49" t="s">
        <v>52</v>
      </c>
      <c r="C1198" s="14"/>
      <c r="D1198" s="15"/>
      <c r="E1198" s="16"/>
      <c r="F1198" s="17"/>
      <c r="G1198" s="16"/>
      <c r="H1198" s="711" t="s">
        <v>164</v>
      </c>
      <c r="I1198" s="712"/>
      <c r="J1198" s="712"/>
      <c r="K1198" s="712"/>
      <c r="L1198" s="713"/>
      <c r="M1198" s="62"/>
    </row>
    <row r="1199" spans="1:13" s="47" customFormat="1" ht="32.25" customHeight="1" x14ac:dyDescent="0.3">
      <c r="A1199" s="62"/>
      <c r="B1199" s="186" t="s">
        <v>53</v>
      </c>
      <c r="C1199" s="187" t="s">
        <v>1</v>
      </c>
      <c r="D1199" s="161" t="s">
        <v>54</v>
      </c>
      <c r="E1199" s="188" t="s">
        <v>23</v>
      </c>
      <c r="F1199" s="188" t="s">
        <v>55</v>
      </c>
      <c r="G1199" s="188" t="s">
        <v>56</v>
      </c>
      <c r="H1199" s="90" t="s">
        <v>158</v>
      </c>
      <c r="I1199" s="169" t="s">
        <v>159</v>
      </c>
      <c r="J1199" s="169" t="s">
        <v>160</v>
      </c>
      <c r="K1199" s="169" t="s">
        <v>161</v>
      </c>
      <c r="L1199" s="92" t="s">
        <v>162</v>
      </c>
      <c r="M1199" s="62"/>
    </row>
    <row r="1200" spans="1:13" s="47" customFormat="1" ht="14.4" customHeight="1" x14ac:dyDescent="0.3">
      <c r="A1200" s="62"/>
      <c r="B1200" s="189">
        <v>0</v>
      </c>
      <c r="C1200" s="187"/>
      <c r="D1200" s="190">
        <v>0</v>
      </c>
      <c r="E1200" s="191">
        <v>0</v>
      </c>
      <c r="F1200" s="505">
        <v>0.11</v>
      </c>
      <c r="G1200" s="191">
        <v>0</v>
      </c>
      <c r="H1200" s="506">
        <v>0</v>
      </c>
      <c r="I1200" s="171"/>
      <c r="J1200" s="192">
        <v>0</v>
      </c>
      <c r="K1200" s="172">
        <v>0</v>
      </c>
      <c r="L1200" s="507">
        <v>0</v>
      </c>
      <c r="M1200" s="62"/>
    </row>
    <row r="1201" spans="1:13" s="47" customFormat="1" ht="14.4" customHeight="1" x14ac:dyDescent="0.3">
      <c r="A1201" s="62"/>
      <c r="B1201" s="6">
        <v>0</v>
      </c>
      <c r="C1201" s="25"/>
      <c r="D1201" s="3">
        <v>0</v>
      </c>
      <c r="E1201" s="26">
        <v>0</v>
      </c>
      <c r="F1201" s="27"/>
      <c r="G1201" s="26">
        <v>0</v>
      </c>
      <c r="H1201" s="508">
        <v>0</v>
      </c>
      <c r="I1201" s="99"/>
      <c r="J1201" s="61">
        <v>0</v>
      </c>
      <c r="K1201" s="100">
        <v>0</v>
      </c>
      <c r="L1201" s="509">
        <v>0</v>
      </c>
      <c r="M1201" s="62"/>
    </row>
    <row r="1202" spans="1:13" s="47" customFormat="1" ht="14.4" customHeight="1" x14ac:dyDescent="0.3">
      <c r="A1202" s="62"/>
      <c r="B1202" s="6">
        <v>0</v>
      </c>
      <c r="C1202" s="25"/>
      <c r="D1202" s="3">
        <v>0</v>
      </c>
      <c r="E1202" s="26">
        <v>0</v>
      </c>
      <c r="F1202" s="27"/>
      <c r="G1202" s="26">
        <v>0</v>
      </c>
      <c r="H1202" s="508">
        <v>0</v>
      </c>
      <c r="I1202" s="99"/>
      <c r="J1202" s="61">
        <v>0</v>
      </c>
      <c r="K1202" s="100">
        <v>0</v>
      </c>
      <c r="L1202" s="509">
        <v>0</v>
      </c>
      <c r="M1202" s="62"/>
    </row>
    <row r="1203" spans="1:13" s="47" customFormat="1" ht="14.4" customHeight="1" x14ac:dyDescent="0.3">
      <c r="A1203" s="62"/>
      <c r="B1203" s="6">
        <v>0</v>
      </c>
      <c r="C1203" s="25"/>
      <c r="D1203" s="3">
        <v>0</v>
      </c>
      <c r="E1203" s="26">
        <v>0</v>
      </c>
      <c r="F1203" s="27"/>
      <c r="G1203" s="26">
        <v>0</v>
      </c>
      <c r="H1203" s="508">
        <v>0</v>
      </c>
      <c r="I1203" s="99"/>
      <c r="J1203" s="61">
        <v>0</v>
      </c>
      <c r="K1203" s="100">
        <v>0</v>
      </c>
      <c r="L1203" s="509">
        <v>0</v>
      </c>
      <c r="M1203" s="62"/>
    </row>
    <row r="1204" spans="1:13" s="47" customFormat="1" ht="14.4" customHeight="1" x14ac:dyDescent="0.3">
      <c r="A1204" s="62"/>
      <c r="B1204" s="6">
        <v>0</v>
      </c>
      <c r="C1204" s="25"/>
      <c r="D1204" s="3">
        <v>0</v>
      </c>
      <c r="E1204" s="26">
        <v>0</v>
      </c>
      <c r="F1204" s="27"/>
      <c r="G1204" s="26">
        <v>0</v>
      </c>
      <c r="H1204" s="508">
        <v>0</v>
      </c>
      <c r="I1204" s="99"/>
      <c r="J1204" s="61">
        <v>0</v>
      </c>
      <c r="K1204" s="100">
        <v>0</v>
      </c>
      <c r="L1204" s="509">
        <v>0</v>
      </c>
      <c r="M1204" s="62"/>
    </row>
    <row r="1205" spans="1:13" s="47" customFormat="1" ht="14.4" customHeight="1" x14ac:dyDescent="0.3">
      <c r="A1205" s="62"/>
      <c r="B1205" s="6">
        <v>0</v>
      </c>
      <c r="C1205" s="25"/>
      <c r="D1205" s="3">
        <v>0</v>
      </c>
      <c r="E1205" s="26">
        <v>0</v>
      </c>
      <c r="F1205" s="27"/>
      <c r="G1205" s="26">
        <v>0</v>
      </c>
      <c r="H1205" s="508">
        <v>0</v>
      </c>
      <c r="I1205" s="99"/>
      <c r="J1205" s="61">
        <v>0</v>
      </c>
      <c r="K1205" s="100">
        <v>0</v>
      </c>
      <c r="L1205" s="509">
        <v>0</v>
      </c>
      <c r="M1205" s="62"/>
    </row>
    <row r="1206" spans="1:13" s="47" customFormat="1" ht="14.4" customHeight="1" x14ac:dyDescent="0.3">
      <c r="A1206" s="62"/>
      <c r="B1206" s="6" t="s">
        <v>73</v>
      </c>
      <c r="C1206" s="25"/>
      <c r="D1206" s="3">
        <v>0</v>
      </c>
      <c r="E1206" s="26">
        <v>0</v>
      </c>
      <c r="F1206" s="27"/>
      <c r="G1206" s="26">
        <v>4.4999999999999998E-2</v>
      </c>
      <c r="H1206" s="508">
        <v>3.3728076750112424E-3</v>
      </c>
      <c r="I1206" s="99"/>
      <c r="J1206" s="61" t="s">
        <v>165</v>
      </c>
      <c r="K1206" s="100">
        <v>0.4</v>
      </c>
      <c r="L1206" s="101">
        <v>1.349123070004497E-3</v>
      </c>
      <c r="M1206" s="62"/>
    </row>
    <row r="1207" spans="1:13" s="47" customFormat="1" ht="14.4" customHeight="1" x14ac:dyDescent="0.3">
      <c r="A1207" s="62"/>
      <c r="B1207" s="6" t="s">
        <v>57</v>
      </c>
      <c r="C1207" s="25"/>
      <c r="D1207" s="28"/>
      <c r="E1207" s="26"/>
      <c r="F1207" s="27"/>
      <c r="G1207" s="193">
        <v>4.4999999999999998E-2</v>
      </c>
      <c r="H1207" s="102" t="s">
        <v>57</v>
      </c>
      <c r="I1207" s="103"/>
      <c r="J1207" s="510"/>
      <c r="K1207" s="511" t="s">
        <v>156</v>
      </c>
      <c r="L1207" s="512">
        <v>1.349123070004497E-3</v>
      </c>
      <c r="M1207" s="62"/>
    </row>
    <row r="1208" spans="1:13" s="47" customFormat="1" ht="14.4" customHeight="1" x14ac:dyDescent="0.3">
      <c r="A1208" s="62"/>
      <c r="B1208" s="194" t="s">
        <v>22</v>
      </c>
      <c r="C1208" s="195"/>
      <c r="D1208" s="196"/>
      <c r="E1208" s="197"/>
      <c r="F1208" s="155"/>
      <c r="G1208" s="87"/>
      <c r="H1208" s="513"/>
      <c r="I1208" s="514"/>
      <c r="J1208" s="515"/>
      <c r="K1208" s="516"/>
      <c r="L1208" s="517"/>
      <c r="M1208" s="62"/>
    </row>
    <row r="1209" spans="1:13" s="47" customFormat="1" ht="30.75" customHeight="1" x14ac:dyDescent="0.3">
      <c r="A1209" s="62"/>
      <c r="B1209" s="198" t="s">
        <v>58</v>
      </c>
      <c r="C1209" s="199" t="s">
        <v>1</v>
      </c>
      <c r="D1209" s="200" t="s">
        <v>59</v>
      </c>
      <c r="E1209" s="156" t="s">
        <v>23</v>
      </c>
      <c r="F1209" s="156" t="s">
        <v>55</v>
      </c>
      <c r="G1209" s="201" t="s">
        <v>56</v>
      </c>
      <c r="H1209" s="90" t="s">
        <v>158</v>
      </c>
      <c r="I1209" s="169" t="s">
        <v>159</v>
      </c>
      <c r="J1209" s="169" t="s">
        <v>160</v>
      </c>
      <c r="K1209" s="518" t="s">
        <v>161</v>
      </c>
      <c r="L1209" s="92" t="s">
        <v>162</v>
      </c>
      <c r="M1209" s="62"/>
    </row>
    <row r="1210" spans="1:13" s="47" customFormat="1" ht="14.4" customHeight="1" x14ac:dyDescent="0.3">
      <c r="A1210" s="62"/>
      <c r="B1210" s="6" t="s">
        <v>27</v>
      </c>
      <c r="C1210" s="25">
        <v>1</v>
      </c>
      <c r="D1210" s="3">
        <v>4.0999999999999996</v>
      </c>
      <c r="E1210" s="26">
        <v>4.0999999999999996</v>
      </c>
      <c r="F1210" s="26">
        <v>0.11</v>
      </c>
      <c r="G1210" s="26">
        <v>0.45099999999999996</v>
      </c>
      <c r="H1210" s="506">
        <v>3.3803028031779342E-2</v>
      </c>
      <c r="I1210" s="171"/>
      <c r="J1210" s="192" t="s">
        <v>163</v>
      </c>
      <c r="K1210" s="172">
        <v>1</v>
      </c>
      <c r="L1210" s="507">
        <v>3.3803028031779342E-2</v>
      </c>
      <c r="M1210" s="62"/>
    </row>
    <row r="1211" spans="1:13" s="47" customFormat="1" ht="14.4" customHeight="1" x14ac:dyDescent="0.3">
      <c r="A1211" s="62"/>
      <c r="B1211" s="6" t="s">
        <v>24</v>
      </c>
      <c r="C1211" s="25">
        <v>1</v>
      </c>
      <c r="D1211" s="3">
        <v>4.05</v>
      </c>
      <c r="E1211" s="26">
        <v>4.05</v>
      </c>
      <c r="F1211" s="26">
        <v>0.11</v>
      </c>
      <c r="G1211" s="26">
        <v>0.44550000000000001</v>
      </c>
      <c r="H1211" s="508">
        <v>3.3390795982611299E-2</v>
      </c>
      <c r="I1211" s="99"/>
      <c r="J1211" s="61" t="s">
        <v>163</v>
      </c>
      <c r="K1211" s="100">
        <v>1</v>
      </c>
      <c r="L1211" s="509">
        <v>3.3390795982611299E-2</v>
      </c>
      <c r="M1211" s="62"/>
    </row>
    <row r="1212" spans="1:13" s="47" customFormat="1" ht="14.4" customHeight="1" x14ac:dyDescent="0.3">
      <c r="A1212" s="62"/>
      <c r="B1212" s="6">
        <v>0</v>
      </c>
      <c r="C1212" s="25"/>
      <c r="D1212" s="3">
        <v>0</v>
      </c>
      <c r="E1212" s="26">
        <v>0</v>
      </c>
      <c r="F1212" s="26"/>
      <c r="G1212" s="26">
        <v>0</v>
      </c>
      <c r="H1212" s="508">
        <v>0</v>
      </c>
      <c r="I1212" s="99"/>
      <c r="J1212" s="61">
        <v>0</v>
      </c>
      <c r="K1212" s="100">
        <v>0</v>
      </c>
      <c r="L1212" s="509">
        <v>0</v>
      </c>
      <c r="M1212" s="62"/>
    </row>
    <row r="1213" spans="1:13" s="47" customFormat="1" ht="14.4" customHeight="1" x14ac:dyDescent="0.3">
      <c r="A1213" s="62"/>
      <c r="B1213" s="6">
        <v>0</v>
      </c>
      <c r="C1213" s="25"/>
      <c r="D1213" s="3">
        <v>0</v>
      </c>
      <c r="E1213" s="26">
        <v>0</v>
      </c>
      <c r="F1213" s="26"/>
      <c r="G1213" s="26">
        <v>0</v>
      </c>
      <c r="H1213" s="508">
        <v>0</v>
      </c>
      <c r="I1213" s="99"/>
      <c r="J1213" s="61">
        <v>0</v>
      </c>
      <c r="K1213" s="100">
        <v>0</v>
      </c>
      <c r="L1213" s="509">
        <v>0</v>
      </c>
      <c r="M1213" s="62"/>
    </row>
    <row r="1214" spans="1:13" s="47" customFormat="1" ht="14.4" customHeight="1" x14ac:dyDescent="0.3">
      <c r="A1214" s="62"/>
      <c r="B1214" s="6">
        <v>0</v>
      </c>
      <c r="C1214" s="25"/>
      <c r="D1214" s="3">
        <v>0</v>
      </c>
      <c r="E1214" s="26">
        <v>0</v>
      </c>
      <c r="F1214" s="27"/>
      <c r="G1214" s="26">
        <v>0</v>
      </c>
      <c r="H1214" s="508">
        <v>0</v>
      </c>
      <c r="I1214" s="99"/>
      <c r="J1214" s="61">
        <v>0</v>
      </c>
      <c r="K1214" s="100">
        <v>0</v>
      </c>
      <c r="L1214" s="509">
        <v>0</v>
      </c>
      <c r="M1214" s="62"/>
    </row>
    <row r="1215" spans="1:13" s="47" customFormat="1" ht="14.4" customHeight="1" x14ac:dyDescent="0.3">
      <c r="A1215" s="62"/>
      <c r="B1215" s="6">
        <v>0</v>
      </c>
      <c r="C1215" s="25"/>
      <c r="D1215" s="3">
        <v>0</v>
      </c>
      <c r="E1215" s="26">
        <v>0</v>
      </c>
      <c r="F1215" s="27"/>
      <c r="G1215" s="26">
        <v>0</v>
      </c>
      <c r="H1215" s="508">
        <v>0</v>
      </c>
      <c r="I1215" s="99"/>
      <c r="J1215" s="61">
        <v>0</v>
      </c>
      <c r="K1215" s="100">
        <v>0</v>
      </c>
      <c r="L1215" s="509">
        <v>0</v>
      </c>
      <c r="M1215" s="62"/>
    </row>
    <row r="1216" spans="1:13" s="47" customFormat="1" ht="14.4" customHeight="1" x14ac:dyDescent="0.3">
      <c r="A1216" s="62"/>
      <c r="B1216" s="6">
        <v>0</v>
      </c>
      <c r="C1216" s="25"/>
      <c r="D1216" s="3">
        <v>0</v>
      </c>
      <c r="E1216" s="26">
        <v>0</v>
      </c>
      <c r="F1216" s="27"/>
      <c r="G1216" s="26">
        <v>0</v>
      </c>
      <c r="H1216" s="508">
        <v>0</v>
      </c>
      <c r="I1216" s="99"/>
      <c r="J1216" s="61">
        <v>0</v>
      </c>
      <c r="K1216" s="100">
        <v>0</v>
      </c>
      <c r="L1216" s="509">
        <v>0</v>
      </c>
      <c r="M1216" s="62"/>
    </row>
    <row r="1217" spans="1:13" s="47" customFormat="1" ht="14.4" customHeight="1" x14ac:dyDescent="0.3">
      <c r="A1217" s="62"/>
      <c r="B1217" s="6">
        <v>0</v>
      </c>
      <c r="C1217" s="25"/>
      <c r="D1217" s="3">
        <v>0</v>
      </c>
      <c r="E1217" s="26">
        <v>0</v>
      </c>
      <c r="F1217" s="27"/>
      <c r="G1217" s="26">
        <v>0</v>
      </c>
      <c r="H1217" s="508">
        <v>0</v>
      </c>
      <c r="I1217" s="99"/>
      <c r="J1217" s="61">
        <v>0</v>
      </c>
      <c r="K1217" s="100">
        <v>0</v>
      </c>
      <c r="L1217" s="509">
        <v>0</v>
      </c>
      <c r="M1217" s="62"/>
    </row>
    <row r="1218" spans="1:13" s="47" customFormat="1" ht="14.4" customHeight="1" x14ac:dyDescent="0.3">
      <c r="A1218" s="62"/>
      <c r="B1218" s="6">
        <v>0</v>
      </c>
      <c r="C1218" s="25"/>
      <c r="D1218" s="3">
        <v>0</v>
      </c>
      <c r="E1218" s="26">
        <v>0</v>
      </c>
      <c r="F1218" s="27"/>
      <c r="G1218" s="26">
        <v>0</v>
      </c>
      <c r="H1218" s="508">
        <v>0</v>
      </c>
      <c r="I1218" s="99"/>
      <c r="J1218" s="61">
        <v>0</v>
      </c>
      <c r="K1218" s="100">
        <v>0</v>
      </c>
      <c r="L1218" s="509">
        <v>0</v>
      </c>
      <c r="M1218" s="62"/>
    </row>
    <row r="1219" spans="1:13" s="47" customFormat="1" ht="14.4" customHeight="1" x14ac:dyDescent="0.3">
      <c r="A1219" s="62"/>
      <c r="B1219" s="6" t="s">
        <v>60</v>
      </c>
      <c r="C1219" s="25"/>
      <c r="D1219" s="28"/>
      <c r="E1219" s="26"/>
      <c r="F1219" s="27"/>
      <c r="G1219" s="193">
        <v>0.89649999999999996</v>
      </c>
      <c r="H1219" s="106" t="s">
        <v>60</v>
      </c>
      <c r="I1219" s="103"/>
      <c r="J1219" s="510"/>
      <c r="K1219" s="511" t="s">
        <v>156</v>
      </c>
      <c r="L1219" s="519">
        <v>6.7193824014390641E-2</v>
      </c>
      <c r="M1219" s="62"/>
    </row>
    <row r="1220" spans="1:13" s="47" customFormat="1" ht="14.4" customHeight="1" x14ac:dyDescent="0.3">
      <c r="A1220" s="62"/>
      <c r="B1220" s="194" t="s">
        <v>38</v>
      </c>
      <c r="C1220" s="195"/>
      <c r="D1220" s="196"/>
      <c r="E1220" s="196"/>
      <c r="F1220" s="196"/>
      <c r="G1220" s="196"/>
      <c r="H1220" s="115"/>
      <c r="I1220" s="202"/>
      <c r="J1220" s="203"/>
      <c r="K1220" s="178"/>
      <c r="L1220" s="204"/>
      <c r="M1220" s="62"/>
    </row>
    <row r="1221" spans="1:13" s="47" customFormat="1" ht="36.75" customHeight="1" x14ac:dyDescent="0.3">
      <c r="A1221" s="62"/>
      <c r="B1221" s="53" t="s">
        <v>53</v>
      </c>
      <c r="C1221" s="195"/>
      <c r="D1221" s="205" t="s">
        <v>0</v>
      </c>
      <c r="E1221" s="206" t="s">
        <v>1</v>
      </c>
      <c r="F1221" s="207" t="s">
        <v>61</v>
      </c>
      <c r="G1221" s="188" t="s">
        <v>56</v>
      </c>
      <c r="H1221" s="111" t="s">
        <v>158</v>
      </c>
      <c r="I1221" s="112" t="s">
        <v>159</v>
      </c>
      <c r="J1221" s="112" t="s">
        <v>160</v>
      </c>
      <c r="K1221" s="520" t="s">
        <v>161</v>
      </c>
      <c r="L1221" s="114" t="s">
        <v>162</v>
      </c>
      <c r="M1221" s="62"/>
    </row>
    <row r="1222" spans="1:13" s="47" customFormat="1" ht="14.4" customHeight="1" x14ac:dyDescent="0.3">
      <c r="A1222" s="62"/>
      <c r="B1222" s="189" t="s">
        <v>97</v>
      </c>
      <c r="C1222" s="195"/>
      <c r="D1222" s="190" t="s">
        <v>2</v>
      </c>
      <c r="E1222" s="153">
        <v>4</v>
      </c>
      <c r="F1222" s="154">
        <v>2.65</v>
      </c>
      <c r="G1222" s="191">
        <v>10.6</v>
      </c>
      <c r="H1222" s="506">
        <v>0.79448358566931487</v>
      </c>
      <c r="I1222" s="171"/>
      <c r="J1222" s="192" t="s">
        <v>163</v>
      </c>
      <c r="K1222" s="172">
        <v>1</v>
      </c>
      <c r="L1222" s="507">
        <v>0.79448358566931487</v>
      </c>
      <c r="M1222" s="521"/>
    </row>
    <row r="1223" spans="1:13" s="47" customFormat="1" ht="14.4" customHeight="1" x14ac:dyDescent="0.3">
      <c r="A1223" s="62"/>
      <c r="B1223" s="6" t="s">
        <v>1461</v>
      </c>
      <c r="C1223" s="7"/>
      <c r="D1223" s="3" t="s">
        <v>2</v>
      </c>
      <c r="E1223" s="4">
        <v>1</v>
      </c>
      <c r="F1223" s="5">
        <v>1.8</v>
      </c>
      <c r="G1223" s="26">
        <v>1.8</v>
      </c>
      <c r="H1223" s="508">
        <v>0.1349123070004497</v>
      </c>
      <c r="I1223" s="99"/>
      <c r="J1223" s="61" t="s">
        <v>163</v>
      </c>
      <c r="K1223" s="100">
        <v>1</v>
      </c>
      <c r="L1223" s="509">
        <v>0.1349123070004497</v>
      </c>
      <c r="M1223" s="521"/>
    </row>
    <row r="1224" spans="1:13" s="47" customFormat="1" ht="14.4" customHeight="1" x14ac:dyDescent="0.3">
      <c r="A1224" s="62"/>
      <c r="B1224" s="6">
        <v>0</v>
      </c>
      <c r="C1224" s="7"/>
      <c r="D1224" s="3">
        <v>0</v>
      </c>
      <c r="E1224" s="4"/>
      <c r="F1224" s="5">
        <v>0</v>
      </c>
      <c r="G1224" s="26">
        <v>0</v>
      </c>
      <c r="H1224" s="508">
        <v>0</v>
      </c>
      <c r="I1224" s="99"/>
      <c r="J1224" s="61">
        <v>0</v>
      </c>
      <c r="K1224" s="100">
        <v>0</v>
      </c>
      <c r="L1224" s="509">
        <v>0</v>
      </c>
      <c r="M1224" s="62"/>
    </row>
    <row r="1225" spans="1:13" s="47" customFormat="1" ht="14.4" customHeight="1" x14ac:dyDescent="0.3">
      <c r="A1225" s="62"/>
      <c r="B1225" s="6">
        <v>0</v>
      </c>
      <c r="C1225" s="7"/>
      <c r="D1225" s="3">
        <v>0</v>
      </c>
      <c r="E1225" s="4"/>
      <c r="F1225" s="5">
        <v>0</v>
      </c>
      <c r="G1225" s="26">
        <v>0</v>
      </c>
      <c r="H1225" s="508">
        <v>0</v>
      </c>
      <c r="I1225" s="99"/>
      <c r="J1225" s="61">
        <v>0</v>
      </c>
      <c r="K1225" s="100">
        <v>0</v>
      </c>
      <c r="L1225" s="509">
        <v>0</v>
      </c>
      <c r="M1225" s="62"/>
    </row>
    <row r="1226" spans="1:13" s="47" customFormat="1" ht="14.4" customHeight="1" x14ac:dyDescent="0.3">
      <c r="A1226" s="62"/>
      <c r="B1226" s="6">
        <v>0</v>
      </c>
      <c r="C1226" s="7"/>
      <c r="D1226" s="3">
        <v>0</v>
      </c>
      <c r="E1226" s="4"/>
      <c r="F1226" s="5">
        <v>0</v>
      </c>
      <c r="G1226" s="26">
        <v>0</v>
      </c>
      <c r="H1226" s="508">
        <v>0</v>
      </c>
      <c r="I1226" s="99"/>
      <c r="J1226" s="61">
        <v>0</v>
      </c>
      <c r="K1226" s="100">
        <v>0</v>
      </c>
      <c r="L1226" s="509">
        <v>0</v>
      </c>
      <c r="M1226" s="62"/>
    </row>
    <row r="1227" spans="1:13" s="47" customFormat="1" ht="14.4" customHeight="1" x14ac:dyDescent="0.3">
      <c r="A1227" s="62"/>
      <c r="B1227" s="6">
        <v>0</v>
      </c>
      <c r="C1227" s="7"/>
      <c r="D1227" s="3">
        <v>0</v>
      </c>
      <c r="E1227" s="4"/>
      <c r="F1227" s="5">
        <v>0</v>
      </c>
      <c r="G1227" s="26">
        <v>0</v>
      </c>
      <c r="H1227" s="508">
        <v>0</v>
      </c>
      <c r="I1227" s="99"/>
      <c r="J1227" s="61">
        <v>0</v>
      </c>
      <c r="K1227" s="100">
        <v>0</v>
      </c>
      <c r="L1227" s="509">
        <v>0</v>
      </c>
      <c r="M1227" s="62"/>
    </row>
    <row r="1228" spans="1:13" s="47" customFormat="1" ht="14.4" customHeight="1" x14ac:dyDescent="0.3">
      <c r="A1228" s="62"/>
      <c r="B1228" s="6">
        <v>0</v>
      </c>
      <c r="C1228" s="7"/>
      <c r="D1228" s="3">
        <v>0</v>
      </c>
      <c r="E1228" s="4"/>
      <c r="F1228" s="5">
        <v>0</v>
      </c>
      <c r="G1228" s="26">
        <v>0</v>
      </c>
      <c r="H1228" s="508">
        <v>0</v>
      </c>
      <c r="I1228" s="99"/>
      <c r="J1228" s="61">
        <v>0</v>
      </c>
      <c r="K1228" s="100">
        <v>0</v>
      </c>
      <c r="L1228" s="509">
        <v>0</v>
      </c>
      <c r="M1228" s="532"/>
    </row>
    <row r="1229" spans="1:13" s="47" customFormat="1" ht="14.4" customHeight="1" x14ac:dyDescent="0.3">
      <c r="A1229" s="62"/>
      <c r="B1229" s="6">
        <v>0</v>
      </c>
      <c r="C1229" s="7"/>
      <c r="D1229" s="3">
        <v>0</v>
      </c>
      <c r="E1229" s="4"/>
      <c r="F1229" s="5">
        <v>0</v>
      </c>
      <c r="G1229" s="26">
        <v>0</v>
      </c>
      <c r="H1229" s="508">
        <v>0</v>
      </c>
      <c r="I1229" s="99"/>
      <c r="J1229" s="61">
        <v>0</v>
      </c>
      <c r="K1229" s="100">
        <v>0</v>
      </c>
      <c r="L1229" s="509">
        <v>0</v>
      </c>
      <c r="M1229" s="62"/>
    </row>
    <row r="1230" spans="1:13" s="47" customFormat="1" ht="14.4" customHeight="1" x14ac:dyDescent="0.3">
      <c r="A1230" s="62"/>
      <c r="B1230" s="6">
        <v>0</v>
      </c>
      <c r="C1230" s="7"/>
      <c r="D1230" s="3">
        <v>0</v>
      </c>
      <c r="E1230" s="4"/>
      <c r="F1230" s="5">
        <v>0</v>
      </c>
      <c r="G1230" s="26">
        <v>0</v>
      </c>
      <c r="H1230" s="508">
        <v>0</v>
      </c>
      <c r="I1230" s="99"/>
      <c r="J1230" s="61">
        <v>0</v>
      </c>
      <c r="K1230" s="100">
        <v>0</v>
      </c>
      <c r="L1230" s="509">
        <v>0</v>
      </c>
      <c r="M1230" s="62"/>
    </row>
    <row r="1231" spans="1:13" s="47" customFormat="1" ht="14.4" customHeight="1" x14ac:dyDescent="0.3">
      <c r="A1231" s="62"/>
      <c r="B1231" s="6">
        <v>0</v>
      </c>
      <c r="C1231" s="7"/>
      <c r="D1231" s="3">
        <v>0</v>
      </c>
      <c r="E1231" s="4"/>
      <c r="F1231" s="5">
        <v>0</v>
      </c>
      <c r="G1231" s="26">
        <v>0</v>
      </c>
      <c r="H1231" s="508">
        <v>0</v>
      </c>
      <c r="I1231" s="99"/>
      <c r="J1231" s="61">
        <v>0</v>
      </c>
      <c r="K1231" s="100">
        <v>0</v>
      </c>
      <c r="L1231" s="509">
        <v>0</v>
      </c>
      <c r="M1231" s="62"/>
    </row>
    <row r="1232" spans="1:13" s="47" customFormat="1" ht="14.4" customHeight="1" x14ac:dyDescent="0.3">
      <c r="A1232" s="62"/>
      <c r="B1232" s="6">
        <v>0</v>
      </c>
      <c r="C1232" s="7"/>
      <c r="D1232" s="3">
        <v>0</v>
      </c>
      <c r="E1232" s="4"/>
      <c r="F1232" s="5">
        <v>0</v>
      </c>
      <c r="G1232" s="26">
        <v>0</v>
      </c>
      <c r="H1232" s="508">
        <v>0</v>
      </c>
      <c r="I1232" s="99"/>
      <c r="J1232" s="61">
        <v>0</v>
      </c>
      <c r="K1232" s="100">
        <v>0</v>
      </c>
      <c r="L1232" s="509">
        <v>0</v>
      </c>
      <c r="M1232" s="62"/>
    </row>
    <row r="1233" spans="1:13" s="47" customFormat="1" ht="14.4" customHeight="1" x14ac:dyDescent="0.3">
      <c r="A1233" s="62"/>
      <c r="B1233" s="6">
        <v>0</v>
      </c>
      <c r="C1233" s="7"/>
      <c r="D1233" s="3">
        <v>0</v>
      </c>
      <c r="E1233" s="4"/>
      <c r="F1233" s="5">
        <v>0</v>
      </c>
      <c r="G1233" s="26">
        <v>0</v>
      </c>
      <c r="H1233" s="508">
        <v>0</v>
      </c>
      <c r="I1233" s="99"/>
      <c r="J1233" s="61">
        <v>0</v>
      </c>
      <c r="K1233" s="100">
        <v>0</v>
      </c>
      <c r="L1233" s="509">
        <v>0</v>
      </c>
      <c r="M1233" s="62"/>
    </row>
    <row r="1234" spans="1:13" s="47" customFormat="1" ht="14.4" customHeight="1" x14ac:dyDescent="0.3">
      <c r="A1234" s="62"/>
      <c r="B1234" s="6">
        <v>0</v>
      </c>
      <c r="C1234" s="7"/>
      <c r="D1234" s="3">
        <v>0</v>
      </c>
      <c r="E1234" s="4"/>
      <c r="F1234" s="5">
        <v>0</v>
      </c>
      <c r="G1234" s="26">
        <v>0</v>
      </c>
      <c r="H1234" s="508">
        <v>0</v>
      </c>
      <c r="I1234" s="99"/>
      <c r="J1234" s="61">
        <v>0</v>
      </c>
      <c r="K1234" s="100">
        <v>0</v>
      </c>
      <c r="L1234" s="509">
        <v>0</v>
      </c>
      <c r="M1234" s="62"/>
    </row>
    <row r="1235" spans="1:13" s="47" customFormat="1" ht="14.4" customHeight="1" x14ac:dyDescent="0.3">
      <c r="A1235" s="62"/>
      <c r="B1235" s="58" t="s">
        <v>62</v>
      </c>
      <c r="C1235" s="46"/>
      <c r="D1235" s="37"/>
      <c r="E1235" s="38"/>
      <c r="F1235" s="39"/>
      <c r="G1235" s="193">
        <v>12.4</v>
      </c>
      <c r="H1235" s="106" t="s">
        <v>62</v>
      </c>
      <c r="I1235" s="103"/>
      <c r="J1235" s="510"/>
      <c r="K1235" s="511" t="s">
        <v>156</v>
      </c>
      <c r="L1235" s="519">
        <v>0.92939589266976452</v>
      </c>
      <c r="M1235" s="62"/>
    </row>
    <row r="1236" spans="1:13" s="47" customFormat="1" ht="14.4" customHeight="1" x14ac:dyDescent="0.3">
      <c r="A1236" s="62"/>
      <c r="B1236" s="194" t="s">
        <v>63</v>
      </c>
      <c r="C1236" s="195"/>
      <c r="D1236" s="196"/>
      <c r="E1236" s="197"/>
      <c r="F1236" s="155"/>
      <c r="G1236" s="197"/>
      <c r="H1236" s="115"/>
      <c r="I1236" s="202"/>
      <c r="J1236" s="203"/>
      <c r="K1236" s="178"/>
      <c r="L1236" s="204">
        <v>0</v>
      </c>
      <c r="M1236" s="62"/>
    </row>
    <row r="1237" spans="1:13" s="47" customFormat="1" ht="35.25" customHeight="1" x14ac:dyDescent="0.3">
      <c r="A1237" s="62"/>
      <c r="B1237" s="53" t="s">
        <v>53</v>
      </c>
      <c r="C1237" s="210"/>
      <c r="D1237" s="211" t="s">
        <v>0</v>
      </c>
      <c r="E1237" s="201" t="s">
        <v>1</v>
      </c>
      <c r="F1237" s="156" t="s">
        <v>61</v>
      </c>
      <c r="G1237" s="188" t="s">
        <v>56</v>
      </c>
      <c r="H1237" s="111" t="s">
        <v>158</v>
      </c>
      <c r="I1237" s="112" t="s">
        <v>159</v>
      </c>
      <c r="J1237" s="112" t="s">
        <v>160</v>
      </c>
      <c r="K1237" s="520" t="s">
        <v>161</v>
      </c>
      <c r="L1237" s="114" t="s">
        <v>162</v>
      </c>
      <c r="M1237" s="62"/>
    </row>
    <row r="1238" spans="1:13" s="47" customFormat="1" ht="14.4" customHeight="1" x14ac:dyDescent="0.3">
      <c r="A1238" s="62"/>
      <c r="B1238" s="6">
        <v>0</v>
      </c>
      <c r="C1238" s="7"/>
      <c r="D1238" s="3">
        <v>0</v>
      </c>
      <c r="E1238" s="26"/>
      <c r="F1238" s="5">
        <v>0</v>
      </c>
      <c r="G1238" s="191">
        <v>0</v>
      </c>
      <c r="H1238" s="506">
        <v>0</v>
      </c>
      <c r="I1238" s="171"/>
      <c r="J1238" s="192">
        <v>0</v>
      </c>
      <c r="K1238" s="172">
        <v>0</v>
      </c>
      <c r="L1238" s="507">
        <v>0</v>
      </c>
      <c r="M1238" s="62"/>
    </row>
    <row r="1239" spans="1:13" s="47" customFormat="1" ht="14.4" customHeight="1" x14ac:dyDescent="0.3">
      <c r="A1239" s="62"/>
      <c r="B1239" s="6">
        <v>0</v>
      </c>
      <c r="C1239" s="7"/>
      <c r="D1239" s="3">
        <v>0</v>
      </c>
      <c r="E1239" s="26"/>
      <c r="F1239" s="5">
        <v>0</v>
      </c>
      <c r="G1239" s="26">
        <v>0</v>
      </c>
      <c r="H1239" s="508">
        <v>0</v>
      </c>
      <c r="I1239" s="99"/>
      <c r="J1239" s="61">
        <v>0</v>
      </c>
      <c r="K1239" s="100">
        <v>0</v>
      </c>
      <c r="L1239" s="509">
        <v>0</v>
      </c>
      <c r="M1239" s="62"/>
    </row>
    <row r="1240" spans="1:13" s="47" customFormat="1" ht="14.4" customHeight="1" x14ac:dyDescent="0.3">
      <c r="A1240" s="62"/>
      <c r="B1240" s="6">
        <v>0</v>
      </c>
      <c r="C1240" s="7"/>
      <c r="D1240" s="3">
        <v>0</v>
      </c>
      <c r="E1240" s="26"/>
      <c r="F1240" s="5">
        <v>0</v>
      </c>
      <c r="G1240" s="26">
        <v>0</v>
      </c>
      <c r="H1240" s="508">
        <v>0</v>
      </c>
      <c r="I1240" s="99"/>
      <c r="J1240" s="61">
        <v>0</v>
      </c>
      <c r="K1240" s="100">
        <v>0</v>
      </c>
      <c r="L1240" s="509">
        <v>0</v>
      </c>
      <c r="M1240" s="62"/>
    </row>
    <row r="1241" spans="1:13" s="47" customFormat="1" ht="14.4" customHeight="1" x14ac:dyDescent="0.3">
      <c r="A1241" s="62"/>
      <c r="B1241" s="6">
        <v>0</v>
      </c>
      <c r="C1241" s="7"/>
      <c r="D1241" s="3">
        <v>0</v>
      </c>
      <c r="E1241" s="26"/>
      <c r="F1241" s="5">
        <v>0</v>
      </c>
      <c r="G1241" s="26">
        <v>0</v>
      </c>
      <c r="H1241" s="508">
        <v>0</v>
      </c>
      <c r="I1241" s="99"/>
      <c r="J1241" s="61">
        <v>0</v>
      </c>
      <c r="K1241" s="100">
        <v>0</v>
      </c>
      <c r="L1241" s="509">
        <v>0</v>
      </c>
      <c r="M1241" s="62"/>
    </row>
    <row r="1242" spans="1:13" s="47" customFormat="1" ht="14.4" customHeight="1" x14ac:dyDescent="0.3">
      <c r="A1242" s="62"/>
      <c r="B1242" s="6">
        <v>0</v>
      </c>
      <c r="C1242" s="7"/>
      <c r="D1242" s="3">
        <v>0</v>
      </c>
      <c r="E1242" s="26"/>
      <c r="F1242" s="5">
        <v>0</v>
      </c>
      <c r="G1242" s="26">
        <v>0</v>
      </c>
      <c r="H1242" s="508">
        <v>0</v>
      </c>
      <c r="I1242" s="99"/>
      <c r="J1242" s="61">
        <v>0</v>
      </c>
      <c r="K1242" s="100">
        <v>0</v>
      </c>
      <c r="L1242" s="509">
        <v>0</v>
      </c>
      <c r="M1242" s="62"/>
    </row>
    <row r="1243" spans="1:13" s="47" customFormat="1" ht="15" customHeight="1" thickBot="1" x14ac:dyDescent="0.35">
      <c r="A1243" s="62"/>
      <c r="B1243" s="59" t="s">
        <v>64</v>
      </c>
      <c r="C1243" s="42"/>
      <c r="D1243" s="43"/>
      <c r="E1243" s="44"/>
      <c r="F1243" s="45"/>
      <c r="G1243" s="191">
        <v>0</v>
      </c>
      <c r="H1243" s="106" t="s">
        <v>64</v>
      </c>
      <c r="I1243" s="103"/>
      <c r="J1243" s="510"/>
      <c r="K1243" s="511" t="s">
        <v>156</v>
      </c>
      <c r="L1243" s="519">
        <v>0</v>
      </c>
      <c r="M1243" s="62"/>
    </row>
    <row r="1244" spans="1:13" s="47" customFormat="1" ht="14.4" customHeight="1" x14ac:dyDescent="0.3">
      <c r="A1244" s="62"/>
      <c r="B1244" s="64"/>
      <c r="C1244" s="68"/>
      <c r="D1244" s="69" t="s">
        <v>65</v>
      </c>
      <c r="E1244" s="70"/>
      <c r="F1244" s="71"/>
      <c r="G1244" s="88">
        <v>13.342000000000001</v>
      </c>
      <c r="H1244" s="179"/>
      <c r="I1244" s="212"/>
      <c r="J1244" s="522"/>
      <c r="K1244" s="523"/>
      <c r="L1244" s="180"/>
      <c r="M1244" s="62"/>
    </row>
    <row r="1245" spans="1:13" s="47" customFormat="1" ht="14.4" customHeight="1" x14ac:dyDescent="0.3">
      <c r="A1245" s="62"/>
      <c r="B1245" s="63"/>
      <c r="C1245" s="68"/>
      <c r="D1245" s="72" t="s">
        <v>7</v>
      </c>
      <c r="E1245" s="215"/>
      <c r="F1245" s="181">
        <v>0.1</v>
      </c>
      <c r="G1245" s="215">
        <v>1.3340000000000001</v>
      </c>
      <c r="H1245" s="524"/>
      <c r="I1245" s="124"/>
      <c r="J1245" s="525"/>
      <c r="K1245" s="526"/>
      <c r="L1245" s="527"/>
      <c r="M1245" s="62"/>
    </row>
    <row r="1246" spans="1:13" s="47" customFormat="1" ht="14.4" customHeight="1" x14ac:dyDescent="0.3">
      <c r="A1246" s="62"/>
      <c r="B1246" s="63"/>
      <c r="C1246" s="68"/>
      <c r="D1246" s="72" t="s">
        <v>8</v>
      </c>
      <c r="E1246" s="215"/>
      <c r="F1246" s="181">
        <v>0.1</v>
      </c>
      <c r="G1246" s="215">
        <v>1.3340000000000001</v>
      </c>
      <c r="H1246" s="524"/>
      <c r="I1246" s="124"/>
      <c r="J1246" s="525"/>
      <c r="K1246" s="526"/>
      <c r="L1246" s="527"/>
      <c r="M1246" s="62"/>
    </row>
    <row r="1247" spans="1:13" s="47" customFormat="1" ht="14.4" customHeight="1" x14ac:dyDescent="0.3">
      <c r="A1247" s="62"/>
      <c r="B1247" s="63" t="s">
        <v>66</v>
      </c>
      <c r="C1247" s="68"/>
      <c r="D1247" s="75" t="s">
        <v>67</v>
      </c>
      <c r="E1247" s="76"/>
      <c r="F1247" s="71"/>
      <c r="G1247" s="76">
        <v>16.010000000000002</v>
      </c>
      <c r="H1247" s="524"/>
      <c r="I1247" s="124"/>
      <c r="J1247" s="525"/>
      <c r="K1247" s="526"/>
      <c r="L1247" s="527"/>
      <c r="M1247" s="62"/>
    </row>
    <row r="1248" spans="1:13" s="47" customFormat="1" ht="15" customHeight="1" thickBot="1" x14ac:dyDescent="0.35">
      <c r="A1248" s="62"/>
      <c r="B1248" s="63"/>
      <c r="C1248" s="68"/>
      <c r="D1248" s="77" t="s">
        <v>68</v>
      </c>
      <c r="E1248" s="78"/>
      <c r="F1248" s="79"/>
      <c r="G1248" s="78">
        <v>16.010000000000002</v>
      </c>
      <c r="H1248" s="528">
        <v>1</v>
      </c>
      <c r="I1248" s="126"/>
      <c r="J1248" s="529"/>
      <c r="K1248" s="530"/>
      <c r="L1248" s="531">
        <v>0.99793883975415965</v>
      </c>
      <c r="M1248" s="62"/>
    </row>
    <row r="1249" spans="1:13" s="47" customFormat="1" ht="14.4" customHeight="1" x14ac:dyDescent="0.3">
      <c r="A1249" s="62"/>
      <c r="B1249" s="63"/>
      <c r="C1249" s="68"/>
      <c r="D1249" s="80"/>
      <c r="E1249" s="67"/>
      <c r="F1249" s="65"/>
      <c r="G1249" s="67"/>
      <c r="J1249" s="60"/>
      <c r="M1249" s="62"/>
    </row>
    <row r="1250" spans="1:13" s="47" customFormat="1" ht="14.4" customHeight="1" x14ac:dyDescent="0.3">
      <c r="A1250" s="62"/>
      <c r="B1250" s="63"/>
      <c r="C1250" s="68"/>
      <c r="D1250" s="80"/>
      <c r="E1250" s="67"/>
      <c r="F1250" s="65"/>
      <c r="G1250" s="67"/>
      <c r="J1250" s="60"/>
      <c r="M1250" s="62"/>
    </row>
    <row r="1251" spans="1:13" s="47" customFormat="1" ht="14.4" customHeight="1" x14ac:dyDescent="0.3">
      <c r="A1251" s="62"/>
      <c r="B1251" s="63"/>
      <c r="C1251" s="68"/>
      <c r="D1251" s="80"/>
      <c r="E1251" s="67"/>
      <c r="F1251" s="65"/>
      <c r="G1251" s="67"/>
      <c r="J1251" s="60"/>
      <c r="M1251" s="62"/>
    </row>
    <row r="1252" spans="1:13" s="47" customFormat="1" ht="14.4" customHeight="1" x14ac:dyDescent="0.3">
      <c r="A1252" s="62"/>
      <c r="B1252" s="136" t="s">
        <v>1808</v>
      </c>
      <c r="C1252" s="81"/>
      <c r="D1252" s="80"/>
      <c r="E1252" s="67"/>
      <c r="F1252" s="82"/>
      <c r="G1252" s="82"/>
      <c r="J1252" s="60"/>
      <c r="M1252" s="62"/>
    </row>
    <row r="1253" spans="1:13" s="47" customFormat="1" ht="14.4" customHeight="1" x14ac:dyDescent="0.3">
      <c r="A1253" s="62"/>
      <c r="B1253" s="216" t="s">
        <v>6</v>
      </c>
      <c r="C1253" s="217"/>
      <c r="D1253" s="80"/>
      <c r="E1253" s="67"/>
      <c r="F1253" s="62"/>
      <c r="G1253" s="62"/>
      <c r="J1253" s="60"/>
      <c r="M1253" s="62"/>
    </row>
    <row r="1254" spans="1:13" s="47" customFormat="1" ht="14.4" customHeight="1" x14ac:dyDescent="0.3">
      <c r="A1254" s="62"/>
      <c r="B1254" s="84"/>
      <c r="C1254" s="62"/>
      <c r="D1254" s="80"/>
      <c r="E1254" s="67"/>
      <c r="F1254" s="62"/>
      <c r="G1254" s="62"/>
      <c r="J1254" s="60"/>
      <c r="M1254" s="62"/>
    </row>
    <row r="1255" spans="1:13" x14ac:dyDescent="0.3">
      <c r="A1255" s="62"/>
      <c r="B1255" s="503"/>
      <c r="C1255" s="129"/>
      <c r="D1255" s="129"/>
      <c r="J1255" s="60"/>
    </row>
    <row r="1256" spans="1:13" x14ac:dyDescent="0.3">
      <c r="A1256" s="62"/>
      <c r="B1256" s="131"/>
      <c r="C1256" s="130"/>
      <c r="D1256" s="130"/>
      <c r="J1256" s="60"/>
    </row>
    <row r="1257" spans="1:13" ht="15.6" x14ac:dyDescent="0.3">
      <c r="A1257" s="62"/>
      <c r="D1257" s="715" t="s">
        <v>166</v>
      </c>
      <c r="E1257" s="715"/>
      <c r="F1257" s="715"/>
      <c r="J1257" s="60"/>
    </row>
    <row r="1258" spans="1:13" x14ac:dyDescent="0.3">
      <c r="A1258" s="62"/>
      <c r="B1258" s="132"/>
      <c r="C1258" s="132"/>
      <c r="D1258" s="132"/>
      <c r="J1258" s="60"/>
    </row>
    <row r="1259" spans="1:13" ht="82.5" customHeight="1" x14ac:dyDescent="0.3">
      <c r="A1259" s="62"/>
      <c r="B1259" s="710" t="s">
        <v>1809</v>
      </c>
      <c r="C1259" s="710"/>
      <c r="D1259" s="710"/>
      <c r="E1259" s="710"/>
      <c r="F1259" s="710"/>
      <c r="G1259" s="710"/>
      <c r="H1259" s="710"/>
      <c r="I1259" s="710"/>
      <c r="J1259" s="710"/>
      <c r="K1259" s="710"/>
      <c r="L1259" s="710"/>
    </row>
    <row r="1260" spans="1:13" s="47" customFormat="1" ht="14.4" customHeight="1" x14ac:dyDescent="0.3">
      <c r="A1260" s="62"/>
      <c r="B1260" s="63"/>
      <c r="C1260" s="9"/>
      <c r="D1260" s="10"/>
      <c r="E1260" s="11"/>
      <c r="F1260" s="12"/>
      <c r="G1260" s="13"/>
      <c r="J1260" s="60"/>
      <c r="M1260" s="62"/>
    </row>
    <row r="1261" spans="1:13" s="47" customFormat="1" ht="14.4" customHeight="1" x14ac:dyDescent="0.3">
      <c r="A1261" s="62"/>
      <c r="B1261" s="48" t="s">
        <v>48</v>
      </c>
      <c r="C1261" s="9"/>
      <c r="D1261" s="10"/>
      <c r="E1261" s="11"/>
      <c r="F1261" s="11"/>
      <c r="G1261" s="11"/>
      <c r="J1261" s="60"/>
      <c r="M1261" s="62"/>
    </row>
    <row r="1262" spans="1:13" s="47" customFormat="1" ht="14.4" customHeight="1" x14ac:dyDescent="0.3">
      <c r="A1262" s="62"/>
      <c r="B1262" s="64" t="s">
        <v>49</v>
      </c>
      <c r="C1262" s="62" t="s">
        <v>709</v>
      </c>
      <c r="D1262" s="62"/>
      <c r="E1262" s="62"/>
      <c r="I1262" s="65" t="s">
        <v>50</v>
      </c>
      <c r="J1262" s="68" t="s">
        <v>2</v>
      </c>
      <c r="M1262" s="62"/>
    </row>
    <row r="1263" spans="1:13" s="47" customFormat="1" ht="15" customHeight="1" thickBot="1" x14ac:dyDescent="0.35">
      <c r="A1263" s="62"/>
      <c r="B1263" s="64" t="s">
        <v>51</v>
      </c>
      <c r="C1263" s="62" t="s">
        <v>267</v>
      </c>
      <c r="D1263" s="62"/>
      <c r="E1263" s="62"/>
      <c r="G1263" s="62" t="s">
        <v>708</v>
      </c>
      <c r="J1263" s="60"/>
      <c r="M1263" s="62"/>
    </row>
    <row r="1264" spans="1:13" s="47" customFormat="1" ht="14.4" customHeight="1" thickTop="1" x14ac:dyDescent="0.3">
      <c r="A1264" s="62"/>
      <c r="B1264" s="49" t="s">
        <v>52</v>
      </c>
      <c r="C1264" s="14"/>
      <c r="D1264" s="15"/>
      <c r="E1264" s="16"/>
      <c r="F1264" s="17"/>
      <c r="G1264" s="16"/>
      <c r="H1264" s="711" t="s">
        <v>164</v>
      </c>
      <c r="I1264" s="712"/>
      <c r="J1264" s="712"/>
      <c r="K1264" s="712"/>
      <c r="L1264" s="713"/>
      <c r="M1264" s="62"/>
    </row>
    <row r="1265" spans="1:13" s="47" customFormat="1" ht="32.25" customHeight="1" x14ac:dyDescent="0.3">
      <c r="A1265" s="62"/>
      <c r="B1265" s="186" t="s">
        <v>53</v>
      </c>
      <c r="C1265" s="187" t="s">
        <v>1</v>
      </c>
      <c r="D1265" s="161" t="s">
        <v>54</v>
      </c>
      <c r="E1265" s="188" t="s">
        <v>23</v>
      </c>
      <c r="F1265" s="188" t="s">
        <v>55</v>
      </c>
      <c r="G1265" s="188" t="s">
        <v>56</v>
      </c>
      <c r="H1265" s="90" t="s">
        <v>158</v>
      </c>
      <c r="I1265" s="169" t="s">
        <v>159</v>
      </c>
      <c r="J1265" s="169" t="s">
        <v>160</v>
      </c>
      <c r="K1265" s="169" t="s">
        <v>161</v>
      </c>
      <c r="L1265" s="92" t="s">
        <v>162</v>
      </c>
      <c r="M1265" s="62"/>
    </row>
    <row r="1266" spans="1:13" s="47" customFormat="1" ht="14.4" customHeight="1" x14ac:dyDescent="0.3">
      <c r="A1266" s="62"/>
      <c r="B1266" s="189">
        <v>0</v>
      </c>
      <c r="C1266" s="187"/>
      <c r="D1266" s="190">
        <v>0</v>
      </c>
      <c r="E1266" s="191">
        <v>0</v>
      </c>
      <c r="F1266" s="505">
        <v>0.11</v>
      </c>
      <c r="G1266" s="191">
        <v>0</v>
      </c>
      <c r="H1266" s="506">
        <v>0</v>
      </c>
      <c r="I1266" s="171"/>
      <c r="J1266" s="192">
        <v>0</v>
      </c>
      <c r="K1266" s="172">
        <v>0</v>
      </c>
      <c r="L1266" s="507">
        <v>0</v>
      </c>
      <c r="M1266" s="62"/>
    </row>
    <row r="1267" spans="1:13" s="47" customFormat="1" ht="14.4" customHeight="1" x14ac:dyDescent="0.3">
      <c r="A1267" s="62"/>
      <c r="B1267" s="6">
        <v>0</v>
      </c>
      <c r="C1267" s="25"/>
      <c r="D1267" s="3">
        <v>0</v>
      </c>
      <c r="E1267" s="26">
        <v>0</v>
      </c>
      <c r="F1267" s="27"/>
      <c r="G1267" s="26">
        <v>0</v>
      </c>
      <c r="H1267" s="508">
        <v>0</v>
      </c>
      <c r="I1267" s="99"/>
      <c r="J1267" s="61">
        <v>0</v>
      </c>
      <c r="K1267" s="100">
        <v>0</v>
      </c>
      <c r="L1267" s="509">
        <v>0</v>
      </c>
      <c r="M1267" s="62"/>
    </row>
    <row r="1268" spans="1:13" s="47" customFormat="1" ht="14.4" customHeight="1" x14ac:dyDescent="0.3">
      <c r="A1268" s="62"/>
      <c r="B1268" s="6">
        <v>0</v>
      </c>
      <c r="C1268" s="25"/>
      <c r="D1268" s="3">
        <v>0</v>
      </c>
      <c r="E1268" s="26">
        <v>0</v>
      </c>
      <c r="F1268" s="27"/>
      <c r="G1268" s="26">
        <v>0</v>
      </c>
      <c r="H1268" s="508">
        <v>0</v>
      </c>
      <c r="I1268" s="99"/>
      <c r="J1268" s="61">
        <v>0</v>
      </c>
      <c r="K1268" s="100">
        <v>0</v>
      </c>
      <c r="L1268" s="509">
        <v>0</v>
      </c>
      <c r="M1268" s="62"/>
    </row>
    <row r="1269" spans="1:13" s="47" customFormat="1" ht="14.4" customHeight="1" x14ac:dyDescent="0.3">
      <c r="A1269" s="62"/>
      <c r="B1269" s="6">
        <v>0</v>
      </c>
      <c r="C1269" s="25"/>
      <c r="D1269" s="3">
        <v>0</v>
      </c>
      <c r="E1269" s="26">
        <v>0</v>
      </c>
      <c r="F1269" s="27"/>
      <c r="G1269" s="26">
        <v>0</v>
      </c>
      <c r="H1269" s="508">
        <v>0</v>
      </c>
      <c r="I1269" s="99"/>
      <c r="J1269" s="61">
        <v>0</v>
      </c>
      <c r="K1269" s="100">
        <v>0</v>
      </c>
      <c r="L1269" s="509">
        <v>0</v>
      </c>
      <c r="M1269" s="62"/>
    </row>
    <row r="1270" spans="1:13" s="47" customFormat="1" ht="14.4" customHeight="1" x14ac:dyDescent="0.3">
      <c r="A1270" s="62"/>
      <c r="B1270" s="6">
        <v>0</v>
      </c>
      <c r="C1270" s="25"/>
      <c r="D1270" s="3">
        <v>0</v>
      </c>
      <c r="E1270" s="26">
        <v>0</v>
      </c>
      <c r="F1270" s="27"/>
      <c r="G1270" s="26">
        <v>0</v>
      </c>
      <c r="H1270" s="508">
        <v>0</v>
      </c>
      <c r="I1270" s="99"/>
      <c r="J1270" s="61">
        <v>0</v>
      </c>
      <c r="K1270" s="100">
        <v>0</v>
      </c>
      <c r="L1270" s="509">
        <v>0</v>
      </c>
      <c r="M1270" s="62"/>
    </row>
    <row r="1271" spans="1:13" s="47" customFormat="1" ht="14.4" customHeight="1" x14ac:dyDescent="0.3">
      <c r="A1271" s="62"/>
      <c r="B1271" s="6">
        <v>0</v>
      </c>
      <c r="C1271" s="25"/>
      <c r="D1271" s="3">
        <v>0</v>
      </c>
      <c r="E1271" s="26">
        <v>0</v>
      </c>
      <c r="F1271" s="27"/>
      <c r="G1271" s="26">
        <v>0</v>
      </c>
      <c r="H1271" s="508">
        <v>0</v>
      </c>
      <c r="I1271" s="99"/>
      <c r="J1271" s="61">
        <v>0</v>
      </c>
      <c r="K1271" s="100">
        <v>0</v>
      </c>
      <c r="L1271" s="509">
        <v>0</v>
      </c>
      <c r="M1271" s="62"/>
    </row>
    <row r="1272" spans="1:13" s="47" customFormat="1" ht="14.4" customHeight="1" x14ac:dyDescent="0.3">
      <c r="A1272" s="62"/>
      <c r="B1272" s="6" t="s">
        <v>73</v>
      </c>
      <c r="C1272" s="25"/>
      <c r="D1272" s="3">
        <v>0</v>
      </c>
      <c r="E1272" s="26">
        <v>0</v>
      </c>
      <c r="F1272" s="27"/>
      <c r="G1272" s="26">
        <v>4.4999999999999998E-2</v>
      </c>
      <c r="H1272" s="508">
        <v>4.5262522631261317E-3</v>
      </c>
      <c r="I1272" s="99"/>
      <c r="J1272" s="61" t="s">
        <v>165</v>
      </c>
      <c r="K1272" s="100">
        <v>0.4</v>
      </c>
      <c r="L1272" s="101">
        <v>1.8105009052504528E-3</v>
      </c>
      <c r="M1272" s="62"/>
    </row>
    <row r="1273" spans="1:13" s="47" customFormat="1" ht="14.4" customHeight="1" x14ac:dyDescent="0.3">
      <c r="A1273" s="62"/>
      <c r="B1273" s="6" t="s">
        <v>57</v>
      </c>
      <c r="C1273" s="25"/>
      <c r="D1273" s="28"/>
      <c r="E1273" s="26"/>
      <c r="F1273" s="27"/>
      <c r="G1273" s="193">
        <v>4.4999999999999998E-2</v>
      </c>
      <c r="H1273" s="102" t="s">
        <v>57</v>
      </c>
      <c r="I1273" s="103"/>
      <c r="J1273" s="510"/>
      <c r="K1273" s="511" t="s">
        <v>156</v>
      </c>
      <c r="L1273" s="512">
        <v>1.8105009052504528E-3</v>
      </c>
      <c r="M1273" s="62"/>
    </row>
    <row r="1274" spans="1:13" s="47" customFormat="1" ht="14.4" customHeight="1" x14ac:dyDescent="0.3">
      <c r="A1274" s="62"/>
      <c r="B1274" s="194" t="s">
        <v>22</v>
      </c>
      <c r="C1274" s="195"/>
      <c r="D1274" s="196"/>
      <c r="E1274" s="197"/>
      <c r="F1274" s="155"/>
      <c r="G1274" s="87"/>
      <c r="H1274" s="513"/>
      <c r="I1274" s="514"/>
      <c r="J1274" s="515"/>
      <c r="K1274" s="516"/>
      <c r="L1274" s="517"/>
      <c r="M1274" s="62"/>
    </row>
    <row r="1275" spans="1:13" s="47" customFormat="1" ht="30.75" customHeight="1" x14ac:dyDescent="0.3">
      <c r="A1275" s="62"/>
      <c r="B1275" s="198" t="s">
        <v>58</v>
      </c>
      <c r="C1275" s="199" t="s">
        <v>1</v>
      </c>
      <c r="D1275" s="200" t="s">
        <v>59</v>
      </c>
      <c r="E1275" s="156" t="s">
        <v>23</v>
      </c>
      <c r="F1275" s="156" t="s">
        <v>55</v>
      </c>
      <c r="G1275" s="201" t="s">
        <v>56</v>
      </c>
      <c r="H1275" s="90" t="s">
        <v>158</v>
      </c>
      <c r="I1275" s="169" t="s">
        <v>159</v>
      </c>
      <c r="J1275" s="169" t="s">
        <v>160</v>
      </c>
      <c r="K1275" s="518" t="s">
        <v>161</v>
      </c>
      <c r="L1275" s="92" t="s">
        <v>162</v>
      </c>
      <c r="M1275" s="62"/>
    </row>
    <row r="1276" spans="1:13" s="47" customFormat="1" ht="14.4" customHeight="1" x14ac:dyDescent="0.3">
      <c r="A1276" s="62"/>
      <c r="B1276" s="6" t="s">
        <v>27</v>
      </c>
      <c r="C1276" s="25">
        <v>1</v>
      </c>
      <c r="D1276" s="3">
        <v>4.0999999999999996</v>
      </c>
      <c r="E1276" s="26">
        <v>4.0999999999999996</v>
      </c>
      <c r="F1276" s="26">
        <v>0.11</v>
      </c>
      <c r="G1276" s="26">
        <v>0.45099999999999996</v>
      </c>
      <c r="H1276" s="506">
        <v>4.5363106014886335E-2</v>
      </c>
      <c r="I1276" s="171"/>
      <c r="J1276" s="192" t="s">
        <v>163</v>
      </c>
      <c r="K1276" s="172">
        <v>1</v>
      </c>
      <c r="L1276" s="507">
        <v>4.5363106014886335E-2</v>
      </c>
      <c r="M1276" s="62"/>
    </row>
    <row r="1277" spans="1:13" s="47" customFormat="1" ht="14.4" customHeight="1" x14ac:dyDescent="0.3">
      <c r="A1277" s="62"/>
      <c r="B1277" s="6" t="s">
        <v>24</v>
      </c>
      <c r="C1277" s="25">
        <v>1</v>
      </c>
      <c r="D1277" s="3">
        <v>4.05</v>
      </c>
      <c r="E1277" s="26">
        <v>4.05</v>
      </c>
      <c r="F1277" s="26">
        <v>0.11</v>
      </c>
      <c r="G1277" s="26">
        <v>0.44550000000000001</v>
      </c>
      <c r="H1277" s="508">
        <v>4.4809897404948701E-2</v>
      </c>
      <c r="I1277" s="99"/>
      <c r="J1277" s="61" t="s">
        <v>163</v>
      </c>
      <c r="K1277" s="100">
        <v>1</v>
      </c>
      <c r="L1277" s="509">
        <v>4.4809897404948701E-2</v>
      </c>
      <c r="M1277" s="62"/>
    </row>
    <row r="1278" spans="1:13" s="47" customFormat="1" ht="14.4" customHeight="1" x14ac:dyDescent="0.3">
      <c r="A1278" s="62"/>
      <c r="B1278" s="6">
        <v>0</v>
      </c>
      <c r="C1278" s="25"/>
      <c r="D1278" s="3">
        <v>0</v>
      </c>
      <c r="E1278" s="26">
        <v>0</v>
      </c>
      <c r="F1278" s="26"/>
      <c r="G1278" s="26">
        <v>0</v>
      </c>
      <c r="H1278" s="508">
        <v>0</v>
      </c>
      <c r="I1278" s="99"/>
      <c r="J1278" s="61">
        <v>0</v>
      </c>
      <c r="K1278" s="100">
        <v>0</v>
      </c>
      <c r="L1278" s="509">
        <v>0</v>
      </c>
      <c r="M1278" s="62"/>
    </row>
    <row r="1279" spans="1:13" s="47" customFormat="1" ht="14.4" customHeight="1" x14ac:dyDescent="0.3">
      <c r="A1279" s="62"/>
      <c r="B1279" s="6">
        <v>0</v>
      </c>
      <c r="C1279" s="25"/>
      <c r="D1279" s="3">
        <v>0</v>
      </c>
      <c r="E1279" s="26">
        <v>0</v>
      </c>
      <c r="F1279" s="26"/>
      <c r="G1279" s="26">
        <v>0</v>
      </c>
      <c r="H1279" s="508">
        <v>0</v>
      </c>
      <c r="I1279" s="99"/>
      <c r="J1279" s="61">
        <v>0</v>
      </c>
      <c r="K1279" s="100">
        <v>0</v>
      </c>
      <c r="L1279" s="509">
        <v>0</v>
      </c>
      <c r="M1279" s="62"/>
    </row>
    <row r="1280" spans="1:13" s="47" customFormat="1" ht="14.4" customHeight="1" x14ac:dyDescent="0.3">
      <c r="A1280" s="62"/>
      <c r="B1280" s="6">
        <v>0</v>
      </c>
      <c r="C1280" s="25"/>
      <c r="D1280" s="3">
        <v>0</v>
      </c>
      <c r="E1280" s="26">
        <v>0</v>
      </c>
      <c r="F1280" s="27"/>
      <c r="G1280" s="26">
        <v>0</v>
      </c>
      <c r="H1280" s="508">
        <v>0</v>
      </c>
      <c r="I1280" s="99"/>
      <c r="J1280" s="61">
        <v>0</v>
      </c>
      <c r="K1280" s="100">
        <v>0</v>
      </c>
      <c r="L1280" s="509">
        <v>0</v>
      </c>
      <c r="M1280" s="62"/>
    </row>
    <row r="1281" spans="1:13" s="47" customFormat="1" ht="14.4" customHeight="1" x14ac:dyDescent="0.3">
      <c r="A1281" s="62"/>
      <c r="B1281" s="6">
        <v>0</v>
      </c>
      <c r="C1281" s="25"/>
      <c r="D1281" s="3">
        <v>0</v>
      </c>
      <c r="E1281" s="26">
        <v>0</v>
      </c>
      <c r="F1281" s="27"/>
      <c r="G1281" s="26">
        <v>0</v>
      </c>
      <c r="H1281" s="508">
        <v>0</v>
      </c>
      <c r="I1281" s="99"/>
      <c r="J1281" s="61">
        <v>0</v>
      </c>
      <c r="K1281" s="100">
        <v>0</v>
      </c>
      <c r="L1281" s="509">
        <v>0</v>
      </c>
      <c r="M1281" s="62"/>
    </row>
    <row r="1282" spans="1:13" s="47" customFormat="1" ht="14.4" customHeight="1" x14ac:dyDescent="0.3">
      <c r="A1282" s="62"/>
      <c r="B1282" s="6">
        <v>0</v>
      </c>
      <c r="C1282" s="25"/>
      <c r="D1282" s="3">
        <v>0</v>
      </c>
      <c r="E1282" s="26">
        <v>0</v>
      </c>
      <c r="F1282" s="27"/>
      <c r="G1282" s="26">
        <v>0</v>
      </c>
      <c r="H1282" s="508">
        <v>0</v>
      </c>
      <c r="I1282" s="99"/>
      <c r="J1282" s="61">
        <v>0</v>
      </c>
      <c r="K1282" s="100">
        <v>0</v>
      </c>
      <c r="L1282" s="509">
        <v>0</v>
      </c>
      <c r="M1282" s="62"/>
    </row>
    <row r="1283" spans="1:13" s="47" customFormat="1" ht="14.4" customHeight="1" x14ac:dyDescent="0.3">
      <c r="A1283" s="62"/>
      <c r="B1283" s="6">
        <v>0</v>
      </c>
      <c r="C1283" s="25"/>
      <c r="D1283" s="3">
        <v>0</v>
      </c>
      <c r="E1283" s="26">
        <v>0</v>
      </c>
      <c r="F1283" s="27"/>
      <c r="G1283" s="26">
        <v>0</v>
      </c>
      <c r="H1283" s="508">
        <v>0</v>
      </c>
      <c r="I1283" s="99"/>
      <c r="J1283" s="61">
        <v>0</v>
      </c>
      <c r="K1283" s="100">
        <v>0</v>
      </c>
      <c r="L1283" s="509">
        <v>0</v>
      </c>
      <c r="M1283" s="62"/>
    </row>
    <row r="1284" spans="1:13" s="47" customFormat="1" ht="14.4" customHeight="1" x14ac:dyDescent="0.3">
      <c r="A1284" s="62"/>
      <c r="B1284" s="6">
        <v>0</v>
      </c>
      <c r="C1284" s="25"/>
      <c r="D1284" s="3">
        <v>0</v>
      </c>
      <c r="E1284" s="26">
        <v>0</v>
      </c>
      <c r="F1284" s="27"/>
      <c r="G1284" s="26">
        <v>0</v>
      </c>
      <c r="H1284" s="508">
        <v>0</v>
      </c>
      <c r="I1284" s="99"/>
      <c r="J1284" s="61">
        <v>0</v>
      </c>
      <c r="K1284" s="100">
        <v>0</v>
      </c>
      <c r="L1284" s="509">
        <v>0</v>
      </c>
      <c r="M1284" s="62"/>
    </row>
    <row r="1285" spans="1:13" s="47" customFormat="1" ht="14.4" customHeight="1" x14ac:dyDescent="0.3">
      <c r="A1285" s="62"/>
      <c r="B1285" s="6" t="s">
        <v>60</v>
      </c>
      <c r="C1285" s="25"/>
      <c r="D1285" s="28"/>
      <c r="E1285" s="26"/>
      <c r="F1285" s="27"/>
      <c r="G1285" s="193">
        <v>0.89649999999999996</v>
      </c>
      <c r="H1285" s="106" t="s">
        <v>60</v>
      </c>
      <c r="I1285" s="103"/>
      <c r="J1285" s="510"/>
      <c r="K1285" s="511" t="s">
        <v>156</v>
      </c>
      <c r="L1285" s="519">
        <v>9.0173003419835029E-2</v>
      </c>
      <c r="M1285" s="62"/>
    </row>
    <row r="1286" spans="1:13" s="47" customFormat="1" ht="14.4" customHeight="1" x14ac:dyDescent="0.3">
      <c r="A1286" s="62"/>
      <c r="B1286" s="194" t="s">
        <v>38</v>
      </c>
      <c r="C1286" s="195"/>
      <c r="D1286" s="196"/>
      <c r="E1286" s="196"/>
      <c r="F1286" s="196"/>
      <c r="G1286" s="196"/>
      <c r="H1286" s="115"/>
      <c r="I1286" s="202"/>
      <c r="J1286" s="203"/>
      <c r="K1286" s="178"/>
      <c r="L1286" s="204"/>
      <c r="M1286" s="62"/>
    </row>
    <row r="1287" spans="1:13" s="47" customFormat="1" ht="36.75" customHeight="1" x14ac:dyDescent="0.3">
      <c r="A1287" s="62"/>
      <c r="B1287" s="53" t="s">
        <v>53</v>
      </c>
      <c r="C1287" s="195"/>
      <c r="D1287" s="205" t="s">
        <v>0</v>
      </c>
      <c r="E1287" s="206" t="s">
        <v>1</v>
      </c>
      <c r="F1287" s="207" t="s">
        <v>61</v>
      </c>
      <c r="G1287" s="188" t="s">
        <v>56</v>
      </c>
      <c r="H1287" s="111" t="s">
        <v>158</v>
      </c>
      <c r="I1287" s="112" t="s">
        <v>159</v>
      </c>
      <c r="J1287" s="112" t="s">
        <v>160</v>
      </c>
      <c r="K1287" s="520" t="s">
        <v>161</v>
      </c>
      <c r="L1287" s="114" t="s">
        <v>162</v>
      </c>
      <c r="M1287" s="62"/>
    </row>
    <row r="1288" spans="1:13" s="47" customFormat="1" ht="14.4" customHeight="1" x14ac:dyDescent="0.3">
      <c r="A1288" s="62"/>
      <c r="B1288" s="189" t="s">
        <v>1461</v>
      </c>
      <c r="C1288" s="195"/>
      <c r="D1288" s="190" t="s">
        <v>2</v>
      </c>
      <c r="E1288" s="153">
        <v>5</v>
      </c>
      <c r="F1288" s="154">
        <v>1.8</v>
      </c>
      <c r="G1288" s="191">
        <v>9</v>
      </c>
      <c r="H1288" s="506">
        <v>0.9052504526252263</v>
      </c>
      <c r="I1288" s="171"/>
      <c r="J1288" s="192" t="s">
        <v>163</v>
      </c>
      <c r="K1288" s="172">
        <v>1</v>
      </c>
      <c r="L1288" s="507">
        <v>0.9052504526252263</v>
      </c>
      <c r="M1288" s="521"/>
    </row>
    <row r="1289" spans="1:13" s="47" customFormat="1" ht="14.4" customHeight="1" x14ac:dyDescent="0.3">
      <c r="A1289" s="62"/>
      <c r="B1289" s="6">
        <v>0</v>
      </c>
      <c r="C1289" s="7"/>
      <c r="D1289" s="3">
        <v>0</v>
      </c>
      <c r="E1289" s="4"/>
      <c r="F1289" s="5">
        <v>0</v>
      </c>
      <c r="G1289" s="26">
        <v>0</v>
      </c>
      <c r="H1289" s="508">
        <v>0</v>
      </c>
      <c r="I1289" s="99"/>
      <c r="J1289" s="61">
        <v>0</v>
      </c>
      <c r="K1289" s="100">
        <v>0</v>
      </c>
      <c r="L1289" s="509">
        <v>0</v>
      </c>
      <c r="M1289" s="521"/>
    </row>
    <row r="1290" spans="1:13" s="47" customFormat="1" ht="14.4" customHeight="1" x14ac:dyDescent="0.3">
      <c r="A1290" s="62"/>
      <c r="B1290" s="6">
        <v>0</v>
      </c>
      <c r="C1290" s="7"/>
      <c r="D1290" s="3">
        <v>0</v>
      </c>
      <c r="E1290" s="4"/>
      <c r="F1290" s="5">
        <v>0</v>
      </c>
      <c r="G1290" s="26">
        <v>0</v>
      </c>
      <c r="H1290" s="508">
        <v>0</v>
      </c>
      <c r="I1290" s="99"/>
      <c r="J1290" s="61">
        <v>0</v>
      </c>
      <c r="K1290" s="100">
        <v>0</v>
      </c>
      <c r="L1290" s="509">
        <v>0</v>
      </c>
      <c r="M1290" s="62"/>
    </row>
    <row r="1291" spans="1:13" s="47" customFormat="1" ht="14.4" customHeight="1" x14ac:dyDescent="0.3">
      <c r="A1291" s="62"/>
      <c r="B1291" s="6">
        <v>0</v>
      </c>
      <c r="C1291" s="7"/>
      <c r="D1291" s="3">
        <v>0</v>
      </c>
      <c r="E1291" s="4"/>
      <c r="F1291" s="5">
        <v>0</v>
      </c>
      <c r="G1291" s="26">
        <v>0</v>
      </c>
      <c r="H1291" s="508">
        <v>0</v>
      </c>
      <c r="I1291" s="99"/>
      <c r="J1291" s="61">
        <v>0</v>
      </c>
      <c r="K1291" s="100">
        <v>0</v>
      </c>
      <c r="L1291" s="509">
        <v>0</v>
      </c>
      <c r="M1291" s="62"/>
    </row>
    <row r="1292" spans="1:13" s="47" customFormat="1" ht="14.4" customHeight="1" x14ac:dyDescent="0.3">
      <c r="A1292" s="62"/>
      <c r="B1292" s="6">
        <v>0</v>
      </c>
      <c r="C1292" s="7"/>
      <c r="D1292" s="3">
        <v>0</v>
      </c>
      <c r="E1292" s="4"/>
      <c r="F1292" s="5">
        <v>0</v>
      </c>
      <c r="G1292" s="26">
        <v>0</v>
      </c>
      <c r="H1292" s="508">
        <v>0</v>
      </c>
      <c r="I1292" s="99"/>
      <c r="J1292" s="61">
        <v>0</v>
      </c>
      <c r="K1292" s="100">
        <v>0</v>
      </c>
      <c r="L1292" s="509">
        <v>0</v>
      </c>
      <c r="M1292" s="62"/>
    </row>
    <row r="1293" spans="1:13" s="47" customFormat="1" ht="14.4" customHeight="1" x14ac:dyDescent="0.3">
      <c r="A1293" s="62"/>
      <c r="B1293" s="6">
        <v>0</v>
      </c>
      <c r="C1293" s="7"/>
      <c r="D1293" s="3">
        <v>0</v>
      </c>
      <c r="E1293" s="4"/>
      <c r="F1293" s="5">
        <v>0</v>
      </c>
      <c r="G1293" s="26">
        <v>0</v>
      </c>
      <c r="H1293" s="508">
        <v>0</v>
      </c>
      <c r="I1293" s="99"/>
      <c r="J1293" s="61">
        <v>0</v>
      </c>
      <c r="K1293" s="100">
        <v>0</v>
      </c>
      <c r="L1293" s="509">
        <v>0</v>
      </c>
      <c r="M1293" s="62"/>
    </row>
    <row r="1294" spans="1:13" s="47" customFormat="1" ht="14.4" customHeight="1" x14ac:dyDescent="0.3">
      <c r="A1294" s="62"/>
      <c r="B1294" s="6">
        <v>0</v>
      </c>
      <c r="C1294" s="7"/>
      <c r="D1294" s="3">
        <v>0</v>
      </c>
      <c r="E1294" s="4"/>
      <c r="F1294" s="5">
        <v>0</v>
      </c>
      <c r="G1294" s="26">
        <v>0</v>
      </c>
      <c r="H1294" s="508">
        <v>0</v>
      </c>
      <c r="I1294" s="99"/>
      <c r="J1294" s="61">
        <v>0</v>
      </c>
      <c r="K1294" s="100">
        <v>0</v>
      </c>
      <c r="L1294" s="509">
        <v>0</v>
      </c>
      <c r="M1294" s="532"/>
    </row>
    <row r="1295" spans="1:13" s="47" customFormat="1" ht="14.4" customHeight="1" x14ac:dyDescent="0.3">
      <c r="A1295" s="62"/>
      <c r="B1295" s="6">
        <v>0</v>
      </c>
      <c r="C1295" s="7"/>
      <c r="D1295" s="3">
        <v>0</v>
      </c>
      <c r="E1295" s="4"/>
      <c r="F1295" s="5">
        <v>0</v>
      </c>
      <c r="G1295" s="26">
        <v>0</v>
      </c>
      <c r="H1295" s="508">
        <v>0</v>
      </c>
      <c r="I1295" s="99"/>
      <c r="J1295" s="61">
        <v>0</v>
      </c>
      <c r="K1295" s="100">
        <v>0</v>
      </c>
      <c r="L1295" s="509">
        <v>0</v>
      </c>
      <c r="M1295" s="62"/>
    </row>
    <row r="1296" spans="1:13" s="47" customFormat="1" ht="14.4" customHeight="1" x14ac:dyDescent="0.3">
      <c r="A1296" s="62"/>
      <c r="B1296" s="6">
        <v>0</v>
      </c>
      <c r="C1296" s="7"/>
      <c r="D1296" s="3">
        <v>0</v>
      </c>
      <c r="E1296" s="4"/>
      <c r="F1296" s="5">
        <v>0</v>
      </c>
      <c r="G1296" s="26">
        <v>0</v>
      </c>
      <c r="H1296" s="508">
        <v>0</v>
      </c>
      <c r="I1296" s="99"/>
      <c r="J1296" s="61">
        <v>0</v>
      </c>
      <c r="K1296" s="100">
        <v>0</v>
      </c>
      <c r="L1296" s="509">
        <v>0</v>
      </c>
      <c r="M1296" s="62"/>
    </row>
    <row r="1297" spans="1:13" s="47" customFormat="1" ht="14.4" customHeight="1" x14ac:dyDescent="0.3">
      <c r="A1297" s="62"/>
      <c r="B1297" s="6">
        <v>0</v>
      </c>
      <c r="C1297" s="7"/>
      <c r="D1297" s="3">
        <v>0</v>
      </c>
      <c r="E1297" s="4"/>
      <c r="F1297" s="5">
        <v>0</v>
      </c>
      <c r="G1297" s="26">
        <v>0</v>
      </c>
      <c r="H1297" s="508">
        <v>0</v>
      </c>
      <c r="I1297" s="99"/>
      <c r="J1297" s="61">
        <v>0</v>
      </c>
      <c r="K1297" s="100">
        <v>0</v>
      </c>
      <c r="L1297" s="509">
        <v>0</v>
      </c>
      <c r="M1297" s="62"/>
    </row>
    <row r="1298" spans="1:13" s="47" customFormat="1" ht="14.4" customHeight="1" x14ac:dyDescent="0.3">
      <c r="A1298" s="62"/>
      <c r="B1298" s="6">
        <v>0</v>
      </c>
      <c r="C1298" s="7"/>
      <c r="D1298" s="3">
        <v>0</v>
      </c>
      <c r="E1298" s="4"/>
      <c r="F1298" s="5">
        <v>0</v>
      </c>
      <c r="G1298" s="26">
        <v>0</v>
      </c>
      <c r="H1298" s="508">
        <v>0</v>
      </c>
      <c r="I1298" s="99"/>
      <c r="J1298" s="61">
        <v>0</v>
      </c>
      <c r="K1298" s="100">
        <v>0</v>
      </c>
      <c r="L1298" s="509">
        <v>0</v>
      </c>
      <c r="M1298" s="62"/>
    </row>
    <row r="1299" spans="1:13" s="47" customFormat="1" ht="14.4" customHeight="1" x14ac:dyDescent="0.3">
      <c r="A1299" s="62"/>
      <c r="B1299" s="6">
        <v>0</v>
      </c>
      <c r="C1299" s="7"/>
      <c r="D1299" s="3">
        <v>0</v>
      </c>
      <c r="E1299" s="4"/>
      <c r="F1299" s="5">
        <v>0</v>
      </c>
      <c r="G1299" s="26">
        <v>0</v>
      </c>
      <c r="H1299" s="508">
        <v>0</v>
      </c>
      <c r="I1299" s="99"/>
      <c r="J1299" s="61">
        <v>0</v>
      </c>
      <c r="K1299" s="100">
        <v>0</v>
      </c>
      <c r="L1299" s="509">
        <v>0</v>
      </c>
      <c r="M1299" s="62"/>
    </row>
    <row r="1300" spans="1:13" s="47" customFormat="1" ht="14.4" customHeight="1" x14ac:dyDescent="0.3">
      <c r="A1300" s="62"/>
      <c r="B1300" s="6">
        <v>0</v>
      </c>
      <c r="C1300" s="7"/>
      <c r="D1300" s="3">
        <v>0</v>
      </c>
      <c r="E1300" s="4"/>
      <c r="F1300" s="5">
        <v>0</v>
      </c>
      <c r="G1300" s="26">
        <v>0</v>
      </c>
      <c r="H1300" s="508">
        <v>0</v>
      </c>
      <c r="I1300" s="99"/>
      <c r="J1300" s="61">
        <v>0</v>
      </c>
      <c r="K1300" s="100">
        <v>0</v>
      </c>
      <c r="L1300" s="509">
        <v>0</v>
      </c>
      <c r="M1300" s="62"/>
    </row>
    <row r="1301" spans="1:13" s="47" customFormat="1" ht="14.4" customHeight="1" x14ac:dyDescent="0.3">
      <c r="A1301" s="62"/>
      <c r="B1301" s="58" t="s">
        <v>62</v>
      </c>
      <c r="C1301" s="46"/>
      <c r="D1301" s="37"/>
      <c r="E1301" s="38"/>
      <c r="F1301" s="39"/>
      <c r="G1301" s="193">
        <v>9</v>
      </c>
      <c r="H1301" s="106" t="s">
        <v>62</v>
      </c>
      <c r="I1301" s="103"/>
      <c r="J1301" s="510"/>
      <c r="K1301" s="511" t="s">
        <v>156</v>
      </c>
      <c r="L1301" s="519">
        <v>0.9052504526252263</v>
      </c>
      <c r="M1301" s="62"/>
    </row>
    <row r="1302" spans="1:13" s="47" customFormat="1" ht="14.4" customHeight="1" x14ac:dyDescent="0.3">
      <c r="A1302" s="62"/>
      <c r="B1302" s="194" t="s">
        <v>63</v>
      </c>
      <c r="C1302" s="195"/>
      <c r="D1302" s="196"/>
      <c r="E1302" s="197"/>
      <c r="F1302" s="155"/>
      <c r="G1302" s="197"/>
      <c r="H1302" s="115"/>
      <c r="I1302" s="202"/>
      <c r="J1302" s="203"/>
      <c r="K1302" s="178"/>
      <c r="L1302" s="204">
        <v>0</v>
      </c>
      <c r="M1302" s="62"/>
    </row>
    <row r="1303" spans="1:13" s="47" customFormat="1" ht="35.25" customHeight="1" x14ac:dyDescent="0.3">
      <c r="A1303" s="62"/>
      <c r="B1303" s="53" t="s">
        <v>53</v>
      </c>
      <c r="C1303" s="210"/>
      <c r="D1303" s="211" t="s">
        <v>0</v>
      </c>
      <c r="E1303" s="201" t="s">
        <v>1</v>
      </c>
      <c r="F1303" s="156" t="s">
        <v>61</v>
      </c>
      <c r="G1303" s="188" t="s">
        <v>56</v>
      </c>
      <c r="H1303" s="111" t="s">
        <v>158</v>
      </c>
      <c r="I1303" s="112" t="s">
        <v>159</v>
      </c>
      <c r="J1303" s="112" t="s">
        <v>160</v>
      </c>
      <c r="K1303" s="520" t="s">
        <v>161</v>
      </c>
      <c r="L1303" s="114" t="s">
        <v>162</v>
      </c>
      <c r="M1303" s="62"/>
    </row>
    <row r="1304" spans="1:13" s="47" customFormat="1" ht="14.4" customHeight="1" x14ac:dyDescent="0.3">
      <c r="A1304" s="62"/>
      <c r="B1304" s="6">
        <v>0</v>
      </c>
      <c r="C1304" s="7"/>
      <c r="D1304" s="3">
        <v>0</v>
      </c>
      <c r="E1304" s="26"/>
      <c r="F1304" s="5">
        <v>0</v>
      </c>
      <c r="G1304" s="191">
        <v>0</v>
      </c>
      <c r="H1304" s="506">
        <v>0</v>
      </c>
      <c r="I1304" s="171"/>
      <c r="J1304" s="192">
        <v>0</v>
      </c>
      <c r="K1304" s="172">
        <v>0</v>
      </c>
      <c r="L1304" s="507">
        <v>0</v>
      </c>
      <c r="M1304" s="62"/>
    </row>
    <row r="1305" spans="1:13" s="47" customFormat="1" ht="14.4" customHeight="1" x14ac:dyDescent="0.3">
      <c r="A1305" s="62"/>
      <c r="B1305" s="6">
        <v>0</v>
      </c>
      <c r="C1305" s="7"/>
      <c r="D1305" s="3">
        <v>0</v>
      </c>
      <c r="E1305" s="26"/>
      <c r="F1305" s="5">
        <v>0</v>
      </c>
      <c r="G1305" s="26">
        <v>0</v>
      </c>
      <c r="H1305" s="508">
        <v>0</v>
      </c>
      <c r="I1305" s="99"/>
      <c r="J1305" s="61">
        <v>0</v>
      </c>
      <c r="K1305" s="100">
        <v>0</v>
      </c>
      <c r="L1305" s="509">
        <v>0</v>
      </c>
      <c r="M1305" s="62"/>
    </row>
    <row r="1306" spans="1:13" s="47" customFormat="1" ht="14.4" customHeight="1" x14ac:dyDescent="0.3">
      <c r="A1306" s="62"/>
      <c r="B1306" s="6">
        <v>0</v>
      </c>
      <c r="C1306" s="7"/>
      <c r="D1306" s="3">
        <v>0</v>
      </c>
      <c r="E1306" s="26"/>
      <c r="F1306" s="5">
        <v>0</v>
      </c>
      <c r="G1306" s="26">
        <v>0</v>
      </c>
      <c r="H1306" s="508">
        <v>0</v>
      </c>
      <c r="I1306" s="99"/>
      <c r="J1306" s="61">
        <v>0</v>
      </c>
      <c r="K1306" s="100">
        <v>0</v>
      </c>
      <c r="L1306" s="509">
        <v>0</v>
      </c>
      <c r="M1306" s="62"/>
    </row>
    <row r="1307" spans="1:13" s="47" customFormat="1" ht="14.4" customHeight="1" x14ac:dyDescent="0.3">
      <c r="A1307" s="62"/>
      <c r="B1307" s="6">
        <v>0</v>
      </c>
      <c r="C1307" s="7"/>
      <c r="D1307" s="3">
        <v>0</v>
      </c>
      <c r="E1307" s="26"/>
      <c r="F1307" s="5">
        <v>0</v>
      </c>
      <c r="G1307" s="26">
        <v>0</v>
      </c>
      <c r="H1307" s="508">
        <v>0</v>
      </c>
      <c r="I1307" s="99"/>
      <c r="J1307" s="61">
        <v>0</v>
      </c>
      <c r="K1307" s="100">
        <v>0</v>
      </c>
      <c r="L1307" s="509">
        <v>0</v>
      </c>
      <c r="M1307" s="62"/>
    </row>
    <row r="1308" spans="1:13" s="47" customFormat="1" ht="14.4" customHeight="1" x14ac:dyDescent="0.3">
      <c r="A1308" s="62"/>
      <c r="B1308" s="6">
        <v>0</v>
      </c>
      <c r="C1308" s="7"/>
      <c r="D1308" s="3">
        <v>0</v>
      </c>
      <c r="E1308" s="26"/>
      <c r="F1308" s="5">
        <v>0</v>
      </c>
      <c r="G1308" s="26">
        <v>0</v>
      </c>
      <c r="H1308" s="508">
        <v>0</v>
      </c>
      <c r="I1308" s="99"/>
      <c r="J1308" s="61">
        <v>0</v>
      </c>
      <c r="K1308" s="100">
        <v>0</v>
      </c>
      <c r="L1308" s="509">
        <v>0</v>
      </c>
      <c r="M1308" s="62"/>
    </row>
    <row r="1309" spans="1:13" s="47" customFormat="1" ht="15" customHeight="1" thickBot="1" x14ac:dyDescent="0.35">
      <c r="A1309" s="62"/>
      <c r="B1309" s="59" t="s">
        <v>64</v>
      </c>
      <c r="C1309" s="42"/>
      <c r="D1309" s="43"/>
      <c r="E1309" s="44"/>
      <c r="F1309" s="45"/>
      <c r="G1309" s="191">
        <v>0</v>
      </c>
      <c r="H1309" s="106" t="s">
        <v>64</v>
      </c>
      <c r="I1309" s="103"/>
      <c r="J1309" s="510"/>
      <c r="K1309" s="511" t="s">
        <v>156</v>
      </c>
      <c r="L1309" s="519">
        <v>0</v>
      </c>
      <c r="M1309" s="62"/>
    </row>
    <row r="1310" spans="1:13" s="47" customFormat="1" ht="14.4" customHeight="1" x14ac:dyDescent="0.3">
      <c r="A1310" s="62"/>
      <c r="B1310" s="64"/>
      <c r="C1310" s="68"/>
      <c r="D1310" s="69" t="s">
        <v>65</v>
      </c>
      <c r="E1310" s="70"/>
      <c r="F1310" s="71"/>
      <c r="G1310" s="88">
        <v>9.9420000000000002</v>
      </c>
      <c r="H1310" s="179"/>
      <c r="I1310" s="212"/>
      <c r="J1310" s="522"/>
      <c r="K1310" s="523"/>
      <c r="L1310" s="180"/>
      <c r="M1310" s="62"/>
    </row>
    <row r="1311" spans="1:13" s="47" customFormat="1" ht="14.4" customHeight="1" x14ac:dyDescent="0.3">
      <c r="A1311" s="62"/>
      <c r="B1311" s="63"/>
      <c r="C1311" s="68"/>
      <c r="D1311" s="72" t="s">
        <v>7</v>
      </c>
      <c r="E1311" s="215"/>
      <c r="F1311" s="181">
        <v>0.1</v>
      </c>
      <c r="G1311" s="215">
        <v>0.99399999999999999</v>
      </c>
      <c r="H1311" s="524"/>
      <c r="I1311" s="124"/>
      <c r="J1311" s="525"/>
      <c r="K1311" s="526"/>
      <c r="L1311" s="527"/>
      <c r="M1311" s="62"/>
    </row>
    <row r="1312" spans="1:13" s="47" customFormat="1" ht="14.4" customHeight="1" x14ac:dyDescent="0.3">
      <c r="A1312" s="62"/>
      <c r="B1312" s="63"/>
      <c r="C1312" s="68"/>
      <c r="D1312" s="72" t="s">
        <v>8</v>
      </c>
      <c r="E1312" s="215"/>
      <c r="F1312" s="181">
        <v>0.1</v>
      </c>
      <c r="G1312" s="215">
        <v>0.99399999999999999</v>
      </c>
      <c r="H1312" s="524"/>
      <c r="I1312" s="124"/>
      <c r="J1312" s="525"/>
      <c r="K1312" s="526"/>
      <c r="L1312" s="527"/>
      <c r="M1312" s="62"/>
    </row>
    <row r="1313" spans="1:13" s="47" customFormat="1" ht="14.4" customHeight="1" x14ac:dyDescent="0.3">
      <c r="A1313" s="62"/>
      <c r="B1313" s="63" t="s">
        <v>66</v>
      </c>
      <c r="C1313" s="68"/>
      <c r="D1313" s="75" t="s">
        <v>67</v>
      </c>
      <c r="E1313" s="76"/>
      <c r="F1313" s="71"/>
      <c r="G1313" s="76">
        <v>11.93</v>
      </c>
      <c r="H1313" s="524"/>
      <c r="I1313" s="124"/>
      <c r="J1313" s="525"/>
      <c r="K1313" s="526"/>
      <c r="L1313" s="527"/>
      <c r="M1313" s="62"/>
    </row>
    <row r="1314" spans="1:13" s="47" customFormat="1" ht="15" customHeight="1" thickBot="1" x14ac:dyDescent="0.35">
      <c r="A1314" s="62"/>
      <c r="B1314" s="63"/>
      <c r="C1314" s="68"/>
      <c r="D1314" s="77" t="s">
        <v>68</v>
      </c>
      <c r="E1314" s="78"/>
      <c r="F1314" s="79"/>
      <c r="G1314" s="78">
        <v>11.93</v>
      </c>
      <c r="H1314" s="528">
        <v>1</v>
      </c>
      <c r="I1314" s="126"/>
      <c r="J1314" s="529"/>
      <c r="K1314" s="530"/>
      <c r="L1314" s="531">
        <v>0.99723395695031181</v>
      </c>
      <c r="M1314" s="62"/>
    </row>
    <row r="1315" spans="1:13" s="47" customFormat="1" ht="14.4" customHeight="1" x14ac:dyDescent="0.3">
      <c r="A1315" s="62"/>
      <c r="B1315" s="63"/>
      <c r="C1315" s="68"/>
      <c r="D1315" s="80"/>
      <c r="E1315" s="67"/>
      <c r="F1315" s="65"/>
      <c r="G1315" s="67"/>
      <c r="J1315" s="60"/>
      <c r="M1315" s="62"/>
    </row>
    <row r="1316" spans="1:13" s="47" customFormat="1" ht="14.4" customHeight="1" x14ac:dyDescent="0.3">
      <c r="A1316" s="62"/>
      <c r="B1316" s="63"/>
      <c r="C1316" s="68"/>
      <c r="D1316" s="80"/>
      <c r="E1316" s="67"/>
      <c r="F1316" s="65"/>
      <c r="G1316" s="67"/>
      <c r="J1316" s="60"/>
      <c r="M1316" s="62"/>
    </row>
    <row r="1317" spans="1:13" s="47" customFormat="1" ht="14.4" customHeight="1" x14ac:dyDescent="0.3">
      <c r="A1317" s="62"/>
      <c r="B1317" s="63"/>
      <c r="C1317" s="68"/>
      <c r="D1317" s="80"/>
      <c r="E1317" s="67"/>
      <c r="F1317" s="65"/>
      <c r="G1317" s="67"/>
      <c r="J1317" s="60"/>
      <c r="M1317" s="62"/>
    </row>
    <row r="1318" spans="1:13" s="47" customFormat="1" ht="14.4" customHeight="1" x14ac:dyDescent="0.3">
      <c r="A1318" s="62"/>
      <c r="B1318" s="136" t="s">
        <v>1808</v>
      </c>
      <c r="C1318" s="81"/>
      <c r="D1318" s="80"/>
      <c r="E1318" s="67"/>
      <c r="F1318" s="82"/>
      <c r="G1318" s="82"/>
      <c r="J1318" s="60"/>
      <c r="M1318" s="62"/>
    </row>
    <row r="1319" spans="1:13" s="47" customFormat="1" ht="14.4" customHeight="1" x14ac:dyDescent="0.3">
      <c r="A1319" s="62"/>
      <c r="B1319" s="216" t="s">
        <v>6</v>
      </c>
      <c r="C1319" s="217"/>
      <c r="D1319" s="80"/>
      <c r="E1319" s="67"/>
      <c r="F1319" s="62"/>
      <c r="G1319" s="62"/>
      <c r="J1319" s="60"/>
      <c r="M1319" s="62"/>
    </row>
    <row r="1320" spans="1:13" s="47" customFormat="1" ht="14.4" customHeight="1" x14ac:dyDescent="0.3">
      <c r="A1320" s="62"/>
      <c r="B1320" s="84"/>
      <c r="C1320" s="62"/>
      <c r="D1320" s="80"/>
      <c r="E1320" s="67"/>
      <c r="F1320" s="62"/>
      <c r="G1320" s="62"/>
      <c r="J1320" s="60"/>
      <c r="M1320" s="62"/>
    </row>
    <row r="1321" spans="1:13" x14ac:dyDescent="0.3">
      <c r="A1321" s="62"/>
      <c r="B1321" s="503"/>
      <c r="C1321" s="129"/>
      <c r="D1321" s="129"/>
      <c r="J1321" s="60"/>
    </row>
    <row r="1322" spans="1:13" x14ac:dyDescent="0.3">
      <c r="A1322" s="62"/>
      <c r="B1322" s="131"/>
      <c r="C1322" s="130"/>
      <c r="D1322" s="130"/>
      <c r="J1322" s="60"/>
    </row>
    <row r="1323" spans="1:13" ht="15.6" x14ac:dyDescent="0.3">
      <c r="A1323" s="62"/>
      <c r="D1323" s="715" t="s">
        <v>166</v>
      </c>
      <c r="E1323" s="715"/>
      <c r="F1323" s="715"/>
      <c r="J1323" s="60"/>
    </row>
    <row r="1324" spans="1:13" x14ac:dyDescent="0.3">
      <c r="A1324" s="62"/>
      <c r="B1324" s="132"/>
      <c r="C1324" s="132"/>
      <c r="D1324" s="132"/>
      <c r="J1324" s="60"/>
    </row>
    <row r="1325" spans="1:13" ht="82.5" customHeight="1" x14ac:dyDescent="0.3">
      <c r="A1325" s="62"/>
      <c r="B1325" s="710" t="s">
        <v>1809</v>
      </c>
      <c r="C1325" s="710"/>
      <c r="D1325" s="710"/>
      <c r="E1325" s="710"/>
      <c r="F1325" s="710"/>
      <c r="G1325" s="710"/>
      <c r="H1325" s="710"/>
      <c r="I1325" s="710"/>
      <c r="J1325" s="710"/>
      <c r="K1325" s="710"/>
      <c r="L1325" s="710"/>
    </row>
    <row r="1326" spans="1:13" s="47" customFormat="1" ht="14.4" customHeight="1" x14ac:dyDescent="0.3">
      <c r="A1326" s="62"/>
      <c r="B1326" s="63"/>
      <c r="C1326" s="9"/>
      <c r="D1326" s="10"/>
      <c r="E1326" s="11"/>
      <c r="F1326" s="12"/>
      <c r="G1326" s="13"/>
      <c r="J1326" s="60"/>
      <c r="M1326" s="62"/>
    </row>
    <row r="1327" spans="1:13" s="47" customFormat="1" ht="14.4" customHeight="1" x14ac:dyDescent="0.3">
      <c r="A1327" s="62"/>
      <c r="B1327" s="48" t="s">
        <v>48</v>
      </c>
      <c r="C1327" s="9"/>
      <c r="D1327" s="10"/>
      <c r="E1327" s="11"/>
      <c r="F1327" s="11"/>
      <c r="G1327" s="11"/>
      <c r="J1327" s="60"/>
      <c r="M1327" s="62"/>
    </row>
    <row r="1328" spans="1:13" s="47" customFormat="1" ht="14.4" customHeight="1" x14ac:dyDescent="0.3">
      <c r="A1328" s="62"/>
      <c r="B1328" s="64" t="s">
        <v>49</v>
      </c>
      <c r="C1328" s="62" t="s">
        <v>791</v>
      </c>
      <c r="D1328" s="62"/>
      <c r="E1328" s="62"/>
      <c r="I1328" s="65" t="s">
        <v>50</v>
      </c>
      <c r="J1328" s="68" t="s">
        <v>2</v>
      </c>
      <c r="M1328" s="62"/>
    </row>
    <row r="1329" spans="1:13" s="47" customFormat="1" ht="15" customHeight="1" thickBot="1" x14ac:dyDescent="0.35">
      <c r="A1329" s="62"/>
      <c r="B1329" s="64" t="s">
        <v>51</v>
      </c>
      <c r="C1329" s="62" t="s">
        <v>267</v>
      </c>
      <c r="D1329" s="62"/>
      <c r="E1329" s="62"/>
      <c r="G1329" s="62" t="s">
        <v>790</v>
      </c>
      <c r="J1329" s="60"/>
      <c r="M1329" s="62"/>
    </row>
    <row r="1330" spans="1:13" s="47" customFormat="1" ht="14.4" customHeight="1" thickTop="1" x14ac:dyDescent="0.3">
      <c r="A1330" s="62"/>
      <c r="B1330" s="49" t="s">
        <v>52</v>
      </c>
      <c r="C1330" s="14"/>
      <c r="D1330" s="15"/>
      <c r="E1330" s="16"/>
      <c r="F1330" s="17"/>
      <c r="G1330" s="16"/>
      <c r="H1330" s="711" t="s">
        <v>164</v>
      </c>
      <c r="I1330" s="712"/>
      <c r="J1330" s="712"/>
      <c r="K1330" s="712"/>
      <c r="L1330" s="713"/>
      <c r="M1330" s="62"/>
    </row>
    <row r="1331" spans="1:13" s="47" customFormat="1" ht="32.25" customHeight="1" x14ac:dyDescent="0.3">
      <c r="A1331" s="62"/>
      <c r="B1331" s="186" t="s">
        <v>53</v>
      </c>
      <c r="C1331" s="187" t="s">
        <v>1</v>
      </c>
      <c r="D1331" s="161" t="s">
        <v>54</v>
      </c>
      <c r="E1331" s="188" t="s">
        <v>23</v>
      </c>
      <c r="F1331" s="188" t="s">
        <v>55</v>
      </c>
      <c r="G1331" s="188" t="s">
        <v>56</v>
      </c>
      <c r="H1331" s="90" t="s">
        <v>158</v>
      </c>
      <c r="I1331" s="169" t="s">
        <v>159</v>
      </c>
      <c r="J1331" s="169" t="s">
        <v>160</v>
      </c>
      <c r="K1331" s="169" t="s">
        <v>161</v>
      </c>
      <c r="L1331" s="92" t="s">
        <v>162</v>
      </c>
      <c r="M1331" s="62"/>
    </row>
    <row r="1332" spans="1:13" s="47" customFormat="1" ht="14.4" customHeight="1" x14ac:dyDescent="0.3">
      <c r="A1332" s="62"/>
      <c r="B1332" s="189">
        <v>0</v>
      </c>
      <c r="C1332" s="187"/>
      <c r="D1332" s="190">
        <v>0</v>
      </c>
      <c r="E1332" s="191">
        <v>0</v>
      </c>
      <c r="F1332" s="505">
        <v>0.11</v>
      </c>
      <c r="G1332" s="191">
        <v>0</v>
      </c>
      <c r="H1332" s="506">
        <v>0</v>
      </c>
      <c r="I1332" s="171"/>
      <c r="J1332" s="192">
        <v>0</v>
      </c>
      <c r="K1332" s="172">
        <v>0</v>
      </c>
      <c r="L1332" s="507">
        <v>0</v>
      </c>
      <c r="M1332" s="62"/>
    </row>
    <row r="1333" spans="1:13" s="47" customFormat="1" ht="14.4" customHeight="1" x14ac:dyDescent="0.3">
      <c r="A1333" s="62"/>
      <c r="B1333" s="6">
        <v>0</v>
      </c>
      <c r="C1333" s="25"/>
      <c r="D1333" s="3">
        <v>0</v>
      </c>
      <c r="E1333" s="26">
        <v>0</v>
      </c>
      <c r="F1333" s="27"/>
      <c r="G1333" s="26">
        <v>0</v>
      </c>
      <c r="H1333" s="508">
        <v>0</v>
      </c>
      <c r="I1333" s="99"/>
      <c r="J1333" s="61">
        <v>0</v>
      </c>
      <c r="K1333" s="100">
        <v>0</v>
      </c>
      <c r="L1333" s="509">
        <v>0</v>
      </c>
      <c r="M1333" s="62"/>
    </row>
    <row r="1334" spans="1:13" s="47" customFormat="1" ht="14.4" customHeight="1" x14ac:dyDescent="0.3">
      <c r="A1334" s="62"/>
      <c r="B1334" s="6">
        <v>0</v>
      </c>
      <c r="C1334" s="25"/>
      <c r="D1334" s="3">
        <v>0</v>
      </c>
      <c r="E1334" s="26">
        <v>0</v>
      </c>
      <c r="F1334" s="27"/>
      <c r="G1334" s="26">
        <v>0</v>
      </c>
      <c r="H1334" s="508">
        <v>0</v>
      </c>
      <c r="I1334" s="99"/>
      <c r="J1334" s="61">
        <v>0</v>
      </c>
      <c r="K1334" s="100">
        <v>0</v>
      </c>
      <c r="L1334" s="509">
        <v>0</v>
      </c>
      <c r="M1334" s="62"/>
    </row>
    <row r="1335" spans="1:13" s="47" customFormat="1" ht="14.4" customHeight="1" x14ac:dyDescent="0.3">
      <c r="A1335" s="62"/>
      <c r="B1335" s="6">
        <v>0</v>
      </c>
      <c r="C1335" s="25"/>
      <c r="D1335" s="3">
        <v>0</v>
      </c>
      <c r="E1335" s="26">
        <v>0</v>
      </c>
      <c r="F1335" s="27"/>
      <c r="G1335" s="26">
        <v>0</v>
      </c>
      <c r="H1335" s="508">
        <v>0</v>
      </c>
      <c r="I1335" s="99"/>
      <c r="J1335" s="61">
        <v>0</v>
      </c>
      <c r="K1335" s="100">
        <v>0</v>
      </c>
      <c r="L1335" s="509">
        <v>0</v>
      </c>
      <c r="M1335" s="62"/>
    </row>
    <row r="1336" spans="1:13" s="47" customFormat="1" ht="14.4" customHeight="1" x14ac:dyDescent="0.3">
      <c r="A1336" s="62"/>
      <c r="B1336" s="6">
        <v>0</v>
      </c>
      <c r="C1336" s="25"/>
      <c r="D1336" s="3">
        <v>0</v>
      </c>
      <c r="E1336" s="26">
        <v>0</v>
      </c>
      <c r="F1336" s="27"/>
      <c r="G1336" s="26">
        <v>0</v>
      </c>
      <c r="H1336" s="508">
        <v>0</v>
      </c>
      <c r="I1336" s="99"/>
      <c r="J1336" s="61">
        <v>0</v>
      </c>
      <c r="K1336" s="100">
        <v>0</v>
      </c>
      <c r="L1336" s="509">
        <v>0</v>
      </c>
      <c r="M1336" s="62"/>
    </row>
    <row r="1337" spans="1:13" s="47" customFormat="1" ht="14.4" customHeight="1" x14ac:dyDescent="0.3">
      <c r="A1337" s="62"/>
      <c r="B1337" s="6">
        <v>0</v>
      </c>
      <c r="C1337" s="25"/>
      <c r="D1337" s="3">
        <v>0</v>
      </c>
      <c r="E1337" s="26">
        <v>0</v>
      </c>
      <c r="F1337" s="27"/>
      <c r="G1337" s="26">
        <v>0</v>
      </c>
      <c r="H1337" s="508">
        <v>0</v>
      </c>
      <c r="I1337" s="99"/>
      <c r="J1337" s="61">
        <v>0</v>
      </c>
      <c r="K1337" s="100">
        <v>0</v>
      </c>
      <c r="L1337" s="509">
        <v>0</v>
      </c>
      <c r="M1337" s="62"/>
    </row>
    <row r="1338" spans="1:13" s="47" customFormat="1" ht="14.4" customHeight="1" x14ac:dyDescent="0.3">
      <c r="A1338" s="62"/>
      <c r="B1338" s="6" t="s">
        <v>73</v>
      </c>
      <c r="C1338" s="25"/>
      <c r="D1338" s="3">
        <v>0</v>
      </c>
      <c r="E1338" s="26">
        <v>0</v>
      </c>
      <c r="F1338" s="27"/>
      <c r="G1338" s="26">
        <v>4.4999999999999998E-2</v>
      </c>
      <c r="H1338" s="508">
        <v>5.0607287449392713E-3</v>
      </c>
      <c r="I1338" s="99"/>
      <c r="J1338" s="61" t="s">
        <v>165</v>
      </c>
      <c r="K1338" s="100">
        <v>0.4</v>
      </c>
      <c r="L1338" s="101">
        <v>2.0242914979757085E-3</v>
      </c>
      <c r="M1338" s="62"/>
    </row>
    <row r="1339" spans="1:13" s="47" customFormat="1" ht="14.4" customHeight="1" x14ac:dyDescent="0.3">
      <c r="A1339" s="62"/>
      <c r="B1339" s="6" t="s">
        <v>57</v>
      </c>
      <c r="C1339" s="25"/>
      <c r="D1339" s="28"/>
      <c r="E1339" s="26"/>
      <c r="F1339" s="27"/>
      <c r="G1339" s="193">
        <v>4.4999999999999998E-2</v>
      </c>
      <c r="H1339" s="102" t="s">
        <v>57</v>
      </c>
      <c r="I1339" s="103"/>
      <c r="J1339" s="510"/>
      <c r="K1339" s="511" t="s">
        <v>156</v>
      </c>
      <c r="L1339" s="512">
        <v>2.0242914979757085E-3</v>
      </c>
      <c r="M1339" s="62"/>
    </row>
    <row r="1340" spans="1:13" s="47" customFormat="1" ht="14.4" customHeight="1" x14ac:dyDescent="0.3">
      <c r="A1340" s="62"/>
      <c r="B1340" s="194" t="s">
        <v>22</v>
      </c>
      <c r="C1340" s="195"/>
      <c r="D1340" s="196"/>
      <c r="E1340" s="197"/>
      <c r="F1340" s="155"/>
      <c r="G1340" s="87"/>
      <c r="H1340" s="513"/>
      <c r="I1340" s="514"/>
      <c r="J1340" s="515"/>
      <c r="K1340" s="516"/>
      <c r="L1340" s="517"/>
      <c r="M1340" s="62"/>
    </row>
    <row r="1341" spans="1:13" s="47" customFormat="1" ht="30.75" customHeight="1" x14ac:dyDescent="0.3">
      <c r="A1341" s="62"/>
      <c r="B1341" s="198" t="s">
        <v>58</v>
      </c>
      <c r="C1341" s="199" t="s">
        <v>1</v>
      </c>
      <c r="D1341" s="200" t="s">
        <v>59</v>
      </c>
      <c r="E1341" s="156" t="s">
        <v>23</v>
      </c>
      <c r="F1341" s="156" t="s">
        <v>55</v>
      </c>
      <c r="G1341" s="201" t="s">
        <v>56</v>
      </c>
      <c r="H1341" s="90" t="s">
        <v>158</v>
      </c>
      <c r="I1341" s="169" t="s">
        <v>159</v>
      </c>
      <c r="J1341" s="169" t="s">
        <v>160</v>
      </c>
      <c r="K1341" s="518" t="s">
        <v>161</v>
      </c>
      <c r="L1341" s="92" t="s">
        <v>162</v>
      </c>
      <c r="M1341" s="62"/>
    </row>
    <row r="1342" spans="1:13" s="47" customFormat="1" ht="14.4" customHeight="1" x14ac:dyDescent="0.3">
      <c r="A1342" s="62"/>
      <c r="B1342" s="6" t="s">
        <v>27</v>
      </c>
      <c r="C1342" s="25">
        <v>1</v>
      </c>
      <c r="D1342" s="3">
        <v>4.0999999999999996</v>
      </c>
      <c r="E1342" s="26">
        <v>4.0999999999999996</v>
      </c>
      <c r="F1342" s="26">
        <v>0.11</v>
      </c>
      <c r="G1342" s="26">
        <v>0.45099999999999996</v>
      </c>
      <c r="H1342" s="506">
        <v>5.0719748088169141E-2</v>
      </c>
      <c r="I1342" s="171"/>
      <c r="J1342" s="192" t="s">
        <v>163</v>
      </c>
      <c r="K1342" s="172">
        <v>1</v>
      </c>
      <c r="L1342" s="507">
        <v>5.0719748088169141E-2</v>
      </c>
      <c r="M1342" s="62"/>
    </row>
    <row r="1343" spans="1:13" s="47" customFormat="1" ht="14.4" customHeight="1" x14ac:dyDescent="0.3">
      <c r="A1343" s="62"/>
      <c r="B1343" s="6" t="s">
        <v>24</v>
      </c>
      <c r="C1343" s="25">
        <v>1</v>
      </c>
      <c r="D1343" s="3">
        <v>4.05</v>
      </c>
      <c r="E1343" s="26">
        <v>4.05</v>
      </c>
      <c r="F1343" s="26">
        <v>0.11</v>
      </c>
      <c r="G1343" s="26">
        <v>0.44550000000000001</v>
      </c>
      <c r="H1343" s="508">
        <v>5.0101214574898786E-2</v>
      </c>
      <c r="I1343" s="99"/>
      <c r="J1343" s="61" t="s">
        <v>163</v>
      </c>
      <c r="K1343" s="100">
        <v>1</v>
      </c>
      <c r="L1343" s="509">
        <v>5.0101214574898786E-2</v>
      </c>
      <c r="M1343" s="62"/>
    </row>
    <row r="1344" spans="1:13" s="47" customFormat="1" ht="14.4" customHeight="1" x14ac:dyDescent="0.3">
      <c r="A1344" s="62"/>
      <c r="B1344" s="6">
        <v>0</v>
      </c>
      <c r="C1344" s="25"/>
      <c r="D1344" s="3">
        <v>0</v>
      </c>
      <c r="E1344" s="26">
        <v>0</v>
      </c>
      <c r="F1344" s="26"/>
      <c r="G1344" s="26">
        <v>0</v>
      </c>
      <c r="H1344" s="508">
        <v>0</v>
      </c>
      <c r="I1344" s="99"/>
      <c r="J1344" s="61">
        <v>0</v>
      </c>
      <c r="K1344" s="100">
        <v>0</v>
      </c>
      <c r="L1344" s="509">
        <v>0</v>
      </c>
      <c r="M1344" s="62"/>
    </row>
    <row r="1345" spans="1:13" s="47" customFormat="1" ht="14.4" customHeight="1" x14ac:dyDescent="0.3">
      <c r="A1345" s="62"/>
      <c r="B1345" s="6">
        <v>0</v>
      </c>
      <c r="C1345" s="25"/>
      <c r="D1345" s="3">
        <v>0</v>
      </c>
      <c r="E1345" s="26">
        <v>0</v>
      </c>
      <c r="F1345" s="26"/>
      <c r="G1345" s="26">
        <v>0</v>
      </c>
      <c r="H1345" s="508">
        <v>0</v>
      </c>
      <c r="I1345" s="99"/>
      <c r="J1345" s="61">
        <v>0</v>
      </c>
      <c r="K1345" s="100">
        <v>0</v>
      </c>
      <c r="L1345" s="509">
        <v>0</v>
      </c>
      <c r="M1345" s="62"/>
    </row>
    <row r="1346" spans="1:13" s="47" customFormat="1" ht="14.4" customHeight="1" x14ac:dyDescent="0.3">
      <c r="A1346" s="62"/>
      <c r="B1346" s="6">
        <v>0</v>
      </c>
      <c r="C1346" s="25"/>
      <c r="D1346" s="3">
        <v>0</v>
      </c>
      <c r="E1346" s="26">
        <v>0</v>
      </c>
      <c r="F1346" s="27"/>
      <c r="G1346" s="26">
        <v>0</v>
      </c>
      <c r="H1346" s="508">
        <v>0</v>
      </c>
      <c r="I1346" s="99"/>
      <c r="J1346" s="61">
        <v>0</v>
      </c>
      <c r="K1346" s="100">
        <v>0</v>
      </c>
      <c r="L1346" s="509">
        <v>0</v>
      </c>
      <c r="M1346" s="62"/>
    </row>
    <row r="1347" spans="1:13" s="47" customFormat="1" ht="14.4" customHeight="1" x14ac:dyDescent="0.3">
      <c r="A1347" s="62"/>
      <c r="B1347" s="6">
        <v>0</v>
      </c>
      <c r="C1347" s="25"/>
      <c r="D1347" s="3">
        <v>0</v>
      </c>
      <c r="E1347" s="26">
        <v>0</v>
      </c>
      <c r="F1347" s="27"/>
      <c r="G1347" s="26">
        <v>0</v>
      </c>
      <c r="H1347" s="508">
        <v>0</v>
      </c>
      <c r="I1347" s="99"/>
      <c r="J1347" s="61">
        <v>0</v>
      </c>
      <c r="K1347" s="100">
        <v>0</v>
      </c>
      <c r="L1347" s="509">
        <v>0</v>
      </c>
      <c r="M1347" s="62"/>
    </row>
    <row r="1348" spans="1:13" s="47" customFormat="1" ht="14.4" customHeight="1" x14ac:dyDescent="0.3">
      <c r="A1348" s="62"/>
      <c r="B1348" s="6">
        <v>0</v>
      </c>
      <c r="C1348" s="25"/>
      <c r="D1348" s="3">
        <v>0</v>
      </c>
      <c r="E1348" s="26">
        <v>0</v>
      </c>
      <c r="F1348" s="27"/>
      <c r="G1348" s="26">
        <v>0</v>
      </c>
      <c r="H1348" s="508">
        <v>0</v>
      </c>
      <c r="I1348" s="99"/>
      <c r="J1348" s="61">
        <v>0</v>
      </c>
      <c r="K1348" s="100">
        <v>0</v>
      </c>
      <c r="L1348" s="509">
        <v>0</v>
      </c>
      <c r="M1348" s="62"/>
    </row>
    <row r="1349" spans="1:13" s="47" customFormat="1" ht="14.4" customHeight="1" x14ac:dyDescent="0.3">
      <c r="A1349" s="62"/>
      <c r="B1349" s="6">
        <v>0</v>
      </c>
      <c r="C1349" s="25"/>
      <c r="D1349" s="3">
        <v>0</v>
      </c>
      <c r="E1349" s="26">
        <v>0</v>
      </c>
      <c r="F1349" s="27"/>
      <c r="G1349" s="26">
        <v>0</v>
      </c>
      <c r="H1349" s="508">
        <v>0</v>
      </c>
      <c r="I1349" s="99"/>
      <c r="J1349" s="61">
        <v>0</v>
      </c>
      <c r="K1349" s="100">
        <v>0</v>
      </c>
      <c r="L1349" s="509">
        <v>0</v>
      </c>
      <c r="M1349" s="62"/>
    </row>
    <row r="1350" spans="1:13" s="47" customFormat="1" ht="14.4" customHeight="1" x14ac:dyDescent="0.3">
      <c r="A1350" s="62"/>
      <c r="B1350" s="6">
        <v>0</v>
      </c>
      <c r="C1350" s="25"/>
      <c r="D1350" s="3">
        <v>0</v>
      </c>
      <c r="E1350" s="26">
        <v>0</v>
      </c>
      <c r="F1350" s="27"/>
      <c r="G1350" s="26">
        <v>0</v>
      </c>
      <c r="H1350" s="508">
        <v>0</v>
      </c>
      <c r="I1350" s="99"/>
      <c r="J1350" s="61">
        <v>0</v>
      </c>
      <c r="K1350" s="100">
        <v>0</v>
      </c>
      <c r="L1350" s="509">
        <v>0</v>
      </c>
      <c r="M1350" s="62"/>
    </row>
    <row r="1351" spans="1:13" s="47" customFormat="1" ht="14.4" customHeight="1" x14ac:dyDescent="0.3">
      <c r="A1351" s="62"/>
      <c r="B1351" s="6" t="s">
        <v>60</v>
      </c>
      <c r="C1351" s="25"/>
      <c r="D1351" s="28"/>
      <c r="E1351" s="26"/>
      <c r="F1351" s="27"/>
      <c r="G1351" s="193">
        <v>0.89649999999999996</v>
      </c>
      <c r="H1351" s="106" t="s">
        <v>60</v>
      </c>
      <c r="I1351" s="103"/>
      <c r="J1351" s="510"/>
      <c r="K1351" s="511" t="s">
        <v>156</v>
      </c>
      <c r="L1351" s="519">
        <v>0.10082096266306792</v>
      </c>
      <c r="M1351" s="62"/>
    </row>
    <row r="1352" spans="1:13" s="47" customFormat="1" ht="14.4" customHeight="1" x14ac:dyDescent="0.3">
      <c r="A1352" s="62"/>
      <c r="B1352" s="194" t="s">
        <v>38</v>
      </c>
      <c r="C1352" s="195"/>
      <c r="D1352" s="196"/>
      <c r="E1352" s="196"/>
      <c r="F1352" s="196"/>
      <c r="G1352" s="196"/>
      <c r="H1352" s="115"/>
      <c r="I1352" s="202"/>
      <c r="J1352" s="203"/>
      <c r="K1352" s="178"/>
      <c r="L1352" s="204"/>
      <c r="M1352" s="62"/>
    </row>
    <row r="1353" spans="1:13" s="47" customFormat="1" ht="36.75" customHeight="1" x14ac:dyDescent="0.3">
      <c r="A1353" s="62"/>
      <c r="B1353" s="53" t="s">
        <v>53</v>
      </c>
      <c r="C1353" s="195"/>
      <c r="D1353" s="205" t="s">
        <v>0</v>
      </c>
      <c r="E1353" s="206" t="s">
        <v>1</v>
      </c>
      <c r="F1353" s="207" t="s">
        <v>61</v>
      </c>
      <c r="G1353" s="188" t="s">
        <v>56</v>
      </c>
      <c r="H1353" s="111" t="s">
        <v>158</v>
      </c>
      <c r="I1353" s="112" t="s">
        <v>159</v>
      </c>
      <c r="J1353" s="112" t="s">
        <v>160</v>
      </c>
      <c r="K1353" s="520" t="s">
        <v>161</v>
      </c>
      <c r="L1353" s="114" t="s">
        <v>162</v>
      </c>
      <c r="M1353" s="62"/>
    </row>
    <row r="1354" spans="1:13" s="47" customFormat="1" ht="14.4" customHeight="1" x14ac:dyDescent="0.3">
      <c r="A1354" s="62"/>
      <c r="B1354" s="189" t="s">
        <v>97</v>
      </c>
      <c r="C1354" s="195"/>
      <c r="D1354" s="190" t="s">
        <v>2</v>
      </c>
      <c r="E1354" s="153">
        <v>3</v>
      </c>
      <c r="F1354" s="154">
        <v>2.65</v>
      </c>
      <c r="G1354" s="191">
        <v>7.9499999999999993</v>
      </c>
      <c r="H1354" s="506">
        <v>0.89406207827260453</v>
      </c>
      <c r="I1354" s="171"/>
      <c r="J1354" s="192" t="s">
        <v>163</v>
      </c>
      <c r="K1354" s="172">
        <v>1</v>
      </c>
      <c r="L1354" s="507">
        <v>0.89406207827260453</v>
      </c>
      <c r="M1354" s="521"/>
    </row>
    <row r="1355" spans="1:13" s="47" customFormat="1" ht="14.4" customHeight="1" x14ac:dyDescent="0.3">
      <c r="A1355" s="62"/>
      <c r="B1355" s="6"/>
      <c r="C1355" s="7"/>
      <c r="D1355" s="3"/>
      <c r="E1355" s="4"/>
      <c r="F1355" s="5"/>
      <c r="G1355" s="26"/>
      <c r="H1355" s="508"/>
      <c r="I1355" s="99"/>
      <c r="J1355" s="61"/>
      <c r="K1355" s="100"/>
      <c r="L1355" s="509"/>
      <c r="M1355" s="521"/>
    </row>
    <row r="1356" spans="1:13" s="47" customFormat="1" ht="14.4" customHeight="1" x14ac:dyDescent="0.3">
      <c r="A1356" s="62"/>
      <c r="B1356" s="6"/>
      <c r="C1356" s="7"/>
      <c r="D1356" s="3"/>
      <c r="E1356" s="4"/>
      <c r="F1356" s="5"/>
      <c r="G1356" s="26"/>
      <c r="H1356" s="508"/>
      <c r="I1356" s="99"/>
      <c r="J1356" s="61"/>
      <c r="K1356" s="100"/>
      <c r="L1356" s="509"/>
      <c r="M1356" s="521"/>
    </row>
    <row r="1357" spans="1:13" s="47" customFormat="1" ht="14.4" customHeight="1" x14ac:dyDescent="0.3">
      <c r="A1357" s="62"/>
      <c r="B1357" s="6"/>
      <c r="C1357" s="7"/>
      <c r="D1357" s="3"/>
      <c r="E1357" s="4"/>
      <c r="F1357" s="5"/>
      <c r="G1357" s="26"/>
      <c r="H1357" s="508"/>
      <c r="I1357" s="99"/>
      <c r="J1357" s="61"/>
      <c r="K1357" s="100"/>
      <c r="L1357" s="509"/>
      <c r="M1357" s="62"/>
    </row>
    <row r="1358" spans="1:13" s="47" customFormat="1" ht="14.4" customHeight="1" x14ac:dyDescent="0.3">
      <c r="A1358" s="62"/>
      <c r="B1358" s="6"/>
      <c r="C1358" s="7"/>
      <c r="D1358" s="3"/>
      <c r="E1358" s="4"/>
      <c r="F1358" s="5"/>
      <c r="G1358" s="26"/>
      <c r="H1358" s="508"/>
      <c r="I1358" s="99"/>
      <c r="J1358" s="61"/>
      <c r="K1358" s="100"/>
      <c r="L1358" s="509"/>
      <c r="M1358" s="62"/>
    </row>
    <row r="1359" spans="1:13" s="47" customFormat="1" ht="14.4" customHeight="1" x14ac:dyDescent="0.3">
      <c r="A1359" s="62"/>
      <c r="B1359" s="6"/>
      <c r="C1359" s="7"/>
      <c r="D1359" s="3"/>
      <c r="E1359" s="4"/>
      <c r="F1359" s="5"/>
      <c r="G1359" s="26"/>
      <c r="H1359" s="508"/>
      <c r="I1359" s="99"/>
      <c r="J1359" s="61"/>
      <c r="K1359" s="100"/>
      <c r="L1359" s="509"/>
      <c r="M1359" s="62"/>
    </row>
    <row r="1360" spans="1:13" s="47" customFormat="1" ht="14.4" customHeight="1" x14ac:dyDescent="0.3">
      <c r="A1360" s="62"/>
      <c r="B1360" s="6"/>
      <c r="C1360" s="7"/>
      <c r="D1360" s="3"/>
      <c r="E1360" s="4"/>
      <c r="F1360" s="5"/>
      <c r="G1360" s="26"/>
      <c r="H1360" s="508"/>
      <c r="I1360" s="99"/>
      <c r="J1360" s="61"/>
      <c r="K1360" s="100"/>
      <c r="L1360" s="509"/>
      <c r="M1360" s="62"/>
    </row>
    <row r="1361" spans="1:13" s="47" customFormat="1" ht="14.4" customHeight="1" x14ac:dyDescent="0.3">
      <c r="A1361" s="62"/>
      <c r="B1361" s="6"/>
      <c r="C1361" s="7"/>
      <c r="D1361" s="3"/>
      <c r="E1361" s="4"/>
      <c r="F1361" s="5"/>
      <c r="G1361" s="26"/>
      <c r="H1361" s="508"/>
      <c r="I1361" s="99"/>
      <c r="J1361" s="61"/>
      <c r="K1361" s="100"/>
      <c r="L1361" s="509"/>
      <c r="M1361" s="532"/>
    </row>
    <row r="1362" spans="1:13" s="47" customFormat="1" ht="14.4" customHeight="1" x14ac:dyDescent="0.3">
      <c r="A1362" s="62"/>
      <c r="B1362" s="6">
        <v>0</v>
      </c>
      <c r="C1362" s="7"/>
      <c r="D1362" s="3">
        <v>0</v>
      </c>
      <c r="E1362" s="4"/>
      <c r="F1362" s="5">
        <v>0</v>
      </c>
      <c r="G1362" s="26">
        <v>0</v>
      </c>
      <c r="H1362" s="508">
        <v>0</v>
      </c>
      <c r="I1362" s="99"/>
      <c r="J1362" s="61">
        <v>0</v>
      </c>
      <c r="K1362" s="100">
        <v>0</v>
      </c>
      <c r="L1362" s="509">
        <v>0</v>
      </c>
      <c r="M1362" s="532"/>
    </row>
    <row r="1363" spans="1:13" s="47" customFormat="1" ht="14.4" customHeight="1" x14ac:dyDescent="0.3">
      <c r="A1363" s="62"/>
      <c r="B1363" s="6">
        <v>0</v>
      </c>
      <c r="C1363" s="7"/>
      <c r="D1363" s="3">
        <v>0</v>
      </c>
      <c r="E1363" s="4"/>
      <c r="F1363" s="5">
        <v>0</v>
      </c>
      <c r="G1363" s="26">
        <v>0</v>
      </c>
      <c r="H1363" s="508">
        <v>0</v>
      </c>
      <c r="I1363" s="99"/>
      <c r="J1363" s="61">
        <v>0</v>
      </c>
      <c r="K1363" s="100">
        <v>0</v>
      </c>
      <c r="L1363" s="509">
        <v>0</v>
      </c>
      <c r="M1363" s="62"/>
    </row>
    <row r="1364" spans="1:13" s="47" customFormat="1" ht="14.4" customHeight="1" x14ac:dyDescent="0.3">
      <c r="A1364" s="62"/>
      <c r="B1364" s="6">
        <v>0</v>
      </c>
      <c r="C1364" s="7"/>
      <c r="D1364" s="3">
        <v>0</v>
      </c>
      <c r="E1364" s="4"/>
      <c r="F1364" s="5">
        <v>0</v>
      </c>
      <c r="G1364" s="26">
        <v>0</v>
      </c>
      <c r="H1364" s="508">
        <v>0</v>
      </c>
      <c r="I1364" s="99"/>
      <c r="J1364" s="61">
        <v>0</v>
      </c>
      <c r="K1364" s="100">
        <v>0</v>
      </c>
      <c r="L1364" s="509">
        <v>0</v>
      </c>
      <c r="M1364" s="62"/>
    </row>
    <row r="1365" spans="1:13" s="47" customFormat="1" ht="14.4" customHeight="1" x14ac:dyDescent="0.3">
      <c r="A1365" s="62"/>
      <c r="B1365" s="6">
        <v>0</v>
      </c>
      <c r="C1365" s="7"/>
      <c r="D1365" s="3">
        <v>0</v>
      </c>
      <c r="E1365" s="4"/>
      <c r="F1365" s="5">
        <v>0</v>
      </c>
      <c r="G1365" s="26">
        <v>0</v>
      </c>
      <c r="H1365" s="508">
        <v>0</v>
      </c>
      <c r="I1365" s="99"/>
      <c r="J1365" s="61">
        <v>0</v>
      </c>
      <c r="K1365" s="100">
        <v>0</v>
      </c>
      <c r="L1365" s="509">
        <v>0</v>
      </c>
      <c r="M1365" s="62"/>
    </row>
    <row r="1366" spans="1:13" s="47" customFormat="1" ht="14.4" customHeight="1" x14ac:dyDescent="0.3">
      <c r="A1366" s="62"/>
      <c r="B1366" s="6">
        <v>0</v>
      </c>
      <c r="C1366" s="7"/>
      <c r="D1366" s="3">
        <v>0</v>
      </c>
      <c r="E1366" s="4"/>
      <c r="F1366" s="5">
        <v>0</v>
      </c>
      <c r="G1366" s="26">
        <v>0</v>
      </c>
      <c r="H1366" s="508">
        <v>0</v>
      </c>
      <c r="I1366" s="99"/>
      <c r="J1366" s="61">
        <v>0</v>
      </c>
      <c r="K1366" s="100">
        <v>0</v>
      </c>
      <c r="L1366" s="509">
        <v>0</v>
      </c>
      <c r="M1366" s="62"/>
    </row>
    <row r="1367" spans="1:13" s="47" customFormat="1" ht="14.4" customHeight="1" x14ac:dyDescent="0.3">
      <c r="A1367" s="62"/>
      <c r="B1367" s="58" t="s">
        <v>62</v>
      </c>
      <c r="C1367" s="46"/>
      <c r="D1367" s="37"/>
      <c r="E1367" s="38"/>
      <c r="F1367" s="39"/>
      <c r="G1367" s="193">
        <v>7.9499999999999993</v>
      </c>
      <c r="H1367" s="106" t="s">
        <v>62</v>
      </c>
      <c r="I1367" s="103"/>
      <c r="J1367" s="510"/>
      <c r="K1367" s="511" t="s">
        <v>156</v>
      </c>
      <c r="L1367" s="519">
        <v>0.89406207827260453</v>
      </c>
      <c r="M1367" s="62"/>
    </row>
    <row r="1368" spans="1:13" s="47" customFormat="1" ht="14.4" customHeight="1" x14ac:dyDescent="0.3">
      <c r="A1368" s="62"/>
      <c r="B1368" s="194" t="s">
        <v>63</v>
      </c>
      <c r="C1368" s="195"/>
      <c r="D1368" s="196"/>
      <c r="E1368" s="197"/>
      <c r="F1368" s="155"/>
      <c r="G1368" s="197"/>
      <c r="H1368" s="115"/>
      <c r="I1368" s="202"/>
      <c r="J1368" s="203"/>
      <c r="K1368" s="178"/>
      <c r="L1368" s="204">
        <v>0</v>
      </c>
      <c r="M1368" s="62"/>
    </row>
    <row r="1369" spans="1:13" s="47" customFormat="1" ht="35.25" customHeight="1" x14ac:dyDescent="0.3">
      <c r="A1369" s="62"/>
      <c r="B1369" s="53" t="s">
        <v>53</v>
      </c>
      <c r="C1369" s="210"/>
      <c r="D1369" s="211" t="s">
        <v>0</v>
      </c>
      <c r="E1369" s="201" t="s">
        <v>1</v>
      </c>
      <c r="F1369" s="156" t="s">
        <v>61</v>
      </c>
      <c r="G1369" s="188" t="s">
        <v>56</v>
      </c>
      <c r="H1369" s="111" t="s">
        <v>158</v>
      </c>
      <c r="I1369" s="112" t="s">
        <v>159</v>
      </c>
      <c r="J1369" s="112" t="s">
        <v>160</v>
      </c>
      <c r="K1369" s="520" t="s">
        <v>161</v>
      </c>
      <c r="L1369" s="114" t="s">
        <v>162</v>
      </c>
      <c r="M1369" s="62"/>
    </row>
    <row r="1370" spans="1:13" s="47" customFormat="1" ht="14.4" customHeight="1" x14ac:dyDescent="0.3">
      <c r="A1370" s="62"/>
      <c r="B1370" s="6">
        <v>0</v>
      </c>
      <c r="C1370" s="7"/>
      <c r="D1370" s="3">
        <v>0</v>
      </c>
      <c r="E1370" s="26"/>
      <c r="F1370" s="5">
        <v>0</v>
      </c>
      <c r="G1370" s="191">
        <v>0</v>
      </c>
      <c r="H1370" s="506">
        <v>0</v>
      </c>
      <c r="I1370" s="171"/>
      <c r="J1370" s="192">
        <v>0</v>
      </c>
      <c r="K1370" s="172">
        <v>0</v>
      </c>
      <c r="L1370" s="507">
        <v>0</v>
      </c>
      <c r="M1370" s="62"/>
    </row>
    <row r="1371" spans="1:13" s="47" customFormat="1" ht="14.4" customHeight="1" x14ac:dyDescent="0.3">
      <c r="A1371" s="62"/>
      <c r="B1371" s="6">
        <v>0</v>
      </c>
      <c r="C1371" s="7"/>
      <c r="D1371" s="3">
        <v>0</v>
      </c>
      <c r="E1371" s="26"/>
      <c r="F1371" s="5">
        <v>0</v>
      </c>
      <c r="G1371" s="26">
        <v>0</v>
      </c>
      <c r="H1371" s="508">
        <v>0</v>
      </c>
      <c r="I1371" s="99"/>
      <c r="J1371" s="61">
        <v>0</v>
      </c>
      <c r="K1371" s="100">
        <v>0</v>
      </c>
      <c r="L1371" s="509">
        <v>0</v>
      </c>
      <c r="M1371" s="62"/>
    </row>
    <row r="1372" spans="1:13" s="47" customFormat="1" ht="14.4" customHeight="1" x14ac:dyDescent="0.3">
      <c r="A1372" s="62"/>
      <c r="B1372" s="6">
        <v>0</v>
      </c>
      <c r="C1372" s="7"/>
      <c r="D1372" s="3">
        <v>0</v>
      </c>
      <c r="E1372" s="26"/>
      <c r="F1372" s="5">
        <v>0</v>
      </c>
      <c r="G1372" s="26">
        <v>0</v>
      </c>
      <c r="H1372" s="508">
        <v>0</v>
      </c>
      <c r="I1372" s="99"/>
      <c r="J1372" s="61">
        <v>0</v>
      </c>
      <c r="K1372" s="100">
        <v>0</v>
      </c>
      <c r="L1372" s="509">
        <v>0</v>
      </c>
      <c r="M1372" s="62"/>
    </row>
    <row r="1373" spans="1:13" s="47" customFormat="1" ht="14.4" customHeight="1" x14ac:dyDescent="0.3">
      <c r="A1373" s="62"/>
      <c r="B1373" s="6">
        <v>0</v>
      </c>
      <c r="C1373" s="7"/>
      <c r="D1373" s="3">
        <v>0</v>
      </c>
      <c r="E1373" s="26"/>
      <c r="F1373" s="5">
        <v>0</v>
      </c>
      <c r="G1373" s="26">
        <v>0</v>
      </c>
      <c r="H1373" s="508">
        <v>0</v>
      </c>
      <c r="I1373" s="99"/>
      <c r="J1373" s="61">
        <v>0</v>
      </c>
      <c r="K1373" s="100">
        <v>0</v>
      </c>
      <c r="L1373" s="509">
        <v>0</v>
      </c>
      <c r="M1373" s="62"/>
    </row>
    <row r="1374" spans="1:13" s="47" customFormat="1" ht="14.4" customHeight="1" x14ac:dyDescent="0.3">
      <c r="A1374" s="62"/>
      <c r="B1374" s="6">
        <v>0</v>
      </c>
      <c r="C1374" s="7"/>
      <c r="D1374" s="3">
        <v>0</v>
      </c>
      <c r="E1374" s="26"/>
      <c r="F1374" s="5">
        <v>0</v>
      </c>
      <c r="G1374" s="26">
        <v>0</v>
      </c>
      <c r="H1374" s="508">
        <v>0</v>
      </c>
      <c r="I1374" s="99"/>
      <c r="J1374" s="61">
        <v>0</v>
      </c>
      <c r="K1374" s="100">
        <v>0</v>
      </c>
      <c r="L1374" s="509">
        <v>0</v>
      </c>
      <c r="M1374" s="62"/>
    </row>
    <row r="1375" spans="1:13" s="47" customFormat="1" ht="15" customHeight="1" thickBot="1" x14ac:dyDescent="0.35">
      <c r="A1375" s="62"/>
      <c r="B1375" s="59" t="s">
        <v>64</v>
      </c>
      <c r="C1375" s="42"/>
      <c r="D1375" s="43"/>
      <c r="E1375" s="44"/>
      <c r="F1375" s="45"/>
      <c r="G1375" s="191">
        <v>0</v>
      </c>
      <c r="H1375" s="106" t="s">
        <v>64</v>
      </c>
      <c r="I1375" s="103"/>
      <c r="J1375" s="510"/>
      <c r="K1375" s="511" t="s">
        <v>156</v>
      </c>
      <c r="L1375" s="519">
        <v>0</v>
      </c>
      <c r="M1375" s="62"/>
    </row>
    <row r="1376" spans="1:13" s="47" customFormat="1" ht="14.4" customHeight="1" x14ac:dyDescent="0.3">
      <c r="A1376" s="62"/>
      <c r="B1376" s="64"/>
      <c r="C1376" s="68"/>
      <c r="D1376" s="69" t="s">
        <v>65</v>
      </c>
      <c r="E1376" s="70"/>
      <c r="F1376" s="71"/>
      <c r="G1376" s="88">
        <v>8.8919999999999995</v>
      </c>
      <c r="H1376" s="179"/>
      <c r="I1376" s="212"/>
      <c r="J1376" s="522"/>
      <c r="K1376" s="523"/>
      <c r="L1376" s="180"/>
      <c r="M1376" s="62"/>
    </row>
    <row r="1377" spans="1:13" s="47" customFormat="1" ht="14.4" customHeight="1" x14ac:dyDescent="0.3">
      <c r="A1377" s="62"/>
      <c r="B1377" s="63"/>
      <c r="C1377" s="68"/>
      <c r="D1377" s="72" t="s">
        <v>7</v>
      </c>
      <c r="E1377" s="215"/>
      <c r="F1377" s="181">
        <v>0.1</v>
      </c>
      <c r="G1377" s="215">
        <v>0.88900000000000001</v>
      </c>
      <c r="H1377" s="524"/>
      <c r="I1377" s="124"/>
      <c r="J1377" s="525"/>
      <c r="K1377" s="526"/>
      <c r="L1377" s="527"/>
      <c r="M1377" s="62"/>
    </row>
    <row r="1378" spans="1:13" s="47" customFormat="1" ht="14.4" customHeight="1" x14ac:dyDescent="0.3">
      <c r="A1378" s="62"/>
      <c r="B1378" s="63"/>
      <c r="C1378" s="68"/>
      <c r="D1378" s="72" t="s">
        <v>8</v>
      </c>
      <c r="E1378" s="215"/>
      <c r="F1378" s="181">
        <v>0.1</v>
      </c>
      <c r="G1378" s="215">
        <v>0.88900000000000001</v>
      </c>
      <c r="H1378" s="524"/>
      <c r="I1378" s="124"/>
      <c r="J1378" s="525"/>
      <c r="K1378" s="526"/>
      <c r="L1378" s="527"/>
      <c r="M1378" s="62"/>
    </row>
    <row r="1379" spans="1:13" s="47" customFormat="1" ht="14.4" customHeight="1" x14ac:dyDescent="0.3">
      <c r="A1379" s="62"/>
      <c r="B1379" s="63" t="s">
        <v>66</v>
      </c>
      <c r="C1379" s="68"/>
      <c r="D1379" s="75" t="s">
        <v>67</v>
      </c>
      <c r="E1379" s="76"/>
      <c r="F1379" s="71"/>
      <c r="G1379" s="76">
        <v>10.67</v>
      </c>
      <c r="H1379" s="524"/>
      <c r="I1379" s="124"/>
      <c r="J1379" s="525"/>
      <c r="K1379" s="526"/>
      <c r="L1379" s="527"/>
      <c r="M1379" s="62"/>
    </row>
    <row r="1380" spans="1:13" s="47" customFormat="1" ht="15" customHeight="1" thickBot="1" x14ac:dyDescent="0.35">
      <c r="A1380" s="62"/>
      <c r="B1380" s="63"/>
      <c r="C1380" s="68"/>
      <c r="D1380" s="77" t="s">
        <v>68</v>
      </c>
      <c r="E1380" s="78"/>
      <c r="F1380" s="79"/>
      <c r="G1380" s="78">
        <v>10.67</v>
      </c>
      <c r="H1380" s="528">
        <v>1</v>
      </c>
      <c r="I1380" s="126"/>
      <c r="J1380" s="529"/>
      <c r="K1380" s="530"/>
      <c r="L1380" s="531">
        <v>0.99690733243364815</v>
      </c>
      <c r="M1380" s="62"/>
    </row>
    <row r="1381" spans="1:13" s="47" customFormat="1" ht="14.4" customHeight="1" x14ac:dyDescent="0.3">
      <c r="A1381" s="62"/>
      <c r="B1381" s="63"/>
      <c r="C1381" s="68"/>
      <c r="D1381" s="80"/>
      <c r="E1381" s="67"/>
      <c r="F1381" s="65"/>
      <c r="G1381" s="67"/>
      <c r="J1381" s="60"/>
      <c r="M1381" s="62"/>
    </row>
    <row r="1382" spans="1:13" s="47" customFormat="1" ht="14.4" customHeight="1" x14ac:dyDescent="0.3">
      <c r="A1382" s="62"/>
      <c r="B1382" s="63"/>
      <c r="C1382" s="68"/>
      <c r="D1382" s="80"/>
      <c r="E1382" s="67"/>
      <c r="F1382" s="65"/>
      <c r="G1382" s="67"/>
      <c r="J1382" s="60"/>
      <c r="M1382" s="62"/>
    </row>
    <row r="1383" spans="1:13" s="47" customFormat="1" ht="14.4" customHeight="1" x14ac:dyDescent="0.3">
      <c r="A1383" s="62"/>
      <c r="B1383" s="63"/>
      <c r="C1383" s="68"/>
      <c r="D1383" s="80"/>
      <c r="E1383" s="67"/>
      <c r="F1383" s="65"/>
      <c r="G1383" s="67"/>
      <c r="J1383" s="60"/>
      <c r="M1383" s="62"/>
    </row>
    <row r="1384" spans="1:13" s="47" customFormat="1" ht="14.4" customHeight="1" x14ac:dyDescent="0.3">
      <c r="A1384" s="62"/>
      <c r="B1384" s="136" t="s">
        <v>1808</v>
      </c>
      <c r="C1384" s="81"/>
      <c r="D1384" s="80"/>
      <c r="E1384" s="67"/>
      <c r="F1384" s="82"/>
      <c r="G1384" s="82"/>
      <c r="J1384" s="60"/>
      <c r="M1384" s="62"/>
    </row>
    <row r="1385" spans="1:13" s="47" customFormat="1" ht="14.4" customHeight="1" x14ac:dyDescent="0.3">
      <c r="A1385" s="62"/>
      <c r="B1385" s="216" t="s">
        <v>6</v>
      </c>
      <c r="C1385" s="217"/>
      <c r="D1385" s="80"/>
      <c r="E1385" s="67"/>
      <c r="F1385" s="62"/>
      <c r="G1385" s="62"/>
      <c r="J1385" s="60"/>
      <c r="M1385" s="62"/>
    </row>
    <row r="1386" spans="1:13" s="47" customFormat="1" ht="14.4" customHeight="1" x14ac:dyDescent="0.3">
      <c r="A1386" s="62"/>
      <c r="B1386" s="84"/>
      <c r="C1386" s="62"/>
      <c r="D1386" s="80"/>
      <c r="E1386" s="67"/>
      <c r="F1386" s="62"/>
      <c r="G1386" s="62"/>
      <c r="J1386" s="60"/>
      <c r="M1386" s="62"/>
    </row>
    <row r="1387" spans="1:13" x14ac:dyDescent="0.3">
      <c r="A1387" s="62"/>
      <c r="B1387" s="503"/>
      <c r="C1387" s="129"/>
      <c r="D1387" s="129"/>
      <c r="J1387" s="60"/>
    </row>
    <row r="1388" spans="1:13" x14ac:dyDescent="0.3">
      <c r="A1388" s="62"/>
      <c r="B1388" s="131"/>
      <c r="C1388" s="130"/>
      <c r="D1388" s="130"/>
      <c r="J1388" s="60"/>
    </row>
    <row r="1389" spans="1:13" ht="15.6" x14ac:dyDescent="0.3">
      <c r="A1389" s="62"/>
      <c r="D1389" s="715" t="s">
        <v>166</v>
      </c>
      <c r="E1389" s="715"/>
      <c r="F1389" s="715"/>
      <c r="J1389" s="60"/>
    </row>
    <row r="1390" spans="1:13" x14ac:dyDescent="0.3">
      <c r="A1390" s="62"/>
      <c r="B1390" s="132"/>
      <c r="C1390" s="132"/>
      <c r="D1390" s="132"/>
      <c r="J1390" s="60"/>
    </row>
    <row r="1391" spans="1:13" ht="82.5" customHeight="1" x14ac:dyDescent="0.3">
      <c r="A1391" s="62"/>
      <c r="B1391" s="710" t="s">
        <v>1809</v>
      </c>
      <c r="C1391" s="710"/>
      <c r="D1391" s="710"/>
      <c r="E1391" s="710"/>
      <c r="F1391" s="710"/>
      <c r="G1391" s="710"/>
      <c r="H1391" s="710"/>
      <c r="I1391" s="710"/>
      <c r="J1391" s="710"/>
      <c r="K1391" s="710"/>
      <c r="L1391" s="710"/>
    </row>
    <row r="1392" spans="1:13" s="47" customFormat="1" ht="14.4" customHeight="1" x14ac:dyDescent="0.3">
      <c r="A1392" s="62"/>
      <c r="B1392" s="63"/>
      <c r="C1392" s="9"/>
      <c r="D1392" s="10"/>
      <c r="E1392" s="11"/>
      <c r="F1392" s="12"/>
      <c r="G1392" s="13"/>
      <c r="J1392" s="60"/>
      <c r="M1392" s="62"/>
    </row>
    <row r="1393" spans="1:13" s="47" customFormat="1" ht="14.4" customHeight="1" x14ac:dyDescent="0.3">
      <c r="A1393" s="62"/>
      <c r="B1393" s="48" t="s">
        <v>48</v>
      </c>
      <c r="C1393" s="9"/>
      <c r="D1393" s="10"/>
      <c r="E1393" s="11"/>
      <c r="F1393" s="11"/>
      <c r="G1393" s="11"/>
      <c r="J1393" s="60"/>
      <c r="M1393" s="62"/>
    </row>
    <row r="1394" spans="1:13" s="47" customFormat="1" ht="14.4" customHeight="1" x14ac:dyDescent="0.3">
      <c r="A1394" s="62"/>
      <c r="B1394" s="64" t="s">
        <v>49</v>
      </c>
      <c r="C1394" s="62" t="s">
        <v>793</v>
      </c>
      <c r="D1394" s="62"/>
      <c r="E1394" s="62"/>
      <c r="I1394" s="65" t="s">
        <v>50</v>
      </c>
      <c r="J1394" s="68" t="s">
        <v>2</v>
      </c>
      <c r="M1394" s="62"/>
    </row>
    <row r="1395" spans="1:13" s="47" customFormat="1" ht="15" customHeight="1" thickBot="1" x14ac:dyDescent="0.35">
      <c r="A1395" s="62"/>
      <c r="B1395" s="64" t="s">
        <v>51</v>
      </c>
      <c r="C1395" s="62" t="s">
        <v>267</v>
      </c>
      <c r="D1395" s="62"/>
      <c r="E1395" s="62"/>
      <c r="G1395" s="62" t="s">
        <v>792</v>
      </c>
      <c r="J1395" s="60"/>
      <c r="M1395" s="62"/>
    </row>
    <row r="1396" spans="1:13" s="47" customFormat="1" ht="14.4" customHeight="1" thickTop="1" x14ac:dyDescent="0.3">
      <c r="A1396" s="62"/>
      <c r="B1396" s="49" t="s">
        <v>52</v>
      </c>
      <c r="C1396" s="14"/>
      <c r="D1396" s="15"/>
      <c r="E1396" s="16"/>
      <c r="F1396" s="17"/>
      <c r="G1396" s="16"/>
      <c r="H1396" s="711" t="s">
        <v>164</v>
      </c>
      <c r="I1396" s="712"/>
      <c r="J1396" s="712"/>
      <c r="K1396" s="712"/>
      <c r="L1396" s="713"/>
      <c r="M1396" s="62"/>
    </row>
    <row r="1397" spans="1:13" s="47" customFormat="1" ht="32.25" customHeight="1" x14ac:dyDescent="0.3">
      <c r="A1397" s="62"/>
      <c r="B1397" s="186" t="s">
        <v>53</v>
      </c>
      <c r="C1397" s="187" t="s">
        <v>1</v>
      </c>
      <c r="D1397" s="161" t="s">
        <v>54</v>
      </c>
      <c r="E1397" s="188" t="s">
        <v>23</v>
      </c>
      <c r="F1397" s="188" t="s">
        <v>55</v>
      </c>
      <c r="G1397" s="188" t="s">
        <v>56</v>
      </c>
      <c r="H1397" s="90" t="s">
        <v>158</v>
      </c>
      <c r="I1397" s="169" t="s">
        <v>159</v>
      </c>
      <c r="J1397" s="169" t="s">
        <v>160</v>
      </c>
      <c r="K1397" s="169" t="s">
        <v>161</v>
      </c>
      <c r="L1397" s="92" t="s">
        <v>162</v>
      </c>
      <c r="M1397" s="62"/>
    </row>
    <row r="1398" spans="1:13" s="47" customFormat="1" ht="14.4" customHeight="1" x14ac:dyDescent="0.3">
      <c r="A1398" s="62"/>
      <c r="B1398" s="189">
        <v>0</v>
      </c>
      <c r="C1398" s="187"/>
      <c r="D1398" s="190">
        <v>0</v>
      </c>
      <c r="E1398" s="191">
        <v>0</v>
      </c>
      <c r="F1398" s="505">
        <v>0.11</v>
      </c>
      <c r="G1398" s="191">
        <v>0</v>
      </c>
      <c r="H1398" s="506">
        <v>0</v>
      </c>
      <c r="I1398" s="171"/>
      <c r="J1398" s="192">
        <v>0</v>
      </c>
      <c r="K1398" s="172">
        <v>0</v>
      </c>
      <c r="L1398" s="507">
        <v>0</v>
      </c>
      <c r="M1398" s="62"/>
    </row>
    <row r="1399" spans="1:13" s="47" customFormat="1" ht="14.4" customHeight="1" x14ac:dyDescent="0.3">
      <c r="A1399" s="62"/>
      <c r="B1399" s="6">
        <v>0</v>
      </c>
      <c r="C1399" s="25"/>
      <c r="D1399" s="3">
        <v>0</v>
      </c>
      <c r="E1399" s="26">
        <v>0</v>
      </c>
      <c r="F1399" s="27"/>
      <c r="G1399" s="26">
        <v>0</v>
      </c>
      <c r="H1399" s="508">
        <v>0</v>
      </c>
      <c r="I1399" s="99"/>
      <c r="J1399" s="61">
        <v>0</v>
      </c>
      <c r="K1399" s="100">
        <v>0</v>
      </c>
      <c r="L1399" s="509">
        <v>0</v>
      </c>
      <c r="M1399" s="62"/>
    </row>
    <row r="1400" spans="1:13" s="47" customFormat="1" ht="14.4" customHeight="1" x14ac:dyDescent="0.3">
      <c r="A1400" s="62"/>
      <c r="B1400" s="6">
        <v>0</v>
      </c>
      <c r="C1400" s="25"/>
      <c r="D1400" s="3">
        <v>0</v>
      </c>
      <c r="E1400" s="26">
        <v>0</v>
      </c>
      <c r="F1400" s="27"/>
      <c r="G1400" s="26">
        <v>0</v>
      </c>
      <c r="H1400" s="508">
        <v>0</v>
      </c>
      <c r="I1400" s="99"/>
      <c r="J1400" s="61">
        <v>0</v>
      </c>
      <c r="K1400" s="100">
        <v>0</v>
      </c>
      <c r="L1400" s="509">
        <v>0</v>
      </c>
      <c r="M1400" s="62"/>
    </row>
    <row r="1401" spans="1:13" s="47" customFormat="1" ht="14.4" customHeight="1" x14ac:dyDescent="0.3">
      <c r="A1401" s="62"/>
      <c r="B1401" s="6">
        <v>0</v>
      </c>
      <c r="C1401" s="25"/>
      <c r="D1401" s="3">
        <v>0</v>
      </c>
      <c r="E1401" s="26">
        <v>0</v>
      </c>
      <c r="F1401" s="27"/>
      <c r="G1401" s="26">
        <v>0</v>
      </c>
      <c r="H1401" s="508">
        <v>0</v>
      </c>
      <c r="I1401" s="99"/>
      <c r="J1401" s="61">
        <v>0</v>
      </c>
      <c r="K1401" s="100">
        <v>0</v>
      </c>
      <c r="L1401" s="509">
        <v>0</v>
      </c>
      <c r="M1401" s="62"/>
    </row>
    <row r="1402" spans="1:13" s="47" customFormat="1" ht="14.4" customHeight="1" x14ac:dyDescent="0.3">
      <c r="A1402" s="62"/>
      <c r="B1402" s="6">
        <v>0</v>
      </c>
      <c r="C1402" s="25"/>
      <c r="D1402" s="3">
        <v>0</v>
      </c>
      <c r="E1402" s="26">
        <v>0</v>
      </c>
      <c r="F1402" s="27"/>
      <c r="G1402" s="26">
        <v>0</v>
      </c>
      <c r="H1402" s="508">
        <v>0</v>
      </c>
      <c r="I1402" s="99"/>
      <c r="J1402" s="61">
        <v>0</v>
      </c>
      <c r="K1402" s="100">
        <v>0</v>
      </c>
      <c r="L1402" s="509">
        <v>0</v>
      </c>
      <c r="M1402" s="62"/>
    </row>
    <row r="1403" spans="1:13" s="47" customFormat="1" ht="14.4" customHeight="1" x14ac:dyDescent="0.3">
      <c r="A1403" s="62"/>
      <c r="B1403" s="6">
        <v>0</v>
      </c>
      <c r="C1403" s="25"/>
      <c r="D1403" s="3">
        <v>0</v>
      </c>
      <c r="E1403" s="26">
        <v>0</v>
      </c>
      <c r="F1403" s="27"/>
      <c r="G1403" s="26">
        <v>0</v>
      </c>
      <c r="H1403" s="508">
        <v>0</v>
      </c>
      <c r="I1403" s="99"/>
      <c r="J1403" s="61">
        <v>0</v>
      </c>
      <c r="K1403" s="100">
        <v>0</v>
      </c>
      <c r="L1403" s="509">
        <v>0</v>
      </c>
      <c r="M1403" s="62"/>
    </row>
    <row r="1404" spans="1:13" s="47" customFormat="1" ht="14.4" customHeight="1" x14ac:dyDescent="0.3">
      <c r="A1404" s="62"/>
      <c r="B1404" s="6" t="s">
        <v>73</v>
      </c>
      <c r="C1404" s="25"/>
      <c r="D1404" s="3">
        <v>0</v>
      </c>
      <c r="E1404" s="26">
        <v>0</v>
      </c>
      <c r="F1404" s="27"/>
      <c r="G1404" s="26">
        <v>4.4999999999999998E-2</v>
      </c>
      <c r="H1404" s="508">
        <v>7.0955534531693476E-3</v>
      </c>
      <c r="I1404" s="99"/>
      <c r="J1404" s="61" t="s">
        <v>165</v>
      </c>
      <c r="K1404" s="100">
        <v>0.4</v>
      </c>
      <c r="L1404" s="101">
        <v>2.8382213812677393E-3</v>
      </c>
      <c r="M1404" s="62"/>
    </row>
    <row r="1405" spans="1:13" s="47" customFormat="1" ht="14.4" customHeight="1" x14ac:dyDescent="0.3">
      <c r="A1405" s="62"/>
      <c r="B1405" s="6" t="s">
        <v>57</v>
      </c>
      <c r="C1405" s="25"/>
      <c r="D1405" s="28"/>
      <c r="E1405" s="26"/>
      <c r="F1405" s="27"/>
      <c r="G1405" s="193">
        <v>4.4999999999999998E-2</v>
      </c>
      <c r="H1405" s="102" t="s">
        <v>57</v>
      </c>
      <c r="I1405" s="103"/>
      <c r="J1405" s="510"/>
      <c r="K1405" s="511" t="s">
        <v>156</v>
      </c>
      <c r="L1405" s="512">
        <v>2.8382213812677393E-3</v>
      </c>
      <c r="M1405" s="62"/>
    </row>
    <row r="1406" spans="1:13" s="47" customFormat="1" ht="14.4" customHeight="1" x14ac:dyDescent="0.3">
      <c r="A1406" s="62"/>
      <c r="B1406" s="194" t="s">
        <v>22</v>
      </c>
      <c r="C1406" s="195"/>
      <c r="D1406" s="196"/>
      <c r="E1406" s="197"/>
      <c r="F1406" s="155"/>
      <c r="G1406" s="87"/>
      <c r="H1406" s="513"/>
      <c r="I1406" s="514"/>
      <c r="J1406" s="515"/>
      <c r="K1406" s="516"/>
      <c r="L1406" s="517"/>
      <c r="M1406" s="62"/>
    </row>
    <row r="1407" spans="1:13" s="47" customFormat="1" ht="30.75" customHeight="1" x14ac:dyDescent="0.3">
      <c r="A1407" s="62"/>
      <c r="B1407" s="198" t="s">
        <v>58</v>
      </c>
      <c r="C1407" s="199" t="s">
        <v>1</v>
      </c>
      <c r="D1407" s="200" t="s">
        <v>59</v>
      </c>
      <c r="E1407" s="156" t="s">
        <v>23</v>
      </c>
      <c r="F1407" s="156" t="s">
        <v>55</v>
      </c>
      <c r="G1407" s="201" t="s">
        <v>56</v>
      </c>
      <c r="H1407" s="90" t="s">
        <v>158</v>
      </c>
      <c r="I1407" s="169" t="s">
        <v>159</v>
      </c>
      <c r="J1407" s="169" t="s">
        <v>160</v>
      </c>
      <c r="K1407" s="518" t="s">
        <v>161</v>
      </c>
      <c r="L1407" s="92" t="s">
        <v>162</v>
      </c>
      <c r="M1407" s="62"/>
    </row>
    <row r="1408" spans="1:13" s="47" customFormat="1" ht="14.4" customHeight="1" x14ac:dyDescent="0.3">
      <c r="A1408" s="62"/>
      <c r="B1408" s="6" t="s">
        <v>27</v>
      </c>
      <c r="C1408" s="25">
        <v>1</v>
      </c>
      <c r="D1408" s="3">
        <v>4.0999999999999996</v>
      </c>
      <c r="E1408" s="26">
        <v>4.0999999999999996</v>
      </c>
      <c r="F1408" s="26">
        <v>0.11</v>
      </c>
      <c r="G1408" s="26">
        <v>0.45099999999999996</v>
      </c>
      <c r="H1408" s="506">
        <v>7.1113213497319458E-2</v>
      </c>
      <c r="I1408" s="171"/>
      <c r="J1408" s="192" t="s">
        <v>163</v>
      </c>
      <c r="K1408" s="172">
        <v>1</v>
      </c>
      <c r="L1408" s="507">
        <v>7.1113213497319458E-2</v>
      </c>
      <c r="M1408" s="62"/>
    </row>
    <row r="1409" spans="1:13" s="47" customFormat="1" ht="14.4" customHeight="1" x14ac:dyDescent="0.3">
      <c r="A1409" s="62"/>
      <c r="B1409" s="6" t="s">
        <v>24</v>
      </c>
      <c r="C1409" s="25">
        <v>1</v>
      </c>
      <c r="D1409" s="3">
        <v>4.05</v>
      </c>
      <c r="E1409" s="26">
        <v>4.05</v>
      </c>
      <c r="F1409" s="26">
        <v>0.11</v>
      </c>
      <c r="G1409" s="26">
        <v>0.44550000000000001</v>
      </c>
      <c r="H1409" s="508">
        <v>7.0245979186376539E-2</v>
      </c>
      <c r="I1409" s="99"/>
      <c r="J1409" s="61" t="s">
        <v>163</v>
      </c>
      <c r="K1409" s="100">
        <v>1</v>
      </c>
      <c r="L1409" s="509">
        <v>7.0245979186376539E-2</v>
      </c>
      <c r="M1409" s="62"/>
    </row>
    <row r="1410" spans="1:13" s="47" customFormat="1" ht="14.4" customHeight="1" x14ac:dyDescent="0.3">
      <c r="A1410" s="62"/>
      <c r="B1410" s="6">
        <v>0</v>
      </c>
      <c r="C1410" s="25"/>
      <c r="D1410" s="3">
        <v>0</v>
      </c>
      <c r="E1410" s="26">
        <v>0</v>
      </c>
      <c r="F1410" s="26"/>
      <c r="G1410" s="26">
        <v>0</v>
      </c>
      <c r="H1410" s="508">
        <v>0</v>
      </c>
      <c r="I1410" s="99"/>
      <c r="J1410" s="61">
        <v>0</v>
      </c>
      <c r="K1410" s="100">
        <v>0</v>
      </c>
      <c r="L1410" s="509">
        <v>0</v>
      </c>
      <c r="M1410" s="62"/>
    </row>
    <row r="1411" spans="1:13" s="47" customFormat="1" ht="14.4" customHeight="1" x14ac:dyDescent="0.3">
      <c r="A1411" s="62"/>
      <c r="B1411" s="6">
        <v>0</v>
      </c>
      <c r="C1411" s="25"/>
      <c r="D1411" s="3">
        <v>0</v>
      </c>
      <c r="E1411" s="26">
        <v>0</v>
      </c>
      <c r="F1411" s="26"/>
      <c r="G1411" s="26">
        <v>0</v>
      </c>
      <c r="H1411" s="508">
        <v>0</v>
      </c>
      <c r="I1411" s="99"/>
      <c r="J1411" s="61">
        <v>0</v>
      </c>
      <c r="K1411" s="100">
        <v>0</v>
      </c>
      <c r="L1411" s="509">
        <v>0</v>
      </c>
      <c r="M1411" s="62"/>
    </row>
    <row r="1412" spans="1:13" s="47" customFormat="1" ht="14.4" customHeight="1" x14ac:dyDescent="0.3">
      <c r="A1412" s="62"/>
      <c r="B1412" s="6">
        <v>0</v>
      </c>
      <c r="C1412" s="25"/>
      <c r="D1412" s="3">
        <v>0</v>
      </c>
      <c r="E1412" s="26">
        <v>0</v>
      </c>
      <c r="F1412" s="27"/>
      <c r="G1412" s="26">
        <v>0</v>
      </c>
      <c r="H1412" s="508">
        <v>0</v>
      </c>
      <c r="I1412" s="99"/>
      <c r="J1412" s="61">
        <v>0</v>
      </c>
      <c r="K1412" s="100">
        <v>0</v>
      </c>
      <c r="L1412" s="509">
        <v>0</v>
      </c>
      <c r="M1412" s="62"/>
    </row>
    <row r="1413" spans="1:13" s="47" customFormat="1" ht="14.4" customHeight="1" x14ac:dyDescent="0.3">
      <c r="A1413" s="62"/>
      <c r="B1413" s="6">
        <v>0</v>
      </c>
      <c r="C1413" s="25"/>
      <c r="D1413" s="3">
        <v>0</v>
      </c>
      <c r="E1413" s="26">
        <v>0</v>
      </c>
      <c r="F1413" s="27"/>
      <c r="G1413" s="26">
        <v>0</v>
      </c>
      <c r="H1413" s="508">
        <v>0</v>
      </c>
      <c r="I1413" s="99"/>
      <c r="J1413" s="61">
        <v>0</v>
      </c>
      <c r="K1413" s="100">
        <v>0</v>
      </c>
      <c r="L1413" s="509">
        <v>0</v>
      </c>
      <c r="M1413" s="62"/>
    </row>
    <row r="1414" spans="1:13" s="47" customFormat="1" ht="14.4" customHeight="1" x14ac:dyDescent="0.3">
      <c r="A1414" s="62"/>
      <c r="B1414" s="6">
        <v>0</v>
      </c>
      <c r="C1414" s="25"/>
      <c r="D1414" s="3">
        <v>0</v>
      </c>
      <c r="E1414" s="26">
        <v>0</v>
      </c>
      <c r="F1414" s="27"/>
      <c r="G1414" s="26">
        <v>0</v>
      </c>
      <c r="H1414" s="508">
        <v>0</v>
      </c>
      <c r="I1414" s="99"/>
      <c r="J1414" s="61">
        <v>0</v>
      </c>
      <c r="K1414" s="100">
        <v>0</v>
      </c>
      <c r="L1414" s="509">
        <v>0</v>
      </c>
      <c r="M1414" s="62"/>
    </row>
    <row r="1415" spans="1:13" s="47" customFormat="1" ht="14.4" customHeight="1" x14ac:dyDescent="0.3">
      <c r="A1415" s="62"/>
      <c r="B1415" s="6">
        <v>0</v>
      </c>
      <c r="C1415" s="25"/>
      <c r="D1415" s="3">
        <v>0</v>
      </c>
      <c r="E1415" s="26">
        <v>0</v>
      </c>
      <c r="F1415" s="27"/>
      <c r="G1415" s="26">
        <v>0</v>
      </c>
      <c r="H1415" s="508">
        <v>0</v>
      </c>
      <c r="I1415" s="99"/>
      <c r="J1415" s="61">
        <v>0</v>
      </c>
      <c r="K1415" s="100">
        <v>0</v>
      </c>
      <c r="L1415" s="509">
        <v>0</v>
      </c>
      <c r="M1415" s="62"/>
    </row>
    <row r="1416" spans="1:13" s="47" customFormat="1" ht="14.4" customHeight="1" x14ac:dyDescent="0.3">
      <c r="A1416" s="62"/>
      <c r="B1416" s="6">
        <v>0</v>
      </c>
      <c r="C1416" s="25"/>
      <c r="D1416" s="3">
        <v>0</v>
      </c>
      <c r="E1416" s="26">
        <v>0</v>
      </c>
      <c r="F1416" s="27"/>
      <c r="G1416" s="26">
        <v>0</v>
      </c>
      <c r="H1416" s="508">
        <v>0</v>
      </c>
      <c r="I1416" s="99"/>
      <c r="J1416" s="61">
        <v>0</v>
      </c>
      <c r="K1416" s="100">
        <v>0</v>
      </c>
      <c r="L1416" s="509">
        <v>0</v>
      </c>
      <c r="M1416" s="62"/>
    </row>
    <row r="1417" spans="1:13" s="47" customFormat="1" ht="14.4" customHeight="1" x14ac:dyDescent="0.3">
      <c r="A1417" s="62"/>
      <c r="B1417" s="6" t="s">
        <v>60</v>
      </c>
      <c r="C1417" s="25"/>
      <c r="D1417" s="28"/>
      <c r="E1417" s="26"/>
      <c r="F1417" s="27"/>
      <c r="G1417" s="193">
        <v>0.89649999999999996</v>
      </c>
      <c r="H1417" s="106" t="s">
        <v>60</v>
      </c>
      <c r="I1417" s="103"/>
      <c r="J1417" s="510"/>
      <c r="K1417" s="511" t="s">
        <v>156</v>
      </c>
      <c r="L1417" s="519">
        <v>0.14135919268369601</v>
      </c>
      <c r="M1417" s="62"/>
    </row>
    <row r="1418" spans="1:13" s="47" customFormat="1" ht="14.4" customHeight="1" x14ac:dyDescent="0.3">
      <c r="A1418" s="62"/>
      <c r="B1418" s="194" t="s">
        <v>38</v>
      </c>
      <c r="C1418" s="195"/>
      <c r="D1418" s="196"/>
      <c r="E1418" s="196"/>
      <c r="F1418" s="196"/>
      <c r="G1418" s="196"/>
      <c r="H1418" s="115"/>
      <c r="I1418" s="202"/>
      <c r="J1418" s="203"/>
      <c r="K1418" s="178"/>
      <c r="L1418" s="204"/>
      <c r="M1418" s="62"/>
    </row>
    <row r="1419" spans="1:13" s="47" customFormat="1" ht="36.75" customHeight="1" x14ac:dyDescent="0.3">
      <c r="A1419" s="62"/>
      <c r="B1419" s="53" t="s">
        <v>53</v>
      </c>
      <c r="C1419" s="195"/>
      <c r="D1419" s="205" t="s">
        <v>0</v>
      </c>
      <c r="E1419" s="206" t="s">
        <v>1</v>
      </c>
      <c r="F1419" s="207" t="s">
        <v>61</v>
      </c>
      <c r="G1419" s="188" t="s">
        <v>56</v>
      </c>
      <c r="H1419" s="111" t="s">
        <v>158</v>
      </c>
      <c r="I1419" s="112" t="s">
        <v>159</v>
      </c>
      <c r="J1419" s="112" t="s">
        <v>160</v>
      </c>
      <c r="K1419" s="520" t="s">
        <v>161</v>
      </c>
      <c r="L1419" s="114" t="s">
        <v>162</v>
      </c>
      <c r="M1419" s="62"/>
    </row>
    <row r="1420" spans="1:13" s="47" customFormat="1" ht="14.4" customHeight="1" x14ac:dyDescent="0.3">
      <c r="A1420" s="62"/>
      <c r="B1420" s="189" t="s">
        <v>1461</v>
      </c>
      <c r="C1420" s="195"/>
      <c r="D1420" s="190" t="s">
        <v>2</v>
      </c>
      <c r="E1420" s="153">
        <v>3</v>
      </c>
      <c r="F1420" s="154">
        <v>1.8</v>
      </c>
      <c r="G1420" s="191">
        <v>5.4</v>
      </c>
      <c r="H1420" s="506">
        <v>0.85146641438032178</v>
      </c>
      <c r="I1420" s="171"/>
      <c r="J1420" s="192" t="s">
        <v>163</v>
      </c>
      <c r="K1420" s="172">
        <v>1</v>
      </c>
      <c r="L1420" s="507">
        <v>0.85146641438032178</v>
      </c>
      <c r="M1420" s="521"/>
    </row>
    <row r="1421" spans="1:13" s="47" customFormat="1" ht="14.4" customHeight="1" x14ac:dyDescent="0.3">
      <c r="A1421" s="62"/>
      <c r="B1421" s="6">
        <v>0</v>
      </c>
      <c r="C1421" s="7"/>
      <c r="D1421" s="3">
        <v>0</v>
      </c>
      <c r="E1421" s="4"/>
      <c r="F1421" s="5">
        <v>0</v>
      </c>
      <c r="G1421" s="26">
        <v>0</v>
      </c>
      <c r="H1421" s="508">
        <v>0</v>
      </c>
      <c r="I1421" s="99"/>
      <c r="J1421" s="61">
        <v>0</v>
      </c>
      <c r="K1421" s="100">
        <v>0</v>
      </c>
      <c r="L1421" s="509">
        <v>0</v>
      </c>
      <c r="M1421" s="521"/>
    </row>
    <row r="1422" spans="1:13" s="47" customFormat="1" ht="14.4" customHeight="1" x14ac:dyDescent="0.3">
      <c r="A1422" s="62"/>
      <c r="B1422" s="6">
        <v>0</v>
      </c>
      <c r="C1422" s="7"/>
      <c r="D1422" s="3">
        <v>0</v>
      </c>
      <c r="E1422" s="4"/>
      <c r="F1422" s="5">
        <v>0</v>
      </c>
      <c r="G1422" s="26">
        <v>0</v>
      </c>
      <c r="H1422" s="508">
        <v>0</v>
      </c>
      <c r="I1422" s="99"/>
      <c r="J1422" s="61">
        <v>0</v>
      </c>
      <c r="K1422" s="100">
        <v>0</v>
      </c>
      <c r="L1422" s="509">
        <v>0</v>
      </c>
      <c r="M1422" s="521"/>
    </row>
    <row r="1423" spans="1:13" s="47" customFormat="1" ht="14.4" customHeight="1" x14ac:dyDescent="0.3">
      <c r="A1423" s="62"/>
      <c r="B1423" s="6">
        <v>0</v>
      </c>
      <c r="C1423" s="7"/>
      <c r="D1423" s="3">
        <v>0</v>
      </c>
      <c r="E1423" s="4"/>
      <c r="F1423" s="5">
        <v>0</v>
      </c>
      <c r="G1423" s="26">
        <v>0</v>
      </c>
      <c r="H1423" s="508">
        <v>0</v>
      </c>
      <c r="I1423" s="99"/>
      <c r="J1423" s="61">
        <v>0</v>
      </c>
      <c r="K1423" s="100">
        <v>0</v>
      </c>
      <c r="L1423" s="509">
        <v>0</v>
      </c>
      <c r="M1423" s="62"/>
    </row>
    <row r="1424" spans="1:13" s="47" customFormat="1" ht="14.4" customHeight="1" x14ac:dyDescent="0.3">
      <c r="A1424" s="62"/>
      <c r="B1424" s="6">
        <v>0</v>
      </c>
      <c r="C1424" s="7"/>
      <c r="D1424" s="3">
        <v>0</v>
      </c>
      <c r="E1424" s="4"/>
      <c r="F1424" s="5">
        <v>0</v>
      </c>
      <c r="G1424" s="26">
        <v>0</v>
      </c>
      <c r="H1424" s="508">
        <v>0</v>
      </c>
      <c r="I1424" s="99"/>
      <c r="J1424" s="61">
        <v>0</v>
      </c>
      <c r="K1424" s="100">
        <v>0</v>
      </c>
      <c r="L1424" s="509">
        <v>0</v>
      </c>
      <c r="M1424" s="62"/>
    </row>
    <row r="1425" spans="1:13" s="47" customFormat="1" ht="14.4" customHeight="1" x14ac:dyDescent="0.3">
      <c r="A1425" s="62"/>
      <c r="B1425" s="6">
        <v>0</v>
      </c>
      <c r="C1425" s="7"/>
      <c r="D1425" s="3">
        <v>0</v>
      </c>
      <c r="E1425" s="4"/>
      <c r="F1425" s="5">
        <v>0</v>
      </c>
      <c r="G1425" s="26">
        <v>0</v>
      </c>
      <c r="H1425" s="508">
        <v>0</v>
      </c>
      <c r="I1425" s="99"/>
      <c r="J1425" s="61">
        <v>0</v>
      </c>
      <c r="K1425" s="100">
        <v>0</v>
      </c>
      <c r="L1425" s="509">
        <v>0</v>
      </c>
      <c r="M1425" s="62"/>
    </row>
    <row r="1426" spans="1:13" s="47" customFormat="1" ht="14.4" customHeight="1" x14ac:dyDescent="0.3">
      <c r="A1426" s="62"/>
      <c r="B1426" s="6">
        <v>0</v>
      </c>
      <c r="C1426" s="7"/>
      <c r="D1426" s="3">
        <v>0</v>
      </c>
      <c r="E1426" s="4"/>
      <c r="F1426" s="5">
        <v>0</v>
      </c>
      <c r="G1426" s="26">
        <v>0</v>
      </c>
      <c r="H1426" s="508">
        <v>0</v>
      </c>
      <c r="I1426" s="99"/>
      <c r="J1426" s="61">
        <v>0</v>
      </c>
      <c r="K1426" s="100">
        <v>0</v>
      </c>
      <c r="L1426" s="509">
        <v>0</v>
      </c>
      <c r="M1426" s="62"/>
    </row>
    <row r="1427" spans="1:13" s="47" customFormat="1" ht="14.4" customHeight="1" x14ac:dyDescent="0.3">
      <c r="A1427" s="62"/>
      <c r="B1427" s="6">
        <v>0</v>
      </c>
      <c r="C1427" s="7"/>
      <c r="D1427" s="3">
        <v>0</v>
      </c>
      <c r="E1427" s="4"/>
      <c r="F1427" s="5">
        <v>0</v>
      </c>
      <c r="G1427" s="26">
        <v>0</v>
      </c>
      <c r="H1427" s="508">
        <v>0</v>
      </c>
      <c r="I1427" s="99"/>
      <c r="J1427" s="61">
        <v>0</v>
      </c>
      <c r="K1427" s="100">
        <v>0</v>
      </c>
      <c r="L1427" s="509">
        <v>0</v>
      </c>
      <c r="M1427" s="532"/>
    </row>
    <row r="1428" spans="1:13" s="47" customFormat="1" ht="14.4" customHeight="1" x14ac:dyDescent="0.3">
      <c r="A1428" s="62"/>
      <c r="B1428" s="6">
        <v>0</v>
      </c>
      <c r="C1428" s="7"/>
      <c r="D1428" s="3">
        <v>0</v>
      </c>
      <c r="E1428" s="4"/>
      <c r="F1428" s="5">
        <v>0</v>
      </c>
      <c r="G1428" s="26">
        <v>0</v>
      </c>
      <c r="H1428" s="508">
        <v>0</v>
      </c>
      <c r="I1428" s="99"/>
      <c r="J1428" s="61">
        <v>0</v>
      </c>
      <c r="K1428" s="100">
        <v>0</v>
      </c>
      <c r="L1428" s="509">
        <v>0</v>
      </c>
      <c r="M1428" s="62"/>
    </row>
    <row r="1429" spans="1:13" s="47" customFormat="1" ht="14.4" customHeight="1" x14ac:dyDescent="0.3">
      <c r="A1429" s="62"/>
      <c r="B1429" s="6">
        <v>0</v>
      </c>
      <c r="C1429" s="7"/>
      <c r="D1429" s="3">
        <v>0</v>
      </c>
      <c r="E1429" s="4"/>
      <c r="F1429" s="5">
        <v>0</v>
      </c>
      <c r="G1429" s="26">
        <v>0</v>
      </c>
      <c r="H1429" s="508">
        <v>0</v>
      </c>
      <c r="I1429" s="99"/>
      <c r="J1429" s="61">
        <v>0</v>
      </c>
      <c r="K1429" s="100">
        <v>0</v>
      </c>
      <c r="L1429" s="509">
        <v>0</v>
      </c>
      <c r="M1429" s="62"/>
    </row>
    <row r="1430" spans="1:13" s="47" customFormat="1" ht="14.4" customHeight="1" x14ac:dyDescent="0.3">
      <c r="A1430" s="62"/>
      <c r="B1430" s="6">
        <v>0</v>
      </c>
      <c r="C1430" s="7"/>
      <c r="D1430" s="3">
        <v>0</v>
      </c>
      <c r="E1430" s="4"/>
      <c r="F1430" s="5">
        <v>0</v>
      </c>
      <c r="G1430" s="26">
        <v>0</v>
      </c>
      <c r="H1430" s="508">
        <v>0</v>
      </c>
      <c r="I1430" s="99"/>
      <c r="J1430" s="61">
        <v>0</v>
      </c>
      <c r="K1430" s="100">
        <v>0</v>
      </c>
      <c r="L1430" s="509">
        <v>0</v>
      </c>
      <c r="M1430" s="62"/>
    </row>
    <row r="1431" spans="1:13" s="47" customFormat="1" ht="14.4" customHeight="1" x14ac:dyDescent="0.3">
      <c r="A1431" s="62"/>
      <c r="B1431" s="6">
        <v>0</v>
      </c>
      <c r="C1431" s="7"/>
      <c r="D1431" s="3">
        <v>0</v>
      </c>
      <c r="E1431" s="4"/>
      <c r="F1431" s="5">
        <v>0</v>
      </c>
      <c r="G1431" s="26">
        <v>0</v>
      </c>
      <c r="H1431" s="508">
        <v>0</v>
      </c>
      <c r="I1431" s="99"/>
      <c r="J1431" s="61">
        <v>0</v>
      </c>
      <c r="K1431" s="100">
        <v>0</v>
      </c>
      <c r="L1431" s="509">
        <v>0</v>
      </c>
      <c r="M1431" s="62"/>
    </row>
    <row r="1432" spans="1:13" s="47" customFormat="1" ht="14.4" customHeight="1" x14ac:dyDescent="0.3">
      <c r="A1432" s="62"/>
      <c r="B1432" s="6">
        <v>0</v>
      </c>
      <c r="C1432" s="7"/>
      <c r="D1432" s="3">
        <v>0</v>
      </c>
      <c r="E1432" s="4"/>
      <c r="F1432" s="5">
        <v>0</v>
      </c>
      <c r="G1432" s="26">
        <v>0</v>
      </c>
      <c r="H1432" s="508">
        <v>0</v>
      </c>
      <c r="I1432" s="99"/>
      <c r="J1432" s="61">
        <v>0</v>
      </c>
      <c r="K1432" s="100">
        <v>0</v>
      </c>
      <c r="L1432" s="509">
        <v>0</v>
      </c>
      <c r="M1432" s="62"/>
    </row>
    <row r="1433" spans="1:13" s="47" customFormat="1" ht="14.4" customHeight="1" x14ac:dyDescent="0.3">
      <c r="A1433" s="62"/>
      <c r="B1433" s="58" t="s">
        <v>62</v>
      </c>
      <c r="C1433" s="46"/>
      <c r="D1433" s="37"/>
      <c r="E1433" s="38"/>
      <c r="F1433" s="39"/>
      <c r="G1433" s="193">
        <v>5.4</v>
      </c>
      <c r="H1433" s="106" t="s">
        <v>62</v>
      </c>
      <c r="I1433" s="103"/>
      <c r="J1433" s="510"/>
      <c r="K1433" s="511" t="s">
        <v>156</v>
      </c>
      <c r="L1433" s="519">
        <v>0.85146641438032178</v>
      </c>
      <c r="M1433" s="62"/>
    </row>
    <row r="1434" spans="1:13" s="47" customFormat="1" ht="14.4" customHeight="1" x14ac:dyDescent="0.3">
      <c r="A1434" s="62"/>
      <c r="B1434" s="194" t="s">
        <v>63</v>
      </c>
      <c r="C1434" s="195"/>
      <c r="D1434" s="196"/>
      <c r="E1434" s="197"/>
      <c r="F1434" s="155"/>
      <c r="G1434" s="197"/>
      <c r="H1434" s="115"/>
      <c r="I1434" s="202"/>
      <c r="J1434" s="203"/>
      <c r="K1434" s="178"/>
      <c r="L1434" s="204">
        <v>0</v>
      </c>
      <c r="M1434" s="62"/>
    </row>
    <row r="1435" spans="1:13" s="47" customFormat="1" ht="35.25" customHeight="1" x14ac:dyDescent="0.3">
      <c r="A1435" s="62"/>
      <c r="B1435" s="53" t="s">
        <v>53</v>
      </c>
      <c r="C1435" s="210"/>
      <c r="D1435" s="211" t="s">
        <v>0</v>
      </c>
      <c r="E1435" s="201" t="s">
        <v>1</v>
      </c>
      <c r="F1435" s="156" t="s">
        <v>61</v>
      </c>
      <c r="G1435" s="188" t="s">
        <v>56</v>
      </c>
      <c r="H1435" s="111" t="s">
        <v>158</v>
      </c>
      <c r="I1435" s="112" t="s">
        <v>159</v>
      </c>
      <c r="J1435" s="112" t="s">
        <v>160</v>
      </c>
      <c r="K1435" s="520" t="s">
        <v>161</v>
      </c>
      <c r="L1435" s="114" t="s">
        <v>162</v>
      </c>
      <c r="M1435" s="62"/>
    </row>
    <row r="1436" spans="1:13" s="47" customFormat="1" ht="14.4" customHeight="1" x14ac:dyDescent="0.3">
      <c r="A1436" s="62"/>
      <c r="B1436" s="6">
        <v>0</v>
      </c>
      <c r="C1436" s="7"/>
      <c r="D1436" s="3">
        <v>0</v>
      </c>
      <c r="E1436" s="26"/>
      <c r="F1436" s="5">
        <v>0</v>
      </c>
      <c r="G1436" s="191">
        <v>0</v>
      </c>
      <c r="H1436" s="506">
        <v>0</v>
      </c>
      <c r="I1436" s="171"/>
      <c r="J1436" s="192">
        <v>0</v>
      </c>
      <c r="K1436" s="172">
        <v>0</v>
      </c>
      <c r="L1436" s="507">
        <v>0</v>
      </c>
      <c r="M1436" s="62"/>
    </row>
    <row r="1437" spans="1:13" s="47" customFormat="1" ht="14.4" customHeight="1" x14ac:dyDescent="0.3">
      <c r="A1437" s="62"/>
      <c r="B1437" s="6">
        <v>0</v>
      </c>
      <c r="C1437" s="7"/>
      <c r="D1437" s="3">
        <v>0</v>
      </c>
      <c r="E1437" s="26"/>
      <c r="F1437" s="5">
        <v>0</v>
      </c>
      <c r="G1437" s="26">
        <v>0</v>
      </c>
      <c r="H1437" s="508">
        <v>0</v>
      </c>
      <c r="I1437" s="99"/>
      <c r="J1437" s="61">
        <v>0</v>
      </c>
      <c r="K1437" s="100">
        <v>0</v>
      </c>
      <c r="L1437" s="509">
        <v>0</v>
      </c>
      <c r="M1437" s="62"/>
    </row>
    <row r="1438" spans="1:13" s="47" customFormat="1" ht="14.4" customHeight="1" x14ac:dyDescent="0.3">
      <c r="A1438" s="62"/>
      <c r="B1438" s="6">
        <v>0</v>
      </c>
      <c r="C1438" s="7"/>
      <c r="D1438" s="3">
        <v>0</v>
      </c>
      <c r="E1438" s="26"/>
      <c r="F1438" s="5">
        <v>0</v>
      </c>
      <c r="G1438" s="26">
        <v>0</v>
      </c>
      <c r="H1438" s="508">
        <v>0</v>
      </c>
      <c r="I1438" s="99"/>
      <c r="J1438" s="61">
        <v>0</v>
      </c>
      <c r="K1438" s="100">
        <v>0</v>
      </c>
      <c r="L1438" s="509">
        <v>0</v>
      </c>
      <c r="M1438" s="62"/>
    </row>
    <row r="1439" spans="1:13" s="47" customFormat="1" ht="14.4" customHeight="1" x14ac:dyDescent="0.3">
      <c r="A1439" s="62"/>
      <c r="B1439" s="6">
        <v>0</v>
      </c>
      <c r="C1439" s="7"/>
      <c r="D1439" s="3">
        <v>0</v>
      </c>
      <c r="E1439" s="26"/>
      <c r="F1439" s="5">
        <v>0</v>
      </c>
      <c r="G1439" s="26">
        <v>0</v>
      </c>
      <c r="H1439" s="508">
        <v>0</v>
      </c>
      <c r="I1439" s="99"/>
      <c r="J1439" s="61">
        <v>0</v>
      </c>
      <c r="K1439" s="100">
        <v>0</v>
      </c>
      <c r="L1439" s="509">
        <v>0</v>
      </c>
      <c r="M1439" s="62"/>
    </row>
    <row r="1440" spans="1:13" s="47" customFormat="1" ht="14.4" customHeight="1" x14ac:dyDescent="0.3">
      <c r="A1440" s="62"/>
      <c r="B1440" s="6">
        <v>0</v>
      </c>
      <c r="C1440" s="7"/>
      <c r="D1440" s="3">
        <v>0</v>
      </c>
      <c r="E1440" s="26"/>
      <c r="F1440" s="5">
        <v>0</v>
      </c>
      <c r="G1440" s="26">
        <v>0</v>
      </c>
      <c r="H1440" s="508">
        <v>0</v>
      </c>
      <c r="I1440" s="99"/>
      <c r="J1440" s="61">
        <v>0</v>
      </c>
      <c r="K1440" s="100">
        <v>0</v>
      </c>
      <c r="L1440" s="509">
        <v>0</v>
      </c>
      <c r="M1440" s="62"/>
    </row>
    <row r="1441" spans="1:13" s="47" customFormat="1" ht="15" customHeight="1" thickBot="1" x14ac:dyDescent="0.35">
      <c r="A1441" s="62"/>
      <c r="B1441" s="59" t="s">
        <v>64</v>
      </c>
      <c r="C1441" s="42"/>
      <c r="D1441" s="43"/>
      <c r="E1441" s="44"/>
      <c r="F1441" s="45"/>
      <c r="G1441" s="191">
        <v>0</v>
      </c>
      <c r="H1441" s="106" t="s">
        <v>64</v>
      </c>
      <c r="I1441" s="103"/>
      <c r="J1441" s="510"/>
      <c r="K1441" s="511" t="s">
        <v>156</v>
      </c>
      <c r="L1441" s="519">
        <v>0</v>
      </c>
      <c r="M1441" s="62"/>
    </row>
    <row r="1442" spans="1:13" s="47" customFormat="1" ht="14.4" customHeight="1" x14ac:dyDescent="0.3">
      <c r="A1442" s="62"/>
      <c r="B1442" s="64"/>
      <c r="C1442" s="68"/>
      <c r="D1442" s="69" t="s">
        <v>65</v>
      </c>
      <c r="E1442" s="70"/>
      <c r="F1442" s="71"/>
      <c r="G1442" s="88">
        <v>6.3419999999999996</v>
      </c>
      <c r="H1442" s="179"/>
      <c r="I1442" s="212"/>
      <c r="J1442" s="522"/>
      <c r="K1442" s="523"/>
      <c r="L1442" s="180"/>
      <c r="M1442" s="62"/>
    </row>
    <row r="1443" spans="1:13" s="47" customFormat="1" ht="14.4" customHeight="1" x14ac:dyDescent="0.3">
      <c r="A1443" s="62"/>
      <c r="B1443" s="63"/>
      <c r="C1443" s="68"/>
      <c r="D1443" s="72" t="s">
        <v>7</v>
      </c>
      <c r="E1443" s="215"/>
      <c r="F1443" s="181">
        <v>0.1</v>
      </c>
      <c r="G1443" s="215">
        <v>0.63400000000000001</v>
      </c>
      <c r="H1443" s="524"/>
      <c r="I1443" s="124"/>
      <c r="J1443" s="525"/>
      <c r="K1443" s="526"/>
      <c r="L1443" s="527"/>
      <c r="M1443" s="62"/>
    </row>
    <row r="1444" spans="1:13" s="47" customFormat="1" ht="14.4" customHeight="1" x14ac:dyDescent="0.3">
      <c r="A1444" s="62"/>
      <c r="B1444" s="63"/>
      <c r="C1444" s="68"/>
      <c r="D1444" s="72" t="s">
        <v>8</v>
      </c>
      <c r="E1444" s="215"/>
      <c r="F1444" s="181">
        <v>0.1</v>
      </c>
      <c r="G1444" s="215">
        <v>0.63400000000000001</v>
      </c>
      <c r="H1444" s="524"/>
      <c r="I1444" s="124"/>
      <c r="J1444" s="525"/>
      <c r="K1444" s="526"/>
      <c r="L1444" s="527"/>
      <c r="M1444" s="62"/>
    </row>
    <row r="1445" spans="1:13" s="47" customFormat="1" ht="14.4" customHeight="1" x14ac:dyDescent="0.3">
      <c r="A1445" s="62"/>
      <c r="B1445" s="63" t="s">
        <v>66</v>
      </c>
      <c r="C1445" s="68"/>
      <c r="D1445" s="75" t="s">
        <v>67</v>
      </c>
      <c r="E1445" s="76"/>
      <c r="F1445" s="71"/>
      <c r="G1445" s="76">
        <v>7.61</v>
      </c>
      <c r="H1445" s="524"/>
      <c r="I1445" s="124"/>
      <c r="J1445" s="525"/>
      <c r="K1445" s="526"/>
      <c r="L1445" s="527"/>
      <c r="M1445" s="62"/>
    </row>
    <row r="1446" spans="1:13" s="47" customFormat="1" ht="15" customHeight="1" thickBot="1" x14ac:dyDescent="0.35">
      <c r="A1446" s="62"/>
      <c r="B1446" s="63"/>
      <c r="C1446" s="68"/>
      <c r="D1446" s="77" t="s">
        <v>68</v>
      </c>
      <c r="E1446" s="78"/>
      <c r="F1446" s="79"/>
      <c r="G1446" s="78">
        <v>7.61</v>
      </c>
      <c r="H1446" s="528">
        <v>1</v>
      </c>
      <c r="I1446" s="126"/>
      <c r="J1446" s="529"/>
      <c r="K1446" s="530"/>
      <c r="L1446" s="531">
        <v>0.99566382844528556</v>
      </c>
      <c r="M1446" s="62"/>
    </row>
    <row r="1447" spans="1:13" s="47" customFormat="1" ht="14.4" customHeight="1" x14ac:dyDescent="0.3">
      <c r="A1447" s="62"/>
      <c r="B1447" s="63"/>
      <c r="C1447" s="68"/>
      <c r="D1447" s="80"/>
      <c r="E1447" s="67"/>
      <c r="F1447" s="65"/>
      <c r="G1447" s="67"/>
      <c r="J1447" s="60"/>
      <c r="M1447" s="62"/>
    </row>
    <row r="1448" spans="1:13" s="47" customFormat="1" ht="14.4" customHeight="1" x14ac:dyDescent="0.3">
      <c r="A1448" s="62"/>
      <c r="B1448" s="63"/>
      <c r="C1448" s="68"/>
      <c r="D1448" s="80"/>
      <c r="E1448" s="67"/>
      <c r="F1448" s="65"/>
      <c r="G1448" s="67"/>
      <c r="J1448" s="60"/>
      <c r="M1448" s="62"/>
    </row>
    <row r="1449" spans="1:13" s="47" customFormat="1" ht="14.4" customHeight="1" x14ac:dyDescent="0.3">
      <c r="A1449" s="62"/>
      <c r="B1449" s="63"/>
      <c r="C1449" s="68"/>
      <c r="D1449" s="80"/>
      <c r="E1449" s="67"/>
      <c r="F1449" s="65"/>
      <c r="G1449" s="67"/>
      <c r="J1449" s="60"/>
      <c r="M1449" s="62"/>
    </row>
    <row r="1450" spans="1:13" s="47" customFormat="1" ht="14.4" customHeight="1" x14ac:dyDescent="0.3">
      <c r="A1450" s="62"/>
      <c r="B1450" s="136" t="s">
        <v>1808</v>
      </c>
      <c r="C1450" s="81"/>
      <c r="D1450" s="80"/>
      <c r="E1450" s="67"/>
      <c r="F1450" s="82"/>
      <c r="G1450" s="82"/>
      <c r="J1450" s="60"/>
      <c r="M1450" s="62"/>
    </row>
    <row r="1451" spans="1:13" s="47" customFormat="1" ht="14.4" customHeight="1" x14ac:dyDescent="0.3">
      <c r="A1451" s="62"/>
      <c r="B1451" s="216" t="s">
        <v>6</v>
      </c>
      <c r="C1451" s="217"/>
      <c r="D1451" s="80"/>
      <c r="E1451" s="67"/>
      <c r="F1451" s="62"/>
      <c r="G1451" s="62"/>
      <c r="J1451" s="60"/>
      <c r="M1451" s="62"/>
    </row>
    <row r="1452" spans="1:13" s="47" customFormat="1" ht="14.4" customHeight="1" x14ac:dyDescent="0.3">
      <c r="A1452" s="62"/>
      <c r="B1452" s="84"/>
      <c r="C1452" s="62"/>
      <c r="D1452" s="80"/>
      <c r="E1452" s="67"/>
      <c r="F1452" s="62"/>
      <c r="G1452" s="62"/>
      <c r="J1452" s="60"/>
      <c r="M1452" s="62"/>
    </row>
    <row r="1453" spans="1:13" x14ac:dyDescent="0.3">
      <c r="A1453" s="62"/>
      <c r="B1453" s="503"/>
      <c r="C1453" s="129"/>
      <c r="D1453" s="129"/>
      <c r="J1453" s="60"/>
    </row>
    <row r="1454" spans="1:13" x14ac:dyDescent="0.3">
      <c r="A1454" s="62"/>
      <c r="B1454" s="131"/>
      <c r="C1454" s="130"/>
      <c r="D1454" s="130"/>
      <c r="J1454" s="60"/>
    </row>
    <row r="1455" spans="1:13" ht="15.6" x14ac:dyDescent="0.3">
      <c r="A1455" s="62"/>
      <c r="D1455" s="715" t="s">
        <v>166</v>
      </c>
      <c r="E1455" s="715"/>
      <c r="F1455" s="715"/>
      <c r="J1455" s="60"/>
    </row>
    <row r="1456" spans="1:13" x14ac:dyDescent="0.3">
      <c r="A1456" s="62"/>
      <c r="B1456" s="132"/>
      <c r="C1456" s="132"/>
      <c r="D1456" s="132"/>
      <c r="J1456" s="60"/>
    </row>
    <row r="1457" spans="1:13" ht="82.5" customHeight="1" x14ac:dyDescent="0.3">
      <c r="A1457" s="62"/>
      <c r="B1457" s="710" t="s">
        <v>1809</v>
      </c>
      <c r="C1457" s="710"/>
      <c r="D1457" s="710"/>
      <c r="E1457" s="710"/>
      <c r="F1457" s="710"/>
      <c r="G1457" s="710"/>
      <c r="H1457" s="710"/>
      <c r="I1457" s="710"/>
      <c r="J1457" s="710"/>
      <c r="K1457" s="710"/>
      <c r="L1457" s="710"/>
    </row>
    <row r="1458" spans="1:13" s="47" customFormat="1" ht="14.4" customHeight="1" x14ac:dyDescent="0.3">
      <c r="A1458" s="62"/>
      <c r="B1458" s="63"/>
      <c r="C1458" s="9"/>
      <c r="D1458" s="10"/>
      <c r="E1458" s="11"/>
      <c r="F1458" s="12"/>
      <c r="G1458" s="13"/>
      <c r="J1458" s="60"/>
      <c r="M1458" s="62"/>
    </row>
    <row r="1459" spans="1:13" s="47" customFormat="1" ht="14.4" customHeight="1" x14ac:dyDescent="0.3">
      <c r="A1459" s="62"/>
      <c r="B1459" s="48" t="s">
        <v>48</v>
      </c>
      <c r="C1459" s="9"/>
      <c r="D1459" s="10"/>
      <c r="E1459" s="11"/>
      <c r="F1459" s="11"/>
      <c r="G1459" s="11"/>
      <c r="J1459" s="60"/>
      <c r="M1459" s="62"/>
    </row>
    <row r="1460" spans="1:13" s="47" customFormat="1" ht="14.4" customHeight="1" x14ac:dyDescent="0.3">
      <c r="A1460" s="62"/>
      <c r="B1460" s="64" t="s">
        <v>49</v>
      </c>
      <c r="C1460" s="62" t="s">
        <v>734</v>
      </c>
      <c r="D1460" s="62"/>
      <c r="E1460" s="62"/>
      <c r="I1460" s="65" t="s">
        <v>50</v>
      </c>
      <c r="J1460" s="68" t="s">
        <v>2</v>
      </c>
      <c r="M1460" s="62"/>
    </row>
    <row r="1461" spans="1:13" s="47" customFormat="1" ht="15" customHeight="1" thickBot="1" x14ac:dyDescent="0.35">
      <c r="A1461" s="62"/>
      <c r="B1461" s="64" t="s">
        <v>51</v>
      </c>
      <c r="C1461" s="62" t="s">
        <v>267</v>
      </c>
      <c r="D1461" s="62"/>
      <c r="E1461" s="62"/>
      <c r="G1461" s="62" t="s">
        <v>733</v>
      </c>
      <c r="J1461" s="60"/>
      <c r="M1461" s="62"/>
    </row>
    <row r="1462" spans="1:13" s="47" customFormat="1" ht="14.4" customHeight="1" thickTop="1" x14ac:dyDescent="0.3">
      <c r="A1462" s="62"/>
      <c r="B1462" s="49" t="s">
        <v>52</v>
      </c>
      <c r="C1462" s="14"/>
      <c r="D1462" s="15"/>
      <c r="E1462" s="16"/>
      <c r="F1462" s="17"/>
      <c r="G1462" s="16"/>
      <c r="H1462" s="711" t="s">
        <v>164</v>
      </c>
      <c r="I1462" s="712"/>
      <c r="J1462" s="712"/>
      <c r="K1462" s="712"/>
      <c r="L1462" s="713"/>
      <c r="M1462" s="62"/>
    </row>
    <row r="1463" spans="1:13" s="47" customFormat="1" ht="32.25" customHeight="1" x14ac:dyDescent="0.3">
      <c r="A1463" s="62"/>
      <c r="B1463" s="186" t="s">
        <v>53</v>
      </c>
      <c r="C1463" s="187" t="s">
        <v>1</v>
      </c>
      <c r="D1463" s="161" t="s">
        <v>54</v>
      </c>
      <c r="E1463" s="188" t="s">
        <v>23</v>
      </c>
      <c r="F1463" s="188" t="s">
        <v>55</v>
      </c>
      <c r="G1463" s="188" t="s">
        <v>56</v>
      </c>
      <c r="H1463" s="90" t="s">
        <v>158</v>
      </c>
      <c r="I1463" s="169" t="s">
        <v>159</v>
      </c>
      <c r="J1463" s="169" t="s">
        <v>160</v>
      </c>
      <c r="K1463" s="169" t="s">
        <v>161</v>
      </c>
      <c r="L1463" s="92" t="s">
        <v>162</v>
      </c>
      <c r="M1463" s="62"/>
    </row>
    <row r="1464" spans="1:13" s="47" customFormat="1" ht="14.4" customHeight="1" x14ac:dyDescent="0.3">
      <c r="A1464" s="62"/>
      <c r="B1464" s="189">
        <v>0</v>
      </c>
      <c r="C1464" s="187"/>
      <c r="D1464" s="190">
        <v>0</v>
      </c>
      <c r="E1464" s="191">
        <v>0</v>
      </c>
      <c r="F1464" s="505">
        <v>0.11</v>
      </c>
      <c r="G1464" s="191">
        <v>0</v>
      </c>
      <c r="H1464" s="506">
        <v>0</v>
      </c>
      <c r="I1464" s="171"/>
      <c r="J1464" s="192">
        <v>0</v>
      </c>
      <c r="K1464" s="172">
        <v>0</v>
      </c>
      <c r="L1464" s="507">
        <v>0</v>
      </c>
      <c r="M1464" s="62"/>
    </row>
    <row r="1465" spans="1:13" s="47" customFormat="1" ht="14.4" customHeight="1" x14ac:dyDescent="0.3">
      <c r="A1465" s="62"/>
      <c r="B1465" s="6">
        <v>0</v>
      </c>
      <c r="C1465" s="25"/>
      <c r="D1465" s="3">
        <v>0</v>
      </c>
      <c r="E1465" s="26">
        <v>0</v>
      </c>
      <c r="F1465" s="27"/>
      <c r="G1465" s="26">
        <v>0</v>
      </c>
      <c r="H1465" s="508">
        <v>0</v>
      </c>
      <c r="I1465" s="99"/>
      <c r="J1465" s="61">
        <v>0</v>
      </c>
      <c r="K1465" s="100">
        <v>0</v>
      </c>
      <c r="L1465" s="509">
        <v>0</v>
      </c>
      <c r="M1465" s="62"/>
    </row>
    <row r="1466" spans="1:13" s="47" customFormat="1" ht="14.4" customHeight="1" x14ac:dyDescent="0.3">
      <c r="A1466" s="62"/>
      <c r="B1466" s="6">
        <v>0</v>
      </c>
      <c r="C1466" s="25"/>
      <c r="D1466" s="3">
        <v>0</v>
      </c>
      <c r="E1466" s="26">
        <v>0</v>
      </c>
      <c r="F1466" s="27"/>
      <c r="G1466" s="26">
        <v>0</v>
      </c>
      <c r="H1466" s="508">
        <v>0</v>
      </c>
      <c r="I1466" s="99"/>
      <c r="J1466" s="61">
        <v>0</v>
      </c>
      <c r="K1466" s="100">
        <v>0</v>
      </c>
      <c r="L1466" s="509">
        <v>0</v>
      </c>
      <c r="M1466" s="62"/>
    </row>
    <row r="1467" spans="1:13" s="47" customFormat="1" ht="14.4" customHeight="1" x14ac:dyDescent="0.3">
      <c r="A1467" s="62"/>
      <c r="B1467" s="6">
        <v>0</v>
      </c>
      <c r="C1467" s="25"/>
      <c r="D1467" s="3">
        <v>0</v>
      </c>
      <c r="E1467" s="26">
        <v>0</v>
      </c>
      <c r="F1467" s="27"/>
      <c r="G1467" s="26">
        <v>0</v>
      </c>
      <c r="H1467" s="508">
        <v>0</v>
      </c>
      <c r="I1467" s="99"/>
      <c r="J1467" s="61">
        <v>0</v>
      </c>
      <c r="K1467" s="100">
        <v>0</v>
      </c>
      <c r="L1467" s="509">
        <v>0</v>
      </c>
      <c r="M1467" s="62"/>
    </row>
    <row r="1468" spans="1:13" s="47" customFormat="1" ht="14.4" customHeight="1" x14ac:dyDescent="0.3">
      <c r="A1468" s="62"/>
      <c r="B1468" s="6">
        <v>0</v>
      </c>
      <c r="C1468" s="25"/>
      <c r="D1468" s="3">
        <v>0</v>
      </c>
      <c r="E1468" s="26">
        <v>0</v>
      </c>
      <c r="F1468" s="27"/>
      <c r="G1468" s="26">
        <v>0</v>
      </c>
      <c r="H1468" s="508">
        <v>0</v>
      </c>
      <c r="I1468" s="99"/>
      <c r="J1468" s="61">
        <v>0</v>
      </c>
      <c r="K1468" s="100">
        <v>0</v>
      </c>
      <c r="L1468" s="509">
        <v>0</v>
      </c>
      <c r="M1468" s="62"/>
    </row>
    <row r="1469" spans="1:13" s="47" customFormat="1" ht="14.4" customHeight="1" x14ac:dyDescent="0.3">
      <c r="A1469" s="62"/>
      <c r="B1469" s="6">
        <v>0</v>
      </c>
      <c r="C1469" s="25"/>
      <c r="D1469" s="3">
        <v>0</v>
      </c>
      <c r="E1469" s="26">
        <v>0</v>
      </c>
      <c r="F1469" s="27"/>
      <c r="G1469" s="26">
        <v>0</v>
      </c>
      <c r="H1469" s="508">
        <v>0</v>
      </c>
      <c r="I1469" s="99"/>
      <c r="J1469" s="61">
        <v>0</v>
      </c>
      <c r="K1469" s="100">
        <v>0</v>
      </c>
      <c r="L1469" s="509">
        <v>0</v>
      </c>
      <c r="M1469" s="62"/>
    </row>
    <row r="1470" spans="1:13" s="47" customFormat="1" ht="14.4" customHeight="1" x14ac:dyDescent="0.3">
      <c r="A1470" s="62"/>
      <c r="B1470" s="6" t="s">
        <v>73</v>
      </c>
      <c r="C1470" s="25"/>
      <c r="D1470" s="3">
        <v>0</v>
      </c>
      <c r="E1470" s="26">
        <v>0</v>
      </c>
      <c r="F1470" s="27"/>
      <c r="G1470" s="26">
        <v>4.4999999999999998E-2</v>
      </c>
      <c r="H1470" s="508">
        <v>4.795294217940794E-4</v>
      </c>
      <c r="I1470" s="99"/>
      <c r="J1470" s="61" t="s">
        <v>165</v>
      </c>
      <c r="K1470" s="100">
        <v>0.4</v>
      </c>
      <c r="L1470" s="101">
        <v>1.9181176871763177E-4</v>
      </c>
      <c r="M1470" s="62"/>
    </row>
    <row r="1471" spans="1:13" s="47" customFormat="1" ht="14.4" customHeight="1" x14ac:dyDescent="0.3">
      <c r="A1471" s="62"/>
      <c r="B1471" s="6" t="s">
        <v>57</v>
      </c>
      <c r="C1471" s="25"/>
      <c r="D1471" s="28"/>
      <c r="E1471" s="26"/>
      <c r="F1471" s="27"/>
      <c r="G1471" s="193">
        <v>4.4999999999999998E-2</v>
      </c>
      <c r="H1471" s="102" t="s">
        <v>57</v>
      </c>
      <c r="I1471" s="103"/>
      <c r="J1471" s="510"/>
      <c r="K1471" s="511" t="s">
        <v>156</v>
      </c>
      <c r="L1471" s="512">
        <v>1.9181176871763177E-4</v>
      </c>
      <c r="M1471" s="62"/>
    </row>
    <row r="1472" spans="1:13" s="47" customFormat="1" ht="14.4" customHeight="1" x14ac:dyDescent="0.3">
      <c r="A1472" s="62"/>
      <c r="B1472" s="194" t="s">
        <v>22</v>
      </c>
      <c r="C1472" s="195"/>
      <c r="D1472" s="196"/>
      <c r="E1472" s="197"/>
      <c r="F1472" s="155"/>
      <c r="G1472" s="87"/>
      <c r="H1472" s="513"/>
      <c r="I1472" s="514"/>
      <c r="J1472" s="515"/>
      <c r="K1472" s="516"/>
      <c r="L1472" s="517"/>
      <c r="M1472" s="62"/>
    </row>
    <row r="1473" spans="1:13" s="47" customFormat="1" ht="30.75" customHeight="1" x14ac:dyDescent="0.3">
      <c r="A1473" s="62"/>
      <c r="B1473" s="198" t="s">
        <v>58</v>
      </c>
      <c r="C1473" s="199" t="s">
        <v>1</v>
      </c>
      <c r="D1473" s="200" t="s">
        <v>59</v>
      </c>
      <c r="E1473" s="156" t="s">
        <v>23</v>
      </c>
      <c r="F1473" s="156" t="s">
        <v>55</v>
      </c>
      <c r="G1473" s="201" t="s">
        <v>56</v>
      </c>
      <c r="H1473" s="90" t="s">
        <v>158</v>
      </c>
      <c r="I1473" s="169" t="s">
        <v>159</v>
      </c>
      <c r="J1473" s="169" t="s">
        <v>160</v>
      </c>
      <c r="K1473" s="518" t="s">
        <v>161</v>
      </c>
      <c r="L1473" s="92" t="s">
        <v>162</v>
      </c>
      <c r="M1473" s="62"/>
    </row>
    <row r="1474" spans="1:13" s="47" customFormat="1" ht="14.4" customHeight="1" x14ac:dyDescent="0.3">
      <c r="A1474" s="62"/>
      <c r="B1474" s="6" t="s">
        <v>27</v>
      </c>
      <c r="C1474" s="25">
        <v>1</v>
      </c>
      <c r="D1474" s="3">
        <v>4.0999999999999996</v>
      </c>
      <c r="E1474" s="26">
        <v>4.0999999999999996</v>
      </c>
      <c r="F1474" s="26">
        <v>0.11</v>
      </c>
      <c r="G1474" s="26">
        <v>0.45099999999999996</v>
      </c>
      <c r="H1474" s="506">
        <v>4.8059504273139956E-3</v>
      </c>
      <c r="I1474" s="171"/>
      <c r="J1474" s="192" t="s">
        <v>163</v>
      </c>
      <c r="K1474" s="172">
        <v>1</v>
      </c>
      <c r="L1474" s="507">
        <v>4.8059504273139956E-3</v>
      </c>
      <c r="M1474" s="62"/>
    </row>
    <row r="1475" spans="1:13" s="47" customFormat="1" ht="14.4" customHeight="1" x14ac:dyDescent="0.3">
      <c r="A1475" s="62"/>
      <c r="B1475" s="6" t="s">
        <v>24</v>
      </c>
      <c r="C1475" s="25">
        <v>1</v>
      </c>
      <c r="D1475" s="3">
        <v>4.05</v>
      </c>
      <c r="E1475" s="26">
        <v>4.05</v>
      </c>
      <c r="F1475" s="26">
        <v>0.11</v>
      </c>
      <c r="G1475" s="26">
        <v>0.44550000000000001</v>
      </c>
      <c r="H1475" s="508">
        <v>4.7473412757613864E-3</v>
      </c>
      <c r="I1475" s="99"/>
      <c r="J1475" s="61" t="s">
        <v>163</v>
      </c>
      <c r="K1475" s="100">
        <v>1</v>
      </c>
      <c r="L1475" s="509">
        <v>4.7473412757613864E-3</v>
      </c>
      <c r="M1475" s="62"/>
    </row>
    <row r="1476" spans="1:13" s="47" customFormat="1" ht="14.4" customHeight="1" x14ac:dyDescent="0.3">
      <c r="A1476" s="62"/>
      <c r="B1476" s="6">
        <v>0</v>
      </c>
      <c r="C1476" s="25"/>
      <c r="D1476" s="3">
        <v>0</v>
      </c>
      <c r="E1476" s="26">
        <v>0</v>
      </c>
      <c r="F1476" s="26"/>
      <c r="G1476" s="26">
        <v>0</v>
      </c>
      <c r="H1476" s="508">
        <v>0</v>
      </c>
      <c r="I1476" s="99"/>
      <c r="J1476" s="61">
        <v>0</v>
      </c>
      <c r="K1476" s="100">
        <v>0</v>
      </c>
      <c r="L1476" s="509">
        <v>0</v>
      </c>
      <c r="M1476" s="62"/>
    </row>
    <row r="1477" spans="1:13" s="47" customFormat="1" ht="14.4" customHeight="1" x14ac:dyDescent="0.3">
      <c r="A1477" s="62"/>
      <c r="B1477" s="6">
        <v>0</v>
      </c>
      <c r="C1477" s="25"/>
      <c r="D1477" s="3">
        <v>0</v>
      </c>
      <c r="E1477" s="26">
        <v>0</v>
      </c>
      <c r="F1477" s="26"/>
      <c r="G1477" s="26">
        <v>0</v>
      </c>
      <c r="H1477" s="508">
        <v>0</v>
      </c>
      <c r="I1477" s="99"/>
      <c r="J1477" s="61">
        <v>0</v>
      </c>
      <c r="K1477" s="100">
        <v>0</v>
      </c>
      <c r="L1477" s="509">
        <v>0</v>
      </c>
      <c r="M1477" s="62"/>
    </row>
    <row r="1478" spans="1:13" s="47" customFormat="1" ht="14.4" customHeight="1" x14ac:dyDescent="0.3">
      <c r="A1478" s="62"/>
      <c r="B1478" s="6">
        <v>0</v>
      </c>
      <c r="C1478" s="25"/>
      <c r="D1478" s="3">
        <v>0</v>
      </c>
      <c r="E1478" s="26">
        <v>0</v>
      </c>
      <c r="F1478" s="27"/>
      <c r="G1478" s="26">
        <v>0</v>
      </c>
      <c r="H1478" s="508">
        <v>0</v>
      </c>
      <c r="I1478" s="99"/>
      <c r="J1478" s="61">
        <v>0</v>
      </c>
      <c r="K1478" s="100">
        <v>0</v>
      </c>
      <c r="L1478" s="509">
        <v>0</v>
      </c>
      <c r="M1478" s="62"/>
    </row>
    <row r="1479" spans="1:13" s="47" customFormat="1" ht="14.4" customHeight="1" x14ac:dyDescent="0.3">
      <c r="A1479" s="62"/>
      <c r="B1479" s="6">
        <v>0</v>
      </c>
      <c r="C1479" s="25"/>
      <c r="D1479" s="3">
        <v>0</v>
      </c>
      <c r="E1479" s="26">
        <v>0</v>
      </c>
      <c r="F1479" s="27"/>
      <c r="G1479" s="26">
        <v>0</v>
      </c>
      <c r="H1479" s="508">
        <v>0</v>
      </c>
      <c r="I1479" s="99"/>
      <c r="J1479" s="61">
        <v>0</v>
      </c>
      <c r="K1479" s="100">
        <v>0</v>
      </c>
      <c r="L1479" s="509">
        <v>0</v>
      </c>
      <c r="M1479" s="62"/>
    </row>
    <row r="1480" spans="1:13" s="47" customFormat="1" ht="14.4" customHeight="1" x14ac:dyDescent="0.3">
      <c r="A1480" s="62"/>
      <c r="B1480" s="6">
        <v>0</v>
      </c>
      <c r="C1480" s="25"/>
      <c r="D1480" s="3">
        <v>0</v>
      </c>
      <c r="E1480" s="26">
        <v>0</v>
      </c>
      <c r="F1480" s="27"/>
      <c r="G1480" s="26">
        <v>0</v>
      </c>
      <c r="H1480" s="508">
        <v>0</v>
      </c>
      <c r="I1480" s="99"/>
      <c r="J1480" s="61">
        <v>0</v>
      </c>
      <c r="K1480" s="100">
        <v>0</v>
      </c>
      <c r="L1480" s="509">
        <v>0</v>
      </c>
      <c r="M1480" s="62"/>
    </row>
    <row r="1481" spans="1:13" s="47" customFormat="1" ht="14.4" customHeight="1" x14ac:dyDescent="0.3">
      <c r="A1481" s="62"/>
      <c r="B1481" s="6">
        <v>0</v>
      </c>
      <c r="C1481" s="25"/>
      <c r="D1481" s="3">
        <v>0</v>
      </c>
      <c r="E1481" s="26">
        <v>0</v>
      </c>
      <c r="F1481" s="27"/>
      <c r="G1481" s="26">
        <v>0</v>
      </c>
      <c r="H1481" s="508">
        <v>0</v>
      </c>
      <c r="I1481" s="99"/>
      <c r="J1481" s="61">
        <v>0</v>
      </c>
      <c r="K1481" s="100">
        <v>0</v>
      </c>
      <c r="L1481" s="509">
        <v>0</v>
      </c>
      <c r="M1481" s="62"/>
    </row>
    <row r="1482" spans="1:13" s="47" customFormat="1" ht="14.4" customHeight="1" x14ac:dyDescent="0.3">
      <c r="A1482" s="62"/>
      <c r="B1482" s="6">
        <v>0</v>
      </c>
      <c r="C1482" s="25"/>
      <c r="D1482" s="3">
        <v>0</v>
      </c>
      <c r="E1482" s="26">
        <v>0</v>
      </c>
      <c r="F1482" s="27"/>
      <c r="G1482" s="26">
        <v>0</v>
      </c>
      <c r="H1482" s="508">
        <v>0</v>
      </c>
      <c r="I1482" s="99"/>
      <c r="J1482" s="61">
        <v>0</v>
      </c>
      <c r="K1482" s="100">
        <v>0</v>
      </c>
      <c r="L1482" s="509">
        <v>0</v>
      </c>
      <c r="M1482" s="62"/>
    </row>
    <row r="1483" spans="1:13" s="47" customFormat="1" ht="14.4" customHeight="1" x14ac:dyDescent="0.3">
      <c r="A1483" s="62"/>
      <c r="B1483" s="6" t="s">
        <v>60</v>
      </c>
      <c r="C1483" s="25"/>
      <c r="D1483" s="28"/>
      <c r="E1483" s="26"/>
      <c r="F1483" s="27"/>
      <c r="G1483" s="193">
        <v>0.89649999999999996</v>
      </c>
      <c r="H1483" s="106" t="s">
        <v>60</v>
      </c>
      <c r="I1483" s="103"/>
      <c r="J1483" s="510"/>
      <c r="K1483" s="511" t="s">
        <v>156</v>
      </c>
      <c r="L1483" s="519">
        <v>9.5532917030753811E-3</v>
      </c>
      <c r="M1483" s="62"/>
    </row>
    <row r="1484" spans="1:13" s="47" customFormat="1" ht="14.4" customHeight="1" x14ac:dyDescent="0.3">
      <c r="A1484" s="62"/>
      <c r="B1484" s="194" t="s">
        <v>38</v>
      </c>
      <c r="C1484" s="195"/>
      <c r="D1484" s="196"/>
      <c r="E1484" s="196"/>
      <c r="F1484" s="196"/>
      <c r="G1484" s="196"/>
      <c r="H1484" s="115"/>
      <c r="I1484" s="202"/>
      <c r="J1484" s="203"/>
      <c r="K1484" s="178"/>
      <c r="L1484" s="204"/>
      <c r="M1484" s="62"/>
    </row>
    <row r="1485" spans="1:13" s="47" customFormat="1" ht="36.75" customHeight="1" x14ac:dyDescent="0.3">
      <c r="A1485" s="62"/>
      <c r="B1485" s="53" t="s">
        <v>53</v>
      </c>
      <c r="C1485" s="195"/>
      <c r="D1485" s="205" t="s">
        <v>0</v>
      </c>
      <c r="E1485" s="206" t="s">
        <v>1</v>
      </c>
      <c r="F1485" s="207" t="s">
        <v>61</v>
      </c>
      <c r="G1485" s="188" t="s">
        <v>56</v>
      </c>
      <c r="H1485" s="111" t="s">
        <v>158</v>
      </c>
      <c r="I1485" s="112" t="s">
        <v>159</v>
      </c>
      <c r="J1485" s="112" t="s">
        <v>160</v>
      </c>
      <c r="K1485" s="520" t="s">
        <v>161</v>
      </c>
      <c r="L1485" s="114" t="s">
        <v>162</v>
      </c>
      <c r="M1485" s="62"/>
    </row>
    <row r="1486" spans="1:13" s="47" customFormat="1" ht="14.4" customHeight="1" x14ac:dyDescent="0.3">
      <c r="A1486" s="62"/>
      <c r="B1486" s="189" t="s">
        <v>1458</v>
      </c>
      <c r="C1486" s="195"/>
      <c r="D1486" s="190" t="s">
        <v>2</v>
      </c>
      <c r="E1486" s="153">
        <v>8</v>
      </c>
      <c r="F1486" s="154">
        <v>10.55</v>
      </c>
      <c r="G1486" s="191">
        <v>84.4</v>
      </c>
      <c r="H1486" s="506">
        <v>0.89938407109822904</v>
      </c>
      <c r="I1486" s="171"/>
      <c r="J1486" s="192" t="s">
        <v>163</v>
      </c>
      <c r="K1486" s="172">
        <v>1</v>
      </c>
      <c r="L1486" s="507">
        <v>0.89938407109822904</v>
      </c>
      <c r="M1486" s="521"/>
    </row>
    <row r="1487" spans="1:13" s="47" customFormat="1" ht="14.4" customHeight="1" x14ac:dyDescent="0.3">
      <c r="A1487" s="62"/>
      <c r="B1487" s="6" t="s">
        <v>96</v>
      </c>
      <c r="C1487" s="7"/>
      <c r="D1487" s="3" t="s">
        <v>2</v>
      </c>
      <c r="E1487" s="4">
        <v>1</v>
      </c>
      <c r="F1487" s="5">
        <v>8.5</v>
      </c>
      <c r="G1487" s="26">
        <v>8.5</v>
      </c>
      <c r="H1487" s="508">
        <v>9.0577779672215003E-2</v>
      </c>
      <c r="I1487" s="99"/>
      <c r="J1487" s="61" t="s">
        <v>163</v>
      </c>
      <c r="K1487" s="100">
        <v>1</v>
      </c>
      <c r="L1487" s="509">
        <v>9.0577779672215003E-2</v>
      </c>
      <c r="M1487" s="521"/>
    </row>
    <row r="1488" spans="1:13" s="47" customFormat="1" ht="14.4" customHeight="1" x14ac:dyDescent="0.3">
      <c r="A1488" s="62"/>
      <c r="B1488" s="6">
        <v>0</v>
      </c>
      <c r="C1488" s="7"/>
      <c r="D1488" s="3">
        <v>0</v>
      </c>
      <c r="E1488" s="4"/>
      <c r="F1488" s="5">
        <v>0</v>
      </c>
      <c r="G1488" s="26">
        <v>0</v>
      </c>
      <c r="H1488" s="508">
        <v>0</v>
      </c>
      <c r="I1488" s="99"/>
      <c r="J1488" s="61">
        <v>0</v>
      </c>
      <c r="K1488" s="100">
        <v>0</v>
      </c>
      <c r="L1488" s="509">
        <v>0</v>
      </c>
      <c r="M1488" s="521"/>
    </row>
    <row r="1489" spans="1:13" s="47" customFormat="1" ht="14.4" customHeight="1" x14ac:dyDescent="0.3">
      <c r="A1489" s="62"/>
      <c r="B1489" s="6">
        <v>0</v>
      </c>
      <c r="C1489" s="7"/>
      <c r="D1489" s="3">
        <v>0</v>
      </c>
      <c r="E1489" s="4"/>
      <c r="F1489" s="5">
        <v>0</v>
      </c>
      <c r="G1489" s="26">
        <v>0</v>
      </c>
      <c r="H1489" s="508">
        <v>0</v>
      </c>
      <c r="I1489" s="99"/>
      <c r="J1489" s="61">
        <v>0</v>
      </c>
      <c r="K1489" s="100">
        <v>0</v>
      </c>
      <c r="L1489" s="509">
        <v>0</v>
      </c>
      <c r="M1489" s="62"/>
    </row>
    <row r="1490" spans="1:13" s="47" customFormat="1" ht="14.4" customHeight="1" x14ac:dyDescent="0.3">
      <c r="A1490" s="62"/>
      <c r="B1490" s="6">
        <v>0</v>
      </c>
      <c r="C1490" s="7"/>
      <c r="D1490" s="3">
        <v>0</v>
      </c>
      <c r="E1490" s="4"/>
      <c r="F1490" s="5">
        <v>0</v>
      </c>
      <c r="G1490" s="26">
        <v>0</v>
      </c>
      <c r="H1490" s="508">
        <v>0</v>
      </c>
      <c r="I1490" s="99"/>
      <c r="J1490" s="61">
        <v>0</v>
      </c>
      <c r="K1490" s="100">
        <v>0</v>
      </c>
      <c r="L1490" s="509">
        <v>0</v>
      </c>
      <c r="M1490" s="62"/>
    </row>
    <row r="1491" spans="1:13" s="47" customFormat="1" ht="14.4" customHeight="1" x14ac:dyDescent="0.3">
      <c r="A1491" s="62"/>
      <c r="B1491" s="6">
        <v>0</v>
      </c>
      <c r="C1491" s="7"/>
      <c r="D1491" s="3">
        <v>0</v>
      </c>
      <c r="E1491" s="4"/>
      <c r="F1491" s="5">
        <v>0</v>
      </c>
      <c r="G1491" s="26">
        <v>0</v>
      </c>
      <c r="H1491" s="508">
        <v>0</v>
      </c>
      <c r="I1491" s="99"/>
      <c r="J1491" s="61">
        <v>0</v>
      </c>
      <c r="K1491" s="100">
        <v>0</v>
      </c>
      <c r="L1491" s="509">
        <v>0</v>
      </c>
      <c r="M1491" s="62"/>
    </row>
    <row r="1492" spans="1:13" s="47" customFormat="1" ht="14.4" customHeight="1" x14ac:dyDescent="0.3">
      <c r="A1492" s="62"/>
      <c r="B1492" s="6">
        <v>0</v>
      </c>
      <c r="C1492" s="7"/>
      <c r="D1492" s="3">
        <v>0</v>
      </c>
      <c r="E1492" s="4"/>
      <c r="F1492" s="5">
        <v>0</v>
      </c>
      <c r="G1492" s="26">
        <v>0</v>
      </c>
      <c r="H1492" s="508">
        <v>0</v>
      </c>
      <c r="I1492" s="99"/>
      <c r="J1492" s="61">
        <v>0</v>
      </c>
      <c r="K1492" s="100">
        <v>0</v>
      </c>
      <c r="L1492" s="509">
        <v>0</v>
      </c>
      <c r="M1492" s="62"/>
    </row>
    <row r="1493" spans="1:13" s="47" customFormat="1" ht="14.4" customHeight="1" x14ac:dyDescent="0.3">
      <c r="A1493" s="62"/>
      <c r="B1493" s="6">
        <v>0</v>
      </c>
      <c r="C1493" s="7"/>
      <c r="D1493" s="3">
        <v>0</v>
      </c>
      <c r="E1493" s="4"/>
      <c r="F1493" s="5">
        <v>0</v>
      </c>
      <c r="G1493" s="26">
        <v>0</v>
      </c>
      <c r="H1493" s="508">
        <v>0</v>
      </c>
      <c r="I1493" s="99"/>
      <c r="J1493" s="61">
        <v>0</v>
      </c>
      <c r="K1493" s="100">
        <v>0</v>
      </c>
      <c r="L1493" s="509">
        <v>0</v>
      </c>
      <c r="M1493" s="532"/>
    </row>
    <row r="1494" spans="1:13" s="47" customFormat="1" ht="14.4" customHeight="1" x14ac:dyDescent="0.3">
      <c r="A1494" s="62"/>
      <c r="B1494" s="6">
        <v>0</v>
      </c>
      <c r="C1494" s="7"/>
      <c r="D1494" s="3">
        <v>0</v>
      </c>
      <c r="E1494" s="4"/>
      <c r="F1494" s="5">
        <v>0</v>
      </c>
      <c r="G1494" s="26">
        <v>0</v>
      </c>
      <c r="H1494" s="508">
        <v>0</v>
      </c>
      <c r="I1494" s="99"/>
      <c r="J1494" s="61">
        <v>0</v>
      </c>
      <c r="K1494" s="100">
        <v>0</v>
      </c>
      <c r="L1494" s="509">
        <v>0</v>
      </c>
      <c r="M1494" s="62"/>
    </row>
    <row r="1495" spans="1:13" s="47" customFormat="1" ht="14.4" customHeight="1" x14ac:dyDescent="0.3">
      <c r="A1495" s="62"/>
      <c r="B1495" s="6">
        <v>0</v>
      </c>
      <c r="C1495" s="7"/>
      <c r="D1495" s="3">
        <v>0</v>
      </c>
      <c r="E1495" s="4"/>
      <c r="F1495" s="5">
        <v>0</v>
      </c>
      <c r="G1495" s="26">
        <v>0</v>
      </c>
      <c r="H1495" s="508">
        <v>0</v>
      </c>
      <c r="I1495" s="99"/>
      <c r="J1495" s="61">
        <v>0</v>
      </c>
      <c r="K1495" s="100">
        <v>0</v>
      </c>
      <c r="L1495" s="509">
        <v>0</v>
      </c>
      <c r="M1495" s="62"/>
    </row>
    <row r="1496" spans="1:13" s="47" customFormat="1" ht="14.4" customHeight="1" x14ac:dyDescent="0.3">
      <c r="A1496" s="62"/>
      <c r="B1496" s="6">
        <v>0</v>
      </c>
      <c r="C1496" s="7"/>
      <c r="D1496" s="3">
        <v>0</v>
      </c>
      <c r="E1496" s="4"/>
      <c r="F1496" s="5">
        <v>0</v>
      </c>
      <c r="G1496" s="26">
        <v>0</v>
      </c>
      <c r="H1496" s="508">
        <v>0</v>
      </c>
      <c r="I1496" s="99"/>
      <c r="J1496" s="61">
        <v>0</v>
      </c>
      <c r="K1496" s="100">
        <v>0</v>
      </c>
      <c r="L1496" s="509">
        <v>0</v>
      </c>
      <c r="M1496" s="62"/>
    </row>
    <row r="1497" spans="1:13" s="47" customFormat="1" ht="14.4" customHeight="1" x14ac:dyDescent="0.3">
      <c r="A1497" s="62"/>
      <c r="B1497" s="6">
        <v>0</v>
      </c>
      <c r="C1497" s="7"/>
      <c r="D1497" s="3">
        <v>0</v>
      </c>
      <c r="E1497" s="4"/>
      <c r="F1497" s="5">
        <v>0</v>
      </c>
      <c r="G1497" s="26">
        <v>0</v>
      </c>
      <c r="H1497" s="508">
        <v>0</v>
      </c>
      <c r="I1497" s="99"/>
      <c r="J1497" s="61">
        <v>0</v>
      </c>
      <c r="K1497" s="100">
        <v>0</v>
      </c>
      <c r="L1497" s="509">
        <v>0</v>
      </c>
      <c r="M1497" s="62"/>
    </row>
    <row r="1498" spans="1:13" s="47" customFormat="1" ht="14.4" customHeight="1" x14ac:dyDescent="0.3">
      <c r="A1498" s="62"/>
      <c r="B1498" s="6">
        <v>0</v>
      </c>
      <c r="C1498" s="7"/>
      <c r="D1498" s="3">
        <v>0</v>
      </c>
      <c r="E1498" s="4"/>
      <c r="F1498" s="5">
        <v>0</v>
      </c>
      <c r="G1498" s="26">
        <v>0</v>
      </c>
      <c r="H1498" s="508">
        <v>0</v>
      </c>
      <c r="I1498" s="99"/>
      <c r="J1498" s="61">
        <v>0</v>
      </c>
      <c r="K1498" s="100">
        <v>0</v>
      </c>
      <c r="L1498" s="509">
        <v>0</v>
      </c>
      <c r="M1498" s="62"/>
    </row>
    <row r="1499" spans="1:13" s="47" customFormat="1" ht="14.4" customHeight="1" x14ac:dyDescent="0.3">
      <c r="A1499" s="62"/>
      <c r="B1499" s="58" t="s">
        <v>62</v>
      </c>
      <c r="C1499" s="46"/>
      <c r="D1499" s="37"/>
      <c r="E1499" s="38"/>
      <c r="F1499" s="39"/>
      <c r="G1499" s="193">
        <v>92.9</v>
      </c>
      <c r="H1499" s="106" t="s">
        <v>62</v>
      </c>
      <c r="I1499" s="103"/>
      <c r="J1499" s="510"/>
      <c r="K1499" s="511" t="s">
        <v>156</v>
      </c>
      <c r="L1499" s="519">
        <v>0.98996185077044407</v>
      </c>
      <c r="M1499" s="62"/>
    </row>
    <row r="1500" spans="1:13" s="47" customFormat="1" ht="14.4" customHeight="1" x14ac:dyDescent="0.3">
      <c r="A1500" s="62"/>
      <c r="B1500" s="194" t="s">
        <v>63</v>
      </c>
      <c r="C1500" s="195"/>
      <c r="D1500" s="196"/>
      <c r="E1500" s="197"/>
      <c r="F1500" s="155"/>
      <c r="G1500" s="197"/>
      <c r="H1500" s="115"/>
      <c r="I1500" s="202"/>
      <c r="J1500" s="203"/>
      <c r="K1500" s="178"/>
      <c r="L1500" s="204">
        <v>0</v>
      </c>
      <c r="M1500" s="62"/>
    </row>
    <row r="1501" spans="1:13" s="47" customFormat="1" ht="35.25" customHeight="1" x14ac:dyDescent="0.3">
      <c r="A1501" s="62"/>
      <c r="B1501" s="53" t="s">
        <v>53</v>
      </c>
      <c r="C1501" s="210"/>
      <c r="D1501" s="211" t="s">
        <v>0</v>
      </c>
      <c r="E1501" s="201" t="s">
        <v>1</v>
      </c>
      <c r="F1501" s="156" t="s">
        <v>61</v>
      </c>
      <c r="G1501" s="188" t="s">
        <v>56</v>
      </c>
      <c r="H1501" s="111" t="s">
        <v>158</v>
      </c>
      <c r="I1501" s="112" t="s">
        <v>159</v>
      </c>
      <c r="J1501" s="112" t="s">
        <v>160</v>
      </c>
      <c r="K1501" s="520" t="s">
        <v>161</v>
      </c>
      <c r="L1501" s="114" t="s">
        <v>162</v>
      </c>
      <c r="M1501" s="62"/>
    </row>
    <row r="1502" spans="1:13" s="47" customFormat="1" ht="14.4" customHeight="1" x14ac:dyDescent="0.3">
      <c r="A1502" s="62"/>
      <c r="B1502" s="6">
        <v>0</v>
      </c>
      <c r="C1502" s="7"/>
      <c r="D1502" s="3">
        <v>0</v>
      </c>
      <c r="E1502" s="26"/>
      <c r="F1502" s="5">
        <v>0</v>
      </c>
      <c r="G1502" s="191">
        <v>0</v>
      </c>
      <c r="H1502" s="506">
        <v>0</v>
      </c>
      <c r="I1502" s="171"/>
      <c r="J1502" s="192">
        <v>0</v>
      </c>
      <c r="K1502" s="172">
        <v>0</v>
      </c>
      <c r="L1502" s="507">
        <v>0</v>
      </c>
      <c r="M1502" s="62"/>
    </row>
    <row r="1503" spans="1:13" s="47" customFormat="1" ht="14.4" customHeight="1" x14ac:dyDescent="0.3">
      <c r="A1503" s="62"/>
      <c r="B1503" s="6">
        <v>0</v>
      </c>
      <c r="C1503" s="7"/>
      <c r="D1503" s="3">
        <v>0</v>
      </c>
      <c r="E1503" s="26"/>
      <c r="F1503" s="5">
        <v>0</v>
      </c>
      <c r="G1503" s="26">
        <v>0</v>
      </c>
      <c r="H1503" s="508">
        <v>0</v>
      </c>
      <c r="I1503" s="99"/>
      <c r="J1503" s="61">
        <v>0</v>
      </c>
      <c r="K1503" s="100">
        <v>0</v>
      </c>
      <c r="L1503" s="509">
        <v>0</v>
      </c>
      <c r="M1503" s="62"/>
    </row>
    <row r="1504" spans="1:13" s="47" customFormat="1" ht="14.4" customHeight="1" x14ac:dyDescent="0.3">
      <c r="A1504" s="62"/>
      <c r="B1504" s="6">
        <v>0</v>
      </c>
      <c r="C1504" s="7"/>
      <c r="D1504" s="3">
        <v>0</v>
      </c>
      <c r="E1504" s="26"/>
      <c r="F1504" s="5">
        <v>0</v>
      </c>
      <c r="G1504" s="26">
        <v>0</v>
      </c>
      <c r="H1504" s="508">
        <v>0</v>
      </c>
      <c r="I1504" s="99"/>
      <c r="J1504" s="61">
        <v>0</v>
      </c>
      <c r="K1504" s="100">
        <v>0</v>
      </c>
      <c r="L1504" s="509">
        <v>0</v>
      </c>
      <c r="M1504" s="62"/>
    </row>
    <row r="1505" spans="1:13" s="47" customFormat="1" ht="14.4" customHeight="1" x14ac:dyDescent="0.3">
      <c r="A1505" s="62"/>
      <c r="B1505" s="6">
        <v>0</v>
      </c>
      <c r="C1505" s="7"/>
      <c r="D1505" s="3">
        <v>0</v>
      </c>
      <c r="E1505" s="26"/>
      <c r="F1505" s="5">
        <v>0</v>
      </c>
      <c r="G1505" s="26">
        <v>0</v>
      </c>
      <c r="H1505" s="508">
        <v>0</v>
      </c>
      <c r="I1505" s="99"/>
      <c r="J1505" s="61">
        <v>0</v>
      </c>
      <c r="K1505" s="100">
        <v>0</v>
      </c>
      <c r="L1505" s="509">
        <v>0</v>
      </c>
      <c r="M1505" s="62"/>
    </row>
    <row r="1506" spans="1:13" s="47" customFormat="1" ht="14.4" customHeight="1" x14ac:dyDescent="0.3">
      <c r="A1506" s="62"/>
      <c r="B1506" s="6">
        <v>0</v>
      </c>
      <c r="C1506" s="7"/>
      <c r="D1506" s="3">
        <v>0</v>
      </c>
      <c r="E1506" s="26"/>
      <c r="F1506" s="5">
        <v>0</v>
      </c>
      <c r="G1506" s="26">
        <v>0</v>
      </c>
      <c r="H1506" s="508">
        <v>0</v>
      </c>
      <c r="I1506" s="99"/>
      <c r="J1506" s="61">
        <v>0</v>
      </c>
      <c r="K1506" s="100">
        <v>0</v>
      </c>
      <c r="L1506" s="509">
        <v>0</v>
      </c>
      <c r="M1506" s="62"/>
    </row>
    <row r="1507" spans="1:13" s="47" customFormat="1" ht="15" customHeight="1" thickBot="1" x14ac:dyDescent="0.35">
      <c r="A1507" s="62"/>
      <c r="B1507" s="59" t="s">
        <v>64</v>
      </c>
      <c r="C1507" s="42"/>
      <c r="D1507" s="43"/>
      <c r="E1507" s="44"/>
      <c r="F1507" s="45"/>
      <c r="G1507" s="191">
        <v>0</v>
      </c>
      <c r="H1507" s="106" t="s">
        <v>64</v>
      </c>
      <c r="I1507" s="103"/>
      <c r="J1507" s="510"/>
      <c r="K1507" s="511" t="s">
        <v>156</v>
      </c>
      <c r="L1507" s="519">
        <v>0</v>
      </c>
      <c r="M1507" s="62"/>
    </row>
    <row r="1508" spans="1:13" s="47" customFormat="1" ht="14.4" customHeight="1" x14ac:dyDescent="0.3">
      <c r="A1508" s="62"/>
      <c r="B1508" s="64"/>
      <c r="C1508" s="68"/>
      <c r="D1508" s="69" t="s">
        <v>65</v>
      </c>
      <c r="E1508" s="70"/>
      <c r="F1508" s="71"/>
      <c r="G1508" s="88">
        <v>93.841999999999999</v>
      </c>
      <c r="H1508" s="179"/>
      <c r="I1508" s="212"/>
      <c r="J1508" s="522"/>
      <c r="K1508" s="523"/>
      <c r="L1508" s="180"/>
      <c r="M1508" s="62"/>
    </row>
    <row r="1509" spans="1:13" s="47" customFormat="1" ht="14.4" customHeight="1" x14ac:dyDescent="0.3">
      <c r="A1509" s="62"/>
      <c r="B1509" s="63"/>
      <c r="C1509" s="68"/>
      <c r="D1509" s="72" t="s">
        <v>7</v>
      </c>
      <c r="E1509" s="215"/>
      <c r="F1509" s="181">
        <v>0.1</v>
      </c>
      <c r="G1509" s="215">
        <v>9.3840000000000003</v>
      </c>
      <c r="H1509" s="524"/>
      <c r="I1509" s="124"/>
      <c r="J1509" s="525"/>
      <c r="K1509" s="526"/>
      <c r="L1509" s="527"/>
      <c r="M1509" s="62"/>
    </row>
    <row r="1510" spans="1:13" s="47" customFormat="1" ht="14.4" customHeight="1" x14ac:dyDescent="0.3">
      <c r="A1510" s="62"/>
      <c r="B1510" s="63"/>
      <c r="C1510" s="68"/>
      <c r="D1510" s="72" t="s">
        <v>8</v>
      </c>
      <c r="E1510" s="215"/>
      <c r="F1510" s="181">
        <v>0.1</v>
      </c>
      <c r="G1510" s="215">
        <v>9.3840000000000003</v>
      </c>
      <c r="H1510" s="524"/>
      <c r="I1510" s="124"/>
      <c r="J1510" s="525"/>
      <c r="K1510" s="526"/>
      <c r="L1510" s="527"/>
      <c r="M1510" s="62"/>
    </row>
    <row r="1511" spans="1:13" s="47" customFormat="1" ht="14.4" customHeight="1" x14ac:dyDescent="0.3">
      <c r="A1511" s="62"/>
      <c r="B1511" s="63" t="s">
        <v>66</v>
      </c>
      <c r="C1511" s="68"/>
      <c r="D1511" s="75" t="s">
        <v>67</v>
      </c>
      <c r="E1511" s="76"/>
      <c r="F1511" s="71"/>
      <c r="G1511" s="76">
        <v>112.61</v>
      </c>
      <c r="H1511" s="524"/>
      <c r="I1511" s="124"/>
      <c r="J1511" s="525"/>
      <c r="K1511" s="526"/>
      <c r="L1511" s="527"/>
      <c r="M1511" s="62"/>
    </row>
    <row r="1512" spans="1:13" s="47" customFormat="1" ht="15" customHeight="1" thickBot="1" x14ac:dyDescent="0.35">
      <c r="A1512" s="62"/>
      <c r="B1512" s="63"/>
      <c r="C1512" s="68"/>
      <c r="D1512" s="77" t="s">
        <v>68</v>
      </c>
      <c r="E1512" s="78"/>
      <c r="F1512" s="79"/>
      <c r="G1512" s="78">
        <v>112.61</v>
      </c>
      <c r="H1512" s="528">
        <v>1</v>
      </c>
      <c r="I1512" s="126"/>
      <c r="J1512" s="529"/>
      <c r="K1512" s="530"/>
      <c r="L1512" s="531">
        <v>0.9997069542422371</v>
      </c>
      <c r="M1512" s="62"/>
    </row>
    <row r="1513" spans="1:13" s="47" customFormat="1" ht="14.4" customHeight="1" x14ac:dyDescent="0.3">
      <c r="A1513" s="62"/>
      <c r="B1513" s="63"/>
      <c r="C1513" s="68"/>
      <c r="D1513" s="80"/>
      <c r="E1513" s="67"/>
      <c r="F1513" s="65"/>
      <c r="G1513" s="67"/>
      <c r="J1513" s="60"/>
      <c r="M1513" s="62"/>
    </row>
    <row r="1514" spans="1:13" s="47" customFormat="1" ht="14.4" customHeight="1" x14ac:dyDescent="0.3">
      <c r="A1514" s="62"/>
      <c r="B1514" s="63"/>
      <c r="C1514" s="68"/>
      <c r="D1514" s="80"/>
      <c r="E1514" s="67"/>
      <c r="F1514" s="65"/>
      <c r="G1514" s="67"/>
      <c r="J1514" s="60"/>
      <c r="M1514" s="62"/>
    </row>
    <row r="1515" spans="1:13" s="47" customFormat="1" ht="14.4" customHeight="1" x14ac:dyDescent="0.3">
      <c r="A1515" s="62"/>
      <c r="B1515" s="63"/>
      <c r="C1515" s="68"/>
      <c r="D1515" s="80"/>
      <c r="E1515" s="67"/>
      <c r="F1515" s="65"/>
      <c r="G1515" s="67"/>
      <c r="J1515" s="60"/>
      <c r="M1515" s="62"/>
    </row>
    <row r="1516" spans="1:13" s="47" customFormat="1" ht="14.4" customHeight="1" x14ac:dyDescent="0.3">
      <c r="A1516" s="62"/>
      <c r="B1516" s="136" t="s">
        <v>1808</v>
      </c>
      <c r="C1516" s="81"/>
      <c r="D1516" s="80"/>
      <c r="E1516" s="67"/>
      <c r="F1516" s="82"/>
      <c r="G1516" s="82"/>
      <c r="J1516" s="60"/>
      <c r="M1516" s="62"/>
    </row>
    <row r="1517" spans="1:13" s="47" customFormat="1" ht="14.4" customHeight="1" x14ac:dyDescent="0.3">
      <c r="A1517" s="62"/>
      <c r="B1517" s="216" t="s">
        <v>6</v>
      </c>
      <c r="C1517" s="217"/>
      <c r="D1517" s="80"/>
      <c r="E1517" s="67"/>
      <c r="F1517" s="62"/>
      <c r="G1517" s="62"/>
      <c r="J1517" s="60"/>
      <c r="M1517" s="62"/>
    </row>
    <row r="1518" spans="1:13" s="47" customFormat="1" ht="14.4" customHeight="1" x14ac:dyDescent="0.3">
      <c r="A1518" s="62"/>
      <c r="B1518" s="84"/>
      <c r="C1518" s="62"/>
      <c r="D1518" s="80"/>
      <c r="E1518" s="67"/>
      <c r="F1518" s="62"/>
      <c r="G1518" s="62"/>
      <c r="J1518" s="60"/>
      <c r="M1518" s="62"/>
    </row>
    <row r="1519" spans="1:13" x14ac:dyDescent="0.3">
      <c r="A1519" s="62"/>
      <c r="B1519" s="503"/>
      <c r="C1519" s="129"/>
      <c r="D1519" s="129"/>
      <c r="J1519" s="60"/>
    </row>
    <row r="1520" spans="1:13" x14ac:dyDescent="0.3">
      <c r="A1520" s="62"/>
      <c r="B1520" s="131"/>
      <c r="C1520" s="130"/>
      <c r="D1520" s="130"/>
      <c r="J1520" s="60"/>
    </row>
    <row r="1521" spans="1:13" ht="15.6" x14ac:dyDescent="0.3">
      <c r="A1521" s="62"/>
      <c r="D1521" s="715" t="s">
        <v>166</v>
      </c>
      <c r="E1521" s="715"/>
      <c r="F1521" s="715"/>
      <c r="J1521" s="60"/>
    </row>
    <row r="1522" spans="1:13" x14ac:dyDescent="0.3">
      <c r="A1522" s="62"/>
      <c r="B1522" s="132"/>
      <c r="C1522" s="132"/>
      <c r="D1522" s="132"/>
      <c r="J1522" s="60"/>
    </row>
    <row r="1523" spans="1:13" ht="82.5" customHeight="1" x14ac:dyDescent="0.3">
      <c r="A1523" s="62"/>
      <c r="B1523" s="710" t="s">
        <v>1809</v>
      </c>
      <c r="C1523" s="710"/>
      <c r="D1523" s="710"/>
      <c r="E1523" s="710"/>
      <c r="F1523" s="710"/>
      <c r="G1523" s="710"/>
      <c r="H1523" s="710"/>
      <c r="I1523" s="710"/>
      <c r="J1523" s="710"/>
      <c r="K1523" s="710"/>
      <c r="L1523" s="710"/>
    </row>
    <row r="1524" spans="1:13" s="47" customFormat="1" ht="14.4" customHeight="1" x14ac:dyDescent="0.3">
      <c r="A1524" s="62"/>
      <c r="B1524" s="63"/>
      <c r="C1524" s="9"/>
      <c r="D1524" s="10"/>
      <c r="E1524" s="11"/>
      <c r="F1524" s="12"/>
      <c r="G1524" s="13"/>
      <c r="J1524" s="60"/>
      <c r="M1524" s="62"/>
    </row>
    <row r="1525" spans="1:13" s="47" customFormat="1" ht="14.4" customHeight="1" x14ac:dyDescent="0.3">
      <c r="A1525" s="62"/>
      <c r="B1525" s="48" t="s">
        <v>48</v>
      </c>
      <c r="C1525" s="9"/>
      <c r="D1525" s="10"/>
      <c r="E1525" s="11"/>
      <c r="F1525" s="11"/>
      <c r="G1525" s="11"/>
      <c r="J1525" s="60"/>
      <c r="M1525" s="62"/>
    </row>
    <row r="1526" spans="1:13" s="47" customFormat="1" ht="14.4" customHeight="1" x14ac:dyDescent="0.3">
      <c r="A1526" s="62"/>
      <c r="B1526" s="64" t="s">
        <v>49</v>
      </c>
      <c r="C1526" s="62" t="s">
        <v>1212</v>
      </c>
      <c r="D1526" s="62"/>
      <c r="E1526" s="62"/>
      <c r="I1526" s="65" t="s">
        <v>50</v>
      </c>
      <c r="J1526" s="68" t="s">
        <v>2</v>
      </c>
      <c r="M1526" s="62"/>
    </row>
    <row r="1527" spans="1:13" s="47" customFormat="1" ht="15" customHeight="1" thickBot="1" x14ac:dyDescent="0.35">
      <c r="A1527" s="62"/>
      <c r="B1527" s="64" t="s">
        <v>51</v>
      </c>
      <c r="C1527" s="62" t="s">
        <v>267</v>
      </c>
      <c r="D1527" s="62"/>
      <c r="E1527" s="62"/>
      <c r="G1527" s="62" t="s">
        <v>773</v>
      </c>
      <c r="J1527" s="60"/>
      <c r="M1527" s="62"/>
    </row>
    <row r="1528" spans="1:13" s="47" customFormat="1" ht="14.4" customHeight="1" thickTop="1" x14ac:dyDescent="0.3">
      <c r="A1528" s="62"/>
      <c r="B1528" s="49" t="s">
        <v>52</v>
      </c>
      <c r="C1528" s="14"/>
      <c r="D1528" s="15"/>
      <c r="E1528" s="16"/>
      <c r="F1528" s="17"/>
      <c r="G1528" s="16"/>
      <c r="H1528" s="711" t="s">
        <v>164</v>
      </c>
      <c r="I1528" s="712"/>
      <c r="J1528" s="712"/>
      <c r="K1528" s="712"/>
      <c r="L1528" s="713"/>
      <c r="M1528" s="62"/>
    </row>
    <row r="1529" spans="1:13" s="47" customFormat="1" ht="32.25" customHeight="1" x14ac:dyDescent="0.3">
      <c r="A1529" s="62"/>
      <c r="B1529" s="186" t="s">
        <v>53</v>
      </c>
      <c r="C1529" s="187" t="s">
        <v>1</v>
      </c>
      <c r="D1529" s="161" t="s">
        <v>54</v>
      </c>
      <c r="E1529" s="188" t="s">
        <v>23</v>
      </c>
      <c r="F1529" s="188" t="s">
        <v>55</v>
      </c>
      <c r="G1529" s="188" t="s">
        <v>56</v>
      </c>
      <c r="H1529" s="90" t="s">
        <v>158</v>
      </c>
      <c r="I1529" s="169" t="s">
        <v>159</v>
      </c>
      <c r="J1529" s="169" t="s">
        <v>160</v>
      </c>
      <c r="K1529" s="169" t="s">
        <v>161</v>
      </c>
      <c r="L1529" s="92" t="s">
        <v>162</v>
      </c>
      <c r="M1529" s="62"/>
    </row>
    <row r="1530" spans="1:13" s="47" customFormat="1" ht="14.4" customHeight="1" x14ac:dyDescent="0.3">
      <c r="A1530" s="62"/>
      <c r="B1530" s="189">
        <v>0</v>
      </c>
      <c r="C1530" s="187"/>
      <c r="D1530" s="190">
        <v>0</v>
      </c>
      <c r="E1530" s="191">
        <v>0</v>
      </c>
      <c r="F1530" s="505">
        <v>0.11</v>
      </c>
      <c r="G1530" s="191">
        <v>0</v>
      </c>
      <c r="H1530" s="506">
        <v>0</v>
      </c>
      <c r="I1530" s="171"/>
      <c r="J1530" s="192">
        <v>0</v>
      </c>
      <c r="K1530" s="172">
        <v>0</v>
      </c>
      <c r="L1530" s="507">
        <v>0</v>
      </c>
      <c r="M1530" s="62"/>
    </row>
    <row r="1531" spans="1:13" s="47" customFormat="1" ht="14.4" customHeight="1" x14ac:dyDescent="0.3">
      <c r="A1531" s="62"/>
      <c r="B1531" s="6">
        <v>0</v>
      </c>
      <c r="C1531" s="25"/>
      <c r="D1531" s="3">
        <v>0</v>
      </c>
      <c r="E1531" s="26">
        <v>0</v>
      </c>
      <c r="F1531" s="27"/>
      <c r="G1531" s="26">
        <v>0</v>
      </c>
      <c r="H1531" s="508">
        <v>0</v>
      </c>
      <c r="I1531" s="99"/>
      <c r="J1531" s="61">
        <v>0</v>
      </c>
      <c r="K1531" s="100">
        <v>0</v>
      </c>
      <c r="L1531" s="509">
        <v>0</v>
      </c>
      <c r="M1531" s="62"/>
    </row>
    <row r="1532" spans="1:13" s="47" customFormat="1" ht="14.4" customHeight="1" x14ac:dyDescent="0.3">
      <c r="A1532" s="62"/>
      <c r="B1532" s="6">
        <v>0</v>
      </c>
      <c r="C1532" s="25"/>
      <c r="D1532" s="3">
        <v>0</v>
      </c>
      <c r="E1532" s="26">
        <v>0</v>
      </c>
      <c r="F1532" s="27"/>
      <c r="G1532" s="26">
        <v>0</v>
      </c>
      <c r="H1532" s="508">
        <v>0</v>
      </c>
      <c r="I1532" s="99"/>
      <c r="J1532" s="61">
        <v>0</v>
      </c>
      <c r="K1532" s="100">
        <v>0</v>
      </c>
      <c r="L1532" s="509">
        <v>0</v>
      </c>
      <c r="M1532" s="62"/>
    </row>
    <row r="1533" spans="1:13" s="47" customFormat="1" ht="14.4" customHeight="1" x14ac:dyDescent="0.3">
      <c r="A1533" s="62"/>
      <c r="B1533" s="6">
        <v>0</v>
      </c>
      <c r="C1533" s="25"/>
      <c r="D1533" s="3">
        <v>0</v>
      </c>
      <c r="E1533" s="26">
        <v>0</v>
      </c>
      <c r="F1533" s="27"/>
      <c r="G1533" s="26">
        <v>0</v>
      </c>
      <c r="H1533" s="508">
        <v>0</v>
      </c>
      <c r="I1533" s="99"/>
      <c r="J1533" s="61">
        <v>0</v>
      </c>
      <c r="K1533" s="100">
        <v>0</v>
      </c>
      <c r="L1533" s="509">
        <v>0</v>
      </c>
      <c r="M1533" s="62"/>
    </row>
    <row r="1534" spans="1:13" s="47" customFormat="1" ht="14.4" customHeight="1" x14ac:dyDescent="0.3">
      <c r="A1534" s="62"/>
      <c r="B1534" s="6">
        <v>0</v>
      </c>
      <c r="C1534" s="25"/>
      <c r="D1534" s="3">
        <v>0</v>
      </c>
      <c r="E1534" s="26">
        <v>0</v>
      </c>
      <c r="F1534" s="27"/>
      <c r="G1534" s="26">
        <v>0</v>
      </c>
      <c r="H1534" s="508">
        <v>0</v>
      </c>
      <c r="I1534" s="99"/>
      <c r="J1534" s="61">
        <v>0</v>
      </c>
      <c r="K1534" s="100">
        <v>0</v>
      </c>
      <c r="L1534" s="509">
        <v>0</v>
      </c>
      <c r="M1534" s="62"/>
    </row>
    <row r="1535" spans="1:13" s="47" customFormat="1" ht="14.4" customHeight="1" x14ac:dyDescent="0.3">
      <c r="A1535" s="62"/>
      <c r="B1535" s="6">
        <v>0</v>
      </c>
      <c r="C1535" s="25"/>
      <c r="D1535" s="3">
        <v>0</v>
      </c>
      <c r="E1535" s="26">
        <v>0</v>
      </c>
      <c r="F1535" s="27"/>
      <c r="G1535" s="26">
        <v>0</v>
      </c>
      <c r="H1535" s="508">
        <v>0</v>
      </c>
      <c r="I1535" s="99"/>
      <c r="J1535" s="61">
        <v>0</v>
      </c>
      <c r="K1535" s="100">
        <v>0</v>
      </c>
      <c r="L1535" s="509">
        <v>0</v>
      </c>
      <c r="M1535" s="62"/>
    </row>
    <row r="1536" spans="1:13" s="47" customFormat="1" ht="14.4" customHeight="1" x14ac:dyDescent="0.3">
      <c r="A1536" s="62"/>
      <c r="B1536" s="6" t="s">
        <v>73</v>
      </c>
      <c r="C1536" s="25"/>
      <c r="D1536" s="3">
        <v>0</v>
      </c>
      <c r="E1536" s="26">
        <v>0</v>
      </c>
      <c r="F1536" s="27"/>
      <c r="G1536" s="26">
        <v>4.4999999999999998E-2</v>
      </c>
      <c r="H1536" s="508">
        <v>7.7530064436097997E-4</v>
      </c>
      <c r="I1536" s="99"/>
      <c r="J1536" s="61" t="s">
        <v>165</v>
      </c>
      <c r="K1536" s="100">
        <v>0.4</v>
      </c>
      <c r="L1536" s="101">
        <v>3.1012025774439201E-4</v>
      </c>
      <c r="M1536" s="62"/>
    </row>
    <row r="1537" spans="1:13" s="47" customFormat="1" ht="14.4" customHeight="1" x14ac:dyDescent="0.3">
      <c r="A1537" s="62"/>
      <c r="B1537" s="6" t="s">
        <v>57</v>
      </c>
      <c r="C1537" s="25"/>
      <c r="D1537" s="28"/>
      <c r="E1537" s="26"/>
      <c r="F1537" s="27"/>
      <c r="G1537" s="193">
        <v>4.4999999999999998E-2</v>
      </c>
      <c r="H1537" s="102" t="s">
        <v>57</v>
      </c>
      <c r="I1537" s="103"/>
      <c r="J1537" s="510"/>
      <c r="K1537" s="511" t="s">
        <v>156</v>
      </c>
      <c r="L1537" s="512">
        <v>3.1012025774439201E-4</v>
      </c>
      <c r="M1537" s="62"/>
    </row>
    <row r="1538" spans="1:13" s="47" customFormat="1" ht="14.4" customHeight="1" x14ac:dyDescent="0.3">
      <c r="A1538" s="62"/>
      <c r="B1538" s="194" t="s">
        <v>22</v>
      </c>
      <c r="C1538" s="195"/>
      <c r="D1538" s="196"/>
      <c r="E1538" s="197"/>
      <c r="F1538" s="155"/>
      <c r="G1538" s="87"/>
      <c r="H1538" s="513"/>
      <c r="I1538" s="514"/>
      <c r="J1538" s="515"/>
      <c r="K1538" s="516"/>
      <c r="L1538" s="517"/>
      <c r="M1538" s="62"/>
    </row>
    <row r="1539" spans="1:13" s="47" customFormat="1" ht="30.75" customHeight="1" x14ac:dyDescent="0.3">
      <c r="A1539" s="62"/>
      <c r="B1539" s="198" t="s">
        <v>58</v>
      </c>
      <c r="C1539" s="199" t="s">
        <v>1</v>
      </c>
      <c r="D1539" s="200" t="s">
        <v>59</v>
      </c>
      <c r="E1539" s="156" t="s">
        <v>23</v>
      </c>
      <c r="F1539" s="156" t="s">
        <v>55</v>
      </c>
      <c r="G1539" s="201" t="s">
        <v>56</v>
      </c>
      <c r="H1539" s="90" t="s">
        <v>158</v>
      </c>
      <c r="I1539" s="169" t="s">
        <v>159</v>
      </c>
      <c r="J1539" s="169" t="s">
        <v>160</v>
      </c>
      <c r="K1539" s="518" t="s">
        <v>161</v>
      </c>
      <c r="L1539" s="92" t="s">
        <v>162</v>
      </c>
      <c r="M1539" s="62"/>
    </row>
    <row r="1540" spans="1:13" s="47" customFormat="1" ht="14.4" customHeight="1" x14ac:dyDescent="0.3">
      <c r="A1540" s="62"/>
      <c r="B1540" s="6" t="s">
        <v>27</v>
      </c>
      <c r="C1540" s="25">
        <v>1</v>
      </c>
      <c r="D1540" s="3">
        <v>4.0999999999999996</v>
      </c>
      <c r="E1540" s="26">
        <v>4.0999999999999996</v>
      </c>
      <c r="F1540" s="26">
        <v>0.11</v>
      </c>
      <c r="G1540" s="26">
        <v>0.45099999999999996</v>
      </c>
      <c r="H1540" s="506">
        <v>7.7702353468178205E-3</v>
      </c>
      <c r="I1540" s="171"/>
      <c r="J1540" s="192" t="s">
        <v>163</v>
      </c>
      <c r="K1540" s="172">
        <v>1</v>
      </c>
      <c r="L1540" s="507">
        <v>7.7702353468178205E-3</v>
      </c>
      <c r="M1540" s="62"/>
    </row>
    <row r="1541" spans="1:13" s="47" customFormat="1" ht="14.4" customHeight="1" x14ac:dyDescent="0.3">
      <c r="A1541" s="62"/>
      <c r="B1541" s="6" t="s">
        <v>24</v>
      </c>
      <c r="C1541" s="25">
        <v>1</v>
      </c>
      <c r="D1541" s="3">
        <v>4.05</v>
      </c>
      <c r="E1541" s="26">
        <v>4.05</v>
      </c>
      <c r="F1541" s="26">
        <v>0.11</v>
      </c>
      <c r="G1541" s="26">
        <v>0.44550000000000001</v>
      </c>
      <c r="H1541" s="508">
        <v>7.6754763791737016E-3</v>
      </c>
      <c r="I1541" s="99"/>
      <c r="J1541" s="61" t="s">
        <v>163</v>
      </c>
      <c r="K1541" s="100">
        <v>1</v>
      </c>
      <c r="L1541" s="509">
        <v>7.6754763791737016E-3</v>
      </c>
      <c r="M1541" s="62"/>
    </row>
    <row r="1542" spans="1:13" s="47" customFormat="1" ht="14.4" customHeight="1" x14ac:dyDescent="0.3">
      <c r="A1542" s="62"/>
      <c r="B1542" s="6">
        <v>0</v>
      </c>
      <c r="C1542" s="25"/>
      <c r="D1542" s="3">
        <v>0</v>
      </c>
      <c r="E1542" s="26">
        <v>0</v>
      </c>
      <c r="F1542" s="26"/>
      <c r="G1542" s="26">
        <v>0</v>
      </c>
      <c r="H1542" s="508">
        <v>0</v>
      </c>
      <c r="I1542" s="99"/>
      <c r="J1542" s="61">
        <v>0</v>
      </c>
      <c r="K1542" s="100">
        <v>0</v>
      </c>
      <c r="L1542" s="509">
        <v>0</v>
      </c>
      <c r="M1542" s="62"/>
    </row>
    <row r="1543" spans="1:13" s="47" customFormat="1" ht="14.4" customHeight="1" x14ac:dyDescent="0.3">
      <c r="A1543" s="62"/>
      <c r="B1543" s="6">
        <v>0</v>
      </c>
      <c r="C1543" s="25"/>
      <c r="D1543" s="3">
        <v>0</v>
      </c>
      <c r="E1543" s="26">
        <v>0</v>
      </c>
      <c r="F1543" s="26"/>
      <c r="G1543" s="26">
        <v>0</v>
      </c>
      <c r="H1543" s="508">
        <v>0</v>
      </c>
      <c r="I1543" s="99"/>
      <c r="J1543" s="61">
        <v>0</v>
      </c>
      <c r="K1543" s="100">
        <v>0</v>
      </c>
      <c r="L1543" s="509">
        <v>0</v>
      </c>
      <c r="M1543" s="62"/>
    </row>
    <row r="1544" spans="1:13" s="47" customFormat="1" ht="14.4" customHeight="1" x14ac:dyDescent="0.3">
      <c r="A1544" s="62"/>
      <c r="B1544" s="6">
        <v>0</v>
      </c>
      <c r="C1544" s="25"/>
      <c r="D1544" s="3">
        <v>0</v>
      </c>
      <c r="E1544" s="26">
        <v>0</v>
      </c>
      <c r="F1544" s="27"/>
      <c r="G1544" s="26">
        <v>0</v>
      </c>
      <c r="H1544" s="508">
        <v>0</v>
      </c>
      <c r="I1544" s="99"/>
      <c r="J1544" s="61">
        <v>0</v>
      </c>
      <c r="K1544" s="100">
        <v>0</v>
      </c>
      <c r="L1544" s="509">
        <v>0</v>
      </c>
      <c r="M1544" s="62"/>
    </row>
    <row r="1545" spans="1:13" s="47" customFormat="1" ht="14.4" customHeight="1" x14ac:dyDescent="0.3">
      <c r="A1545" s="62"/>
      <c r="B1545" s="6">
        <v>0</v>
      </c>
      <c r="C1545" s="25"/>
      <c r="D1545" s="3">
        <v>0</v>
      </c>
      <c r="E1545" s="26">
        <v>0</v>
      </c>
      <c r="F1545" s="27"/>
      <c r="G1545" s="26">
        <v>0</v>
      </c>
      <c r="H1545" s="508">
        <v>0</v>
      </c>
      <c r="I1545" s="99"/>
      <c r="J1545" s="61">
        <v>0</v>
      </c>
      <c r="K1545" s="100">
        <v>0</v>
      </c>
      <c r="L1545" s="509">
        <v>0</v>
      </c>
      <c r="M1545" s="62"/>
    </row>
    <row r="1546" spans="1:13" s="47" customFormat="1" ht="14.4" customHeight="1" x14ac:dyDescent="0.3">
      <c r="A1546" s="62"/>
      <c r="B1546" s="6">
        <v>0</v>
      </c>
      <c r="C1546" s="25"/>
      <c r="D1546" s="3">
        <v>0</v>
      </c>
      <c r="E1546" s="26">
        <v>0</v>
      </c>
      <c r="F1546" s="27"/>
      <c r="G1546" s="26">
        <v>0</v>
      </c>
      <c r="H1546" s="508">
        <v>0</v>
      </c>
      <c r="I1546" s="99"/>
      <c r="J1546" s="61">
        <v>0</v>
      </c>
      <c r="K1546" s="100">
        <v>0</v>
      </c>
      <c r="L1546" s="509">
        <v>0</v>
      </c>
      <c r="M1546" s="62"/>
    </row>
    <row r="1547" spans="1:13" s="47" customFormat="1" ht="14.4" customHeight="1" x14ac:dyDescent="0.3">
      <c r="A1547" s="62"/>
      <c r="B1547" s="6">
        <v>0</v>
      </c>
      <c r="C1547" s="25"/>
      <c r="D1547" s="3">
        <v>0</v>
      </c>
      <c r="E1547" s="26">
        <v>0</v>
      </c>
      <c r="F1547" s="27"/>
      <c r="G1547" s="26">
        <v>0</v>
      </c>
      <c r="H1547" s="508">
        <v>0</v>
      </c>
      <c r="I1547" s="99"/>
      <c r="J1547" s="61">
        <v>0</v>
      </c>
      <c r="K1547" s="100">
        <v>0</v>
      </c>
      <c r="L1547" s="509">
        <v>0</v>
      </c>
      <c r="M1547" s="62"/>
    </row>
    <row r="1548" spans="1:13" s="47" customFormat="1" ht="14.4" customHeight="1" x14ac:dyDescent="0.3">
      <c r="A1548" s="62"/>
      <c r="B1548" s="6">
        <v>0</v>
      </c>
      <c r="C1548" s="25"/>
      <c r="D1548" s="3">
        <v>0</v>
      </c>
      <c r="E1548" s="26">
        <v>0</v>
      </c>
      <c r="F1548" s="27"/>
      <c r="G1548" s="26">
        <v>0</v>
      </c>
      <c r="H1548" s="508">
        <v>0</v>
      </c>
      <c r="I1548" s="99"/>
      <c r="J1548" s="61">
        <v>0</v>
      </c>
      <c r="K1548" s="100">
        <v>0</v>
      </c>
      <c r="L1548" s="509">
        <v>0</v>
      </c>
      <c r="M1548" s="62"/>
    </row>
    <row r="1549" spans="1:13" s="47" customFormat="1" ht="14.4" customHeight="1" x14ac:dyDescent="0.3">
      <c r="A1549" s="62"/>
      <c r="B1549" s="6" t="s">
        <v>60</v>
      </c>
      <c r="C1549" s="25"/>
      <c r="D1549" s="28"/>
      <c r="E1549" s="26"/>
      <c r="F1549" s="27"/>
      <c r="G1549" s="193">
        <v>0.89649999999999996</v>
      </c>
      <c r="H1549" s="106" t="s">
        <v>60</v>
      </c>
      <c r="I1549" s="103"/>
      <c r="J1549" s="510"/>
      <c r="K1549" s="511" t="s">
        <v>156</v>
      </c>
      <c r="L1549" s="519">
        <v>1.5445711725991521E-2</v>
      </c>
      <c r="M1549" s="62"/>
    </row>
    <row r="1550" spans="1:13" s="47" customFormat="1" ht="14.4" customHeight="1" x14ac:dyDescent="0.3">
      <c r="A1550" s="62"/>
      <c r="B1550" s="194" t="s">
        <v>38</v>
      </c>
      <c r="C1550" s="195"/>
      <c r="D1550" s="196"/>
      <c r="E1550" s="196"/>
      <c r="F1550" s="196"/>
      <c r="G1550" s="196"/>
      <c r="H1550" s="115"/>
      <c r="I1550" s="202"/>
      <c r="J1550" s="203"/>
      <c r="K1550" s="178"/>
      <c r="L1550" s="204"/>
      <c r="M1550" s="62"/>
    </row>
    <row r="1551" spans="1:13" s="47" customFormat="1" ht="36.75" customHeight="1" x14ac:dyDescent="0.3">
      <c r="A1551" s="62"/>
      <c r="B1551" s="53" t="s">
        <v>53</v>
      </c>
      <c r="C1551" s="195"/>
      <c r="D1551" s="205" t="s">
        <v>0</v>
      </c>
      <c r="E1551" s="206" t="s">
        <v>1</v>
      </c>
      <c r="F1551" s="207" t="s">
        <v>61</v>
      </c>
      <c r="G1551" s="188" t="s">
        <v>56</v>
      </c>
      <c r="H1551" s="111" t="s">
        <v>158</v>
      </c>
      <c r="I1551" s="112" t="s">
        <v>159</v>
      </c>
      <c r="J1551" s="112" t="s">
        <v>160</v>
      </c>
      <c r="K1551" s="520" t="s">
        <v>161</v>
      </c>
      <c r="L1551" s="114" t="s">
        <v>162</v>
      </c>
      <c r="M1551" s="62"/>
    </row>
    <row r="1552" spans="1:13" s="47" customFormat="1" ht="14.4" customHeight="1" x14ac:dyDescent="0.3">
      <c r="A1552" s="62"/>
      <c r="B1552" s="189" t="s">
        <v>1462</v>
      </c>
      <c r="C1552" s="195"/>
      <c r="D1552" s="190" t="s">
        <v>2</v>
      </c>
      <c r="E1552" s="153">
        <v>3</v>
      </c>
      <c r="F1552" s="154">
        <v>16.5168</v>
      </c>
      <c r="G1552" s="191">
        <v>49.550399999999996</v>
      </c>
      <c r="H1552" s="506">
        <v>0.85369904551876219</v>
      </c>
      <c r="I1552" s="171"/>
      <c r="J1552" s="192" t="s">
        <v>1219</v>
      </c>
      <c r="K1552" s="172">
        <v>0</v>
      </c>
      <c r="L1552" s="507">
        <v>0</v>
      </c>
      <c r="M1552" s="521"/>
    </row>
    <row r="1553" spans="1:14" s="47" customFormat="1" ht="14.4" customHeight="1" x14ac:dyDescent="0.3">
      <c r="A1553" s="62"/>
      <c r="B1553" s="6" t="s">
        <v>1457</v>
      </c>
      <c r="C1553" s="7"/>
      <c r="D1553" s="3" t="s">
        <v>2</v>
      </c>
      <c r="E1553" s="4">
        <v>1</v>
      </c>
      <c r="F1553" s="5">
        <v>7.55</v>
      </c>
      <c r="G1553" s="26">
        <v>7.55</v>
      </c>
      <c r="H1553" s="508">
        <v>0.13007821922056442</v>
      </c>
      <c r="I1553" s="99"/>
      <c r="J1553" s="61" t="s">
        <v>163</v>
      </c>
      <c r="K1553" s="100">
        <v>1</v>
      </c>
      <c r="L1553" s="509">
        <v>0.13007821922056442</v>
      </c>
      <c r="M1553" s="533"/>
      <c r="N1553" s="534">
        <v>4261</v>
      </c>
    </row>
    <row r="1554" spans="1:14" s="47" customFormat="1" ht="14.4" customHeight="1" x14ac:dyDescent="0.3">
      <c r="A1554" s="62"/>
      <c r="B1554" s="6">
        <v>0</v>
      </c>
      <c r="C1554" s="7"/>
      <c r="D1554" s="3">
        <v>0</v>
      </c>
      <c r="E1554" s="4"/>
      <c r="F1554" s="5">
        <v>0</v>
      </c>
      <c r="G1554" s="26">
        <v>0</v>
      </c>
      <c r="H1554" s="508">
        <v>0</v>
      </c>
      <c r="I1554" s="99"/>
      <c r="J1554" s="61">
        <v>0</v>
      </c>
      <c r="K1554" s="100">
        <v>0</v>
      </c>
      <c r="L1554" s="509">
        <v>0</v>
      </c>
      <c r="M1554" s="62"/>
    </row>
    <row r="1555" spans="1:14" s="47" customFormat="1" ht="14.4" customHeight="1" x14ac:dyDescent="0.3">
      <c r="A1555" s="62"/>
      <c r="B1555" s="6">
        <v>0</v>
      </c>
      <c r="C1555" s="7"/>
      <c r="D1555" s="3">
        <v>0</v>
      </c>
      <c r="E1555" s="4"/>
      <c r="F1555" s="5">
        <v>0</v>
      </c>
      <c r="G1555" s="26">
        <v>0</v>
      </c>
      <c r="H1555" s="508">
        <v>0</v>
      </c>
      <c r="I1555" s="99"/>
      <c r="J1555" s="61">
        <v>0</v>
      </c>
      <c r="K1555" s="100">
        <v>0</v>
      </c>
      <c r="L1555" s="509">
        <v>0</v>
      </c>
      <c r="M1555" s="62"/>
    </row>
    <row r="1556" spans="1:14" s="47" customFormat="1" ht="14.4" customHeight="1" x14ac:dyDescent="0.3">
      <c r="A1556" s="62"/>
      <c r="B1556" s="6">
        <v>0</v>
      </c>
      <c r="C1556" s="7"/>
      <c r="D1556" s="3">
        <v>0</v>
      </c>
      <c r="E1556" s="4"/>
      <c r="F1556" s="5">
        <v>0</v>
      </c>
      <c r="G1556" s="26">
        <v>0</v>
      </c>
      <c r="H1556" s="508">
        <v>0</v>
      </c>
      <c r="I1556" s="99"/>
      <c r="J1556" s="61">
        <v>0</v>
      </c>
      <c r="K1556" s="100">
        <v>0</v>
      </c>
      <c r="L1556" s="509">
        <v>0</v>
      </c>
      <c r="M1556" s="62"/>
    </row>
    <row r="1557" spans="1:14" s="47" customFormat="1" ht="14.4" customHeight="1" x14ac:dyDescent="0.3">
      <c r="A1557" s="62"/>
      <c r="B1557" s="6">
        <v>0</v>
      </c>
      <c r="C1557" s="7"/>
      <c r="D1557" s="3">
        <v>0</v>
      </c>
      <c r="E1557" s="4"/>
      <c r="F1557" s="5">
        <v>0</v>
      </c>
      <c r="G1557" s="26">
        <v>0</v>
      </c>
      <c r="H1557" s="508">
        <v>0</v>
      </c>
      <c r="I1557" s="99"/>
      <c r="J1557" s="61">
        <v>0</v>
      </c>
      <c r="K1557" s="100">
        <v>0</v>
      </c>
      <c r="L1557" s="509">
        <v>0</v>
      </c>
      <c r="M1557" s="62"/>
    </row>
    <row r="1558" spans="1:14" s="47" customFormat="1" ht="14.4" customHeight="1" x14ac:dyDescent="0.3">
      <c r="A1558" s="62"/>
      <c r="B1558" s="6">
        <v>0</v>
      </c>
      <c r="C1558" s="7"/>
      <c r="D1558" s="3">
        <v>0</v>
      </c>
      <c r="E1558" s="4"/>
      <c r="F1558" s="5">
        <v>0</v>
      </c>
      <c r="G1558" s="26">
        <v>0</v>
      </c>
      <c r="H1558" s="508">
        <v>0</v>
      </c>
      <c r="I1558" s="99"/>
      <c r="J1558" s="61">
        <v>0</v>
      </c>
      <c r="K1558" s="100">
        <v>0</v>
      </c>
      <c r="L1558" s="509">
        <v>0</v>
      </c>
      <c r="M1558" s="532"/>
    </row>
    <row r="1559" spans="1:14" s="47" customFormat="1" ht="14.4" customHeight="1" x14ac:dyDescent="0.3">
      <c r="A1559" s="62"/>
      <c r="B1559" s="6">
        <v>0</v>
      </c>
      <c r="C1559" s="7"/>
      <c r="D1559" s="3">
        <v>0</v>
      </c>
      <c r="E1559" s="4"/>
      <c r="F1559" s="5">
        <v>0</v>
      </c>
      <c r="G1559" s="26">
        <v>0</v>
      </c>
      <c r="H1559" s="508">
        <v>0</v>
      </c>
      <c r="I1559" s="99"/>
      <c r="J1559" s="61">
        <v>0</v>
      </c>
      <c r="K1559" s="100">
        <v>0</v>
      </c>
      <c r="L1559" s="509">
        <v>0</v>
      </c>
      <c r="M1559" s="62"/>
    </row>
    <row r="1560" spans="1:14" s="47" customFormat="1" ht="14.4" customHeight="1" x14ac:dyDescent="0.3">
      <c r="A1560" s="62"/>
      <c r="B1560" s="6">
        <v>0</v>
      </c>
      <c r="C1560" s="7"/>
      <c r="D1560" s="3">
        <v>0</v>
      </c>
      <c r="E1560" s="4"/>
      <c r="F1560" s="5">
        <v>0</v>
      </c>
      <c r="G1560" s="26">
        <v>0</v>
      </c>
      <c r="H1560" s="508">
        <v>0</v>
      </c>
      <c r="I1560" s="99"/>
      <c r="J1560" s="61">
        <v>0</v>
      </c>
      <c r="K1560" s="100">
        <v>0</v>
      </c>
      <c r="L1560" s="509">
        <v>0</v>
      </c>
      <c r="M1560" s="62"/>
    </row>
    <row r="1561" spans="1:14" s="47" customFormat="1" ht="14.4" customHeight="1" x14ac:dyDescent="0.3">
      <c r="A1561" s="62"/>
      <c r="B1561" s="6">
        <v>0</v>
      </c>
      <c r="C1561" s="7"/>
      <c r="D1561" s="3">
        <v>0</v>
      </c>
      <c r="E1561" s="4"/>
      <c r="F1561" s="5">
        <v>0</v>
      </c>
      <c r="G1561" s="26">
        <v>0</v>
      </c>
      <c r="H1561" s="508">
        <v>0</v>
      </c>
      <c r="I1561" s="99"/>
      <c r="J1561" s="61">
        <v>0</v>
      </c>
      <c r="K1561" s="100">
        <v>0</v>
      </c>
      <c r="L1561" s="509">
        <v>0</v>
      </c>
      <c r="M1561" s="62"/>
    </row>
    <row r="1562" spans="1:14" s="47" customFormat="1" ht="14.4" customHeight="1" x14ac:dyDescent="0.3">
      <c r="A1562" s="62"/>
      <c r="B1562" s="6">
        <v>0</v>
      </c>
      <c r="C1562" s="7"/>
      <c r="D1562" s="3">
        <v>0</v>
      </c>
      <c r="E1562" s="4"/>
      <c r="F1562" s="5">
        <v>0</v>
      </c>
      <c r="G1562" s="26">
        <v>0</v>
      </c>
      <c r="H1562" s="508">
        <v>0</v>
      </c>
      <c r="I1562" s="99"/>
      <c r="J1562" s="61">
        <v>0</v>
      </c>
      <c r="K1562" s="100">
        <v>0</v>
      </c>
      <c r="L1562" s="509">
        <v>0</v>
      </c>
      <c r="M1562" s="62"/>
    </row>
    <row r="1563" spans="1:14" s="47" customFormat="1" ht="14.4" customHeight="1" x14ac:dyDescent="0.3">
      <c r="A1563" s="62"/>
      <c r="B1563" s="6">
        <v>0</v>
      </c>
      <c r="C1563" s="7"/>
      <c r="D1563" s="3">
        <v>0</v>
      </c>
      <c r="E1563" s="4"/>
      <c r="F1563" s="5">
        <v>0</v>
      </c>
      <c r="G1563" s="26">
        <v>0</v>
      </c>
      <c r="H1563" s="508">
        <v>0</v>
      </c>
      <c r="I1563" s="99"/>
      <c r="J1563" s="61">
        <v>0</v>
      </c>
      <c r="K1563" s="100">
        <v>0</v>
      </c>
      <c r="L1563" s="509">
        <v>0</v>
      </c>
      <c r="M1563" s="62"/>
    </row>
    <row r="1564" spans="1:14" s="47" customFormat="1" ht="14.4" customHeight="1" x14ac:dyDescent="0.3">
      <c r="A1564" s="62"/>
      <c r="B1564" s="6">
        <v>0</v>
      </c>
      <c r="C1564" s="7"/>
      <c r="D1564" s="3">
        <v>0</v>
      </c>
      <c r="E1564" s="4"/>
      <c r="F1564" s="5">
        <v>0</v>
      </c>
      <c r="G1564" s="26">
        <v>0</v>
      </c>
      <c r="H1564" s="508">
        <v>0</v>
      </c>
      <c r="I1564" s="99"/>
      <c r="J1564" s="61">
        <v>0</v>
      </c>
      <c r="K1564" s="100">
        <v>0</v>
      </c>
      <c r="L1564" s="509">
        <v>0</v>
      </c>
      <c r="M1564" s="62"/>
    </row>
    <row r="1565" spans="1:14" s="47" customFormat="1" ht="14.4" customHeight="1" x14ac:dyDescent="0.3">
      <c r="A1565" s="62"/>
      <c r="B1565" s="58" t="s">
        <v>62</v>
      </c>
      <c r="C1565" s="46"/>
      <c r="D1565" s="37"/>
      <c r="E1565" s="38"/>
      <c r="F1565" s="39"/>
      <c r="G1565" s="193">
        <v>57.100399999999993</v>
      </c>
      <c r="H1565" s="106" t="s">
        <v>62</v>
      </c>
      <c r="I1565" s="103"/>
      <c r="J1565" s="510"/>
      <c r="K1565" s="511" t="s">
        <v>156</v>
      </c>
      <c r="L1565" s="519">
        <v>0.13007821922056442</v>
      </c>
      <c r="M1565" s="62"/>
    </row>
    <row r="1566" spans="1:14" s="47" customFormat="1" ht="14.4" customHeight="1" x14ac:dyDescent="0.3">
      <c r="A1566" s="62"/>
      <c r="B1566" s="194" t="s">
        <v>63</v>
      </c>
      <c r="C1566" s="195"/>
      <c r="D1566" s="196"/>
      <c r="E1566" s="197"/>
      <c r="F1566" s="155"/>
      <c r="G1566" s="197"/>
      <c r="H1566" s="115"/>
      <c r="I1566" s="202"/>
      <c r="J1566" s="203"/>
      <c r="K1566" s="178"/>
      <c r="L1566" s="204">
        <v>0</v>
      </c>
      <c r="M1566" s="62"/>
    </row>
    <row r="1567" spans="1:14" s="47" customFormat="1" ht="35.25" customHeight="1" x14ac:dyDescent="0.3">
      <c r="A1567" s="62"/>
      <c r="B1567" s="53" t="s">
        <v>53</v>
      </c>
      <c r="C1567" s="210"/>
      <c r="D1567" s="211" t="s">
        <v>0</v>
      </c>
      <c r="E1567" s="201" t="s">
        <v>1</v>
      </c>
      <c r="F1567" s="156" t="s">
        <v>61</v>
      </c>
      <c r="G1567" s="188" t="s">
        <v>56</v>
      </c>
      <c r="H1567" s="111" t="s">
        <v>158</v>
      </c>
      <c r="I1567" s="112" t="s">
        <v>159</v>
      </c>
      <c r="J1567" s="112" t="s">
        <v>160</v>
      </c>
      <c r="K1567" s="520" t="s">
        <v>161</v>
      </c>
      <c r="L1567" s="114" t="s">
        <v>162</v>
      </c>
      <c r="M1567" s="62"/>
    </row>
    <row r="1568" spans="1:14" s="47" customFormat="1" ht="14.4" customHeight="1" x14ac:dyDescent="0.3">
      <c r="A1568" s="62"/>
      <c r="B1568" s="6">
        <v>0</v>
      </c>
      <c r="C1568" s="7"/>
      <c r="D1568" s="3">
        <v>0</v>
      </c>
      <c r="E1568" s="26"/>
      <c r="F1568" s="5">
        <v>0</v>
      </c>
      <c r="G1568" s="191">
        <v>0</v>
      </c>
      <c r="H1568" s="506">
        <v>0</v>
      </c>
      <c r="I1568" s="171"/>
      <c r="J1568" s="192">
        <v>0</v>
      </c>
      <c r="K1568" s="172">
        <v>0</v>
      </c>
      <c r="L1568" s="507">
        <v>0</v>
      </c>
      <c r="M1568" s="62"/>
    </row>
    <row r="1569" spans="1:15" s="47" customFormat="1" ht="14.4" customHeight="1" x14ac:dyDescent="0.3">
      <c r="A1569" s="62"/>
      <c r="B1569" s="6">
        <v>0</v>
      </c>
      <c r="C1569" s="7"/>
      <c r="D1569" s="3">
        <v>0</v>
      </c>
      <c r="E1569" s="26"/>
      <c r="F1569" s="5">
        <v>0</v>
      </c>
      <c r="G1569" s="26">
        <v>0</v>
      </c>
      <c r="H1569" s="508">
        <v>0</v>
      </c>
      <c r="I1569" s="99"/>
      <c r="J1569" s="61">
        <v>0</v>
      </c>
      <c r="K1569" s="100">
        <v>0</v>
      </c>
      <c r="L1569" s="509">
        <v>0</v>
      </c>
      <c r="M1569" s="62"/>
    </row>
    <row r="1570" spans="1:15" s="47" customFormat="1" ht="14.4" customHeight="1" x14ac:dyDescent="0.3">
      <c r="A1570" s="62"/>
      <c r="B1570" s="6">
        <v>0</v>
      </c>
      <c r="C1570" s="7"/>
      <c r="D1570" s="3">
        <v>0</v>
      </c>
      <c r="E1570" s="26"/>
      <c r="F1570" s="5">
        <v>0</v>
      </c>
      <c r="G1570" s="26">
        <v>0</v>
      </c>
      <c r="H1570" s="508">
        <v>0</v>
      </c>
      <c r="I1570" s="99"/>
      <c r="J1570" s="61">
        <v>0</v>
      </c>
      <c r="K1570" s="100">
        <v>0</v>
      </c>
      <c r="L1570" s="509">
        <v>0</v>
      </c>
      <c r="M1570" s="62"/>
    </row>
    <row r="1571" spans="1:15" s="47" customFormat="1" ht="14.4" customHeight="1" x14ac:dyDescent="0.3">
      <c r="A1571" s="62"/>
      <c r="B1571" s="6">
        <v>0</v>
      </c>
      <c r="C1571" s="7"/>
      <c r="D1571" s="3">
        <v>0</v>
      </c>
      <c r="E1571" s="26"/>
      <c r="F1571" s="5">
        <v>0</v>
      </c>
      <c r="G1571" s="26">
        <v>0</v>
      </c>
      <c r="H1571" s="508">
        <v>0</v>
      </c>
      <c r="I1571" s="99"/>
      <c r="J1571" s="61">
        <v>0</v>
      </c>
      <c r="K1571" s="100">
        <v>0</v>
      </c>
      <c r="L1571" s="509">
        <v>0</v>
      </c>
      <c r="M1571" s="62"/>
    </row>
    <row r="1572" spans="1:15" s="47" customFormat="1" ht="14.4" customHeight="1" x14ac:dyDescent="0.3">
      <c r="A1572" s="62"/>
      <c r="B1572" s="6">
        <v>0</v>
      </c>
      <c r="C1572" s="7"/>
      <c r="D1572" s="3">
        <v>0</v>
      </c>
      <c r="E1572" s="26"/>
      <c r="F1572" s="5">
        <v>0</v>
      </c>
      <c r="G1572" s="26">
        <v>0</v>
      </c>
      <c r="H1572" s="508">
        <v>0</v>
      </c>
      <c r="I1572" s="99"/>
      <c r="J1572" s="61">
        <v>0</v>
      </c>
      <c r="K1572" s="100">
        <v>0</v>
      </c>
      <c r="L1572" s="509">
        <v>0</v>
      </c>
      <c r="M1572" s="62"/>
    </row>
    <row r="1573" spans="1:15" s="47" customFormat="1" ht="15" customHeight="1" thickBot="1" x14ac:dyDescent="0.35">
      <c r="A1573" s="62"/>
      <c r="B1573" s="59" t="s">
        <v>64</v>
      </c>
      <c r="C1573" s="42"/>
      <c r="D1573" s="43"/>
      <c r="E1573" s="44"/>
      <c r="F1573" s="45"/>
      <c r="G1573" s="191">
        <v>0</v>
      </c>
      <c r="H1573" s="106" t="s">
        <v>64</v>
      </c>
      <c r="I1573" s="103"/>
      <c r="J1573" s="510"/>
      <c r="K1573" s="511" t="s">
        <v>156</v>
      </c>
      <c r="L1573" s="519">
        <v>0</v>
      </c>
      <c r="M1573" s="62"/>
    </row>
    <row r="1574" spans="1:15" s="47" customFormat="1" ht="14.4" customHeight="1" x14ac:dyDescent="0.3">
      <c r="A1574" s="62"/>
      <c r="B1574" s="64"/>
      <c r="C1574" s="68"/>
      <c r="D1574" s="69" t="s">
        <v>65</v>
      </c>
      <c r="E1574" s="70"/>
      <c r="F1574" s="71"/>
      <c r="G1574" s="88">
        <v>58.042000000000002</v>
      </c>
      <c r="H1574" s="179"/>
      <c r="I1574" s="212"/>
      <c r="J1574" s="522"/>
      <c r="K1574" s="523"/>
      <c r="L1574" s="180"/>
      <c r="M1574" s="62"/>
      <c r="N1574" s="535"/>
    </row>
    <row r="1575" spans="1:15" s="47" customFormat="1" ht="14.4" customHeight="1" x14ac:dyDescent="0.3">
      <c r="A1575" s="62"/>
      <c r="B1575" s="63"/>
      <c r="C1575" s="68"/>
      <c r="D1575" s="72" t="s">
        <v>7</v>
      </c>
      <c r="E1575" s="215"/>
      <c r="F1575" s="181">
        <v>0.1</v>
      </c>
      <c r="G1575" s="215">
        <v>5.8040000000000003</v>
      </c>
      <c r="H1575" s="524"/>
      <c r="I1575" s="124"/>
      <c r="J1575" s="525"/>
      <c r="K1575" s="526"/>
      <c r="L1575" s="527"/>
      <c r="M1575" s="62"/>
      <c r="O1575" s="535"/>
    </row>
    <row r="1576" spans="1:15" s="47" customFormat="1" ht="14.4" customHeight="1" x14ac:dyDescent="0.3">
      <c r="A1576" s="62"/>
      <c r="B1576" s="63"/>
      <c r="C1576" s="68"/>
      <c r="D1576" s="72" t="s">
        <v>8</v>
      </c>
      <c r="E1576" s="215"/>
      <c r="F1576" s="181">
        <v>0.1</v>
      </c>
      <c r="G1576" s="215">
        <v>5.8040000000000003</v>
      </c>
      <c r="H1576" s="524"/>
      <c r="I1576" s="124"/>
      <c r="J1576" s="525"/>
      <c r="K1576" s="526"/>
      <c r="L1576" s="527"/>
      <c r="M1576" s="62"/>
    </row>
    <row r="1577" spans="1:15" s="47" customFormat="1" ht="14.4" customHeight="1" x14ac:dyDescent="0.3">
      <c r="A1577" s="62"/>
      <c r="B1577" s="63" t="s">
        <v>66</v>
      </c>
      <c r="C1577" s="68"/>
      <c r="D1577" s="75" t="s">
        <v>67</v>
      </c>
      <c r="E1577" s="76"/>
      <c r="F1577" s="71"/>
      <c r="G1577" s="76">
        <v>69.650000000000006</v>
      </c>
      <c r="H1577" s="524"/>
      <c r="I1577" s="124"/>
      <c r="J1577" s="525"/>
      <c r="K1577" s="526"/>
      <c r="L1577" s="527"/>
      <c r="M1577" s="62"/>
    </row>
    <row r="1578" spans="1:15" s="47" customFormat="1" ht="15" customHeight="1" thickBot="1" x14ac:dyDescent="0.35">
      <c r="A1578" s="62"/>
      <c r="B1578" s="63"/>
      <c r="C1578" s="68"/>
      <c r="D1578" s="77" t="s">
        <v>68</v>
      </c>
      <c r="E1578" s="78"/>
      <c r="F1578" s="79"/>
      <c r="G1578" s="78">
        <v>69.650000000000006</v>
      </c>
      <c r="H1578" s="528">
        <v>1</v>
      </c>
      <c r="I1578" s="126"/>
      <c r="J1578" s="529"/>
      <c r="K1578" s="530"/>
      <c r="L1578" s="531">
        <v>0.14583405120430032</v>
      </c>
      <c r="M1578" s="62"/>
    </row>
    <row r="1579" spans="1:15" s="47" customFormat="1" ht="14.4" customHeight="1" x14ac:dyDescent="0.3">
      <c r="A1579" s="62"/>
      <c r="B1579" s="63"/>
      <c r="C1579" s="68"/>
      <c r="D1579" s="80"/>
      <c r="E1579" s="67"/>
      <c r="F1579" s="65"/>
      <c r="G1579" s="67"/>
      <c r="J1579" s="60"/>
      <c r="M1579" s="62"/>
    </row>
    <row r="1580" spans="1:15" s="47" customFormat="1" ht="14.4" customHeight="1" x14ac:dyDescent="0.3">
      <c r="A1580" s="62"/>
      <c r="B1580" s="63"/>
      <c r="C1580" s="68"/>
      <c r="D1580" s="80"/>
      <c r="E1580" s="67"/>
      <c r="F1580" s="65"/>
      <c r="G1580" s="67"/>
      <c r="J1580" s="60"/>
      <c r="M1580" s="62"/>
    </row>
    <row r="1581" spans="1:15" s="47" customFormat="1" ht="14.4" customHeight="1" x14ac:dyDescent="0.3">
      <c r="A1581" s="62"/>
      <c r="B1581" s="63"/>
      <c r="C1581" s="68"/>
      <c r="D1581" s="80"/>
      <c r="E1581" s="67"/>
      <c r="F1581" s="65"/>
      <c r="G1581" s="67"/>
      <c r="J1581" s="60"/>
      <c r="M1581" s="62"/>
    </row>
    <row r="1582" spans="1:15" s="47" customFormat="1" ht="14.4" customHeight="1" x14ac:dyDescent="0.3">
      <c r="A1582" s="62"/>
      <c r="B1582" s="136" t="s">
        <v>1808</v>
      </c>
      <c r="C1582" s="81"/>
      <c r="D1582" s="80"/>
      <c r="E1582" s="67"/>
      <c r="F1582" s="82"/>
      <c r="G1582" s="82"/>
      <c r="J1582" s="60"/>
      <c r="M1582" s="62"/>
    </row>
    <row r="1583" spans="1:15" s="47" customFormat="1" ht="14.4" customHeight="1" x14ac:dyDescent="0.3">
      <c r="A1583" s="62"/>
      <c r="B1583" s="216" t="s">
        <v>6</v>
      </c>
      <c r="C1583" s="217"/>
      <c r="D1583" s="80"/>
      <c r="E1583" s="67"/>
      <c r="F1583" s="62"/>
      <c r="G1583" s="62"/>
      <c r="J1583" s="60"/>
      <c r="M1583" s="62"/>
    </row>
    <row r="1584" spans="1:15" s="47" customFormat="1" ht="14.4" customHeight="1" x14ac:dyDescent="0.3">
      <c r="A1584" s="62"/>
      <c r="B1584" s="84"/>
      <c r="C1584" s="62"/>
      <c r="D1584" s="80"/>
      <c r="E1584" s="67"/>
      <c r="F1584" s="62"/>
      <c r="G1584" s="62"/>
      <c r="J1584" s="60"/>
      <c r="M1584" s="62"/>
    </row>
    <row r="1585" spans="1:13" x14ac:dyDescent="0.3">
      <c r="A1585" s="62"/>
      <c r="B1585" s="503"/>
      <c r="C1585" s="129"/>
      <c r="D1585" s="129"/>
      <c r="J1585" s="60"/>
    </row>
    <row r="1586" spans="1:13" x14ac:dyDescent="0.3">
      <c r="A1586" s="62"/>
      <c r="B1586" s="131"/>
      <c r="C1586" s="130"/>
      <c r="D1586" s="130"/>
      <c r="J1586" s="60"/>
    </row>
    <row r="1587" spans="1:13" ht="15.6" x14ac:dyDescent="0.3">
      <c r="A1587" s="62"/>
      <c r="D1587" s="715" t="s">
        <v>166</v>
      </c>
      <c r="E1587" s="715"/>
      <c r="F1587" s="715"/>
      <c r="J1587" s="60"/>
    </row>
    <row r="1588" spans="1:13" x14ac:dyDescent="0.3">
      <c r="A1588" s="62"/>
      <c r="B1588" s="132"/>
      <c r="C1588" s="132"/>
      <c r="D1588" s="132"/>
      <c r="J1588" s="60"/>
    </row>
    <row r="1589" spans="1:13" ht="82.5" customHeight="1" x14ac:dyDescent="0.3">
      <c r="A1589" s="62"/>
      <c r="B1589" s="710" t="s">
        <v>1809</v>
      </c>
      <c r="C1589" s="710"/>
      <c r="D1589" s="710"/>
      <c r="E1589" s="710"/>
      <c r="F1589" s="710"/>
      <c r="G1589" s="710"/>
      <c r="H1589" s="710"/>
      <c r="I1589" s="710"/>
      <c r="J1589" s="710"/>
      <c r="K1589" s="710"/>
      <c r="L1589" s="710"/>
    </row>
    <row r="1590" spans="1:13" s="47" customFormat="1" ht="14.4" customHeight="1" x14ac:dyDescent="0.3">
      <c r="A1590" s="62"/>
      <c r="B1590" s="63"/>
      <c r="C1590" s="9"/>
      <c r="D1590" s="10"/>
      <c r="E1590" s="11"/>
      <c r="F1590" s="12"/>
      <c r="G1590" s="13"/>
      <c r="J1590" s="60"/>
      <c r="M1590" s="62"/>
    </row>
    <row r="1591" spans="1:13" s="47" customFormat="1" ht="14.4" customHeight="1" x14ac:dyDescent="0.3">
      <c r="A1591" s="62"/>
      <c r="B1591" s="48" t="s">
        <v>48</v>
      </c>
      <c r="C1591" s="9"/>
      <c r="D1591" s="10"/>
      <c r="E1591" s="11"/>
      <c r="F1591" s="11"/>
      <c r="G1591" s="11"/>
      <c r="J1591" s="60"/>
      <c r="M1591" s="62"/>
    </row>
    <row r="1592" spans="1:13" s="47" customFormat="1" ht="14.4" customHeight="1" x14ac:dyDescent="0.3">
      <c r="A1592" s="62"/>
      <c r="B1592" s="64" t="s">
        <v>49</v>
      </c>
      <c r="C1592" s="62" t="s">
        <v>775</v>
      </c>
      <c r="D1592" s="62"/>
      <c r="E1592" s="62"/>
      <c r="I1592" s="65" t="s">
        <v>50</v>
      </c>
      <c r="J1592" s="68" t="s">
        <v>2</v>
      </c>
      <c r="M1592" s="62"/>
    </row>
    <row r="1593" spans="1:13" s="47" customFormat="1" ht="15" customHeight="1" thickBot="1" x14ac:dyDescent="0.35">
      <c r="A1593" s="62"/>
      <c r="B1593" s="64" t="s">
        <v>51</v>
      </c>
      <c r="C1593" s="62" t="s">
        <v>267</v>
      </c>
      <c r="D1593" s="62"/>
      <c r="E1593" s="62"/>
      <c r="G1593" s="62" t="s">
        <v>774</v>
      </c>
      <c r="J1593" s="60"/>
      <c r="M1593" s="62"/>
    </row>
    <row r="1594" spans="1:13" s="47" customFormat="1" ht="14.4" customHeight="1" thickTop="1" x14ac:dyDescent="0.3">
      <c r="A1594" s="62"/>
      <c r="B1594" s="49" t="s">
        <v>52</v>
      </c>
      <c r="C1594" s="14"/>
      <c r="D1594" s="15"/>
      <c r="E1594" s="16"/>
      <c r="F1594" s="17"/>
      <c r="G1594" s="16"/>
      <c r="H1594" s="711" t="s">
        <v>164</v>
      </c>
      <c r="I1594" s="712"/>
      <c r="J1594" s="712"/>
      <c r="K1594" s="712"/>
      <c r="L1594" s="713"/>
      <c r="M1594" s="62"/>
    </row>
    <row r="1595" spans="1:13" s="47" customFormat="1" ht="32.25" customHeight="1" x14ac:dyDescent="0.3">
      <c r="A1595" s="62"/>
      <c r="B1595" s="186" t="s">
        <v>53</v>
      </c>
      <c r="C1595" s="187" t="s">
        <v>1</v>
      </c>
      <c r="D1595" s="161" t="s">
        <v>54</v>
      </c>
      <c r="E1595" s="188" t="s">
        <v>23</v>
      </c>
      <c r="F1595" s="188" t="s">
        <v>55</v>
      </c>
      <c r="G1595" s="188" t="s">
        <v>56</v>
      </c>
      <c r="H1595" s="90" t="s">
        <v>158</v>
      </c>
      <c r="I1595" s="169" t="s">
        <v>159</v>
      </c>
      <c r="J1595" s="169" t="s">
        <v>160</v>
      </c>
      <c r="K1595" s="169" t="s">
        <v>161</v>
      </c>
      <c r="L1595" s="92" t="s">
        <v>162</v>
      </c>
      <c r="M1595" s="62"/>
    </row>
    <row r="1596" spans="1:13" s="47" customFormat="1" ht="14.4" customHeight="1" x14ac:dyDescent="0.3">
      <c r="A1596" s="62"/>
      <c r="B1596" s="189">
        <v>0</v>
      </c>
      <c r="C1596" s="187"/>
      <c r="D1596" s="190">
        <v>0</v>
      </c>
      <c r="E1596" s="191">
        <v>0</v>
      </c>
      <c r="F1596" s="505">
        <v>0.11</v>
      </c>
      <c r="G1596" s="191">
        <v>0</v>
      </c>
      <c r="H1596" s="506">
        <v>0</v>
      </c>
      <c r="I1596" s="171"/>
      <c r="J1596" s="192">
        <v>0</v>
      </c>
      <c r="K1596" s="172">
        <v>0</v>
      </c>
      <c r="L1596" s="507">
        <v>0</v>
      </c>
      <c r="M1596" s="62"/>
    </row>
    <row r="1597" spans="1:13" s="47" customFormat="1" ht="14.4" customHeight="1" x14ac:dyDescent="0.3">
      <c r="A1597" s="62"/>
      <c r="B1597" s="6">
        <v>0</v>
      </c>
      <c r="C1597" s="25"/>
      <c r="D1597" s="3">
        <v>0</v>
      </c>
      <c r="E1597" s="26">
        <v>0</v>
      </c>
      <c r="F1597" s="27"/>
      <c r="G1597" s="26">
        <v>0</v>
      </c>
      <c r="H1597" s="508">
        <v>0</v>
      </c>
      <c r="I1597" s="99"/>
      <c r="J1597" s="61">
        <v>0</v>
      </c>
      <c r="K1597" s="100">
        <v>0</v>
      </c>
      <c r="L1597" s="509">
        <v>0</v>
      </c>
      <c r="M1597" s="62"/>
    </row>
    <row r="1598" spans="1:13" s="47" customFormat="1" ht="14.4" customHeight="1" x14ac:dyDescent="0.3">
      <c r="A1598" s="62"/>
      <c r="B1598" s="6">
        <v>0</v>
      </c>
      <c r="C1598" s="25"/>
      <c r="D1598" s="3">
        <v>0</v>
      </c>
      <c r="E1598" s="26">
        <v>0</v>
      </c>
      <c r="F1598" s="27"/>
      <c r="G1598" s="26">
        <v>0</v>
      </c>
      <c r="H1598" s="508">
        <v>0</v>
      </c>
      <c r="I1598" s="99"/>
      <c r="J1598" s="61">
        <v>0</v>
      </c>
      <c r="K1598" s="100">
        <v>0</v>
      </c>
      <c r="L1598" s="509">
        <v>0</v>
      </c>
      <c r="M1598" s="62"/>
    </row>
    <row r="1599" spans="1:13" s="47" customFormat="1" ht="14.4" customHeight="1" x14ac:dyDescent="0.3">
      <c r="A1599" s="62"/>
      <c r="B1599" s="6">
        <v>0</v>
      </c>
      <c r="C1599" s="25"/>
      <c r="D1599" s="3">
        <v>0</v>
      </c>
      <c r="E1599" s="26">
        <v>0</v>
      </c>
      <c r="F1599" s="27"/>
      <c r="G1599" s="26">
        <v>0</v>
      </c>
      <c r="H1599" s="508">
        <v>0</v>
      </c>
      <c r="I1599" s="99"/>
      <c r="J1599" s="61">
        <v>0</v>
      </c>
      <c r="K1599" s="100">
        <v>0</v>
      </c>
      <c r="L1599" s="509">
        <v>0</v>
      </c>
      <c r="M1599" s="62"/>
    </row>
    <row r="1600" spans="1:13" s="47" customFormat="1" ht="14.4" customHeight="1" x14ac:dyDescent="0.3">
      <c r="A1600" s="62"/>
      <c r="B1600" s="6">
        <v>0</v>
      </c>
      <c r="C1600" s="25"/>
      <c r="D1600" s="3">
        <v>0</v>
      </c>
      <c r="E1600" s="26">
        <v>0</v>
      </c>
      <c r="F1600" s="27"/>
      <c r="G1600" s="26">
        <v>0</v>
      </c>
      <c r="H1600" s="508">
        <v>0</v>
      </c>
      <c r="I1600" s="99"/>
      <c r="J1600" s="61">
        <v>0</v>
      </c>
      <c r="K1600" s="100">
        <v>0</v>
      </c>
      <c r="L1600" s="509">
        <v>0</v>
      </c>
      <c r="M1600" s="62"/>
    </row>
    <row r="1601" spans="1:13" s="47" customFormat="1" ht="14.4" customHeight="1" x14ac:dyDescent="0.3">
      <c r="A1601" s="62"/>
      <c r="B1601" s="6">
        <v>0</v>
      </c>
      <c r="C1601" s="25"/>
      <c r="D1601" s="3">
        <v>0</v>
      </c>
      <c r="E1601" s="26">
        <v>0</v>
      </c>
      <c r="F1601" s="27"/>
      <c r="G1601" s="26">
        <v>0</v>
      </c>
      <c r="H1601" s="508">
        <v>0</v>
      </c>
      <c r="I1601" s="99"/>
      <c r="J1601" s="61">
        <v>0</v>
      </c>
      <c r="K1601" s="100">
        <v>0</v>
      </c>
      <c r="L1601" s="509">
        <v>0</v>
      </c>
      <c r="M1601" s="62"/>
    </row>
    <row r="1602" spans="1:13" s="47" customFormat="1" ht="14.4" customHeight="1" x14ac:dyDescent="0.3">
      <c r="A1602" s="62"/>
      <c r="B1602" s="6" t="s">
        <v>73</v>
      </c>
      <c r="C1602" s="25"/>
      <c r="D1602" s="3">
        <v>0</v>
      </c>
      <c r="E1602" s="26">
        <v>0</v>
      </c>
      <c r="F1602" s="27"/>
      <c r="G1602" s="26">
        <v>4.4999999999999998E-2</v>
      </c>
      <c r="H1602" s="508">
        <v>1.238127730759495E-4</v>
      </c>
      <c r="I1602" s="99"/>
      <c r="J1602" s="61" t="s">
        <v>165</v>
      </c>
      <c r="K1602" s="100">
        <v>0.4</v>
      </c>
      <c r="L1602" s="101">
        <v>4.9525109230379805E-5</v>
      </c>
      <c r="M1602" s="62"/>
    </row>
    <row r="1603" spans="1:13" s="47" customFormat="1" ht="14.4" customHeight="1" x14ac:dyDescent="0.3">
      <c r="A1603" s="62"/>
      <c r="B1603" s="6" t="s">
        <v>57</v>
      </c>
      <c r="C1603" s="25"/>
      <c r="D1603" s="28"/>
      <c r="E1603" s="26"/>
      <c r="F1603" s="27"/>
      <c r="G1603" s="193">
        <v>4.4999999999999998E-2</v>
      </c>
      <c r="H1603" s="102" t="s">
        <v>57</v>
      </c>
      <c r="I1603" s="103"/>
      <c r="J1603" s="510"/>
      <c r="K1603" s="511" t="s">
        <v>156</v>
      </c>
      <c r="L1603" s="512">
        <v>4.9525109230379805E-5</v>
      </c>
      <c r="M1603" s="62"/>
    </row>
    <row r="1604" spans="1:13" s="47" customFormat="1" ht="14.4" customHeight="1" x14ac:dyDescent="0.3">
      <c r="A1604" s="62"/>
      <c r="B1604" s="194" t="s">
        <v>22</v>
      </c>
      <c r="C1604" s="195"/>
      <c r="D1604" s="196"/>
      <c r="E1604" s="197"/>
      <c r="F1604" s="155"/>
      <c r="G1604" s="87"/>
      <c r="H1604" s="513"/>
      <c r="I1604" s="514"/>
      <c r="J1604" s="515"/>
      <c r="K1604" s="516"/>
      <c r="L1604" s="517"/>
      <c r="M1604" s="62"/>
    </row>
    <row r="1605" spans="1:13" s="47" customFormat="1" ht="30.75" customHeight="1" x14ac:dyDescent="0.3">
      <c r="A1605" s="62"/>
      <c r="B1605" s="198" t="s">
        <v>58</v>
      </c>
      <c r="C1605" s="199" t="s">
        <v>1</v>
      </c>
      <c r="D1605" s="200" t="s">
        <v>59</v>
      </c>
      <c r="E1605" s="156" t="s">
        <v>23</v>
      </c>
      <c r="F1605" s="156" t="s">
        <v>55</v>
      </c>
      <c r="G1605" s="201" t="s">
        <v>56</v>
      </c>
      <c r="H1605" s="90" t="s">
        <v>158</v>
      </c>
      <c r="I1605" s="169" t="s">
        <v>159</v>
      </c>
      <c r="J1605" s="169" t="s">
        <v>160</v>
      </c>
      <c r="K1605" s="518" t="s">
        <v>161</v>
      </c>
      <c r="L1605" s="92" t="s">
        <v>162</v>
      </c>
      <c r="M1605" s="62"/>
    </row>
    <row r="1606" spans="1:13" s="47" customFormat="1" ht="14.4" customHeight="1" x14ac:dyDescent="0.3">
      <c r="A1606" s="62"/>
      <c r="B1606" s="6" t="s">
        <v>27</v>
      </c>
      <c r="C1606" s="25">
        <v>1</v>
      </c>
      <c r="D1606" s="3">
        <v>4.0999999999999996</v>
      </c>
      <c r="E1606" s="26">
        <v>4.0999999999999996</v>
      </c>
      <c r="F1606" s="26">
        <v>0.11</v>
      </c>
      <c r="G1606" s="26">
        <v>0.45099999999999996</v>
      </c>
      <c r="H1606" s="506">
        <v>1.2408791257167383E-3</v>
      </c>
      <c r="I1606" s="171"/>
      <c r="J1606" s="192" t="s">
        <v>163</v>
      </c>
      <c r="K1606" s="172">
        <v>1</v>
      </c>
      <c r="L1606" s="507">
        <v>1.2408791257167383E-3</v>
      </c>
      <c r="M1606" s="62"/>
    </row>
    <row r="1607" spans="1:13" s="47" customFormat="1" ht="14.4" customHeight="1" x14ac:dyDescent="0.3">
      <c r="A1607" s="62"/>
      <c r="B1607" s="6" t="s">
        <v>24</v>
      </c>
      <c r="C1607" s="25">
        <v>1</v>
      </c>
      <c r="D1607" s="3">
        <v>4.05</v>
      </c>
      <c r="E1607" s="26">
        <v>4.05</v>
      </c>
      <c r="F1607" s="26">
        <v>0.11</v>
      </c>
      <c r="G1607" s="26">
        <v>0.44550000000000001</v>
      </c>
      <c r="H1607" s="508">
        <v>1.2257464534519002E-3</v>
      </c>
      <c r="I1607" s="99"/>
      <c r="J1607" s="61" t="s">
        <v>163</v>
      </c>
      <c r="K1607" s="100">
        <v>1</v>
      </c>
      <c r="L1607" s="509">
        <v>1.2257464534519002E-3</v>
      </c>
      <c r="M1607" s="62"/>
    </row>
    <row r="1608" spans="1:13" s="47" customFormat="1" ht="14.4" customHeight="1" x14ac:dyDescent="0.3">
      <c r="A1608" s="62"/>
      <c r="B1608" s="6">
        <v>0</v>
      </c>
      <c r="C1608" s="25"/>
      <c r="D1608" s="3">
        <v>0</v>
      </c>
      <c r="E1608" s="26">
        <v>0</v>
      </c>
      <c r="F1608" s="26"/>
      <c r="G1608" s="26">
        <v>0</v>
      </c>
      <c r="H1608" s="508">
        <v>0</v>
      </c>
      <c r="I1608" s="99"/>
      <c r="J1608" s="61">
        <v>0</v>
      </c>
      <c r="K1608" s="100">
        <v>0</v>
      </c>
      <c r="L1608" s="509">
        <v>0</v>
      </c>
      <c r="M1608" s="62"/>
    </row>
    <row r="1609" spans="1:13" s="47" customFormat="1" ht="14.4" customHeight="1" x14ac:dyDescent="0.3">
      <c r="A1609" s="62"/>
      <c r="B1609" s="6">
        <v>0</v>
      </c>
      <c r="C1609" s="25"/>
      <c r="D1609" s="3">
        <v>0</v>
      </c>
      <c r="E1609" s="26">
        <v>0</v>
      </c>
      <c r="F1609" s="26"/>
      <c r="G1609" s="26">
        <v>0</v>
      </c>
      <c r="H1609" s="508">
        <v>0</v>
      </c>
      <c r="I1609" s="99"/>
      <c r="J1609" s="61">
        <v>0</v>
      </c>
      <c r="K1609" s="100">
        <v>0</v>
      </c>
      <c r="L1609" s="509">
        <v>0</v>
      </c>
      <c r="M1609" s="62"/>
    </row>
    <row r="1610" spans="1:13" s="47" customFormat="1" ht="14.4" customHeight="1" x14ac:dyDescent="0.3">
      <c r="A1610" s="62"/>
      <c r="B1610" s="6">
        <v>0</v>
      </c>
      <c r="C1610" s="25"/>
      <c r="D1610" s="3">
        <v>0</v>
      </c>
      <c r="E1610" s="26">
        <v>0</v>
      </c>
      <c r="F1610" s="27"/>
      <c r="G1610" s="26">
        <v>0</v>
      </c>
      <c r="H1610" s="508">
        <v>0</v>
      </c>
      <c r="I1610" s="99"/>
      <c r="J1610" s="61">
        <v>0</v>
      </c>
      <c r="K1610" s="100">
        <v>0</v>
      </c>
      <c r="L1610" s="509">
        <v>0</v>
      </c>
      <c r="M1610" s="62"/>
    </row>
    <row r="1611" spans="1:13" s="47" customFormat="1" ht="14.4" customHeight="1" x14ac:dyDescent="0.3">
      <c r="A1611" s="62"/>
      <c r="B1611" s="6">
        <v>0</v>
      </c>
      <c r="C1611" s="25"/>
      <c r="D1611" s="3">
        <v>0</v>
      </c>
      <c r="E1611" s="26">
        <v>0</v>
      </c>
      <c r="F1611" s="27"/>
      <c r="G1611" s="26">
        <v>0</v>
      </c>
      <c r="H1611" s="508">
        <v>0</v>
      </c>
      <c r="I1611" s="99"/>
      <c r="J1611" s="61">
        <v>0</v>
      </c>
      <c r="K1611" s="100">
        <v>0</v>
      </c>
      <c r="L1611" s="509">
        <v>0</v>
      </c>
      <c r="M1611" s="62"/>
    </row>
    <row r="1612" spans="1:13" s="47" customFormat="1" ht="14.4" customHeight="1" x14ac:dyDescent="0.3">
      <c r="A1612" s="62"/>
      <c r="B1612" s="6">
        <v>0</v>
      </c>
      <c r="C1612" s="25"/>
      <c r="D1612" s="3">
        <v>0</v>
      </c>
      <c r="E1612" s="26">
        <v>0</v>
      </c>
      <c r="F1612" s="27"/>
      <c r="G1612" s="26">
        <v>0</v>
      </c>
      <c r="H1612" s="508">
        <v>0</v>
      </c>
      <c r="I1612" s="99"/>
      <c r="J1612" s="61">
        <v>0</v>
      </c>
      <c r="K1612" s="100">
        <v>0</v>
      </c>
      <c r="L1612" s="509">
        <v>0</v>
      </c>
      <c r="M1612" s="62"/>
    </row>
    <row r="1613" spans="1:13" s="47" customFormat="1" ht="14.4" customHeight="1" x14ac:dyDescent="0.3">
      <c r="A1613" s="62"/>
      <c r="B1613" s="6">
        <v>0</v>
      </c>
      <c r="C1613" s="25"/>
      <c r="D1613" s="3">
        <v>0</v>
      </c>
      <c r="E1613" s="26">
        <v>0</v>
      </c>
      <c r="F1613" s="27"/>
      <c r="G1613" s="26">
        <v>0</v>
      </c>
      <c r="H1613" s="508">
        <v>0</v>
      </c>
      <c r="I1613" s="99"/>
      <c r="J1613" s="61">
        <v>0</v>
      </c>
      <c r="K1613" s="100">
        <v>0</v>
      </c>
      <c r="L1613" s="509">
        <v>0</v>
      </c>
      <c r="M1613" s="62"/>
    </row>
    <row r="1614" spans="1:13" s="47" customFormat="1" ht="14.4" customHeight="1" x14ac:dyDescent="0.3">
      <c r="A1614" s="62"/>
      <c r="B1614" s="6">
        <v>0</v>
      </c>
      <c r="C1614" s="25"/>
      <c r="D1614" s="3">
        <v>0</v>
      </c>
      <c r="E1614" s="26">
        <v>0</v>
      </c>
      <c r="F1614" s="27"/>
      <c r="G1614" s="26">
        <v>0</v>
      </c>
      <c r="H1614" s="508">
        <v>0</v>
      </c>
      <c r="I1614" s="99"/>
      <c r="J1614" s="61">
        <v>0</v>
      </c>
      <c r="K1614" s="100">
        <v>0</v>
      </c>
      <c r="L1614" s="509">
        <v>0</v>
      </c>
      <c r="M1614" s="62"/>
    </row>
    <row r="1615" spans="1:13" s="47" customFormat="1" ht="14.4" customHeight="1" x14ac:dyDescent="0.3">
      <c r="A1615" s="62"/>
      <c r="B1615" s="6" t="s">
        <v>60</v>
      </c>
      <c r="C1615" s="25"/>
      <c r="D1615" s="28"/>
      <c r="E1615" s="26"/>
      <c r="F1615" s="27"/>
      <c r="G1615" s="193">
        <v>0.89649999999999996</v>
      </c>
      <c r="H1615" s="106" t="s">
        <v>60</v>
      </c>
      <c r="I1615" s="103"/>
      <c r="J1615" s="510"/>
      <c r="K1615" s="511" t="s">
        <v>156</v>
      </c>
      <c r="L1615" s="519">
        <v>2.4666255791686385E-3</v>
      </c>
      <c r="M1615" s="62"/>
    </row>
    <row r="1616" spans="1:13" s="47" customFormat="1" ht="14.4" customHeight="1" x14ac:dyDescent="0.3">
      <c r="A1616" s="62"/>
      <c r="B1616" s="194" t="s">
        <v>38</v>
      </c>
      <c r="C1616" s="195"/>
      <c r="D1616" s="196"/>
      <c r="E1616" s="196"/>
      <c r="F1616" s="196"/>
      <c r="G1616" s="196"/>
      <c r="H1616" s="115"/>
      <c r="I1616" s="202"/>
      <c r="J1616" s="203"/>
      <c r="K1616" s="178"/>
      <c r="L1616" s="204"/>
      <c r="M1616" s="62"/>
    </row>
    <row r="1617" spans="1:13" s="47" customFormat="1" ht="36.75" customHeight="1" x14ac:dyDescent="0.3">
      <c r="A1617" s="62"/>
      <c r="B1617" s="53" t="s">
        <v>53</v>
      </c>
      <c r="C1617" s="195"/>
      <c r="D1617" s="205" t="s">
        <v>0</v>
      </c>
      <c r="E1617" s="206" t="s">
        <v>1</v>
      </c>
      <c r="F1617" s="207" t="s">
        <v>61</v>
      </c>
      <c r="G1617" s="188" t="s">
        <v>56</v>
      </c>
      <c r="H1617" s="111" t="s">
        <v>158</v>
      </c>
      <c r="I1617" s="112" t="s">
        <v>159</v>
      </c>
      <c r="J1617" s="112" t="s">
        <v>160</v>
      </c>
      <c r="K1617" s="520" t="s">
        <v>161</v>
      </c>
      <c r="L1617" s="114" t="s">
        <v>162</v>
      </c>
      <c r="M1617" s="62"/>
    </row>
    <row r="1618" spans="1:13" s="47" customFormat="1" ht="14.4" customHeight="1" x14ac:dyDescent="0.3">
      <c r="A1618" s="62"/>
      <c r="B1618" s="189" t="s">
        <v>98</v>
      </c>
      <c r="C1618" s="195"/>
      <c r="D1618" s="190" t="s">
        <v>2</v>
      </c>
      <c r="E1618" s="153">
        <v>1</v>
      </c>
      <c r="F1618" s="154">
        <v>9.83</v>
      </c>
      <c r="G1618" s="191">
        <v>9.83</v>
      </c>
      <c r="H1618" s="506">
        <v>2.7046212429701857E-2</v>
      </c>
      <c r="I1618" s="171"/>
      <c r="J1618" s="192" t="s">
        <v>163</v>
      </c>
      <c r="K1618" s="172">
        <v>1</v>
      </c>
      <c r="L1618" s="507">
        <v>2.7046212429701857E-2</v>
      </c>
      <c r="M1618" s="521"/>
    </row>
    <row r="1619" spans="1:13" s="47" customFormat="1" ht="26.4" x14ac:dyDescent="0.3">
      <c r="A1619" s="62"/>
      <c r="B1619" s="6" t="s">
        <v>1463</v>
      </c>
      <c r="C1619" s="7"/>
      <c r="D1619" s="3" t="s">
        <v>2</v>
      </c>
      <c r="E1619" s="4">
        <v>12</v>
      </c>
      <c r="F1619" s="5">
        <v>29.39</v>
      </c>
      <c r="G1619" s="26">
        <v>352.68</v>
      </c>
      <c r="H1619" s="508">
        <v>0.97036197352057496</v>
      </c>
      <c r="I1619" s="99"/>
      <c r="J1619" s="61" t="s">
        <v>163</v>
      </c>
      <c r="K1619" s="100">
        <v>1</v>
      </c>
      <c r="L1619" s="509">
        <v>0.97036197352057496</v>
      </c>
      <c r="M1619" s="521"/>
    </row>
    <row r="1620" spans="1:13" s="47" customFormat="1" ht="14.4" customHeight="1" x14ac:dyDescent="0.3">
      <c r="A1620" s="62"/>
      <c r="B1620" s="6">
        <v>0</v>
      </c>
      <c r="C1620" s="7"/>
      <c r="D1620" s="3">
        <v>0</v>
      </c>
      <c r="E1620" s="4"/>
      <c r="F1620" s="5">
        <v>0</v>
      </c>
      <c r="G1620" s="26">
        <v>0</v>
      </c>
      <c r="H1620" s="508">
        <v>0</v>
      </c>
      <c r="I1620" s="99"/>
      <c r="J1620" s="61">
        <v>0</v>
      </c>
      <c r="K1620" s="100">
        <v>0</v>
      </c>
      <c r="L1620" s="509">
        <v>0</v>
      </c>
      <c r="M1620" s="62"/>
    </row>
    <row r="1621" spans="1:13" s="47" customFormat="1" ht="14.4" customHeight="1" x14ac:dyDescent="0.3">
      <c r="A1621" s="62"/>
      <c r="B1621" s="6">
        <v>0</v>
      </c>
      <c r="C1621" s="7"/>
      <c r="D1621" s="3">
        <v>0</v>
      </c>
      <c r="E1621" s="4"/>
      <c r="F1621" s="5">
        <v>0</v>
      </c>
      <c r="G1621" s="26">
        <v>0</v>
      </c>
      <c r="H1621" s="508">
        <v>0</v>
      </c>
      <c r="I1621" s="99"/>
      <c r="J1621" s="61">
        <v>0</v>
      </c>
      <c r="K1621" s="100">
        <v>0</v>
      </c>
      <c r="L1621" s="509">
        <v>0</v>
      </c>
      <c r="M1621" s="62"/>
    </row>
    <row r="1622" spans="1:13" s="47" customFormat="1" ht="14.4" customHeight="1" x14ac:dyDescent="0.3">
      <c r="A1622" s="62"/>
      <c r="B1622" s="6">
        <v>0</v>
      </c>
      <c r="C1622" s="7"/>
      <c r="D1622" s="3">
        <v>0</v>
      </c>
      <c r="E1622" s="4"/>
      <c r="F1622" s="5">
        <v>0</v>
      </c>
      <c r="G1622" s="26">
        <v>0</v>
      </c>
      <c r="H1622" s="508">
        <v>0</v>
      </c>
      <c r="I1622" s="99"/>
      <c r="J1622" s="61">
        <v>0</v>
      </c>
      <c r="K1622" s="100">
        <v>0</v>
      </c>
      <c r="L1622" s="509">
        <v>0</v>
      </c>
      <c r="M1622" s="62"/>
    </row>
    <row r="1623" spans="1:13" s="47" customFormat="1" ht="14.4" customHeight="1" x14ac:dyDescent="0.3">
      <c r="A1623" s="62"/>
      <c r="B1623" s="6">
        <v>0</v>
      </c>
      <c r="C1623" s="7"/>
      <c r="D1623" s="3">
        <v>0</v>
      </c>
      <c r="E1623" s="4"/>
      <c r="F1623" s="5">
        <v>0</v>
      </c>
      <c r="G1623" s="26">
        <v>0</v>
      </c>
      <c r="H1623" s="508">
        <v>0</v>
      </c>
      <c r="I1623" s="99"/>
      <c r="J1623" s="61">
        <v>0</v>
      </c>
      <c r="K1623" s="100">
        <v>0</v>
      </c>
      <c r="L1623" s="509">
        <v>0</v>
      </c>
      <c r="M1623" s="62"/>
    </row>
    <row r="1624" spans="1:13" s="47" customFormat="1" ht="14.4" customHeight="1" x14ac:dyDescent="0.3">
      <c r="A1624" s="62"/>
      <c r="B1624" s="6">
        <v>0</v>
      </c>
      <c r="C1624" s="7"/>
      <c r="D1624" s="3">
        <v>0</v>
      </c>
      <c r="E1624" s="4"/>
      <c r="F1624" s="5">
        <v>0</v>
      </c>
      <c r="G1624" s="26">
        <v>0</v>
      </c>
      <c r="H1624" s="508">
        <v>0</v>
      </c>
      <c r="I1624" s="99"/>
      <c r="J1624" s="61">
        <v>0</v>
      </c>
      <c r="K1624" s="100">
        <v>0</v>
      </c>
      <c r="L1624" s="509">
        <v>0</v>
      </c>
      <c r="M1624" s="532"/>
    </row>
    <row r="1625" spans="1:13" s="47" customFormat="1" ht="14.4" customHeight="1" x14ac:dyDescent="0.3">
      <c r="A1625" s="62"/>
      <c r="B1625" s="6">
        <v>0</v>
      </c>
      <c r="C1625" s="7"/>
      <c r="D1625" s="3">
        <v>0</v>
      </c>
      <c r="E1625" s="4"/>
      <c r="F1625" s="5">
        <v>0</v>
      </c>
      <c r="G1625" s="26">
        <v>0</v>
      </c>
      <c r="H1625" s="508">
        <v>0</v>
      </c>
      <c r="I1625" s="99"/>
      <c r="J1625" s="61">
        <v>0</v>
      </c>
      <c r="K1625" s="100">
        <v>0</v>
      </c>
      <c r="L1625" s="509">
        <v>0</v>
      </c>
      <c r="M1625" s="62"/>
    </row>
    <row r="1626" spans="1:13" s="47" customFormat="1" ht="14.4" customHeight="1" x14ac:dyDescent="0.3">
      <c r="A1626" s="62"/>
      <c r="B1626" s="6">
        <v>0</v>
      </c>
      <c r="C1626" s="7"/>
      <c r="D1626" s="3">
        <v>0</v>
      </c>
      <c r="E1626" s="4"/>
      <c r="F1626" s="5">
        <v>0</v>
      </c>
      <c r="G1626" s="26">
        <v>0</v>
      </c>
      <c r="H1626" s="508">
        <v>0</v>
      </c>
      <c r="I1626" s="99"/>
      <c r="J1626" s="61">
        <v>0</v>
      </c>
      <c r="K1626" s="100">
        <v>0</v>
      </c>
      <c r="L1626" s="509">
        <v>0</v>
      </c>
      <c r="M1626" s="62"/>
    </row>
    <row r="1627" spans="1:13" s="47" customFormat="1" ht="14.4" customHeight="1" x14ac:dyDescent="0.3">
      <c r="A1627" s="62"/>
      <c r="B1627" s="6">
        <v>0</v>
      </c>
      <c r="C1627" s="7"/>
      <c r="D1627" s="3">
        <v>0</v>
      </c>
      <c r="E1627" s="4"/>
      <c r="F1627" s="5">
        <v>0</v>
      </c>
      <c r="G1627" s="26">
        <v>0</v>
      </c>
      <c r="H1627" s="508">
        <v>0</v>
      </c>
      <c r="I1627" s="99"/>
      <c r="J1627" s="61">
        <v>0</v>
      </c>
      <c r="K1627" s="100">
        <v>0</v>
      </c>
      <c r="L1627" s="509">
        <v>0</v>
      </c>
      <c r="M1627" s="62"/>
    </row>
    <row r="1628" spans="1:13" s="47" customFormat="1" ht="14.4" customHeight="1" x14ac:dyDescent="0.3">
      <c r="A1628" s="62"/>
      <c r="B1628" s="6">
        <v>0</v>
      </c>
      <c r="C1628" s="7"/>
      <c r="D1628" s="3">
        <v>0</v>
      </c>
      <c r="E1628" s="4"/>
      <c r="F1628" s="5">
        <v>0</v>
      </c>
      <c r="G1628" s="26">
        <v>0</v>
      </c>
      <c r="H1628" s="508">
        <v>0</v>
      </c>
      <c r="I1628" s="99"/>
      <c r="J1628" s="61">
        <v>0</v>
      </c>
      <c r="K1628" s="100">
        <v>0</v>
      </c>
      <c r="L1628" s="509">
        <v>0</v>
      </c>
      <c r="M1628" s="62"/>
    </row>
    <row r="1629" spans="1:13" s="47" customFormat="1" ht="14.4" customHeight="1" x14ac:dyDescent="0.3">
      <c r="A1629" s="62"/>
      <c r="B1629" s="6">
        <v>0</v>
      </c>
      <c r="C1629" s="7"/>
      <c r="D1629" s="3">
        <v>0</v>
      </c>
      <c r="E1629" s="4"/>
      <c r="F1629" s="5">
        <v>0</v>
      </c>
      <c r="G1629" s="26">
        <v>0</v>
      </c>
      <c r="H1629" s="508">
        <v>0</v>
      </c>
      <c r="I1629" s="99"/>
      <c r="J1629" s="61">
        <v>0</v>
      </c>
      <c r="K1629" s="100">
        <v>0</v>
      </c>
      <c r="L1629" s="509">
        <v>0</v>
      </c>
      <c r="M1629" s="62"/>
    </row>
    <row r="1630" spans="1:13" s="47" customFormat="1" ht="14.4" customHeight="1" x14ac:dyDescent="0.3">
      <c r="A1630" s="62"/>
      <c r="B1630" s="6">
        <v>0</v>
      </c>
      <c r="C1630" s="7"/>
      <c r="D1630" s="3">
        <v>0</v>
      </c>
      <c r="E1630" s="4"/>
      <c r="F1630" s="5">
        <v>0</v>
      </c>
      <c r="G1630" s="26">
        <v>0</v>
      </c>
      <c r="H1630" s="508">
        <v>0</v>
      </c>
      <c r="I1630" s="99"/>
      <c r="J1630" s="61">
        <v>0</v>
      </c>
      <c r="K1630" s="100">
        <v>0</v>
      </c>
      <c r="L1630" s="509">
        <v>0</v>
      </c>
      <c r="M1630" s="62"/>
    </row>
    <row r="1631" spans="1:13" s="47" customFormat="1" ht="14.4" customHeight="1" x14ac:dyDescent="0.3">
      <c r="A1631" s="62"/>
      <c r="B1631" s="58" t="s">
        <v>62</v>
      </c>
      <c r="C1631" s="46"/>
      <c r="D1631" s="37"/>
      <c r="E1631" s="38"/>
      <c r="F1631" s="39"/>
      <c r="G1631" s="193">
        <v>362.51</v>
      </c>
      <c r="H1631" s="106" t="s">
        <v>62</v>
      </c>
      <c r="I1631" s="103"/>
      <c r="J1631" s="510"/>
      <c r="K1631" s="511" t="s">
        <v>156</v>
      </c>
      <c r="L1631" s="519">
        <v>0.9974081859502768</v>
      </c>
      <c r="M1631" s="62"/>
    </row>
    <row r="1632" spans="1:13" s="47" customFormat="1" ht="14.4" customHeight="1" x14ac:dyDescent="0.3">
      <c r="A1632" s="62"/>
      <c r="B1632" s="194" t="s">
        <v>63</v>
      </c>
      <c r="C1632" s="195"/>
      <c r="D1632" s="196"/>
      <c r="E1632" s="197"/>
      <c r="F1632" s="155"/>
      <c r="G1632" s="197"/>
      <c r="H1632" s="115"/>
      <c r="I1632" s="202"/>
      <c r="J1632" s="203"/>
      <c r="K1632" s="178"/>
      <c r="L1632" s="204">
        <v>0</v>
      </c>
      <c r="M1632" s="62"/>
    </row>
    <row r="1633" spans="1:13" s="47" customFormat="1" ht="35.25" customHeight="1" x14ac:dyDescent="0.3">
      <c r="A1633" s="62"/>
      <c r="B1633" s="53" t="s">
        <v>53</v>
      </c>
      <c r="C1633" s="210"/>
      <c r="D1633" s="211" t="s">
        <v>0</v>
      </c>
      <c r="E1633" s="201" t="s">
        <v>1</v>
      </c>
      <c r="F1633" s="156" t="s">
        <v>61</v>
      </c>
      <c r="G1633" s="188" t="s">
        <v>56</v>
      </c>
      <c r="H1633" s="111" t="s">
        <v>158</v>
      </c>
      <c r="I1633" s="112" t="s">
        <v>159</v>
      </c>
      <c r="J1633" s="112" t="s">
        <v>160</v>
      </c>
      <c r="K1633" s="520" t="s">
        <v>161</v>
      </c>
      <c r="L1633" s="114" t="s">
        <v>162</v>
      </c>
      <c r="M1633" s="62"/>
    </row>
    <row r="1634" spans="1:13" s="47" customFormat="1" ht="14.4" customHeight="1" x14ac:dyDescent="0.3">
      <c r="A1634" s="62"/>
      <c r="B1634" s="6">
        <v>0</v>
      </c>
      <c r="C1634" s="7"/>
      <c r="D1634" s="3">
        <v>0</v>
      </c>
      <c r="E1634" s="26"/>
      <c r="F1634" s="5">
        <v>0</v>
      </c>
      <c r="G1634" s="191">
        <v>0</v>
      </c>
      <c r="H1634" s="506">
        <v>0</v>
      </c>
      <c r="I1634" s="171"/>
      <c r="J1634" s="192">
        <v>0</v>
      </c>
      <c r="K1634" s="172">
        <v>0</v>
      </c>
      <c r="L1634" s="507">
        <v>0</v>
      </c>
      <c r="M1634" s="62"/>
    </row>
    <row r="1635" spans="1:13" s="47" customFormat="1" ht="14.4" customHeight="1" x14ac:dyDescent="0.3">
      <c r="A1635" s="62"/>
      <c r="B1635" s="6">
        <v>0</v>
      </c>
      <c r="C1635" s="7"/>
      <c r="D1635" s="3">
        <v>0</v>
      </c>
      <c r="E1635" s="26"/>
      <c r="F1635" s="5">
        <v>0</v>
      </c>
      <c r="G1635" s="26">
        <v>0</v>
      </c>
      <c r="H1635" s="508">
        <v>0</v>
      </c>
      <c r="I1635" s="99"/>
      <c r="J1635" s="61">
        <v>0</v>
      </c>
      <c r="K1635" s="100">
        <v>0</v>
      </c>
      <c r="L1635" s="509">
        <v>0</v>
      </c>
      <c r="M1635" s="62"/>
    </row>
    <row r="1636" spans="1:13" s="47" customFormat="1" ht="14.4" customHeight="1" x14ac:dyDescent="0.3">
      <c r="A1636" s="62"/>
      <c r="B1636" s="6">
        <v>0</v>
      </c>
      <c r="C1636" s="7"/>
      <c r="D1636" s="3">
        <v>0</v>
      </c>
      <c r="E1636" s="26"/>
      <c r="F1636" s="5">
        <v>0</v>
      </c>
      <c r="G1636" s="26">
        <v>0</v>
      </c>
      <c r="H1636" s="508">
        <v>0</v>
      </c>
      <c r="I1636" s="99"/>
      <c r="J1636" s="61">
        <v>0</v>
      </c>
      <c r="K1636" s="100">
        <v>0</v>
      </c>
      <c r="L1636" s="509">
        <v>0</v>
      </c>
      <c r="M1636" s="62"/>
    </row>
    <row r="1637" spans="1:13" s="47" customFormat="1" ht="14.4" customHeight="1" x14ac:dyDescent="0.3">
      <c r="A1637" s="62"/>
      <c r="B1637" s="6">
        <v>0</v>
      </c>
      <c r="C1637" s="7"/>
      <c r="D1637" s="3">
        <v>0</v>
      </c>
      <c r="E1637" s="26"/>
      <c r="F1637" s="5">
        <v>0</v>
      </c>
      <c r="G1637" s="26">
        <v>0</v>
      </c>
      <c r="H1637" s="508">
        <v>0</v>
      </c>
      <c r="I1637" s="99"/>
      <c r="J1637" s="61">
        <v>0</v>
      </c>
      <c r="K1637" s="100">
        <v>0</v>
      </c>
      <c r="L1637" s="509">
        <v>0</v>
      </c>
      <c r="M1637" s="62"/>
    </row>
    <row r="1638" spans="1:13" s="47" customFormat="1" ht="14.4" customHeight="1" x14ac:dyDescent="0.3">
      <c r="A1638" s="62"/>
      <c r="B1638" s="6">
        <v>0</v>
      </c>
      <c r="C1638" s="7"/>
      <c r="D1638" s="3">
        <v>0</v>
      </c>
      <c r="E1638" s="26"/>
      <c r="F1638" s="5">
        <v>0</v>
      </c>
      <c r="G1638" s="26">
        <v>0</v>
      </c>
      <c r="H1638" s="508">
        <v>0</v>
      </c>
      <c r="I1638" s="99"/>
      <c r="J1638" s="61">
        <v>0</v>
      </c>
      <c r="K1638" s="100">
        <v>0</v>
      </c>
      <c r="L1638" s="509">
        <v>0</v>
      </c>
      <c r="M1638" s="62"/>
    </row>
    <row r="1639" spans="1:13" s="47" customFormat="1" ht="15" customHeight="1" thickBot="1" x14ac:dyDescent="0.35">
      <c r="A1639" s="62"/>
      <c r="B1639" s="59" t="s">
        <v>64</v>
      </c>
      <c r="C1639" s="42"/>
      <c r="D1639" s="43"/>
      <c r="E1639" s="44"/>
      <c r="F1639" s="45"/>
      <c r="G1639" s="191">
        <v>0</v>
      </c>
      <c r="H1639" s="106" t="s">
        <v>64</v>
      </c>
      <c r="I1639" s="103"/>
      <c r="J1639" s="510"/>
      <c r="K1639" s="511" t="s">
        <v>156</v>
      </c>
      <c r="L1639" s="519">
        <v>0</v>
      </c>
      <c r="M1639" s="62"/>
    </row>
    <row r="1640" spans="1:13" s="47" customFormat="1" ht="14.4" customHeight="1" x14ac:dyDescent="0.3">
      <c r="A1640" s="62"/>
      <c r="B1640" s="64"/>
      <c r="C1640" s="68"/>
      <c r="D1640" s="69" t="s">
        <v>65</v>
      </c>
      <c r="E1640" s="70"/>
      <c r="F1640" s="71"/>
      <c r="G1640" s="88">
        <v>363.452</v>
      </c>
      <c r="H1640" s="179"/>
      <c r="I1640" s="212"/>
      <c r="J1640" s="522"/>
      <c r="K1640" s="523"/>
      <c r="L1640" s="180"/>
      <c r="M1640" s="62"/>
    </row>
    <row r="1641" spans="1:13" s="47" customFormat="1" ht="14.4" customHeight="1" x14ac:dyDescent="0.3">
      <c r="A1641" s="62"/>
      <c r="B1641" s="63"/>
      <c r="C1641" s="68"/>
      <c r="D1641" s="72" t="s">
        <v>7</v>
      </c>
      <c r="E1641" s="215"/>
      <c r="F1641" s="181">
        <v>0.1</v>
      </c>
      <c r="G1641" s="215">
        <v>36.344999999999999</v>
      </c>
      <c r="H1641" s="524"/>
      <c r="I1641" s="124"/>
      <c r="J1641" s="525"/>
      <c r="K1641" s="526"/>
      <c r="L1641" s="527"/>
      <c r="M1641" s="62"/>
    </row>
    <row r="1642" spans="1:13" s="47" customFormat="1" ht="14.4" customHeight="1" x14ac:dyDescent="0.3">
      <c r="A1642" s="62"/>
      <c r="B1642" s="63"/>
      <c r="C1642" s="68"/>
      <c r="D1642" s="72" t="s">
        <v>8</v>
      </c>
      <c r="E1642" s="215"/>
      <c r="F1642" s="181">
        <v>0.1</v>
      </c>
      <c r="G1642" s="215">
        <v>36.344999999999999</v>
      </c>
      <c r="H1642" s="524"/>
      <c r="I1642" s="124"/>
      <c r="J1642" s="525"/>
      <c r="K1642" s="526"/>
      <c r="L1642" s="527"/>
      <c r="M1642" s="62"/>
    </row>
    <row r="1643" spans="1:13" s="47" customFormat="1" ht="14.4" customHeight="1" x14ac:dyDescent="0.3">
      <c r="A1643" s="62"/>
      <c r="B1643" s="63" t="s">
        <v>66</v>
      </c>
      <c r="C1643" s="68"/>
      <c r="D1643" s="75" t="s">
        <v>67</v>
      </c>
      <c r="E1643" s="76"/>
      <c r="F1643" s="71"/>
      <c r="G1643" s="76">
        <v>436.142</v>
      </c>
      <c r="H1643" s="524"/>
      <c r="I1643" s="124"/>
      <c r="J1643" s="525"/>
      <c r="K1643" s="526"/>
      <c r="L1643" s="527"/>
      <c r="M1643" s="62"/>
    </row>
    <row r="1644" spans="1:13" s="47" customFormat="1" ht="15" customHeight="1" thickBot="1" x14ac:dyDescent="0.35">
      <c r="A1644" s="62"/>
      <c r="B1644" s="63"/>
      <c r="C1644" s="68"/>
      <c r="D1644" s="77" t="s">
        <v>68</v>
      </c>
      <c r="E1644" s="78"/>
      <c r="F1644" s="79"/>
      <c r="G1644" s="78">
        <v>436.14</v>
      </c>
      <c r="H1644" s="528">
        <v>1</v>
      </c>
      <c r="I1644" s="126"/>
      <c r="J1644" s="529"/>
      <c r="K1644" s="530"/>
      <c r="L1644" s="531">
        <v>0.99992433663867586</v>
      </c>
      <c r="M1644" s="62"/>
    </row>
    <row r="1645" spans="1:13" s="47" customFormat="1" ht="14.4" customHeight="1" x14ac:dyDescent="0.3">
      <c r="A1645" s="62"/>
      <c r="B1645" s="63"/>
      <c r="C1645" s="68"/>
      <c r="D1645" s="80"/>
      <c r="E1645" s="67"/>
      <c r="F1645" s="65"/>
      <c r="G1645" s="67"/>
      <c r="J1645" s="60"/>
      <c r="M1645" s="62"/>
    </row>
    <row r="1646" spans="1:13" s="47" customFormat="1" ht="14.4" customHeight="1" x14ac:dyDescent="0.3">
      <c r="A1646" s="62"/>
      <c r="B1646" s="63"/>
      <c r="C1646" s="68"/>
      <c r="D1646" s="80"/>
      <c r="E1646" s="67"/>
      <c r="F1646" s="65"/>
      <c r="G1646" s="67"/>
      <c r="J1646" s="60"/>
      <c r="M1646" s="62"/>
    </row>
    <row r="1647" spans="1:13" s="47" customFormat="1" ht="14.4" customHeight="1" x14ac:dyDescent="0.3">
      <c r="A1647" s="62"/>
      <c r="B1647" s="63"/>
      <c r="C1647" s="68"/>
      <c r="D1647" s="80"/>
      <c r="E1647" s="67"/>
      <c r="F1647" s="65"/>
      <c r="G1647" s="67"/>
      <c r="J1647" s="60"/>
      <c r="M1647" s="62"/>
    </row>
    <row r="1648" spans="1:13" s="47" customFormat="1" ht="14.4" customHeight="1" x14ac:dyDescent="0.3">
      <c r="A1648" s="62"/>
      <c r="B1648" s="136" t="s">
        <v>1808</v>
      </c>
      <c r="C1648" s="81"/>
      <c r="D1648" s="80"/>
      <c r="E1648" s="67"/>
      <c r="F1648" s="82"/>
      <c r="G1648" s="82"/>
      <c r="J1648" s="60"/>
      <c r="M1648" s="62"/>
    </row>
    <row r="1649" spans="1:13" s="47" customFormat="1" ht="14.4" customHeight="1" x14ac:dyDescent="0.3">
      <c r="A1649" s="62"/>
      <c r="B1649" s="216" t="s">
        <v>6</v>
      </c>
      <c r="C1649" s="217"/>
      <c r="D1649" s="80"/>
      <c r="E1649" s="67"/>
      <c r="F1649" s="62"/>
      <c r="G1649" s="62"/>
      <c r="J1649" s="60"/>
      <c r="M1649" s="62"/>
    </row>
    <row r="1650" spans="1:13" s="47" customFormat="1" ht="14.4" customHeight="1" x14ac:dyDescent="0.3">
      <c r="A1650" s="62"/>
      <c r="B1650" s="84"/>
      <c r="C1650" s="62"/>
      <c r="D1650" s="80"/>
      <c r="E1650" s="67"/>
      <c r="F1650" s="62"/>
      <c r="G1650" s="62"/>
      <c r="J1650" s="60"/>
      <c r="M1650" s="62"/>
    </row>
    <row r="1651" spans="1:13" x14ac:dyDescent="0.3">
      <c r="A1651" s="62"/>
      <c r="B1651" s="503"/>
      <c r="C1651" s="129"/>
      <c r="D1651" s="129"/>
      <c r="J1651" s="60"/>
    </row>
    <row r="1652" spans="1:13" x14ac:dyDescent="0.3">
      <c r="A1652" s="62"/>
      <c r="B1652" s="131"/>
      <c r="C1652" s="130"/>
      <c r="D1652" s="130"/>
      <c r="J1652" s="60"/>
    </row>
    <row r="1653" spans="1:13" ht="15.6" x14ac:dyDescent="0.3">
      <c r="A1653" s="62"/>
      <c r="D1653" s="715" t="s">
        <v>166</v>
      </c>
      <c r="E1653" s="715"/>
      <c r="F1653" s="715"/>
      <c r="J1653" s="60"/>
    </row>
    <row r="1654" spans="1:13" x14ac:dyDescent="0.3">
      <c r="A1654" s="62"/>
      <c r="B1654" s="132"/>
      <c r="C1654" s="132"/>
      <c r="D1654" s="132"/>
      <c r="J1654" s="60"/>
    </row>
    <row r="1655" spans="1:13" ht="82.5" customHeight="1" x14ac:dyDescent="0.3">
      <c r="A1655" s="62"/>
      <c r="B1655" s="710" t="s">
        <v>1809</v>
      </c>
      <c r="C1655" s="710"/>
      <c r="D1655" s="710"/>
      <c r="E1655" s="710"/>
      <c r="F1655" s="710"/>
      <c r="G1655" s="710"/>
      <c r="H1655" s="710"/>
      <c r="I1655" s="710"/>
      <c r="J1655" s="710"/>
      <c r="K1655" s="710"/>
      <c r="L1655" s="710"/>
    </row>
    <row r="1656" spans="1:13" s="47" customFormat="1" ht="14.4" customHeight="1" x14ac:dyDescent="0.3">
      <c r="A1656" s="62"/>
      <c r="B1656" s="63"/>
      <c r="C1656" s="9"/>
      <c r="D1656" s="10"/>
      <c r="E1656" s="11"/>
      <c r="F1656" s="12"/>
      <c r="G1656" s="13"/>
      <c r="J1656" s="60"/>
      <c r="M1656" s="62"/>
    </row>
    <row r="1657" spans="1:13" s="47" customFormat="1" ht="14.4" customHeight="1" x14ac:dyDescent="0.3">
      <c r="A1657" s="62"/>
      <c r="B1657" s="48" t="s">
        <v>48</v>
      </c>
      <c r="C1657" s="9"/>
      <c r="D1657" s="10"/>
      <c r="E1657" s="11"/>
      <c r="F1657" s="11"/>
      <c r="G1657" s="11"/>
      <c r="J1657" s="60"/>
      <c r="M1657" s="62"/>
    </row>
    <row r="1658" spans="1:13" s="47" customFormat="1" ht="14.4" customHeight="1" x14ac:dyDescent="0.3">
      <c r="A1658" s="62"/>
      <c r="B1658" s="64" t="s">
        <v>49</v>
      </c>
      <c r="C1658" s="62" t="s">
        <v>749</v>
      </c>
      <c r="D1658" s="62"/>
      <c r="E1658" s="62"/>
      <c r="I1658" s="65" t="s">
        <v>50</v>
      </c>
      <c r="J1658" s="68" t="s">
        <v>2</v>
      </c>
      <c r="M1658" s="62"/>
    </row>
    <row r="1659" spans="1:13" s="47" customFormat="1" ht="15" customHeight="1" thickBot="1" x14ac:dyDescent="0.35">
      <c r="A1659" s="62"/>
      <c r="B1659" s="64" t="s">
        <v>51</v>
      </c>
      <c r="C1659" s="62" t="s">
        <v>267</v>
      </c>
      <c r="D1659" s="62"/>
      <c r="E1659" s="62"/>
      <c r="G1659" s="62" t="s">
        <v>748</v>
      </c>
      <c r="J1659" s="60"/>
      <c r="M1659" s="62"/>
    </row>
    <row r="1660" spans="1:13" s="47" customFormat="1" ht="14.4" customHeight="1" thickTop="1" x14ac:dyDescent="0.3">
      <c r="A1660" s="62"/>
      <c r="B1660" s="49" t="s">
        <v>52</v>
      </c>
      <c r="C1660" s="14"/>
      <c r="D1660" s="15"/>
      <c r="E1660" s="16"/>
      <c r="F1660" s="17"/>
      <c r="G1660" s="16"/>
      <c r="H1660" s="711" t="s">
        <v>164</v>
      </c>
      <c r="I1660" s="712"/>
      <c r="J1660" s="712"/>
      <c r="K1660" s="712"/>
      <c r="L1660" s="713"/>
      <c r="M1660" s="62"/>
    </row>
    <row r="1661" spans="1:13" s="47" customFormat="1" ht="32.25" customHeight="1" x14ac:dyDescent="0.3">
      <c r="A1661" s="62"/>
      <c r="B1661" s="186" t="s">
        <v>53</v>
      </c>
      <c r="C1661" s="187" t="s">
        <v>1</v>
      </c>
      <c r="D1661" s="161" t="s">
        <v>54</v>
      </c>
      <c r="E1661" s="188" t="s">
        <v>23</v>
      </c>
      <c r="F1661" s="188" t="s">
        <v>55</v>
      </c>
      <c r="G1661" s="188" t="s">
        <v>56</v>
      </c>
      <c r="H1661" s="90" t="s">
        <v>158</v>
      </c>
      <c r="I1661" s="169" t="s">
        <v>159</v>
      </c>
      <c r="J1661" s="169" t="s">
        <v>160</v>
      </c>
      <c r="K1661" s="169" t="s">
        <v>161</v>
      </c>
      <c r="L1661" s="92" t="s">
        <v>162</v>
      </c>
      <c r="M1661" s="62"/>
    </row>
    <row r="1662" spans="1:13" s="47" customFormat="1" ht="14.4" customHeight="1" x14ac:dyDescent="0.3">
      <c r="A1662" s="62"/>
      <c r="B1662" s="189">
        <v>0</v>
      </c>
      <c r="C1662" s="187"/>
      <c r="D1662" s="190">
        <v>0</v>
      </c>
      <c r="E1662" s="191">
        <v>0</v>
      </c>
      <c r="F1662" s="505">
        <v>0.11</v>
      </c>
      <c r="G1662" s="191">
        <v>0</v>
      </c>
      <c r="H1662" s="506">
        <v>0</v>
      </c>
      <c r="I1662" s="171"/>
      <c r="J1662" s="192">
        <v>0</v>
      </c>
      <c r="K1662" s="172">
        <v>0</v>
      </c>
      <c r="L1662" s="507">
        <v>0</v>
      </c>
      <c r="M1662" s="62"/>
    </row>
    <row r="1663" spans="1:13" s="47" customFormat="1" ht="14.4" customHeight="1" x14ac:dyDescent="0.3">
      <c r="A1663" s="62"/>
      <c r="B1663" s="6">
        <v>0</v>
      </c>
      <c r="C1663" s="25"/>
      <c r="D1663" s="3">
        <v>0</v>
      </c>
      <c r="E1663" s="26">
        <v>0</v>
      </c>
      <c r="F1663" s="27"/>
      <c r="G1663" s="26">
        <v>0</v>
      </c>
      <c r="H1663" s="508">
        <v>0</v>
      </c>
      <c r="I1663" s="99"/>
      <c r="J1663" s="61">
        <v>0</v>
      </c>
      <c r="K1663" s="100">
        <v>0</v>
      </c>
      <c r="L1663" s="509">
        <v>0</v>
      </c>
      <c r="M1663" s="62"/>
    </row>
    <row r="1664" spans="1:13" s="47" customFormat="1" ht="14.4" customHeight="1" x14ac:dyDescent="0.3">
      <c r="A1664" s="62"/>
      <c r="B1664" s="6">
        <v>0</v>
      </c>
      <c r="C1664" s="25"/>
      <c r="D1664" s="3">
        <v>0</v>
      </c>
      <c r="E1664" s="26">
        <v>0</v>
      </c>
      <c r="F1664" s="27"/>
      <c r="G1664" s="26">
        <v>0</v>
      </c>
      <c r="H1664" s="508">
        <v>0</v>
      </c>
      <c r="I1664" s="99"/>
      <c r="J1664" s="61">
        <v>0</v>
      </c>
      <c r="K1664" s="100">
        <v>0</v>
      </c>
      <c r="L1664" s="509">
        <v>0</v>
      </c>
      <c r="M1664" s="62"/>
    </row>
    <row r="1665" spans="1:13" s="47" customFormat="1" ht="14.4" customHeight="1" x14ac:dyDescent="0.3">
      <c r="A1665" s="62"/>
      <c r="B1665" s="6">
        <v>0</v>
      </c>
      <c r="C1665" s="25"/>
      <c r="D1665" s="3">
        <v>0</v>
      </c>
      <c r="E1665" s="26">
        <v>0</v>
      </c>
      <c r="F1665" s="27"/>
      <c r="G1665" s="26">
        <v>0</v>
      </c>
      <c r="H1665" s="508">
        <v>0</v>
      </c>
      <c r="I1665" s="99"/>
      <c r="J1665" s="61">
        <v>0</v>
      </c>
      <c r="K1665" s="100">
        <v>0</v>
      </c>
      <c r="L1665" s="509">
        <v>0</v>
      </c>
      <c r="M1665" s="62"/>
    </row>
    <row r="1666" spans="1:13" s="47" customFormat="1" ht="14.4" customHeight="1" x14ac:dyDescent="0.3">
      <c r="A1666" s="62"/>
      <c r="B1666" s="6">
        <v>0</v>
      </c>
      <c r="C1666" s="25"/>
      <c r="D1666" s="3">
        <v>0</v>
      </c>
      <c r="E1666" s="26">
        <v>0</v>
      </c>
      <c r="F1666" s="27"/>
      <c r="G1666" s="26">
        <v>0</v>
      </c>
      <c r="H1666" s="508">
        <v>0</v>
      </c>
      <c r="I1666" s="99"/>
      <c r="J1666" s="61">
        <v>0</v>
      </c>
      <c r="K1666" s="100">
        <v>0</v>
      </c>
      <c r="L1666" s="509">
        <v>0</v>
      </c>
      <c r="M1666" s="62"/>
    </row>
    <row r="1667" spans="1:13" s="47" customFormat="1" ht="14.4" customHeight="1" x14ac:dyDescent="0.3">
      <c r="A1667" s="62"/>
      <c r="B1667" s="6">
        <v>0</v>
      </c>
      <c r="C1667" s="25"/>
      <c r="D1667" s="3">
        <v>0</v>
      </c>
      <c r="E1667" s="26">
        <v>0</v>
      </c>
      <c r="F1667" s="27"/>
      <c r="G1667" s="26">
        <v>0</v>
      </c>
      <c r="H1667" s="508">
        <v>0</v>
      </c>
      <c r="I1667" s="99"/>
      <c r="J1667" s="61">
        <v>0</v>
      </c>
      <c r="K1667" s="100">
        <v>0</v>
      </c>
      <c r="L1667" s="509">
        <v>0</v>
      </c>
      <c r="M1667" s="62"/>
    </row>
    <row r="1668" spans="1:13" s="47" customFormat="1" ht="14.4" customHeight="1" x14ac:dyDescent="0.3">
      <c r="A1668" s="62"/>
      <c r="B1668" s="6" t="s">
        <v>73</v>
      </c>
      <c r="C1668" s="25"/>
      <c r="D1668" s="3">
        <v>0</v>
      </c>
      <c r="E1668" s="26">
        <v>0</v>
      </c>
      <c r="F1668" s="27"/>
      <c r="G1668" s="26">
        <v>4.4999999999999998E-2</v>
      </c>
      <c r="H1668" s="508">
        <v>7.4837851322135376E-3</v>
      </c>
      <c r="I1668" s="99"/>
      <c r="J1668" s="61" t="s">
        <v>165</v>
      </c>
      <c r="K1668" s="100">
        <v>0.4</v>
      </c>
      <c r="L1668" s="101">
        <v>2.9935140528854153E-3</v>
      </c>
      <c r="M1668" s="62"/>
    </row>
    <row r="1669" spans="1:13" s="47" customFormat="1" ht="14.4" customHeight="1" x14ac:dyDescent="0.3">
      <c r="A1669" s="62"/>
      <c r="B1669" s="6" t="s">
        <v>57</v>
      </c>
      <c r="C1669" s="25"/>
      <c r="D1669" s="28"/>
      <c r="E1669" s="26"/>
      <c r="F1669" s="27"/>
      <c r="G1669" s="193">
        <v>4.4999999999999998E-2</v>
      </c>
      <c r="H1669" s="102" t="s">
        <v>57</v>
      </c>
      <c r="I1669" s="103"/>
      <c r="J1669" s="510"/>
      <c r="K1669" s="511" t="s">
        <v>156</v>
      </c>
      <c r="L1669" s="512">
        <v>2.9935140528854153E-3</v>
      </c>
      <c r="M1669" s="62"/>
    </row>
    <row r="1670" spans="1:13" s="47" customFormat="1" ht="14.4" customHeight="1" x14ac:dyDescent="0.3">
      <c r="A1670" s="62"/>
      <c r="B1670" s="194" t="s">
        <v>22</v>
      </c>
      <c r="C1670" s="195"/>
      <c r="D1670" s="196"/>
      <c r="E1670" s="197"/>
      <c r="F1670" s="155"/>
      <c r="G1670" s="87"/>
      <c r="H1670" s="513"/>
      <c r="I1670" s="514"/>
      <c r="J1670" s="515"/>
      <c r="K1670" s="516"/>
      <c r="L1670" s="517"/>
      <c r="M1670" s="62"/>
    </row>
    <row r="1671" spans="1:13" s="47" customFormat="1" ht="30.75" customHeight="1" x14ac:dyDescent="0.3">
      <c r="A1671" s="62"/>
      <c r="B1671" s="198" t="s">
        <v>58</v>
      </c>
      <c r="C1671" s="199" t="s">
        <v>1</v>
      </c>
      <c r="D1671" s="200" t="s">
        <v>59</v>
      </c>
      <c r="E1671" s="156" t="s">
        <v>23</v>
      </c>
      <c r="F1671" s="156" t="s">
        <v>55</v>
      </c>
      <c r="G1671" s="201" t="s">
        <v>56</v>
      </c>
      <c r="H1671" s="90" t="s">
        <v>158</v>
      </c>
      <c r="I1671" s="169" t="s">
        <v>159</v>
      </c>
      <c r="J1671" s="169" t="s">
        <v>160</v>
      </c>
      <c r="K1671" s="518" t="s">
        <v>161</v>
      </c>
      <c r="L1671" s="92" t="s">
        <v>162</v>
      </c>
      <c r="M1671" s="62"/>
    </row>
    <row r="1672" spans="1:13" s="47" customFormat="1" ht="14.4" customHeight="1" x14ac:dyDescent="0.3">
      <c r="A1672" s="62"/>
      <c r="B1672" s="6" t="s">
        <v>27</v>
      </c>
      <c r="C1672" s="25">
        <v>1</v>
      </c>
      <c r="D1672" s="3">
        <v>4.0999999999999996</v>
      </c>
      <c r="E1672" s="26">
        <v>4.0999999999999996</v>
      </c>
      <c r="F1672" s="26">
        <v>0.11</v>
      </c>
      <c r="G1672" s="26">
        <v>0.45099999999999996</v>
      </c>
      <c r="H1672" s="506">
        <v>7.5004157658406775E-2</v>
      </c>
      <c r="I1672" s="171"/>
      <c r="J1672" s="192" t="s">
        <v>163</v>
      </c>
      <c r="K1672" s="172">
        <v>1</v>
      </c>
      <c r="L1672" s="507">
        <v>7.5004157658406775E-2</v>
      </c>
      <c r="M1672" s="62"/>
    </row>
    <row r="1673" spans="1:13" s="47" customFormat="1" ht="14.4" customHeight="1" x14ac:dyDescent="0.3">
      <c r="A1673" s="62"/>
      <c r="B1673" s="6" t="s">
        <v>24</v>
      </c>
      <c r="C1673" s="25">
        <v>1</v>
      </c>
      <c r="D1673" s="3">
        <v>4.05</v>
      </c>
      <c r="E1673" s="26">
        <v>4.05</v>
      </c>
      <c r="F1673" s="26">
        <v>0.11</v>
      </c>
      <c r="G1673" s="26">
        <v>0.44550000000000001</v>
      </c>
      <c r="H1673" s="508">
        <v>7.4089472808914023E-2</v>
      </c>
      <c r="I1673" s="99"/>
      <c r="J1673" s="61" t="s">
        <v>163</v>
      </c>
      <c r="K1673" s="100">
        <v>1</v>
      </c>
      <c r="L1673" s="509">
        <v>7.4089472808914023E-2</v>
      </c>
      <c r="M1673" s="62"/>
    </row>
    <row r="1674" spans="1:13" s="47" customFormat="1" ht="14.4" customHeight="1" x14ac:dyDescent="0.3">
      <c r="A1674" s="62"/>
      <c r="B1674" s="6">
        <v>0</v>
      </c>
      <c r="C1674" s="25"/>
      <c r="D1674" s="3">
        <v>0</v>
      </c>
      <c r="E1674" s="26">
        <v>0</v>
      </c>
      <c r="F1674" s="26"/>
      <c r="G1674" s="26">
        <v>0</v>
      </c>
      <c r="H1674" s="508">
        <v>0</v>
      </c>
      <c r="I1674" s="99"/>
      <c r="J1674" s="61">
        <v>0</v>
      </c>
      <c r="K1674" s="100">
        <v>0</v>
      </c>
      <c r="L1674" s="509">
        <v>0</v>
      </c>
      <c r="M1674" s="62"/>
    </row>
    <row r="1675" spans="1:13" s="47" customFormat="1" ht="14.4" customHeight="1" x14ac:dyDescent="0.3">
      <c r="A1675" s="62"/>
      <c r="B1675" s="6">
        <v>0</v>
      </c>
      <c r="C1675" s="25"/>
      <c r="D1675" s="3">
        <v>0</v>
      </c>
      <c r="E1675" s="26">
        <v>0</v>
      </c>
      <c r="F1675" s="26"/>
      <c r="G1675" s="26">
        <v>0</v>
      </c>
      <c r="H1675" s="508">
        <v>0</v>
      </c>
      <c r="I1675" s="99"/>
      <c r="J1675" s="61">
        <v>0</v>
      </c>
      <c r="K1675" s="100">
        <v>0</v>
      </c>
      <c r="L1675" s="509">
        <v>0</v>
      </c>
      <c r="M1675" s="62"/>
    </row>
    <row r="1676" spans="1:13" s="47" customFormat="1" ht="14.4" customHeight="1" x14ac:dyDescent="0.3">
      <c r="A1676" s="62"/>
      <c r="B1676" s="6">
        <v>0</v>
      </c>
      <c r="C1676" s="25"/>
      <c r="D1676" s="3">
        <v>0</v>
      </c>
      <c r="E1676" s="26">
        <v>0</v>
      </c>
      <c r="F1676" s="27"/>
      <c r="G1676" s="26">
        <v>0</v>
      </c>
      <c r="H1676" s="508">
        <v>0</v>
      </c>
      <c r="I1676" s="99"/>
      <c r="J1676" s="61">
        <v>0</v>
      </c>
      <c r="K1676" s="100">
        <v>0</v>
      </c>
      <c r="L1676" s="509">
        <v>0</v>
      </c>
      <c r="M1676" s="62"/>
    </row>
    <row r="1677" spans="1:13" s="47" customFormat="1" ht="14.4" customHeight="1" x14ac:dyDescent="0.3">
      <c r="A1677" s="62"/>
      <c r="B1677" s="6">
        <v>0</v>
      </c>
      <c r="C1677" s="25"/>
      <c r="D1677" s="3">
        <v>0</v>
      </c>
      <c r="E1677" s="26">
        <v>0</v>
      </c>
      <c r="F1677" s="27"/>
      <c r="G1677" s="26">
        <v>0</v>
      </c>
      <c r="H1677" s="508">
        <v>0</v>
      </c>
      <c r="I1677" s="99"/>
      <c r="J1677" s="61">
        <v>0</v>
      </c>
      <c r="K1677" s="100">
        <v>0</v>
      </c>
      <c r="L1677" s="509">
        <v>0</v>
      </c>
      <c r="M1677" s="62"/>
    </row>
    <row r="1678" spans="1:13" s="47" customFormat="1" ht="14.4" customHeight="1" x14ac:dyDescent="0.3">
      <c r="A1678" s="62"/>
      <c r="B1678" s="6">
        <v>0</v>
      </c>
      <c r="C1678" s="25"/>
      <c r="D1678" s="3">
        <v>0</v>
      </c>
      <c r="E1678" s="26">
        <v>0</v>
      </c>
      <c r="F1678" s="27"/>
      <c r="G1678" s="26">
        <v>0</v>
      </c>
      <c r="H1678" s="508">
        <v>0</v>
      </c>
      <c r="I1678" s="99"/>
      <c r="J1678" s="61">
        <v>0</v>
      </c>
      <c r="K1678" s="100">
        <v>0</v>
      </c>
      <c r="L1678" s="509">
        <v>0</v>
      </c>
      <c r="M1678" s="62"/>
    </row>
    <row r="1679" spans="1:13" s="47" customFormat="1" ht="14.4" customHeight="1" x14ac:dyDescent="0.3">
      <c r="A1679" s="62"/>
      <c r="B1679" s="6">
        <v>0</v>
      </c>
      <c r="C1679" s="25"/>
      <c r="D1679" s="3">
        <v>0</v>
      </c>
      <c r="E1679" s="26">
        <v>0</v>
      </c>
      <c r="F1679" s="27"/>
      <c r="G1679" s="26">
        <v>0</v>
      </c>
      <c r="H1679" s="508">
        <v>0</v>
      </c>
      <c r="I1679" s="99"/>
      <c r="J1679" s="61">
        <v>0</v>
      </c>
      <c r="K1679" s="100">
        <v>0</v>
      </c>
      <c r="L1679" s="509">
        <v>0</v>
      </c>
      <c r="M1679" s="62"/>
    </row>
    <row r="1680" spans="1:13" s="47" customFormat="1" ht="14.4" customHeight="1" x14ac:dyDescent="0.3">
      <c r="A1680" s="62"/>
      <c r="B1680" s="6">
        <v>0</v>
      </c>
      <c r="C1680" s="25"/>
      <c r="D1680" s="3">
        <v>0</v>
      </c>
      <c r="E1680" s="26">
        <v>0</v>
      </c>
      <c r="F1680" s="27"/>
      <c r="G1680" s="26">
        <v>0</v>
      </c>
      <c r="H1680" s="508">
        <v>0</v>
      </c>
      <c r="I1680" s="99"/>
      <c r="J1680" s="61">
        <v>0</v>
      </c>
      <c r="K1680" s="100">
        <v>0</v>
      </c>
      <c r="L1680" s="509">
        <v>0</v>
      </c>
      <c r="M1680" s="62"/>
    </row>
    <row r="1681" spans="1:13" s="47" customFormat="1" ht="14.4" customHeight="1" x14ac:dyDescent="0.3">
      <c r="A1681" s="62"/>
      <c r="B1681" s="6" t="s">
        <v>60</v>
      </c>
      <c r="C1681" s="25"/>
      <c r="D1681" s="28"/>
      <c r="E1681" s="26"/>
      <c r="F1681" s="27"/>
      <c r="G1681" s="193">
        <v>0.89649999999999996</v>
      </c>
      <c r="H1681" s="106" t="s">
        <v>60</v>
      </c>
      <c r="I1681" s="103"/>
      <c r="J1681" s="510"/>
      <c r="K1681" s="511" t="s">
        <v>156</v>
      </c>
      <c r="L1681" s="519">
        <v>0.1490936304673208</v>
      </c>
      <c r="M1681" s="62"/>
    </row>
    <row r="1682" spans="1:13" s="47" customFormat="1" ht="14.4" customHeight="1" x14ac:dyDescent="0.3">
      <c r="A1682" s="62"/>
      <c r="B1682" s="194" t="s">
        <v>38</v>
      </c>
      <c r="C1682" s="195"/>
      <c r="D1682" s="196"/>
      <c r="E1682" s="196"/>
      <c r="F1682" s="196"/>
      <c r="G1682" s="196"/>
      <c r="H1682" s="115"/>
      <c r="I1682" s="202"/>
      <c r="J1682" s="203"/>
      <c r="K1682" s="178"/>
      <c r="L1682" s="204"/>
      <c r="M1682" s="62"/>
    </row>
    <row r="1683" spans="1:13" s="47" customFormat="1" ht="36.75" customHeight="1" x14ac:dyDescent="0.3">
      <c r="A1683" s="62"/>
      <c r="B1683" s="53" t="s">
        <v>53</v>
      </c>
      <c r="C1683" s="195"/>
      <c r="D1683" s="205" t="s">
        <v>0</v>
      </c>
      <c r="E1683" s="206" t="s">
        <v>1</v>
      </c>
      <c r="F1683" s="207" t="s">
        <v>61</v>
      </c>
      <c r="G1683" s="188" t="s">
        <v>56</v>
      </c>
      <c r="H1683" s="111" t="s">
        <v>158</v>
      </c>
      <c r="I1683" s="112" t="s">
        <v>159</v>
      </c>
      <c r="J1683" s="112" t="s">
        <v>160</v>
      </c>
      <c r="K1683" s="520" t="s">
        <v>161</v>
      </c>
      <c r="L1683" s="114" t="s">
        <v>162</v>
      </c>
      <c r="M1683" s="62"/>
    </row>
    <row r="1684" spans="1:13" s="47" customFormat="1" ht="14.4" customHeight="1" x14ac:dyDescent="0.3">
      <c r="A1684" s="62"/>
      <c r="B1684" s="189" t="s">
        <v>94</v>
      </c>
      <c r="C1684" s="195"/>
      <c r="D1684" s="190" t="s">
        <v>2</v>
      </c>
      <c r="E1684" s="153">
        <v>2</v>
      </c>
      <c r="F1684" s="154">
        <v>0.8</v>
      </c>
      <c r="G1684" s="191">
        <v>1.6</v>
      </c>
      <c r="H1684" s="506">
        <v>0.26609013803425913</v>
      </c>
      <c r="I1684" s="171"/>
      <c r="J1684" s="192" t="s">
        <v>163</v>
      </c>
      <c r="K1684" s="172">
        <v>1</v>
      </c>
      <c r="L1684" s="507">
        <v>0.26609013803425913</v>
      </c>
      <c r="M1684" s="521"/>
    </row>
    <row r="1685" spans="1:13" s="47" customFormat="1" ht="14.4" customHeight="1" x14ac:dyDescent="0.3">
      <c r="A1685" s="62"/>
      <c r="B1685" s="6" t="s">
        <v>1449</v>
      </c>
      <c r="C1685" s="7"/>
      <c r="D1685" s="3" t="s">
        <v>2</v>
      </c>
      <c r="E1685" s="4">
        <v>1</v>
      </c>
      <c r="F1685" s="5">
        <v>0.6</v>
      </c>
      <c r="G1685" s="26">
        <v>0.6</v>
      </c>
      <c r="H1685" s="508">
        <v>9.9783801762847166E-2</v>
      </c>
      <c r="I1685" s="99"/>
      <c r="J1685" s="61" t="s">
        <v>163</v>
      </c>
      <c r="K1685" s="100">
        <v>1</v>
      </c>
      <c r="L1685" s="509">
        <v>9.9783801762847166E-2</v>
      </c>
      <c r="M1685" s="521"/>
    </row>
    <row r="1686" spans="1:13" s="47" customFormat="1" ht="39.6" x14ac:dyDescent="0.3">
      <c r="A1686" s="62"/>
      <c r="B1686" s="6" t="s">
        <v>1448</v>
      </c>
      <c r="C1686" s="7"/>
      <c r="D1686" s="3" t="s">
        <v>5</v>
      </c>
      <c r="E1686" s="4">
        <v>0.2</v>
      </c>
      <c r="F1686" s="5">
        <v>1.5</v>
      </c>
      <c r="G1686" s="26">
        <v>0.30000000000000004</v>
      </c>
      <c r="H1686" s="508">
        <v>4.989190088142359E-2</v>
      </c>
      <c r="I1686" s="99"/>
      <c r="J1686" s="61" t="s">
        <v>163</v>
      </c>
      <c r="K1686" s="100">
        <v>1</v>
      </c>
      <c r="L1686" s="509">
        <v>4.989190088142359E-2</v>
      </c>
      <c r="M1686" s="521"/>
    </row>
    <row r="1687" spans="1:13" s="47" customFormat="1" ht="14.4" customHeight="1" x14ac:dyDescent="0.3">
      <c r="A1687" s="62"/>
      <c r="B1687" s="6" t="s">
        <v>109</v>
      </c>
      <c r="C1687" s="7"/>
      <c r="D1687" s="3" t="s">
        <v>2</v>
      </c>
      <c r="E1687" s="4">
        <v>1</v>
      </c>
      <c r="F1687" s="5">
        <v>1.97</v>
      </c>
      <c r="G1687" s="26">
        <v>1.97</v>
      </c>
      <c r="H1687" s="508">
        <v>0.32762348245468154</v>
      </c>
      <c r="I1687" s="99"/>
      <c r="J1687" s="61" t="s">
        <v>163</v>
      </c>
      <c r="K1687" s="100">
        <v>1</v>
      </c>
      <c r="L1687" s="509">
        <v>0.32762348245468154</v>
      </c>
      <c r="M1687" s="62"/>
    </row>
    <row r="1688" spans="1:13" s="47" customFormat="1" ht="14.4" customHeight="1" x14ac:dyDescent="0.3">
      <c r="A1688" s="62"/>
      <c r="B1688" s="6" t="s">
        <v>100</v>
      </c>
      <c r="C1688" s="7"/>
      <c r="D1688" s="3" t="s">
        <v>5</v>
      </c>
      <c r="E1688" s="4">
        <v>0.2</v>
      </c>
      <c r="F1688" s="5">
        <v>0.53</v>
      </c>
      <c r="G1688" s="26">
        <v>0.10600000000000001</v>
      </c>
      <c r="H1688" s="508">
        <v>1.7628471644769668E-2</v>
      </c>
      <c r="I1688" s="99"/>
      <c r="J1688" s="61" t="s">
        <v>163</v>
      </c>
      <c r="K1688" s="100">
        <v>1</v>
      </c>
      <c r="L1688" s="509">
        <v>1.7628471644769668E-2</v>
      </c>
      <c r="M1688" s="62"/>
    </row>
    <row r="1689" spans="1:13" s="47" customFormat="1" ht="14.4" customHeight="1" x14ac:dyDescent="0.3">
      <c r="A1689" s="62"/>
      <c r="B1689" s="6" t="s">
        <v>1464</v>
      </c>
      <c r="C1689" s="7"/>
      <c r="D1689" s="3" t="s">
        <v>5</v>
      </c>
      <c r="E1689" s="4">
        <v>0.8</v>
      </c>
      <c r="F1689" s="5">
        <v>0.12</v>
      </c>
      <c r="G1689" s="26">
        <v>9.6000000000000002E-2</v>
      </c>
      <c r="H1689" s="508">
        <v>1.5965408282055546E-2</v>
      </c>
      <c r="I1689" s="99"/>
      <c r="J1689" s="61" t="s">
        <v>163</v>
      </c>
      <c r="K1689" s="100">
        <v>1</v>
      </c>
      <c r="L1689" s="509">
        <v>1.5965408282055546E-2</v>
      </c>
      <c r="M1689" s="62"/>
    </row>
    <row r="1690" spans="1:13" s="47" customFormat="1" ht="14.4" customHeight="1" x14ac:dyDescent="0.3">
      <c r="A1690" s="62"/>
      <c r="B1690" s="6" t="s">
        <v>110</v>
      </c>
      <c r="C1690" s="7"/>
      <c r="D1690" s="3" t="s">
        <v>5</v>
      </c>
      <c r="E1690" s="4">
        <v>0.5</v>
      </c>
      <c r="F1690" s="5">
        <v>0.35</v>
      </c>
      <c r="G1690" s="26">
        <v>0.17499999999999999</v>
      </c>
      <c r="H1690" s="508">
        <v>2.9103608847497089E-2</v>
      </c>
      <c r="I1690" s="99"/>
      <c r="J1690" s="61" t="s">
        <v>163</v>
      </c>
      <c r="K1690" s="100">
        <v>1</v>
      </c>
      <c r="L1690" s="509">
        <v>2.9103608847497089E-2</v>
      </c>
      <c r="M1690" s="62"/>
    </row>
    <row r="1691" spans="1:13" s="47" customFormat="1" ht="14.4" customHeight="1" x14ac:dyDescent="0.3">
      <c r="A1691" s="62"/>
      <c r="B1691" s="6" t="s">
        <v>1777</v>
      </c>
      <c r="C1691" s="7"/>
      <c r="D1691" s="3" t="s">
        <v>5</v>
      </c>
      <c r="E1691" s="4">
        <v>0.2</v>
      </c>
      <c r="F1691" s="5">
        <v>1.1200000000000001</v>
      </c>
      <c r="G1691" s="26">
        <v>0.22400000000000003</v>
      </c>
      <c r="H1691" s="508">
        <v>3.7252619324796281E-2</v>
      </c>
      <c r="I1691" s="99"/>
      <c r="J1691" s="61" t="s">
        <v>1219</v>
      </c>
      <c r="K1691" s="100">
        <v>0</v>
      </c>
      <c r="L1691" s="509">
        <v>0</v>
      </c>
      <c r="M1691" s="532"/>
    </row>
    <row r="1692" spans="1:13" s="47" customFormat="1" ht="14.4" customHeight="1" x14ac:dyDescent="0.3">
      <c r="A1692" s="62"/>
      <c r="B1692" s="6">
        <v>0</v>
      </c>
      <c r="C1692" s="7"/>
      <c r="D1692" s="3">
        <v>0</v>
      </c>
      <c r="E1692" s="4"/>
      <c r="F1692" s="5">
        <v>0</v>
      </c>
      <c r="G1692" s="26">
        <v>0</v>
      </c>
      <c r="H1692" s="508">
        <v>0</v>
      </c>
      <c r="I1692" s="99"/>
      <c r="J1692" s="61">
        <v>0</v>
      </c>
      <c r="K1692" s="100">
        <v>0</v>
      </c>
      <c r="L1692" s="509">
        <v>0</v>
      </c>
      <c r="M1692" s="62"/>
    </row>
    <row r="1693" spans="1:13" s="47" customFormat="1" ht="14.4" customHeight="1" x14ac:dyDescent="0.3">
      <c r="A1693" s="62"/>
      <c r="B1693" s="6">
        <v>0</v>
      </c>
      <c r="C1693" s="7"/>
      <c r="D1693" s="3">
        <v>0</v>
      </c>
      <c r="E1693" s="4"/>
      <c r="F1693" s="5">
        <v>0</v>
      </c>
      <c r="G1693" s="26">
        <v>0</v>
      </c>
      <c r="H1693" s="508">
        <v>0</v>
      </c>
      <c r="I1693" s="99"/>
      <c r="J1693" s="61">
        <v>0</v>
      </c>
      <c r="K1693" s="100">
        <v>0</v>
      </c>
      <c r="L1693" s="509">
        <v>0</v>
      </c>
      <c r="M1693" s="62"/>
    </row>
    <row r="1694" spans="1:13" s="47" customFormat="1" ht="14.4" customHeight="1" x14ac:dyDescent="0.3">
      <c r="A1694" s="62"/>
      <c r="B1694" s="6">
        <v>0</v>
      </c>
      <c r="C1694" s="7"/>
      <c r="D1694" s="3">
        <v>0</v>
      </c>
      <c r="E1694" s="4"/>
      <c r="F1694" s="5">
        <v>0</v>
      </c>
      <c r="G1694" s="26">
        <v>0</v>
      </c>
      <c r="H1694" s="508">
        <v>0</v>
      </c>
      <c r="I1694" s="99"/>
      <c r="J1694" s="61">
        <v>0</v>
      </c>
      <c r="K1694" s="100">
        <v>0</v>
      </c>
      <c r="L1694" s="509">
        <v>0</v>
      </c>
      <c r="M1694" s="62"/>
    </row>
    <row r="1695" spans="1:13" s="47" customFormat="1" ht="14.4" customHeight="1" x14ac:dyDescent="0.3">
      <c r="A1695" s="62"/>
      <c r="B1695" s="6">
        <v>0</v>
      </c>
      <c r="C1695" s="7"/>
      <c r="D1695" s="3">
        <v>0</v>
      </c>
      <c r="E1695" s="4"/>
      <c r="F1695" s="5">
        <v>0</v>
      </c>
      <c r="G1695" s="26">
        <v>0</v>
      </c>
      <c r="H1695" s="508">
        <v>0</v>
      </c>
      <c r="I1695" s="99"/>
      <c r="J1695" s="61">
        <v>0</v>
      </c>
      <c r="K1695" s="100">
        <v>0</v>
      </c>
      <c r="L1695" s="509">
        <v>0</v>
      </c>
      <c r="M1695" s="62"/>
    </row>
    <row r="1696" spans="1:13" s="47" customFormat="1" ht="14.4" customHeight="1" x14ac:dyDescent="0.3">
      <c r="A1696" s="62"/>
      <c r="B1696" s="6">
        <v>0</v>
      </c>
      <c r="C1696" s="7"/>
      <c r="D1696" s="3">
        <v>0</v>
      </c>
      <c r="E1696" s="4"/>
      <c r="F1696" s="5">
        <v>0</v>
      </c>
      <c r="G1696" s="26">
        <v>0</v>
      </c>
      <c r="H1696" s="508">
        <v>0</v>
      </c>
      <c r="I1696" s="99"/>
      <c r="J1696" s="61">
        <v>0</v>
      </c>
      <c r="K1696" s="100">
        <v>0</v>
      </c>
      <c r="L1696" s="509">
        <v>0</v>
      </c>
      <c r="M1696" s="62"/>
    </row>
    <row r="1697" spans="1:13" s="47" customFormat="1" ht="14.4" customHeight="1" x14ac:dyDescent="0.3">
      <c r="A1697" s="62"/>
      <c r="B1697" s="58" t="s">
        <v>62</v>
      </c>
      <c r="C1697" s="46"/>
      <c r="D1697" s="37"/>
      <c r="E1697" s="38"/>
      <c r="F1697" s="39"/>
      <c r="G1697" s="193">
        <v>5.0709999999999997</v>
      </c>
      <c r="H1697" s="106" t="s">
        <v>62</v>
      </c>
      <c r="I1697" s="103"/>
      <c r="J1697" s="510"/>
      <c r="K1697" s="511" t="s">
        <v>156</v>
      </c>
      <c r="L1697" s="519">
        <v>0.80608681190753362</v>
      </c>
      <c r="M1697" s="62"/>
    </row>
    <row r="1698" spans="1:13" s="47" customFormat="1" ht="14.4" customHeight="1" x14ac:dyDescent="0.3">
      <c r="A1698" s="62"/>
      <c r="B1698" s="194" t="s">
        <v>63</v>
      </c>
      <c r="C1698" s="195"/>
      <c r="D1698" s="196"/>
      <c r="E1698" s="197"/>
      <c r="F1698" s="155"/>
      <c r="G1698" s="197"/>
      <c r="H1698" s="115"/>
      <c r="I1698" s="202"/>
      <c r="J1698" s="203"/>
      <c r="K1698" s="178"/>
      <c r="L1698" s="204">
        <v>0</v>
      </c>
      <c r="M1698" s="62"/>
    </row>
    <row r="1699" spans="1:13" s="47" customFormat="1" ht="35.25" customHeight="1" x14ac:dyDescent="0.3">
      <c r="A1699" s="62"/>
      <c r="B1699" s="53" t="s">
        <v>53</v>
      </c>
      <c r="C1699" s="210"/>
      <c r="D1699" s="211" t="s">
        <v>0</v>
      </c>
      <c r="E1699" s="201" t="s">
        <v>1</v>
      </c>
      <c r="F1699" s="156" t="s">
        <v>61</v>
      </c>
      <c r="G1699" s="188" t="s">
        <v>56</v>
      </c>
      <c r="H1699" s="111" t="s">
        <v>158</v>
      </c>
      <c r="I1699" s="112" t="s">
        <v>159</v>
      </c>
      <c r="J1699" s="112" t="s">
        <v>160</v>
      </c>
      <c r="K1699" s="520" t="s">
        <v>161</v>
      </c>
      <c r="L1699" s="114" t="s">
        <v>162</v>
      </c>
      <c r="M1699" s="62"/>
    </row>
    <row r="1700" spans="1:13" s="47" customFormat="1" ht="14.4" customHeight="1" x14ac:dyDescent="0.3">
      <c r="A1700" s="62"/>
      <c r="B1700" s="6">
        <v>0</v>
      </c>
      <c r="C1700" s="7"/>
      <c r="D1700" s="3">
        <v>0</v>
      </c>
      <c r="E1700" s="26"/>
      <c r="F1700" s="5">
        <v>0</v>
      </c>
      <c r="G1700" s="191">
        <v>0</v>
      </c>
      <c r="H1700" s="506">
        <v>0</v>
      </c>
      <c r="I1700" s="171"/>
      <c r="J1700" s="192">
        <v>0</v>
      </c>
      <c r="K1700" s="172">
        <v>0</v>
      </c>
      <c r="L1700" s="507">
        <v>0</v>
      </c>
      <c r="M1700" s="62"/>
    </row>
    <row r="1701" spans="1:13" s="47" customFormat="1" ht="14.4" customHeight="1" x14ac:dyDescent="0.3">
      <c r="A1701" s="62"/>
      <c r="B1701" s="6">
        <v>0</v>
      </c>
      <c r="C1701" s="7"/>
      <c r="D1701" s="3">
        <v>0</v>
      </c>
      <c r="E1701" s="26"/>
      <c r="F1701" s="5">
        <v>0</v>
      </c>
      <c r="G1701" s="26">
        <v>0</v>
      </c>
      <c r="H1701" s="508">
        <v>0</v>
      </c>
      <c r="I1701" s="99"/>
      <c r="J1701" s="61">
        <v>0</v>
      </c>
      <c r="K1701" s="100">
        <v>0</v>
      </c>
      <c r="L1701" s="509">
        <v>0</v>
      </c>
      <c r="M1701" s="62"/>
    </row>
    <row r="1702" spans="1:13" s="47" customFormat="1" ht="14.4" customHeight="1" x14ac:dyDescent="0.3">
      <c r="A1702" s="62"/>
      <c r="B1702" s="6">
        <v>0</v>
      </c>
      <c r="C1702" s="7"/>
      <c r="D1702" s="3">
        <v>0</v>
      </c>
      <c r="E1702" s="26"/>
      <c r="F1702" s="5">
        <v>0</v>
      </c>
      <c r="G1702" s="26">
        <v>0</v>
      </c>
      <c r="H1702" s="508">
        <v>0</v>
      </c>
      <c r="I1702" s="99"/>
      <c r="J1702" s="61">
        <v>0</v>
      </c>
      <c r="K1702" s="100">
        <v>0</v>
      </c>
      <c r="L1702" s="509">
        <v>0</v>
      </c>
      <c r="M1702" s="62"/>
    </row>
    <row r="1703" spans="1:13" s="47" customFormat="1" ht="14.4" customHeight="1" x14ac:dyDescent="0.3">
      <c r="A1703" s="62"/>
      <c r="B1703" s="6">
        <v>0</v>
      </c>
      <c r="C1703" s="7"/>
      <c r="D1703" s="3">
        <v>0</v>
      </c>
      <c r="E1703" s="26"/>
      <c r="F1703" s="5">
        <v>0</v>
      </c>
      <c r="G1703" s="26">
        <v>0</v>
      </c>
      <c r="H1703" s="508">
        <v>0</v>
      </c>
      <c r="I1703" s="99"/>
      <c r="J1703" s="61">
        <v>0</v>
      </c>
      <c r="K1703" s="100">
        <v>0</v>
      </c>
      <c r="L1703" s="509">
        <v>0</v>
      </c>
      <c r="M1703" s="62"/>
    </row>
    <row r="1704" spans="1:13" s="47" customFormat="1" ht="14.4" customHeight="1" x14ac:dyDescent="0.3">
      <c r="A1704" s="62"/>
      <c r="B1704" s="6">
        <v>0</v>
      </c>
      <c r="C1704" s="7"/>
      <c r="D1704" s="3">
        <v>0</v>
      </c>
      <c r="E1704" s="26"/>
      <c r="F1704" s="5">
        <v>0</v>
      </c>
      <c r="G1704" s="26">
        <v>0</v>
      </c>
      <c r="H1704" s="508">
        <v>0</v>
      </c>
      <c r="I1704" s="99"/>
      <c r="J1704" s="61">
        <v>0</v>
      </c>
      <c r="K1704" s="100">
        <v>0</v>
      </c>
      <c r="L1704" s="509">
        <v>0</v>
      </c>
      <c r="M1704" s="62"/>
    </row>
    <row r="1705" spans="1:13" s="47" customFormat="1" ht="15" customHeight="1" thickBot="1" x14ac:dyDescent="0.35">
      <c r="A1705" s="62"/>
      <c r="B1705" s="59" t="s">
        <v>64</v>
      </c>
      <c r="C1705" s="42"/>
      <c r="D1705" s="43"/>
      <c r="E1705" s="44"/>
      <c r="F1705" s="45"/>
      <c r="G1705" s="191">
        <v>0</v>
      </c>
      <c r="H1705" s="106" t="s">
        <v>64</v>
      </c>
      <c r="I1705" s="103"/>
      <c r="J1705" s="510"/>
      <c r="K1705" s="511" t="s">
        <v>156</v>
      </c>
      <c r="L1705" s="519">
        <v>0</v>
      </c>
      <c r="M1705" s="62"/>
    </row>
    <row r="1706" spans="1:13" s="47" customFormat="1" ht="14.4" customHeight="1" x14ac:dyDescent="0.3">
      <c r="A1706" s="62"/>
      <c r="B1706" s="64"/>
      <c r="C1706" s="68"/>
      <c r="D1706" s="69" t="s">
        <v>65</v>
      </c>
      <c r="E1706" s="70"/>
      <c r="F1706" s="71"/>
      <c r="G1706" s="88">
        <v>6.0129999999999999</v>
      </c>
      <c r="H1706" s="179"/>
      <c r="I1706" s="212"/>
      <c r="J1706" s="522"/>
      <c r="K1706" s="523"/>
      <c r="L1706" s="180"/>
      <c r="M1706" s="62"/>
    </row>
    <row r="1707" spans="1:13" s="47" customFormat="1" ht="14.4" customHeight="1" x14ac:dyDescent="0.3">
      <c r="A1707" s="62"/>
      <c r="B1707" s="63"/>
      <c r="C1707" s="68"/>
      <c r="D1707" s="72" t="s">
        <v>7</v>
      </c>
      <c r="E1707" s="215"/>
      <c r="F1707" s="181">
        <v>0.1</v>
      </c>
      <c r="G1707" s="215">
        <v>0.60099999999999998</v>
      </c>
      <c r="H1707" s="524"/>
      <c r="I1707" s="124"/>
      <c r="J1707" s="525"/>
      <c r="K1707" s="526"/>
      <c r="L1707" s="527"/>
      <c r="M1707" s="62"/>
    </row>
    <row r="1708" spans="1:13" s="47" customFormat="1" ht="14.4" customHeight="1" x14ac:dyDescent="0.3">
      <c r="A1708" s="62"/>
      <c r="B1708" s="63"/>
      <c r="C1708" s="68"/>
      <c r="D1708" s="72" t="s">
        <v>8</v>
      </c>
      <c r="E1708" s="215"/>
      <c r="F1708" s="181">
        <v>0.1</v>
      </c>
      <c r="G1708" s="215">
        <v>0.60099999999999998</v>
      </c>
      <c r="H1708" s="524"/>
      <c r="I1708" s="124"/>
      <c r="J1708" s="525"/>
      <c r="K1708" s="526"/>
      <c r="L1708" s="527"/>
      <c r="M1708" s="62"/>
    </row>
    <row r="1709" spans="1:13" s="47" customFormat="1" ht="14.4" customHeight="1" x14ac:dyDescent="0.3">
      <c r="A1709" s="62"/>
      <c r="B1709" s="63" t="s">
        <v>66</v>
      </c>
      <c r="C1709" s="68"/>
      <c r="D1709" s="75" t="s">
        <v>67</v>
      </c>
      <c r="E1709" s="76"/>
      <c r="F1709" s="71"/>
      <c r="G1709" s="76">
        <v>7.2149999999999999</v>
      </c>
      <c r="H1709" s="524"/>
      <c r="I1709" s="124"/>
      <c r="J1709" s="525"/>
      <c r="K1709" s="526"/>
      <c r="L1709" s="527"/>
      <c r="M1709" s="62"/>
    </row>
    <row r="1710" spans="1:13" s="47" customFormat="1" ht="15" customHeight="1" thickBot="1" x14ac:dyDescent="0.35">
      <c r="A1710" s="62"/>
      <c r="B1710" s="63"/>
      <c r="C1710" s="68"/>
      <c r="D1710" s="77" t="s">
        <v>68</v>
      </c>
      <c r="E1710" s="78"/>
      <c r="F1710" s="79"/>
      <c r="G1710" s="78">
        <v>7.22</v>
      </c>
      <c r="H1710" s="528">
        <v>1</v>
      </c>
      <c r="I1710" s="126"/>
      <c r="J1710" s="529"/>
      <c r="K1710" s="530"/>
      <c r="L1710" s="531">
        <v>0.95817395642773984</v>
      </c>
      <c r="M1710" s="62"/>
    </row>
    <row r="1711" spans="1:13" s="47" customFormat="1" ht="14.4" customHeight="1" x14ac:dyDescent="0.3">
      <c r="A1711" s="62"/>
      <c r="B1711" s="63"/>
      <c r="C1711" s="68"/>
      <c r="D1711" s="80"/>
      <c r="E1711" s="67"/>
      <c r="F1711" s="65"/>
      <c r="G1711" s="67"/>
      <c r="J1711" s="60"/>
      <c r="M1711" s="62"/>
    </row>
    <row r="1712" spans="1:13" s="47" customFormat="1" ht="14.4" customHeight="1" x14ac:dyDescent="0.3">
      <c r="A1712" s="62"/>
      <c r="B1712" s="63"/>
      <c r="C1712" s="68"/>
      <c r="D1712" s="80"/>
      <c r="E1712" s="67"/>
      <c r="F1712" s="65"/>
      <c r="G1712" s="67"/>
      <c r="J1712" s="60"/>
      <c r="M1712" s="62"/>
    </row>
    <row r="1713" spans="1:13" s="47" customFormat="1" ht="14.4" customHeight="1" x14ac:dyDescent="0.3">
      <c r="A1713" s="62"/>
      <c r="B1713" s="63"/>
      <c r="C1713" s="68"/>
      <c r="D1713" s="80"/>
      <c r="E1713" s="67"/>
      <c r="F1713" s="65"/>
      <c r="G1713" s="67"/>
      <c r="J1713" s="60"/>
      <c r="M1713" s="62"/>
    </row>
    <row r="1714" spans="1:13" s="47" customFormat="1" ht="14.4" customHeight="1" x14ac:dyDescent="0.3">
      <c r="A1714" s="62"/>
      <c r="B1714" s="136" t="s">
        <v>1808</v>
      </c>
      <c r="C1714" s="81"/>
      <c r="D1714" s="80"/>
      <c r="E1714" s="67"/>
      <c r="F1714" s="82"/>
      <c r="G1714" s="82"/>
      <c r="J1714" s="60"/>
      <c r="M1714" s="62"/>
    </row>
    <row r="1715" spans="1:13" s="47" customFormat="1" ht="14.4" customHeight="1" x14ac:dyDescent="0.3">
      <c r="A1715" s="62"/>
      <c r="B1715" s="216" t="s">
        <v>6</v>
      </c>
      <c r="C1715" s="217"/>
      <c r="D1715" s="80"/>
      <c r="E1715" s="67"/>
      <c r="F1715" s="62"/>
      <c r="G1715" s="62"/>
      <c r="J1715" s="60"/>
      <c r="M1715" s="62"/>
    </row>
    <row r="1716" spans="1:13" s="47" customFormat="1" ht="14.4" customHeight="1" x14ac:dyDescent="0.3">
      <c r="A1716" s="62"/>
      <c r="B1716" s="84"/>
      <c r="C1716" s="62"/>
      <c r="D1716" s="80"/>
      <c r="E1716" s="67"/>
      <c r="F1716" s="62"/>
      <c r="G1716" s="62"/>
      <c r="J1716" s="60"/>
      <c r="M1716" s="62"/>
    </row>
    <row r="1717" spans="1:13" x14ac:dyDescent="0.3">
      <c r="A1717" s="62"/>
      <c r="B1717" s="503"/>
      <c r="C1717" s="129"/>
      <c r="D1717" s="129"/>
      <c r="J1717" s="60"/>
    </row>
    <row r="1718" spans="1:13" x14ac:dyDescent="0.3">
      <c r="A1718" s="62"/>
      <c r="B1718" s="131"/>
      <c r="C1718" s="130"/>
      <c r="D1718" s="130"/>
      <c r="J1718" s="60"/>
    </row>
    <row r="1719" spans="1:13" ht="15.6" x14ac:dyDescent="0.3">
      <c r="A1719" s="62"/>
      <c r="D1719" s="715" t="s">
        <v>166</v>
      </c>
      <c r="E1719" s="715"/>
      <c r="F1719" s="715"/>
      <c r="J1719" s="60"/>
    </row>
    <row r="1720" spans="1:13" x14ac:dyDescent="0.3">
      <c r="A1720" s="62"/>
      <c r="B1720" s="132"/>
      <c r="C1720" s="132"/>
      <c r="D1720" s="132"/>
      <c r="J1720" s="60"/>
    </row>
    <row r="1721" spans="1:13" ht="82.5" customHeight="1" x14ac:dyDescent="0.3">
      <c r="A1721" s="62"/>
      <c r="B1721" s="710" t="s">
        <v>1809</v>
      </c>
      <c r="C1721" s="710"/>
      <c r="D1721" s="710"/>
      <c r="E1721" s="710"/>
      <c r="F1721" s="710"/>
      <c r="G1721" s="710"/>
      <c r="H1721" s="710"/>
      <c r="I1721" s="710"/>
      <c r="J1721" s="710"/>
      <c r="K1721" s="710"/>
      <c r="L1721" s="710"/>
    </row>
    <row r="1722" spans="1:13" s="47" customFormat="1" ht="14.4" customHeight="1" x14ac:dyDescent="0.3">
      <c r="A1722" s="62"/>
      <c r="B1722" s="63"/>
      <c r="C1722" s="9"/>
      <c r="D1722" s="10"/>
      <c r="E1722" s="11"/>
      <c r="F1722" s="12"/>
      <c r="G1722" s="13"/>
      <c r="J1722" s="60"/>
      <c r="M1722" s="62"/>
    </row>
    <row r="1723" spans="1:13" s="47" customFormat="1" ht="14.4" customHeight="1" x14ac:dyDescent="0.3">
      <c r="A1723" s="62"/>
      <c r="B1723" s="48" t="s">
        <v>48</v>
      </c>
      <c r="C1723" s="9"/>
      <c r="D1723" s="10"/>
      <c r="E1723" s="11"/>
      <c r="F1723" s="11"/>
      <c r="G1723" s="11"/>
      <c r="J1723" s="60"/>
      <c r="M1723" s="62"/>
    </row>
    <row r="1724" spans="1:13" s="47" customFormat="1" ht="14.4" customHeight="1" x14ac:dyDescent="0.3">
      <c r="A1724" s="62"/>
      <c r="B1724" s="64" t="s">
        <v>49</v>
      </c>
      <c r="C1724" s="62" t="s">
        <v>711</v>
      </c>
      <c r="D1724" s="62"/>
      <c r="E1724" s="62"/>
      <c r="I1724" s="65" t="s">
        <v>50</v>
      </c>
      <c r="J1724" s="68" t="s">
        <v>2</v>
      </c>
      <c r="M1724" s="62"/>
    </row>
    <row r="1725" spans="1:13" s="47" customFormat="1" ht="15" customHeight="1" thickBot="1" x14ac:dyDescent="0.35">
      <c r="A1725" s="62"/>
      <c r="B1725" s="64" t="s">
        <v>51</v>
      </c>
      <c r="C1725" s="62" t="s">
        <v>267</v>
      </c>
      <c r="D1725" s="62"/>
      <c r="E1725" s="62"/>
      <c r="G1725" s="62" t="s">
        <v>710</v>
      </c>
      <c r="J1725" s="60"/>
      <c r="M1725" s="62"/>
    </row>
    <row r="1726" spans="1:13" s="47" customFormat="1" ht="14.4" customHeight="1" thickTop="1" x14ac:dyDescent="0.3">
      <c r="A1726" s="62"/>
      <c r="B1726" s="49" t="s">
        <v>52</v>
      </c>
      <c r="C1726" s="14"/>
      <c r="D1726" s="15"/>
      <c r="E1726" s="16"/>
      <c r="F1726" s="17"/>
      <c r="G1726" s="16"/>
      <c r="H1726" s="711" t="s">
        <v>164</v>
      </c>
      <c r="I1726" s="712"/>
      <c r="J1726" s="712"/>
      <c r="K1726" s="712"/>
      <c r="L1726" s="713"/>
      <c r="M1726" s="62"/>
    </row>
    <row r="1727" spans="1:13" s="47" customFormat="1" ht="32.25" customHeight="1" x14ac:dyDescent="0.3">
      <c r="A1727" s="62"/>
      <c r="B1727" s="186" t="s">
        <v>53</v>
      </c>
      <c r="C1727" s="187" t="s">
        <v>1</v>
      </c>
      <c r="D1727" s="161" t="s">
        <v>54</v>
      </c>
      <c r="E1727" s="188" t="s">
        <v>23</v>
      </c>
      <c r="F1727" s="188" t="s">
        <v>55</v>
      </c>
      <c r="G1727" s="188" t="s">
        <v>56</v>
      </c>
      <c r="H1727" s="90" t="s">
        <v>158</v>
      </c>
      <c r="I1727" s="169" t="s">
        <v>159</v>
      </c>
      <c r="J1727" s="169" t="s">
        <v>160</v>
      </c>
      <c r="K1727" s="169" t="s">
        <v>161</v>
      </c>
      <c r="L1727" s="92" t="s">
        <v>162</v>
      </c>
      <c r="M1727" s="62"/>
    </row>
    <row r="1728" spans="1:13" s="47" customFormat="1" ht="14.4" customHeight="1" x14ac:dyDescent="0.3">
      <c r="A1728" s="62"/>
      <c r="B1728" s="189">
        <v>0</v>
      </c>
      <c r="C1728" s="187"/>
      <c r="D1728" s="190">
        <v>0</v>
      </c>
      <c r="E1728" s="191">
        <v>0</v>
      </c>
      <c r="F1728" s="505">
        <v>0.11</v>
      </c>
      <c r="G1728" s="191">
        <v>0</v>
      </c>
      <c r="H1728" s="506">
        <v>0</v>
      </c>
      <c r="I1728" s="171"/>
      <c r="J1728" s="192">
        <v>0</v>
      </c>
      <c r="K1728" s="172">
        <v>0</v>
      </c>
      <c r="L1728" s="507">
        <v>0</v>
      </c>
      <c r="M1728" s="62"/>
    </row>
    <row r="1729" spans="1:13" s="47" customFormat="1" ht="14.4" customHeight="1" x14ac:dyDescent="0.3">
      <c r="A1729" s="62"/>
      <c r="B1729" s="6">
        <v>0</v>
      </c>
      <c r="C1729" s="25"/>
      <c r="D1729" s="3">
        <v>0</v>
      </c>
      <c r="E1729" s="26">
        <v>0</v>
      </c>
      <c r="F1729" s="27"/>
      <c r="G1729" s="26">
        <v>0</v>
      </c>
      <c r="H1729" s="508">
        <v>0</v>
      </c>
      <c r="I1729" s="99"/>
      <c r="J1729" s="61">
        <v>0</v>
      </c>
      <c r="K1729" s="100">
        <v>0</v>
      </c>
      <c r="L1729" s="509">
        <v>0</v>
      </c>
      <c r="M1729" s="62"/>
    </row>
    <row r="1730" spans="1:13" s="47" customFormat="1" ht="14.4" customHeight="1" x14ac:dyDescent="0.3">
      <c r="A1730" s="62"/>
      <c r="B1730" s="6">
        <v>0</v>
      </c>
      <c r="C1730" s="25"/>
      <c r="D1730" s="3">
        <v>0</v>
      </c>
      <c r="E1730" s="26">
        <v>0</v>
      </c>
      <c r="F1730" s="27"/>
      <c r="G1730" s="26">
        <v>0</v>
      </c>
      <c r="H1730" s="508">
        <v>0</v>
      </c>
      <c r="I1730" s="99"/>
      <c r="J1730" s="61">
        <v>0</v>
      </c>
      <c r="K1730" s="100">
        <v>0</v>
      </c>
      <c r="L1730" s="509">
        <v>0</v>
      </c>
      <c r="M1730" s="62"/>
    </row>
    <row r="1731" spans="1:13" s="47" customFormat="1" ht="14.4" customHeight="1" x14ac:dyDescent="0.3">
      <c r="A1731" s="62"/>
      <c r="B1731" s="6">
        <v>0</v>
      </c>
      <c r="C1731" s="25"/>
      <c r="D1731" s="3">
        <v>0</v>
      </c>
      <c r="E1731" s="26">
        <v>0</v>
      </c>
      <c r="F1731" s="27"/>
      <c r="G1731" s="26">
        <v>0</v>
      </c>
      <c r="H1731" s="508">
        <v>0</v>
      </c>
      <c r="I1731" s="99"/>
      <c r="J1731" s="61">
        <v>0</v>
      </c>
      <c r="K1731" s="100">
        <v>0</v>
      </c>
      <c r="L1731" s="509">
        <v>0</v>
      </c>
      <c r="M1731" s="62"/>
    </row>
    <row r="1732" spans="1:13" s="47" customFormat="1" ht="14.4" customHeight="1" x14ac:dyDescent="0.3">
      <c r="A1732" s="62"/>
      <c r="B1732" s="6">
        <v>0</v>
      </c>
      <c r="C1732" s="25"/>
      <c r="D1732" s="3">
        <v>0</v>
      </c>
      <c r="E1732" s="26">
        <v>0</v>
      </c>
      <c r="F1732" s="27"/>
      <c r="G1732" s="26">
        <v>0</v>
      </c>
      <c r="H1732" s="508">
        <v>0</v>
      </c>
      <c r="I1732" s="99"/>
      <c r="J1732" s="61">
        <v>0</v>
      </c>
      <c r="K1732" s="100">
        <v>0</v>
      </c>
      <c r="L1732" s="509">
        <v>0</v>
      </c>
      <c r="M1732" s="62"/>
    </row>
    <row r="1733" spans="1:13" s="47" customFormat="1" ht="14.4" customHeight="1" x14ac:dyDescent="0.3">
      <c r="A1733" s="62"/>
      <c r="B1733" s="6">
        <v>0</v>
      </c>
      <c r="C1733" s="25"/>
      <c r="D1733" s="3">
        <v>0</v>
      </c>
      <c r="E1733" s="26">
        <v>0</v>
      </c>
      <c r="F1733" s="27"/>
      <c r="G1733" s="26">
        <v>0</v>
      </c>
      <c r="H1733" s="508">
        <v>0</v>
      </c>
      <c r="I1733" s="99"/>
      <c r="J1733" s="61">
        <v>0</v>
      </c>
      <c r="K1733" s="100">
        <v>0</v>
      </c>
      <c r="L1733" s="509">
        <v>0</v>
      </c>
      <c r="M1733" s="62"/>
    </row>
    <row r="1734" spans="1:13" s="47" customFormat="1" ht="14.4" customHeight="1" x14ac:dyDescent="0.3">
      <c r="A1734" s="62"/>
      <c r="B1734" s="6" t="s">
        <v>73</v>
      </c>
      <c r="C1734" s="25"/>
      <c r="D1734" s="3">
        <v>0</v>
      </c>
      <c r="E1734" s="26">
        <v>0</v>
      </c>
      <c r="F1734" s="27"/>
      <c r="G1734" s="26">
        <v>4.4999999999999998E-2</v>
      </c>
      <c r="H1734" s="508">
        <v>9.6857511838140328E-3</v>
      </c>
      <c r="I1734" s="99"/>
      <c r="J1734" s="61" t="s">
        <v>165</v>
      </c>
      <c r="K1734" s="100">
        <v>0.4</v>
      </c>
      <c r="L1734" s="101">
        <v>3.8743004735256135E-3</v>
      </c>
      <c r="M1734" s="62"/>
    </row>
    <row r="1735" spans="1:13" s="47" customFormat="1" ht="14.4" customHeight="1" x14ac:dyDescent="0.3">
      <c r="A1735" s="62"/>
      <c r="B1735" s="6" t="s">
        <v>57</v>
      </c>
      <c r="C1735" s="25"/>
      <c r="D1735" s="28"/>
      <c r="E1735" s="26"/>
      <c r="F1735" s="27"/>
      <c r="G1735" s="193">
        <v>4.4999999999999998E-2</v>
      </c>
      <c r="H1735" s="102" t="s">
        <v>57</v>
      </c>
      <c r="I1735" s="103"/>
      <c r="J1735" s="510"/>
      <c r="K1735" s="511" t="s">
        <v>156</v>
      </c>
      <c r="L1735" s="512">
        <v>3.8743004735256135E-3</v>
      </c>
      <c r="M1735" s="62"/>
    </row>
    <row r="1736" spans="1:13" s="47" customFormat="1" ht="14.4" customHeight="1" x14ac:dyDescent="0.3">
      <c r="A1736" s="62"/>
      <c r="B1736" s="194" t="s">
        <v>22</v>
      </c>
      <c r="C1736" s="195"/>
      <c r="D1736" s="196"/>
      <c r="E1736" s="197"/>
      <c r="F1736" s="155"/>
      <c r="G1736" s="87"/>
      <c r="H1736" s="513"/>
      <c r="I1736" s="514"/>
      <c r="J1736" s="515"/>
      <c r="K1736" s="516"/>
      <c r="L1736" s="517"/>
      <c r="M1736" s="62"/>
    </row>
    <row r="1737" spans="1:13" s="47" customFormat="1" ht="30.75" customHeight="1" x14ac:dyDescent="0.3">
      <c r="A1737" s="62"/>
      <c r="B1737" s="198" t="s">
        <v>58</v>
      </c>
      <c r="C1737" s="199" t="s">
        <v>1</v>
      </c>
      <c r="D1737" s="200" t="s">
        <v>59</v>
      </c>
      <c r="E1737" s="156" t="s">
        <v>23</v>
      </c>
      <c r="F1737" s="156" t="s">
        <v>55</v>
      </c>
      <c r="G1737" s="201" t="s">
        <v>56</v>
      </c>
      <c r="H1737" s="90" t="s">
        <v>158</v>
      </c>
      <c r="I1737" s="169" t="s">
        <v>159</v>
      </c>
      <c r="J1737" s="169" t="s">
        <v>160</v>
      </c>
      <c r="K1737" s="518" t="s">
        <v>161</v>
      </c>
      <c r="L1737" s="92" t="s">
        <v>162</v>
      </c>
      <c r="M1737" s="62"/>
    </row>
    <row r="1738" spans="1:13" s="47" customFormat="1" ht="14.4" customHeight="1" x14ac:dyDescent="0.3">
      <c r="A1738" s="62"/>
      <c r="B1738" s="6" t="s">
        <v>27</v>
      </c>
      <c r="C1738" s="25">
        <v>1</v>
      </c>
      <c r="D1738" s="3">
        <v>4.0999999999999996</v>
      </c>
      <c r="E1738" s="26">
        <v>4.0999999999999996</v>
      </c>
      <c r="F1738" s="26">
        <v>0.11</v>
      </c>
      <c r="G1738" s="26">
        <v>0.45099999999999996</v>
      </c>
      <c r="H1738" s="506">
        <v>9.7072750753336198E-2</v>
      </c>
      <c r="I1738" s="171"/>
      <c r="J1738" s="192" t="s">
        <v>163</v>
      </c>
      <c r="K1738" s="172">
        <v>1</v>
      </c>
      <c r="L1738" s="507">
        <v>9.7072750753336198E-2</v>
      </c>
      <c r="M1738" s="62"/>
    </row>
    <row r="1739" spans="1:13" s="47" customFormat="1" ht="14.4" customHeight="1" x14ac:dyDescent="0.3">
      <c r="A1739" s="62"/>
      <c r="B1739" s="6" t="s">
        <v>24</v>
      </c>
      <c r="C1739" s="25">
        <v>1</v>
      </c>
      <c r="D1739" s="3">
        <v>4.05</v>
      </c>
      <c r="E1739" s="26">
        <v>4.05</v>
      </c>
      <c r="F1739" s="26">
        <v>0.11</v>
      </c>
      <c r="G1739" s="26">
        <v>0.44550000000000001</v>
      </c>
      <c r="H1739" s="508">
        <v>9.5888936719758941E-2</v>
      </c>
      <c r="I1739" s="99"/>
      <c r="J1739" s="61" t="s">
        <v>163</v>
      </c>
      <c r="K1739" s="100">
        <v>1</v>
      </c>
      <c r="L1739" s="509">
        <v>9.5888936719758941E-2</v>
      </c>
      <c r="M1739" s="62"/>
    </row>
    <row r="1740" spans="1:13" s="47" customFormat="1" ht="14.4" customHeight="1" x14ac:dyDescent="0.3">
      <c r="A1740" s="62"/>
      <c r="B1740" s="6">
        <v>0</v>
      </c>
      <c r="C1740" s="25"/>
      <c r="D1740" s="3">
        <v>0</v>
      </c>
      <c r="E1740" s="26">
        <v>0</v>
      </c>
      <c r="F1740" s="26"/>
      <c r="G1740" s="26">
        <v>0</v>
      </c>
      <c r="H1740" s="508">
        <v>0</v>
      </c>
      <c r="I1740" s="99"/>
      <c r="J1740" s="61">
        <v>0</v>
      </c>
      <c r="K1740" s="100">
        <v>0</v>
      </c>
      <c r="L1740" s="509">
        <v>0</v>
      </c>
      <c r="M1740" s="62"/>
    </row>
    <row r="1741" spans="1:13" s="47" customFormat="1" ht="14.4" customHeight="1" x14ac:dyDescent="0.3">
      <c r="A1741" s="62"/>
      <c r="B1741" s="6">
        <v>0</v>
      </c>
      <c r="C1741" s="25"/>
      <c r="D1741" s="3">
        <v>0</v>
      </c>
      <c r="E1741" s="26">
        <v>0</v>
      </c>
      <c r="F1741" s="26"/>
      <c r="G1741" s="26">
        <v>0</v>
      </c>
      <c r="H1741" s="508">
        <v>0</v>
      </c>
      <c r="I1741" s="99"/>
      <c r="J1741" s="61">
        <v>0</v>
      </c>
      <c r="K1741" s="100">
        <v>0</v>
      </c>
      <c r="L1741" s="509">
        <v>0</v>
      </c>
      <c r="M1741" s="62"/>
    </row>
    <row r="1742" spans="1:13" s="47" customFormat="1" ht="14.4" customHeight="1" x14ac:dyDescent="0.3">
      <c r="A1742" s="62"/>
      <c r="B1742" s="6">
        <v>0</v>
      </c>
      <c r="C1742" s="25"/>
      <c r="D1742" s="3">
        <v>0</v>
      </c>
      <c r="E1742" s="26">
        <v>0</v>
      </c>
      <c r="F1742" s="27"/>
      <c r="G1742" s="26">
        <v>0</v>
      </c>
      <c r="H1742" s="508">
        <v>0</v>
      </c>
      <c r="I1742" s="99"/>
      <c r="J1742" s="61">
        <v>0</v>
      </c>
      <c r="K1742" s="100">
        <v>0</v>
      </c>
      <c r="L1742" s="509">
        <v>0</v>
      </c>
      <c r="M1742" s="62"/>
    </row>
    <row r="1743" spans="1:13" s="47" customFormat="1" ht="14.4" customHeight="1" x14ac:dyDescent="0.3">
      <c r="A1743" s="62"/>
      <c r="B1743" s="6">
        <v>0</v>
      </c>
      <c r="C1743" s="25"/>
      <c r="D1743" s="3">
        <v>0</v>
      </c>
      <c r="E1743" s="26">
        <v>0</v>
      </c>
      <c r="F1743" s="27"/>
      <c r="G1743" s="26">
        <v>0</v>
      </c>
      <c r="H1743" s="508">
        <v>0</v>
      </c>
      <c r="I1743" s="99"/>
      <c r="J1743" s="61">
        <v>0</v>
      </c>
      <c r="K1743" s="100">
        <v>0</v>
      </c>
      <c r="L1743" s="509">
        <v>0</v>
      </c>
      <c r="M1743" s="62"/>
    </row>
    <row r="1744" spans="1:13" s="47" customFormat="1" ht="14.4" customHeight="1" x14ac:dyDescent="0.3">
      <c r="A1744" s="62"/>
      <c r="B1744" s="6">
        <v>0</v>
      </c>
      <c r="C1744" s="25"/>
      <c r="D1744" s="3">
        <v>0</v>
      </c>
      <c r="E1744" s="26">
        <v>0</v>
      </c>
      <c r="F1744" s="27"/>
      <c r="G1744" s="26">
        <v>0</v>
      </c>
      <c r="H1744" s="508">
        <v>0</v>
      </c>
      <c r="I1744" s="99"/>
      <c r="J1744" s="61">
        <v>0</v>
      </c>
      <c r="K1744" s="100">
        <v>0</v>
      </c>
      <c r="L1744" s="509">
        <v>0</v>
      </c>
      <c r="M1744" s="62"/>
    </row>
    <row r="1745" spans="1:13" s="47" customFormat="1" ht="14.4" customHeight="1" x14ac:dyDescent="0.3">
      <c r="A1745" s="62"/>
      <c r="B1745" s="6">
        <v>0</v>
      </c>
      <c r="C1745" s="25"/>
      <c r="D1745" s="3">
        <v>0</v>
      </c>
      <c r="E1745" s="26">
        <v>0</v>
      </c>
      <c r="F1745" s="27"/>
      <c r="G1745" s="26">
        <v>0</v>
      </c>
      <c r="H1745" s="508">
        <v>0</v>
      </c>
      <c r="I1745" s="99"/>
      <c r="J1745" s="61">
        <v>0</v>
      </c>
      <c r="K1745" s="100">
        <v>0</v>
      </c>
      <c r="L1745" s="509">
        <v>0</v>
      </c>
      <c r="M1745" s="62"/>
    </row>
    <row r="1746" spans="1:13" s="47" customFormat="1" ht="14.4" customHeight="1" x14ac:dyDescent="0.3">
      <c r="A1746" s="62"/>
      <c r="B1746" s="6">
        <v>0</v>
      </c>
      <c r="C1746" s="25"/>
      <c r="D1746" s="3">
        <v>0</v>
      </c>
      <c r="E1746" s="26">
        <v>0</v>
      </c>
      <c r="F1746" s="27"/>
      <c r="G1746" s="26">
        <v>0</v>
      </c>
      <c r="H1746" s="508">
        <v>0</v>
      </c>
      <c r="I1746" s="99"/>
      <c r="J1746" s="61">
        <v>0</v>
      </c>
      <c r="K1746" s="100">
        <v>0</v>
      </c>
      <c r="L1746" s="509">
        <v>0</v>
      </c>
      <c r="M1746" s="62"/>
    </row>
    <row r="1747" spans="1:13" s="47" customFormat="1" ht="14.4" customHeight="1" x14ac:dyDescent="0.3">
      <c r="A1747" s="62"/>
      <c r="B1747" s="6" t="s">
        <v>60</v>
      </c>
      <c r="C1747" s="25"/>
      <c r="D1747" s="28"/>
      <c r="E1747" s="26"/>
      <c r="F1747" s="27"/>
      <c r="G1747" s="193">
        <v>0.89649999999999996</v>
      </c>
      <c r="H1747" s="106" t="s">
        <v>60</v>
      </c>
      <c r="I1747" s="103"/>
      <c r="J1747" s="510"/>
      <c r="K1747" s="511" t="s">
        <v>156</v>
      </c>
      <c r="L1747" s="519">
        <v>0.19296168747309514</v>
      </c>
      <c r="M1747" s="62"/>
    </row>
    <row r="1748" spans="1:13" s="47" customFormat="1" ht="14.4" customHeight="1" x14ac:dyDescent="0.3">
      <c r="A1748" s="62"/>
      <c r="B1748" s="194" t="s">
        <v>38</v>
      </c>
      <c r="C1748" s="195"/>
      <c r="D1748" s="196"/>
      <c r="E1748" s="196"/>
      <c r="F1748" s="196"/>
      <c r="G1748" s="196"/>
      <c r="H1748" s="115"/>
      <c r="I1748" s="202"/>
      <c r="J1748" s="203"/>
      <c r="K1748" s="178"/>
      <c r="L1748" s="204"/>
      <c r="M1748" s="62"/>
    </row>
    <row r="1749" spans="1:13" s="47" customFormat="1" ht="36.75" customHeight="1" x14ac:dyDescent="0.3">
      <c r="A1749" s="62"/>
      <c r="B1749" s="53" t="s">
        <v>53</v>
      </c>
      <c r="C1749" s="195"/>
      <c r="D1749" s="205" t="s">
        <v>0</v>
      </c>
      <c r="E1749" s="206" t="s">
        <v>1</v>
      </c>
      <c r="F1749" s="207" t="s">
        <v>61</v>
      </c>
      <c r="G1749" s="188" t="s">
        <v>56</v>
      </c>
      <c r="H1749" s="111" t="s">
        <v>158</v>
      </c>
      <c r="I1749" s="112" t="s">
        <v>159</v>
      </c>
      <c r="J1749" s="112" t="s">
        <v>160</v>
      </c>
      <c r="K1749" s="520" t="s">
        <v>161</v>
      </c>
      <c r="L1749" s="114" t="s">
        <v>162</v>
      </c>
      <c r="M1749" s="62"/>
    </row>
    <row r="1750" spans="1:13" s="47" customFormat="1" ht="14.4" customHeight="1" x14ac:dyDescent="0.3">
      <c r="A1750" s="62"/>
      <c r="B1750" s="189" t="s">
        <v>1449</v>
      </c>
      <c r="C1750" s="195"/>
      <c r="D1750" s="190" t="s">
        <v>2</v>
      </c>
      <c r="E1750" s="153">
        <v>2</v>
      </c>
      <c r="F1750" s="154">
        <v>0.6</v>
      </c>
      <c r="G1750" s="191">
        <v>1.2</v>
      </c>
      <c r="H1750" s="506">
        <v>0.25828669823504091</v>
      </c>
      <c r="I1750" s="171"/>
      <c r="J1750" s="192" t="s">
        <v>163</v>
      </c>
      <c r="K1750" s="172">
        <v>1</v>
      </c>
      <c r="L1750" s="507">
        <v>0.25828669823504091</v>
      </c>
      <c r="M1750" s="521"/>
    </row>
    <row r="1751" spans="1:13" s="47" customFormat="1" ht="14.4" customHeight="1" x14ac:dyDescent="0.3">
      <c r="A1751" s="62"/>
      <c r="B1751" s="6" t="s">
        <v>95</v>
      </c>
      <c r="C1751" s="7"/>
      <c r="D1751" s="3" t="s">
        <v>2</v>
      </c>
      <c r="E1751" s="4">
        <v>1</v>
      </c>
      <c r="F1751" s="5">
        <v>0.4</v>
      </c>
      <c r="G1751" s="26">
        <v>0.4</v>
      </c>
      <c r="H1751" s="508">
        <v>8.6095566078346966E-2</v>
      </c>
      <c r="I1751" s="99"/>
      <c r="J1751" s="61" t="s">
        <v>163</v>
      </c>
      <c r="K1751" s="100">
        <v>1</v>
      </c>
      <c r="L1751" s="509">
        <v>8.6095566078346966E-2</v>
      </c>
      <c r="M1751" s="521"/>
    </row>
    <row r="1752" spans="1:13" s="47" customFormat="1" ht="39.6" x14ac:dyDescent="0.3">
      <c r="A1752" s="62"/>
      <c r="B1752" s="6" t="s">
        <v>1448</v>
      </c>
      <c r="C1752" s="7"/>
      <c r="D1752" s="3" t="s">
        <v>5</v>
      </c>
      <c r="E1752" s="4">
        <v>0.2</v>
      </c>
      <c r="F1752" s="5">
        <v>1.5</v>
      </c>
      <c r="G1752" s="26">
        <v>0.30000000000000004</v>
      </c>
      <c r="H1752" s="508">
        <v>6.4571674558760228E-2</v>
      </c>
      <c r="I1752" s="99"/>
      <c r="J1752" s="61" t="s">
        <v>163</v>
      </c>
      <c r="K1752" s="100">
        <v>1</v>
      </c>
      <c r="L1752" s="509">
        <v>6.4571674558760228E-2</v>
      </c>
      <c r="M1752" s="521"/>
    </row>
    <row r="1753" spans="1:13" s="47" customFormat="1" ht="14.4" customHeight="1" x14ac:dyDescent="0.3">
      <c r="A1753" s="62"/>
      <c r="B1753" s="6" t="s">
        <v>108</v>
      </c>
      <c r="C1753" s="7"/>
      <c r="D1753" s="3" t="s">
        <v>2</v>
      </c>
      <c r="E1753" s="4">
        <v>1</v>
      </c>
      <c r="F1753" s="5">
        <v>1.28</v>
      </c>
      <c r="G1753" s="26">
        <v>1.28</v>
      </c>
      <c r="H1753" s="508">
        <v>0.27550581145071029</v>
      </c>
      <c r="I1753" s="99"/>
      <c r="J1753" s="61" t="s">
        <v>163</v>
      </c>
      <c r="K1753" s="100">
        <v>1</v>
      </c>
      <c r="L1753" s="509">
        <v>0.27550581145071029</v>
      </c>
      <c r="M1753" s="62"/>
    </row>
    <row r="1754" spans="1:13" s="47" customFormat="1" ht="14.4" customHeight="1" x14ac:dyDescent="0.3">
      <c r="A1754" s="62"/>
      <c r="B1754" s="6" t="s">
        <v>99</v>
      </c>
      <c r="C1754" s="7"/>
      <c r="D1754" s="3" t="s">
        <v>5</v>
      </c>
      <c r="E1754" s="4">
        <v>0.2</v>
      </c>
      <c r="F1754" s="5">
        <v>0.35</v>
      </c>
      <c r="G1754" s="26">
        <v>6.9999999999999993E-2</v>
      </c>
      <c r="H1754" s="508">
        <v>1.5066724063710717E-2</v>
      </c>
      <c r="I1754" s="99"/>
      <c r="J1754" s="61" t="s">
        <v>163</v>
      </c>
      <c r="K1754" s="100">
        <v>1</v>
      </c>
      <c r="L1754" s="509">
        <v>1.5066724063710717E-2</v>
      </c>
      <c r="M1754" s="62"/>
    </row>
    <row r="1755" spans="1:13" s="47" customFormat="1" ht="14.4" customHeight="1" x14ac:dyDescent="0.3">
      <c r="A1755" s="62"/>
      <c r="B1755" s="6" t="s">
        <v>1450</v>
      </c>
      <c r="C1755" s="7"/>
      <c r="D1755" s="3" t="s">
        <v>5</v>
      </c>
      <c r="E1755" s="4">
        <v>0.8</v>
      </c>
      <c r="F1755" s="5">
        <v>0.1</v>
      </c>
      <c r="G1755" s="26">
        <v>8.0000000000000016E-2</v>
      </c>
      <c r="H1755" s="508">
        <v>1.7219113215669397E-2</v>
      </c>
      <c r="I1755" s="99"/>
      <c r="J1755" s="61" t="s">
        <v>163</v>
      </c>
      <c r="K1755" s="100">
        <v>1</v>
      </c>
      <c r="L1755" s="509">
        <v>1.7219113215669397E-2</v>
      </c>
      <c r="M1755" s="62"/>
    </row>
    <row r="1756" spans="1:13" s="47" customFormat="1" ht="14.4" customHeight="1" x14ac:dyDescent="0.3">
      <c r="A1756" s="62"/>
      <c r="B1756" s="6" t="s">
        <v>47</v>
      </c>
      <c r="C1756" s="7"/>
      <c r="D1756" s="3" t="s">
        <v>5</v>
      </c>
      <c r="E1756" s="4">
        <v>0.5</v>
      </c>
      <c r="F1756" s="5">
        <v>0.3</v>
      </c>
      <c r="G1756" s="26">
        <v>0.15</v>
      </c>
      <c r="H1756" s="508">
        <v>3.2285837279380114E-2</v>
      </c>
      <c r="I1756" s="99"/>
      <c r="J1756" s="61" t="s">
        <v>163</v>
      </c>
      <c r="K1756" s="100">
        <v>1</v>
      </c>
      <c r="L1756" s="509">
        <v>3.2285837279380114E-2</v>
      </c>
      <c r="M1756" s="62"/>
    </row>
    <row r="1757" spans="1:13" s="47" customFormat="1" ht="14.4" customHeight="1" x14ac:dyDescent="0.3">
      <c r="A1757" s="62"/>
      <c r="B1757" s="6" t="s">
        <v>1777</v>
      </c>
      <c r="C1757" s="7"/>
      <c r="D1757" s="3" t="s">
        <v>5</v>
      </c>
      <c r="E1757" s="4">
        <v>0.2</v>
      </c>
      <c r="F1757" s="5">
        <v>1.1200000000000001</v>
      </c>
      <c r="G1757" s="26">
        <v>0.22400000000000003</v>
      </c>
      <c r="H1757" s="508">
        <v>4.8213517003874308E-2</v>
      </c>
      <c r="I1757" s="99"/>
      <c r="J1757" s="61" t="s">
        <v>1219</v>
      </c>
      <c r="K1757" s="100">
        <v>0</v>
      </c>
      <c r="L1757" s="509">
        <v>0</v>
      </c>
      <c r="M1757" s="532"/>
    </row>
    <row r="1758" spans="1:13" s="47" customFormat="1" ht="14.4" customHeight="1" x14ac:dyDescent="0.3">
      <c r="A1758" s="62"/>
      <c r="B1758" s="6">
        <v>0</v>
      </c>
      <c r="C1758" s="7"/>
      <c r="D1758" s="3">
        <v>0</v>
      </c>
      <c r="E1758" s="4"/>
      <c r="F1758" s="5">
        <v>0</v>
      </c>
      <c r="G1758" s="26">
        <v>0</v>
      </c>
      <c r="H1758" s="508">
        <v>0</v>
      </c>
      <c r="I1758" s="99"/>
      <c r="J1758" s="61">
        <v>0</v>
      </c>
      <c r="K1758" s="100">
        <v>0</v>
      </c>
      <c r="L1758" s="509">
        <v>0</v>
      </c>
      <c r="M1758" s="532"/>
    </row>
    <row r="1759" spans="1:13" s="47" customFormat="1" ht="14.4" customHeight="1" x14ac:dyDescent="0.3">
      <c r="A1759" s="62"/>
      <c r="B1759" s="6">
        <v>0</v>
      </c>
      <c r="C1759" s="7"/>
      <c r="D1759" s="3">
        <v>0</v>
      </c>
      <c r="E1759" s="4"/>
      <c r="F1759" s="5">
        <v>0</v>
      </c>
      <c r="G1759" s="26">
        <v>0</v>
      </c>
      <c r="H1759" s="508">
        <v>0</v>
      </c>
      <c r="I1759" s="99"/>
      <c r="J1759" s="61">
        <v>0</v>
      </c>
      <c r="K1759" s="100">
        <v>0</v>
      </c>
      <c r="L1759" s="509">
        <v>0</v>
      </c>
      <c r="M1759" s="62"/>
    </row>
    <row r="1760" spans="1:13" s="47" customFormat="1" ht="14.4" customHeight="1" x14ac:dyDescent="0.3">
      <c r="A1760" s="62"/>
      <c r="B1760" s="6">
        <v>0</v>
      </c>
      <c r="C1760" s="7"/>
      <c r="D1760" s="3">
        <v>0</v>
      </c>
      <c r="E1760" s="4"/>
      <c r="F1760" s="5">
        <v>0</v>
      </c>
      <c r="G1760" s="26">
        <v>0</v>
      </c>
      <c r="H1760" s="508">
        <v>0</v>
      </c>
      <c r="I1760" s="99"/>
      <c r="J1760" s="61">
        <v>0</v>
      </c>
      <c r="K1760" s="100">
        <v>0</v>
      </c>
      <c r="L1760" s="509">
        <v>0</v>
      </c>
      <c r="M1760" s="62"/>
    </row>
    <row r="1761" spans="1:13" s="47" customFormat="1" ht="14.4" customHeight="1" x14ac:dyDescent="0.3">
      <c r="A1761" s="62"/>
      <c r="B1761" s="6">
        <v>0</v>
      </c>
      <c r="C1761" s="7"/>
      <c r="D1761" s="3">
        <v>0</v>
      </c>
      <c r="E1761" s="4"/>
      <c r="F1761" s="5">
        <v>0</v>
      </c>
      <c r="G1761" s="26">
        <v>0</v>
      </c>
      <c r="H1761" s="508">
        <v>0</v>
      </c>
      <c r="I1761" s="99"/>
      <c r="J1761" s="61">
        <v>0</v>
      </c>
      <c r="K1761" s="100">
        <v>0</v>
      </c>
      <c r="L1761" s="509">
        <v>0</v>
      </c>
      <c r="M1761" s="62"/>
    </row>
    <row r="1762" spans="1:13" s="47" customFormat="1" ht="14.4" customHeight="1" x14ac:dyDescent="0.3">
      <c r="A1762" s="62"/>
      <c r="B1762" s="6">
        <v>0</v>
      </c>
      <c r="C1762" s="7"/>
      <c r="D1762" s="3">
        <v>0</v>
      </c>
      <c r="E1762" s="4"/>
      <c r="F1762" s="5">
        <v>0</v>
      </c>
      <c r="G1762" s="26">
        <v>0</v>
      </c>
      <c r="H1762" s="508">
        <v>0</v>
      </c>
      <c r="I1762" s="99"/>
      <c r="J1762" s="61">
        <v>0</v>
      </c>
      <c r="K1762" s="100">
        <v>0</v>
      </c>
      <c r="L1762" s="509">
        <v>0</v>
      </c>
      <c r="M1762" s="62"/>
    </row>
    <row r="1763" spans="1:13" s="47" customFormat="1" ht="14.4" customHeight="1" x14ac:dyDescent="0.3">
      <c r="A1763" s="62"/>
      <c r="B1763" s="58" t="s">
        <v>62</v>
      </c>
      <c r="C1763" s="46"/>
      <c r="D1763" s="37"/>
      <c r="E1763" s="38"/>
      <c r="F1763" s="39"/>
      <c r="G1763" s="193">
        <v>3.7040000000000002</v>
      </c>
      <c r="H1763" s="106" t="s">
        <v>62</v>
      </c>
      <c r="I1763" s="103"/>
      <c r="J1763" s="510"/>
      <c r="K1763" s="511" t="s">
        <v>156</v>
      </c>
      <c r="L1763" s="519">
        <v>0.74903142488161856</v>
      </c>
      <c r="M1763" s="62"/>
    </row>
    <row r="1764" spans="1:13" s="47" customFormat="1" ht="14.4" customHeight="1" x14ac:dyDescent="0.3">
      <c r="A1764" s="62"/>
      <c r="B1764" s="194" t="s">
        <v>63</v>
      </c>
      <c r="C1764" s="195"/>
      <c r="D1764" s="196"/>
      <c r="E1764" s="197"/>
      <c r="F1764" s="155"/>
      <c r="G1764" s="197"/>
      <c r="H1764" s="115"/>
      <c r="I1764" s="202"/>
      <c r="J1764" s="203"/>
      <c r="K1764" s="178"/>
      <c r="L1764" s="204">
        <v>0</v>
      </c>
      <c r="M1764" s="62"/>
    </row>
    <row r="1765" spans="1:13" s="47" customFormat="1" ht="35.25" customHeight="1" x14ac:dyDescent="0.3">
      <c r="A1765" s="62"/>
      <c r="B1765" s="53" t="s">
        <v>53</v>
      </c>
      <c r="C1765" s="210"/>
      <c r="D1765" s="211" t="s">
        <v>0</v>
      </c>
      <c r="E1765" s="201" t="s">
        <v>1</v>
      </c>
      <c r="F1765" s="156" t="s">
        <v>61</v>
      </c>
      <c r="G1765" s="188" t="s">
        <v>56</v>
      </c>
      <c r="H1765" s="111" t="s">
        <v>158</v>
      </c>
      <c r="I1765" s="112" t="s">
        <v>159</v>
      </c>
      <c r="J1765" s="112" t="s">
        <v>160</v>
      </c>
      <c r="K1765" s="520" t="s">
        <v>161</v>
      </c>
      <c r="L1765" s="114" t="s">
        <v>162</v>
      </c>
      <c r="M1765" s="62"/>
    </row>
    <row r="1766" spans="1:13" s="47" customFormat="1" ht="14.4" customHeight="1" x14ac:dyDescent="0.3">
      <c r="A1766" s="62"/>
      <c r="B1766" s="6">
        <v>0</v>
      </c>
      <c r="C1766" s="7"/>
      <c r="D1766" s="3">
        <v>0</v>
      </c>
      <c r="E1766" s="26"/>
      <c r="F1766" s="5">
        <v>0</v>
      </c>
      <c r="G1766" s="191">
        <v>0</v>
      </c>
      <c r="H1766" s="506">
        <v>0</v>
      </c>
      <c r="I1766" s="171"/>
      <c r="J1766" s="192">
        <v>0</v>
      </c>
      <c r="K1766" s="172">
        <v>0</v>
      </c>
      <c r="L1766" s="507">
        <v>0</v>
      </c>
      <c r="M1766" s="62"/>
    </row>
    <row r="1767" spans="1:13" s="47" customFormat="1" ht="14.4" customHeight="1" x14ac:dyDescent="0.3">
      <c r="A1767" s="62"/>
      <c r="B1767" s="6">
        <v>0</v>
      </c>
      <c r="C1767" s="7"/>
      <c r="D1767" s="3">
        <v>0</v>
      </c>
      <c r="E1767" s="26"/>
      <c r="F1767" s="5">
        <v>0</v>
      </c>
      <c r="G1767" s="26">
        <v>0</v>
      </c>
      <c r="H1767" s="508">
        <v>0</v>
      </c>
      <c r="I1767" s="99"/>
      <c r="J1767" s="61">
        <v>0</v>
      </c>
      <c r="K1767" s="100">
        <v>0</v>
      </c>
      <c r="L1767" s="509">
        <v>0</v>
      </c>
      <c r="M1767" s="62"/>
    </row>
    <row r="1768" spans="1:13" s="47" customFormat="1" ht="14.4" customHeight="1" x14ac:dyDescent="0.3">
      <c r="A1768" s="62"/>
      <c r="B1768" s="6">
        <v>0</v>
      </c>
      <c r="C1768" s="7"/>
      <c r="D1768" s="3">
        <v>0</v>
      </c>
      <c r="E1768" s="26"/>
      <c r="F1768" s="5">
        <v>0</v>
      </c>
      <c r="G1768" s="26">
        <v>0</v>
      </c>
      <c r="H1768" s="508">
        <v>0</v>
      </c>
      <c r="I1768" s="99"/>
      <c r="J1768" s="61">
        <v>0</v>
      </c>
      <c r="K1768" s="100">
        <v>0</v>
      </c>
      <c r="L1768" s="509">
        <v>0</v>
      </c>
      <c r="M1768" s="62"/>
    </row>
    <row r="1769" spans="1:13" s="47" customFormat="1" ht="14.4" customHeight="1" x14ac:dyDescent="0.3">
      <c r="A1769" s="62"/>
      <c r="B1769" s="6">
        <v>0</v>
      </c>
      <c r="C1769" s="7"/>
      <c r="D1769" s="3">
        <v>0</v>
      </c>
      <c r="E1769" s="26"/>
      <c r="F1769" s="5">
        <v>0</v>
      </c>
      <c r="G1769" s="26">
        <v>0</v>
      </c>
      <c r="H1769" s="508">
        <v>0</v>
      </c>
      <c r="I1769" s="99"/>
      <c r="J1769" s="61">
        <v>0</v>
      </c>
      <c r="K1769" s="100">
        <v>0</v>
      </c>
      <c r="L1769" s="509">
        <v>0</v>
      </c>
      <c r="M1769" s="62"/>
    </row>
    <row r="1770" spans="1:13" s="47" customFormat="1" ht="14.4" customHeight="1" x14ac:dyDescent="0.3">
      <c r="A1770" s="62"/>
      <c r="B1770" s="6">
        <v>0</v>
      </c>
      <c r="C1770" s="7"/>
      <c r="D1770" s="3">
        <v>0</v>
      </c>
      <c r="E1770" s="26"/>
      <c r="F1770" s="5">
        <v>0</v>
      </c>
      <c r="G1770" s="26">
        <v>0</v>
      </c>
      <c r="H1770" s="508">
        <v>0</v>
      </c>
      <c r="I1770" s="99"/>
      <c r="J1770" s="61">
        <v>0</v>
      </c>
      <c r="K1770" s="100">
        <v>0</v>
      </c>
      <c r="L1770" s="509">
        <v>0</v>
      </c>
      <c r="M1770" s="62"/>
    </row>
    <row r="1771" spans="1:13" s="47" customFormat="1" ht="15" customHeight="1" thickBot="1" x14ac:dyDescent="0.35">
      <c r="A1771" s="62"/>
      <c r="B1771" s="59" t="s">
        <v>64</v>
      </c>
      <c r="C1771" s="42"/>
      <c r="D1771" s="43"/>
      <c r="E1771" s="44"/>
      <c r="F1771" s="45"/>
      <c r="G1771" s="191">
        <v>0</v>
      </c>
      <c r="H1771" s="106" t="s">
        <v>64</v>
      </c>
      <c r="I1771" s="103"/>
      <c r="J1771" s="510"/>
      <c r="K1771" s="511" t="s">
        <v>156</v>
      </c>
      <c r="L1771" s="519">
        <v>0</v>
      </c>
      <c r="M1771" s="62"/>
    </row>
    <row r="1772" spans="1:13" s="47" customFormat="1" ht="14.4" customHeight="1" x14ac:dyDescent="0.3">
      <c r="A1772" s="62"/>
      <c r="B1772" s="64"/>
      <c r="C1772" s="68"/>
      <c r="D1772" s="69" t="s">
        <v>65</v>
      </c>
      <c r="E1772" s="70"/>
      <c r="F1772" s="71"/>
      <c r="G1772" s="88">
        <v>4.6459999999999999</v>
      </c>
      <c r="H1772" s="179"/>
      <c r="I1772" s="212"/>
      <c r="J1772" s="522"/>
      <c r="K1772" s="523"/>
      <c r="L1772" s="180"/>
      <c r="M1772" s="62"/>
    </row>
    <row r="1773" spans="1:13" s="47" customFormat="1" ht="14.4" customHeight="1" x14ac:dyDescent="0.3">
      <c r="A1773" s="62"/>
      <c r="B1773" s="63"/>
      <c r="C1773" s="68"/>
      <c r="D1773" s="72" t="s">
        <v>7</v>
      </c>
      <c r="E1773" s="215"/>
      <c r="F1773" s="181">
        <v>0.1</v>
      </c>
      <c r="G1773" s="215">
        <v>0.46500000000000002</v>
      </c>
      <c r="H1773" s="524"/>
      <c r="I1773" s="124"/>
      <c r="J1773" s="525"/>
      <c r="K1773" s="526"/>
      <c r="L1773" s="527"/>
      <c r="M1773" s="62"/>
    </row>
    <row r="1774" spans="1:13" s="47" customFormat="1" ht="14.4" customHeight="1" x14ac:dyDescent="0.3">
      <c r="A1774" s="62"/>
      <c r="B1774" s="63"/>
      <c r="C1774" s="68"/>
      <c r="D1774" s="72" t="s">
        <v>8</v>
      </c>
      <c r="E1774" s="215"/>
      <c r="F1774" s="181">
        <v>0.1</v>
      </c>
      <c r="G1774" s="215">
        <v>0.46500000000000002</v>
      </c>
      <c r="H1774" s="524"/>
      <c r="I1774" s="124"/>
      <c r="J1774" s="525"/>
      <c r="K1774" s="526"/>
      <c r="L1774" s="527"/>
      <c r="M1774" s="62"/>
    </row>
    <row r="1775" spans="1:13" s="47" customFormat="1" ht="14.4" customHeight="1" x14ac:dyDescent="0.3">
      <c r="A1775" s="62"/>
      <c r="B1775" s="63" t="s">
        <v>66</v>
      </c>
      <c r="C1775" s="68"/>
      <c r="D1775" s="75" t="s">
        <v>67</v>
      </c>
      <c r="E1775" s="76"/>
      <c r="F1775" s="71"/>
      <c r="G1775" s="76">
        <v>5.5759999999999996</v>
      </c>
      <c r="H1775" s="524"/>
      <c r="I1775" s="124"/>
      <c r="J1775" s="525"/>
      <c r="K1775" s="526"/>
      <c r="L1775" s="527"/>
      <c r="M1775" s="62"/>
    </row>
    <row r="1776" spans="1:13" s="47" customFormat="1" ht="15" customHeight="1" thickBot="1" x14ac:dyDescent="0.35">
      <c r="A1776" s="62"/>
      <c r="B1776" s="63"/>
      <c r="C1776" s="68"/>
      <c r="D1776" s="77" t="s">
        <v>68</v>
      </c>
      <c r="E1776" s="78"/>
      <c r="F1776" s="79"/>
      <c r="G1776" s="78">
        <v>5.58</v>
      </c>
      <c r="H1776" s="528">
        <v>1</v>
      </c>
      <c r="I1776" s="126"/>
      <c r="J1776" s="529"/>
      <c r="K1776" s="530"/>
      <c r="L1776" s="531">
        <v>0.94586741282823938</v>
      </c>
      <c r="M1776" s="62"/>
    </row>
    <row r="1777" spans="1:13" s="47" customFormat="1" ht="14.4" customHeight="1" x14ac:dyDescent="0.3">
      <c r="A1777" s="62"/>
      <c r="B1777" s="63"/>
      <c r="C1777" s="68"/>
      <c r="D1777" s="80"/>
      <c r="E1777" s="67"/>
      <c r="F1777" s="65"/>
      <c r="G1777" s="67"/>
      <c r="J1777" s="60"/>
      <c r="M1777" s="62"/>
    </row>
    <row r="1778" spans="1:13" s="47" customFormat="1" ht="14.4" customHeight="1" x14ac:dyDescent="0.3">
      <c r="A1778" s="62"/>
      <c r="B1778" s="63"/>
      <c r="C1778" s="68"/>
      <c r="D1778" s="80"/>
      <c r="E1778" s="67"/>
      <c r="F1778" s="65"/>
      <c r="G1778" s="67"/>
      <c r="J1778" s="60"/>
      <c r="M1778" s="62"/>
    </row>
    <row r="1779" spans="1:13" s="47" customFormat="1" ht="14.4" customHeight="1" x14ac:dyDescent="0.3">
      <c r="A1779" s="62"/>
      <c r="B1779" s="63"/>
      <c r="C1779" s="68"/>
      <c r="D1779" s="80"/>
      <c r="E1779" s="67"/>
      <c r="F1779" s="65"/>
      <c r="G1779" s="67"/>
      <c r="J1779" s="60"/>
      <c r="M1779" s="62"/>
    </row>
    <row r="1780" spans="1:13" s="47" customFormat="1" ht="14.4" customHeight="1" x14ac:dyDescent="0.3">
      <c r="A1780" s="62"/>
      <c r="B1780" s="136" t="s">
        <v>1808</v>
      </c>
      <c r="C1780" s="81"/>
      <c r="D1780" s="80"/>
      <c r="E1780" s="67"/>
      <c r="F1780" s="82"/>
      <c r="G1780" s="82"/>
      <c r="J1780" s="60"/>
      <c r="M1780" s="62"/>
    </row>
    <row r="1781" spans="1:13" s="47" customFormat="1" ht="14.4" customHeight="1" x14ac:dyDescent="0.3">
      <c r="A1781" s="62"/>
      <c r="B1781" s="216" t="s">
        <v>6</v>
      </c>
      <c r="C1781" s="217"/>
      <c r="D1781" s="80"/>
      <c r="E1781" s="67"/>
      <c r="F1781" s="62"/>
      <c r="G1781" s="62"/>
      <c r="J1781" s="60"/>
      <c r="M1781" s="62"/>
    </row>
    <row r="1782" spans="1:13" s="47" customFormat="1" ht="14.4" customHeight="1" x14ac:dyDescent="0.3">
      <c r="A1782" s="62"/>
      <c r="B1782" s="84"/>
      <c r="C1782" s="62"/>
      <c r="D1782" s="80"/>
      <c r="E1782" s="67"/>
      <c r="F1782" s="62"/>
      <c r="G1782" s="62"/>
      <c r="J1782" s="60"/>
      <c r="M1782" s="62"/>
    </row>
    <row r="1783" spans="1:13" x14ac:dyDescent="0.3">
      <c r="A1783" s="62"/>
      <c r="B1783" s="503"/>
      <c r="C1783" s="129"/>
      <c r="D1783" s="129"/>
      <c r="J1783" s="60"/>
    </row>
    <row r="1784" spans="1:13" x14ac:dyDescent="0.3">
      <c r="A1784" s="62"/>
      <c r="B1784" s="131"/>
      <c r="C1784" s="130"/>
      <c r="D1784" s="130"/>
      <c r="J1784" s="60"/>
    </row>
    <row r="1785" spans="1:13" ht="15.6" x14ac:dyDescent="0.3">
      <c r="A1785" s="62"/>
      <c r="D1785" s="715" t="s">
        <v>166</v>
      </c>
      <c r="E1785" s="715"/>
      <c r="F1785" s="715"/>
      <c r="J1785" s="60"/>
    </row>
    <row r="1786" spans="1:13" x14ac:dyDescent="0.3">
      <c r="A1786" s="62"/>
      <c r="B1786" s="132"/>
      <c r="C1786" s="132"/>
      <c r="D1786" s="132"/>
      <c r="J1786" s="60"/>
    </row>
    <row r="1787" spans="1:13" ht="82.5" customHeight="1" x14ac:dyDescent="0.3">
      <c r="A1787" s="62"/>
      <c r="B1787" s="710" t="s">
        <v>1809</v>
      </c>
      <c r="C1787" s="710"/>
      <c r="D1787" s="710"/>
      <c r="E1787" s="710"/>
      <c r="F1787" s="710"/>
      <c r="G1787" s="710"/>
      <c r="H1787" s="710"/>
      <c r="I1787" s="710"/>
      <c r="J1787" s="710"/>
      <c r="K1787" s="710"/>
      <c r="L1787" s="710"/>
    </row>
    <row r="1788" spans="1:13" s="47" customFormat="1" ht="14.4" customHeight="1" x14ac:dyDescent="0.3">
      <c r="A1788" s="62"/>
      <c r="B1788" s="63"/>
      <c r="C1788" s="9"/>
      <c r="D1788" s="10"/>
      <c r="E1788" s="11"/>
      <c r="F1788" s="12"/>
      <c r="G1788" s="13"/>
      <c r="J1788" s="60"/>
      <c r="M1788" s="62"/>
    </row>
    <row r="1789" spans="1:13" s="47" customFormat="1" ht="14.4" customHeight="1" x14ac:dyDescent="0.3">
      <c r="A1789" s="62"/>
      <c r="B1789" s="48" t="s">
        <v>48</v>
      </c>
      <c r="C1789" s="9"/>
      <c r="D1789" s="10"/>
      <c r="E1789" s="11"/>
      <c r="F1789" s="11"/>
      <c r="G1789" s="11"/>
      <c r="J1789" s="60"/>
      <c r="M1789" s="62"/>
    </row>
    <row r="1790" spans="1:13" s="47" customFormat="1" ht="14.4" customHeight="1" x14ac:dyDescent="0.3">
      <c r="A1790" s="62"/>
      <c r="B1790" s="64" t="s">
        <v>49</v>
      </c>
      <c r="C1790" s="62" t="s">
        <v>1173</v>
      </c>
      <c r="D1790" s="62"/>
      <c r="E1790" s="62"/>
      <c r="I1790" s="65" t="s">
        <v>50</v>
      </c>
      <c r="J1790" s="68" t="s">
        <v>2</v>
      </c>
      <c r="M1790" s="62"/>
    </row>
    <row r="1791" spans="1:13" s="47" customFormat="1" ht="15" customHeight="1" thickBot="1" x14ac:dyDescent="0.35">
      <c r="A1791" s="62"/>
      <c r="B1791" s="64" t="s">
        <v>51</v>
      </c>
      <c r="C1791" s="62" t="s">
        <v>267</v>
      </c>
      <c r="D1791" s="62"/>
      <c r="E1791" s="62"/>
      <c r="G1791" s="62" t="s">
        <v>759</v>
      </c>
      <c r="J1791" s="60"/>
      <c r="M1791" s="62"/>
    </row>
    <row r="1792" spans="1:13" s="47" customFormat="1" ht="14.4" customHeight="1" thickTop="1" x14ac:dyDescent="0.3">
      <c r="A1792" s="62"/>
      <c r="B1792" s="49" t="s">
        <v>52</v>
      </c>
      <c r="C1792" s="14"/>
      <c r="D1792" s="15"/>
      <c r="E1792" s="16"/>
      <c r="F1792" s="17"/>
      <c r="G1792" s="16"/>
      <c r="H1792" s="711" t="s">
        <v>164</v>
      </c>
      <c r="I1792" s="712"/>
      <c r="J1792" s="712"/>
      <c r="K1792" s="712"/>
      <c r="L1792" s="713"/>
      <c r="M1792" s="62"/>
    </row>
    <row r="1793" spans="1:13" s="47" customFormat="1" ht="32.25" customHeight="1" x14ac:dyDescent="0.3">
      <c r="A1793" s="62"/>
      <c r="B1793" s="186" t="s">
        <v>53</v>
      </c>
      <c r="C1793" s="187" t="s">
        <v>1</v>
      </c>
      <c r="D1793" s="161" t="s">
        <v>54</v>
      </c>
      <c r="E1793" s="188" t="s">
        <v>23</v>
      </c>
      <c r="F1793" s="188" t="s">
        <v>55</v>
      </c>
      <c r="G1793" s="188" t="s">
        <v>56</v>
      </c>
      <c r="H1793" s="90" t="s">
        <v>158</v>
      </c>
      <c r="I1793" s="169" t="s">
        <v>159</v>
      </c>
      <c r="J1793" s="169" t="s">
        <v>160</v>
      </c>
      <c r="K1793" s="169" t="s">
        <v>161</v>
      </c>
      <c r="L1793" s="92" t="s">
        <v>162</v>
      </c>
      <c r="M1793" s="62"/>
    </row>
    <row r="1794" spans="1:13" s="47" customFormat="1" ht="14.4" customHeight="1" x14ac:dyDescent="0.3">
      <c r="A1794" s="62"/>
      <c r="B1794" s="189">
        <v>0</v>
      </c>
      <c r="C1794" s="187"/>
      <c r="D1794" s="190">
        <v>0</v>
      </c>
      <c r="E1794" s="191">
        <v>0</v>
      </c>
      <c r="F1794" s="505">
        <v>0.11</v>
      </c>
      <c r="G1794" s="191">
        <v>0</v>
      </c>
      <c r="H1794" s="506">
        <v>0</v>
      </c>
      <c r="I1794" s="171"/>
      <c r="J1794" s="192">
        <v>0</v>
      </c>
      <c r="K1794" s="172">
        <v>0</v>
      </c>
      <c r="L1794" s="507">
        <v>0</v>
      </c>
      <c r="M1794" s="62"/>
    </row>
    <row r="1795" spans="1:13" s="47" customFormat="1" ht="14.4" customHeight="1" x14ac:dyDescent="0.3">
      <c r="A1795" s="62"/>
      <c r="B1795" s="6">
        <v>0</v>
      </c>
      <c r="C1795" s="25"/>
      <c r="D1795" s="3">
        <v>0</v>
      </c>
      <c r="E1795" s="26">
        <v>0</v>
      </c>
      <c r="F1795" s="27"/>
      <c r="G1795" s="26">
        <v>0</v>
      </c>
      <c r="H1795" s="508">
        <v>0</v>
      </c>
      <c r="I1795" s="99"/>
      <c r="J1795" s="61">
        <v>0</v>
      </c>
      <c r="K1795" s="100">
        <v>0</v>
      </c>
      <c r="L1795" s="509">
        <v>0</v>
      </c>
      <c r="M1795" s="62"/>
    </row>
    <row r="1796" spans="1:13" s="47" customFormat="1" ht="14.4" customHeight="1" x14ac:dyDescent="0.3">
      <c r="A1796" s="62"/>
      <c r="B1796" s="6">
        <v>0</v>
      </c>
      <c r="C1796" s="25"/>
      <c r="D1796" s="3">
        <v>0</v>
      </c>
      <c r="E1796" s="26">
        <v>0</v>
      </c>
      <c r="F1796" s="27"/>
      <c r="G1796" s="26">
        <v>0</v>
      </c>
      <c r="H1796" s="508">
        <v>0</v>
      </c>
      <c r="I1796" s="99"/>
      <c r="J1796" s="61">
        <v>0</v>
      </c>
      <c r="K1796" s="100">
        <v>0</v>
      </c>
      <c r="L1796" s="509">
        <v>0</v>
      </c>
      <c r="M1796" s="62"/>
    </row>
    <row r="1797" spans="1:13" s="47" customFormat="1" ht="14.4" customHeight="1" x14ac:dyDescent="0.3">
      <c r="A1797" s="62"/>
      <c r="B1797" s="6">
        <v>0</v>
      </c>
      <c r="C1797" s="25"/>
      <c r="D1797" s="3">
        <v>0</v>
      </c>
      <c r="E1797" s="26">
        <v>0</v>
      </c>
      <c r="F1797" s="27"/>
      <c r="G1797" s="26">
        <v>0</v>
      </c>
      <c r="H1797" s="508">
        <v>0</v>
      </c>
      <c r="I1797" s="99"/>
      <c r="J1797" s="61">
        <v>0</v>
      </c>
      <c r="K1797" s="100">
        <v>0</v>
      </c>
      <c r="L1797" s="509">
        <v>0</v>
      </c>
      <c r="M1797" s="62"/>
    </row>
    <row r="1798" spans="1:13" s="47" customFormat="1" ht="14.4" customHeight="1" x14ac:dyDescent="0.3">
      <c r="A1798" s="62"/>
      <c r="B1798" s="6">
        <v>0</v>
      </c>
      <c r="C1798" s="25"/>
      <c r="D1798" s="3">
        <v>0</v>
      </c>
      <c r="E1798" s="26">
        <v>0</v>
      </c>
      <c r="F1798" s="27"/>
      <c r="G1798" s="26">
        <v>0</v>
      </c>
      <c r="H1798" s="508">
        <v>0</v>
      </c>
      <c r="I1798" s="99"/>
      <c r="J1798" s="61">
        <v>0</v>
      </c>
      <c r="K1798" s="100">
        <v>0</v>
      </c>
      <c r="L1798" s="509">
        <v>0</v>
      </c>
      <c r="M1798" s="62"/>
    </row>
    <row r="1799" spans="1:13" s="47" customFormat="1" ht="14.4" customHeight="1" x14ac:dyDescent="0.3">
      <c r="A1799" s="62"/>
      <c r="B1799" s="6">
        <v>0</v>
      </c>
      <c r="C1799" s="25"/>
      <c r="D1799" s="3">
        <v>0</v>
      </c>
      <c r="E1799" s="26">
        <v>0</v>
      </c>
      <c r="F1799" s="27"/>
      <c r="G1799" s="26">
        <v>0</v>
      </c>
      <c r="H1799" s="508">
        <v>0</v>
      </c>
      <c r="I1799" s="99"/>
      <c r="J1799" s="61">
        <v>0</v>
      </c>
      <c r="K1799" s="100">
        <v>0</v>
      </c>
      <c r="L1799" s="509">
        <v>0</v>
      </c>
      <c r="M1799" s="62"/>
    </row>
    <row r="1800" spans="1:13" s="47" customFormat="1" ht="14.4" customHeight="1" x14ac:dyDescent="0.3">
      <c r="A1800" s="62"/>
      <c r="B1800" s="6" t="s">
        <v>73</v>
      </c>
      <c r="C1800" s="25"/>
      <c r="D1800" s="3">
        <v>0</v>
      </c>
      <c r="E1800" s="26">
        <v>0</v>
      </c>
      <c r="F1800" s="27"/>
      <c r="G1800" s="26">
        <v>4.4999999999999998E-2</v>
      </c>
      <c r="H1800" s="508">
        <v>3.4556903701428352E-3</v>
      </c>
      <c r="I1800" s="99"/>
      <c r="J1800" s="61" t="s">
        <v>165</v>
      </c>
      <c r="K1800" s="100">
        <v>0.4</v>
      </c>
      <c r="L1800" s="101">
        <v>1.3822761480571343E-3</v>
      </c>
      <c r="M1800" s="62"/>
    </row>
    <row r="1801" spans="1:13" s="47" customFormat="1" ht="14.4" customHeight="1" x14ac:dyDescent="0.3">
      <c r="A1801" s="62"/>
      <c r="B1801" s="6" t="s">
        <v>57</v>
      </c>
      <c r="C1801" s="25"/>
      <c r="D1801" s="28"/>
      <c r="E1801" s="26"/>
      <c r="F1801" s="27"/>
      <c r="G1801" s="193">
        <v>4.4999999999999998E-2</v>
      </c>
      <c r="H1801" s="102" t="s">
        <v>57</v>
      </c>
      <c r="I1801" s="103"/>
      <c r="J1801" s="510"/>
      <c r="K1801" s="511" t="s">
        <v>156</v>
      </c>
      <c r="L1801" s="512">
        <v>1.3822761480571343E-3</v>
      </c>
      <c r="M1801" s="62"/>
    </row>
    <row r="1802" spans="1:13" s="47" customFormat="1" ht="14.4" customHeight="1" x14ac:dyDescent="0.3">
      <c r="A1802" s="62"/>
      <c r="B1802" s="194" t="s">
        <v>22</v>
      </c>
      <c r="C1802" s="195"/>
      <c r="D1802" s="196"/>
      <c r="E1802" s="197"/>
      <c r="F1802" s="155"/>
      <c r="G1802" s="87"/>
      <c r="H1802" s="513"/>
      <c r="I1802" s="514"/>
      <c r="J1802" s="515"/>
      <c r="K1802" s="516"/>
      <c r="L1802" s="517"/>
      <c r="M1802" s="62"/>
    </row>
    <row r="1803" spans="1:13" s="47" customFormat="1" ht="30.75" customHeight="1" x14ac:dyDescent="0.3">
      <c r="A1803" s="62"/>
      <c r="B1803" s="198" t="s">
        <v>58</v>
      </c>
      <c r="C1803" s="199" t="s">
        <v>1</v>
      </c>
      <c r="D1803" s="200" t="s">
        <v>59</v>
      </c>
      <c r="E1803" s="156" t="s">
        <v>23</v>
      </c>
      <c r="F1803" s="156" t="s">
        <v>55</v>
      </c>
      <c r="G1803" s="201" t="s">
        <v>56</v>
      </c>
      <c r="H1803" s="90" t="s">
        <v>158</v>
      </c>
      <c r="I1803" s="169" t="s">
        <v>159</v>
      </c>
      <c r="J1803" s="169" t="s">
        <v>160</v>
      </c>
      <c r="K1803" s="518" t="s">
        <v>161</v>
      </c>
      <c r="L1803" s="92" t="s">
        <v>162</v>
      </c>
      <c r="M1803" s="62"/>
    </row>
    <row r="1804" spans="1:13" s="47" customFormat="1" ht="14.4" customHeight="1" x14ac:dyDescent="0.3">
      <c r="A1804" s="62"/>
      <c r="B1804" s="6" t="s">
        <v>27</v>
      </c>
      <c r="C1804" s="25">
        <v>1</v>
      </c>
      <c r="D1804" s="3">
        <v>4.0999999999999996</v>
      </c>
      <c r="E1804" s="26">
        <v>4.0999999999999996</v>
      </c>
      <c r="F1804" s="26">
        <v>0.11</v>
      </c>
      <c r="G1804" s="26">
        <v>0.45099999999999996</v>
      </c>
      <c r="H1804" s="506">
        <v>3.4633696820764857E-2</v>
      </c>
      <c r="I1804" s="171"/>
      <c r="J1804" s="192" t="s">
        <v>163</v>
      </c>
      <c r="K1804" s="172">
        <v>1</v>
      </c>
      <c r="L1804" s="507">
        <v>3.4633696820764857E-2</v>
      </c>
      <c r="M1804" s="62"/>
    </row>
    <row r="1805" spans="1:13" s="47" customFormat="1" ht="14.4" customHeight="1" x14ac:dyDescent="0.3">
      <c r="A1805" s="62"/>
      <c r="B1805" s="6" t="s">
        <v>24</v>
      </c>
      <c r="C1805" s="25">
        <v>1</v>
      </c>
      <c r="D1805" s="3">
        <v>4.05</v>
      </c>
      <c r="E1805" s="26">
        <v>4.05</v>
      </c>
      <c r="F1805" s="26">
        <v>0.11</v>
      </c>
      <c r="G1805" s="26">
        <v>0.44550000000000001</v>
      </c>
      <c r="H1805" s="508">
        <v>3.4211334664414068E-2</v>
      </c>
      <c r="I1805" s="99"/>
      <c r="J1805" s="61" t="s">
        <v>163</v>
      </c>
      <c r="K1805" s="100">
        <v>1</v>
      </c>
      <c r="L1805" s="509">
        <v>3.4211334664414068E-2</v>
      </c>
      <c r="M1805" s="62"/>
    </row>
    <row r="1806" spans="1:13" s="47" customFormat="1" ht="14.4" customHeight="1" x14ac:dyDescent="0.3">
      <c r="A1806" s="62"/>
      <c r="B1806" s="6">
        <v>0</v>
      </c>
      <c r="C1806" s="25"/>
      <c r="D1806" s="3">
        <v>0</v>
      </c>
      <c r="E1806" s="26">
        <v>0</v>
      </c>
      <c r="F1806" s="26"/>
      <c r="G1806" s="26">
        <v>0</v>
      </c>
      <c r="H1806" s="508">
        <v>0</v>
      </c>
      <c r="I1806" s="99"/>
      <c r="J1806" s="61">
        <v>0</v>
      </c>
      <c r="K1806" s="100">
        <v>0</v>
      </c>
      <c r="L1806" s="509">
        <v>0</v>
      </c>
      <c r="M1806" s="62"/>
    </row>
    <row r="1807" spans="1:13" s="47" customFormat="1" ht="14.4" customHeight="1" x14ac:dyDescent="0.3">
      <c r="A1807" s="62"/>
      <c r="B1807" s="6">
        <v>0</v>
      </c>
      <c r="C1807" s="25"/>
      <c r="D1807" s="3">
        <v>0</v>
      </c>
      <c r="E1807" s="26">
        <v>0</v>
      </c>
      <c r="F1807" s="26"/>
      <c r="G1807" s="26">
        <v>0</v>
      </c>
      <c r="H1807" s="508">
        <v>0</v>
      </c>
      <c r="I1807" s="99"/>
      <c r="J1807" s="61">
        <v>0</v>
      </c>
      <c r="K1807" s="100">
        <v>0</v>
      </c>
      <c r="L1807" s="509">
        <v>0</v>
      </c>
      <c r="M1807" s="62"/>
    </row>
    <row r="1808" spans="1:13" s="47" customFormat="1" ht="14.4" customHeight="1" x14ac:dyDescent="0.3">
      <c r="A1808" s="62"/>
      <c r="B1808" s="6">
        <v>0</v>
      </c>
      <c r="C1808" s="25"/>
      <c r="D1808" s="3">
        <v>0</v>
      </c>
      <c r="E1808" s="26">
        <v>0</v>
      </c>
      <c r="F1808" s="27"/>
      <c r="G1808" s="26">
        <v>0</v>
      </c>
      <c r="H1808" s="508">
        <v>0</v>
      </c>
      <c r="I1808" s="99"/>
      <c r="J1808" s="61">
        <v>0</v>
      </c>
      <c r="K1808" s="100">
        <v>0</v>
      </c>
      <c r="L1808" s="509">
        <v>0</v>
      </c>
      <c r="M1808" s="62"/>
    </row>
    <row r="1809" spans="1:13" s="47" customFormat="1" ht="14.4" customHeight="1" x14ac:dyDescent="0.3">
      <c r="A1809" s="62"/>
      <c r="B1809" s="6">
        <v>0</v>
      </c>
      <c r="C1809" s="25"/>
      <c r="D1809" s="3">
        <v>0</v>
      </c>
      <c r="E1809" s="26">
        <v>0</v>
      </c>
      <c r="F1809" s="27"/>
      <c r="G1809" s="26">
        <v>0</v>
      </c>
      <c r="H1809" s="508">
        <v>0</v>
      </c>
      <c r="I1809" s="99"/>
      <c r="J1809" s="61">
        <v>0</v>
      </c>
      <c r="K1809" s="100">
        <v>0</v>
      </c>
      <c r="L1809" s="509">
        <v>0</v>
      </c>
      <c r="M1809" s="62"/>
    </row>
    <row r="1810" spans="1:13" s="47" customFormat="1" ht="14.4" customHeight="1" x14ac:dyDescent="0.3">
      <c r="A1810" s="62"/>
      <c r="B1810" s="6">
        <v>0</v>
      </c>
      <c r="C1810" s="25"/>
      <c r="D1810" s="3">
        <v>0</v>
      </c>
      <c r="E1810" s="26">
        <v>0</v>
      </c>
      <c r="F1810" s="27"/>
      <c r="G1810" s="26">
        <v>0</v>
      </c>
      <c r="H1810" s="508">
        <v>0</v>
      </c>
      <c r="I1810" s="99"/>
      <c r="J1810" s="61">
        <v>0</v>
      </c>
      <c r="K1810" s="100">
        <v>0</v>
      </c>
      <c r="L1810" s="509">
        <v>0</v>
      </c>
      <c r="M1810" s="62"/>
    </row>
    <row r="1811" spans="1:13" s="47" customFormat="1" ht="14.4" customHeight="1" x14ac:dyDescent="0.3">
      <c r="A1811" s="62"/>
      <c r="B1811" s="6">
        <v>0</v>
      </c>
      <c r="C1811" s="25"/>
      <c r="D1811" s="3">
        <v>0</v>
      </c>
      <c r="E1811" s="26">
        <v>0</v>
      </c>
      <c r="F1811" s="27"/>
      <c r="G1811" s="26">
        <v>0</v>
      </c>
      <c r="H1811" s="508">
        <v>0</v>
      </c>
      <c r="I1811" s="99"/>
      <c r="J1811" s="61">
        <v>0</v>
      </c>
      <c r="K1811" s="100">
        <v>0</v>
      </c>
      <c r="L1811" s="509">
        <v>0</v>
      </c>
      <c r="M1811" s="62"/>
    </row>
    <row r="1812" spans="1:13" s="47" customFormat="1" ht="14.4" customHeight="1" x14ac:dyDescent="0.3">
      <c r="A1812" s="62"/>
      <c r="B1812" s="6">
        <v>0</v>
      </c>
      <c r="C1812" s="25"/>
      <c r="D1812" s="3">
        <v>0</v>
      </c>
      <c r="E1812" s="26">
        <v>0</v>
      </c>
      <c r="F1812" s="27"/>
      <c r="G1812" s="26">
        <v>0</v>
      </c>
      <c r="H1812" s="508">
        <v>0</v>
      </c>
      <c r="I1812" s="99"/>
      <c r="J1812" s="61">
        <v>0</v>
      </c>
      <c r="K1812" s="100">
        <v>0</v>
      </c>
      <c r="L1812" s="509">
        <v>0</v>
      </c>
      <c r="M1812" s="62"/>
    </row>
    <row r="1813" spans="1:13" s="47" customFormat="1" ht="14.4" customHeight="1" x14ac:dyDescent="0.3">
      <c r="A1813" s="62"/>
      <c r="B1813" s="6" t="s">
        <v>60</v>
      </c>
      <c r="C1813" s="25"/>
      <c r="D1813" s="28"/>
      <c r="E1813" s="26"/>
      <c r="F1813" s="27"/>
      <c r="G1813" s="193">
        <v>0.89649999999999996</v>
      </c>
      <c r="H1813" s="106" t="s">
        <v>60</v>
      </c>
      <c r="I1813" s="103"/>
      <c r="J1813" s="510"/>
      <c r="K1813" s="511" t="s">
        <v>156</v>
      </c>
      <c r="L1813" s="519">
        <v>6.8845031485178926E-2</v>
      </c>
      <c r="M1813" s="62"/>
    </row>
    <row r="1814" spans="1:13" s="47" customFormat="1" ht="14.4" customHeight="1" x14ac:dyDescent="0.3">
      <c r="A1814" s="62"/>
      <c r="B1814" s="194" t="s">
        <v>38</v>
      </c>
      <c r="C1814" s="195"/>
      <c r="D1814" s="196"/>
      <c r="E1814" s="196"/>
      <c r="F1814" s="196"/>
      <c r="G1814" s="196"/>
      <c r="H1814" s="115"/>
      <c r="I1814" s="202"/>
      <c r="J1814" s="203"/>
      <c r="K1814" s="178"/>
      <c r="L1814" s="204"/>
      <c r="M1814" s="62"/>
    </row>
    <row r="1815" spans="1:13" s="47" customFormat="1" ht="36.75" customHeight="1" x14ac:dyDescent="0.3">
      <c r="A1815" s="62"/>
      <c r="B1815" s="53" t="s">
        <v>53</v>
      </c>
      <c r="C1815" s="195"/>
      <c r="D1815" s="205" t="s">
        <v>0</v>
      </c>
      <c r="E1815" s="206" t="s">
        <v>1</v>
      </c>
      <c r="F1815" s="207" t="s">
        <v>61</v>
      </c>
      <c r="G1815" s="188" t="s">
        <v>56</v>
      </c>
      <c r="H1815" s="111" t="s">
        <v>158</v>
      </c>
      <c r="I1815" s="112" t="s">
        <v>159</v>
      </c>
      <c r="J1815" s="112" t="s">
        <v>160</v>
      </c>
      <c r="K1815" s="520" t="s">
        <v>161</v>
      </c>
      <c r="L1815" s="114" t="s">
        <v>162</v>
      </c>
      <c r="M1815" s="62"/>
    </row>
    <row r="1816" spans="1:13" s="47" customFormat="1" ht="29.4" customHeight="1" x14ac:dyDescent="0.3">
      <c r="A1816" s="62"/>
      <c r="B1816" s="189" t="s">
        <v>1465</v>
      </c>
      <c r="C1816" s="195"/>
      <c r="D1816" s="190" t="s">
        <v>2</v>
      </c>
      <c r="E1816" s="153">
        <v>2</v>
      </c>
      <c r="F1816" s="154">
        <v>2.2200000000000002</v>
      </c>
      <c r="G1816" s="191">
        <v>4.4400000000000004</v>
      </c>
      <c r="H1816" s="506">
        <v>0.3409614498540931</v>
      </c>
      <c r="I1816" s="171"/>
      <c r="J1816" s="192" t="s">
        <v>163</v>
      </c>
      <c r="K1816" s="172">
        <v>1</v>
      </c>
      <c r="L1816" s="507">
        <v>0.3409614498540931</v>
      </c>
      <c r="M1816" s="521"/>
    </row>
    <row r="1817" spans="1:13" s="47" customFormat="1" ht="14.4" customHeight="1" x14ac:dyDescent="0.3">
      <c r="A1817" s="62"/>
      <c r="B1817" s="6" t="s">
        <v>1466</v>
      </c>
      <c r="C1817" s="7"/>
      <c r="D1817" s="3" t="s">
        <v>2</v>
      </c>
      <c r="E1817" s="4">
        <v>1</v>
      </c>
      <c r="F1817" s="5">
        <v>1.1000000000000001</v>
      </c>
      <c r="G1817" s="26">
        <v>1.1000000000000001</v>
      </c>
      <c r="H1817" s="508">
        <v>8.4472431270158202E-2</v>
      </c>
      <c r="I1817" s="99"/>
      <c r="J1817" s="61" t="s">
        <v>163</v>
      </c>
      <c r="K1817" s="100">
        <v>1</v>
      </c>
      <c r="L1817" s="509">
        <v>8.4472431270158202E-2</v>
      </c>
      <c r="M1817" s="521"/>
    </row>
    <row r="1818" spans="1:13" s="47" customFormat="1" ht="39.6" x14ac:dyDescent="0.3">
      <c r="A1818" s="62"/>
      <c r="B1818" s="6" t="s">
        <v>1448</v>
      </c>
      <c r="C1818" s="7"/>
      <c r="D1818" s="3" t="s">
        <v>5</v>
      </c>
      <c r="E1818" s="4">
        <v>0.2</v>
      </c>
      <c r="F1818" s="5">
        <v>1.5</v>
      </c>
      <c r="G1818" s="26">
        <v>0.30000000000000004</v>
      </c>
      <c r="H1818" s="508">
        <v>2.3037935800952238E-2</v>
      </c>
      <c r="I1818" s="99"/>
      <c r="J1818" s="61" t="s">
        <v>163</v>
      </c>
      <c r="K1818" s="100">
        <v>1</v>
      </c>
      <c r="L1818" s="509">
        <v>2.3037935800952238E-2</v>
      </c>
      <c r="M1818" s="521"/>
    </row>
    <row r="1819" spans="1:13" s="47" customFormat="1" ht="14.4" customHeight="1" x14ac:dyDescent="0.3">
      <c r="A1819" s="62"/>
      <c r="B1819" s="6" t="s">
        <v>1467</v>
      </c>
      <c r="C1819" s="7"/>
      <c r="D1819" s="3" t="s">
        <v>5</v>
      </c>
      <c r="E1819" s="4">
        <v>0.33</v>
      </c>
      <c r="F1819" s="5">
        <v>14.8</v>
      </c>
      <c r="G1819" s="26">
        <v>4.8840000000000003</v>
      </c>
      <c r="H1819" s="508">
        <v>0.37505759483950241</v>
      </c>
      <c r="I1819" s="99"/>
      <c r="J1819" s="61" t="s">
        <v>163</v>
      </c>
      <c r="K1819" s="100">
        <v>1</v>
      </c>
      <c r="L1819" s="509">
        <v>0.37505759483950241</v>
      </c>
      <c r="M1819" s="62"/>
    </row>
    <row r="1820" spans="1:13" s="47" customFormat="1" ht="14.4" customHeight="1" x14ac:dyDescent="0.3">
      <c r="A1820" s="62"/>
      <c r="B1820" s="6" t="s">
        <v>1468</v>
      </c>
      <c r="C1820" s="7"/>
      <c r="D1820" s="3" t="s">
        <v>5</v>
      </c>
      <c r="E1820" s="4">
        <v>0.33</v>
      </c>
      <c r="F1820" s="5">
        <v>1.4</v>
      </c>
      <c r="G1820" s="26">
        <v>0.46199999999999997</v>
      </c>
      <c r="H1820" s="508">
        <v>3.5478421133466435E-2</v>
      </c>
      <c r="I1820" s="99"/>
      <c r="J1820" s="61" t="s">
        <v>163</v>
      </c>
      <c r="K1820" s="100">
        <v>1</v>
      </c>
      <c r="L1820" s="509">
        <v>3.5478421133466435E-2</v>
      </c>
      <c r="M1820" s="62"/>
    </row>
    <row r="1821" spans="1:13" s="47" customFormat="1" ht="14.4" customHeight="1" x14ac:dyDescent="0.3">
      <c r="A1821" s="62"/>
      <c r="B1821" s="6" t="s">
        <v>1469</v>
      </c>
      <c r="C1821" s="7"/>
      <c r="D1821" s="3" t="s">
        <v>5</v>
      </c>
      <c r="E1821" s="4">
        <v>0.8</v>
      </c>
      <c r="F1821" s="5">
        <v>0.26</v>
      </c>
      <c r="G1821" s="26">
        <v>0.20800000000000002</v>
      </c>
      <c r="H1821" s="508">
        <v>1.597296882199355E-2</v>
      </c>
      <c r="I1821" s="99"/>
      <c r="J1821" s="61" t="s">
        <v>163</v>
      </c>
      <c r="K1821" s="100">
        <v>1</v>
      </c>
      <c r="L1821" s="509">
        <v>1.597296882199355E-2</v>
      </c>
      <c r="M1821" s="62"/>
    </row>
    <row r="1822" spans="1:13" s="47" customFormat="1" ht="14.4" customHeight="1" x14ac:dyDescent="0.3">
      <c r="A1822" s="62"/>
      <c r="B1822" s="6" t="s">
        <v>1470</v>
      </c>
      <c r="C1822" s="7"/>
      <c r="D1822" s="3" t="s">
        <v>5</v>
      </c>
      <c r="E1822" s="4">
        <v>0.33</v>
      </c>
      <c r="F1822" s="5">
        <v>1.4</v>
      </c>
      <c r="G1822" s="26">
        <v>0.46199999999999997</v>
      </c>
      <c r="H1822" s="508">
        <v>3.5478421133466435E-2</v>
      </c>
      <c r="I1822" s="99"/>
      <c r="J1822" s="61" t="s">
        <v>163</v>
      </c>
      <c r="K1822" s="100">
        <v>1</v>
      </c>
      <c r="L1822" s="509">
        <v>3.5478421133466435E-2</v>
      </c>
      <c r="M1822" s="62"/>
    </row>
    <row r="1823" spans="1:13" s="47" customFormat="1" ht="14.4" customHeight="1" x14ac:dyDescent="0.3">
      <c r="A1823" s="62"/>
      <c r="B1823" s="6" t="s">
        <v>1777</v>
      </c>
      <c r="C1823" s="7"/>
      <c r="D1823" s="3" t="s">
        <v>5</v>
      </c>
      <c r="E1823" s="4">
        <v>0.2</v>
      </c>
      <c r="F1823" s="5">
        <v>1.1200000000000001</v>
      </c>
      <c r="G1823" s="26">
        <v>0.22400000000000003</v>
      </c>
      <c r="H1823" s="508">
        <v>1.7201658731377672E-2</v>
      </c>
      <c r="I1823" s="99"/>
      <c r="J1823" s="61" t="s">
        <v>1219</v>
      </c>
      <c r="K1823" s="100">
        <v>0</v>
      </c>
      <c r="L1823" s="509">
        <v>0</v>
      </c>
      <c r="M1823" s="532"/>
    </row>
    <row r="1824" spans="1:13" s="47" customFormat="1" ht="14.4" customHeight="1" x14ac:dyDescent="0.3">
      <c r="A1824" s="62"/>
      <c r="B1824" s="6">
        <v>0</v>
      </c>
      <c r="C1824" s="7"/>
      <c r="D1824" s="3">
        <v>0</v>
      </c>
      <c r="E1824" s="4">
        <v>0.33</v>
      </c>
      <c r="F1824" s="5">
        <v>0</v>
      </c>
      <c r="G1824" s="26">
        <v>0</v>
      </c>
      <c r="H1824" s="508">
        <v>0</v>
      </c>
      <c r="I1824" s="99"/>
      <c r="J1824" s="61">
        <v>0</v>
      </c>
      <c r="K1824" s="100">
        <v>0</v>
      </c>
      <c r="L1824" s="509">
        <v>0</v>
      </c>
      <c r="M1824" s="62"/>
    </row>
    <row r="1825" spans="1:13" s="47" customFormat="1" ht="14.4" customHeight="1" x14ac:dyDescent="0.3">
      <c r="A1825" s="62"/>
      <c r="B1825" s="6">
        <v>0</v>
      </c>
      <c r="C1825" s="7"/>
      <c r="D1825" s="3">
        <v>0</v>
      </c>
      <c r="E1825" s="4"/>
      <c r="F1825" s="5">
        <v>0</v>
      </c>
      <c r="G1825" s="26">
        <v>0</v>
      </c>
      <c r="H1825" s="508">
        <v>0</v>
      </c>
      <c r="I1825" s="99"/>
      <c r="J1825" s="61">
        <v>0</v>
      </c>
      <c r="K1825" s="100">
        <v>0</v>
      </c>
      <c r="L1825" s="509">
        <v>0</v>
      </c>
      <c r="M1825" s="62"/>
    </row>
    <row r="1826" spans="1:13" s="47" customFormat="1" ht="14.4" customHeight="1" x14ac:dyDescent="0.3">
      <c r="A1826" s="62"/>
      <c r="B1826" s="6">
        <v>0</v>
      </c>
      <c r="C1826" s="7"/>
      <c r="D1826" s="3">
        <v>0</v>
      </c>
      <c r="E1826" s="4"/>
      <c r="F1826" s="5">
        <v>0</v>
      </c>
      <c r="G1826" s="26">
        <v>0</v>
      </c>
      <c r="H1826" s="508">
        <v>0</v>
      </c>
      <c r="I1826" s="99"/>
      <c r="J1826" s="61">
        <v>0</v>
      </c>
      <c r="K1826" s="100">
        <v>0</v>
      </c>
      <c r="L1826" s="509">
        <v>0</v>
      </c>
      <c r="M1826" s="62"/>
    </row>
    <row r="1827" spans="1:13" s="47" customFormat="1" ht="14.4" customHeight="1" x14ac:dyDescent="0.3">
      <c r="A1827" s="62"/>
      <c r="B1827" s="6">
        <v>0</v>
      </c>
      <c r="C1827" s="7"/>
      <c r="D1827" s="3">
        <v>0</v>
      </c>
      <c r="E1827" s="4"/>
      <c r="F1827" s="5">
        <v>0</v>
      </c>
      <c r="G1827" s="26">
        <v>0</v>
      </c>
      <c r="H1827" s="508">
        <v>0</v>
      </c>
      <c r="I1827" s="99"/>
      <c r="J1827" s="61">
        <v>0</v>
      </c>
      <c r="K1827" s="100">
        <v>0</v>
      </c>
      <c r="L1827" s="509">
        <v>0</v>
      </c>
      <c r="M1827" s="62"/>
    </row>
    <row r="1828" spans="1:13" s="47" customFormat="1" ht="14.4" customHeight="1" x14ac:dyDescent="0.3">
      <c r="A1828" s="62"/>
      <c r="B1828" s="6">
        <v>0</v>
      </c>
      <c r="C1828" s="7"/>
      <c r="D1828" s="3">
        <v>0</v>
      </c>
      <c r="E1828" s="4"/>
      <c r="F1828" s="5">
        <v>0</v>
      </c>
      <c r="G1828" s="26">
        <v>0</v>
      </c>
      <c r="H1828" s="508">
        <v>0</v>
      </c>
      <c r="I1828" s="99"/>
      <c r="J1828" s="61">
        <v>0</v>
      </c>
      <c r="K1828" s="100">
        <v>0</v>
      </c>
      <c r="L1828" s="509">
        <v>0</v>
      </c>
      <c r="M1828" s="62"/>
    </row>
    <row r="1829" spans="1:13" s="47" customFormat="1" ht="14.4" customHeight="1" x14ac:dyDescent="0.3">
      <c r="A1829" s="62"/>
      <c r="B1829" s="58" t="s">
        <v>62</v>
      </c>
      <c r="C1829" s="46"/>
      <c r="D1829" s="37"/>
      <c r="E1829" s="38"/>
      <c r="F1829" s="39"/>
      <c r="G1829" s="193">
        <v>12.08</v>
      </c>
      <c r="H1829" s="106" t="s">
        <v>62</v>
      </c>
      <c r="I1829" s="103"/>
      <c r="J1829" s="510"/>
      <c r="K1829" s="511" t="s">
        <v>156</v>
      </c>
      <c r="L1829" s="519">
        <v>0.91045922285363234</v>
      </c>
      <c r="M1829" s="62"/>
    </row>
    <row r="1830" spans="1:13" s="47" customFormat="1" ht="14.4" customHeight="1" x14ac:dyDescent="0.3">
      <c r="A1830" s="62"/>
      <c r="B1830" s="194" t="s">
        <v>63</v>
      </c>
      <c r="C1830" s="195"/>
      <c r="D1830" s="196"/>
      <c r="E1830" s="197"/>
      <c r="F1830" s="155"/>
      <c r="G1830" s="197"/>
      <c r="H1830" s="115"/>
      <c r="I1830" s="202"/>
      <c r="J1830" s="203"/>
      <c r="K1830" s="178"/>
      <c r="L1830" s="204">
        <v>0</v>
      </c>
      <c r="M1830" s="62"/>
    </row>
    <row r="1831" spans="1:13" s="47" customFormat="1" ht="35.25" customHeight="1" x14ac:dyDescent="0.3">
      <c r="A1831" s="62"/>
      <c r="B1831" s="53" t="s">
        <v>53</v>
      </c>
      <c r="C1831" s="210"/>
      <c r="D1831" s="211" t="s">
        <v>0</v>
      </c>
      <c r="E1831" s="201" t="s">
        <v>1</v>
      </c>
      <c r="F1831" s="156" t="s">
        <v>61</v>
      </c>
      <c r="G1831" s="188" t="s">
        <v>56</v>
      </c>
      <c r="H1831" s="111" t="s">
        <v>158</v>
      </c>
      <c r="I1831" s="112" t="s">
        <v>159</v>
      </c>
      <c r="J1831" s="112" t="s">
        <v>160</v>
      </c>
      <c r="K1831" s="520" t="s">
        <v>161</v>
      </c>
      <c r="L1831" s="114" t="s">
        <v>162</v>
      </c>
      <c r="M1831" s="62"/>
    </row>
    <row r="1832" spans="1:13" s="47" customFormat="1" ht="14.4" customHeight="1" x14ac:dyDescent="0.3">
      <c r="A1832" s="62"/>
      <c r="B1832" s="6">
        <v>0</v>
      </c>
      <c r="C1832" s="7"/>
      <c r="D1832" s="3">
        <v>0</v>
      </c>
      <c r="E1832" s="26"/>
      <c r="F1832" s="5">
        <v>0</v>
      </c>
      <c r="G1832" s="191">
        <v>0</v>
      </c>
      <c r="H1832" s="506">
        <v>0</v>
      </c>
      <c r="I1832" s="171"/>
      <c r="J1832" s="192">
        <v>0</v>
      </c>
      <c r="K1832" s="172">
        <v>0</v>
      </c>
      <c r="L1832" s="507">
        <v>0</v>
      </c>
      <c r="M1832" s="62"/>
    </row>
    <row r="1833" spans="1:13" s="47" customFormat="1" ht="14.4" customHeight="1" x14ac:dyDescent="0.3">
      <c r="A1833" s="62"/>
      <c r="B1833" s="6">
        <v>0</v>
      </c>
      <c r="C1833" s="7"/>
      <c r="D1833" s="3">
        <v>0</v>
      </c>
      <c r="E1833" s="26"/>
      <c r="F1833" s="5">
        <v>0</v>
      </c>
      <c r="G1833" s="26">
        <v>0</v>
      </c>
      <c r="H1833" s="508">
        <v>0</v>
      </c>
      <c r="I1833" s="99"/>
      <c r="J1833" s="61">
        <v>0</v>
      </c>
      <c r="K1833" s="100">
        <v>0</v>
      </c>
      <c r="L1833" s="509">
        <v>0</v>
      </c>
      <c r="M1833" s="62"/>
    </row>
    <row r="1834" spans="1:13" s="47" customFormat="1" ht="14.4" customHeight="1" x14ac:dyDescent="0.3">
      <c r="A1834" s="62"/>
      <c r="B1834" s="6">
        <v>0</v>
      </c>
      <c r="C1834" s="7"/>
      <c r="D1834" s="3">
        <v>0</v>
      </c>
      <c r="E1834" s="26"/>
      <c r="F1834" s="5">
        <v>0</v>
      </c>
      <c r="G1834" s="26">
        <v>0</v>
      </c>
      <c r="H1834" s="508">
        <v>0</v>
      </c>
      <c r="I1834" s="99"/>
      <c r="J1834" s="61">
        <v>0</v>
      </c>
      <c r="K1834" s="100">
        <v>0</v>
      </c>
      <c r="L1834" s="509">
        <v>0</v>
      </c>
      <c r="M1834" s="62"/>
    </row>
    <row r="1835" spans="1:13" s="47" customFormat="1" ht="14.4" customHeight="1" x14ac:dyDescent="0.3">
      <c r="A1835" s="62"/>
      <c r="B1835" s="6">
        <v>0</v>
      </c>
      <c r="C1835" s="7"/>
      <c r="D1835" s="3">
        <v>0</v>
      </c>
      <c r="E1835" s="26"/>
      <c r="F1835" s="5">
        <v>0</v>
      </c>
      <c r="G1835" s="26">
        <v>0</v>
      </c>
      <c r="H1835" s="508">
        <v>0</v>
      </c>
      <c r="I1835" s="99"/>
      <c r="J1835" s="61">
        <v>0</v>
      </c>
      <c r="K1835" s="100">
        <v>0</v>
      </c>
      <c r="L1835" s="509">
        <v>0</v>
      </c>
      <c r="M1835" s="62"/>
    </row>
    <row r="1836" spans="1:13" s="47" customFormat="1" ht="14.4" customHeight="1" x14ac:dyDescent="0.3">
      <c r="A1836" s="62"/>
      <c r="B1836" s="6">
        <v>0</v>
      </c>
      <c r="C1836" s="7"/>
      <c r="D1836" s="3">
        <v>0</v>
      </c>
      <c r="E1836" s="26"/>
      <c r="F1836" s="5">
        <v>0</v>
      </c>
      <c r="G1836" s="26">
        <v>0</v>
      </c>
      <c r="H1836" s="508">
        <v>0</v>
      </c>
      <c r="I1836" s="99"/>
      <c r="J1836" s="61">
        <v>0</v>
      </c>
      <c r="K1836" s="100">
        <v>0</v>
      </c>
      <c r="L1836" s="509">
        <v>0</v>
      </c>
      <c r="M1836" s="62"/>
    </row>
    <row r="1837" spans="1:13" s="47" customFormat="1" ht="15" customHeight="1" thickBot="1" x14ac:dyDescent="0.35">
      <c r="A1837" s="62"/>
      <c r="B1837" s="59" t="s">
        <v>64</v>
      </c>
      <c r="C1837" s="42"/>
      <c r="D1837" s="43"/>
      <c r="E1837" s="44"/>
      <c r="F1837" s="45"/>
      <c r="G1837" s="191">
        <v>0</v>
      </c>
      <c r="H1837" s="106" t="s">
        <v>64</v>
      </c>
      <c r="I1837" s="103"/>
      <c r="J1837" s="510"/>
      <c r="K1837" s="511" t="s">
        <v>156</v>
      </c>
      <c r="L1837" s="519">
        <v>0</v>
      </c>
      <c r="M1837" s="62"/>
    </row>
    <row r="1838" spans="1:13" s="47" customFormat="1" ht="14.4" customHeight="1" x14ac:dyDescent="0.3">
      <c r="A1838" s="62"/>
      <c r="B1838" s="64"/>
      <c r="C1838" s="68"/>
      <c r="D1838" s="69" t="s">
        <v>65</v>
      </c>
      <c r="E1838" s="70"/>
      <c r="F1838" s="71"/>
      <c r="G1838" s="88">
        <v>13.022</v>
      </c>
      <c r="H1838" s="179"/>
      <c r="I1838" s="212"/>
      <c r="J1838" s="522"/>
      <c r="K1838" s="523"/>
      <c r="L1838" s="180"/>
      <c r="M1838" s="62"/>
    </row>
    <row r="1839" spans="1:13" s="47" customFormat="1" ht="14.4" customHeight="1" x14ac:dyDescent="0.3">
      <c r="A1839" s="62"/>
      <c r="B1839" s="63"/>
      <c r="C1839" s="68"/>
      <c r="D1839" s="72" t="s">
        <v>7</v>
      </c>
      <c r="E1839" s="215"/>
      <c r="F1839" s="181">
        <v>0.1</v>
      </c>
      <c r="G1839" s="215">
        <v>1.302</v>
      </c>
      <c r="H1839" s="524"/>
      <c r="I1839" s="124"/>
      <c r="J1839" s="525"/>
      <c r="K1839" s="526"/>
      <c r="L1839" s="527"/>
      <c r="M1839" s="62"/>
    </row>
    <row r="1840" spans="1:13" s="47" customFormat="1" ht="14.4" customHeight="1" x14ac:dyDescent="0.3">
      <c r="A1840" s="62"/>
      <c r="B1840" s="63"/>
      <c r="C1840" s="68"/>
      <c r="D1840" s="72" t="s">
        <v>8</v>
      </c>
      <c r="E1840" s="215"/>
      <c r="F1840" s="181">
        <v>0.1</v>
      </c>
      <c r="G1840" s="215">
        <v>1.302</v>
      </c>
      <c r="H1840" s="524"/>
      <c r="I1840" s="124"/>
      <c r="J1840" s="525"/>
      <c r="K1840" s="526"/>
      <c r="L1840" s="527"/>
      <c r="M1840" s="62"/>
    </row>
    <row r="1841" spans="1:13" s="47" customFormat="1" ht="14.4" customHeight="1" x14ac:dyDescent="0.3">
      <c r="A1841" s="62"/>
      <c r="B1841" s="63" t="s">
        <v>66</v>
      </c>
      <c r="C1841" s="68"/>
      <c r="D1841" s="75" t="s">
        <v>67</v>
      </c>
      <c r="E1841" s="76"/>
      <c r="F1841" s="71"/>
      <c r="G1841" s="76">
        <v>15.625999999999999</v>
      </c>
      <c r="H1841" s="524"/>
      <c r="I1841" s="124"/>
      <c r="J1841" s="525"/>
      <c r="K1841" s="526"/>
      <c r="L1841" s="527"/>
      <c r="M1841" s="62"/>
    </row>
    <row r="1842" spans="1:13" s="47" customFormat="1" ht="15" customHeight="1" thickBot="1" x14ac:dyDescent="0.35">
      <c r="A1842" s="62"/>
      <c r="B1842" s="63"/>
      <c r="C1842" s="68"/>
      <c r="D1842" s="77" t="s">
        <v>68</v>
      </c>
      <c r="E1842" s="78"/>
      <c r="F1842" s="79"/>
      <c r="G1842" s="78">
        <v>15.63</v>
      </c>
      <c r="H1842" s="528">
        <v>1</v>
      </c>
      <c r="I1842" s="126"/>
      <c r="J1842" s="529"/>
      <c r="K1842" s="530"/>
      <c r="L1842" s="531">
        <v>0.98068653048686838</v>
      </c>
      <c r="M1842" s="62"/>
    </row>
    <row r="1843" spans="1:13" s="47" customFormat="1" ht="14.4" customHeight="1" x14ac:dyDescent="0.3">
      <c r="A1843" s="62"/>
      <c r="B1843" s="63"/>
      <c r="C1843" s="68"/>
      <c r="D1843" s="80"/>
      <c r="E1843" s="67"/>
      <c r="F1843" s="65"/>
      <c r="G1843" s="67"/>
      <c r="J1843" s="60"/>
      <c r="M1843" s="62"/>
    </row>
    <row r="1844" spans="1:13" s="47" customFormat="1" ht="14.4" customHeight="1" x14ac:dyDescent="0.3">
      <c r="A1844" s="62"/>
      <c r="B1844" s="63"/>
      <c r="C1844" s="68"/>
      <c r="D1844" s="80"/>
      <c r="E1844" s="67"/>
      <c r="F1844" s="65"/>
      <c r="G1844" s="67"/>
      <c r="J1844" s="60"/>
      <c r="M1844" s="62"/>
    </row>
    <row r="1845" spans="1:13" s="47" customFormat="1" ht="14.4" customHeight="1" x14ac:dyDescent="0.3">
      <c r="A1845" s="62"/>
      <c r="B1845" s="63"/>
      <c r="C1845" s="68"/>
      <c r="D1845" s="80"/>
      <c r="E1845" s="67"/>
      <c r="F1845" s="65"/>
      <c r="G1845" s="67"/>
      <c r="J1845" s="60"/>
      <c r="M1845" s="62"/>
    </row>
    <row r="1846" spans="1:13" s="47" customFormat="1" ht="14.4" customHeight="1" x14ac:dyDescent="0.3">
      <c r="A1846" s="62"/>
      <c r="B1846" s="136" t="s">
        <v>1808</v>
      </c>
      <c r="C1846" s="81"/>
      <c r="D1846" s="80"/>
      <c r="E1846" s="67"/>
      <c r="F1846" s="82"/>
      <c r="G1846" s="82"/>
      <c r="J1846" s="60"/>
      <c r="M1846" s="62"/>
    </row>
    <row r="1847" spans="1:13" s="47" customFormat="1" ht="14.4" customHeight="1" x14ac:dyDescent="0.3">
      <c r="A1847" s="62"/>
      <c r="B1847" s="216" t="s">
        <v>6</v>
      </c>
      <c r="C1847" s="217"/>
      <c r="D1847" s="80"/>
      <c r="E1847" s="67"/>
      <c r="F1847" s="62"/>
      <c r="G1847" s="62"/>
      <c r="J1847" s="60"/>
      <c r="M1847" s="62"/>
    </row>
    <row r="1848" spans="1:13" s="47" customFormat="1" ht="14.4" customHeight="1" x14ac:dyDescent="0.3">
      <c r="A1848" s="62"/>
      <c r="B1848" s="84"/>
      <c r="C1848" s="62"/>
      <c r="D1848" s="80"/>
      <c r="E1848" s="67"/>
      <c r="F1848" s="62"/>
      <c r="G1848" s="62"/>
      <c r="J1848" s="60"/>
      <c r="M1848" s="62"/>
    </row>
    <row r="1849" spans="1:13" x14ac:dyDescent="0.3">
      <c r="A1849" s="62"/>
      <c r="B1849" s="503"/>
      <c r="C1849" s="129"/>
      <c r="D1849" s="129"/>
      <c r="J1849" s="60"/>
    </row>
    <row r="1850" spans="1:13" x14ac:dyDescent="0.3">
      <c r="A1850" s="62"/>
      <c r="B1850" s="131"/>
      <c r="C1850" s="130"/>
      <c r="D1850" s="130"/>
      <c r="J1850" s="60"/>
    </row>
    <row r="1851" spans="1:13" ht="15.6" x14ac:dyDescent="0.3">
      <c r="A1851" s="62"/>
      <c r="D1851" s="715" t="s">
        <v>166</v>
      </c>
      <c r="E1851" s="715"/>
      <c r="F1851" s="715"/>
      <c r="J1851" s="60"/>
    </row>
    <row r="1852" spans="1:13" x14ac:dyDescent="0.3">
      <c r="A1852" s="62"/>
      <c r="B1852" s="132"/>
      <c r="C1852" s="132"/>
      <c r="D1852" s="132"/>
      <c r="J1852" s="60"/>
    </row>
    <row r="1853" spans="1:13" ht="82.5" customHeight="1" x14ac:dyDescent="0.3">
      <c r="A1853" s="62"/>
      <c r="B1853" s="710" t="s">
        <v>1809</v>
      </c>
      <c r="C1853" s="710"/>
      <c r="D1853" s="710"/>
      <c r="E1853" s="710"/>
      <c r="F1853" s="710"/>
      <c r="G1853" s="710"/>
      <c r="H1853" s="710"/>
      <c r="I1853" s="710"/>
      <c r="J1853" s="710"/>
      <c r="K1853" s="710"/>
      <c r="L1853" s="710"/>
    </row>
    <row r="1854" spans="1:13" s="47" customFormat="1" ht="14.4" customHeight="1" x14ac:dyDescent="0.3">
      <c r="A1854" s="62"/>
      <c r="B1854" s="63"/>
      <c r="C1854" s="9"/>
      <c r="D1854" s="10"/>
      <c r="E1854" s="11"/>
      <c r="F1854" s="12"/>
      <c r="G1854" s="13"/>
      <c r="J1854" s="60"/>
      <c r="M1854" s="62"/>
    </row>
    <row r="1855" spans="1:13" s="47" customFormat="1" ht="14.4" customHeight="1" x14ac:dyDescent="0.3">
      <c r="A1855" s="62"/>
      <c r="B1855" s="48" t="s">
        <v>48</v>
      </c>
      <c r="C1855" s="9"/>
      <c r="D1855" s="10"/>
      <c r="E1855" s="11"/>
      <c r="F1855" s="11"/>
      <c r="G1855" s="11"/>
      <c r="J1855" s="60"/>
      <c r="M1855" s="62"/>
    </row>
    <row r="1856" spans="1:13" s="47" customFormat="1" ht="14.4" customHeight="1" x14ac:dyDescent="0.3">
      <c r="A1856" s="62"/>
      <c r="B1856" s="64" t="s">
        <v>49</v>
      </c>
      <c r="C1856" s="62" t="s">
        <v>761</v>
      </c>
      <c r="D1856" s="62"/>
      <c r="E1856" s="62"/>
      <c r="I1856" s="65" t="s">
        <v>50</v>
      </c>
      <c r="J1856" s="68" t="s">
        <v>2</v>
      </c>
      <c r="M1856" s="62"/>
    </row>
    <row r="1857" spans="1:13" s="47" customFormat="1" ht="15" customHeight="1" thickBot="1" x14ac:dyDescent="0.35">
      <c r="A1857" s="62"/>
      <c r="B1857" s="64" t="s">
        <v>51</v>
      </c>
      <c r="C1857" s="62" t="s">
        <v>267</v>
      </c>
      <c r="D1857" s="62"/>
      <c r="E1857" s="62"/>
      <c r="G1857" s="62" t="s">
        <v>760</v>
      </c>
      <c r="J1857" s="60"/>
      <c r="M1857" s="62"/>
    </row>
    <row r="1858" spans="1:13" s="47" customFormat="1" ht="14.4" customHeight="1" thickTop="1" x14ac:dyDescent="0.3">
      <c r="A1858" s="62"/>
      <c r="B1858" s="49" t="s">
        <v>52</v>
      </c>
      <c r="C1858" s="14"/>
      <c r="D1858" s="15"/>
      <c r="E1858" s="16"/>
      <c r="F1858" s="17"/>
      <c r="G1858" s="16"/>
      <c r="H1858" s="711" t="s">
        <v>164</v>
      </c>
      <c r="I1858" s="712"/>
      <c r="J1858" s="712"/>
      <c r="K1858" s="712"/>
      <c r="L1858" s="713"/>
      <c r="M1858" s="62"/>
    </row>
    <row r="1859" spans="1:13" s="47" customFormat="1" ht="32.25" customHeight="1" x14ac:dyDescent="0.3">
      <c r="A1859" s="62"/>
      <c r="B1859" s="186" t="s">
        <v>53</v>
      </c>
      <c r="C1859" s="187" t="s">
        <v>1</v>
      </c>
      <c r="D1859" s="161" t="s">
        <v>54</v>
      </c>
      <c r="E1859" s="188" t="s">
        <v>23</v>
      </c>
      <c r="F1859" s="188" t="s">
        <v>55</v>
      </c>
      <c r="G1859" s="188" t="s">
        <v>56</v>
      </c>
      <c r="H1859" s="90" t="s">
        <v>158</v>
      </c>
      <c r="I1859" s="169" t="s">
        <v>159</v>
      </c>
      <c r="J1859" s="169" t="s">
        <v>160</v>
      </c>
      <c r="K1859" s="169" t="s">
        <v>161</v>
      </c>
      <c r="L1859" s="92" t="s">
        <v>162</v>
      </c>
      <c r="M1859" s="62"/>
    </row>
    <row r="1860" spans="1:13" s="47" customFormat="1" ht="14.4" customHeight="1" x14ac:dyDescent="0.3">
      <c r="A1860" s="62"/>
      <c r="B1860" s="189">
        <v>0</v>
      </c>
      <c r="C1860" s="187"/>
      <c r="D1860" s="190">
        <v>0</v>
      </c>
      <c r="E1860" s="191">
        <v>0</v>
      </c>
      <c r="F1860" s="505">
        <v>0.11</v>
      </c>
      <c r="G1860" s="191">
        <v>0</v>
      </c>
      <c r="H1860" s="506">
        <v>0</v>
      </c>
      <c r="I1860" s="171"/>
      <c r="J1860" s="192">
        <v>0</v>
      </c>
      <c r="K1860" s="172">
        <v>0</v>
      </c>
      <c r="L1860" s="507">
        <v>0</v>
      </c>
      <c r="M1860" s="62"/>
    </row>
    <row r="1861" spans="1:13" s="47" customFormat="1" ht="14.4" customHeight="1" x14ac:dyDescent="0.3">
      <c r="A1861" s="62"/>
      <c r="B1861" s="6">
        <v>0</v>
      </c>
      <c r="C1861" s="25"/>
      <c r="D1861" s="3">
        <v>0</v>
      </c>
      <c r="E1861" s="26">
        <v>0</v>
      </c>
      <c r="F1861" s="27"/>
      <c r="G1861" s="26">
        <v>0</v>
      </c>
      <c r="H1861" s="508">
        <v>0</v>
      </c>
      <c r="I1861" s="99"/>
      <c r="J1861" s="61">
        <v>0</v>
      </c>
      <c r="K1861" s="100">
        <v>0</v>
      </c>
      <c r="L1861" s="509">
        <v>0</v>
      </c>
      <c r="M1861" s="62"/>
    </row>
    <row r="1862" spans="1:13" s="47" customFormat="1" ht="14.4" customHeight="1" x14ac:dyDescent="0.3">
      <c r="A1862" s="62"/>
      <c r="B1862" s="6">
        <v>0</v>
      </c>
      <c r="C1862" s="25"/>
      <c r="D1862" s="3">
        <v>0</v>
      </c>
      <c r="E1862" s="26">
        <v>0</v>
      </c>
      <c r="F1862" s="27"/>
      <c r="G1862" s="26">
        <v>0</v>
      </c>
      <c r="H1862" s="508">
        <v>0</v>
      </c>
      <c r="I1862" s="99"/>
      <c r="J1862" s="61">
        <v>0</v>
      </c>
      <c r="K1862" s="100">
        <v>0</v>
      </c>
      <c r="L1862" s="509">
        <v>0</v>
      </c>
      <c r="M1862" s="62"/>
    </row>
    <row r="1863" spans="1:13" s="47" customFormat="1" ht="14.4" customHeight="1" x14ac:dyDescent="0.3">
      <c r="A1863" s="62"/>
      <c r="B1863" s="6">
        <v>0</v>
      </c>
      <c r="C1863" s="25"/>
      <c r="D1863" s="3">
        <v>0</v>
      </c>
      <c r="E1863" s="26">
        <v>0</v>
      </c>
      <c r="F1863" s="27"/>
      <c r="G1863" s="26">
        <v>0</v>
      </c>
      <c r="H1863" s="508">
        <v>0</v>
      </c>
      <c r="I1863" s="99"/>
      <c r="J1863" s="61">
        <v>0</v>
      </c>
      <c r="K1863" s="100">
        <v>0</v>
      </c>
      <c r="L1863" s="509">
        <v>0</v>
      </c>
      <c r="M1863" s="62"/>
    </row>
    <row r="1864" spans="1:13" s="47" customFormat="1" ht="14.4" customHeight="1" x14ac:dyDescent="0.3">
      <c r="A1864" s="62"/>
      <c r="B1864" s="6">
        <v>0</v>
      </c>
      <c r="C1864" s="25"/>
      <c r="D1864" s="3">
        <v>0</v>
      </c>
      <c r="E1864" s="26">
        <v>0</v>
      </c>
      <c r="F1864" s="27"/>
      <c r="G1864" s="26">
        <v>0</v>
      </c>
      <c r="H1864" s="508">
        <v>0</v>
      </c>
      <c r="I1864" s="99"/>
      <c r="J1864" s="61">
        <v>0</v>
      </c>
      <c r="K1864" s="100">
        <v>0</v>
      </c>
      <c r="L1864" s="509">
        <v>0</v>
      </c>
      <c r="M1864" s="62"/>
    </row>
    <row r="1865" spans="1:13" s="47" customFormat="1" ht="14.4" customHeight="1" x14ac:dyDescent="0.3">
      <c r="A1865" s="62"/>
      <c r="B1865" s="6">
        <v>0</v>
      </c>
      <c r="C1865" s="25"/>
      <c r="D1865" s="3">
        <v>0</v>
      </c>
      <c r="E1865" s="26">
        <v>0</v>
      </c>
      <c r="F1865" s="27"/>
      <c r="G1865" s="26">
        <v>0</v>
      </c>
      <c r="H1865" s="508">
        <v>0</v>
      </c>
      <c r="I1865" s="99"/>
      <c r="J1865" s="61">
        <v>0</v>
      </c>
      <c r="K1865" s="100">
        <v>0</v>
      </c>
      <c r="L1865" s="509">
        <v>0</v>
      </c>
      <c r="M1865" s="62"/>
    </row>
    <row r="1866" spans="1:13" s="47" customFormat="1" ht="14.4" customHeight="1" x14ac:dyDescent="0.3">
      <c r="A1866" s="62"/>
      <c r="B1866" s="6" t="s">
        <v>73</v>
      </c>
      <c r="C1866" s="25"/>
      <c r="D1866" s="3">
        <v>0</v>
      </c>
      <c r="E1866" s="26">
        <v>0</v>
      </c>
      <c r="F1866" s="27"/>
      <c r="G1866" s="26">
        <v>4.4999999999999998E-2</v>
      </c>
      <c r="H1866" s="508">
        <v>6.6050198150594455E-3</v>
      </c>
      <c r="I1866" s="99"/>
      <c r="J1866" s="61" t="s">
        <v>165</v>
      </c>
      <c r="K1866" s="100">
        <v>0.4</v>
      </c>
      <c r="L1866" s="101">
        <v>2.6420079260237785E-3</v>
      </c>
      <c r="M1866" s="62"/>
    </row>
    <row r="1867" spans="1:13" s="47" customFormat="1" ht="14.4" customHeight="1" x14ac:dyDescent="0.3">
      <c r="A1867" s="62"/>
      <c r="B1867" s="6" t="s">
        <v>57</v>
      </c>
      <c r="C1867" s="25"/>
      <c r="D1867" s="28"/>
      <c r="E1867" s="26"/>
      <c r="F1867" s="27"/>
      <c r="G1867" s="193">
        <v>4.4999999999999998E-2</v>
      </c>
      <c r="H1867" s="102" t="s">
        <v>57</v>
      </c>
      <c r="I1867" s="103"/>
      <c r="J1867" s="510"/>
      <c r="K1867" s="511" t="s">
        <v>156</v>
      </c>
      <c r="L1867" s="512">
        <v>2.6420079260237785E-3</v>
      </c>
      <c r="M1867" s="62"/>
    </row>
    <row r="1868" spans="1:13" s="47" customFormat="1" ht="14.4" customHeight="1" x14ac:dyDescent="0.3">
      <c r="A1868" s="62"/>
      <c r="B1868" s="194" t="s">
        <v>22</v>
      </c>
      <c r="C1868" s="195"/>
      <c r="D1868" s="196"/>
      <c r="E1868" s="197"/>
      <c r="F1868" s="155"/>
      <c r="G1868" s="87"/>
      <c r="H1868" s="513"/>
      <c r="I1868" s="514"/>
      <c r="J1868" s="515"/>
      <c r="K1868" s="516"/>
      <c r="L1868" s="517"/>
      <c r="M1868" s="62"/>
    </row>
    <row r="1869" spans="1:13" s="47" customFormat="1" ht="30.75" customHeight="1" x14ac:dyDescent="0.3">
      <c r="A1869" s="62"/>
      <c r="B1869" s="198" t="s">
        <v>58</v>
      </c>
      <c r="C1869" s="199" t="s">
        <v>1</v>
      </c>
      <c r="D1869" s="200" t="s">
        <v>59</v>
      </c>
      <c r="E1869" s="156" t="s">
        <v>23</v>
      </c>
      <c r="F1869" s="156" t="s">
        <v>55</v>
      </c>
      <c r="G1869" s="201" t="s">
        <v>56</v>
      </c>
      <c r="H1869" s="90" t="s">
        <v>158</v>
      </c>
      <c r="I1869" s="169" t="s">
        <v>159</v>
      </c>
      <c r="J1869" s="169" t="s">
        <v>160</v>
      </c>
      <c r="K1869" s="518" t="s">
        <v>161</v>
      </c>
      <c r="L1869" s="92" t="s">
        <v>162</v>
      </c>
      <c r="M1869" s="62"/>
    </row>
    <row r="1870" spans="1:13" s="47" customFormat="1" ht="14.4" customHeight="1" x14ac:dyDescent="0.3">
      <c r="A1870" s="62"/>
      <c r="B1870" s="6" t="s">
        <v>27</v>
      </c>
      <c r="C1870" s="25">
        <v>1</v>
      </c>
      <c r="D1870" s="3">
        <v>4.0999999999999996</v>
      </c>
      <c r="E1870" s="26">
        <v>4.0999999999999996</v>
      </c>
      <c r="F1870" s="26">
        <v>0.11</v>
      </c>
      <c r="G1870" s="26">
        <v>0.45099999999999996</v>
      </c>
      <c r="H1870" s="506">
        <v>6.6196976368706875E-2</v>
      </c>
      <c r="I1870" s="171"/>
      <c r="J1870" s="192" t="s">
        <v>163</v>
      </c>
      <c r="K1870" s="172">
        <v>1</v>
      </c>
      <c r="L1870" s="507">
        <v>6.6196976368706875E-2</v>
      </c>
      <c r="M1870" s="62"/>
    </row>
    <row r="1871" spans="1:13" s="47" customFormat="1" ht="14.4" customHeight="1" x14ac:dyDescent="0.3">
      <c r="A1871" s="62"/>
      <c r="B1871" s="6" t="s">
        <v>24</v>
      </c>
      <c r="C1871" s="25">
        <v>1</v>
      </c>
      <c r="D1871" s="3">
        <v>4.05</v>
      </c>
      <c r="E1871" s="26">
        <v>4.05</v>
      </c>
      <c r="F1871" s="26">
        <v>0.11</v>
      </c>
      <c r="G1871" s="26">
        <v>0.44550000000000001</v>
      </c>
      <c r="H1871" s="508">
        <v>6.5389696169088504E-2</v>
      </c>
      <c r="I1871" s="99"/>
      <c r="J1871" s="61" t="s">
        <v>163</v>
      </c>
      <c r="K1871" s="100">
        <v>1</v>
      </c>
      <c r="L1871" s="509">
        <v>6.5389696169088504E-2</v>
      </c>
      <c r="M1871" s="62"/>
    </row>
    <row r="1872" spans="1:13" s="47" customFormat="1" ht="14.4" customHeight="1" x14ac:dyDescent="0.3">
      <c r="A1872" s="62"/>
      <c r="B1872" s="6">
        <v>0</v>
      </c>
      <c r="C1872" s="25"/>
      <c r="D1872" s="3">
        <v>0</v>
      </c>
      <c r="E1872" s="26">
        <v>0</v>
      </c>
      <c r="F1872" s="26"/>
      <c r="G1872" s="26">
        <v>0</v>
      </c>
      <c r="H1872" s="508">
        <v>0</v>
      </c>
      <c r="I1872" s="99"/>
      <c r="J1872" s="61">
        <v>0</v>
      </c>
      <c r="K1872" s="100">
        <v>0</v>
      </c>
      <c r="L1872" s="509">
        <v>0</v>
      </c>
      <c r="M1872" s="62"/>
    </row>
    <row r="1873" spans="1:13" s="47" customFormat="1" ht="14.4" customHeight="1" x14ac:dyDescent="0.3">
      <c r="A1873" s="62"/>
      <c r="B1873" s="6">
        <v>0</v>
      </c>
      <c r="C1873" s="25"/>
      <c r="D1873" s="3">
        <v>0</v>
      </c>
      <c r="E1873" s="26">
        <v>0</v>
      </c>
      <c r="F1873" s="26"/>
      <c r="G1873" s="26">
        <v>0</v>
      </c>
      <c r="H1873" s="508">
        <v>0</v>
      </c>
      <c r="I1873" s="99"/>
      <c r="J1873" s="61">
        <v>0</v>
      </c>
      <c r="K1873" s="100">
        <v>0</v>
      </c>
      <c r="L1873" s="509">
        <v>0</v>
      </c>
      <c r="M1873" s="62"/>
    </row>
    <row r="1874" spans="1:13" s="47" customFormat="1" ht="14.4" customHeight="1" x14ac:dyDescent="0.3">
      <c r="A1874" s="62"/>
      <c r="B1874" s="6">
        <v>0</v>
      </c>
      <c r="C1874" s="25"/>
      <c r="D1874" s="3">
        <v>0</v>
      </c>
      <c r="E1874" s="26">
        <v>0</v>
      </c>
      <c r="F1874" s="27"/>
      <c r="G1874" s="26">
        <v>0</v>
      </c>
      <c r="H1874" s="508">
        <v>0</v>
      </c>
      <c r="I1874" s="99"/>
      <c r="J1874" s="61">
        <v>0</v>
      </c>
      <c r="K1874" s="100">
        <v>0</v>
      </c>
      <c r="L1874" s="509">
        <v>0</v>
      </c>
      <c r="M1874" s="62"/>
    </row>
    <row r="1875" spans="1:13" s="47" customFormat="1" ht="14.4" customHeight="1" x14ac:dyDescent="0.3">
      <c r="A1875" s="62"/>
      <c r="B1875" s="6">
        <v>0</v>
      </c>
      <c r="C1875" s="25"/>
      <c r="D1875" s="3">
        <v>0</v>
      </c>
      <c r="E1875" s="26">
        <v>0</v>
      </c>
      <c r="F1875" s="27"/>
      <c r="G1875" s="26">
        <v>0</v>
      </c>
      <c r="H1875" s="508">
        <v>0</v>
      </c>
      <c r="I1875" s="99"/>
      <c r="J1875" s="61">
        <v>0</v>
      </c>
      <c r="K1875" s="100">
        <v>0</v>
      </c>
      <c r="L1875" s="509">
        <v>0</v>
      </c>
      <c r="M1875" s="62"/>
    </row>
    <row r="1876" spans="1:13" s="47" customFormat="1" ht="14.4" customHeight="1" x14ac:dyDescent="0.3">
      <c r="A1876" s="62"/>
      <c r="B1876" s="6">
        <v>0</v>
      </c>
      <c r="C1876" s="25"/>
      <c r="D1876" s="3">
        <v>0</v>
      </c>
      <c r="E1876" s="26">
        <v>0</v>
      </c>
      <c r="F1876" s="27"/>
      <c r="G1876" s="26">
        <v>0</v>
      </c>
      <c r="H1876" s="508">
        <v>0</v>
      </c>
      <c r="I1876" s="99"/>
      <c r="J1876" s="61">
        <v>0</v>
      </c>
      <c r="K1876" s="100">
        <v>0</v>
      </c>
      <c r="L1876" s="509">
        <v>0</v>
      </c>
      <c r="M1876" s="62"/>
    </row>
    <row r="1877" spans="1:13" s="47" customFormat="1" ht="14.4" customHeight="1" x14ac:dyDescent="0.3">
      <c r="A1877" s="62"/>
      <c r="B1877" s="6">
        <v>0</v>
      </c>
      <c r="C1877" s="25"/>
      <c r="D1877" s="3">
        <v>0</v>
      </c>
      <c r="E1877" s="26">
        <v>0</v>
      </c>
      <c r="F1877" s="27"/>
      <c r="G1877" s="26">
        <v>0</v>
      </c>
      <c r="H1877" s="508">
        <v>0</v>
      </c>
      <c r="I1877" s="99"/>
      <c r="J1877" s="61">
        <v>0</v>
      </c>
      <c r="K1877" s="100">
        <v>0</v>
      </c>
      <c r="L1877" s="509">
        <v>0</v>
      </c>
      <c r="M1877" s="62"/>
    </row>
    <row r="1878" spans="1:13" s="47" customFormat="1" ht="14.4" customHeight="1" x14ac:dyDescent="0.3">
      <c r="A1878" s="62"/>
      <c r="B1878" s="6">
        <v>0</v>
      </c>
      <c r="C1878" s="25"/>
      <c r="D1878" s="3">
        <v>0</v>
      </c>
      <c r="E1878" s="26">
        <v>0</v>
      </c>
      <c r="F1878" s="27"/>
      <c r="G1878" s="26">
        <v>0</v>
      </c>
      <c r="H1878" s="508">
        <v>0</v>
      </c>
      <c r="I1878" s="99"/>
      <c r="J1878" s="61">
        <v>0</v>
      </c>
      <c r="K1878" s="100">
        <v>0</v>
      </c>
      <c r="L1878" s="509">
        <v>0</v>
      </c>
      <c r="M1878" s="62"/>
    </row>
    <row r="1879" spans="1:13" s="47" customFormat="1" ht="14.4" customHeight="1" x14ac:dyDescent="0.3">
      <c r="A1879" s="62"/>
      <c r="B1879" s="6" t="s">
        <v>60</v>
      </c>
      <c r="C1879" s="25"/>
      <c r="D1879" s="28"/>
      <c r="E1879" s="26"/>
      <c r="F1879" s="27"/>
      <c r="G1879" s="193">
        <v>0.89649999999999996</v>
      </c>
      <c r="H1879" s="106" t="s">
        <v>60</v>
      </c>
      <c r="I1879" s="103"/>
      <c r="J1879" s="510"/>
      <c r="K1879" s="511" t="s">
        <v>156</v>
      </c>
      <c r="L1879" s="519">
        <v>0.13158667253779538</v>
      </c>
      <c r="M1879" s="62"/>
    </row>
    <row r="1880" spans="1:13" s="47" customFormat="1" ht="14.4" customHeight="1" x14ac:dyDescent="0.3">
      <c r="A1880" s="62"/>
      <c r="B1880" s="194" t="s">
        <v>38</v>
      </c>
      <c r="C1880" s="195"/>
      <c r="D1880" s="196"/>
      <c r="E1880" s="196"/>
      <c r="F1880" s="196"/>
      <c r="G1880" s="196"/>
      <c r="H1880" s="115"/>
      <c r="I1880" s="202"/>
      <c r="J1880" s="203"/>
      <c r="K1880" s="178"/>
      <c r="L1880" s="204"/>
      <c r="M1880" s="62"/>
    </row>
    <row r="1881" spans="1:13" s="47" customFormat="1" ht="36.75" customHeight="1" x14ac:dyDescent="0.3">
      <c r="A1881" s="62"/>
      <c r="B1881" s="53" t="s">
        <v>53</v>
      </c>
      <c r="C1881" s="195"/>
      <c r="D1881" s="205" t="s">
        <v>0</v>
      </c>
      <c r="E1881" s="206" t="s">
        <v>1</v>
      </c>
      <c r="F1881" s="207" t="s">
        <v>61</v>
      </c>
      <c r="G1881" s="188" t="s">
        <v>56</v>
      </c>
      <c r="H1881" s="111" t="s">
        <v>158</v>
      </c>
      <c r="I1881" s="112" t="s">
        <v>159</v>
      </c>
      <c r="J1881" s="112" t="s">
        <v>160</v>
      </c>
      <c r="K1881" s="520" t="s">
        <v>161</v>
      </c>
      <c r="L1881" s="114" t="s">
        <v>162</v>
      </c>
      <c r="M1881" s="62"/>
    </row>
    <row r="1882" spans="1:13" s="47" customFormat="1" ht="14.4" customHeight="1" x14ac:dyDescent="0.3">
      <c r="A1882" s="62"/>
      <c r="B1882" s="189" t="s">
        <v>94</v>
      </c>
      <c r="C1882" s="195"/>
      <c r="D1882" s="190" t="s">
        <v>2</v>
      </c>
      <c r="E1882" s="153">
        <v>1</v>
      </c>
      <c r="F1882" s="154">
        <v>0.8</v>
      </c>
      <c r="G1882" s="191">
        <v>0.8</v>
      </c>
      <c r="H1882" s="506">
        <v>0.1174225744899457</v>
      </c>
      <c r="I1882" s="171"/>
      <c r="J1882" s="192" t="s">
        <v>163</v>
      </c>
      <c r="K1882" s="172">
        <v>1</v>
      </c>
      <c r="L1882" s="507">
        <v>0.1174225744899457</v>
      </c>
      <c r="M1882" s="521"/>
    </row>
    <row r="1883" spans="1:13" s="47" customFormat="1" ht="14.4" customHeight="1" x14ac:dyDescent="0.3">
      <c r="A1883" s="62"/>
      <c r="B1883" s="6" t="s">
        <v>1466</v>
      </c>
      <c r="C1883" s="7"/>
      <c r="D1883" s="3" t="s">
        <v>2</v>
      </c>
      <c r="E1883" s="4">
        <v>2</v>
      </c>
      <c r="F1883" s="5">
        <v>1.1000000000000001</v>
      </c>
      <c r="G1883" s="26">
        <v>2.2000000000000002</v>
      </c>
      <c r="H1883" s="508">
        <v>0.32291207984735071</v>
      </c>
      <c r="I1883" s="99"/>
      <c r="J1883" s="61" t="s">
        <v>163</v>
      </c>
      <c r="K1883" s="100">
        <v>1</v>
      </c>
      <c r="L1883" s="509">
        <v>0.32291207984735071</v>
      </c>
      <c r="M1883" s="521"/>
    </row>
    <row r="1884" spans="1:13" s="47" customFormat="1" ht="39.6" x14ac:dyDescent="0.3">
      <c r="A1884" s="62"/>
      <c r="B1884" s="6" t="s">
        <v>1448</v>
      </c>
      <c r="C1884" s="7"/>
      <c r="D1884" s="3" t="s">
        <v>5</v>
      </c>
      <c r="E1884" s="4">
        <v>0.2</v>
      </c>
      <c r="F1884" s="5">
        <v>1.5</v>
      </c>
      <c r="G1884" s="26">
        <v>0.30000000000000004</v>
      </c>
      <c r="H1884" s="508">
        <v>4.4033465433729643E-2</v>
      </c>
      <c r="I1884" s="99"/>
      <c r="J1884" s="61" t="s">
        <v>163</v>
      </c>
      <c r="K1884" s="100">
        <v>1</v>
      </c>
      <c r="L1884" s="509">
        <v>4.4033465433729643E-2</v>
      </c>
      <c r="M1884" s="521"/>
    </row>
    <row r="1885" spans="1:13" s="47" customFormat="1" ht="14.4" customHeight="1" x14ac:dyDescent="0.3">
      <c r="A1885" s="62"/>
      <c r="B1885" s="6" t="s">
        <v>109</v>
      </c>
      <c r="C1885" s="7"/>
      <c r="D1885" s="3" t="s">
        <v>2</v>
      </c>
      <c r="E1885" s="4">
        <v>1</v>
      </c>
      <c r="F1885" s="5">
        <v>1.97</v>
      </c>
      <c r="G1885" s="26">
        <v>1.97</v>
      </c>
      <c r="H1885" s="508">
        <v>0.28915308968149128</v>
      </c>
      <c r="I1885" s="99"/>
      <c r="J1885" s="61" t="s">
        <v>163</v>
      </c>
      <c r="K1885" s="100">
        <v>1</v>
      </c>
      <c r="L1885" s="509">
        <v>0.28915308968149128</v>
      </c>
      <c r="M1885" s="62"/>
    </row>
    <row r="1886" spans="1:13" s="47" customFormat="1" ht="14.4" customHeight="1" x14ac:dyDescent="0.3">
      <c r="A1886" s="62"/>
      <c r="B1886" s="6" t="s">
        <v>100</v>
      </c>
      <c r="C1886" s="7"/>
      <c r="D1886" s="3" t="s">
        <v>5</v>
      </c>
      <c r="E1886" s="4">
        <v>0.2</v>
      </c>
      <c r="F1886" s="5">
        <v>0.53</v>
      </c>
      <c r="G1886" s="26">
        <v>0.10600000000000001</v>
      </c>
      <c r="H1886" s="508">
        <v>1.5558491119917807E-2</v>
      </c>
      <c r="I1886" s="99"/>
      <c r="J1886" s="61" t="s">
        <v>163</v>
      </c>
      <c r="K1886" s="100">
        <v>1</v>
      </c>
      <c r="L1886" s="509">
        <v>1.5558491119917807E-2</v>
      </c>
      <c r="M1886" s="62"/>
    </row>
    <row r="1887" spans="1:13" s="47" customFormat="1" ht="14.4" customHeight="1" x14ac:dyDescent="0.3">
      <c r="A1887" s="62"/>
      <c r="B1887" s="6" t="s">
        <v>1464</v>
      </c>
      <c r="C1887" s="7"/>
      <c r="D1887" s="3" t="s">
        <v>5</v>
      </c>
      <c r="E1887" s="4">
        <v>0.8</v>
      </c>
      <c r="F1887" s="5">
        <v>0.12</v>
      </c>
      <c r="G1887" s="26">
        <v>9.6000000000000002E-2</v>
      </c>
      <c r="H1887" s="508">
        <v>1.4090708938793484E-2</v>
      </c>
      <c r="I1887" s="99"/>
      <c r="J1887" s="61" t="s">
        <v>163</v>
      </c>
      <c r="K1887" s="100">
        <v>1</v>
      </c>
      <c r="L1887" s="509">
        <v>1.4090708938793484E-2</v>
      </c>
      <c r="M1887" s="62"/>
    </row>
    <row r="1888" spans="1:13" s="47" customFormat="1" ht="14.4" customHeight="1" x14ac:dyDescent="0.3">
      <c r="A1888" s="62"/>
      <c r="B1888" s="6" t="s">
        <v>110</v>
      </c>
      <c r="C1888" s="7"/>
      <c r="D1888" s="3" t="s">
        <v>5</v>
      </c>
      <c r="E1888" s="4">
        <v>0.5</v>
      </c>
      <c r="F1888" s="5">
        <v>0.35</v>
      </c>
      <c r="G1888" s="26">
        <v>0.17499999999999999</v>
      </c>
      <c r="H1888" s="508">
        <v>2.5686188169675619E-2</v>
      </c>
      <c r="I1888" s="99"/>
      <c r="J1888" s="61" t="s">
        <v>163</v>
      </c>
      <c r="K1888" s="100">
        <v>1</v>
      </c>
      <c r="L1888" s="509">
        <v>2.5686188169675619E-2</v>
      </c>
      <c r="M1888" s="62"/>
    </row>
    <row r="1889" spans="1:13" s="47" customFormat="1" ht="14.4" customHeight="1" x14ac:dyDescent="0.3">
      <c r="A1889" s="62"/>
      <c r="B1889" s="6" t="s">
        <v>1777</v>
      </c>
      <c r="C1889" s="7"/>
      <c r="D1889" s="3" t="s">
        <v>5</v>
      </c>
      <c r="E1889" s="4">
        <v>0.2</v>
      </c>
      <c r="F1889" s="5">
        <v>1.1200000000000001</v>
      </c>
      <c r="G1889" s="26">
        <v>0.22400000000000003</v>
      </c>
      <c r="H1889" s="508">
        <v>3.2878320857184798E-2</v>
      </c>
      <c r="I1889" s="99"/>
      <c r="J1889" s="61" t="s">
        <v>1219</v>
      </c>
      <c r="K1889" s="100">
        <v>0</v>
      </c>
      <c r="L1889" s="509">
        <v>0</v>
      </c>
      <c r="M1889" s="532"/>
    </row>
    <row r="1890" spans="1:13" s="47" customFormat="1" ht="14.4" customHeight="1" x14ac:dyDescent="0.3">
      <c r="A1890" s="62"/>
      <c r="B1890" s="6">
        <v>0</v>
      </c>
      <c r="C1890" s="7"/>
      <c r="D1890" s="3">
        <v>0</v>
      </c>
      <c r="E1890" s="4"/>
      <c r="F1890" s="5">
        <v>0</v>
      </c>
      <c r="G1890" s="26">
        <v>0</v>
      </c>
      <c r="H1890" s="508">
        <v>0</v>
      </c>
      <c r="I1890" s="99"/>
      <c r="J1890" s="61">
        <v>0</v>
      </c>
      <c r="K1890" s="100">
        <v>0</v>
      </c>
      <c r="L1890" s="509">
        <v>0</v>
      </c>
      <c r="M1890" s="62"/>
    </row>
    <row r="1891" spans="1:13" s="47" customFormat="1" ht="14.4" customHeight="1" x14ac:dyDescent="0.3">
      <c r="A1891" s="62"/>
      <c r="B1891" s="6">
        <v>0</v>
      </c>
      <c r="C1891" s="7"/>
      <c r="D1891" s="3">
        <v>0</v>
      </c>
      <c r="E1891" s="4"/>
      <c r="F1891" s="5">
        <v>0</v>
      </c>
      <c r="G1891" s="26">
        <v>0</v>
      </c>
      <c r="H1891" s="508">
        <v>0</v>
      </c>
      <c r="I1891" s="99"/>
      <c r="J1891" s="61">
        <v>0</v>
      </c>
      <c r="K1891" s="100">
        <v>0</v>
      </c>
      <c r="L1891" s="509">
        <v>0</v>
      </c>
      <c r="M1891" s="62"/>
    </row>
    <row r="1892" spans="1:13" s="47" customFormat="1" ht="14.4" customHeight="1" x14ac:dyDescent="0.3">
      <c r="A1892" s="62"/>
      <c r="B1892" s="6">
        <v>0</v>
      </c>
      <c r="C1892" s="7"/>
      <c r="D1892" s="3">
        <v>0</v>
      </c>
      <c r="E1892" s="4"/>
      <c r="F1892" s="5">
        <v>0</v>
      </c>
      <c r="G1892" s="26">
        <v>0</v>
      </c>
      <c r="H1892" s="508">
        <v>0</v>
      </c>
      <c r="I1892" s="99"/>
      <c r="J1892" s="61">
        <v>0</v>
      </c>
      <c r="K1892" s="100">
        <v>0</v>
      </c>
      <c r="L1892" s="509">
        <v>0</v>
      </c>
      <c r="M1892" s="62"/>
    </row>
    <row r="1893" spans="1:13" s="47" customFormat="1" ht="14.4" customHeight="1" x14ac:dyDescent="0.3">
      <c r="A1893" s="62"/>
      <c r="B1893" s="6">
        <v>0</v>
      </c>
      <c r="C1893" s="7"/>
      <c r="D1893" s="3">
        <v>0</v>
      </c>
      <c r="E1893" s="4"/>
      <c r="F1893" s="5">
        <v>0</v>
      </c>
      <c r="G1893" s="26">
        <v>0</v>
      </c>
      <c r="H1893" s="508">
        <v>0</v>
      </c>
      <c r="I1893" s="99"/>
      <c r="J1893" s="61">
        <v>0</v>
      </c>
      <c r="K1893" s="100">
        <v>0</v>
      </c>
      <c r="L1893" s="509">
        <v>0</v>
      </c>
      <c r="M1893" s="62"/>
    </row>
    <row r="1894" spans="1:13" s="47" customFormat="1" ht="14.4" customHeight="1" x14ac:dyDescent="0.3">
      <c r="A1894" s="62"/>
      <c r="B1894" s="6">
        <v>0</v>
      </c>
      <c r="C1894" s="7"/>
      <c r="D1894" s="3">
        <v>0</v>
      </c>
      <c r="E1894" s="4"/>
      <c r="F1894" s="5">
        <v>0</v>
      </c>
      <c r="G1894" s="26">
        <v>0</v>
      </c>
      <c r="H1894" s="508">
        <v>0</v>
      </c>
      <c r="I1894" s="99"/>
      <c r="J1894" s="61">
        <v>0</v>
      </c>
      <c r="K1894" s="100">
        <v>0</v>
      </c>
      <c r="L1894" s="509">
        <v>0</v>
      </c>
      <c r="M1894" s="62"/>
    </row>
    <row r="1895" spans="1:13" s="47" customFormat="1" ht="14.4" customHeight="1" x14ac:dyDescent="0.3">
      <c r="A1895" s="62"/>
      <c r="B1895" s="58" t="s">
        <v>62</v>
      </c>
      <c r="C1895" s="46"/>
      <c r="D1895" s="37"/>
      <c r="E1895" s="38"/>
      <c r="F1895" s="39"/>
      <c r="G1895" s="193">
        <v>5.8709999999999996</v>
      </c>
      <c r="H1895" s="106" t="s">
        <v>62</v>
      </c>
      <c r="I1895" s="103"/>
      <c r="J1895" s="510"/>
      <c r="K1895" s="511" t="s">
        <v>156</v>
      </c>
      <c r="L1895" s="519">
        <v>0.82885659768090425</v>
      </c>
      <c r="M1895" s="62"/>
    </row>
    <row r="1896" spans="1:13" s="47" customFormat="1" ht="14.4" customHeight="1" x14ac:dyDescent="0.3">
      <c r="A1896" s="62"/>
      <c r="B1896" s="194" t="s">
        <v>63</v>
      </c>
      <c r="C1896" s="195"/>
      <c r="D1896" s="196"/>
      <c r="E1896" s="197"/>
      <c r="F1896" s="155"/>
      <c r="G1896" s="197"/>
      <c r="H1896" s="115"/>
      <c r="I1896" s="202"/>
      <c r="J1896" s="203"/>
      <c r="K1896" s="178"/>
      <c r="L1896" s="204">
        <v>0</v>
      </c>
      <c r="M1896" s="62"/>
    </row>
    <row r="1897" spans="1:13" s="47" customFormat="1" ht="35.25" customHeight="1" x14ac:dyDescent="0.3">
      <c r="A1897" s="62"/>
      <c r="B1897" s="53" t="s">
        <v>53</v>
      </c>
      <c r="C1897" s="210"/>
      <c r="D1897" s="211" t="s">
        <v>0</v>
      </c>
      <c r="E1897" s="201" t="s">
        <v>1</v>
      </c>
      <c r="F1897" s="156" t="s">
        <v>61</v>
      </c>
      <c r="G1897" s="188" t="s">
        <v>56</v>
      </c>
      <c r="H1897" s="111" t="s">
        <v>158</v>
      </c>
      <c r="I1897" s="112" t="s">
        <v>159</v>
      </c>
      <c r="J1897" s="112" t="s">
        <v>160</v>
      </c>
      <c r="K1897" s="520" t="s">
        <v>161</v>
      </c>
      <c r="L1897" s="114" t="s">
        <v>162</v>
      </c>
      <c r="M1897" s="62"/>
    </row>
    <row r="1898" spans="1:13" s="47" customFormat="1" ht="14.4" customHeight="1" x14ac:dyDescent="0.3">
      <c r="A1898" s="62"/>
      <c r="B1898" s="6">
        <v>0</v>
      </c>
      <c r="C1898" s="7"/>
      <c r="D1898" s="3">
        <v>0</v>
      </c>
      <c r="E1898" s="26"/>
      <c r="F1898" s="5">
        <v>0</v>
      </c>
      <c r="G1898" s="191">
        <v>0</v>
      </c>
      <c r="H1898" s="506">
        <v>0</v>
      </c>
      <c r="I1898" s="171"/>
      <c r="J1898" s="192">
        <v>0</v>
      </c>
      <c r="K1898" s="172">
        <v>0</v>
      </c>
      <c r="L1898" s="507">
        <v>0</v>
      </c>
      <c r="M1898" s="62"/>
    </row>
    <row r="1899" spans="1:13" s="47" customFormat="1" ht="14.4" customHeight="1" x14ac:dyDescent="0.3">
      <c r="A1899" s="62"/>
      <c r="B1899" s="6">
        <v>0</v>
      </c>
      <c r="C1899" s="7"/>
      <c r="D1899" s="3">
        <v>0</v>
      </c>
      <c r="E1899" s="26"/>
      <c r="F1899" s="5">
        <v>0</v>
      </c>
      <c r="G1899" s="26">
        <v>0</v>
      </c>
      <c r="H1899" s="508">
        <v>0</v>
      </c>
      <c r="I1899" s="99"/>
      <c r="J1899" s="61">
        <v>0</v>
      </c>
      <c r="K1899" s="100">
        <v>0</v>
      </c>
      <c r="L1899" s="509">
        <v>0</v>
      </c>
      <c r="M1899" s="62"/>
    </row>
    <row r="1900" spans="1:13" s="47" customFormat="1" ht="14.4" customHeight="1" x14ac:dyDescent="0.3">
      <c r="A1900" s="62"/>
      <c r="B1900" s="6">
        <v>0</v>
      </c>
      <c r="C1900" s="7"/>
      <c r="D1900" s="3">
        <v>0</v>
      </c>
      <c r="E1900" s="26"/>
      <c r="F1900" s="5">
        <v>0</v>
      </c>
      <c r="G1900" s="26">
        <v>0</v>
      </c>
      <c r="H1900" s="508">
        <v>0</v>
      </c>
      <c r="I1900" s="99"/>
      <c r="J1900" s="61">
        <v>0</v>
      </c>
      <c r="K1900" s="100">
        <v>0</v>
      </c>
      <c r="L1900" s="509">
        <v>0</v>
      </c>
      <c r="M1900" s="62"/>
    </row>
    <row r="1901" spans="1:13" s="47" customFormat="1" ht="14.4" customHeight="1" x14ac:dyDescent="0.3">
      <c r="A1901" s="62"/>
      <c r="B1901" s="6">
        <v>0</v>
      </c>
      <c r="C1901" s="7"/>
      <c r="D1901" s="3">
        <v>0</v>
      </c>
      <c r="E1901" s="26"/>
      <c r="F1901" s="5">
        <v>0</v>
      </c>
      <c r="G1901" s="26">
        <v>0</v>
      </c>
      <c r="H1901" s="508">
        <v>0</v>
      </c>
      <c r="I1901" s="99"/>
      <c r="J1901" s="61">
        <v>0</v>
      </c>
      <c r="K1901" s="100">
        <v>0</v>
      </c>
      <c r="L1901" s="509">
        <v>0</v>
      </c>
      <c r="M1901" s="62"/>
    </row>
    <row r="1902" spans="1:13" s="47" customFormat="1" ht="14.4" customHeight="1" x14ac:dyDescent="0.3">
      <c r="A1902" s="62"/>
      <c r="B1902" s="6">
        <v>0</v>
      </c>
      <c r="C1902" s="7"/>
      <c r="D1902" s="3">
        <v>0</v>
      </c>
      <c r="E1902" s="26"/>
      <c r="F1902" s="5">
        <v>0</v>
      </c>
      <c r="G1902" s="26">
        <v>0</v>
      </c>
      <c r="H1902" s="508">
        <v>0</v>
      </c>
      <c r="I1902" s="99"/>
      <c r="J1902" s="61">
        <v>0</v>
      </c>
      <c r="K1902" s="100">
        <v>0</v>
      </c>
      <c r="L1902" s="509">
        <v>0</v>
      </c>
      <c r="M1902" s="62"/>
    </row>
    <row r="1903" spans="1:13" s="47" customFormat="1" ht="15" customHeight="1" thickBot="1" x14ac:dyDescent="0.35">
      <c r="A1903" s="62"/>
      <c r="B1903" s="59" t="s">
        <v>64</v>
      </c>
      <c r="C1903" s="42"/>
      <c r="D1903" s="43"/>
      <c r="E1903" s="44"/>
      <c r="F1903" s="45"/>
      <c r="G1903" s="191">
        <v>0</v>
      </c>
      <c r="H1903" s="106" t="s">
        <v>64</v>
      </c>
      <c r="I1903" s="103"/>
      <c r="J1903" s="510"/>
      <c r="K1903" s="511" t="s">
        <v>156</v>
      </c>
      <c r="L1903" s="519">
        <v>0</v>
      </c>
      <c r="M1903" s="62"/>
    </row>
    <row r="1904" spans="1:13" s="47" customFormat="1" ht="14.4" customHeight="1" x14ac:dyDescent="0.3">
      <c r="A1904" s="62"/>
      <c r="B1904" s="64"/>
      <c r="C1904" s="68"/>
      <c r="D1904" s="69" t="s">
        <v>65</v>
      </c>
      <c r="E1904" s="70"/>
      <c r="F1904" s="71"/>
      <c r="G1904" s="88">
        <v>6.8129999999999997</v>
      </c>
      <c r="H1904" s="179"/>
      <c r="I1904" s="212"/>
      <c r="J1904" s="522"/>
      <c r="K1904" s="523"/>
      <c r="L1904" s="180"/>
      <c r="M1904" s="62"/>
    </row>
    <row r="1905" spans="1:13" s="47" customFormat="1" ht="14.4" customHeight="1" x14ac:dyDescent="0.3">
      <c r="A1905" s="62"/>
      <c r="B1905" s="63"/>
      <c r="C1905" s="68"/>
      <c r="D1905" s="72" t="s">
        <v>7</v>
      </c>
      <c r="E1905" s="215"/>
      <c r="F1905" s="181">
        <v>0.1</v>
      </c>
      <c r="G1905" s="215">
        <v>0.68100000000000005</v>
      </c>
      <c r="H1905" s="524"/>
      <c r="I1905" s="124"/>
      <c r="J1905" s="525"/>
      <c r="K1905" s="526"/>
      <c r="L1905" s="527"/>
      <c r="M1905" s="62"/>
    </row>
    <row r="1906" spans="1:13" s="47" customFormat="1" ht="14.4" customHeight="1" x14ac:dyDescent="0.3">
      <c r="A1906" s="62"/>
      <c r="B1906" s="63"/>
      <c r="C1906" s="68"/>
      <c r="D1906" s="72" t="s">
        <v>8</v>
      </c>
      <c r="E1906" s="215"/>
      <c r="F1906" s="181">
        <v>0.1</v>
      </c>
      <c r="G1906" s="215">
        <v>0.68100000000000005</v>
      </c>
      <c r="H1906" s="524"/>
      <c r="I1906" s="124"/>
      <c r="J1906" s="525"/>
      <c r="K1906" s="526"/>
      <c r="L1906" s="527"/>
      <c r="M1906" s="62"/>
    </row>
    <row r="1907" spans="1:13" s="47" customFormat="1" ht="14.4" customHeight="1" x14ac:dyDescent="0.3">
      <c r="A1907" s="62"/>
      <c r="B1907" s="63" t="s">
        <v>66</v>
      </c>
      <c r="C1907" s="68"/>
      <c r="D1907" s="75" t="s">
        <v>67</v>
      </c>
      <c r="E1907" s="76"/>
      <c r="F1907" s="71"/>
      <c r="G1907" s="76">
        <v>8.1750000000000007</v>
      </c>
      <c r="H1907" s="524"/>
      <c r="I1907" s="124"/>
      <c r="J1907" s="525"/>
      <c r="K1907" s="526"/>
      <c r="L1907" s="527"/>
      <c r="M1907" s="62"/>
    </row>
    <row r="1908" spans="1:13" s="47" customFormat="1" ht="15" customHeight="1" thickBot="1" x14ac:dyDescent="0.35">
      <c r="A1908" s="62"/>
      <c r="B1908" s="63"/>
      <c r="C1908" s="68"/>
      <c r="D1908" s="77" t="s">
        <v>68</v>
      </c>
      <c r="E1908" s="78"/>
      <c r="F1908" s="79"/>
      <c r="G1908" s="78">
        <v>8.18</v>
      </c>
      <c r="H1908" s="528">
        <v>1</v>
      </c>
      <c r="I1908" s="126"/>
      <c r="J1908" s="529"/>
      <c r="K1908" s="530"/>
      <c r="L1908" s="531">
        <v>0.96308527814472333</v>
      </c>
      <c r="M1908" s="62"/>
    </row>
    <row r="1909" spans="1:13" s="47" customFormat="1" ht="14.4" customHeight="1" x14ac:dyDescent="0.3">
      <c r="A1909" s="62"/>
      <c r="B1909" s="63"/>
      <c r="C1909" s="68"/>
      <c r="D1909" s="80"/>
      <c r="E1909" s="67"/>
      <c r="F1909" s="65"/>
      <c r="G1909" s="67"/>
      <c r="J1909" s="60"/>
      <c r="M1909" s="62"/>
    </row>
    <row r="1910" spans="1:13" s="47" customFormat="1" ht="14.4" customHeight="1" x14ac:dyDescent="0.3">
      <c r="A1910" s="62"/>
      <c r="B1910" s="63"/>
      <c r="C1910" s="68"/>
      <c r="D1910" s="80"/>
      <c r="E1910" s="67"/>
      <c r="F1910" s="65"/>
      <c r="G1910" s="67"/>
      <c r="J1910" s="60"/>
      <c r="M1910" s="62"/>
    </row>
    <row r="1911" spans="1:13" s="47" customFormat="1" ht="14.4" customHeight="1" x14ac:dyDescent="0.3">
      <c r="A1911" s="62"/>
      <c r="B1911" s="63"/>
      <c r="C1911" s="68"/>
      <c r="D1911" s="80"/>
      <c r="E1911" s="67"/>
      <c r="F1911" s="65"/>
      <c r="G1911" s="67"/>
      <c r="J1911" s="60"/>
      <c r="M1911" s="62"/>
    </row>
    <row r="1912" spans="1:13" s="47" customFormat="1" ht="14.4" customHeight="1" x14ac:dyDescent="0.3">
      <c r="A1912" s="62"/>
      <c r="B1912" s="136" t="s">
        <v>1808</v>
      </c>
      <c r="C1912" s="81"/>
      <c r="D1912" s="80"/>
      <c r="E1912" s="67"/>
      <c r="F1912" s="82"/>
      <c r="G1912" s="82"/>
      <c r="J1912" s="60"/>
      <c r="M1912" s="62"/>
    </row>
    <row r="1913" spans="1:13" s="47" customFormat="1" ht="14.4" customHeight="1" x14ac:dyDescent="0.3">
      <c r="A1913" s="62"/>
      <c r="B1913" s="216" t="s">
        <v>6</v>
      </c>
      <c r="C1913" s="217"/>
      <c r="D1913" s="80"/>
      <c r="E1913" s="67"/>
      <c r="F1913" s="62"/>
      <c r="G1913" s="62"/>
      <c r="J1913" s="60"/>
      <c r="M1913" s="62"/>
    </row>
    <row r="1914" spans="1:13" s="47" customFormat="1" ht="14.4" customHeight="1" x14ac:dyDescent="0.3">
      <c r="A1914" s="62"/>
      <c r="B1914" s="84"/>
      <c r="C1914" s="62"/>
      <c r="D1914" s="80"/>
      <c r="E1914" s="67"/>
      <c r="F1914" s="62"/>
      <c r="G1914" s="62"/>
      <c r="J1914" s="60"/>
      <c r="M1914" s="62"/>
    </row>
    <row r="1915" spans="1:13" x14ac:dyDescent="0.3">
      <c r="A1915" s="62"/>
      <c r="B1915" s="503"/>
      <c r="C1915" s="129"/>
      <c r="D1915" s="129"/>
      <c r="J1915" s="60"/>
    </row>
    <row r="1916" spans="1:13" x14ac:dyDescent="0.3">
      <c r="A1916" s="62"/>
      <c r="B1916" s="131"/>
      <c r="C1916" s="130"/>
      <c r="D1916" s="130"/>
      <c r="J1916" s="60"/>
    </row>
    <row r="1917" spans="1:13" ht="15.6" x14ac:dyDescent="0.3">
      <c r="A1917" s="62"/>
      <c r="D1917" s="715" t="s">
        <v>166</v>
      </c>
      <c r="E1917" s="715"/>
      <c r="F1917" s="715"/>
      <c r="J1917" s="60"/>
    </row>
    <row r="1918" spans="1:13" x14ac:dyDescent="0.3">
      <c r="A1918" s="62"/>
      <c r="B1918" s="132"/>
      <c r="C1918" s="132"/>
      <c r="D1918" s="132"/>
      <c r="J1918" s="60"/>
    </row>
    <row r="1919" spans="1:13" ht="82.5" customHeight="1" x14ac:dyDescent="0.3">
      <c r="A1919" s="62"/>
      <c r="B1919" s="710" t="s">
        <v>1809</v>
      </c>
      <c r="C1919" s="710"/>
      <c r="D1919" s="710"/>
      <c r="E1919" s="710"/>
      <c r="F1919" s="710"/>
      <c r="G1919" s="710"/>
      <c r="H1919" s="710"/>
      <c r="I1919" s="710"/>
      <c r="J1919" s="710"/>
      <c r="K1919" s="710"/>
      <c r="L1919" s="710"/>
    </row>
    <row r="1920" spans="1:13" s="47" customFormat="1" ht="14.4" customHeight="1" x14ac:dyDescent="0.3">
      <c r="A1920" s="62"/>
      <c r="B1920" s="63"/>
      <c r="C1920" s="9"/>
      <c r="D1920" s="10"/>
      <c r="E1920" s="11"/>
      <c r="F1920" s="12"/>
      <c r="G1920" s="13"/>
      <c r="J1920" s="60"/>
      <c r="M1920" s="62"/>
    </row>
    <row r="1921" spans="1:13" s="47" customFormat="1" ht="14.4" customHeight="1" x14ac:dyDescent="0.3">
      <c r="A1921" s="62"/>
      <c r="B1921" s="48" t="s">
        <v>48</v>
      </c>
      <c r="C1921" s="9"/>
      <c r="D1921" s="10"/>
      <c r="E1921" s="11"/>
      <c r="F1921" s="11"/>
      <c r="G1921" s="11"/>
      <c r="J1921" s="60"/>
      <c r="M1921" s="62"/>
    </row>
    <row r="1922" spans="1:13" s="47" customFormat="1" ht="14.4" customHeight="1" x14ac:dyDescent="0.3">
      <c r="A1922" s="62"/>
      <c r="B1922" s="64" t="s">
        <v>49</v>
      </c>
      <c r="C1922" s="62" t="s">
        <v>713</v>
      </c>
      <c r="D1922" s="62"/>
      <c r="E1922" s="62"/>
      <c r="I1922" s="65" t="s">
        <v>50</v>
      </c>
      <c r="J1922" s="68" t="s">
        <v>5</v>
      </c>
      <c r="M1922" s="62"/>
    </row>
    <row r="1923" spans="1:13" s="47" customFormat="1" ht="15" customHeight="1" thickBot="1" x14ac:dyDescent="0.35">
      <c r="A1923" s="62"/>
      <c r="B1923" s="64" t="s">
        <v>51</v>
      </c>
      <c r="C1923" s="62" t="s">
        <v>267</v>
      </c>
      <c r="D1923" s="62"/>
      <c r="E1923" s="62"/>
      <c r="G1923" s="62" t="s">
        <v>712</v>
      </c>
      <c r="J1923" s="60"/>
      <c r="M1923" s="62"/>
    </row>
    <row r="1924" spans="1:13" s="47" customFormat="1" ht="14.4" customHeight="1" thickTop="1" x14ac:dyDescent="0.3">
      <c r="A1924" s="62"/>
      <c r="B1924" s="49" t="s">
        <v>52</v>
      </c>
      <c r="C1924" s="14"/>
      <c r="D1924" s="15"/>
      <c r="E1924" s="16"/>
      <c r="F1924" s="17"/>
      <c r="G1924" s="16"/>
      <c r="H1924" s="711" t="s">
        <v>164</v>
      </c>
      <c r="I1924" s="712"/>
      <c r="J1924" s="712"/>
      <c r="K1924" s="712"/>
      <c r="L1924" s="713"/>
      <c r="M1924" s="62"/>
    </row>
    <row r="1925" spans="1:13" s="47" customFormat="1" ht="32.25" customHeight="1" x14ac:dyDescent="0.3">
      <c r="A1925" s="62"/>
      <c r="B1925" s="186" t="s">
        <v>53</v>
      </c>
      <c r="C1925" s="187" t="s">
        <v>1</v>
      </c>
      <c r="D1925" s="161" t="s">
        <v>54</v>
      </c>
      <c r="E1925" s="188" t="s">
        <v>23</v>
      </c>
      <c r="F1925" s="188" t="s">
        <v>55</v>
      </c>
      <c r="G1925" s="188" t="s">
        <v>56</v>
      </c>
      <c r="H1925" s="90" t="s">
        <v>158</v>
      </c>
      <c r="I1925" s="169" t="s">
        <v>159</v>
      </c>
      <c r="J1925" s="169" t="s">
        <v>160</v>
      </c>
      <c r="K1925" s="169" t="s">
        <v>161</v>
      </c>
      <c r="L1925" s="92" t="s">
        <v>162</v>
      </c>
      <c r="M1925" s="62"/>
    </row>
    <row r="1926" spans="1:13" s="47" customFormat="1" ht="14.4" customHeight="1" x14ac:dyDescent="0.3">
      <c r="A1926" s="62"/>
      <c r="B1926" s="189">
        <v>0</v>
      </c>
      <c r="C1926" s="187"/>
      <c r="D1926" s="190">
        <v>0</v>
      </c>
      <c r="E1926" s="191">
        <v>0</v>
      </c>
      <c r="F1926" s="505">
        <v>0.1</v>
      </c>
      <c r="G1926" s="191">
        <v>0</v>
      </c>
      <c r="H1926" s="506">
        <v>0</v>
      </c>
      <c r="I1926" s="171"/>
      <c r="J1926" s="192">
        <v>0</v>
      </c>
      <c r="K1926" s="172">
        <v>0</v>
      </c>
      <c r="L1926" s="507">
        <v>0</v>
      </c>
      <c r="M1926" s="62"/>
    </row>
    <row r="1927" spans="1:13" s="47" customFormat="1" ht="14.4" customHeight="1" x14ac:dyDescent="0.3">
      <c r="A1927" s="62"/>
      <c r="B1927" s="6">
        <v>0</v>
      </c>
      <c r="C1927" s="25"/>
      <c r="D1927" s="3">
        <v>0</v>
      </c>
      <c r="E1927" s="26">
        <v>0</v>
      </c>
      <c r="F1927" s="27"/>
      <c r="G1927" s="26">
        <v>0</v>
      </c>
      <c r="H1927" s="508">
        <v>0</v>
      </c>
      <c r="I1927" s="99"/>
      <c r="J1927" s="61">
        <v>0</v>
      </c>
      <c r="K1927" s="100">
        <v>0</v>
      </c>
      <c r="L1927" s="509">
        <v>0</v>
      </c>
      <c r="M1927" s="62"/>
    </row>
    <row r="1928" spans="1:13" s="47" customFormat="1" ht="14.4" customHeight="1" x14ac:dyDescent="0.3">
      <c r="A1928" s="62"/>
      <c r="B1928" s="6">
        <v>0</v>
      </c>
      <c r="C1928" s="25"/>
      <c r="D1928" s="3">
        <v>0</v>
      </c>
      <c r="E1928" s="26">
        <v>0</v>
      </c>
      <c r="F1928" s="27"/>
      <c r="G1928" s="26">
        <v>0</v>
      </c>
      <c r="H1928" s="508">
        <v>0</v>
      </c>
      <c r="I1928" s="99"/>
      <c r="J1928" s="61">
        <v>0</v>
      </c>
      <c r="K1928" s="100">
        <v>0</v>
      </c>
      <c r="L1928" s="509">
        <v>0</v>
      </c>
      <c r="M1928" s="62"/>
    </row>
    <row r="1929" spans="1:13" s="47" customFormat="1" ht="14.4" customHeight="1" x14ac:dyDescent="0.3">
      <c r="A1929" s="62"/>
      <c r="B1929" s="6">
        <v>0</v>
      </c>
      <c r="C1929" s="25"/>
      <c r="D1929" s="3">
        <v>0</v>
      </c>
      <c r="E1929" s="26">
        <v>0</v>
      </c>
      <c r="F1929" s="27"/>
      <c r="G1929" s="26">
        <v>0</v>
      </c>
      <c r="H1929" s="508">
        <v>0</v>
      </c>
      <c r="I1929" s="99"/>
      <c r="J1929" s="61">
        <v>0</v>
      </c>
      <c r="K1929" s="100">
        <v>0</v>
      </c>
      <c r="L1929" s="509">
        <v>0</v>
      </c>
      <c r="M1929" s="62"/>
    </row>
    <row r="1930" spans="1:13" s="47" customFormat="1" ht="14.4" customHeight="1" x14ac:dyDescent="0.3">
      <c r="A1930" s="62"/>
      <c r="B1930" s="6">
        <v>0</v>
      </c>
      <c r="C1930" s="25"/>
      <c r="D1930" s="3">
        <v>0</v>
      </c>
      <c r="E1930" s="26">
        <v>0</v>
      </c>
      <c r="F1930" s="27"/>
      <c r="G1930" s="26">
        <v>0</v>
      </c>
      <c r="H1930" s="508">
        <v>0</v>
      </c>
      <c r="I1930" s="99"/>
      <c r="J1930" s="61">
        <v>0</v>
      </c>
      <c r="K1930" s="100">
        <v>0</v>
      </c>
      <c r="L1930" s="509">
        <v>0</v>
      </c>
      <c r="M1930" s="62"/>
    </row>
    <row r="1931" spans="1:13" s="47" customFormat="1" ht="14.4" customHeight="1" x14ac:dyDescent="0.3">
      <c r="A1931" s="62"/>
      <c r="B1931" s="6">
        <v>0</v>
      </c>
      <c r="C1931" s="25"/>
      <c r="D1931" s="3">
        <v>0</v>
      </c>
      <c r="E1931" s="26">
        <v>0</v>
      </c>
      <c r="F1931" s="27"/>
      <c r="G1931" s="26">
        <v>0</v>
      </c>
      <c r="H1931" s="508">
        <v>0</v>
      </c>
      <c r="I1931" s="99"/>
      <c r="J1931" s="61">
        <v>0</v>
      </c>
      <c r="K1931" s="100">
        <v>0</v>
      </c>
      <c r="L1931" s="509">
        <v>0</v>
      </c>
      <c r="M1931" s="62"/>
    </row>
    <row r="1932" spans="1:13" s="47" customFormat="1" ht="14.4" customHeight="1" x14ac:dyDescent="0.3">
      <c r="A1932" s="62"/>
      <c r="B1932" s="6" t="s">
        <v>73</v>
      </c>
      <c r="C1932" s="25"/>
      <c r="D1932" s="3">
        <v>0</v>
      </c>
      <c r="E1932" s="26">
        <v>0</v>
      </c>
      <c r="F1932" s="27"/>
      <c r="G1932" s="26">
        <v>4.1000000000000002E-2</v>
      </c>
      <c r="H1932" s="508">
        <v>5.5063121138866512E-3</v>
      </c>
      <c r="I1932" s="99"/>
      <c r="J1932" s="61" t="s">
        <v>165</v>
      </c>
      <c r="K1932" s="100">
        <v>0.4</v>
      </c>
      <c r="L1932" s="101">
        <v>2.2025248455546606E-3</v>
      </c>
      <c r="M1932" s="62"/>
    </row>
    <row r="1933" spans="1:13" s="47" customFormat="1" ht="14.4" customHeight="1" x14ac:dyDescent="0.3">
      <c r="A1933" s="62"/>
      <c r="B1933" s="6" t="s">
        <v>57</v>
      </c>
      <c r="C1933" s="25"/>
      <c r="D1933" s="28"/>
      <c r="E1933" s="26"/>
      <c r="F1933" s="27"/>
      <c r="G1933" s="193">
        <v>4.1000000000000002E-2</v>
      </c>
      <c r="H1933" s="102" t="s">
        <v>57</v>
      </c>
      <c r="I1933" s="103"/>
      <c r="J1933" s="510"/>
      <c r="K1933" s="511" t="s">
        <v>156</v>
      </c>
      <c r="L1933" s="512">
        <v>2.2025248455546606E-3</v>
      </c>
      <c r="M1933" s="62"/>
    </row>
    <row r="1934" spans="1:13" s="47" customFormat="1" ht="14.4" customHeight="1" x14ac:dyDescent="0.3">
      <c r="A1934" s="62"/>
      <c r="B1934" s="194" t="s">
        <v>22</v>
      </c>
      <c r="C1934" s="195"/>
      <c r="D1934" s="196"/>
      <c r="E1934" s="197"/>
      <c r="F1934" s="155"/>
      <c r="G1934" s="87"/>
      <c r="H1934" s="513"/>
      <c r="I1934" s="514"/>
      <c r="J1934" s="515"/>
      <c r="K1934" s="516"/>
      <c r="L1934" s="517"/>
      <c r="M1934" s="62"/>
    </row>
    <row r="1935" spans="1:13" s="47" customFormat="1" ht="30.75" customHeight="1" x14ac:dyDescent="0.3">
      <c r="A1935" s="62"/>
      <c r="B1935" s="198" t="s">
        <v>58</v>
      </c>
      <c r="C1935" s="199" t="s">
        <v>1</v>
      </c>
      <c r="D1935" s="200" t="s">
        <v>59</v>
      </c>
      <c r="E1935" s="156" t="s">
        <v>23</v>
      </c>
      <c r="F1935" s="156" t="s">
        <v>55</v>
      </c>
      <c r="G1935" s="201" t="s">
        <v>56</v>
      </c>
      <c r="H1935" s="90" t="s">
        <v>158</v>
      </c>
      <c r="I1935" s="169" t="s">
        <v>159</v>
      </c>
      <c r="J1935" s="169" t="s">
        <v>160</v>
      </c>
      <c r="K1935" s="518" t="s">
        <v>161</v>
      </c>
      <c r="L1935" s="92" t="s">
        <v>162</v>
      </c>
      <c r="M1935" s="62"/>
    </row>
    <row r="1936" spans="1:13" s="47" customFormat="1" ht="14.4" customHeight="1" x14ac:dyDescent="0.3">
      <c r="A1936" s="62"/>
      <c r="B1936" s="6" t="s">
        <v>27</v>
      </c>
      <c r="C1936" s="25">
        <v>1</v>
      </c>
      <c r="D1936" s="3">
        <v>4.0999999999999996</v>
      </c>
      <c r="E1936" s="26">
        <v>4.0999999999999996</v>
      </c>
      <c r="F1936" s="26">
        <v>0.1</v>
      </c>
      <c r="G1936" s="26">
        <v>0.41</v>
      </c>
      <c r="H1936" s="506">
        <v>5.5063121138866501E-2</v>
      </c>
      <c r="I1936" s="171"/>
      <c r="J1936" s="192" t="s">
        <v>163</v>
      </c>
      <c r="K1936" s="172">
        <v>1</v>
      </c>
      <c r="L1936" s="507">
        <v>5.5063121138866501E-2</v>
      </c>
      <c r="M1936" s="62"/>
    </row>
    <row r="1937" spans="1:13" s="47" customFormat="1" ht="14.4" customHeight="1" x14ac:dyDescent="0.3">
      <c r="A1937" s="62"/>
      <c r="B1937" s="6" t="s">
        <v>24</v>
      </c>
      <c r="C1937" s="25">
        <v>1</v>
      </c>
      <c r="D1937" s="3">
        <v>4.05</v>
      </c>
      <c r="E1937" s="26">
        <v>4.05</v>
      </c>
      <c r="F1937" s="26">
        <v>0.1</v>
      </c>
      <c r="G1937" s="26">
        <v>0.40500000000000003</v>
      </c>
      <c r="H1937" s="508">
        <v>5.4391619661563258E-2</v>
      </c>
      <c r="I1937" s="99"/>
      <c r="J1937" s="61" t="s">
        <v>163</v>
      </c>
      <c r="K1937" s="100">
        <v>1</v>
      </c>
      <c r="L1937" s="509">
        <v>5.4391619661563258E-2</v>
      </c>
      <c r="M1937" s="62"/>
    </row>
    <row r="1938" spans="1:13" s="47" customFormat="1" ht="14.4" customHeight="1" x14ac:dyDescent="0.3">
      <c r="A1938" s="62"/>
      <c r="B1938" s="6">
        <v>0</v>
      </c>
      <c r="C1938" s="25"/>
      <c r="D1938" s="3">
        <v>0</v>
      </c>
      <c r="E1938" s="26">
        <v>0</v>
      </c>
      <c r="F1938" s="26"/>
      <c r="G1938" s="26">
        <v>0</v>
      </c>
      <c r="H1938" s="508">
        <v>0</v>
      </c>
      <c r="I1938" s="99"/>
      <c r="J1938" s="61">
        <v>0</v>
      </c>
      <c r="K1938" s="100">
        <v>0</v>
      </c>
      <c r="L1938" s="509">
        <v>0</v>
      </c>
      <c r="M1938" s="62"/>
    </row>
    <row r="1939" spans="1:13" s="47" customFormat="1" ht="14.4" customHeight="1" x14ac:dyDescent="0.3">
      <c r="A1939" s="62"/>
      <c r="B1939" s="6">
        <v>0</v>
      </c>
      <c r="C1939" s="25"/>
      <c r="D1939" s="3">
        <v>0</v>
      </c>
      <c r="E1939" s="26">
        <v>0</v>
      </c>
      <c r="F1939" s="26"/>
      <c r="G1939" s="26">
        <v>0</v>
      </c>
      <c r="H1939" s="508">
        <v>0</v>
      </c>
      <c r="I1939" s="99"/>
      <c r="J1939" s="61">
        <v>0</v>
      </c>
      <c r="K1939" s="100">
        <v>0</v>
      </c>
      <c r="L1939" s="509">
        <v>0</v>
      </c>
      <c r="M1939" s="62"/>
    </row>
    <row r="1940" spans="1:13" s="47" customFormat="1" ht="14.4" customHeight="1" x14ac:dyDescent="0.3">
      <c r="A1940" s="62"/>
      <c r="B1940" s="6">
        <v>0</v>
      </c>
      <c r="C1940" s="25"/>
      <c r="D1940" s="3">
        <v>0</v>
      </c>
      <c r="E1940" s="26">
        <v>0</v>
      </c>
      <c r="F1940" s="27"/>
      <c r="G1940" s="26">
        <v>0</v>
      </c>
      <c r="H1940" s="508">
        <v>0</v>
      </c>
      <c r="I1940" s="99"/>
      <c r="J1940" s="61">
        <v>0</v>
      </c>
      <c r="K1940" s="100">
        <v>0</v>
      </c>
      <c r="L1940" s="509">
        <v>0</v>
      </c>
      <c r="M1940" s="62"/>
    </row>
    <row r="1941" spans="1:13" s="47" customFormat="1" ht="14.4" customHeight="1" x14ac:dyDescent="0.3">
      <c r="A1941" s="62"/>
      <c r="B1941" s="6">
        <v>0</v>
      </c>
      <c r="C1941" s="25"/>
      <c r="D1941" s="3">
        <v>0</v>
      </c>
      <c r="E1941" s="26">
        <v>0</v>
      </c>
      <c r="F1941" s="27"/>
      <c r="G1941" s="26">
        <v>0</v>
      </c>
      <c r="H1941" s="508">
        <v>0</v>
      </c>
      <c r="I1941" s="99"/>
      <c r="J1941" s="61">
        <v>0</v>
      </c>
      <c r="K1941" s="100">
        <v>0</v>
      </c>
      <c r="L1941" s="509">
        <v>0</v>
      </c>
      <c r="M1941" s="62"/>
    </row>
    <row r="1942" spans="1:13" s="47" customFormat="1" ht="14.4" customHeight="1" x14ac:dyDescent="0.3">
      <c r="A1942" s="62"/>
      <c r="B1942" s="6">
        <v>0</v>
      </c>
      <c r="C1942" s="25"/>
      <c r="D1942" s="3">
        <v>0</v>
      </c>
      <c r="E1942" s="26">
        <v>0</v>
      </c>
      <c r="F1942" s="27"/>
      <c r="G1942" s="26">
        <v>0</v>
      </c>
      <c r="H1942" s="508">
        <v>0</v>
      </c>
      <c r="I1942" s="99"/>
      <c r="J1942" s="61">
        <v>0</v>
      </c>
      <c r="K1942" s="100">
        <v>0</v>
      </c>
      <c r="L1942" s="509">
        <v>0</v>
      </c>
      <c r="M1942" s="62"/>
    </row>
    <row r="1943" spans="1:13" s="47" customFormat="1" ht="14.4" customHeight="1" x14ac:dyDescent="0.3">
      <c r="A1943" s="62"/>
      <c r="B1943" s="6">
        <v>0</v>
      </c>
      <c r="C1943" s="25"/>
      <c r="D1943" s="3">
        <v>0</v>
      </c>
      <c r="E1943" s="26">
        <v>0</v>
      </c>
      <c r="F1943" s="27"/>
      <c r="G1943" s="26">
        <v>0</v>
      </c>
      <c r="H1943" s="508">
        <v>0</v>
      </c>
      <c r="I1943" s="99"/>
      <c r="J1943" s="61">
        <v>0</v>
      </c>
      <c r="K1943" s="100">
        <v>0</v>
      </c>
      <c r="L1943" s="509">
        <v>0</v>
      </c>
      <c r="M1943" s="62"/>
    </row>
    <row r="1944" spans="1:13" s="47" customFormat="1" ht="14.4" customHeight="1" x14ac:dyDescent="0.3">
      <c r="A1944" s="62"/>
      <c r="B1944" s="6">
        <v>0</v>
      </c>
      <c r="C1944" s="25"/>
      <c r="D1944" s="3">
        <v>0</v>
      </c>
      <c r="E1944" s="26">
        <v>0</v>
      </c>
      <c r="F1944" s="27"/>
      <c r="G1944" s="26">
        <v>0</v>
      </c>
      <c r="H1944" s="508">
        <v>0</v>
      </c>
      <c r="I1944" s="99"/>
      <c r="J1944" s="61">
        <v>0</v>
      </c>
      <c r="K1944" s="100">
        <v>0</v>
      </c>
      <c r="L1944" s="509">
        <v>0</v>
      </c>
      <c r="M1944" s="62"/>
    </row>
    <row r="1945" spans="1:13" s="47" customFormat="1" ht="14.4" customHeight="1" x14ac:dyDescent="0.3">
      <c r="A1945" s="62"/>
      <c r="B1945" s="6" t="s">
        <v>60</v>
      </c>
      <c r="C1945" s="25"/>
      <c r="D1945" s="28"/>
      <c r="E1945" s="26"/>
      <c r="F1945" s="27"/>
      <c r="G1945" s="193">
        <v>0.81499999999999995</v>
      </c>
      <c r="H1945" s="106" t="s">
        <v>60</v>
      </c>
      <c r="I1945" s="103"/>
      <c r="J1945" s="510"/>
      <c r="K1945" s="511" t="s">
        <v>156</v>
      </c>
      <c r="L1945" s="519">
        <v>0.10945474080042976</v>
      </c>
      <c r="M1945" s="62"/>
    </row>
    <row r="1946" spans="1:13" s="47" customFormat="1" ht="14.4" customHeight="1" x14ac:dyDescent="0.3">
      <c r="A1946" s="62"/>
      <c r="B1946" s="194" t="s">
        <v>38</v>
      </c>
      <c r="C1946" s="195"/>
      <c r="D1946" s="196"/>
      <c r="E1946" s="196"/>
      <c r="F1946" s="196"/>
      <c r="G1946" s="196"/>
      <c r="H1946" s="115"/>
      <c r="I1946" s="202"/>
      <c r="J1946" s="203"/>
      <c r="K1946" s="178"/>
      <c r="L1946" s="204"/>
      <c r="M1946" s="62"/>
    </row>
    <row r="1947" spans="1:13" s="47" customFormat="1" ht="36.75" customHeight="1" x14ac:dyDescent="0.3">
      <c r="A1947" s="62"/>
      <c r="B1947" s="53" t="s">
        <v>53</v>
      </c>
      <c r="C1947" s="195"/>
      <c r="D1947" s="205" t="s">
        <v>0</v>
      </c>
      <c r="E1947" s="206" t="s">
        <v>1</v>
      </c>
      <c r="F1947" s="207" t="s">
        <v>61</v>
      </c>
      <c r="G1947" s="188" t="s">
        <v>56</v>
      </c>
      <c r="H1947" s="111" t="s">
        <v>158</v>
      </c>
      <c r="I1947" s="112" t="s">
        <v>159</v>
      </c>
      <c r="J1947" s="112" t="s">
        <v>160</v>
      </c>
      <c r="K1947" s="520" t="s">
        <v>161</v>
      </c>
      <c r="L1947" s="114" t="s">
        <v>162</v>
      </c>
      <c r="M1947" s="62"/>
    </row>
    <row r="1948" spans="1:13" s="47" customFormat="1" ht="26.4" x14ac:dyDescent="0.3">
      <c r="A1948" s="62"/>
      <c r="B1948" s="189" t="s">
        <v>1471</v>
      </c>
      <c r="C1948" s="195"/>
      <c r="D1948" s="190" t="s">
        <v>5</v>
      </c>
      <c r="E1948" s="153">
        <v>1</v>
      </c>
      <c r="F1948" s="154">
        <v>6.59</v>
      </c>
      <c r="G1948" s="191">
        <v>6.59</v>
      </c>
      <c r="H1948" s="506">
        <v>0.88503894708568365</v>
      </c>
      <c r="I1948" s="171"/>
      <c r="J1948" s="192" t="s">
        <v>1219</v>
      </c>
      <c r="K1948" s="172">
        <v>0</v>
      </c>
      <c r="L1948" s="507">
        <v>0</v>
      </c>
      <c r="M1948" s="521"/>
    </row>
    <row r="1949" spans="1:13" s="47" customFormat="1" ht="14.4" customHeight="1" x14ac:dyDescent="0.3">
      <c r="A1949" s="62"/>
      <c r="B1949" s="6">
        <v>0</v>
      </c>
      <c r="C1949" s="7"/>
      <c r="D1949" s="3">
        <v>0</v>
      </c>
      <c r="E1949" s="4"/>
      <c r="F1949" s="5">
        <v>0</v>
      </c>
      <c r="G1949" s="26">
        <v>0</v>
      </c>
      <c r="H1949" s="508">
        <v>0</v>
      </c>
      <c r="I1949" s="99"/>
      <c r="J1949" s="61">
        <v>0</v>
      </c>
      <c r="K1949" s="100">
        <v>0</v>
      </c>
      <c r="L1949" s="509">
        <v>0</v>
      </c>
      <c r="M1949" s="521"/>
    </row>
    <row r="1950" spans="1:13" s="47" customFormat="1" ht="14.4" customHeight="1" x14ac:dyDescent="0.3">
      <c r="A1950" s="62"/>
      <c r="B1950" s="6">
        <v>0</v>
      </c>
      <c r="C1950" s="7"/>
      <c r="D1950" s="3">
        <v>0</v>
      </c>
      <c r="E1950" s="4"/>
      <c r="F1950" s="5">
        <v>0</v>
      </c>
      <c r="G1950" s="26">
        <v>0</v>
      </c>
      <c r="H1950" s="508">
        <v>0</v>
      </c>
      <c r="I1950" s="99"/>
      <c r="J1950" s="61">
        <v>0</v>
      </c>
      <c r="K1950" s="100">
        <v>0</v>
      </c>
      <c r="L1950" s="509">
        <v>0</v>
      </c>
      <c r="M1950" s="62"/>
    </row>
    <row r="1951" spans="1:13" s="47" customFormat="1" ht="14.4" customHeight="1" x14ac:dyDescent="0.3">
      <c r="A1951" s="62"/>
      <c r="B1951" s="6">
        <v>0</v>
      </c>
      <c r="C1951" s="7"/>
      <c r="D1951" s="3">
        <v>0</v>
      </c>
      <c r="E1951" s="4"/>
      <c r="F1951" s="5">
        <v>0</v>
      </c>
      <c r="G1951" s="26">
        <v>0</v>
      </c>
      <c r="H1951" s="508">
        <v>0</v>
      </c>
      <c r="I1951" s="99"/>
      <c r="J1951" s="61">
        <v>0</v>
      </c>
      <c r="K1951" s="100">
        <v>0</v>
      </c>
      <c r="L1951" s="509">
        <v>0</v>
      </c>
      <c r="M1951" s="62"/>
    </row>
    <row r="1952" spans="1:13" s="47" customFormat="1" ht="14.4" customHeight="1" x14ac:dyDescent="0.3">
      <c r="A1952" s="62"/>
      <c r="B1952" s="6">
        <v>0</v>
      </c>
      <c r="C1952" s="7"/>
      <c r="D1952" s="3">
        <v>0</v>
      </c>
      <c r="E1952" s="4"/>
      <c r="F1952" s="5">
        <v>0</v>
      </c>
      <c r="G1952" s="26">
        <v>0</v>
      </c>
      <c r="H1952" s="508">
        <v>0</v>
      </c>
      <c r="I1952" s="99"/>
      <c r="J1952" s="61">
        <v>0</v>
      </c>
      <c r="K1952" s="100">
        <v>0</v>
      </c>
      <c r="L1952" s="509">
        <v>0</v>
      </c>
      <c r="M1952" s="62"/>
    </row>
    <row r="1953" spans="1:13" s="47" customFormat="1" ht="14.4" customHeight="1" x14ac:dyDescent="0.3">
      <c r="A1953" s="62"/>
      <c r="B1953" s="6">
        <v>0</v>
      </c>
      <c r="C1953" s="7"/>
      <c r="D1953" s="3">
        <v>0</v>
      </c>
      <c r="E1953" s="4"/>
      <c r="F1953" s="5">
        <v>0</v>
      </c>
      <c r="G1953" s="26">
        <v>0</v>
      </c>
      <c r="H1953" s="508">
        <v>0</v>
      </c>
      <c r="I1953" s="99"/>
      <c r="J1953" s="61">
        <v>0</v>
      </c>
      <c r="K1953" s="100">
        <v>0</v>
      </c>
      <c r="L1953" s="509">
        <v>0</v>
      </c>
      <c r="M1953" s="62"/>
    </row>
    <row r="1954" spans="1:13" s="47" customFormat="1" ht="14.4" customHeight="1" x14ac:dyDescent="0.3">
      <c r="A1954" s="62"/>
      <c r="B1954" s="6">
        <v>0</v>
      </c>
      <c r="C1954" s="7"/>
      <c r="D1954" s="3">
        <v>0</v>
      </c>
      <c r="E1954" s="4"/>
      <c r="F1954" s="5">
        <v>0</v>
      </c>
      <c r="G1954" s="26">
        <v>0</v>
      </c>
      <c r="H1954" s="508">
        <v>0</v>
      </c>
      <c r="I1954" s="99"/>
      <c r="J1954" s="61">
        <v>0</v>
      </c>
      <c r="K1954" s="100">
        <v>0</v>
      </c>
      <c r="L1954" s="509">
        <v>0</v>
      </c>
      <c r="M1954" s="532"/>
    </row>
    <row r="1955" spans="1:13" s="47" customFormat="1" ht="14.4" customHeight="1" x14ac:dyDescent="0.3">
      <c r="A1955" s="62"/>
      <c r="B1955" s="6">
        <v>0</v>
      </c>
      <c r="C1955" s="7"/>
      <c r="D1955" s="3">
        <v>0</v>
      </c>
      <c r="E1955" s="4"/>
      <c r="F1955" s="5">
        <v>0</v>
      </c>
      <c r="G1955" s="26">
        <v>0</v>
      </c>
      <c r="H1955" s="508">
        <v>0</v>
      </c>
      <c r="I1955" s="99"/>
      <c r="J1955" s="61">
        <v>0</v>
      </c>
      <c r="K1955" s="100">
        <v>0</v>
      </c>
      <c r="L1955" s="509">
        <v>0</v>
      </c>
      <c r="M1955" s="62"/>
    </row>
    <row r="1956" spans="1:13" s="47" customFormat="1" ht="14.4" customHeight="1" x14ac:dyDescent="0.3">
      <c r="A1956" s="62"/>
      <c r="B1956" s="6">
        <v>0</v>
      </c>
      <c r="C1956" s="7"/>
      <c r="D1956" s="3">
        <v>0</v>
      </c>
      <c r="E1956" s="4"/>
      <c r="F1956" s="5">
        <v>0</v>
      </c>
      <c r="G1956" s="26">
        <v>0</v>
      </c>
      <c r="H1956" s="508">
        <v>0</v>
      </c>
      <c r="I1956" s="99"/>
      <c r="J1956" s="61">
        <v>0</v>
      </c>
      <c r="K1956" s="100">
        <v>0</v>
      </c>
      <c r="L1956" s="509">
        <v>0</v>
      </c>
      <c r="M1956" s="62"/>
    </row>
    <row r="1957" spans="1:13" s="47" customFormat="1" ht="14.4" customHeight="1" x14ac:dyDescent="0.3">
      <c r="A1957" s="62"/>
      <c r="B1957" s="6">
        <v>0</v>
      </c>
      <c r="C1957" s="7"/>
      <c r="D1957" s="3">
        <v>0</v>
      </c>
      <c r="E1957" s="4"/>
      <c r="F1957" s="5">
        <v>0</v>
      </c>
      <c r="G1957" s="26">
        <v>0</v>
      </c>
      <c r="H1957" s="508">
        <v>0</v>
      </c>
      <c r="I1957" s="99"/>
      <c r="J1957" s="61">
        <v>0</v>
      </c>
      <c r="K1957" s="100">
        <v>0</v>
      </c>
      <c r="L1957" s="509">
        <v>0</v>
      </c>
      <c r="M1957" s="62"/>
    </row>
    <row r="1958" spans="1:13" s="47" customFormat="1" ht="14.4" customHeight="1" x14ac:dyDescent="0.3">
      <c r="A1958" s="62"/>
      <c r="B1958" s="6">
        <v>0</v>
      </c>
      <c r="C1958" s="7"/>
      <c r="D1958" s="3">
        <v>0</v>
      </c>
      <c r="E1958" s="4"/>
      <c r="F1958" s="5">
        <v>0</v>
      </c>
      <c r="G1958" s="26">
        <v>0</v>
      </c>
      <c r="H1958" s="508">
        <v>0</v>
      </c>
      <c r="I1958" s="99"/>
      <c r="J1958" s="61">
        <v>0</v>
      </c>
      <c r="K1958" s="100">
        <v>0</v>
      </c>
      <c r="L1958" s="509">
        <v>0</v>
      </c>
      <c r="M1958" s="62"/>
    </row>
    <row r="1959" spans="1:13" s="47" customFormat="1" ht="14.4" customHeight="1" x14ac:dyDescent="0.3">
      <c r="A1959" s="62"/>
      <c r="B1959" s="6">
        <v>0</v>
      </c>
      <c r="C1959" s="7"/>
      <c r="D1959" s="3">
        <v>0</v>
      </c>
      <c r="E1959" s="4"/>
      <c r="F1959" s="5">
        <v>0</v>
      </c>
      <c r="G1959" s="26">
        <v>0</v>
      </c>
      <c r="H1959" s="508">
        <v>0</v>
      </c>
      <c r="I1959" s="99"/>
      <c r="J1959" s="61">
        <v>0</v>
      </c>
      <c r="K1959" s="100">
        <v>0</v>
      </c>
      <c r="L1959" s="509">
        <v>0</v>
      </c>
      <c r="M1959" s="62"/>
    </row>
    <row r="1960" spans="1:13" s="47" customFormat="1" ht="14.4" customHeight="1" x14ac:dyDescent="0.3">
      <c r="A1960" s="62"/>
      <c r="B1960" s="6">
        <v>0</v>
      </c>
      <c r="C1960" s="7"/>
      <c r="D1960" s="3">
        <v>0</v>
      </c>
      <c r="E1960" s="4"/>
      <c r="F1960" s="5">
        <v>0</v>
      </c>
      <c r="G1960" s="26">
        <v>0</v>
      </c>
      <c r="H1960" s="508">
        <v>0</v>
      </c>
      <c r="I1960" s="99"/>
      <c r="J1960" s="61">
        <v>0</v>
      </c>
      <c r="K1960" s="100">
        <v>0</v>
      </c>
      <c r="L1960" s="509">
        <v>0</v>
      </c>
      <c r="M1960" s="62"/>
    </row>
    <row r="1961" spans="1:13" s="47" customFormat="1" ht="14.4" customHeight="1" x14ac:dyDescent="0.3">
      <c r="A1961" s="62"/>
      <c r="B1961" s="58" t="s">
        <v>62</v>
      </c>
      <c r="C1961" s="46"/>
      <c r="D1961" s="37"/>
      <c r="E1961" s="38"/>
      <c r="F1961" s="39"/>
      <c r="G1961" s="193">
        <v>6.59</v>
      </c>
      <c r="H1961" s="106" t="s">
        <v>62</v>
      </c>
      <c r="I1961" s="103"/>
      <c r="J1961" s="510"/>
      <c r="K1961" s="511" t="s">
        <v>156</v>
      </c>
      <c r="L1961" s="519">
        <v>0</v>
      </c>
      <c r="M1961" s="62"/>
    </row>
    <row r="1962" spans="1:13" s="47" customFormat="1" ht="14.4" customHeight="1" x14ac:dyDescent="0.3">
      <c r="A1962" s="62"/>
      <c r="B1962" s="194" t="s">
        <v>63</v>
      </c>
      <c r="C1962" s="195"/>
      <c r="D1962" s="196"/>
      <c r="E1962" s="197"/>
      <c r="F1962" s="155"/>
      <c r="G1962" s="197"/>
      <c r="H1962" s="115"/>
      <c r="I1962" s="202"/>
      <c r="J1962" s="203"/>
      <c r="K1962" s="178"/>
      <c r="L1962" s="204">
        <v>0</v>
      </c>
      <c r="M1962" s="62"/>
    </row>
    <row r="1963" spans="1:13" s="47" customFormat="1" ht="35.25" customHeight="1" x14ac:dyDescent="0.3">
      <c r="A1963" s="62"/>
      <c r="B1963" s="53" t="s">
        <v>53</v>
      </c>
      <c r="C1963" s="210"/>
      <c r="D1963" s="211" t="s">
        <v>0</v>
      </c>
      <c r="E1963" s="201" t="s">
        <v>1</v>
      </c>
      <c r="F1963" s="156" t="s">
        <v>61</v>
      </c>
      <c r="G1963" s="188" t="s">
        <v>56</v>
      </c>
      <c r="H1963" s="111" t="s">
        <v>158</v>
      </c>
      <c r="I1963" s="112" t="s">
        <v>159</v>
      </c>
      <c r="J1963" s="112" t="s">
        <v>160</v>
      </c>
      <c r="K1963" s="520" t="s">
        <v>161</v>
      </c>
      <c r="L1963" s="114" t="s">
        <v>162</v>
      </c>
      <c r="M1963" s="62"/>
    </row>
    <row r="1964" spans="1:13" s="47" customFormat="1" ht="14.4" customHeight="1" x14ac:dyDescent="0.3">
      <c r="A1964" s="62"/>
      <c r="B1964" s="6">
        <v>0</v>
      </c>
      <c r="C1964" s="7"/>
      <c r="D1964" s="3">
        <v>0</v>
      </c>
      <c r="E1964" s="26"/>
      <c r="F1964" s="5">
        <v>0</v>
      </c>
      <c r="G1964" s="191">
        <v>0</v>
      </c>
      <c r="H1964" s="506">
        <v>0</v>
      </c>
      <c r="I1964" s="171"/>
      <c r="J1964" s="192">
        <v>0</v>
      </c>
      <c r="K1964" s="172">
        <v>0</v>
      </c>
      <c r="L1964" s="507">
        <v>0</v>
      </c>
      <c r="M1964" s="62"/>
    </row>
    <row r="1965" spans="1:13" s="47" customFormat="1" ht="14.4" customHeight="1" x14ac:dyDescent="0.3">
      <c r="A1965" s="62"/>
      <c r="B1965" s="6">
        <v>0</v>
      </c>
      <c r="C1965" s="7"/>
      <c r="D1965" s="3">
        <v>0</v>
      </c>
      <c r="E1965" s="26"/>
      <c r="F1965" s="5">
        <v>0</v>
      </c>
      <c r="G1965" s="26">
        <v>0</v>
      </c>
      <c r="H1965" s="508">
        <v>0</v>
      </c>
      <c r="I1965" s="99"/>
      <c r="J1965" s="61">
        <v>0</v>
      </c>
      <c r="K1965" s="100">
        <v>0</v>
      </c>
      <c r="L1965" s="509">
        <v>0</v>
      </c>
      <c r="M1965" s="62"/>
    </row>
    <row r="1966" spans="1:13" s="47" customFormat="1" ht="14.4" customHeight="1" x14ac:dyDescent="0.3">
      <c r="A1966" s="62"/>
      <c r="B1966" s="6">
        <v>0</v>
      </c>
      <c r="C1966" s="7"/>
      <c r="D1966" s="3">
        <v>0</v>
      </c>
      <c r="E1966" s="26"/>
      <c r="F1966" s="5">
        <v>0</v>
      </c>
      <c r="G1966" s="26">
        <v>0</v>
      </c>
      <c r="H1966" s="508">
        <v>0</v>
      </c>
      <c r="I1966" s="99"/>
      <c r="J1966" s="61">
        <v>0</v>
      </c>
      <c r="K1966" s="100">
        <v>0</v>
      </c>
      <c r="L1966" s="509">
        <v>0</v>
      </c>
      <c r="M1966" s="62"/>
    </row>
    <row r="1967" spans="1:13" s="47" customFormat="1" ht="14.4" customHeight="1" x14ac:dyDescent="0.3">
      <c r="A1967" s="62"/>
      <c r="B1967" s="6">
        <v>0</v>
      </c>
      <c r="C1967" s="7"/>
      <c r="D1967" s="3">
        <v>0</v>
      </c>
      <c r="E1967" s="26"/>
      <c r="F1967" s="5">
        <v>0</v>
      </c>
      <c r="G1967" s="26">
        <v>0</v>
      </c>
      <c r="H1967" s="508">
        <v>0</v>
      </c>
      <c r="I1967" s="99"/>
      <c r="J1967" s="61">
        <v>0</v>
      </c>
      <c r="K1967" s="100">
        <v>0</v>
      </c>
      <c r="L1967" s="509">
        <v>0</v>
      </c>
      <c r="M1967" s="62"/>
    </row>
    <row r="1968" spans="1:13" s="47" customFormat="1" ht="14.4" customHeight="1" x14ac:dyDescent="0.3">
      <c r="A1968" s="62"/>
      <c r="B1968" s="6">
        <v>0</v>
      </c>
      <c r="C1968" s="7"/>
      <c r="D1968" s="3">
        <v>0</v>
      </c>
      <c r="E1968" s="26"/>
      <c r="F1968" s="5">
        <v>0</v>
      </c>
      <c r="G1968" s="26">
        <v>0</v>
      </c>
      <c r="H1968" s="508">
        <v>0</v>
      </c>
      <c r="I1968" s="99"/>
      <c r="J1968" s="61">
        <v>0</v>
      </c>
      <c r="K1968" s="100">
        <v>0</v>
      </c>
      <c r="L1968" s="509">
        <v>0</v>
      </c>
      <c r="M1968" s="62"/>
    </row>
    <row r="1969" spans="1:13" s="47" customFormat="1" ht="15" customHeight="1" thickBot="1" x14ac:dyDescent="0.35">
      <c r="A1969" s="62"/>
      <c r="B1969" s="59" t="s">
        <v>64</v>
      </c>
      <c r="C1969" s="42"/>
      <c r="D1969" s="43"/>
      <c r="E1969" s="44"/>
      <c r="F1969" s="45"/>
      <c r="G1969" s="191">
        <v>0</v>
      </c>
      <c r="H1969" s="106" t="s">
        <v>64</v>
      </c>
      <c r="I1969" s="103"/>
      <c r="J1969" s="510"/>
      <c r="K1969" s="511" t="s">
        <v>156</v>
      </c>
      <c r="L1969" s="519">
        <v>0</v>
      </c>
      <c r="M1969" s="62"/>
    </row>
    <row r="1970" spans="1:13" s="47" customFormat="1" ht="14.4" customHeight="1" x14ac:dyDescent="0.3">
      <c r="A1970" s="62"/>
      <c r="B1970" s="64"/>
      <c r="C1970" s="68"/>
      <c r="D1970" s="69" t="s">
        <v>65</v>
      </c>
      <c r="E1970" s="70"/>
      <c r="F1970" s="71"/>
      <c r="G1970" s="88">
        <v>7.4459999999999997</v>
      </c>
      <c r="H1970" s="179"/>
      <c r="I1970" s="212"/>
      <c r="J1970" s="522"/>
      <c r="K1970" s="523"/>
      <c r="L1970" s="180"/>
      <c r="M1970" s="62"/>
    </row>
    <row r="1971" spans="1:13" s="47" customFormat="1" ht="14.4" customHeight="1" x14ac:dyDescent="0.3">
      <c r="A1971" s="62"/>
      <c r="B1971" s="63"/>
      <c r="C1971" s="68"/>
      <c r="D1971" s="72" t="s">
        <v>7</v>
      </c>
      <c r="E1971" s="215"/>
      <c r="F1971" s="181">
        <v>0.1</v>
      </c>
      <c r="G1971" s="215">
        <v>0.745</v>
      </c>
      <c r="H1971" s="524"/>
      <c r="I1971" s="124"/>
      <c r="J1971" s="525"/>
      <c r="K1971" s="526"/>
      <c r="L1971" s="527"/>
      <c r="M1971" s="62"/>
    </row>
    <row r="1972" spans="1:13" s="47" customFormat="1" ht="14.4" customHeight="1" x14ac:dyDescent="0.3">
      <c r="A1972" s="62"/>
      <c r="B1972" s="63"/>
      <c r="C1972" s="68"/>
      <c r="D1972" s="72" t="s">
        <v>8</v>
      </c>
      <c r="E1972" s="215"/>
      <c r="F1972" s="181">
        <v>0.1</v>
      </c>
      <c r="G1972" s="215">
        <v>0.745</v>
      </c>
      <c r="H1972" s="524"/>
      <c r="I1972" s="124"/>
      <c r="J1972" s="525"/>
      <c r="K1972" s="526"/>
      <c r="L1972" s="527"/>
      <c r="M1972" s="62"/>
    </row>
    <row r="1973" spans="1:13" s="47" customFormat="1" ht="14.4" customHeight="1" x14ac:dyDescent="0.3">
      <c r="A1973" s="62"/>
      <c r="B1973" s="63" t="s">
        <v>66</v>
      </c>
      <c r="C1973" s="68"/>
      <c r="D1973" s="75" t="s">
        <v>67</v>
      </c>
      <c r="E1973" s="76"/>
      <c r="F1973" s="71"/>
      <c r="G1973" s="76">
        <v>8.9359999999999999</v>
      </c>
      <c r="H1973" s="524"/>
      <c r="I1973" s="124"/>
      <c r="J1973" s="525"/>
      <c r="K1973" s="526"/>
      <c r="L1973" s="527"/>
      <c r="M1973" s="62"/>
    </row>
    <row r="1974" spans="1:13" s="47" customFormat="1" ht="15" customHeight="1" thickBot="1" x14ac:dyDescent="0.35">
      <c r="A1974" s="62"/>
      <c r="B1974" s="63"/>
      <c r="C1974" s="68"/>
      <c r="D1974" s="77" t="s">
        <v>68</v>
      </c>
      <c r="E1974" s="78"/>
      <c r="F1974" s="79"/>
      <c r="G1974" s="78">
        <v>8.94</v>
      </c>
      <c r="H1974" s="528">
        <v>1</v>
      </c>
      <c r="I1974" s="126"/>
      <c r="J1974" s="529"/>
      <c r="K1974" s="530"/>
      <c r="L1974" s="531">
        <v>0.11165726564598442</v>
      </c>
      <c r="M1974" s="62"/>
    </row>
    <row r="1975" spans="1:13" s="47" customFormat="1" ht="14.4" customHeight="1" x14ac:dyDescent="0.3">
      <c r="A1975" s="62"/>
      <c r="B1975" s="63"/>
      <c r="C1975" s="68"/>
      <c r="D1975" s="80"/>
      <c r="E1975" s="67"/>
      <c r="F1975" s="65"/>
      <c r="G1975" s="67"/>
      <c r="J1975" s="60"/>
      <c r="M1975" s="62"/>
    </row>
    <row r="1976" spans="1:13" s="47" customFormat="1" ht="14.4" customHeight="1" x14ac:dyDescent="0.3">
      <c r="A1976" s="62"/>
      <c r="B1976" s="63"/>
      <c r="C1976" s="68"/>
      <c r="D1976" s="80"/>
      <c r="E1976" s="67"/>
      <c r="F1976" s="65"/>
      <c r="G1976" s="67"/>
      <c r="J1976" s="60"/>
      <c r="M1976" s="62"/>
    </row>
    <row r="1977" spans="1:13" s="47" customFormat="1" ht="14.4" customHeight="1" x14ac:dyDescent="0.3">
      <c r="A1977" s="62"/>
      <c r="B1977" s="63"/>
      <c r="C1977" s="68"/>
      <c r="D1977" s="80"/>
      <c r="E1977" s="67"/>
      <c r="F1977" s="65"/>
      <c r="G1977" s="67"/>
      <c r="J1977" s="60"/>
      <c r="M1977" s="62"/>
    </row>
    <row r="1978" spans="1:13" s="47" customFormat="1" ht="14.4" customHeight="1" x14ac:dyDescent="0.3">
      <c r="A1978" s="62"/>
      <c r="B1978" s="136" t="s">
        <v>1808</v>
      </c>
      <c r="C1978" s="81"/>
      <c r="D1978" s="80"/>
      <c r="E1978" s="67"/>
      <c r="F1978" s="82"/>
      <c r="G1978" s="82"/>
      <c r="J1978" s="60"/>
      <c r="M1978" s="62"/>
    </row>
    <row r="1979" spans="1:13" s="47" customFormat="1" ht="14.4" customHeight="1" x14ac:dyDescent="0.3">
      <c r="A1979" s="62"/>
      <c r="B1979" s="216" t="s">
        <v>6</v>
      </c>
      <c r="C1979" s="217"/>
      <c r="D1979" s="80"/>
      <c r="E1979" s="67"/>
      <c r="F1979" s="62"/>
      <c r="G1979" s="62"/>
      <c r="J1979" s="60"/>
      <c r="M1979" s="62"/>
    </row>
    <row r="1980" spans="1:13" s="47" customFormat="1" ht="14.4" customHeight="1" x14ac:dyDescent="0.3">
      <c r="A1980" s="62"/>
      <c r="B1980" s="84"/>
      <c r="C1980" s="62"/>
      <c r="D1980" s="80"/>
      <c r="E1980" s="67"/>
      <c r="F1980" s="62"/>
      <c r="G1980" s="62"/>
      <c r="J1980" s="60"/>
      <c r="M1980" s="62"/>
    </row>
    <row r="1981" spans="1:13" x14ac:dyDescent="0.3">
      <c r="A1981" s="62"/>
      <c r="B1981" s="503"/>
      <c r="C1981" s="129"/>
      <c r="D1981" s="129"/>
      <c r="J1981" s="60"/>
    </row>
    <row r="1982" spans="1:13" x14ac:dyDescent="0.3">
      <c r="A1982" s="62"/>
      <c r="B1982" s="131"/>
      <c r="C1982" s="130"/>
      <c r="D1982" s="130"/>
      <c r="J1982" s="60"/>
    </row>
    <row r="1983" spans="1:13" ht="15.6" x14ac:dyDescent="0.3">
      <c r="A1983" s="62"/>
      <c r="D1983" s="715" t="s">
        <v>166</v>
      </c>
      <c r="E1983" s="715"/>
      <c r="F1983" s="715"/>
      <c r="J1983" s="60"/>
    </row>
    <row r="1984" spans="1:13" x14ac:dyDescent="0.3">
      <c r="A1984" s="62"/>
      <c r="B1984" s="132"/>
      <c r="C1984" s="132"/>
      <c r="D1984" s="132"/>
      <c r="J1984" s="60"/>
    </row>
    <row r="1985" spans="1:13" ht="82.5" customHeight="1" x14ac:dyDescent="0.3">
      <c r="A1985" s="62"/>
      <c r="B1985" s="710" t="s">
        <v>1809</v>
      </c>
      <c r="C1985" s="710"/>
      <c r="D1985" s="710"/>
      <c r="E1985" s="710"/>
      <c r="F1985" s="710"/>
      <c r="G1985" s="710"/>
      <c r="H1985" s="710"/>
      <c r="I1985" s="710"/>
      <c r="J1985" s="710"/>
      <c r="K1985" s="710"/>
      <c r="L1985" s="710"/>
    </row>
    <row r="1986" spans="1:13" s="47" customFormat="1" ht="14.4" customHeight="1" x14ac:dyDescent="0.3">
      <c r="A1986" s="62"/>
      <c r="B1986" s="63"/>
      <c r="C1986" s="9"/>
      <c r="D1986" s="10"/>
      <c r="E1986" s="11"/>
      <c r="F1986" s="12"/>
      <c r="G1986" s="13"/>
      <c r="J1986" s="60"/>
      <c r="M1986" s="62"/>
    </row>
    <row r="1987" spans="1:13" s="47" customFormat="1" ht="14.4" customHeight="1" x14ac:dyDescent="0.3">
      <c r="A1987" s="62"/>
      <c r="B1987" s="48" t="s">
        <v>48</v>
      </c>
      <c r="C1987" s="9"/>
      <c r="D1987" s="10"/>
      <c r="E1987" s="11"/>
      <c r="F1987" s="11"/>
      <c r="G1987" s="11"/>
      <c r="J1987" s="60"/>
      <c r="M1987" s="62"/>
    </row>
    <row r="1988" spans="1:13" s="47" customFormat="1" ht="14.4" customHeight="1" x14ac:dyDescent="0.3">
      <c r="A1988" s="62"/>
      <c r="B1988" s="64" t="s">
        <v>49</v>
      </c>
      <c r="C1988" s="62" t="s">
        <v>763</v>
      </c>
      <c r="D1988" s="62"/>
      <c r="E1988" s="62"/>
      <c r="I1988" s="65" t="s">
        <v>50</v>
      </c>
      <c r="J1988" s="68" t="s">
        <v>5</v>
      </c>
      <c r="M1988" s="62"/>
    </row>
    <row r="1989" spans="1:13" s="47" customFormat="1" ht="15" customHeight="1" thickBot="1" x14ac:dyDescent="0.35">
      <c r="A1989" s="62"/>
      <c r="B1989" s="64" t="s">
        <v>51</v>
      </c>
      <c r="C1989" s="62" t="s">
        <v>267</v>
      </c>
      <c r="D1989" s="62"/>
      <c r="E1989" s="62"/>
      <c r="G1989" s="62" t="s">
        <v>762</v>
      </c>
      <c r="J1989" s="60"/>
      <c r="M1989" s="62"/>
    </row>
    <row r="1990" spans="1:13" s="47" customFormat="1" ht="14.4" customHeight="1" thickTop="1" x14ac:dyDescent="0.3">
      <c r="A1990" s="62"/>
      <c r="B1990" s="49" t="s">
        <v>52</v>
      </c>
      <c r="C1990" s="14"/>
      <c r="D1990" s="15"/>
      <c r="E1990" s="16"/>
      <c r="F1990" s="17"/>
      <c r="G1990" s="16"/>
      <c r="H1990" s="711" t="s">
        <v>164</v>
      </c>
      <c r="I1990" s="712"/>
      <c r="J1990" s="712"/>
      <c r="K1990" s="712"/>
      <c r="L1990" s="713"/>
      <c r="M1990" s="62"/>
    </row>
    <row r="1991" spans="1:13" s="47" customFormat="1" ht="32.25" customHeight="1" x14ac:dyDescent="0.3">
      <c r="A1991" s="62"/>
      <c r="B1991" s="186" t="s">
        <v>53</v>
      </c>
      <c r="C1991" s="187" t="s">
        <v>1</v>
      </c>
      <c r="D1991" s="161" t="s">
        <v>54</v>
      </c>
      <c r="E1991" s="188" t="s">
        <v>23</v>
      </c>
      <c r="F1991" s="188" t="s">
        <v>55</v>
      </c>
      <c r="G1991" s="188" t="s">
        <v>56</v>
      </c>
      <c r="H1991" s="90" t="s">
        <v>158</v>
      </c>
      <c r="I1991" s="169" t="s">
        <v>159</v>
      </c>
      <c r="J1991" s="169" t="s">
        <v>160</v>
      </c>
      <c r="K1991" s="169" t="s">
        <v>161</v>
      </c>
      <c r="L1991" s="92" t="s">
        <v>162</v>
      </c>
      <c r="M1991" s="62"/>
    </row>
    <row r="1992" spans="1:13" s="47" customFormat="1" ht="14.4" customHeight="1" x14ac:dyDescent="0.3">
      <c r="A1992" s="62"/>
      <c r="B1992" s="189">
        <v>0</v>
      </c>
      <c r="C1992" s="187"/>
      <c r="D1992" s="190">
        <v>0</v>
      </c>
      <c r="E1992" s="191">
        <v>0</v>
      </c>
      <c r="F1992" s="505">
        <v>0.1</v>
      </c>
      <c r="G1992" s="191">
        <v>0</v>
      </c>
      <c r="H1992" s="506">
        <v>0</v>
      </c>
      <c r="I1992" s="171"/>
      <c r="J1992" s="192">
        <v>0</v>
      </c>
      <c r="K1992" s="172">
        <v>0</v>
      </c>
      <c r="L1992" s="507">
        <v>0</v>
      </c>
      <c r="M1992" s="62"/>
    </row>
    <row r="1993" spans="1:13" s="47" customFormat="1" ht="14.4" customHeight="1" x14ac:dyDescent="0.3">
      <c r="A1993" s="62"/>
      <c r="B1993" s="6">
        <v>0</v>
      </c>
      <c r="C1993" s="25"/>
      <c r="D1993" s="3">
        <v>0</v>
      </c>
      <c r="E1993" s="26">
        <v>0</v>
      </c>
      <c r="F1993" s="27"/>
      <c r="G1993" s="26">
        <v>0</v>
      </c>
      <c r="H1993" s="508">
        <v>0</v>
      </c>
      <c r="I1993" s="99"/>
      <c r="J1993" s="61">
        <v>0</v>
      </c>
      <c r="K1993" s="100">
        <v>0</v>
      </c>
      <c r="L1993" s="509">
        <v>0</v>
      </c>
      <c r="M1993" s="62"/>
    </row>
    <row r="1994" spans="1:13" s="47" customFormat="1" ht="14.4" customHeight="1" x14ac:dyDescent="0.3">
      <c r="A1994" s="62"/>
      <c r="B1994" s="6">
        <v>0</v>
      </c>
      <c r="C1994" s="25"/>
      <c r="D1994" s="3">
        <v>0</v>
      </c>
      <c r="E1994" s="26">
        <v>0</v>
      </c>
      <c r="F1994" s="27"/>
      <c r="G1994" s="26">
        <v>0</v>
      </c>
      <c r="H1994" s="508">
        <v>0</v>
      </c>
      <c r="I1994" s="99"/>
      <c r="J1994" s="61">
        <v>0</v>
      </c>
      <c r="K1994" s="100">
        <v>0</v>
      </c>
      <c r="L1994" s="509">
        <v>0</v>
      </c>
      <c r="M1994" s="62"/>
    </row>
    <row r="1995" spans="1:13" s="47" customFormat="1" ht="14.4" customHeight="1" x14ac:dyDescent="0.3">
      <c r="A1995" s="62"/>
      <c r="B1995" s="6">
        <v>0</v>
      </c>
      <c r="C1995" s="25"/>
      <c r="D1995" s="3">
        <v>0</v>
      </c>
      <c r="E1995" s="26">
        <v>0</v>
      </c>
      <c r="F1995" s="27"/>
      <c r="G1995" s="26">
        <v>0</v>
      </c>
      <c r="H1995" s="508">
        <v>0</v>
      </c>
      <c r="I1995" s="99"/>
      <c r="J1995" s="61">
        <v>0</v>
      </c>
      <c r="K1995" s="100">
        <v>0</v>
      </c>
      <c r="L1995" s="509">
        <v>0</v>
      </c>
      <c r="M1995" s="62"/>
    </row>
    <row r="1996" spans="1:13" s="47" customFormat="1" ht="14.4" customHeight="1" x14ac:dyDescent="0.3">
      <c r="A1996" s="62"/>
      <c r="B1996" s="6">
        <v>0</v>
      </c>
      <c r="C1996" s="25"/>
      <c r="D1996" s="3">
        <v>0</v>
      </c>
      <c r="E1996" s="26">
        <v>0</v>
      </c>
      <c r="F1996" s="27"/>
      <c r="G1996" s="26">
        <v>0</v>
      </c>
      <c r="H1996" s="508">
        <v>0</v>
      </c>
      <c r="I1996" s="99"/>
      <c r="J1996" s="61">
        <v>0</v>
      </c>
      <c r="K1996" s="100">
        <v>0</v>
      </c>
      <c r="L1996" s="509">
        <v>0</v>
      </c>
      <c r="M1996" s="62"/>
    </row>
    <row r="1997" spans="1:13" s="47" customFormat="1" ht="14.4" customHeight="1" x14ac:dyDescent="0.3">
      <c r="A1997" s="62"/>
      <c r="B1997" s="6">
        <v>0</v>
      </c>
      <c r="C1997" s="25"/>
      <c r="D1997" s="3">
        <v>0</v>
      </c>
      <c r="E1997" s="26">
        <v>0</v>
      </c>
      <c r="F1997" s="27"/>
      <c r="G1997" s="26">
        <v>0</v>
      </c>
      <c r="H1997" s="508">
        <v>0</v>
      </c>
      <c r="I1997" s="99"/>
      <c r="J1997" s="61">
        <v>0</v>
      </c>
      <c r="K1997" s="100">
        <v>0</v>
      </c>
      <c r="L1997" s="509">
        <v>0</v>
      </c>
      <c r="M1997" s="62"/>
    </row>
    <row r="1998" spans="1:13" s="47" customFormat="1" ht="14.4" customHeight="1" x14ac:dyDescent="0.3">
      <c r="A1998" s="62"/>
      <c r="B1998" s="6" t="s">
        <v>73</v>
      </c>
      <c r="C1998" s="25"/>
      <c r="D1998" s="3">
        <v>0</v>
      </c>
      <c r="E1998" s="26">
        <v>0</v>
      </c>
      <c r="F1998" s="27"/>
      <c r="G1998" s="26">
        <v>4.1000000000000002E-2</v>
      </c>
      <c r="H1998" s="508">
        <v>2.5874037612015652E-3</v>
      </c>
      <c r="I1998" s="99"/>
      <c r="J1998" s="61" t="s">
        <v>165</v>
      </c>
      <c r="K1998" s="100">
        <v>0.4</v>
      </c>
      <c r="L1998" s="101">
        <v>1.0349615044806262E-3</v>
      </c>
      <c r="M1998" s="62"/>
    </row>
    <row r="1999" spans="1:13" s="47" customFormat="1" ht="14.4" customHeight="1" x14ac:dyDescent="0.3">
      <c r="A1999" s="62"/>
      <c r="B1999" s="6" t="s">
        <v>57</v>
      </c>
      <c r="C1999" s="25"/>
      <c r="D1999" s="28"/>
      <c r="E1999" s="26"/>
      <c r="F1999" s="27"/>
      <c r="G1999" s="193">
        <v>4.1000000000000002E-2</v>
      </c>
      <c r="H1999" s="102" t="s">
        <v>57</v>
      </c>
      <c r="I1999" s="103"/>
      <c r="J1999" s="510"/>
      <c r="K1999" s="511" t="s">
        <v>156</v>
      </c>
      <c r="L1999" s="512">
        <v>1.0349615044806262E-3</v>
      </c>
      <c r="M1999" s="62"/>
    </row>
    <row r="2000" spans="1:13" s="47" customFormat="1" ht="14.4" customHeight="1" x14ac:dyDescent="0.3">
      <c r="A2000" s="62"/>
      <c r="B2000" s="194" t="s">
        <v>22</v>
      </c>
      <c r="C2000" s="195"/>
      <c r="D2000" s="196"/>
      <c r="E2000" s="197"/>
      <c r="F2000" s="155"/>
      <c r="G2000" s="87"/>
      <c r="H2000" s="513"/>
      <c r="I2000" s="514"/>
      <c r="J2000" s="515"/>
      <c r="K2000" s="516"/>
      <c r="L2000" s="517"/>
      <c r="M2000" s="62"/>
    </row>
    <row r="2001" spans="1:13" s="47" customFormat="1" ht="30.75" customHeight="1" x14ac:dyDescent="0.3">
      <c r="A2001" s="62"/>
      <c r="B2001" s="198" t="s">
        <v>58</v>
      </c>
      <c r="C2001" s="199" t="s">
        <v>1</v>
      </c>
      <c r="D2001" s="200" t="s">
        <v>59</v>
      </c>
      <c r="E2001" s="156" t="s">
        <v>23</v>
      </c>
      <c r="F2001" s="156" t="s">
        <v>55</v>
      </c>
      <c r="G2001" s="201" t="s">
        <v>56</v>
      </c>
      <c r="H2001" s="90" t="s">
        <v>158</v>
      </c>
      <c r="I2001" s="169" t="s">
        <v>159</v>
      </c>
      <c r="J2001" s="169" t="s">
        <v>160</v>
      </c>
      <c r="K2001" s="518" t="s">
        <v>161</v>
      </c>
      <c r="L2001" s="92" t="s">
        <v>162</v>
      </c>
      <c r="M2001" s="62"/>
    </row>
    <row r="2002" spans="1:13" s="47" customFormat="1" ht="14.4" customHeight="1" x14ac:dyDescent="0.3">
      <c r="A2002" s="62"/>
      <c r="B2002" s="6" t="s">
        <v>27</v>
      </c>
      <c r="C2002" s="25">
        <v>1</v>
      </c>
      <c r="D2002" s="3">
        <v>4.0999999999999996</v>
      </c>
      <c r="E2002" s="26">
        <v>4.0999999999999996</v>
      </c>
      <c r="F2002" s="26">
        <v>0.1</v>
      </c>
      <c r="G2002" s="26">
        <v>0.41</v>
      </c>
      <c r="H2002" s="506">
        <v>2.5874037612015649E-2</v>
      </c>
      <c r="I2002" s="171"/>
      <c r="J2002" s="192" t="s">
        <v>163</v>
      </c>
      <c r="K2002" s="172">
        <v>1</v>
      </c>
      <c r="L2002" s="507">
        <v>2.5874037612015649E-2</v>
      </c>
      <c r="M2002" s="62"/>
    </row>
    <row r="2003" spans="1:13" s="47" customFormat="1" ht="14.4" customHeight="1" x14ac:dyDescent="0.3">
      <c r="A2003" s="62"/>
      <c r="B2003" s="6" t="s">
        <v>24</v>
      </c>
      <c r="C2003" s="25">
        <v>1</v>
      </c>
      <c r="D2003" s="3">
        <v>4.05</v>
      </c>
      <c r="E2003" s="26">
        <v>4.05</v>
      </c>
      <c r="F2003" s="26">
        <v>0.1</v>
      </c>
      <c r="G2003" s="26">
        <v>0.40500000000000003</v>
      </c>
      <c r="H2003" s="508">
        <v>2.5558500567966682E-2</v>
      </c>
      <c r="I2003" s="99"/>
      <c r="J2003" s="61" t="s">
        <v>163</v>
      </c>
      <c r="K2003" s="100">
        <v>1</v>
      </c>
      <c r="L2003" s="509">
        <v>2.5558500567966682E-2</v>
      </c>
      <c r="M2003" s="62"/>
    </row>
    <row r="2004" spans="1:13" s="47" customFormat="1" ht="14.4" customHeight="1" x14ac:dyDescent="0.3">
      <c r="A2004" s="62"/>
      <c r="B2004" s="6">
        <v>0</v>
      </c>
      <c r="C2004" s="25"/>
      <c r="D2004" s="3">
        <v>0</v>
      </c>
      <c r="E2004" s="26">
        <v>0</v>
      </c>
      <c r="F2004" s="26"/>
      <c r="G2004" s="26">
        <v>0</v>
      </c>
      <c r="H2004" s="508">
        <v>0</v>
      </c>
      <c r="I2004" s="99"/>
      <c r="J2004" s="61">
        <v>0</v>
      </c>
      <c r="K2004" s="100">
        <v>0</v>
      </c>
      <c r="L2004" s="509">
        <v>0</v>
      </c>
      <c r="M2004" s="62"/>
    </row>
    <row r="2005" spans="1:13" s="47" customFormat="1" ht="14.4" customHeight="1" x14ac:dyDescent="0.3">
      <c r="A2005" s="62"/>
      <c r="B2005" s="6">
        <v>0</v>
      </c>
      <c r="C2005" s="25"/>
      <c r="D2005" s="3">
        <v>0</v>
      </c>
      <c r="E2005" s="26">
        <v>0</v>
      </c>
      <c r="F2005" s="26"/>
      <c r="G2005" s="26">
        <v>0</v>
      </c>
      <c r="H2005" s="508">
        <v>0</v>
      </c>
      <c r="I2005" s="99"/>
      <c r="J2005" s="61">
        <v>0</v>
      </c>
      <c r="K2005" s="100">
        <v>0</v>
      </c>
      <c r="L2005" s="509">
        <v>0</v>
      </c>
      <c r="M2005" s="62"/>
    </row>
    <row r="2006" spans="1:13" s="47" customFormat="1" ht="14.4" customHeight="1" x14ac:dyDescent="0.3">
      <c r="A2006" s="62"/>
      <c r="B2006" s="6">
        <v>0</v>
      </c>
      <c r="C2006" s="25"/>
      <c r="D2006" s="3">
        <v>0</v>
      </c>
      <c r="E2006" s="26">
        <v>0</v>
      </c>
      <c r="F2006" s="27"/>
      <c r="G2006" s="26">
        <v>0</v>
      </c>
      <c r="H2006" s="508">
        <v>0</v>
      </c>
      <c r="I2006" s="99"/>
      <c r="J2006" s="61">
        <v>0</v>
      </c>
      <c r="K2006" s="100">
        <v>0</v>
      </c>
      <c r="L2006" s="509">
        <v>0</v>
      </c>
      <c r="M2006" s="62"/>
    </row>
    <row r="2007" spans="1:13" s="47" customFormat="1" ht="14.4" customHeight="1" x14ac:dyDescent="0.3">
      <c r="A2007" s="62"/>
      <c r="B2007" s="6">
        <v>0</v>
      </c>
      <c r="C2007" s="25"/>
      <c r="D2007" s="3">
        <v>0</v>
      </c>
      <c r="E2007" s="26">
        <v>0</v>
      </c>
      <c r="F2007" s="27"/>
      <c r="G2007" s="26">
        <v>0</v>
      </c>
      <c r="H2007" s="508">
        <v>0</v>
      </c>
      <c r="I2007" s="99"/>
      <c r="J2007" s="61">
        <v>0</v>
      </c>
      <c r="K2007" s="100">
        <v>0</v>
      </c>
      <c r="L2007" s="509">
        <v>0</v>
      </c>
      <c r="M2007" s="62"/>
    </row>
    <row r="2008" spans="1:13" s="47" customFormat="1" ht="14.4" customHeight="1" x14ac:dyDescent="0.3">
      <c r="A2008" s="62"/>
      <c r="B2008" s="6">
        <v>0</v>
      </c>
      <c r="C2008" s="25"/>
      <c r="D2008" s="3">
        <v>0</v>
      </c>
      <c r="E2008" s="26">
        <v>0</v>
      </c>
      <c r="F2008" s="27"/>
      <c r="G2008" s="26">
        <v>0</v>
      </c>
      <c r="H2008" s="508">
        <v>0</v>
      </c>
      <c r="I2008" s="99"/>
      <c r="J2008" s="61">
        <v>0</v>
      </c>
      <c r="K2008" s="100">
        <v>0</v>
      </c>
      <c r="L2008" s="509">
        <v>0</v>
      </c>
      <c r="M2008" s="62"/>
    </row>
    <row r="2009" spans="1:13" s="47" customFormat="1" ht="14.4" customHeight="1" x14ac:dyDescent="0.3">
      <c r="A2009" s="62"/>
      <c r="B2009" s="6">
        <v>0</v>
      </c>
      <c r="C2009" s="25"/>
      <c r="D2009" s="3">
        <v>0</v>
      </c>
      <c r="E2009" s="26">
        <v>0</v>
      </c>
      <c r="F2009" s="27"/>
      <c r="G2009" s="26">
        <v>0</v>
      </c>
      <c r="H2009" s="508">
        <v>0</v>
      </c>
      <c r="I2009" s="99"/>
      <c r="J2009" s="61">
        <v>0</v>
      </c>
      <c r="K2009" s="100">
        <v>0</v>
      </c>
      <c r="L2009" s="509">
        <v>0</v>
      </c>
      <c r="M2009" s="62"/>
    </row>
    <row r="2010" spans="1:13" s="47" customFormat="1" ht="14.4" customHeight="1" x14ac:dyDescent="0.3">
      <c r="A2010" s="62"/>
      <c r="B2010" s="6">
        <v>0</v>
      </c>
      <c r="C2010" s="25"/>
      <c r="D2010" s="3">
        <v>0</v>
      </c>
      <c r="E2010" s="26">
        <v>0</v>
      </c>
      <c r="F2010" s="27"/>
      <c r="G2010" s="26">
        <v>0</v>
      </c>
      <c r="H2010" s="508">
        <v>0</v>
      </c>
      <c r="I2010" s="99"/>
      <c r="J2010" s="61">
        <v>0</v>
      </c>
      <c r="K2010" s="100">
        <v>0</v>
      </c>
      <c r="L2010" s="509">
        <v>0</v>
      </c>
      <c r="M2010" s="62"/>
    </row>
    <row r="2011" spans="1:13" s="47" customFormat="1" ht="14.4" customHeight="1" x14ac:dyDescent="0.3">
      <c r="A2011" s="62"/>
      <c r="B2011" s="6" t="s">
        <v>60</v>
      </c>
      <c r="C2011" s="25"/>
      <c r="D2011" s="28"/>
      <c r="E2011" s="26"/>
      <c r="F2011" s="27"/>
      <c r="G2011" s="193">
        <v>0.81499999999999995</v>
      </c>
      <c r="H2011" s="106" t="s">
        <v>60</v>
      </c>
      <c r="I2011" s="103"/>
      <c r="J2011" s="510"/>
      <c r="K2011" s="511" t="s">
        <v>156</v>
      </c>
      <c r="L2011" s="519">
        <v>5.1432538179982334E-2</v>
      </c>
      <c r="M2011" s="62"/>
    </row>
    <row r="2012" spans="1:13" s="47" customFormat="1" ht="14.4" customHeight="1" x14ac:dyDescent="0.3">
      <c r="A2012" s="62"/>
      <c r="B2012" s="194" t="s">
        <v>38</v>
      </c>
      <c r="C2012" s="195"/>
      <c r="D2012" s="196"/>
      <c r="E2012" s="196"/>
      <c r="F2012" s="196"/>
      <c r="G2012" s="196"/>
      <c r="H2012" s="115"/>
      <c r="I2012" s="202"/>
      <c r="J2012" s="203"/>
      <c r="K2012" s="178"/>
      <c r="L2012" s="204"/>
      <c r="M2012" s="62"/>
    </row>
    <row r="2013" spans="1:13" s="47" customFormat="1" ht="36.75" customHeight="1" x14ac:dyDescent="0.3">
      <c r="A2013" s="62"/>
      <c r="B2013" s="53" t="s">
        <v>53</v>
      </c>
      <c r="C2013" s="195"/>
      <c r="D2013" s="205" t="s">
        <v>0</v>
      </c>
      <c r="E2013" s="206" t="s">
        <v>1</v>
      </c>
      <c r="F2013" s="207" t="s">
        <v>61</v>
      </c>
      <c r="G2013" s="188" t="s">
        <v>56</v>
      </c>
      <c r="H2013" s="111" t="s">
        <v>158</v>
      </c>
      <c r="I2013" s="112" t="s">
        <v>159</v>
      </c>
      <c r="J2013" s="112" t="s">
        <v>160</v>
      </c>
      <c r="K2013" s="520" t="s">
        <v>161</v>
      </c>
      <c r="L2013" s="114" t="s">
        <v>162</v>
      </c>
      <c r="M2013" s="62"/>
    </row>
    <row r="2014" spans="1:13" s="47" customFormat="1" ht="26.4" x14ac:dyDescent="0.3">
      <c r="A2014" s="62"/>
      <c r="B2014" s="189" t="s">
        <v>1472</v>
      </c>
      <c r="C2014" s="195"/>
      <c r="D2014" s="190" t="s">
        <v>5</v>
      </c>
      <c r="E2014" s="153">
        <v>1</v>
      </c>
      <c r="F2014" s="154">
        <v>14.99</v>
      </c>
      <c r="G2014" s="191">
        <v>14.99</v>
      </c>
      <c r="H2014" s="506">
        <v>0.94598005805881613</v>
      </c>
      <c r="I2014" s="171"/>
      <c r="J2014" s="192" t="s">
        <v>1219</v>
      </c>
      <c r="K2014" s="172">
        <v>0</v>
      </c>
      <c r="L2014" s="507">
        <v>0</v>
      </c>
      <c r="M2014" s="521"/>
    </row>
    <row r="2015" spans="1:13" s="47" customFormat="1" ht="14.4" customHeight="1" x14ac:dyDescent="0.3">
      <c r="A2015" s="62"/>
      <c r="B2015" s="6">
        <v>0</v>
      </c>
      <c r="C2015" s="7"/>
      <c r="D2015" s="3">
        <v>0</v>
      </c>
      <c r="E2015" s="4"/>
      <c r="F2015" s="5">
        <v>0</v>
      </c>
      <c r="G2015" s="26">
        <v>0</v>
      </c>
      <c r="H2015" s="508">
        <v>0</v>
      </c>
      <c r="I2015" s="99"/>
      <c r="J2015" s="61">
        <v>0</v>
      </c>
      <c r="K2015" s="100">
        <v>0</v>
      </c>
      <c r="L2015" s="509">
        <v>0</v>
      </c>
      <c r="M2015" s="521"/>
    </row>
    <row r="2016" spans="1:13" s="47" customFormat="1" ht="14.4" customHeight="1" x14ac:dyDescent="0.3">
      <c r="A2016" s="62"/>
      <c r="B2016" s="6">
        <v>0</v>
      </c>
      <c r="C2016" s="7"/>
      <c r="D2016" s="3">
        <v>0</v>
      </c>
      <c r="E2016" s="4"/>
      <c r="F2016" s="5">
        <v>0</v>
      </c>
      <c r="G2016" s="26">
        <v>0</v>
      </c>
      <c r="H2016" s="508">
        <v>0</v>
      </c>
      <c r="I2016" s="99"/>
      <c r="J2016" s="61">
        <v>0</v>
      </c>
      <c r="K2016" s="100">
        <v>0</v>
      </c>
      <c r="L2016" s="509">
        <v>0</v>
      </c>
      <c r="M2016" s="62"/>
    </row>
    <row r="2017" spans="1:13" s="47" customFormat="1" ht="14.4" customHeight="1" x14ac:dyDescent="0.3">
      <c r="A2017" s="62"/>
      <c r="B2017" s="6">
        <v>0</v>
      </c>
      <c r="C2017" s="7"/>
      <c r="D2017" s="3">
        <v>0</v>
      </c>
      <c r="E2017" s="4"/>
      <c r="F2017" s="5">
        <v>0</v>
      </c>
      <c r="G2017" s="26">
        <v>0</v>
      </c>
      <c r="H2017" s="508">
        <v>0</v>
      </c>
      <c r="I2017" s="99"/>
      <c r="J2017" s="61">
        <v>0</v>
      </c>
      <c r="K2017" s="100">
        <v>0</v>
      </c>
      <c r="L2017" s="509">
        <v>0</v>
      </c>
      <c r="M2017" s="62"/>
    </row>
    <row r="2018" spans="1:13" s="47" customFormat="1" ht="14.4" customHeight="1" x14ac:dyDescent="0.3">
      <c r="A2018" s="62"/>
      <c r="B2018" s="6">
        <v>0</v>
      </c>
      <c r="C2018" s="7"/>
      <c r="D2018" s="3">
        <v>0</v>
      </c>
      <c r="E2018" s="4"/>
      <c r="F2018" s="5">
        <v>0</v>
      </c>
      <c r="G2018" s="26">
        <v>0</v>
      </c>
      <c r="H2018" s="508">
        <v>0</v>
      </c>
      <c r="I2018" s="99"/>
      <c r="J2018" s="61">
        <v>0</v>
      </c>
      <c r="K2018" s="100">
        <v>0</v>
      </c>
      <c r="L2018" s="509">
        <v>0</v>
      </c>
      <c r="M2018" s="62"/>
    </row>
    <row r="2019" spans="1:13" s="47" customFormat="1" ht="14.4" customHeight="1" x14ac:dyDescent="0.3">
      <c r="A2019" s="62"/>
      <c r="B2019" s="6">
        <v>0</v>
      </c>
      <c r="C2019" s="7"/>
      <c r="D2019" s="3">
        <v>0</v>
      </c>
      <c r="E2019" s="4"/>
      <c r="F2019" s="5">
        <v>0</v>
      </c>
      <c r="G2019" s="26">
        <v>0</v>
      </c>
      <c r="H2019" s="508">
        <v>0</v>
      </c>
      <c r="I2019" s="99"/>
      <c r="J2019" s="61">
        <v>0</v>
      </c>
      <c r="K2019" s="100">
        <v>0</v>
      </c>
      <c r="L2019" s="509">
        <v>0</v>
      </c>
      <c r="M2019" s="62"/>
    </row>
    <row r="2020" spans="1:13" s="47" customFormat="1" ht="14.4" customHeight="1" x14ac:dyDescent="0.3">
      <c r="A2020" s="62"/>
      <c r="B2020" s="6">
        <v>0</v>
      </c>
      <c r="C2020" s="7"/>
      <c r="D2020" s="3">
        <v>0</v>
      </c>
      <c r="E2020" s="4"/>
      <c r="F2020" s="5">
        <v>0</v>
      </c>
      <c r="G2020" s="26">
        <v>0</v>
      </c>
      <c r="H2020" s="508">
        <v>0</v>
      </c>
      <c r="I2020" s="99"/>
      <c r="J2020" s="61">
        <v>0</v>
      </c>
      <c r="K2020" s="100">
        <v>0</v>
      </c>
      <c r="L2020" s="509">
        <v>0</v>
      </c>
      <c r="M2020" s="532"/>
    </row>
    <row r="2021" spans="1:13" s="47" customFormat="1" ht="14.4" customHeight="1" x14ac:dyDescent="0.3">
      <c r="A2021" s="62"/>
      <c r="B2021" s="6">
        <v>0</v>
      </c>
      <c r="C2021" s="7"/>
      <c r="D2021" s="3">
        <v>0</v>
      </c>
      <c r="E2021" s="4"/>
      <c r="F2021" s="5">
        <v>0</v>
      </c>
      <c r="G2021" s="26">
        <v>0</v>
      </c>
      <c r="H2021" s="508">
        <v>0</v>
      </c>
      <c r="I2021" s="99"/>
      <c r="J2021" s="61">
        <v>0</v>
      </c>
      <c r="K2021" s="100">
        <v>0</v>
      </c>
      <c r="L2021" s="509">
        <v>0</v>
      </c>
      <c r="M2021" s="62"/>
    </row>
    <row r="2022" spans="1:13" s="47" customFormat="1" ht="14.4" customHeight="1" x14ac:dyDescent="0.3">
      <c r="A2022" s="62"/>
      <c r="B2022" s="6">
        <v>0</v>
      </c>
      <c r="C2022" s="7"/>
      <c r="D2022" s="3">
        <v>0</v>
      </c>
      <c r="E2022" s="4"/>
      <c r="F2022" s="5">
        <v>0</v>
      </c>
      <c r="G2022" s="26">
        <v>0</v>
      </c>
      <c r="H2022" s="508">
        <v>0</v>
      </c>
      <c r="I2022" s="99"/>
      <c r="J2022" s="61">
        <v>0</v>
      </c>
      <c r="K2022" s="100">
        <v>0</v>
      </c>
      <c r="L2022" s="509">
        <v>0</v>
      </c>
      <c r="M2022" s="62"/>
    </row>
    <row r="2023" spans="1:13" s="47" customFormat="1" ht="14.4" customHeight="1" x14ac:dyDescent="0.3">
      <c r="A2023" s="62"/>
      <c r="B2023" s="6">
        <v>0</v>
      </c>
      <c r="C2023" s="7"/>
      <c r="D2023" s="3">
        <v>0</v>
      </c>
      <c r="E2023" s="4"/>
      <c r="F2023" s="5">
        <v>0</v>
      </c>
      <c r="G2023" s="26">
        <v>0</v>
      </c>
      <c r="H2023" s="508">
        <v>0</v>
      </c>
      <c r="I2023" s="99"/>
      <c r="J2023" s="61">
        <v>0</v>
      </c>
      <c r="K2023" s="100">
        <v>0</v>
      </c>
      <c r="L2023" s="509">
        <v>0</v>
      </c>
      <c r="M2023" s="62"/>
    </row>
    <row r="2024" spans="1:13" s="47" customFormat="1" ht="14.4" customHeight="1" x14ac:dyDescent="0.3">
      <c r="A2024" s="62"/>
      <c r="B2024" s="6">
        <v>0</v>
      </c>
      <c r="C2024" s="7"/>
      <c r="D2024" s="3">
        <v>0</v>
      </c>
      <c r="E2024" s="4"/>
      <c r="F2024" s="5">
        <v>0</v>
      </c>
      <c r="G2024" s="26">
        <v>0</v>
      </c>
      <c r="H2024" s="508">
        <v>0</v>
      </c>
      <c r="I2024" s="99"/>
      <c r="J2024" s="61">
        <v>0</v>
      </c>
      <c r="K2024" s="100">
        <v>0</v>
      </c>
      <c r="L2024" s="509">
        <v>0</v>
      </c>
      <c r="M2024" s="62"/>
    </row>
    <row r="2025" spans="1:13" s="47" customFormat="1" ht="14.4" customHeight="1" x14ac:dyDescent="0.3">
      <c r="A2025" s="62"/>
      <c r="B2025" s="6">
        <v>0</v>
      </c>
      <c r="C2025" s="7"/>
      <c r="D2025" s="3">
        <v>0</v>
      </c>
      <c r="E2025" s="4"/>
      <c r="F2025" s="5">
        <v>0</v>
      </c>
      <c r="G2025" s="26">
        <v>0</v>
      </c>
      <c r="H2025" s="508">
        <v>0</v>
      </c>
      <c r="I2025" s="99"/>
      <c r="J2025" s="61">
        <v>0</v>
      </c>
      <c r="K2025" s="100">
        <v>0</v>
      </c>
      <c r="L2025" s="509">
        <v>0</v>
      </c>
      <c r="M2025" s="62"/>
    </row>
    <row r="2026" spans="1:13" s="47" customFormat="1" ht="14.4" customHeight="1" x14ac:dyDescent="0.3">
      <c r="A2026" s="62"/>
      <c r="B2026" s="6">
        <v>0</v>
      </c>
      <c r="C2026" s="7"/>
      <c r="D2026" s="3">
        <v>0</v>
      </c>
      <c r="E2026" s="4"/>
      <c r="F2026" s="5">
        <v>0</v>
      </c>
      <c r="G2026" s="26">
        <v>0</v>
      </c>
      <c r="H2026" s="508">
        <v>0</v>
      </c>
      <c r="I2026" s="99"/>
      <c r="J2026" s="61">
        <v>0</v>
      </c>
      <c r="K2026" s="100">
        <v>0</v>
      </c>
      <c r="L2026" s="509">
        <v>0</v>
      </c>
      <c r="M2026" s="62"/>
    </row>
    <row r="2027" spans="1:13" s="47" customFormat="1" ht="14.4" customHeight="1" x14ac:dyDescent="0.3">
      <c r="A2027" s="62"/>
      <c r="B2027" s="58" t="s">
        <v>62</v>
      </c>
      <c r="C2027" s="46"/>
      <c r="D2027" s="37"/>
      <c r="E2027" s="38"/>
      <c r="F2027" s="39"/>
      <c r="G2027" s="193">
        <v>14.99</v>
      </c>
      <c r="H2027" s="106" t="s">
        <v>62</v>
      </c>
      <c r="I2027" s="103"/>
      <c r="J2027" s="510"/>
      <c r="K2027" s="511" t="s">
        <v>156</v>
      </c>
      <c r="L2027" s="519">
        <v>0</v>
      </c>
      <c r="M2027" s="62"/>
    </row>
    <row r="2028" spans="1:13" s="47" customFormat="1" ht="14.4" customHeight="1" x14ac:dyDescent="0.3">
      <c r="A2028" s="62"/>
      <c r="B2028" s="194" t="s">
        <v>63</v>
      </c>
      <c r="C2028" s="195"/>
      <c r="D2028" s="196"/>
      <c r="E2028" s="197"/>
      <c r="F2028" s="155"/>
      <c r="G2028" s="197"/>
      <c r="H2028" s="115"/>
      <c r="I2028" s="202"/>
      <c r="J2028" s="203"/>
      <c r="K2028" s="178"/>
      <c r="L2028" s="204">
        <v>0</v>
      </c>
      <c r="M2028" s="62"/>
    </row>
    <row r="2029" spans="1:13" s="47" customFormat="1" ht="35.25" customHeight="1" x14ac:dyDescent="0.3">
      <c r="A2029" s="62"/>
      <c r="B2029" s="53" t="s">
        <v>53</v>
      </c>
      <c r="C2029" s="210"/>
      <c r="D2029" s="211" t="s">
        <v>0</v>
      </c>
      <c r="E2029" s="201" t="s">
        <v>1</v>
      </c>
      <c r="F2029" s="156" t="s">
        <v>61</v>
      </c>
      <c r="G2029" s="188" t="s">
        <v>56</v>
      </c>
      <c r="H2029" s="111" t="s">
        <v>158</v>
      </c>
      <c r="I2029" s="112" t="s">
        <v>159</v>
      </c>
      <c r="J2029" s="112" t="s">
        <v>160</v>
      </c>
      <c r="K2029" s="520" t="s">
        <v>161</v>
      </c>
      <c r="L2029" s="114" t="s">
        <v>162</v>
      </c>
      <c r="M2029" s="62"/>
    </row>
    <row r="2030" spans="1:13" s="47" customFormat="1" ht="14.4" customHeight="1" x14ac:dyDescent="0.3">
      <c r="A2030" s="62"/>
      <c r="B2030" s="6">
        <v>0</v>
      </c>
      <c r="C2030" s="7"/>
      <c r="D2030" s="3">
        <v>0</v>
      </c>
      <c r="E2030" s="26"/>
      <c r="F2030" s="5">
        <v>0</v>
      </c>
      <c r="G2030" s="191">
        <v>0</v>
      </c>
      <c r="H2030" s="506">
        <v>0</v>
      </c>
      <c r="I2030" s="171"/>
      <c r="J2030" s="192">
        <v>0</v>
      </c>
      <c r="K2030" s="172">
        <v>0</v>
      </c>
      <c r="L2030" s="507">
        <v>0</v>
      </c>
      <c r="M2030" s="62"/>
    </row>
    <row r="2031" spans="1:13" s="47" customFormat="1" ht="14.4" customHeight="1" x14ac:dyDescent="0.3">
      <c r="A2031" s="62"/>
      <c r="B2031" s="6">
        <v>0</v>
      </c>
      <c r="C2031" s="7"/>
      <c r="D2031" s="3">
        <v>0</v>
      </c>
      <c r="E2031" s="26"/>
      <c r="F2031" s="5">
        <v>0</v>
      </c>
      <c r="G2031" s="26">
        <v>0</v>
      </c>
      <c r="H2031" s="508">
        <v>0</v>
      </c>
      <c r="I2031" s="99"/>
      <c r="J2031" s="61">
        <v>0</v>
      </c>
      <c r="K2031" s="100">
        <v>0</v>
      </c>
      <c r="L2031" s="509">
        <v>0</v>
      </c>
      <c r="M2031" s="62"/>
    </row>
    <row r="2032" spans="1:13" s="47" customFormat="1" ht="14.4" customHeight="1" x14ac:dyDescent="0.3">
      <c r="A2032" s="62"/>
      <c r="B2032" s="6">
        <v>0</v>
      </c>
      <c r="C2032" s="7"/>
      <c r="D2032" s="3">
        <v>0</v>
      </c>
      <c r="E2032" s="26"/>
      <c r="F2032" s="5">
        <v>0</v>
      </c>
      <c r="G2032" s="26">
        <v>0</v>
      </c>
      <c r="H2032" s="508">
        <v>0</v>
      </c>
      <c r="I2032" s="99"/>
      <c r="J2032" s="61">
        <v>0</v>
      </c>
      <c r="K2032" s="100">
        <v>0</v>
      </c>
      <c r="L2032" s="509">
        <v>0</v>
      </c>
      <c r="M2032" s="62"/>
    </row>
    <row r="2033" spans="1:13" s="47" customFormat="1" ht="14.4" customHeight="1" x14ac:dyDescent="0.3">
      <c r="A2033" s="62"/>
      <c r="B2033" s="6">
        <v>0</v>
      </c>
      <c r="C2033" s="7"/>
      <c r="D2033" s="3">
        <v>0</v>
      </c>
      <c r="E2033" s="26"/>
      <c r="F2033" s="5">
        <v>0</v>
      </c>
      <c r="G2033" s="26">
        <v>0</v>
      </c>
      <c r="H2033" s="508">
        <v>0</v>
      </c>
      <c r="I2033" s="99"/>
      <c r="J2033" s="61">
        <v>0</v>
      </c>
      <c r="K2033" s="100">
        <v>0</v>
      </c>
      <c r="L2033" s="509">
        <v>0</v>
      </c>
      <c r="M2033" s="62"/>
    </row>
    <row r="2034" spans="1:13" s="47" customFormat="1" ht="14.4" customHeight="1" x14ac:dyDescent="0.3">
      <c r="A2034" s="62"/>
      <c r="B2034" s="6">
        <v>0</v>
      </c>
      <c r="C2034" s="7"/>
      <c r="D2034" s="3">
        <v>0</v>
      </c>
      <c r="E2034" s="26"/>
      <c r="F2034" s="5">
        <v>0</v>
      </c>
      <c r="G2034" s="26">
        <v>0</v>
      </c>
      <c r="H2034" s="508">
        <v>0</v>
      </c>
      <c r="I2034" s="99"/>
      <c r="J2034" s="61">
        <v>0</v>
      </c>
      <c r="K2034" s="100">
        <v>0</v>
      </c>
      <c r="L2034" s="509">
        <v>0</v>
      </c>
      <c r="M2034" s="62"/>
    </row>
    <row r="2035" spans="1:13" s="47" customFormat="1" ht="15" customHeight="1" thickBot="1" x14ac:dyDescent="0.35">
      <c r="A2035" s="62"/>
      <c r="B2035" s="59" t="s">
        <v>64</v>
      </c>
      <c r="C2035" s="42"/>
      <c r="D2035" s="43"/>
      <c r="E2035" s="44"/>
      <c r="F2035" s="45"/>
      <c r="G2035" s="191">
        <v>0</v>
      </c>
      <c r="H2035" s="106" t="s">
        <v>64</v>
      </c>
      <c r="I2035" s="103"/>
      <c r="J2035" s="510"/>
      <c r="K2035" s="511" t="s">
        <v>156</v>
      </c>
      <c r="L2035" s="519">
        <v>0</v>
      </c>
      <c r="M2035" s="62"/>
    </row>
    <row r="2036" spans="1:13" s="47" customFormat="1" ht="14.4" customHeight="1" x14ac:dyDescent="0.3">
      <c r="A2036" s="62"/>
      <c r="B2036" s="64"/>
      <c r="C2036" s="68"/>
      <c r="D2036" s="69" t="s">
        <v>65</v>
      </c>
      <c r="E2036" s="70"/>
      <c r="F2036" s="71"/>
      <c r="G2036" s="88">
        <v>15.846</v>
      </c>
      <c r="H2036" s="179"/>
      <c r="I2036" s="212"/>
      <c r="J2036" s="522"/>
      <c r="K2036" s="523"/>
      <c r="L2036" s="180"/>
      <c r="M2036" s="62"/>
    </row>
    <row r="2037" spans="1:13" s="47" customFormat="1" ht="14.4" customHeight="1" x14ac:dyDescent="0.3">
      <c r="A2037" s="62"/>
      <c r="B2037" s="63"/>
      <c r="C2037" s="68"/>
      <c r="D2037" s="72" t="s">
        <v>7</v>
      </c>
      <c r="E2037" s="215"/>
      <c r="F2037" s="181">
        <v>0.1</v>
      </c>
      <c r="G2037" s="215">
        <v>1.585</v>
      </c>
      <c r="H2037" s="524"/>
      <c r="I2037" s="124"/>
      <c r="J2037" s="525"/>
      <c r="K2037" s="526"/>
      <c r="L2037" s="527"/>
      <c r="M2037" s="62"/>
    </row>
    <row r="2038" spans="1:13" s="47" customFormat="1" ht="14.4" customHeight="1" x14ac:dyDescent="0.3">
      <c r="A2038" s="62"/>
      <c r="B2038" s="63"/>
      <c r="C2038" s="68"/>
      <c r="D2038" s="72" t="s">
        <v>8</v>
      </c>
      <c r="E2038" s="215"/>
      <c r="F2038" s="181">
        <v>0.1</v>
      </c>
      <c r="G2038" s="215">
        <v>1.585</v>
      </c>
      <c r="H2038" s="524"/>
      <c r="I2038" s="124"/>
      <c r="J2038" s="525"/>
      <c r="K2038" s="526"/>
      <c r="L2038" s="527"/>
      <c r="M2038" s="62"/>
    </row>
    <row r="2039" spans="1:13" s="47" customFormat="1" ht="14.4" customHeight="1" x14ac:dyDescent="0.3">
      <c r="A2039" s="62"/>
      <c r="B2039" s="63" t="s">
        <v>66</v>
      </c>
      <c r="C2039" s="68"/>
      <c r="D2039" s="75" t="s">
        <v>67</v>
      </c>
      <c r="E2039" s="76"/>
      <c r="F2039" s="71"/>
      <c r="G2039" s="76">
        <v>19.015999999999998</v>
      </c>
      <c r="H2039" s="524"/>
      <c r="I2039" s="124"/>
      <c r="J2039" s="525"/>
      <c r="K2039" s="526"/>
      <c r="L2039" s="527"/>
      <c r="M2039" s="62"/>
    </row>
    <row r="2040" spans="1:13" s="47" customFormat="1" ht="15" customHeight="1" thickBot="1" x14ac:dyDescent="0.35">
      <c r="A2040" s="62"/>
      <c r="B2040" s="63"/>
      <c r="C2040" s="68"/>
      <c r="D2040" s="77" t="s">
        <v>68</v>
      </c>
      <c r="E2040" s="78"/>
      <c r="F2040" s="79"/>
      <c r="G2040" s="78">
        <v>19.02</v>
      </c>
      <c r="H2040" s="528">
        <v>1</v>
      </c>
      <c r="I2040" s="126"/>
      <c r="J2040" s="529"/>
      <c r="K2040" s="530"/>
      <c r="L2040" s="531">
        <v>5.2467499684462959E-2</v>
      </c>
      <c r="M2040" s="62"/>
    </row>
    <row r="2041" spans="1:13" s="47" customFormat="1" ht="14.4" customHeight="1" x14ac:dyDescent="0.3">
      <c r="A2041" s="62"/>
      <c r="B2041" s="63"/>
      <c r="C2041" s="68"/>
      <c r="D2041" s="80"/>
      <c r="E2041" s="67"/>
      <c r="F2041" s="65"/>
      <c r="G2041" s="67"/>
      <c r="J2041" s="60"/>
      <c r="M2041" s="62"/>
    </row>
    <row r="2042" spans="1:13" s="47" customFormat="1" ht="14.4" customHeight="1" x14ac:dyDescent="0.3">
      <c r="A2042" s="62"/>
      <c r="B2042" s="63"/>
      <c r="C2042" s="68"/>
      <c r="D2042" s="80"/>
      <c r="E2042" s="67"/>
      <c r="F2042" s="65"/>
      <c r="G2042" s="67"/>
      <c r="J2042" s="60"/>
      <c r="M2042" s="62"/>
    </row>
    <row r="2043" spans="1:13" s="47" customFormat="1" ht="14.4" customHeight="1" x14ac:dyDescent="0.3">
      <c r="A2043" s="62"/>
      <c r="B2043" s="63"/>
      <c r="C2043" s="68"/>
      <c r="D2043" s="80"/>
      <c r="E2043" s="67"/>
      <c r="F2043" s="65"/>
      <c r="G2043" s="67"/>
      <c r="J2043" s="60"/>
      <c r="M2043" s="62"/>
    </row>
    <row r="2044" spans="1:13" s="47" customFormat="1" ht="14.4" customHeight="1" x14ac:dyDescent="0.3">
      <c r="A2044" s="62"/>
      <c r="B2044" s="136" t="s">
        <v>1808</v>
      </c>
      <c r="C2044" s="81"/>
      <c r="D2044" s="80"/>
      <c r="E2044" s="67"/>
      <c r="F2044" s="82"/>
      <c r="G2044" s="82"/>
      <c r="J2044" s="60"/>
      <c r="M2044" s="62"/>
    </row>
    <row r="2045" spans="1:13" s="47" customFormat="1" ht="14.4" customHeight="1" x14ac:dyDescent="0.3">
      <c r="A2045" s="62"/>
      <c r="B2045" s="216" t="s">
        <v>6</v>
      </c>
      <c r="C2045" s="217"/>
      <c r="D2045" s="80"/>
      <c r="E2045" s="67"/>
      <c r="F2045" s="62"/>
      <c r="G2045" s="62"/>
      <c r="J2045" s="60"/>
      <c r="M2045" s="62"/>
    </row>
    <row r="2046" spans="1:13" s="47" customFormat="1" ht="14.4" customHeight="1" x14ac:dyDescent="0.3">
      <c r="A2046" s="62"/>
      <c r="B2046" s="84"/>
      <c r="C2046" s="62"/>
      <c r="D2046" s="80"/>
      <c r="E2046" s="67"/>
      <c r="F2046" s="62"/>
      <c r="G2046" s="62"/>
      <c r="J2046" s="60"/>
      <c r="M2046" s="62"/>
    </row>
    <row r="2047" spans="1:13" x14ac:dyDescent="0.3">
      <c r="A2047" s="62"/>
      <c r="B2047" s="503"/>
      <c r="C2047" s="129"/>
      <c r="D2047" s="129"/>
      <c r="J2047" s="60"/>
    </row>
    <row r="2048" spans="1:13" x14ac:dyDescent="0.3">
      <c r="A2048" s="62"/>
      <c r="B2048" s="131"/>
      <c r="C2048" s="130"/>
      <c r="D2048" s="130"/>
      <c r="J2048" s="60"/>
    </row>
    <row r="2049" spans="1:13" ht="15.6" x14ac:dyDescent="0.3">
      <c r="A2049" s="62"/>
      <c r="D2049" s="715" t="s">
        <v>166</v>
      </c>
      <c r="E2049" s="715"/>
      <c r="F2049" s="715"/>
      <c r="J2049" s="60"/>
    </row>
    <row r="2050" spans="1:13" x14ac:dyDescent="0.3">
      <c r="A2050" s="62"/>
      <c r="B2050" s="132"/>
      <c r="C2050" s="132"/>
      <c r="D2050" s="132"/>
      <c r="J2050" s="60"/>
    </row>
    <row r="2051" spans="1:13" ht="82.5" customHeight="1" x14ac:dyDescent="0.3">
      <c r="A2051" s="62"/>
      <c r="B2051" s="710" t="s">
        <v>1809</v>
      </c>
      <c r="C2051" s="710"/>
      <c r="D2051" s="710"/>
      <c r="E2051" s="710"/>
      <c r="F2051" s="710"/>
      <c r="G2051" s="710"/>
      <c r="H2051" s="710"/>
      <c r="I2051" s="710"/>
      <c r="J2051" s="710"/>
      <c r="K2051" s="710"/>
      <c r="L2051" s="710"/>
    </row>
    <row r="2052" spans="1:13" s="47" customFormat="1" ht="14.4" customHeight="1" x14ac:dyDescent="0.3">
      <c r="A2052" s="62"/>
      <c r="B2052" s="63"/>
      <c r="C2052" s="9"/>
      <c r="D2052" s="10"/>
      <c r="E2052" s="11"/>
      <c r="F2052" s="12"/>
      <c r="G2052" s="13"/>
      <c r="J2052" s="60"/>
      <c r="M2052" s="62"/>
    </row>
    <row r="2053" spans="1:13" s="47" customFormat="1" ht="14.4" customHeight="1" x14ac:dyDescent="0.3">
      <c r="A2053" s="62"/>
      <c r="B2053" s="48" t="s">
        <v>48</v>
      </c>
      <c r="C2053" s="9"/>
      <c r="D2053" s="10"/>
      <c r="E2053" s="11"/>
      <c r="F2053" s="11"/>
      <c r="G2053" s="11"/>
      <c r="J2053" s="60"/>
      <c r="M2053" s="62"/>
    </row>
    <row r="2054" spans="1:13" s="47" customFormat="1" ht="14.4" customHeight="1" x14ac:dyDescent="0.3">
      <c r="A2054" s="62"/>
      <c r="B2054" s="64" t="s">
        <v>49</v>
      </c>
      <c r="C2054" s="62" t="s">
        <v>751</v>
      </c>
      <c r="D2054" s="62"/>
      <c r="E2054" s="62"/>
      <c r="I2054" s="65" t="s">
        <v>50</v>
      </c>
      <c r="J2054" s="68" t="s">
        <v>5</v>
      </c>
      <c r="M2054" s="62"/>
    </row>
    <row r="2055" spans="1:13" s="47" customFormat="1" ht="15" customHeight="1" thickBot="1" x14ac:dyDescent="0.35">
      <c r="A2055" s="62"/>
      <c r="B2055" s="64" t="s">
        <v>51</v>
      </c>
      <c r="C2055" s="62" t="s">
        <v>267</v>
      </c>
      <c r="D2055" s="62"/>
      <c r="E2055" s="62"/>
      <c r="G2055" s="62" t="s">
        <v>750</v>
      </c>
      <c r="J2055" s="60"/>
      <c r="M2055" s="62"/>
    </row>
    <row r="2056" spans="1:13" s="47" customFormat="1" ht="14.4" customHeight="1" thickTop="1" x14ac:dyDescent="0.3">
      <c r="A2056" s="62"/>
      <c r="B2056" s="49" t="s">
        <v>52</v>
      </c>
      <c r="C2056" s="14"/>
      <c r="D2056" s="15"/>
      <c r="E2056" s="16"/>
      <c r="F2056" s="17"/>
      <c r="G2056" s="16"/>
      <c r="H2056" s="711" t="s">
        <v>164</v>
      </c>
      <c r="I2056" s="712"/>
      <c r="J2056" s="712"/>
      <c r="K2056" s="712"/>
      <c r="L2056" s="713"/>
      <c r="M2056" s="62"/>
    </row>
    <row r="2057" spans="1:13" s="47" customFormat="1" ht="32.25" customHeight="1" x14ac:dyDescent="0.3">
      <c r="A2057" s="62"/>
      <c r="B2057" s="186" t="s">
        <v>53</v>
      </c>
      <c r="C2057" s="187" t="s">
        <v>1</v>
      </c>
      <c r="D2057" s="161" t="s">
        <v>54</v>
      </c>
      <c r="E2057" s="188" t="s">
        <v>23</v>
      </c>
      <c r="F2057" s="188" t="s">
        <v>55</v>
      </c>
      <c r="G2057" s="188" t="s">
        <v>56</v>
      </c>
      <c r="H2057" s="90" t="s">
        <v>158</v>
      </c>
      <c r="I2057" s="169" t="s">
        <v>159</v>
      </c>
      <c r="J2057" s="169" t="s">
        <v>160</v>
      </c>
      <c r="K2057" s="169" t="s">
        <v>161</v>
      </c>
      <c r="L2057" s="92" t="s">
        <v>162</v>
      </c>
      <c r="M2057" s="62"/>
    </row>
    <row r="2058" spans="1:13" s="47" customFormat="1" ht="14.4" customHeight="1" x14ac:dyDescent="0.3">
      <c r="A2058" s="62"/>
      <c r="B2058" s="189">
        <v>0</v>
      </c>
      <c r="C2058" s="187"/>
      <c r="D2058" s="190">
        <v>0</v>
      </c>
      <c r="E2058" s="191">
        <v>0</v>
      </c>
      <c r="F2058" s="505">
        <v>0.1</v>
      </c>
      <c r="G2058" s="191">
        <v>0</v>
      </c>
      <c r="H2058" s="506">
        <v>0</v>
      </c>
      <c r="I2058" s="171"/>
      <c r="J2058" s="192">
        <v>0</v>
      </c>
      <c r="K2058" s="172">
        <v>0</v>
      </c>
      <c r="L2058" s="507">
        <v>0</v>
      </c>
      <c r="M2058" s="62"/>
    </row>
    <row r="2059" spans="1:13" s="47" customFormat="1" ht="14.4" customHeight="1" x14ac:dyDescent="0.3">
      <c r="A2059" s="62"/>
      <c r="B2059" s="6">
        <v>0</v>
      </c>
      <c r="C2059" s="25"/>
      <c r="D2059" s="3">
        <v>0</v>
      </c>
      <c r="E2059" s="26">
        <v>0</v>
      </c>
      <c r="F2059" s="27"/>
      <c r="G2059" s="26">
        <v>0</v>
      </c>
      <c r="H2059" s="508">
        <v>0</v>
      </c>
      <c r="I2059" s="99"/>
      <c r="J2059" s="61">
        <v>0</v>
      </c>
      <c r="K2059" s="100">
        <v>0</v>
      </c>
      <c r="L2059" s="509">
        <v>0</v>
      </c>
      <c r="M2059" s="62"/>
    </row>
    <row r="2060" spans="1:13" s="47" customFormat="1" ht="14.4" customHeight="1" x14ac:dyDescent="0.3">
      <c r="A2060" s="62"/>
      <c r="B2060" s="6">
        <v>0</v>
      </c>
      <c r="C2060" s="25"/>
      <c r="D2060" s="3">
        <v>0</v>
      </c>
      <c r="E2060" s="26">
        <v>0</v>
      </c>
      <c r="F2060" s="27"/>
      <c r="G2060" s="26">
        <v>0</v>
      </c>
      <c r="H2060" s="508">
        <v>0</v>
      </c>
      <c r="I2060" s="99"/>
      <c r="J2060" s="61">
        <v>0</v>
      </c>
      <c r="K2060" s="100">
        <v>0</v>
      </c>
      <c r="L2060" s="509">
        <v>0</v>
      </c>
      <c r="M2060" s="62"/>
    </row>
    <row r="2061" spans="1:13" s="47" customFormat="1" ht="14.4" customHeight="1" x14ac:dyDescent="0.3">
      <c r="A2061" s="62"/>
      <c r="B2061" s="6">
        <v>0</v>
      </c>
      <c r="C2061" s="25"/>
      <c r="D2061" s="3">
        <v>0</v>
      </c>
      <c r="E2061" s="26">
        <v>0</v>
      </c>
      <c r="F2061" s="27"/>
      <c r="G2061" s="26">
        <v>0</v>
      </c>
      <c r="H2061" s="508">
        <v>0</v>
      </c>
      <c r="I2061" s="99"/>
      <c r="J2061" s="61">
        <v>0</v>
      </c>
      <c r="K2061" s="100">
        <v>0</v>
      </c>
      <c r="L2061" s="509">
        <v>0</v>
      </c>
      <c r="M2061" s="62"/>
    </row>
    <row r="2062" spans="1:13" s="47" customFormat="1" ht="14.4" customHeight="1" x14ac:dyDescent="0.3">
      <c r="A2062" s="62"/>
      <c r="B2062" s="6">
        <v>0</v>
      </c>
      <c r="C2062" s="25"/>
      <c r="D2062" s="3">
        <v>0</v>
      </c>
      <c r="E2062" s="26">
        <v>0</v>
      </c>
      <c r="F2062" s="27"/>
      <c r="G2062" s="26">
        <v>0</v>
      </c>
      <c r="H2062" s="508">
        <v>0</v>
      </c>
      <c r="I2062" s="99"/>
      <c r="J2062" s="61">
        <v>0</v>
      </c>
      <c r="K2062" s="100">
        <v>0</v>
      </c>
      <c r="L2062" s="509">
        <v>0</v>
      </c>
      <c r="M2062" s="62"/>
    </row>
    <row r="2063" spans="1:13" s="47" customFormat="1" ht="14.4" customHeight="1" x14ac:dyDescent="0.3">
      <c r="A2063" s="62"/>
      <c r="B2063" s="6">
        <v>0</v>
      </c>
      <c r="C2063" s="25"/>
      <c r="D2063" s="3">
        <v>0</v>
      </c>
      <c r="E2063" s="26">
        <v>0</v>
      </c>
      <c r="F2063" s="27"/>
      <c r="G2063" s="26">
        <v>0</v>
      </c>
      <c r="H2063" s="508">
        <v>0</v>
      </c>
      <c r="I2063" s="99"/>
      <c r="J2063" s="61">
        <v>0</v>
      </c>
      <c r="K2063" s="100">
        <v>0</v>
      </c>
      <c r="L2063" s="509">
        <v>0</v>
      </c>
      <c r="M2063" s="62"/>
    </row>
    <row r="2064" spans="1:13" s="47" customFormat="1" ht="14.4" customHeight="1" x14ac:dyDescent="0.3">
      <c r="A2064" s="62"/>
      <c r="B2064" s="6" t="s">
        <v>73</v>
      </c>
      <c r="C2064" s="25"/>
      <c r="D2064" s="3">
        <v>0</v>
      </c>
      <c r="E2064" s="26">
        <v>0</v>
      </c>
      <c r="F2064" s="27"/>
      <c r="G2064" s="26">
        <v>4.1000000000000002E-2</v>
      </c>
      <c r="H2064" s="508">
        <v>2.5874037612015652E-3</v>
      </c>
      <c r="I2064" s="99"/>
      <c r="J2064" s="61" t="s">
        <v>165</v>
      </c>
      <c r="K2064" s="100">
        <v>0.4</v>
      </c>
      <c r="L2064" s="101">
        <v>1.0349615044806262E-3</v>
      </c>
      <c r="M2064" s="62"/>
    </row>
    <row r="2065" spans="1:13" s="47" customFormat="1" ht="14.4" customHeight="1" x14ac:dyDescent="0.3">
      <c r="A2065" s="62"/>
      <c r="B2065" s="6" t="s">
        <v>57</v>
      </c>
      <c r="C2065" s="25"/>
      <c r="D2065" s="28"/>
      <c r="E2065" s="26"/>
      <c r="F2065" s="27"/>
      <c r="G2065" s="193">
        <v>4.1000000000000002E-2</v>
      </c>
      <c r="H2065" s="102" t="s">
        <v>57</v>
      </c>
      <c r="I2065" s="103"/>
      <c r="J2065" s="510"/>
      <c r="K2065" s="511" t="s">
        <v>156</v>
      </c>
      <c r="L2065" s="512">
        <v>1.0349615044806262E-3</v>
      </c>
      <c r="M2065" s="62"/>
    </row>
    <row r="2066" spans="1:13" s="47" customFormat="1" ht="14.4" customHeight="1" x14ac:dyDescent="0.3">
      <c r="A2066" s="62"/>
      <c r="B2066" s="194" t="s">
        <v>22</v>
      </c>
      <c r="C2066" s="195"/>
      <c r="D2066" s="196"/>
      <c r="E2066" s="197"/>
      <c r="F2066" s="155"/>
      <c r="G2066" s="87"/>
      <c r="H2066" s="513"/>
      <c r="I2066" s="514"/>
      <c r="J2066" s="515"/>
      <c r="K2066" s="516"/>
      <c r="L2066" s="517"/>
      <c r="M2066" s="62"/>
    </row>
    <row r="2067" spans="1:13" s="47" customFormat="1" ht="30.75" customHeight="1" x14ac:dyDescent="0.3">
      <c r="A2067" s="62"/>
      <c r="B2067" s="198" t="s">
        <v>58</v>
      </c>
      <c r="C2067" s="199" t="s">
        <v>1</v>
      </c>
      <c r="D2067" s="200" t="s">
        <v>59</v>
      </c>
      <c r="E2067" s="156" t="s">
        <v>23</v>
      </c>
      <c r="F2067" s="156" t="s">
        <v>55</v>
      </c>
      <c r="G2067" s="201" t="s">
        <v>56</v>
      </c>
      <c r="H2067" s="90" t="s">
        <v>158</v>
      </c>
      <c r="I2067" s="169" t="s">
        <v>159</v>
      </c>
      <c r="J2067" s="169" t="s">
        <v>160</v>
      </c>
      <c r="K2067" s="518" t="s">
        <v>161</v>
      </c>
      <c r="L2067" s="92" t="s">
        <v>162</v>
      </c>
      <c r="M2067" s="62"/>
    </row>
    <row r="2068" spans="1:13" s="47" customFormat="1" ht="14.4" customHeight="1" x14ac:dyDescent="0.3">
      <c r="A2068" s="62"/>
      <c r="B2068" s="6" t="s">
        <v>27</v>
      </c>
      <c r="C2068" s="25">
        <v>1</v>
      </c>
      <c r="D2068" s="3">
        <v>4.0999999999999996</v>
      </c>
      <c r="E2068" s="26">
        <v>4.0999999999999996</v>
      </c>
      <c r="F2068" s="26">
        <v>0.1</v>
      </c>
      <c r="G2068" s="26">
        <v>0.41</v>
      </c>
      <c r="H2068" s="506">
        <v>2.5874037612015649E-2</v>
      </c>
      <c r="I2068" s="171"/>
      <c r="J2068" s="192" t="s">
        <v>163</v>
      </c>
      <c r="K2068" s="172">
        <v>1</v>
      </c>
      <c r="L2068" s="507">
        <v>2.5874037612015649E-2</v>
      </c>
      <c r="M2068" s="62"/>
    </row>
    <row r="2069" spans="1:13" s="47" customFormat="1" ht="14.4" customHeight="1" x14ac:dyDescent="0.3">
      <c r="A2069" s="62"/>
      <c r="B2069" s="6" t="s">
        <v>24</v>
      </c>
      <c r="C2069" s="25">
        <v>1</v>
      </c>
      <c r="D2069" s="3">
        <v>4.05</v>
      </c>
      <c r="E2069" s="26">
        <v>4.05</v>
      </c>
      <c r="F2069" s="26">
        <v>0.1</v>
      </c>
      <c r="G2069" s="26">
        <v>0.40500000000000003</v>
      </c>
      <c r="H2069" s="508">
        <v>2.5558500567966682E-2</v>
      </c>
      <c r="I2069" s="99"/>
      <c r="J2069" s="61" t="s">
        <v>163</v>
      </c>
      <c r="K2069" s="100">
        <v>1</v>
      </c>
      <c r="L2069" s="509">
        <v>2.5558500567966682E-2</v>
      </c>
      <c r="M2069" s="62"/>
    </row>
    <row r="2070" spans="1:13" s="47" customFormat="1" ht="14.4" customHeight="1" x14ac:dyDescent="0.3">
      <c r="A2070" s="62"/>
      <c r="B2070" s="6">
        <v>0</v>
      </c>
      <c r="C2070" s="25"/>
      <c r="D2070" s="3">
        <v>0</v>
      </c>
      <c r="E2070" s="26">
        <v>0</v>
      </c>
      <c r="F2070" s="26"/>
      <c r="G2070" s="26">
        <v>0</v>
      </c>
      <c r="H2070" s="508">
        <v>0</v>
      </c>
      <c r="I2070" s="99"/>
      <c r="J2070" s="61">
        <v>0</v>
      </c>
      <c r="K2070" s="100">
        <v>0</v>
      </c>
      <c r="L2070" s="509">
        <v>0</v>
      </c>
      <c r="M2070" s="62"/>
    </row>
    <row r="2071" spans="1:13" s="47" customFormat="1" ht="14.4" customHeight="1" x14ac:dyDescent="0.3">
      <c r="A2071" s="62"/>
      <c r="B2071" s="6">
        <v>0</v>
      </c>
      <c r="C2071" s="25"/>
      <c r="D2071" s="3">
        <v>0</v>
      </c>
      <c r="E2071" s="26">
        <v>0</v>
      </c>
      <c r="F2071" s="26"/>
      <c r="G2071" s="26">
        <v>0</v>
      </c>
      <c r="H2071" s="508">
        <v>0</v>
      </c>
      <c r="I2071" s="99"/>
      <c r="J2071" s="61">
        <v>0</v>
      </c>
      <c r="K2071" s="100">
        <v>0</v>
      </c>
      <c r="L2071" s="509">
        <v>0</v>
      </c>
      <c r="M2071" s="62"/>
    </row>
    <row r="2072" spans="1:13" s="47" customFormat="1" ht="14.4" customHeight="1" x14ac:dyDescent="0.3">
      <c r="A2072" s="62"/>
      <c r="B2072" s="6">
        <v>0</v>
      </c>
      <c r="C2072" s="25"/>
      <c r="D2072" s="3">
        <v>0</v>
      </c>
      <c r="E2072" s="26">
        <v>0</v>
      </c>
      <c r="F2072" s="27"/>
      <c r="G2072" s="26">
        <v>0</v>
      </c>
      <c r="H2072" s="508">
        <v>0</v>
      </c>
      <c r="I2072" s="99"/>
      <c r="J2072" s="61">
        <v>0</v>
      </c>
      <c r="K2072" s="100">
        <v>0</v>
      </c>
      <c r="L2072" s="509">
        <v>0</v>
      </c>
      <c r="M2072" s="62"/>
    </row>
    <row r="2073" spans="1:13" s="47" customFormat="1" ht="14.4" customHeight="1" x14ac:dyDescent="0.3">
      <c r="A2073" s="62"/>
      <c r="B2073" s="6">
        <v>0</v>
      </c>
      <c r="C2073" s="25"/>
      <c r="D2073" s="3">
        <v>0</v>
      </c>
      <c r="E2073" s="26">
        <v>0</v>
      </c>
      <c r="F2073" s="27"/>
      <c r="G2073" s="26">
        <v>0</v>
      </c>
      <c r="H2073" s="508">
        <v>0</v>
      </c>
      <c r="I2073" s="99"/>
      <c r="J2073" s="61">
        <v>0</v>
      </c>
      <c r="K2073" s="100">
        <v>0</v>
      </c>
      <c r="L2073" s="509">
        <v>0</v>
      </c>
      <c r="M2073" s="62"/>
    </row>
    <row r="2074" spans="1:13" s="47" customFormat="1" ht="14.4" customHeight="1" x14ac:dyDescent="0.3">
      <c r="A2074" s="62"/>
      <c r="B2074" s="6">
        <v>0</v>
      </c>
      <c r="C2074" s="25"/>
      <c r="D2074" s="3">
        <v>0</v>
      </c>
      <c r="E2074" s="26">
        <v>0</v>
      </c>
      <c r="F2074" s="27"/>
      <c r="G2074" s="26">
        <v>0</v>
      </c>
      <c r="H2074" s="508">
        <v>0</v>
      </c>
      <c r="I2074" s="99"/>
      <c r="J2074" s="61">
        <v>0</v>
      </c>
      <c r="K2074" s="100">
        <v>0</v>
      </c>
      <c r="L2074" s="509">
        <v>0</v>
      </c>
      <c r="M2074" s="62"/>
    </row>
    <row r="2075" spans="1:13" s="47" customFormat="1" ht="14.4" customHeight="1" x14ac:dyDescent="0.3">
      <c r="A2075" s="62"/>
      <c r="B2075" s="6">
        <v>0</v>
      </c>
      <c r="C2075" s="25"/>
      <c r="D2075" s="3">
        <v>0</v>
      </c>
      <c r="E2075" s="26">
        <v>0</v>
      </c>
      <c r="F2075" s="27"/>
      <c r="G2075" s="26">
        <v>0</v>
      </c>
      <c r="H2075" s="508">
        <v>0</v>
      </c>
      <c r="I2075" s="99"/>
      <c r="J2075" s="61">
        <v>0</v>
      </c>
      <c r="K2075" s="100">
        <v>0</v>
      </c>
      <c r="L2075" s="509">
        <v>0</v>
      </c>
      <c r="M2075" s="62"/>
    </row>
    <row r="2076" spans="1:13" s="47" customFormat="1" ht="14.4" customHeight="1" x14ac:dyDescent="0.3">
      <c r="A2076" s="62"/>
      <c r="B2076" s="6">
        <v>0</v>
      </c>
      <c r="C2076" s="25"/>
      <c r="D2076" s="3">
        <v>0</v>
      </c>
      <c r="E2076" s="26">
        <v>0</v>
      </c>
      <c r="F2076" s="27"/>
      <c r="G2076" s="26">
        <v>0</v>
      </c>
      <c r="H2076" s="508">
        <v>0</v>
      </c>
      <c r="I2076" s="99"/>
      <c r="J2076" s="61">
        <v>0</v>
      </c>
      <c r="K2076" s="100">
        <v>0</v>
      </c>
      <c r="L2076" s="509">
        <v>0</v>
      </c>
      <c r="M2076" s="62"/>
    </row>
    <row r="2077" spans="1:13" s="47" customFormat="1" ht="14.4" customHeight="1" x14ac:dyDescent="0.3">
      <c r="A2077" s="62"/>
      <c r="B2077" s="6" t="s">
        <v>60</v>
      </c>
      <c r="C2077" s="25"/>
      <c r="D2077" s="28"/>
      <c r="E2077" s="26"/>
      <c r="F2077" s="27"/>
      <c r="G2077" s="193">
        <v>0.81499999999999995</v>
      </c>
      <c r="H2077" s="106" t="s">
        <v>60</v>
      </c>
      <c r="I2077" s="103"/>
      <c r="J2077" s="510"/>
      <c r="K2077" s="511" t="s">
        <v>156</v>
      </c>
      <c r="L2077" s="519">
        <v>5.1432538179982334E-2</v>
      </c>
      <c r="M2077" s="62"/>
    </row>
    <row r="2078" spans="1:13" s="47" customFormat="1" ht="14.4" customHeight="1" x14ac:dyDescent="0.3">
      <c r="A2078" s="62"/>
      <c r="B2078" s="194" t="s">
        <v>38</v>
      </c>
      <c r="C2078" s="195"/>
      <c r="D2078" s="196"/>
      <c r="E2078" s="196"/>
      <c r="F2078" s="196"/>
      <c r="G2078" s="196"/>
      <c r="H2078" s="115"/>
      <c r="I2078" s="202"/>
      <c r="J2078" s="203"/>
      <c r="K2078" s="178"/>
      <c r="L2078" s="204"/>
      <c r="M2078" s="62"/>
    </row>
    <row r="2079" spans="1:13" s="47" customFormat="1" ht="36.75" customHeight="1" x14ac:dyDescent="0.3">
      <c r="A2079" s="62"/>
      <c r="B2079" s="53" t="s">
        <v>53</v>
      </c>
      <c r="C2079" s="195"/>
      <c r="D2079" s="205" t="s">
        <v>0</v>
      </c>
      <c r="E2079" s="206" t="s">
        <v>1</v>
      </c>
      <c r="F2079" s="207" t="s">
        <v>61</v>
      </c>
      <c r="G2079" s="188" t="s">
        <v>56</v>
      </c>
      <c r="H2079" s="111" t="s">
        <v>158</v>
      </c>
      <c r="I2079" s="112" t="s">
        <v>159</v>
      </c>
      <c r="J2079" s="112" t="s">
        <v>160</v>
      </c>
      <c r="K2079" s="520" t="s">
        <v>161</v>
      </c>
      <c r="L2079" s="114" t="s">
        <v>162</v>
      </c>
      <c r="M2079" s="62"/>
    </row>
    <row r="2080" spans="1:13" s="47" customFormat="1" ht="26.4" x14ac:dyDescent="0.3">
      <c r="A2080" s="62"/>
      <c r="B2080" s="189" t="s">
        <v>1473</v>
      </c>
      <c r="C2080" s="195"/>
      <c r="D2080" s="190" t="s">
        <v>5</v>
      </c>
      <c r="E2080" s="153">
        <v>1</v>
      </c>
      <c r="F2080" s="154">
        <v>14.99</v>
      </c>
      <c r="G2080" s="191">
        <v>14.99</v>
      </c>
      <c r="H2080" s="506">
        <v>0.94598005805881613</v>
      </c>
      <c r="I2080" s="171"/>
      <c r="J2080" s="192" t="s">
        <v>1219</v>
      </c>
      <c r="K2080" s="172">
        <v>0</v>
      </c>
      <c r="L2080" s="507">
        <v>0</v>
      </c>
      <c r="M2080" s="521"/>
    </row>
    <row r="2081" spans="1:13" s="47" customFormat="1" ht="14.4" customHeight="1" x14ac:dyDescent="0.3">
      <c r="A2081" s="62"/>
      <c r="B2081" s="6">
        <v>0</v>
      </c>
      <c r="C2081" s="7"/>
      <c r="D2081" s="3">
        <v>0</v>
      </c>
      <c r="E2081" s="4"/>
      <c r="F2081" s="5">
        <v>0</v>
      </c>
      <c r="G2081" s="26">
        <v>0</v>
      </c>
      <c r="H2081" s="508">
        <v>0</v>
      </c>
      <c r="I2081" s="99"/>
      <c r="J2081" s="61">
        <v>0</v>
      </c>
      <c r="K2081" s="100">
        <v>0</v>
      </c>
      <c r="L2081" s="509">
        <v>0</v>
      </c>
      <c r="M2081" s="521"/>
    </row>
    <row r="2082" spans="1:13" s="47" customFormat="1" ht="14.4" customHeight="1" x14ac:dyDescent="0.3">
      <c r="A2082" s="62"/>
      <c r="B2082" s="6">
        <v>0</v>
      </c>
      <c r="C2082" s="7"/>
      <c r="D2082" s="3">
        <v>0</v>
      </c>
      <c r="E2082" s="4"/>
      <c r="F2082" s="5">
        <v>0</v>
      </c>
      <c r="G2082" s="26">
        <v>0</v>
      </c>
      <c r="H2082" s="508">
        <v>0</v>
      </c>
      <c r="I2082" s="99"/>
      <c r="J2082" s="61">
        <v>0</v>
      </c>
      <c r="K2082" s="100">
        <v>0</v>
      </c>
      <c r="L2082" s="509">
        <v>0</v>
      </c>
      <c r="M2082" s="62"/>
    </row>
    <row r="2083" spans="1:13" s="47" customFormat="1" ht="14.4" customHeight="1" x14ac:dyDescent="0.3">
      <c r="A2083" s="62"/>
      <c r="B2083" s="6">
        <v>0</v>
      </c>
      <c r="C2083" s="7"/>
      <c r="D2083" s="3">
        <v>0</v>
      </c>
      <c r="E2083" s="4"/>
      <c r="F2083" s="5">
        <v>0</v>
      </c>
      <c r="G2083" s="26">
        <v>0</v>
      </c>
      <c r="H2083" s="508">
        <v>0</v>
      </c>
      <c r="I2083" s="99"/>
      <c r="J2083" s="61">
        <v>0</v>
      </c>
      <c r="K2083" s="100">
        <v>0</v>
      </c>
      <c r="L2083" s="509">
        <v>0</v>
      </c>
      <c r="M2083" s="62"/>
    </row>
    <row r="2084" spans="1:13" s="47" customFormat="1" ht="14.4" customHeight="1" x14ac:dyDescent="0.3">
      <c r="A2084" s="62"/>
      <c r="B2084" s="6">
        <v>0</v>
      </c>
      <c r="C2084" s="7"/>
      <c r="D2084" s="3">
        <v>0</v>
      </c>
      <c r="E2084" s="4"/>
      <c r="F2084" s="5">
        <v>0</v>
      </c>
      <c r="G2084" s="26">
        <v>0</v>
      </c>
      <c r="H2084" s="508">
        <v>0</v>
      </c>
      <c r="I2084" s="99"/>
      <c r="J2084" s="61">
        <v>0</v>
      </c>
      <c r="K2084" s="100">
        <v>0</v>
      </c>
      <c r="L2084" s="509">
        <v>0</v>
      </c>
      <c r="M2084" s="62"/>
    </row>
    <row r="2085" spans="1:13" s="47" customFormat="1" ht="14.4" customHeight="1" x14ac:dyDescent="0.3">
      <c r="A2085" s="62"/>
      <c r="B2085" s="6">
        <v>0</v>
      </c>
      <c r="C2085" s="7"/>
      <c r="D2085" s="3">
        <v>0</v>
      </c>
      <c r="E2085" s="4"/>
      <c r="F2085" s="5">
        <v>0</v>
      </c>
      <c r="G2085" s="26">
        <v>0</v>
      </c>
      <c r="H2085" s="508">
        <v>0</v>
      </c>
      <c r="I2085" s="99"/>
      <c r="J2085" s="61">
        <v>0</v>
      </c>
      <c r="K2085" s="100">
        <v>0</v>
      </c>
      <c r="L2085" s="509">
        <v>0</v>
      </c>
      <c r="M2085" s="62"/>
    </row>
    <row r="2086" spans="1:13" s="47" customFormat="1" ht="14.4" customHeight="1" x14ac:dyDescent="0.3">
      <c r="A2086" s="62"/>
      <c r="B2086" s="6">
        <v>0</v>
      </c>
      <c r="C2086" s="7"/>
      <c r="D2086" s="3">
        <v>0</v>
      </c>
      <c r="E2086" s="4"/>
      <c r="F2086" s="5">
        <v>0</v>
      </c>
      <c r="G2086" s="26">
        <v>0</v>
      </c>
      <c r="H2086" s="508">
        <v>0</v>
      </c>
      <c r="I2086" s="99"/>
      <c r="J2086" s="61">
        <v>0</v>
      </c>
      <c r="K2086" s="100">
        <v>0</v>
      </c>
      <c r="L2086" s="509">
        <v>0</v>
      </c>
      <c r="M2086" s="532"/>
    </row>
    <row r="2087" spans="1:13" s="47" customFormat="1" ht="14.4" customHeight="1" x14ac:dyDescent="0.3">
      <c r="A2087" s="62"/>
      <c r="B2087" s="6">
        <v>0</v>
      </c>
      <c r="C2087" s="7"/>
      <c r="D2087" s="3">
        <v>0</v>
      </c>
      <c r="E2087" s="4"/>
      <c r="F2087" s="5">
        <v>0</v>
      </c>
      <c r="G2087" s="26">
        <v>0</v>
      </c>
      <c r="H2087" s="508">
        <v>0</v>
      </c>
      <c r="I2087" s="99"/>
      <c r="J2087" s="61">
        <v>0</v>
      </c>
      <c r="K2087" s="100">
        <v>0</v>
      </c>
      <c r="L2087" s="509">
        <v>0</v>
      </c>
      <c r="M2087" s="62"/>
    </row>
    <row r="2088" spans="1:13" s="47" customFormat="1" ht="14.4" customHeight="1" x14ac:dyDescent="0.3">
      <c r="A2088" s="62"/>
      <c r="B2088" s="6">
        <v>0</v>
      </c>
      <c r="C2088" s="7"/>
      <c r="D2088" s="3">
        <v>0</v>
      </c>
      <c r="E2088" s="4"/>
      <c r="F2088" s="5">
        <v>0</v>
      </c>
      <c r="G2088" s="26">
        <v>0</v>
      </c>
      <c r="H2088" s="508">
        <v>0</v>
      </c>
      <c r="I2088" s="99"/>
      <c r="J2088" s="61">
        <v>0</v>
      </c>
      <c r="K2088" s="100">
        <v>0</v>
      </c>
      <c r="L2088" s="509">
        <v>0</v>
      </c>
      <c r="M2088" s="62"/>
    </row>
    <row r="2089" spans="1:13" s="47" customFormat="1" ht="14.4" customHeight="1" x14ac:dyDescent="0.3">
      <c r="A2089" s="62"/>
      <c r="B2089" s="6">
        <v>0</v>
      </c>
      <c r="C2089" s="7"/>
      <c r="D2089" s="3">
        <v>0</v>
      </c>
      <c r="E2089" s="4"/>
      <c r="F2089" s="5">
        <v>0</v>
      </c>
      <c r="G2089" s="26">
        <v>0</v>
      </c>
      <c r="H2089" s="508">
        <v>0</v>
      </c>
      <c r="I2089" s="99"/>
      <c r="J2089" s="61">
        <v>0</v>
      </c>
      <c r="K2089" s="100">
        <v>0</v>
      </c>
      <c r="L2089" s="509">
        <v>0</v>
      </c>
      <c r="M2089" s="62"/>
    </row>
    <row r="2090" spans="1:13" s="47" customFormat="1" ht="14.4" customHeight="1" x14ac:dyDescent="0.3">
      <c r="A2090" s="62"/>
      <c r="B2090" s="6">
        <v>0</v>
      </c>
      <c r="C2090" s="7"/>
      <c r="D2090" s="3">
        <v>0</v>
      </c>
      <c r="E2090" s="4"/>
      <c r="F2090" s="5">
        <v>0</v>
      </c>
      <c r="G2090" s="26">
        <v>0</v>
      </c>
      <c r="H2090" s="508">
        <v>0</v>
      </c>
      <c r="I2090" s="99"/>
      <c r="J2090" s="61">
        <v>0</v>
      </c>
      <c r="K2090" s="100">
        <v>0</v>
      </c>
      <c r="L2090" s="509">
        <v>0</v>
      </c>
      <c r="M2090" s="62"/>
    </row>
    <row r="2091" spans="1:13" s="47" customFormat="1" ht="14.4" customHeight="1" x14ac:dyDescent="0.3">
      <c r="A2091" s="62"/>
      <c r="B2091" s="6">
        <v>0</v>
      </c>
      <c r="C2091" s="7"/>
      <c r="D2091" s="3">
        <v>0</v>
      </c>
      <c r="E2091" s="4"/>
      <c r="F2091" s="5">
        <v>0</v>
      </c>
      <c r="G2091" s="26">
        <v>0</v>
      </c>
      <c r="H2091" s="508">
        <v>0</v>
      </c>
      <c r="I2091" s="99"/>
      <c r="J2091" s="61">
        <v>0</v>
      </c>
      <c r="K2091" s="100">
        <v>0</v>
      </c>
      <c r="L2091" s="509">
        <v>0</v>
      </c>
      <c r="M2091" s="62"/>
    </row>
    <row r="2092" spans="1:13" s="47" customFormat="1" ht="14.4" customHeight="1" x14ac:dyDescent="0.3">
      <c r="A2092" s="62"/>
      <c r="B2092" s="6">
        <v>0</v>
      </c>
      <c r="C2092" s="7"/>
      <c r="D2092" s="3">
        <v>0</v>
      </c>
      <c r="E2092" s="4"/>
      <c r="F2092" s="5">
        <v>0</v>
      </c>
      <c r="G2092" s="26">
        <v>0</v>
      </c>
      <c r="H2092" s="508">
        <v>0</v>
      </c>
      <c r="I2092" s="99"/>
      <c r="J2092" s="61">
        <v>0</v>
      </c>
      <c r="K2092" s="100">
        <v>0</v>
      </c>
      <c r="L2092" s="509">
        <v>0</v>
      </c>
      <c r="M2092" s="62"/>
    </row>
    <row r="2093" spans="1:13" s="47" customFormat="1" ht="14.4" customHeight="1" x14ac:dyDescent="0.3">
      <c r="A2093" s="62"/>
      <c r="B2093" s="58" t="s">
        <v>62</v>
      </c>
      <c r="C2093" s="46"/>
      <c r="D2093" s="37"/>
      <c r="E2093" s="38"/>
      <c r="F2093" s="39"/>
      <c r="G2093" s="193">
        <v>14.99</v>
      </c>
      <c r="H2093" s="106" t="s">
        <v>62</v>
      </c>
      <c r="I2093" s="103"/>
      <c r="J2093" s="510"/>
      <c r="K2093" s="511" t="s">
        <v>156</v>
      </c>
      <c r="L2093" s="519">
        <v>0</v>
      </c>
      <c r="M2093" s="62"/>
    </row>
    <row r="2094" spans="1:13" s="47" customFormat="1" ht="14.4" customHeight="1" x14ac:dyDescent="0.3">
      <c r="A2094" s="62"/>
      <c r="B2094" s="194" t="s">
        <v>63</v>
      </c>
      <c r="C2094" s="195"/>
      <c r="D2094" s="196"/>
      <c r="E2094" s="197"/>
      <c r="F2094" s="155"/>
      <c r="G2094" s="197"/>
      <c r="H2094" s="115"/>
      <c r="I2094" s="202"/>
      <c r="J2094" s="203"/>
      <c r="K2094" s="178"/>
      <c r="L2094" s="204">
        <v>0</v>
      </c>
      <c r="M2094" s="62"/>
    </row>
    <row r="2095" spans="1:13" s="47" customFormat="1" ht="35.25" customHeight="1" x14ac:dyDescent="0.3">
      <c r="A2095" s="62"/>
      <c r="B2095" s="53" t="s">
        <v>53</v>
      </c>
      <c r="C2095" s="210"/>
      <c r="D2095" s="211" t="s">
        <v>0</v>
      </c>
      <c r="E2095" s="201" t="s">
        <v>1</v>
      </c>
      <c r="F2095" s="156" t="s">
        <v>61</v>
      </c>
      <c r="G2095" s="188" t="s">
        <v>56</v>
      </c>
      <c r="H2095" s="111" t="s">
        <v>158</v>
      </c>
      <c r="I2095" s="112" t="s">
        <v>159</v>
      </c>
      <c r="J2095" s="112" t="s">
        <v>160</v>
      </c>
      <c r="K2095" s="520" t="s">
        <v>161</v>
      </c>
      <c r="L2095" s="114" t="s">
        <v>162</v>
      </c>
      <c r="M2095" s="62"/>
    </row>
    <row r="2096" spans="1:13" s="47" customFormat="1" ht="14.4" customHeight="1" x14ac:dyDescent="0.3">
      <c r="A2096" s="62"/>
      <c r="B2096" s="6">
        <v>0</v>
      </c>
      <c r="C2096" s="7"/>
      <c r="D2096" s="3">
        <v>0</v>
      </c>
      <c r="E2096" s="26"/>
      <c r="F2096" s="5">
        <v>0</v>
      </c>
      <c r="G2096" s="191">
        <v>0</v>
      </c>
      <c r="H2096" s="506">
        <v>0</v>
      </c>
      <c r="I2096" s="171"/>
      <c r="J2096" s="192">
        <v>0</v>
      </c>
      <c r="K2096" s="172">
        <v>0</v>
      </c>
      <c r="L2096" s="507">
        <v>0</v>
      </c>
      <c r="M2096" s="62"/>
    </row>
    <row r="2097" spans="1:13" s="47" customFormat="1" ht="14.4" customHeight="1" x14ac:dyDescent="0.3">
      <c r="A2097" s="62"/>
      <c r="B2097" s="6">
        <v>0</v>
      </c>
      <c r="C2097" s="7"/>
      <c r="D2097" s="3">
        <v>0</v>
      </c>
      <c r="E2097" s="26"/>
      <c r="F2097" s="5">
        <v>0</v>
      </c>
      <c r="G2097" s="26">
        <v>0</v>
      </c>
      <c r="H2097" s="508">
        <v>0</v>
      </c>
      <c r="I2097" s="99"/>
      <c r="J2097" s="61">
        <v>0</v>
      </c>
      <c r="K2097" s="100">
        <v>0</v>
      </c>
      <c r="L2097" s="509">
        <v>0</v>
      </c>
      <c r="M2097" s="62"/>
    </row>
    <row r="2098" spans="1:13" s="47" customFormat="1" ht="14.4" customHeight="1" x14ac:dyDescent="0.3">
      <c r="A2098" s="62"/>
      <c r="B2098" s="6">
        <v>0</v>
      </c>
      <c r="C2098" s="7"/>
      <c r="D2098" s="3">
        <v>0</v>
      </c>
      <c r="E2098" s="26"/>
      <c r="F2098" s="5">
        <v>0</v>
      </c>
      <c r="G2098" s="26">
        <v>0</v>
      </c>
      <c r="H2098" s="508">
        <v>0</v>
      </c>
      <c r="I2098" s="99"/>
      <c r="J2098" s="61">
        <v>0</v>
      </c>
      <c r="K2098" s="100">
        <v>0</v>
      </c>
      <c r="L2098" s="509">
        <v>0</v>
      </c>
      <c r="M2098" s="62"/>
    </row>
    <row r="2099" spans="1:13" s="47" customFormat="1" ht="14.4" customHeight="1" x14ac:dyDescent="0.3">
      <c r="A2099" s="62"/>
      <c r="B2099" s="6">
        <v>0</v>
      </c>
      <c r="C2099" s="7"/>
      <c r="D2099" s="3">
        <v>0</v>
      </c>
      <c r="E2099" s="26"/>
      <c r="F2099" s="5">
        <v>0</v>
      </c>
      <c r="G2099" s="26">
        <v>0</v>
      </c>
      <c r="H2099" s="508">
        <v>0</v>
      </c>
      <c r="I2099" s="99"/>
      <c r="J2099" s="61">
        <v>0</v>
      </c>
      <c r="K2099" s="100">
        <v>0</v>
      </c>
      <c r="L2099" s="509">
        <v>0</v>
      </c>
      <c r="M2099" s="62"/>
    </row>
    <row r="2100" spans="1:13" s="47" customFormat="1" ht="14.4" customHeight="1" x14ac:dyDescent="0.3">
      <c r="A2100" s="62"/>
      <c r="B2100" s="6">
        <v>0</v>
      </c>
      <c r="C2100" s="7"/>
      <c r="D2100" s="3">
        <v>0</v>
      </c>
      <c r="E2100" s="26"/>
      <c r="F2100" s="5">
        <v>0</v>
      </c>
      <c r="G2100" s="26">
        <v>0</v>
      </c>
      <c r="H2100" s="508">
        <v>0</v>
      </c>
      <c r="I2100" s="99"/>
      <c r="J2100" s="61">
        <v>0</v>
      </c>
      <c r="K2100" s="100">
        <v>0</v>
      </c>
      <c r="L2100" s="509">
        <v>0</v>
      </c>
      <c r="M2100" s="62"/>
    </row>
    <row r="2101" spans="1:13" s="47" customFormat="1" ht="15" customHeight="1" thickBot="1" x14ac:dyDescent="0.35">
      <c r="A2101" s="62"/>
      <c r="B2101" s="59" t="s">
        <v>64</v>
      </c>
      <c r="C2101" s="42"/>
      <c r="D2101" s="43"/>
      <c r="E2101" s="44"/>
      <c r="F2101" s="45"/>
      <c r="G2101" s="191">
        <v>0</v>
      </c>
      <c r="H2101" s="106" t="s">
        <v>64</v>
      </c>
      <c r="I2101" s="103"/>
      <c r="J2101" s="510"/>
      <c r="K2101" s="511" t="s">
        <v>156</v>
      </c>
      <c r="L2101" s="519">
        <v>0</v>
      </c>
      <c r="M2101" s="62"/>
    </row>
    <row r="2102" spans="1:13" s="47" customFormat="1" ht="14.4" customHeight="1" x14ac:dyDescent="0.3">
      <c r="A2102" s="62"/>
      <c r="B2102" s="64"/>
      <c r="C2102" s="68"/>
      <c r="D2102" s="69" t="s">
        <v>65</v>
      </c>
      <c r="E2102" s="70"/>
      <c r="F2102" s="71"/>
      <c r="G2102" s="88">
        <v>15.846</v>
      </c>
      <c r="H2102" s="179"/>
      <c r="I2102" s="212"/>
      <c r="J2102" s="522"/>
      <c r="K2102" s="523"/>
      <c r="L2102" s="180"/>
      <c r="M2102" s="62"/>
    </row>
    <row r="2103" spans="1:13" s="47" customFormat="1" ht="14.4" customHeight="1" x14ac:dyDescent="0.3">
      <c r="A2103" s="62"/>
      <c r="B2103" s="63"/>
      <c r="C2103" s="68"/>
      <c r="D2103" s="72" t="s">
        <v>7</v>
      </c>
      <c r="E2103" s="215"/>
      <c r="F2103" s="181">
        <v>0.1</v>
      </c>
      <c r="G2103" s="215">
        <v>1.585</v>
      </c>
      <c r="H2103" s="524"/>
      <c r="I2103" s="124"/>
      <c r="J2103" s="525"/>
      <c r="K2103" s="526"/>
      <c r="L2103" s="527"/>
      <c r="M2103" s="62"/>
    </row>
    <row r="2104" spans="1:13" s="47" customFormat="1" ht="14.4" customHeight="1" x14ac:dyDescent="0.3">
      <c r="A2104" s="62"/>
      <c r="B2104" s="63"/>
      <c r="C2104" s="68"/>
      <c r="D2104" s="72" t="s">
        <v>8</v>
      </c>
      <c r="E2104" s="215"/>
      <c r="F2104" s="181">
        <v>0.1</v>
      </c>
      <c r="G2104" s="215">
        <v>1.585</v>
      </c>
      <c r="H2104" s="524"/>
      <c r="I2104" s="124"/>
      <c r="J2104" s="525"/>
      <c r="K2104" s="526"/>
      <c r="L2104" s="527"/>
      <c r="M2104" s="62"/>
    </row>
    <row r="2105" spans="1:13" s="47" customFormat="1" ht="14.4" customHeight="1" x14ac:dyDescent="0.3">
      <c r="A2105" s="62"/>
      <c r="B2105" s="63" t="s">
        <v>66</v>
      </c>
      <c r="C2105" s="68"/>
      <c r="D2105" s="75" t="s">
        <v>67</v>
      </c>
      <c r="E2105" s="76"/>
      <c r="F2105" s="71"/>
      <c r="G2105" s="76">
        <v>19.015999999999998</v>
      </c>
      <c r="H2105" s="524"/>
      <c r="I2105" s="124"/>
      <c r="J2105" s="525"/>
      <c r="K2105" s="526"/>
      <c r="L2105" s="527"/>
      <c r="M2105" s="62"/>
    </row>
    <row r="2106" spans="1:13" s="47" customFormat="1" ht="15" customHeight="1" thickBot="1" x14ac:dyDescent="0.35">
      <c r="A2106" s="62"/>
      <c r="B2106" s="63"/>
      <c r="C2106" s="68"/>
      <c r="D2106" s="77" t="s">
        <v>68</v>
      </c>
      <c r="E2106" s="78"/>
      <c r="F2106" s="79"/>
      <c r="G2106" s="78">
        <v>19.02</v>
      </c>
      <c r="H2106" s="528">
        <v>1</v>
      </c>
      <c r="I2106" s="126"/>
      <c r="J2106" s="529"/>
      <c r="K2106" s="530"/>
      <c r="L2106" s="531">
        <v>5.2467499684462959E-2</v>
      </c>
      <c r="M2106" s="62"/>
    </row>
    <row r="2107" spans="1:13" s="47" customFormat="1" ht="14.4" customHeight="1" x14ac:dyDescent="0.3">
      <c r="A2107" s="62"/>
      <c r="B2107" s="63"/>
      <c r="C2107" s="68"/>
      <c r="D2107" s="80"/>
      <c r="E2107" s="67"/>
      <c r="F2107" s="65"/>
      <c r="G2107" s="67"/>
      <c r="J2107" s="60"/>
      <c r="M2107" s="62"/>
    </row>
    <row r="2108" spans="1:13" s="47" customFormat="1" ht="14.4" customHeight="1" x14ac:dyDescent="0.3">
      <c r="A2108" s="62"/>
      <c r="B2108" s="63"/>
      <c r="C2108" s="68"/>
      <c r="D2108" s="80"/>
      <c r="E2108" s="67"/>
      <c r="F2108" s="65"/>
      <c r="G2108" s="67"/>
      <c r="J2108" s="60"/>
      <c r="M2108" s="62"/>
    </row>
    <row r="2109" spans="1:13" s="47" customFormat="1" ht="14.4" customHeight="1" x14ac:dyDescent="0.3">
      <c r="A2109" s="62"/>
      <c r="B2109" s="63"/>
      <c r="C2109" s="68"/>
      <c r="D2109" s="80"/>
      <c r="E2109" s="67"/>
      <c r="F2109" s="65"/>
      <c r="G2109" s="67"/>
      <c r="J2109" s="60"/>
      <c r="M2109" s="62"/>
    </row>
    <row r="2110" spans="1:13" s="47" customFormat="1" ht="14.4" customHeight="1" x14ac:dyDescent="0.3">
      <c r="A2110" s="62"/>
      <c r="B2110" s="136" t="s">
        <v>1808</v>
      </c>
      <c r="C2110" s="81"/>
      <c r="D2110" s="80"/>
      <c r="E2110" s="67"/>
      <c r="F2110" s="82"/>
      <c r="G2110" s="82"/>
      <c r="J2110" s="60"/>
      <c r="M2110" s="62"/>
    </row>
    <row r="2111" spans="1:13" s="47" customFormat="1" ht="14.4" customHeight="1" x14ac:dyDescent="0.3">
      <c r="A2111" s="62"/>
      <c r="B2111" s="216" t="s">
        <v>6</v>
      </c>
      <c r="C2111" s="217"/>
      <c r="D2111" s="80"/>
      <c r="E2111" s="67"/>
      <c r="F2111" s="62"/>
      <c r="G2111" s="62"/>
      <c r="J2111" s="60"/>
      <c r="M2111" s="62"/>
    </row>
    <row r="2112" spans="1:13" s="47" customFormat="1" ht="14.4" customHeight="1" x14ac:dyDescent="0.3">
      <c r="A2112" s="62"/>
      <c r="B2112" s="84"/>
      <c r="C2112" s="62"/>
      <c r="D2112" s="80"/>
      <c r="E2112" s="67"/>
      <c r="F2112" s="62"/>
      <c r="G2112" s="62"/>
      <c r="J2112" s="60"/>
      <c r="M2112" s="62"/>
    </row>
    <row r="2113" spans="1:13" x14ac:dyDescent="0.3">
      <c r="A2113" s="62"/>
      <c r="B2113" s="503"/>
      <c r="C2113" s="129"/>
      <c r="D2113" s="129"/>
      <c r="J2113" s="60"/>
    </row>
    <row r="2114" spans="1:13" x14ac:dyDescent="0.3">
      <c r="A2114" s="62"/>
      <c r="B2114" s="131"/>
      <c r="C2114" s="130"/>
      <c r="D2114" s="130"/>
      <c r="J2114" s="60"/>
    </row>
    <row r="2115" spans="1:13" ht="15.6" x14ac:dyDescent="0.3">
      <c r="A2115" s="62"/>
      <c r="D2115" s="715" t="s">
        <v>166</v>
      </c>
      <c r="E2115" s="715"/>
      <c r="F2115" s="715"/>
      <c r="J2115" s="60"/>
    </row>
    <row r="2116" spans="1:13" x14ac:dyDescent="0.3">
      <c r="A2116" s="62"/>
      <c r="B2116" s="132"/>
      <c r="C2116" s="132"/>
      <c r="D2116" s="132"/>
      <c r="J2116" s="60"/>
    </row>
    <row r="2117" spans="1:13" ht="82.5" customHeight="1" x14ac:dyDescent="0.3">
      <c r="A2117" s="62"/>
      <c r="B2117" s="710" t="s">
        <v>1809</v>
      </c>
      <c r="C2117" s="710"/>
      <c r="D2117" s="710"/>
      <c r="E2117" s="710"/>
      <c r="F2117" s="710"/>
      <c r="G2117" s="710"/>
      <c r="H2117" s="710"/>
      <c r="I2117" s="710"/>
      <c r="J2117" s="710"/>
      <c r="K2117" s="710"/>
      <c r="L2117" s="710"/>
    </row>
    <row r="2118" spans="1:13" s="47" customFormat="1" ht="14.4" customHeight="1" x14ac:dyDescent="0.3">
      <c r="A2118" s="62"/>
      <c r="B2118" s="63"/>
      <c r="C2118" s="9"/>
      <c r="D2118" s="10"/>
      <c r="E2118" s="11"/>
      <c r="F2118" s="12"/>
      <c r="G2118" s="13"/>
      <c r="J2118" s="60"/>
      <c r="M2118" s="62"/>
    </row>
    <row r="2119" spans="1:13" s="47" customFormat="1" ht="14.4" customHeight="1" x14ac:dyDescent="0.3">
      <c r="A2119" s="62"/>
      <c r="B2119" s="48" t="s">
        <v>48</v>
      </c>
      <c r="C2119" s="9"/>
      <c r="D2119" s="10"/>
      <c r="E2119" s="11"/>
      <c r="F2119" s="11"/>
      <c r="G2119" s="11"/>
      <c r="J2119" s="60"/>
      <c r="M2119" s="62"/>
    </row>
    <row r="2120" spans="1:13" s="47" customFormat="1" ht="14.4" customHeight="1" x14ac:dyDescent="0.3">
      <c r="A2120" s="62"/>
      <c r="B2120" s="64" t="s">
        <v>49</v>
      </c>
      <c r="C2120" s="62" t="s">
        <v>736</v>
      </c>
      <c r="D2120" s="62"/>
      <c r="E2120" s="62"/>
      <c r="I2120" s="65" t="s">
        <v>50</v>
      </c>
      <c r="J2120" s="68" t="s">
        <v>5</v>
      </c>
      <c r="M2120" s="62"/>
    </row>
    <row r="2121" spans="1:13" s="47" customFormat="1" ht="15" customHeight="1" thickBot="1" x14ac:dyDescent="0.35">
      <c r="A2121" s="62"/>
      <c r="B2121" s="64" t="s">
        <v>51</v>
      </c>
      <c r="C2121" s="62" t="s">
        <v>267</v>
      </c>
      <c r="D2121" s="62"/>
      <c r="E2121" s="62"/>
      <c r="G2121" s="62" t="s">
        <v>735</v>
      </c>
      <c r="J2121" s="60"/>
      <c r="M2121" s="62"/>
    </row>
    <row r="2122" spans="1:13" s="47" customFormat="1" ht="14.4" customHeight="1" thickTop="1" x14ac:dyDescent="0.3">
      <c r="A2122" s="62"/>
      <c r="B2122" s="49" t="s">
        <v>52</v>
      </c>
      <c r="C2122" s="14"/>
      <c r="D2122" s="15"/>
      <c r="E2122" s="16"/>
      <c r="F2122" s="17"/>
      <c r="G2122" s="16"/>
      <c r="H2122" s="711" t="s">
        <v>164</v>
      </c>
      <c r="I2122" s="712"/>
      <c r="J2122" s="712"/>
      <c r="K2122" s="712"/>
      <c r="L2122" s="713"/>
      <c r="M2122" s="62"/>
    </row>
    <row r="2123" spans="1:13" s="47" customFormat="1" ht="32.25" customHeight="1" x14ac:dyDescent="0.3">
      <c r="A2123" s="62"/>
      <c r="B2123" s="186" t="s">
        <v>53</v>
      </c>
      <c r="C2123" s="187" t="s">
        <v>1</v>
      </c>
      <c r="D2123" s="161" t="s">
        <v>54</v>
      </c>
      <c r="E2123" s="188" t="s">
        <v>23</v>
      </c>
      <c r="F2123" s="188" t="s">
        <v>55</v>
      </c>
      <c r="G2123" s="188" t="s">
        <v>56</v>
      </c>
      <c r="H2123" s="90" t="s">
        <v>158</v>
      </c>
      <c r="I2123" s="169" t="s">
        <v>159</v>
      </c>
      <c r="J2123" s="169" t="s">
        <v>160</v>
      </c>
      <c r="K2123" s="169" t="s">
        <v>161</v>
      </c>
      <c r="L2123" s="92" t="s">
        <v>162</v>
      </c>
      <c r="M2123" s="62"/>
    </row>
    <row r="2124" spans="1:13" s="47" customFormat="1" ht="14.4" customHeight="1" x14ac:dyDescent="0.3">
      <c r="A2124" s="62"/>
      <c r="B2124" s="189">
        <v>0</v>
      </c>
      <c r="C2124" s="187"/>
      <c r="D2124" s="190">
        <v>0</v>
      </c>
      <c r="E2124" s="191">
        <v>0</v>
      </c>
      <c r="F2124" s="505">
        <v>0.1</v>
      </c>
      <c r="G2124" s="191">
        <v>0</v>
      </c>
      <c r="H2124" s="506">
        <v>0</v>
      </c>
      <c r="I2124" s="171"/>
      <c r="J2124" s="192">
        <v>0</v>
      </c>
      <c r="K2124" s="172">
        <v>0</v>
      </c>
      <c r="L2124" s="507">
        <v>0</v>
      </c>
      <c r="M2124" s="62"/>
    </row>
    <row r="2125" spans="1:13" s="47" customFormat="1" ht="14.4" customHeight="1" x14ac:dyDescent="0.3">
      <c r="A2125" s="62"/>
      <c r="B2125" s="6">
        <v>0</v>
      </c>
      <c r="C2125" s="25"/>
      <c r="D2125" s="3">
        <v>0</v>
      </c>
      <c r="E2125" s="26">
        <v>0</v>
      </c>
      <c r="F2125" s="27"/>
      <c r="G2125" s="26">
        <v>0</v>
      </c>
      <c r="H2125" s="508">
        <v>0</v>
      </c>
      <c r="I2125" s="99"/>
      <c r="J2125" s="61">
        <v>0</v>
      </c>
      <c r="K2125" s="100">
        <v>0</v>
      </c>
      <c r="L2125" s="509">
        <v>0</v>
      </c>
      <c r="M2125" s="62"/>
    </row>
    <row r="2126" spans="1:13" s="47" customFormat="1" ht="14.4" customHeight="1" x14ac:dyDescent="0.3">
      <c r="A2126" s="62"/>
      <c r="B2126" s="6">
        <v>0</v>
      </c>
      <c r="C2126" s="25"/>
      <c r="D2126" s="3">
        <v>0</v>
      </c>
      <c r="E2126" s="26">
        <v>0</v>
      </c>
      <c r="F2126" s="27"/>
      <c r="G2126" s="26">
        <v>0</v>
      </c>
      <c r="H2126" s="508">
        <v>0</v>
      </c>
      <c r="I2126" s="99"/>
      <c r="J2126" s="61">
        <v>0</v>
      </c>
      <c r="K2126" s="100">
        <v>0</v>
      </c>
      <c r="L2126" s="509">
        <v>0</v>
      </c>
      <c r="M2126" s="62"/>
    </row>
    <row r="2127" spans="1:13" s="47" customFormat="1" ht="14.4" customHeight="1" x14ac:dyDescent="0.3">
      <c r="A2127" s="62"/>
      <c r="B2127" s="6">
        <v>0</v>
      </c>
      <c r="C2127" s="25"/>
      <c r="D2127" s="3">
        <v>0</v>
      </c>
      <c r="E2127" s="26">
        <v>0</v>
      </c>
      <c r="F2127" s="27"/>
      <c r="G2127" s="26">
        <v>0</v>
      </c>
      <c r="H2127" s="508">
        <v>0</v>
      </c>
      <c r="I2127" s="99"/>
      <c r="J2127" s="61">
        <v>0</v>
      </c>
      <c r="K2127" s="100">
        <v>0</v>
      </c>
      <c r="L2127" s="509">
        <v>0</v>
      </c>
      <c r="M2127" s="62"/>
    </row>
    <row r="2128" spans="1:13" s="47" customFormat="1" ht="14.4" customHeight="1" x14ac:dyDescent="0.3">
      <c r="A2128" s="62"/>
      <c r="B2128" s="6">
        <v>0</v>
      </c>
      <c r="C2128" s="25"/>
      <c r="D2128" s="3">
        <v>0</v>
      </c>
      <c r="E2128" s="26">
        <v>0</v>
      </c>
      <c r="F2128" s="27"/>
      <c r="G2128" s="26">
        <v>0</v>
      </c>
      <c r="H2128" s="508">
        <v>0</v>
      </c>
      <c r="I2128" s="99"/>
      <c r="J2128" s="61">
        <v>0</v>
      </c>
      <c r="K2128" s="100">
        <v>0</v>
      </c>
      <c r="L2128" s="509">
        <v>0</v>
      </c>
      <c r="M2128" s="62"/>
    </row>
    <row r="2129" spans="1:13" s="47" customFormat="1" ht="14.4" customHeight="1" x14ac:dyDescent="0.3">
      <c r="A2129" s="62"/>
      <c r="B2129" s="6">
        <v>0</v>
      </c>
      <c r="C2129" s="25"/>
      <c r="D2129" s="3">
        <v>0</v>
      </c>
      <c r="E2129" s="26">
        <v>0</v>
      </c>
      <c r="F2129" s="27"/>
      <c r="G2129" s="26">
        <v>0</v>
      </c>
      <c r="H2129" s="508">
        <v>0</v>
      </c>
      <c r="I2129" s="99"/>
      <c r="J2129" s="61">
        <v>0</v>
      </c>
      <c r="K2129" s="100">
        <v>0</v>
      </c>
      <c r="L2129" s="509">
        <v>0</v>
      </c>
      <c r="M2129" s="62"/>
    </row>
    <row r="2130" spans="1:13" s="47" customFormat="1" ht="14.4" customHeight="1" x14ac:dyDescent="0.3">
      <c r="A2130" s="62"/>
      <c r="B2130" s="6" t="s">
        <v>73</v>
      </c>
      <c r="C2130" s="25"/>
      <c r="D2130" s="3">
        <v>0</v>
      </c>
      <c r="E2130" s="26">
        <v>0</v>
      </c>
      <c r="F2130" s="27"/>
      <c r="G2130" s="26">
        <v>4.1000000000000002E-2</v>
      </c>
      <c r="H2130" s="508">
        <v>1.0139479671579781E-3</v>
      </c>
      <c r="I2130" s="99"/>
      <c r="J2130" s="61" t="s">
        <v>165</v>
      </c>
      <c r="K2130" s="100">
        <v>0.4</v>
      </c>
      <c r="L2130" s="101">
        <v>4.0557918686319125E-4</v>
      </c>
      <c r="M2130" s="62"/>
    </row>
    <row r="2131" spans="1:13" s="47" customFormat="1" ht="14.4" customHeight="1" x14ac:dyDescent="0.3">
      <c r="A2131" s="62"/>
      <c r="B2131" s="6" t="s">
        <v>57</v>
      </c>
      <c r="C2131" s="25"/>
      <c r="D2131" s="28"/>
      <c r="E2131" s="26"/>
      <c r="F2131" s="27"/>
      <c r="G2131" s="193">
        <v>4.1000000000000002E-2</v>
      </c>
      <c r="H2131" s="102" t="s">
        <v>57</v>
      </c>
      <c r="I2131" s="103"/>
      <c r="J2131" s="510"/>
      <c r="K2131" s="511" t="s">
        <v>156</v>
      </c>
      <c r="L2131" s="512">
        <v>4.0557918686319125E-4</v>
      </c>
      <c r="M2131" s="62"/>
    </row>
    <row r="2132" spans="1:13" s="47" customFormat="1" ht="14.4" customHeight="1" x14ac:dyDescent="0.3">
      <c r="A2132" s="62"/>
      <c r="B2132" s="194" t="s">
        <v>22</v>
      </c>
      <c r="C2132" s="195"/>
      <c r="D2132" s="196"/>
      <c r="E2132" s="197"/>
      <c r="F2132" s="155"/>
      <c r="G2132" s="87"/>
      <c r="H2132" s="513"/>
      <c r="I2132" s="514"/>
      <c r="J2132" s="515"/>
      <c r="K2132" s="516"/>
      <c r="L2132" s="517"/>
      <c r="M2132" s="62"/>
    </row>
    <row r="2133" spans="1:13" s="47" customFormat="1" ht="30.75" customHeight="1" x14ac:dyDescent="0.3">
      <c r="A2133" s="62"/>
      <c r="B2133" s="198" t="s">
        <v>58</v>
      </c>
      <c r="C2133" s="199" t="s">
        <v>1</v>
      </c>
      <c r="D2133" s="200" t="s">
        <v>59</v>
      </c>
      <c r="E2133" s="156" t="s">
        <v>23</v>
      </c>
      <c r="F2133" s="156" t="s">
        <v>55</v>
      </c>
      <c r="G2133" s="201" t="s">
        <v>56</v>
      </c>
      <c r="H2133" s="90" t="s">
        <v>158</v>
      </c>
      <c r="I2133" s="169" t="s">
        <v>159</v>
      </c>
      <c r="J2133" s="169" t="s">
        <v>160</v>
      </c>
      <c r="K2133" s="518" t="s">
        <v>161</v>
      </c>
      <c r="L2133" s="92" t="s">
        <v>162</v>
      </c>
      <c r="M2133" s="62"/>
    </row>
    <row r="2134" spans="1:13" s="47" customFormat="1" ht="14.4" customHeight="1" x14ac:dyDescent="0.3">
      <c r="A2134" s="62"/>
      <c r="B2134" s="6" t="s">
        <v>27</v>
      </c>
      <c r="C2134" s="25">
        <v>1</v>
      </c>
      <c r="D2134" s="3">
        <v>4.0999999999999996</v>
      </c>
      <c r="E2134" s="26">
        <v>4.0999999999999996</v>
      </c>
      <c r="F2134" s="26">
        <v>0.1</v>
      </c>
      <c r="G2134" s="26">
        <v>0.41</v>
      </c>
      <c r="H2134" s="506">
        <v>1.0139479671579779E-2</v>
      </c>
      <c r="I2134" s="171"/>
      <c r="J2134" s="192" t="s">
        <v>163</v>
      </c>
      <c r="K2134" s="172">
        <v>1</v>
      </c>
      <c r="L2134" s="507">
        <v>1.0139479671579779E-2</v>
      </c>
      <c r="M2134" s="62"/>
    </row>
    <row r="2135" spans="1:13" s="47" customFormat="1" ht="14.4" customHeight="1" x14ac:dyDescent="0.3">
      <c r="A2135" s="62"/>
      <c r="B2135" s="6" t="s">
        <v>24</v>
      </c>
      <c r="C2135" s="25">
        <v>1</v>
      </c>
      <c r="D2135" s="3">
        <v>4.05</v>
      </c>
      <c r="E2135" s="26">
        <v>4.05</v>
      </c>
      <c r="F2135" s="26">
        <v>0.1</v>
      </c>
      <c r="G2135" s="26">
        <v>0.40500000000000003</v>
      </c>
      <c r="H2135" s="508">
        <v>1.0015827480462954E-2</v>
      </c>
      <c r="I2135" s="99"/>
      <c r="J2135" s="61" t="s">
        <v>163</v>
      </c>
      <c r="K2135" s="100">
        <v>1</v>
      </c>
      <c r="L2135" s="509">
        <v>1.0015827480462954E-2</v>
      </c>
      <c r="M2135" s="62"/>
    </row>
    <row r="2136" spans="1:13" s="47" customFormat="1" ht="14.4" customHeight="1" x14ac:dyDescent="0.3">
      <c r="A2136" s="62"/>
      <c r="B2136" s="6">
        <v>0</v>
      </c>
      <c r="C2136" s="25"/>
      <c r="D2136" s="3">
        <v>0</v>
      </c>
      <c r="E2136" s="26">
        <v>0</v>
      </c>
      <c r="F2136" s="26"/>
      <c r="G2136" s="26">
        <v>0</v>
      </c>
      <c r="H2136" s="508">
        <v>0</v>
      </c>
      <c r="I2136" s="99"/>
      <c r="J2136" s="61">
        <v>0</v>
      </c>
      <c r="K2136" s="100">
        <v>0</v>
      </c>
      <c r="L2136" s="509">
        <v>0</v>
      </c>
      <c r="M2136" s="62"/>
    </row>
    <row r="2137" spans="1:13" s="47" customFormat="1" ht="14.4" customHeight="1" x14ac:dyDescent="0.3">
      <c r="A2137" s="62"/>
      <c r="B2137" s="6">
        <v>0</v>
      </c>
      <c r="C2137" s="25"/>
      <c r="D2137" s="3">
        <v>0</v>
      </c>
      <c r="E2137" s="26">
        <v>0</v>
      </c>
      <c r="F2137" s="26"/>
      <c r="G2137" s="26">
        <v>0</v>
      </c>
      <c r="H2137" s="508">
        <v>0</v>
      </c>
      <c r="I2137" s="99"/>
      <c r="J2137" s="61">
        <v>0</v>
      </c>
      <c r="K2137" s="100">
        <v>0</v>
      </c>
      <c r="L2137" s="509">
        <v>0</v>
      </c>
      <c r="M2137" s="62"/>
    </row>
    <row r="2138" spans="1:13" s="47" customFormat="1" ht="14.4" customHeight="1" x14ac:dyDescent="0.3">
      <c r="A2138" s="62"/>
      <c r="B2138" s="6">
        <v>0</v>
      </c>
      <c r="C2138" s="25"/>
      <c r="D2138" s="3">
        <v>0</v>
      </c>
      <c r="E2138" s="26">
        <v>0</v>
      </c>
      <c r="F2138" s="27"/>
      <c r="G2138" s="26">
        <v>0</v>
      </c>
      <c r="H2138" s="508">
        <v>0</v>
      </c>
      <c r="I2138" s="99"/>
      <c r="J2138" s="61">
        <v>0</v>
      </c>
      <c r="K2138" s="100">
        <v>0</v>
      </c>
      <c r="L2138" s="509">
        <v>0</v>
      </c>
      <c r="M2138" s="62"/>
    </row>
    <row r="2139" spans="1:13" s="47" customFormat="1" ht="14.4" customHeight="1" x14ac:dyDescent="0.3">
      <c r="A2139" s="62"/>
      <c r="B2139" s="6">
        <v>0</v>
      </c>
      <c r="C2139" s="25"/>
      <c r="D2139" s="3">
        <v>0</v>
      </c>
      <c r="E2139" s="26">
        <v>0</v>
      </c>
      <c r="F2139" s="27"/>
      <c r="G2139" s="26">
        <v>0</v>
      </c>
      <c r="H2139" s="508">
        <v>0</v>
      </c>
      <c r="I2139" s="99"/>
      <c r="J2139" s="61">
        <v>0</v>
      </c>
      <c r="K2139" s="100">
        <v>0</v>
      </c>
      <c r="L2139" s="509">
        <v>0</v>
      </c>
      <c r="M2139" s="62"/>
    </row>
    <row r="2140" spans="1:13" s="47" customFormat="1" ht="14.4" customHeight="1" x14ac:dyDescent="0.3">
      <c r="A2140" s="62"/>
      <c r="B2140" s="6">
        <v>0</v>
      </c>
      <c r="C2140" s="25"/>
      <c r="D2140" s="3">
        <v>0</v>
      </c>
      <c r="E2140" s="26">
        <v>0</v>
      </c>
      <c r="F2140" s="27"/>
      <c r="G2140" s="26">
        <v>0</v>
      </c>
      <c r="H2140" s="508">
        <v>0</v>
      </c>
      <c r="I2140" s="99"/>
      <c r="J2140" s="61">
        <v>0</v>
      </c>
      <c r="K2140" s="100">
        <v>0</v>
      </c>
      <c r="L2140" s="509">
        <v>0</v>
      </c>
      <c r="M2140" s="62"/>
    </row>
    <row r="2141" spans="1:13" s="47" customFormat="1" ht="14.4" customHeight="1" x14ac:dyDescent="0.3">
      <c r="A2141" s="62"/>
      <c r="B2141" s="6">
        <v>0</v>
      </c>
      <c r="C2141" s="25"/>
      <c r="D2141" s="3">
        <v>0</v>
      </c>
      <c r="E2141" s="26">
        <v>0</v>
      </c>
      <c r="F2141" s="27"/>
      <c r="G2141" s="26">
        <v>0</v>
      </c>
      <c r="H2141" s="508">
        <v>0</v>
      </c>
      <c r="I2141" s="99"/>
      <c r="J2141" s="61">
        <v>0</v>
      </c>
      <c r="K2141" s="100">
        <v>0</v>
      </c>
      <c r="L2141" s="509">
        <v>0</v>
      </c>
      <c r="M2141" s="62"/>
    </row>
    <row r="2142" spans="1:13" s="47" customFormat="1" ht="14.4" customHeight="1" x14ac:dyDescent="0.3">
      <c r="A2142" s="62"/>
      <c r="B2142" s="6">
        <v>0</v>
      </c>
      <c r="C2142" s="25"/>
      <c r="D2142" s="3">
        <v>0</v>
      </c>
      <c r="E2142" s="26">
        <v>0</v>
      </c>
      <c r="F2142" s="27"/>
      <c r="G2142" s="26">
        <v>0</v>
      </c>
      <c r="H2142" s="508">
        <v>0</v>
      </c>
      <c r="I2142" s="99"/>
      <c r="J2142" s="61">
        <v>0</v>
      </c>
      <c r="K2142" s="100">
        <v>0</v>
      </c>
      <c r="L2142" s="509">
        <v>0</v>
      </c>
      <c r="M2142" s="62"/>
    </row>
    <row r="2143" spans="1:13" s="47" customFormat="1" ht="14.4" customHeight="1" x14ac:dyDescent="0.3">
      <c r="A2143" s="62"/>
      <c r="B2143" s="6" t="s">
        <v>60</v>
      </c>
      <c r="C2143" s="25"/>
      <c r="D2143" s="28"/>
      <c r="E2143" s="26"/>
      <c r="F2143" s="27"/>
      <c r="G2143" s="193">
        <v>0.81499999999999995</v>
      </c>
      <c r="H2143" s="106" t="s">
        <v>60</v>
      </c>
      <c r="I2143" s="103"/>
      <c r="J2143" s="510"/>
      <c r="K2143" s="511" t="s">
        <v>156</v>
      </c>
      <c r="L2143" s="519">
        <v>2.0155307152042733E-2</v>
      </c>
      <c r="M2143" s="62"/>
    </row>
    <row r="2144" spans="1:13" s="47" customFormat="1" ht="14.4" customHeight="1" x14ac:dyDescent="0.3">
      <c r="A2144" s="62"/>
      <c r="B2144" s="194" t="s">
        <v>38</v>
      </c>
      <c r="C2144" s="195"/>
      <c r="D2144" s="196"/>
      <c r="E2144" s="196"/>
      <c r="F2144" s="196"/>
      <c r="G2144" s="196"/>
      <c r="H2144" s="115"/>
      <c r="I2144" s="202"/>
      <c r="J2144" s="203"/>
      <c r="K2144" s="178"/>
      <c r="L2144" s="204"/>
      <c r="M2144" s="62"/>
    </row>
    <row r="2145" spans="1:13" s="47" customFormat="1" ht="36.75" customHeight="1" x14ac:dyDescent="0.3">
      <c r="A2145" s="62"/>
      <c r="B2145" s="53" t="s">
        <v>53</v>
      </c>
      <c r="C2145" s="195"/>
      <c r="D2145" s="205" t="s">
        <v>0</v>
      </c>
      <c r="E2145" s="206" t="s">
        <v>1</v>
      </c>
      <c r="F2145" s="207" t="s">
        <v>61</v>
      </c>
      <c r="G2145" s="188" t="s">
        <v>56</v>
      </c>
      <c r="H2145" s="111" t="s">
        <v>158</v>
      </c>
      <c r="I2145" s="112" t="s">
        <v>159</v>
      </c>
      <c r="J2145" s="112" t="s">
        <v>160</v>
      </c>
      <c r="K2145" s="520" t="s">
        <v>161</v>
      </c>
      <c r="L2145" s="114" t="s">
        <v>162</v>
      </c>
      <c r="M2145" s="62"/>
    </row>
    <row r="2146" spans="1:13" s="47" customFormat="1" ht="26.4" x14ac:dyDescent="0.3">
      <c r="A2146" s="62"/>
      <c r="B2146" s="189" t="s">
        <v>1474</v>
      </c>
      <c r="C2146" s="195"/>
      <c r="D2146" s="190" t="s">
        <v>5</v>
      </c>
      <c r="E2146" s="153">
        <v>1</v>
      </c>
      <c r="F2146" s="154">
        <v>39.58</v>
      </c>
      <c r="G2146" s="191">
        <v>39.58</v>
      </c>
      <c r="H2146" s="506">
        <v>0.97883074488079924</v>
      </c>
      <c r="I2146" s="171"/>
      <c r="J2146" s="192" t="s">
        <v>1219</v>
      </c>
      <c r="K2146" s="172">
        <v>0</v>
      </c>
      <c r="L2146" s="507">
        <v>0</v>
      </c>
      <c r="M2146" s="521"/>
    </row>
    <row r="2147" spans="1:13" s="47" customFormat="1" ht="14.4" customHeight="1" x14ac:dyDescent="0.3">
      <c r="A2147" s="62"/>
      <c r="B2147" s="6">
        <v>0</v>
      </c>
      <c r="C2147" s="7"/>
      <c r="D2147" s="3">
        <v>0</v>
      </c>
      <c r="E2147" s="4"/>
      <c r="F2147" s="5">
        <v>0</v>
      </c>
      <c r="G2147" s="26">
        <v>0</v>
      </c>
      <c r="H2147" s="508">
        <v>0</v>
      </c>
      <c r="I2147" s="99"/>
      <c r="J2147" s="61">
        <v>0</v>
      </c>
      <c r="K2147" s="100">
        <v>0</v>
      </c>
      <c r="L2147" s="509">
        <v>0</v>
      </c>
      <c r="M2147" s="521"/>
    </row>
    <row r="2148" spans="1:13" s="47" customFormat="1" ht="14.4" customHeight="1" x14ac:dyDescent="0.3">
      <c r="A2148" s="62"/>
      <c r="B2148" s="6">
        <v>0</v>
      </c>
      <c r="C2148" s="7"/>
      <c r="D2148" s="3">
        <v>0</v>
      </c>
      <c r="E2148" s="4"/>
      <c r="F2148" s="5">
        <v>0</v>
      </c>
      <c r="G2148" s="26">
        <v>0</v>
      </c>
      <c r="H2148" s="508">
        <v>0</v>
      </c>
      <c r="I2148" s="99"/>
      <c r="J2148" s="61">
        <v>0</v>
      </c>
      <c r="K2148" s="100">
        <v>0</v>
      </c>
      <c r="L2148" s="509">
        <v>0</v>
      </c>
      <c r="M2148" s="62"/>
    </row>
    <row r="2149" spans="1:13" s="47" customFormat="1" ht="14.4" customHeight="1" x14ac:dyDescent="0.3">
      <c r="A2149" s="62"/>
      <c r="B2149" s="6">
        <v>0</v>
      </c>
      <c r="C2149" s="7"/>
      <c r="D2149" s="3">
        <v>0</v>
      </c>
      <c r="E2149" s="4"/>
      <c r="F2149" s="5">
        <v>0</v>
      </c>
      <c r="G2149" s="26">
        <v>0</v>
      </c>
      <c r="H2149" s="508">
        <v>0</v>
      </c>
      <c r="I2149" s="99"/>
      <c r="J2149" s="61">
        <v>0</v>
      </c>
      <c r="K2149" s="100">
        <v>0</v>
      </c>
      <c r="L2149" s="509">
        <v>0</v>
      </c>
      <c r="M2149" s="62"/>
    </row>
    <row r="2150" spans="1:13" s="47" customFormat="1" ht="14.4" customHeight="1" x14ac:dyDescent="0.3">
      <c r="A2150" s="62"/>
      <c r="B2150" s="6">
        <v>0</v>
      </c>
      <c r="C2150" s="7"/>
      <c r="D2150" s="3">
        <v>0</v>
      </c>
      <c r="E2150" s="4"/>
      <c r="F2150" s="5">
        <v>0</v>
      </c>
      <c r="G2150" s="26">
        <v>0</v>
      </c>
      <c r="H2150" s="508">
        <v>0</v>
      </c>
      <c r="I2150" s="99"/>
      <c r="J2150" s="61">
        <v>0</v>
      </c>
      <c r="K2150" s="100">
        <v>0</v>
      </c>
      <c r="L2150" s="509">
        <v>0</v>
      </c>
      <c r="M2150" s="62"/>
    </row>
    <row r="2151" spans="1:13" s="47" customFormat="1" ht="14.4" customHeight="1" x14ac:dyDescent="0.3">
      <c r="A2151" s="62"/>
      <c r="B2151" s="6">
        <v>0</v>
      </c>
      <c r="C2151" s="7"/>
      <c r="D2151" s="3">
        <v>0</v>
      </c>
      <c r="E2151" s="4"/>
      <c r="F2151" s="5">
        <v>0</v>
      </c>
      <c r="G2151" s="26">
        <v>0</v>
      </c>
      <c r="H2151" s="508">
        <v>0</v>
      </c>
      <c r="I2151" s="99"/>
      <c r="J2151" s="61">
        <v>0</v>
      </c>
      <c r="K2151" s="100">
        <v>0</v>
      </c>
      <c r="L2151" s="509">
        <v>0</v>
      </c>
      <c r="M2151" s="62"/>
    </row>
    <row r="2152" spans="1:13" s="47" customFormat="1" ht="14.4" customHeight="1" x14ac:dyDescent="0.3">
      <c r="A2152" s="62"/>
      <c r="B2152" s="6">
        <v>0</v>
      </c>
      <c r="C2152" s="7"/>
      <c r="D2152" s="3">
        <v>0</v>
      </c>
      <c r="E2152" s="4"/>
      <c r="F2152" s="5">
        <v>0</v>
      </c>
      <c r="G2152" s="26">
        <v>0</v>
      </c>
      <c r="H2152" s="508">
        <v>0</v>
      </c>
      <c r="I2152" s="99"/>
      <c r="J2152" s="61">
        <v>0</v>
      </c>
      <c r="K2152" s="100">
        <v>0</v>
      </c>
      <c r="L2152" s="509">
        <v>0</v>
      </c>
      <c r="M2152" s="532"/>
    </row>
    <row r="2153" spans="1:13" s="47" customFormat="1" ht="14.4" customHeight="1" x14ac:dyDescent="0.3">
      <c r="A2153" s="62"/>
      <c r="B2153" s="6">
        <v>0</v>
      </c>
      <c r="C2153" s="7"/>
      <c r="D2153" s="3">
        <v>0</v>
      </c>
      <c r="E2153" s="4"/>
      <c r="F2153" s="5">
        <v>0</v>
      </c>
      <c r="G2153" s="26">
        <v>0</v>
      </c>
      <c r="H2153" s="508">
        <v>0</v>
      </c>
      <c r="I2153" s="99"/>
      <c r="J2153" s="61">
        <v>0</v>
      </c>
      <c r="K2153" s="100">
        <v>0</v>
      </c>
      <c r="L2153" s="509">
        <v>0</v>
      </c>
      <c r="M2153" s="62"/>
    </row>
    <row r="2154" spans="1:13" s="47" customFormat="1" ht="14.4" customHeight="1" x14ac:dyDescent="0.3">
      <c r="A2154" s="62"/>
      <c r="B2154" s="6">
        <v>0</v>
      </c>
      <c r="C2154" s="7"/>
      <c r="D2154" s="3">
        <v>0</v>
      </c>
      <c r="E2154" s="4"/>
      <c r="F2154" s="5">
        <v>0</v>
      </c>
      <c r="G2154" s="26">
        <v>0</v>
      </c>
      <c r="H2154" s="508">
        <v>0</v>
      </c>
      <c r="I2154" s="99"/>
      <c r="J2154" s="61">
        <v>0</v>
      </c>
      <c r="K2154" s="100">
        <v>0</v>
      </c>
      <c r="L2154" s="509">
        <v>0</v>
      </c>
      <c r="M2154" s="62"/>
    </row>
    <row r="2155" spans="1:13" s="47" customFormat="1" ht="14.4" customHeight="1" x14ac:dyDescent="0.3">
      <c r="A2155" s="62"/>
      <c r="B2155" s="6">
        <v>0</v>
      </c>
      <c r="C2155" s="7"/>
      <c r="D2155" s="3">
        <v>0</v>
      </c>
      <c r="E2155" s="4"/>
      <c r="F2155" s="5">
        <v>0</v>
      </c>
      <c r="G2155" s="26">
        <v>0</v>
      </c>
      <c r="H2155" s="508">
        <v>0</v>
      </c>
      <c r="I2155" s="99"/>
      <c r="J2155" s="61">
        <v>0</v>
      </c>
      <c r="K2155" s="100">
        <v>0</v>
      </c>
      <c r="L2155" s="509">
        <v>0</v>
      </c>
      <c r="M2155" s="62"/>
    </row>
    <row r="2156" spans="1:13" s="47" customFormat="1" ht="14.4" customHeight="1" x14ac:dyDescent="0.3">
      <c r="A2156" s="62"/>
      <c r="B2156" s="6">
        <v>0</v>
      </c>
      <c r="C2156" s="7"/>
      <c r="D2156" s="3">
        <v>0</v>
      </c>
      <c r="E2156" s="4"/>
      <c r="F2156" s="5">
        <v>0</v>
      </c>
      <c r="G2156" s="26">
        <v>0</v>
      </c>
      <c r="H2156" s="508">
        <v>0</v>
      </c>
      <c r="I2156" s="99"/>
      <c r="J2156" s="61">
        <v>0</v>
      </c>
      <c r="K2156" s="100">
        <v>0</v>
      </c>
      <c r="L2156" s="509">
        <v>0</v>
      </c>
      <c r="M2156" s="62"/>
    </row>
    <row r="2157" spans="1:13" s="47" customFormat="1" ht="14.4" customHeight="1" x14ac:dyDescent="0.3">
      <c r="A2157" s="62"/>
      <c r="B2157" s="6">
        <v>0</v>
      </c>
      <c r="C2157" s="7"/>
      <c r="D2157" s="3">
        <v>0</v>
      </c>
      <c r="E2157" s="4"/>
      <c r="F2157" s="5">
        <v>0</v>
      </c>
      <c r="G2157" s="26">
        <v>0</v>
      </c>
      <c r="H2157" s="508">
        <v>0</v>
      </c>
      <c r="I2157" s="99"/>
      <c r="J2157" s="61">
        <v>0</v>
      </c>
      <c r="K2157" s="100">
        <v>0</v>
      </c>
      <c r="L2157" s="509">
        <v>0</v>
      </c>
      <c r="M2157" s="62"/>
    </row>
    <row r="2158" spans="1:13" s="47" customFormat="1" ht="14.4" customHeight="1" x14ac:dyDescent="0.3">
      <c r="A2158" s="62"/>
      <c r="B2158" s="6">
        <v>0</v>
      </c>
      <c r="C2158" s="7"/>
      <c r="D2158" s="3">
        <v>0</v>
      </c>
      <c r="E2158" s="4"/>
      <c r="F2158" s="5">
        <v>0</v>
      </c>
      <c r="G2158" s="26">
        <v>0</v>
      </c>
      <c r="H2158" s="508">
        <v>0</v>
      </c>
      <c r="I2158" s="99"/>
      <c r="J2158" s="61">
        <v>0</v>
      </c>
      <c r="K2158" s="100">
        <v>0</v>
      </c>
      <c r="L2158" s="509">
        <v>0</v>
      </c>
      <c r="M2158" s="62"/>
    </row>
    <row r="2159" spans="1:13" s="47" customFormat="1" ht="14.4" customHeight="1" x14ac:dyDescent="0.3">
      <c r="A2159" s="62"/>
      <c r="B2159" s="58" t="s">
        <v>62</v>
      </c>
      <c r="C2159" s="46"/>
      <c r="D2159" s="37"/>
      <c r="E2159" s="38"/>
      <c r="F2159" s="39"/>
      <c r="G2159" s="193">
        <v>39.58</v>
      </c>
      <c r="H2159" s="106" t="s">
        <v>62</v>
      </c>
      <c r="I2159" s="103"/>
      <c r="J2159" s="510"/>
      <c r="K2159" s="511" t="s">
        <v>156</v>
      </c>
      <c r="L2159" s="519">
        <v>0</v>
      </c>
      <c r="M2159" s="62"/>
    </row>
    <row r="2160" spans="1:13" s="47" customFormat="1" ht="14.4" customHeight="1" x14ac:dyDescent="0.3">
      <c r="A2160" s="62"/>
      <c r="B2160" s="194" t="s">
        <v>63</v>
      </c>
      <c r="C2160" s="195"/>
      <c r="D2160" s="196"/>
      <c r="E2160" s="197"/>
      <c r="F2160" s="155"/>
      <c r="G2160" s="197"/>
      <c r="H2160" s="115"/>
      <c r="I2160" s="202"/>
      <c r="J2160" s="203"/>
      <c r="K2160" s="178"/>
      <c r="L2160" s="204">
        <v>0</v>
      </c>
      <c r="M2160" s="62"/>
    </row>
    <row r="2161" spans="1:13" s="47" customFormat="1" ht="35.25" customHeight="1" x14ac:dyDescent="0.3">
      <c r="A2161" s="62"/>
      <c r="B2161" s="53" t="s">
        <v>53</v>
      </c>
      <c r="C2161" s="210"/>
      <c r="D2161" s="211" t="s">
        <v>0</v>
      </c>
      <c r="E2161" s="201" t="s">
        <v>1</v>
      </c>
      <c r="F2161" s="156" t="s">
        <v>61</v>
      </c>
      <c r="G2161" s="188" t="s">
        <v>56</v>
      </c>
      <c r="H2161" s="111" t="s">
        <v>158</v>
      </c>
      <c r="I2161" s="112" t="s">
        <v>159</v>
      </c>
      <c r="J2161" s="112" t="s">
        <v>160</v>
      </c>
      <c r="K2161" s="520" t="s">
        <v>161</v>
      </c>
      <c r="L2161" s="114" t="s">
        <v>162</v>
      </c>
      <c r="M2161" s="62"/>
    </row>
    <row r="2162" spans="1:13" s="47" customFormat="1" ht="14.4" customHeight="1" x14ac:dyDescent="0.3">
      <c r="A2162" s="62"/>
      <c r="B2162" s="6">
        <v>0</v>
      </c>
      <c r="C2162" s="7"/>
      <c r="D2162" s="3">
        <v>0</v>
      </c>
      <c r="E2162" s="26"/>
      <c r="F2162" s="5">
        <v>0</v>
      </c>
      <c r="G2162" s="191">
        <v>0</v>
      </c>
      <c r="H2162" s="506">
        <v>0</v>
      </c>
      <c r="I2162" s="171"/>
      <c r="J2162" s="192">
        <v>0</v>
      </c>
      <c r="K2162" s="172">
        <v>0</v>
      </c>
      <c r="L2162" s="507">
        <v>0</v>
      </c>
      <c r="M2162" s="62"/>
    </row>
    <row r="2163" spans="1:13" s="47" customFormat="1" ht="14.4" customHeight="1" x14ac:dyDescent="0.3">
      <c r="A2163" s="62"/>
      <c r="B2163" s="6">
        <v>0</v>
      </c>
      <c r="C2163" s="7"/>
      <c r="D2163" s="3">
        <v>0</v>
      </c>
      <c r="E2163" s="26"/>
      <c r="F2163" s="5">
        <v>0</v>
      </c>
      <c r="G2163" s="26">
        <v>0</v>
      </c>
      <c r="H2163" s="508">
        <v>0</v>
      </c>
      <c r="I2163" s="99"/>
      <c r="J2163" s="61">
        <v>0</v>
      </c>
      <c r="K2163" s="100">
        <v>0</v>
      </c>
      <c r="L2163" s="509">
        <v>0</v>
      </c>
      <c r="M2163" s="62"/>
    </row>
    <row r="2164" spans="1:13" s="47" customFormat="1" ht="14.4" customHeight="1" x14ac:dyDescent="0.3">
      <c r="A2164" s="62"/>
      <c r="B2164" s="6">
        <v>0</v>
      </c>
      <c r="C2164" s="7"/>
      <c r="D2164" s="3">
        <v>0</v>
      </c>
      <c r="E2164" s="26"/>
      <c r="F2164" s="5">
        <v>0</v>
      </c>
      <c r="G2164" s="26">
        <v>0</v>
      </c>
      <c r="H2164" s="508">
        <v>0</v>
      </c>
      <c r="I2164" s="99"/>
      <c r="J2164" s="61">
        <v>0</v>
      </c>
      <c r="K2164" s="100">
        <v>0</v>
      </c>
      <c r="L2164" s="509">
        <v>0</v>
      </c>
      <c r="M2164" s="62"/>
    </row>
    <row r="2165" spans="1:13" s="47" customFormat="1" ht="14.4" customHeight="1" x14ac:dyDescent="0.3">
      <c r="A2165" s="62"/>
      <c r="B2165" s="6">
        <v>0</v>
      </c>
      <c r="C2165" s="7"/>
      <c r="D2165" s="3">
        <v>0</v>
      </c>
      <c r="E2165" s="26"/>
      <c r="F2165" s="5">
        <v>0</v>
      </c>
      <c r="G2165" s="26">
        <v>0</v>
      </c>
      <c r="H2165" s="508">
        <v>0</v>
      </c>
      <c r="I2165" s="99"/>
      <c r="J2165" s="61">
        <v>0</v>
      </c>
      <c r="K2165" s="100">
        <v>0</v>
      </c>
      <c r="L2165" s="509">
        <v>0</v>
      </c>
      <c r="M2165" s="62"/>
    </row>
    <row r="2166" spans="1:13" s="47" customFormat="1" ht="14.4" customHeight="1" x14ac:dyDescent="0.3">
      <c r="A2166" s="62"/>
      <c r="B2166" s="6">
        <v>0</v>
      </c>
      <c r="C2166" s="7"/>
      <c r="D2166" s="3">
        <v>0</v>
      </c>
      <c r="E2166" s="26"/>
      <c r="F2166" s="5">
        <v>0</v>
      </c>
      <c r="G2166" s="26">
        <v>0</v>
      </c>
      <c r="H2166" s="508">
        <v>0</v>
      </c>
      <c r="I2166" s="99"/>
      <c r="J2166" s="61">
        <v>0</v>
      </c>
      <c r="K2166" s="100">
        <v>0</v>
      </c>
      <c r="L2166" s="509">
        <v>0</v>
      </c>
      <c r="M2166" s="62"/>
    </row>
    <row r="2167" spans="1:13" s="47" customFormat="1" ht="15" customHeight="1" thickBot="1" x14ac:dyDescent="0.35">
      <c r="A2167" s="62"/>
      <c r="B2167" s="59" t="s">
        <v>64</v>
      </c>
      <c r="C2167" s="42"/>
      <c r="D2167" s="43"/>
      <c r="E2167" s="44"/>
      <c r="F2167" s="45"/>
      <c r="G2167" s="191">
        <v>0</v>
      </c>
      <c r="H2167" s="106" t="s">
        <v>64</v>
      </c>
      <c r="I2167" s="103"/>
      <c r="J2167" s="510"/>
      <c r="K2167" s="511" t="s">
        <v>156</v>
      </c>
      <c r="L2167" s="519">
        <v>0</v>
      </c>
      <c r="M2167" s="62"/>
    </row>
    <row r="2168" spans="1:13" s="47" customFormat="1" ht="14.4" customHeight="1" x14ac:dyDescent="0.3">
      <c r="A2168" s="62"/>
      <c r="B2168" s="64"/>
      <c r="C2168" s="68"/>
      <c r="D2168" s="69" t="s">
        <v>65</v>
      </c>
      <c r="E2168" s="70"/>
      <c r="F2168" s="71"/>
      <c r="G2168" s="88">
        <v>40.436</v>
      </c>
      <c r="H2168" s="179"/>
      <c r="I2168" s="212"/>
      <c r="J2168" s="522"/>
      <c r="K2168" s="523"/>
      <c r="L2168" s="180"/>
      <c r="M2168" s="62"/>
    </row>
    <row r="2169" spans="1:13" s="47" customFormat="1" ht="14.4" customHeight="1" x14ac:dyDescent="0.3">
      <c r="A2169" s="62"/>
      <c r="B2169" s="63"/>
      <c r="C2169" s="68"/>
      <c r="D2169" s="72" t="s">
        <v>7</v>
      </c>
      <c r="E2169" s="215"/>
      <c r="F2169" s="181">
        <v>0.1</v>
      </c>
      <c r="G2169" s="215">
        <v>4.0439999999999996</v>
      </c>
      <c r="H2169" s="524"/>
      <c r="I2169" s="124"/>
      <c r="J2169" s="525"/>
      <c r="K2169" s="526"/>
      <c r="L2169" s="527"/>
      <c r="M2169" s="62"/>
    </row>
    <row r="2170" spans="1:13" s="47" customFormat="1" ht="14.4" customHeight="1" x14ac:dyDescent="0.3">
      <c r="A2170" s="62"/>
      <c r="B2170" s="63"/>
      <c r="C2170" s="68"/>
      <c r="D2170" s="72" t="s">
        <v>8</v>
      </c>
      <c r="E2170" s="215"/>
      <c r="F2170" s="181">
        <v>0.1</v>
      </c>
      <c r="G2170" s="215">
        <v>4.0439999999999996</v>
      </c>
      <c r="H2170" s="524"/>
      <c r="I2170" s="124"/>
      <c r="J2170" s="525"/>
      <c r="K2170" s="526"/>
      <c r="L2170" s="527"/>
      <c r="M2170" s="62"/>
    </row>
    <row r="2171" spans="1:13" s="47" customFormat="1" ht="14.4" customHeight="1" x14ac:dyDescent="0.3">
      <c r="A2171" s="62"/>
      <c r="B2171" s="63" t="s">
        <v>66</v>
      </c>
      <c r="C2171" s="68"/>
      <c r="D2171" s="75" t="s">
        <v>67</v>
      </c>
      <c r="E2171" s="76"/>
      <c r="F2171" s="71"/>
      <c r="G2171" s="76">
        <v>48.524000000000001</v>
      </c>
      <c r="H2171" s="524"/>
      <c r="I2171" s="124"/>
      <c r="J2171" s="525"/>
      <c r="K2171" s="526"/>
      <c r="L2171" s="527"/>
      <c r="M2171" s="62"/>
    </row>
    <row r="2172" spans="1:13" s="47" customFormat="1" ht="15" customHeight="1" thickBot="1" x14ac:dyDescent="0.35">
      <c r="A2172" s="62"/>
      <c r="B2172" s="63"/>
      <c r="C2172" s="68"/>
      <c r="D2172" s="77" t="s">
        <v>68</v>
      </c>
      <c r="E2172" s="78"/>
      <c r="F2172" s="79"/>
      <c r="G2172" s="78">
        <v>48.52</v>
      </c>
      <c r="H2172" s="528">
        <v>1</v>
      </c>
      <c r="I2172" s="126"/>
      <c r="J2172" s="529"/>
      <c r="K2172" s="530"/>
      <c r="L2172" s="531">
        <v>2.0560886338905925E-2</v>
      </c>
      <c r="M2172" s="62"/>
    </row>
    <row r="2173" spans="1:13" s="47" customFormat="1" ht="14.4" customHeight="1" x14ac:dyDescent="0.3">
      <c r="A2173" s="62"/>
      <c r="B2173" s="63"/>
      <c r="C2173" s="68"/>
      <c r="D2173" s="80"/>
      <c r="E2173" s="67"/>
      <c r="F2173" s="65"/>
      <c r="G2173" s="67"/>
      <c r="J2173" s="60"/>
      <c r="M2173" s="62"/>
    </row>
    <row r="2174" spans="1:13" s="47" customFormat="1" ht="14.4" customHeight="1" x14ac:dyDescent="0.3">
      <c r="A2174" s="62"/>
      <c r="B2174" s="63"/>
      <c r="C2174" s="68"/>
      <c r="D2174" s="80"/>
      <c r="E2174" s="67"/>
      <c r="F2174" s="65"/>
      <c r="G2174" s="67"/>
      <c r="J2174" s="60"/>
      <c r="M2174" s="62"/>
    </row>
    <row r="2175" spans="1:13" s="47" customFormat="1" ht="14.4" customHeight="1" x14ac:dyDescent="0.3">
      <c r="A2175" s="62"/>
      <c r="B2175" s="63"/>
      <c r="C2175" s="68"/>
      <c r="D2175" s="80"/>
      <c r="E2175" s="67"/>
      <c r="F2175" s="65"/>
      <c r="G2175" s="67"/>
      <c r="J2175" s="60"/>
      <c r="M2175" s="62"/>
    </row>
    <row r="2176" spans="1:13" s="47" customFormat="1" ht="14.4" customHeight="1" x14ac:dyDescent="0.3">
      <c r="A2176" s="62"/>
      <c r="B2176" s="136" t="s">
        <v>1808</v>
      </c>
      <c r="C2176" s="81"/>
      <c r="D2176" s="80"/>
      <c r="E2176" s="67"/>
      <c r="F2176" s="82"/>
      <c r="G2176" s="82"/>
      <c r="J2176" s="60"/>
      <c r="M2176" s="62"/>
    </row>
    <row r="2177" spans="1:13" s="47" customFormat="1" ht="14.4" customHeight="1" x14ac:dyDescent="0.3">
      <c r="A2177" s="62"/>
      <c r="B2177" s="216" t="s">
        <v>6</v>
      </c>
      <c r="C2177" s="217"/>
      <c r="D2177" s="80"/>
      <c r="E2177" s="67"/>
      <c r="F2177" s="62"/>
      <c r="G2177" s="62"/>
      <c r="J2177" s="60"/>
      <c r="M2177" s="62"/>
    </row>
    <row r="2178" spans="1:13" s="47" customFormat="1" ht="14.4" customHeight="1" x14ac:dyDescent="0.3">
      <c r="A2178" s="62"/>
      <c r="B2178" s="84"/>
      <c r="C2178" s="62"/>
      <c r="D2178" s="80"/>
      <c r="E2178" s="67"/>
      <c r="F2178" s="62"/>
      <c r="G2178" s="62"/>
      <c r="J2178" s="60"/>
      <c r="M2178" s="62"/>
    </row>
    <row r="2179" spans="1:13" x14ac:dyDescent="0.3">
      <c r="A2179" s="62"/>
      <c r="B2179" s="503"/>
      <c r="C2179" s="129"/>
      <c r="D2179" s="129"/>
      <c r="J2179" s="60"/>
    </row>
    <row r="2180" spans="1:13" x14ac:dyDescent="0.3">
      <c r="A2180" s="62"/>
      <c r="B2180" s="131"/>
      <c r="C2180" s="130"/>
      <c r="D2180" s="130"/>
      <c r="J2180" s="60"/>
    </row>
    <row r="2181" spans="1:13" ht="15.6" x14ac:dyDescent="0.3">
      <c r="A2181" s="62"/>
      <c r="D2181" s="715" t="s">
        <v>166</v>
      </c>
      <c r="E2181" s="715"/>
      <c r="F2181" s="715"/>
      <c r="J2181" s="60"/>
    </row>
    <row r="2182" spans="1:13" x14ac:dyDescent="0.3">
      <c r="A2182" s="62"/>
      <c r="B2182" s="132"/>
      <c r="C2182" s="132"/>
      <c r="D2182" s="132"/>
      <c r="J2182" s="60"/>
    </row>
    <row r="2183" spans="1:13" ht="82.5" customHeight="1" x14ac:dyDescent="0.3">
      <c r="A2183" s="62"/>
      <c r="B2183" s="710" t="s">
        <v>1809</v>
      </c>
      <c r="C2183" s="710"/>
      <c r="D2183" s="710"/>
      <c r="E2183" s="710"/>
      <c r="F2183" s="710"/>
      <c r="G2183" s="710"/>
      <c r="H2183" s="710"/>
      <c r="I2183" s="710"/>
      <c r="J2183" s="710"/>
      <c r="K2183" s="710"/>
      <c r="L2183" s="710"/>
    </row>
    <row r="2184" spans="1:13" s="47" customFormat="1" ht="14.4" customHeight="1" x14ac:dyDescent="0.3">
      <c r="A2184" s="62"/>
      <c r="B2184" s="63"/>
      <c r="C2184" s="9"/>
      <c r="D2184" s="10"/>
      <c r="E2184" s="11"/>
      <c r="F2184" s="12"/>
      <c r="G2184" s="13"/>
      <c r="J2184" s="60"/>
      <c r="M2184" s="62"/>
    </row>
    <row r="2185" spans="1:13" s="47" customFormat="1" ht="14.4" customHeight="1" x14ac:dyDescent="0.3">
      <c r="A2185" s="62"/>
      <c r="B2185" s="48" t="s">
        <v>48</v>
      </c>
      <c r="C2185" s="9"/>
      <c r="D2185" s="10"/>
      <c r="E2185" s="11"/>
      <c r="F2185" s="11"/>
      <c r="G2185" s="11"/>
      <c r="J2185" s="60"/>
      <c r="M2185" s="62"/>
    </row>
    <row r="2186" spans="1:13" s="47" customFormat="1" ht="14.4" customHeight="1" x14ac:dyDescent="0.3">
      <c r="A2186" s="62"/>
      <c r="B2186" s="64" t="s">
        <v>49</v>
      </c>
      <c r="C2186" s="62" t="s">
        <v>715</v>
      </c>
      <c r="D2186" s="62"/>
      <c r="E2186" s="62"/>
      <c r="I2186" s="65" t="s">
        <v>50</v>
      </c>
      <c r="J2186" s="68" t="s">
        <v>5</v>
      </c>
      <c r="M2186" s="62"/>
    </row>
    <row r="2187" spans="1:13" s="47" customFormat="1" ht="15" customHeight="1" thickBot="1" x14ac:dyDescent="0.35">
      <c r="A2187" s="62"/>
      <c r="B2187" s="64" t="s">
        <v>51</v>
      </c>
      <c r="C2187" s="62" t="s">
        <v>267</v>
      </c>
      <c r="D2187" s="62"/>
      <c r="E2187" s="62"/>
      <c r="G2187" s="62" t="s">
        <v>714</v>
      </c>
      <c r="J2187" s="60"/>
      <c r="M2187" s="62"/>
    </row>
    <row r="2188" spans="1:13" s="47" customFormat="1" ht="14.4" customHeight="1" thickTop="1" x14ac:dyDescent="0.3">
      <c r="A2188" s="62"/>
      <c r="B2188" s="49" t="s">
        <v>52</v>
      </c>
      <c r="C2188" s="14"/>
      <c r="D2188" s="15"/>
      <c r="E2188" s="16"/>
      <c r="F2188" s="17"/>
      <c r="G2188" s="16"/>
      <c r="H2188" s="711" t="s">
        <v>164</v>
      </c>
      <c r="I2188" s="712"/>
      <c r="J2188" s="712"/>
      <c r="K2188" s="712"/>
      <c r="L2188" s="713"/>
      <c r="M2188" s="62"/>
    </row>
    <row r="2189" spans="1:13" s="47" customFormat="1" ht="32.25" customHeight="1" x14ac:dyDescent="0.3">
      <c r="A2189" s="62"/>
      <c r="B2189" s="186" t="s">
        <v>53</v>
      </c>
      <c r="C2189" s="187" t="s">
        <v>1</v>
      </c>
      <c r="D2189" s="161" t="s">
        <v>54</v>
      </c>
      <c r="E2189" s="188" t="s">
        <v>23</v>
      </c>
      <c r="F2189" s="188" t="s">
        <v>55</v>
      </c>
      <c r="G2189" s="188" t="s">
        <v>56</v>
      </c>
      <c r="H2189" s="90" t="s">
        <v>158</v>
      </c>
      <c r="I2189" s="169" t="s">
        <v>159</v>
      </c>
      <c r="J2189" s="169" t="s">
        <v>160</v>
      </c>
      <c r="K2189" s="169" t="s">
        <v>161</v>
      </c>
      <c r="L2189" s="92" t="s">
        <v>162</v>
      </c>
      <c r="M2189" s="62"/>
    </row>
    <row r="2190" spans="1:13" s="47" customFormat="1" ht="14.4" customHeight="1" x14ac:dyDescent="0.3">
      <c r="A2190" s="62"/>
      <c r="B2190" s="189">
        <v>0</v>
      </c>
      <c r="C2190" s="187"/>
      <c r="D2190" s="190">
        <v>0</v>
      </c>
      <c r="E2190" s="191">
        <v>0</v>
      </c>
      <c r="F2190" s="505">
        <v>0.1</v>
      </c>
      <c r="G2190" s="191">
        <v>0</v>
      </c>
      <c r="H2190" s="506">
        <v>0</v>
      </c>
      <c r="I2190" s="171"/>
      <c r="J2190" s="192">
        <v>0</v>
      </c>
      <c r="K2190" s="172">
        <v>0</v>
      </c>
      <c r="L2190" s="507">
        <v>0</v>
      </c>
      <c r="M2190" s="62"/>
    </row>
    <row r="2191" spans="1:13" s="47" customFormat="1" ht="14.4" customHeight="1" x14ac:dyDescent="0.3">
      <c r="A2191" s="62"/>
      <c r="B2191" s="6">
        <v>0</v>
      </c>
      <c r="C2191" s="25"/>
      <c r="D2191" s="3">
        <v>0</v>
      </c>
      <c r="E2191" s="26">
        <v>0</v>
      </c>
      <c r="F2191" s="27"/>
      <c r="G2191" s="26">
        <v>0</v>
      </c>
      <c r="H2191" s="508">
        <v>0</v>
      </c>
      <c r="I2191" s="99"/>
      <c r="J2191" s="61">
        <v>0</v>
      </c>
      <c r="K2191" s="100">
        <v>0</v>
      </c>
      <c r="L2191" s="509">
        <v>0</v>
      </c>
      <c r="M2191" s="62"/>
    </row>
    <row r="2192" spans="1:13" s="47" customFormat="1" ht="14.4" customHeight="1" x14ac:dyDescent="0.3">
      <c r="A2192" s="62"/>
      <c r="B2192" s="6">
        <v>0</v>
      </c>
      <c r="C2192" s="25"/>
      <c r="D2192" s="3">
        <v>0</v>
      </c>
      <c r="E2192" s="26">
        <v>0</v>
      </c>
      <c r="F2192" s="27"/>
      <c r="G2192" s="26">
        <v>0</v>
      </c>
      <c r="H2192" s="508">
        <v>0</v>
      </c>
      <c r="I2192" s="99"/>
      <c r="J2192" s="61">
        <v>0</v>
      </c>
      <c r="K2192" s="100">
        <v>0</v>
      </c>
      <c r="L2192" s="509">
        <v>0</v>
      </c>
      <c r="M2192" s="62"/>
    </row>
    <row r="2193" spans="1:13" s="47" customFormat="1" ht="14.4" customHeight="1" x14ac:dyDescent="0.3">
      <c r="A2193" s="62"/>
      <c r="B2193" s="6">
        <v>0</v>
      </c>
      <c r="C2193" s="25"/>
      <c r="D2193" s="3">
        <v>0</v>
      </c>
      <c r="E2193" s="26">
        <v>0</v>
      </c>
      <c r="F2193" s="27"/>
      <c r="G2193" s="26">
        <v>0</v>
      </c>
      <c r="H2193" s="508">
        <v>0</v>
      </c>
      <c r="I2193" s="99"/>
      <c r="J2193" s="61">
        <v>0</v>
      </c>
      <c r="K2193" s="100">
        <v>0</v>
      </c>
      <c r="L2193" s="509">
        <v>0</v>
      </c>
      <c r="M2193" s="62"/>
    </row>
    <row r="2194" spans="1:13" s="47" customFormat="1" ht="14.4" customHeight="1" x14ac:dyDescent="0.3">
      <c r="A2194" s="62"/>
      <c r="B2194" s="6">
        <v>0</v>
      </c>
      <c r="C2194" s="25"/>
      <c r="D2194" s="3">
        <v>0</v>
      </c>
      <c r="E2194" s="26">
        <v>0</v>
      </c>
      <c r="F2194" s="27"/>
      <c r="G2194" s="26">
        <v>0</v>
      </c>
      <c r="H2194" s="508">
        <v>0</v>
      </c>
      <c r="I2194" s="99"/>
      <c r="J2194" s="61">
        <v>0</v>
      </c>
      <c r="K2194" s="100">
        <v>0</v>
      </c>
      <c r="L2194" s="509">
        <v>0</v>
      </c>
      <c r="M2194" s="62"/>
    </row>
    <row r="2195" spans="1:13" s="47" customFormat="1" ht="14.4" customHeight="1" x14ac:dyDescent="0.3">
      <c r="A2195" s="62"/>
      <c r="B2195" s="6">
        <v>0</v>
      </c>
      <c r="C2195" s="25"/>
      <c r="D2195" s="3">
        <v>0</v>
      </c>
      <c r="E2195" s="26">
        <v>0</v>
      </c>
      <c r="F2195" s="27"/>
      <c r="G2195" s="26">
        <v>0</v>
      </c>
      <c r="H2195" s="508">
        <v>0</v>
      </c>
      <c r="I2195" s="99"/>
      <c r="J2195" s="61">
        <v>0</v>
      </c>
      <c r="K2195" s="100">
        <v>0</v>
      </c>
      <c r="L2195" s="509">
        <v>0</v>
      </c>
      <c r="M2195" s="62"/>
    </row>
    <row r="2196" spans="1:13" s="47" customFormat="1" ht="14.4" customHeight="1" x14ac:dyDescent="0.3">
      <c r="A2196" s="62"/>
      <c r="B2196" s="6" t="s">
        <v>73</v>
      </c>
      <c r="C2196" s="25"/>
      <c r="D2196" s="3">
        <v>0</v>
      </c>
      <c r="E2196" s="26">
        <v>0</v>
      </c>
      <c r="F2196" s="27"/>
      <c r="G2196" s="26">
        <v>4.1000000000000002E-2</v>
      </c>
      <c r="H2196" s="508">
        <v>1.0139479671579781E-3</v>
      </c>
      <c r="I2196" s="99"/>
      <c r="J2196" s="61" t="s">
        <v>165</v>
      </c>
      <c r="K2196" s="100">
        <v>0.4</v>
      </c>
      <c r="L2196" s="101">
        <v>4.0557918686319125E-4</v>
      </c>
      <c r="M2196" s="62"/>
    </row>
    <row r="2197" spans="1:13" s="47" customFormat="1" ht="14.4" customHeight="1" x14ac:dyDescent="0.3">
      <c r="A2197" s="62"/>
      <c r="B2197" s="6" t="s">
        <v>57</v>
      </c>
      <c r="C2197" s="25"/>
      <c r="D2197" s="28"/>
      <c r="E2197" s="26"/>
      <c r="F2197" s="27"/>
      <c r="G2197" s="193">
        <v>4.1000000000000002E-2</v>
      </c>
      <c r="H2197" s="102" t="s">
        <v>57</v>
      </c>
      <c r="I2197" s="103"/>
      <c r="J2197" s="510"/>
      <c r="K2197" s="511" t="s">
        <v>156</v>
      </c>
      <c r="L2197" s="512">
        <v>4.0557918686319125E-4</v>
      </c>
      <c r="M2197" s="62"/>
    </row>
    <row r="2198" spans="1:13" s="47" customFormat="1" ht="14.4" customHeight="1" x14ac:dyDescent="0.3">
      <c r="A2198" s="62"/>
      <c r="B2198" s="194" t="s">
        <v>22</v>
      </c>
      <c r="C2198" s="195"/>
      <c r="D2198" s="196"/>
      <c r="E2198" s="197"/>
      <c r="F2198" s="155"/>
      <c r="G2198" s="87"/>
      <c r="H2198" s="513"/>
      <c r="I2198" s="514"/>
      <c r="J2198" s="515"/>
      <c r="K2198" s="516"/>
      <c r="L2198" s="517"/>
      <c r="M2198" s="62"/>
    </row>
    <row r="2199" spans="1:13" s="47" customFormat="1" ht="30.75" customHeight="1" x14ac:dyDescent="0.3">
      <c r="A2199" s="62"/>
      <c r="B2199" s="198" t="s">
        <v>58</v>
      </c>
      <c r="C2199" s="199" t="s">
        <v>1</v>
      </c>
      <c r="D2199" s="200" t="s">
        <v>59</v>
      </c>
      <c r="E2199" s="156" t="s">
        <v>23</v>
      </c>
      <c r="F2199" s="156" t="s">
        <v>55</v>
      </c>
      <c r="G2199" s="201" t="s">
        <v>56</v>
      </c>
      <c r="H2199" s="90" t="s">
        <v>158</v>
      </c>
      <c r="I2199" s="169" t="s">
        <v>159</v>
      </c>
      <c r="J2199" s="169" t="s">
        <v>160</v>
      </c>
      <c r="K2199" s="518" t="s">
        <v>161</v>
      </c>
      <c r="L2199" s="92" t="s">
        <v>162</v>
      </c>
      <c r="M2199" s="62"/>
    </row>
    <row r="2200" spans="1:13" s="47" customFormat="1" ht="14.4" customHeight="1" x14ac:dyDescent="0.3">
      <c r="A2200" s="62"/>
      <c r="B2200" s="6" t="s">
        <v>27</v>
      </c>
      <c r="C2200" s="25">
        <v>1</v>
      </c>
      <c r="D2200" s="3">
        <v>4.0999999999999996</v>
      </c>
      <c r="E2200" s="26">
        <v>4.0999999999999996</v>
      </c>
      <c r="F2200" s="26">
        <v>0.1</v>
      </c>
      <c r="G2200" s="26">
        <v>0.41</v>
      </c>
      <c r="H2200" s="506">
        <v>1.0139479671579779E-2</v>
      </c>
      <c r="I2200" s="171"/>
      <c r="J2200" s="192" t="s">
        <v>163</v>
      </c>
      <c r="K2200" s="172">
        <v>1</v>
      </c>
      <c r="L2200" s="507">
        <v>1.0139479671579779E-2</v>
      </c>
      <c r="M2200" s="62"/>
    </row>
    <row r="2201" spans="1:13" s="47" customFormat="1" ht="14.4" customHeight="1" x14ac:dyDescent="0.3">
      <c r="A2201" s="62"/>
      <c r="B2201" s="6" t="s">
        <v>24</v>
      </c>
      <c r="C2201" s="25">
        <v>1</v>
      </c>
      <c r="D2201" s="3">
        <v>4.05</v>
      </c>
      <c r="E2201" s="26">
        <v>4.05</v>
      </c>
      <c r="F2201" s="26">
        <v>0.1</v>
      </c>
      <c r="G2201" s="26">
        <v>0.40500000000000003</v>
      </c>
      <c r="H2201" s="508">
        <v>1.0015827480462954E-2</v>
      </c>
      <c r="I2201" s="99"/>
      <c r="J2201" s="61" t="s">
        <v>163</v>
      </c>
      <c r="K2201" s="100">
        <v>1</v>
      </c>
      <c r="L2201" s="509">
        <v>1.0015827480462954E-2</v>
      </c>
      <c r="M2201" s="62"/>
    </row>
    <row r="2202" spans="1:13" s="47" customFormat="1" ht="14.4" customHeight="1" x14ac:dyDescent="0.3">
      <c r="A2202" s="62"/>
      <c r="B2202" s="6">
        <v>0</v>
      </c>
      <c r="C2202" s="25"/>
      <c r="D2202" s="3">
        <v>0</v>
      </c>
      <c r="E2202" s="26">
        <v>0</v>
      </c>
      <c r="F2202" s="26"/>
      <c r="G2202" s="26">
        <v>0</v>
      </c>
      <c r="H2202" s="508">
        <v>0</v>
      </c>
      <c r="I2202" s="99"/>
      <c r="J2202" s="61">
        <v>0</v>
      </c>
      <c r="K2202" s="100">
        <v>0</v>
      </c>
      <c r="L2202" s="509">
        <v>0</v>
      </c>
      <c r="M2202" s="62"/>
    </row>
    <row r="2203" spans="1:13" s="47" customFormat="1" ht="14.4" customHeight="1" x14ac:dyDescent="0.3">
      <c r="A2203" s="62"/>
      <c r="B2203" s="6">
        <v>0</v>
      </c>
      <c r="C2203" s="25"/>
      <c r="D2203" s="3">
        <v>0</v>
      </c>
      <c r="E2203" s="26">
        <v>0</v>
      </c>
      <c r="F2203" s="26"/>
      <c r="G2203" s="26">
        <v>0</v>
      </c>
      <c r="H2203" s="508">
        <v>0</v>
      </c>
      <c r="I2203" s="99"/>
      <c r="J2203" s="61">
        <v>0</v>
      </c>
      <c r="K2203" s="100">
        <v>0</v>
      </c>
      <c r="L2203" s="509">
        <v>0</v>
      </c>
      <c r="M2203" s="62"/>
    </row>
    <row r="2204" spans="1:13" s="47" customFormat="1" ht="14.4" customHeight="1" x14ac:dyDescent="0.3">
      <c r="A2204" s="62"/>
      <c r="B2204" s="6">
        <v>0</v>
      </c>
      <c r="C2204" s="25"/>
      <c r="D2204" s="3">
        <v>0</v>
      </c>
      <c r="E2204" s="26">
        <v>0</v>
      </c>
      <c r="F2204" s="27"/>
      <c r="G2204" s="26">
        <v>0</v>
      </c>
      <c r="H2204" s="508">
        <v>0</v>
      </c>
      <c r="I2204" s="99"/>
      <c r="J2204" s="61">
        <v>0</v>
      </c>
      <c r="K2204" s="100">
        <v>0</v>
      </c>
      <c r="L2204" s="509">
        <v>0</v>
      </c>
      <c r="M2204" s="62"/>
    </row>
    <row r="2205" spans="1:13" s="47" customFormat="1" ht="14.4" customHeight="1" x14ac:dyDescent="0.3">
      <c r="A2205" s="62"/>
      <c r="B2205" s="6">
        <v>0</v>
      </c>
      <c r="C2205" s="25"/>
      <c r="D2205" s="3">
        <v>0</v>
      </c>
      <c r="E2205" s="26">
        <v>0</v>
      </c>
      <c r="F2205" s="27"/>
      <c r="G2205" s="26">
        <v>0</v>
      </c>
      <c r="H2205" s="508">
        <v>0</v>
      </c>
      <c r="I2205" s="99"/>
      <c r="J2205" s="61">
        <v>0</v>
      </c>
      <c r="K2205" s="100">
        <v>0</v>
      </c>
      <c r="L2205" s="509">
        <v>0</v>
      </c>
      <c r="M2205" s="62"/>
    </row>
    <row r="2206" spans="1:13" s="47" customFormat="1" ht="14.4" customHeight="1" x14ac:dyDescent="0.3">
      <c r="A2206" s="62"/>
      <c r="B2206" s="6">
        <v>0</v>
      </c>
      <c r="C2206" s="25"/>
      <c r="D2206" s="3">
        <v>0</v>
      </c>
      <c r="E2206" s="26">
        <v>0</v>
      </c>
      <c r="F2206" s="27"/>
      <c r="G2206" s="26">
        <v>0</v>
      </c>
      <c r="H2206" s="508">
        <v>0</v>
      </c>
      <c r="I2206" s="99"/>
      <c r="J2206" s="61">
        <v>0</v>
      </c>
      <c r="K2206" s="100">
        <v>0</v>
      </c>
      <c r="L2206" s="509">
        <v>0</v>
      </c>
      <c r="M2206" s="62"/>
    </row>
    <row r="2207" spans="1:13" s="47" customFormat="1" ht="14.4" customHeight="1" x14ac:dyDescent="0.3">
      <c r="A2207" s="62"/>
      <c r="B2207" s="6">
        <v>0</v>
      </c>
      <c r="C2207" s="25"/>
      <c r="D2207" s="3">
        <v>0</v>
      </c>
      <c r="E2207" s="26">
        <v>0</v>
      </c>
      <c r="F2207" s="27"/>
      <c r="G2207" s="26">
        <v>0</v>
      </c>
      <c r="H2207" s="508">
        <v>0</v>
      </c>
      <c r="I2207" s="99"/>
      <c r="J2207" s="61">
        <v>0</v>
      </c>
      <c r="K2207" s="100">
        <v>0</v>
      </c>
      <c r="L2207" s="509">
        <v>0</v>
      </c>
      <c r="M2207" s="62"/>
    </row>
    <row r="2208" spans="1:13" s="47" customFormat="1" ht="14.4" customHeight="1" x14ac:dyDescent="0.3">
      <c r="A2208" s="62"/>
      <c r="B2208" s="6">
        <v>0</v>
      </c>
      <c r="C2208" s="25"/>
      <c r="D2208" s="3">
        <v>0</v>
      </c>
      <c r="E2208" s="26">
        <v>0</v>
      </c>
      <c r="F2208" s="27"/>
      <c r="G2208" s="26">
        <v>0</v>
      </c>
      <c r="H2208" s="508">
        <v>0</v>
      </c>
      <c r="I2208" s="99"/>
      <c r="J2208" s="61">
        <v>0</v>
      </c>
      <c r="K2208" s="100">
        <v>0</v>
      </c>
      <c r="L2208" s="509">
        <v>0</v>
      </c>
      <c r="M2208" s="62"/>
    </row>
    <row r="2209" spans="1:13" s="47" customFormat="1" ht="14.4" customHeight="1" x14ac:dyDescent="0.3">
      <c r="A2209" s="62"/>
      <c r="B2209" s="6" t="s">
        <v>60</v>
      </c>
      <c r="C2209" s="25"/>
      <c r="D2209" s="28"/>
      <c r="E2209" s="26"/>
      <c r="F2209" s="27"/>
      <c r="G2209" s="193">
        <v>0.81499999999999995</v>
      </c>
      <c r="H2209" s="106" t="s">
        <v>60</v>
      </c>
      <c r="I2209" s="103"/>
      <c r="J2209" s="510"/>
      <c r="K2209" s="511" t="s">
        <v>156</v>
      </c>
      <c r="L2209" s="519">
        <v>2.0155307152042733E-2</v>
      </c>
      <c r="M2209" s="62"/>
    </row>
    <row r="2210" spans="1:13" s="47" customFormat="1" ht="14.4" customHeight="1" x14ac:dyDescent="0.3">
      <c r="A2210" s="62"/>
      <c r="B2210" s="194" t="s">
        <v>38</v>
      </c>
      <c r="C2210" s="195"/>
      <c r="D2210" s="196"/>
      <c r="E2210" s="196"/>
      <c r="F2210" s="196"/>
      <c r="G2210" s="196"/>
      <c r="H2210" s="115"/>
      <c r="I2210" s="202"/>
      <c r="J2210" s="203"/>
      <c r="K2210" s="178"/>
      <c r="L2210" s="204"/>
      <c r="M2210" s="62"/>
    </row>
    <row r="2211" spans="1:13" s="47" customFormat="1" ht="36.75" customHeight="1" x14ac:dyDescent="0.3">
      <c r="A2211" s="62"/>
      <c r="B2211" s="53" t="s">
        <v>53</v>
      </c>
      <c r="C2211" s="195"/>
      <c r="D2211" s="205" t="s">
        <v>0</v>
      </c>
      <c r="E2211" s="206" t="s">
        <v>1</v>
      </c>
      <c r="F2211" s="207" t="s">
        <v>61</v>
      </c>
      <c r="G2211" s="188" t="s">
        <v>56</v>
      </c>
      <c r="H2211" s="111" t="s">
        <v>158</v>
      </c>
      <c r="I2211" s="112" t="s">
        <v>159</v>
      </c>
      <c r="J2211" s="112" t="s">
        <v>160</v>
      </c>
      <c r="K2211" s="520" t="s">
        <v>161</v>
      </c>
      <c r="L2211" s="114" t="s">
        <v>162</v>
      </c>
      <c r="M2211" s="62"/>
    </row>
    <row r="2212" spans="1:13" s="47" customFormat="1" ht="26.4" x14ac:dyDescent="0.3">
      <c r="A2212" s="62"/>
      <c r="B2212" s="189" t="s">
        <v>1475</v>
      </c>
      <c r="C2212" s="195"/>
      <c r="D2212" s="190" t="s">
        <v>5</v>
      </c>
      <c r="E2212" s="153">
        <v>1</v>
      </c>
      <c r="F2212" s="154">
        <v>39.58</v>
      </c>
      <c r="G2212" s="191">
        <v>39.58</v>
      </c>
      <c r="H2212" s="506">
        <v>0.97883074488079924</v>
      </c>
      <c r="I2212" s="171"/>
      <c r="J2212" s="192" t="s">
        <v>1219</v>
      </c>
      <c r="K2212" s="172">
        <v>0</v>
      </c>
      <c r="L2212" s="507">
        <v>0</v>
      </c>
      <c r="M2212" s="521"/>
    </row>
    <row r="2213" spans="1:13" s="47" customFormat="1" ht="14.4" customHeight="1" x14ac:dyDescent="0.3">
      <c r="A2213" s="62"/>
      <c r="B2213" s="6">
        <v>0</v>
      </c>
      <c r="C2213" s="7"/>
      <c r="D2213" s="3">
        <v>0</v>
      </c>
      <c r="E2213" s="4"/>
      <c r="F2213" s="5">
        <v>0</v>
      </c>
      <c r="G2213" s="26">
        <v>0</v>
      </c>
      <c r="H2213" s="508">
        <v>0</v>
      </c>
      <c r="I2213" s="99"/>
      <c r="J2213" s="61">
        <v>0</v>
      </c>
      <c r="K2213" s="100">
        <v>0</v>
      </c>
      <c r="L2213" s="509">
        <v>0</v>
      </c>
      <c r="M2213" s="521"/>
    </row>
    <row r="2214" spans="1:13" s="47" customFormat="1" ht="14.4" customHeight="1" x14ac:dyDescent="0.3">
      <c r="A2214" s="62"/>
      <c r="B2214" s="6">
        <v>0</v>
      </c>
      <c r="C2214" s="7"/>
      <c r="D2214" s="3">
        <v>0</v>
      </c>
      <c r="E2214" s="4"/>
      <c r="F2214" s="5">
        <v>0</v>
      </c>
      <c r="G2214" s="26">
        <v>0</v>
      </c>
      <c r="H2214" s="508">
        <v>0</v>
      </c>
      <c r="I2214" s="99"/>
      <c r="J2214" s="61">
        <v>0</v>
      </c>
      <c r="K2214" s="100">
        <v>0</v>
      </c>
      <c r="L2214" s="509">
        <v>0</v>
      </c>
      <c r="M2214" s="62"/>
    </row>
    <row r="2215" spans="1:13" s="47" customFormat="1" ht="14.4" customHeight="1" x14ac:dyDescent="0.3">
      <c r="A2215" s="62"/>
      <c r="B2215" s="6">
        <v>0</v>
      </c>
      <c r="C2215" s="7"/>
      <c r="D2215" s="3">
        <v>0</v>
      </c>
      <c r="E2215" s="4"/>
      <c r="F2215" s="5">
        <v>0</v>
      </c>
      <c r="G2215" s="26">
        <v>0</v>
      </c>
      <c r="H2215" s="508">
        <v>0</v>
      </c>
      <c r="I2215" s="99"/>
      <c r="J2215" s="61">
        <v>0</v>
      </c>
      <c r="K2215" s="100">
        <v>0</v>
      </c>
      <c r="L2215" s="509">
        <v>0</v>
      </c>
      <c r="M2215" s="62"/>
    </row>
    <row r="2216" spans="1:13" s="47" customFormat="1" ht="14.4" customHeight="1" x14ac:dyDescent="0.3">
      <c r="A2216" s="62"/>
      <c r="B2216" s="6">
        <v>0</v>
      </c>
      <c r="C2216" s="7"/>
      <c r="D2216" s="3">
        <v>0</v>
      </c>
      <c r="E2216" s="4"/>
      <c r="F2216" s="5">
        <v>0</v>
      </c>
      <c r="G2216" s="26">
        <v>0</v>
      </c>
      <c r="H2216" s="508">
        <v>0</v>
      </c>
      <c r="I2216" s="99"/>
      <c r="J2216" s="61">
        <v>0</v>
      </c>
      <c r="K2216" s="100">
        <v>0</v>
      </c>
      <c r="L2216" s="509">
        <v>0</v>
      </c>
      <c r="M2216" s="62"/>
    </row>
    <row r="2217" spans="1:13" s="47" customFormat="1" ht="14.4" customHeight="1" x14ac:dyDescent="0.3">
      <c r="A2217" s="62"/>
      <c r="B2217" s="6">
        <v>0</v>
      </c>
      <c r="C2217" s="7"/>
      <c r="D2217" s="3">
        <v>0</v>
      </c>
      <c r="E2217" s="4"/>
      <c r="F2217" s="5">
        <v>0</v>
      </c>
      <c r="G2217" s="26">
        <v>0</v>
      </c>
      <c r="H2217" s="508">
        <v>0</v>
      </c>
      <c r="I2217" s="99"/>
      <c r="J2217" s="61">
        <v>0</v>
      </c>
      <c r="K2217" s="100">
        <v>0</v>
      </c>
      <c r="L2217" s="509">
        <v>0</v>
      </c>
      <c r="M2217" s="62"/>
    </row>
    <row r="2218" spans="1:13" s="47" customFormat="1" ht="14.4" customHeight="1" x14ac:dyDescent="0.3">
      <c r="A2218" s="62"/>
      <c r="B2218" s="6">
        <v>0</v>
      </c>
      <c r="C2218" s="7"/>
      <c r="D2218" s="3">
        <v>0</v>
      </c>
      <c r="E2218" s="4"/>
      <c r="F2218" s="5">
        <v>0</v>
      </c>
      <c r="G2218" s="26">
        <v>0</v>
      </c>
      <c r="H2218" s="508">
        <v>0</v>
      </c>
      <c r="I2218" s="99"/>
      <c r="J2218" s="61">
        <v>0</v>
      </c>
      <c r="K2218" s="100">
        <v>0</v>
      </c>
      <c r="L2218" s="509">
        <v>0</v>
      </c>
      <c r="M2218" s="532"/>
    </row>
    <row r="2219" spans="1:13" s="47" customFormat="1" ht="14.4" customHeight="1" x14ac:dyDescent="0.3">
      <c r="A2219" s="62"/>
      <c r="B2219" s="6">
        <v>0</v>
      </c>
      <c r="C2219" s="7"/>
      <c r="D2219" s="3">
        <v>0</v>
      </c>
      <c r="E2219" s="4"/>
      <c r="F2219" s="5">
        <v>0</v>
      </c>
      <c r="G2219" s="26">
        <v>0</v>
      </c>
      <c r="H2219" s="508">
        <v>0</v>
      </c>
      <c r="I2219" s="99"/>
      <c r="J2219" s="61">
        <v>0</v>
      </c>
      <c r="K2219" s="100">
        <v>0</v>
      </c>
      <c r="L2219" s="509">
        <v>0</v>
      </c>
      <c r="M2219" s="62"/>
    </row>
    <row r="2220" spans="1:13" s="47" customFormat="1" ht="14.4" customHeight="1" x14ac:dyDescent="0.3">
      <c r="A2220" s="62"/>
      <c r="B2220" s="6">
        <v>0</v>
      </c>
      <c r="C2220" s="7"/>
      <c r="D2220" s="3">
        <v>0</v>
      </c>
      <c r="E2220" s="4"/>
      <c r="F2220" s="5">
        <v>0</v>
      </c>
      <c r="G2220" s="26">
        <v>0</v>
      </c>
      <c r="H2220" s="508">
        <v>0</v>
      </c>
      <c r="I2220" s="99"/>
      <c r="J2220" s="61">
        <v>0</v>
      </c>
      <c r="K2220" s="100">
        <v>0</v>
      </c>
      <c r="L2220" s="509">
        <v>0</v>
      </c>
      <c r="M2220" s="62"/>
    </row>
    <row r="2221" spans="1:13" s="47" customFormat="1" ht="14.4" customHeight="1" x14ac:dyDescent="0.3">
      <c r="A2221" s="62"/>
      <c r="B2221" s="6">
        <v>0</v>
      </c>
      <c r="C2221" s="7"/>
      <c r="D2221" s="3">
        <v>0</v>
      </c>
      <c r="E2221" s="4"/>
      <c r="F2221" s="5">
        <v>0</v>
      </c>
      <c r="G2221" s="26">
        <v>0</v>
      </c>
      <c r="H2221" s="508">
        <v>0</v>
      </c>
      <c r="I2221" s="99"/>
      <c r="J2221" s="61">
        <v>0</v>
      </c>
      <c r="K2221" s="100">
        <v>0</v>
      </c>
      <c r="L2221" s="509">
        <v>0</v>
      </c>
      <c r="M2221" s="62"/>
    </row>
    <row r="2222" spans="1:13" s="47" customFormat="1" ht="14.4" customHeight="1" x14ac:dyDescent="0.3">
      <c r="A2222" s="62"/>
      <c r="B2222" s="6">
        <v>0</v>
      </c>
      <c r="C2222" s="7"/>
      <c r="D2222" s="3">
        <v>0</v>
      </c>
      <c r="E2222" s="4"/>
      <c r="F2222" s="5">
        <v>0</v>
      </c>
      <c r="G2222" s="26">
        <v>0</v>
      </c>
      <c r="H2222" s="508">
        <v>0</v>
      </c>
      <c r="I2222" s="99"/>
      <c r="J2222" s="61">
        <v>0</v>
      </c>
      <c r="K2222" s="100">
        <v>0</v>
      </c>
      <c r="L2222" s="509">
        <v>0</v>
      </c>
      <c r="M2222" s="62"/>
    </row>
    <row r="2223" spans="1:13" s="47" customFormat="1" ht="14.4" customHeight="1" x14ac:dyDescent="0.3">
      <c r="A2223" s="62"/>
      <c r="B2223" s="6">
        <v>0</v>
      </c>
      <c r="C2223" s="7"/>
      <c r="D2223" s="3">
        <v>0</v>
      </c>
      <c r="E2223" s="4"/>
      <c r="F2223" s="5">
        <v>0</v>
      </c>
      <c r="G2223" s="26">
        <v>0</v>
      </c>
      <c r="H2223" s="508">
        <v>0</v>
      </c>
      <c r="I2223" s="99"/>
      <c r="J2223" s="61">
        <v>0</v>
      </c>
      <c r="K2223" s="100">
        <v>0</v>
      </c>
      <c r="L2223" s="509">
        <v>0</v>
      </c>
      <c r="M2223" s="62"/>
    </row>
    <row r="2224" spans="1:13" s="47" customFormat="1" ht="14.4" customHeight="1" x14ac:dyDescent="0.3">
      <c r="A2224" s="62"/>
      <c r="B2224" s="6">
        <v>0</v>
      </c>
      <c r="C2224" s="7"/>
      <c r="D2224" s="3">
        <v>0</v>
      </c>
      <c r="E2224" s="4"/>
      <c r="F2224" s="5">
        <v>0</v>
      </c>
      <c r="G2224" s="26">
        <v>0</v>
      </c>
      <c r="H2224" s="508">
        <v>0</v>
      </c>
      <c r="I2224" s="99"/>
      <c r="J2224" s="61">
        <v>0</v>
      </c>
      <c r="K2224" s="100">
        <v>0</v>
      </c>
      <c r="L2224" s="509">
        <v>0</v>
      </c>
      <c r="M2224" s="62"/>
    </row>
    <row r="2225" spans="1:13" s="47" customFormat="1" ht="14.4" customHeight="1" x14ac:dyDescent="0.3">
      <c r="A2225" s="62"/>
      <c r="B2225" s="58" t="s">
        <v>62</v>
      </c>
      <c r="C2225" s="46"/>
      <c r="D2225" s="37"/>
      <c r="E2225" s="38"/>
      <c r="F2225" s="39"/>
      <c r="G2225" s="193">
        <v>39.58</v>
      </c>
      <c r="H2225" s="106" t="s">
        <v>62</v>
      </c>
      <c r="I2225" s="103"/>
      <c r="J2225" s="510"/>
      <c r="K2225" s="511" t="s">
        <v>156</v>
      </c>
      <c r="L2225" s="519">
        <v>0</v>
      </c>
      <c r="M2225" s="62"/>
    </row>
    <row r="2226" spans="1:13" s="47" customFormat="1" ht="14.4" customHeight="1" x14ac:dyDescent="0.3">
      <c r="A2226" s="62"/>
      <c r="B2226" s="194" t="s">
        <v>63</v>
      </c>
      <c r="C2226" s="195"/>
      <c r="D2226" s="196"/>
      <c r="E2226" s="197"/>
      <c r="F2226" s="155"/>
      <c r="G2226" s="197"/>
      <c r="H2226" s="115"/>
      <c r="I2226" s="202"/>
      <c r="J2226" s="203"/>
      <c r="K2226" s="178"/>
      <c r="L2226" s="204">
        <v>0</v>
      </c>
      <c r="M2226" s="62"/>
    </row>
    <row r="2227" spans="1:13" s="47" customFormat="1" ht="35.25" customHeight="1" x14ac:dyDescent="0.3">
      <c r="A2227" s="62"/>
      <c r="B2227" s="53" t="s">
        <v>53</v>
      </c>
      <c r="C2227" s="210"/>
      <c r="D2227" s="211" t="s">
        <v>0</v>
      </c>
      <c r="E2227" s="201" t="s">
        <v>1</v>
      </c>
      <c r="F2227" s="156" t="s">
        <v>61</v>
      </c>
      <c r="G2227" s="188" t="s">
        <v>56</v>
      </c>
      <c r="H2227" s="111" t="s">
        <v>158</v>
      </c>
      <c r="I2227" s="112" t="s">
        <v>159</v>
      </c>
      <c r="J2227" s="112" t="s">
        <v>160</v>
      </c>
      <c r="K2227" s="520" t="s">
        <v>161</v>
      </c>
      <c r="L2227" s="114" t="s">
        <v>162</v>
      </c>
      <c r="M2227" s="62"/>
    </row>
    <row r="2228" spans="1:13" s="47" customFormat="1" ht="14.4" customHeight="1" x14ac:dyDescent="0.3">
      <c r="A2228" s="62"/>
      <c r="B2228" s="6">
        <v>0</v>
      </c>
      <c r="C2228" s="7"/>
      <c r="D2228" s="3">
        <v>0</v>
      </c>
      <c r="E2228" s="26"/>
      <c r="F2228" s="5">
        <v>0</v>
      </c>
      <c r="G2228" s="191">
        <v>0</v>
      </c>
      <c r="H2228" s="506">
        <v>0</v>
      </c>
      <c r="I2228" s="171"/>
      <c r="J2228" s="192">
        <v>0</v>
      </c>
      <c r="K2228" s="172">
        <v>0</v>
      </c>
      <c r="L2228" s="507">
        <v>0</v>
      </c>
      <c r="M2228" s="62"/>
    </row>
    <row r="2229" spans="1:13" s="47" customFormat="1" ht="14.4" customHeight="1" x14ac:dyDescent="0.3">
      <c r="A2229" s="62"/>
      <c r="B2229" s="6">
        <v>0</v>
      </c>
      <c r="C2229" s="7"/>
      <c r="D2229" s="3">
        <v>0</v>
      </c>
      <c r="E2229" s="26"/>
      <c r="F2229" s="5">
        <v>0</v>
      </c>
      <c r="G2229" s="26">
        <v>0</v>
      </c>
      <c r="H2229" s="508">
        <v>0</v>
      </c>
      <c r="I2229" s="99"/>
      <c r="J2229" s="61">
        <v>0</v>
      </c>
      <c r="K2229" s="100">
        <v>0</v>
      </c>
      <c r="L2229" s="509">
        <v>0</v>
      </c>
      <c r="M2229" s="62"/>
    </row>
    <row r="2230" spans="1:13" s="47" customFormat="1" ht="14.4" customHeight="1" x14ac:dyDescent="0.3">
      <c r="A2230" s="62"/>
      <c r="B2230" s="6">
        <v>0</v>
      </c>
      <c r="C2230" s="7"/>
      <c r="D2230" s="3">
        <v>0</v>
      </c>
      <c r="E2230" s="26"/>
      <c r="F2230" s="5">
        <v>0</v>
      </c>
      <c r="G2230" s="26">
        <v>0</v>
      </c>
      <c r="H2230" s="508">
        <v>0</v>
      </c>
      <c r="I2230" s="99"/>
      <c r="J2230" s="61">
        <v>0</v>
      </c>
      <c r="K2230" s="100">
        <v>0</v>
      </c>
      <c r="L2230" s="509">
        <v>0</v>
      </c>
      <c r="M2230" s="62"/>
    </row>
    <row r="2231" spans="1:13" s="47" customFormat="1" ht="14.4" customHeight="1" x14ac:dyDescent="0.3">
      <c r="A2231" s="62"/>
      <c r="B2231" s="6">
        <v>0</v>
      </c>
      <c r="C2231" s="7"/>
      <c r="D2231" s="3">
        <v>0</v>
      </c>
      <c r="E2231" s="26"/>
      <c r="F2231" s="5">
        <v>0</v>
      </c>
      <c r="G2231" s="26">
        <v>0</v>
      </c>
      <c r="H2231" s="508">
        <v>0</v>
      </c>
      <c r="I2231" s="99"/>
      <c r="J2231" s="61">
        <v>0</v>
      </c>
      <c r="K2231" s="100">
        <v>0</v>
      </c>
      <c r="L2231" s="509">
        <v>0</v>
      </c>
      <c r="M2231" s="62"/>
    </row>
    <row r="2232" spans="1:13" s="47" customFormat="1" ht="14.4" customHeight="1" x14ac:dyDescent="0.3">
      <c r="A2232" s="62"/>
      <c r="B2232" s="6">
        <v>0</v>
      </c>
      <c r="C2232" s="7"/>
      <c r="D2232" s="3">
        <v>0</v>
      </c>
      <c r="E2232" s="26"/>
      <c r="F2232" s="5">
        <v>0</v>
      </c>
      <c r="G2232" s="26">
        <v>0</v>
      </c>
      <c r="H2232" s="508">
        <v>0</v>
      </c>
      <c r="I2232" s="99"/>
      <c r="J2232" s="61">
        <v>0</v>
      </c>
      <c r="K2232" s="100">
        <v>0</v>
      </c>
      <c r="L2232" s="509">
        <v>0</v>
      </c>
      <c r="M2232" s="62"/>
    </row>
    <row r="2233" spans="1:13" s="47" customFormat="1" ht="15" customHeight="1" thickBot="1" x14ac:dyDescent="0.35">
      <c r="A2233" s="62"/>
      <c r="B2233" s="59" t="s">
        <v>64</v>
      </c>
      <c r="C2233" s="42"/>
      <c r="D2233" s="43"/>
      <c r="E2233" s="44"/>
      <c r="F2233" s="45"/>
      <c r="G2233" s="191">
        <v>0</v>
      </c>
      <c r="H2233" s="106" t="s">
        <v>64</v>
      </c>
      <c r="I2233" s="103"/>
      <c r="J2233" s="510"/>
      <c r="K2233" s="511" t="s">
        <v>156</v>
      </c>
      <c r="L2233" s="519">
        <v>0</v>
      </c>
      <c r="M2233" s="62"/>
    </row>
    <row r="2234" spans="1:13" s="47" customFormat="1" ht="14.4" customHeight="1" x14ac:dyDescent="0.3">
      <c r="A2234" s="62"/>
      <c r="B2234" s="64"/>
      <c r="C2234" s="68"/>
      <c r="D2234" s="69" t="s">
        <v>65</v>
      </c>
      <c r="E2234" s="70"/>
      <c r="F2234" s="71"/>
      <c r="G2234" s="88">
        <v>40.436</v>
      </c>
      <c r="H2234" s="179"/>
      <c r="I2234" s="212"/>
      <c r="J2234" s="522"/>
      <c r="K2234" s="523"/>
      <c r="L2234" s="180"/>
      <c r="M2234" s="62"/>
    </row>
    <row r="2235" spans="1:13" s="47" customFormat="1" ht="14.4" customHeight="1" x14ac:dyDescent="0.3">
      <c r="A2235" s="62"/>
      <c r="B2235" s="63"/>
      <c r="C2235" s="68"/>
      <c r="D2235" s="72" t="s">
        <v>7</v>
      </c>
      <c r="E2235" s="215"/>
      <c r="F2235" s="181">
        <v>0.1</v>
      </c>
      <c r="G2235" s="215">
        <v>4.0439999999999996</v>
      </c>
      <c r="H2235" s="524"/>
      <c r="I2235" s="124"/>
      <c r="J2235" s="525"/>
      <c r="K2235" s="526"/>
      <c r="L2235" s="527"/>
      <c r="M2235" s="62"/>
    </row>
    <row r="2236" spans="1:13" s="47" customFormat="1" ht="14.4" customHeight="1" x14ac:dyDescent="0.3">
      <c r="A2236" s="62"/>
      <c r="B2236" s="63"/>
      <c r="C2236" s="68"/>
      <c r="D2236" s="72" t="s">
        <v>8</v>
      </c>
      <c r="E2236" s="215"/>
      <c r="F2236" s="181">
        <v>0.1</v>
      </c>
      <c r="G2236" s="215">
        <v>4.0439999999999996</v>
      </c>
      <c r="H2236" s="524"/>
      <c r="I2236" s="124"/>
      <c r="J2236" s="525"/>
      <c r="K2236" s="526"/>
      <c r="L2236" s="527"/>
      <c r="M2236" s="62"/>
    </row>
    <row r="2237" spans="1:13" s="47" customFormat="1" ht="14.4" customHeight="1" x14ac:dyDescent="0.3">
      <c r="A2237" s="62"/>
      <c r="B2237" s="63" t="s">
        <v>66</v>
      </c>
      <c r="C2237" s="68"/>
      <c r="D2237" s="75" t="s">
        <v>67</v>
      </c>
      <c r="E2237" s="76"/>
      <c r="F2237" s="71"/>
      <c r="G2237" s="76">
        <v>48.524000000000001</v>
      </c>
      <c r="H2237" s="524"/>
      <c r="I2237" s="124"/>
      <c r="J2237" s="525"/>
      <c r="K2237" s="526"/>
      <c r="L2237" s="527"/>
      <c r="M2237" s="62"/>
    </row>
    <row r="2238" spans="1:13" s="47" customFormat="1" ht="15" customHeight="1" thickBot="1" x14ac:dyDescent="0.35">
      <c r="A2238" s="62"/>
      <c r="B2238" s="63"/>
      <c r="C2238" s="68"/>
      <c r="D2238" s="77" t="s">
        <v>68</v>
      </c>
      <c r="E2238" s="78"/>
      <c r="F2238" s="79"/>
      <c r="G2238" s="78">
        <v>48.52</v>
      </c>
      <c r="H2238" s="528">
        <v>1</v>
      </c>
      <c r="I2238" s="126"/>
      <c r="J2238" s="529"/>
      <c r="K2238" s="530"/>
      <c r="L2238" s="531">
        <v>2.0560886338905925E-2</v>
      </c>
      <c r="M2238" s="62"/>
    </row>
    <row r="2239" spans="1:13" s="47" customFormat="1" ht="14.4" customHeight="1" x14ac:dyDescent="0.3">
      <c r="A2239" s="62"/>
      <c r="B2239" s="63"/>
      <c r="C2239" s="68"/>
      <c r="D2239" s="80"/>
      <c r="E2239" s="67"/>
      <c r="F2239" s="65"/>
      <c r="G2239" s="67"/>
      <c r="J2239" s="60"/>
      <c r="M2239" s="62"/>
    </row>
    <row r="2240" spans="1:13" s="47" customFormat="1" ht="14.4" customHeight="1" x14ac:dyDescent="0.3">
      <c r="A2240" s="62"/>
      <c r="B2240" s="63"/>
      <c r="C2240" s="68"/>
      <c r="D2240" s="80"/>
      <c r="E2240" s="67"/>
      <c r="F2240" s="65"/>
      <c r="G2240" s="67"/>
      <c r="J2240" s="60"/>
      <c r="M2240" s="62"/>
    </row>
    <row r="2241" spans="1:13" s="47" customFormat="1" ht="14.4" customHeight="1" x14ac:dyDescent="0.3">
      <c r="A2241" s="62"/>
      <c r="B2241" s="63"/>
      <c r="C2241" s="68"/>
      <c r="D2241" s="80"/>
      <c r="E2241" s="67"/>
      <c r="F2241" s="65"/>
      <c r="G2241" s="67"/>
      <c r="J2241" s="60"/>
      <c r="M2241" s="62"/>
    </row>
    <row r="2242" spans="1:13" s="47" customFormat="1" ht="14.4" customHeight="1" x14ac:dyDescent="0.3">
      <c r="A2242" s="62"/>
      <c r="B2242" s="136" t="s">
        <v>1808</v>
      </c>
      <c r="C2242" s="81"/>
      <c r="D2242" s="80"/>
      <c r="E2242" s="67"/>
      <c r="F2242" s="82"/>
      <c r="G2242" s="82"/>
      <c r="J2242" s="60"/>
      <c r="M2242" s="62"/>
    </row>
    <row r="2243" spans="1:13" s="47" customFormat="1" ht="14.4" customHeight="1" x14ac:dyDescent="0.3">
      <c r="A2243" s="62"/>
      <c r="B2243" s="216" t="s">
        <v>6</v>
      </c>
      <c r="C2243" s="217"/>
      <c r="D2243" s="80"/>
      <c r="E2243" s="67"/>
      <c r="F2243" s="62"/>
      <c r="G2243" s="62"/>
      <c r="J2243" s="60"/>
      <c r="M2243" s="62"/>
    </row>
    <row r="2244" spans="1:13" s="47" customFormat="1" ht="14.4" customHeight="1" x14ac:dyDescent="0.3">
      <c r="A2244" s="62"/>
      <c r="B2244" s="84"/>
      <c r="C2244" s="62"/>
      <c r="D2244" s="80"/>
      <c r="E2244" s="67"/>
      <c r="F2244" s="62"/>
      <c r="G2244" s="62"/>
      <c r="J2244" s="60"/>
      <c r="M2244" s="62"/>
    </row>
    <row r="2245" spans="1:13" x14ac:dyDescent="0.3">
      <c r="A2245" s="62"/>
      <c r="B2245" s="503"/>
      <c r="C2245" s="129"/>
      <c r="D2245" s="129"/>
      <c r="J2245" s="60"/>
    </row>
    <row r="2246" spans="1:13" x14ac:dyDescent="0.3">
      <c r="A2246" s="62"/>
      <c r="B2246" s="131"/>
      <c r="C2246" s="130"/>
      <c r="D2246" s="130"/>
      <c r="J2246" s="60"/>
    </row>
    <row r="2247" spans="1:13" ht="15.6" x14ac:dyDescent="0.3">
      <c r="A2247" s="62"/>
      <c r="D2247" s="715" t="s">
        <v>166</v>
      </c>
      <c r="E2247" s="715"/>
      <c r="F2247" s="715"/>
      <c r="J2247" s="60"/>
    </row>
    <row r="2248" spans="1:13" x14ac:dyDescent="0.3">
      <c r="A2248" s="62"/>
      <c r="B2248" s="132"/>
      <c r="C2248" s="132"/>
      <c r="D2248" s="132"/>
      <c r="J2248" s="60"/>
    </row>
    <row r="2249" spans="1:13" ht="82.5" customHeight="1" x14ac:dyDescent="0.3">
      <c r="A2249" s="62"/>
      <c r="B2249" s="710" t="s">
        <v>1809</v>
      </c>
      <c r="C2249" s="710"/>
      <c r="D2249" s="710"/>
      <c r="E2249" s="710"/>
      <c r="F2249" s="710"/>
      <c r="G2249" s="710"/>
      <c r="H2249" s="710"/>
      <c r="I2249" s="710"/>
      <c r="J2249" s="710"/>
      <c r="K2249" s="710"/>
      <c r="L2249" s="710"/>
    </row>
    <row r="2250" spans="1:13" s="47" customFormat="1" ht="14.4" customHeight="1" x14ac:dyDescent="0.3">
      <c r="A2250" s="62"/>
      <c r="B2250" s="63"/>
      <c r="C2250" s="9"/>
      <c r="D2250" s="10"/>
      <c r="E2250" s="11"/>
      <c r="F2250" s="12"/>
      <c r="G2250" s="13"/>
      <c r="J2250" s="60"/>
      <c r="M2250" s="62"/>
    </row>
    <row r="2251" spans="1:13" s="47" customFormat="1" ht="14.4" customHeight="1" x14ac:dyDescent="0.3">
      <c r="A2251" s="62"/>
      <c r="B2251" s="48" t="s">
        <v>48</v>
      </c>
      <c r="C2251" s="9"/>
      <c r="D2251" s="10"/>
      <c r="E2251" s="11"/>
      <c r="F2251" s="11"/>
      <c r="G2251" s="11"/>
      <c r="J2251" s="60"/>
      <c r="M2251" s="62"/>
    </row>
    <row r="2252" spans="1:13" s="47" customFormat="1" ht="14.4" customHeight="1" x14ac:dyDescent="0.3">
      <c r="A2252" s="62"/>
      <c r="B2252" s="64" t="s">
        <v>49</v>
      </c>
      <c r="C2252" s="62" t="s">
        <v>795</v>
      </c>
      <c r="D2252" s="62"/>
      <c r="E2252" s="62"/>
      <c r="I2252" s="65" t="s">
        <v>50</v>
      </c>
      <c r="J2252" s="68" t="s">
        <v>5</v>
      </c>
      <c r="M2252" s="62"/>
    </row>
    <row r="2253" spans="1:13" s="47" customFormat="1" ht="15" customHeight="1" thickBot="1" x14ac:dyDescent="0.35">
      <c r="A2253" s="62"/>
      <c r="B2253" s="64" t="s">
        <v>51</v>
      </c>
      <c r="C2253" s="62" t="s">
        <v>267</v>
      </c>
      <c r="D2253" s="62"/>
      <c r="E2253" s="62"/>
      <c r="G2253" s="62" t="s">
        <v>794</v>
      </c>
      <c r="J2253" s="60"/>
      <c r="M2253" s="62"/>
    </row>
    <row r="2254" spans="1:13" s="47" customFormat="1" ht="14.4" customHeight="1" thickTop="1" x14ac:dyDescent="0.3">
      <c r="A2254" s="62"/>
      <c r="B2254" s="49" t="s">
        <v>52</v>
      </c>
      <c r="C2254" s="14"/>
      <c r="D2254" s="15"/>
      <c r="E2254" s="16"/>
      <c r="F2254" s="17"/>
      <c r="G2254" s="16"/>
      <c r="H2254" s="711" t="s">
        <v>164</v>
      </c>
      <c r="I2254" s="712"/>
      <c r="J2254" s="712"/>
      <c r="K2254" s="712"/>
      <c r="L2254" s="713"/>
      <c r="M2254" s="62"/>
    </row>
    <row r="2255" spans="1:13" s="47" customFormat="1" ht="32.25" customHeight="1" x14ac:dyDescent="0.3">
      <c r="A2255" s="62"/>
      <c r="B2255" s="186" t="s">
        <v>53</v>
      </c>
      <c r="C2255" s="187" t="s">
        <v>1</v>
      </c>
      <c r="D2255" s="161" t="s">
        <v>54</v>
      </c>
      <c r="E2255" s="188" t="s">
        <v>23</v>
      </c>
      <c r="F2255" s="188" t="s">
        <v>55</v>
      </c>
      <c r="G2255" s="188" t="s">
        <v>56</v>
      </c>
      <c r="H2255" s="90" t="s">
        <v>158</v>
      </c>
      <c r="I2255" s="169" t="s">
        <v>159</v>
      </c>
      <c r="J2255" s="169" t="s">
        <v>160</v>
      </c>
      <c r="K2255" s="169" t="s">
        <v>161</v>
      </c>
      <c r="L2255" s="92" t="s">
        <v>162</v>
      </c>
      <c r="M2255" s="62"/>
    </row>
    <row r="2256" spans="1:13" s="47" customFormat="1" ht="14.4" customHeight="1" x14ac:dyDescent="0.3">
      <c r="A2256" s="62"/>
      <c r="B2256" s="189">
        <v>0</v>
      </c>
      <c r="C2256" s="187"/>
      <c r="D2256" s="190">
        <v>0</v>
      </c>
      <c r="E2256" s="191">
        <v>0</v>
      </c>
      <c r="F2256" s="505">
        <v>0.5</v>
      </c>
      <c r="G2256" s="191">
        <v>0</v>
      </c>
      <c r="H2256" s="506">
        <v>0</v>
      </c>
      <c r="I2256" s="171"/>
      <c r="J2256" s="192">
        <v>0</v>
      </c>
      <c r="K2256" s="172">
        <v>0</v>
      </c>
      <c r="L2256" s="507">
        <v>0</v>
      </c>
      <c r="M2256" s="62"/>
    </row>
    <row r="2257" spans="1:13" s="47" customFormat="1" ht="14.4" customHeight="1" x14ac:dyDescent="0.3">
      <c r="A2257" s="62"/>
      <c r="B2257" s="6">
        <v>0</v>
      </c>
      <c r="C2257" s="25"/>
      <c r="D2257" s="3">
        <v>0</v>
      </c>
      <c r="E2257" s="26">
        <v>0</v>
      </c>
      <c r="F2257" s="27"/>
      <c r="G2257" s="26">
        <v>0</v>
      </c>
      <c r="H2257" s="508">
        <v>0</v>
      </c>
      <c r="I2257" s="99"/>
      <c r="J2257" s="61">
        <v>0</v>
      </c>
      <c r="K2257" s="100">
        <v>0</v>
      </c>
      <c r="L2257" s="509">
        <v>0</v>
      </c>
      <c r="M2257" s="62"/>
    </row>
    <row r="2258" spans="1:13" s="47" customFormat="1" ht="14.4" customHeight="1" x14ac:dyDescent="0.3">
      <c r="A2258" s="62"/>
      <c r="B2258" s="6">
        <v>0</v>
      </c>
      <c r="C2258" s="25"/>
      <c r="D2258" s="3">
        <v>0</v>
      </c>
      <c r="E2258" s="26">
        <v>0</v>
      </c>
      <c r="F2258" s="27"/>
      <c r="G2258" s="26">
        <v>0</v>
      </c>
      <c r="H2258" s="508">
        <v>0</v>
      </c>
      <c r="I2258" s="99"/>
      <c r="J2258" s="61">
        <v>0</v>
      </c>
      <c r="K2258" s="100">
        <v>0</v>
      </c>
      <c r="L2258" s="509">
        <v>0</v>
      </c>
      <c r="M2258" s="62"/>
    </row>
    <row r="2259" spans="1:13" s="47" customFormat="1" ht="14.4" customHeight="1" x14ac:dyDescent="0.3">
      <c r="A2259" s="62"/>
      <c r="B2259" s="6">
        <v>0</v>
      </c>
      <c r="C2259" s="25"/>
      <c r="D2259" s="3">
        <v>0</v>
      </c>
      <c r="E2259" s="26">
        <v>0</v>
      </c>
      <c r="F2259" s="27"/>
      <c r="G2259" s="26">
        <v>0</v>
      </c>
      <c r="H2259" s="508">
        <v>0</v>
      </c>
      <c r="I2259" s="99"/>
      <c r="J2259" s="61">
        <v>0</v>
      </c>
      <c r="K2259" s="100">
        <v>0</v>
      </c>
      <c r="L2259" s="509">
        <v>0</v>
      </c>
      <c r="M2259" s="62"/>
    </row>
    <row r="2260" spans="1:13" s="47" customFormat="1" ht="14.4" customHeight="1" x14ac:dyDescent="0.3">
      <c r="A2260" s="62"/>
      <c r="B2260" s="6">
        <v>0</v>
      </c>
      <c r="C2260" s="25"/>
      <c r="D2260" s="3">
        <v>0</v>
      </c>
      <c r="E2260" s="26">
        <v>0</v>
      </c>
      <c r="F2260" s="27"/>
      <c r="G2260" s="26">
        <v>0</v>
      </c>
      <c r="H2260" s="508">
        <v>0</v>
      </c>
      <c r="I2260" s="99"/>
      <c r="J2260" s="61">
        <v>0</v>
      </c>
      <c r="K2260" s="100">
        <v>0</v>
      </c>
      <c r="L2260" s="509">
        <v>0</v>
      </c>
      <c r="M2260" s="62"/>
    </row>
    <row r="2261" spans="1:13" s="47" customFormat="1" ht="14.4" customHeight="1" x14ac:dyDescent="0.3">
      <c r="A2261" s="62"/>
      <c r="B2261" s="6">
        <v>0</v>
      </c>
      <c r="C2261" s="25"/>
      <c r="D2261" s="3">
        <v>0</v>
      </c>
      <c r="E2261" s="26">
        <v>0</v>
      </c>
      <c r="F2261" s="27"/>
      <c r="G2261" s="26">
        <v>0</v>
      </c>
      <c r="H2261" s="508">
        <v>0</v>
      </c>
      <c r="I2261" s="99"/>
      <c r="J2261" s="61">
        <v>0</v>
      </c>
      <c r="K2261" s="100">
        <v>0</v>
      </c>
      <c r="L2261" s="509">
        <v>0</v>
      </c>
      <c r="M2261" s="62"/>
    </row>
    <row r="2262" spans="1:13" s="47" customFormat="1" ht="14.4" customHeight="1" x14ac:dyDescent="0.3">
      <c r="A2262" s="62"/>
      <c r="B2262" s="6" t="s">
        <v>73</v>
      </c>
      <c r="C2262" s="25"/>
      <c r="D2262" s="3">
        <v>0</v>
      </c>
      <c r="E2262" s="26">
        <v>0</v>
      </c>
      <c r="F2262" s="27"/>
      <c r="G2262" s="26">
        <v>0.20399999999999999</v>
      </c>
      <c r="H2262" s="508">
        <v>2.5731908828315192E-3</v>
      </c>
      <c r="I2262" s="99"/>
      <c r="J2262" s="61" t="s">
        <v>165</v>
      </c>
      <c r="K2262" s="100">
        <v>0.4</v>
      </c>
      <c r="L2262" s="101">
        <v>1.0292763531326078E-3</v>
      </c>
      <c r="M2262" s="62"/>
    </row>
    <row r="2263" spans="1:13" s="47" customFormat="1" ht="14.4" customHeight="1" x14ac:dyDescent="0.3">
      <c r="A2263" s="62"/>
      <c r="B2263" s="6" t="s">
        <v>57</v>
      </c>
      <c r="C2263" s="25"/>
      <c r="D2263" s="28"/>
      <c r="E2263" s="26"/>
      <c r="F2263" s="27"/>
      <c r="G2263" s="193">
        <v>0.20399999999999999</v>
      </c>
      <c r="H2263" s="102" t="s">
        <v>57</v>
      </c>
      <c r="I2263" s="103"/>
      <c r="J2263" s="510"/>
      <c r="K2263" s="511" t="s">
        <v>156</v>
      </c>
      <c r="L2263" s="512">
        <v>1.0292763531326078E-3</v>
      </c>
      <c r="M2263" s="62"/>
    </row>
    <row r="2264" spans="1:13" s="47" customFormat="1" ht="14.4" customHeight="1" x14ac:dyDescent="0.3">
      <c r="A2264" s="62"/>
      <c r="B2264" s="194" t="s">
        <v>22</v>
      </c>
      <c r="C2264" s="195"/>
      <c r="D2264" s="196"/>
      <c r="E2264" s="197"/>
      <c r="F2264" s="155"/>
      <c r="G2264" s="87"/>
      <c r="H2264" s="513"/>
      <c r="I2264" s="514"/>
      <c r="J2264" s="515"/>
      <c r="K2264" s="516"/>
      <c r="L2264" s="517"/>
      <c r="M2264" s="62"/>
    </row>
    <row r="2265" spans="1:13" s="47" customFormat="1" ht="30.75" customHeight="1" x14ac:dyDescent="0.3">
      <c r="A2265" s="62"/>
      <c r="B2265" s="198" t="s">
        <v>58</v>
      </c>
      <c r="C2265" s="199" t="s">
        <v>1</v>
      </c>
      <c r="D2265" s="200" t="s">
        <v>59</v>
      </c>
      <c r="E2265" s="156" t="s">
        <v>23</v>
      </c>
      <c r="F2265" s="156" t="s">
        <v>55</v>
      </c>
      <c r="G2265" s="201" t="s">
        <v>56</v>
      </c>
      <c r="H2265" s="90" t="s">
        <v>158</v>
      </c>
      <c r="I2265" s="169" t="s">
        <v>159</v>
      </c>
      <c r="J2265" s="169" t="s">
        <v>160</v>
      </c>
      <c r="K2265" s="518" t="s">
        <v>161</v>
      </c>
      <c r="L2265" s="92" t="s">
        <v>162</v>
      </c>
      <c r="M2265" s="62"/>
    </row>
    <row r="2266" spans="1:13" s="47" customFormat="1" ht="14.4" customHeight="1" x14ac:dyDescent="0.3">
      <c r="A2266" s="62"/>
      <c r="B2266" s="6" t="s">
        <v>150</v>
      </c>
      <c r="C2266" s="25">
        <v>1</v>
      </c>
      <c r="D2266" s="3">
        <v>4.0999999999999996</v>
      </c>
      <c r="E2266" s="26">
        <v>4.0999999999999996</v>
      </c>
      <c r="F2266" s="26">
        <v>0.5</v>
      </c>
      <c r="G2266" s="26">
        <v>2.0499999999999998</v>
      </c>
      <c r="H2266" s="506">
        <v>2.5858045636297126E-2</v>
      </c>
      <c r="I2266" s="171"/>
      <c r="J2266" s="192" t="s">
        <v>163</v>
      </c>
      <c r="K2266" s="172">
        <v>1</v>
      </c>
      <c r="L2266" s="507">
        <v>2.5858045636297126E-2</v>
      </c>
      <c r="M2266" s="62"/>
    </row>
    <row r="2267" spans="1:13" s="47" customFormat="1" ht="14.4" customHeight="1" x14ac:dyDescent="0.3">
      <c r="A2267" s="62"/>
      <c r="B2267" s="6" t="s">
        <v>35</v>
      </c>
      <c r="C2267" s="25">
        <v>1</v>
      </c>
      <c r="D2267" s="3">
        <v>4.05</v>
      </c>
      <c r="E2267" s="26">
        <v>4.05</v>
      </c>
      <c r="F2267" s="26">
        <v>0.5</v>
      </c>
      <c r="G2267" s="26">
        <v>2.0249999999999999</v>
      </c>
      <c r="H2267" s="508">
        <v>2.5542703616342286E-2</v>
      </c>
      <c r="I2267" s="99"/>
      <c r="J2267" s="61" t="s">
        <v>163</v>
      </c>
      <c r="K2267" s="100">
        <v>1</v>
      </c>
      <c r="L2267" s="509">
        <v>2.5542703616342286E-2</v>
      </c>
      <c r="M2267" s="62"/>
    </row>
    <row r="2268" spans="1:13" s="47" customFormat="1" ht="14.4" customHeight="1" x14ac:dyDescent="0.3">
      <c r="A2268" s="62"/>
      <c r="B2268" s="6">
        <v>0</v>
      </c>
      <c r="C2268" s="25"/>
      <c r="D2268" s="3">
        <v>0</v>
      </c>
      <c r="E2268" s="26">
        <v>0</v>
      </c>
      <c r="F2268" s="26"/>
      <c r="G2268" s="26">
        <v>0</v>
      </c>
      <c r="H2268" s="508">
        <v>0</v>
      </c>
      <c r="I2268" s="99"/>
      <c r="J2268" s="61">
        <v>0</v>
      </c>
      <c r="K2268" s="100">
        <v>0</v>
      </c>
      <c r="L2268" s="509">
        <v>0</v>
      </c>
      <c r="M2268" s="62"/>
    </row>
    <row r="2269" spans="1:13" s="47" customFormat="1" ht="14.4" customHeight="1" x14ac:dyDescent="0.3">
      <c r="A2269" s="62"/>
      <c r="B2269" s="6">
        <v>0</v>
      </c>
      <c r="C2269" s="25"/>
      <c r="D2269" s="3">
        <v>0</v>
      </c>
      <c r="E2269" s="26">
        <v>0</v>
      </c>
      <c r="F2269" s="26"/>
      <c r="G2269" s="26">
        <v>0</v>
      </c>
      <c r="H2269" s="508">
        <v>0</v>
      </c>
      <c r="I2269" s="99"/>
      <c r="J2269" s="61">
        <v>0</v>
      </c>
      <c r="K2269" s="100">
        <v>0</v>
      </c>
      <c r="L2269" s="509">
        <v>0</v>
      </c>
      <c r="M2269" s="62"/>
    </row>
    <row r="2270" spans="1:13" s="47" customFormat="1" ht="14.4" customHeight="1" x14ac:dyDescent="0.3">
      <c r="A2270" s="62"/>
      <c r="B2270" s="6">
        <v>0</v>
      </c>
      <c r="C2270" s="25"/>
      <c r="D2270" s="3">
        <v>0</v>
      </c>
      <c r="E2270" s="26">
        <v>0</v>
      </c>
      <c r="F2270" s="27"/>
      <c r="G2270" s="26">
        <v>0</v>
      </c>
      <c r="H2270" s="508">
        <v>0</v>
      </c>
      <c r="I2270" s="99"/>
      <c r="J2270" s="61">
        <v>0</v>
      </c>
      <c r="K2270" s="100">
        <v>0</v>
      </c>
      <c r="L2270" s="509">
        <v>0</v>
      </c>
      <c r="M2270" s="62"/>
    </row>
    <row r="2271" spans="1:13" s="47" customFormat="1" ht="14.4" customHeight="1" x14ac:dyDescent="0.3">
      <c r="A2271" s="62"/>
      <c r="B2271" s="6">
        <v>0</v>
      </c>
      <c r="C2271" s="25"/>
      <c r="D2271" s="3">
        <v>0</v>
      </c>
      <c r="E2271" s="26">
        <v>0</v>
      </c>
      <c r="F2271" s="27"/>
      <c r="G2271" s="26">
        <v>0</v>
      </c>
      <c r="H2271" s="508">
        <v>0</v>
      </c>
      <c r="I2271" s="99"/>
      <c r="J2271" s="61">
        <v>0</v>
      </c>
      <c r="K2271" s="100">
        <v>0</v>
      </c>
      <c r="L2271" s="509">
        <v>0</v>
      </c>
      <c r="M2271" s="62"/>
    </row>
    <row r="2272" spans="1:13" s="47" customFormat="1" ht="14.4" customHeight="1" x14ac:dyDescent="0.3">
      <c r="A2272" s="62"/>
      <c r="B2272" s="6">
        <v>0</v>
      </c>
      <c r="C2272" s="25"/>
      <c r="D2272" s="3">
        <v>0</v>
      </c>
      <c r="E2272" s="26">
        <v>0</v>
      </c>
      <c r="F2272" s="27"/>
      <c r="G2272" s="26">
        <v>0</v>
      </c>
      <c r="H2272" s="508">
        <v>0</v>
      </c>
      <c r="I2272" s="99"/>
      <c r="J2272" s="61">
        <v>0</v>
      </c>
      <c r="K2272" s="100">
        <v>0</v>
      </c>
      <c r="L2272" s="509">
        <v>0</v>
      </c>
      <c r="M2272" s="62"/>
    </row>
    <row r="2273" spans="1:13" s="47" customFormat="1" ht="14.4" customHeight="1" x14ac:dyDescent="0.3">
      <c r="A2273" s="62"/>
      <c r="B2273" s="6">
        <v>0</v>
      </c>
      <c r="C2273" s="25"/>
      <c r="D2273" s="3">
        <v>0</v>
      </c>
      <c r="E2273" s="26">
        <v>0</v>
      </c>
      <c r="F2273" s="27"/>
      <c r="G2273" s="26">
        <v>0</v>
      </c>
      <c r="H2273" s="508">
        <v>0</v>
      </c>
      <c r="I2273" s="99"/>
      <c r="J2273" s="61">
        <v>0</v>
      </c>
      <c r="K2273" s="100">
        <v>0</v>
      </c>
      <c r="L2273" s="509">
        <v>0</v>
      </c>
      <c r="M2273" s="62"/>
    </row>
    <row r="2274" spans="1:13" s="47" customFormat="1" ht="14.4" customHeight="1" x14ac:dyDescent="0.3">
      <c r="A2274" s="62"/>
      <c r="B2274" s="6">
        <v>0</v>
      </c>
      <c r="C2274" s="25"/>
      <c r="D2274" s="3">
        <v>0</v>
      </c>
      <c r="E2274" s="26">
        <v>0</v>
      </c>
      <c r="F2274" s="27"/>
      <c r="G2274" s="26">
        <v>0</v>
      </c>
      <c r="H2274" s="508">
        <v>0</v>
      </c>
      <c r="I2274" s="99"/>
      <c r="J2274" s="61">
        <v>0</v>
      </c>
      <c r="K2274" s="100">
        <v>0</v>
      </c>
      <c r="L2274" s="509">
        <v>0</v>
      </c>
      <c r="M2274" s="62"/>
    </row>
    <row r="2275" spans="1:13" s="47" customFormat="1" ht="14.4" customHeight="1" x14ac:dyDescent="0.3">
      <c r="A2275" s="62"/>
      <c r="B2275" s="6" t="s">
        <v>60</v>
      </c>
      <c r="C2275" s="25"/>
      <c r="D2275" s="28"/>
      <c r="E2275" s="26"/>
      <c r="F2275" s="27"/>
      <c r="G2275" s="193">
        <v>4.0749999999999993</v>
      </c>
      <c r="H2275" s="106" t="s">
        <v>60</v>
      </c>
      <c r="I2275" s="103"/>
      <c r="J2275" s="510"/>
      <c r="K2275" s="511" t="s">
        <v>156</v>
      </c>
      <c r="L2275" s="519">
        <v>5.1400749252639412E-2</v>
      </c>
      <c r="M2275" s="62"/>
    </row>
    <row r="2276" spans="1:13" s="47" customFormat="1" ht="14.4" customHeight="1" x14ac:dyDescent="0.3">
      <c r="A2276" s="62"/>
      <c r="B2276" s="194" t="s">
        <v>38</v>
      </c>
      <c r="C2276" s="195"/>
      <c r="D2276" s="196"/>
      <c r="E2276" s="196"/>
      <c r="F2276" s="196"/>
      <c r="G2276" s="196"/>
      <c r="H2276" s="115"/>
      <c r="I2276" s="202"/>
      <c r="J2276" s="203"/>
      <c r="K2276" s="178"/>
      <c r="L2276" s="204"/>
      <c r="M2276" s="62"/>
    </row>
    <row r="2277" spans="1:13" s="47" customFormat="1" ht="36.75" customHeight="1" x14ac:dyDescent="0.3">
      <c r="A2277" s="62"/>
      <c r="B2277" s="53" t="s">
        <v>53</v>
      </c>
      <c r="C2277" s="195"/>
      <c r="D2277" s="205" t="s">
        <v>0</v>
      </c>
      <c r="E2277" s="206" t="s">
        <v>1</v>
      </c>
      <c r="F2277" s="207" t="s">
        <v>61</v>
      </c>
      <c r="G2277" s="188" t="s">
        <v>56</v>
      </c>
      <c r="H2277" s="111" t="s">
        <v>158</v>
      </c>
      <c r="I2277" s="112" t="s">
        <v>159</v>
      </c>
      <c r="J2277" s="112" t="s">
        <v>160</v>
      </c>
      <c r="K2277" s="520" t="s">
        <v>161</v>
      </c>
      <c r="L2277" s="114" t="s">
        <v>162</v>
      </c>
      <c r="M2277" s="62"/>
    </row>
    <row r="2278" spans="1:13" s="47" customFormat="1" ht="29.4" customHeight="1" x14ac:dyDescent="0.3">
      <c r="A2278" s="62"/>
      <c r="B2278" s="189" t="s">
        <v>1476</v>
      </c>
      <c r="C2278" s="195"/>
      <c r="D2278" s="190" t="s">
        <v>5</v>
      </c>
      <c r="E2278" s="153">
        <v>1</v>
      </c>
      <c r="F2278" s="154">
        <v>75</v>
      </c>
      <c r="G2278" s="191">
        <v>75</v>
      </c>
      <c r="H2278" s="506">
        <v>0.94602605986452915</v>
      </c>
      <c r="I2278" s="171"/>
      <c r="J2278" s="192" t="s">
        <v>163</v>
      </c>
      <c r="K2278" s="172">
        <v>1</v>
      </c>
      <c r="L2278" s="507">
        <v>0.94602605986452915</v>
      </c>
      <c r="M2278" s="521"/>
    </row>
    <row r="2279" spans="1:13" s="47" customFormat="1" ht="14.4" customHeight="1" x14ac:dyDescent="0.3">
      <c r="A2279" s="62"/>
      <c r="B2279" s="6">
        <v>0</v>
      </c>
      <c r="C2279" s="7"/>
      <c r="D2279" s="3">
        <v>0</v>
      </c>
      <c r="E2279" s="4"/>
      <c r="F2279" s="5">
        <v>0</v>
      </c>
      <c r="G2279" s="26">
        <v>0</v>
      </c>
      <c r="H2279" s="508">
        <v>0</v>
      </c>
      <c r="I2279" s="99"/>
      <c r="J2279" s="61">
        <v>0</v>
      </c>
      <c r="K2279" s="100">
        <v>0</v>
      </c>
      <c r="L2279" s="509">
        <v>0</v>
      </c>
      <c r="M2279" s="521"/>
    </row>
    <row r="2280" spans="1:13" s="47" customFormat="1" ht="14.4" customHeight="1" x14ac:dyDescent="0.3">
      <c r="A2280" s="62"/>
      <c r="B2280" s="6">
        <v>0</v>
      </c>
      <c r="C2280" s="7"/>
      <c r="D2280" s="3">
        <v>0</v>
      </c>
      <c r="E2280" s="4"/>
      <c r="F2280" s="5">
        <v>0</v>
      </c>
      <c r="G2280" s="26">
        <v>0</v>
      </c>
      <c r="H2280" s="508">
        <v>0</v>
      </c>
      <c r="I2280" s="99"/>
      <c r="J2280" s="61">
        <v>0</v>
      </c>
      <c r="K2280" s="100">
        <v>0</v>
      </c>
      <c r="L2280" s="509">
        <v>0</v>
      </c>
      <c r="M2280" s="62"/>
    </row>
    <row r="2281" spans="1:13" s="47" customFormat="1" ht="14.4" customHeight="1" x14ac:dyDescent="0.3">
      <c r="A2281" s="62"/>
      <c r="B2281" s="6">
        <v>0</v>
      </c>
      <c r="C2281" s="7"/>
      <c r="D2281" s="3">
        <v>0</v>
      </c>
      <c r="E2281" s="4"/>
      <c r="F2281" s="5">
        <v>0</v>
      </c>
      <c r="G2281" s="26">
        <v>0</v>
      </c>
      <c r="H2281" s="508">
        <v>0</v>
      </c>
      <c r="I2281" s="99"/>
      <c r="J2281" s="61">
        <v>0</v>
      </c>
      <c r="K2281" s="100">
        <v>0</v>
      </c>
      <c r="L2281" s="509">
        <v>0</v>
      </c>
      <c r="M2281" s="62"/>
    </row>
    <row r="2282" spans="1:13" s="47" customFormat="1" ht="14.4" customHeight="1" x14ac:dyDescent="0.3">
      <c r="A2282" s="62"/>
      <c r="B2282" s="6">
        <v>0</v>
      </c>
      <c r="C2282" s="7"/>
      <c r="D2282" s="3">
        <v>0</v>
      </c>
      <c r="E2282" s="4"/>
      <c r="F2282" s="5">
        <v>0</v>
      </c>
      <c r="G2282" s="26">
        <v>0</v>
      </c>
      <c r="H2282" s="508">
        <v>0</v>
      </c>
      <c r="I2282" s="99"/>
      <c r="J2282" s="61">
        <v>0</v>
      </c>
      <c r="K2282" s="100">
        <v>0</v>
      </c>
      <c r="L2282" s="509">
        <v>0</v>
      </c>
      <c r="M2282" s="62"/>
    </row>
    <row r="2283" spans="1:13" s="47" customFormat="1" ht="14.4" customHeight="1" x14ac:dyDescent="0.3">
      <c r="A2283" s="62"/>
      <c r="B2283" s="6">
        <v>0</v>
      </c>
      <c r="C2283" s="7"/>
      <c r="D2283" s="3">
        <v>0</v>
      </c>
      <c r="E2283" s="4"/>
      <c r="F2283" s="5">
        <v>0</v>
      </c>
      <c r="G2283" s="26">
        <v>0</v>
      </c>
      <c r="H2283" s="508">
        <v>0</v>
      </c>
      <c r="I2283" s="99"/>
      <c r="J2283" s="61">
        <v>0</v>
      </c>
      <c r="K2283" s="100">
        <v>0</v>
      </c>
      <c r="L2283" s="509">
        <v>0</v>
      </c>
      <c r="M2283" s="62"/>
    </row>
    <row r="2284" spans="1:13" s="47" customFormat="1" ht="14.4" customHeight="1" x14ac:dyDescent="0.3">
      <c r="A2284" s="62"/>
      <c r="B2284" s="6">
        <v>0</v>
      </c>
      <c r="C2284" s="7"/>
      <c r="D2284" s="3">
        <v>0</v>
      </c>
      <c r="E2284" s="4"/>
      <c r="F2284" s="5">
        <v>0</v>
      </c>
      <c r="G2284" s="26">
        <v>0</v>
      </c>
      <c r="H2284" s="508">
        <v>0</v>
      </c>
      <c r="I2284" s="99"/>
      <c r="J2284" s="61">
        <v>0</v>
      </c>
      <c r="K2284" s="100">
        <v>0</v>
      </c>
      <c r="L2284" s="509">
        <v>0</v>
      </c>
      <c r="M2284" s="532"/>
    </row>
    <row r="2285" spans="1:13" s="47" customFormat="1" ht="14.4" customHeight="1" x14ac:dyDescent="0.3">
      <c r="A2285" s="62"/>
      <c r="B2285" s="6">
        <v>0</v>
      </c>
      <c r="C2285" s="7"/>
      <c r="D2285" s="3">
        <v>0</v>
      </c>
      <c r="E2285" s="4"/>
      <c r="F2285" s="5">
        <v>0</v>
      </c>
      <c r="G2285" s="26">
        <v>0</v>
      </c>
      <c r="H2285" s="508">
        <v>0</v>
      </c>
      <c r="I2285" s="99"/>
      <c r="J2285" s="61">
        <v>0</v>
      </c>
      <c r="K2285" s="100">
        <v>0</v>
      </c>
      <c r="L2285" s="509">
        <v>0</v>
      </c>
      <c r="M2285" s="62"/>
    </row>
    <row r="2286" spans="1:13" s="47" customFormat="1" ht="14.4" customHeight="1" x14ac:dyDescent="0.3">
      <c r="A2286" s="62"/>
      <c r="B2286" s="6">
        <v>0</v>
      </c>
      <c r="C2286" s="7"/>
      <c r="D2286" s="3">
        <v>0</v>
      </c>
      <c r="E2286" s="4"/>
      <c r="F2286" s="5">
        <v>0</v>
      </c>
      <c r="G2286" s="26">
        <v>0</v>
      </c>
      <c r="H2286" s="508">
        <v>0</v>
      </c>
      <c r="I2286" s="99"/>
      <c r="J2286" s="61">
        <v>0</v>
      </c>
      <c r="K2286" s="100">
        <v>0</v>
      </c>
      <c r="L2286" s="509">
        <v>0</v>
      </c>
      <c r="M2286" s="62"/>
    </row>
    <row r="2287" spans="1:13" s="47" customFormat="1" ht="14.4" customHeight="1" x14ac:dyDescent="0.3">
      <c r="A2287" s="62"/>
      <c r="B2287" s="6">
        <v>0</v>
      </c>
      <c r="C2287" s="7"/>
      <c r="D2287" s="3">
        <v>0</v>
      </c>
      <c r="E2287" s="4"/>
      <c r="F2287" s="5">
        <v>0</v>
      </c>
      <c r="G2287" s="26">
        <v>0</v>
      </c>
      <c r="H2287" s="508">
        <v>0</v>
      </c>
      <c r="I2287" s="99"/>
      <c r="J2287" s="61">
        <v>0</v>
      </c>
      <c r="K2287" s="100">
        <v>0</v>
      </c>
      <c r="L2287" s="509">
        <v>0</v>
      </c>
      <c r="M2287" s="62"/>
    </row>
    <row r="2288" spans="1:13" s="47" customFormat="1" ht="14.4" customHeight="1" x14ac:dyDescent="0.3">
      <c r="A2288" s="62"/>
      <c r="B2288" s="6">
        <v>0</v>
      </c>
      <c r="C2288" s="7"/>
      <c r="D2288" s="3">
        <v>0</v>
      </c>
      <c r="E2288" s="4"/>
      <c r="F2288" s="5">
        <v>0</v>
      </c>
      <c r="G2288" s="26">
        <v>0</v>
      </c>
      <c r="H2288" s="508">
        <v>0</v>
      </c>
      <c r="I2288" s="99"/>
      <c r="J2288" s="61">
        <v>0</v>
      </c>
      <c r="K2288" s="100">
        <v>0</v>
      </c>
      <c r="L2288" s="509">
        <v>0</v>
      </c>
      <c r="M2288" s="62"/>
    </row>
    <row r="2289" spans="1:13" s="47" customFormat="1" ht="14.4" customHeight="1" x14ac:dyDescent="0.3">
      <c r="A2289" s="62"/>
      <c r="B2289" s="6">
        <v>0</v>
      </c>
      <c r="C2289" s="7"/>
      <c r="D2289" s="3">
        <v>0</v>
      </c>
      <c r="E2289" s="4"/>
      <c r="F2289" s="5">
        <v>0</v>
      </c>
      <c r="G2289" s="26">
        <v>0</v>
      </c>
      <c r="H2289" s="508">
        <v>0</v>
      </c>
      <c r="I2289" s="99"/>
      <c r="J2289" s="61">
        <v>0</v>
      </c>
      <c r="K2289" s="100">
        <v>0</v>
      </c>
      <c r="L2289" s="509">
        <v>0</v>
      </c>
      <c r="M2289" s="62"/>
    </row>
    <row r="2290" spans="1:13" s="47" customFormat="1" ht="14.4" customHeight="1" x14ac:dyDescent="0.3">
      <c r="A2290" s="62"/>
      <c r="B2290" s="6">
        <v>0</v>
      </c>
      <c r="C2290" s="7"/>
      <c r="D2290" s="3">
        <v>0</v>
      </c>
      <c r="E2290" s="4"/>
      <c r="F2290" s="5">
        <v>0</v>
      </c>
      <c r="G2290" s="26">
        <v>0</v>
      </c>
      <c r="H2290" s="508">
        <v>0</v>
      </c>
      <c r="I2290" s="99"/>
      <c r="J2290" s="61">
        <v>0</v>
      </c>
      <c r="K2290" s="100">
        <v>0</v>
      </c>
      <c r="L2290" s="509">
        <v>0</v>
      </c>
      <c r="M2290" s="62"/>
    </row>
    <row r="2291" spans="1:13" s="47" customFormat="1" ht="14.4" customHeight="1" x14ac:dyDescent="0.3">
      <c r="A2291" s="62"/>
      <c r="B2291" s="58" t="s">
        <v>62</v>
      </c>
      <c r="C2291" s="46"/>
      <c r="D2291" s="37"/>
      <c r="E2291" s="38"/>
      <c r="F2291" s="39"/>
      <c r="G2291" s="193">
        <v>75</v>
      </c>
      <c r="H2291" s="106" t="s">
        <v>62</v>
      </c>
      <c r="I2291" s="103"/>
      <c r="J2291" s="510"/>
      <c r="K2291" s="511" t="s">
        <v>156</v>
      </c>
      <c r="L2291" s="519">
        <v>0.94602605986452915</v>
      </c>
      <c r="M2291" s="62"/>
    </row>
    <row r="2292" spans="1:13" s="47" customFormat="1" ht="14.4" customHeight="1" x14ac:dyDescent="0.3">
      <c r="A2292" s="62"/>
      <c r="B2292" s="194" t="s">
        <v>63</v>
      </c>
      <c r="C2292" s="195"/>
      <c r="D2292" s="196"/>
      <c r="E2292" s="197"/>
      <c r="F2292" s="155"/>
      <c r="G2292" s="197"/>
      <c r="H2292" s="115"/>
      <c r="I2292" s="202"/>
      <c r="J2292" s="203"/>
      <c r="K2292" s="178"/>
      <c r="L2292" s="204">
        <v>0</v>
      </c>
      <c r="M2292" s="62"/>
    </row>
    <row r="2293" spans="1:13" s="47" customFormat="1" ht="35.25" customHeight="1" x14ac:dyDescent="0.3">
      <c r="A2293" s="62"/>
      <c r="B2293" s="53" t="s">
        <v>53</v>
      </c>
      <c r="C2293" s="210"/>
      <c r="D2293" s="211" t="s">
        <v>0</v>
      </c>
      <c r="E2293" s="201" t="s">
        <v>1</v>
      </c>
      <c r="F2293" s="156" t="s">
        <v>61</v>
      </c>
      <c r="G2293" s="188" t="s">
        <v>56</v>
      </c>
      <c r="H2293" s="111" t="s">
        <v>158</v>
      </c>
      <c r="I2293" s="112" t="s">
        <v>159</v>
      </c>
      <c r="J2293" s="112" t="s">
        <v>160</v>
      </c>
      <c r="K2293" s="520" t="s">
        <v>161</v>
      </c>
      <c r="L2293" s="114" t="s">
        <v>162</v>
      </c>
      <c r="M2293" s="62"/>
    </row>
    <row r="2294" spans="1:13" s="47" customFormat="1" ht="14.4" customHeight="1" x14ac:dyDescent="0.3">
      <c r="A2294" s="62"/>
      <c r="B2294" s="6">
        <v>0</v>
      </c>
      <c r="C2294" s="7"/>
      <c r="D2294" s="3">
        <v>0</v>
      </c>
      <c r="E2294" s="26"/>
      <c r="F2294" s="5">
        <v>0</v>
      </c>
      <c r="G2294" s="191">
        <v>0</v>
      </c>
      <c r="H2294" s="506">
        <v>0</v>
      </c>
      <c r="I2294" s="171"/>
      <c r="J2294" s="192">
        <v>0</v>
      </c>
      <c r="K2294" s="172">
        <v>0</v>
      </c>
      <c r="L2294" s="507">
        <v>0</v>
      </c>
      <c r="M2294" s="62"/>
    </row>
    <row r="2295" spans="1:13" s="47" customFormat="1" ht="14.4" customHeight="1" x14ac:dyDescent="0.3">
      <c r="A2295" s="62"/>
      <c r="B2295" s="6">
        <v>0</v>
      </c>
      <c r="C2295" s="7"/>
      <c r="D2295" s="3">
        <v>0</v>
      </c>
      <c r="E2295" s="26"/>
      <c r="F2295" s="5">
        <v>0</v>
      </c>
      <c r="G2295" s="26">
        <v>0</v>
      </c>
      <c r="H2295" s="508">
        <v>0</v>
      </c>
      <c r="I2295" s="99"/>
      <c r="J2295" s="61">
        <v>0</v>
      </c>
      <c r="K2295" s="100">
        <v>0</v>
      </c>
      <c r="L2295" s="509">
        <v>0</v>
      </c>
      <c r="M2295" s="62"/>
    </row>
    <row r="2296" spans="1:13" s="47" customFormat="1" ht="14.4" customHeight="1" x14ac:dyDescent="0.3">
      <c r="A2296" s="62"/>
      <c r="B2296" s="6">
        <v>0</v>
      </c>
      <c r="C2296" s="7"/>
      <c r="D2296" s="3">
        <v>0</v>
      </c>
      <c r="E2296" s="26"/>
      <c r="F2296" s="5">
        <v>0</v>
      </c>
      <c r="G2296" s="26">
        <v>0</v>
      </c>
      <c r="H2296" s="508">
        <v>0</v>
      </c>
      <c r="I2296" s="99"/>
      <c r="J2296" s="61">
        <v>0</v>
      </c>
      <c r="K2296" s="100">
        <v>0</v>
      </c>
      <c r="L2296" s="509">
        <v>0</v>
      </c>
      <c r="M2296" s="62"/>
    </row>
    <row r="2297" spans="1:13" s="47" customFormat="1" ht="14.4" customHeight="1" x14ac:dyDescent="0.3">
      <c r="A2297" s="62"/>
      <c r="B2297" s="6">
        <v>0</v>
      </c>
      <c r="C2297" s="7"/>
      <c r="D2297" s="3">
        <v>0</v>
      </c>
      <c r="E2297" s="26"/>
      <c r="F2297" s="5">
        <v>0</v>
      </c>
      <c r="G2297" s="26">
        <v>0</v>
      </c>
      <c r="H2297" s="508">
        <v>0</v>
      </c>
      <c r="I2297" s="99"/>
      <c r="J2297" s="61">
        <v>0</v>
      </c>
      <c r="K2297" s="100">
        <v>0</v>
      </c>
      <c r="L2297" s="509">
        <v>0</v>
      </c>
      <c r="M2297" s="62"/>
    </row>
    <row r="2298" spans="1:13" s="47" customFormat="1" ht="14.4" customHeight="1" x14ac:dyDescent="0.3">
      <c r="A2298" s="62"/>
      <c r="B2298" s="6">
        <v>0</v>
      </c>
      <c r="C2298" s="7"/>
      <c r="D2298" s="3">
        <v>0</v>
      </c>
      <c r="E2298" s="26"/>
      <c r="F2298" s="5">
        <v>0</v>
      </c>
      <c r="G2298" s="26">
        <v>0</v>
      </c>
      <c r="H2298" s="508">
        <v>0</v>
      </c>
      <c r="I2298" s="99"/>
      <c r="J2298" s="61">
        <v>0</v>
      </c>
      <c r="K2298" s="100">
        <v>0</v>
      </c>
      <c r="L2298" s="509">
        <v>0</v>
      </c>
      <c r="M2298" s="62"/>
    </row>
    <row r="2299" spans="1:13" s="47" customFormat="1" ht="15" customHeight="1" thickBot="1" x14ac:dyDescent="0.35">
      <c r="A2299" s="62"/>
      <c r="B2299" s="59" t="s">
        <v>64</v>
      </c>
      <c r="C2299" s="42"/>
      <c r="D2299" s="43"/>
      <c r="E2299" s="44"/>
      <c r="F2299" s="45"/>
      <c r="G2299" s="191">
        <v>0</v>
      </c>
      <c r="H2299" s="106" t="s">
        <v>64</v>
      </c>
      <c r="I2299" s="103"/>
      <c r="J2299" s="510"/>
      <c r="K2299" s="511" t="s">
        <v>156</v>
      </c>
      <c r="L2299" s="519">
        <v>0</v>
      </c>
      <c r="M2299" s="62"/>
    </row>
    <row r="2300" spans="1:13" s="47" customFormat="1" ht="14.4" customHeight="1" x14ac:dyDescent="0.3">
      <c r="A2300" s="62"/>
      <c r="B2300" s="64"/>
      <c r="C2300" s="68"/>
      <c r="D2300" s="69" t="s">
        <v>65</v>
      </c>
      <c r="E2300" s="70"/>
      <c r="F2300" s="71"/>
      <c r="G2300" s="88">
        <v>79.278999999999996</v>
      </c>
      <c r="H2300" s="179"/>
      <c r="I2300" s="212"/>
      <c r="J2300" s="522"/>
      <c r="K2300" s="523"/>
      <c r="L2300" s="180"/>
      <c r="M2300" s="62"/>
    </row>
    <row r="2301" spans="1:13" s="47" customFormat="1" ht="14.4" customHeight="1" x14ac:dyDescent="0.3">
      <c r="A2301" s="62"/>
      <c r="B2301" s="63"/>
      <c r="C2301" s="68"/>
      <c r="D2301" s="72" t="s">
        <v>7</v>
      </c>
      <c r="E2301" s="215"/>
      <c r="F2301" s="181">
        <v>0.1</v>
      </c>
      <c r="G2301" s="215">
        <v>7.9279999999999999</v>
      </c>
      <c r="H2301" s="524"/>
      <c r="I2301" s="124"/>
      <c r="J2301" s="525"/>
      <c r="K2301" s="526"/>
      <c r="L2301" s="527"/>
      <c r="M2301" s="62"/>
    </row>
    <row r="2302" spans="1:13" s="47" customFormat="1" ht="14.4" customHeight="1" x14ac:dyDescent="0.3">
      <c r="A2302" s="62"/>
      <c r="B2302" s="63"/>
      <c r="C2302" s="68"/>
      <c r="D2302" s="72" t="s">
        <v>8</v>
      </c>
      <c r="E2302" s="215"/>
      <c r="F2302" s="181">
        <v>0.1</v>
      </c>
      <c r="G2302" s="215">
        <v>7.9279999999999999</v>
      </c>
      <c r="H2302" s="524"/>
      <c r="I2302" s="124"/>
      <c r="J2302" s="525"/>
      <c r="K2302" s="526"/>
      <c r="L2302" s="527"/>
      <c r="M2302" s="62"/>
    </row>
    <row r="2303" spans="1:13" s="47" customFormat="1" ht="14.4" customHeight="1" x14ac:dyDescent="0.3">
      <c r="A2303" s="62"/>
      <c r="B2303" s="63" t="s">
        <v>66</v>
      </c>
      <c r="C2303" s="68"/>
      <c r="D2303" s="75" t="s">
        <v>67</v>
      </c>
      <c r="E2303" s="76"/>
      <c r="F2303" s="71"/>
      <c r="G2303" s="76">
        <v>95.135000000000005</v>
      </c>
      <c r="H2303" s="524"/>
      <c r="I2303" s="124"/>
      <c r="J2303" s="525"/>
      <c r="K2303" s="526"/>
      <c r="L2303" s="527"/>
      <c r="M2303" s="62"/>
    </row>
    <row r="2304" spans="1:13" s="47" customFormat="1" ht="15" customHeight="1" thickBot="1" x14ac:dyDescent="0.35">
      <c r="A2304" s="62"/>
      <c r="B2304" s="63"/>
      <c r="C2304" s="68"/>
      <c r="D2304" s="77" t="s">
        <v>68</v>
      </c>
      <c r="E2304" s="78"/>
      <c r="F2304" s="79"/>
      <c r="G2304" s="78">
        <v>95.14</v>
      </c>
      <c r="H2304" s="528">
        <v>1</v>
      </c>
      <c r="I2304" s="126"/>
      <c r="J2304" s="529"/>
      <c r="K2304" s="530"/>
      <c r="L2304" s="531">
        <v>0.99845608547030118</v>
      </c>
      <c r="M2304" s="62"/>
    </row>
    <row r="2305" spans="1:13" s="47" customFormat="1" ht="14.4" customHeight="1" x14ac:dyDescent="0.3">
      <c r="A2305" s="62"/>
      <c r="B2305" s="63"/>
      <c r="C2305" s="68"/>
      <c r="D2305" s="80"/>
      <c r="E2305" s="67"/>
      <c r="F2305" s="65"/>
      <c r="G2305" s="67"/>
      <c r="J2305" s="60"/>
      <c r="M2305" s="62"/>
    </row>
    <row r="2306" spans="1:13" s="47" customFormat="1" ht="14.4" customHeight="1" x14ac:dyDescent="0.3">
      <c r="A2306" s="62"/>
      <c r="B2306" s="63"/>
      <c r="C2306" s="68"/>
      <c r="D2306" s="80"/>
      <c r="E2306" s="67"/>
      <c r="F2306" s="65"/>
      <c r="G2306" s="67"/>
      <c r="J2306" s="60"/>
      <c r="M2306" s="62"/>
    </row>
    <row r="2307" spans="1:13" s="47" customFormat="1" ht="14.4" customHeight="1" x14ac:dyDescent="0.3">
      <c r="A2307" s="62"/>
      <c r="B2307" s="63"/>
      <c r="C2307" s="68"/>
      <c r="D2307" s="80"/>
      <c r="E2307" s="67"/>
      <c r="F2307" s="65"/>
      <c r="G2307" s="67"/>
      <c r="J2307" s="60"/>
      <c r="M2307" s="62"/>
    </row>
    <row r="2308" spans="1:13" s="47" customFormat="1" ht="14.4" customHeight="1" x14ac:dyDescent="0.3">
      <c r="A2308" s="62"/>
      <c r="B2308" s="136" t="s">
        <v>1808</v>
      </c>
      <c r="C2308" s="81"/>
      <c r="D2308" s="80"/>
      <c r="E2308" s="67"/>
      <c r="F2308" s="82"/>
      <c r="G2308" s="82"/>
      <c r="J2308" s="60"/>
      <c r="M2308" s="62"/>
    </row>
    <row r="2309" spans="1:13" s="47" customFormat="1" ht="14.4" customHeight="1" x14ac:dyDescent="0.3">
      <c r="A2309" s="62"/>
      <c r="B2309" s="216" t="s">
        <v>6</v>
      </c>
      <c r="C2309" s="217"/>
      <c r="D2309" s="80"/>
      <c r="E2309" s="67"/>
      <c r="F2309" s="62"/>
      <c r="G2309" s="62"/>
      <c r="J2309" s="60"/>
      <c r="M2309" s="62"/>
    </row>
    <row r="2310" spans="1:13" s="47" customFormat="1" ht="14.4" customHeight="1" x14ac:dyDescent="0.3">
      <c r="A2310" s="62"/>
      <c r="B2310" s="84"/>
      <c r="C2310" s="62"/>
      <c r="D2310" s="80"/>
      <c r="E2310" s="67"/>
      <c r="F2310" s="62"/>
      <c r="G2310" s="62"/>
      <c r="J2310" s="60"/>
      <c r="M2310" s="62"/>
    </row>
    <row r="2311" spans="1:13" x14ac:dyDescent="0.3">
      <c r="A2311" s="62"/>
      <c r="B2311" s="503"/>
      <c r="C2311" s="129"/>
      <c r="D2311" s="129"/>
      <c r="J2311" s="60"/>
    </row>
    <row r="2312" spans="1:13" x14ac:dyDescent="0.3">
      <c r="A2312" s="62"/>
      <c r="B2312" s="131"/>
      <c r="C2312" s="130"/>
      <c r="D2312" s="130"/>
      <c r="J2312" s="60"/>
    </row>
    <row r="2313" spans="1:13" ht="15.6" x14ac:dyDescent="0.3">
      <c r="A2313" s="62"/>
      <c r="D2313" s="715" t="s">
        <v>166</v>
      </c>
      <c r="E2313" s="715"/>
      <c r="F2313" s="715"/>
      <c r="J2313" s="60"/>
    </row>
    <row r="2314" spans="1:13" x14ac:dyDescent="0.3">
      <c r="A2314" s="62"/>
      <c r="B2314" s="132"/>
      <c r="C2314" s="132"/>
      <c r="D2314" s="132"/>
      <c r="J2314" s="60"/>
    </row>
    <row r="2315" spans="1:13" ht="82.5" customHeight="1" x14ac:dyDescent="0.3">
      <c r="A2315" s="62"/>
      <c r="B2315" s="710" t="s">
        <v>1809</v>
      </c>
      <c r="C2315" s="710"/>
      <c r="D2315" s="710"/>
      <c r="E2315" s="710"/>
      <c r="F2315" s="710"/>
      <c r="G2315" s="710"/>
      <c r="H2315" s="710"/>
      <c r="I2315" s="710"/>
      <c r="J2315" s="710"/>
      <c r="K2315" s="710"/>
      <c r="L2315" s="710"/>
    </row>
    <row r="2316" spans="1:13" s="47" customFormat="1" ht="14.4" customHeight="1" x14ac:dyDescent="0.3">
      <c r="A2316" s="62"/>
      <c r="B2316" s="63"/>
      <c r="C2316" s="9"/>
      <c r="D2316" s="10"/>
      <c r="E2316" s="11"/>
      <c r="F2316" s="12"/>
      <c r="G2316" s="13"/>
      <c r="J2316" s="60"/>
      <c r="M2316" s="62"/>
    </row>
    <row r="2317" spans="1:13" s="47" customFormat="1" ht="14.4" customHeight="1" x14ac:dyDescent="0.3">
      <c r="A2317" s="62"/>
      <c r="B2317" s="48" t="s">
        <v>48</v>
      </c>
      <c r="C2317" s="9"/>
      <c r="D2317" s="10"/>
      <c r="E2317" s="11"/>
      <c r="F2317" s="11"/>
      <c r="G2317" s="11"/>
      <c r="J2317" s="60"/>
      <c r="M2317" s="62"/>
    </row>
    <row r="2318" spans="1:13" s="47" customFormat="1" ht="14.4" customHeight="1" x14ac:dyDescent="0.3">
      <c r="A2318" s="62"/>
      <c r="B2318" s="64" t="s">
        <v>49</v>
      </c>
      <c r="C2318" s="62" t="s">
        <v>717</v>
      </c>
      <c r="D2318" s="62"/>
      <c r="E2318" s="62"/>
      <c r="I2318" s="65" t="s">
        <v>50</v>
      </c>
      <c r="J2318" s="68" t="s">
        <v>5</v>
      </c>
      <c r="M2318" s="62"/>
    </row>
    <row r="2319" spans="1:13" s="47" customFormat="1" ht="15" customHeight="1" thickBot="1" x14ac:dyDescent="0.35">
      <c r="A2319" s="62"/>
      <c r="B2319" s="64" t="s">
        <v>51</v>
      </c>
      <c r="C2319" s="62" t="s">
        <v>267</v>
      </c>
      <c r="D2319" s="62"/>
      <c r="E2319" s="62"/>
      <c r="G2319" s="62" t="s">
        <v>716</v>
      </c>
      <c r="J2319" s="60"/>
      <c r="M2319" s="62"/>
    </row>
    <row r="2320" spans="1:13" s="47" customFormat="1" ht="14.4" customHeight="1" thickTop="1" x14ac:dyDescent="0.3">
      <c r="A2320" s="62"/>
      <c r="B2320" s="49" t="s">
        <v>52</v>
      </c>
      <c r="C2320" s="14"/>
      <c r="D2320" s="15"/>
      <c r="E2320" s="16"/>
      <c r="F2320" s="17"/>
      <c r="G2320" s="16"/>
      <c r="H2320" s="711" t="s">
        <v>164</v>
      </c>
      <c r="I2320" s="712"/>
      <c r="J2320" s="712"/>
      <c r="K2320" s="712"/>
      <c r="L2320" s="713"/>
      <c r="M2320" s="62"/>
    </row>
    <row r="2321" spans="1:13" s="47" customFormat="1" ht="32.25" customHeight="1" x14ac:dyDescent="0.3">
      <c r="A2321" s="62"/>
      <c r="B2321" s="186" t="s">
        <v>53</v>
      </c>
      <c r="C2321" s="187" t="s">
        <v>1</v>
      </c>
      <c r="D2321" s="161" t="s">
        <v>54</v>
      </c>
      <c r="E2321" s="188" t="s">
        <v>23</v>
      </c>
      <c r="F2321" s="188" t="s">
        <v>55</v>
      </c>
      <c r="G2321" s="188" t="s">
        <v>56</v>
      </c>
      <c r="H2321" s="90" t="s">
        <v>158</v>
      </c>
      <c r="I2321" s="169" t="s">
        <v>159</v>
      </c>
      <c r="J2321" s="169" t="s">
        <v>160</v>
      </c>
      <c r="K2321" s="169" t="s">
        <v>161</v>
      </c>
      <c r="L2321" s="92" t="s">
        <v>162</v>
      </c>
      <c r="M2321" s="62"/>
    </row>
    <row r="2322" spans="1:13" s="47" customFormat="1" ht="14.4" customHeight="1" x14ac:dyDescent="0.3">
      <c r="A2322" s="62"/>
      <c r="B2322" s="189">
        <v>0</v>
      </c>
      <c r="C2322" s="187"/>
      <c r="D2322" s="190">
        <v>0</v>
      </c>
      <c r="E2322" s="191">
        <v>0</v>
      </c>
      <c r="F2322" s="505">
        <v>0.9</v>
      </c>
      <c r="G2322" s="191">
        <v>0</v>
      </c>
      <c r="H2322" s="506">
        <v>0</v>
      </c>
      <c r="I2322" s="171"/>
      <c r="J2322" s="192">
        <v>0</v>
      </c>
      <c r="K2322" s="172">
        <v>0</v>
      </c>
      <c r="L2322" s="507">
        <v>0</v>
      </c>
      <c r="M2322" s="62"/>
    </row>
    <row r="2323" spans="1:13" s="47" customFormat="1" ht="14.4" customHeight="1" x14ac:dyDescent="0.3">
      <c r="A2323" s="62"/>
      <c r="B2323" s="6">
        <v>0</v>
      </c>
      <c r="C2323" s="25"/>
      <c r="D2323" s="3">
        <v>0</v>
      </c>
      <c r="E2323" s="26">
        <v>0</v>
      </c>
      <c r="F2323" s="27"/>
      <c r="G2323" s="26">
        <v>0</v>
      </c>
      <c r="H2323" s="508">
        <v>0</v>
      </c>
      <c r="I2323" s="99"/>
      <c r="J2323" s="61">
        <v>0</v>
      </c>
      <c r="K2323" s="100">
        <v>0</v>
      </c>
      <c r="L2323" s="509">
        <v>0</v>
      </c>
      <c r="M2323" s="62"/>
    </row>
    <row r="2324" spans="1:13" s="47" customFormat="1" ht="14.4" customHeight="1" x14ac:dyDescent="0.3">
      <c r="A2324" s="62"/>
      <c r="B2324" s="6">
        <v>0</v>
      </c>
      <c r="C2324" s="25"/>
      <c r="D2324" s="3">
        <v>0</v>
      </c>
      <c r="E2324" s="26">
        <v>0</v>
      </c>
      <c r="F2324" s="27"/>
      <c r="G2324" s="26">
        <v>0</v>
      </c>
      <c r="H2324" s="508">
        <v>0</v>
      </c>
      <c r="I2324" s="99"/>
      <c r="J2324" s="61">
        <v>0</v>
      </c>
      <c r="K2324" s="100">
        <v>0</v>
      </c>
      <c r="L2324" s="509">
        <v>0</v>
      </c>
      <c r="M2324" s="62"/>
    </row>
    <row r="2325" spans="1:13" s="47" customFormat="1" ht="14.4" customHeight="1" x14ac:dyDescent="0.3">
      <c r="A2325" s="62"/>
      <c r="B2325" s="6">
        <v>0</v>
      </c>
      <c r="C2325" s="25"/>
      <c r="D2325" s="3">
        <v>0</v>
      </c>
      <c r="E2325" s="26">
        <v>0</v>
      </c>
      <c r="F2325" s="27"/>
      <c r="G2325" s="26">
        <v>0</v>
      </c>
      <c r="H2325" s="508">
        <v>0</v>
      </c>
      <c r="I2325" s="99"/>
      <c r="J2325" s="61">
        <v>0</v>
      </c>
      <c r="K2325" s="100">
        <v>0</v>
      </c>
      <c r="L2325" s="509">
        <v>0</v>
      </c>
      <c r="M2325" s="62"/>
    </row>
    <row r="2326" spans="1:13" s="47" customFormat="1" ht="14.4" customHeight="1" x14ac:dyDescent="0.3">
      <c r="A2326" s="62"/>
      <c r="B2326" s="6">
        <v>0</v>
      </c>
      <c r="C2326" s="25"/>
      <c r="D2326" s="3">
        <v>0</v>
      </c>
      <c r="E2326" s="26">
        <v>0</v>
      </c>
      <c r="F2326" s="27"/>
      <c r="G2326" s="26">
        <v>0</v>
      </c>
      <c r="H2326" s="508">
        <v>0</v>
      </c>
      <c r="I2326" s="99"/>
      <c r="J2326" s="61">
        <v>0</v>
      </c>
      <c r="K2326" s="100">
        <v>0</v>
      </c>
      <c r="L2326" s="509">
        <v>0</v>
      </c>
      <c r="M2326" s="62"/>
    </row>
    <row r="2327" spans="1:13" s="47" customFormat="1" ht="14.4" customHeight="1" x14ac:dyDescent="0.3">
      <c r="A2327" s="62"/>
      <c r="B2327" s="6">
        <v>0</v>
      </c>
      <c r="C2327" s="25"/>
      <c r="D2327" s="3">
        <v>0</v>
      </c>
      <c r="E2327" s="26">
        <v>0</v>
      </c>
      <c r="F2327" s="27"/>
      <c r="G2327" s="26">
        <v>0</v>
      </c>
      <c r="H2327" s="508">
        <v>0</v>
      </c>
      <c r="I2327" s="99"/>
      <c r="J2327" s="61">
        <v>0</v>
      </c>
      <c r="K2327" s="100">
        <v>0</v>
      </c>
      <c r="L2327" s="509">
        <v>0</v>
      </c>
      <c r="M2327" s="62"/>
    </row>
    <row r="2328" spans="1:13" s="47" customFormat="1" ht="14.4" customHeight="1" x14ac:dyDescent="0.3">
      <c r="A2328" s="62"/>
      <c r="B2328" s="6" t="s">
        <v>73</v>
      </c>
      <c r="C2328" s="25"/>
      <c r="D2328" s="3">
        <v>0</v>
      </c>
      <c r="E2328" s="26">
        <v>0</v>
      </c>
      <c r="F2328" s="27"/>
      <c r="G2328" s="26">
        <v>0.36699999999999999</v>
      </c>
      <c r="H2328" s="508">
        <v>2.9352485763644506E-3</v>
      </c>
      <c r="I2328" s="99"/>
      <c r="J2328" s="61" t="s">
        <v>165</v>
      </c>
      <c r="K2328" s="100">
        <v>0.4</v>
      </c>
      <c r="L2328" s="101">
        <v>1.1740994305457803E-3</v>
      </c>
      <c r="M2328" s="62"/>
    </row>
    <row r="2329" spans="1:13" s="47" customFormat="1" ht="14.4" customHeight="1" x14ac:dyDescent="0.3">
      <c r="A2329" s="62"/>
      <c r="B2329" s="6" t="s">
        <v>57</v>
      </c>
      <c r="C2329" s="25"/>
      <c r="D2329" s="28"/>
      <c r="E2329" s="26"/>
      <c r="F2329" s="27"/>
      <c r="G2329" s="193">
        <v>0.36699999999999999</v>
      </c>
      <c r="H2329" s="102" t="s">
        <v>57</v>
      </c>
      <c r="I2329" s="103"/>
      <c r="J2329" s="510"/>
      <c r="K2329" s="511" t="s">
        <v>156</v>
      </c>
      <c r="L2329" s="512">
        <v>1.1740994305457803E-3</v>
      </c>
      <c r="M2329" s="62"/>
    </row>
    <row r="2330" spans="1:13" s="47" customFormat="1" ht="14.4" customHeight="1" x14ac:dyDescent="0.3">
      <c r="A2330" s="62"/>
      <c r="B2330" s="194" t="s">
        <v>22</v>
      </c>
      <c r="C2330" s="195"/>
      <c r="D2330" s="196"/>
      <c r="E2330" s="197"/>
      <c r="F2330" s="155"/>
      <c r="G2330" s="87"/>
      <c r="H2330" s="513"/>
      <c r="I2330" s="514"/>
      <c r="J2330" s="515"/>
      <c r="K2330" s="516"/>
      <c r="L2330" s="517"/>
      <c r="M2330" s="62"/>
    </row>
    <row r="2331" spans="1:13" s="47" customFormat="1" ht="30.75" customHeight="1" x14ac:dyDescent="0.3">
      <c r="A2331" s="62"/>
      <c r="B2331" s="198" t="s">
        <v>58</v>
      </c>
      <c r="C2331" s="199" t="s">
        <v>1</v>
      </c>
      <c r="D2331" s="200" t="s">
        <v>59</v>
      </c>
      <c r="E2331" s="156" t="s">
        <v>23</v>
      </c>
      <c r="F2331" s="156" t="s">
        <v>55</v>
      </c>
      <c r="G2331" s="201" t="s">
        <v>56</v>
      </c>
      <c r="H2331" s="90" t="s">
        <v>158</v>
      </c>
      <c r="I2331" s="169" t="s">
        <v>159</v>
      </c>
      <c r="J2331" s="169" t="s">
        <v>160</v>
      </c>
      <c r="K2331" s="518" t="s">
        <v>161</v>
      </c>
      <c r="L2331" s="92" t="s">
        <v>162</v>
      </c>
      <c r="M2331" s="62"/>
    </row>
    <row r="2332" spans="1:13" s="47" customFormat="1" ht="14.4" customHeight="1" x14ac:dyDescent="0.3">
      <c r="A2332" s="62"/>
      <c r="B2332" s="6" t="s">
        <v>27</v>
      </c>
      <c r="C2332" s="25">
        <v>1</v>
      </c>
      <c r="D2332" s="3">
        <v>4.0999999999999996</v>
      </c>
      <c r="E2332" s="26">
        <v>4.0999999999999996</v>
      </c>
      <c r="F2332" s="26">
        <v>0.9</v>
      </c>
      <c r="G2332" s="26">
        <v>3.69</v>
      </c>
      <c r="H2332" s="506">
        <v>2.9512444814127584E-2</v>
      </c>
      <c r="I2332" s="171"/>
      <c r="J2332" s="192" t="s">
        <v>163</v>
      </c>
      <c r="K2332" s="172">
        <v>1</v>
      </c>
      <c r="L2332" s="507">
        <v>2.9512444814127584E-2</v>
      </c>
      <c r="M2332" s="62"/>
    </row>
    <row r="2333" spans="1:13" s="47" customFormat="1" ht="14.4" customHeight="1" x14ac:dyDescent="0.3">
      <c r="A2333" s="62"/>
      <c r="B2333" s="6" t="s">
        <v>24</v>
      </c>
      <c r="C2333" s="25">
        <v>1</v>
      </c>
      <c r="D2333" s="3">
        <v>4.05</v>
      </c>
      <c r="E2333" s="26">
        <v>4.05</v>
      </c>
      <c r="F2333" s="26">
        <v>0.9</v>
      </c>
      <c r="G2333" s="26">
        <v>3.645</v>
      </c>
      <c r="H2333" s="508">
        <v>2.9152536950540663E-2</v>
      </c>
      <c r="I2333" s="99"/>
      <c r="J2333" s="61" t="s">
        <v>163</v>
      </c>
      <c r="K2333" s="100">
        <v>1</v>
      </c>
      <c r="L2333" s="509">
        <v>2.9152536950540663E-2</v>
      </c>
      <c r="M2333" s="62"/>
    </row>
    <row r="2334" spans="1:13" s="47" customFormat="1" ht="14.4" customHeight="1" x14ac:dyDescent="0.3">
      <c r="A2334" s="62"/>
      <c r="B2334" s="6">
        <v>0</v>
      </c>
      <c r="C2334" s="25"/>
      <c r="D2334" s="3">
        <v>0</v>
      </c>
      <c r="E2334" s="26">
        <v>0</v>
      </c>
      <c r="F2334" s="26"/>
      <c r="G2334" s="26">
        <v>0</v>
      </c>
      <c r="H2334" s="508">
        <v>0</v>
      </c>
      <c r="I2334" s="99"/>
      <c r="J2334" s="61">
        <v>0</v>
      </c>
      <c r="K2334" s="100">
        <v>0</v>
      </c>
      <c r="L2334" s="509">
        <v>0</v>
      </c>
      <c r="M2334" s="62"/>
    </row>
    <row r="2335" spans="1:13" s="47" customFormat="1" ht="14.4" customHeight="1" x14ac:dyDescent="0.3">
      <c r="A2335" s="62"/>
      <c r="B2335" s="6">
        <v>0</v>
      </c>
      <c r="C2335" s="25"/>
      <c r="D2335" s="3">
        <v>0</v>
      </c>
      <c r="E2335" s="26">
        <v>0</v>
      </c>
      <c r="F2335" s="26"/>
      <c r="G2335" s="26">
        <v>0</v>
      </c>
      <c r="H2335" s="508">
        <v>0</v>
      </c>
      <c r="I2335" s="99"/>
      <c r="J2335" s="61">
        <v>0</v>
      </c>
      <c r="K2335" s="100">
        <v>0</v>
      </c>
      <c r="L2335" s="509">
        <v>0</v>
      </c>
      <c r="M2335" s="62"/>
    </row>
    <row r="2336" spans="1:13" s="47" customFormat="1" ht="14.4" customHeight="1" x14ac:dyDescent="0.3">
      <c r="A2336" s="62"/>
      <c r="B2336" s="6">
        <v>0</v>
      </c>
      <c r="C2336" s="25"/>
      <c r="D2336" s="3">
        <v>0</v>
      </c>
      <c r="E2336" s="26">
        <v>0</v>
      </c>
      <c r="F2336" s="27"/>
      <c r="G2336" s="26">
        <v>0</v>
      </c>
      <c r="H2336" s="508">
        <v>0</v>
      </c>
      <c r="I2336" s="99"/>
      <c r="J2336" s="61">
        <v>0</v>
      </c>
      <c r="K2336" s="100">
        <v>0</v>
      </c>
      <c r="L2336" s="509">
        <v>0</v>
      </c>
      <c r="M2336" s="62"/>
    </row>
    <row r="2337" spans="1:13" s="47" customFormat="1" ht="14.4" customHeight="1" x14ac:dyDescent="0.3">
      <c r="A2337" s="62"/>
      <c r="B2337" s="6">
        <v>0</v>
      </c>
      <c r="C2337" s="25"/>
      <c r="D2337" s="3">
        <v>0</v>
      </c>
      <c r="E2337" s="26">
        <v>0</v>
      </c>
      <c r="F2337" s="27"/>
      <c r="G2337" s="26">
        <v>0</v>
      </c>
      <c r="H2337" s="508">
        <v>0</v>
      </c>
      <c r="I2337" s="99"/>
      <c r="J2337" s="61">
        <v>0</v>
      </c>
      <c r="K2337" s="100">
        <v>0</v>
      </c>
      <c r="L2337" s="509">
        <v>0</v>
      </c>
      <c r="M2337" s="62"/>
    </row>
    <row r="2338" spans="1:13" s="47" customFormat="1" ht="14.4" customHeight="1" x14ac:dyDescent="0.3">
      <c r="A2338" s="62"/>
      <c r="B2338" s="6">
        <v>0</v>
      </c>
      <c r="C2338" s="25"/>
      <c r="D2338" s="3">
        <v>0</v>
      </c>
      <c r="E2338" s="26">
        <v>0</v>
      </c>
      <c r="F2338" s="27"/>
      <c r="G2338" s="26">
        <v>0</v>
      </c>
      <c r="H2338" s="508">
        <v>0</v>
      </c>
      <c r="I2338" s="99"/>
      <c r="J2338" s="61">
        <v>0</v>
      </c>
      <c r="K2338" s="100">
        <v>0</v>
      </c>
      <c r="L2338" s="509">
        <v>0</v>
      </c>
      <c r="M2338" s="62"/>
    </row>
    <row r="2339" spans="1:13" s="47" customFormat="1" ht="14.4" customHeight="1" x14ac:dyDescent="0.3">
      <c r="A2339" s="62"/>
      <c r="B2339" s="6">
        <v>0</v>
      </c>
      <c r="C2339" s="25"/>
      <c r="D2339" s="3">
        <v>0</v>
      </c>
      <c r="E2339" s="26">
        <v>0</v>
      </c>
      <c r="F2339" s="27"/>
      <c r="G2339" s="26">
        <v>0</v>
      </c>
      <c r="H2339" s="508">
        <v>0</v>
      </c>
      <c r="I2339" s="99"/>
      <c r="J2339" s="61">
        <v>0</v>
      </c>
      <c r="K2339" s="100">
        <v>0</v>
      </c>
      <c r="L2339" s="509">
        <v>0</v>
      </c>
      <c r="M2339" s="62"/>
    </row>
    <row r="2340" spans="1:13" s="47" customFormat="1" ht="14.4" customHeight="1" x14ac:dyDescent="0.3">
      <c r="A2340" s="62"/>
      <c r="B2340" s="6">
        <v>0</v>
      </c>
      <c r="C2340" s="25"/>
      <c r="D2340" s="3">
        <v>0</v>
      </c>
      <c r="E2340" s="26">
        <v>0</v>
      </c>
      <c r="F2340" s="27"/>
      <c r="G2340" s="26">
        <v>0</v>
      </c>
      <c r="H2340" s="508">
        <v>0</v>
      </c>
      <c r="I2340" s="99"/>
      <c r="J2340" s="61">
        <v>0</v>
      </c>
      <c r="K2340" s="100">
        <v>0</v>
      </c>
      <c r="L2340" s="509">
        <v>0</v>
      </c>
      <c r="M2340" s="62"/>
    </row>
    <row r="2341" spans="1:13" s="47" customFormat="1" ht="14.4" customHeight="1" x14ac:dyDescent="0.3">
      <c r="A2341" s="62"/>
      <c r="B2341" s="6" t="s">
        <v>60</v>
      </c>
      <c r="C2341" s="25"/>
      <c r="D2341" s="28"/>
      <c r="E2341" s="26"/>
      <c r="F2341" s="27"/>
      <c r="G2341" s="193">
        <v>7.335</v>
      </c>
      <c r="H2341" s="106" t="s">
        <v>60</v>
      </c>
      <c r="I2341" s="103"/>
      <c r="J2341" s="510"/>
      <c r="K2341" s="511" t="s">
        <v>156</v>
      </c>
      <c r="L2341" s="519">
        <v>5.866498176466825E-2</v>
      </c>
      <c r="M2341" s="62"/>
    </row>
    <row r="2342" spans="1:13" s="47" customFormat="1" ht="14.4" customHeight="1" x14ac:dyDescent="0.3">
      <c r="A2342" s="62"/>
      <c r="B2342" s="194" t="s">
        <v>38</v>
      </c>
      <c r="C2342" s="195"/>
      <c r="D2342" s="196"/>
      <c r="E2342" s="196"/>
      <c r="F2342" s="196"/>
      <c r="G2342" s="196"/>
      <c r="H2342" s="115"/>
      <c r="I2342" s="202"/>
      <c r="J2342" s="203"/>
      <c r="K2342" s="178"/>
      <c r="L2342" s="204"/>
      <c r="M2342" s="62"/>
    </row>
    <row r="2343" spans="1:13" s="47" customFormat="1" ht="36.75" customHeight="1" x14ac:dyDescent="0.3">
      <c r="A2343" s="62"/>
      <c r="B2343" s="53" t="s">
        <v>53</v>
      </c>
      <c r="C2343" s="195"/>
      <c r="D2343" s="205" t="s">
        <v>0</v>
      </c>
      <c r="E2343" s="206" t="s">
        <v>1</v>
      </c>
      <c r="F2343" s="207" t="s">
        <v>61</v>
      </c>
      <c r="G2343" s="188" t="s">
        <v>56</v>
      </c>
      <c r="H2343" s="111" t="s">
        <v>158</v>
      </c>
      <c r="I2343" s="112" t="s">
        <v>159</v>
      </c>
      <c r="J2343" s="112" t="s">
        <v>160</v>
      </c>
      <c r="K2343" s="520" t="s">
        <v>161</v>
      </c>
      <c r="L2343" s="114" t="s">
        <v>162</v>
      </c>
      <c r="M2343" s="62"/>
    </row>
    <row r="2344" spans="1:13" s="47" customFormat="1" ht="14.4" customHeight="1" x14ac:dyDescent="0.3">
      <c r="A2344" s="62"/>
      <c r="B2344" s="189" t="s">
        <v>1477</v>
      </c>
      <c r="C2344" s="195"/>
      <c r="D2344" s="190" t="s">
        <v>5</v>
      </c>
      <c r="E2344" s="153">
        <v>1</v>
      </c>
      <c r="F2344" s="154">
        <v>117.33</v>
      </c>
      <c r="G2344" s="191">
        <v>117.33</v>
      </c>
      <c r="H2344" s="506">
        <v>0.93839976965896732</v>
      </c>
      <c r="I2344" s="171"/>
      <c r="J2344" s="192" t="s">
        <v>163</v>
      </c>
      <c r="K2344" s="172">
        <v>1</v>
      </c>
      <c r="L2344" s="507">
        <v>0.93839976965896732</v>
      </c>
      <c r="M2344" s="521"/>
    </row>
    <row r="2345" spans="1:13" s="47" customFormat="1" ht="14.4" customHeight="1" x14ac:dyDescent="0.3">
      <c r="A2345" s="62"/>
      <c r="B2345" s="6">
        <v>0</v>
      </c>
      <c r="C2345" s="7"/>
      <c r="D2345" s="3">
        <v>0</v>
      </c>
      <c r="E2345" s="4"/>
      <c r="F2345" s="5">
        <v>0</v>
      </c>
      <c r="G2345" s="26">
        <v>0</v>
      </c>
      <c r="H2345" s="508">
        <v>0</v>
      </c>
      <c r="I2345" s="99"/>
      <c r="J2345" s="61">
        <v>0</v>
      </c>
      <c r="K2345" s="100">
        <v>0</v>
      </c>
      <c r="L2345" s="509">
        <v>0</v>
      </c>
      <c r="M2345" s="521"/>
    </row>
    <row r="2346" spans="1:13" s="47" customFormat="1" ht="14.4" customHeight="1" x14ac:dyDescent="0.3">
      <c r="A2346" s="62"/>
      <c r="B2346" s="6">
        <v>0</v>
      </c>
      <c r="C2346" s="7"/>
      <c r="D2346" s="3">
        <v>0</v>
      </c>
      <c r="E2346" s="4"/>
      <c r="F2346" s="5">
        <v>0</v>
      </c>
      <c r="G2346" s="26">
        <v>0</v>
      </c>
      <c r="H2346" s="508">
        <v>0</v>
      </c>
      <c r="I2346" s="99"/>
      <c r="J2346" s="61">
        <v>0</v>
      </c>
      <c r="K2346" s="100">
        <v>0</v>
      </c>
      <c r="L2346" s="509">
        <v>0</v>
      </c>
      <c r="M2346" s="62"/>
    </row>
    <row r="2347" spans="1:13" s="47" customFormat="1" ht="14.4" customHeight="1" x14ac:dyDescent="0.3">
      <c r="A2347" s="62"/>
      <c r="B2347" s="6">
        <v>0</v>
      </c>
      <c r="C2347" s="7"/>
      <c r="D2347" s="3">
        <v>0</v>
      </c>
      <c r="E2347" s="4"/>
      <c r="F2347" s="5">
        <v>0</v>
      </c>
      <c r="G2347" s="26">
        <v>0</v>
      </c>
      <c r="H2347" s="508">
        <v>0</v>
      </c>
      <c r="I2347" s="99"/>
      <c r="J2347" s="61">
        <v>0</v>
      </c>
      <c r="K2347" s="100">
        <v>0</v>
      </c>
      <c r="L2347" s="509">
        <v>0</v>
      </c>
      <c r="M2347" s="62"/>
    </row>
    <row r="2348" spans="1:13" s="47" customFormat="1" ht="14.4" customHeight="1" x14ac:dyDescent="0.3">
      <c r="A2348" s="62"/>
      <c r="B2348" s="6">
        <v>0</v>
      </c>
      <c r="C2348" s="7"/>
      <c r="D2348" s="3">
        <v>0</v>
      </c>
      <c r="E2348" s="4"/>
      <c r="F2348" s="5">
        <v>0</v>
      </c>
      <c r="G2348" s="26">
        <v>0</v>
      </c>
      <c r="H2348" s="508">
        <v>0</v>
      </c>
      <c r="I2348" s="99"/>
      <c r="J2348" s="61">
        <v>0</v>
      </c>
      <c r="K2348" s="100">
        <v>0</v>
      </c>
      <c r="L2348" s="509">
        <v>0</v>
      </c>
      <c r="M2348" s="62"/>
    </row>
    <row r="2349" spans="1:13" s="47" customFormat="1" ht="14.4" customHeight="1" x14ac:dyDescent="0.3">
      <c r="A2349" s="62"/>
      <c r="B2349" s="6">
        <v>0</v>
      </c>
      <c r="C2349" s="7"/>
      <c r="D2349" s="3">
        <v>0</v>
      </c>
      <c r="E2349" s="4"/>
      <c r="F2349" s="5">
        <v>0</v>
      </c>
      <c r="G2349" s="26">
        <v>0</v>
      </c>
      <c r="H2349" s="508">
        <v>0</v>
      </c>
      <c r="I2349" s="99"/>
      <c r="J2349" s="61">
        <v>0</v>
      </c>
      <c r="K2349" s="100">
        <v>0</v>
      </c>
      <c r="L2349" s="509">
        <v>0</v>
      </c>
      <c r="M2349" s="62"/>
    </row>
    <row r="2350" spans="1:13" s="47" customFormat="1" ht="14.4" customHeight="1" x14ac:dyDescent="0.3">
      <c r="A2350" s="62"/>
      <c r="B2350" s="6">
        <v>0</v>
      </c>
      <c r="C2350" s="7"/>
      <c r="D2350" s="3">
        <v>0</v>
      </c>
      <c r="E2350" s="4"/>
      <c r="F2350" s="5">
        <v>0</v>
      </c>
      <c r="G2350" s="26">
        <v>0</v>
      </c>
      <c r="H2350" s="508">
        <v>0</v>
      </c>
      <c r="I2350" s="99"/>
      <c r="J2350" s="61">
        <v>0</v>
      </c>
      <c r="K2350" s="100">
        <v>0</v>
      </c>
      <c r="L2350" s="509">
        <v>0</v>
      </c>
      <c r="M2350" s="532"/>
    </row>
    <row r="2351" spans="1:13" s="47" customFormat="1" ht="14.4" customHeight="1" x14ac:dyDescent="0.3">
      <c r="A2351" s="62"/>
      <c r="B2351" s="6">
        <v>0</v>
      </c>
      <c r="C2351" s="7"/>
      <c r="D2351" s="3">
        <v>0</v>
      </c>
      <c r="E2351" s="4"/>
      <c r="F2351" s="5">
        <v>0</v>
      </c>
      <c r="G2351" s="26">
        <v>0</v>
      </c>
      <c r="H2351" s="508">
        <v>0</v>
      </c>
      <c r="I2351" s="99"/>
      <c r="J2351" s="61">
        <v>0</v>
      </c>
      <c r="K2351" s="100">
        <v>0</v>
      </c>
      <c r="L2351" s="509">
        <v>0</v>
      </c>
      <c r="M2351" s="62"/>
    </row>
    <row r="2352" spans="1:13" s="47" customFormat="1" ht="14.4" customHeight="1" x14ac:dyDescent="0.3">
      <c r="A2352" s="62"/>
      <c r="B2352" s="6">
        <v>0</v>
      </c>
      <c r="C2352" s="7"/>
      <c r="D2352" s="3">
        <v>0</v>
      </c>
      <c r="E2352" s="4"/>
      <c r="F2352" s="5">
        <v>0</v>
      </c>
      <c r="G2352" s="26">
        <v>0</v>
      </c>
      <c r="H2352" s="508">
        <v>0</v>
      </c>
      <c r="I2352" s="99"/>
      <c r="J2352" s="61">
        <v>0</v>
      </c>
      <c r="K2352" s="100">
        <v>0</v>
      </c>
      <c r="L2352" s="509">
        <v>0</v>
      </c>
      <c r="M2352" s="62"/>
    </row>
    <row r="2353" spans="1:13" s="47" customFormat="1" ht="14.4" customHeight="1" x14ac:dyDescent="0.3">
      <c r="A2353" s="62"/>
      <c r="B2353" s="6">
        <v>0</v>
      </c>
      <c r="C2353" s="7"/>
      <c r="D2353" s="3">
        <v>0</v>
      </c>
      <c r="E2353" s="4"/>
      <c r="F2353" s="5">
        <v>0</v>
      </c>
      <c r="G2353" s="26">
        <v>0</v>
      </c>
      <c r="H2353" s="508">
        <v>0</v>
      </c>
      <c r="I2353" s="99"/>
      <c r="J2353" s="61">
        <v>0</v>
      </c>
      <c r="K2353" s="100">
        <v>0</v>
      </c>
      <c r="L2353" s="509">
        <v>0</v>
      </c>
      <c r="M2353" s="62"/>
    </row>
    <row r="2354" spans="1:13" s="47" customFormat="1" ht="14.4" customHeight="1" x14ac:dyDescent="0.3">
      <c r="A2354" s="62"/>
      <c r="B2354" s="6">
        <v>0</v>
      </c>
      <c r="C2354" s="7"/>
      <c r="D2354" s="3">
        <v>0</v>
      </c>
      <c r="E2354" s="4"/>
      <c r="F2354" s="5">
        <v>0</v>
      </c>
      <c r="G2354" s="26">
        <v>0</v>
      </c>
      <c r="H2354" s="508">
        <v>0</v>
      </c>
      <c r="I2354" s="99"/>
      <c r="J2354" s="61">
        <v>0</v>
      </c>
      <c r="K2354" s="100">
        <v>0</v>
      </c>
      <c r="L2354" s="509">
        <v>0</v>
      </c>
      <c r="M2354" s="62"/>
    </row>
    <row r="2355" spans="1:13" s="47" customFormat="1" ht="14.4" customHeight="1" x14ac:dyDescent="0.3">
      <c r="A2355" s="62"/>
      <c r="B2355" s="6">
        <v>0</v>
      </c>
      <c r="C2355" s="7"/>
      <c r="D2355" s="3">
        <v>0</v>
      </c>
      <c r="E2355" s="4"/>
      <c r="F2355" s="5">
        <v>0</v>
      </c>
      <c r="G2355" s="26">
        <v>0</v>
      </c>
      <c r="H2355" s="508">
        <v>0</v>
      </c>
      <c r="I2355" s="99"/>
      <c r="J2355" s="61">
        <v>0</v>
      </c>
      <c r="K2355" s="100">
        <v>0</v>
      </c>
      <c r="L2355" s="509">
        <v>0</v>
      </c>
      <c r="M2355" s="62"/>
    </row>
    <row r="2356" spans="1:13" s="47" customFormat="1" ht="14.4" customHeight="1" x14ac:dyDescent="0.3">
      <c r="A2356" s="62"/>
      <c r="B2356" s="6">
        <v>0</v>
      </c>
      <c r="C2356" s="7"/>
      <c r="D2356" s="3">
        <v>0</v>
      </c>
      <c r="E2356" s="4"/>
      <c r="F2356" s="5">
        <v>0</v>
      </c>
      <c r="G2356" s="26">
        <v>0</v>
      </c>
      <c r="H2356" s="508">
        <v>0</v>
      </c>
      <c r="I2356" s="99"/>
      <c r="J2356" s="61">
        <v>0</v>
      </c>
      <c r="K2356" s="100">
        <v>0</v>
      </c>
      <c r="L2356" s="509">
        <v>0</v>
      </c>
      <c r="M2356" s="62"/>
    </row>
    <row r="2357" spans="1:13" s="47" customFormat="1" ht="14.4" customHeight="1" x14ac:dyDescent="0.3">
      <c r="A2357" s="62"/>
      <c r="B2357" s="58" t="s">
        <v>62</v>
      </c>
      <c r="C2357" s="46"/>
      <c r="D2357" s="37"/>
      <c r="E2357" s="38"/>
      <c r="F2357" s="39"/>
      <c r="G2357" s="193">
        <v>117.33</v>
      </c>
      <c r="H2357" s="106" t="s">
        <v>62</v>
      </c>
      <c r="I2357" s="103"/>
      <c r="J2357" s="510"/>
      <c r="K2357" s="511" t="s">
        <v>156</v>
      </c>
      <c r="L2357" s="519">
        <v>0.93839976965896732</v>
      </c>
      <c r="M2357" s="62"/>
    </row>
    <row r="2358" spans="1:13" s="47" customFormat="1" ht="14.4" customHeight="1" x14ac:dyDescent="0.3">
      <c r="A2358" s="62"/>
      <c r="B2358" s="194" t="s">
        <v>63</v>
      </c>
      <c r="C2358" s="195"/>
      <c r="D2358" s="196"/>
      <c r="E2358" s="197"/>
      <c r="F2358" s="155"/>
      <c r="G2358" s="197"/>
      <c r="H2358" s="115"/>
      <c r="I2358" s="202"/>
      <c r="J2358" s="203"/>
      <c r="K2358" s="178"/>
      <c r="L2358" s="204">
        <v>0</v>
      </c>
      <c r="M2358" s="62"/>
    </row>
    <row r="2359" spans="1:13" s="47" customFormat="1" ht="35.25" customHeight="1" x14ac:dyDescent="0.3">
      <c r="A2359" s="62"/>
      <c r="B2359" s="53" t="s">
        <v>53</v>
      </c>
      <c r="C2359" s="210"/>
      <c r="D2359" s="211" t="s">
        <v>0</v>
      </c>
      <c r="E2359" s="201" t="s">
        <v>1</v>
      </c>
      <c r="F2359" s="156" t="s">
        <v>61</v>
      </c>
      <c r="G2359" s="188" t="s">
        <v>56</v>
      </c>
      <c r="H2359" s="111" t="s">
        <v>158</v>
      </c>
      <c r="I2359" s="112" t="s">
        <v>159</v>
      </c>
      <c r="J2359" s="112" t="s">
        <v>160</v>
      </c>
      <c r="K2359" s="520" t="s">
        <v>161</v>
      </c>
      <c r="L2359" s="114" t="s">
        <v>162</v>
      </c>
      <c r="M2359" s="62"/>
    </row>
    <row r="2360" spans="1:13" s="47" customFormat="1" ht="14.4" customHeight="1" x14ac:dyDescent="0.3">
      <c r="A2360" s="62"/>
      <c r="B2360" s="6">
        <v>0</v>
      </c>
      <c r="C2360" s="7"/>
      <c r="D2360" s="3">
        <v>0</v>
      </c>
      <c r="E2360" s="26"/>
      <c r="F2360" s="5">
        <v>0</v>
      </c>
      <c r="G2360" s="191">
        <v>0</v>
      </c>
      <c r="H2360" s="506">
        <v>0</v>
      </c>
      <c r="I2360" s="171"/>
      <c r="J2360" s="192">
        <v>0</v>
      </c>
      <c r="K2360" s="172">
        <v>0</v>
      </c>
      <c r="L2360" s="507">
        <v>0</v>
      </c>
      <c r="M2360" s="62"/>
    </row>
    <row r="2361" spans="1:13" s="47" customFormat="1" ht="14.4" customHeight="1" x14ac:dyDescent="0.3">
      <c r="A2361" s="62"/>
      <c r="B2361" s="6">
        <v>0</v>
      </c>
      <c r="C2361" s="7"/>
      <c r="D2361" s="3">
        <v>0</v>
      </c>
      <c r="E2361" s="26"/>
      <c r="F2361" s="5">
        <v>0</v>
      </c>
      <c r="G2361" s="26">
        <v>0</v>
      </c>
      <c r="H2361" s="508">
        <v>0</v>
      </c>
      <c r="I2361" s="99"/>
      <c r="J2361" s="61">
        <v>0</v>
      </c>
      <c r="K2361" s="100">
        <v>0</v>
      </c>
      <c r="L2361" s="509">
        <v>0</v>
      </c>
      <c r="M2361" s="62"/>
    </row>
    <row r="2362" spans="1:13" s="47" customFormat="1" ht="14.4" customHeight="1" x14ac:dyDescent="0.3">
      <c r="A2362" s="62"/>
      <c r="B2362" s="6">
        <v>0</v>
      </c>
      <c r="C2362" s="7"/>
      <c r="D2362" s="3">
        <v>0</v>
      </c>
      <c r="E2362" s="26"/>
      <c r="F2362" s="5">
        <v>0</v>
      </c>
      <c r="G2362" s="26">
        <v>0</v>
      </c>
      <c r="H2362" s="508">
        <v>0</v>
      </c>
      <c r="I2362" s="99"/>
      <c r="J2362" s="61">
        <v>0</v>
      </c>
      <c r="K2362" s="100">
        <v>0</v>
      </c>
      <c r="L2362" s="509">
        <v>0</v>
      </c>
      <c r="M2362" s="62"/>
    </row>
    <row r="2363" spans="1:13" s="47" customFormat="1" ht="14.4" customHeight="1" x14ac:dyDescent="0.3">
      <c r="A2363" s="62"/>
      <c r="B2363" s="6">
        <v>0</v>
      </c>
      <c r="C2363" s="7"/>
      <c r="D2363" s="3">
        <v>0</v>
      </c>
      <c r="E2363" s="26"/>
      <c r="F2363" s="5">
        <v>0</v>
      </c>
      <c r="G2363" s="26">
        <v>0</v>
      </c>
      <c r="H2363" s="508">
        <v>0</v>
      </c>
      <c r="I2363" s="99"/>
      <c r="J2363" s="61">
        <v>0</v>
      </c>
      <c r="K2363" s="100">
        <v>0</v>
      </c>
      <c r="L2363" s="509">
        <v>0</v>
      </c>
      <c r="M2363" s="62"/>
    </row>
    <row r="2364" spans="1:13" s="47" customFormat="1" ht="14.4" customHeight="1" x14ac:dyDescent="0.3">
      <c r="A2364" s="62"/>
      <c r="B2364" s="6">
        <v>0</v>
      </c>
      <c r="C2364" s="7"/>
      <c r="D2364" s="3">
        <v>0</v>
      </c>
      <c r="E2364" s="26"/>
      <c r="F2364" s="5">
        <v>0</v>
      </c>
      <c r="G2364" s="26">
        <v>0</v>
      </c>
      <c r="H2364" s="508">
        <v>0</v>
      </c>
      <c r="I2364" s="99"/>
      <c r="J2364" s="61">
        <v>0</v>
      </c>
      <c r="K2364" s="100">
        <v>0</v>
      </c>
      <c r="L2364" s="509">
        <v>0</v>
      </c>
      <c r="M2364" s="62"/>
    </row>
    <row r="2365" spans="1:13" s="47" customFormat="1" ht="15" customHeight="1" thickBot="1" x14ac:dyDescent="0.35">
      <c r="A2365" s="62"/>
      <c r="B2365" s="59" t="s">
        <v>64</v>
      </c>
      <c r="C2365" s="42"/>
      <c r="D2365" s="43"/>
      <c r="E2365" s="44"/>
      <c r="F2365" s="45"/>
      <c r="G2365" s="191">
        <v>0</v>
      </c>
      <c r="H2365" s="106" t="s">
        <v>64</v>
      </c>
      <c r="I2365" s="103"/>
      <c r="J2365" s="510"/>
      <c r="K2365" s="511" t="s">
        <v>156</v>
      </c>
      <c r="L2365" s="519">
        <v>0</v>
      </c>
      <c r="M2365" s="62"/>
    </row>
    <row r="2366" spans="1:13" s="47" customFormat="1" ht="14.4" customHeight="1" x14ac:dyDescent="0.3">
      <c r="A2366" s="62"/>
      <c r="B2366" s="64"/>
      <c r="C2366" s="68"/>
      <c r="D2366" s="69" t="s">
        <v>65</v>
      </c>
      <c r="E2366" s="70"/>
      <c r="F2366" s="71"/>
      <c r="G2366" s="88">
        <v>125.032</v>
      </c>
      <c r="H2366" s="179"/>
      <c r="I2366" s="212"/>
      <c r="J2366" s="522"/>
      <c r="K2366" s="523"/>
      <c r="L2366" s="180"/>
      <c r="M2366" s="62"/>
    </row>
    <row r="2367" spans="1:13" s="47" customFormat="1" ht="14.4" customHeight="1" x14ac:dyDescent="0.3">
      <c r="A2367" s="62"/>
      <c r="B2367" s="63"/>
      <c r="C2367" s="68"/>
      <c r="D2367" s="72" t="s">
        <v>7</v>
      </c>
      <c r="E2367" s="215"/>
      <c r="F2367" s="181">
        <v>0.1</v>
      </c>
      <c r="G2367" s="215">
        <v>12.503</v>
      </c>
      <c r="H2367" s="524"/>
      <c r="I2367" s="124"/>
      <c r="J2367" s="525"/>
      <c r="K2367" s="526"/>
      <c r="L2367" s="527"/>
      <c r="M2367" s="62"/>
    </row>
    <row r="2368" spans="1:13" s="47" customFormat="1" ht="14.4" customHeight="1" x14ac:dyDescent="0.3">
      <c r="A2368" s="62"/>
      <c r="B2368" s="63"/>
      <c r="C2368" s="68"/>
      <c r="D2368" s="72" t="s">
        <v>8</v>
      </c>
      <c r="E2368" s="215"/>
      <c r="F2368" s="181">
        <v>0.1</v>
      </c>
      <c r="G2368" s="215">
        <v>12.503</v>
      </c>
      <c r="H2368" s="524"/>
      <c r="I2368" s="124"/>
      <c r="J2368" s="525"/>
      <c r="K2368" s="526"/>
      <c r="L2368" s="527"/>
      <c r="M2368" s="62"/>
    </row>
    <row r="2369" spans="1:13" s="47" customFormat="1" ht="14.4" customHeight="1" x14ac:dyDescent="0.3">
      <c r="A2369" s="62"/>
      <c r="B2369" s="63" t="s">
        <v>66</v>
      </c>
      <c r="C2369" s="68"/>
      <c r="D2369" s="75" t="s">
        <v>67</v>
      </c>
      <c r="E2369" s="76"/>
      <c r="F2369" s="71"/>
      <c r="G2369" s="76">
        <v>150.03800000000001</v>
      </c>
      <c r="H2369" s="524"/>
      <c r="I2369" s="124"/>
      <c r="J2369" s="525"/>
      <c r="K2369" s="526"/>
      <c r="L2369" s="527"/>
      <c r="M2369" s="62"/>
    </row>
    <row r="2370" spans="1:13" s="47" customFormat="1" ht="15" customHeight="1" thickBot="1" x14ac:dyDescent="0.35">
      <c r="A2370" s="62"/>
      <c r="B2370" s="63"/>
      <c r="C2370" s="68"/>
      <c r="D2370" s="77" t="s">
        <v>68</v>
      </c>
      <c r="E2370" s="78"/>
      <c r="F2370" s="79"/>
      <c r="G2370" s="78">
        <v>150.04</v>
      </c>
      <c r="H2370" s="528">
        <v>1</v>
      </c>
      <c r="I2370" s="126"/>
      <c r="J2370" s="529"/>
      <c r="K2370" s="530"/>
      <c r="L2370" s="531">
        <v>0.9982388508541814</v>
      </c>
      <c r="M2370" s="62"/>
    </row>
    <row r="2371" spans="1:13" s="47" customFormat="1" ht="14.4" customHeight="1" x14ac:dyDescent="0.3">
      <c r="A2371" s="62"/>
      <c r="B2371" s="63"/>
      <c r="C2371" s="68"/>
      <c r="D2371" s="80"/>
      <c r="E2371" s="67"/>
      <c r="F2371" s="65"/>
      <c r="G2371" s="67"/>
      <c r="J2371" s="60"/>
      <c r="M2371" s="62"/>
    </row>
    <row r="2372" spans="1:13" s="47" customFormat="1" ht="14.4" customHeight="1" x14ac:dyDescent="0.3">
      <c r="A2372" s="62"/>
      <c r="B2372" s="63"/>
      <c r="C2372" s="68"/>
      <c r="D2372" s="80"/>
      <c r="E2372" s="67"/>
      <c r="F2372" s="65"/>
      <c r="G2372" s="67"/>
      <c r="J2372" s="60"/>
      <c r="M2372" s="62"/>
    </row>
    <row r="2373" spans="1:13" s="47" customFormat="1" ht="14.4" customHeight="1" x14ac:dyDescent="0.3">
      <c r="A2373" s="62"/>
      <c r="B2373" s="63"/>
      <c r="C2373" s="68"/>
      <c r="D2373" s="80"/>
      <c r="E2373" s="67"/>
      <c r="F2373" s="65"/>
      <c r="G2373" s="67"/>
      <c r="J2373" s="60"/>
      <c r="M2373" s="62"/>
    </row>
    <row r="2374" spans="1:13" s="47" customFormat="1" ht="14.4" customHeight="1" x14ac:dyDescent="0.3">
      <c r="A2374" s="62"/>
      <c r="B2374" s="136" t="s">
        <v>1808</v>
      </c>
      <c r="C2374" s="81"/>
      <c r="D2374" s="80"/>
      <c r="E2374" s="67"/>
      <c r="F2374" s="82"/>
      <c r="G2374" s="82"/>
      <c r="J2374" s="60"/>
      <c r="M2374" s="62"/>
    </row>
    <row r="2375" spans="1:13" s="47" customFormat="1" ht="14.4" customHeight="1" x14ac:dyDescent="0.3">
      <c r="A2375" s="62"/>
      <c r="B2375" s="216" t="s">
        <v>6</v>
      </c>
      <c r="C2375" s="217"/>
      <c r="D2375" s="80"/>
      <c r="E2375" s="67"/>
      <c r="F2375" s="62"/>
      <c r="G2375" s="62"/>
      <c r="J2375" s="60"/>
      <c r="M2375" s="62"/>
    </row>
    <row r="2376" spans="1:13" s="47" customFormat="1" ht="14.4" customHeight="1" x14ac:dyDescent="0.3">
      <c r="A2376" s="62"/>
      <c r="B2376" s="84"/>
      <c r="C2376" s="62"/>
      <c r="D2376" s="80"/>
      <c r="E2376" s="67"/>
      <c r="F2376" s="62"/>
      <c r="G2376" s="62"/>
      <c r="J2376" s="60"/>
      <c r="M2376" s="62"/>
    </row>
    <row r="2377" spans="1:13" x14ac:dyDescent="0.3">
      <c r="A2377" s="62"/>
      <c r="B2377" s="503"/>
      <c r="C2377" s="129"/>
      <c r="D2377" s="129"/>
      <c r="J2377" s="60"/>
    </row>
    <row r="2378" spans="1:13" x14ac:dyDescent="0.3">
      <c r="A2378" s="62"/>
      <c r="B2378" s="131"/>
      <c r="C2378" s="130"/>
      <c r="D2378" s="130"/>
      <c r="J2378" s="60"/>
    </row>
    <row r="2379" spans="1:13" ht="15.6" x14ac:dyDescent="0.3">
      <c r="A2379" s="62"/>
      <c r="D2379" s="715" t="s">
        <v>166</v>
      </c>
      <c r="E2379" s="715"/>
      <c r="F2379" s="715"/>
      <c r="J2379" s="60"/>
    </row>
    <row r="2380" spans="1:13" x14ac:dyDescent="0.3">
      <c r="A2380" s="62"/>
      <c r="B2380" s="132"/>
      <c r="C2380" s="132"/>
      <c r="D2380" s="132"/>
      <c r="J2380" s="60"/>
    </row>
    <row r="2381" spans="1:13" ht="82.5" customHeight="1" x14ac:dyDescent="0.3">
      <c r="A2381" s="62"/>
      <c r="B2381" s="710" t="s">
        <v>1809</v>
      </c>
      <c r="C2381" s="710"/>
      <c r="D2381" s="710"/>
      <c r="E2381" s="710"/>
      <c r="F2381" s="710"/>
      <c r="G2381" s="710"/>
      <c r="H2381" s="710"/>
      <c r="I2381" s="710"/>
      <c r="J2381" s="710"/>
      <c r="K2381" s="710"/>
      <c r="L2381" s="710"/>
    </row>
    <row r="2382" spans="1:13" s="47" customFormat="1" ht="14.4" customHeight="1" x14ac:dyDescent="0.3">
      <c r="A2382" s="62"/>
      <c r="B2382" s="63"/>
      <c r="C2382" s="9"/>
      <c r="D2382" s="10"/>
      <c r="E2382" s="11"/>
      <c r="F2382" s="12"/>
      <c r="G2382" s="13"/>
      <c r="J2382" s="60"/>
      <c r="M2382" s="62"/>
    </row>
    <row r="2383" spans="1:13" s="47" customFormat="1" ht="14.4" customHeight="1" x14ac:dyDescent="0.3">
      <c r="A2383" s="62"/>
      <c r="B2383" s="48" t="s">
        <v>48</v>
      </c>
      <c r="C2383" s="9"/>
      <c r="D2383" s="10"/>
      <c r="E2383" s="11"/>
      <c r="F2383" s="11"/>
      <c r="G2383" s="11"/>
      <c r="J2383" s="60"/>
      <c r="M2383" s="62"/>
    </row>
    <row r="2384" spans="1:13" s="47" customFormat="1" ht="14.4" customHeight="1" x14ac:dyDescent="0.3">
      <c r="A2384" s="62"/>
      <c r="B2384" s="64" t="s">
        <v>49</v>
      </c>
      <c r="C2384" s="62" t="s">
        <v>738</v>
      </c>
      <c r="D2384" s="62"/>
      <c r="E2384" s="62"/>
      <c r="I2384" s="65" t="s">
        <v>50</v>
      </c>
      <c r="J2384" s="68" t="s">
        <v>5</v>
      </c>
      <c r="M2384" s="62"/>
    </row>
    <row r="2385" spans="1:13" s="47" customFormat="1" ht="15" customHeight="1" thickBot="1" x14ac:dyDescent="0.35">
      <c r="A2385" s="62"/>
      <c r="B2385" s="64" t="s">
        <v>51</v>
      </c>
      <c r="C2385" s="62" t="s">
        <v>267</v>
      </c>
      <c r="D2385" s="62"/>
      <c r="E2385" s="62"/>
      <c r="G2385" s="62" t="s">
        <v>737</v>
      </c>
      <c r="J2385" s="60"/>
      <c r="M2385" s="62"/>
    </row>
    <row r="2386" spans="1:13" s="47" customFormat="1" ht="14.4" customHeight="1" thickTop="1" x14ac:dyDescent="0.3">
      <c r="A2386" s="62"/>
      <c r="B2386" s="49" t="s">
        <v>52</v>
      </c>
      <c r="C2386" s="14"/>
      <c r="D2386" s="15"/>
      <c r="E2386" s="16"/>
      <c r="F2386" s="17"/>
      <c r="G2386" s="16"/>
      <c r="H2386" s="711" t="s">
        <v>164</v>
      </c>
      <c r="I2386" s="712"/>
      <c r="J2386" s="712"/>
      <c r="K2386" s="712"/>
      <c r="L2386" s="713"/>
      <c r="M2386" s="62"/>
    </row>
    <row r="2387" spans="1:13" s="47" customFormat="1" ht="32.25" customHeight="1" x14ac:dyDescent="0.3">
      <c r="A2387" s="62"/>
      <c r="B2387" s="186" t="s">
        <v>53</v>
      </c>
      <c r="C2387" s="187" t="s">
        <v>1</v>
      </c>
      <c r="D2387" s="161" t="s">
        <v>54</v>
      </c>
      <c r="E2387" s="188" t="s">
        <v>23</v>
      </c>
      <c r="F2387" s="188" t="s">
        <v>55</v>
      </c>
      <c r="G2387" s="188" t="s">
        <v>56</v>
      </c>
      <c r="H2387" s="90" t="s">
        <v>158</v>
      </c>
      <c r="I2387" s="169" t="s">
        <v>159</v>
      </c>
      <c r="J2387" s="169" t="s">
        <v>160</v>
      </c>
      <c r="K2387" s="169" t="s">
        <v>161</v>
      </c>
      <c r="L2387" s="92" t="s">
        <v>162</v>
      </c>
      <c r="M2387" s="62"/>
    </row>
    <row r="2388" spans="1:13" s="47" customFormat="1" ht="14.4" customHeight="1" x14ac:dyDescent="0.3">
      <c r="A2388" s="62"/>
      <c r="B2388" s="189">
        <v>0</v>
      </c>
      <c r="C2388" s="187"/>
      <c r="D2388" s="190">
        <v>0</v>
      </c>
      <c r="E2388" s="191">
        <v>0</v>
      </c>
      <c r="F2388" s="505">
        <v>0.9</v>
      </c>
      <c r="G2388" s="191">
        <v>0</v>
      </c>
      <c r="H2388" s="506">
        <v>0</v>
      </c>
      <c r="I2388" s="171"/>
      <c r="J2388" s="192">
        <v>0</v>
      </c>
      <c r="K2388" s="172">
        <v>0</v>
      </c>
      <c r="L2388" s="507">
        <v>0</v>
      </c>
      <c r="M2388" s="62"/>
    </row>
    <row r="2389" spans="1:13" s="47" customFormat="1" ht="14.4" customHeight="1" x14ac:dyDescent="0.3">
      <c r="A2389" s="62"/>
      <c r="B2389" s="6">
        <v>0</v>
      </c>
      <c r="C2389" s="25"/>
      <c r="D2389" s="3">
        <v>0</v>
      </c>
      <c r="E2389" s="26">
        <v>0</v>
      </c>
      <c r="F2389" s="27"/>
      <c r="G2389" s="26">
        <v>0</v>
      </c>
      <c r="H2389" s="508">
        <v>0</v>
      </c>
      <c r="I2389" s="99"/>
      <c r="J2389" s="61">
        <v>0</v>
      </c>
      <c r="K2389" s="100">
        <v>0</v>
      </c>
      <c r="L2389" s="509">
        <v>0</v>
      </c>
      <c r="M2389" s="62"/>
    </row>
    <row r="2390" spans="1:13" s="47" customFormat="1" ht="14.4" customHeight="1" x14ac:dyDescent="0.3">
      <c r="A2390" s="62"/>
      <c r="B2390" s="6">
        <v>0</v>
      </c>
      <c r="C2390" s="25"/>
      <c r="D2390" s="3">
        <v>0</v>
      </c>
      <c r="E2390" s="26">
        <v>0</v>
      </c>
      <c r="F2390" s="27"/>
      <c r="G2390" s="26">
        <v>0</v>
      </c>
      <c r="H2390" s="508">
        <v>0</v>
      </c>
      <c r="I2390" s="99"/>
      <c r="J2390" s="61">
        <v>0</v>
      </c>
      <c r="K2390" s="100">
        <v>0</v>
      </c>
      <c r="L2390" s="509">
        <v>0</v>
      </c>
      <c r="M2390" s="62"/>
    </row>
    <row r="2391" spans="1:13" s="47" customFormat="1" ht="14.4" customHeight="1" x14ac:dyDescent="0.3">
      <c r="A2391" s="62"/>
      <c r="B2391" s="6">
        <v>0</v>
      </c>
      <c r="C2391" s="25"/>
      <c r="D2391" s="3">
        <v>0</v>
      </c>
      <c r="E2391" s="26">
        <v>0</v>
      </c>
      <c r="F2391" s="27"/>
      <c r="G2391" s="26">
        <v>0</v>
      </c>
      <c r="H2391" s="508">
        <v>0</v>
      </c>
      <c r="I2391" s="99"/>
      <c r="J2391" s="61">
        <v>0</v>
      </c>
      <c r="K2391" s="100">
        <v>0</v>
      </c>
      <c r="L2391" s="509">
        <v>0</v>
      </c>
      <c r="M2391" s="62"/>
    </row>
    <row r="2392" spans="1:13" s="47" customFormat="1" ht="14.4" customHeight="1" x14ac:dyDescent="0.3">
      <c r="A2392" s="62"/>
      <c r="B2392" s="6">
        <v>0</v>
      </c>
      <c r="C2392" s="25"/>
      <c r="D2392" s="3">
        <v>0</v>
      </c>
      <c r="E2392" s="26">
        <v>0</v>
      </c>
      <c r="F2392" s="27"/>
      <c r="G2392" s="26">
        <v>0</v>
      </c>
      <c r="H2392" s="508">
        <v>0</v>
      </c>
      <c r="I2392" s="99"/>
      <c r="J2392" s="61">
        <v>0</v>
      </c>
      <c r="K2392" s="100">
        <v>0</v>
      </c>
      <c r="L2392" s="509">
        <v>0</v>
      </c>
      <c r="M2392" s="62"/>
    </row>
    <row r="2393" spans="1:13" s="47" customFormat="1" ht="14.4" customHeight="1" x14ac:dyDescent="0.3">
      <c r="A2393" s="62"/>
      <c r="B2393" s="6">
        <v>0</v>
      </c>
      <c r="C2393" s="25"/>
      <c r="D2393" s="3">
        <v>0</v>
      </c>
      <c r="E2393" s="26">
        <v>0</v>
      </c>
      <c r="F2393" s="27"/>
      <c r="G2393" s="26">
        <v>0</v>
      </c>
      <c r="H2393" s="508">
        <v>0</v>
      </c>
      <c r="I2393" s="99"/>
      <c r="J2393" s="61">
        <v>0</v>
      </c>
      <c r="K2393" s="100">
        <v>0</v>
      </c>
      <c r="L2393" s="509">
        <v>0</v>
      </c>
      <c r="M2393" s="62"/>
    </row>
    <row r="2394" spans="1:13" s="47" customFormat="1" ht="14.4" customHeight="1" x14ac:dyDescent="0.3">
      <c r="A2394" s="62"/>
      <c r="B2394" s="6" t="s">
        <v>73</v>
      </c>
      <c r="C2394" s="25"/>
      <c r="D2394" s="3">
        <v>0</v>
      </c>
      <c r="E2394" s="26">
        <v>0</v>
      </c>
      <c r="F2394" s="27"/>
      <c r="G2394" s="26">
        <v>0.36699999999999999</v>
      </c>
      <c r="H2394" s="508">
        <v>2.0954425551837938E-3</v>
      </c>
      <c r="I2394" s="99"/>
      <c r="J2394" s="61" t="s">
        <v>165</v>
      </c>
      <c r="K2394" s="100">
        <v>0.4</v>
      </c>
      <c r="L2394" s="101">
        <v>8.3817702207351756E-4</v>
      </c>
      <c r="M2394" s="62"/>
    </row>
    <row r="2395" spans="1:13" s="47" customFormat="1" ht="14.4" customHeight="1" x14ac:dyDescent="0.3">
      <c r="A2395" s="62"/>
      <c r="B2395" s="6" t="s">
        <v>57</v>
      </c>
      <c r="C2395" s="25"/>
      <c r="D2395" s="28"/>
      <c r="E2395" s="26"/>
      <c r="F2395" s="27"/>
      <c r="G2395" s="193">
        <v>0.36699999999999999</v>
      </c>
      <c r="H2395" s="102" t="s">
        <v>57</v>
      </c>
      <c r="I2395" s="103"/>
      <c r="J2395" s="510"/>
      <c r="K2395" s="511" t="s">
        <v>156</v>
      </c>
      <c r="L2395" s="512">
        <v>8.3817702207351756E-4</v>
      </c>
      <c r="M2395" s="62"/>
    </row>
    <row r="2396" spans="1:13" s="47" customFormat="1" ht="14.4" customHeight="1" x14ac:dyDescent="0.3">
      <c r="A2396" s="62"/>
      <c r="B2396" s="194" t="s">
        <v>22</v>
      </c>
      <c r="C2396" s="195"/>
      <c r="D2396" s="196"/>
      <c r="E2396" s="197"/>
      <c r="F2396" s="155"/>
      <c r="G2396" s="87"/>
      <c r="H2396" s="513"/>
      <c r="I2396" s="514"/>
      <c r="J2396" s="515"/>
      <c r="K2396" s="516"/>
      <c r="L2396" s="517"/>
      <c r="M2396" s="62"/>
    </row>
    <row r="2397" spans="1:13" s="47" customFormat="1" ht="30.75" customHeight="1" x14ac:dyDescent="0.3">
      <c r="A2397" s="62"/>
      <c r="B2397" s="198" t="s">
        <v>58</v>
      </c>
      <c r="C2397" s="199" t="s">
        <v>1</v>
      </c>
      <c r="D2397" s="200" t="s">
        <v>59</v>
      </c>
      <c r="E2397" s="156" t="s">
        <v>23</v>
      </c>
      <c r="F2397" s="156" t="s">
        <v>55</v>
      </c>
      <c r="G2397" s="201" t="s">
        <v>56</v>
      </c>
      <c r="H2397" s="90" t="s">
        <v>158</v>
      </c>
      <c r="I2397" s="169" t="s">
        <v>159</v>
      </c>
      <c r="J2397" s="169" t="s">
        <v>160</v>
      </c>
      <c r="K2397" s="518" t="s">
        <v>161</v>
      </c>
      <c r="L2397" s="92" t="s">
        <v>162</v>
      </c>
      <c r="M2397" s="62"/>
    </row>
    <row r="2398" spans="1:13" s="47" customFormat="1" ht="14.4" customHeight="1" x14ac:dyDescent="0.3">
      <c r="A2398" s="62"/>
      <c r="B2398" s="6" t="s">
        <v>27</v>
      </c>
      <c r="C2398" s="25">
        <v>1</v>
      </c>
      <c r="D2398" s="3">
        <v>4.0999999999999996</v>
      </c>
      <c r="E2398" s="26">
        <v>4.0999999999999996</v>
      </c>
      <c r="F2398" s="26">
        <v>0.9</v>
      </c>
      <c r="G2398" s="26">
        <v>3.69</v>
      </c>
      <c r="H2398" s="506">
        <v>2.1068618606616345E-2</v>
      </c>
      <c r="I2398" s="171"/>
      <c r="J2398" s="192" t="s">
        <v>163</v>
      </c>
      <c r="K2398" s="172">
        <v>1</v>
      </c>
      <c r="L2398" s="507">
        <v>2.1068618606616345E-2</v>
      </c>
      <c r="M2398" s="62"/>
    </row>
    <row r="2399" spans="1:13" s="47" customFormat="1" ht="14.4" customHeight="1" x14ac:dyDescent="0.3">
      <c r="A2399" s="62"/>
      <c r="B2399" s="6" t="s">
        <v>24</v>
      </c>
      <c r="C2399" s="25">
        <v>1</v>
      </c>
      <c r="D2399" s="3">
        <v>4.05</v>
      </c>
      <c r="E2399" s="26">
        <v>4.05</v>
      </c>
      <c r="F2399" s="26">
        <v>0.9</v>
      </c>
      <c r="G2399" s="26">
        <v>3.645</v>
      </c>
      <c r="H2399" s="508">
        <v>2.0811684233364929E-2</v>
      </c>
      <c r="I2399" s="99"/>
      <c r="J2399" s="61" t="s">
        <v>163</v>
      </c>
      <c r="K2399" s="100">
        <v>1</v>
      </c>
      <c r="L2399" s="509">
        <v>2.0811684233364929E-2</v>
      </c>
      <c r="M2399" s="62"/>
    </row>
    <row r="2400" spans="1:13" s="47" customFormat="1" ht="14.4" customHeight="1" x14ac:dyDescent="0.3">
      <c r="A2400" s="62"/>
      <c r="B2400" s="6">
        <v>0</v>
      </c>
      <c r="C2400" s="25"/>
      <c r="D2400" s="3">
        <v>0</v>
      </c>
      <c r="E2400" s="26">
        <v>0</v>
      </c>
      <c r="F2400" s="26"/>
      <c r="G2400" s="26">
        <v>0</v>
      </c>
      <c r="H2400" s="508">
        <v>0</v>
      </c>
      <c r="I2400" s="99"/>
      <c r="J2400" s="61">
        <v>0</v>
      </c>
      <c r="K2400" s="100">
        <v>0</v>
      </c>
      <c r="L2400" s="509">
        <v>0</v>
      </c>
      <c r="M2400" s="62"/>
    </row>
    <row r="2401" spans="1:13" s="47" customFormat="1" ht="14.4" customHeight="1" x14ac:dyDescent="0.3">
      <c r="A2401" s="62"/>
      <c r="B2401" s="6">
        <v>0</v>
      </c>
      <c r="C2401" s="25"/>
      <c r="D2401" s="3">
        <v>0</v>
      </c>
      <c r="E2401" s="26">
        <v>0</v>
      </c>
      <c r="F2401" s="26"/>
      <c r="G2401" s="26">
        <v>0</v>
      </c>
      <c r="H2401" s="508">
        <v>0</v>
      </c>
      <c r="I2401" s="99"/>
      <c r="J2401" s="61">
        <v>0</v>
      </c>
      <c r="K2401" s="100">
        <v>0</v>
      </c>
      <c r="L2401" s="509">
        <v>0</v>
      </c>
      <c r="M2401" s="62"/>
    </row>
    <row r="2402" spans="1:13" s="47" customFormat="1" ht="14.4" customHeight="1" x14ac:dyDescent="0.3">
      <c r="A2402" s="62"/>
      <c r="B2402" s="6">
        <v>0</v>
      </c>
      <c r="C2402" s="25"/>
      <c r="D2402" s="3">
        <v>0</v>
      </c>
      <c r="E2402" s="26">
        <v>0</v>
      </c>
      <c r="F2402" s="27"/>
      <c r="G2402" s="26">
        <v>0</v>
      </c>
      <c r="H2402" s="508">
        <v>0</v>
      </c>
      <c r="I2402" s="99"/>
      <c r="J2402" s="61">
        <v>0</v>
      </c>
      <c r="K2402" s="100">
        <v>0</v>
      </c>
      <c r="L2402" s="509">
        <v>0</v>
      </c>
      <c r="M2402" s="62"/>
    </row>
    <row r="2403" spans="1:13" s="47" customFormat="1" ht="14.4" customHeight="1" x14ac:dyDescent="0.3">
      <c r="A2403" s="62"/>
      <c r="B2403" s="6">
        <v>0</v>
      </c>
      <c r="C2403" s="25"/>
      <c r="D2403" s="3">
        <v>0</v>
      </c>
      <c r="E2403" s="26">
        <v>0</v>
      </c>
      <c r="F2403" s="27"/>
      <c r="G2403" s="26">
        <v>0</v>
      </c>
      <c r="H2403" s="508">
        <v>0</v>
      </c>
      <c r="I2403" s="99"/>
      <c r="J2403" s="61">
        <v>0</v>
      </c>
      <c r="K2403" s="100">
        <v>0</v>
      </c>
      <c r="L2403" s="509">
        <v>0</v>
      </c>
      <c r="M2403" s="62"/>
    </row>
    <row r="2404" spans="1:13" s="47" customFormat="1" ht="14.4" customHeight="1" x14ac:dyDescent="0.3">
      <c r="A2404" s="62"/>
      <c r="B2404" s="6">
        <v>0</v>
      </c>
      <c r="C2404" s="25"/>
      <c r="D2404" s="3">
        <v>0</v>
      </c>
      <c r="E2404" s="26">
        <v>0</v>
      </c>
      <c r="F2404" s="27"/>
      <c r="G2404" s="26">
        <v>0</v>
      </c>
      <c r="H2404" s="508">
        <v>0</v>
      </c>
      <c r="I2404" s="99"/>
      <c r="J2404" s="61">
        <v>0</v>
      </c>
      <c r="K2404" s="100">
        <v>0</v>
      </c>
      <c r="L2404" s="509">
        <v>0</v>
      </c>
      <c r="M2404" s="62"/>
    </row>
    <row r="2405" spans="1:13" s="47" customFormat="1" ht="14.4" customHeight="1" x14ac:dyDescent="0.3">
      <c r="A2405" s="62"/>
      <c r="B2405" s="6">
        <v>0</v>
      </c>
      <c r="C2405" s="25"/>
      <c r="D2405" s="3">
        <v>0</v>
      </c>
      <c r="E2405" s="26">
        <v>0</v>
      </c>
      <c r="F2405" s="27"/>
      <c r="G2405" s="26">
        <v>0</v>
      </c>
      <c r="H2405" s="508">
        <v>0</v>
      </c>
      <c r="I2405" s="99"/>
      <c r="J2405" s="61">
        <v>0</v>
      </c>
      <c r="K2405" s="100">
        <v>0</v>
      </c>
      <c r="L2405" s="509">
        <v>0</v>
      </c>
      <c r="M2405" s="62"/>
    </row>
    <row r="2406" spans="1:13" s="47" customFormat="1" ht="14.4" customHeight="1" x14ac:dyDescent="0.3">
      <c r="A2406" s="62"/>
      <c r="B2406" s="6">
        <v>0</v>
      </c>
      <c r="C2406" s="25"/>
      <c r="D2406" s="3">
        <v>0</v>
      </c>
      <c r="E2406" s="26">
        <v>0</v>
      </c>
      <c r="F2406" s="27"/>
      <c r="G2406" s="26">
        <v>0</v>
      </c>
      <c r="H2406" s="508">
        <v>0</v>
      </c>
      <c r="I2406" s="99"/>
      <c r="J2406" s="61">
        <v>0</v>
      </c>
      <c r="K2406" s="100">
        <v>0</v>
      </c>
      <c r="L2406" s="509">
        <v>0</v>
      </c>
      <c r="M2406" s="62"/>
    </row>
    <row r="2407" spans="1:13" s="47" customFormat="1" ht="14.4" customHeight="1" x14ac:dyDescent="0.3">
      <c r="A2407" s="62"/>
      <c r="B2407" s="6" t="s">
        <v>60</v>
      </c>
      <c r="C2407" s="25"/>
      <c r="D2407" s="28"/>
      <c r="E2407" s="26"/>
      <c r="F2407" s="27"/>
      <c r="G2407" s="193">
        <v>7.335</v>
      </c>
      <c r="H2407" s="106" t="s">
        <v>60</v>
      </c>
      <c r="I2407" s="103"/>
      <c r="J2407" s="510"/>
      <c r="K2407" s="511" t="s">
        <v>156</v>
      </c>
      <c r="L2407" s="519">
        <v>4.1880302839981273E-2</v>
      </c>
      <c r="M2407" s="62"/>
    </row>
    <row r="2408" spans="1:13" s="47" customFormat="1" ht="14.4" customHeight="1" x14ac:dyDescent="0.3">
      <c r="A2408" s="62"/>
      <c r="B2408" s="194" t="s">
        <v>38</v>
      </c>
      <c r="C2408" s="195"/>
      <c r="D2408" s="196"/>
      <c r="E2408" s="196"/>
      <c r="F2408" s="196"/>
      <c r="G2408" s="196"/>
      <c r="H2408" s="115"/>
      <c r="I2408" s="202"/>
      <c r="J2408" s="203"/>
      <c r="K2408" s="178"/>
      <c r="L2408" s="204"/>
      <c r="M2408" s="62"/>
    </row>
    <row r="2409" spans="1:13" s="47" customFormat="1" ht="36.75" customHeight="1" x14ac:dyDescent="0.3">
      <c r="A2409" s="62"/>
      <c r="B2409" s="53" t="s">
        <v>53</v>
      </c>
      <c r="C2409" s="195"/>
      <c r="D2409" s="205" t="s">
        <v>0</v>
      </c>
      <c r="E2409" s="206" t="s">
        <v>1</v>
      </c>
      <c r="F2409" s="207" t="s">
        <v>61</v>
      </c>
      <c r="G2409" s="188" t="s">
        <v>56</v>
      </c>
      <c r="H2409" s="111" t="s">
        <v>158</v>
      </c>
      <c r="I2409" s="112" t="s">
        <v>159</v>
      </c>
      <c r="J2409" s="112" t="s">
        <v>160</v>
      </c>
      <c r="K2409" s="520" t="s">
        <v>161</v>
      </c>
      <c r="L2409" s="114" t="s">
        <v>162</v>
      </c>
      <c r="M2409" s="62"/>
    </row>
    <row r="2410" spans="1:13" s="47" customFormat="1" ht="14.4" customHeight="1" x14ac:dyDescent="0.3">
      <c r="A2410" s="62"/>
      <c r="B2410" s="189" t="s">
        <v>1478</v>
      </c>
      <c r="C2410" s="195"/>
      <c r="D2410" s="190" t="s">
        <v>5</v>
      </c>
      <c r="E2410" s="153">
        <v>1</v>
      </c>
      <c r="F2410" s="154">
        <v>167.44</v>
      </c>
      <c r="G2410" s="191">
        <v>167.44</v>
      </c>
      <c r="H2410" s="506">
        <v>0.95602425460483498</v>
      </c>
      <c r="I2410" s="171"/>
      <c r="J2410" s="192" t="s">
        <v>163</v>
      </c>
      <c r="K2410" s="172">
        <v>1</v>
      </c>
      <c r="L2410" s="507">
        <v>0.95602425460483498</v>
      </c>
      <c r="M2410" s="521"/>
    </row>
    <row r="2411" spans="1:13" s="47" customFormat="1" ht="14.4" customHeight="1" x14ac:dyDescent="0.3">
      <c r="A2411" s="62"/>
      <c r="B2411" s="6">
        <v>0</v>
      </c>
      <c r="C2411" s="7"/>
      <c r="D2411" s="3">
        <v>0</v>
      </c>
      <c r="E2411" s="4"/>
      <c r="F2411" s="5">
        <v>0</v>
      </c>
      <c r="G2411" s="26">
        <v>0</v>
      </c>
      <c r="H2411" s="508">
        <v>0</v>
      </c>
      <c r="I2411" s="99"/>
      <c r="J2411" s="61">
        <v>0</v>
      </c>
      <c r="K2411" s="100">
        <v>0</v>
      </c>
      <c r="L2411" s="509">
        <v>0</v>
      </c>
      <c r="M2411" s="521"/>
    </row>
    <row r="2412" spans="1:13" s="47" customFormat="1" ht="14.4" customHeight="1" x14ac:dyDescent="0.3">
      <c r="A2412" s="62"/>
      <c r="B2412" s="6">
        <v>0</v>
      </c>
      <c r="C2412" s="7"/>
      <c r="D2412" s="3">
        <v>0</v>
      </c>
      <c r="E2412" s="4"/>
      <c r="F2412" s="5">
        <v>0</v>
      </c>
      <c r="G2412" s="26">
        <v>0</v>
      </c>
      <c r="H2412" s="508">
        <v>0</v>
      </c>
      <c r="I2412" s="99"/>
      <c r="J2412" s="61">
        <v>0</v>
      </c>
      <c r="K2412" s="100">
        <v>0</v>
      </c>
      <c r="L2412" s="509">
        <v>0</v>
      </c>
      <c r="M2412" s="62"/>
    </row>
    <row r="2413" spans="1:13" s="47" customFormat="1" ht="14.4" customHeight="1" x14ac:dyDescent="0.3">
      <c r="A2413" s="62"/>
      <c r="B2413" s="6">
        <v>0</v>
      </c>
      <c r="C2413" s="7"/>
      <c r="D2413" s="3">
        <v>0</v>
      </c>
      <c r="E2413" s="4"/>
      <c r="F2413" s="5">
        <v>0</v>
      </c>
      <c r="G2413" s="26">
        <v>0</v>
      </c>
      <c r="H2413" s="508">
        <v>0</v>
      </c>
      <c r="I2413" s="99"/>
      <c r="J2413" s="61">
        <v>0</v>
      </c>
      <c r="K2413" s="100">
        <v>0</v>
      </c>
      <c r="L2413" s="509">
        <v>0</v>
      </c>
      <c r="M2413" s="62"/>
    </row>
    <row r="2414" spans="1:13" s="47" customFormat="1" ht="14.4" customHeight="1" x14ac:dyDescent="0.3">
      <c r="A2414" s="62"/>
      <c r="B2414" s="6">
        <v>0</v>
      </c>
      <c r="C2414" s="7"/>
      <c r="D2414" s="3">
        <v>0</v>
      </c>
      <c r="E2414" s="4"/>
      <c r="F2414" s="5">
        <v>0</v>
      </c>
      <c r="G2414" s="26">
        <v>0</v>
      </c>
      <c r="H2414" s="508">
        <v>0</v>
      </c>
      <c r="I2414" s="99"/>
      <c r="J2414" s="61">
        <v>0</v>
      </c>
      <c r="K2414" s="100">
        <v>0</v>
      </c>
      <c r="L2414" s="509">
        <v>0</v>
      </c>
      <c r="M2414" s="62"/>
    </row>
    <row r="2415" spans="1:13" s="47" customFormat="1" ht="14.4" customHeight="1" x14ac:dyDescent="0.3">
      <c r="A2415" s="62"/>
      <c r="B2415" s="6">
        <v>0</v>
      </c>
      <c r="C2415" s="7"/>
      <c r="D2415" s="3">
        <v>0</v>
      </c>
      <c r="E2415" s="4"/>
      <c r="F2415" s="5">
        <v>0</v>
      </c>
      <c r="G2415" s="26">
        <v>0</v>
      </c>
      <c r="H2415" s="508">
        <v>0</v>
      </c>
      <c r="I2415" s="99"/>
      <c r="J2415" s="61">
        <v>0</v>
      </c>
      <c r="K2415" s="100">
        <v>0</v>
      </c>
      <c r="L2415" s="509">
        <v>0</v>
      </c>
      <c r="M2415" s="62"/>
    </row>
    <row r="2416" spans="1:13" s="47" customFormat="1" ht="14.4" customHeight="1" x14ac:dyDescent="0.3">
      <c r="A2416" s="62"/>
      <c r="B2416" s="6">
        <v>0</v>
      </c>
      <c r="C2416" s="7"/>
      <c r="D2416" s="3">
        <v>0</v>
      </c>
      <c r="E2416" s="4"/>
      <c r="F2416" s="5">
        <v>0</v>
      </c>
      <c r="G2416" s="26">
        <v>0</v>
      </c>
      <c r="H2416" s="508">
        <v>0</v>
      </c>
      <c r="I2416" s="99"/>
      <c r="J2416" s="61">
        <v>0</v>
      </c>
      <c r="K2416" s="100">
        <v>0</v>
      </c>
      <c r="L2416" s="509">
        <v>0</v>
      </c>
      <c r="M2416" s="532"/>
    </row>
    <row r="2417" spans="1:13" s="47" customFormat="1" ht="14.4" customHeight="1" x14ac:dyDescent="0.3">
      <c r="A2417" s="62"/>
      <c r="B2417" s="6">
        <v>0</v>
      </c>
      <c r="C2417" s="7"/>
      <c r="D2417" s="3">
        <v>0</v>
      </c>
      <c r="E2417" s="4"/>
      <c r="F2417" s="5">
        <v>0</v>
      </c>
      <c r="G2417" s="26">
        <v>0</v>
      </c>
      <c r="H2417" s="508">
        <v>0</v>
      </c>
      <c r="I2417" s="99"/>
      <c r="J2417" s="61">
        <v>0</v>
      </c>
      <c r="K2417" s="100">
        <v>0</v>
      </c>
      <c r="L2417" s="509">
        <v>0</v>
      </c>
      <c r="M2417" s="62"/>
    </row>
    <row r="2418" spans="1:13" s="47" customFormat="1" ht="14.4" customHeight="1" x14ac:dyDescent="0.3">
      <c r="A2418" s="62"/>
      <c r="B2418" s="6">
        <v>0</v>
      </c>
      <c r="C2418" s="7"/>
      <c r="D2418" s="3">
        <v>0</v>
      </c>
      <c r="E2418" s="4"/>
      <c r="F2418" s="5">
        <v>0</v>
      </c>
      <c r="G2418" s="26">
        <v>0</v>
      </c>
      <c r="H2418" s="508">
        <v>0</v>
      </c>
      <c r="I2418" s="99"/>
      <c r="J2418" s="61">
        <v>0</v>
      </c>
      <c r="K2418" s="100">
        <v>0</v>
      </c>
      <c r="L2418" s="509">
        <v>0</v>
      </c>
      <c r="M2418" s="62"/>
    </row>
    <row r="2419" spans="1:13" s="47" customFormat="1" ht="14.4" customHeight="1" x14ac:dyDescent="0.3">
      <c r="A2419" s="62"/>
      <c r="B2419" s="6">
        <v>0</v>
      </c>
      <c r="C2419" s="7"/>
      <c r="D2419" s="3">
        <v>0</v>
      </c>
      <c r="E2419" s="4"/>
      <c r="F2419" s="5">
        <v>0</v>
      </c>
      <c r="G2419" s="26">
        <v>0</v>
      </c>
      <c r="H2419" s="508">
        <v>0</v>
      </c>
      <c r="I2419" s="99"/>
      <c r="J2419" s="61">
        <v>0</v>
      </c>
      <c r="K2419" s="100">
        <v>0</v>
      </c>
      <c r="L2419" s="509">
        <v>0</v>
      </c>
      <c r="M2419" s="62"/>
    </row>
    <row r="2420" spans="1:13" s="47" customFormat="1" ht="14.4" customHeight="1" x14ac:dyDescent="0.3">
      <c r="A2420" s="62"/>
      <c r="B2420" s="6">
        <v>0</v>
      </c>
      <c r="C2420" s="7"/>
      <c r="D2420" s="3">
        <v>0</v>
      </c>
      <c r="E2420" s="4"/>
      <c r="F2420" s="5">
        <v>0</v>
      </c>
      <c r="G2420" s="26">
        <v>0</v>
      </c>
      <c r="H2420" s="508">
        <v>0</v>
      </c>
      <c r="I2420" s="99"/>
      <c r="J2420" s="61">
        <v>0</v>
      </c>
      <c r="K2420" s="100">
        <v>0</v>
      </c>
      <c r="L2420" s="509">
        <v>0</v>
      </c>
      <c r="M2420" s="62"/>
    </row>
    <row r="2421" spans="1:13" s="47" customFormat="1" ht="14.4" customHeight="1" x14ac:dyDescent="0.3">
      <c r="A2421" s="62"/>
      <c r="B2421" s="6">
        <v>0</v>
      </c>
      <c r="C2421" s="7"/>
      <c r="D2421" s="3">
        <v>0</v>
      </c>
      <c r="E2421" s="4"/>
      <c r="F2421" s="5">
        <v>0</v>
      </c>
      <c r="G2421" s="26">
        <v>0</v>
      </c>
      <c r="H2421" s="508">
        <v>0</v>
      </c>
      <c r="I2421" s="99"/>
      <c r="J2421" s="61">
        <v>0</v>
      </c>
      <c r="K2421" s="100">
        <v>0</v>
      </c>
      <c r="L2421" s="509">
        <v>0</v>
      </c>
      <c r="M2421" s="62"/>
    </row>
    <row r="2422" spans="1:13" s="47" customFormat="1" ht="14.4" customHeight="1" x14ac:dyDescent="0.3">
      <c r="A2422" s="62"/>
      <c r="B2422" s="6">
        <v>0</v>
      </c>
      <c r="C2422" s="7"/>
      <c r="D2422" s="3">
        <v>0</v>
      </c>
      <c r="E2422" s="4"/>
      <c r="F2422" s="5">
        <v>0</v>
      </c>
      <c r="G2422" s="26">
        <v>0</v>
      </c>
      <c r="H2422" s="508">
        <v>0</v>
      </c>
      <c r="I2422" s="99"/>
      <c r="J2422" s="61">
        <v>0</v>
      </c>
      <c r="K2422" s="100">
        <v>0</v>
      </c>
      <c r="L2422" s="509">
        <v>0</v>
      </c>
      <c r="M2422" s="62"/>
    </row>
    <row r="2423" spans="1:13" s="47" customFormat="1" ht="14.4" customHeight="1" x14ac:dyDescent="0.3">
      <c r="A2423" s="62"/>
      <c r="B2423" s="58" t="s">
        <v>62</v>
      </c>
      <c r="C2423" s="46"/>
      <c r="D2423" s="37"/>
      <c r="E2423" s="38"/>
      <c r="F2423" s="39"/>
      <c r="G2423" s="193">
        <v>167.44</v>
      </c>
      <c r="H2423" s="106" t="s">
        <v>62</v>
      </c>
      <c r="I2423" s="103"/>
      <c r="J2423" s="510"/>
      <c r="K2423" s="511" t="s">
        <v>156</v>
      </c>
      <c r="L2423" s="519">
        <v>0.95602425460483498</v>
      </c>
      <c r="M2423" s="62"/>
    </row>
    <row r="2424" spans="1:13" s="47" customFormat="1" ht="14.4" customHeight="1" x14ac:dyDescent="0.3">
      <c r="A2424" s="62"/>
      <c r="B2424" s="194" t="s">
        <v>63</v>
      </c>
      <c r="C2424" s="195"/>
      <c r="D2424" s="196"/>
      <c r="E2424" s="197"/>
      <c r="F2424" s="155"/>
      <c r="G2424" s="197"/>
      <c r="H2424" s="115"/>
      <c r="I2424" s="202"/>
      <c r="J2424" s="203"/>
      <c r="K2424" s="178"/>
      <c r="L2424" s="204">
        <v>0</v>
      </c>
      <c r="M2424" s="62"/>
    </row>
    <row r="2425" spans="1:13" s="47" customFormat="1" ht="35.25" customHeight="1" x14ac:dyDescent="0.3">
      <c r="A2425" s="62"/>
      <c r="B2425" s="53" t="s">
        <v>53</v>
      </c>
      <c r="C2425" s="210"/>
      <c r="D2425" s="211" t="s">
        <v>0</v>
      </c>
      <c r="E2425" s="201" t="s">
        <v>1</v>
      </c>
      <c r="F2425" s="156" t="s">
        <v>61</v>
      </c>
      <c r="G2425" s="188" t="s">
        <v>56</v>
      </c>
      <c r="H2425" s="111" t="s">
        <v>158</v>
      </c>
      <c r="I2425" s="112" t="s">
        <v>159</v>
      </c>
      <c r="J2425" s="112" t="s">
        <v>160</v>
      </c>
      <c r="K2425" s="520" t="s">
        <v>161</v>
      </c>
      <c r="L2425" s="114" t="s">
        <v>162</v>
      </c>
      <c r="M2425" s="62"/>
    </row>
    <row r="2426" spans="1:13" s="47" customFormat="1" ht="14.4" customHeight="1" x14ac:dyDescent="0.3">
      <c r="A2426" s="62"/>
      <c r="B2426" s="6">
        <v>0</v>
      </c>
      <c r="C2426" s="7"/>
      <c r="D2426" s="3">
        <v>0</v>
      </c>
      <c r="E2426" s="26"/>
      <c r="F2426" s="5">
        <v>0</v>
      </c>
      <c r="G2426" s="191">
        <v>0</v>
      </c>
      <c r="H2426" s="506">
        <v>0</v>
      </c>
      <c r="I2426" s="171"/>
      <c r="J2426" s="192">
        <v>0</v>
      </c>
      <c r="K2426" s="172">
        <v>0</v>
      </c>
      <c r="L2426" s="507">
        <v>0</v>
      </c>
      <c r="M2426" s="62"/>
    </row>
    <row r="2427" spans="1:13" s="47" customFormat="1" ht="14.4" customHeight="1" x14ac:dyDescent="0.3">
      <c r="A2427" s="62"/>
      <c r="B2427" s="6">
        <v>0</v>
      </c>
      <c r="C2427" s="7"/>
      <c r="D2427" s="3">
        <v>0</v>
      </c>
      <c r="E2427" s="26"/>
      <c r="F2427" s="5">
        <v>0</v>
      </c>
      <c r="G2427" s="26">
        <v>0</v>
      </c>
      <c r="H2427" s="508">
        <v>0</v>
      </c>
      <c r="I2427" s="99"/>
      <c r="J2427" s="61">
        <v>0</v>
      </c>
      <c r="K2427" s="100">
        <v>0</v>
      </c>
      <c r="L2427" s="509">
        <v>0</v>
      </c>
      <c r="M2427" s="62"/>
    </row>
    <row r="2428" spans="1:13" s="47" customFormat="1" ht="14.4" customHeight="1" x14ac:dyDescent="0.3">
      <c r="A2428" s="62"/>
      <c r="B2428" s="6">
        <v>0</v>
      </c>
      <c r="C2428" s="7"/>
      <c r="D2428" s="3">
        <v>0</v>
      </c>
      <c r="E2428" s="26"/>
      <c r="F2428" s="5">
        <v>0</v>
      </c>
      <c r="G2428" s="26">
        <v>0</v>
      </c>
      <c r="H2428" s="508">
        <v>0</v>
      </c>
      <c r="I2428" s="99"/>
      <c r="J2428" s="61">
        <v>0</v>
      </c>
      <c r="K2428" s="100">
        <v>0</v>
      </c>
      <c r="L2428" s="509">
        <v>0</v>
      </c>
      <c r="M2428" s="62"/>
    </row>
    <row r="2429" spans="1:13" s="47" customFormat="1" ht="14.4" customHeight="1" x14ac:dyDescent="0.3">
      <c r="A2429" s="62"/>
      <c r="B2429" s="6">
        <v>0</v>
      </c>
      <c r="C2429" s="7"/>
      <c r="D2429" s="3">
        <v>0</v>
      </c>
      <c r="E2429" s="26"/>
      <c r="F2429" s="5">
        <v>0</v>
      </c>
      <c r="G2429" s="26">
        <v>0</v>
      </c>
      <c r="H2429" s="508">
        <v>0</v>
      </c>
      <c r="I2429" s="99"/>
      <c r="J2429" s="61">
        <v>0</v>
      </c>
      <c r="K2429" s="100">
        <v>0</v>
      </c>
      <c r="L2429" s="509">
        <v>0</v>
      </c>
      <c r="M2429" s="62"/>
    </row>
    <row r="2430" spans="1:13" s="47" customFormat="1" ht="14.4" customHeight="1" x14ac:dyDescent="0.3">
      <c r="A2430" s="62"/>
      <c r="B2430" s="6">
        <v>0</v>
      </c>
      <c r="C2430" s="7"/>
      <c r="D2430" s="3">
        <v>0</v>
      </c>
      <c r="E2430" s="26"/>
      <c r="F2430" s="5">
        <v>0</v>
      </c>
      <c r="G2430" s="26">
        <v>0</v>
      </c>
      <c r="H2430" s="508">
        <v>0</v>
      </c>
      <c r="I2430" s="99"/>
      <c r="J2430" s="61">
        <v>0</v>
      </c>
      <c r="K2430" s="100">
        <v>0</v>
      </c>
      <c r="L2430" s="509">
        <v>0</v>
      </c>
      <c r="M2430" s="62"/>
    </row>
    <row r="2431" spans="1:13" s="47" customFormat="1" ht="15" customHeight="1" thickBot="1" x14ac:dyDescent="0.35">
      <c r="A2431" s="62"/>
      <c r="B2431" s="59" t="s">
        <v>64</v>
      </c>
      <c r="C2431" s="42"/>
      <c r="D2431" s="43"/>
      <c r="E2431" s="44"/>
      <c r="F2431" s="45"/>
      <c r="G2431" s="191">
        <v>0</v>
      </c>
      <c r="H2431" s="106" t="s">
        <v>64</v>
      </c>
      <c r="I2431" s="103"/>
      <c r="J2431" s="510"/>
      <c r="K2431" s="511" t="s">
        <v>156</v>
      </c>
      <c r="L2431" s="519">
        <v>0</v>
      </c>
      <c r="M2431" s="62"/>
    </row>
    <row r="2432" spans="1:13" s="47" customFormat="1" ht="14.4" customHeight="1" x14ac:dyDescent="0.3">
      <c r="A2432" s="62"/>
      <c r="B2432" s="64"/>
      <c r="C2432" s="68"/>
      <c r="D2432" s="69" t="s">
        <v>65</v>
      </c>
      <c r="E2432" s="70"/>
      <c r="F2432" s="71"/>
      <c r="G2432" s="88">
        <v>175.142</v>
      </c>
      <c r="H2432" s="179"/>
      <c r="I2432" s="212"/>
      <c r="J2432" s="522"/>
      <c r="K2432" s="523"/>
      <c r="L2432" s="180"/>
      <c r="M2432" s="62"/>
    </row>
    <row r="2433" spans="1:13" s="47" customFormat="1" ht="14.4" customHeight="1" x14ac:dyDescent="0.3">
      <c r="A2433" s="62"/>
      <c r="B2433" s="63"/>
      <c r="C2433" s="68"/>
      <c r="D2433" s="72" t="s">
        <v>7</v>
      </c>
      <c r="E2433" s="215"/>
      <c r="F2433" s="181">
        <v>0.1</v>
      </c>
      <c r="G2433" s="215">
        <v>17.513999999999999</v>
      </c>
      <c r="H2433" s="524"/>
      <c r="I2433" s="124"/>
      <c r="J2433" s="525"/>
      <c r="K2433" s="526"/>
      <c r="L2433" s="527"/>
      <c r="M2433" s="62"/>
    </row>
    <row r="2434" spans="1:13" s="47" customFormat="1" ht="14.4" customHeight="1" x14ac:dyDescent="0.3">
      <c r="A2434" s="62"/>
      <c r="B2434" s="63"/>
      <c r="C2434" s="68"/>
      <c r="D2434" s="72" t="s">
        <v>8</v>
      </c>
      <c r="E2434" s="215"/>
      <c r="F2434" s="181">
        <v>0.1</v>
      </c>
      <c r="G2434" s="215">
        <v>17.513999999999999</v>
      </c>
      <c r="H2434" s="524"/>
      <c r="I2434" s="124"/>
      <c r="J2434" s="525"/>
      <c r="K2434" s="526"/>
      <c r="L2434" s="527"/>
      <c r="M2434" s="62"/>
    </row>
    <row r="2435" spans="1:13" s="47" customFormat="1" ht="14.4" customHeight="1" x14ac:dyDescent="0.3">
      <c r="A2435" s="62"/>
      <c r="B2435" s="63" t="s">
        <v>66</v>
      </c>
      <c r="C2435" s="68"/>
      <c r="D2435" s="75" t="s">
        <v>67</v>
      </c>
      <c r="E2435" s="76"/>
      <c r="F2435" s="71"/>
      <c r="G2435" s="76">
        <v>210.17</v>
      </c>
      <c r="H2435" s="524"/>
      <c r="I2435" s="124"/>
      <c r="J2435" s="525"/>
      <c r="K2435" s="526"/>
      <c r="L2435" s="527"/>
      <c r="M2435" s="62"/>
    </row>
    <row r="2436" spans="1:13" s="47" customFormat="1" ht="15" customHeight="1" thickBot="1" x14ac:dyDescent="0.35">
      <c r="A2436" s="62"/>
      <c r="B2436" s="63"/>
      <c r="C2436" s="68"/>
      <c r="D2436" s="77" t="s">
        <v>68</v>
      </c>
      <c r="E2436" s="78"/>
      <c r="F2436" s="79"/>
      <c r="G2436" s="78">
        <v>210.17</v>
      </c>
      <c r="H2436" s="528">
        <v>1</v>
      </c>
      <c r="I2436" s="126"/>
      <c r="J2436" s="529"/>
      <c r="K2436" s="530"/>
      <c r="L2436" s="531">
        <v>0.99874273446688977</v>
      </c>
      <c r="M2436" s="62"/>
    </row>
    <row r="2437" spans="1:13" s="47" customFormat="1" ht="14.4" customHeight="1" x14ac:dyDescent="0.3">
      <c r="A2437" s="62"/>
      <c r="B2437" s="63"/>
      <c r="C2437" s="68"/>
      <c r="D2437" s="80"/>
      <c r="E2437" s="67"/>
      <c r="F2437" s="65"/>
      <c r="G2437" s="67"/>
      <c r="J2437" s="60"/>
      <c r="M2437" s="62"/>
    </row>
    <row r="2438" spans="1:13" s="47" customFormat="1" ht="14.4" customHeight="1" x14ac:dyDescent="0.3">
      <c r="A2438" s="62"/>
      <c r="B2438" s="63"/>
      <c r="C2438" s="68"/>
      <c r="D2438" s="80"/>
      <c r="E2438" s="67"/>
      <c r="F2438" s="65"/>
      <c r="G2438" s="67"/>
      <c r="J2438" s="60"/>
      <c r="M2438" s="62"/>
    </row>
    <row r="2439" spans="1:13" s="47" customFormat="1" ht="14.4" customHeight="1" x14ac:dyDescent="0.3">
      <c r="A2439" s="62"/>
      <c r="B2439" s="63"/>
      <c r="C2439" s="68"/>
      <c r="D2439" s="80"/>
      <c r="E2439" s="67"/>
      <c r="F2439" s="65"/>
      <c r="G2439" s="67"/>
      <c r="J2439" s="60"/>
      <c r="M2439" s="62"/>
    </row>
    <row r="2440" spans="1:13" s="47" customFormat="1" ht="14.4" customHeight="1" x14ac:dyDescent="0.3">
      <c r="A2440" s="62"/>
      <c r="B2440" s="136" t="s">
        <v>1808</v>
      </c>
      <c r="C2440" s="81"/>
      <c r="D2440" s="80"/>
      <c r="E2440" s="67"/>
      <c r="F2440" s="82"/>
      <c r="G2440" s="82"/>
      <c r="J2440" s="60"/>
      <c r="M2440" s="62"/>
    </row>
    <row r="2441" spans="1:13" s="47" customFormat="1" ht="14.4" customHeight="1" x14ac:dyDescent="0.3">
      <c r="A2441" s="62"/>
      <c r="B2441" s="216" t="s">
        <v>6</v>
      </c>
      <c r="C2441" s="217"/>
      <c r="D2441" s="80"/>
      <c r="E2441" s="67"/>
      <c r="F2441" s="62"/>
      <c r="G2441" s="62"/>
      <c r="J2441" s="60"/>
      <c r="M2441" s="62"/>
    </row>
    <row r="2442" spans="1:13" s="47" customFormat="1" ht="14.4" customHeight="1" x14ac:dyDescent="0.3">
      <c r="A2442" s="62"/>
      <c r="B2442" s="84"/>
      <c r="C2442" s="62"/>
      <c r="D2442" s="80"/>
      <c r="E2442" s="67"/>
      <c r="F2442" s="62"/>
      <c r="G2442" s="62"/>
      <c r="J2442" s="60"/>
      <c r="M2442" s="62"/>
    </row>
    <row r="2443" spans="1:13" x14ac:dyDescent="0.3">
      <c r="A2443" s="62"/>
      <c r="B2443" s="503"/>
      <c r="C2443" s="129"/>
      <c r="D2443" s="129"/>
      <c r="J2443" s="60"/>
    </row>
    <row r="2444" spans="1:13" x14ac:dyDescent="0.3">
      <c r="A2444" s="62"/>
      <c r="B2444" s="131"/>
      <c r="C2444" s="130"/>
      <c r="D2444" s="130"/>
      <c r="J2444" s="60"/>
    </row>
    <row r="2445" spans="1:13" ht="15.6" x14ac:dyDescent="0.3">
      <c r="A2445" s="62"/>
      <c r="D2445" s="715" t="s">
        <v>166</v>
      </c>
      <c r="E2445" s="715"/>
      <c r="F2445" s="715"/>
      <c r="J2445" s="60"/>
    </row>
    <row r="2446" spans="1:13" x14ac:dyDescent="0.3">
      <c r="A2446" s="62"/>
      <c r="B2446" s="132"/>
      <c r="C2446" s="132"/>
      <c r="D2446" s="132"/>
      <c r="J2446" s="60"/>
    </row>
    <row r="2447" spans="1:13" ht="82.5" customHeight="1" x14ac:dyDescent="0.3">
      <c r="A2447" s="62"/>
      <c r="B2447" s="710" t="s">
        <v>1809</v>
      </c>
      <c r="C2447" s="710"/>
      <c r="D2447" s="710"/>
      <c r="E2447" s="710"/>
      <c r="F2447" s="710"/>
      <c r="G2447" s="710"/>
      <c r="H2447" s="710"/>
      <c r="I2447" s="710"/>
      <c r="J2447" s="710"/>
      <c r="K2447" s="710"/>
      <c r="L2447" s="710"/>
    </row>
    <row r="2448" spans="1:13" s="47" customFormat="1" ht="14.4" customHeight="1" x14ac:dyDescent="0.3">
      <c r="A2448" s="62"/>
      <c r="B2448" s="63"/>
      <c r="C2448" s="9"/>
      <c r="D2448" s="10"/>
      <c r="E2448" s="11"/>
      <c r="F2448" s="12"/>
      <c r="G2448" s="13"/>
      <c r="J2448" s="60"/>
      <c r="M2448" s="62"/>
    </row>
    <row r="2449" spans="1:13" s="47" customFormat="1" ht="14.4" customHeight="1" x14ac:dyDescent="0.3">
      <c r="A2449" s="62"/>
      <c r="B2449" s="48" t="s">
        <v>48</v>
      </c>
      <c r="C2449" s="9"/>
      <c r="D2449" s="10"/>
      <c r="E2449" s="11"/>
      <c r="F2449" s="11"/>
      <c r="G2449" s="11"/>
      <c r="J2449" s="60"/>
      <c r="M2449" s="62"/>
    </row>
    <row r="2450" spans="1:13" s="47" customFormat="1" ht="14.4" customHeight="1" x14ac:dyDescent="0.3">
      <c r="A2450" s="62"/>
      <c r="B2450" s="64" t="s">
        <v>49</v>
      </c>
      <c r="C2450" s="62" t="s">
        <v>719</v>
      </c>
      <c r="D2450" s="62"/>
      <c r="E2450" s="62"/>
      <c r="I2450" s="65" t="s">
        <v>50</v>
      </c>
      <c r="J2450" s="68" t="s">
        <v>5</v>
      </c>
      <c r="M2450" s="62"/>
    </row>
    <row r="2451" spans="1:13" s="47" customFormat="1" ht="15" customHeight="1" thickBot="1" x14ac:dyDescent="0.35">
      <c r="A2451" s="62"/>
      <c r="B2451" s="64" t="s">
        <v>51</v>
      </c>
      <c r="C2451" s="62" t="s">
        <v>267</v>
      </c>
      <c r="D2451" s="62"/>
      <c r="E2451" s="62"/>
      <c r="G2451" s="62" t="s">
        <v>718</v>
      </c>
      <c r="J2451" s="60"/>
      <c r="M2451" s="62"/>
    </row>
    <row r="2452" spans="1:13" s="47" customFormat="1" ht="14.4" customHeight="1" thickTop="1" x14ac:dyDescent="0.3">
      <c r="A2452" s="62"/>
      <c r="B2452" s="49" t="s">
        <v>52</v>
      </c>
      <c r="C2452" s="14"/>
      <c r="D2452" s="15"/>
      <c r="E2452" s="16"/>
      <c r="F2452" s="17"/>
      <c r="G2452" s="16"/>
      <c r="H2452" s="711" t="s">
        <v>164</v>
      </c>
      <c r="I2452" s="712"/>
      <c r="J2452" s="712"/>
      <c r="K2452" s="712"/>
      <c r="L2452" s="713"/>
      <c r="M2452" s="62"/>
    </row>
    <row r="2453" spans="1:13" s="47" customFormat="1" ht="32.25" customHeight="1" x14ac:dyDescent="0.3">
      <c r="A2453" s="62"/>
      <c r="B2453" s="186" t="s">
        <v>53</v>
      </c>
      <c r="C2453" s="187" t="s">
        <v>1</v>
      </c>
      <c r="D2453" s="161" t="s">
        <v>54</v>
      </c>
      <c r="E2453" s="188" t="s">
        <v>23</v>
      </c>
      <c r="F2453" s="188" t="s">
        <v>55</v>
      </c>
      <c r="G2453" s="188" t="s">
        <v>56</v>
      </c>
      <c r="H2453" s="90" t="s">
        <v>158</v>
      </c>
      <c r="I2453" s="169" t="s">
        <v>159</v>
      </c>
      <c r="J2453" s="169" t="s">
        <v>160</v>
      </c>
      <c r="K2453" s="169" t="s">
        <v>161</v>
      </c>
      <c r="L2453" s="92" t="s">
        <v>162</v>
      </c>
      <c r="M2453" s="62"/>
    </row>
    <row r="2454" spans="1:13" s="47" customFormat="1" ht="14.4" customHeight="1" x14ac:dyDescent="0.3">
      <c r="A2454" s="62"/>
      <c r="B2454" s="189">
        <v>0</v>
      </c>
      <c r="C2454" s="187"/>
      <c r="D2454" s="190">
        <v>0</v>
      </c>
      <c r="E2454" s="191">
        <v>0</v>
      </c>
      <c r="F2454" s="505">
        <v>0.9</v>
      </c>
      <c r="G2454" s="191">
        <v>0</v>
      </c>
      <c r="H2454" s="506">
        <v>0</v>
      </c>
      <c r="I2454" s="171"/>
      <c r="J2454" s="192">
        <v>0</v>
      </c>
      <c r="K2454" s="172">
        <v>0</v>
      </c>
      <c r="L2454" s="507">
        <v>0</v>
      </c>
      <c r="M2454" s="62"/>
    </row>
    <row r="2455" spans="1:13" s="47" customFormat="1" ht="14.4" customHeight="1" x14ac:dyDescent="0.3">
      <c r="A2455" s="62"/>
      <c r="B2455" s="6">
        <v>0</v>
      </c>
      <c r="C2455" s="25"/>
      <c r="D2455" s="3">
        <v>0</v>
      </c>
      <c r="E2455" s="26">
        <v>0</v>
      </c>
      <c r="F2455" s="27"/>
      <c r="G2455" s="26">
        <v>0</v>
      </c>
      <c r="H2455" s="508">
        <v>0</v>
      </c>
      <c r="I2455" s="99"/>
      <c r="J2455" s="61">
        <v>0</v>
      </c>
      <c r="K2455" s="100">
        <v>0</v>
      </c>
      <c r="L2455" s="509">
        <v>0</v>
      </c>
      <c r="M2455" s="62"/>
    </row>
    <row r="2456" spans="1:13" s="47" customFormat="1" ht="14.4" customHeight="1" x14ac:dyDescent="0.3">
      <c r="A2456" s="62"/>
      <c r="B2456" s="6">
        <v>0</v>
      </c>
      <c r="C2456" s="25"/>
      <c r="D2456" s="3">
        <v>0</v>
      </c>
      <c r="E2456" s="26">
        <v>0</v>
      </c>
      <c r="F2456" s="27"/>
      <c r="G2456" s="26">
        <v>0</v>
      </c>
      <c r="H2456" s="508">
        <v>0</v>
      </c>
      <c r="I2456" s="99"/>
      <c r="J2456" s="61">
        <v>0</v>
      </c>
      <c r="K2456" s="100">
        <v>0</v>
      </c>
      <c r="L2456" s="509">
        <v>0</v>
      </c>
      <c r="M2456" s="62"/>
    </row>
    <row r="2457" spans="1:13" s="47" customFormat="1" ht="14.4" customHeight="1" x14ac:dyDescent="0.3">
      <c r="A2457" s="62"/>
      <c r="B2457" s="6">
        <v>0</v>
      </c>
      <c r="C2457" s="25"/>
      <c r="D2457" s="3">
        <v>0</v>
      </c>
      <c r="E2457" s="26">
        <v>0</v>
      </c>
      <c r="F2457" s="27"/>
      <c r="G2457" s="26">
        <v>0</v>
      </c>
      <c r="H2457" s="508">
        <v>0</v>
      </c>
      <c r="I2457" s="99"/>
      <c r="J2457" s="61">
        <v>0</v>
      </c>
      <c r="K2457" s="100">
        <v>0</v>
      </c>
      <c r="L2457" s="509">
        <v>0</v>
      </c>
      <c r="M2457" s="62"/>
    </row>
    <row r="2458" spans="1:13" s="47" customFormat="1" ht="14.4" customHeight="1" x14ac:dyDescent="0.3">
      <c r="A2458" s="62"/>
      <c r="B2458" s="6">
        <v>0</v>
      </c>
      <c r="C2458" s="25"/>
      <c r="D2458" s="3">
        <v>0</v>
      </c>
      <c r="E2458" s="26">
        <v>0</v>
      </c>
      <c r="F2458" s="27"/>
      <c r="G2458" s="26">
        <v>0</v>
      </c>
      <c r="H2458" s="508">
        <v>0</v>
      </c>
      <c r="I2458" s="99"/>
      <c r="J2458" s="61">
        <v>0</v>
      </c>
      <c r="K2458" s="100">
        <v>0</v>
      </c>
      <c r="L2458" s="509">
        <v>0</v>
      </c>
      <c r="M2458" s="62"/>
    </row>
    <row r="2459" spans="1:13" s="47" customFormat="1" ht="14.4" customHeight="1" x14ac:dyDescent="0.3">
      <c r="A2459" s="62"/>
      <c r="B2459" s="6">
        <v>0</v>
      </c>
      <c r="C2459" s="25"/>
      <c r="D2459" s="3">
        <v>0</v>
      </c>
      <c r="E2459" s="26">
        <v>0</v>
      </c>
      <c r="F2459" s="27"/>
      <c r="G2459" s="26">
        <v>0</v>
      </c>
      <c r="H2459" s="508">
        <v>0</v>
      </c>
      <c r="I2459" s="99"/>
      <c r="J2459" s="61">
        <v>0</v>
      </c>
      <c r="K2459" s="100">
        <v>0</v>
      </c>
      <c r="L2459" s="509">
        <v>0</v>
      </c>
      <c r="M2459" s="62"/>
    </row>
    <row r="2460" spans="1:13" s="47" customFormat="1" ht="14.4" customHeight="1" x14ac:dyDescent="0.3">
      <c r="A2460" s="62"/>
      <c r="B2460" s="6" t="s">
        <v>73</v>
      </c>
      <c r="C2460" s="25"/>
      <c r="D2460" s="3">
        <v>0</v>
      </c>
      <c r="E2460" s="26">
        <v>0</v>
      </c>
      <c r="F2460" s="27"/>
      <c r="G2460" s="26">
        <v>0.36699999999999999</v>
      </c>
      <c r="H2460" s="508">
        <v>1.5746882803717465E-3</v>
      </c>
      <c r="I2460" s="99"/>
      <c r="J2460" s="61" t="s">
        <v>165</v>
      </c>
      <c r="K2460" s="100">
        <v>0.4</v>
      </c>
      <c r="L2460" s="101">
        <v>6.2987531214869861E-4</v>
      </c>
      <c r="M2460" s="62"/>
    </row>
    <row r="2461" spans="1:13" s="47" customFormat="1" ht="14.4" customHeight="1" x14ac:dyDescent="0.3">
      <c r="A2461" s="62"/>
      <c r="B2461" s="6" t="s">
        <v>57</v>
      </c>
      <c r="C2461" s="25"/>
      <c r="D2461" s="28"/>
      <c r="E2461" s="26"/>
      <c r="F2461" s="27"/>
      <c r="G2461" s="193">
        <v>0.36699999999999999</v>
      </c>
      <c r="H2461" s="102" t="s">
        <v>57</v>
      </c>
      <c r="I2461" s="103"/>
      <c r="J2461" s="510"/>
      <c r="K2461" s="511" t="s">
        <v>156</v>
      </c>
      <c r="L2461" s="512">
        <v>6.2987531214869861E-4</v>
      </c>
      <c r="M2461" s="62"/>
    </row>
    <row r="2462" spans="1:13" s="47" customFormat="1" ht="14.4" customHeight="1" x14ac:dyDescent="0.3">
      <c r="A2462" s="62"/>
      <c r="B2462" s="194" t="s">
        <v>22</v>
      </c>
      <c r="C2462" s="195"/>
      <c r="D2462" s="196"/>
      <c r="E2462" s="197"/>
      <c r="F2462" s="155"/>
      <c r="G2462" s="87"/>
      <c r="H2462" s="513"/>
      <c r="I2462" s="514"/>
      <c r="J2462" s="515"/>
      <c r="K2462" s="516"/>
      <c r="L2462" s="517"/>
      <c r="M2462" s="62"/>
    </row>
    <row r="2463" spans="1:13" s="47" customFormat="1" ht="30.75" customHeight="1" x14ac:dyDescent="0.3">
      <c r="A2463" s="62"/>
      <c r="B2463" s="198" t="s">
        <v>58</v>
      </c>
      <c r="C2463" s="199" t="s">
        <v>1</v>
      </c>
      <c r="D2463" s="200" t="s">
        <v>59</v>
      </c>
      <c r="E2463" s="156" t="s">
        <v>23</v>
      </c>
      <c r="F2463" s="156" t="s">
        <v>55</v>
      </c>
      <c r="G2463" s="201" t="s">
        <v>56</v>
      </c>
      <c r="H2463" s="90" t="s">
        <v>158</v>
      </c>
      <c r="I2463" s="169" t="s">
        <v>159</v>
      </c>
      <c r="J2463" s="169" t="s">
        <v>160</v>
      </c>
      <c r="K2463" s="518" t="s">
        <v>161</v>
      </c>
      <c r="L2463" s="92" t="s">
        <v>162</v>
      </c>
      <c r="M2463" s="62"/>
    </row>
    <row r="2464" spans="1:13" s="47" customFormat="1" ht="14.4" customHeight="1" x14ac:dyDescent="0.3">
      <c r="A2464" s="62"/>
      <c r="B2464" s="6" t="s">
        <v>27</v>
      </c>
      <c r="C2464" s="25">
        <v>1</v>
      </c>
      <c r="D2464" s="3">
        <v>4.0999999999999996</v>
      </c>
      <c r="E2464" s="26">
        <v>4.0999999999999996</v>
      </c>
      <c r="F2464" s="26">
        <v>0.9</v>
      </c>
      <c r="G2464" s="26">
        <v>3.69</v>
      </c>
      <c r="H2464" s="506">
        <v>1.5832696878942083E-2</v>
      </c>
      <c r="I2464" s="171"/>
      <c r="J2464" s="192" t="s">
        <v>163</v>
      </c>
      <c r="K2464" s="172">
        <v>1</v>
      </c>
      <c r="L2464" s="507">
        <v>1.5832696878942083E-2</v>
      </c>
      <c r="M2464" s="62"/>
    </row>
    <row r="2465" spans="1:13" s="47" customFormat="1" ht="14.4" customHeight="1" x14ac:dyDescent="0.3">
      <c r="A2465" s="62"/>
      <c r="B2465" s="6" t="s">
        <v>24</v>
      </c>
      <c r="C2465" s="25">
        <v>1</v>
      </c>
      <c r="D2465" s="3">
        <v>4.05</v>
      </c>
      <c r="E2465" s="26">
        <v>4.05</v>
      </c>
      <c r="F2465" s="26">
        <v>0.9</v>
      </c>
      <c r="G2465" s="26">
        <v>3.645</v>
      </c>
      <c r="H2465" s="508">
        <v>1.5639615209686691E-2</v>
      </c>
      <c r="I2465" s="99"/>
      <c r="J2465" s="61" t="s">
        <v>163</v>
      </c>
      <c r="K2465" s="100">
        <v>1</v>
      </c>
      <c r="L2465" s="509">
        <v>1.5639615209686691E-2</v>
      </c>
      <c r="M2465" s="62"/>
    </row>
    <row r="2466" spans="1:13" s="47" customFormat="1" ht="14.4" customHeight="1" x14ac:dyDescent="0.3">
      <c r="A2466" s="62"/>
      <c r="B2466" s="6">
        <v>0</v>
      </c>
      <c r="C2466" s="25"/>
      <c r="D2466" s="3">
        <v>0</v>
      </c>
      <c r="E2466" s="26">
        <v>0</v>
      </c>
      <c r="F2466" s="26"/>
      <c r="G2466" s="26">
        <v>0</v>
      </c>
      <c r="H2466" s="508">
        <v>0</v>
      </c>
      <c r="I2466" s="99"/>
      <c r="J2466" s="61">
        <v>0</v>
      </c>
      <c r="K2466" s="100">
        <v>0</v>
      </c>
      <c r="L2466" s="509">
        <v>0</v>
      </c>
      <c r="M2466" s="62"/>
    </row>
    <row r="2467" spans="1:13" s="47" customFormat="1" ht="14.4" customHeight="1" x14ac:dyDescent="0.3">
      <c r="A2467" s="62"/>
      <c r="B2467" s="6">
        <v>0</v>
      </c>
      <c r="C2467" s="25"/>
      <c r="D2467" s="3">
        <v>0</v>
      </c>
      <c r="E2467" s="26">
        <v>0</v>
      </c>
      <c r="F2467" s="26"/>
      <c r="G2467" s="26">
        <v>0</v>
      </c>
      <c r="H2467" s="508">
        <v>0</v>
      </c>
      <c r="I2467" s="99"/>
      <c r="J2467" s="61">
        <v>0</v>
      </c>
      <c r="K2467" s="100">
        <v>0</v>
      </c>
      <c r="L2467" s="509">
        <v>0</v>
      </c>
      <c r="M2467" s="62"/>
    </row>
    <row r="2468" spans="1:13" s="47" customFormat="1" ht="14.4" customHeight="1" x14ac:dyDescent="0.3">
      <c r="A2468" s="62"/>
      <c r="B2468" s="6">
        <v>0</v>
      </c>
      <c r="C2468" s="25"/>
      <c r="D2468" s="3">
        <v>0</v>
      </c>
      <c r="E2468" s="26">
        <v>0</v>
      </c>
      <c r="F2468" s="27"/>
      <c r="G2468" s="26">
        <v>0</v>
      </c>
      <c r="H2468" s="508">
        <v>0</v>
      </c>
      <c r="I2468" s="99"/>
      <c r="J2468" s="61">
        <v>0</v>
      </c>
      <c r="K2468" s="100">
        <v>0</v>
      </c>
      <c r="L2468" s="509">
        <v>0</v>
      </c>
      <c r="M2468" s="62"/>
    </row>
    <row r="2469" spans="1:13" s="47" customFormat="1" ht="14.4" customHeight="1" x14ac:dyDescent="0.3">
      <c r="A2469" s="62"/>
      <c r="B2469" s="6">
        <v>0</v>
      </c>
      <c r="C2469" s="25"/>
      <c r="D2469" s="3">
        <v>0</v>
      </c>
      <c r="E2469" s="26">
        <v>0</v>
      </c>
      <c r="F2469" s="27"/>
      <c r="G2469" s="26">
        <v>0</v>
      </c>
      <c r="H2469" s="508">
        <v>0</v>
      </c>
      <c r="I2469" s="99"/>
      <c r="J2469" s="61">
        <v>0</v>
      </c>
      <c r="K2469" s="100">
        <v>0</v>
      </c>
      <c r="L2469" s="509">
        <v>0</v>
      </c>
      <c r="M2469" s="62"/>
    </row>
    <row r="2470" spans="1:13" s="47" customFormat="1" ht="14.4" customHeight="1" x14ac:dyDescent="0.3">
      <c r="A2470" s="62"/>
      <c r="B2470" s="6">
        <v>0</v>
      </c>
      <c r="C2470" s="25"/>
      <c r="D2470" s="3">
        <v>0</v>
      </c>
      <c r="E2470" s="26">
        <v>0</v>
      </c>
      <c r="F2470" s="27"/>
      <c r="G2470" s="26">
        <v>0</v>
      </c>
      <c r="H2470" s="508">
        <v>0</v>
      </c>
      <c r="I2470" s="99"/>
      <c r="J2470" s="61">
        <v>0</v>
      </c>
      <c r="K2470" s="100">
        <v>0</v>
      </c>
      <c r="L2470" s="509">
        <v>0</v>
      </c>
      <c r="M2470" s="62"/>
    </row>
    <row r="2471" spans="1:13" s="47" customFormat="1" ht="14.4" customHeight="1" x14ac:dyDescent="0.3">
      <c r="A2471" s="62"/>
      <c r="B2471" s="6">
        <v>0</v>
      </c>
      <c r="C2471" s="25"/>
      <c r="D2471" s="3">
        <v>0</v>
      </c>
      <c r="E2471" s="26">
        <v>0</v>
      </c>
      <c r="F2471" s="27"/>
      <c r="G2471" s="26">
        <v>0</v>
      </c>
      <c r="H2471" s="508">
        <v>0</v>
      </c>
      <c r="I2471" s="99"/>
      <c r="J2471" s="61">
        <v>0</v>
      </c>
      <c r="K2471" s="100">
        <v>0</v>
      </c>
      <c r="L2471" s="509">
        <v>0</v>
      </c>
      <c r="M2471" s="62"/>
    </row>
    <row r="2472" spans="1:13" s="47" customFormat="1" ht="14.4" customHeight="1" x14ac:dyDescent="0.3">
      <c r="A2472" s="62"/>
      <c r="B2472" s="6">
        <v>0</v>
      </c>
      <c r="C2472" s="25"/>
      <c r="D2472" s="3">
        <v>0</v>
      </c>
      <c r="E2472" s="26">
        <v>0</v>
      </c>
      <c r="F2472" s="27"/>
      <c r="G2472" s="26">
        <v>0</v>
      </c>
      <c r="H2472" s="508">
        <v>0</v>
      </c>
      <c r="I2472" s="99"/>
      <c r="J2472" s="61">
        <v>0</v>
      </c>
      <c r="K2472" s="100">
        <v>0</v>
      </c>
      <c r="L2472" s="509">
        <v>0</v>
      </c>
      <c r="M2472" s="62"/>
    </row>
    <row r="2473" spans="1:13" s="47" customFormat="1" ht="14.4" customHeight="1" x14ac:dyDescent="0.3">
      <c r="A2473" s="62"/>
      <c r="B2473" s="6" t="s">
        <v>60</v>
      </c>
      <c r="C2473" s="25"/>
      <c r="D2473" s="28"/>
      <c r="E2473" s="26"/>
      <c r="F2473" s="27"/>
      <c r="G2473" s="193">
        <v>7.335</v>
      </c>
      <c r="H2473" s="106" t="s">
        <v>60</v>
      </c>
      <c r="I2473" s="103"/>
      <c r="J2473" s="510"/>
      <c r="K2473" s="511" t="s">
        <v>156</v>
      </c>
      <c r="L2473" s="519">
        <v>3.1472312088628773E-2</v>
      </c>
      <c r="M2473" s="62"/>
    </row>
    <row r="2474" spans="1:13" s="47" customFormat="1" ht="14.4" customHeight="1" x14ac:dyDescent="0.3">
      <c r="A2474" s="62"/>
      <c r="B2474" s="194" t="s">
        <v>38</v>
      </c>
      <c r="C2474" s="195"/>
      <c r="D2474" s="196"/>
      <c r="E2474" s="196"/>
      <c r="F2474" s="196"/>
      <c r="G2474" s="196"/>
      <c r="H2474" s="115"/>
      <c r="I2474" s="202"/>
      <c r="J2474" s="203"/>
      <c r="K2474" s="178"/>
      <c r="L2474" s="204"/>
      <c r="M2474" s="62"/>
    </row>
    <row r="2475" spans="1:13" s="47" customFormat="1" ht="36.75" customHeight="1" x14ac:dyDescent="0.3">
      <c r="A2475" s="62"/>
      <c r="B2475" s="53" t="s">
        <v>53</v>
      </c>
      <c r="C2475" s="195"/>
      <c r="D2475" s="205" t="s">
        <v>0</v>
      </c>
      <c r="E2475" s="206" t="s">
        <v>1</v>
      </c>
      <c r="F2475" s="207" t="s">
        <v>61</v>
      </c>
      <c r="G2475" s="188" t="s">
        <v>56</v>
      </c>
      <c r="H2475" s="111" t="s">
        <v>158</v>
      </c>
      <c r="I2475" s="112" t="s">
        <v>159</v>
      </c>
      <c r="J2475" s="112" t="s">
        <v>160</v>
      </c>
      <c r="K2475" s="520" t="s">
        <v>161</v>
      </c>
      <c r="L2475" s="114" t="s">
        <v>162</v>
      </c>
      <c r="M2475" s="62"/>
    </row>
    <row r="2476" spans="1:13" s="47" customFormat="1" ht="14.4" customHeight="1" x14ac:dyDescent="0.3">
      <c r="A2476" s="62"/>
      <c r="B2476" s="189" t="s">
        <v>1479</v>
      </c>
      <c r="C2476" s="195"/>
      <c r="D2476" s="190" t="s">
        <v>5</v>
      </c>
      <c r="E2476" s="153">
        <v>1</v>
      </c>
      <c r="F2476" s="154">
        <v>225.36</v>
      </c>
      <c r="G2476" s="191">
        <v>225.36</v>
      </c>
      <c r="H2476" s="506">
        <v>0.96695299963099945</v>
      </c>
      <c r="I2476" s="171"/>
      <c r="J2476" s="192" t="s">
        <v>163</v>
      </c>
      <c r="K2476" s="172">
        <v>1</v>
      </c>
      <c r="L2476" s="507">
        <v>0.96695299963099945</v>
      </c>
      <c r="M2476" s="521"/>
    </row>
    <row r="2477" spans="1:13" s="47" customFormat="1" ht="14.4" customHeight="1" x14ac:dyDescent="0.3">
      <c r="A2477" s="62"/>
      <c r="B2477" s="6">
        <v>0</v>
      </c>
      <c r="C2477" s="7"/>
      <c r="D2477" s="3">
        <v>0</v>
      </c>
      <c r="E2477" s="4"/>
      <c r="F2477" s="5">
        <v>0</v>
      </c>
      <c r="G2477" s="26">
        <v>0</v>
      </c>
      <c r="H2477" s="508">
        <v>0</v>
      </c>
      <c r="I2477" s="99"/>
      <c r="J2477" s="61">
        <v>0</v>
      </c>
      <c r="K2477" s="100">
        <v>0</v>
      </c>
      <c r="L2477" s="509">
        <v>0</v>
      </c>
      <c r="M2477" s="521"/>
    </row>
    <row r="2478" spans="1:13" s="47" customFormat="1" ht="14.4" customHeight="1" x14ac:dyDescent="0.3">
      <c r="A2478" s="62"/>
      <c r="B2478" s="6">
        <v>0</v>
      </c>
      <c r="C2478" s="7"/>
      <c r="D2478" s="3">
        <v>0</v>
      </c>
      <c r="E2478" s="4"/>
      <c r="F2478" s="5">
        <v>0</v>
      </c>
      <c r="G2478" s="26">
        <v>0</v>
      </c>
      <c r="H2478" s="508">
        <v>0</v>
      </c>
      <c r="I2478" s="99"/>
      <c r="J2478" s="61">
        <v>0</v>
      </c>
      <c r="K2478" s="100">
        <v>0</v>
      </c>
      <c r="L2478" s="509">
        <v>0</v>
      </c>
      <c r="M2478" s="62"/>
    </row>
    <row r="2479" spans="1:13" s="47" customFormat="1" ht="14.4" customHeight="1" x14ac:dyDescent="0.3">
      <c r="A2479" s="62"/>
      <c r="B2479" s="6">
        <v>0</v>
      </c>
      <c r="C2479" s="7"/>
      <c r="D2479" s="3">
        <v>0</v>
      </c>
      <c r="E2479" s="4"/>
      <c r="F2479" s="5">
        <v>0</v>
      </c>
      <c r="G2479" s="26">
        <v>0</v>
      </c>
      <c r="H2479" s="508">
        <v>0</v>
      </c>
      <c r="I2479" s="99"/>
      <c r="J2479" s="61">
        <v>0</v>
      </c>
      <c r="K2479" s="100">
        <v>0</v>
      </c>
      <c r="L2479" s="509">
        <v>0</v>
      </c>
      <c r="M2479" s="62"/>
    </row>
    <row r="2480" spans="1:13" s="47" customFormat="1" ht="14.4" customHeight="1" x14ac:dyDescent="0.3">
      <c r="A2480" s="62"/>
      <c r="B2480" s="6">
        <v>0</v>
      </c>
      <c r="C2480" s="7"/>
      <c r="D2480" s="3">
        <v>0</v>
      </c>
      <c r="E2480" s="4"/>
      <c r="F2480" s="5">
        <v>0</v>
      </c>
      <c r="G2480" s="26">
        <v>0</v>
      </c>
      <c r="H2480" s="508">
        <v>0</v>
      </c>
      <c r="I2480" s="99"/>
      <c r="J2480" s="61">
        <v>0</v>
      </c>
      <c r="K2480" s="100">
        <v>0</v>
      </c>
      <c r="L2480" s="509">
        <v>0</v>
      </c>
      <c r="M2480" s="62"/>
    </row>
    <row r="2481" spans="1:13" s="47" customFormat="1" ht="14.4" customHeight="1" x14ac:dyDescent="0.3">
      <c r="A2481" s="62"/>
      <c r="B2481" s="6">
        <v>0</v>
      </c>
      <c r="C2481" s="7"/>
      <c r="D2481" s="3">
        <v>0</v>
      </c>
      <c r="E2481" s="4"/>
      <c r="F2481" s="5">
        <v>0</v>
      </c>
      <c r="G2481" s="26">
        <v>0</v>
      </c>
      <c r="H2481" s="508">
        <v>0</v>
      </c>
      <c r="I2481" s="99"/>
      <c r="J2481" s="61">
        <v>0</v>
      </c>
      <c r="K2481" s="100">
        <v>0</v>
      </c>
      <c r="L2481" s="509">
        <v>0</v>
      </c>
      <c r="M2481" s="62"/>
    </row>
    <row r="2482" spans="1:13" s="47" customFormat="1" ht="14.4" customHeight="1" x14ac:dyDescent="0.3">
      <c r="A2482" s="62"/>
      <c r="B2482" s="6">
        <v>0</v>
      </c>
      <c r="C2482" s="7"/>
      <c r="D2482" s="3">
        <v>0</v>
      </c>
      <c r="E2482" s="4"/>
      <c r="F2482" s="5">
        <v>0</v>
      </c>
      <c r="G2482" s="26">
        <v>0</v>
      </c>
      <c r="H2482" s="508">
        <v>0</v>
      </c>
      <c r="I2482" s="99"/>
      <c r="J2482" s="61">
        <v>0</v>
      </c>
      <c r="K2482" s="100">
        <v>0</v>
      </c>
      <c r="L2482" s="509">
        <v>0</v>
      </c>
      <c r="M2482" s="532"/>
    </row>
    <row r="2483" spans="1:13" s="47" customFormat="1" ht="14.4" customHeight="1" x14ac:dyDescent="0.3">
      <c r="A2483" s="62"/>
      <c r="B2483" s="6">
        <v>0</v>
      </c>
      <c r="C2483" s="7"/>
      <c r="D2483" s="3">
        <v>0</v>
      </c>
      <c r="E2483" s="4"/>
      <c r="F2483" s="5">
        <v>0</v>
      </c>
      <c r="G2483" s="26">
        <v>0</v>
      </c>
      <c r="H2483" s="508">
        <v>0</v>
      </c>
      <c r="I2483" s="99"/>
      <c r="J2483" s="61">
        <v>0</v>
      </c>
      <c r="K2483" s="100">
        <v>0</v>
      </c>
      <c r="L2483" s="509">
        <v>0</v>
      </c>
      <c r="M2483" s="62"/>
    </row>
    <row r="2484" spans="1:13" s="47" customFormat="1" ht="14.4" customHeight="1" x14ac:dyDescent="0.3">
      <c r="A2484" s="62"/>
      <c r="B2484" s="6">
        <v>0</v>
      </c>
      <c r="C2484" s="7"/>
      <c r="D2484" s="3">
        <v>0</v>
      </c>
      <c r="E2484" s="4"/>
      <c r="F2484" s="5">
        <v>0</v>
      </c>
      <c r="G2484" s="26">
        <v>0</v>
      </c>
      <c r="H2484" s="508">
        <v>0</v>
      </c>
      <c r="I2484" s="99"/>
      <c r="J2484" s="61">
        <v>0</v>
      </c>
      <c r="K2484" s="100">
        <v>0</v>
      </c>
      <c r="L2484" s="509">
        <v>0</v>
      </c>
      <c r="M2484" s="62"/>
    </row>
    <row r="2485" spans="1:13" s="47" customFormat="1" ht="14.4" customHeight="1" x14ac:dyDescent="0.3">
      <c r="A2485" s="62"/>
      <c r="B2485" s="6">
        <v>0</v>
      </c>
      <c r="C2485" s="7"/>
      <c r="D2485" s="3">
        <v>0</v>
      </c>
      <c r="E2485" s="4"/>
      <c r="F2485" s="5">
        <v>0</v>
      </c>
      <c r="G2485" s="26">
        <v>0</v>
      </c>
      <c r="H2485" s="508">
        <v>0</v>
      </c>
      <c r="I2485" s="99"/>
      <c r="J2485" s="61">
        <v>0</v>
      </c>
      <c r="K2485" s="100">
        <v>0</v>
      </c>
      <c r="L2485" s="509">
        <v>0</v>
      </c>
      <c r="M2485" s="62"/>
    </row>
    <row r="2486" spans="1:13" s="47" customFormat="1" ht="14.4" customHeight="1" x14ac:dyDescent="0.3">
      <c r="A2486" s="62"/>
      <c r="B2486" s="6">
        <v>0</v>
      </c>
      <c r="C2486" s="7"/>
      <c r="D2486" s="3">
        <v>0</v>
      </c>
      <c r="E2486" s="4"/>
      <c r="F2486" s="5">
        <v>0</v>
      </c>
      <c r="G2486" s="26">
        <v>0</v>
      </c>
      <c r="H2486" s="508">
        <v>0</v>
      </c>
      <c r="I2486" s="99"/>
      <c r="J2486" s="61">
        <v>0</v>
      </c>
      <c r="K2486" s="100">
        <v>0</v>
      </c>
      <c r="L2486" s="509">
        <v>0</v>
      </c>
      <c r="M2486" s="62"/>
    </row>
    <row r="2487" spans="1:13" s="47" customFormat="1" ht="14.4" customHeight="1" x14ac:dyDescent="0.3">
      <c r="A2487" s="62"/>
      <c r="B2487" s="6">
        <v>0</v>
      </c>
      <c r="C2487" s="7"/>
      <c r="D2487" s="3">
        <v>0</v>
      </c>
      <c r="E2487" s="4"/>
      <c r="F2487" s="5">
        <v>0</v>
      </c>
      <c r="G2487" s="26">
        <v>0</v>
      </c>
      <c r="H2487" s="508">
        <v>0</v>
      </c>
      <c r="I2487" s="99"/>
      <c r="J2487" s="61">
        <v>0</v>
      </c>
      <c r="K2487" s="100">
        <v>0</v>
      </c>
      <c r="L2487" s="509">
        <v>0</v>
      </c>
      <c r="M2487" s="62"/>
    </row>
    <row r="2488" spans="1:13" s="47" customFormat="1" ht="14.4" customHeight="1" x14ac:dyDescent="0.3">
      <c r="A2488" s="62"/>
      <c r="B2488" s="6">
        <v>0</v>
      </c>
      <c r="C2488" s="7"/>
      <c r="D2488" s="3">
        <v>0</v>
      </c>
      <c r="E2488" s="4"/>
      <c r="F2488" s="5">
        <v>0</v>
      </c>
      <c r="G2488" s="26">
        <v>0</v>
      </c>
      <c r="H2488" s="508">
        <v>0</v>
      </c>
      <c r="I2488" s="99"/>
      <c r="J2488" s="61">
        <v>0</v>
      </c>
      <c r="K2488" s="100">
        <v>0</v>
      </c>
      <c r="L2488" s="509">
        <v>0</v>
      </c>
      <c r="M2488" s="62"/>
    </row>
    <row r="2489" spans="1:13" s="47" customFormat="1" ht="14.4" customHeight="1" x14ac:dyDescent="0.3">
      <c r="A2489" s="62"/>
      <c r="B2489" s="58" t="s">
        <v>62</v>
      </c>
      <c r="C2489" s="46"/>
      <c r="D2489" s="37"/>
      <c r="E2489" s="38"/>
      <c r="F2489" s="39"/>
      <c r="G2489" s="193">
        <v>225.36</v>
      </c>
      <c r="H2489" s="106" t="s">
        <v>62</v>
      </c>
      <c r="I2489" s="103"/>
      <c r="J2489" s="510"/>
      <c r="K2489" s="511" t="s">
        <v>156</v>
      </c>
      <c r="L2489" s="519">
        <v>0.96695299963099945</v>
      </c>
      <c r="M2489" s="62"/>
    </row>
    <row r="2490" spans="1:13" s="47" customFormat="1" ht="14.4" customHeight="1" x14ac:dyDescent="0.3">
      <c r="A2490" s="62"/>
      <c r="B2490" s="194" t="s">
        <v>63</v>
      </c>
      <c r="C2490" s="195"/>
      <c r="D2490" s="196"/>
      <c r="E2490" s="197"/>
      <c r="F2490" s="155"/>
      <c r="G2490" s="197"/>
      <c r="H2490" s="115"/>
      <c r="I2490" s="202"/>
      <c r="J2490" s="203"/>
      <c r="K2490" s="178"/>
      <c r="L2490" s="204">
        <v>0</v>
      </c>
      <c r="M2490" s="62"/>
    </row>
    <row r="2491" spans="1:13" s="47" customFormat="1" ht="35.25" customHeight="1" x14ac:dyDescent="0.3">
      <c r="A2491" s="62"/>
      <c r="B2491" s="53" t="s">
        <v>53</v>
      </c>
      <c r="C2491" s="210"/>
      <c r="D2491" s="211" t="s">
        <v>0</v>
      </c>
      <c r="E2491" s="201" t="s">
        <v>1</v>
      </c>
      <c r="F2491" s="156" t="s">
        <v>61</v>
      </c>
      <c r="G2491" s="188" t="s">
        <v>56</v>
      </c>
      <c r="H2491" s="111" t="s">
        <v>158</v>
      </c>
      <c r="I2491" s="112" t="s">
        <v>159</v>
      </c>
      <c r="J2491" s="112" t="s">
        <v>160</v>
      </c>
      <c r="K2491" s="520" t="s">
        <v>161</v>
      </c>
      <c r="L2491" s="114" t="s">
        <v>162</v>
      </c>
      <c r="M2491" s="62"/>
    </row>
    <row r="2492" spans="1:13" s="47" customFormat="1" ht="14.4" customHeight="1" x14ac:dyDescent="0.3">
      <c r="A2492" s="62"/>
      <c r="B2492" s="6">
        <v>0</v>
      </c>
      <c r="C2492" s="7"/>
      <c r="D2492" s="3">
        <v>0</v>
      </c>
      <c r="E2492" s="26"/>
      <c r="F2492" s="5">
        <v>0</v>
      </c>
      <c r="G2492" s="191">
        <v>0</v>
      </c>
      <c r="H2492" s="506">
        <v>0</v>
      </c>
      <c r="I2492" s="171"/>
      <c r="J2492" s="192">
        <v>0</v>
      </c>
      <c r="K2492" s="172">
        <v>0</v>
      </c>
      <c r="L2492" s="507">
        <v>0</v>
      </c>
      <c r="M2492" s="62"/>
    </row>
    <row r="2493" spans="1:13" s="47" customFormat="1" ht="14.4" customHeight="1" x14ac:dyDescent="0.3">
      <c r="A2493" s="62"/>
      <c r="B2493" s="6">
        <v>0</v>
      </c>
      <c r="C2493" s="7"/>
      <c r="D2493" s="3">
        <v>0</v>
      </c>
      <c r="E2493" s="26"/>
      <c r="F2493" s="5">
        <v>0</v>
      </c>
      <c r="G2493" s="26">
        <v>0</v>
      </c>
      <c r="H2493" s="508">
        <v>0</v>
      </c>
      <c r="I2493" s="99"/>
      <c r="J2493" s="61">
        <v>0</v>
      </c>
      <c r="K2493" s="100">
        <v>0</v>
      </c>
      <c r="L2493" s="509">
        <v>0</v>
      </c>
      <c r="M2493" s="62"/>
    </row>
    <row r="2494" spans="1:13" s="47" customFormat="1" ht="14.4" customHeight="1" x14ac:dyDescent="0.3">
      <c r="A2494" s="62"/>
      <c r="B2494" s="6">
        <v>0</v>
      </c>
      <c r="C2494" s="7"/>
      <c r="D2494" s="3">
        <v>0</v>
      </c>
      <c r="E2494" s="26"/>
      <c r="F2494" s="5">
        <v>0</v>
      </c>
      <c r="G2494" s="26">
        <v>0</v>
      </c>
      <c r="H2494" s="508">
        <v>0</v>
      </c>
      <c r="I2494" s="99"/>
      <c r="J2494" s="61">
        <v>0</v>
      </c>
      <c r="K2494" s="100">
        <v>0</v>
      </c>
      <c r="L2494" s="509">
        <v>0</v>
      </c>
      <c r="M2494" s="62"/>
    </row>
    <row r="2495" spans="1:13" s="47" customFormat="1" ht="14.4" customHeight="1" x14ac:dyDescent="0.3">
      <c r="A2495" s="62"/>
      <c r="B2495" s="6">
        <v>0</v>
      </c>
      <c r="C2495" s="7"/>
      <c r="D2495" s="3">
        <v>0</v>
      </c>
      <c r="E2495" s="26"/>
      <c r="F2495" s="5">
        <v>0</v>
      </c>
      <c r="G2495" s="26">
        <v>0</v>
      </c>
      <c r="H2495" s="508">
        <v>0</v>
      </c>
      <c r="I2495" s="99"/>
      <c r="J2495" s="61">
        <v>0</v>
      </c>
      <c r="K2495" s="100">
        <v>0</v>
      </c>
      <c r="L2495" s="509">
        <v>0</v>
      </c>
      <c r="M2495" s="62"/>
    </row>
    <row r="2496" spans="1:13" s="47" customFormat="1" ht="14.4" customHeight="1" x14ac:dyDescent="0.3">
      <c r="A2496" s="62"/>
      <c r="B2496" s="6">
        <v>0</v>
      </c>
      <c r="C2496" s="7"/>
      <c r="D2496" s="3">
        <v>0</v>
      </c>
      <c r="E2496" s="26"/>
      <c r="F2496" s="5">
        <v>0</v>
      </c>
      <c r="G2496" s="26">
        <v>0</v>
      </c>
      <c r="H2496" s="508">
        <v>0</v>
      </c>
      <c r="I2496" s="99"/>
      <c r="J2496" s="61">
        <v>0</v>
      </c>
      <c r="K2496" s="100">
        <v>0</v>
      </c>
      <c r="L2496" s="509">
        <v>0</v>
      </c>
      <c r="M2496" s="62"/>
    </row>
    <row r="2497" spans="1:13" s="47" customFormat="1" ht="15" customHeight="1" thickBot="1" x14ac:dyDescent="0.35">
      <c r="A2497" s="62"/>
      <c r="B2497" s="59" t="s">
        <v>64</v>
      </c>
      <c r="C2497" s="42"/>
      <c r="D2497" s="43"/>
      <c r="E2497" s="44"/>
      <c r="F2497" s="45"/>
      <c r="G2497" s="191">
        <v>0</v>
      </c>
      <c r="H2497" s="106" t="s">
        <v>64</v>
      </c>
      <c r="I2497" s="103"/>
      <c r="J2497" s="510"/>
      <c r="K2497" s="511" t="s">
        <v>156</v>
      </c>
      <c r="L2497" s="519">
        <v>0</v>
      </c>
      <c r="M2497" s="62"/>
    </row>
    <row r="2498" spans="1:13" s="47" customFormat="1" ht="14.4" customHeight="1" x14ac:dyDescent="0.3">
      <c r="A2498" s="62"/>
      <c r="B2498" s="64"/>
      <c r="C2498" s="68"/>
      <c r="D2498" s="69" t="s">
        <v>65</v>
      </c>
      <c r="E2498" s="70"/>
      <c r="F2498" s="71"/>
      <c r="G2498" s="88">
        <v>233.06200000000001</v>
      </c>
      <c r="H2498" s="179"/>
      <c r="I2498" s="212"/>
      <c r="J2498" s="522"/>
      <c r="K2498" s="523"/>
      <c r="L2498" s="180"/>
      <c r="M2498" s="62"/>
    </row>
    <row r="2499" spans="1:13" s="47" customFormat="1" ht="14.4" customHeight="1" x14ac:dyDescent="0.3">
      <c r="A2499" s="62"/>
      <c r="B2499" s="63"/>
      <c r="C2499" s="68"/>
      <c r="D2499" s="72" t="s">
        <v>7</v>
      </c>
      <c r="E2499" s="215"/>
      <c r="F2499" s="181">
        <v>0.1</v>
      </c>
      <c r="G2499" s="215">
        <v>23.306000000000001</v>
      </c>
      <c r="H2499" s="524"/>
      <c r="I2499" s="124"/>
      <c r="J2499" s="525"/>
      <c r="K2499" s="526"/>
      <c r="L2499" s="527"/>
      <c r="M2499" s="62"/>
    </row>
    <row r="2500" spans="1:13" s="47" customFormat="1" ht="14.4" customHeight="1" x14ac:dyDescent="0.3">
      <c r="A2500" s="62"/>
      <c r="B2500" s="63"/>
      <c r="C2500" s="68"/>
      <c r="D2500" s="72" t="s">
        <v>8</v>
      </c>
      <c r="E2500" s="215"/>
      <c r="F2500" s="181">
        <v>0.1</v>
      </c>
      <c r="G2500" s="215">
        <v>23.306000000000001</v>
      </c>
      <c r="H2500" s="524"/>
      <c r="I2500" s="124"/>
      <c r="J2500" s="525"/>
      <c r="K2500" s="526"/>
      <c r="L2500" s="527"/>
      <c r="M2500" s="62"/>
    </row>
    <row r="2501" spans="1:13" s="47" customFormat="1" ht="14.4" customHeight="1" x14ac:dyDescent="0.3">
      <c r="A2501" s="62"/>
      <c r="B2501" s="63" t="s">
        <v>66</v>
      </c>
      <c r="C2501" s="68"/>
      <c r="D2501" s="75" t="s">
        <v>67</v>
      </c>
      <c r="E2501" s="76"/>
      <c r="F2501" s="71"/>
      <c r="G2501" s="76">
        <v>279.67399999999998</v>
      </c>
      <c r="H2501" s="524"/>
      <c r="I2501" s="124"/>
      <c r="J2501" s="525"/>
      <c r="K2501" s="526"/>
      <c r="L2501" s="527"/>
      <c r="M2501" s="62"/>
    </row>
    <row r="2502" spans="1:13" s="47" customFormat="1" ht="15" customHeight="1" thickBot="1" x14ac:dyDescent="0.35">
      <c r="A2502" s="62"/>
      <c r="B2502" s="63"/>
      <c r="C2502" s="68"/>
      <c r="D2502" s="77" t="s">
        <v>68</v>
      </c>
      <c r="E2502" s="78"/>
      <c r="F2502" s="79"/>
      <c r="G2502" s="78">
        <v>279.67</v>
      </c>
      <c r="H2502" s="528">
        <v>1</v>
      </c>
      <c r="I2502" s="126"/>
      <c r="J2502" s="529"/>
      <c r="K2502" s="530"/>
      <c r="L2502" s="531">
        <v>0.99905518703177698</v>
      </c>
      <c r="M2502" s="62"/>
    </row>
    <row r="2503" spans="1:13" s="47" customFormat="1" ht="14.4" customHeight="1" x14ac:dyDescent="0.3">
      <c r="A2503" s="62"/>
      <c r="B2503" s="63"/>
      <c r="C2503" s="68"/>
      <c r="D2503" s="80"/>
      <c r="E2503" s="67"/>
      <c r="F2503" s="65"/>
      <c r="G2503" s="67"/>
      <c r="J2503" s="60"/>
      <c r="M2503" s="62"/>
    </row>
    <row r="2504" spans="1:13" s="47" customFormat="1" ht="14.4" customHeight="1" x14ac:dyDescent="0.3">
      <c r="A2504" s="62"/>
      <c r="B2504" s="63"/>
      <c r="C2504" s="68"/>
      <c r="D2504" s="80"/>
      <c r="E2504" s="67"/>
      <c r="F2504" s="65"/>
      <c r="G2504" s="67"/>
      <c r="J2504" s="60"/>
      <c r="M2504" s="62"/>
    </row>
    <row r="2505" spans="1:13" s="47" customFormat="1" ht="14.4" customHeight="1" x14ac:dyDescent="0.3">
      <c r="A2505" s="62"/>
      <c r="B2505" s="63"/>
      <c r="C2505" s="68"/>
      <c r="D2505" s="80"/>
      <c r="E2505" s="67"/>
      <c r="F2505" s="65"/>
      <c r="G2505" s="67"/>
      <c r="J2505" s="60"/>
      <c r="M2505" s="62"/>
    </row>
    <row r="2506" spans="1:13" s="47" customFormat="1" ht="14.4" customHeight="1" x14ac:dyDescent="0.3">
      <c r="A2506" s="62"/>
      <c r="B2506" s="136" t="s">
        <v>1808</v>
      </c>
      <c r="C2506" s="81"/>
      <c r="D2506" s="80"/>
      <c r="E2506" s="67"/>
      <c r="F2506" s="82"/>
      <c r="G2506" s="82"/>
      <c r="J2506" s="60"/>
      <c r="M2506" s="62"/>
    </row>
    <row r="2507" spans="1:13" s="47" customFormat="1" ht="14.4" customHeight="1" x14ac:dyDescent="0.3">
      <c r="A2507" s="62"/>
      <c r="B2507" s="216" t="s">
        <v>6</v>
      </c>
      <c r="C2507" s="217"/>
      <c r="D2507" s="80"/>
      <c r="E2507" s="67"/>
      <c r="F2507" s="62"/>
      <c r="G2507" s="62"/>
      <c r="J2507" s="60"/>
      <c r="M2507" s="62"/>
    </row>
    <row r="2508" spans="1:13" s="47" customFormat="1" ht="14.4" customHeight="1" x14ac:dyDescent="0.3">
      <c r="A2508" s="62"/>
      <c r="B2508" s="84"/>
      <c r="C2508" s="62"/>
      <c r="D2508" s="80"/>
      <c r="E2508" s="67"/>
      <c r="F2508" s="62"/>
      <c r="G2508" s="62"/>
      <c r="J2508" s="60"/>
      <c r="M2508" s="62"/>
    </row>
    <row r="2509" spans="1:13" x14ac:dyDescent="0.3">
      <c r="A2509" s="62"/>
      <c r="B2509" s="503"/>
      <c r="C2509" s="129"/>
      <c r="D2509" s="129"/>
      <c r="J2509" s="60"/>
    </row>
    <row r="2510" spans="1:13" x14ac:dyDescent="0.3">
      <c r="A2510" s="62"/>
      <c r="B2510" s="131"/>
      <c r="C2510" s="130"/>
      <c r="D2510" s="130"/>
      <c r="J2510" s="60"/>
    </row>
    <row r="2511" spans="1:13" ht="15.6" x14ac:dyDescent="0.3">
      <c r="A2511" s="62"/>
      <c r="D2511" s="715" t="s">
        <v>166</v>
      </c>
      <c r="E2511" s="715"/>
      <c r="F2511" s="715"/>
      <c r="J2511" s="60"/>
    </row>
    <row r="2512" spans="1:13" x14ac:dyDescent="0.3">
      <c r="A2512" s="62"/>
      <c r="B2512" s="132"/>
      <c r="C2512" s="132"/>
      <c r="D2512" s="132"/>
      <c r="J2512" s="60"/>
    </row>
    <row r="2513" spans="1:13" ht="82.5" customHeight="1" x14ac:dyDescent="0.3">
      <c r="A2513" s="62"/>
      <c r="B2513" s="710" t="s">
        <v>1809</v>
      </c>
      <c r="C2513" s="710"/>
      <c r="D2513" s="710"/>
      <c r="E2513" s="710"/>
      <c r="F2513" s="710"/>
      <c r="G2513" s="710"/>
      <c r="H2513" s="710"/>
      <c r="I2513" s="710"/>
      <c r="J2513" s="710"/>
      <c r="K2513" s="710"/>
      <c r="L2513" s="710"/>
    </row>
    <row r="2514" spans="1:13" s="47" customFormat="1" ht="14.4" customHeight="1" x14ac:dyDescent="0.3">
      <c r="A2514" s="62"/>
      <c r="B2514" s="63"/>
      <c r="C2514" s="9"/>
      <c r="D2514" s="10"/>
      <c r="E2514" s="11"/>
      <c r="F2514" s="12"/>
      <c r="G2514" s="13"/>
      <c r="J2514" s="60"/>
      <c r="M2514" s="62"/>
    </row>
    <row r="2515" spans="1:13" s="47" customFormat="1" ht="14.4" customHeight="1" x14ac:dyDescent="0.3">
      <c r="A2515" s="62"/>
      <c r="B2515" s="48" t="s">
        <v>48</v>
      </c>
      <c r="C2515" s="9"/>
      <c r="D2515" s="10"/>
      <c r="E2515" s="11"/>
      <c r="F2515" s="11"/>
      <c r="G2515" s="11"/>
      <c r="J2515" s="60"/>
      <c r="M2515" s="62"/>
    </row>
    <row r="2516" spans="1:13" s="47" customFormat="1" ht="14.4" customHeight="1" x14ac:dyDescent="0.3">
      <c r="A2516" s="62"/>
      <c r="B2516" s="64" t="s">
        <v>49</v>
      </c>
      <c r="C2516" s="62" t="s">
        <v>765</v>
      </c>
      <c r="D2516" s="62"/>
      <c r="E2516" s="62"/>
      <c r="I2516" s="65" t="s">
        <v>50</v>
      </c>
      <c r="J2516" s="68" t="s">
        <v>5</v>
      </c>
      <c r="M2516" s="62"/>
    </row>
    <row r="2517" spans="1:13" s="47" customFormat="1" ht="15" customHeight="1" thickBot="1" x14ac:dyDescent="0.35">
      <c r="A2517" s="62"/>
      <c r="B2517" s="64" t="s">
        <v>51</v>
      </c>
      <c r="C2517" s="62" t="s">
        <v>267</v>
      </c>
      <c r="D2517" s="62"/>
      <c r="E2517" s="62"/>
      <c r="G2517" s="62" t="s">
        <v>764</v>
      </c>
      <c r="J2517" s="60"/>
      <c r="M2517" s="62"/>
    </row>
    <row r="2518" spans="1:13" s="47" customFormat="1" ht="14.4" customHeight="1" thickTop="1" x14ac:dyDescent="0.3">
      <c r="A2518" s="62"/>
      <c r="B2518" s="49" t="s">
        <v>52</v>
      </c>
      <c r="C2518" s="14"/>
      <c r="D2518" s="15"/>
      <c r="E2518" s="16"/>
      <c r="F2518" s="17"/>
      <c r="G2518" s="16"/>
      <c r="H2518" s="711" t="s">
        <v>164</v>
      </c>
      <c r="I2518" s="712"/>
      <c r="J2518" s="712"/>
      <c r="K2518" s="712"/>
      <c r="L2518" s="713"/>
      <c r="M2518" s="62"/>
    </row>
    <row r="2519" spans="1:13" s="47" customFormat="1" ht="32.25" customHeight="1" x14ac:dyDescent="0.3">
      <c r="A2519" s="62"/>
      <c r="B2519" s="186" t="s">
        <v>53</v>
      </c>
      <c r="C2519" s="187" t="s">
        <v>1</v>
      </c>
      <c r="D2519" s="161" t="s">
        <v>54</v>
      </c>
      <c r="E2519" s="188" t="s">
        <v>23</v>
      </c>
      <c r="F2519" s="188" t="s">
        <v>55</v>
      </c>
      <c r="G2519" s="188" t="s">
        <v>56</v>
      </c>
      <c r="H2519" s="90" t="s">
        <v>158</v>
      </c>
      <c r="I2519" s="169" t="s">
        <v>159</v>
      </c>
      <c r="J2519" s="169" t="s">
        <v>160</v>
      </c>
      <c r="K2519" s="169" t="s">
        <v>161</v>
      </c>
      <c r="L2519" s="92" t="s">
        <v>162</v>
      </c>
      <c r="M2519" s="62"/>
    </row>
    <row r="2520" spans="1:13" s="47" customFormat="1" ht="14.4" customHeight="1" x14ac:dyDescent="0.3">
      <c r="A2520" s="62"/>
      <c r="B2520" s="189">
        <v>0</v>
      </c>
      <c r="C2520" s="187"/>
      <c r="D2520" s="190">
        <v>0</v>
      </c>
      <c r="E2520" s="191">
        <v>0</v>
      </c>
      <c r="F2520" s="505">
        <v>0.9</v>
      </c>
      <c r="G2520" s="191">
        <v>0</v>
      </c>
      <c r="H2520" s="506">
        <v>0</v>
      </c>
      <c r="I2520" s="171"/>
      <c r="J2520" s="192">
        <v>0</v>
      </c>
      <c r="K2520" s="172">
        <v>0</v>
      </c>
      <c r="L2520" s="507">
        <v>0</v>
      </c>
      <c r="M2520" s="62"/>
    </row>
    <row r="2521" spans="1:13" s="47" customFormat="1" ht="14.4" customHeight="1" x14ac:dyDescent="0.3">
      <c r="A2521" s="62"/>
      <c r="B2521" s="6">
        <v>0</v>
      </c>
      <c r="C2521" s="25"/>
      <c r="D2521" s="3">
        <v>0</v>
      </c>
      <c r="E2521" s="26">
        <v>0</v>
      </c>
      <c r="F2521" s="27"/>
      <c r="G2521" s="26">
        <v>0</v>
      </c>
      <c r="H2521" s="508">
        <v>0</v>
      </c>
      <c r="I2521" s="99"/>
      <c r="J2521" s="61">
        <v>0</v>
      </c>
      <c r="K2521" s="100">
        <v>0</v>
      </c>
      <c r="L2521" s="509">
        <v>0</v>
      </c>
      <c r="M2521" s="62"/>
    </row>
    <row r="2522" spans="1:13" s="47" customFormat="1" ht="14.4" customHeight="1" x14ac:dyDescent="0.3">
      <c r="A2522" s="62"/>
      <c r="B2522" s="6">
        <v>0</v>
      </c>
      <c r="C2522" s="25"/>
      <c r="D2522" s="3">
        <v>0</v>
      </c>
      <c r="E2522" s="26">
        <v>0</v>
      </c>
      <c r="F2522" s="27"/>
      <c r="G2522" s="26">
        <v>0</v>
      </c>
      <c r="H2522" s="508">
        <v>0</v>
      </c>
      <c r="I2522" s="99"/>
      <c r="J2522" s="61">
        <v>0</v>
      </c>
      <c r="K2522" s="100">
        <v>0</v>
      </c>
      <c r="L2522" s="509">
        <v>0</v>
      </c>
      <c r="M2522" s="62"/>
    </row>
    <row r="2523" spans="1:13" s="47" customFormat="1" ht="14.4" customHeight="1" x14ac:dyDescent="0.3">
      <c r="A2523" s="62"/>
      <c r="B2523" s="6">
        <v>0</v>
      </c>
      <c r="C2523" s="25"/>
      <c r="D2523" s="3">
        <v>0</v>
      </c>
      <c r="E2523" s="26">
        <v>0</v>
      </c>
      <c r="F2523" s="27"/>
      <c r="G2523" s="26">
        <v>0</v>
      </c>
      <c r="H2523" s="508">
        <v>0</v>
      </c>
      <c r="I2523" s="99"/>
      <c r="J2523" s="61">
        <v>0</v>
      </c>
      <c r="K2523" s="100">
        <v>0</v>
      </c>
      <c r="L2523" s="509">
        <v>0</v>
      </c>
      <c r="M2523" s="62"/>
    </row>
    <row r="2524" spans="1:13" s="47" customFormat="1" ht="14.4" customHeight="1" x14ac:dyDescent="0.3">
      <c r="A2524" s="62"/>
      <c r="B2524" s="6">
        <v>0</v>
      </c>
      <c r="C2524" s="25"/>
      <c r="D2524" s="3">
        <v>0</v>
      </c>
      <c r="E2524" s="26">
        <v>0</v>
      </c>
      <c r="F2524" s="27"/>
      <c r="G2524" s="26">
        <v>0</v>
      </c>
      <c r="H2524" s="508">
        <v>0</v>
      </c>
      <c r="I2524" s="99"/>
      <c r="J2524" s="61">
        <v>0</v>
      </c>
      <c r="K2524" s="100">
        <v>0</v>
      </c>
      <c r="L2524" s="509">
        <v>0</v>
      </c>
      <c r="M2524" s="62"/>
    </row>
    <row r="2525" spans="1:13" s="47" customFormat="1" ht="14.4" customHeight="1" x14ac:dyDescent="0.3">
      <c r="A2525" s="62"/>
      <c r="B2525" s="6">
        <v>0</v>
      </c>
      <c r="C2525" s="25"/>
      <c r="D2525" s="3">
        <v>0</v>
      </c>
      <c r="E2525" s="26">
        <v>0</v>
      </c>
      <c r="F2525" s="27"/>
      <c r="G2525" s="26">
        <v>0</v>
      </c>
      <c r="H2525" s="508">
        <v>0</v>
      </c>
      <c r="I2525" s="99"/>
      <c r="J2525" s="61">
        <v>0</v>
      </c>
      <c r="K2525" s="100">
        <v>0</v>
      </c>
      <c r="L2525" s="509">
        <v>0</v>
      </c>
      <c r="M2525" s="62"/>
    </row>
    <row r="2526" spans="1:13" s="47" customFormat="1" ht="14.4" customHeight="1" x14ac:dyDescent="0.3">
      <c r="A2526" s="62"/>
      <c r="B2526" s="6" t="s">
        <v>73</v>
      </c>
      <c r="C2526" s="25"/>
      <c r="D2526" s="3">
        <v>0</v>
      </c>
      <c r="E2526" s="26">
        <v>0</v>
      </c>
      <c r="F2526" s="27"/>
      <c r="G2526" s="26">
        <v>0.36699999999999999</v>
      </c>
      <c r="H2526" s="508">
        <v>1.0726540442272507E-3</v>
      </c>
      <c r="I2526" s="99"/>
      <c r="J2526" s="61" t="s">
        <v>165</v>
      </c>
      <c r="K2526" s="100">
        <v>0.4</v>
      </c>
      <c r="L2526" s="101">
        <v>4.2906161769090028E-4</v>
      </c>
      <c r="M2526" s="62"/>
    </row>
    <row r="2527" spans="1:13" s="47" customFormat="1" ht="14.4" customHeight="1" x14ac:dyDescent="0.3">
      <c r="A2527" s="62"/>
      <c r="B2527" s="6" t="s">
        <v>57</v>
      </c>
      <c r="C2527" s="25"/>
      <c r="D2527" s="28"/>
      <c r="E2527" s="26"/>
      <c r="F2527" s="27"/>
      <c r="G2527" s="193">
        <v>0.36699999999999999</v>
      </c>
      <c r="H2527" s="102" t="s">
        <v>57</v>
      </c>
      <c r="I2527" s="103"/>
      <c r="J2527" s="510"/>
      <c r="K2527" s="511" t="s">
        <v>156</v>
      </c>
      <c r="L2527" s="512">
        <v>4.2906161769090028E-4</v>
      </c>
      <c r="M2527" s="62"/>
    </row>
    <row r="2528" spans="1:13" s="47" customFormat="1" ht="14.4" customHeight="1" x14ac:dyDescent="0.3">
      <c r="A2528" s="62"/>
      <c r="B2528" s="194" t="s">
        <v>22</v>
      </c>
      <c r="C2528" s="195"/>
      <c r="D2528" s="196"/>
      <c r="E2528" s="197"/>
      <c r="F2528" s="155"/>
      <c r="G2528" s="87"/>
      <c r="H2528" s="513"/>
      <c r="I2528" s="514"/>
      <c r="J2528" s="515"/>
      <c r="K2528" s="516"/>
      <c r="L2528" s="517"/>
      <c r="M2528" s="62"/>
    </row>
    <row r="2529" spans="1:13" s="47" customFormat="1" ht="30.75" customHeight="1" x14ac:dyDescent="0.3">
      <c r="A2529" s="62"/>
      <c r="B2529" s="198" t="s">
        <v>58</v>
      </c>
      <c r="C2529" s="199" t="s">
        <v>1</v>
      </c>
      <c r="D2529" s="200" t="s">
        <v>59</v>
      </c>
      <c r="E2529" s="156" t="s">
        <v>23</v>
      </c>
      <c r="F2529" s="156" t="s">
        <v>55</v>
      </c>
      <c r="G2529" s="201" t="s">
        <v>56</v>
      </c>
      <c r="H2529" s="90" t="s">
        <v>158</v>
      </c>
      <c r="I2529" s="169" t="s">
        <v>159</v>
      </c>
      <c r="J2529" s="169" t="s">
        <v>160</v>
      </c>
      <c r="K2529" s="518" t="s">
        <v>161</v>
      </c>
      <c r="L2529" s="92" t="s">
        <v>162</v>
      </c>
      <c r="M2529" s="62"/>
    </row>
    <row r="2530" spans="1:13" s="47" customFormat="1" ht="14.4" customHeight="1" x14ac:dyDescent="0.3">
      <c r="A2530" s="62"/>
      <c r="B2530" s="6" t="s">
        <v>27</v>
      </c>
      <c r="C2530" s="25">
        <v>1</v>
      </c>
      <c r="D2530" s="3">
        <v>4.0999999999999996</v>
      </c>
      <c r="E2530" s="26">
        <v>4.0999999999999996</v>
      </c>
      <c r="F2530" s="26">
        <v>0.9</v>
      </c>
      <c r="G2530" s="26">
        <v>3.69</v>
      </c>
      <c r="H2530" s="506">
        <v>1.0784995703538297E-2</v>
      </c>
      <c r="I2530" s="171"/>
      <c r="J2530" s="192" t="s">
        <v>163</v>
      </c>
      <c r="K2530" s="172">
        <v>1</v>
      </c>
      <c r="L2530" s="507">
        <v>1.0784995703538297E-2</v>
      </c>
      <c r="M2530" s="62"/>
    </row>
    <row r="2531" spans="1:13" s="47" customFormat="1" ht="14.4" customHeight="1" x14ac:dyDescent="0.3">
      <c r="A2531" s="62"/>
      <c r="B2531" s="6" t="s">
        <v>24</v>
      </c>
      <c r="C2531" s="25">
        <v>1</v>
      </c>
      <c r="D2531" s="3">
        <v>4.05</v>
      </c>
      <c r="E2531" s="26">
        <v>4.05</v>
      </c>
      <c r="F2531" s="26">
        <v>0.9</v>
      </c>
      <c r="G2531" s="26">
        <v>3.645</v>
      </c>
      <c r="H2531" s="508">
        <v>1.0653471365690269E-2</v>
      </c>
      <c r="I2531" s="99"/>
      <c r="J2531" s="61" t="s">
        <v>163</v>
      </c>
      <c r="K2531" s="100">
        <v>1</v>
      </c>
      <c r="L2531" s="509">
        <v>1.0653471365690269E-2</v>
      </c>
      <c r="M2531" s="62"/>
    </row>
    <row r="2532" spans="1:13" s="47" customFormat="1" ht="14.4" customHeight="1" x14ac:dyDescent="0.3">
      <c r="A2532" s="62"/>
      <c r="B2532" s="6">
        <v>0</v>
      </c>
      <c r="C2532" s="25"/>
      <c r="D2532" s="3">
        <v>0</v>
      </c>
      <c r="E2532" s="26">
        <v>0</v>
      </c>
      <c r="F2532" s="26"/>
      <c r="G2532" s="26">
        <v>0</v>
      </c>
      <c r="H2532" s="508">
        <v>0</v>
      </c>
      <c r="I2532" s="99"/>
      <c r="J2532" s="61">
        <v>0</v>
      </c>
      <c r="K2532" s="100">
        <v>0</v>
      </c>
      <c r="L2532" s="509">
        <v>0</v>
      </c>
      <c r="M2532" s="62"/>
    </row>
    <row r="2533" spans="1:13" s="47" customFormat="1" ht="14.4" customHeight="1" x14ac:dyDescent="0.3">
      <c r="A2533" s="62"/>
      <c r="B2533" s="6">
        <v>0</v>
      </c>
      <c r="C2533" s="25"/>
      <c r="D2533" s="3">
        <v>0</v>
      </c>
      <c r="E2533" s="26">
        <v>0</v>
      </c>
      <c r="F2533" s="26"/>
      <c r="G2533" s="26">
        <v>0</v>
      </c>
      <c r="H2533" s="508">
        <v>0</v>
      </c>
      <c r="I2533" s="99"/>
      <c r="J2533" s="61">
        <v>0</v>
      </c>
      <c r="K2533" s="100">
        <v>0</v>
      </c>
      <c r="L2533" s="509">
        <v>0</v>
      </c>
      <c r="M2533" s="62"/>
    </row>
    <row r="2534" spans="1:13" s="47" customFormat="1" ht="14.4" customHeight="1" x14ac:dyDescent="0.3">
      <c r="A2534" s="62"/>
      <c r="B2534" s="6">
        <v>0</v>
      </c>
      <c r="C2534" s="25"/>
      <c r="D2534" s="3">
        <v>0</v>
      </c>
      <c r="E2534" s="26">
        <v>0</v>
      </c>
      <c r="F2534" s="27"/>
      <c r="G2534" s="26">
        <v>0</v>
      </c>
      <c r="H2534" s="508">
        <v>0</v>
      </c>
      <c r="I2534" s="99"/>
      <c r="J2534" s="61">
        <v>0</v>
      </c>
      <c r="K2534" s="100">
        <v>0</v>
      </c>
      <c r="L2534" s="509">
        <v>0</v>
      </c>
      <c r="M2534" s="62"/>
    </row>
    <row r="2535" spans="1:13" s="47" customFormat="1" ht="14.4" customHeight="1" x14ac:dyDescent="0.3">
      <c r="A2535" s="62"/>
      <c r="B2535" s="6">
        <v>0</v>
      </c>
      <c r="C2535" s="25"/>
      <c r="D2535" s="3">
        <v>0</v>
      </c>
      <c r="E2535" s="26">
        <v>0</v>
      </c>
      <c r="F2535" s="27"/>
      <c r="G2535" s="26">
        <v>0</v>
      </c>
      <c r="H2535" s="508">
        <v>0</v>
      </c>
      <c r="I2535" s="99"/>
      <c r="J2535" s="61">
        <v>0</v>
      </c>
      <c r="K2535" s="100">
        <v>0</v>
      </c>
      <c r="L2535" s="509">
        <v>0</v>
      </c>
      <c r="M2535" s="62"/>
    </row>
    <row r="2536" spans="1:13" s="47" customFormat="1" ht="14.4" customHeight="1" x14ac:dyDescent="0.3">
      <c r="A2536" s="62"/>
      <c r="B2536" s="6">
        <v>0</v>
      </c>
      <c r="C2536" s="25"/>
      <c r="D2536" s="3">
        <v>0</v>
      </c>
      <c r="E2536" s="26">
        <v>0</v>
      </c>
      <c r="F2536" s="27"/>
      <c r="G2536" s="26">
        <v>0</v>
      </c>
      <c r="H2536" s="508">
        <v>0</v>
      </c>
      <c r="I2536" s="99"/>
      <c r="J2536" s="61">
        <v>0</v>
      </c>
      <c r="K2536" s="100">
        <v>0</v>
      </c>
      <c r="L2536" s="509">
        <v>0</v>
      </c>
      <c r="M2536" s="62"/>
    </row>
    <row r="2537" spans="1:13" s="47" customFormat="1" ht="14.4" customHeight="1" x14ac:dyDescent="0.3">
      <c r="A2537" s="62"/>
      <c r="B2537" s="6">
        <v>0</v>
      </c>
      <c r="C2537" s="25"/>
      <c r="D2537" s="3">
        <v>0</v>
      </c>
      <c r="E2537" s="26">
        <v>0</v>
      </c>
      <c r="F2537" s="27"/>
      <c r="G2537" s="26">
        <v>0</v>
      </c>
      <c r="H2537" s="508">
        <v>0</v>
      </c>
      <c r="I2537" s="99"/>
      <c r="J2537" s="61">
        <v>0</v>
      </c>
      <c r="K2537" s="100">
        <v>0</v>
      </c>
      <c r="L2537" s="509">
        <v>0</v>
      </c>
      <c r="M2537" s="62"/>
    </row>
    <row r="2538" spans="1:13" s="47" customFormat="1" ht="14.4" customHeight="1" x14ac:dyDescent="0.3">
      <c r="A2538" s="62"/>
      <c r="B2538" s="6">
        <v>0</v>
      </c>
      <c r="C2538" s="25"/>
      <c r="D2538" s="3">
        <v>0</v>
      </c>
      <c r="E2538" s="26">
        <v>0</v>
      </c>
      <c r="F2538" s="27"/>
      <c r="G2538" s="26">
        <v>0</v>
      </c>
      <c r="H2538" s="508">
        <v>0</v>
      </c>
      <c r="I2538" s="99"/>
      <c r="J2538" s="61">
        <v>0</v>
      </c>
      <c r="K2538" s="100">
        <v>0</v>
      </c>
      <c r="L2538" s="509">
        <v>0</v>
      </c>
      <c r="M2538" s="62"/>
    </row>
    <row r="2539" spans="1:13" s="47" customFormat="1" ht="14.4" customHeight="1" x14ac:dyDescent="0.3">
      <c r="A2539" s="62"/>
      <c r="B2539" s="6" t="s">
        <v>60</v>
      </c>
      <c r="C2539" s="25"/>
      <c r="D2539" s="28"/>
      <c r="E2539" s="26"/>
      <c r="F2539" s="27"/>
      <c r="G2539" s="193">
        <v>7.335</v>
      </c>
      <c r="H2539" s="106" t="s">
        <v>60</v>
      </c>
      <c r="I2539" s="103"/>
      <c r="J2539" s="510"/>
      <c r="K2539" s="511" t="s">
        <v>156</v>
      </c>
      <c r="L2539" s="519">
        <v>2.1438467069228567E-2</v>
      </c>
      <c r="M2539" s="62"/>
    </row>
    <row r="2540" spans="1:13" s="47" customFormat="1" ht="14.4" customHeight="1" x14ac:dyDescent="0.3">
      <c r="A2540" s="62"/>
      <c r="B2540" s="194" t="s">
        <v>38</v>
      </c>
      <c r="C2540" s="195"/>
      <c r="D2540" s="196"/>
      <c r="E2540" s="196"/>
      <c r="F2540" s="196"/>
      <c r="G2540" s="196"/>
      <c r="H2540" s="115"/>
      <c r="I2540" s="202"/>
      <c r="J2540" s="203"/>
      <c r="K2540" s="178"/>
      <c r="L2540" s="204"/>
      <c r="M2540" s="62"/>
    </row>
    <row r="2541" spans="1:13" s="47" customFormat="1" ht="36.75" customHeight="1" x14ac:dyDescent="0.3">
      <c r="A2541" s="62"/>
      <c r="B2541" s="53" t="s">
        <v>53</v>
      </c>
      <c r="C2541" s="195"/>
      <c r="D2541" s="205" t="s">
        <v>0</v>
      </c>
      <c r="E2541" s="206" t="s">
        <v>1</v>
      </c>
      <c r="F2541" s="207" t="s">
        <v>61</v>
      </c>
      <c r="G2541" s="188" t="s">
        <v>56</v>
      </c>
      <c r="H2541" s="111" t="s">
        <v>158</v>
      </c>
      <c r="I2541" s="112" t="s">
        <v>159</v>
      </c>
      <c r="J2541" s="112" t="s">
        <v>160</v>
      </c>
      <c r="K2541" s="520" t="s">
        <v>161</v>
      </c>
      <c r="L2541" s="114" t="s">
        <v>162</v>
      </c>
      <c r="M2541" s="62"/>
    </row>
    <row r="2542" spans="1:13" s="47" customFormat="1" ht="14.4" customHeight="1" x14ac:dyDescent="0.3">
      <c r="A2542" s="62"/>
      <c r="B2542" s="189" t="s">
        <v>1480</v>
      </c>
      <c r="C2542" s="195"/>
      <c r="D2542" s="190" t="s">
        <v>5</v>
      </c>
      <c r="E2542" s="153">
        <v>1</v>
      </c>
      <c r="F2542" s="154">
        <v>334.44</v>
      </c>
      <c r="G2542" s="191">
        <v>334.44</v>
      </c>
      <c r="H2542" s="506">
        <v>0.97748887888654423</v>
      </c>
      <c r="I2542" s="171"/>
      <c r="J2542" s="192" t="s">
        <v>163</v>
      </c>
      <c r="K2542" s="172">
        <v>1</v>
      </c>
      <c r="L2542" s="507">
        <v>0.97748887888654423</v>
      </c>
      <c r="M2542" s="521"/>
    </row>
    <row r="2543" spans="1:13" s="47" customFormat="1" ht="14.4" customHeight="1" x14ac:dyDescent="0.3">
      <c r="A2543" s="62"/>
      <c r="B2543" s="6">
        <v>0</v>
      </c>
      <c r="C2543" s="7"/>
      <c r="D2543" s="3">
        <v>0</v>
      </c>
      <c r="E2543" s="4"/>
      <c r="F2543" s="5">
        <v>0</v>
      </c>
      <c r="G2543" s="26">
        <v>0</v>
      </c>
      <c r="H2543" s="508">
        <v>0</v>
      </c>
      <c r="I2543" s="99"/>
      <c r="J2543" s="61">
        <v>0</v>
      </c>
      <c r="K2543" s="100">
        <v>0</v>
      </c>
      <c r="L2543" s="509">
        <v>0</v>
      </c>
      <c r="M2543" s="521"/>
    </row>
    <row r="2544" spans="1:13" s="47" customFormat="1" ht="14.4" customHeight="1" x14ac:dyDescent="0.3">
      <c r="A2544" s="62"/>
      <c r="B2544" s="6">
        <v>0</v>
      </c>
      <c r="C2544" s="7"/>
      <c r="D2544" s="3">
        <v>0</v>
      </c>
      <c r="E2544" s="4"/>
      <c r="F2544" s="5">
        <v>0</v>
      </c>
      <c r="G2544" s="26">
        <v>0</v>
      </c>
      <c r="H2544" s="508">
        <v>0</v>
      </c>
      <c r="I2544" s="99"/>
      <c r="J2544" s="61">
        <v>0</v>
      </c>
      <c r="K2544" s="100">
        <v>0</v>
      </c>
      <c r="L2544" s="509">
        <v>0</v>
      </c>
      <c r="M2544" s="62"/>
    </row>
    <row r="2545" spans="1:13" s="47" customFormat="1" ht="14.4" customHeight="1" x14ac:dyDescent="0.3">
      <c r="A2545" s="62"/>
      <c r="B2545" s="6">
        <v>0</v>
      </c>
      <c r="C2545" s="7"/>
      <c r="D2545" s="3">
        <v>0</v>
      </c>
      <c r="E2545" s="4"/>
      <c r="F2545" s="5">
        <v>0</v>
      </c>
      <c r="G2545" s="26">
        <v>0</v>
      </c>
      <c r="H2545" s="508">
        <v>0</v>
      </c>
      <c r="I2545" s="99"/>
      <c r="J2545" s="61">
        <v>0</v>
      </c>
      <c r="K2545" s="100">
        <v>0</v>
      </c>
      <c r="L2545" s="509">
        <v>0</v>
      </c>
      <c r="M2545" s="62"/>
    </row>
    <row r="2546" spans="1:13" s="47" customFormat="1" ht="14.4" customHeight="1" x14ac:dyDescent="0.3">
      <c r="A2546" s="62"/>
      <c r="B2546" s="6">
        <v>0</v>
      </c>
      <c r="C2546" s="7"/>
      <c r="D2546" s="3">
        <v>0</v>
      </c>
      <c r="E2546" s="4"/>
      <c r="F2546" s="5">
        <v>0</v>
      </c>
      <c r="G2546" s="26">
        <v>0</v>
      </c>
      <c r="H2546" s="508">
        <v>0</v>
      </c>
      <c r="I2546" s="99"/>
      <c r="J2546" s="61">
        <v>0</v>
      </c>
      <c r="K2546" s="100">
        <v>0</v>
      </c>
      <c r="L2546" s="509">
        <v>0</v>
      </c>
      <c r="M2546" s="62"/>
    </row>
    <row r="2547" spans="1:13" s="47" customFormat="1" ht="14.4" customHeight="1" x14ac:dyDescent="0.3">
      <c r="A2547" s="62"/>
      <c r="B2547" s="6">
        <v>0</v>
      </c>
      <c r="C2547" s="7"/>
      <c r="D2547" s="3">
        <v>0</v>
      </c>
      <c r="E2547" s="4"/>
      <c r="F2547" s="5">
        <v>0</v>
      </c>
      <c r="G2547" s="26">
        <v>0</v>
      </c>
      <c r="H2547" s="508">
        <v>0</v>
      </c>
      <c r="I2547" s="99"/>
      <c r="J2547" s="61">
        <v>0</v>
      </c>
      <c r="K2547" s="100">
        <v>0</v>
      </c>
      <c r="L2547" s="509">
        <v>0</v>
      </c>
      <c r="M2547" s="62"/>
    </row>
    <row r="2548" spans="1:13" s="47" customFormat="1" ht="14.4" customHeight="1" x14ac:dyDescent="0.3">
      <c r="A2548" s="62"/>
      <c r="B2548" s="6">
        <v>0</v>
      </c>
      <c r="C2548" s="7"/>
      <c r="D2548" s="3">
        <v>0</v>
      </c>
      <c r="E2548" s="4"/>
      <c r="F2548" s="5">
        <v>0</v>
      </c>
      <c r="G2548" s="26">
        <v>0</v>
      </c>
      <c r="H2548" s="508">
        <v>0</v>
      </c>
      <c r="I2548" s="99"/>
      <c r="J2548" s="61">
        <v>0</v>
      </c>
      <c r="K2548" s="100">
        <v>0</v>
      </c>
      <c r="L2548" s="509">
        <v>0</v>
      </c>
      <c r="M2548" s="532"/>
    </row>
    <row r="2549" spans="1:13" s="47" customFormat="1" ht="14.4" customHeight="1" x14ac:dyDescent="0.3">
      <c r="A2549" s="62"/>
      <c r="B2549" s="6">
        <v>0</v>
      </c>
      <c r="C2549" s="7"/>
      <c r="D2549" s="3">
        <v>0</v>
      </c>
      <c r="E2549" s="4"/>
      <c r="F2549" s="5">
        <v>0</v>
      </c>
      <c r="G2549" s="26">
        <v>0</v>
      </c>
      <c r="H2549" s="508">
        <v>0</v>
      </c>
      <c r="I2549" s="99"/>
      <c r="J2549" s="61">
        <v>0</v>
      </c>
      <c r="K2549" s="100">
        <v>0</v>
      </c>
      <c r="L2549" s="509">
        <v>0</v>
      </c>
      <c r="M2549" s="62"/>
    </row>
    <row r="2550" spans="1:13" s="47" customFormat="1" ht="14.4" customHeight="1" x14ac:dyDescent="0.3">
      <c r="A2550" s="62"/>
      <c r="B2550" s="6">
        <v>0</v>
      </c>
      <c r="C2550" s="7"/>
      <c r="D2550" s="3">
        <v>0</v>
      </c>
      <c r="E2550" s="4"/>
      <c r="F2550" s="5">
        <v>0</v>
      </c>
      <c r="G2550" s="26">
        <v>0</v>
      </c>
      <c r="H2550" s="508">
        <v>0</v>
      </c>
      <c r="I2550" s="99"/>
      <c r="J2550" s="61">
        <v>0</v>
      </c>
      <c r="K2550" s="100">
        <v>0</v>
      </c>
      <c r="L2550" s="509">
        <v>0</v>
      </c>
      <c r="M2550" s="62"/>
    </row>
    <row r="2551" spans="1:13" s="47" customFormat="1" ht="14.4" customHeight="1" x14ac:dyDescent="0.3">
      <c r="A2551" s="62"/>
      <c r="B2551" s="6">
        <v>0</v>
      </c>
      <c r="C2551" s="7"/>
      <c r="D2551" s="3">
        <v>0</v>
      </c>
      <c r="E2551" s="4"/>
      <c r="F2551" s="5">
        <v>0</v>
      </c>
      <c r="G2551" s="26">
        <v>0</v>
      </c>
      <c r="H2551" s="508">
        <v>0</v>
      </c>
      <c r="I2551" s="99"/>
      <c r="J2551" s="61">
        <v>0</v>
      </c>
      <c r="K2551" s="100">
        <v>0</v>
      </c>
      <c r="L2551" s="509">
        <v>0</v>
      </c>
      <c r="M2551" s="62"/>
    </row>
    <row r="2552" spans="1:13" s="47" customFormat="1" ht="14.4" customHeight="1" x14ac:dyDescent="0.3">
      <c r="A2552" s="62"/>
      <c r="B2552" s="6">
        <v>0</v>
      </c>
      <c r="C2552" s="7"/>
      <c r="D2552" s="3">
        <v>0</v>
      </c>
      <c r="E2552" s="4"/>
      <c r="F2552" s="5">
        <v>0</v>
      </c>
      <c r="G2552" s="26">
        <v>0</v>
      </c>
      <c r="H2552" s="508">
        <v>0</v>
      </c>
      <c r="I2552" s="99"/>
      <c r="J2552" s="61">
        <v>0</v>
      </c>
      <c r="K2552" s="100">
        <v>0</v>
      </c>
      <c r="L2552" s="509">
        <v>0</v>
      </c>
      <c r="M2552" s="62"/>
    </row>
    <row r="2553" spans="1:13" s="47" customFormat="1" ht="14.4" customHeight="1" x14ac:dyDescent="0.3">
      <c r="A2553" s="62"/>
      <c r="B2553" s="6">
        <v>0</v>
      </c>
      <c r="C2553" s="7"/>
      <c r="D2553" s="3">
        <v>0</v>
      </c>
      <c r="E2553" s="4"/>
      <c r="F2553" s="5">
        <v>0</v>
      </c>
      <c r="G2553" s="26">
        <v>0</v>
      </c>
      <c r="H2553" s="508">
        <v>0</v>
      </c>
      <c r="I2553" s="99"/>
      <c r="J2553" s="61">
        <v>0</v>
      </c>
      <c r="K2553" s="100">
        <v>0</v>
      </c>
      <c r="L2553" s="509">
        <v>0</v>
      </c>
      <c r="M2553" s="62"/>
    </row>
    <row r="2554" spans="1:13" s="47" customFormat="1" ht="14.4" customHeight="1" x14ac:dyDescent="0.3">
      <c r="A2554" s="62"/>
      <c r="B2554" s="6">
        <v>0</v>
      </c>
      <c r="C2554" s="7"/>
      <c r="D2554" s="3">
        <v>0</v>
      </c>
      <c r="E2554" s="4"/>
      <c r="F2554" s="5">
        <v>0</v>
      </c>
      <c r="G2554" s="26">
        <v>0</v>
      </c>
      <c r="H2554" s="508">
        <v>0</v>
      </c>
      <c r="I2554" s="99"/>
      <c r="J2554" s="61">
        <v>0</v>
      </c>
      <c r="K2554" s="100">
        <v>0</v>
      </c>
      <c r="L2554" s="509">
        <v>0</v>
      </c>
      <c r="M2554" s="62"/>
    </row>
    <row r="2555" spans="1:13" s="47" customFormat="1" ht="14.4" customHeight="1" x14ac:dyDescent="0.3">
      <c r="A2555" s="62"/>
      <c r="B2555" s="58" t="s">
        <v>62</v>
      </c>
      <c r="C2555" s="46"/>
      <c r="D2555" s="37"/>
      <c r="E2555" s="38"/>
      <c r="F2555" s="39"/>
      <c r="G2555" s="193">
        <v>334.44</v>
      </c>
      <c r="H2555" s="106" t="s">
        <v>62</v>
      </c>
      <c r="I2555" s="103"/>
      <c r="J2555" s="510"/>
      <c r="K2555" s="511" t="s">
        <v>156</v>
      </c>
      <c r="L2555" s="519">
        <v>0.97748887888654423</v>
      </c>
      <c r="M2555" s="62"/>
    </row>
    <row r="2556" spans="1:13" s="47" customFormat="1" ht="14.4" customHeight="1" x14ac:dyDescent="0.3">
      <c r="A2556" s="62"/>
      <c r="B2556" s="194" t="s">
        <v>63</v>
      </c>
      <c r="C2556" s="195"/>
      <c r="D2556" s="196"/>
      <c r="E2556" s="197"/>
      <c r="F2556" s="155"/>
      <c r="G2556" s="197"/>
      <c r="H2556" s="115"/>
      <c r="I2556" s="202"/>
      <c r="J2556" s="203"/>
      <c r="K2556" s="178"/>
      <c r="L2556" s="204">
        <v>0</v>
      </c>
      <c r="M2556" s="62"/>
    </row>
    <row r="2557" spans="1:13" s="47" customFormat="1" ht="35.25" customHeight="1" x14ac:dyDescent="0.3">
      <c r="A2557" s="62"/>
      <c r="B2557" s="53" t="s">
        <v>53</v>
      </c>
      <c r="C2557" s="210"/>
      <c r="D2557" s="211" t="s">
        <v>0</v>
      </c>
      <c r="E2557" s="201" t="s">
        <v>1</v>
      </c>
      <c r="F2557" s="156" t="s">
        <v>61</v>
      </c>
      <c r="G2557" s="188" t="s">
        <v>56</v>
      </c>
      <c r="H2557" s="111" t="s">
        <v>158</v>
      </c>
      <c r="I2557" s="112" t="s">
        <v>159</v>
      </c>
      <c r="J2557" s="112" t="s">
        <v>160</v>
      </c>
      <c r="K2557" s="520" t="s">
        <v>161</v>
      </c>
      <c r="L2557" s="114" t="s">
        <v>162</v>
      </c>
      <c r="M2557" s="62"/>
    </row>
    <row r="2558" spans="1:13" s="47" customFormat="1" ht="14.4" customHeight="1" x14ac:dyDescent="0.3">
      <c r="A2558" s="62"/>
      <c r="B2558" s="6">
        <v>0</v>
      </c>
      <c r="C2558" s="7"/>
      <c r="D2558" s="3">
        <v>0</v>
      </c>
      <c r="E2558" s="26"/>
      <c r="F2558" s="5">
        <v>0</v>
      </c>
      <c r="G2558" s="191">
        <v>0</v>
      </c>
      <c r="H2558" s="506">
        <v>0</v>
      </c>
      <c r="I2558" s="171"/>
      <c r="J2558" s="192">
        <v>0</v>
      </c>
      <c r="K2558" s="172">
        <v>0</v>
      </c>
      <c r="L2558" s="507">
        <v>0</v>
      </c>
      <c r="M2558" s="62"/>
    </row>
    <row r="2559" spans="1:13" s="47" customFormat="1" ht="14.4" customHeight="1" x14ac:dyDescent="0.3">
      <c r="A2559" s="62"/>
      <c r="B2559" s="6">
        <v>0</v>
      </c>
      <c r="C2559" s="7"/>
      <c r="D2559" s="3">
        <v>0</v>
      </c>
      <c r="E2559" s="26"/>
      <c r="F2559" s="5">
        <v>0</v>
      </c>
      <c r="G2559" s="26">
        <v>0</v>
      </c>
      <c r="H2559" s="508">
        <v>0</v>
      </c>
      <c r="I2559" s="99"/>
      <c r="J2559" s="61">
        <v>0</v>
      </c>
      <c r="K2559" s="100">
        <v>0</v>
      </c>
      <c r="L2559" s="509">
        <v>0</v>
      </c>
      <c r="M2559" s="62"/>
    </row>
    <row r="2560" spans="1:13" s="47" customFormat="1" ht="14.4" customHeight="1" x14ac:dyDescent="0.3">
      <c r="A2560" s="62"/>
      <c r="B2560" s="6">
        <v>0</v>
      </c>
      <c r="C2560" s="7"/>
      <c r="D2560" s="3">
        <v>0</v>
      </c>
      <c r="E2560" s="26"/>
      <c r="F2560" s="5">
        <v>0</v>
      </c>
      <c r="G2560" s="26">
        <v>0</v>
      </c>
      <c r="H2560" s="508">
        <v>0</v>
      </c>
      <c r="I2560" s="99"/>
      <c r="J2560" s="61">
        <v>0</v>
      </c>
      <c r="K2560" s="100">
        <v>0</v>
      </c>
      <c r="L2560" s="509">
        <v>0</v>
      </c>
      <c r="M2560" s="62"/>
    </row>
    <row r="2561" spans="1:13" s="47" customFormat="1" ht="14.4" customHeight="1" x14ac:dyDescent="0.3">
      <c r="A2561" s="62"/>
      <c r="B2561" s="6">
        <v>0</v>
      </c>
      <c r="C2561" s="7"/>
      <c r="D2561" s="3">
        <v>0</v>
      </c>
      <c r="E2561" s="26"/>
      <c r="F2561" s="5">
        <v>0</v>
      </c>
      <c r="G2561" s="26">
        <v>0</v>
      </c>
      <c r="H2561" s="508">
        <v>0</v>
      </c>
      <c r="I2561" s="99"/>
      <c r="J2561" s="61">
        <v>0</v>
      </c>
      <c r="K2561" s="100">
        <v>0</v>
      </c>
      <c r="L2561" s="509">
        <v>0</v>
      </c>
      <c r="M2561" s="62"/>
    </row>
    <row r="2562" spans="1:13" s="47" customFormat="1" ht="14.4" customHeight="1" x14ac:dyDescent="0.3">
      <c r="A2562" s="62"/>
      <c r="B2562" s="6">
        <v>0</v>
      </c>
      <c r="C2562" s="7"/>
      <c r="D2562" s="3">
        <v>0</v>
      </c>
      <c r="E2562" s="26"/>
      <c r="F2562" s="5">
        <v>0</v>
      </c>
      <c r="G2562" s="26">
        <v>0</v>
      </c>
      <c r="H2562" s="508">
        <v>0</v>
      </c>
      <c r="I2562" s="99"/>
      <c r="J2562" s="61">
        <v>0</v>
      </c>
      <c r="K2562" s="100">
        <v>0</v>
      </c>
      <c r="L2562" s="509">
        <v>0</v>
      </c>
      <c r="M2562" s="62"/>
    </row>
    <row r="2563" spans="1:13" s="47" customFormat="1" ht="15" customHeight="1" thickBot="1" x14ac:dyDescent="0.35">
      <c r="A2563" s="62"/>
      <c r="B2563" s="59" t="s">
        <v>64</v>
      </c>
      <c r="C2563" s="42"/>
      <c r="D2563" s="43"/>
      <c r="E2563" s="44"/>
      <c r="F2563" s="45"/>
      <c r="G2563" s="191">
        <v>0</v>
      </c>
      <c r="H2563" s="106" t="s">
        <v>64</v>
      </c>
      <c r="I2563" s="103"/>
      <c r="J2563" s="510"/>
      <c r="K2563" s="511" t="s">
        <v>156</v>
      </c>
      <c r="L2563" s="519">
        <v>0</v>
      </c>
      <c r="M2563" s="62"/>
    </row>
    <row r="2564" spans="1:13" s="47" customFormat="1" ht="14.4" customHeight="1" x14ac:dyDescent="0.3">
      <c r="A2564" s="62"/>
      <c r="B2564" s="64"/>
      <c r="C2564" s="68"/>
      <c r="D2564" s="69" t="s">
        <v>65</v>
      </c>
      <c r="E2564" s="70"/>
      <c r="F2564" s="71"/>
      <c r="G2564" s="88">
        <v>342.142</v>
      </c>
      <c r="H2564" s="179"/>
      <c r="I2564" s="212"/>
      <c r="J2564" s="522"/>
      <c r="K2564" s="523"/>
      <c r="L2564" s="180"/>
      <c r="M2564" s="62"/>
    </row>
    <row r="2565" spans="1:13" s="47" customFormat="1" ht="14.4" customHeight="1" x14ac:dyDescent="0.3">
      <c r="A2565" s="62"/>
      <c r="B2565" s="63"/>
      <c r="C2565" s="68"/>
      <c r="D2565" s="72" t="s">
        <v>7</v>
      </c>
      <c r="E2565" s="215"/>
      <c r="F2565" s="181">
        <v>0.1</v>
      </c>
      <c r="G2565" s="215">
        <v>34.213999999999999</v>
      </c>
      <c r="H2565" s="524"/>
      <c r="I2565" s="124"/>
      <c r="J2565" s="525"/>
      <c r="K2565" s="526"/>
      <c r="L2565" s="527"/>
      <c r="M2565" s="62"/>
    </row>
    <row r="2566" spans="1:13" s="47" customFormat="1" ht="14.4" customHeight="1" x14ac:dyDescent="0.3">
      <c r="A2566" s="62"/>
      <c r="B2566" s="63"/>
      <c r="C2566" s="68"/>
      <c r="D2566" s="72" t="s">
        <v>8</v>
      </c>
      <c r="E2566" s="215"/>
      <c r="F2566" s="181">
        <v>0.1</v>
      </c>
      <c r="G2566" s="215">
        <v>34.213999999999999</v>
      </c>
      <c r="H2566" s="524"/>
      <c r="I2566" s="124"/>
      <c r="J2566" s="525"/>
      <c r="K2566" s="526"/>
      <c r="L2566" s="527"/>
      <c r="M2566" s="62"/>
    </row>
    <row r="2567" spans="1:13" s="47" customFormat="1" ht="14.4" customHeight="1" x14ac:dyDescent="0.3">
      <c r="A2567" s="62"/>
      <c r="B2567" s="63" t="s">
        <v>66</v>
      </c>
      <c r="C2567" s="68"/>
      <c r="D2567" s="75" t="s">
        <v>67</v>
      </c>
      <c r="E2567" s="76"/>
      <c r="F2567" s="71"/>
      <c r="G2567" s="76">
        <v>410.57</v>
      </c>
      <c r="H2567" s="524"/>
      <c r="I2567" s="124"/>
      <c r="J2567" s="525"/>
      <c r="K2567" s="526"/>
      <c r="L2567" s="527"/>
      <c r="M2567" s="62"/>
    </row>
    <row r="2568" spans="1:13" s="47" customFormat="1" ht="15" customHeight="1" thickBot="1" x14ac:dyDescent="0.35">
      <c r="A2568" s="62"/>
      <c r="B2568" s="63"/>
      <c r="C2568" s="68"/>
      <c r="D2568" s="77" t="s">
        <v>68</v>
      </c>
      <c r="E2568" s="78"/>
      <c r="F2568" s="79"/>
      <c r="G2568" s="78">
        <v>410.57</v>
      </c>
      <c r="H2568" s="528">
        <v>1</v>
      </c>
      <c r="I2568" s="126"/>
      <c r="J2568" s="529"/>
      <c r="K2568" s="530"/>
      <c r="L2568" s="531">
        <v>0.99935640757346367</v>
      </c>
      <c r="M2568" s="62"/>
    </row>
    <row r="2569" spans="1:13" s="47" customFormat="1" ht="14.4" customHeight="1" x14ac:dyDescent="0.3">
      <c r="A2569" s="62"/>
      <c r="B2569" s="63"/>
      <c r="C2569" s="68"/>
      <c r="D2569" s="80"/>
      <c r="E2569" s="67"/>
      <c r="F2569" s="65"/>
      <c r="G2569" s="67"/>
      <c r="J2569" s="60"/>
      <c r="M2569" s="62"/>
    </row>
    <row r="2570" spans="1:13" s="47" customFormat="1" ht="14.4" customHeight="1" x14ac:dyDescent="0.3">
      <c r="A2570" s="62"/>
      <c r="B2570" s="63"/>
      <c r="C2570" s="68"/>
      <c r="D2570" s="80"/>
      <c r="E2570" s="67"/>
      <c r="F2570" s="65"/>
      <c r="G2570" s="67"/>
      <c r="J2570" s="60"/>
      <c r="M2570" s="62"/>
    </row>
    <row r="2571" spans="1:13" s="47" customFormat="1" ht="14.4" customHeight="1" x14ac:dyDescent="0.3">
      <c r="A2571" s="62"/>
      <c r="B2571" s="63"/>
      <c r="C2571" s="68"/>
      <c r="D2571" s="80"/>
      <c r="E2571" s="67"/>
      <c r="F2571" s="65"/>
      <c r="G2571" s="67"/>
      <c r="J2571" s="60"/>
      <c r="M2571" s="62"/>
    </row>
    <row r="2572" spans="1:13" s="47" customFormat="1" ht="14.4" customHeight="1" x14ac:dyDescent="0.3">
      <c r="A2572" s="62"/>
      <c r="B2572" s="136" t="s">
        <v>1808</v>
      </c>
      <c r="C2572" s="81"/>
      <c r="D2572" s="80"/>
      <c r="E2572" s="67"/>
      <c r="F2572" s="82"/>
      <c r="G2572" s="82"/>
      <c r="J2572" s="60"/>
      <c r="M2572" s="62"/>
    </row>
    <row r="2573" spans="1:13" s="47" customFormat="1" ht="14.4" customHeight="1" x14ac:dyDescent="0.3">
      <c r="A2573" s="62"/>
      <c r="B2573" s="216" t="s">
        <v>6</v>
      </c>
      <c r="C2573" s="217"/>
      <c r="D2573" s="80"/>
      <c r="E2573" s="67"/>
      <c r="F2573" s="62"/>
      <c r="G2573" s="62"/>
      <c r="J2573" s="60"/>
      <c r="M2573" s="62"/>
    </row>
    <row r="2574" spans="1:13" s="47" customFormat="1" ht="14.4" customHeight="1" x14ac:dyDescent="0.3">
      <c r="A2574" s="62"/>
      <c r="B2574" s="84"/>
      <c r="C2574" s="62"/>
      <c r="D2574" s="80"/>
      <c r="E2574" s="67"/>
      <c r="F2574" s="62"/>
      <c r="G2574" s="62"/>
      <c r="J2574" s="60"/>
      <c r="M2574" s="62"/>
    </row>
    <row r="2575" spans="1:13" x14ac:dyDescent="0.3">
      <c r="A2575" s="62"/>
      <c r="B2575" s="503"/>
      <c r="C2575" s="129"/>
      <c r="D2575" s="129"/>
      <c r="J2575" s="60"/>
    </row>
    <row r="2576" spans="1:13" x14ac:dyDescent="0.3">
      <c r="A2576" s="62"/>
      <c r="B2576" s="131"/>
      <c r="C2576" s="130"/>
      <c r="D2576" s="130"/>
      <c r="J2576" s="60"/>
    </row>
    <row r="2577" spans="1:13" ht="15.6" x14ac:dyDescent="0.3">
      <c r="A2577" s="62"/>
      <c r="D2577" s="715" t="s">
        <v>166</v>
      </c>
      <c r="E2577" s="715"/>
      <c r="F2577" s="715"/>
      <c r="J2577" s="60"/>
    </row>
    <row r="2578" spans="1:13" x14ac:dyDescent="0.3">
      <c r="A2578" s="62"/>
      <c r="B2578" s="132"/>
      <c r="C2578" s="132"/>
      <c r="D2578" s="132"/>
      <c r="J2578" s="60"/>
    </row>
    <row r="2579" spans="1:13" ht="82.5" customHeight="1" x14ac:dyDescent="0.3">
      <c r="A2579" s="62"/>
      <c r="B2579" s="710" t="s">
        <v>1809</v>
      </c>
      <c r="C2579" s="710"/>
      <c r="D2579" s="710"/>
      <c r="E2579" s="710"/>
      <c r="F2579" s="710"/>
      <c r="G2579" s="710"/>
      <c r="H2579" s="710"/>
      <c r="I2579" s="710"/>
      <c r="J2579" s="710"/>
      <c r="K2579" s="710"/>
      <c r="L2579" s="710"/>
    </row>
    <row r="2580" spans="1:13" s="47" customFormat="1" ht="14.4" customHeight="1" x14ac:dyDescent="0.3">
      <c r="A2580" s="62"/>
      <c r="B2580" s="63"/>
      <c r="C2580" s="9"/>
      <c r="D2580" s="10"/>
      <c r="E2580" s="11"/>
      <c r="F2580" s="12"/>
      <c r="G2580" s="13"/>
      <c r="J2580" s="60"/>
      <c r="M2580" s="62"/>
    </row>
    <row r="2581" spans="1:13" s="47" customFormat="1" ht="14.4" customHeight="1" x14ac:dyDescent="0.3">
      <c r="A2581" s="62"/>
      <c r="B2581" s="48" t="s">
        <v>48</v>
      </c>
      <c r="C2581" s="9"/>
      <c r="D2581" s="10"/>
      <c r="E2581" s="11"/>
      <c r="F2581" s="11"/>
      <c r="G2581" s="11"/>
      <c r="J2581" s="60"/>
      <c r="M2581" s="62"/>
    </row>
    <row r="2582" spans="1:13" s="47" customFormat="1" ht="14.4" customHeight="1" x14ac:dyDescent="0.3">
      <c r="A2582" s="62"/>
      <c r="B2582" s="64" t="s">
        <v>49</v>
      </c>
      <c r="C2582" s="62" t="s">
        <v>743</v>
      </c>
      <c r="D2582" s="62"/>
      <c r="E2582" s="62"/>
      <c r="I2582" s="65" t="s">
        <v>50</v>
      </c>
      <c r="J2582" s="68" t="s">
        <v>5</v>
      </c>
      <c r="M2582" s="62"/>
    </row>
    <row r="2583" spans="1:13" s="47" customFormat="1" ht="15" customHeight="1" thickBot="1" x14ac:dyDescent="0.35">
      <c r="A2583" s="62"/>
      <c r="B2583" s="64" t="s">
        <v>51</v>
      </c>
      <c r="C2583" s="62" t="s">
        <v>267</v>
      </c>
      <c r="D2583" s="62"/>
      <c r="E2583" s="62"/>
      <c r="G2583" s="62" t="s">
        <v>742</v>
      </c>
      <c r="J2583" s="60"/>
      <c r="M2583" s="62"/>
    </row>
    <row r="2584" spans="1:13" s="47" customFormat="1" ht="14.4" customHeight="1" thickTop="1" x14ac:dyDescent="0.3">
      <c r="A2584" s="62"/>
      <c r="B2584" s="49" t="s">
        <v>52</v>
      </c>
      <c r="C2584" s="14"/>
      <c r="D2584" s="15"/>
      <c r="E2584" s="16"/>
      <c r="F2584" s="17"/>
      <c r="G2584" s="16"/>
      <c r="H2584" s="711" t="s">
        <v>164</v>
      </c>
      <c r="I2584" s="712"/>
      <c r="J2584" s="712"/>
      <c r="K2584" s="712"/>
      <c r="L2584" s="713"/>
      <c r="M2584" s="62"/>
    </row>
    <row r="2585" spans="1:13" s="47" customFormat="1" ht="32.25" customHeight="1" x14ac:dyDescent="0.3">
      <c r="A2585" s="62"/>
      <c r="B2585" s="186" t="s">
        <v>53</v>
      </c>
      <c r="C2585" s="187" t="s">
        <v>1</v>
      </c>
      <c r="D2585" s="161" t="s">
        <v>54</v>
      </c>
      <c r="E2585" s="188" t="s">
        <v>23</v>
      </c>
      <c r="F2585" s="188" t="s">
        <v>55</v>
      </c>
      <c r="G2585" s="188" t="s">
        <v>56</v>
      </c>
      <c r="H2585" s="90" t="s">
        <v>158</v>
      </c>
      <c r="I2585" s="169" t="s">
        <v>159</v>
      </c>
      <c r="J2585" s="169" t="s">
        <v>160</v>
      </c>
      <c r="K2585" s="169" t="s">
        <v>161</v>
      </c>
      <c r="L2585" s="92" t="s">
        <v>162</v>
      </c>
      <c r="M2585" s="62"/>
    </row>
    <row r="2586" spans="1:13" s="47" customFormat="1" ht="14.4" customHeight="1" x14ac:dyDescent="0.3">
      <c r="A2586" s="62"/>
      <c r="B2586" s="189">
        <v>0</v>
      </c>
      <c r="C2586" s="187"/>
      <c r="D2586" s="190">
        <v>0</v>
      </c>
      <c r="E2586" s="191">
        <v>0</v>
      </c>
      <c r="F2586" s="505">
        <v>0.9</v>
      </c>
      <c r="G2586" s="191">
        <v>0</v>
      </c>
      <c r="H2586" s="506">
        <v>0</v>
      </c>
      <c r="I2586" s="171"/>
      <c r="J2586" s="192">
        <v>0</v>
      </c>
      <c r="K2586" s="172">
        <v>0</v>
      </c>
      <c r="L2586" s="507">
        <v>0</v>
      </c>
      <c r="M2586" s="62"/>
    </row>
    <row r="2587" spans="1:13" s="47" customFormat="1" ht="14.4" customHeight="1" x14ac:dyDescent="0.3">
      <c r="A2587" s="62"/>
      <c r="B2587" s="6">
        <v>0</v>
      </c>
      <c r="C2587" s="25"/>
      <c r="D2587" s="3">
        <v>0</v>
      </c>
      <c r="E2587" s="26">
        <v>0</v>
      </c>
      <c r="F2587" s="27"/>
      <c r="G2587" s="26">
        <v>0</v>
      </c>
      <c r="H2587" s="508">
        <v>0</v>
      </c>
      <c r="I2587" s="99"/>
      <c r="J2587" s="61">
        <v>0</v>
      </c>
      <c r="K2587" s="100">
        <v>0</v>
      </c>
      <c r="L2587" s="509">
        <v>0</v>
      </c>
      <c r="M2587" s="62"/>
    </row>
    <row r="2588" spans="1:13" s="47" customFormat="1" ht="14.4" customHeight="1" x14ac:dyDescent="0.3">
      <c r="A2588" s="62"/>
      <c r="B2588" s="6">
        <v>0</v>
      </c>
      <c r="C2588" s="25"/>
      <c r="D2588" s="3">
        <v>0</v>
      </c>
      <c r="E2588" s="26">
        <v>0</v>
      </c>
      <c r="F2588" s="27"/>
      <c r="G2588" s="26">
        <v>0</v>
      </c>
      <c r="H2588" s="508">
        <v>0</v>
      </c>
      <c r="I2588" s="99"/>
      <c r="J2588" s="61">
        <v>0</v>
      </c>
      <c r="K2588" s="100">
        <v>0</v>
      </c>
      <c r="L2588" s="509">
        <v>0</v>
      </c>
      <c r="M2588" s="62"/>
    </row>
    <row r="2589" spans="1:13" s="47" customFormat="1" ht="14.4" customHeight="1" x14ac:dyDescent="0.3">
      <c r="A2589" s="62"/>
      <c r="B2589" s="6">
        <v>0</v>
      </c>
      <c r="C2589" s="25"/>
      <c r="D2589" s="3">
        <v>0</v>
      </c>
      <c r="E2589" s="26">
        <v>0</v>
      </c>
      <c r="F2589" s="27"/>
      <c r="G2589" s="26">
        <v>0</v>
      </c>
      <c r="H2589" s="508">
        <v>0</v>
      </c>
      <c r="I2589" s="99"/>
      <c r="J2589" s="61">
        <v>0</v>
      </c>
      <c r="K2589" s="100">
        <v>0</v>
      </c>
      <c r="L2589" s="509">
        <v>0</v>
      </c>
      <c r="M2589" s="62"/>
    </row>
    <row r="2590" spans="1:13" s="47" customFormat="1" ht="14.4" customHeight="1" x14ac:dyDescent="0.3">
      <c r="A2590" s="62"/>
      <c r="B2590" s="6">
        <v>0</v>
      </c>
      <c r="C2590" s="25"/>
      <c r="D2590" s="3">
        <v>0</v>
      </c>
      <c r="E2590" s="26">
        <v>0</v>
      </c>
      <c r="F2590" s="27"/>
      <c r="G2590" s="26">
        <v>0</v>
      </c>
      <c r="H2590" s="508">
        <v>0</v>
      </c>
      <c r="I2590" s="99"/>
      <c r="J2590" s="61">
        <v>0</v>
      </c>
      <c r="K2590" s="100">
        <v>0</v>
      </c>
      <c r="L2590" s="509">
        <v>0</v>
      </c>
      <c r="M2590" s="62"/>
    </row>
    <row r="2591" spans="1:13" s="47" customFormat="1" ht="14.4" customHeight="1" x14ac:dyDescent="0.3">
      <c r="A2591" s="62"/>
      <c r="B2591" s="6">
        <v>0</v>
      </c>
      <c r="C2591" s="25"/>
      <c r="D2591" s="3">
        <v>0</v>
      </c>
      <c r="E2591" s="26">
        <v>0</v>
      </c>
      <c r="F2591" s="27"/>
      <c r="G2591" s="26">
        <v>0</v>
      </c>
      <c r="H2591" s="508">
        <v>0</v>
      </c>
      <c r="I2591" s="99"/>
      <c r="J2591" s="61">
        <v>0</v>
      </c>
      <c r="K2591" s="100">
        <v>0</v>
      </c>
      <c r="L2591" s="509">
        <v>0</v>
      </c>
      <c r="M2591" s="62"/>
    </row>
    <row r="2592" spans="1:13" s="47" customFormat="1" ht="14.4" customHeight="1" x14ac:dyDescent="0.3">
      <c r="A2592" s="62"/>
      <c r="B2592" s="6" t="s">
        <v>73</v>
      </c>
      <c r="C2592" s="25"/>
      <c r="D2592" s="3">
        <v>0</v>
      </c>
      <c r="E2592" s="26">
        <v>0</v>
      </c>
      <c r="F2592" s="27"/>
      <c r="G2592" s="26">
        <v>0.36699999999999999</v>
      </c>
      <c r="H2592" s="508">
        <v>4.8485969455160389E-3</v>
      </c>
      <c r="I2592" s="99"/>
      <c r="J2592" s="61" t="s">
        <v>165</v>
      </c>
      <c r="K2592" s="100">
        <v>0.4</v>
      </c>
      <c r="L2592" s="101">
        <v>1.9394387782064157E-3</v>
      </c>
      <c r="M2592" s="62"/>
    </row>
    <row r="2593" spans="1:13" s="47" customFormat="1" ht="14.4" customHeight="1" x14ac:dyDescent="0.3">
      <c r="A2593" s="62"/>
      <c r="B2593" s="6" t="s">
        <v>57</v>
      </c>
      <c r="C2593" s="25"/>
      <c r="D2593" s="28"/>
      <c r="E2593" s="26"/>
      <c r="F2593" s="27"/>
      <c r="G2593" s="193">
        <v>0.36699999999999999</v>
      </c>
      <c r="H2593" s="102" t="s">
        <v>57</v>
      </c>
      <c r="I2593" s="103"/>
      <c r="J2593" s="510"/>
      <c r="K2593" s="511" t="s">
        <v>156</v>
      </c>
      <c r="L2593" s="512">
        <v>1.9394387782064157E-3</v>
      </c>
      <c r="M2593" s="62"/>
    </row>
    <row r="2594" spans="1:13" s="47" customFormat="1" ht="14.4" customHeight="1" x14ac:dyDescent="0.3">
      <c r="A2594" s="62"/>
      <c r="B2594" s="194" t="s">
        <v>22</v>
      </c>
      <c r="C2594" s="195"/>
      <c r="D2594" s="196"/>
      <c r="E2594" s="197"/>
      <c r="F2594" s="155"/>
      <c r="G2594" s="87"/>
      <c r="H2594" s="513"/>
      <c r="I2594" s="514"/>
      <c r="J2594" s="515"/>
      <c r="K2594" s="516"/>
      <c r="L2594" s="517"/>
      <c r="M2594" s="62"/>
    </row>
    <row r="2595" spans="1:13" s="47" customFormat="1" ht="30.75" customHeight="1" x14ac:dyDescent="0.3">
      <c r="A2595" s="62"/>
      <c r="B2595" s="198" t="s">
        <v>58</v>
      </c>
      <c r="C2595" s="199" t="s">
        <v>1</v>
      </c>
      <c r="D2595" s="200" t="s">
        <v>59</v>
      </c>
      <c r="E2595" s="156" t="s">
        <v>23</v>
      </c>
      <c r="F2595" s="156" t="s">
        <v>55</v>
      </c>
      <c r="G2595" s="201" t="s">
        <v>56</v>
      </c>
      <c r="H2595" s="90" t="s">
        <v>158</v>
      </c>
      <c r="I2595" s="169" t="s">
        <v>159</v>
      </c>
      <c r="J2595" s="169" t="s">
        <v>160</v>
      </c>
      <c r="K2595" s="518" t="s">
        <v>161</v>
      </c>
      <c r="L2595" s="92" t="s">
        <v>162</v>
      </c>
      <c r="M2595" s="62"/>
    </row>
    <row r="2596" spans="1:13" s="47" customFormat="1" ht="14.4" customHeight="1" x14ac:dyDescent="0.3">
      <c r="A2596" s="62"/>
      <c r="B2596" s="6" t="s">
        <v>27</v>
      </c>
      <c r="C2596" s="25">
        <v>1</v>
      </c>
      <c r="D2596" s="3">
        <v>4.0999999999999996</v>
      </c>
      <c r="E2596" s="26">
        <v>4.0999999999999996</v>
      </c>
      <c r="F2596" s="26">
        <v>0.9</v>
      </c>
      <c r="G2596" s="26">
        <v>3.69</v>
      </c>
      <c r="H2596" s="506">
        <v>4.8750198171537286E-2</v>
      </c>
      <c r="I2596" s="171"/>
      <c r="J2596" s="192" t="s">
        <v>163</v>
      </c>
      <c r="K2596" s="172">
        <v>1</v>
      </c>
      <c r="L2596" s="507">
        <v>4.8750198171537286E-2</v>
      </c>
      <c r="M2596" s="62"/>
    </row>
    <row r="2597" spans="1:13" s="47" customFormat="1" ht="14.4" customHeight="1" x14ac:dyDescent="0.3">
      <c r="A2597" s="62"/>
      <c r="B2597" s="6" t="s">
        <v>24</v>
      </c>
      <c r="C2597" s="25">
        <v>1</v>
      </c>
      <c r="D2597" s="3">
        <v>4.05</v>
      </c>
      <c r="E2597" s="26">
        <v>4.05</v>
      </c>
      <c r="F2597" s="26">
        <v>0.9</v>
      </c>
      <c r="G2597" s="26">
        <v>3.645</v>
      </c>
      <c r="H2597" s="508">
        <v>4.8155683559689272E-2</v>
      </c>
      <c r="I2597" s="99"/>
      <c r="J2597" s="61" t="s">
        <v>163</v>
      </c>
      <c r="K2597" s="100">
        <v>1</v>
      </c>
      <c r="L2597" s="509">
        <v>4.8155683559689272E-2</v>
      </c>
      <c r="M2597" s="62"/>
    </row>
    <row r="2598" spans="1:13" s="47" customFormat="1" ht="14.4" customHeight="1" x14ac:dyDescent="0.3">
      <c r="A2598" s="62"/>
      <c r="B2598" s="6">
        <v>0</v>
      </c>
      <c r="C2598" s="25"/>
      <c r="D2598" s="3">
        <v>0</v>
      </c>
      <c r="E2598" s="26">
        <v>0</v>
      </c>
      <c r="F2598" s="26"/>
      <c r="G2598" s="26">
        <v>0</v>
      </c>
      <c r="H2598" s="508">
        <v>0</v>
      </c>
      <c r="I2598" s="99"/>
      <c r="J2598" s="61">
        <v>0</v>
      </c>
      <c r="K2598" s="100">
        <v>0</v>
      </c>
      <c r="L2598" s="509">
        <v>0</v>
      </c>
      <c r="M2598" s="62"/>
    </row>
    <row r="2599" spans="1:13" s="47" customFormat="1" ht="14.4" customHeight="1" x14ac:dyDescent="0.3">
      <c r="A2599" s="62"/>
      <c r="B2599" s="6">
        <v>0</v>
      </c>
      <c r="C2599" s="25"/>
      <c r="D2599" s="3">
        <v>0</v>
      </c>
      <c r="E2599" s="26">
        <v>0</v>
      </c>
      <c r="F2599" s="26"/>
      <c r="G2599" s="26">
        <v>0</v>
      </c>
      <c r="H2599" s="508">
        <v>0</v>
      </c>
      <c r="I2599" s="99"/>
      <c r="J2599" s="61">
        <v>0</v>
      </c>
      <c r="K2599" s="100">
        <v>0</v>
      </c>
      <c r="L2599" s="509">
        <v>0</v>
      </c>
      <c r="M2599" s="62"/>
    </row>
    <row r="2600" spans="1:13" s="47" customFormat="1" ht="14.4" customHeight="1" x14ac:dyDescent="0.3">
      <c r="A2600" s="62"/>
      <c r="B2600" s="6">
        <v>0</v>
      </c>
      <c r="C2600" s="25"/>
      <c r="D2600" s="3">
        <v>0</v>
      </c>
      <c r="E2600" s="26">
        <v>0</v>
      </c>
      <c r="F2600" s="27"/>
      <c r="G2600" s="26">
        <v>0</v>
      </c>
      <c r="H2600" s="508">
        <v>0</v>
      </c>
      <c r="I2600" s="99"/>
      <c r="J2600" s="61">
        <v>0</v>
      </c>
      <c r="K2600" s="100">
        <v>0</v>
      </c>
      <c r="L2600" s="509">
        <v>0</v>
      </c>
      <c r="M2600" s="62"/>
    </row>
    <row r="2601" spans="1:13" s="47" customFormat="1" ht="14.4" customHeight="1" x14ac:dyDescent="0.3">
      <c r="A2601" s="62"/>
      <c r="B2601" s="6">
        <v>0</v>
      </c>
      <c r="C2601" s="25"/>
      <c r="D2601" s="3">
        <v>0</v>
      </c>
      <c r="E2601" s="26">
        <v>0</v>
      </c>
      <c r="F2601" s="27"/>
      <c r="G2601" s="26">
        <v>0</v>
      </c>
      <c r="H2601" s="508">
        <v>0</v>
      </c>
      <c r="I2601" s="99"/>
      <c r="J2601" s="61">
        <v>0</v>
      </c>
      <c r="K2601" s="100">
        <v>0</v>
      </c>
      <c r="L2601" s="509">
        <v>0</v>
      </c>
      <c r="M2601" s="62"/>
    </row>
    <row r="2602" spans="1:13" s="47" customFormat="1" ht="14.4" customHeight="1" x14ac:dyDescent="0.3">
      <c r="A2602" s="62"/>
      <c r="B2602" s="6">
        <v>0</v>
      </c>
      <c r="C2602" s="25"/>
      <c r="D2602" s="3">
        <v>0</v>
      </c>
      <c r="E2602" s="26">
        <v>0</v>
      </c>
      <c r="F2602" s="27"/>
      <c r="G2602" s="26">
        <v>0</v>
      </c>
      <c r="H2602" s="508">
        <v>0</v>
      </c>
      <c r="I2602" s="99"/>
      <c r="J2602" s="61">
        <v>0</v>
      </c>
      <c r="K2602" s="100">
        <v>0</v>
      </c>
      <c r="L2602" s="509">
        <v>0</v>
      </c>
      <c r="M2602" s="62"/>
    </row>
    <row r="2603" spans="1:13" s="47" customFormat="1" ht="14.4" customHeight="1" x14ac:dyDescent="0.3">
      <c r="A2603" s="62"/>
      <c r="B2603" s="6">
        <v>0</v>
      </c>
      <c r="C2603" s="25"/>
      <c r="D2603" s="3">
        <v>0</v>
      </c>
      <c r="E2603" s="26">
        <v>0</v>
      </c>
      <c r="F2603" s="27"/>
      <c r="G2603" s="26">
        <v>0</v>
      </c>
      <c r="H2603" s="508">
        <v>0</v>
      </c>
      <c r="I2603" s="99"/>
      <c r="J2603" s="61">
        <v>0</v>
      </c>
      <c r="K2603" s="100">
        <v>0</v>
      </c>
      <c r="L2603" s="509">
        <v>0</v>
      </c>
      <c r="M2603" s="62"/>
    </row>
    <row r="2604" spans="1:13" s="47" customFormat="1" ht="14.4" customHeight="1" x14ac:dyDescent="0.3">
      <c r="A2604" s="62"/>
      <c r="B2604" s="6">
        <v>0</v>
      </c>
      <c r="C2604" s="25"/>
      <c r="D2604" s="3">
        <v>0</v>
      </c>
      <c r="E2604" s="26">
        <v>0</v>
      </c>
      <c r="F2604" s="27"/>
      <c r="G2604" s="26">
        <v>0</v>
      </c>
      <c r="H2604" s="508">
        <v>0</v>
      </c>
      <c r="I2604" s="99"/>
      <c r="J2604" s="61">
        <v>0</v>
      </c>
      <c r="K2604" s="100">
        <v>0</v>
      </c>
      <c r="L2604" s="509">
        <v>0</v>
      </c>
      <c r="M2604" s="62"/>
    </row>
    <row r="2605" spans="1:13" s="47" customFormat="1" ht="14.4" customHeight="1" x14ac:dyDescent="0.3">
      <c r="A2605" s="62"/>
      <c r="B2605" s="6" t="s">
        <v>60</v>
      </c>
      <c r="C2605" s="25"/>
      <c r="D2605" s="28"/>
      <c r="E2605" s="26"/>
      <c r="F2605" s="27"/>
      <c r="G2605" s="193">
        <v>7.335</v>
      </c>
      <c r="H2605" s="106" t="s">
        <v>60</v>
      </c>
      <c r="I2605" s="103"/>
      <c r="J2605" s="510"/>
      <c r="K2605" s="511" t="s">
        <v>156</v>
      </c>
      <c r="L2605" s="519">
        <v>9.6905881731226551E-2</v>
      </c>
      <c r="M2605" s="62"/>
    </row>
    <row r="2606" spans="1:13" s="47" customFormat="1" ht="14.4" customHeight="1" x14ac:dyDescent="0.3">
      <c r="A2606" s="62"/>
      <c r="B2606" s="194" t="s">
        <v>38</v>
      </c>
      <c r="C2606" s="195"/>
      <c r="D2606" s="196"/>
      <c r="E2606" s="196"/>
      <c r="F2606" s="196"/>
      <c r="G2606" s="196"/>
      <c r="H2606" s="115"/>
      <c r="I2606" s="202"/>
      <c r="J2606" s="203"/>
      <c r="K2606" s="178"/>
      <c r="L2606" s="204"/>
      <c r="M2606" s="62"/>
    </row>
    <row r="2607" spans="1:13" s="47" customFormat="1" ht="36.75" customHeight="1" x14ac:dyDescent="0.3">
      <c r="A2607" s="62"/>
      <c r="B2607" s="53" t="s">
        <v>53</v>
      </c>
      <c r="C2607" s="195"/>
      <c r="D2607" s="205" t="s">
        <v>0</v>
      </c>
      <c r="E2607" s="206" t="s">
        <v>1</v>
      </c>
      <c r="F2607" s="207" t="s">
        <v>61</v>
      </c>
      <c r="G2607" s="188" t="s">
        <v>56</v>
      </c>
      <c r="H2607" s="111" t="s">
        <v>158</v>
      </c>
      <c r="I2607" s="112" t="s">
        <v>159</v>
      </c>
      <c r="J2607" s="112" t="s">
        <v>160</v>
      </c>
      <c r="K2607" s="520" t="s">
        <v>161</v>
      </c>
      <c r="L2607" s="114" t="s">
        <v>162</v>
      </c>
      <c r="M2607" s="62"/>
    </row>
    <row r="2608" spans="1:13" s="47" customFormat="1" ht="14.4" customHeight="1" x14ac:dyDescent="0.3">
      <c r="A2608" s="62"/>
      <c r="B2608" s="189" t="s">
        <v>1481</v>
      </c>
      <c r="C2608" s="195"/>
      <c r="D2608" s="190" t="s">
        <v>5</v>
      </c>
      <c r="E2608" s="153">
        <v>1</v>
      </c>
      <c r="F2608" s="154">
        <v>67.989999999999995</v>
      </c>
      <c r="G2608" s="191">
        <v>67.989999999999995</v>
      </c>
      <c r="H2608" s="506">
        <v>0.89824552132325741</v>
      </c>
      <c r="I2608" s="171"/>
      <c r="J2608" s="192" t="s">
        <v>163</v>
      </c>
      <c r="K2608" s="172">
        <v>1</v>
      </c>
      <c r="L2608" s="507">
        <v>0.89824552132325741</v>
      </c>
      <c r="M2608" s="521"/>
    </row>
    <row r="2609" spans="1:13" s="47" customFormat="1" ht="14.4" customHeight="1" x14ac:dyDescent="0.3">
      <c r="A2609" s="62"/>
      <c r="B2609" s="6">
        <v>0</v>
      </c>
      <c r="C2609" s="7"/>
      <c r="D2609" s="3">
        <v>0</v>
      </c>
      <c r="E2609" s="4"/>
      <c r="F2609" s="5">
        <v>0</v>
      </c>
      <c r="G2609" s="26">
        <v>0</v>
      </c>
      <c r="H2609" s="508">
        <v>0</v>
      </c>
      <c r="I2609" s="99"/>
      <c r="J2609" s="61">
        <v>0</v>
      </c>
      <c r="K2609" s="100">
        <v>0</v>
      </c>
      <c r="L2609" s="509">
        <v>0</v>
      </c>
      <c r="M2609" s="521"/>
    </row>
    <row r="2610" spans="1:13" s="47" customFormat="1" ht="14.4" customHeight="1" x14ac:dyDescent="0.3">
      <c r="A2610" s="62"/>
      <c r="B2610" s="6">
        <v>0</v>
      </c>
      <c r="C2610" s="7"/>
      <c r="D2610" s="3">
        <v>0</v>
      </c>
      <c r="E2610" s="4"/>
      <c r="F2610" s="5">
        <v>0</v>
      </c>
      <c r="G2610" s="26">
        <v>0</v>
      </c>
      <c r="H2610" s="508">
        <v>0</v>
      </c>
      <c r="I2610" s="99"/>
      <c r="J2610" s="61">
        <v>0</v>
      </c>
      <c r="K2610" s="100">
        <v>0</v>
      </c>
      <c r="L2610" s="509">
        <v>0</v>
      </c>
      <c r="M2610" s="62"/>
    </row>
    <row r="2611" spans="1:13" s="47" customFormat="1" ht="14.4" customHeight="1" x14ac:dyDescent="0.3">
      <c r="A2611" s="62"/>
      <c r="B2611" s="6">
        <v>0</v>
      </c>
      <c r="C2611" s="7"/>
      <c r="D2611" s="3">
        <v>0</v>
      </c>
      <c r="E2611" s="4"/>
      <c r="F2611" s="5">
        <v>0</v>
      </c>
      <c r="G2611" s="26">
        <v>0</v>
      </c>
      <c r="H2611" s="508">
        <v>0</v>
      </c>
      <c r="I2611" s="99"/>
      <c r="J2611" s="61">
        <v>0</v>
      </c>
      <c r="K2611" s="100">
        <v>0</v>
      </c>
      <c r="L2611" s="509">
        <v>0</v>
      </c>
      <c r="M2611" s="62"/>
    </row>
    <row r="2612" spans="1:13" s="47" customFormat="1" ht="14.4" customHeight="1" x14ac:dyDescent="0.3">
      <c r="A2612" s="62"/>
      <c r="B2612" s="6">
        <v>0</v>
      </c>
      <c r="C2612" s="7"/>
      <c r="D2612" s="3">
        <v>0</v>
      </c>
      <c r="E2612" s="4"/>
      <c r="F2612" s="5">
        <v>0</v>
      </c>
      <c r="G2612" s="26">
        <v>0</v>
      </c>
      <c r="H2612" s="508">
        <v>0</v>
      </c>
      <c r="I2612" s="99"/>
      <c r="J2612" s="61">
        <v>0</v>
      </c>
      <c r="K2612" s="100">
        <v>0</v>
      </c>
      <c r="L2612" s="509">
        <v>0</v>
      </c>
      <c r="M2612" s="62"/>
    </row>
    <row r="2613" spans="1:13" s="47" customFormat="1" ht="14.4" customHeight="1" x14ac:dyDescent="0.3">
      <c r="A2613" s="62"/>
      <c r="B2613" s="6">
        <v>0</v>
      </c>
      <c r="C2613" s="7"/>
      <c r="D2613" s="3">
        <v>0</v>
      </c>
      <c r="E2613" s="4"/>
      <c r="F2613" s="5">
        <v>0</v>
      </c>
      <c r="G2613" s="26">
        <v>0</v>
      </c>
      <c r="H2613" s="508">
        <v>0</v>
      </c>
      <c r="I2613" s="99"/>
      <c r="J2613" s="61">
        <v>0</v>
      </c>
      <c r="K2613" s="100">
        <v>0</v>
      </c>
      <c r="L2613" s="509">
        <v>0</v>
      </c>
      <c r="M2613" s="62"/>
    </row>
    <row r="2614" spans="1:13" s="47" customFormat="1" ht="14.4" customHeight="1" x14ac:dyDescent="0.3">
      <c r="A2614" s="62"/>
      <c r="B2614" s="6">
        <v>0</v>
      </c>
      <c r="C2614" s="7"/>
      <c r="D2614" s="3">
        <v>0</v>
      </c>
      <c r="E2614" s="4"/>
      <c r="F2614" s="5">
        <v>0</v>
      </c>
      <c r="G2614" s="26">
        <v>0</v>
      </c>
      <c r="H2614" s="508">
        <v>0</v>
      </c>
      <c r="I2614" s="99"/>
      <c r="J2614" s="61">
        <v>0</v>
      </c>
      <c r="K2614" s="100">
        <v>0</v>
      </c>
      <c r="L2614" s="509">
        <v>0</v>
      </c>
      <c r="M2614" s="532"/>
    </row>
    <row r="2615" spans="1:13" s="47" customFormat="1" ht="14.4" customHeight="1" x14ac:dyDescent="0.3">
      <c r="A2615" s="62"/>
      <c r="B2615" s="6">
        <v>0</v>
      </c>
      <c r="C2615" s="7"/>
      <c r="D2615" s="3">
        <v>0</v>
      </c>
      <c r="E2615" s="4"/>
      <c r="F2615" s="5">
        <v>0</v>
      </c>
      <c r="G2615" s="26">
        <v>0</v>
      </c>
      <c r="H2615" s="508">
        <v>0</v>
      </c>
      <c r="I2615" s="99"/>
      <c r="J2615" s="61">
        <v>0</v>
      </c>
      <c r="K2615" s="100">
        <v>0</v>
      </c>
      <c r="L2615" s="509">
        <v>0</v>
      </c>
      <c r="M2615" s="62"/>
    </row>
    <row r="2616" spans="1:13" s="47" customFormat="1" ht="14.4" customHeight="1" x14ac:dyDescent="0.3">
      <c r="A2616" s="62"/>
      <c r="B2616" s="6">
        <v>0</v>
      </c>
      <c r="C2616" s="7"/>
      <c r="D2616" s="3">
        <v>0</v>
      </c>
      <c r="E2616" s="4"/>
      <c r="F2616" s="5">
        <v>0</v>
      </c>
      <c r="G2616" s="26">
        <v>0</v>
      </c>
      <c r="H2616" s="508">
        <v>0</v>
      </c>
      <c r="I2616" s="99"/>
      <c r="J2616" s="61">
        <v>0</v>
      </c>
      <c r="K2616" s="100">
        <v>0</v>
      </c>
      <c r="L2616" s="509">
        <v>0</v>
      </c>
      <c r="M2616" s="62"/>
    </row>
    <row r="2617" spans="1:13" s="47" customFormat="1" ht="14.4" customHeight="1" x14ac:dyDescent="0.3">
      <c r="A2617" s="62"/>
      <c r="B2617" s="6">
        <v>0</v>
      </c>
      <c r="C2617" s="7"/>
      <c r="D2617" s="3">
        <v>0</v>
      </c>
      <c r="E2617" s="4"/>
      <c r="F2617" s="5">
        <v>0</v>
      </c>
      <c r="G2617" s="26">
        <v>0</v>
      </c>
      <c r="H2617" s="508">
        <v>0</v>
      </c>
      <c r="I2617" s="99"/>
      <c r="J2617" s="61">
        <v>0</v>
      </c>
      <c r="K2617" s="100">
        <v>0</v>
      </c>
      <c r="L2617" s="509">
        <v>0</v>
      </c>
      <c r="M2617" s="62"/>
    </row>
    <row r="2618" spans="1:13" s="47" customFormat="1" ht="14.4" customHeight="1" x14ac:dyDescent="0.3">
      <c r="A2618" s="62"/>
      <c r="B2618" s="6">
        <v>0</v>
      </c>
      <c r="C2618" s="7"/>
      <c r="D2618" s="3">
        <v>0</v>
      </c>
      <c r="E2618" s="4"/>
      <c r="F2618" s="5">
        <v>0</v>
      </c>
      <c r="G2618" s="26">
        <v>0</v>
      </c>
      <c r="H2618" s="508">
        <v>0</v>
      </c>
      <c r="I2618" s="99"/>
      <c r="J2618" s="61">
        <v>0</v>
      </c>
      <c r="K2618" s="100">
        <v>0</v>
      </c>
      <c r="L2618" s="509">
        <v>0</v>
      </c>
      <c r="M2618" s="62"/>
    </row>
    <row r="2619" spans="1:13" s="47" customFormat="1" ht="14.4" customHeight="1" x14ac:dyDescent="0.3">
      <c r="A2619" s="62"/>
      <c r="B2619" s="6">
        <v>0</v>
      </c>
      <c r="C2619" s="7"/>
      <c r="D2619" s="3">
        <v>0</v>
      </c>
      <c r="E2619" s="4"/>
      <c r="F2619" s="5">
        <v>0</v>
      </c>
      <c r="G2619" s="26">
        <v>0</v>
      </c>
      <c r="H2619" s="508">
        <v>0</v>
      </c>
      <c r="I2619" s="99"/>
      <c r="J2619" s="61">
        <v>0</v>
      </c>
      <c r="K2619" s="100">
        <v>0</v>
      </c>
      <c r="L2619" s="509">
        <v>0</v>
      </c>
      <c r="M2619" s="62"/>
    </row>
    <row r="2620" spans="1:13" s="47" customFormat="1" ht="14.4" customHeight="1" x14ac:dyDescent="0.3">
      <c r="A2620" s="62"/>
      <c r="B2620" s="6">
        <v>0</v>
      </c>
      <c r="C2620" s="7"/>
      <c r="D2620" s="3">
        <v>0</v>
      </c>
      <c r="E2620" s="4"/>
      <c r="F2620" s="5">
        <v>0</v>
      </c>
      <c r="G2620" s="26">
        <v>0</v>
      </c>
      <c r="H2620" s="508">
        <v>0</v>
      </c>
      <c r="I2620" s="99"/>
      <c r="J2620" s="61">
        <v>0</v>
      </c>
      <c r="K2620" s="100">
        <v>0</v>
      </c>
      <c r="L2620" s="509">
        <v>0</v>
      </c>
      <c r="M2620" s="62"/>
    </row>
    <row r="2621" spans="1:13" s="47" customFormat="1" ht="14.4" customHeight="1" x14ac:dyDescent="0.3">
      <c r="A2621" s="62"/>
      <c r="B2621" s="58" t="s">
        <v>62</v>
      </c>
      <c r="C2621" s="46"/>
      <c r="D2621" s="37"/>
      <c r="E2621" s="38"/>
      <c r="F2621" s="39"/>
      <c r="G2621" s="193">
        <v>67.989999999999995</v>
      </c>
      <c r="H2621" s="106" t="s">
        <v>62</v>
      </c>
      <c r="I2621" s="103"/>
      <c r="J2621" s="510"/>
      <c r="K2621" s="511" t="s">
        <v>156</v>
      </c>
      <c r="L2621" s="519">
        <v>0.89824552132325741</v>
      </c>
      <c r="M2621" s="62"/>
    </row>
    <row r="2622" spans="1:13" s="47" customFormat="1" ht="14.4" customHeight="1" x14ac:dyDescent="0.3">
      <c r="A2622" s="62"/>
      <c r="B2622" s="194" t="s">
        <v>63</v>
      </c>
      <c r="C2622" s="195"/>
      <c r="D2622" s="196"/>
      <c r="E2622" s="197"/>
      <c r="F2622" s="155"/>
      <c r="G2622" s="197"/>
      <c r="H2622" s="115"/>
      <c r="I2622" s="202"/>
      <c r="J2622" s="203"/>
      <c r="K2622" s="178"/>
      <c r="L2622" s="204">
        <v>0</v>
      </c>
      <c r="M2622" s="62"/>
    </row>
    <row r="2623" spans="1:13" s="47" customFormat="1" ht="35.25" customHeight="1" x14ac:dyDescent="0.3">
      <c r="A2623" s="62"/>
      <c r="B2623" s="53" t="s">
        <v>53</v>
      </c>
      <c r="C2623" s="210"/>
      <c r="D2623" s="211" t="s">
        <v>0</v>
      </c>
      <c r="E2623" s="201" t="s">
        <v>1</v>
      </c>
      <c r="F2623" s="156" t="s">
        <v>61</v>
      </c>
      <c r="G2623" s="188" t="s">
        <v>56</v>
      </c>
      <c r="H2623" s="111" t="s">
        <v>158</v>
      </c>
      <c r="I2623" s="112" t="s">
        <v>159</v>
      </c>
      <c r="J2623" s="112" t="s">
        <v>160</v>
      </c>
      <c r="K2623" s="520" t="s">
        <v>161</v>
      </c>
      <c r="L2623" s="114" t="s">
        <v>162</v>
      </c>
      <c r="M2623" s="62"/>
    </row>
    <row r="2624" spans="1:13" s="47" customFormat="1" ht="14.4" customHeight="1" x14ac:dyDescent="0.3">
      <c r="A2624" s="62"/>
      <c r="B2624" s="6">
        <v>0</v>
      </c>
      <c r="C2624" s="7"/>
      <c r="D2624" s="3">
        <v>0</v>
      </c>
      <c r="E2624" s="26"/>
      <c r="F2624" s="5">
        <v>0</v>
      </c>
      <c r="G2624" s="191">
        <v>0</v>
      </c>
      <c r="H2624" s="506">
        <v>0</v>
      </c>
      <c r="I2624" s="171"/>
      <c r="J2624" s="192">
        <v>0</v>
      </c>
      <c r="K2624" s="172">
        <v>0</v>
      </c>
      <c r="L2624" s="507">
        <v>0</v>
      </c>
      <c r="M2624" s="62"/>
    </row>
    <row r="2625" spans="1:13" s="47" customFormat="1" ht="14.4" customHeight="1" x14ac:dyDescent="0.3">
      <c r="A2625" s="62"/>
      <c r="B2625" s="6">
        <v>0</v>
      </c>
      <c r="C2625" s="7"/>
      <c r="D2625" s="3">
        <v>0</v>
      </c>
      <c r="E2625" s="26"/>
      <c r="F2625" s="5">
        <v>0</v>
      </c>
      <c r="G2625" s="26">
        <v>0</v>
      </c>
      <c r="H2625" s="508">
        <v>0</v>
      </c>
      <c r="I2625" s="99"/>
      <c r="J2625" s="61">
        <v>0</v>
      </c>
      <c r="K2625" s="100">
        <v>0</v>
      </c>
      <c r="L2625" s="509">
        <v>0</v>
      </c>
      <c r="M2625" s="62"/>
    </row>
    <row r="2626" spans="1:13" s="47" customFormat="1" ht="14.4" customHeight="1" x14ac:dyDescent="0.3">
      <c r="A2626" s="62"/>
      <c r="B2626" s="6">
        <v>0</v>
      </c>
      <c r="C2626" s="7"/>
      <c r="D2626" s="3">
        <v>0</v>
      </c>
      <c r="E2626" s="26"/>
      <c r="F2626" s="5">
        <v>0</v>
      </c>
      <c r="G2626" s="26">
        <v>0</v>
      </c>
      <c r="H2626" s="508">
        <v>0</v>
      </c>
      <c r="I2626" s="99"/>
      <c r="J2626" s="61">
        <v>0</v>
      </c>
      <c r="K2626" s="100">
        <v>0</v>
      </c>
      <c r="L2626" s="509">
        <v>0</v>
      </c>
      <c r="M2626" s="62"/>
    </row>
    <row r="2627" spans="1:13" s="47" customFormat="1" ht="14.4" customHeight="1" x14ac:dyDescent="0.3">
      <c r="A2627" s="62"/>
      <c r="B2627" s="6">
        <v>0</v>
      </c>
      <c r="C2627" s="7"/>
      <c r="D2627" s="3">
        <v>0</v>
      </c>
      <c r="E2627" s="26"/>
      <c r="F2627" s="5">
        <v>0</v>
      </c>
      <c r="G2627" s="26">
        <v>0</v>
      </c>
      <c r="H2627" s="508">
        <v>0</v>
      </c>
      <c r="I2627" s="99"/>
      <c r="J2627" s="61">
        <v>0</v>
      </c>
      <c r="K2627" s="100">
        <v>0</v>
      </c>
      <c r="L2627" s="509">
        <v>0</v>
      </c>
      <c r="M2627" s="62"/>
    </row>
    <row r="2628" spans="1:13" s="47" customFormat="1" ht="14.4" customHeight="1" x14ac:dyDescent="0.3">
      <c r="A2628" s="62"/>
      <c r="B2628" s="6">
        <v>0</v>
      </c>
      <c r="C2628" s="7"/>
      <c r="D2628" s="3">
        <v>0</v>
      </c>
      <c r="E2628" s="26"/>
      <c r="F2628" s="5">
        <v>0</v>
      </c>
      <c r="G2628" s="26">
        <v>0</v>
      </c>
      <c r="H2628" s="508">
        <v>0</v>
      </c>
      <c r="I2628" s="99"/>
      <c r="J2628" s="61">
        <v>0</v>
      </c>
      <c r="K2628" s="100">
        <v>0</v>
      </c>
      <c r="L2628" s="509">
        <v>0</v>
      </c>
      <c r="M2628" s="62"/>
    </row>
    <row r="2629" spans="1:13" s="47" customFormat="1" ht="15" customHeight="1" thickBot="1" x14ac:dyDescent="0.35">
      <c r="A2629" s="62"/>
      <c r="B2629" s="59" t="s">
        <v>64</v>
      </c>
      <c r="C2629" s="42"/>
      <c r="D2629" s="43"/>
      <c r="E2629" s="44"/>
      <c r="F2629" s="45"/>
      <c r="G2629" s="191">
        <v>0</v>
      </c>
      <c r="H2629" s="106" t="s">
        <v>64</v>
      </c>
      <c r="I2629" s="103"/>
      <c r="J2629" s="510"/>
      <c r="K2629" s="511" t="s">
        <v>156</v>
      </c>
      <c r="L2629" s="519">
        <v>0</v>
      </c>
      <c r="M2629" s="62"/>
    </row>
    <row r="2630" spans="1:13" s="47" customFormat="1" ht="14.4" customHeight="1" x14ac:dyDescent="0.3">
      <c r="A2630" s="62"/>
      <c r="B2630" s="64"/>
      <c r="C2630" s="68"/>
      <c r="D2630" s="69" t="s">
        <v>65</v>
      </c>
      <c r="E2630" s="70"/>
      <c r="F2630" s="71"/>
      <c r="G2630" s="88">
        <v>75.691999999999993</v>
      </c>
      <c r="H2630" s="179"/>
      <c r="I2630" s="212"/>
      <c r="J2630" s="522"/>
      <c r="K2630" s="523"/>
      <c r="L2630" s="180"/>
      <c r="M2630" s="62"/>
    </row>
    <row r="2631" spans="1:13" s="47" customFormat="1" ht="14.4" customHeight="1" x14ac:dyDescent="0.3">
      <c r="A2631" s="62"/>
      <c r="B2631" s="63"/>
      <c r="C2631" s="68"/>
      <c r="D2631" s="72" t="s">
        <v>7</v>
      </c>
      <c r="E2631" s="215"/>
      <c r="F2631" s="181">
        <v>0.1</v>
      </c>
      <c r="G2631" s="215">
        <v>7.569</v>
      </c>
      <c r="H2631" s="524"/>
      <c r="I2631" s="124"/>
      <c r="J2631" s="525"/>
      <c r="K2631" s="526"/>
      <c r="L2631" s="527"/>
      <c r="M2631" s="62"/>
    </row>
    <row r="2632" spans="1:13" s="47" customFormat="1" ht="14.4" customHeight="1" x14ac:dyDescent="0.3">
      <c r="A2632" s="62"/>
      <c r="B2632" s="63"/>
      <c r="C2632" s="68"/>
      <c r="D2632" s="72" t="s">
        <v>8</v>
      </c>
      <c r="E2632" s="215"/>
      <c r="F2632" s="181">
        <v>0.1</v>
      </c>
      <c r="G2632" s="215">
        <v>7.569</v>
      </c>
      <c r="H2632" s="524"/>
      <c r="I2632" s="124"/>
      <c r="J2632" s="525"/>
      <c r="K2632" s="526"/>
      <c r="L2632" s="527"/>
      <c r="M2632" s="62"/>
    </row>
    <row r="2633" spans="1:13" s="47" customFormat="1" ht="14.4" customHeight="1" x14ac:dyDescent="0.3">
      <c r="A2633" s="62"/>
      <c r="B2633" s="63" t="s">
        <v>66</v>
      </c>
      <c r="C2633" s="68"/>
      <c r="D2633" s="75" t="s">
        <v>67</v>
      </c>
      <c r="E2633" s="76"/>
      <c r="F2633" s="71"/>
      <c r="G2633" s="76">
        <v>90.83</v>
      </c>
      <c r="H2633" s="524"/>
      <c r="I2633" s="124"/>
      <c r="J2633" s="525"/>
      <c r="K2633" s="526"/>
      <c r="L2633" s="527"/>
      <c r="M2633" s="62"/>
    </row>
    <row r="2634" spans="1:13" s="47" customFormat="1" ht="15" customHeight="1" thickBot="1" x14ac:dyDescent="0.35">
      <c r="A2634" s="62"/>
      <c r="B2634" s="63"/>
      <c r="C2634" s="68"/>
      <c r="D2634" s="77" t="s">
        <v>68</v>
      </c>
      <c r="E2634" s="78"/>
      <c r="F2634" s="79"/>
      <c r="G2634" s="78">
        <v>90.83</v>
      </c>
      <c r="H2634" s="528">
        <v>1</v>
      </c>
      <c r="I2634" s="126"/>
      <c r="J2634" s="529"/>
      <c r="K2634" s="530"/>
      <c r="L2634" s="531">
        <v>0.99709084183269037</v>
      </c>
      <c r="M2634" s="62"/>
    </row>
    <row r="2635" spans="1:13" s="47" customFormat="1" ht="14.4" customHeight="1" x14ac:dyDescent="0.3">
      <c r="A2635" s="62"/>
      <c r="B2635" s="63"/>
      <c r="C2635" s="68"/>
      <c r="D2635" s="80"/>
      <c r="E2635" s="67"/>
      <c r="F2635" s="65"/>
      <c r="G2635" s="67"/>
      <c r="J2635" s="60"/>
      <c r="M2635" s="62"/>
    </row>
    <row r="2636" spans="1:13" s="47" customFormat="1" ht="14.4" customHeight="1" x14ac:dyDescent="0.3">
      <c r="A2636" s="62"/>
      <c r="B2636" s="63"/>
      <c r="C2636" s="68"/>
      <c r="D2636" s="80"/>
      <c r="E2636" s="67"/>
      <c r="F2636" s="65"/>
      <c r="G2636" s="67"/>
      <c r="J2636" s="60"/>
      <c r="M2636" s="62"/>
    </row>
    <row r="2637" spans="1:13" s="47" customFormat="1" ht="14.4" customHeight="1" x14ac:dyDescent="0.3">
      <c r="A2637" s="62"/>
      <c r="B2637" s="63"/>
      <c r="C2637" s="68"/>
      <c r="D2637" s="80"/>
      <c r="E2637" s="67"/>
      <c r="F2637" s="65"/>
      <c r="G2637" s="67"/>
      <c r="J2637" s="60"/>
      <c r="M2637" s="62"/>
    </row>
    <row r="2638" spans="1:13" s="47" customFormat="1" ht="14.4" customHeight="1" x14ac:dyDescent="0.3">
      <c r="A2638" s="62"/>
      <c r="B2638" s="136" t="s">
        <v>1808</v>
      </c>
      <c r="C2638" s="81"/>
      <c r="D2638" s="80"/>
      <c r="E2638" s="67"/>
      <c r="F2638" s="82"/>
      <c r="G2638" s="82"/>
      <c r="J2638" s="60"/>
      <c r="M2638" s="62"/>
    </row>
    <row r="2639" spans="1:13" s="47" customFormat="1" ht="14.4" customHeight="1" x14ac:dyDescent="0.3">
      <c r="A2639" s="62"/>
      <c r="B2639" s="216" t="s">
        <v>6</v>
      </c>
      <c r="C2639" s="217"/>
      <c r="D2639" s="80"/>
      <c r="E2639" s="67"/>
      <c r="F2639" s="62"/>
      <c r="G2639" s="62"/>
      <c r="J2639" s="60"/>
      <c r="M2639" s="62"/>
    </row>
    <row r="2640" spans="1:13" s="47" customFormat="1" ht="14.4" customHeight="1" x14ac:dyDescent="0.3">
      <c r="A2640" s="62"/>
      <c r="B2640" s="84"/>
      <c r="C2640" s="62"/>
      <c r="D2640" s="80"/>
      <c r="E2640" s="67"/>
      <c r="F2640" s="62"/>
      <c r="G2640" s="62"/>
      <c r="J2640" s="60"/>
      <c r="M2640" s="62"/>
    </row>
    <row r="2641" spans="1:13" x14ac:dyDescent="0.3">
      <c r="A2641" s="62"/>
      <c r="B2641" s="503"/>
      <c r="C2641" s="129"/>
      <c r="D2641" s="129"/>
      <c r="J2641" s="60"/>
    </row>
    <row r="2642" spans="1:13" x14ac:dyDescent="0.3">
      <c r="A2642" s="62"/>
      <c r="B2642" s="131"/>
      <c r="C2642" s="130"/>
      <c r="D2642" s="130"/>
      <c r="J2642" s="60"/>
    </row>
    <row r="2643" spans="1:13" ht="15.6" x14ac:dyDescent="0.3">
      <c r="A2643" s="62"/>
      <c r="D2643" s="715" t="s">
        <v>166</v>
      </c>
      <c r="E2643" s="715"/>
      <c r="F2643" s="715"/>
      <c r="J2643" s="60"/>
    </row>
    <row r="2644" spans="1:13" x14ac:dyDescent="0.3">
      <c r="A2644" s="62"/>
      <c r="B2644" s="132"/>
      <c r="C2644" s="132"/>
      <c r="D2644" s="132"/>
      <c r="J2644" s="60"/>
    </row>
    <row r="2645" spans="1:13" ht="82.5" customHeight="1" x14ac:dyDescent="0.3">
      <c r="A2645" s="62"/>
      <c r="B2645" s="710" t="s">
        <v>1809</v>
      </c>
      <c r="C2645" s="710"/>
      <c r="D2645" s="710"/>
      <c r="E2645" s="710"/>
      <c r="F2645" s="710"/>
      <c r="G2645" s="710"/>
      <c r="H2645" s="710"/>
      <c r="I2645" s="710"/>
      <c r="J2645" s="710"/>
      <c r="K2645" s="710"/>
      <c r="L2645" s="710"/>
    </row>
    <row r="2646" spans="1:13" s="47" customFormat="1" ht="14.4" customHeight="1" x14ac:dyDescent="0.3">
      <c r="A2646" s="62"/>
      <c r="B2646" s="63"/>
      <c r="C2646" s="9"/>
      <c r="D2646" s="10"/>
      <c r="E2646" s="11"/>
      <c r="F2646" s="12"/>
      <c r="G2646" s="13"/>
      <c r="J2646" s="60"/>
      <c r="M2646" s="62"/>
    </row>
    <row r="2647" spans="1:13" s="47" customFormat="1" ht="14.4" customHeight="1" x14ac:dyDescent="0.3">
      <c r="A2647" s="62"/>
      <c r="B2647" s="48" t="s">
        <v>48</v>
      </c>
      <c r="C2647" s="9"/>
      <c r="D2647" s="10"/>
      <c r="E2647" s="11"/>
      <c r="F2647" s="11"/>
      <c r="G2647" s="11"/>
      <c r="J2647" s="60"/>
      <c r="M2647" s="62"/>
    </row>
    <row r="2648" spans="1:13" s="47" customFormat="1" ht="14.4" customHeight="1" x14ac:dyDescent="0.3">
      <c r="A2648" s="62"/>
      <c r="B2648" s="64" t="s">
        <v>49</v>
      </c>
      <c r="C2648" s="62" t="s">
        <v>797</v>
      </c>
      <c r="D2648" s="62"/>
      <c r="E2648" s="62"/>
      <c r="I2648" s="65" t="s">
        <v>50</v>
      </c>
      <c r="J2648" s="68" t="s">
        <v>2</v>
      </c>
      <c r="M2648" s="62"/>
    </row>
    <row r="2649" spans="1:13" s="47" customFormat="1" ht="15" customHeight="1" thickBot="1" x14ac:dyDescent="0.35">
      <c r="A2649" s="62"/>
      <c r="B2649" s="64" t="s">
        <v>51</v>
      </c>
      <c r="C2649" s="62" t="s">
        <v>267</v>
      </c>
      <c r="D2649" s="62"/>
      <c r="E2649" s="62"/>
      <c r="G2649" s="62" t="s">
        <v>796</v>
      </c>
      <c r="J2649" s="60"/>
      <c r="M2649" s="62"/>
    </row>
    <row r="2650" spans="1:13" s="47" customFormat="1" ht="14.4" customHeight="1" thickTop="1" x14ac:dyDescent="0.3">
      <c r="A2650" s="62"/>
      <c r="B2650" s="49" t="s">
        <v>52</v>
      </c>
      <c r="C2650" s="14"/>
      <c r="D2650" s="15"/>
      <c r="E2650" s="16"/>
      <c r="F2650" s="17"/>
      <c r="G2650" s="16"/>
      <c r="H2650" s="711" t="s">
        <v>164</v>
      </c>
      <c r="I2650" s="712"/>
      <c r="J2650" s="712"/>
      <c r="K2650" s="712"/>
      <c r="L2650" s="713"/>
      <c r="M2650" s="62"/>
    </row>
    <row r="2651" spans="1:13" s="47" customFormat="1" ht="32.25" customHeight="1" x14ac:dyDescent="0.3">
      <c r="A2651" s="62"/>
      <c r="B2651" s="186" t="s">
        <v>53</v>
      </c>
      <c r="C2651" s="187" t="s">
        <v>1</v>
      </c>
      <c r="D2651" s="161" t="s">
        <v>54</v>
      </c>
      <c r="E2651" s="188" t="s">
        <v>23</v>
      </c>
      <c r="F2651" s="188" t="s">
        <v>55</v>
      </c>
      <c r="G2651" s="188" t="s">
        <v>56</v>
      </c>
      <c r="H2651" s="90" t="s">
        <v>158</v>
      </c>
      <c r="I2651" s="169" t="s">
        <v>159</v>
      </c>
      <c r="J2651" s="169" t="s">
        <v>160</v>
      </c>
      <c r="K2651" s="169" t="s">
        <v>161</v>
      </c>
      <c r="L2651" s="92" t="s">
        <v>162</v>
      </c>
      <c r="M2651" s="62"/>
    </row>
    <row r="2652" spans="1:13" s="47" customFormat="1" ht="14.4" customHeight="1" x14ac:dyDescent="0.3">
      <c r="A2652" s="62"/>
      <c r="B2652" s="189">
        <v>0</v>
      </c>
      <c r="C2652" s="187"/>
      <c r="D2652" s="190">
        <v>0</v>
      </c>
      <c r="E2652" s="191">
        <v>0</v>
      </c>
      <c r="F2652" s="505">
        <v>0.11</v>
      </c>
      <c r="G2652" s="191">
        <v>0</v>
      </c>
      <c r="H2652" s="506">
        <v>0</v>
      </c>
      <c r="I2652" s="171"/>
      <c r="J2652" s="192">
        <v>0</v>
      </c>
      <c r="K2652" s="172">
        <v>0</v>
      </c>
      <c r="L2652" s="507">
        <v>0</v>
      </c>
      <c r="M2652" s="62"/>
    </row>
    <row r="2653" spans="1:13" s="47" customFormat="1" ht="14.4" customHeight="1" x14ac:dyDescent="0.3">
      <c r="A2653" s="62"/>
      <c r="B2653" s="6">
        <v>0</v>
      </c>
      <c r="C2653" s="25"/>
      <c r="D2653" s="3">
        <v>0</v>
      </c>
      <c r="E2653" s="26">
        <v>0</v>
      </c>
      <c r="F2653" s="27"/>
      <c r="G2653" s="26">
        <v>0</v>
      </c>
      <c r="H2653" s="508">
        <v>0</v>
      </c>
      <c r="I2653" s="99"/>
      <c r="J2653" s="61">
        <v>0</v>
      </c>
      <c r="K2653" s="100">
        <v>0</v>
      </c>
      <c r="L2653" s="509">
        <v>0</v>
      </c>
      <c r="M2653" s="62"/>
    </row>
    <row r="2654" spans="1:13" s="47" customFormat="1" ht="14.4" customHeight="1" x14ac:dyDescent="0.3">
      <c r="A2654" s="62"/>
      <c r="B2654" s="6">
        <v>0</v>
      </c>
      <c r="C2654" s="25"/>
      <c r="D2654" s="3">
        <v>0</v>
      </c>
      <c r="E2654" s="26">
        <v>0</v>
      </c>
      <c r="F2654" s="27"/>
      <c r="G2654" s="26">
        <v>0</v>
      </c>
      <c r="H2654" s="508">
        <v>0</v>
      </c>
      <c r="I2654" s="99"/>
      <c r="J2654" s="61">
        <v>0</v>
      </c>
      <c r="K2654" s="100">
        <v>0</v>
      </c>
      <c r="L2654" s="509">
        <v>0</v>
      </c>
      <c r="M2654" s="62"/>
    </row>
    <row r="2655" spans="1:13" s="47" customFormat="1" ht="14.4" customHeight="1" x14ac:dyDescent="0.3">
      <c r="A2655" s="62"/>
      <c r="B2655" s="6">
        <v>0</v>
      </c>
      <c r="C2655" s="25"/>
      <c r="D2655" s="3">
        <v>0</v>
      </c>
      <c r="E2655" s="26">
        <v>0</v>
      </c>
      <c r="F2655" s="27"/>
      <c r="G2655" s="26">
        <v>0</v>
      </c>
      <c r="H2655" s="508">
        <v>0</v>
      </c>
      <c r="I2655" s="99"/>
      <c r="J2655" s="61">
        <v>0</v>
      </c>
      <c r="K2655" s="100">
        <v>0</v>
      </c>
      <c r="L2655" s="509">
        <v>0</v>
      </c>
      <c r="M2655" s="62"/>
    </row>
    <row r="2656" spans="1:13" s="47" customFormat="1" ht="14.4" customHeight="1" x14ac:dyDescent="0.3">
      <c r="A2656" s="62"/>
      <c r="B2656" s="6">
        <v>0</v>
      </c>
      <c r="C2656" s="25"/>
      <c r="D2656" s="3">
        <v>0</v>
      </c>
      <c r="E2656" s="26">
        <v>0</v>
      </c>
      <c r="F2656" s="27"/>
      <c r="G2656" s="26">
        <v>0</v>
      </c>
      <c r="H2656" s="508">
        <v>0</v>
      </c>
      <c r="I2656" s="99"/>
      <c r="J2656" s="61">
        <v>0</v>
      </c>
      <c r="K2656" s="100">
        <v>0</v>
      </c>
      <c r="L2656" s="509">
        <v>0</v>
      </c>
      <c r="M2656" s="62"/>
    </row>
    <row r="2657" spans="1:13" s="47" customFormat="1" ht="14.4" customHeight="1" x14ac:dyDescent="0.3">
      <c r="A2657" s="62"/>
      <c r="B2657" s="6">
        <v>0</v>
      </c>
      <c r="C2657" s="25"/>
      <c r="D2657" s="3">
        <v>0</v>
      </c>
      <c r="E2657" s="26">
        <v>0</v>
      </c>
      <c r="F2657" s="27"/>
      <c r="G2657" s="26">
        <v>0</v>
      </c>
      <c r="H2657" s="508">
        <v>0</v>
      </c>
      <c r="I2657" s="99"/>
      <c r="J2657" s="61">
        <v>0</v>
      </c>
      <c r="K2657" s="100">
        <v>0</v>
      </c>
      <c r="L2657" s="509">
        <v>0</v>
      </c>
      <c r="M2657" s="62"/>
    </row>
    <row r="2658" spans="1:13" s="47" customFormat="1" ht="14.4" customHeight="1" x14ac:dyDescent="0.3">
      <c r="A2658" s="62"/>
      <c r="B2658" s="6" t="s">
        <v>73</v>
      </c>
      <c r="C2658" s="25"/>
      <c r="D2658" s="3">
        <v>0</v>
      </c>
      <c r="E2658" s="26">
        <v>0</v>
      </c>
      <c r="F2658" s="27"/>
      <c r="G2658" s="26">
        <v>4.4999999999999998E-2</v>
      </c>
      <c r="H2658" s="508">
        <v>4.1774972150018562E-3</v>
      </c>
      <c r="I2658" s="99"/>
      <c r="J2658" s="61" t="s">
        <v>165</v>
      </c>
      <c r="K2658" s="100">
        <v>0.4</v>
      </c>
      <c r="L2658" s="101">
        <v>1.6709988860007425E-3</v>
      </c>
      <c r="M2658" s="62"/>
    </row>
    <row r="2659" spans="1:13" s="47" customFormat="1" ht="14.4" customHeight="1" x14ac:dyDescent="0.3">
      <c r="A2659" s="62"/>
      <c r="B2659" s="6" t="s">
        <v>57</v>
      </c>
      <c r="C2659" s="25"/>
      <c r="D2659" s="28"/>
      <c r="E2659" s="26"/>
      <c r="F2659" s="27"/>
      <c r="G2659" s="193">
        <v>4.4999999999999998E-2</v>
      </c>
      <c r="H2659" s="102" t="s">
        <v>57</v>
      </c>
      <c r="I2659" s="103"/>
      <c r="J2659" s="510"/>
      <c r="K2659" s="511" t="s">
        <v>156</v>
      </c>
      <c r="L2659" s="512">
        <v>1.6709988860007425E-3</v>
      </c>
      <c r="M2659" s="62"/>
    </row>
    <row r="2660" spans="1:13" s="47" customFormat="1" ht="14.4" customHeight="1" x14ac:dyDescent="0.3">
      <c r="A2660" s="62"/>
      <c r="B2660" s="194" t="s">
        <v>22</v>
      </c>
      <c r="C2660" s="195"/>
      <c r="D2660" s="196"/>
      <c r="E2660" s="197"/>
      <c r="F2660" s="155"/>
      <c r="G2660" s="87"/>
      <c r="H2660" s="513"/>
      <c r="I2660" s="514"/>
      <c r="J2660" s="515"/>
      <c r="K2660" s="516"/>
      <c r="L2660" s="517"/>
      <c r="M2660" s="62"/>
    </row>
    <row r="2661" spans="1:13" s="47" customFormat="1" ht="30.75" customHeight="1" x14ac:dyDescent="0.3">
      <c r="A2661" s="62"/>
      <c r="B2661" s="198" t="s">
        <v>58</v>
      </c>
      <c r="C2661" s="199" t="s">
        <v>1</v>
      </c>
      <c r="D2661" s="200" t="s">
        <v>59</v>
      </c>
      <c r="E2661" s="156" t="s">
        <v>23</v>
      </c>
      <c r="F2661" s="156" t="s">
        <v>55</v>
      </c>
      <c r="G2661" s="201" t="s">
        <v>56</v>
      </c>
      <c r="H2661" s="90" t="s">
        <v>158</v>
      </c>
      <c r="I2661" s="169" t="s">
        <v>159</v>
      </c>
      <c r="J2661" s="169" t="s">
        <v>160</v>
      </c>
      <c r="K2661" s="518" t="s">
        <v>161</v>
      </c>
      <c r="L2661" s="92" t="s">
        <v>162</v>
      </c>
      <c r="M2661" s="62"/>
    </row>
    <row r="2662" spans="1:13" s="47" customFormat="1" ht="14.4" customHeight="1" x14ac:dyDescent="0.3">
      <c r="A2662" s="62"/>
      <c r="B2662" s="6" t="s">
        <v>27</v>
      </c>
      <c r="C2662" s="25">
        <v>1</v>
      </c>
      <c r="D2662" s="3">
        <v>4.0999999999999996</v>
      </c>
      <c r="E2662" s="26">
        <v>4.0999999999999996</v>
      </c>
      <c r="F2662" s="26">
        <v>0.11</v>
      </c>
      <c r="G2662" s="26">
        <v>0.45099999999999996</v>
      </c>
      <c r="H2662" s="506">
        <v>4.1867805421463046E-2</v>
      </c>
      <c r="I2662" s="171"/>
      <c r="J2662" s="192" t="s">
        <v>163</v>
      </c>
      <c r="K2662" s="172">
        <v>1</v>
      </c>
      <c r="L2662" s="507">
        <v>4.1867805421463046E-2</v>
      </c>
      <c r="M2662" s="62"/>
    </row>
    <row r="2663" spans="1:13" s="47" customFormat="1" ht="14.4" customHeight="1" x14ac:dyDescent="0.3">
      <c r="A2663" s="62"/>
      <c r="B2663" s="6" t="s">
        <v>24</v>
      </c>
      <c r="C2663" s="25">
        <v>1</v>
      </c>
      <c r="D2663" s="3">
        <v>4.05</v>
      </c>
      <c r="E2663" s="26">
        <v>4.05</v>
      </c>
      <c r="F2663" s="26">
        <v>0.11</v>
      </c>
      <c r="G2663" s="26">
        <v>0.44550000000000001</v>
      </c>
      <c r="H2663" s="508">
        <v>4.135722242851838E-2</v>
      </c>
      <c r="I2663" s="99"/>
      <c r="J2663" s="61" t="s">
        <v>163</v>
      </c>
      <c r="K2663" s="100">
        <v>1</v>
      </c>
      <c r="L2663" s="509">
        <v>4.135722242851838E-2</v>
      </c>
      <c r="M2663" s="62"/>
    </row>
    <row r="2664" spans="1:13" s="47" customFormat="1" ht="14.4" customHeight="1" x14ac:dyDescent="0.3">
      <c r="A2664" s="62"/>
      <c r="B2664" s="6">
        <v>0</v>
      </c>
      <c r="C2664" s="25"/>
      <c r="D2664" s="3">
        <v>0</v>
      </c>
      <c r="E2664" s="26">
        <v>0</v>
      </c>
      <c r="F2664" s="26"/>
      <c r="G2664" s="26">
        <v>0</v>
      </c>
      <c r="H2664" s="508">
        <v>0</v>
      </c>
      <c r="I2664" s="99"/>
      <c r="J2664" s="61">
        <v>0</v>
      </c>
      <c r="K2664" s="100">
        <v>0</v>
      </c>
      <c r="L2664" s="509">
        <v>0</v>
      </c>
      <c r="M2664" s="62"/>
    </row>
    <row r="2665" spans="1:13" s="47" customFormat="1" ht="14.4" customHeight="1" x14ac:dyDescent="0.3">
      <c r="A2665" s="62"/>
      <c r="B2665" s="6">
        <v>0</v>
      </c>
      <c r="C2665" s="25"/>
      <c r="D2665" s="3">
        <v>0</v>
      </c>
      <c r="E2665" s="26">
        <v>0</v>
      </c>
      <c r="F2665" s="26"/>
      <c r="G2665" s="26">
        <v>0</v>
      </c>
      <c r="H2665" s="508">
        <v>0</v>
      </c>
      <c r="I2665" s="99"/>
      <c r="J2665" s="61">
        <v>0</v>
      </c>
      <c r="K2665" s="100">
        <v>0</v>
      </c>
      <c r="L2665" s="509">
        <v>0</v>
      </c>
      <c r="M2665" s="62"/>
    </row>
    <row r="2666" spans="1:13" s="47" customFormat="1" ht="14.4" customHeight="1" x14ac:dyDescent="0.3">
      <c r="A2666" s="62"/>
      <c r="B2666" s="6">
        <v>0</v>
      </c>
      <c r="C2666" s="25"/>
      <c r="D2666" s="3">
        <v>0</v>
      </c>
      <c r="E2666" s="26">
        <v>0</v>
      </c>
      <c r="F2666" s="27"/>
      <c r="G2666" s="26">
        <v>0</v>
      </c>
      <c r="H2666" s="508">
        <v>0</v>
      </c>
      <c r="I2666" s="99"/>
      <c r="J2666" s="61">
        <v>0</v>
      </c>
      <c r="K2666" s="100">
        <v>0</v>
      </c>
      <c r="L2666" s="509">
        <v>0</v>
      </c>
      <c r="M2666" s="62"/>
    </row>
    <row r="2667" spans="1:13" s="47" customFormat="1" ht="14.4" customHeight="1" x14ac:dyDescent="0.3">
      <c r="A2667" s="62"/>
      <c r="B2667" s="6">
        <v>0</v>
      </c>
      <c r="C2667" s="25"/>
      <c r="D2667" s="3">
        <v>0</v>
      </c>
      <c r="E2667" s="26">
        <v>0</v>
      </c>
      <c r="F2667" s="27"/>
      <c r="G2667" s="26">
        <v>0</v>
      </c>
      <c r="H2667" s="508">
        <v>0</v>
      </c>
      <c r="I2667" s="99"/>
      <c r="J2667" s="61">
        <v>0</v>
      </c>
      <c r="K2667" s="100">
        <v>0</v>
      </c>
      <c r="L2667" s="509">
        <v>0</v>
      </c>
      <c r="M2667" s="62"/>
    </row>
    <row r="2668" spans="1:13" s="47" customFormat="1" ht="14.4" customHeight="1" x14ac:dyDescent="0.3">
      <c r="A2668" s="62"/>
      <c r="B2668" s="6">
        <v>0</v>
      </c>
      <c r="C2668" s="25"/>
      <c r="D2668" s="3">
        <v>0</v>
      </c>
      <c r="E2668" s="26">
        <v>0</v>
      </c>
      <c r="F2668" s="27"/>
      <c r="G2668" s="26">
        <v>0</v>
      </c>
      <c r="H2668" s="508">
        <v>0</v>
      </c>
      <c r="I2668" s="99"/>
      <c r="J2668" s="61">
        <v>0</v>
      </c>
      <c r="K2668" s="100">
        <v>0</v>
      </c>
      <c r="L2668" s="509">
        <v>0</v>
      </c>
      <c r="M2668" s="62"/>
    </row>
    <row r="2669" spans="1:13" s="47" customFormat="1" ht="14.4" customHeight="1" x14ac:dyDescent="0.3">
      <c r="A2669" s="62"/>
      <c r="B2669" s="6">
        <v>0</v>
      </c>
      <c r="C2669" s="25"/>
      <c r="D2669" s="3">
        <v>0</v>
      </c>
      <c r="E2669" s="26">
        <v>0</v>
      </c>
      <c r="F2669" s="27"/>
      <c r="G2669" s="26">
        <v>0</v>
      </c>
      <c r="H2669" s="508">
        <v>0</v>
      </c>
      <c r="I2669" s="99"/>
      <c r="J2669" s="61">
        <v>0</v>
      </c>
      <c r="K2669" s="100">
        <v>0</v>
      </c>
      <c r="L2669" s="509">
        <v>0</v>
      </c>
      <c r="M2669" s="62"/>
    </row>
    <row r="2670" spans="1:13" s="47" customFormat="1" ht="14.4" customHeight="1" x14ac:dyDescent="0.3">
      <c r="A2670" s="62"/>
      <c r="B2670" s="6">
        <v>0</v>
      </c>
      <c r="C2670" s="25"/>
      <c r="D2670" s="3">
        <v>0</v>
      </c>
      <c r="E2670" s="26">
        <v>0</v>
      </c>
      <c r="F2670" s="27"/>
      <c r="G2670" s="26">
        <v>0</v>
      </c>
      <c r="H2670" s="508">
        <v>0</v>
      </c>
      <c r="I2670" s="99"/>
      <c r="J2670" s="61">
        <v>0</v>
      </c>
      <c r="K2670" s="100">
        <v>0</v>
      </c>
      <c r="L2670" s="509">
        <v>0</v>
      </c>
      <c r="M2670" s="62"/>
    </row>
    <row r="2671" spans="1:13" s="47" customFormat="1" ht="14.4" customHeight="1" x14ac:dyDescent="0.3">
      <c r="A2671" s="62"/>
      <c r="B2671" s="6" t="s">
        <v>60</v>
      </c>
      <c r="C2671" s="25"/>
      <c r="D2671" s="28"/>
      <c r="E2671" s="26"/>
      <c r="F2671" s="27"/>
      <c r="G2671" s="193">
        <v>0.89649999999999996</v>
      </c>
      <c r="H2671" s="106" t="s">
        <v>60</v>
      </c>
      <c r="I2671" s="103"/>
      <c r="J2671" s="510"/>
      <c r="K2671" s="511" t="s">
        <v>156</v>
      </c>
      <c r="L2671" s="519">
        <v>8.3225027849981426E-2</v>
      </c>
      <c r="M2671" s="62"/>
    </row>
    <row r="2672" spans="1:13" s="47" customFormat="1" ht="14.4" customHeight="1" x14ac:dyDescent="0.3">
      <c r="A2672" s="62"/>
      <c r="B2672" s="194" t="s">
        <v>38</v>
      </c>
      <c r="C2672" s="195"/>
      <c r="D2672" s="196"/>
      <c r="E2672" s="196"/>
      <c r="F2672" s="196"/>
      <c r="G2672" s="196"/>
      <c r="H2672" s="115"/>
      <c r="I2672" s="202"/>
      <c r="J2672" s="203"/>
      <c r="K2672" s="178"/>
      <c r="L2672" s="204"/>
      <c r="M2672" s="62"/>
    </row>
    <row r="2673" spans="1:13" s="47" customFormat="1" ht="36.75" customHeight="1" x14ac:dyDescent="0.3">
      <c r="A2673" s="62"/>
      <c r="B2673" s="53" t="s">
        <v>53</v>
      </c>
      <c r="C2673" s="195"/>
      <c r="D2673" s="205" t="s">
        <v>0</v>
      </c>
      <c r="E2673" s="206" t="s">
        <v>1</v>
      </c>
      <c r="F2673" s="207" t="s">
        <v>61</v>
      </c>
      <c r="G2673" s="188" t="s">
        <v>56</v>
      </c>
      <c r="H2673" s="111" t="s">
        <v>158</v>
      </c>
      <c r="I2673" s="112" t="s">
        <v>159</v>
      </c>
      <c r="J2673" s="112" t="s">
        <v>160</v>
      </c>
      <c r="K2673" s="520" t="s">
        <v>161</v>
      </c>
      <c r="L2673" s="114" t="s">
        <v>162</v>
      </c>
      <c r="M2673" s="62"/>
    </row>
    <row r="2674" spans="1:13" s="47" customFormat="1" ht="14.4" customHeight="1" x14ac:dyDescent="0.3">
      <c r="A2674" s="62"/>
      <c r="B2674" s="189" t="s">
        <v>98</v>
      </c>
      <c r="C2674" s="195"/>
      <c r="D2674" s="190" t="s">
        <v>2</v>
      </c>
      <c r="E2674" s="153">
        <v>1</v>
      </c>
      <c r="F2674" s="154">
        <v>9.83</v>
      </c>
      <c r="G2674" s="191">
        <v>9.83</v>
      </c>
      <c r="H2674" s="506">
        <v>0.9125510582992945</v>
      </c>
      <c r="I2674" s="171"/>
      <c r="J2674" s="192" t="s">
        <v>163</v>
      </c>
      <c r="K2674" s="172">
        <v>1</v>
      </c>
      <c r="L2674" s="507">
        <v>0.9125510582992945</v>
      </c>
      <c r="M2674" s="521"/>
    </row>
    <row r="2675" spans="1:13" s="47" customFormat="1" ht="14.4" customHeight="1" x14ac:dyDescent="0.3">
      <c r="A2675" s="62"/>
      <c r="B2675" s="6">
        <v>0</v>
      </c>
      <c r="C2675" s="7"/>
      <c r="D2675" s="3">
        <v>0</v>
      </c>
      <c r="E2675" s="4"/>
      <c r="F2675" s="5">
        <v>0</v>
      </c>
      <c r="G2675" s="26">
        <v>0</v>
      </c>
      <c r="H2675" s="508">
        <v>0</v>
      </c>
      <c r="I2675" s="99"/>
      <c r="J2675" s="61">
        <v>0</v>
      </c>
      <c r="K2675" s="100">
        <v>0</v>
      </c>
      <c r="L2675" s="509">
        <v>0</v>
      </c>
      <c r="M2675" s="521"/>
    </row>
    <row r="2676" spans="1:13" s="47" customFormat="1" ht="14.4" customHeight="1" x14ac:dyDescent="0.3">
      <c r="A2676" s="62"/>
      <c r="B2676" s="6">
        <v>0</v>
      </c>
      <c r="C2676" s="7"/>
      <c r="D2676" s="3">
        <v>0</v>
      </c>
      <c r="E2676" s="4"/>
      <c r="F2676" s="5">
        <v>0</v>
      </c>
      <c r="G2676" s="26">
        <v>0</v>
      </c>
      <c r="H2676" s="508">
        <v>0</v>
      </c>
      <c r="I2676" s="99"/>
      <c r="J2676" s="61">
        <v>0</v>
      </c>
      <c r="K2676" s="100">
        <v>0</v>
      </c>
      <c r="L2676" s="509">
        <v>0</v>
      </c>
      <c r="M2676" s="62"/>
    </row>
    <row r="2677" spans="1:13" s="47" customFormat="1" ht="14.4" customHeight="1" x14ac:dyDescent="0.3">
      <c r="A2677" s="62"/>
      <c r="B2677" s="6">
        <v>0</v>
      </c>
      <c r="C2677" s="7"/>
      <c r="D2677" s="3">
        <v>0</v>
      </c>
      <c r="E2677" s="4"/>
      <c r="F2677" s="5">
        <v>0</v>
      </c>
      <c r="G2677" s="26">
        <v>0</v>
      </c>
      <c r="H2677" s="508">
        <v>0</v>
      </c>
      <c r="I2677" s="99"/>
      <c r="J2677" s="61">
        <v>0</v>
      </c>
      <c r="K2677" s="100">
        <v>0</v>
      </c>
      <c r="L2677" s="509">
        <v>0</v>
      </c>
      <c r="M2677" s="62"/>
    </row>
    <row r="2678" spans="1:13" s="47" customFormat="1" ht="14.4" customHeight="1" x14ac:dyDescent="0.3">
      <c r="A2678" s="62"/>
      <c r="B2678" s="6">
        <v>0</v>
      </c>
      <c r="C2678" s="7"/>
      <c r="D2678" s="3">
        <v>0</v>
      </c>
      <c r="E2678" s="4"/>
      <c r="F2678" s="5">
        <v>0</v>
      </c>
      <c r="G2678" s="26">
        <v>0</v>
      </c>
      <c r="H2678" s="508">
        <v>0</v>
      </c>
      <c r="I2678" s="99"/>
      <c r="J2678" s="61">
        <v>0</v>
      </c>
      <c r="K2678" s="100">
        <v>0</v>
      </c>
      <c r="L2678" s="509">
        <v>0</v>
      </c>
      <c r="M2678" s="62"/>
    </row>
    <row r="2679" spans="1:13" s="47" customFormat="1" ht="14.4" customHeight="1" x14ac:dyDescent="0.3">
      <c r="A2679" s="62"/>
      <c r="B2679" s="6">
        <v>0</v>
      </c>
      <c r="C2679" s="7"/>
      <c r="D2679" s="3">
        <v>0</v>
      </c>
      <c r="E2679" s="4"/>
      <c r="F2679" s="5">
        <v>0</v>
      </c>
      <c r="G2679" s="26">
        <v>0</v>
      </c>
      <c r="H2679" s="508">
        <v>0</v>
      </c>
      <c r="I2679" s="99"/>
      <c r="J2679" s="61">
        <v>0</v>
      </c>
      <c r="K2679" s="100">
        <v>0</v>
      </c>
      <c r="L2679" s="509">
        <v>0</v>
      </c>
      <c r="M2679" s="62"/>
    </row>
    <row r="2680" spans="1:13" s="47" customFormat="1" ht="14.4" customHeight="1" x14ac:dyDescent="0.3">
      <c r="A2680" s="62"/>
      <c r="B2680" s="6">
        <v>0</v>
      </c>
      <c r="C2680" s="7"/>
      <c r="D2680" s="3">
        <v>0</v>
      </c>
      <c r="E2680" s="4"/>
      <c r="F2680" s="5">
        <v>0</v>
      </c>
      <c r="G2680" s="26">
        <v>0</v>
      </c>
      <c r="H2680" s="508">
        <v>0</v>
      </c>
      <c r="I2680" s="99"/>
      <c r="J2680" s="61">
        <v>0</v>
      </c>
      <c r="K2680" s="100">
        <v>0</v>
      </c>
      <c r="L2680" s="509">
        <v>0</v>
      </c>
      <c r="M2680" s="532"/>
    </row>
    <row r="2681" spans="1:13" s="47" customFormat="1" ht="14.4" customHeight="1" x14ac:dyDescent="0.3">
      <c r="A2681" s="62"/>
      <c r="B2681" s="6">
        <v>0</v>
      </c>
      <c r="C2681" s="7"/>
      <c r="D2681" s="3">
        <v>0</v>
      </c>
      <c r="E2681" s="4"/>
      <c r="F2681" s="5">
        <v>0</v>
      </c>
      <c r="G2681" s="26">
        <v>0</v>
      </c>
      <c r="H2681" s="508">
        <v>0</v>
      </c>
      <c r="I2681" s="99"/>
      <c r="J2681" s="61">
        <v>0</v>
      </c>
      <c r="K2681" s="100">
        <v>0</v>
      </c>
      <c r="L2681" s="509">
        <v>0</v>
      </c>
      <c r="M2681" s="62"/>
    </row>
    <row r="2682" spans="1:13" s="47" customFormat="1" ht="14.4" customHeight="1" x14ac:dyDescent="0.3">
      <c r="A2682" s="62"/>
      <c r="B2682" s="6">
        <v>0</v>
      </c>
      <c r="C2682" s="7"/>
      <c r="D2682" s="3">
        <v>0</v>
      </c>
      <c r="E2682" s="4"/>
      <c r="F2682" s="5">
        <v>0</v>
      </c>
      <c r="G2682" s="26">
        <v>0</v>
      </c>
      <c r="H2682" s="508">
        <v>0</v>
      </c>
      <c r="I2682" s="99"/>
      <c r="J2682" s="61">
        <v>0</v>
      </c>
      <c r="K2682" s="100">
        <v>0</v>
      </c>
      <c r="L2682" s="509">
        <v>0</v>
      </c>
      <c r="M2682" s="62"/>
    </row>
    <row r="2683" spans="1:13" s="47" customFormat="1" ht="14.4" customHeight="1" x14ac:dyDescent="0.3">
      <c r="A2683" s="62"/>
      <c r="B2683" s="6">
        <v>0</v>
      </c>
      <c r="C2683" s="7"/>
      <c r="D2683" s="3">
        <v>0</v>
      </c>
      <c r="E2683" s="4"/>
      <c r="F2683" s="5">
        <v>0</v>
      </c>
      <c r="G2683" s="26">
        <v>0</v>
      </c>
      <c r="H2683" s="508">
        <v>0</v>
      </c>
      <c r="I2683" s="99"/>
      <c r="J2683" s="61">
        <v>0</v>
      </c>
      <c r="K2683" s="100">
        <v>0</v>
      </c>
      <c r="L2683" s="509">
        <v>0</v>
      </c>
      <c r="M2683" s="62"/>
    </row>
    <row r="2684" spans="1:13" s="47" customFormat="1" ht="14.4" customHeight="1" x14ac:dyDescent="0.3">
      <c r="A2684" s="62"/>
      <c r="B2684" s="6">
        <v>0</v>
      </c>
      <c r="C2684" s="7"/>
      <c r="D2684" s="3">
        <v>0</v>
      </c>
      <c r="E2684" s="4"/>
      <c r="F2684" s="5">
        <v>0</v>
      </c>
      <c r="G2684" s="26">
        <v>0</v>
      </c>
      <c r="H2684" s="508">
        <v>0</v>
      </c>
      <c r="I2684" s="99"/>
      <c r="J2684" s="61">
        <v>0</v>
      </c>
      <c r="K2684" s="100">
        <v>0</v>
      </c>
      <c r="L2684" s="509">
        <v>0</v>
      </c>
      <c r="M2684" s="62"/>
    </row>
    <row r="2685" spans="1:13" s="47" customFormat="1" ht="14.4" customHeight="1" x14ac:dyDescent="0.3">
      <c r="A2685" s="62"/>
      <c r="B2685" s="6">
        <v>0</v>
      </c>
      <c r="C2685" s="7"/>
      <c r="D2685" s="3">
        <v>0</v>
      </c>
      <c r="E2685" s="4"/>
      <c r="F2685" s="5">
        <v>0</v>
      </c>
      <c r="G2685" s="26">
        <v>0</v>
      </c>
      <c r="H2685" s="508">
        <v>0</v>
      </c>
      <c r="I2685" s="99"/>
      <c r="J2685" s="61">
        <v>0</v>
      </c>
      <c r="K2685" s="100">
        <v>0</v>
      </c>
      <c r="L2685" s="509">
        <v>0</v>
      </c>
      <c r="M2685" s="62"/>
    </row>
    <row r="2686" spans="1:13" s="47" customFormat="1" ht="14.4" customHeight="1" x14ac:dyDescent="0.3">
      <c r="A2686" s="62"/>
      <c r="B2686" s="6">
        <v>0</v>
      </c>
      <c r="C2686" s="7"/>
      <c r="D2686" s="3">
        <v>0</v>
      </c>
      <c r="E2686" s="4"/>
      <c r="F2686" s="5">
        <v>0</v>
      </c>
      <c r="G2686" s="26">
        <v>0</v>
      </c>
      <c r="H2686" s="508">
        <v>0</v>
      </c>
      <c r="I2686" s="99"/>
      <c r="J2686" s="61">
        <v>0</v>
      </c>
      <c r="K2686" s="100">
        <v>0</v>
      </c>
      <c r="L2686" s="509">
        <v>0</v>
      </c>
      <c r="M2686" s="62"/>
    </row>
    <row r="2687" spans="1:13" s="47" customFormat="1" ht="14.4" customHeight="1" x14ac:dyDescent="0.3">
      <c r="A2687" s="62"/>
      <c r="B2687" s="58" t="s">
        <v>62</v>
      </c>
      <c r="C2687" s="46"/>
      <c r="D2687" s="37"/>
      <c r="E2687" s="38"/>
      <c r="F2687" s="39"/>
      <c r="G2687" s="193">
        <v>9.83</v>
      </c>
      <c r="H2687" s="106" t="s">
        <v>62</v>
      </c>
      <c r="I2687" s="103"/>
      <c r="J2687" s="510"/>
      <c r="K2687" s="511" t="s">
        <v>156</v>
      </c>
      <c r="L2687" s="519">
        <v>0.9125510582992945</v>
      </c>
      <c r="M2687" s="62"/>
    </row>
    <row r="2688" spans="1:13" s="47" customFormat="1" ht="14.4" customHeight="1" x14ac:dyDescent="0.3">
      <c r="A2688" s="62"/>
      <c r="B2688" s="194" t="s">
        <v>63</v>
      </c>
      <c r="C2688" s="195"/>
      <c r="D2688" s="196"/>
      <c r="E2688" s="197"/>
      <c r="F2688" s="155"/>
      <c r="G2688" s="197"/>
      <c r="H2688" s="115"/>
      <c r="I2688" s="202"/>
      <c r="J2688" s="203"/>
      <c r="K2688" s="178"/>
      <c r="L2688" s="204">
        <v>0</v>
      </c>
      <c r="M2688" s="62"/>
    </row>
    <row r="2689" spans="1:13" s="47" customFormat="1" ht="35.25" customHeight="1" x14ac:dyDescent="0.3">
      <c r="A2689" s="62"/>
      <c r="B2689" s="53" t="s">
        <v>53</v>
      </c>
      <c r="C2689" s="210"/>
      <c r="D2689" s="211" t="s">
        <v>0</v>
      </c>
      <c r="E2689" s="201" t="s">
        <v>1</v>
      </c>
      <c r="F2689" s="156" t="s">
        <v>61</v>
      </c>
      <c r="G2689" s="188" t="s">
        <v>56</v>
      </c>
      <c r="H2689" s="111" t="s">
        <v>158</v>
      </c>
      <c r="I2689" s="112" t="s">
        <v>159</v>
      </c>
      <c r="J2689" s="112" t="s">
        <v>160</v>
      </c>
      <c r="K2689" s="520" t="s">
        <v>161</v>
      </c>
      <c r="L2689" s="114" t="s">
        <v>162</v>
      </c>
      <c r="M2689" s="62"/>
    </row>
    <row r="2690" spans="1:13" s="47" customFormat="1" ht="14.4" customHeight="1" x14ac:dyDescent="0.3">
      <c r="A2690" s="62"/>
      <c r="B2690" s="6">
        <v>0</v>
      </c>
      <c r="C2690" s="7"/>
      <c r="D2690" s="3">
        <v>0</v>
      </c>
      <c r="E2690" s="26"/>
      <c r="F2690" s="5">
        <v>0</v>
      </c>
      <c r="G2690" s="191">
        <v>0</v>
      </c>
      <c r="H2690" s="506">
        <v>0</v>
      </c>
      <c r="I2690" s="171"/>
      <c r="J2690" s="192">
        <v>0</v>
      </c>
      <c r="K2690" s="172">
        <v>0</v>
      </c>
      <c r="L2690" s="507">
        <v>0</v>
      </c>
      <c r="M2690" s="62"/>
    </row>
    <row r="2691" spans="1:13" s="47" customFormat="1" ht="14.4" customHeight="1" x14ac:dyDescent="0.3">
      <c r="A2691" s="62"/>
      <c r="B2691" s="6">
        <v>0</v>
      </c>
      <c r="C2691" s="7"/>
      <c r="D2691" s="3">
        <v>0</v>
      </c>
      <c r="E2691" s="26"/>
      <c r="F2691" s="5">
        <v>0</v>
      </c>
      <c r="G2691" s="26">
        <v>0</v>
      </c>
      <c r="H2691" s="508">
        <v>0</v>
      </c>
      <c r="I2691" s="99"/>
      <c r="J2691" s="61">
        <v>0</v>
      </c>
      <c r="K2691" s="100">
        <v>0</v>
      </c>
      <c r="L2691" s="509">
        <v>0</v>
      </c>
      <c r="M2691" s="62"/>
    </row>
    <row r="2692" spans="1:13" s="47" customFormat="1" ht="14.4" customHeight="1" x14ac:dyDescent="0.3">
      <c r="A2692" s="62"/>
      <c r="B2692" s="6">
        <v>0</v>
      </c>
      <c r="C2692" s="7"/>
      <c r="D2692" s="3">
        <v>0</v>
      </c>
      <c r="E2692" s="26"/>
      <c r="F2692" s="5">
        <v>0</v>
      </c>
      <c r="G2692" s="26">
        <v>0</v>
      </c>
      <c r="H2692" s="508">
        <v>0</v>
      </c>
      <c r="I2692" s="99"/>
      <c r="J2692" s="61">
        <v>0</v>
      </c>
      <c r="K2692" s="100">
        <v>0</v>
      </c>
      <c r="L2692" s="509">
        <v>0</v>
      </c>
      <c r="M2692" s="62"/>
    </row>
    <row r="2693" spans="1:13" s="47" customFormat="1" ht="14.4" customHeight="1" x14ac:dyDescent="0.3">
      <c r="A2693" s="62"/>
      <c r="B2693" s="6">
        <v>0</v>
      </c>
      <c r="C2693" s="7"/>
      <c r="D2693" s="3">
        <v>0</v>
      </c>
      <c r="E2693" s="26"/>
      <c r="F2693" s="5">
        <v>0</v>
      </c>
      <c r="G2693" s="26">
        <v>0</v>
      </c>
      <c r="H2693" s="508">
        <v>0</v>
      </c>
      <c r="I2693" s="99"/>
      <c r="J2693" s="61">
        <v>0</v>
      </c>
      <c r="K2693" s="100">
        <v>0</v>
      </c>
      <c r="L2693" s="509">
        <v>0</v>
      </c>
      <c r="M2693" s="62"/>
    </row>
    <row r="2694" spans="1:13" s="47" customFormat="1" ht="14.4" customHeight="1" x14ac:dyDescent="0.3">
      <c r="A2694" s="62"/>
      <c r="B2694" s="6">
        <v>0</v>
      </c>
      <c r="C2694" s="7"/>
      <c r="D2694" s="3">
        <v>0</v>
      </c>
      <c r="E2694" s="26"/>
      <c r="F2694" s="5">
        <v>0</v>
      </c>
      <c r="G2694" s="26">
        <v>0</v>
      </c>
      <c r="H2694" s="508">
        <v>0</v>
      </c>
      <c r="I2694" s="99"/>
      <c r="J2694" s="61">
        <v>0</v>
      </c>
      <c r="K2694" s="100">
        <v>0</v>
      </c>
      <c r="L2694" s="509">
        <v>0</v>
      </c>
      <c r="M2694" s="62"/>
    </row>
    <row r="2695" spans="1:13" s="47" customFormat="1" ht="15" customHeight="1" thickBot="1" x14ac:dyDescent="0.35">
      <c r="A2695" s="62"/>
      <c r="B2695" s="59" t="s">
        <v>64</v>
      </c>
      <c r="C2695" s="42"/>
      <c r="D2695" s="43"/>
      <c r="E2695" s="44"/>
      <c r="F2695" s="45"/>
      <c r="G2695" s="191">
        <v>0</v>
      </c>
      <c r="H2695" s="106" t="s">
        <v>64</v>
      </c>
      <c r="I2695" s="103"/>
      <c r="J2695" s="510"/>
      <c r="K2695" s="511" t="s">
        <v>156</v>
      </c>
      <c r="L2695" s="519">
        <v>0</v>
      </c>
      <c r="M2695" s="62"/>
    </row>
    <row r="2696" spans="1:13" s="47" customFormat="1" ht="14.4" customHeight="1" x14ac:dyDescent="0.3">
      <c r="A2696" s="62"/>
      <c r="B2696" s="64"/>
      <c r="C2696" s="68"/>
      <c r="D2696" s="69" t="s">
        <v>65</v>
      </c>
      <c r="E2696" s="70"/>
      <c r="F2696" s="71"/>
      <c r="G2696" s="88">
        <v>10.772</v>
      </c>
      <c r="H2696" s="179"/>
      <c r="I2696" s="212"/>
      <c r="J2696" s="522"/>
      <c r="K2696" s="523"/>
      <c r="L2696" s="180"/>
      <c r="M2696" s="62"/>
    </row>
    <row r="2697" spans="1:13" s="47" customFormat="1" ht="14.4" customHeight="1" x14ac:dyDescent="0.3">
      <c r="A2697" s="62"/>
      <c r="B2697" s="63"/>
      <c r="C2697" s="68"/>
      <c r="D2697" s="72" t="s">
        <v>7</v>
      </c>
      <c r="E2697" s="215"/>
      <c r="F2697" s="181">
        <v>0.1</v>
      </c>
      <c r="G2697" s="215">
        <v>1.077</v>
      </c>
      <c r="H2697" s="524"/>
      <c r="I2697" s="124"/>
      <c r="J2697" s="525"/>
      <c r="K2697" s="526"/>
      <c r="L2697" s="527"/>
      <c r="M2697" s="62"/>
    </row>
    <row r="2698" spans="1:13" s="47" customFormat="1" ht="14.4" customHeight="1" x14ac:dyDescent="0.3">
      <c r="A2698" s="62"/>
      <c r="B2698" s="63"/>
      <c r="C2698" s="68"/>
      <c r="D2698" s="72" t="s">
        <v>8</v>
      </c>
      <c r="E2698" s="215"/>
      <c r="F2698" s="181">
        <v>0.1</v>
      </c>
      <c r="G2698" s="215">
        <v>1.077</v>
      </c>
      <c r="H2698" s="524"/>
      <c r="I2698" s="124"/>
      <c r="J2698" s="525"/>
      <c r="K2698" s="526"/>
      <c r="L2698" s="527"/>
      <c r="M2698" s="62"/>
    </row>
    <row r="2699" spans="1:13" s="47" customFormat="1" ht="14.4" customHeight="1" x14ac:dyDescent="0.3">
      <c r="A2699" s="62"/>
      <c r="B2699" s="63" t="s">
        <v>66</v>
      </c>
      <c r="C2699" s="68"/>
      <c r="D2699" s="75" t="s">
        <v>67</v>
      </c>
      <c r="E2699" s="76"/>
      <c r="F2699" s="71"/>
      <c r="G2699" s="76">
        <v>12.926</v>
      </c>
      <c r="H2699" s="524"/>
      <c r="I2699" s="124"/>
      <c r="J2699" s="525"/>
      <c r="K2699" s="526"/>
      <c r="L2699" s="527"/>
      <c r="M2699" s="62"/>
    </row>
    <row r="2700" spans="1:13" s="47" customFormat="1" ht="15" customHeight="1" thickBot="1" x14ac:dyDescent="0.35">
      <c r="A2700" s="62"/>
      <c r="B2700" s="63"/>
      <c r="C2700" s="68"/>
      <c r="D2700" s="77" t="s">
        <v>68</v>
      </c>
      <c r="E2700" s="78"/>
      <c r="F2700" s="79"/>
      <c r="G2700" s="78">
        <v>12.93</v>
      </c>
      <c r="H2700" s="528">
        <v>1</v>
      </c>
      <c r="I2700" s="126"/>
      <c r="J2700" s="529"/>
      <c r="K2700" s="530"/>
      <c r="L2700" s="531">
        <v>0.99744708503527668</v>
      </c>
      <c r="M2700" s="62"/>
    </row>
    <row r="2701" spans="1:13" s="47" customFormat="1" ht="14.4" customHeight="1" x14ac:dyDescent="0.3">
      <c r="A2701" s="62"/>
      <c r="B2701" s="63"/>
      <c r="C2701" s="68"/>
      <c r="D2701" s="80"/>
      <c r="E2701" s="67"/>
      <c r="F2701" s="65"/>
      <c r="G2701" s="67"/>
      <c r="J2701" s="60"/>
      <c r="M2701" s="62"/>
    </row>
    <row r="2702" spans="1:13" s="47" customFormat="1" ht="14.4" customHeight="1" x14ac:dyDescent="0.3">
      <c r="A2702" s="62"/>
      <c r="B2702" s="63"/>
      <c r="C2702" s="68"/>
      <c r="D2702" s="80"/>
      <c r="E2702" s="67"/>
      <c r="F2702" s="65"/>
      <c r="G2702" s="67"/>
      <c r="J2702" s="60"/>
      <c r="M2702" s="62"/>
    </row>
    <row r="2703" spans="1:13" s="47" customFormat="1" ht="14.4" customHeight="1" x14ac:dyDescent="0.3">
      <c r="A2703" s="62"/>
      <c r="B2703" s="63"/>
      <c r="C2703" s="68"/>
      <c r="D2703" s="80"/>
      <c r="E2703" s="67"/>
      <c r="F2703" s="65"/>
      <c r="G2703" s="67"/>
      <c r="J2703" s="60"/>
      <c r="M2703" s="62"/>
    </row>
    <row r="2704" spans="1:13" s="47" customFormat="1" ht="14.4" customHeight="1" x14ac:dyDescent="0.3">
      <c r="A2704" s="62"/>
      <c r="B2704" s="136" t="s">
        <v>1808</v>
      </c>
      <c r="C2704" s="81"/>
      <c r="D2704" s="80"/>
      <c r="E2704" s="67"/>
      <c r="F2704" s="82"/>
      <c r="G2704" s="82"/>
      <c r="J2704" s="60"/>
      <c r="M2704" s="62"/>
    </row>
    <row r="2705" spans="1:13" s="47" customFormat="1" ht="14.4" customHeight="1" x14ac:dyDescent="0.3">
      <c r="A2705" s="62"/>
      <c r="B2705" s="216" t="s">
        <v>6</v>
      </c>
      <c r="C2705" s="217"/>
      <c r="D2705" s="80"/>
      <c r="E2705" s="67"/>
      <c r="F2705" s="62"/>
      <c r="G2705" s="62"/>
      <c r="J2705" s="60"/>
      <c r="M2705" s="62"/>
    </row>
    <row r="2706" spans="1:13" s="47" customFormat="1" ht="14.4" customHeight="1" x14ac:dyDescent="0.3">
      <c r="A2706" s="62"/>
      <c r="B2706" s="84"/>
      <c r="C2706" s="62"/>
      <c r="D2706" s="80"/>
      <c r="E2706" s="67"/>
      <c r="F2706" s="62"/>
      <c r="G2706" s="62"/>
      <c r="J2706" s="60"/>
      <c r="M2706" s="62"/>
    </row>
    <row r="2707" spans="1:13" x14ac:dyDescent="0.3">
      <c r="A2707" s="62"/>
      <c r="B2707" s="503"/>
      <c r="C2707" s="129"/>
      <c r="D2707" s="129"/>
      <c r="J2707" s="60"/>
    </row>
    <row r="2708" spans="1:13" x14ac:dyDescent="0.3">
      <c r="A2708" s="62"/>
      <c r="B2708" s="131"/>
      <c r="C2708" s="130"/>
      <c r="D2708" s="130"/>
      <c r="J2708" s="60"/>
    </row>
    <row r="2709" spans="1:13" ht="15.6" x14ac:dyDescent="0.3">
      <c r="A2709" s="62"/>
      <c r="D2709" s="715" t="s">
        <v>166</v>
      </c>
      <c r="E2709" s="715"/>
      <c r="F2709" s="715"/>
      <c r="J2709" s="60"/>
    </row>
    <row r="2710" spans="1:13" x14ac:dyDescent="0.3">
      <c r="A2710" s="62"/>
      <c r="B2710" s="132"/>
      <c r="C2710" s="132"/>
      <c r="D2710" s="132"/>
      <c r="J2710" s="60"/>
    </row>
    <row r="2711" spans="1:13" ht="82.5" customHeight="1" x14ac:dyDescent="0.3">
      <c r="A2711" s="62"/>
      <c r="B2711" s="710" t="s">
        <v>1809</v>
      </c>
      <c r="C2711" s="710"/>
      <c r="D2711" s="710"/>
      <c r="E2711" s="710"/>
      <c r="F2711" s="710"/>
      <c r="G2711" s="710"/>
      <c r="H2711" s="710"/>
      <c r="I2711" s="710"/>
      <c r="J2711" s="710"/>
      <c r="K2711" s="710"/>
      <c r="L2711" s="710"/>
    </row>
    <row r="2712" spans="1:13" s="47" customFormat="1" ht="14.4" customHeight="1" x14ac:dyDescent="0.3">
      <c r="A2712" s="62"/>
      <c r="B2712" s="63"/>
      <c r="C2712" s="9"/>
      <c r="D2712" s="10"/>
      <c r="E2712" s="11"/>
      <c r="F2712" s="12"/>
      <c r="G2712" s="13"/>
      <c r="J2712" s="60"/>
      <c r="M2712" s="62"/>
    </row>
    <row r="2713" spans="1:13" s="47" customFormat="1" ht="14.4" customHeight="1" x14ac:dyDescent="0.3">
      <c r="A2713" s="62"/>
      <c r="B2713" s="48" t="s">
        <v>48</v>
      </c>
      <c r="C2713" s="9"/>
      <c r="D2713" s="10"/>
      <c r="E2713" s="11"/>
      <c r="F2713" s="11"/>
      <c r="G2713" s="11"/>
      <c r="J2713" s="60"/>
      <c r="M2713" s="62"/>
    </row>
    <row r="2714" spans="1:13" s="47" customFormat="1" ht="14.4" customHeight="1" x14ac:dyDescent="0.3">
      <c r="A2714" s="62"/>
      <c r="B2714" s="64" t="s">
        <v>49</v>
      </c>
      <c r="C2714" s="62" t="s">
        <v>777</v>
      </c>
      <c r="D2714" s="62"/>
      <c r="E2714" s="62"/>
      <c r="I2714" s="65" t="s">
        <v>50</v>
      </c>
      <c r="J2714" s="68" t="s">
        <v>5</v>
      </c>
      <c r="M2714" s="62"/>
    </row>
    <row r="2715" spans="1:13" s="47" customFormat="1" ht="15" customHeight="1" thickBot="1" x14ac:dyDescent="0.35">
      <c r="A2715" s="62"/>
      <c r="B2715" s="64" t="s">
        <v>51</v>
      </c>
      <c r="C2715" s="62" t="s">
        <v>267</v>
      </c>
      <c r="D2715" s="62"/>
      <c r="E2715" s="62"/>
      <c r="G2715" s="62" t="s">
        <v>776</v>
      </c>
      <c r="J2715" s="60"/>
      <c r="M2715" s="62"/>
    </row>
    <row r="2716" spans="1:13" s="47" customFormat="1" ht="14.4" customHeight="1" thickTop="1" x14ac:dyDescent="0.3">
      <c r="A2716" s="62"/>
      <c r="B2716" s="49" t="s">
        <v>52</v>
      </c>
      <c r="C2716" s="14"/>
      <c r="D2716" s="15"/>
      <c r="E2716" s="16"/>
      <c r="F2716" s="17"/>
      <c r="G2716" s="16"/>
      <c r="H2716" s="711" t="s">
        <v>164</v>
      </c>
      <c r="I2716" s="712"/>
      <c r="J2716" s="712"/>
      <c r="K2716" s="712"/>
      <c r="L2716" s="713"/>
      <c r="M2716" s="62"/>
    </row>
    <row r="2717" spans="1:13" s="47" customFormat="1" ht="32.25" customHeight="1" x14ac:dyDescent="0.3">
      <c r="A2717" s="62"/>
      <c r="B2717" s="186" t="s">
        <v>53</v>
      </c>
      <c r="C2717" s="187" t="s">
        <v>1</v>
      </c>
      <c r="D2717" s="161" t="s">
        <v>54</v>
      </c>
      <c r="E2717" s="188" t="s">
        <v>23</v>
      </c>
      <c r="F2717" s="188" t="s">
        <v>55</v>
      </c>
      <c r="G2717" s="188" t="s">
        <v>56</v>
      </c>
      <c r="H2717" s="90" t="s">
        <v>158</v>
      </c>
      <c r="I2717" s="169" t="s">
        <v>159</v>
      </c>
      <c r="J2717" s="169" t="s">
        <v>160</v>
      </c>
      <c r="K2717" s="169" t="s">
        <v>161</v>
      </c>
      <c r="L2717" s="92" t="s">
        <v>162</v>
      </c>
      <c r="M2717" s="62"/>
    </row>
    <row r="2718" spans="1:13" s="47" customFormat="1" ht="14.4" customHeight="1" x14ac:dyDescent="0.3">
      <c r="A2718" s="62"/>
      <c r="B2718" s="189">
        <v>0</v>
      </c>
      <c r="C2718" s="187"/>
      <c r="D2718" s="190">
        <v>0</v>
      </c>
      <c r="E2718" s="191">
        <v>0</v>
      </c>
      <c r="F2718" s="505">
        <v>1.5</v>
      </c>
      <c r="G2718" s="191">
        <v>0</v>
      </c>
      <c r="H2718" s="506">
        <v>0</v>
      </c>
      <c r="I2718" s="171"/>
      <c r="J2718" s="192">
        <v>0</v>
      </c>
      <c r="K2718" s="172">
        <v>0</v>
      </c>
      <c r="L2718" s="507">
        <v>0</v>
      </c>
      <c r="M2718" s="62"/>
    </row>
    <row r="2719" spans="1:13" s="47" customFormat="1" ht="14.4" customHeight="1" x14ac:dyDescent="0.3">
      <c r="A2719" s="62"/>
      <c r="B2719" s="6">
        <v>0</v>
      </c>
      <c r="C2719" s="25"/>
      <c r="D2719" s="3">
        <v>0</v>
      </c>
      <c r="E2719" s="26">
        <v>0</v>
      </c>
      <c r="F2719" s="27"/>
      <c r="G2719" s="26">
        <v>0</v>
      </c>
      <c r="H2719" s="508">
        <v>0</v>
      </c>
      <c r="I2719" s="99"/>
      <c r="J2719" s="61">
        <v>0</v>
      </c>
      <c r="K2719" s="100">
        <v>0</v>
      </c>
      <c r="L2719" s="509">
        <v>0</v>
      </c>
      <c r="M2719" s="62"/>
    </row>
    <row r="2720" spans="1:13" s="47" customFormat="1" ht="14.4" customHeight="1" x14ac:dyDescent="0.3">
      <c r="A2720" s="62"/>
      <c r="B2720" s="6">
        <v>0</v>
      </c>
      <c r="C2720" s="25"/>
      <c r="D2720" s="3">
        <v>0</v>
      </c>
      <c r="E2720" s="26">
        <v>0</v>
      </c>
      <c r="F2720" s="27"/>
      <c r="G2720" s="26">
        <v>0</v>
      </c>
      <c r="H2720" s="508">
        <v>0</v>
      </c>
      <c r="I2720" s="99"/>
      <c r="J2720" s="61">
        <v>0</v>
      </c>
      <c r="K2720" s="100">
        <v>0</v>
      </c>
      <c r="L2720" s="509">
        <v>0</v>
      </c>
      <c r="M2720" s="62"/>
    </row>
    <row r="2721" spans="1:13" s="47" customFormat="1" ht="14.4" customHeight="1" x14ac:dyDescent="0.3">
      <c r="A2721" s="62"/>
      <c r="B2721" s="6">
        <v>0</v>
      </c>
      <c r="C2721" s="25"/>
      <c r="D2721" s="3">
        <v>0</v>
      </c>
      <c r="E2721" s="26">
        <v>0</v>
      </c>
      <c r="F2721" s="27"/>
      <c r="G2721" s="26">
        <v>0</v>
      </c>
      <c r="H2721" s="508">
        <v>0</v>
      </c>
      <c r="I2721" s="99"/>
      <c r="J2721" s="61">
        <v>0</v>
      </c>
      <c r="K2721" s="100">
        <v>0</v>
      </c>
      <c r="L2721" s="509">
        <v>0</v>
      </c>
      <c r="M2721" s="62"/>
    </row>
    <row r="2722" spans="1:13" s="47" customFormat="1" ht="14.4" customHeight="1" x14ac:dyDescent="0.3">
      <c r="A2722" s="62"/>
      <c r="B2722" s="6">
        <v>0</v>
      </c>
      <c r="C2722" s="25"/>
      <c r="D2722" s="3">
        <v>0</v>
      </c>
      <c r="E2722" s="26">
        <v>0</v>
      </c>
      <c r="F2722" s="27"/>
      <c r="G2722" s="26">
        <v>0</v>
      </c>
      <c r="H2722" s="508">
        <v>0</v>
      </c>
      <c r="I2722" s="99"/>
      <c r="J2722" s="61">
        <v>0</v>
      </c>
      <c r="K2722" s="100">
        <v>0</v>
      </c>
      <c r="L2722" s="509">
        <v>0</v>
      </c>
      <c r="M2722" s="62"/>
    </row>
    <row r="2723" spans="1:13" s="47" customFormat="1" ht="14.4" customHeight="1" x14ac:dyDescent="0.3">
      <c r="A2723" s="62"/>
      <c r="B2723" s="6">
        <v>0</v>
      </c>
      <c r="C2723" s="25"/>
      <c r="D2723" s="3">
        <v>0</v>
      </c>
      <c r="E2723" s="26">
        <v>0</v>
      </c>
      <c r="F2723" s="27"/>
      <c r="G2723" s="26">
        <v>0</v>
      </c>
      <c r="H2723" s="508">
        <v>0</v>
      </c>
      <c r="I2723" s="99"/>
      <c r="J2723" s="61">
        <v>0</v>
      </c>
      <c r="K2723" s="100">
        <v>0</v>
      </c>
      <c r="L2723" s="509">
        <v>0</v>
      </c>
      <c r="M2723" s="62"/>
    </row>
    <row r="2724" spans="1:13" s="47" customFormat="1" ht="14.4" customHeight="1" x14ac:dyDescent="0.3">
      <c r="A2724" s="62"/>
      <c r="B2724" s="6" t="s">
        <v>73</v>
      </c>
      <c r="C2724" s="25"/>
      <c r="D2724" s="3">
        <v>0</v>
      </c>
      <c r="E2724" s="26">
        <v>0</v>
      </c>
      <c r="F2724" s="27"/>
      <c r="G2724" s="26">
        <v>1.6359999999999999</v>
      </c>
      <c r="H2724" s="508">
        <v>7.9115603613610027E-5</v>
      </c>
      <c r="I2724" s="99"/>
      <c r="J2724" s="61" t="s">
        <v>165</v>
      </c>
      <c r="K2724" s="100">
        <v>0.4</v>
      </c>
      <c r="L2724" s="101">
        <v>3.1646241445444009E-5</v>
      </c>
      <c r="M2724" s="62"/>
    </row>
    <row r="2725" spans="1:13" s="47" customFormat="1" ht="14.4" customHeight="1" x14ac:dyDescent="0.3">
      <c r="A2725" s="62"/>
      <c r="B2725" s="6" t="s">
        <v>57</v>
      </c>
      <c r="C2725" s="25"/>
      <c r="D2725" s="28"/>
      <c r="E2725" s="26"/>
      <c r="F2725" s="27"/>
      <c r="G2725" s="193">
        <v>1.6359999999999999</v>
      </c>
      <c r="H2725" s="102" t="s">
        <v>57</v>
      </c>
      <c r="I2725" s="103"/>
      <c r="J2725" s="510"/>
      <c r="K2725" s="511" t="s">
        <v>156</v>
      </c>
      <c r="L2725" s="512">
        <v>3.1646241445444009E-5</v>
      </c>
      <c r="M2725" s="62"/>
    </row>
    <row r="2726" spans="1:13" s="47" customFormat="1" ht="14.4" customHeight="1" x14ac:dyDescent="0.3">
      <c r="A2726" s="62"/>
      <c r="B2726" s="194" t="s">
        <v>22</v>
      </c>
      <c r="C2726" s="195"/>
      <c r="D2726" s="196"/>
      <c r="E2726" s="197"/>
      <c r="F2726" s="155"/>
      <c r="G2726" s="87"/>
      <c r="H2726" s="513"/>
      <c r="I2726" s="514"/>
      <c r="J2726" s="515"/>
      <c r="K2726" s="516"/>
      <c r="L2726" s="517"/>
      <c r="M2726" s="62"/>
    </row>
    <row r="2727" spans="1:13" s="47" customFormat="1" ht="30.75" customHeight="1" x14ac:dyDescent="0.3">
      <c r="A2727" s="62"/>
      <c r="B2727" s="198" t="s">
        <v>58</v>
      </c>
      <c r="C2727" s="199" t="s">
        <v>1</v>
      </c>
      <c r="D2727" s="200" t="s">
        <v>59</v>
      </c>
      <c r="E2727" s="156" t="s">
        <v>23</v>
      </c>
      <c r="F2727" s="156" t="s">
        <v>55</v>
      </c>
      <c r="G2727" s="201" t="s">
        <v>56</v>
      </c>
      <c r="H2727" s="90" t="s">
        <v>158</v>
      </c>
      <c r="I2727" s="169" t="s">
        <v>159</v>
      </c>
      <c r="J2727" s="169" t="s">
        <v>160</v>
      </c>
      <c r="K2727" s="518" t="s">
        <v>161</v>
      </c>
      <c r="L2727" s="92" t="s">
        <v>162</v>
      </c>
      <c r="M2727" s="62"/>
    </row>
    <row r="2728" spans="1:13" s="47" customFormat="1" ht="14.4" customHeight="1" x14ac:dyDescent="0.3">
      <c r="A2728" s="62"/>
      <c r="B2728" s="6" t="s">
        <v>27</v>
      </c>
      <c r="C2728" s="25">
        <v>1</v>
      </c>
      <c r="D2728" s="3">
        <v>4.0999999999999996</v>
      </c>
      <c r="E2728" s="26">
        <v>4.0999999999999996</v>
      </c>
      <c r="F2728" s="26">
        <v>1.5</v>
      </c>
      <c r="G2728" s="26">
        <v>6.1499999999999995</v>
      </c>
      <c r="H2728" s="506">
        <v>2.9740890111473208E-4</v>
      </c>
      <c r="I2728" s="171"/>
      <c r="J2728" s="192" t="s">
        <v>163</v>
      </c>
      <c r="K2728" s="172">
        <v>1</v>
      </c>
      <c r="L2728" s="507">
        <v>2.9740890111473208E-4</v>
      </c>
      <c r="M2728" s="62"/>
    </row>
    <row r="2729" spans="1:13" s="47" customFormat="1" ht="14.4" customHeight="1" x14ac:dyDescent="0.3">
      <c r="A2729" s="62"/>
      <c r="B2729" s="6" t="s">
        <v>24</v>
      </c>
      <c r="C2729" s="25">
        <v>1</v>
      </c>
      <c r="D2729" s="3">
        <v>4.05</v>
      </c>
      <c r="E2729" s="26">
        <v>4.05</v>
      </c>
      <c r="F2729" s="26">
        <v>1.5</v>
      </c>
      <c r="G2729" s="26">
        <v>6.0749999999999993</v>
      </c>
      <c r="H2729" s="508">
        <v>2.9378196329625972E-4</v>
      </c>
      <c r="I2729" s="99"/>
      <c r="J2729" s="61" t="s">
        <v>163</v>
      </c>
      <c r="K2729" s="100">
        <v>1</v>
      </c>
      <c r="L2729" s="509">
        <v>2.9378196329625972E-4</v>
      </c>
      <c r="M2729" s="62"/>
    </row>
    <row r="2730" spans="1:13" s="47" customFormat="1" ht="35.1" customHeight="1" x14ac:dyDescent="0.3">
      <c r="A2730" s="62"/>
      <c r="B2730" s="6" t="s">
        <v>85</v>
      </c>
      <c r="C2730" s="25">
        <v>1</v>
      </c>
      <c r="D2730" s="3">
        <v>4.55</v>
      </c>
      <c r="E2730" s="26">
        <v>4.55</v>
      </c>
      <c r="F2730" s="26">
        <v>1.5</v>
      </c>
      <c r="G2730" s="26">
        <v>6.8249999999999993</v>
      </c>
      <c r="H2730" s="508">
        <v>3.3005134148098313E-4</v>
      </c>
      <c r="I2730" s="99"/>
      <c r="J2730" s="61" t="s">
        <v>163</v>
      </c>
      <c r="K2730" s="100">
        <v>1</v>
      </c>
      <c r="L2730" s="509">
        <v>3.3005134148098313E-4</v>
      </c>
      <c r="M2730" s="62"/>
    </row>
    <row r="2731" spans="1:13" s="47" customFormat="1" ht="14.4" customHeight="1" x14ac:dyDescent="0.3">
      <c r="A2731" s="62"/>
      <c r="B2731" s="6" t="s">
        <v>87</v>
      </c>
      <c r="C2731" s="25">
        <v>1</v>
      </c>
      <c r="D2731" s="3">
        <v>4.5599999999999996</v>
      </c>
      <c r="E2731" s="26">
        <v>4.5599999999999996</v>
      </c>
      <c r="F2731" s="26">
        <v>1.5</v>
      </c>
      <c r="G2731" s="26">
        <v>6.84</v>
      </c>
      <c r="H2731" s="508">
        <v>3.3077672904467767E-4</v>
      </c>
      <c r="I2731" s="99"/>
      <c r="J2731" s="61" t="s">
        <v>163</v>
      </c>
      <c r="K2731" s="100">
        <v>1</v>
      </c>
      <c r="L2731" s="509">
        <v>3.3077672904467767E-4</v>
      </c>
      <c r="M2731" s="62"/>
    </row>
    <row r="2732" spans="1:13" s="47" customFormat="1" ht="26.4" x14ac:dyDescent="0.3">
      <c r="A2732" s="62"/>
      <c r="B2732" s="6" t="s">
        <v>86</v>
      </c>
      <c r="C2732" s="25">
        <v>1</v>
      </c>
      <c r="D2732" s="3">
        <v>4.55</v>
      </c>
      <c r="E2732" s="26">
        <v>4.55</v>
      </c>
      <c r="F2732" s="26">
        <v>1.5</v>
      </c>
      <c r="G2732" s="26">
        <v>6.8249999999999993</v>
      </c>
      <c r="H2732" s="508">
        <v>3.3005134148098313E-4</v>
      </c>
      <c r="I2732" s="99"/>
      <c r="J2732" s="61" t="s">
        <v>163</v>
      </c>
      <c r="K2732" s="100">
        <v>1</v>
      </c>
      <c r="L2732" s="509">
        <v>3.3005134148098313E-4</v>
      </c>
      <c r="M2732" s="62"/>
    </row>
    <row r="2733" spans="1:13" s="47" customFormat="1" ht="14.4" customHeight="1" x14ac:dyDescent="0.3">
      <c r="A2733" s="62"/>
      <c r="B2733" s="6">
        <v>0</v>
      </c>
      <c r="C2733" s="25"/>
      <c r="D2733" s="3">
        <v>0</v>
      </c>
      <c r="E2733" s="26">
        <v>0</v>
      </c>
      <c r="F2733" s="27"/>
      <c r="G2733" s="26">
        <v>0</v>
      </c>
      <c r="H2733" s="508">
        <v>0</v>
      </c>
      <c r="I2733" s="99"/>
      <c r="J2733" s="61">
        <v>0</v>
      </c>
      <c r="K2733" s="100">
        <v>0</v>
      </c>
      <c r="L2733" s="509">
        <v>0</v>
      </c>
      <c r="M2733" s="62"/>
    </row>
    <row r="2734" spans="1:13" s="47" customFormat="1" ht="14.4" customHeight="1" x14ac:dyDescent="0.3">
      <c r="A2734" s="62"/>
      <c r="B2734" s="6">
        <v>0</v>
      </c>
      <c r="C2734" s="25"/>
      <c r="D2734" s="3">
        <v>0</v>
      </c>
      <c r="E2734" s="26">
        <v>0</v>
      </c>
      <c r="F2734" s="27"/>
      <c r="G2734" s="26">
        <v>0</v>
      </c>
      <c r="H2734" s="508">
        <v>0</v>
      </c>
      <c r="I2734" s="99"/>
      <c r="J2734" s="61">
        <v>0</v>
      </c>
      <c r="K2734" s="100">
        <v>0</v>
      </c>
      <c r="L2734" s="509">
        <v>0</v>
      </c>
      <c r="M2734" s="62"/>
    </row>
    <row r="2735" spans="1:13" s="47" customFormat="1" ht="14.4" customHeight="1" x14ac:dyDescent="0.3">
      <c r="A2735" s="62"/>
      <c r="B2735" s="6">
        <v>0</v>
      </c>
      <c r="C2735" s="25"/>
      <c r="D2735" s="3">
        <v>0</v>
      </c>
      <c r="E2735" s="26">
        <v>0</v>
      </c>
      <c r="F2735" s="27"/>
      <c r="G2735" s="26">
        <v>0</v>
      </c>
      <c r="H2735" s="508">
        <v>0</v>
      </c>
      <c r="I2735" s="99"/>
      <c r="J2735" s="61">
        <v>0</v>
      </c>
      <c r="K2735" s="100">
        <v>0</v>
      </c>
      <c r="L2735" s="509">
        <v>0</v>
      </c>
      <c r="M2735" s="62"/>
    </row>
    <row r="2736" spans="1:13" s="47" customFormat="1" ht="14.4" customHeight="1" x14ac:dyDescent="0.3">
      <c r="A2736" s="62"/>
      <c r="B2736" s="6">
        <v>0</v>
      </c>
      <c r="C2736" s="25"/>
      <c r="D2736" s="3">
        <v>0</v>
      </c>
      <c r="E2736" s="26">
        <v>0</v>
      </c>
      <c r="F2736" s="27"/>
      <c r="G2736" s="26">
        <v>0</v>
      </c>
      <c r="H2736" s="508">
        <v>0</v>
      </c>
      <c r="I2736" s="99"/>
      <c r="J2736" s="61">
        <v>0</v>
      </c>
      <c r="K2736" s="100">
        <v>0</v>
      </c>
      <c r="L2736" s="509">
        <v>0</v>
      </c>
      <c r="M2736" s="62"/>
    </row>
    <row r="2737" spans="1:13" s="47" customFormat="1" ht="14.4" customHeight="1" x14ac:dyDescent="0.3">
      <c r="A2737" s="62"/>
      <c r="B2737" s="6" t="s">
        <v>60</v>
      </c>
      <c r="C2737" s="25"/>
      <c r="D2737" s="28"/>
      <c r="E2737" s="26"/>
      <c r="F2737" s="27"/>
      <c r="G2737" s="193">
        <v>32.714999999999996</v>
      </c>
      <c r="H2737" s="106" t="s">
        <v>60</v>
      </c>
      <c r="I2737" s="103"/>
      <c r="J2737" s="510"/>
      <c r="K2737" s="511" t="s">
        <v>156</v>
      </c>
      <c r="L2737" s="519">
        <v>1.5820702764176356E-3</v>
      </c>
      <c r="M2737" s="62"/>
    </row>
    <row r="2738" spans="1:13" s="47" customFormat="1" ht="14.4" customHeight="1" x14ac:dyDescent="0.3">
      <c r="A2738" s="62"/>
      <c r="B2738" s="194" t="s">
        <v>38</v>
      </c>
      <c r="C2738" s="195"/>
      <c r="D2738" s="196"/>
      <c r="E2738" s="196"/>
      <c r="F2738" s="196"/>
      <c r="G2738" s="196"/>
      <c r="H2738" s="115"/>
      <c r="I2738" s="202"/>
      <c r="J2738" s="203"/>
      <c r="K2738" s="178"/>
      <c r="L2738" s="204"/>
      <c r="M2738" s="62"/>
    </row>
    <row r="2739" spans="1:13" s="47" customFormat="1" ht="36.75" customHeight="1" x14ac:dyDescent="0.3">
      <c r="A2739" s="62"/>
      <c r="B2739" s="53" t="s">
        <v>53</v>
      </c>
      <c r="C2739" s="195"/>
      <c r="D2739" s="205" t="s">
        <v>0</v>
      </c>
      <c r="E2739" s="206" t="s">
        <v>1</v>
      </c>
      <c r="F2739" s="207" t="s">
        <v>61</v>
      </c>
      <c r="G2739" s="188" t="s">
        <v>56</v>
      </c>
      <c r="H2739" s="111" t="s">
        <v>158</v>
      </c>
      <c r="I2739" s="112" t="s">
        <v>159</v>
      </c>
      <c r="J2739" s="112" t="s">
        <v>160</v>
      </c>
      <c r="K2739" s="520" t="s">
        <v>161</v>
      </c>
      <c r="L2739" s="114" t="s">
        <v>162</v>
      </c>
      <c r="M2739" s="62"/>
    </row>
    <row r="2740" spans="1:13" s="47" customFormat="1" ht="14.4" customHeight="1" x14ac:dyDescent="0.3">
      <c r="A2740" s="62"/>
      <c r="B2740" s="189" t="s">
        <v>1482</v>
      </c>
      <c r="C2740" s="195"/>
      <c r="D2740" s="190" t="s">
        <v>5</v>
      </c>
      <c r="E2740" s="153">
        <v>1</v>
      </c>
      <c r="F2740" s="154">
        <v>18026</v>
      </c>
      <c r="G2740" s="191">
        <v>18026</v>
      </c>
      <c r="H2740" s="506">
        <v>0.87172241487709934</v>
      </c>
      <c r="I2740" s="171"/>
      <c r="J2740" s="192" t="s">
        <v>165</v>
      </c>
      <c r="K2740" s="172">
        <v>0.4</v>
      </c>
      <c r="L2740" s="507">
        <v>0.34868896595083976</v>
      </c>
      <c r="M2740" s="521"/>
    </row>
    <row r="2741" spans="1:13" s="47" customFormat="1" ht="14.4" customHeight="1" x14ac:dyDescent="0.3">
      <c r="A2741" s="62"/>
      <c r="B2741" s="6" t="s">
        <v>1483</v>
      </c>
      <c r="C2741" s="7"/>
      <c r="D2741" s="3" t="s">
        <v>5</v>
      </c>
      <c r="E2741" s="4">
        <v>1</v>
      </c>
      <c r="F2741" s="5">
        <v>895</v>
      </c>
      <c r="G2741" s="26">
        <v>895</v>
      </c>
      <c r="H2741" s="508">
        <v>4.3281457967103289E-2</v>
      </c>
      <c r="I2741" s="99"/>
      <c r="J2741" s="61" t="s">
        <v>163</v>
      </c>
      <c r="K2741" s="100">
        <v>1</v>
      </c>
      <c r="L2741" s="509">
        <v>4.3281457967103289E-2</v>
      </c>
      <c r="M2741" s="521"/>
    </row>
    <row r="2742" spans="1:13" s="47" customFormat="1" ht="26.4" x14ac:dyDescent="0.3">
      <c r="A2742" s="62"/>
      <c r="B2742" s="6" t="s">
        <v>1484</v>
      </c>
      <c r="C2742" s="7"/>
      <c r="D2742" s="3" t="s">
        <v>5</v>
      </c>
      <c r="E2742" s="4">
        <v>2</v>
      </c>
      <c r="F2742" s="5">
        <v>750</v>
      </c>
      <c r="G2742" s="26">
        <v>1500</v>
      </c>
      <c r="H2742" s="508">
        <v>7.2538756369446858E-2</v>
      </c>
      <c r="I2742" s="99"/>
      <c r="J2742" s="61" t="s">
        <v>163</v>
      </c>
      <c r="K2742" s="100">
        <v>1</v>
      </c>
      <c r="L2742" s="509">
        <v>7.2538756369446858E-2</v>
      </c>
      <c r="M2742" s="62"/>
    </row>
    <row r="2743" spans="1:13" s="47" customFormat="1" ht="14.4" customHeight="1" x14ac:dyDescent="0.3">
      <c r="A2743" s="62"/>
      <c r="B2743" s="6" t="s">
        <v>1485</v>
      </c>
      <c r="C2743" s="7"/>
      <c r="D2743" s="3" t="s">
        <v>5</v>
      </c>
      <c r="E2743" s="4">
        <v>3</v>
      </c>
      <c r="F2743" s="5">
        <v>55.5</v>
      </c>
      <c r="G2743" s="26">
        <v>166.5</v>
      </c>
      <c r="H2743" s="508">
        <v>8.0518019570086016E-3</v>
      </c>
      <c r="I2743" s="99"/>
      <c r="J2743" s="61" t="s">
        <v>1219</v>
      </c>
      <c r="K2743" s="100">
        <v>0</v>
      </c>
      <c r="L2743" s="509">
        <v>0</v>
      </c>
      <c r="M2743" s="62"/>
    </row>
    <row r="2744" spans="1:13" s="47" customFormat="1" ht="14.4" customHeight="1" x14ac:dyDescent="0.3">
      <c r="A2744" s="62"/>
      <c r="B2744" s="6" t="s">
        <v>1486</v>
      </c>
      <c r="C2744" s="7"/>
      <c r="D2744" s="3" t="s">
        <v>5</v>
      </c>
      <c r="E2744" s="4">
        <v>1</v>
      </c>
      <c r="F2744" s="5">
        <v>55.5</v>
      </c>
      <c r="G2744" s="26">
        <v>55.5</v>
      </c>
      <c r="H2744" s="508">
        <v>2.6839339856695337E-3</v>
      </c>
      <c r="I2744" s="99"/>
      <c r="J2744" s="61" t="s">
        <v>1219</v>
      </c>
      <c r="K2744" s="100">
        <v>0</v>
      </c>
      <c r="L2744" s="509">
        <v>0</v>
      </c>
      <c r="M2744" s="62"/>
    </row>
    <row r="2745" spans="1:13" s="47" customFormat="1" ht="14.4" customHeight="1" x14ac:dyDescent="0.3">
      <c r="A2745" s="62"/>
      <c r="B2745" s="6" t="s">
        <v>93</v>
      </c>
      <c r="C2745" s="7"/>
      <c r="D2745" s="3" t="s">
        <v>5</v>
      </c>
      <c r="E2745" s="4">
        <v>0.05</v>
      </c>
      <c r="F2745" s="5">
        <v>25</v>
      </c>
      <c r="G2745" s="26">
        <v>1.25</v>
      </c>
      <c r="H2745" s="508">
        <v>6.0448963641205712E-5</v>
      </c>
      <c r="I2745" s="99"/>
      <c r="J2745" s="61" t="s">
        <v>163</v>
      </c>
      <c r="K2745" s="100">
        <v>1</v>
      </c>
      <c r="L2745" s="509">
        <v>6.0448963641205712E-5</v>
      </c>
      <c r="M2745" s="62"/>
    </row>
    <row r="2746" spans="1:13" s="47" customFormat="1" ht="14.4" customHeight="1" x14ac:dyDescent="0.3">
      <c r="A2746" s="62"/>
      <c r="B2746" s="6">
        <v>0</v>
      </c>
      <c r="C2746" s="7"/>
      <c r="D2746" s="3">
        <v>0</v>
      </c>
      <c r="E2746" s="4"/>
      <c r="F2746" s="5">
        <v>0</v>
      </c>
      <c r="G2746" s="26">
        <v>0</v>
      </c>
      <c r="H2746" s="508">
        <v>0</v>
      </c>
      <c r="I2746" s="99"/>
      <c r="J2746" s="61">
        <v>0</v>
      </c>
      <c r="K2746" s="100">
        <v>0</v>
      </c>
      <c r="L2746" s="509">
        <v>0</v>
      </c>
      <c r="M2746" s="532"/>
    </row>
    <row r="2747" spans="1:13" s="47" customFormat="1" ht="14.4" customHeight="1" x14ac:dyDescent="0.3">
      <c r="A2747" s="62"/>
      <c r="B2747" s="6">
        <v>0</v>
      </c>
      <c r="C2747" s="7"/>
      <c r="D2747" s="3">
        <v>0</v>
      </c>
      <c r="E2747" s="4"/>
      <c r="F2747" s="5">
        <v>0</v>
      </c>
      <c r="G2747" s="26">
        <v>0</v>
      </c>
      <c r="H2747" s="508">
        <v>0</v>
      </c>
      <c r="I2747" s="99"/>
      <c r="J2747" s="61">
        <v>0</v>
      </c>
      <c r="K2747" s="100">
        <v>0</v>
      </c>
      <c r="L2747" s="509">
        <v>0</v>
      </c>
      <c r="M2747" s="62"/>
    </row>
    <row r="2748" spans="1:13" s="47" customFormat="1" ht="14.4" customHeight="1" x14ac:dyDescent="0.3">
      <c r="A2748" s="62"/>
      <c r="B2748" s="6">
        <v>0</v>
      </c>
      <c r="C2748" s="7"/>
      <c r="D2748" s="3">
        <v>0</v>
      </c>
      <c r="E2748" s="4"/>
      <c r="F2748" s="5">
        <v>0</v>
      </c>
      <c r="G2748" s="26">
        <v>0</v>
      </c>
      <c r="H2748" s="508">
        <v>0</v>
      </c>
      <c r="I2748" s="99"/>
      <c r="J2748" s="61">
        <v>0</v>
      </c>
      <c r="K2748" s="100">
        <v>0</v>
      </c>
      <c r="L2748" s="509">
        <v>0</v>
      </c>
      <c r="M2748" s="62"/>
    </row>
    <row r="2749" spans="1:13" s="47" customFormat="1" ht="14.4" customHeight="1" x14ac:dyDescent="0.3">
      <c r="A2749" s="62"/>
      <c r="B2749" s="6">
        <v>0</v>
      </c>
      <c r="C2749" s="7"/>
      <c r="D2749" s="3">
        <v>0</v>
      </c>
      <c r="E2749" s="4"/>
      <c r="F2749" s="5">
        <v>0</v>
      </c>
      <c r="G2749" s="26">
        <v>0</v>
      </c>
      <c r="H2749" s="508">
        <v>0</v>
      </c>
      <c r="I2749" s="99"/>
      <c r="J2749" s="61">
        <v>0</v>
      </c>
      <c r="K2749" s="100">
        <v>0</v>
      </c>
      <c r="L2749" s="509">
        <v>0</v>
      </c>
      <c r="M2749" s="62"/>
    </row>
    <row r="2750" spans="1:13" s="47" customFormat="1" ht="14.4" customHeight="1" x14ac:dyDescent="0.3">
      <c r="A2750" s="62"/>
      <c r="B2750" s="6">
        <v>0</v>
      </c>
      <c r="C2750" s="7"/>
      <c r="D2750" s="3">
        <v>0</v>
      </c>
      <c r="E2750" s="4"/>
      <c r="F2750" s="5">
        <v>0</v>
      </c>
      <c r="G2750" s="26">
        <v>0</v>
      </c>
      <c r="H2750" s="508">
        <v>0</v>
      </c>
      <c r="I2750" s="99"/>
      <c r="J2750" s="61">
        <v>0</v>
      </c>
      <c r="K2750" s="100">
        <v>0</v>
      </c>
      <c r="L2750" s="509">
        <v>0</v>
      </c>
      <c r="M2750" s="62"/>
    </row>
    <row r="2751" spans="1:13" s="47" customFormat="1" ht="14.4" customHeight="1" x14ac:dyDescent="0.3">
      <c r="A2751" s="62"/>
      <c r="B2751" s="6">
        <v>0</v>
      </c>
      <c r="C2751" s="7"/>
      <c r="D2751" s="3">
        <v>0</v>
      </c>
      <c r="E2751" s="4"/>
      <c r="F2751" s="5">
        <v>0</v>
      </c>
      <c r="G2751" s="26">
        <v>0</v>
      </c>
      <c r="H2751" s="508">
        <v>0</v>
      </c>
      <c r="I2751" s="99"/>
      <c r="J2751" s="61">
        <v>0</v>
      </c>
      <c r="K2751" s="100">
        <v>0</v>
      </c>
      <c r="L2751" s="509">
        <v>0</v>
      </c>
      <c r="M2751" s="62"/>
    </row>
    <row r="2752" spans="1:13" s="47" customFormat="1" ht="14.4" customHeight="1" x14ac:dyDescent="0.3">
      <c r="A2752" s="62"/>
      <c r="B2752" s="6">
        <v>0</v>
      </c>
      <c r="C2752" s="7"/>
      <c r="D2752" s="3">
        <v>0</v>
      </c>
      <c r="E2752" s="4"/>
      <c r="F2752" s="5">
        <v>0</v>
      </c>
      <c r="G2752" s="26">
        <v>0</v>
      </c>
      <c r="H2752" s="508">
        <v>0</v>
      </c>
      <c r="I2752" s="99"/>
      <c r="J2752" s="61">
        <v>0</v>
      </c>
      <c r="K2752" s="100">
        <v>0</v>
      </c>
      <c r="L2752" s="509">
        <v>0</v>
      </c>
      <c r="M2752" s="62"/>
    </row>
    <row r="2753" spans="1:13" s="47" customFormat="1" ht="14.4" customHeight="1" x14ac:dyDescent="0.3">
      <c r="A2753" s="62"/>
      <c r="B2753" s="58" t="s">
        <v>62</v>
      </c>
      <c r="C2753" s="46"/>
      <c r="D2753" s="37"/>
      <c r="E2753" s="38"/>
      <c r="F2753" s="39"/>
      <c r="G2753" s="193">
        <v>20644.25</v>
      </c>
      <c r="H2753" s="106" t="s">
        <v>62</v>
      </c>
      <c r="I2753" s="103"/>
      <c r="J2753" s="510"/>
      <c r="K2753" s="511" t="s">
        <v>156</v>
      </c>
      <c r="L2753" s="519">
        <v>0.46456962925103112</v>
      </c>
      <c r="M2753" s="62"/>
    </row>
    <row r="2754" spans="1:13" s="47" customFormat="1" ht="14.4" customHeight="1" x14ac:dyDescent="0.3">
      <c r="A2754" s="62"/>
      <c r="B2754" s="194" t="s">
        <v>63</v>
      </c>
      <c r="C2754" s="195"/>
      <c r="D2754" s="196"/>
      <c r="E2754" s="197"/>
      <c r="F2754" s="155"/>
      <c r="G2754" s="197"/>
      <c r="H2754" s="115"/>
      <c r="I2754" s="202"/>
      <c r="J2754" s="203"/>
      <c r="K2754" s="178"/>
      <c r="L2754" s="204">
        <v>0</v>
      </c>
      <c r="M2754" s="62"/>
    </row>
    <row r="2755" spans="1:13" s="47" customFormat="1" ht="35.25" customHeight="1" x14ac:dyDescent="0.3">
      <c r="A2755" s="62"/>
      <c r="B2755" s="53" t="s">
        <v>53</v>
      </c>
      <c r="C2755" s="210"/>
      <c r="D2755" s="211" t="s">
        <v>0</v>
      </c>
      <c r="E2755" s="201" t="s">
        <v>1</v>
      </c>
      <c r="F2755" s="156" t="s">
        <v>61</v>
      </c>
      <c r="G2755" s="188" t="s">
        <v>56</v>
      </c>
      <c r="H2755" s="111" t="s">
        <v>158</v>
      </c>
      <c r="I2755" s="112" t="s">
        <v>159</v>
      </c>
      <c r="J2755" s="112" t="s">
        <v>160</v>
      </c>
      <c r="K2755" s="520" t="s">
        <v>161</v>
      </c>
      <c r="L2755" s="114" t="s">
        <v>162</v>
      </c>
      <c r="M2755" s="62"/>
    </row>
    <row r="2756" spans="1:13" s="47" customFormat="1" ht="14.4" customHeight="1" x14ac:dyDescent="0.3">
      <c r="A2756" s="62"/>
      <c r="B2756" s="6">
        <v>0</v>
      </c>
      <c r="C2756" s="7"/>
      <c r="D2756" s="3">
        <v>0</v>
      </c>
      <c r="E2756" s="26"/>
      <c r="F2756" s="5">
        <v>0</v>
      </c>
      <c r="G2756" s="191">
        <v>0</v>
      </c>
      <c r="H2756" s="506">
        <v>0</v>
      </c>
      <c r="I2756" s="171"/>
      <c r="J2756" s="192">
        <v>0</v>
      </c>
      <c r="K2756" s="172">
        <v>0</v>
      </c>
      <c r="L2756" s="507">
        <v>0</v>
      </c>
      <c r="M2756" s="62"/>
    </row>
    <row r="2757" spans="1:13" s="47" customFormat="1" ht="14.4" customHeight="1" x14ac:dyDescent="0.3">
      <c r="A2757" s="62"/>
      <c r="B2757" s="6">
        <v>0</v>
      </c>
      <c r="C2757" s="7"/>
      <c r="D2757" s="3">
        <v>0</v>
      </c>
      <c r="E2757" s="26"/>
      <c r="F2757" s="5">
        <v>0</v>
      </c>
      <c r="G2757" s="26">
        <v>0</v>
      </c>
      <c r="H2757" s="508">
        <v>0</v>
      </c>
      <c r="I2757" s="99"/>
      <c r="J2757" s="61">
        <v>0</v>
      </c>
      <c r="K2757" s="100">
        <v>0</v>
      </c>
      <c r="L2757" s="509">
        <v>0</v>
      </c>
      <c r="M2757" s="62"/>
    </row>
    <row r="2758" spans="1:13" s="47" customFormat="1" ht="14.4" customHeight="1" x14ac:dyDescent="0.3">
      <c r="A2758" s="62"/>
      <c r="B2758" s="6">
        <v>0</v>
      </c>
      <c r="C2758" s="7"/>
      <c r="D2758" s="3">
        <v>0</v>
      </c>
      <c r="E2758" s="26"/>
      <c r="F2758" s="5">
        <v>0</v>
      </c>
      <c r="G2758" s="26">
        <v>0</v>
      </c>
      <c r="H2758" s="508">
        <v>0</v>
      </c>
      <c r="I2758" s="99"/>
      <c r="J2758" s="61">
        <v>0</v>
      </c>
      <c r="K2758" s="100">
        <v>0</v>
      </c>
      <c r="L2758" s="509">
        <v>0</v>
      </c>
      <c r="M2758" s="62"/>
    </row>
    <row r="2759" spans="1:13" s="47" customFormat="1" ht="14.4" customHeight="1" x14ac:dyDescent="0.3">
      <c r="A2759" s="62"/>
      <c r="B2759" s="6">
        <v>0</v>
      </c>
      <c r="C2759" s="7"/>
      <c r="D2759" s="3">
        <v>0</v>
      </c>
      <c r="E2759" s="26"/>
      <c r="F2759" s="5">
        <v>0</v>
      </c>
      <c r="G2759" s="26">
        <v>0</v>
      </c>
      <c r="H2759" s="508">
        <v>0</v>
      </c>
      <c r="I2759" s="99"/>
      <c r="J2759" s="61">
        <v>0</v>
      </c>
      <c r="K2759" s="100">
        <v>0</v>
      </c>
      <c r="L2759" s="509">
        <v>0</v>
      </c>
      <c r="M2759" s="62"/>
    </row>
    <row r="2760" spans="1:13" s="47" customFormat="1" ht="14.4" customHeight="1" x14ac:dyDescent="0.3">
      <c r="A2760" s="62"/>
      <c r="B2760" s="6">
        <v>0</v>
      </c>
      <c r="C2760" s="7"/>
      <c r="D2760" s="3">
        <v>0</v>
      </c>
      <c r="E2760" s="26"/>
      <c r="F2760" s="5">
        <v>0</v>
      </c>
      <c r="G2760" s="26">
        <v>0</v>
      </c>
      <c r="H2760" s="508">
        <v>0</v>
      </c>
      <c r="I2760" s="99"/>
      <c r="J2760" s="61">
        <v>0</v>
      </c>
      <c r="K2760" s="100">
        <v>0</v>
      </c>
      <c r="L2760" s="509">
        <v>0</v>
      </c>
      <c r="M2760" s="62"/>
    </row>
    <row r="2761" spans="1:13" s="47" customFormat="1" ht="15" customHeight="1" thickBot="1" x14ac:dyDescent="0.35">
      <c r="A2761" s="62"/>
      <c r="B2761" s="59" t="s">
        <v>64</v>
      </c>
      <c r="C2761" s="42"/>
      <c r="D2761" s="43"/>
      <c r="E2761" s="44"/>
      <c r="F2761" s="45"/>
      <c r="G2761" s="191">
        <v>0</v>
      </c>
      <c r="H2761" s="106" t="s">
        <v>64</v>
      </c>
      <c r="I2761" s="103"/>
      <c r="J2761" s="510"/>
      <c r="K2761" s="511" t="s">
        <v>156</v>
      </c>
      <c r="L2761" s="519">
        <v>0</v>
      </c>
      <c r="M2761" s="62"/>
    </row>
    <row r="2762" spans="1:13" s="47" customFormat="1" ht="14.4" customHeight="1" x14ac:dyDescent="0.3">
      <c r="A2762" s="62"/>
      <c r="B2762" s="64"/>
      <c r="C2762" s="68"/>
      <c r="D2762" s="69" t="s">
        <v>65</v>
      </c>
      <c r="E2762" s="70"/>
      <c r="F2762" s="71"/>
      <c r="G2762" s="88">
        <v>20678.600999999999</v>
      </c>
      <c r="H2762" s="179"/>
      <c r="I2762" s="212"/>
      <c r="J2762" s="522"/>
      <c r="K2762" s="523"/>
      <c r="L2762" s="180"/>
      <c r="M2762" s="62"/>
    </row>
    <row r="2763" spans="1:13" s="47" customFormat="1" ht="14.4" customHeight="1" x14ac:dyDescent="0.3">
      <c r="A2763" s="62"/>
      <c r="B2763" s="63"/>
      <c r="C2763" s="68"/>
      <c r="D2763" s="72" t="s">
        <v>7</v>
      </c>
      <c r="E2763" s="215"/>
      <c r="F2763" s="181">
        <v>0.1</v>
      </c>
      <c r="G2763" s="215">
        <v>2067.86</v>
      </c>
      <c r="H2763" s="524"/>
      <c r="I2763" s="124"/>
      <c r="J2763" s="525"/>
      <c r="K2763" s="526"/>
      <c r="L2763" s="527"/>
      <c r="M2763" s="62"/>
    </row>
    <row r="2764" spans="1:13" s="47" customFormat="1" ht="14.4" customHeight="1" x14ac:dyDescent="0.3">
      <c r="A2764" s="62"/>
      <c r="B2764" s="63"/>
      <c r="C2764" s="68"/>
      <c r="D2764" s="72" t="s">
        <v>8</v>
      </c>
      <c r="E2764" s="215"/>
      <c r="F2764" s="181">
        <v>0.1</v>
      </c>
      <c r="G2764" s="215">
        <v>2067.86</v>
      </c>
      <c r="H2764" s="524"/>
      <c r="I2764" s="124"/>
      <c r="J2764" s="525"/>
      <c r="K2764" s="526"/>
      <c r="L2764" s="527"/>
      <c r="M2764" s="62"/>
    </row>
    <row r="2765" spans="1:13" s="47" customFormat="1" ht="14.4" customHeight="1" x14ac:dyDescent="0.3">
      <c r="A2765" s="62"/>
      <c r="B2765" s="63" t="s">
        <v>66</v>
      </c>
      <c r="C2765" s="68"/>
      <c r="D2765" s="75" t="s">
        <v>67</v>
      </c>
      <c r="E2765" s="76"/>
      <c r="F2765" s="71"/>
      <c r="G2765" s="76">
        <v>24814.321</v>
      </c>
      <c r="H2765" s="524"/>
      <c r="I2765" s="124"/>
      <c r="J2765" s="525"/>
      <c r="K2765" s="526"/>
      <c r="L2765" s="527"/>
      <c r="M2765" s="62"/>
    </row>
    <row r="2766" spans="1:13" s="47" customFormat="1" ht="15" customHeight="1" thickBot="1" x14ac:dyDescent="0.35">
      <c r="A2766" s="62"/>
      <c r="B2766" s="63"/>
      <c r="C2766" s="68"/>
      <c r="D2766" s="77" t="s">
        <v>68</v>
      </c>
      <c r="E2766" s="78"/>
      <c r="F2766" s="79"/>
      <c r="G2766" s="78">
        <v>24814.32</v>
      </c>
      <c r="H2766" s="528">
        <v>1</v>
      </c>
      <c r="I2766" s="126"/>
      <c r="J2766" s="529"/>
      <c r="K2766" s="530"/>
      <c r="L2766" s="531">
        <v>0.46618334576889425</v>
      </c>
      <c r="M2766" s="62"/>
    </row>
    <row r="2767" spans="1:13" s="47" customFormat="1" ht="14.4" customHeight="1" x14ac:dyDescent="0.3">
      <c r="A2767" s="62"/>
      <c r="B2767" s="63"/>
      <c r="C2767" s="68"/>
      <c r="D2767" s="80"/>
      <c r="E2767" s="67"/>
      <c r="F2767" s="65"/>
      <c r="G2767" s="67"/>
      <c r="J2767" s="60"/>
      <c r="M2767" s="62"/>
    </row>
    <row r="2768" spans="1:13" s="47" customFormat="1" ht="14.4" customHeight="1" x14ac:dyDescent="0.3">
      <c r="A2768" s="62"/>
      <c r="B2768" s="63"/>
      <c r="C2768" s="68"/>
      <c r="D2768" s="80"/>
      <c r="E2768" s="67"/>
      <c r="F2768" s="65"/>
      <c r="G2768" s="67"/>
      <c r="J2768" s="60"/>
      <c r="M2768" s="62"/>
    </row>
    <row r="2769" spans="1:13" s="47" customFormat="1" ht="14.4" customHeight="1" x14ac:dyDescent="0.3">
      <c r="A2769" s="62"/>
      <c r="B2769" s="63"/>
      <c r="C2769" s="68"/>
      <c r="D2769" s="80"/>
      <c r="E2769" s="67"/>
      <c r="F2769" s="65"/>
      <c r="G2769" s="67"/>
      <c r="J2769" s="60"/>
      <c r="M2769" s="62"/>
    </row>
    <row r="2770" spans="1:13" s="47" customFormat="1" ht="14.4" customHeight="1" x14ac:dyDescent="0.3">
      <c r="A2770" s="62"/>
      <c r="B2770" s="136" t="s">
        <v>1808</v>
      </c>
      <c r="C2770" s="81"/>
      <c r="D2770" s="80"/>
      <c r="E2770" s="67"/>
      <c r="F2770" s="82"/>
      <c r="G2770" s="82"/>
      <c r="J2770" s="60"/>
      <c r="M2770" s="62"/>
    </row>
    <row r="2771" spans="1:13" s="47" customFormat="1" ht="14.4" customHeight="1" x14ac:dyDescent="0.3">
      <c r="A2771" s="62"/>
      <c r="B2771" s="216" t="s">
        <v>6</v>
      </c>
      <c r="C2771" s="217"/>
      <c r="D2771" s="80"/>
      <c r="E2771" s="67"/>
      <c r="F2771" s="62"/>
      <c r="G2771" s="62"/>
      <c r="J2771" s="60"/>
      <c r="M2771" s="62"/>
    </row>
    <row r="2772" spans="1:13" s="47" customFormat="1" ht="14.4" customHeight="1" x14ac:dyDescent="0.3">
      <c r="A2772" s="62"/>
      <c r="B2772" s="84"/>
      <c r="C2772" s="62"/>
      <c r="D2772" s="80"/>
      <c r="E2772" s="67"/>
      <c r="F2772" s="62"/>
      <c r="G2772" s="62"/>
      <c r="J2772" s="60"/>
      <c r="M2772" s="62"/>
    </row>
    <row r="2773" spans="1:13" x14ac:dyDescent="0.3">
      <c r="A2773" s="62"/>
      <c r="B2773" s="503"/>
      <c r="C2773" s="129"/>
      <c r="D2773" s="129"/>
      <c r="J2773" s="60"/>
    </row>
    <row r="2774" spans="1:13" x14ac:dyDescent="0.3">
      <c r="A2774" s="62"/>
      <c r="B2774" s="131"/>
      <c r="C2774" s="130"/>
      <c r="D2774" s="130"/>
      <c r="J2774" s="60"/>
    </row>
    <row r="2775" spans="1:13" ht="15.6" x14ac:dyDescent="0.3">
      <c r="A2775" s="62"/>
      <c r="D2775" s="715" t="s">
        <v>166</v>
      </c>
      <c r="E2775" s="715"/>
      <c r="F2775" s="715"/>
      <c r="J2775" s="60"/>
    </row>
    <row r="2776" spans="1:13" x14ac:dyDescent="0.3">
      <c r="A2776" s="62"/>
      <c r="B2776" s="132"/>
      <c r="C2776" s="132"/>
      <c r="D2776" s="132"/>
      <c r="J2776" s="60"/>
    </row>
    <row r="2777" spans="1:13" ht="82.5" customHeight="1" x14ac:dyDescent="0.3">
      <c r="A2777" s="62"/>
      <c r="B2777" s="710" t="s">
        <v>1809</v>
      </c>
      <c r="C2777" s="710"/>
      <c r="D2777" s="710"/>
      <c r="E2777" s="710"/>
      <c r="F2777" s="710"/>
      <c r="G2777" s="710"/>
      <c r="H2777" s="710"/>
      <c r="I2777" s="710"/>
      <c r="J2777" s="710"/>
      <c r="K2777" s="710"/>
      <c r="L2777" s="710"/>
    </row>
    <row r="2778" spans="1:13" s="47" customFormat="1" ht="14.4" customHeight="1" x14ac:dyDescent="0.3">
      <c r="A2778" s="62"/>
      <c r="B2778" s="63"/>
      <c r="C2778" s="9"/>
      <c r="D2778" s="10"/>
      <c r="E2778" s="11"/>
      <c r="F2778" s="12"/>
      <c r="G2778" s="13"/>
      <c r="J2778" s="60"/>
      <c r="M2778" s="62"/>
    </row>
    <row r="2779" spans="1:13" s="47" customFormat="1" ht="14.4" customHeight="1" x14ac:dyDescent="0.3">
      <c r="A2779" s="62"/>
      <c r="B2779" s="48" t="s">
        <v>48</v>
      </c>
      <c r="C2779" s="9"/>
      <c r="D2779" s="10"/>
      <c r="E2779" s="11"/>
      <c r="F2779" s="11"/>
      <c r="G2779" s="11"/>
      <c r="J2779" s="60"/>
      <c r="M2779" s="62"/>
    </row>
    <row r="2780" spans="1:13" s="47" customFormat="1" ht="14.4" customHeight="1" x14ac:dyDescent="0.3">
      <c r="A2780" s="62"/>
      <c r="B2780" s="64" t="s">
        <v>49</v>
      </c>
      <c r="C2780" s="62" t="s">
        <v>1158</v>
      </c>
      <c r="D2780" s="62"/>
      <c r="E2780" s="62"/>
      <c r="I2780" s="65" t="s">
        <v>50</v>
      </c>
      <c r="J2780" s="68" t="s">
        <v>5</v>
      </c>
      <c r="M2780" s="62"/>
    </row>
    <row r="2781" spans="1:13" s="47" customFormat="1" ht="15" customHeight="1" thickBot="1" x14ac:dyDescent="0.35">
      <c r="A2781" s="62"/>
      <c r="B2781" s="64" t="s">
        <v>51</v>
      </c>
      <c r="C2781" s="62" t="s">
        <v>267</v>
      </c>
      <c r="D2781" s="62"/>
      <c r="E2781" s="62"/>
      <c r="G2781" s="62" t="s">
        <v>756</v>
      </c>
      <c r="J2781" s="60"/>
      <c r="M2781" s="62"/>
    </row>
    <row r="2782" spans="1:13" s="47" customFormat="1" ht="14.4" customHeight="1" thickTop="1" x14ac:dyDescent="0.3">
      <c r="A2782" s="62"/>
      <c r="B2782" s="49" t="s">
        <v>52</v>
      </c>
      <c r="C2782" s="14"/>
      <c r="D2782" s="15"/>
      <c r="E2782" s="16"/>
      <c r="F2782" s="17"/>
      <c r="G2782" s="16"/>
      <c r="H2782" s="711" t="s">
        <v>164</v>
      </c>
      <c r="I2782" s="712"/>
      <c r="J2782" s="712"/>
      <c r="K2782" s="712"/>
      <c r="L2782" s="713"/>
      <c r="M2782" s="62"/>
    </row>
    <row r="2783" spans="1:13" s="47" customFormat="1" ht="32.25" customHeight="1" x14ac:dyDescent="0.3">
      <c r="A2783" s="62"/>
      <c r="B2783" s="186" t="s">
        <v>53</v>
      </c>
      <c r="C2783" s="187" t="s">
        <v>1</v>
      </c>
      <c r="D2783" s="161" t="s">
        <v>54</v>
      </c>
      <c r="E2783" s="188" t="s">
        <v>23</v>
      </c>
      <c r="F2783" s="188" t="s">
        <v>55</v>
      </c>
      <c r="G2783" s="188" t="s">
        <v>56</v>
      </c>
      <c r="H2783" s="90" t="s">
        <v>158</v>
      </c>
      <c r="I2783" s="169" t="s">
        <v>159</v>
      </c>
      <c r="J2783" s="169" t="s">
        <v>160</v>
      </c>
      <c r="K2783" s="169" t="s">
        <v>161</v>
      </c>
      <c r="L2783" s="92" t="s">
        <v>162</v>
      </c>
      <c r="M2783" s="62"/>
    </row>
    <row r="2784" spans="1:13" s="47" customFormat="1" ht="14.4" customHeight="1" x14ac:dyDescent="0.3">
      <c r="A2784" s="62"/>
      <c r="B2784" s="189">
        <v>0</v>
      </c>
      <c r="C2784" s="187"/>
      <c r="D2784" s="190">
        <v>0</v>
      </c>
      <c r="E2784" s="191">
        <v>0</v>
      </c>
      <c r="F2784" s="505">
        <v>0.5</v>
      </c>
      <c r="G2784" s="191">
        <v>0</v>
      </c>
      <c r="H2784" s="506">
        <v>0</v>
      </c>
      <c r="I2784" s="171"/>
      <c r="J2784" s="192">
        <v>0</v>
      </c>
      <c r="K2784" s="172">
        <v>0</v>
      </c>
      <c r="L2784" s="507">
        <v>0</v>
      </c>
      <c r="M2784" s="62"/>
    </row>
    <row r="2785" spans="1:13" s="47" customFormat="1" ht="14.4" customHeight="1" x14ac:dyDescent="0.3">
      <c r="A2785" s="62"/>
      <c r="B2785" s="6">
        <v>0</v>
      </c>
      <c r="C2785" s="25"/>
      <c r="D2785" s="3">
        <v>0</v>
      </c>
      <c r="E2785" s="26">
        <v>0</v>
      </c>
      <c r="F2785" s="27"/>
      <c r="G2785" s="26">
        <v>0</v>
      </c>
      <c r="H2785" s="508">
        <v>0</v>
      </c>
      <c r="I2785" s="99"/>
      <c r="J2785" s="61">
        <v>0</v>
      </c>
      <c r="K2785" s="100">
        <v>0</v>
      </c>
      <c r="L2785" s="509">
        <v>0</v>
      </c>
      <c r="M2785" s="62"/>
    </row>
    <row r="2786" spans="1:13" s="47" customFormat="1" ht="14.4" customHeight="1" x14ac:dyDescent="0.3">
      <c r="A2786" s="62"/>
      <c r="B2786" s="6">
        <v>0</v>
      </c>
      <c r="C2786" s="25"/>
      <c r="D2786" s="3">
        <v>0</v>
      </c>
      <c r="E2786" s="26">
        <v>0</v>
      </c>
      <c r="F2786" s="27"/>
      <c r="G2786" s="26">
        <v>0</v>
      </c>
      <c r="H2786" s="508">
        <v>0</v>
      </c>
      <c r="I2786" s="99"/>
      <c r="J2786" s="61">
        <v>0</v>
      </c>
      <c r="K2786" s="100">
        <v>0</v>
      </c>
      <c r="L2786" s="509">
        <v>0</v>
      </c>
      <c r="M2786" s="62"/>
    </row>
    <row r="2787" spans="1:13" s="47" customFormat="1" ht="14.4" customHeight="1" x14ac:dyDescent="0.3">
      <c r="A2787" s="62"/>
      <c r="B2787" s="6">
        <v>0</v>
      </c>
      <c r="C2787" s="25"/>
      <c r="D2787" s="3">
        <v>0</v>
      </c>
      <c r="E2787" s="26">
        <v>0</v>
      </c>
      <c r="F2787" s="27"/>
      <c r="G2787" s="26">
        <v>0</v>
      </c>
      <c r="H2787" s="508">
        <v>0</v>
      </c>
      <c r="I2787" s="99"/>
      <c r="J2787" s="61">
        <v>0</v>
      </c>
      <c r="K2787" s="100">
        <v>0</v>
      </c>
      <c r="L2787" s="509">
        <v>0</v>
      </c>
      <c r="M2787" s="62"/>
    </row>
    <row r="2788" spans="1:13" s="47" customFormat="1" ht="14.4" customHeight="1" x14ac:dyDescent="0.3">
      <c r="A2788" s="62"/>
      <c r="B2788" s="6">
        <v>0</v>
      </c>
      <c r="C2788" s="25"/>
      <c r="D2788" s="3">
        <v>0</v>
      </c>
      <c r="E2788" s="26">
        <v>0</v>
      </c>
      <c r="F2788" s="27"/>
      <c r="G2788" s="26">
        <v>0</v>
      </c>
      <c r="H2788" s="508">
        <v>0</v>
      </c>
      <c r="I2788" s="99"/>
      <c r="J2788" s="61">
        <v>0</v>
      </c>
      <c r="K2788" s="100">
        <v>0</v>
      </c>
      <c r="L2788" s="509">
        <v>0</v>
      </c>
      <c r="M2788" s="62"/>
    </row>
    <row r="2789" spans="1:13" s="47" customFormat="1" ht="14.4" customHeight="1" x14ac:dyDescent="0.3">
      <c r="A2789" s="62"/>
      <c r="B2789" s="6">
        <v>0</v>
      </c>
      <c r="C2789" s="25"/>
      <c r="D2789" s="3">
        <v>0</v>
      </c>
      <c r="E2789" s="26">
        <v>0</v>
      </c>
      <c r="F2789" s="27"/>
      <c r="G2789" s="26">
        <v>0</v>
      </c>
      <c r="H2789" s="508">
        <v>0</v>
      </c>
      <c r="I2789" s="99"/>
      <c r="J2789" s="61">
        <v>0</v>
      </c>
      <c r="K2789" s="100">
        <v>0</v>
      </c>
      <c r="L2789" s="509">
        <v>0</v>
      </c>
      <c r="M2789" s="62"/>
    </row>
    <row r="2790" spans="1:13" s="47" customFormat="1" ht="14.4" customHeight="1" x14ac:dyDescent="0.3">
      <c r="A2790" s="62"/>
      <c r="B2790" s="6" t="s">
        <v>73</v>
      </c>
      <c r="C2790" s="25"/>
      <c r="D2790" s="3">
        <v>0</v>
      </c>
      <c r="E2790" s="26">
        <v>0</v>
      </c>
      <c r="F2790" s="27"/>
      <c r="G2790" s="26">
        <v>0.432</v>
      </c>
      <c r="H2790" s="508">
        <v>9.2560850188549877E-3</v>
      </c>
      <c r="I2790" s="99"/>
      <c r="J2790" s="61" t="s">
        <v>165</v>
      </c>
      <c r="K2790" s="100">
        <v>0.4</v>
      </c>
      <c r="L2790" s="101">
        <v>3.7024340075419953E-3</v>
      </c>
      <c r="M2790" s="62"/>
    </row>
    <row r="2791" spans="1:13" s="47" customFormat="1" ht="14.4" customHeight="1" x14ac:dyDescent="0.3">
      <c r="A2791" s="62"/>
      <c r="B2791" s="6" t="s">
        <v>57</v>
      </c>
      <c r="C2791" s="25"/>
      <c r="D2791" s="28"/>
      <c r="E2791" s="26"/>
      <c r="F2791" s="27"/>
      <c r="G2791" s="193">
        <v>0.432</v>
      </c>
      <c r="H2791" s="102" t="s">
        <v>57</v>
      </c>
      <c r="I2791" s="103"/>
      <c r="J2791" s="510"/>
      <c r="K2791" s="511" t="s">
        <v>156</v>
      </c>
      <c r="L2791" s="512">
        <v>3.7024340075419953E-3</v>
      </c>
      <c r="M2791" s="62"/>
    </row>
    <row r="2792" spans="1:13" s="47" customFormat="1" ht="14.4" customHeight="1" x14ac:dyDescent="0.3">
      <c r="A2792" s="62"/>
      <c r="B2792" s="194" t="s">
        <v>22</v>
      </c>
      <c r="C2792" s="195"/>
      <c r="D2792" s="196"/>
      <c r="E2792" s="197"/>
      <c r="F2792" s="155"/>
      <c r="G2792" s="87"/>
      <c r="H2792" s="513"/>
      <c r="I2792" s="514"/>
      <c r="J2792" s="515"/>
      <c r="K2792" s="516"/>
      <c r="L2792" s="517"/>
      <c r="M2792" s="62"/>
    </row>
    <row r="2793" spans="1:13" s="47" customFormat="1" ht="30.75" customHeight="1" x14ac:dyDescent="0.3">
      <c r="A2793" s="62"/>
      <c r="B2793" s="198" t="s">
        <v>58</v>
      </c>
      <c r="C2793" s="199" t="s">
        <v>1</v>
      </c>
      <c r="D2793" s="200" t="s">
        <v>59</v>
      </c>
      <c r="E2793" s="156" t="s">
        <v>23</v>
      </c>
      <c r="F2793" s="156" t="s">
        <v>55</v>
      </c>
      <c r="G2793" s="201" t="s">
        <v>56</v>
      </c>
      <c r="H2793" s="90" t="s">
        <v>158</v>
      </c>
      <c r="I2793" s="169" t="s">
        <v>159</v>
      </c>
      <c r="J2793" s="169" t="s">
        <v>160</v>
      </c>
      <c r="K2793" s="518" t="s">
        <v>161</v>
      </c>
      <c r="L2793" s="92" t="s">
        <v>162</v>
      </c>
      <c r="M2793" s="62"/>
    </row>
    <row r="2794" spans="1:13" s="47" customFormat="1" ht="14.4" customHeight="1" x14ac:dyDescent="0.3">
      <c r="A2794" s="62"/>
      <c r="B2794" s="6" t="s">
        <v>27</v>
      </c>
      <c r="C2794" s="25">
        <v>1</v>
      </c>
      <c r="D2794" s="3">
        <v>4.0999999999999996</v>
      </c>
      <c r="E2794" s="26">
        <v>4.0999999999999996</v>
      </c>
      <c r="F2794" s="26">
        <v>0.5</v>
      </c>
      <c r="G2794" s="26">
        <v>2.0499999999999998</v>
      </c>
      <c r="H2794" s="506">
        <v>4.3923551594103528E-2</v>
      </c>
      <c r="I2794" s="171"/>
      <c r="J2794" s="192" t="s">
        <v>163</v>
      </c>
      <c r="K2794" s="172">
        <v>1</v>
      </c>
      <c r="L2794" s="507">
        <v>4.3923551594103528E-2</v>
      </c>
      <c r="M2794" s="62"/>
    </row>
    <row r="2795" spans="1:13" s="47" customFormat="1" ht="14.4" customHeight="1" x14ac:dyDescent="0.3">
      <c r="A2795" s="62"/>
      <c r="B2795" s="6" t="s">
        <v>87</v>
      </c>
      <c r="C2795" s="25">
        <v>1</v>
      </c>
      <c r="D2795" s="3">
        <v>4.5599999999999996</v>
      </c>
      <c r="E2795" s="26">
        <v>4.5599999999999996</v>
      </c>
      <c r="F2795" s="26">
        <v>0.5</v>
      </c>
      <c r="G2795" s="26">
        <v>2.2799999999999998</v>
      </c>
      <c r="H2795" s="508">
        <v>4.8851559821734655E-2</v>
      </c>
      <c r="I2795" s="99"/>
      <c r="J2795" s="61" t="s">
        <v>163</v>
      </c>
      <c r="K2795" s="100">
        <v>1</v>
      </c>
      <c r="L2795" s="509">
        <v>4.8851559821734655E-2</v>
      </c>
      <c r="M2795" s="62"/>
    </row>
    <row r="2796" spans="1:13" s="47" customFormat="1" ht="26.4" x14ac:dyDescent="0.3">
      <c r="A2796" s="62"/>
      <c r="B2796" s="6" t="s">
        <v>86</v>
      </c>
      <c r="C2796" s="25">
        <v>1</v>
      </c>
      <c r="D2796" s="3">
        <v>4.55</v>
      </c>
      <c r="E2796" s="26">
        <v>4.55</v>
      </c>
      <c r="F2796" s="26">
        <v>0.5</v>
      </c>
      <c r="G2796" s="26">
        <v>2.2749999999999999</v>
      </c>
      <c r="H2796" s="508">
        <v>4.8744429208090502E-2</v>
      </c>
      <c r="I2796" s="99"/>
      <c r="J2796" s="61" t="s">
        <v>163</v>
      </c>
      <c r="K2796" s="100">
        <v>1</v>
      </c>
      <c r="L2796" s="509">
        <v>4.8744429208090502E-2</v>
      </c>
      <c r="M2796" s="62"/>
    </row>
    <row r="2797" spans="1:13" s="47" customFormat="1" ht="14.4" customHeight="1" x14ac:dyDescent="0.3">
      <c r="A2797" s="62"/>
      <c r="B2797" s="6" t="s">
        <v>35</v>
      </c>
      <c r="C2797" s="25">
        <v>1</v>
      </c>
      <c r="D2797" s="3">
        <v>4.05</v>
      </c>
      <c r="E2797" s="26">
        <v>4.05</v>
      </c>
      <c r="F2797" s="26">
        <v>0.5</v>
      </c>
      <c r="G2797" s="26">
        <v>2.0249999999999999</v>
      </c>
      <c r="H2797" s="508">
        <v>4.3387898525882755E-2</v>
      </c>
      <c r="I2797" s="99"/>
      <c r="J2797" s="61" t="s">
        <v>163</v>
      </c>
      <c r="K2797" s="100">
        <v>1</v>
      </c>
      <c r="L2797" s="509">
        <v>4.3387898525882755E-2</v>
      </c>
      <c r="M2797" s="62"/>
    </row>
    <row r="2798" spans="1:13" s="47" customFormat="1" ht="14.4" customHeight="1" x14ac:dyDescent="0.3">
      <c r="A2798" s="62"/>
      <c r="B2798" s="6">
        <v>0</v>
      </c>
      <c r="C2798" s="25"/>
      <c r="D2798" s="3">
        <v>0</v>
      </c>
      <c r="E2798" s="26">
        <v>0</v>
      </c>
      <c r="F2798" s="27"/>
      <c r="G2798" s="26">
        <v>0</v>
      </c>
      <c r="H2798" s="508">
        <v>0</v>
      </c>
      <c r="I2798" s="99"/>
      <c r="J2798" s="61">
        <v>0</v>
      </c>
      <c r="K2798" s="100">
        <v>0</v>
      </c>
      <c r="L2798" s="509">
        <v>0</v>
      </c>
      <c r="M2798" s="62"/>
    </row>
    <row r="2799" spans="1:13" s="47" customFormat="1" ht="14.4" customHeight="1" x14ac:dyDescent="0.3">
      <c r="A2799" s="62"/>
      <c r="B2799" s="6">
        <v>0</v>
      </c>
      <c r="C2799" s="25"/>
      <c r="D2799" s="3">
        <v>0</v>
      </c>
      <c r="E2799" s="26">
        <v>0</v>
      </c>
      <c r="F2799" s="27"/>
      <c r="G2799" s="26">
        <v>0</v>
      </c>
      <c r="H2799" s="508">
        <v>0</v>
      </c>
      <c r="I2799" s="99"/>
      <c r="J2799" s="61">
        <v>0</v>
      </c>
      <c r="K2799" s="100">
        <v>0</v>
      </c>
      <c r="L2799" s="509">
        <v>0</v>
      </c>
      <c r="M2799" s="62"/>
    </row>
    <row r="2800" spans="1:13" s="47" customFormat="1" ht="14.4" customHeight="1" x14ac:dyDescent="0.3">
      <c r="A2800" s="62"/>
      <c r="B2800" s="6">
        <v>0</v>
      </c>
      <c r="C2800" s="25"/>
      <c r="D2800" s="3">
        <v>0</v>
      </c>
      <c r="E2800" s="26">
        <v>0</v>
      </c>
      <c r="F2800" s="27"/>
      <c r="G2800" s="26">
        <v>0</v>
      </c>
      <c r="H2800" s="508">
        <v>0</v>
      </c>
      <c r="I2800" s="99"/>
      <c r="J2800" s="61">
        <v>0</v>
      </c>
      <c r="K2800" s="100">
        <v>0</v>
      </c>
      <c r="L2800" s="509">
        <v>0</v>
      </c>
      <c r="M2800" s="62"/>
    </row>
    <row r="2801" spans="1:13" s="47" customFormat="1" ht="14.4" customHeight="1" x14ac:dyDescent="0.3">
      <c r="A2801" s="62"/>
      <c r="B2801" s="6">
        <v>0</v>
      </c>
      <c r="C2801" s="25"/>
      <c r="D2801" s="3">
        <v>0</v>
      </c>
      <c r="E2801" s="26">
        <v>0</v>
      </c>
      <c r="F2801" s="27"/>
      <c r="G2801" s="26">
        <v>0</v>
      </c>
      <c r="H2801" s="508">
        <v>0</v>
      </c>
      <c r="I2801" s="99"/>
      <c r="J2801" s="61">
        <v>0</v>
      </c>
      <c r="K2801" s="100">
        <v>0</v>
      </c>
      <c r="L2801" s="509">
        <v>0</v>
      </c>
      <c r="M2801" s="62"/>
    </row>
    <row r="2802" spans="1:13" s="47" customFormat="1" ht="14.4" customHeight="1" x14ac:dyDescent="0.3">
      <c r="A2802" s="62"/>
      <c r="B2802" s="6">
        <v>0</v>
      </c>
      <c r="C2802" s="25"/>
      <c r="D2802" s="3">
        <v>0</v>
      </c>
      <c r="E2802" s="26">
        <v>0</v>
      </c>
      <c r="F2802" s="27"/>
      <c r="G2802" s="26">
        <v>0</v>
      </c>
      <c r="H2802" s="508">
        <v>0</v>
      </c>
      <c r="I2802" s="99"/>
      <c r="J2802" s="61">
        <v>0</v>
      </c>
      <c r="K2802" s="100">
        <v>0</v>
      </c>
      <c r="L2802" s="509">
        <v>0</v>
      </c>
      <c r="M2802" s="62"/>
    </row>
    <row r="2803" spans="1:13" s="47" customFormat="1" ht="14.4" customHeight="1" x14ac:dyDescent="0.3">
      <c r="A2803" s="62"/>
      <c r="B2803" s="6" t="s">
        <v>60</v>
      </c>
      <c r="C2803" s="25"/>
      <c r="D2803" s="28"/>
      <c r="E2803" s="26"/>
      <c r="F2803" s="27"/>
      <c r="G2803" s="193">
        <v>8.6300000000000008</v>
      </c>
      <c r="H2803" s="106" t="s">
        <v>60</v>
      </c>
      <c r="I2803" s="103"/>
      <c r="J2803" s="510"/>
      <c r="K2803" s="511" t="s">
        <v>156</v>
      </c>
      <c r="L2803" s="519">
        <v>0.18490743914981145</v>
      </c>
      <c r="M2803" s="62"/>
    </row>
    <row r="2804" spans="1:13" s="47" customFormat="1" ht="14.4" customHeight="1" x14ac:dyDescent="0.3">
      <c r="A2804" s="62"/>
      <c r="B2804" s="194" t="s">
        <v>38</v>
      </c>
      <c r="C2804" s="195"/>
      <c r="D2804" s="196"/>
      <c r="E2804" s="196"/>
      <c r="F2804" s="196"/>
      <c r="G2804" s="196"/>
      <c r="H2804" s="115"/>
      <c r="I2804" s="202"/>
      <c r="J2804" s="203"/>
      <c r="K2804" s="178"/>
      <c r="L2804" s="204"/>
      <c r="M2804" s="62"/>
    </row>
    <row r="2805" spans="1:13" s="47" customFormat="1" ht="36.75" customHeight="1" x14ac:dyDescent="0.3">
      <c r="A2805" s="62"/>
      <c r="B2805" s="53" t="s">
        <v>53</v>
      </c>
      <c r="C2805" s="195"/>
      <c r="D2805" s="205" t="s">
        <v>0</v>
      </c>
      <c r="E2805" s="206" t="s">
        <v>1</v>
      </c>
      <c r="F2805" s="207" t="s">
        <v>61</v>
      </c>
      <c r="G2805" s="188" t="s">
        <v>56</v>
      </c>
      <c r="H2805" s="111" t="s">
        <v>158</v>
      </c>
      <c r="I2805" s="112" t="s">
        <v>159</v>
      </c>
      <c r="J2805" s="112" t="s">
        <v>160</v>
      </c>
      <c r="K2805" s="520" t="s">
        <v>161</v>
      </c>
      <c r="L2805" s="114" t="s">
        <v>162</v>
      </c>
      <c r="M2805" s="62"/>
    </row>
    <row r="2806" spans="1:13" s="47" customFormat="1" x14ac:dyDescent="0.3">
      <c r="A2806" s="62"/>
      <c r="B2806" s="189" t="s">
        <v>1487</v>
      </c>
      <c r="C2806" s="195"/>
      <c r="D2806" s="190" t="s">
        <v>5</v>
      </c>
      <c r="E2806" s="153">
        <v>1</v>
      </c>
      <c r="F2806" s="154">
        <v>32.61</v>
      </c>
      <c r="G2806" s="191">
        <v>32.61</v>
      </c>
      <c r="H2806" s="506">
        <v>0.69870586218717867</v>
      </c>
      <c r="I2806" s="171"/>
      <c r="J2806" s="192" t="s">
        <v>163</v>
      </c>
      <c r="K2806" s="172">
        <v>0.4</v>
      </c>
      <c r="L2806" s="507">
        <v>0.2794823448748715</v>
      </c>
      <c r="M2806" s="521"/>
    </row>
    <row r="2807" spans="1:13" s="47" customFormat="1" ht="14.4" customHeight="1" x14ac:dyDescent="0.3">
      <c r="A2807" s="62"/>
      <c r="B2807" s="6" t="s">
        <v>1446</v>
      </c>
      <c r="C2807" s="7"/>
      <c r="D2807" s="3" t="s">
        <v>5</v>
      </c>
      <c r="E2807" s="4">
        <v>1</v>
      </c>
      <c r="F2807" s="5">
        <v>5</v>
      </c>
      <c r="G2807" s="26">
        <v>5</v>
      </c>
      <c r="H2807" s="508">
        <v>0.10713061364415497</v>
      </c>
      <c r="I2807" s="99"/>
      <c r="J2807" s="61" t="s">
        <v>163</v>
      </c>
      <c r="K2807" s="100">
        <v>1</v>
      </c>
      <c r="L2807" s="509">
        <v>0.10713061364415497</v>
      </c>
      <c r="M2807" s="521"/>
    </row>
    <row r="2808" spans="1:13" s="47" customFormat="1" ht="14.4" customHeight="1" x14ac:dyDescent="0.3">
      <c r="A2808" s="62"/>
      <c r="B2808" s="6">
        <v>0</v>
      </c>
      <c r="C2808" s="7"/>
      <c r="D2808" s="3">
        <v>0</v>
      </c>
      <c r="E2808" s="4"/>
      <c r="F2808" s="5">
        <v>0</v>
      </c>
      <c r="G2808" s="26">
        <v>0</v>
      </c>
      <c r="H2808" s="508">
        <v>0</v>
      </c>
      <c r="I2808" s="99"/>
      <c r="J2808" s="61">
        <v>0</v>
      </c>
      <c r="K2808" s="100">
        <v>0</v>
      </c>
      <c r="L2808" s="509">
        <v>0</v>
      </c>
      <c r="M2808" s="62"/>
    </row>
    <row r="2809" spans="1:13" s="47" customFormat="1" ht="14.4" customHeight="1" x14ac:dyDescent="0.3">
      <c r="A2809" s="62"/>
      <c r="B2809" s="6">
        <v>0</v>
      </c>
      <c r="C2809" s="7"/>
      <c r="D2809" s="3">
        <v>0</v>
      </c>
      <c r="E2809" s="4"/>
      <c r="F2809" s="5">
        <v>0</v>
      </c>
      <c r="G2809" s="26">
        <v>0</v>
      </c>
      <c r="H2809" s="508">
        <v>0</v>
      </c>
      <c r="I2809" s="99"/>
      <c r="J2809" s="61">
        <v>0</v>
      </c>
      <c r="K2809" s="100">
        <v>0</v>
      </c>
      <c r="L2809" s="509">
        <v>0</v>
      </c>
      <c r="M2809" s="62"/>
    </row>
    <row r="2810" spans="1:13" s="47" customFormat="1" ht="14.4" customHeight="1" x14ac:dyDescent="0.3">
      <c r="A2810" s="62"/>
      <c r="B2810" s="6">
        <v>0</v>
      </c>
      <c r="C2810" s="7"/>
      <c r="D2810" s="3">
        <v>0</v>
      </c>
      <c r="E2810" s="4"/>
      <c r="F2810" s="5">
        <v>0</v>
      </c>
      <c r="G2810" s="26">
        <v>0</v>
      </c>
      <c r="H2810" s="508">
        <v>0</v>
      </c>
      <c r="I2810" s="99"/>
      <c r="J2810" s="61">
        <v>0</v>
      </c>
      <c r="K2810" s="100">
        <v>0</v>
      </c>
      <c r="L2810" s="509">
        <v>0</v>
      </c>
      <c r="M2810" s="62"/>
    </row>
    <row r="2811" spans="1:13" s="47" customFormat="1" ht="14.4" customHeight="1" x14ac:dyDescent="0.3">
      <c r="A2811" s="62"/>
      <c r="B2811" s="6">
        <v>0</v>
      </c>
      <c r="C2811" s="7"/>
      <c r="D2811" s="3">
        <v>0</v>
      </c>
      <c r="E2811" s="4"/>
      <c r="F2811" s="5">
        <v>0</v>
      </c>
      <c r="G2811" s="26">
        <v>0</v>
      </c>
      <c r="H2811" s="508">
        <v>0</v>
      </c>
      <c r="I2811" s="99"/>
      <c r="J2811" s="61">
        <v>0</v>
      </c>
      <c r="K2811" s="100">
        <v>0</v>
      </c>
      <c r="L2811" s="509">
        <v>0</v>
      </c>
      <c r="M2811" s="62"/>
    </row>
    <row r="2812" spans="1:13" s="47" customFormat="1" ht="14.4" customHeight="1" x14ac:dyDescent="0.3">
      <c r="A2812" s="62"/>
      <c r="B2812" s="6">
        <v>0</v>
      </c>
      <c r="C2812" s="7"/>
      <c r="D2812" s="3">
        <v>0</v>
      </c>
      <c r="E2812" s="4"/>
      <c r="F2812" s="5">
        <v>0</v>
      </c>
      <c r="G2812" s="26">
        <v>0</v>
      </c>
      <c r="H2812" s="508">
        <v>0</v>
      </c>
      <c r="I2812" s="99"/>
      <c r="J2812" s="61">
        <v>0</v>
      </c>
      <c r="K2812" s="100">
        <v>0</v>
      </c>
      <c r="L2812" s="509">
        <v>0</v>
      </c>
      <c r="M2812" s="62"/>
    </row>
    <row r="2813" spans="1:13" s="47" customFormat="1" ht="14.4" customHeight="1" x14ac:dyDescent="0.3">
      <c r="A2813" s="62"/>
      <c r="B2813" s="6">
        <v>0</v>
      </c>
      <c r="C2813" s="7"/>
      <c r="D2813" s="3">
        <v>0</v>
      </c>
      <c r="E2813" s="4"/>
      <c r="F2813" s="5">
        <v>0</v>
      </c>
      <c r="G2813" s="26">
        <v>0</v>
      </c>
      <c r="H2813" s="508">
        <v>0</v>
      </c>
      <c r="I2813" s="99"/>
      <c r="J2813" s="61">
        <v>0</v>
      </c>
      <c r="K2813" s="100">
        <v>0</v>
      </c>
      <c r="L2813" s="509">
        <v>0</v>
      </c>
      <c r="M2813" s="62"/>
    </row>
    <row r="2814" spans="1:13" s="47" customFormat="1" ht="14.4" customHeight="1" x14ac:dyDescent="0.3">
      <c r="A2814" s="62"/>
      <c r="B2814" s="6">
        <v>0</v>
      </c>
      <c r="C2814" s="7"/>
      <c r="D2814" s="3">
        <v>0</v>
      </c>
      <c r="E2814" s="4"/>
      <c r="F2814" s="5">
        <v>0</v>
      </c>
      <c r="G2814" s="26">
        <v>0</v>
      </c>
      <c r="H2814" s="508">
        <v>0</v>
      </c>
      <c r="I2814" s="99"/>
      <c r="J2814" s="61">
        <v>0</v>
      </c>
      <c r="K2814" s="100">
        <v>0</v>
      </c>
      <c r="L2814" s="509">
        <v>0</v>
      </c>
      <c r="M2814" s="62"/>
    </row>
    <row r="2815" spans="1:13" s="47" customFormat="1" ht="14.4" customHeight="1" x14ac:dyDescent="0.3">
      <c r="A2815" s="62"/>
      <c r="B2815" s="6">
        <v>0</v>
      </c>
      <c r="C2815" s="7"/>
      <c r="D2815" s="3">
        <v>0</v>
      </c>
      <c r="E2815" s="4"/>
      <c r="F2815" s="5">
        <v>0</v>
      </c>
      <c r="G2815" s="26">
        <v>0</v>
      </c>
      <c r="H2815" s="508">
        <v>0</v>
      </c>
      <c r="I2815" s="99"/>
      <c r="J2815" s="61">
        <v>0</v>
      </c>
      <c r="K2815" s="100">
        <v>0</v>
      </c>
      <c r="L2815" s="509">
        <v>0</v>
      </c>
      <c r="M2815" s="62"/>
    </row>
    <row r="2816" spans="1:13" s="47" customFormat="1" ht="14.4" customHeight="1" x14ac:dyDescent="0.3">
      <c r="A2816" s="62"/>
      <c r="B2816" s="6">
        <v>0</v>
      </c>
      <c r="C2816" s="7"/>
      <c r="D2816" s="3">
        <v>0</v>
      </c>
      <c r="E2816" s="4"/>
      <c r="F2816" s="5">
        <v>0</v>
      </c>
      <c r="G2816" s="26">
        <v>0</v>
      </c>
      <c r="H2816" s="508">
        <v>0</v>
      </c>
      <c r="I2816" s="99"/>
      <c r="J2816" s="61">
        <v>0</v>
      </c>
      <c r="K2816" s="100">
        <v>0</v>
      </c>
      <c r="L2816" s="509">
        <v>0</v>
      </c>
      <c r="M2816" s="62"/>
    </row>
    <row r="2817" spans="1:13" s="47" customFormat="1" ht="14.4" customHeight="1" x14ac:dyDescent="0.3">
      <c r="A2817" s="62"/>
      <c r="B2817" s="6">
        <v>0</v>
      </c>
      <c r="C2817" s="7"/>
      <c r="D2817" s="3">
        <v>0</v>
      </c>
      <c r="E2817" s="4"/>
      <c r="F2817" s="5">
        <v>0</v>
      </c>
      <c r="G2817" s="26">
        <v>0</v>
      </c>
      <c r="H2817" s="508">
        <v>0</v>
      </c>
      <c r="I2817" s="99"/>
      <c r="J2817" s="61">
        <v>0</v>
      </c>
      <c r="K2817" s="100">
        <v>0</v>
      </c>
      <c r="L2817" s="509">
        <v>0</v>
      </c>
      <c r="M2817" s="62"/>
    </row>
    <row r="2818" spans="1:13" s="47" customFormat="1" ht="14.4" customHeight="1" x14ac:dyDescent="0.3">
      <c r="A2818" s="62"/>
      <c r="B2818" s="6">
        <v>0</v>
      </c>
      <c r="C2818" s="7"/>
      <c r="D2818" s="3">
        <v>0</v>
      </c>
      <c r="E2818" s="4"/>
      <c r="F2818" s="5">
        <v>0</v>
      </c>
      <c r="G2818" s="26">
        <v>0</v>
      </c>
      <c r="H2818" s="508">
        <v>0</v>
      </c>
      <c r="I2818" s="99"/>
      <c r="J2818" s="61">
        <v>0</v>
      </c>
      <c r="K2818" s="100">
        <v>0</v>
      </c>
      <c r="L2818" s="509">
        <v>0</v>
      </c>
      <c r="M2818" s="62"/>
    </row>
    <row r="2819" spans="1:13" s="47" customFormat="1" ht="14.4" customHeight="1" x14ac:dyDescent="0.3">
      <c r="A2819" s="62"/>
      <c r="B2819" s="58" t="s">
        <v>62</v>
      </c>
      <c r="C2819" s="46"/>
      <c r="D2819" s="37"/>
      <c r="E2819" s="38"/>
      <c r="F2819" s="39"/>
      <c r="G2819" s="193">
        <v>37.61</v>
      </c>
      <c r="H2819" s="106" t="s">
        <v>62</v>
      </c>
      <c r="I2819" s="103"/>
      <c r="J2819" s="510"/>
      <c r="K2819" s="511" t="s">
        <v>156</v>
      </c>
      <c r="L2819" s="519">
        <v>0.38661295851902644</v>
      </c>
      <c r="M2819" s="62"/>
    </row>
    <row r="2820" spans="1:13" s="47" customFormat="1" ht="14.4" customHeight="1" x14ac:dyDescent="0.3">
      <c r="A2820" s="62"/>
      <c r="B2820" s="194" t="s">
        <v>63</v>
      </c>
      <c r="C2820" s="195"/>
      <c r="D2820" s="196"/>
      <c r="E2820" s="197"/>
      <c r="F2820" s="155"/>
      <c r="G2820" s="197"/>
      <c r="H2820" s="115"/>
      <c r="I2820" s="202"/>
      <c r="J2820" s="203"/>
      <c r="K2820" s="178"/>
      <c r="L2820" s="204">
        <v>0</v>
      </c>
      <c r="M2820" s="62"/>
    </row>
    <row r="2821" spans="1:13" s="47" customFormat="1" ht="35.25" customHeight="1" x14ac:dyDescent="0.3">
      <c r="A2821" s="62"/>
      <c r="B2821" s="53" t="s">
        <v>53</v>
      </c>
      <c r="C2821" s="210"/>
      <c r="D2821" s="211" t="s">
        <v>0</v>
      </c>
      <c r="E2821" s="201" t="s">
        <v>1</v>
      </c>
      <c r="F2821" s="156" t="s">
        <v>61</v>
      </c>
      <c r="G2821" s="188" t="s">
        <v>56</v>
      </c>
      <c r="H2821" s="111" t="s">
        <v>158</v>
      </c>
      <c r="I2821" s="112" t="s">
        <v>159</v>
      </c>
      <c r="J2821" s="112" t="s">
        <v>160</v>
      </c>
      <c r="K2821" s="520" t="s">
        <v>161</v>
      </c>
      <c r="L2821" s="114" t="s">
        <v>162</v>
      </c>
      <c r="M2821" s="62"/>
    </row>
    <row r="2822" spans="1:13" s="47" customFormat="1" ht="14.4" customHeight="1" x14ac:dyDescent="0.3">
      <c r="A2822" s="62"/>
      <c r="B2822" s="6">
        <v>0</v>
      </c>
      <c r="C2822" s="7"/>
      <c r="D2822" s="3">
        <v>0</v>
      </c>
      <c r="E2822" s="26"/>
      <c r="F2822" s="5">
        <v>0</v>
      </c>
      <c r="G2822" s="191">
        <v>0</v>
      </c>
      <c r="H2822" s="506">
        <v>0</v>
      </c>
      <c r="I2822" s="171"/>
      <c r="J2822" s="192">
        <v>0</v>
      </c>
      <c r="K2822" s="172">
        <v>0</v>
      </c>
      <c r="L2822" s="507">
        <v>0</v>
      </c>
      <c r="M2822" s="62"/>
    </row>
    <row r="2823" spans="1:13" s="47" customFormat="1" ht="14.4" customHeight="1" x14ac:dyDescent="0.3">
      <c r="A2823" s="62"/>
      <c r="B2823" s="6">
        <v>0</v>
      </c>
      <c r="C2823" s="7"/>
      <c r="D2823" s="3">
        <v>0</v>
      </c>
      <c r="E2823" s="26"/>
      <c r="F2823" s="5">
        <v>0</v>
      </c>
      <c r="G2823" s="26">
        <v>0</v>
      </c>
      <c r="H2823" s="508">
        <v>0</v>
      </c>
      <c r="I2823" s="99"/>
      <c r="J2823" s="61">
        <v>0</v>
      </c>
      <c r="K2823" s="100">
        <v>0</v>
      </c>
      <c r="L2823" s="509">
        <v>0</v>
      </c>
      <c r="M2823" s="62"/>
    </row>
    <row r="2824" spans="1:13" s="47" customFormat="1" ht="14.4" customHeight="1" x14ac:dyDescent="0.3">
      <c r="A2824" s="62"/>
      <c r="B2824" s="6">
        <v>0</v>
      </c>
      <c r="C2824" s="7"/>
      <c r="D2824" s="3">
        <v>0</v>
      </c>
      <c r="E2824" s="26"/>
      <c r="F2824" s="5">
        <v>0</v>
      </c>
      <c r="G2824" s="26">
        <v>0</v>
      </c>
      <c r="H2824" s="508">
        <v>0</v>
      </c>
      <c r="I2824" s="99"/>
      <c r="J2824" s="61">
        <v>0</v>
      </c>
      <c r="K2824" s="100">
        <v>0</v>
      </c>
      <c r="L2824" s="509">
        <v>0</v>
      </c>
      <c r="M2824" s="62"/>
    </row>
    <row r="2825" spans="1:13" s="47" customFormat="1" ht="14.4" customHeight="1" x14ac:dyDescent="0.3">
      <c r="A2825" s="62"/>
      <c r="B2825" s="6">
        <v>0</v>
      </c>
      <c r="C2825" s="7"/>
      <c r="D2825" s="3">
        <v>0</v>
      </c>
      <c r="E2825" s="26"/>
      <c r="F2825" s="5">
        <v>0</v>
      </c>
      <c r="G2825" s="26">
        <v>0</v>
      </c>
      <c r="H2825" s="508">
        <v>0</v>
      </c>
      <c r="I2825" s="99"/>
      <c r="J2825" s="61">
        <v>0</v>
      </c>
      <c r="K2825" s="100">
        <v>0</v>
      </c>
      <c r="L2825" s="509">
        <v>0</v>
      </c>
      <c r="M2825" s="62"/>
    </row>
    <row r="2826" spans="1:13" s="47" customFormat="1" ht="14.4" customHeight="1" x14ac:dyDescent="0.3">
      <c r="A2826" s="62"/>
      <c r="B2826" s="6">
        <v>0</v>
      </c>
      <c r="C2826" s="7"/>
      <c r="D2826" s="3">
        <v>0</v>
      </c>
      <c r="E2826" s="26"/>
      <c r="F2826" s="5">
        <v>0</v>
      </c>
      <c r="G2826" s="26">
        <v>0</v>
      </c>
      <c r="H2826" s="508">
        <v>0</v>
      </c>
      <c r="I2826" s="99"/>
      <c r="J2826" s="61">
        <v>0</v>
      </c>
      <c r="K2826" s="100">
        <v>0</v>
      </c>
      <c r="L2826" s="509">
        <v>0</v>
      </c>
      <c r="M2826" s="62"/>
    </row>
    <row r="2827" spans="1:13" s="47" customFormat="1" ht="15" customHeight="1" thickBot="1" x14ac:dyDescent="0.35">
      <c r="A2827" s="62"/>
      <c r="B2827" s="59" t="s">
        <v>64</v>
      </c>
      <c r="C2827" s="42"/>
      <c r="D2827" s="43"/>
      <c r="E2827" s="44"/>
      <c r="F2827" s="45"/>
      <c r="G2827" s="191">
        <v>0</v>
      </c>
      <c r="H2827" s="106" t="s">
        <v>64</v>
      </c>
      <c r="I2827" s="103"/>
      <c r="J2827" s="510"/>
      <c r="K2827" s="511" t="s">
        <v>156</v>
      </c>
      <c r="L2827" s="519">
        <v>0</v>
      </c>
      <c r="M2827" s="62"/>
    </row>
    <row r="2828" spans="1:13" s="47" customFormat="1" ht="14.4" customHeight="1" x14ac:dyDescent="0.3">
      <c r="A2828" s="62"/>
      <c r="B2828" s="64"/>
      <c r="C2828" s="68"/>
      <c r="D2828" s="69" t="s">
        <v>65</v>
      </c>
      <c r="E2828" s="70"/>
      <c r="F2828" s="71"/>
      <c r="G2828" s="88">
        <v>46.671999999999997</v>
      </c>
      <c r="H2828" s="179"/>
      <c r="I2828" s="212"/>
      <c r="J2828" s="522"/>
      <c r="K2828" s="523"/>
      <c r="L2828" s="180"/>
      <c r="M2828" s="62"/>
    </row>
    <row r="2829" spans="1:13" s="47" customFormat="1" ht="14.4" customHeight="1" x14ac:dyDescent="0.3">
      <c r="A2829" s="62"/>
      <c r="B2829" s="63"/>
      <c r="C2829" s="68"/>
      <c r="D2829" s="72" t="s">
        <v>7</v>
      </c>
      <c r="E2829" s="215"/>
      <c r="F2829" s="181">
        <v>0.1</v>
      </c>
      <c r="G2829" s="215">
        <v>4.6669999999999998</v>
      </c>
      <c r="H2829" s="524"/>
      <c r="I2829" s="124"/>
      <c r="J2829" s="525"/>
      <c r="K2829" s="526"/>
      <c r="L2829" s="527"/>
      <c r="M2829" s="62"/>
    </row>
    <row r="2830" spans="1:13" s="47" customFormat="1" ht="14.4" customHeight="1" x14ac:dyDescent="0.3">
      <c r="A2830" s="62"/>
      <c r="B2830" s="63"/>
      <c r="C2830" s="68"/>
      <c r="D2830" s="72" t="s">
        <v>8</v>
      </c>
      <c r="E2830" s="215"/>
      <c r="F2830" s="181">
        <v>0.1</v>
      </c>
      <c r="G2830" s="215">
        <v>4.6669999999999998</v>
      </c>
      <c r="H2830" s="524"/>
      <c r="I2830" s="124"/>
      <c r="J2830" s="525"/>
      <c r="K2830" s="526"/>
      <c r="L2830" s="527"/>
      <c r="M2830" s="62"/>
    </row>
    <row r="2831" spans="1:13" s="47" customFormat="1" ht="14.4" customHeight="1" x14ac:dyDescent="0.3">
      <c r="A2831" s="62"/>
      <c r="B2831" s="63" t="s">
        <v>66</v>
      </c>
      <c r="C2831" s="68"/>
      <c r="D2831" s="75" t="s">
        <v>67</v>
      </c>
      <c r="E2831" s="76"/>
      <c r="F2831" s="71"/>
      <c r="G2831" s="76">
        <v>56.006</v>
      </c>
      <c r="H2831" s="524"/>
      <c r="I2831" s="124"/>
      <c r="J2831" s="525"/>
      <c r="K2831" s="526"/>
      <c r="L2831" s="527"/>
      <c r="M2831" s="62"/>
    </row>
    <row r="2832" spans="1:13" s="47" customFormat="1" ht="15" customHeight="1" thickBot="1" x14ac:dyDescent="0.35">
      <c r="A2832" s="62"/>
      <c r="B2832" s="63"/>
      <c r="C2832" s="68"/>
      <c r="D2832" s="77" t="s">
        <v>68</v>
      </c>
      <c r="E2832" s="78"/>
      <c r="F2832" s="79"/>
      <c r="G2832" s="78">
        <v>56.01</v>
      </c>
      <c r="H2832" s="528">
        <v>1</v>
      </c>
      <c r="I2832" s="126"/>
      <c r="J2832" s="529"/>
      <c r="K2832" s="530"/>
      <c r="L2832" s="531">
        <v>0.57522283167637989</v>
      </c>
      <c r="M2832" s="62"/>
    </row>
    <row r="2833" spans="1:13" s="47" customFormat="1" ht="14.4" customHeight="1" x14ac:dyDescent="0.3">
      <c r="A2833" s="62"/>
      <c r="B2833" s="63"/>
      <c r="C2833" s="68"/>
      <c r="D2833" s="80"/>
      <c r="E2833" s="67"/>
      <c r="F2833" s="65"/>
      <c r="G2833" s="67"/>
      <c r="J2833" s="60"/>
      <c r="M2833" s="62"/>
    </row>
    <row r="2834" spans="1:13" s="47" customFormat="1" ht="14.4" customHeight="1" x14ac:dyDescent="0.3">
      <c r="A2834" s="62"/>
      <c r="B2834" s="63"/>
      <c r="C2834" s="68"/>
      <c r="D2834" s="80"/>
      <c r="E2834" s="67"/>
      <c r="F2834" s="65"/>
      <c r="G2834" s="67"/>
      <c r="J2834" s="60"/>
      <c r="M2834" s="62"/>
    </row>
    <row r="2835" spans="1:13" s="47" customFormat="1" ht="14.4" customHeight="1" x14ac:dyDescent="0.3">
      <c r="A2835" s="62"/>
      <c r="B2835" s="63"/>
      <c r="C2835" s="68"/>
      <c r="D2835" s="80"/>
      <c r="E2835" s="67"/>
      <c r="F2835" s="65"/>
      <c r="G2835" s="67"/>
      <c r="J2835" s="60"/>
      <c r="M2835" s="62"/>
    </row>
    <row r="2836" spans="1:13" s="47" customFormat="1" ht="14.4" customHeight="1" x14ac:dyDescent="0.3">
      <c r="A2836" s="62"/>
      <c r="B2836" s="136" t="s">
        <v>1808</v>
      </c>
      <c r="C2836" s="81"/>
      <c r="D2836" s="80"/>
      <c r="E2836" s="67"/>
      <c r="F2836" s="82"/>
      <c r="G2836" s="82"/>
      <c r="J2836" s="60"/>
      <c r="M2836" s="62"/>
    </row>
    <row r="2837" spans="1:13" s="47" customFormat="1" ht="14.4" customHeight="1" x14ac:dyDescent="0.3">
      <c r="A2837" s="62"/>
      <c r="B2837" s="216" t="s">
        <v>6</v>
      </c>
      <c r="C2837" s="217"/>
      <c r="D2837" s="80"/>
      <c r="E2837" s="67"/>
      <c r="F2837" s="62"/>
      <c r="G2837" s="62"/>
      <c r="J2837" s="60"/>
      <c r="M2837" s="62"/>
    </row>
    <row r="2838" spans="1:13" s="47" customFormat="1" ht="14.4" customHeight="1" x14ac:dyDescent="0.3">
      <c r="A2838" s="62"/>
      <c r="B2838" s="84"/>
      <c r="C2838" s="62"/>
      <c r="D2838" s="80"/>
      <c r="E2838" s="67"/>
      <c r="F2838" s="62"/>
      <c r="G2838" s="62"/>
      <c r="J2838" s="60"/>
      <c r="M2838" s="62"/>
    </row>
    <row r="2839" spans="1:13" x14ac:dyDescent="0.3">
      <c r="A2839" s="62"/>
      <c r="B2839" s="503"/>
      <c r="C2839" s="129"/>
      <c r="D2839" s="129"/>
      <c r="J2839" s="60"/>
    </row>
    <row r="2840" spans="1:13" x14ac:dyDescent="0.3">
      <c r="A2840" s="62"/>
      <c r="B2840" s="131"/>
      <c r="C2840" s="130"/>
      <c r="D2840" s="130"/>
      <c r="J2840" s="60"/>
    </row>
    <row r="2841" spans="1:13" ht="15.6" x14ac:dyDescent="0.3">
      <c r="A2841" s="62"/>
      <c r="D2841" s="715" t="s">
        <v>166</v>
      </c>
      <c r="E2841" s="715"/>
      <c r="F2841" s="715"/>
      <c r="J2841" s="60"/>
    </row>
    <row r="2842" spans="1:13" x14ac:dyDescent="0.3">
      <c r="A2842" s="62"/>
      <c r="B2842" s="132"/>
      <c r="C2842" s="132"/>
      <c r="D2842" s="132"/>
      <c r="J2842" s="60"/>
    </row>
    <row r="2843" spans="1:13" ht="82.5" customHeight="1" x14ac:dyDescent="0.3">
      <c r="A2843" s="62"/>
      <c r="B2843" s="710" t="s">
        <v>1809</v>
      </c>
      <c r="C2843" s="710"/>
      <c r="D2843" s="710"/>
      <c r="E2843" s="710"/>
      <c r="F2843" s="710"/>
      <c r="G2843" s="710"/>
      <c r="H2843" s="710"/>
      <c r="I2843" s="710"/>
      <c r="J2843" s="710"/>
      <c r="K2843" s="710"/>
      <c r="L2843" s="710"/>
    </row>
    <row r="2844" spans="1:13" s="47" customFormat="1" ht="14.4" customHeight="1" x14ac:dyDescent="0.3">
      <c r="A2844" s="62"/>
      <c r="B2844" s="63"/>
      <c r="C2844" s="9"/>
      <c r="D2844" s="10"/>
      <c r="E2844" s="11"/>
      <c r="F2844" s="12"/>
      <c r="G2844" s="13"/>
      <c r="J2844" s="60"/>
      <c r="M2844" s="62"/>
    </row>
    <row r="2845" spans="1:13" s="47" customFormat="1" ht="14.4" customHeight="1" x14ac:dyDescent="0.3">
      <c r="A2845" s="62"/>
      <c r="B2845" s="48" t="s">
        <v>48</v>
      </c>
      <c r="C2845" s="9"/>
      <c r="D2845" s="10"/>
      <c r="E2845" s="11"/>
      <c r="F2845" s="11"/>
      <c r="G2845" s="11"/>
      <c r="J2845" s="60"/>
      <c r="M2845" s="62"/>
    </row>
    <row r="2846" spans="1:13" s="47" customFormat="1" ht="14.4" customHeight="1" x14ac:dyDescent="0.3">
      <c r="A2846" s="62"/>
      <c r="B2846" s="64" t="s">
        <v>49</v>
      </c>
      <c r="C2846" s="62" t="s">
        <v>1127</v>
      </c>
      <c r="D2846" s="62"/>
      <c r="E2846" s="62"/>
      <c r="I2846" s="65" t="s">
        <v>50</v>
      </c>
      <c r="J2846" s="68" t="s">
        <v>5</v>
      </c>
      <c r="M2846" s="62"/>
    </row>
    <row r="2847" spans="1:13" s="47" customFormat="1" ht="15" customHeight="1" thickBot="1" x14ac:dyDescent="0.35">
      <c r="A2847" s="62"/>
      <c r="B2847" s="64" t="s">
        <v>51</v>
      </c>
      <c r="C2847" s="62" t="s">
        <v>267</v>
      </c>
      <c r="D2847" s="62"/>
      <c r="E2847" s="62"/>
      <c r="G2847" s="62" t="s">
        <v>739</v>
      </c>
      <c r="J2847" s="60"/>
      <c r="M2847" s="62"/>
    </row>
    <row r="2848" spans="1:13" s="47" customFormat="1" ht="14.4" customHeight="1" thickTop="1" x14ac:dyDescent="0.3">
      <c r="A2848" s="62"/>
      <c r="B2848" s="49" t="s">
        <v>52</v>
      </c>
      <c r="C2848" s="14"/>
      <c r="D2848" s="15"/>
      <c r="E2848" s="16"/>
      <c r="F2848" s="17"/>
      <c r="G2848" s="16"/>
      <c r="H2848" s="711" t="s">
        <v>164</v>
      </c>
      <c r="I2848" s="712"/>
      <c r="J2848" s="712"/>
      <c r="K2848" s="712"/>
      <c r="L2848" s="713"/>
      <c r="M2848" s="62"/>
    </row>
    <row r="2849" spans="1:13" s="47" customFormat="1" ht="32.25" customHeight="1" x14ac:dyDescent="0.3">
      <c r="A2849" s="62"/>
      <c r="B2849" s="186" t="s">
        <v>53</v>
      </c>
      <c r="C2849" s="187" t="s">
        <v>1</v>
      </c>
      <c r="D2849" s="161" t="s">
        <v>54</v>
      </c>
      <c r="E2849" s="188" t="s">
        <v>23</v>
      </c>
      <c r="F2849" s="188" t="s">
        <v>55</v>
      </c>
      <c r="G2849" s="188" t="s">
        <v>56</v>
      </c>
      <c r="H2849" s="90" t="s">
        <v>158</v>
      </c>
      <c r="I2849" s="169" t="s">
        <v>159</v>
      </c>
      <c r="J2849" s="169" t="s">
        <v>160</v>
      </c>
      <c r="K2849" s="169" t="s">
        <v>161</v>
      </c>
      <c r="L2849" s="92" t="s">
        <v>162</v>
      </c>
      <c r="M2849" s="62"/>
    </row>
    <row r="2850" spans="1:13" s="47" customFormat="1" ht="14.4" customHeight="1" x14ac:dyDescent="0.3">
      <c r="A2850" s="62"/>
      <c r="B2850" s="189">
        <v>0</v>
      </c>
      <c r="C2850" s="187"/>
      <c r="D2850" s="190">
        <v>0</v>
      </c>
      <c r="E2850" s="191">
        <v>0</v>
      </c>
      <c r="F2850" s="505">
        <v>0.5</v>
      </c>
      <c r="G2850" s="191">
        <v>0</v>
      </c>
      <c r="H2850" s="506">
        <v>0</v>
      </c>
      <c r="I2850" s="171"/>
      <c r="J2850" s="192">
        <v>0</v>
      </c>
      <c r="K2850" s="172">
        <v>0</v>
      </c>
      <c r="L2850" s="507">
        <v>0</v>
      </c>
      <c r="M2850" s="62"/>
    </row>
    <row r="2851" spans="1:13" s="47" customFormat="1" ht="14.4" customHeight="1" x14ac:dyDescent="0.3">
      <c r="A2851" s="62"/>
      <c r="B2851" s="6">
        <v>0</v>
      </c>
      <c r="C2851" s="25"/>
      <c r="D2851" s="3">
        <v>0</v>
      </c>
      <c r="E2851" s="26">
        <v>0</v>
      </c>
      <c r="F2851" s="27"/>
      <c r="G2851" s="26">
        <v>0</v>
      </c>
      <c r="H2851" s="508">
        <v>0</v>
      </c>
      <c r="I2851" s="99"/>
      <c r="J2851" s="61">
        <v>0</v>
      </c>
      <c r="K2851" s="100">
        <v>0</v>
      </c>
      <c r="L2851" s="509">
        <v>0</v>
      </c>
      <c r="M2851" s="62"/>
    </row>
    <row r="2852" spans="1:13" s="47" customFormat="1" ht="14.4" customHeight="1" x14ac:dyDescent="0.3">
      <c r="A2852" s="62"/>
      <c r="B2852" s="6">
        <v>0</v>
      </c>
      <c r="C2852" s="25"/>
      <c r="D2852" s="3">
        <v>0</v>
      </c>
      <c r="E2852" s="26">
        <v>0</v>
      </c>
      <c r="F2852" s="27"/>
      <c r="G2852" s="26">
        <v>0</v>
      </c>
      <c r="H2852" s="508">
        <v>0</v>
      </c>
      <c r="I2852" s="99"/>
      <c r="J2852" s="61">
        <v>0</v>
      </c>
      <c r="K2852" s="100">
        <v>0</v>
      </c>
      <c r="L2852" s="509">
        <v>0</v>
      </c>
      <c r="M2852" s="62"/>
    </row>
    <row r="2853" spans="1:13" s="47" customFormat="1" ht="14.4" customHeight="1" x14ac:dyDescent="0.3">
      <c r="A2853" s="62"/>
      <c r="B2853" s="6">
        <v>0</v>
      </c>
      <c r="C2853" s="25"/>
      <c r="D2853" s="3">
        <v>0</v>
      </c>
      <c r="E2853" s="26">
        <v>0</v>
      </c>
      <c r="F2853" s="27"/>
      <c r="G2853" s="26">
        <v>0</v>
      </c>
      <c r="H2853" s="508">
        <v>0</v>
      </c>
      <c r="I2853" s="99"/>
      <c r="J2853" s="61">
        <v>0</v>
      </c>
      <c r="K2853" s="100">
        <v>0</v>
      </c>
      <c r="L2853" s="509">
        <v>0</v>
      </c>
      <c r="M2853" s="62"/>
    </row>
    <row r="2854" spans="1:13" s="47" customFormat="1" ht="14.4" customHeight="1" x14ac:dyDescent="0.3">
      <c r="A2854" s="62"/>
      <c r="B2854" s="6">
        <v>0</v>
      </c>
      <c r="C2854" s="25"/>
      <c r="D2854" s="3">
        <v>0</v>
      </c>
      <c r="E2854" s="26">
        <v>0</v>
      </c>
      <c r="F2854" s="27"/>
      <c r="G2854" s="26">
        <v>0</v>
      </c>
      <c r="H2854" s="508">
        <v>0</v>
      </c>
      <c r="I2854" s="99"/>
      <c r="J2854" s="61">
        <v>0</v>
      </c>
      <c r="K2854" s="100">
        <v>0</v>
      </c>
      <c r="L2854" s="509">
        <v>0</v>
      </c>
      <c r="M2854" s="62"/>
    </row>
    <row r="2855" spans="1:13" s="47" customFormat="1" ht="14.4" customHeight="1" x14ac:dyDescent="0.3">
      <c r="A2855" s="62"/>
      <c r="B2855" s="6">
        <v>0</v>
      </c>
      <c r="C2855" s="25"/>
      <c r="D2855" s="3">
        <v>0</v>
      </c>
      <c r="E2855" s="26">
        <v>0</v>
      </c>
      <c r="F2855" s="27"/>
      <c r="G2855" s="26">
        <v>0</v>
      </c>
      <c r="H2855" s="508">
        <v>0</v>
      </c>
      <c r="I2855" s="99"/>
      <c r="J2855" s="61">
        <v>0</v>
      </c>
      <c r="K2855" s="100">
        <v>0</v>
      </c>
      <c r="L2855" s="509">
        <v>0</v>
      </c>
      <c r="M2855" s="62"/>
    </row>
    <row r="2856" spans="1:13" s="47" customFormat="1" ht="14.4" customHeight="1" x14ac:dyDescent="0.3">
      <c r="A2856" s="62"/>
      <c r="B2856" s="6" t="s">
        <v>73</v>
      </c>
      <c r="C2856" s="25"/>
      <c r="D2856" s="3">
        <v>0</v>
      </c>
      <c r="E2856" s="26">
        <v>0</v>
      </c>
      <c r="F2856" s="27"/>
      <c r="G2856" s="26">
        <v>0.432</v>
      </c>
      <c r="H2856" s="508">
        <v>1.1979368864732961E-2</v>
      </c>
      <c r="I2856" s="99"/>
      <c r="J2856" s="61" t="s">
        <v>165</v>
      </c>
      <c r="K2856" s="100">
        <v>0.4</v>
      </c>
      <c r="L2856" s="101">
        <v>4.7917475458931847E-3</v>
      </c>
      <c r="M2856" s="62"/>
    </row>
    <row r="2857" spans="1:13" s="47" customFormat="1" ht="14.4" customHeight="1" x14ac:dyDescent="0.3">
      <c r="A2857" s="62"/>
      <c r="B2857" s="6" t="s">
        <v>57</v>
      </c>
      <c r="C2857" s="25"/>
      <c r="D2857" s="28"/>
      <c r="E2857" s="26"/>
      <c r="F2857" s="27"/>
      <c r="G2857" s="193">
        <v>0.432</v>
      </c>
      <c r="H2857" s="102" t="s">
        <v>57</v>
      </c>
      <c r="I2857" s="103"/>
      <c r="J2857" s="510"/>
      <c r="K2857" s="511" t="s">
        <v>156</v>
      </c>
      <c r="L2857" s="512">
        <v>4.7917475458931847E-3</v>
      </c>
      <c r="M2857" s="62"/>
    </row>
    <row r="2858" spans="1:13" s="47" customFormat="1" ht="14.4" customHeight="1" x14ac:dyDescent="0.3">
      <c r="A2858" s="62"/>
      <c r="B2858" s="194" t="s">
        <v>22</v>
      </c>
      <c r="C2858" s="195"/>
      <c r="D2858" s="196"/>
      <c r="E2858" s="197"/>
      <c r="F2858" s="155"/>
      <c r="G2858" s="87"/>
      <c r="H2858" s="513"/>
      <c r="I2858" s="514"/>
      <c r="J2858" s="515"/>
      <c r="K2858" s="516"/>
      <c r="L2858" s="517"/>
      <c r="M2858" s="62"/>
    </row>
    <row r="2859" spans="1:13" s="47" customFormat="1" ht="30.75" customHeight="1" x14ac:dyDescent="0.3">
      <c r="A2859" s="62"/>
      <c r="B2859" s="198" t="s">
        <v>58</v>
      </c>
      <c r="C2859" s="199" t="s">
        <v>1</v>
      </c>
      <c r="D2859" s="200" t="s">
        <v>59</v>
      </c>
      <c r="E2859" s="156" t="s">
        <v>23</v>
      </c>
      <c r="F2859" s="156" t="s">
        <v>55</v>
      </c>
      <c r="G2859" s="201" t="s">
        <v>56</v>
      </c>
      <c r="H2859" s="90" t="s">
        <v>158</v>
      </c>
      <c r="I2859" s="169" t="s">
        <v>159</v>
      </c>
      <c r="J2859" s="169" t="s">
        <v>160</v>
      </c>
      <c r="K2859" s="518" t="s">
        <v>161</v>
      </c>
      <c r="L2859" s="92" t="s">
        <v>162</v>
      </c>
      <c r="M2859" s="62"/>
    </row>
    <row r="2860" spans="1:13" s="47" customFormat="1" ht="14.4" customHeight="1" x14ac:dyDescent="0.3">
      <c r="A2860" s="62"/>
      <c r="B2860" s="6" t="s">
        <v>27</v>
      </c>
      <c r="C2860" s="25">
        <v>1</v>
      </c>
      <c r="D2860" s="3">
        <v>4.0999999999999996</v>
      </c>
      <c r="E2860" s="26">
        <v>4.0999999999999996</v>
      </c>
      <c r="F2860" s="26">
        <v>0.5</v>
      </c>
      <c r="G2860" s="26">
        <v>2.0499999999999998</v>
      </c>
      <c r="H2860" s="506">
        <v>5.684654206644113E-2</v>
      </c>
      <c r="I2860" s="171"/>
      <c r="J2860" s="192" t="s">
        <v>163</v>
      </c>
      <c r="K2860" s="172">
        <v>1</v>
      </c>
      <c r="L2860" s="507">
        <v>5.684654206644113E-2</v>
      </c>
      <c r="M2860" s="62"/>
    </row>
    <row r="2861" spans="1:13" s="47" customFormat="1" ht="14.4" customHeight="1" x14ac:dyDescent="0.3">
      <c r="A2861" s="62"/>
      <c r="B2861" s="6" t="s">
        <v>87</v>
      </c>
      <c r="C2861" s="25">
        <v>1</v>
      </c>
      <c r="D2861" s="3">
        <v>4.5599999999999996</v>
      </c>
      <c r="E2861" s="26">
        <v>4.5599999999999996</v>
      </c>
      <c r="F2861" s="26">
        <v>0.5</v>
      </c>
      <c r="G2861" s="26">
        <v>2.2799999999999998</v>
      </c>
      <c r="H2861" s="508">
        <v>6.3224446786090627E-2</v>
      </c>
      <c r="I2861" s="99"/>
      <c r="J2861" s="61" t="s">
        <v>163</v>
      </c>
      <c r="K2861" s="100">
        <v>1</v>
      </c>
      <c r="L2861" s="509">
        <v>6.3224446786090627E-2</v>
      </c>
      <c r="M2861" s="62"/>
    </row>
    <row r="2862" spans="1:13" s="47" customFormat="1" ht="26.4" x14ac:dyDescent="0.3">
      <c r="A2862" s="62"/>
      <c r="B2862" s="6" t="s">
        <v>86</v>
      </c>
      <c r="C2862" s="25">
        <v>1</v>
      </c>
      <c r="D2862" s="3">
        <v>4.55</v>
      </c>
      <c r="E2862" s="26">
        <v>4.55</v>
      </c>
      <c r="F2862" s="26">
        <v>0.5</v>
      </c>
      <c r="G2862" s="26">
        <v>2.2749999999999999</v>
      </c>
      <c r="H2862" s="508">
        <v>6.3085796683489542E-2</v>
      </c>
      <c r="I2862" s="99"/>
      <c r="J2862" s="61" t="s">
        <v>163</v>
      </c>
      <c r="K2862" s="100">
        <v>1</v>
      </c>
      <c r="L2862" s="509">
        <v>6.3085796683489542E-2</v>
      </c>
      <c r="M2862" s="62"/>
    </row>
    <row r="2863" spans="1:13" s="47" customFormat="1" ht="14.4" customHeight="1" x14ac:dyDescent="0.3">
      <c r="A2863" s="62"/>
      <c r="B2863" s="6" t="s">
        <v>35</v>
      </c>
      <c r="C2863" s="25">
        <v>1</v>
      </c>
      <c r="D2863" s="3">
        <v>4.05</v>
      </c>
      <c r="E2863" s="26">
        <v>4.05</v>
      </c>
      <c r="F2863" s="26">
        <v>0.5</v>
      </c>
      <c r="G2863" s="26">
        <v>2.0249999999999999</v>
      </c>
      <c r="H2863" s="508">
        <v>5.615329155343575E-2</v>
      </c>
      <c r="I2863" s="99"/>
      <c r="J2863" s="61" t="s">
        <v>163</v>
      </c>
      <c r="K2863" s="100">
        <v>1</v>
      </c>
      <c r="L2863" s="509">
        <v>5.615329155343575E-2</v>
      </c>
      <c r="M2863" s="62"/>
    </row>
    <row r="2864" spans="1:13" s="47" customFormat="1" ht="14.4" customHeight="1" x14ac:dyDescent="0.3">
      <c r="A2864" s="62"/>
      <c r="B2864" s="6">
        <v>0</v>
      </c>
      <c r="C2864" s="25"/>
      <c r="D2864" s="3">
        <v>0</v>
      </c>
      <c r="E2864" s="26">
        <v>0</v>
      </c>
      <c r="F2864" s="27"/>
      <c r="G2864" s="26">
        <v>0</v>
      </c>
      <c r="H2864" s="508">
        <v>0</v>
      </c>
      <c r="I2864" s="99"/>
      <c r="J2864" s="61">
        <v>0</v>
      </c>
      <c r="K2864" s="100">
        <v>0</v>
      </c>
      <c r="L2864" s="509">
        <v>0</v>
      </c>
      <c r="M2864" s="62"/>
    </row>
    <row r="2865" spans="1:13" s="47" customFormat="1" ht="14.4" customHeight="1" x14ac:dyDescent="0.3">
      <c r="A2865" s="62"/>
      <c r="B2865" s="6">
        <v>0</v>
      </c>
      <c r="C2865" s="25"/>
      <c r="D2865" s="3">
        <v>0</v>
      </c>
      <c r="E2865" s="26">
        <v>0</v>
      </c>
      <c r="F2865" s="27"/>
      <c r="G2865" s="26">
        <v>0</v>
      </c>
      <c r="H2865" s="508">
        <v>0</v>
      </c>
      <c r="I2865" s="99"/>
      <c r="J2865" s="61">
        <v>0</v>
      </c>
      <c r="K2865" s="100">
        <v>0</v>
      </c>
      <c r="L2865" s="509">
        <v>0</v>
      </c>
      <c r="M2865" s="62"/>
    </row>
    <row r="2866" spans="1:13" s="47" customFormat="1" ht="14.4" customHeight="1" x14ac:dyDescent="0.3">
      <c r="A2866" s="62"/>
      <c r="B2866" s="6">
        <v>0</v>
      </c>
      <c r="C2866" s="25"/>
      <c r="D2866" s="3">
        <v>0</v>
      </c>
      <c r="E2866" s="26">
        <v>0</v>
      </c>
      <c r="F2866" s="27"/>
      <c r="G2866" s="26">
        <v>0</v>
      </c>
      <c r="H2866" s="508">
        <v>0</v>
      </c>
      <c r="I2866" s="99"/>
      <c r="J2866" s="61">
        <v>0</v>
      </c>
      <c r="K2866" s="100">
        <v>0</v>
      </c>
      <c r="L2866" s="509">
        <v>0</v>
      </c>
      <c r="M2866" s="62"/>
    </row>
    <row r="2867" spans="1:13" s="47" customFormat="1" ht="14.4" customHeight="1" x14ac:dyDescent="0.3">
      <c r="A2867" s="62"/>
      <c r="B2867" s="6">
        <v>0</v>
      </c>
      <c r="C2867" s="25"/>
      <c r="D2867" s="3">
        <v>0</v>
      </c>
      <c r="E2867" s="26">
        <v>0</v>
      </c>
      <c r="F2867" s="27"/>
      <c r="G2867" s="26">
        <v>0</v>
      </c>
      <c r="H2867" s="508">
        <v>0</v>
      </c>
      <c r="I2867" s="99"/>
      <c r="J2867" s="61">
        <v>0</v>
      </c>
      <c r="K2867" s="100">
        <v>0</v>
      </c>
      <c r="L2867" s="509">
        <v>0</v>
      </c>
      <c r="M2867" s="62"/>
    </row>
    <row r="2868" spans="1:13" s="47" customFormat="1" ht="14.4" customHeight="1" x14ac:dyDescent="0.3">
      <c r="A2868" s="62"/>
      <c r="B2868" s="6">
        <v>0</v>
      </c>
      <c r="C2868" s="25"/>
      <c r="D2868" s="3">
        <v>0</v>
      </c>
      <c r="E2868" s="26">
        <v>0</v>
      </c>
      <c r="F2868" s="27"/>
      <c r="G2868" s="26">
        <v>0</v>
      </c>
      <c r="H2868" s="508">
        <v>0</v>
      </c>
      <c r="I2868" s="99"/>
      <c r="J2868" s="61">
        <v>0</v>
      </c>
      <c r="K2868" s="100">
        <v>0</v>
      </c>
      <c r="L2868" s="509">
        <v>0</v>
      </c>
      <c r="M2868" s="62"/>
    </row>
    <row r="2869" spans="1:13" s="47" customFormat="1" ht="14.4" customHeight="1" x14ac:dyDescent="0.3">
      <c r="A2869" s="62"/>
      <c r="B2869" s="6" t="s">
        <v>60</v>
      </c>
      <c r="C2869" s="25"/>
      <c r="D2869" s="28"/>
      <c r="E2869" s="26"/>
      <c r="F2869" s="27"/>
      <c r="G2869" s="193">
        <v>8.6300000000000008</v>
      </c>
      <c r="H2869" s="106" t="s">
        <v>60</v>
      </c>
      <c r="I2869" s="103"/>
      <c r="J2869" s="510"/>
      <c r="K2869" s="511" t="s">
        <v>156</v>
      </c>
      <c r="L2869" s="519">
        <v>0.23931007708945706</v>
      </c>
      <c r="M2869" s="62"/>
    </row>
    <row r="2870" spans="1:13" s="47" customFormat="1" ht="14.4" customHeight="1" x14ac:dyDescent="0.3">
      <c r="A2870" s="62"/>
      <c r="B2870" s="194" t="s">
        <v>38</v>
      </c>
      <c r="C2870" s="195"/>
      <c r="D2870" s="196"/>
      <c r="E2870" s="196"/>
      <c r="F2870" s="196"/>
      <c r="G2870" s="196"/>
      <c r="H2870" s="115"/>
      <c r="I2870" s="202"/>
      <c r="J2870" s="203"/>
      <c r="K2870" s="178"/>
      <c r="L2870" s="204"/>
      <c r="M2870" s="62"/>
    </row>
    <row r="2871" spans="1:13" s="47" customFormat="1" ht="36.75" customHeight="1" x14ac:dyDescent="0.3">
      <c r="A2871" s="62"/>
      <c r="B2871" s="53" t="s">
        <v>53</v>
      </c>
      <c r="C2871" s="195"/>
      <c r="D2871" s="205" t="s">
        <v>0</v>
      </c>
      <c r="E2871" s="206" t="s">
        <v>1</v>
      </c>
      <c r="F2871" s="207" t="s">
        <v>61</v>
      </c>
      <c r="G2871" s="188" t="s">
        <v>56</v>
      </c>
      <c r="H2871" s="111" t="s">
        <v>158</v>
      </c>
      <c r="I2871" s="112" t="s">
        <v>159</v>
      </c>
      <c r="J2871" s="112" t="s">
        <v>160</v>
      </c>
      <c r="K2871" s="520" t="s">
        <v>161</v>
      </c>
      <c r="L2871" s="114" t="s">
        <v>162</v>
      </c>
      <c r="M2871" s="62"/>
    </row>
    <row r="2872" spans="1:13" s="47" customFormat="1" x14ac:dyDescent="0.3">
      <c r="A2872" s="62"/>
      <c r="B2872" s="189" t="s">
        <v>1488</v>
      </c>
      <c r="C2872" s="195"/>
      <c r="D2872" s="190" t="s">
        <v>5</v>
      </c>
      <c r="E2872" s="153">
        <v>1</v>
      </c>
      <c r="F2872" s="154">
        <v>22</v>
      </c>
      <c r="G2872" s="191">
        <v>22</v>
      </c>
      <c r="H2872" s="506">
        <v>0.61006045144473409</v>
      </c>
      <c r="I2872" s="171"/>
      <c r="J2872" s="192" t="s">
        <v>163</v>
      </c>
      <c r="K2872" s="172">
        <v>1</v>
      </c>
      <c r="L2872" s="507">
        <v>0.61006045144473409</v>
      </c>
      <c r="M2872" s="521"/>
    </row>
    <row r="2873" spans="1:13" s="47" customFormat="1" ht="14.4" customHeight="1" x14ac:dyDescent="0.3">
      <c r="A2873" s="62"/>
      <c r="B2873" s="6" t="s">
        <v>1446</v>
      </c>
      <c r="C2873" s="7"/>
      <c r="D2873" s="3" t="s">
        <v>5</v>
      </c>
      <c r="E2873" s="4">
        <v>1</v>
      </c>
      <c r="F2873" s="5">
        <v>5</v>
      </c>
      <c r="G2873" s="26">
        <v>5</v>
      </c>
      <c r="H2873" s="508">
        <v>0.13865010260107594</v>
      </c>
      <c r="I2873" s="99"/>
      <c r="J2873" s="61" t="s">
        <v>163</v>
      </c>
      <c r="K2873" s="100">
        <v>1</v>
      </c>
      <c r="L2873" s="509">
        <v>0.13865010260107594</v>
      </c>
      <c r="M2873" s="521"/>
    </row>
    <row r="2874" spans="1:13" s="47" customFormat="1" ht="14.4" customHeight="1" x14ac:dyDescent="0.3">
      <c r="A2874" s="62"/>
      <c r="B2874" s="6">
        <v>0</v>
      </c>
      <c r="C2874" s="7"/>
      <c r="D2874" s="3">
        <v>0</v>
      </c>
      <c r="E2874" s="4"/>
      <c r="F2874" s="5">
        <v>0</v>
      </c>
      <c r="G2874" s="26">
        <v>0</v>
      </c>
      <c r="H2874" s="508">
        <v>0</v>
      </c>
      <c r="I2874" s="99"/>
      <c r="J2874" s="61">
        <v>0</v>
      </c>
      <c r="K2874" s="100">
        <v>0</v>
      </c>
      <c r="L2874" s="509">
        <v>0</v>
      </c>
      <c r="M2874" s="62"/>
    </row>
    <row r="2875" spans="1:13" s="47" customFormat="1" ht="14.4" customHeight="1" x14ac:dyDescent="0.3">
      <c r="A2875" s="62"/>
      <c r="B2875" s="6">
        <v>0</v>
      </c>
      <c r="C2875" s="7"/>
      <c r="D2875" s="3">
        <v>0</v>
      </c>
      <c r="E2875" s="4"/>
      <c r="F2875" s="5">
        <v>0</v>
      </c>
      <c r="G2875" s="26">
        <v>0</v>
      </c>
      <c r="H2875" s="508">
        <v>0</v>
      </c>
      <c r="I2875" s="99"/>
      <c r="J2875" s="61">
        <v>0</v>
      </c>
      <c r="K2875" s="100">
        <v>0</v>
      </c>
      <c r="L2875" s="509">
        <v>0</v>
      </c>
      <c r="M2875" s="62"/>
    </row>
    <row r="2876" spans="1:13" s="47" customFormat="1" ht="14.4" customHeight="1" x14ac:dyDescent="0.3">
      <c r="A2876" s="62"/>
      <c r="B2876" s="6">
        <v>0</v>
      </c>
      <c r="C2876" s="7"/>
      <c r="D2876" s="3">
        <v>0</v>
      </c>
      <c r="E2876" s="4"/>
      <c r="F2876" s="5">
        <v>0</v>
      </c>
      <c r="G2876" s="26">
        <v>0</v>
      </c>
      <c r="H2876" s="508">
        <v>0</v>
      </c>
      <c r="I2876" s="99"/>
      <c r="J2876" s="61">
        <v>0</v>
      </c>
      <c r="K2876" s="100">
        <v>0</v>
      </c>
      <c r="L2876" s="509">
        <v>0</v>
      </c>
      <c r="M2876" s="62"/>
    </row>
    <row r="2877" spans="1:13" s="47" customFormat="1" ht="14.4" customHeight="1" x14ac:dyDescent="0.3">
      <c r="A2877" s="62"/>
      <c r="B2877" s="6">
        <v>0</v>
      </c>
      <c r="C2877" s="7"/>
      <c r="D2877" s="3">
        <v>0</v>
      </c>
      <c r="E2877" s="4"/>
      <c r="F2877" s="5">
        <v>0</v>
      </c>
      <c r="G2877" s="26">
        <v>0</v>
      </c>
      <c r="H2877" s="508">
        <v>0</v>
      </c>
      <c r="I2877" s="99"/>
      <c r="J2877" s="61">
        <v>0</v>
      </c>
      <c r="K2877" s="100">
        <v>0</v>
      </c>
      <c r="L2877" s="509">
        <v>0</v>
      </c>
      <c r="M2877" s="62"/>
    </row>
    <row r="2878" spans="1:13" s="47" customFormat="1" ht="14.4" customHeight="1" x14ac:dyDescent="0.3">
      <c r="A2878" s="62"/>
      <c r="B2878" s="6">
        <v>0</v>
      </c>
      <c r="C2878" s="7"/>
      <c r="D2878" s="3">
        <v>0</v>
      </c>
      <c r="E2878" s="4"/>
      <c r="F2878" s="5">
        <v>0</v>
      </c>
      <c r="G2878" s="26">
        <v>0</v>
      </c>
      <c r="H2878" s="508">
        <v>0</v>
      </c>
      <c r="I2878" s="99"/>
      <c r="J2878" s="61">
        <v>0</v>
      </c>
      <c r="K2878" s="100">
        <v>0</v>
      </c>
      <c r="L2878" s="509">
        <v>0</v>
      </c>
      <c r="M2878" s="62"/>
    </row>
    <row r="2879" spans="1:13" s="47" customFormat="1" ht="14.4" customHeight="1" x14ac:dyDescent="0.3">
      <c r="A2879" s="62"/>
      <c r="B2879" s="6">
        <v>0</v>
      </c>
      <c r="C2879" s="7"/>
      <c r="D2879" s="3">
        <v>0</v>
      </c>
      <c r="E2879" s="4"/>
      <c r="F2879" s="5">
        <v>0</v>
      </c>
      <c r="G2879" s="26">
        <v>0</v>
      </c>
      <c r="H2879" s="508">
        <v>0</v>
      </c>
      <c r="I2879" s="99"/>
      <c r="J2879" s="61">
        <v>0</v>
      </c>
      <c r="K2879" s="100">
        <v>0</v>
      </c>
      <c r="L2879" s="509">
        <v>0</v>
      </c>
      <c r="M2879" s="62"/>
    </row>
    <row r="2880" spans="1:13" s="47" customFormat="1" ht="14.4" customHeight="1" x14ac:dyDescent="0.3">
      <c r="A2880" s="62"/>
      <c r="B2880" s="6">
        <v>0</v>
      </c>
      <c r="C2880" s="7"/>
      <c r="D2880" s="3">
        <v>0</v>
      </c>
      <c r="E2880" s="4"/>
      <c r="F2880" s="5">
        <v>0</v>
      </c>
      <c r="G2880" s="26">
        <v>0</v>
      </c>
      <c r="H2880" s="508">
        <v>0</v>
      </c>
      <c r="I2880" s="99"/>
      <c r="J2880" s="61">
        <v>0</v>
      </c>
      <c r="K2880" s="100">
        <v>0</v>
      </c>
      <c r="L2880" s="509">
        <v>0</v>
      </c>
      <c r="M2880" s="62"/>
    </row>
    <row r="2881" spans="1:13" s="47" customFormat="1" ht="14.4" customHeight="1" x14ac:dyDescent="0.3">
      <c r="A2881" s="62"/>
      <c r="B2881" s="6">
        <v>0</v>
      </c>
      <c r="C2881" s="7"/>
      <c r="D2881" s="3">
        <v>0</v>
      </c>
      <c r="E2881" s="4"/>
      <c r="F2881" s="5">
        <v>0</v>
      </c>
      <c r="G2881" s="26">
        <v>0</v>
      </c>
      <c r="H2881" s="508">
        <v>0</v>
      </c>
      <c r="I2881" s="99"/>
      <c r="J2881" s="61">
        <v>0</v>
      </c>
      <c r="K2881" s="100">
        <v>0</v>
      </c>
      <c r="L2881" s="509">
        <v>0</v>
      </c>
      <c r="M2881" s="62"/>
    </row>
    <row r="2882" spans="1:13" s="47" customFormat="1" ht="14.4" customHeight="1" x14ac:dyDescent="0.3">
      <c r="A2882" s="62"/>
      <c r="B2882" s="6">
        <v>0</v>
      </c>
      <c r="C2882" s="7"/>
      <c r="D2882" s="3">
        <v>0</v>
      </c>
      <c r="E2882" s="4"/>
      <c r="F2882" s="5">
        <v>0</v>
      </c>
      <c r="G2882" s="26">
        <v>0</v>
      </c>
      <c r="H2882" s="508">
        <v>0</v>
      </c>
      <c r="I2882" s="99"/>
      <c r="J2882" s="61">
        <v>0</v>
      </c>
      <c r="K2882" s="100">
        <v>0</v>
      </c>
      <c r="L2882" s="509">
        <v>0</v>
      </c>
      <c r="M2882" s="62"/>
    </row>
    <row r="2883" spans="1:13" s="47" customFormat="1" ht="14.4" customHeight="1" x14ac:dyDescent="0.3">
      <c r="A2883" s="62"/>
      <c r="B2883" s="6">
        <v>0</v>
      </c>
      <c r="C2883" s="7"/>
      <c r="D2883" s="3">
        <v>0</v>
      </c>
      <c r="E2883" s="4"/>
      <c r="F2883" s="5">
        <v>0</v>
      </c>
      <c r="G2883" s="26">
        <v>0</v>
      </c>
      <c r="H2883" s="508">
        <v>0</v>
      </c>
      <c r="I2883" s="99"/>
      <c r="J2883" s="61">
        <v>0</v>
      </c>
      <c r="K2883" s="100">
        <v>0</v>
      </c>
      <c r="L2883" s="509">
        <v>0</v>
      </c>
      <c r="M2883" s="62"/>
    </row>
    <row r="2884" spans="1:13" s="47" customFormat="1" ht="14.4" customHeight="1" x14ac:dyDescent="0.3">
      <c r="A2884" s="62"/>
      <c r="B2884" s="6">
        <v>0</v>
      </c>
      <c r="C2884" s="7"/>
      <c r="D2884" s="3">
        <v>0</v>
      </c>
      <c r="E2884" s="4"/>
      <c r="F2884" s="5">
        <v>0</v>
      </c>
      <c r="G2884" s="26">
        <v>0</v>
      </c>
      <c r="H2884" s="508">
        <v>0</v>
      </c>
      <c r="I2884" s="99"/>
      <c r="J2884" s="61">
        <v>0</v>
      </c>
      <c r="K2884" s="100">
        <v>0</v>
      </c>
      <c r="L2884" s="509">
        <v>0</v>
      </c>
      <c r="M2884" s="62"/>
    </row>
    <row r="2885" spans="1:13" s="47" customFormat="1" ht="14.4" customHeight="1" x14ac:dyDescent="0.3">
      <c r="A2885" s="62"/>
      <c r="B2885" s="58" t="s">
        <v>62</v>
      </c>
      <c r="C2885" s="46"/>
      <c r="D2885" s="37"/>
      <c r="E2885" s="38"/>
      <c r="F2885" s="39"/>
      <c r="G2885" s="193">
        <v>27</v>
      </c>
      <c r="H2885" s="106" t="s">
        <v>62</v>
      </c>
      <c r="I2885" s="103"/>
      <c r="J2885" s="510"/>
      <c r="K2885" s="511" t="s">
        <v>156</v>
      </c>
      <c r="L2885" s="519">
        <v>0.74871055404581</v>
      </c>
      <c r="M2885" s="62"/>
    </row>
    <row r="2886" spans="1:13" s="47" customFormat="1" ht="14.4" customHeight="1" x14ac:dyDescent="0.3">
      <c r="A2886" s="62"/>
      <c r="B2886" s="194" t="s">
        <v>63</v>
      </c>
      <c r="C2886" s="195"/>
      <c r="D2886" s="196"/>
      <c r="E2886" s="197"/>
      <c r="F2886" s="155"/>
      <c r="G2886" s="197"/>
      <c r="H2886" s="115"/>
      <c r="I2886" s="202"/>
      <c r="J2886" s="203"/>
      <c r="K2886" s="178"/>
      <c r="L2886" s="204">
        <v>0</v>
      </c>
      <c r="M2886" s="62"/>
    </row>
    <row r="2887" spans="1:13" s="47" customFormat="1" ht="35.25" customHeight="1" x14ac:dyDescent="0.3">
      <c r="A2887" s="62"/>
      <c r="B2887" s="53" t="s">
        <v>53</v>
      </c>
      <c r="C2887" s="210"/>
      <c r="D2887" s="211" t="s">
        <v>0</v>
      </c>
      <c r="E2887" s="201" t="s">
        <v>1</v>
      </c>
      <c r="F2887" s="156" t="s">
        <v>61</v>
      </c>
      <c r="G2887" s="188" t="s">
        <v>56</v>
      </c>
      <c r="H2887" s="111" t="s">
        <v>158</v>
      </c>
      <c r="I2887" s="112" t="s">
        <v>159</v>
      </c>
      <c r="J2887" s="112" t="s">
        <v>160</v>
      </c>
      <c r="K2887" s="520" t="s">
        <v>161</v>
      </c>
      <c r="L2887" s="114" t="s">
        <v>162</v>
      </c>
      <c r="M2887" s="62"/>
    </row>
    <row r="2888" spans="1:13" s="47" customFormat="1" ht="14.4" customHeight="1" x14ac:dyDescent="0.3">
      <c r="A2888" s="62"/>
      <c r="B2888" s="6">
        <v>0</v>
      </c>
      <c r="C2888" s="7"/>
      <c r="D2888" s="3">
        <v>0</v>
      </c>
      <c r="E2888" s="26"/>
      <c r="F2888" s="5">
        <v>0</v>
      </c>
      <c r="G2888" s="191">
        <v>0</v>
      </c>
      <c r="H2888" s="506">
        <v>0</v>
      </c>
      <c r="I2888" s="171"/>
      <c r="J2888" s="192">
        <v>0</v>
      </c>
      <c r="K2888" s="172">
        <v>0</v>
      </c>
      <c r="L2888" s="507">
        <v>0</v>
      </c>
      <c r="M2888" s="62"/>
    </row>
    <row r="2889" spans="1:13" s="47" customFormat="1" ht="14.4" customHeight="1" x14ac:dyDescent="0.3">
      <c r="A2889" s="62"/>
      <c r="B2889" s="6">
        <v>0</v>
      </c>
      <c r="C2889" s="7"/>
      <c r="D2889" s="3">
        <v>0</v>
      </c>
      <c r="E2889" s="26"/>
      <c r="F2889" s="5">
        <v>0</v>
      </c>
      <c r="G2889" s="26">
        <v>0</v>
      </c>
      <c r="H2889" s="508">
        <v>0</v>
      </c>
      <c r="I2889" s="99"/>
      <c r="J2889" s="61">
        <v>0</v>
      </c>
      <c r="K2889" s="100">
        <v>0</v>
      </c>
      <c r="L2889" s="509">
        <v>0</v>
      </c>
      <c r="M2889" s="62"/>
    </row>
    <row r="2890" spans="1:13" s="47" customFormat="1" ht="14.4" customHeight="1" x14ac:dyDescent="0.3">
      <c r="A2890" s="62"/>
      <c r="B2890" s="6">
        <v>0</v>
      </c>
      <c r="C2890" s="7"/>
      <c r="D2890" s="3">
        <v>0</v>
      </c>
      <c r="E2890" s="26"/>
      <c r="F2890" s="5">
        <v>0</v>
      </c>
      <c r="G2890" s="26">
        <v>0</v>
      </c>
      <c r="H2890" s="508">
        <v>0</v>
      </c>
      <c r="I2890" s="99"/>
      <c r="J2890" s="61">
        <v>0</v>
      </c>
      <c r="K2890" s="100">
        <v>0</v>
      </c>
      <c r="L2890" s="509">
        <v>0</v>
      </c>
      <c r="M2890" s="62"/>
    </row>
    <row r="2891" spans="1:13" s="47" customFormat="1" ht="14.4" customHeight="1" x14ac:dyDescent="0.3">
      <c r="A2891" s="62"/>
      <c r="B2891" s="6">
        <v>0</v>
      </c>
      <c r="C2891" s="7"/>
      <c r="D2891" s="3">
        <v>0</v>
      </c>
      <c r="E2891" s="26"/>
      <c r="F2891" s="5">
        <v>0</v>
      </c>
      <c r="G2891" s="26">
        <v>0</v>
      </c>
      <c r="H2891" s="508">
        <v>0</v>
      </c>
      <c r="I2891" s="99"/>
      <c r="J2891" s="61">
        <v>0</v>
      </c>
      <c r="K2891" s="100">
        <v>0</v>
      </c>
      <c r="L2891" s="509">
        <v>0</v>
      </c>
      <c r="M2891" s="62"/>
    </row>
    <row r="2892" spans="1:13" s="47" customFormat="1" ht="14.4" customHeight="1" x14ac:dyDescent="0.3">
      <c r="A2892" s="62"/>
      <c r="B2892" s="6">
        <v>0</v>
      </c>
      <c r="C2892" s="7"/>
      <c r="D2892" s="3">
        <v>0</v>
      </c>
      <c r="E2892" s="26"/>
      <c r="F2892" s="5">
        <v>0</v>
      </c>
      <c r="G2892" s="26">
        <v>0</v>
      </c>
      <c r="H2892" s="508">
        <v>0</v>
      </c>
      <c r="I2892" s="99"/>
      <c r="J2892" s="61">
        <v>0</v>
      </c>
      <c r="K2892" s="100">
        <v>0</v>
      </c>
      <c r="L2892" s="509">
        <v>0</v>
      </c>
      <c r="M2892" s="62"/>
    </row>
    <row r="2893" spans="1:13" s="47" customFormat="1" ht="15" customHeight="1" thickBot="1" x14ac:dyDescent="0.35">
      <c r="A2893" s="62"/>
      <c r="B2893" s="59" t="s">
        <v>64</v>
      </c>
      <c r="C2893" s="42"/>
      <c r="D2893" s="43"/>
      <c r="E2893" s="44"/>
      <c r="F2893" s="45"/>
      <c r="G2893" s="191">
        <v>0</v>
      </c>
      <c r="H2893" s="106" t="s">
        <v>64</v>
      </c>
      <c r="I2893" s="103"/>
      <c r="J2893" s="510"/>
      <c r="K2893" s="511" t="s">
        <v>156</v>
      </c>
      <c r="L2893" s="519">
        <v>0</v>
      </c>
      <c r="M2893" s="62"/>
    </row>
    <row r="2894" spans="1:13" s="47" customFormat="1" ht="14.4" customHeight="1" x14ac:dyDescent="0.3">
      <c r="A2894" s="62"/>
      <c r="B2894" s="64"/>
      <c r="C2894" s="68"/>
      <c r="D2894" s="69" t="s">
        <v>65</v>
      </c>
      <c r="E2894" s="70"/>
      <c r="F2894" s="71"/>
      <c r="G2894" s="88">
        <v>36.061999999999998</v>
      </c>
      <c r="H2894" s="179"/>
      <c r="I2894" s="212"/>
      <c r="J2894" s="522"/>
      <c r="K2894" s="523"/>
      <c r="L2894" s="180"/>
      <c r="M2894" s="62"/>
    </row>
    <row r="2895" spans="1:13" s="47" customFormat="1" ht="14.4" customHeight="1" x14ac:dyDescent="0.3">
      <c r="A2895" s="62"/>
      <c r="B2895" s="63"/>
      <c r="C2895" s="68"/>
      <c r="D2895" s="72" t="s">
        <v>7</v>
      </c>
      <c r="E2895" s="215"/>
      <c r="F2895" s="181">
        <v>0.1</v>
      </c>
      <c r="G2895" s="215">
        <v>3.6059999999999999</v>
      </c>
      <c r="H2895" s="524"/>
      <c r="I2895" s="124"/>
      <c r="J2895" s="525"/>
      <c r="K2895" s="526"/>
      <c r="L2895" s="527"/>
      <c r="M2895" s="62"/>
    </row>
    <row r="2896" spans="1:13" s="47" customFormat="1" ht="14.4" customHeight="1" x14ac:dyDescent="0.3">
      <c r="A2896" s="62"/>
      <c r="B2896" s="63"/>
      <c r="C2896" s="68"/>
      <c r="D2896" s="72" t="s">
        <v>8</v>
      </c>
      <c r="E2896" s="215"/>
      <c r="F2896" s="181">
        <v>0.1</v>
      </c>
      <c r="G2896" s="215">
        <v>3.6059999999999999</v>
      </c>
      <c r="H2896" s="524"/>
      <c r="I2896" s="124"/>
      <c r="J2896" s="525"/>
      <c r="K2896" s="526"/>
      <c r="L2896" s="527"/>
      <c r="M2896" s="62"/>
    </row>
    <row r="2897" spans="1:13" s="47" customFormat="1" ht="14.4" customHeight="1" x14ac:dyDescent="0.3">
      <c r="A2897" s="62"/>
      <c r="B2897" s="63" t="s">
        <v>66</v>
      </c>
      <c r="C2897" s="68"/>
      <c r="D2897" s="75" t="s">
        <v>67</v>
      </c>
      <c r="E2897" s="76"/>
      <c r="F2897" s="71"/>
      <c r="G2897" s="76">
        <v>43.274000000000001</v>
      </c>
      <c r="H2897" s="524"/>
      <c r="I2897" s="124"/>
      <c r="J2897" s="525"/>
      <c r="K2897" s="526"/>
      <c r="L2897" s="527"/>
      <c r="M2897" s="62"/>
    </row>
    <row r="2898" spans="1:13" s="47" customFormat="1" ht="15" customHeight="1" thickBot="1" x14ac:dyDescent="0.35">
      <c r="A2898" s="62"/>
      <c r="B2898" s="63"/>
      <c r="C2898" s="68"/>
      <c r="D2898" s="77" t="s">
        <v>68</v>
      </c>
      <c r="E2898" s="78"/>
      <c r="F2898" s="79"/>
      <c r="G2898" s="78">
        <v>43.27</v>
      </c>
      <c r="H2898" s="528">
        <v>1</v>
      </c>
      <c r="I2898" s="126"/>
      <c r="J2898" s="529"/>
      <c r="K2898" s="530"/>
      <c r="L2898" s="531">
        <v>0.99281237868116023</v>
      </c>
      <c r="M2898" s="62"/>
    </row>
    <row r="2899" spans="1:13" s="47" customFormat="1" ht="14.4" customHeight="1" x14ac:dyDescent="0.3">
      <c r="A2899" s="62"/>
      <c r="B2899" s="63"/>
      <c r="C2899" s="68"/>
      <c r="D2899" s="80"/>
      <c r="E2899" s="67"/>
      <c r="F2899" s="65"/>
      <c r="G2899" s="67"/>
      <c r="J2899" s="60"/>
      <c r="M2899" s="62"/>
    </row>
    <row r="2900" spans="1:13" s="47" customFormat="1" ht="14.4" customHeight="1" x14ac:dyDescent="0.3">
      <c r="A2900" s="62"/>
      <c r="B2900" s="63"/>
      <c r="C2900" s="68"/>
      <c r="D2900" s="80"/>
      <c r="E2900" s="67"/>
      <c r="F2900" s="65"/>
      <c r="G2900" s="67"/>
      <c r="J2900" s="60"/>
      <c r="M2900" s="62"/>
    </row>
    <row r="2901" spans="1:13" s="47" customFormat="1" ht="14.4" customHeight="1" x14ac:dyDescent="0.3">
      <c r="A2901" s="62"/>
      <c r="B2901" s="63"/>
      <c r="C2901" s="68"/>
      <c r="D2901" s="80"/>
      <c r="E2901" s="67"/>
      <c r="F2901" s="65"/>
      <c r="G2901" s="67"/>
      <c r="J2901" s="60"/>
      <c r="M2901" s="62"/>
    </row>
    <row r="2902" spans="1:13" s="47" customFormat="1" ht="14.4" customHeight="1" x14ac:dyDescent="0.3">
      <c r="A2902" s="62"/>
      <c r="B2902" s="136" t="s">
        <v>1808</v>
      </c>
      <c r="C2902" s="81"/>
      <c r="D2902" s="80"/>
      <c r="E2902" s="67"/>
      <c r="F2902" s="82"/>
      <c r="G2902" s="82"/>
      <c r="J2902" s="60"/>
      <c r="M2902" s="62"/>
    </row>
    <row r="2903" spans="1:13" s="47" customFormat="1" ht="14.4" customHeight="1" x14ac:dyDescent="0.3">
      <c r="A2903" s="62"/>
      <c r="B2903" s="216" t="s">
        <v>6</v>
      </c>
      <c r="C2903" s="217"/>
      <c r="D2903" s="80"/>
      <c r="E2903" s="67"/>
      <c r="F2903" s="62"/>
      <c r="G2903" s="62"/>
      <c r="J2903" s="60"/>
      <c r="M2903" s="62"/>
    </row>
    <row r="2904" spans="1:13" s="47" customFormat="1" ht="14.4" customHeight="1" x14ac:dyDescent="0.3">
      <c r="A2904" s="62"/>
      <c r="B2904" s="84"/>
      <c r="C2904" s="62"/>
      <c r="D2904" s="80"/>
      <c r="E2904" s="67"/>
      <c r="F2904" s="62"/>
      <c r="G2904" s="62"/>
      <c r="J2904" s="60"/>
      <c r="M2904" s="62"/>
    </row>
    <row r="2905" spans="1:13" x14ac:dyDescent="0.3">
      <c r="A2905" s="62"/>
      <c r="B2905" s="503"/>
      <c r="C2905" s="129"/>
      <c r="D2905" s="129"/>
      <c r="J2905" s="60"/>
    </row>
    <row r="2906" spans="1:13" x14ac:dyDescent="0.3">
      <c r="A2906" s="62"/>
      <c r="B2906" s="131"/>
      <c r="C2906" s="130"/>
      <c r="D2906" s="130"/>
      <c r="J2906" s="60"/>
    </row>
    <row r="2907" spans="1:13" ht="15.6" x14ac:dyDescent="0.3">
      <c r="A2907" s="62"/>
      <c r="D2907" s="715" t="s">
        <v>166</v>
      </c>
      <c r="E2907" s="715"/>
      <c r="F2907" s="715"/>
      <c r="J2907" s="60"/>
    </row>
    <row r="2908" spans="1:13" x14ac:dyDescent="0.3">
      <c r="A2908" s="62"/>
      <c r="B2908" s="132"/>
      <c r="C2908" s="132"/>
      <c r="D2908" s="132"/>
      <c r="J2908" s="60"/>
    </row>
    <row r="2909" spans="1:13" ht="82.5" customHeight="1" x14ac:dyDescent="0.3">
      <c r="A2909" s="62"/>
      <c r="B2909" s="710" t="s">
        <v>1809</v>
      </c>
      <c r="C2909" s="710"/>
      <c r="D2909" s="710"/>
      <c r="E2909" s="710"/>
      <c r="F2909" s="710"/>
      <c r="G2909" s="710"/>
      <c r="H2909" s="710"/>
      <c r="I2909" s="710"/>
      <c r="J2909" s="710"/>
      <c r="K2909" s="710"/>
      <c r="L2909" s="710"/>
    </row>
    <row r="2910" spans="1:13" s="47" customFormat="1" ht="14.4" customHeight="1" x14ac:dyDescent="0.3">
      <c r="A2910" s="62"/>
      <c r="B2910" s="63"/>
      <c r="C2910" s="9"/>
      <c r="D2910" s="10"/>
      <c r="E2910" s="11"/>
      <c r="F2910" s="12"/>
      <c r="G2910" s="13"/>
      <c r="J2910" s="60"/>
      <c r="M2910" s="62"/>
    </row>
    <row r="2911" spans="1:13" s="47" customFormat="1" ht="14.4" customHeight="1" x14ac:dyDescent="0.3">
      <c r="A2911" s="62"/>
      <c r="B2911" s="48" t="s">
        <v>48</v>
      </c>
      <c r="C2911" s="9"/>
      <c r="D2911" s="10"/>
      <c r="E2911" s="11"/>
      <c r="F2911" s="11"/>
      <c r="G2911" s="11"/>
      <c r="J2911" s="60"/>
      <c r="M2911" s="62"/>
    </row>
    <row r="2912" spans="1:13" s="47" customFormat="1" ht="14.4" customHeight="1" x14ac:dyDescent="0.3">
      <c r="A2912" s="62"/>
      <c r="B2912" s="64" t="s">
        <v>49</v>
      </c>
      <c r="C2912" s="62" t="s">
        <v>799</v>
      </c>
      <c r="D2912" s="62"/>
      <c r="E2912" s="62"/>
      <c r="I2912" s="65" t="s">
        <v>50</v>
      </c>
      <c r="J2912" s="68" t="s">
        <v>5</v>
      </c>
      <c r="M2912" s="62"/>
    </row>
    <row r="2913" spans="1:13" s="47" customFormat="1" ht="15" customHeight="1" thickBot="1" x14ac:dyDescent="0.35">
      <c r="A2913" s="62"/>
      <c r="B2913" s="64" t="s">
        <v>51</v>
      </c>
      <c r="C2913" s="62" t="s">
        <v>267</v>
      </c>
      <c r="D2913" s="62"/>
      <c r="E2913" s="62"/>
      <c r="G2913" s="62" t="s">
        <v>798</v>
      </c>
      <c r="J2913" s="60"/>
      <c r="M2913" s="62"/>
    </row>
    <row r="2914" spans="1:13" s="47" customFormat="1" ht="14.4" customHeight="1" thickTop="1" x14ac:dyDescent="0.3">
      <c r="A2914" s="62"/>
      <c r="B2914" s="49" t="s">
        <v>52</v>
      </c>
      <c r="C2914" s="14"/>
      <c r="D2914" s="15"/>
      <c r="E2914" s="16"/>
      <c r="F2914" s="17"/>
      <c r="G2914" s="16"/>
      <c r="H2914" s="711" t="s">
        <v>164</v>
      </c>
      <c r="I2914" s="712"/>
      <c r="J2914" s="712"/>
      <c r="K2914" s="712"/>
      <c r="L2914" s="713"/>
      <c r="M2914" s="62"/>
    </row>
    <row r="2915" spans="1:13" s="47" customFormat="1" ht="32.25" customHeight="1" x14ac:dyDescent="0.3">
      <c r="A2915" s="62"/>
      <c r="B2915" s="186" t="s">
        <v>53</v>
      </c>
      <c r="C2915" s="187" t="s">
        <v>1</v>
      </c>
      <c r="D2915" s="161" t="s">
        <v>54</v>
      </c>
      <c r="E2915" s="188" t="s">
        <v>23</v>
      </c>
      <c r="F2915" s="188" t="s">
        <v>55</v>
      </c>
      <c r="G2915" s="188" t="s">
        <v>56</v>
      </c>
      <c r="H2915" s="90" t="s">
        <v>158</v>
      </c>
      <c r="I2915" s="169" t="s">
        <v>159</v>
      </c>
      <c r="J2915" s="169" t="s">
        <v>160</v>
      </c>
      <c r="K2915" s="169" t="s">
        <v>161</v>
      </c>
      <c r="L2915" s="92" t="s">
        <v>162</v>
      </c>
      <c r="M2915" s="62"/>
    </row>
    <row r="2916" spans="1:13" s="47" customFormat="1" ht="14.4" customHeight="1" x14ac:dyDescent="0.3">
      <c r="A2916" s="62"/>
      <c r="B2916" s="189">
        <v>0</v>
      </c>
      <c r="C2916" s="187"/>
      <c r="D2916" s="190">
        <v>0</v>
      </c>
      <c r="E2916" s="191">
        <v>0</v>
      </c>
      <c r="F2916" s="505">
        <v>0.8</v>
      </c>
      <c r="G2916" s="191">
        <v>0</v>
      </c>
      <c r="H2916" s="506">
        <v>0</v>
      </c>
      <c r="I2916" s="171"/>
      <c r="J2916" s="192">
        <v>0</v>
      </c>
      <c r="K2916" s="172">
        <v>0</v>
      </c>
      <c r="L2916" s="507">
        <v>0</v>
      </c>
      <c r="M2916" s="62"/>
    </row>
    <row r="2917" spans="1:13" s="47" customFormat="1" ht="14.4" customHeight="1" x14ac:dyDescent="0.3">
      <c r="A2917" s="62"/>
      <c r="B2917" s="6">
        <v>0</v>
      </c>
      <c r="C2917" s="25"/>
      <c r="D2917" s="3">
        <v>0</v>
      </c>
      <c r="E2917" s="26">
        <v>0</v>
      </c>
      <c r="F2917" s="27"/>
      <c r="G2917" s="26">
        <v>0</v>
      </c>
      <c r="H2917" s="508">
        <v>0</v>
      </c>
      <c r="I2917" s="99"/>
      <c r="J2917" s="61">
        <v>0</v>
      </c>
      <c r="K2917" s="100">
        <v>0</v>
      </c>
      <c r="L2917" s="509">
        <v>0</v>
      </c>
      <c r="M2917" s="62"/>
    </row>
    <row r="2918" spans="1:13" s="47" customFormat="1" ht="14.4" customHeight="1" x14ac:dyDescent="0.3">
      <c r="A2918" s="62"/>
      <c r="B2918" s="6">
        <v>0</v>
      </c>
      <c r="C2918" s="25"/>
      <c r="D2918" s="3">
        <v>0</v>
      </c>
      <c r="E2918" s="26">
        <v>0</v>
      </c>
      <c r="F2918" s="27"/>
      <c r="G2918" s="26">
        <v>0</v>
      </c>
      <c r="H2918" s="508">
        <v>0</v>
      </c>
      <c r="I2918" s="99"/>
      <c r="J2918" s="61">
        <v>0</v>
      </c>
      <c r="K2918" s="100">
        <v>0</v>
      </c>
      <c r="L2918" s="509">
        <v>0</v>
      </c>
      <c r="M2918" s="62"/>
    </row>
    <row r="2919" spans="1:13" s="47" customFormat="1" ht="14.4" customHeight="1" x14ac:dyDescent="0.3">
      <c r="A2919" s="62"/>
      <c r="B2919" s="6">
        <v>0</v>
      </c>
      <c r="C2919" s="25"/>
      <c r="D2919" s="3">
        <v>0</v>
      </c>
      <c r="E2919" s="26">
        <v>0</v>
      </c>
      <c r="F2919" s="27"/>
      <c r="G2919" s="26">
        <v>0</v>
      </c>
      <c r="H2919" s="508">
        <v>0</v>
      </c>
      <c r="I2919" s="99"/>
      <c r="J2919" s="61">
        <v>0</v>
      </c>
      <c r="K2919" s="100">
        <v>0</v>
      </c>
      <c r="L2919" s="509">
        <v>0</v>
      </c>
      <c r="M2919" s="62"/>
    </row>
    <row r="2920" spans="1:13" s="47" customFormat="1" ht="14.4" customHeight="1" x14ac:dyDescent="0.3">
      <c r="A2920" s="62"/>
      <c r="B2920" s="6">
        <v>0</v>
      </c>
      <c r="C2920" s="25"/>
      <c r="D2920" s="3">
        <v>0</v>
      </c>
      <c r="E2920" s="26">
        <v>0</v>
      </c>
      <c r="F2920" s="27"/>
      <c r="G2920" s="26">
        <v>0</v>
      </c>
      <c r="H2920" s="508">
        <v>0</v>
      </c>
      <c r="I2920" s="99"/>
      <c r="J2920" s="61">
        <v>0</v>
      </c>
      <c r="K2920" s="100">
        <v>0</v>
      </c>
      <c r="L2920" s="509">
        <v>0</v>
      </c>
      <c r="M2920" s="62"/>
    </row>
    <row r="2921" spans="1:13" s="47" customFormat="1" ht="14.4" customHeight="1" x14ac:dyDescent="0.3">
      <c r="A2921" s="62"/>
      <c r="B2921" s="6">
        <v>0</v>
      </c>
      <c r="C2921" s="25"/>
      <c r="D2921" s="3">
        <v>0</v>
      </c>
      <c r="E2921" s="26">
        <v>0</v>
      </c>
      <c r="F2921" s="27"/>
      <c r="G2921" s="26">
        <v>0</v>
      </c>
      <c r="H2921" s="508">
        <v>0</v>
      </c>
      <c r="I2921" s="99"/>
      <c r="J2921" s="61">
        <v>0</v>
      </c>
      <c r="K2921" s="100">
        <v>0</v>
      </c>
      <c r="L2921" s="509">
        <v>0</v>
      </c>
      <c r="M2921" s="62"/>
    </row>
    <row r="2922" spans="1:13" s="47" customFormat="1" ht="14.4" customHeight="1" x14ac:dyDescent="0.3">
      <c r="A2922" s="62"/>
      <c r="B2922" s="6" t="s">
        <v>73</v>
      </c>
      <c r="C2922" s="25"/>
      <c r="D2922" s="3">
        <v>0</v>
      </c>
      <c r="E2922" s="26">
        <v>0</v>
      </c>
      <c r="F2922" s="27"/>
      <c r="G2922" s="26">
        <v>0.69</v>
      </c>
      <c r="H2922" s="508">
        <v>4.3260730542075765E-3</v>
      </c>
      <c r="I2922" s="99"/>
      <c r="J2922" s="61" t="s">
        <v>165</v>
      </c>
      <c r="K2922" s="100">
        <v>0.4</v>
      </c>
      <c r="L2922" s="101">
        <v>1.7304292216830308E-3</v>
      </c>
      <c r="M2922" s="62"/>
    </row>
    <row r="2923" spans="1:13" s="47" customFormat="1" ht="14.4" customHeight="1" x14ac:dyDescent="0.3">
      <c r="A2923" s="62"/>
      <c r="B2923" s="6" t="s">
        <v>57</v>
      </c>
      <c r="C2923" s="25"/>
      <c r="D2923" s="28"/>
      <c r="E2923" s="26"/>
      <c r="F2923" s="27"/>
      <c r="G2923" s="193">
        <v>0.69</v>
      </c>
      <c r="H2923" s="102" t="s">
        <v>57</v>
      </c>
      <c r="I2923" s="103"/>
      <c r="J2923" s="510"/>
      <c r="K2923" s="511" t="s">
        <v>156</v>
      </c>
      <c r="L2923" s="512">
        <v>1.7304292216830308E-3</v>
      </c>
      <c r="M2923" s="62"/>
    </row>
    <row r="2924" spans="1:13" s="47" customFormat="1" ht="14.4" customHeight="1" x14ac:dyDescent="0.3">
      <c r="A2924" s="62"/>
      <c r="B2924" s="194" t="s">
        <v>22</v>
      </c>
      <c r="C2924" s="195"/>
      <c r="D2924" s="196"/>
      <c r="E2924" s="197"/>
      <c r="F2924" s="155"/>
      <c r="G2924" s="87"/>
      <c r="H2924" s="513"/>
      <c r="I2924" s="514"/>
      <c r="J2924" s="515"/>
      <c r="K2924" s="516"/>
      <c r="L2924" s="517"/>
      <c r="M2924" s="62"/>
    </row>
    <row r="2925" spans="1:13" s="47" customFormat="1" ht="30.75" customHeight="1" x14ac:dyDescent="0.3">
      <c r="A2925" s="62"/>
      <c r="B2925" s="198" t="s">
        <v>58</v>
      </c>
      <c r="C2925" s="199" t="s">
        <v>1</v>
      </c>
      <c r="D2925" s="200" t="s">
        <v>59</v>
      </c>
      <c r="E2925" s="156" t="s">
        <v>23</v>
      </c>
      <c r="F2925" s="156" t="s">
        <v>55</v>
      </c>
      <c r="G2925" s="201" t="s">
        <v>56</v>
      </c>
      <c r="H2925" s="90" t="s">
        <v>158</v>
      </c>
      <c r="I2925" s="169" t="s">
        <v>159</v>
      </c>
      <c r="J2925" s="169" t="s">
        <v>160</v>
      </c>
      <c r="K2925" s="518" t="s">
        <v>161</v>
      </c>
      <c r="L2925" s="92" t="s">
        <v>162</v>
      </c>
      <c r="M2925" s="62"/>
    </row>
    <row r="2926" spans="1:13" s="47" customFormat="1" ht="14.4" customHeight="1" x14ac:dyDescent="0.3">
      <c r="A2926" s="62"/>
      <c r="B2926" s="6" t="s">
        <v>27</v>
      </c>
      <c r="C2926" s="25">
        <v>1</v>
      </c>
      <c r="D2926" s="3">
        <v>4.0999999999999996</v>
      </c>
      <c r="E2926" s="26">
        <v>4.0999999999999996</v>
      </c>
      <c r="F2926" s="26">
        <v>0.8</v>
      </c>
      <c r="G2926" s="26">
        <v>3.28</v>
      </c>
      <c r="H2926" s="506">
        <v>2.0564521185218624E-2</v>
      </c>
      <c r="I2926" s="171"/>
      <c r="J2926" s="192" t="s">
        <v>163</v>
      </c>
      <c r="K2926" s="172">
        <v>1</v>
      </c>
      <c r="L2926" s="507">
        <v>2.0564521185218624E-2</v>
      </c>
      <c r="M2926" s="62"/>
    </row>
    <row r="2927" spans="1:13" s="47" customFormat="1" ht="14.4" customHeight="1" x14ac:dyDescent="0.3">
      <c r="A2927" s="62"/>
      <c r="B2927" s="6" t="s">
        <v>87</v>
      </c>
      <c r="C2927" s="25">
        <v>1</v>
      </c>
      <c r="D2927" s="3">
        <v>4.5599999999999996</v>
      </c>
      <c r="E2927" s="26">
        <v>4.5599999999999996</v>
      </c>
      <c r="F2927" s="26">
        <v>0.8</v>
      </c>
      <c r="G2927" s="26">
        <v>3.6479999999999997</v>
      </c>
      <c r="H2927" s="508">
        <v>2.2871760147462665E-2</v>
      </c>
      <c r="I2927" s="99"/>
      <c r="J2927" s="61" t="s">
        <v>163</v>
      </c>
      <c r="K2927" s="100">
        <v>1</v>
      </c>
      <c r="L2927" s="509">
        <v>2.2871760147462665E-2</v>
      </c>
      <c r="M2927" s="62"/>
    </row>
    <row r="2928" spans="1:13" s="47" customFormat="1" ht="26.4" x14ac:dyDescent="0.3">
      <c r="A2928" s="62"/>
      <c r="B2928" s="6" t="s">
        <v>86</v>
      </c>
      <c r="C2928" s="25">
        <v>1</v>
      </c>
      <c r="D2928" s="3">
        <v>4.55</v>
      </c>
      <c r="E2928" s="26">
        <v>4.55</v>
      </c>
      <c r="F2928" s="26">
        <v>0.8</v>
      </c>
      <c r="G2928" s="26">
        <v>3.64</v>
      </c>
      <c r="H2928" s="508">
        <v>2.2821602778718232E-2</v>
      </c>
      <c r="I2928" s="99"/>
      <c r="J2928" s="61" t="s">
        <v>163</v>
      </c>
      <c r="K2928" s="100">
        <v>1</v>
      </c>
      <c r="L2928" s="509">
        <v>2.2821602778718232E-2</v>
      </c>
      <c r="M2928" s="62"/>
    </row>
    <row r="2929" spans="1:13" s="47" customFormat="1" ht="14.4" customHeight="1" x14ac:dyDescent="0.3">
      <c r="A2929" s="62"/>
      <c r="B2929" s="6" t="s">
        <v>35</v>
      </c>
      <c r="C2929" s="25">
        <v>1</v>
      </c>
      <c r="D2929" s="3">
        <v>4.05</v>
      </c>
      <c r="E2929" s="26">
        <v>4.05</v>
      </c>
      <c r="F2929" s="26">
        <v>0.8</v>
      </c>
      <c r="G2929" s="26">
        <v>3.24</v>
      </c>
      <c r="H2929" s="508">
        <v>2.0313734341496449E-2</v>
      </c>
      <c r="I2929" s="99"/>
      <c r="J2929" s="61" t="s">
        <v>163</v>
      </c>
      <c r="K2929" s="100">
        <v>1</v>
      </c>
      <c r="L2929" s="509">
        <v>2.0313734341496449E-2</v>
      </c>
      <c r="M2929" s="62"/>
    </row>
    <row r="2930" spans="1:13" s="47" customFormat="1" ht="14.4" customHeight="1" x14ac:dyDescent="0.3">
      <c r="A2930" s="62"/>
      <c r="B2930" s="6">
        <v>0</v>
      </c>
      <c r="C2930" s="25"/>
      <c r="D2930" s="3">
        <v>0</v>
      </c>
      <c r="E2930" s="26">
        <v>0</v>
      </c>
      <c r="F2930" s="27"/>
      <c r="G2930" s="26">
        <v>0</v>
      </c>
      <c r="H2930" s="508">
        <v>0</v>
      </c>
      <c r="I2930" s="99"/>
      <c r="J2930" s="61">
        <v>0</v>
      </c>
      <c r="K2930" s="100">
        <v>0</v>
      </c>
      <c r="L2930" s="509">
        <v>0</v>
      </c>
      <c r="M2930" s="62"/>
    </row>
    <row r="2931" spans="1:13" s="47" customFormat="1" ht="14.4" customHeight="1" x14ac:dyDescent="0.3">
      <c r="A2931" s="62"/>
      <c r="B2931" s="6">
        <v>0</v>
      </c>
      <c r="C2931" s="25"/>
      <c r="D2931" s="3">
        <v>0</v>
      </c>
      <c r="E2931" s="26">
        <v>0</v>
      </c>
      <c r="F2931" s="27"/>
      <c r="G2931" s="26">
        <v>0</v>
      </c>
      <c r="H2931" s="508">
        <v>0</v>
      </c>
      <c r="I2931" s="99"/>
      <c r="J2931" s="61">
        <v>0</v>
      </c>
      <c r="K2931" s="100">
        <v>0</v>
      </c>
      <c r="L2931" s="509">
        <v>0</v>
      </c>
      <c r="M2931" s="62"/>
    </row>
    <row r="2932" spans="1:13" s="47" customFormat="1" ht="14.4" customHeight="1" x14ac:dyDescent="0.3">
      <c r="A2932" s="62"/>
      <c r="B2932" s="6">
        <v>0</v>
      </c>
      <c r="C2932" s="25"/>
      <c r="D2932" s="3">
        <v>0</v>
      </c>
      <c r="E2932" s="26">
        <v>0</v>
      </c>
      <c r="F2932" s="27"/>
      <c r="G2932" s="26">
        <v>0</v>
      </c>
      <c r="H2932" s="508">
        <v>0</v>
      </c>
      <c r="I2932" s="99"/>
      <c r="J2932" s="61">
        <v>0</v>
      </c>
      <c r="K2932" s="100">
        <v>0</v>
      </c>
      <c r="L2932" s="509">
        <v>0</v>
      </c>
      <c r="M2932" s="62"/>
    </row>
    <row r="2933" spans="1:13" s="47" customFormat="1" ht="14.4" customHeight="1" x14ac:dyDescent="0.3">
      <c r="A2933" s="62"/>
      <c r="B2933" s="6">
        <v>0</v>
      </c>
      <c r="C2933" s="25"/>
      <c r="D2933" s="3">
        <v>0</v>
      </c>
      <c r="E2933" s="26">
        <v>0</v>
      </c>
      <c r="F2933" s="27"/>
      <c r="G2933" s="26">
        <v>0</v>
      </c>
      <c r="H2933" s="508">
        <v>0</v>
      </c>
      <c r="I2933" s="99"/>
      <c r="J2933" s="61">
        <v>0</v>
      </c>
      <c r="K2933" s="100">
        <v>0</v>
      </c>
      <c r="L2933" s="509">
        <v>0</v>
      </c>
      <c r="M2933" s="62"/>
    </row>
    <row r="2934" spans="1:13" s="47" customFormat="1" ht="14.4" customHeight="1" x14ac:dyDescent="0.3">
      <c r="A2934" s="62"/>
      <c r="B2934" s="6">
        <v>0</v>
      </c>
      <c r="C2934" s="25"/>
      <c r="D2934" s="3">
        <v>0</v>
      </c>
      <c r="E2934" s="26">
        <v>0</v>
      </c>
      <c r="F2934" s="27"/>
      <c r="G2934" s="26">
        <v>0</v>
      </c>
      <c r="H2934" s="508">
        <v>0</v>
      </c>
      <c r="I2934" s="99"/>
      <c r="J2934" s="61">
        <v>0</v>
      </c>
      <c r="K2934" s="100">
        <v>0</v>
      </c>
      <c r="L2934" s="509">
        <v>0</v>
      </c>
      <c r="M2934" s="62"/>
    </row>
    <row r="2935" spans="1:13" s="47" customFormat="1" ht="14.4" customHeight="1" x14ac:dyDescent="0.3">
      <c r="A2935" s="62"/>
      <c r="B2935" s="6" t="s">
        <v>60</v>
      </c>
      <c r="C2935" s="25"/>
      <c r="D2935" s="28"/>
      <c r="E2935" s="26"/>
      <c r="F2935" s="27"/>
      <c r="G2935" s="193">
        <v>13.808</v>
      </c>
      <c r="H2935" s="106" t="s">
        <v>60</v>
      </c>
      <c r="I2935" s="103"/>
      <c r="J2935" s="510"/>
      <c r="K2935" s="511" t="s">
        <v>156</v>
      </c>
      <c r="L2935" s="519">
        <v>8.657161845289596E-2</v>
      </c>
      <c r="M2935" s="62"/>
    </row>
    <row r="2936" spans="1:13" s="47" customFormat="1" ht="14.4" customHeight="1" x14ac:dyDescent="0.3">
      <c r="A2936" s="62"/>
      <c r="B2936" s="194" t="s">
        <v>38</v>
      </c>
      <c r="C2936" s="195"/>
      <c r="D2936" s="196"/>
      <c r="E2936" s="196"/>
      <c r="F2936" s="196"/>
      <c r="G2936" s="196"/>
      <c r="H2936" s="115"/>
      <c r="I2936" s="202"/>
      <c r="J2936" s="203"/>
      <c r="K2936" s="178"/>
      <c r="L2936" s="204"/>
      <c r="M2936" s="62"/>
    </row>
    <row r="2937" spans="1:13" s="47" customFormat="1" ht="36.75" customHeight="1" x14ac:dyDescent="0.3">
      <c r="A2937" s="62"/>
      <c r="B2937" s="53" t="s">
        <v>53</v>
      </c>
      <c r="C2937" s="195"/>
      <c r="D2937" s="205" t="s">
        <v>0</v>
      </c>
      <c r="E2937" s="206" t="s">
        <v>1</v>
      </c>
      <c r="F2937" s="207" t="s">
        <v>61</v>
      </c>
      <c r="G2937" s="188" t="s">
        <v>56</v>
      </c>
      <c r="H2937" s="111" t="s">
        <v>158</v>
      </c>
      <c r="I2937" s="112" t="s">
        <v>159</v>
      </c>
      <c r="J2937" s="112" t="s">
        <v>160</v>
      </c>
      <c r="K2937" s="520" t="s">
        <v>161</v>
      </c>
      <c r="L2937" s="114" t="s">
        <v>162</v>
      </c>
      <c r="M2937" s="62"/>
    </row>
    <row r="2938" spans="1:13" s="47" customFormat="1" ht="14.4" customHeight="1" x14ac:dyDescent="0.3">
      <c r="A2938" s="62"/>
      <c r="B2938" s="189" t="s">
        <v>799</v>
      </c>
      <c r="C2938" s="195"/>
      <c r="D2938" s="190" t="s">
        <v>5</v>
      </c>
      <c r="E2938" s="153">
        <v>1</v>
      </c>
      <c r="F2938" s="154">
        <v>140</v>
      </c>
      <c r="G2938" s="191">
        <v>140</v>
      </c>
      <c r="H2938" s="506">
        <v>0.87775395302762427</v>
      </c>
      <c r="I2938" s="171"/>
      <c r="J2938" s="192" t="s">
        <v>1219</v>
      </c>
      <c r="K2938" s="172">
        <v>0.4</v>
      </c>
      <c r="L2938" s="507">
        <v>0.35110158121104973</v>
      </c>
      <c r="M2938" s="521"/>
    </row>
    <row r="2939" spans="1:13" s="47" customFormat="1" ht="14.4" customHeight="1" x14ac:dyDescent="0.3">
      <c r="A2939" s="62"/>
      <c r="B2939" s="6" t="s">
        <v>1446</v>
      </c>
      <c r="C2939" s="7"/>
      <c r="D2939" s="3" t="s">
        <v>5</v>
      </c>
      <c r="E2939" s="4">
        <v>1</v>
      </c>
      <c r="F2939" s="5">
        <v>5</v>
      </c>
      <c r="G2939" s="26">
        <v>5</v>
      </c>
      <c r="H2939" s="508">
        <v>3.1348355465272294E-2</v>
      </c>
      <c r="I2939" s="99"/>
      <c r="J2939" s="61" t="s">
        <v>163</v>
      </c>
      <c r="K2939" s="100">
        <v>1</v>
      </c>
      <c r="L2939" s="509">
        <v>3.1348355465272294E-2</v>
      </c>
      <c r="M2939" s="521"/>
    </row>
    <row r="2940" spans="1:13" s="47" customFormat="1" ht="14.4" customHeight="1" x14ac:dyDescent="0.3">
      <c r="A2940" s="62"/>
      <c r="B2940" s="6">
        <v>0</v>
      </c>
      <c r="C2940" s="7"/>
      <c r="D2940" s="3">
        <v>0</v>
      </c>
      <c r="E2940" s="4"/>
      <c r="F2940" s="5">
        <v>0</v>
      </c>
      <c r="G2940" s="26">
        <v>0</v>
      </c>
      <c r="H2940" s="508">
        <v>0</v>
      </c>
      <c r="I2940" s="99"/>
      <c r="J2940" s="61">
        <v>0</v>
      </c>
      <c r="K2940" s="100">
        <v>0</v>
      </c>
      <c r="L2940" s="509">
        <v>0</v>
      </c>
      <c r="M2940" s="62"/>
    </row>
    <row r="2941" spans="1:13" s="47" customFormat="1" ht="14.4" customHeight="1" x14ac:dyDescent="0.3">
      <c r="A2941" s="62"/>
      <c r="B2941" s="6">
        <v>0</v>
      </c>
      <c r="C2941" s="7"/>
      <c r="D2941" s="3">
        <v>0</v>
      </c>
      <c r="E2941" s="4"/>
      <c r="F2941" s="5">
        <v>0</v>
      </c>
      <c r="G2941" s="26">
        <v>0</v>
      </c>
      <c r="H2941" s="508">
        <v>0</v>
      </c>
      <c r="I2941" s="99"/>
      <c r="J2941" s="61">
        <v>0</v>
      </c>
      <c r="K2941" s="100">
        <v>0</v>
      </c>
      <c r="L2941" s="509">
        <v>0</v>
      </c>
      <c r="M2941" s="62"/>
    </row>
    <row r="2942" spans="1:13" s="47" customFormat="1" ht="14.4" customHeight="1" x14ac:dyDescent="0.3">
      <c r="A2942" s="62"/>
      <c r="B2942" s="6">
        <v>0</v>
      </c>
      <c r="C2942" s="7"/>
      <c r="D2942" s="3">
        <v>0</v>
      </c>
      <c r="E2942" s="4"/>
      <c r="F2942" s="5">
        <v>0</v>
      </c>
      <c r="G2942" s="26">
        <v>0</v>
      </c>
      <c r="H2942" s="508">
        <v>0</v>
      </c>
      <c r="I2942" s="99"/>
      <c r="J2942" s="61">
        <v>0</v>
      </c>
      <c r="K2942" s="100">
        <v>0</v>
      </c>
      <c r="L2942" s="509">
        <v>0</v>
      </c>
      <c r="M2942" s="62"/>
    </row>
    <row r="2943" spans="1:13" s="47" customFormat="1" ht="14.4" customHeight="1" x14ac:dyDescent="0.3">
      <c r="A2943" s="62"/>
      <c r="B2943" s="6">
        <v>0</v>
      </c>
      <c r="C2943" s="7"/>
      <c r="D2943" s="3">
        <v>0</v>
      </c>
      <c r="E2943" s="4"/>
      <c r="F2943" s="5">
        <v>0</v>
      </c>
      <c r="G2943" s="26">
        <v>0</v>
      </c>
      <c r="H2943" s="508">
        <v>0</v>
      </c>
      <c r="I2943" s="99"/>
      <c r="J2943" s="61">
        <v>0</v>
      </c>
      <c r="K2943" s="100">
        <v>0</v>
      </c>
      <c r="L2943" s="509">
        <v>0</v>
      </c>
      <c r="M2943" s="62"/>
    </row>
    <row r="2944" spans="1:13" s="47" customFormat="1" ht="14.4" customHeight="1" x14ac:dyDescent="0.3">
      <c r="A2944" s="62"/>
      <c r="B2944" s="6">
        <v>0</v>
      </c>
      <c r="C2944" s="7"/>
      <c r="D2944" s="3">
        <v>0</v>
      </c>
      <c r="E2944" s="4"/>
      <c r="F2944" s="5">
        <v>0</v>
      </c>
      <c r="G2944" s="26">
        <v>0</v>
      </c>
      <c r="H2944" s="508">
        <v>0</v>
      </c>
      <c r="I2944" s="99"/>
      <c r="J2944" s="61">
        <v>0</v>
      </c>
      <c r="K2944" s="100">
        <v>0</v>
      </c>
      <c r="L2944" s="509">
        <v>0</v>
      </c>
      <c r="M2944" s="62"/>
    </row>
    <row r="2945" spans="1:13" s="47" customFormat="1" ht="14.4" customHeight="1" x14ac:dyDescent="0.3">
      <c r="A2945" s="62"/>
      <c r="B2945" s="6">
        <v>0</v>
      </c>
      <c r="C2945" s="7"/>
      <c r="D2945" s="3">
        <v>0</v>
      </c>
      <c r="E2945" s="4"/>
      <c r="F2945" s="5">
        <v>0</v>
      </c>
      <c r="G2945" s="26">
        <v>0</v>
      </c>
      <c r="H2945" s="508">
        <v>0</v>
      </c>
      <c r="I2945" s="99"/>
      <c r="J2945" s="61">
        <v>0</v>
      </c>
      <c r="K2945" s="100">
        <v>0</v>
      </c>
      <c r="L2945" s="509">
        <v>0</v>
      </c>
      <c r="M2945" s="62"/>
    </row>
    <row r="2946" spans="1:13" s="47" customFormat="1" ht="14.4" customHeight="1" x14ac:dyDescent="0.3">
      <c r="A2946" s="62"/>
      <c r="B2946" s="6">
        <v>0</v>
      </c>
      <c r="C2946" s="7"/>
      <c r="D2946" s="3">
        <v>0</v>
      </c>
      <c r="E2946" s="4"/>
      <c r="F2946" s="5">
        <v>0</v>
      </c>
      <c r="G2946" s="26">
        <v>0</v>
      </c>
      <c r="H2946" s="508">
        <v>0</v>
      </c>
      <c r="I2946" s="99"/>
      <c r="J2946" s="61">
        <v>0</v>
      </c>
      <c r="K2946" s="100">
        <v>0</v>
      </c>
      <c r="L2946" s="509">
        <v>0</v>
      </c>
      <c r="M2946" s="62"/>
    </row>
    <row r="2947" spans="1:13" s="47" customFormat="1" ht="14.4" customHeight="1" x14ac:dyDescent="0.3">
      <c r="A2947" s="62"/>
      <c r="B2947" s="6">
        <v>0</v>
      </c>
      <c r="C2947" s="7"/>
      <c r="D2947" s="3">
        <v>0</v>
      </c>
      <c r="E2947" s="4"/>
      <c r="F2947" s="5">
        <v>0</v>
      </c>
      <c r="G2947" s="26">
        <v>0</v>
      </c>
      <c r="H2947" s="508">
        <v>0</v>
      </c>
      <c r="I2947" s="99"/>
      <c r="J2947" s="61">
        <v>0</v>
      </c>
      <c r="K2947" s="100">
        <v>0</v>
      </c>
      <c r="L2947" s="509">
        <v>0</v>
      </c>
      <c r="M2947" s="62"/>
    </row>
    <row r="2948" spans="1:13" s="47" customFormat="1" ht="14.4" customHeight="1" x14ac:dyDescent="0.3">
      <c r="A2948" s="62"/>
      <c r="B2948" s="6">
        <v>0</v>
      </c>
      <c r="C2948" s="7"/>
      <c r="D2948" s="3">
        <v>0</v>
      </c>
      <c r="E2948" s="4"/>
      <c r="F2948" s="5">
        <v>0</v>
      </c>
      <c r="G2948" s="26">
        <v>0</v>
      </c>
      <c r="H2948" s="508">
        <v>0</v>
      </c>
      <c r="I2948" s="99"/>
      <c r="J2948" s="61">
        <v>0</v>
      </c>
      <c r="K2948" s="100">
        <v>0</v>
      </c>
      <c r="L2948" s="509">
        <v>0</v>
      </c>
      <c r="M2948" s="62"/>
    </row>
    <row r="2949" spans="1:13" s="47" customFormat="1" ht="14.4" customHeight="1" x14ac:dyDescent="0.3">
      <c r="A2949" s="62"/>
      <c r="B2949" s="6">
        <v>0</v>
      </c>
      <c r="C2949" s="7"/>
      <c r="D2949" s="3">
        <v>0</v>
      </c>
      <c r="E2949" s="4"/>
      <c r="F2949" s="5">
        <v>0</v>
      </c>
      <c r="G2949" s="26">
        <v>0</v>
      </c>
      <c r="H2949" s="508">
        <v>0</v>
      </c>
      <c r="I2949" s="99"/>
      <c r="J2949" s="61">
        <v>0</v>
      </c>
      <c r="K2949" s="100">
        <v>0</v>
      </c>
      <c r="L2949" s="509">
        <v>0</v>
      </c>
      <c r="M2949" s="62"/>
    </row>
    <row r="2950" spans="1:13" s="47" customFormat="1" ht="14.4" customHeight="1" x14ac:dyDescent="0.3">
      <c r="A2950" s="62"/>
      <c r="B2950" s="6">
        <v>0</v>
      </c>
      <c r="C2950" s="7"/>
      <c r="D2950" s="3">
        <v>0</v>
      </c>
      <c r="E2950" s="4"/>
      <c r="F2950" s="5">
        <v>0</v>
      </c>
      <c r="G2950" s="26">
        <v>0</v>
      </c>
      <c r="H2950" s="508">
        <v>0</v>
      </c>
      <c r="I2950" s="99"/>
      <c r="J2950" s="61">
        <v>0</v>
      </c>
      <c r="K2950" s="100">
        <v>0</v>
      </c>
      <c r="L2950" s="509">
        <v>0</v>
      </c>
      <c r="M2950" s="62"/>
    </row>
    <row r="2951" spans="1:13" s="47" customFormat="1" ht="14.4" customHeight="1" x14ac:dyDescent="0.3">
      <c r="A2951" s="62"/>
      <c r="B2951" s="58" t="s">
        <v>62</v>
      </c>
      <c r="C2951" s="46"/>
      <c r="D2951" s="37"/>
      <c r="E2951" s="38"/>
      <c r="F2951" s="39"/>
      <c r="G2951" s="193">
        <v>145</v>
      </c>
      <c r="H2951" s="106" t="s">
        <v>62</v>
      </c>
      <c r="I2951" s="103"/>
      <c r="J2951" s="510"/>
      <c r="K2951" s="511" t="s">
        <v>156</v>
      </c>
      <c r="L2951" s="519">
        <v>0.38244993667632204</v>
      </c>
      <c r="M2951" s="62"/>
    </row>
    <row r="2952" spans="1:13" s="47" customFormat="1" ht="14.4" customHeight="1" x14ac:dyDescent="0.3">
      <c r="A2952" s="62"/>
      <c r="B2952" s="194" t="s">
        <v>63</v>
      </c>
      <c r="C2952" s="195"/>
      <c r="D2952" s="196"/>
      <c r="E2952" s="197"/>
      <c r="F2952" s="155"/>
      <c r="G2952" s="197"/>
      <c r="H2952" s="115"/>
      <c r="I2952" s="202"/>
      <c r="J2952" s="203"/>
      <c r="K2952" s="178"/>
      <c r="L2952" s="204">
        <v>0</v>
      </c>
      <c r="M2952" s="62"/>
    </row>
    <row r="2953" spans="1:13" s="47" customFormat="1" ht="35.25" customHeight="1" x14ac:dyDescent="0.3">
      <c r="A2953" s="62"/>
      <c r="B2953" s="53" t="s">
        <v>53</v>
      </c>
      <c r="C2953" s="210"/>
      <c r="D2953" s="211" t="s">
        <v>0</v>
      </c>
      <c r="E2953" s="201" t="s">
        <v>1</v>
      </c>
      <c r="F2953" s="156" t="s">
        <v>61</v>
      </c>
      <c r="G2953" s="188" t="s">
        <v>56</v>
      </c>
      <c r="H2953" s="111" t="s">
        <v>158</v>
      </c>
      <c r="I2953" s="112" t="s">
        <v>159</v>
      </c>
      <c r="J2953" s="112" t="s">
        <v>160</v>
      </c>
      <c r="K2953" s="520" t="s">
        <v>161</v>
      </c>
      <c r="L2953" s="114" t="s">
        <v>162</v>
      </c>
      <c r="M2953" s="62"/>
    </row>
    <row r="2954" spans="1:13" s="47" customFormat="1" ht="14.4" customHeight="1" x14ac:dyDescent="0.3">
      <c r="A2954" s="62"/>
      <c r="B2954" s="6">
        <v>0</v>
      </c>
      <c r="C2954" s="7"/>
      <c r="D2954" s="3">
        <v>0</v>
      </c>
      <c r="E2954" s="26"/>
      <c r="F2954" s="5">
        <v>0</v>
      </c>
      <c r="G2954" s="191">
        <v>0</v>
      </c>
      <c r="H2954" s="506">
        <v>0</v>
      </c>
      <c r="I2954" s="171"/>
      <c r="J2954" s="192">
        <v>0</v>
      </c>
      <c r="K2954" s="172">
        <v>0</v>
      </c>
      <c r="L2954" s="507">
        <v>0</v>
      </c>
      <c r="M2954" s="62"/>
    </row>
    <row r="2955" spans="1:13" s="47" customFormat="1" ht="14.4" customHeight="1" x14ac:dyDescent="0.3">
      <c r="A2955" s="62"/>
      <c r="B2955" s="6">
        <v>0</v>
      </c>
      <c r="C2955" s="7"/>
      <c r="D2955" s="3">
        <v>0</v>
      </c>
      <c r="E2955" s="26"/>
      <c r="F2955" s="5">
        <v>0</v>
      </c>
      <c r="G2955" s="26">
        <v>0</v>
      </c>
      <c r="H2955" s="508">
        <v>0</v>
      </c>
      <c r="I2955" s="99"/>
      <c r="J2955" s="61">
        <v>0</v>
      </c>
      <c r="K2955" s="100">
        <v>0</v>
      </c>
      <c r="L2955" s="509">
        <v>0</v>
      </c>
      <c r="M2955" s="62"/>
    </row>
    <row r="2956" spans="1:13" s="47" customFormat="1" ht="14.4" customHeight="1" x14ac:dyDescent="0.3">
      <c r="A2956" s="62"/>
      <c r="B2956" s="6">
        <v>0</v>
      </c>
      <c r="C2956" s="7"/>
      <c r="D2956" s="3">
        <v>0</v>
      </c>
      <c r="E2956" s="26"/>
      <c r="F2956" s="5">
        <v>0</v>
      </c>
      <c r="G2956" s="26">
        <v>0</v>
      </c>
      <c r="H2956" s="508">
        <v>0</v>
      </c>
      <c r="I2956" s="99"/>
      <c r="J2956" s="61">
        <v>0</v>
      </c>
      <c r="K2956" s="100">
        <v>0</v>
      </c>
      <c r="L2956" s="509">
        <v>0</v>
      </c>
      <c r="M2956" s="62"/>
    </row>
    <row r="2957" spans="1:13" s="47" customFormat="1" ht="14.4" customHeight="1" x14ac:dyDescent="0.3">
      <c r="A2957" s="62"/>
      <c r="B2957" s="6">
        <v>0</v>
      </c>
      <c r="C2957" s="7"/>
      <c r="D2957" s="3">
        <v>0</v>
      </c>
      <c r="E2957" s="26"/>
      <c r="F2957" s="5">
        <v>0</v>
      </c>
      <c r="G2957" s="26">
        <v>0</v>
      </c>
      <c r="H2957" s="508">
        <v>0</v>
      </c>
      <c r="I2957" s="99"/>
      <c r="J2957" s="61">
        <v>0</v>
      </c>
      <c r="K2957" s="100">
        <v>0</v>
      </c>
      <c r="L2957" s="509">
        <v>0</v>
      </c>
      <c r="M2957" s="62"/>
    </row>
    <row r="2958" spans="1:13" s="47" customFormat="1" ht="14.4" customHeight="1" x14ac:dyDescent="0.3">
      <c r="A2958" s="62"/>
      <c r="B2958" s="6">
        <v>0</v>
      </c>
      <c r="C2958" s="7"/>
      <c r="D2958" s="3">
        <v>0</v>
      </c>
      <c r="E2958" s="26"/>
      <c r="F2958" s="5">
        <v>0</v>
      </c>
      <c r="G2958" s="26">
        <v>0</v>
      </c>
      <c r="H2958" s="508">
        <v>0</v>
      </c>
      <c r="I2958" s="99"/>
      <c r="J2958" s="61">
        <v>0</v>
      </c>
      <c r="K2958" s="100">
        <v>0</v>
      </c>
      <c r="L2958" s="509">
        <v>0</v>
      </c>
      <c r="M2958" s="62"/>
    </row>
    <row r="2959" spans="1:13" s="47" customFormat="1" ht="15" customHeight="1" thickBot="1" x14ac:dyDescent="0.35">
      <c r="A2959" s="62"/>
      <c r="B2959" s="59" t="s">
        <v>64</v>
      </c>
      <c r="C2959" s="42"/>
      <c r="D2959" s="43"/>
      <c r="E2959" s="44"/>
      <c r="F2959" s="45"/>
      <c r="G2959" s="191">
        <v>0</v>
      </c>
      <c r="H2959" s="106" t="s">
        <v>64</v>
      </c>
      <c r="I2959" s="103"/>
      <c r="J2959" s="510"/>
      <c r="K2959" s="511" t="s">
        <v>156</v>
      </c>
      <c r="L2959" s="519">
        <v>0</v>
      </c>
      <c r="M2959" s="62"/>
    </row>
    <row r="2960" spans="1:13" s="47" customFormat="1" ht="14.4" customHeight="1" x14ac:dyDescent="0.3">
      <c r="A2960" s="62"/>
      <c r="B2960" s="64"/>
      <c r="C2960" s="68"/>
      <c r="D2960" s="69" t="s">
        <v>65</v>
      </c>
      <c r="E2960" s="70"/>
      <c r="F2960" s="71"/>
      <c r="G2960" s="88">
        <v>159.49799999999999</v>
      </c>
      <c r="H2960" s="179"/>
      <c r="I2960" s="212"/>
      <c r="J2960" s="522"/>
      <c r="K2960" s="523"/>
      <c r="L2960" s="180"/>
      <c r="M2960" s="62"/>
    </row>
    <row r="2961" spans="1:13" s="47" customFormat="1" ht="14.4" customHeight="1" x14ac:dyDescent="0.3">
      <c r="A2961" s="62"/>
      <c r="B2961" s="63"/>
      <c r="C2961" s="68"/>
      <c r="D2961" s="72" t="s">
        <v>7</v>
      </c>
      <c r="E2961" s="215"/>
      <c r="F2961" s="181">
        <v>0.1</v>
      </c>
      <c r="G2961" s="215">
        <v>15.95</v>
      </c>
      <c r="H2961" s="524"/>
      <c r="I2961" s="124"/>
      <c r="J2961" s="525"/>
      <c r="K2961" s="526"/>
      <c r="L2961" s="527"/>
      <c r="M2961" s="62"/>
    </row>
    <row r="2962" spans="1:13" s="47" customFormat="1" ht="14.4" customHeight="1" x14ac:dyDescent="0.3">
      <c r="A2962" s="62"/>
      <c r="B2962" s="63"/>
      <c r="C2962" s="68"/>
      <c r="D2962" s="72" t="s">
        <v>8</v>
      </c>
      <c r="E2962" s="215"/>
      <c r="F2962" s="181">
        <v>0.1</v>
      </c>
      <c r="G2962" s="215">
        <v>15.95</v>
      </c>
      <c r="H2962" s="524"/>
      <c r="I2962" s="124"/>
      <c r="J2962" s="525"/>
      <c r="K2962" s="526"/>
      <c r="L2962" s="527"/>
      <c r="M2962" s="62"/>
    </row>
    <row r="2963" spans="1:13" s="47" customFormat="1" ht="14.4" customHeight="1" x14ac:dyDescent="0.3">
      <c r="A2963" s="62"/>
      <c r="B2963" s="63" t="s">
        <v>66</v>
      </c>
      <c r="C2963" s="68"/>
      <c r="D2963" s="75" t="s">
        <v>67</v>
      </c>
      <c r="E2963" s="76"/>
      <c r="F2963" s="71"/>
      <c r="G2963" s="76">
        <v>191.398</v>
      </c>
      <c r="H2963" s="524"/>
      <c r="I2963" s="124"/>
      <c r="J2963" s="525"/>
      <c r="K2963" s="526"/>
      <c r="L2963" s="527"/>
      <c r="M2963" s="62"/>
    </row>
    <row r="2964" spans="1:13" s="47" customFormat="1" ht="15" customHeight="1" thickBot="1" x14ac:dyDescent="0.35">
      <c r="A2964" s="62"/>
      <c r="B2964" s="63"/>
      <c r="C2964" s="68"/>
      <c r="D2964" s="77" t="s">
        <v>68</v>
      </c>
      <c r="E2964" s="78"/>
      <c r="F2964" s="79"/>
      <c r="G2964" s="78">
        <v>191.4</v>
      </c>
      <c r="H2964" s="528">
        <v>1</v>
      </c>
      <c r="I2964" s="126"/>
      <c r="J2964" s="529"/>
      <c r="K2964" s="530"/>
      <c r="L2964" s="531">
        <v>0.47075198435090104</v>
      </c>
      <c r="M2964" s="62"/>
    </row>
    <row r="2965" spans="1:13" s="47" customFormat="1" ht="14.4" customHeight="1" x14ac:dyDescent="0.3">
      <c r="A2965" s="62"/>
      <c r="B2965" s="63"/>
      <c r="C2965" s="68"/>
      <c r="D2965" s="80"/>
      <c r="E2965" s="67"/>
      <c r="F2965" s="65"/>
      <c r="G2965" s="67"/>
      <c r="J2965" s="60"/>
      <c r="M2965" s="62"/>
    </row>
    <row r="2966" spans="1:13" s="47" customFormat="1" ht="14.4" customHeight="1" x14ac:dyDescent="0.3">
      <c r="A2966" s="62"/>
      <c r="B2966" s="63"/>
      <c r="C2966" s="68"/>
      <c r="D2966" s="80"/>
      <c r="E2966" s="67"/>
      <c r="F2966" s="65"/>
      <c r="G2966" s="67"/>
      <c r="J2966" s="60"/>
      <c r="M2966" s="62"/>
    </row>
    <row r="2967" spans="1:13" s="47" customFormat="1" ht="14.4" customHeight="1" x14ac:dyDescent="0.3">
      <c r="A2967" s="62"/>
      <c r="B2967" s="63"/>
      <c r="C2967" s="68"/>
      <c r="D2967" s="80"/>
      <c r="E2967" s="67"/>
      <c r="F2967" s="65"/>
      <c r="G2967" s="67"/>
      <c r="J2967" s="60"/>
      <c r="M2967" s="62"/>
    </row>
    <row r="2968" spans="1:13" s="47" customFormat="1" ht="14.4" customHeight="1" x14ac:dyDescent="0.3">
      <c r="A2968" s="62"/>
      <c r="B2968" s="136" t="s">
        <v>1808</v>
      </c>
      <c r="C2968" s="81"/>
      <c r="D2968" s="80"/>
      <c r="E2968" s="67"/>
      <c r="F2968" s="82"/>
      <c r="G2968" s="82"/>
      <c r="J2968" s="60"/>
      <c r="M2968" s="62"/>
    </row>
    <row r="2969" spans="1:13" s="47" customFormat="1" ht="14.4" customHeight="1" x14ac:dyDescent="0.3">
      <c r="A2969" s="62"/>
      <c r="B2969" s="216" t="s">
        <v>6</v>
      </c>
      <c r="C2969" s="217"/>
      <c r="D2969" s="80"/>
      <c r="E2969" s="67"/>
      <c r="F2969" s="62"/>
      <c r="G2969" s="62"/>
      <c r="J2969" s="60"/>
      <c r="M2969" s="62"/>
    </row>
    <row r="2970" spans="1:13" s="47" customFormat="1" ht="14.4" customHeight="1" x14ac:dyDescent="0.3">
      <c r="A2970" s="62"/>
      <c r="B2970" s="84"/>
      <c r="C2970" s="62"/>
      <c r="D2970" s="80"/>
      <c r="E2970" s="67"/>
      <c r="F2970" s="62"/>
      <c r="G2970" s="62"/>
      <c r="J2970" s="60"/>
      <c r="M2970" s="62"/>
    </row>
    <row r="2971" spans="1:13" x14ac:dyDescent="0.3">
      <c r="A2971" s="62"/>
      <c r="B2971" s="503"/>
      <c r="C2971" s="129"/>
      <c r="D2971" s="129"/>
      <c r="J2971" s="60"/>
    </row>
    <row r="2972" spans="1:13" x14ac:dyDescent="0.3">
      <c r="A2972" s="62"/>
      <c r="B2972" s="131"/>
      <c r="C2972" s="130"/>
      <c r="D2972" s="130"/>
      <c r="J2972" s="60"/>
    </row>
    <row r="2973" spans="1:13" ht="15.6" x14ac:dyDescent="0.3">
      <c r="A2973" s="62"/>
      <c r="D2973" s="715" t="s">
        <v>166</v>
      </c>
      <c r="E2973" s="715"/>
      <c r="F2973" s="715"/>
      <c r="J2973" s="60"/>
    </row>
    <row r="2974" spans="1:13" x14ac:dyDescent="0.3">
      <c r="A2974" s="62"/>
      <c r="B2974" s="132"/>
      <c r="C2974" s="132"/>
      <c r="D2974" s="132"/>
      <c r="J2974" s="60"/>
    </row>
    <row r="2975" spans="1:13" ht="82.5" customHeight="1" x14ac:dyDescent="0.3">
      <c r="A2975" s="62"/>
      <c r="B2975" s="710" t="s">
        <v>1809</v>
      </c>
      <c r="C2975" s="710"/>
      <c r="D2975" s="710"/>
      <c r="E2975" s="710"/>
      <c r="F2975" s="710"/>
      <c r="G2975" s="710"/>
      <c r="H2975" s="710"/>
      <c r="I2975" s="710"/>
      <c r="J2975" s="710"/>
      <c r="K2975" s="710"/>
      <c r="L2975" s="710"/>
    </row>
    <row r="2976" spans="1:13" s="47" customFormat="1" ht="14.4" customHeight="1" x14ac:dyDescent="0.3">
      <c r="A2976" s="62"/>
      <c r="B2976" s="63"/>
      <c r="C2976" s="9"/>
      <c r="D2976" s="10"/>
      <c r="E2976" s="11"/>
      <c r="F2976" s="12"/>
      <c r="G2976" s="13"/>
      <c r="J2976" s="60"/>
      <c r="M2976" s="62"/>
    </row>
    <row r="2977" spans="1:13" s="47" customFormat="1" ht="14.4" customHeight="1" x14ac:dyDescent="0.3">
      <c r="A2977" s="62"/>
      <c r="B2977" s="48" t="s">
        <v>48</v>
      </c>
      <c r="C2977" s="9"/>
      <c r="D2977" s="10"/>
      <c r="E2977" s="11"/>
      <c r="F2977" s="11"/>
      <c r="G2977" s="11"/>
      <c r="J2977" s="60"/>
      <c r="M2977" s="62"/>
    </row>
    <row r="2978" spans="1:13" s="47" customFormat="1" ht="14.4" customHeight="1" x14ac:dyDescent="0.3">
      <c r="A2978" s="62"/>
      <c r="B2978" s="64" t="s">
        <v>49</v>
      </c>
      <c r="C2978" s="62" t="s">
        <v>801</v>
      </c>
      <c r="D2978" s="62"/>
      <c r="E2978" s="62"/>
      <c r="I2978" s="65" t="s">
        <v>50</v>
      </c>
      <c r="J2978" s="68" t="s">
        <v>5</v>
      </c>
      <c r="M2978" s="62"/>
    </row>
    <row r="2979" spans="1:13" s="47" customFormat="1" ht="15" customHeight="1" thickBot="1" x14ac:dyDescent="0.35">
      <c r="A2979" s="62"/>
      <c r="B2979" s="64" t="s">
        <v>51</v>
      </c>
      <c r="C2979" s="62" t="s">
        <v>267</v>
      </c>
      <c r="D2979" s="62"/>
      <c r="E2979" s="62"/>
      <c r="G2979" s="62" t="s">
        <v>800</v>
      </c>
      <c r="J2979" s="60"/>
      <c r="M2979" s="62"/>
    </row>
    <row r="2980" spans="1:13" s="47" customFormat="1" ht="14.4" customHeight="1" thickTop="1" x14ac:dyDescent="0.3">
      <c r="A2980" s="62"/>
      <c r="B2980" s="49" t="s">
        <v>52</v>
      </c>
      <c r="C2980" s="14"/>
      <c r="D2980" s="15"/>
      <c r="E2980" s="16"/>
      <c r="F2980" s="17"/>
      <c r="G2980" s="16"/>
      <c r="H2980" s="711" t="s">
        <v>164</v>
      </c>
      <c r="I2980" s="712"/>
      <c r="J2980" s="712"/>
      <c r="K2980" s="712"/>
      <c r="L2980" s="713"/>
      <c r="M2980" s="62"/>
    </row>
    <row r="2981" spans="1:13" s="47" customFormat="1" ht="32.25" customHeight="1" x14ac:dyDescent="0.3">
      <c r="A2981" s="62"/>
      <c r="B2981" s="186" t="s">
        <v>53</v>
      </c>
      <c r="C2981" s="187" t="s">
        <v>1</v>
      </c>
      <c r="D2981" s="161" t="s">
        <v>54</v>
      </c>
      <c r="E2981" s="188" t="s">
        <v>23</v>
      </c>
      <c r="F2981" s="188" t="s">
        <v>55</v>
      </c>
      <c r="G2981" s="188" t="s">
        <v>56</v>
      </c>
      <c r="H2981" s="90" t="s">
        <v>158</v>
      </c>
      <c r="I2981" s="169" t="s">
        <v>159</v>
      </c>
      <c r="J2981" s="169" t="s">
        <v>160</v>
      </c>
      <c r="K2981" s="169" t="s">
        <v>161</v>
      </c>
      <c r="L2981" s="92" t="s">
        <v>162</v>
      </c>
      <c r="M2981" s="62"/>
    </row>
    <row r="2982" spans="1:13" s="47" customFormat="1" ht="14.4" customHeight="1" x14ac:dyDescent="0.3">
      <c r="A2982" s="62"/>
      <c r="B2982" s="189">
        <v>0</v>
      </c>
      <c r="C2982" s="187"/>
      <c r="D2982" s="190">
        <v>0</v>
      </c>
      <c r="E2982" s="191">
        <v>0</v>
      </c>
      <c r="F2982" s="505">
        <v>0.8</v>
      </c>
      <c r="G2982" s="191">
        <v>0</v>
      </c>
      <c r="H2982" s="506">
        <v>0</v>
      </c>
      <c r="I2982" s="171"/>
      <c r="J2982" s="192">
        <v>0</v>
      </c>
      <c r="K2982" s="172">
        <v>0</v>
      </c>
      <c r="L2982" s="507">
        <v>0</v>
      </c>
      <c r="M2982" s="62"/>
    </row>
    <row r="2983" spans="1:13" s="47" customFormat="1" ht="14.4" customHeight="1" x14ac:dyDescent="0.3">
      <c r="A2983" s="62"/>
      <c r="B2983" s="6">
        <v>0</v>
      </c>
      <c r="C2983" s="25"/>
      <c r="D2983" s="3">
        <v>0</v>
      </c>
      <c r="E2983" s="26">
        <v>0</v>
      </c>
      <c r="F2983" s="27"/>
      <c r="G2983" s="26">
        <v>0</v>
      </c>
      <c r="H2983" s="508">
        <v>0</v>
      </c>
      <c r="I2983" s="99"/>
      <c r="J2983" s="61">
        <v>0</v>
      </c>
      <c r="K2983" s="100">
        <v>0</v>
      </c>
      <c r="L2983" s="509">
        <v>0</v>
      </c>
      <c r="M2983" s="62"/>
    </row>
    <row r="2984" spans="1:13" s="47" customFormat="1" ht="14.4" customHeight="1" x14ac:dyDescent="0.3">
      <c r="A2984" s="62"/>
      <c r="B2984" s="6">
        <v>0</v>
      </c>
      <c r="C2984" s="25"/>
      <c r="D2984" s="3">
        <v>0</v>
      </c>
      <c r="E2984" s="26">
        <v>0</v>
      </c>
      <c r="F2984" s="27"/>
      <c r="G2984" s="26">
        <v>0</v>
      </c>
      <c r="H2984" s="508">
        <v>0</v>
      </c>
      <c r="I2984" s="99"/>
      <c r="J2984" s="61">
        <v>0</v>
      </c>
      <c r="K2984" s="100">
        <v>0</v>
      </c>
      <c r="L2984" s="509">
        <v>0</v>
      </c>
      <c r="M2984" s="62"/>
    </row>
    <row r="2985" spans="1:13" s="47" customFormat="1" ht="14.4" customHeight="1" x14ac:dyDescent="0.3">
      <c r="A2985" s="62"/>
      <c r="B2985" s="6">
        <v>0</v>
      </c>
      <c r="C2985" s="25"/>
      <c r="D2985" s="3">
        <v>0</v>
      </c>
      <c r="E2985" s="26">
        <v>0</v>
      </c>
      <c r="F2985" s="27"/>
      <c r="G2985" s="26">
        <v>0</v>
      </c>
      <c r="H2985" s="508">
        <v>0</v>
      </c>
      <c r="I2985" s="99"/>
      <c r="J2985" s="61">
        <v>0</v>
      </c>
      <c r="K2985" s="100">
        <v>0</v>
      </c>
      <c r="L2985" s="509">
        <v>0</v>
      </c>
      <c r="M2985" s="62"/>
    </row>
    <row r="2986" spans="1:13" s="47" customFormat="1" ht="14.4" customHeight="1" x14ac:dyDescent="0.3">
      <c r="A2986" s="62"/>
      <c r="B2986" s="6">
        <v>0</v>
      </c>
      <c r="C2986" s="25"/>
      <c r="D2986" s="3">
        <v>0</v>
      </c>
      <c r="E2986" s="26">
        <v>0</v>
      </c>
      <c r="F2986" s="27"/>
      <c r="G2986" s="26">
        <v>0</v>
      </c>
      <c r="H2986" s="508">
        <v>0</v>
      </c>
      <c r="I2986" s="99"/>
      <c r="J2986" s="61">
        <v>0</v>
      </c>
      <c r="K2986" s="100">
        <v>0</v>
      </c>
      <c r="L2986" s="509">
        <v>0</v>
      </c>
      <c r="M2986" s="62"/>
    </row>
    <row r="2987" spans="1:13" s="47" customFormat="1" ht="14.4" customHeight="1" x14ac:dyDescent="0.3">
      <c r="A2987" s="62"/>
      <c r="B2987" s="6">
        <v>0</v>
      </c>
      <c r="C2987" s="25"/>
      <c r="D2987" s="3">
        <v>0</v>
      </c>
      <c r="E2987" s="26">
        <v>0</v>
      </c>
      <c r="F2987" s="27"/>
      <c r="G2987" s="26">
        <v>0</v>
      </c>
      <c r="H2987" s="508">
        <v>0</v>
      </c>
      <c r="I2987" s="99"/>
      <c r="J2987" s="61">
        <v>0</v>
      </c>
      <c r="K2987" s="100">
        <v>0</v>
      </c>
      <c r="L2987" s="509">
        <v>0</v>
      </c>
      <c r="M2987" s="62"/>
    </row>
    <row r="2988" spans="1:13" s="47" customFormat="1" ht="14.4" customHeight="1" x14ac:dyDescent="0.3">
      <c r="A2988" s="62"/>
      <c r="B2988" s="6" t="s">
        <v>73</v>
      </c>
      <c r="C2988" s="25"/>
      <c r="D2988" s="3">
        <v>0</v>
      </c>
      <c r="E2988" s="26">
        <v>0</v>
      </c>
      <c r="F2988" s="27"/>
      <c r="G2988" s="26">
        <v>0.69</v>
      </c>
      <c r="H2988" s="508">
        <v>5.1919517223735492E-3</v>
      </c>
      <c r="I2988" s="99"/>
      <c r="J2988" s="61" t="s">
        <v>165</v>
      </c>
      <c r="K2988" s="100">
        <v>0.4</v>
      </c>
      <c r="L2988" s="101">
        <v>2.0767806889494199E-3</v>
      </c>
      <c r="M2988" s="62"/>
    </row>
    <row r="2989" spans="1:13" s="47" customFormat="1" ht="14.4" customHeight="1" x14ac:dyDescent="0.3">
      <c r="A2989" s="62"/>
      <c r="B2989" s="6" t="s">
        <v>57</v>
      </c>
      <c r="C2989" s="25"/>
      <c r="D2989" s="28"/>
      <c r="E2989" s="26"/>
      <c r="F2989" s="27"/>
      <c r="G2989" s="193">
        <v>0.69</v>
      </c>
      <c r="H2989" s="102" t="s">
        <v>57</v>
      </c>
      <c r="I2989" s="103"/>
      <c r="J2989" s="510"/>
      <c r="K2989" s="511" t="s">
        <v>156</v>
      </c>
      <c r="L2989" s="512">
        <v>2.0767806889494199E-3</v>
      </c>
      <c r="M2989" s="62"/>
    </row>
    <row r="2990" spans="1:13" s="47" customFormat="1" ht="14.4" customHeight="1" x14ac:dyDescent="0.3">
      <c r="A2990" s="62"/>
      <c r="B2990" s="194" t="s">
        <v>22</v>
      </c>
      <c r="C2990" s="195"/>
      <c r="D2990" s="196"/>
      <c r="E2990" s="197"/>
      <c r="F2990" s="155"/>
      <c r="G2990" s="87"/>
      <c r="H2990" s="513"/>
      <c r="I2990" s="514"/>
      <c r="J2990" s="515"/>
      <c r="K2990" s="516"/>
      <c r="L2990" s="517"/>
      <c r="M2990" s="62"/>
    </row>
    <row r="2991" spans="1:13" s="47" customFormat="1" ht="30.75" customHeight="1" x14ac:dyDescent="0.3">
      <c r="A2991" s="62"/>
      <c r="B2991" s="198" t="s">
        <v>58</v>
      </c>
      <c r="C2991" s="199" t="s">
        <v>1</v>
      </c>
      <c r="D2991" s="200" t="s">
        <v>59</v>
      </c>
      <c r="E2991" s="156" t="s">
        <v>23</v>
      </c>
      <c r="F2991" s="156" t="s">
        <v>55</v>
      </c>
      <c r="G2991" s="201" t="s">
        <v>56</v>
      </c>
      <c r="H2991" s="90" t="s">
        <v>158</v>
      </c>
      <c r="I2991" s="169" t="s">
        <v>159</v>
      </c>
      <c r="J2991" s="169" t="s">
        <v>160</v>
      </c>
      <c r="K2991" s="518" t="s">
        <v>161</v>
      </c>
      <c r="L2991" s="92" t="s">
        <v>162</v>
      </c>
      <c r="M2991" s="62"/>
    </row>
    <row r="2992" spans="1:13" s="47" customFormat="1" ht="14.4" customHeight="1" x14ac:dyDescent="0.3">
      <c r="A2992" s="62"/>
      <c r="B2992" s="6" t="s">
        <v>27</v>
      </c>
      <c r="C2992" s="25">
        <v>1</v>
      </c>
      <c r="D2992" s="3">
        <v>4.0999999999999996</v>
      </c>
      <c r="E2992" s="26">
        <v>4.0999999999999996</v>
      </c>
      <c r="F2992" s="26">
        <v>0.8</v>
      </c>
      <c r="G2992" s="26">
        <v>3.28</v>
      </c>
      <c r="H2992" s="506">
        <v>2.4680582100558322E-2</v>
      </c>
      <c r="I2992" s="171"/>
      <c r="J2992" s="192" t="s">
        <v>163</v>
      </c>
      <c r="K2992" s="172">
        <v>1</v>
      </c>
      <c r="L2992" s="507">
        <v>2.4680582100558322E-2</v>
      </c>
      <c r="M2992" s="62"/>
    </row>
    <row r="2993" spans="1:13" s="47" customFormat="1" ht="14.4" customHeight="1" x14ac:dyDescent="0.3">
      <c r="A2993" s="62"/>
      <c r="B2993" s="6" t="s">
        <v>87</v>
      </c>
      <c r="C2993" s="25">
        <v>1</v>
      </c>
      <c r="D2993" s="3">
        <v>4.5599999999999996</v>
      </c>
      <c r="E2993" s="26">
        <v>4.5599999999999996</v>
      </c>
      <c r="F2993" s="26">
        <v>0.8</v>
      </c>
      <c r="G2993" s="26">
        <v>3.6479999999999997</v>
      </c>
      <c r="H2993" s="508">
        <v>2.7449623019157546E-2</v>
      </c>
      <c r="I2993" s="99"/>
      <c r="J2993" s="61" t="s">
        <v>163</v>
      </c>
      <c r="K2993" s="100">
        <v>1</v>
      </c>
      <c r="L2993" s="509">
        <v>2.7449623019157546E-2</v>
      </c>
      <c r="M2993" s="62"/>
    </row>
    <row r="2994" spans="1:13" s="47" customFormat="1" ht="26.4" x14ac:dyDescent="0.3">
      <c r="A2994" s="62"/>
      <c r="B2994" s="6" t="s">
        <v>86</v>
      </c>
      <c r="C2994" s="25">
        <v>1</v>
      </c>
      <c r="D2994" s="3">
        <v>4.55</v>
      </c>
      <c r="E2994" s="26">
        <v>4.55</v>
      </c>
      <c r="F2994" s="26">
        <v>0.8</v>
      </c>
      <c r="G2994" s="26">
        <v>3.64</v>
      </c>
      <c r="H2994" s="508">
        <v>2.7389426477448874E-2</v>
      </c>
      <c r="I2994" s="99"/>
      <c r="J2994" s="61" t="s">
        <v>163</v>
      </c>
      <c r="K2994" s="100">
        <v>1</v>
      </c>
      <c r="L2994" s="509">
        <v>2.7389426477448874E-2</v>
      </c>
      <c r="M2994" s="62"/>
    </row>
    <row r="2995" spans="1:13" s="47" customFormat="1" ht="14.4" customHeight="1" x14ac:dyDescent="0.3">
      <c r="A2995" s="62"/>
      <c r="B2995" s="6" t="s">
        <v>35</v>
      </c>
      <c r="C2995" s="25">
        <v>1</v>
      </c>
      <c r="D2995" s="3">
        <v>4.05</v>
      </c>
      <c r="E2995" s="26">
        <v>4.05</v>
      </c>
      <c r="F2995" s="26">
        <v>0.8</v>
      </c>
      <c r="G2995" s="26">
        <v>3.24</v>
      </c>
      <c r="H2995" s="508">
        <v>2.4379599392014933E-2</v>
      </c>
      <c r="I2995" s="99"/>
      <c r="J2995" s="61" t="s">
        <v>163</v>
      </c>
      <c r="K2995" s="100">
        <v>1</v>
      </c>
      <c r="L2995" s="509">
        <v>2.4379599392014933E-2</v>
      </c>
      <c r="M2995" s="62"/>
    </row>
    <row r="2996" spans="1:13" s="47" customFormat="1" ht="14.4" customHeight="1" x14ac:dyDescent="0.3">
      <c r="A2996" s="62"/>
      <c r="B2996" s="6">
        <v>0</v>
      </c>
      <c r="C2996" s="25"/>
      <c r="D2996" s="3">
        <v>0</v>
      </c>
      <c r="E2996" s="26">
        <v>0</v>
      </c>
      <c r="F2996" s="27"/>
      <c r="G2996" s="26">
        <v>0</v>
      </c>
      <c r="H2996" s="508">
        <v>0</v>
      </c>
      <c r="I2996" s="99"/>
      <c r="J2996" s="61">
        <v>0</v>
      </c>
      <c r="K2996" s="100">
        <v>0</v>
      </c>
      <c r="L2996" s="509">
        <v>0</v>
      </c>
      <c r="M2996" s="62"/>
    </row>
    <row r="2997" spans="1:13" s="47" customFormat="1" ht="14.4" customHeight="1" x14ac:dyDescent="0.3">
      <c r="A2997" s="62"/>
      <c r="B2997" s="6">
        <v>0</v>
      </c>
      <c r="C2997" s="25"/>
      <c r="D2997" s="3">
        <v>0</v>
      </c>
      <c r="E2997" s="26">
        <v>0</v>
      </c>
      <c r="F2997" s="27"/>
      <c r="G2997" s="26">
        <v>0</v>
      </c>
      <c r="H2997" s="508">
        <v>0</v>
      </c>
      <c r="I2997" s="99"/>
      <c r="J2997" s="61">
        <v>0</v>
      </c>
      <c r="K2997" s="100">
        <v>0</v>
      </c>
      <c r="L2997" s="509">
        <v>0</v>
      </c>
      <c r="M2997" s="62"/>
    </row>
    <row r="2998" spans="1:13" s="47" customFormat="1" ht="14.4" customHeight="1" x14ac:dyDescent="0.3">
      <c r="A2998" s="62"/>
      <c r="B2998" s="6">
        <v>0</v>
      </c>
      <c r="C2998" s="25"/>
      <c r="D2998" s="3">
        <v>0</v>
      </c>
      <c r="E2998" s="26">
        <v>0</v>
      </c>
      <c r="F2998" s="27"/>
      <c r="G2998" s="26">
        <v>0</v>
      </c>
      <c r="H2998" s="508">
        <v>0</v>
      </c>
      <c r="I2998" s="99"/>
      <c r="J2998" s="61">
        <v>0</v>
      </c>
      <c r="K2998" s="100">
        <v>0</v>
      </c>
      <c r="L2998" s="509">
        <v>0</v>
      </c>
      <c r="M2998" s="62"/>
    </row>
    <row r="2999" spans="1:13" s="47" customFormat="1" ht="14.4" customHeight="1" x14ac:dyDescent="0.3">
      <c r="A2999" s="62"/>
      <c r="B2999" s="6">
        <v>0</v>
      </c>
      <c r="C2999" s="25"/>
      <c r="D2999" s="3">
        <v>0</v>
      </c>
      <c r="E2999" s="26">
        <v>0</v>
      </c>
      <c r="F2999" s="27"/>
      <c r="G2999" s="26">
        <v>0</v>
      </c>
      <c r="H2999" s="508">
        <v>0</v>
      </c>
      <c r="I2999" s="99"/>
      <c r="J2999" s="61">
        <v>0</v>
      </c>
      <c r="K2999" s="100">
        <v>0</v>
      </c>
      <c r="L2999" s="509">
        <v>0</v>
      </c>
      <c r="M2999" s="62"/>
    </row>
    <row r="3000" spans="1:13" s="47" customFormat="1" ht="14.4" customHeight="1" x14ac:dyDescent="0.3">
      <c r="A3000" s="62"/>
      <c r="B3000" s="6">
        <v>0</v>
      </c>
      <c r="C3000" s="25"/>
      <c r="D3000" s="3">
        <v>0</v>
      </c>
      <c r="E3000" s="26">
        <v>0</v>
      </c>
      <c r="F3000" s="27"/>
      <c r="G3000" s="26">
        <v>0</v>
      </c>
      <c r="H3000" s="508">
        <v>0</v>
      </c>
      <c r="I3000" s="99"/>
      <c r="J3000" s="61">
        <v>0</v>
      </c>
      <c r="K3000" s="100">
        <v>0</v>
      </c>
      <c r="L3000" s="509">
        <v>0</v>
      </c>
      <c r="M3000" s="62"/>
    </row>
    <row r="3001" spans="1:13" s="47" customFormat="1" ht="14.4" customHeight="1" x14ac:dyDescent="0.3">
      <c r="A3001" s="62"/>
      <c r="B3001" s="6" t="s">
        <v>60</v>
      </c>
      <c r="C3001" s="25"/>
      <c r="D3001" s="28"/>
      <c r="E3001" s="26"/>
      <c r="F3001" s="27"/>
      <c r="G3001" s="193">
        <v>13.808</v>
      </c>
      <c r="H3001" s="106" t="s">
        <v>60</v>
      </c>
      <c r="I3001" s="103"/>
      <c r="J3001" s="510"/>
      <c r="K3001" s="511" t="s">
        <v>156</v>
      </c>
      <c r="L3001" s="519">
        <v>0.10389923098917968</v>
      </c>
      <c r="M3001" s="62"/>
    </row>
    <row r="3002" spans="1:13" s="47" customFormat="1" ht="14.4" customHeight="1" x14ac:dyDescent="0.3">
      <c r="A3002" s="62"/>
      <c r="B3002" s="194" t="s">
        <v>38</v>
      </c>
      <c r="C3002" s="195"/>
      <c r="D3002" s="196"/>
      <c r="E3002" s="196"/>
      <c r="F3002" s="196"/>
      <c r="G3002" s="196"/>
      <c r="H3002" s="115"/>
      <c r="I3002" s="202"/>
      <c r="J3002" s="203"/>
      <c r="K3002" s="178"/>
      <c r="L3002" s="204"/>
      <c r="M3002" s="62"/>
    </row>
    <row r="3003" spans="1:13" s="47" customFormat="1" ht="36.75" customHeight="1" x14ac:dyDescent="0.3">
      <c r="A3003" s="62"/>
      <c r="B3003" s="53" t="s">
        <v>53</v>
      </c>
      <c r="C3003" s="195"/>
      <c r="D3003" s="205" t="s">
        <v>0</v>
      </c>
      <c r="E3003" s="206" t="s">
        <v>1</v>
      </c>
      <c r="F3003" s="207" t="s">
        <v>61</v>
      </c>
      <c r="G3003" s="188" t="s">
        <v>56</v>
      </c>
      <c r="H3003" s="111" t="s">
        <v>158</v>
      </c>
      <c r="I3003" s="112" t="s">
        <v>159</v>
      </c>
      <c r="J3003" s="112" t="s">
        <v>160</v>
      </c>
      <c r="K3003" s="520" t="s">
        <v>161</v>
      </c>
      <c r="L3003" s="114" t="s">
        <v>162</v>
      </c>
      <c r="M3003" s="62"/>
    </row>
    <row r="3004" spans="1:13" s="47" customFormat="1" ht="14.4" customHeight="1" x14ac:dyDescent="0.3">
      <c r="A3004" s="62"/>
      <c r="B3004" s="189" t="s">
        <v>801</v>
      </c>
      <c r="C3004" s="195"/>
      <c r="D3004" s="190" t="s">
        <v>5</v>
      </c>
      <c r="E3004" s="153">
        <v>1</v>
      </c>
      <c r="F3004" s="154">
        <v>113.4</v>
      </c>
      <c r="G3004" s="191">
        <v>113.4</v>
      </c>
      <c r="H3004" s="506">
        <v>0.85328597872052259</v>
      </c>
      <c r="I3004" s="171"/>
      <c r="J3004" s="192" t="s">
        <v>1219</v>
      </c>
      <c r="K3004" s="172">
        <v>0.4</v>
      </c>
      <c r="L3004" s="507">
        <v>0.34131439148820908</v>
      </c>
      <c r="M3004" s="521"/>
    </row>
    <row r="3005" spans="1:13" s="47" customFormat="1" ht="14.4" customHeight="1" x14ac:dyDescent="0.3">
      <c r="A3005" s="62"/>
      <c r="B3005" s="6" t="s">
        <v>1446</v>
      </c>
      <c r="C3005" s="7"/>
      <c r="D3005" s="3" t="s">
        <v>5</v>
      </c>
      <c r="E3005" s="4">
        <v>1</v>
      </c>
      <c r="F3005" s="5">
        <v>5</v>
      </c>
      <c r="G3005" s="26">
        <v>5</v>
      </c>
      <c r="H3005" s="508">
        <v>3.7622838567924276E-2</v>
      </c>
      <c r="I3005" s="99"/>
      <c r="J3005" s="61" t="s">
        <v>163</v>
      </c>
      <c r="K3005" s="100">
        <v>1</v>
      </c>
      <c r="L3005" s="509">
        <v>3.7622838567924276E-2</v>
      </c>
      <c r="M3005" s="521"/>
    </row>
    <row r="3006" spans="1:13" s="47" customFormat="1" ht="14.4" customHeight="1" x14ac:dyDescent="0.3">
      <c r="A3006" s="62"/>
      <c r="B3006" s="6">
        <v>0</v>
      </c>
      <c r="C3006" s="7"/>
      <c r="D3006" s="3">
        <v>0</v>
      </c>
      <c r="E3006" s="4"/>
      <c r="F3006" s="5">
        <v>0</v>
      </c>
      <c r="G3006" s="26">
        <v>0</v>
      </c>
      <c r="H3006" s="508">
        <v>0</v>
      </c>
      <c r="I3006" s="99"/>
      <c r="J3006" s="61">
        <v>0</v>
      </c>
      <c r="K3006" s="100">
        <v>0</v>
      </c>
      <c r="L3006" s="509">
        <v>0</v>
      </c>
      <c r="M3006" s="62"/>
    </row>
    <row r="3007" spans="1:13" s="47" customFormat="1" ht="14.4" customHeight="1" x14ac:dyDescent="0.3">
      <c r="A3007" s="62"/>
      <c r="B3007" s="6">
        <v>0</v>
      </c>
      <c r="C3007" s="7"/>
      <c r="D3007" s="3">
        <v>0</v>
      </c>
      <c r="E3007" s="4"/>
      <c r="F3007" s="5">
        <v>0</v>
      </c>
      <c r="G3007" s="26">
        <v>0</v>
      </c>
      <c r="H3007" s="508">
        <v>0</v>
      </c>
      <c r="I3007" s="99"/>
      <c r="J3007" s="61">
        <v>0</v>
      </c>
      <c r="K3007" s="100">
        <v>0</v>
      </c>
      <c r="L3007" s="509">
        <v>0</v>
      </c>
      <c r="M3007" s="62"/>
    </row>
    <row r="3008" spans="1:13" s="47" customFormat="1" ht="14.4" customHeight="1" x14ac:dyDescent="0.3">
      <c r="A3008" s="62"/>
      <c r="B3008" s="6">
        <v>0</v>
      </c>
      <c r="C3008" s="7"/>
      <c r="D3008" s="3">
        <v>0</v>
      </c>
      <c r="E3008" s="4"/>
      <c r="F3008" s="5">
        <v>0</v>
      </c>
      <c r="G3008" s="26">
        <v>0</v>
      </c>
      <c r="H3008" s="508">
        <v>0</v>
      </c>
      <c r="I3008" s="99"/>
      <c r="J3008" s="61">
        <v>0</v>
      </c>
      <c r="K3008" s="100">
        <v>0</v>
      </c>
      <c r="L3008" s="509">
        <v>0</v>
      </c>
      <c r="M3008" s="62"/>
    </row>
    <row r="3009" spans="1:13" s="47" customFormat="1" ht="14.4" customHeight="1" x14ac:dyDescent="0.3">
      <c r="A3009" s="62"/>
      <c r="B3009" s="6">
        <v>0</v>
      </c>
      <c r="C3009" s="7"/>
      <c r="D3009" s="3">
        <v>0</v>
      </c>
      <c r="E3009" s="4"/>
      <c r="F3009" s="5">
        <v>0</v>
      </c>
      <c r="G3009" s="26">
        <v>0</v>
      </c>
      <c r="H3009" s="508">
        <v>0</v>
      </c>
      <c r="I3009" s="99"/>
      <c r="J3009" s="61">
        <v>0</v>
      </c>
      <c r="K3009" s="100">
        <v>0</v>
      </c>
      <c r="L3009" s="509">
        <v>0</v>
      </c>
      <c r="M3009" s="62"/>
    </row>
    <row r="3010" spans="1:13" s="47" customFormat="1" ht="14.4" customHeight="1" x14ac:dyDescent="0.3">
      <c r="A3010" s="62"/>
      <c r="B3010" s="6">
        <v>0</v>
      </c>
      <c r="C3010" s="7"/>
      <c r="D3010" s="3">
        <v>0</v>
      </c>
      <c r="E3010" s="4"/>
      <c r="F3010" s="5">
        <v>0</v>
      </c>
      <c r="G3010" s="26">
        <v>0</v>
      </c>
      <c r="H3010" s="508">
        <v>0</v>
      </c>
      <c r="I3010" s="99"/>
      <c r="J3010" s="61">
        <v>0</v>
      </c>
      <c r="K3010" s="100">
        <v>0</v>
      </c>
      <c r="L3010" s="509">
        <v>0</v>
      </c>
      <c r="M3010" s="62"/>
    </row>
    <row r="3011" spans="1:13" s="47" customFormat="1" ht="14.4" customHeight="1" x14ac:dyDescent="0.3">
      <c r="A3011" s="62"/>
      <c r="B3011" s="6">
        <v>0</v>
      </c>
      <c r="C3011" s="7"/>
      <c r="D3011" s="3">
        <v>0</v>
      </c>
      <c r="E3011" s="4"/>
      <c r="F3011" s="5">
        <v>0</v>
      </c>
      <c r="G3011" s="26">
        <v>0</v>
      </c>
      <c r="H3011" s="508">
        <v>0</v>
      </c>
      <c r="I3011" s="99"/>
      <c r="J3011" s="61">
        <v>0</v>
      </c>
      <c r="K3011" s="100">
        <v>0</v>
      </c>
      <c r="L3011" s="509">
        <v>0</v>
      </c>
      <c r="M3011" s="62"/>
    </row>
    <row r="3012" spans="1:13" s="47" customFormat="1" ht="14.4" customHeight="1" x14ac:dyDescent="0.3">
      <c r="A3012" s="62"/>
      <c r="B3012" s="6">
        <v>0</v>
      </c>
      <c r="C3012" s="7"/>
      <c r="D3012" s="3">
        <v>0</v>
      </c>
      <c r="E3012" s="4"/>
      <c r="F3012" s="5">
        <v>0</v>
      </c>
      <c r="G3012" s="26">
        <v>0</v>
      </c>
      <c r="H3012" s="508">
        <v>0</v>
      </c>
      <c r="I3012" s="99"/>
      <c r="J3012" s="61">
        <v>0</v>
      </c>
      <c r="K3012" s="100">
        <v>0</v>
      </c>
      <c r="L3012" s="509">
        <v>0</v>
      </c>
      <c r="M3012" s="62"/>
    </row>
    <row r="3013" spans="1:13" s="47" customFormat="1" ht="14.4" customHeight="1" x14ac:dyDescent="0.3">
      <c r="A3013" s="62"/>
      <c r="B3013" s="6">
        <v>0</v>
      </c>
      <c r="C3013" s="7"/>
      <c r="D3013" s="3">
        <v>0</v>
      </c>
      <c r="E3013" s="4"/>
      <c r="F3013" s="5">
        <v>0</v>
      </c>
      <c r="G3013" s="26">
        <v>0</v>
      </c>
      <c r="H3013" s="508">
        <v>0</v>
      </c>
      <c r="I3013" s="99"/>
      <c r="J3013" s="61">
        <v>0</v>
      </c>
      <c r="K3013" s="100">
        <v>0</v>
      </c>
      <c r="L3013" s="509">
        <v>0</v>
      </c>
      <c r="M3013" s="62"/>
    </row>
    <row r="3014" spans="1:13" s="47" customFormat="1" ht="14.4" customHeight="1" x14ac:dyDescent="0.3">
      <c r="A3014" s="62"/>
      <c r="B3014" s="6">
        <v>0</v>
      </c>
      <c r="C3014" s="7"/>
      <c r="D3014" s="3">
        <v>0</v>
      </c>
      <c r="E3014" s="4"/>
      <c r="F3014" s="5">
        <v>0</v>
      </c>
      <c r="G3014" s="26">
        <v>0</v>
      </c>
      <c r="H3014" s="508">
        <v>0</v>
      </c>
      <c r="I3014" s="99"/>
      <c r="J3014" s="61">
        <v>0</v>
      </c>
      <c r="K3014" s="100">
        <v>0</v>
      </c>
      <c r="L3014" s="509">
        <v>0</v>
      </c>
      <c r="M3014" s="62"/>
    </row>
    <row r="3015" spans="1:13" s="47" customFormat="1" ht="14.4" customHeight="1" x14ac:dyDescent="0.3">
      <c r="A3015" s="62"/>
      <c r="B3015" s="6">
        <v>0</v>
      </c>
      <c r="C3015" s="7"/>
      <c r="D3015" s="3">
        <v>0</v>
      </c>
      <c r="E3015" s="4"/>
      <c r="F3015" s="5">
        <v>0</v>
      </c>
      <c r="G3015" s="26">
        <v>0</v>
      </c>
      <c r="H3015" s="508">
        <v>0</v>
      </c>
      <c r="I3015" s="99"/>
      <c r="J3015" s="61">
        <v>0</v>
      </c>
      <c r="K3015" s="100">
        <v>0</v>
      </c>
      <c r="L3015" s="509">
        <v>0</v>
      </c>
      <c r="M3015" s="62"/>
    </row>
    <row r="3016" spans="1:13" s="47" customFormat="1" ht="14.4" customHeight="1" x14ac:dyDescent="0.3">
      <c r="A3016" s="62"/>
      <c r="B3016" s="6">
        <v>0</v>
      </c>
      <c r="C3016" s="7"/>
      <c r="D3016" s="3">
        <v>0</v>
      </c>
      <c r="E3016" s="4"/>
      <c r="F3016" s="5">
        <v>0</v>
      </c>
      <c r="G3016" s="26">
        <v>0</v>
      </c>
      <c r="H3016" s="508">
        <v>0</v>
      </c>
      <c r="I3016" s="99"/>
      <c r="J3016" s="61">
        <v>0</v>
      </c>
      <c r="K3016" s="100">
        <v>0</v>
      </c>
      <c r="L3016" s="509">
        <v>0</v>
      </c>
      <c r="M3016" s="62"/>
    </row>
    <row r="3017" spans="1:13" s="47" customFormat="1" ht="14.4" customHeight="1" x14ac:dyDescent="0.3">
      <c r="A3017" s="62"/>
      <c r="B3017" s="58" t="s">
        <v>62</v>
      </c>
      <c r="C3017" s="46"/>
      <c r="D3017" s="37"/>
      <c r="E3017" s="38"/>
      <c r="F3017" s="39"/>
      <c r="G3017" s="193">
        <v>118.4</v>
      </c>
      <c r="H3017" s="106" t="s">
        <v>62</v>
      </c>
      <c r="I3017" s="103"/>
      <c r="J3017" s="510"/>
      <c r="K3017" s="511" t="s">
        <v>156</v>
      </c>
      <c r="L3017" s="519">
        <v>0.37893723005613333</v>
      </c>
      <c r="M3017" s="62"/>
    </row>
    <row r="3018" spans="1:13" s="47" customFormat="1" ht="14.4" customHeight="1" x14ac:dyDescent="0.3">
      <c r="A3018" s="62"/>
      <c r="B3018" s="194" t="s">
        <v>63</v>
      </c>
      <c r="C3018" s="195"/>
      <c r="D3018" s="196"/>
      <c r="E3018" s="197"/>
      <c r="F3018" s="155"/>
      <c r="G3018" s="197"/>
      <c r="H3018" s="115"/>
      <c r="I3018" s="202"/>
      <c r="J3018" s="203"/>
      <c r="K3018" s="178"/>
      <c r="L3018" s="204">
        <v>0</v>
      </c>
      <c r="M3018" s="62"/>
    </row>
    <row r="3019" spans="1:13" s="47" customFormat="1" ht="35.25" customHeight="1" x14ac:dyDescent="0.3">
      <c r="A3019" s="62"/>
      <c r="B3019" s="53" t="s">
        <v>53</v>
      </c>
      <c r="C3019" s="210"/>
      <c r="D3019" s="211" t="s">
        <v>0</v>
      </c>
      <c r="E3019" s="201" t="s">
        <v>1</v>
      </c>
      <c r="F3019" s="156" t="s">
        <v>61</v>
      </c>
      <c r="G3019" s="188" t="s">
        <v>56</v>
      </c>
      <c r="H3019" s="111" t="s">
        <v>158</v>
      </c>
      <c r="I3019" s="112" t="s">
        <v>159</v>
      </c>
      <c r="J3019" s="112" t="s">
        <v>160</v>
      </c>
      <c r="K3019" s="520" t="s">
        <v>161</v>
      </c>
      <c r="L3019" s="114" t="s">
        <v>162</v>
      </c>
      <c r="M3019" s="62"/>
    </row>
    <row r="3020" spans="1:13" s="47" customFormat="1" ht="14.4" customHeight="1" x14ac:dyDescent="0.3">
      <c r="A3020" s="62"/>
      <c r="B3020" s="6">
        <v>0</v>
      </c>
      <c r="C3020" s="7"/>
      <c r="D3020" s="3">
        <v>0</v>
      </c>
      <c r="E3020" s="26"/>
      <c r="F3020" s="5">
        <v>0</v>
      </c>
      <c r="G3020" s="191">
        <v>0</v>
      </c>
      <c r="H3020" s="506">
        <v>0</v>
      </c>
      <c r="I3020" s="171"/>
      <c r="J3020" s="192">
        <v>0</v>
      </c>
      <c r="K3020" s="172">
        <v>0</v>
      </c>
      <c r="L3020" s="507">
        <v>0</v>
      </c>
      <c r="M3020" s="62"/>
    </row>
    <row r="3021" spans="1:13" s="47" customFormat="1" ht="14.4" customHeight="1" x14ac:dyDescent="0.3">
      <c r="A3021" s="62"/>
      <c r="B3021" s="6">
        <v>0</v>
      </c>
      <c r="C3021" s="7"/>
      <c r="D3021" s="3">
        <v>0</v>
      </c>
      <c r="E3021" s="26"/>
      <c r="F3021" s="5">
        <v>0</v>
      </c>
      <c r="G3021" s="26">
        <v>0</v>
      </c>
      <c r="H3021" s="508">
        <v>0</v>
      </c>
      <c r="I3021" s="99"/>
      <c r="J3021" s="61">
        <v>0</v>
      </c>
      <c r="K3021" s="100">
        <v>0</v>
      </c>
      <c r="L3021" s="509">
        <v>0</v>
      </c>
      <c r="M3021" s="62"/>
    </row>
    <row r="3022" spans="1:13" s="47" customFormat="1" ht="14.4" customHeight="1" x14ac:dyDescent="0.3">
      <c r="A3022" s="62"/>
      <c r="B3022" s="6">
        <v>0</v>
      </c>
      <c r="C3022" s="7"/>
      <c r="D3022" s="3">
        <v>0</v>
      </c>
      <c r="E3022" s="26"/>
      <c r="F3022" s="5">
        <v>0</v>
      </c>
      <c r="G3022" s="26">
        <v>0</v>
      </c>
      <c r="H3022" s="508">
        <v>0</v>
      </c>
      <c r="I3022" s="99"/>
      <c r="J3022" s="61">
        <v>0</v>
      </c>
      <c r="K3022" s="100">
        <v>0</v>
      </c>
      <c r="L3022" s="509">
        <v>0</v>
      </c>
      <c r="M3022" s="62"/>
    </row>
    <row r="3023" spans="1:13" s="47" customFormat="1" ht="14.4" customHeight="1" x14ac:dyDescent="0.3">
      <c r="A3023" s="62"/>
      <c r="B3023" s="6">
        <v>0</v>
      </c>
      <c r="C3023" s="7"/>
      <c r="D3023" s="3">
        <v>0</v>
      </c>
      <c r="E3023" s="26"/>
      <c r="F3023" s="5">
        <v>0</v>
      </c>
      <c r="G3023" s="26">
        <v>0</v>
      </c>
      <c r="H3023" s="508">
        <v>0</v>
      </c>
      <c r="I3023" s="99"/>
      <c r="J3023" s="61">
        <v>0</v>
      </c>
      <c r="K3023" s="100">
        <v>0</v>
      </c>
      <c r="L3023" s="509">
        <v>0</v>
      </c>
      <c r="M3023" s="62"/>
    </row>
    <row r="3024" spans="1:13" s="47" customFormat="1" ht="14.4" customHeight="1" x14ac:dyDescent="0.3">
      <c r="A3024" s="62"/>
      <c r="B3024" s="6">
        <v>0</v>
      </c>
      <c r="C3024" s="7"/>
      <c r="D3024" s="3">
        <v>0</v>
      </c>
      <c r="E3024" s="26"/>
      <c r="F3024" s="5">
        <v>0</v>
      </c>
      <c r="G3024" s="26">
        <v>0</v>
      </c>
      <c r="H3024" s="508">
        <v>0</v>
      </c>
      <c r="I3024" s="99"/>
      <c r="J3024" s="61">
        <v>0</v>
      </c>
      <c r="K3024" s="100">
        <v>0</v>
      </c>
      <c r="L3024" s="509">
        <v>0</v>
      </c>
      <c r="M3024" s="62"/>
    </row>
    <row r="3025" spans="1:13" s="47" customFormat="1" ht="15" customHeight="1" thickBot="1" x14ac:dyDescent="0.35">
      <c r="A3025" s="62"/>
      <c r="B3025" s="59" t="s">
        <v>64</v>
      </c>
      <c r="C3025" s="42"/>
      <c r="D3025" s="43"/>
      <c r="E3025" s="44"/>
      <c r="F3025" s="45"/>
      <c r="G3025" s="191">
        <v>0</v>
      </c>
      <c r="H3025" s="106" t="s">
        <v>64</v>
      </c>
      <c r="I3025" s="103"/>
      <c r="J3025" s="510"/>
      <c r="K3025" s="511" t="s">
        <v>156</v>
      </c>
      <c r="L3025" s="519">
        <v>0</v>
      </c>
      <c r="M3025" s="62"/>
    </row>
    <row r="3026" spans="1:13" s="47" customFormat="1" ht="14.4" customHeight="1" x14ac:dyDescent="0.3">
      <c r="A3026" s="62"/>
      <c r="B3026" s="64"/>
      <c r="C3026" s="68"/>
      <c r="D3026" s="69" t="s">
        <v>65</v>
      </c>
      <c r="E3026" s="70"/>
      <c r="F3026" s="71"/>
      <c r="G3026" s="88">
        <v>132.898</v>
      </c>
      <c r="H3026" s="179"/>
      <c r="I3026" s="212"/>
      <c r="J3026" s="522"/>
      <c r="K3026" s="523"/>
      <c r="L3026" s="180"/>
      <c r="M3026" s="62"/>
    </row>
    <row r="3027" spans="1:13" s="47" customFormat="1" ht="14.4" customHeight="1" x14ac:dyDescent="0.3">
      <c r="A3027" s="62"/>
      <c r="B3027" s="63"/>
      <c r="C3027" s="68"/>
      <c r="D3027" s="72" t="s">
        <v>7</v>
      </c>
      <c r="E3027" s="215"/>
      <c r="F3027" s="181">
        <v>0.1</v>
      </c>
      <c r="G3027" s="215">
        <v>13.29</v>
      </c>
      <c r="H3027" s="524"/>
      <c r="I3027" s="124"/>
      <c r="J3027" s="525"/>
      <c r="K3027" s="526"/>
      <c r="L3027" s="527"/>
      <c r="M3027" s="62"/>
    </row>
    <row r="3028" spans="1:13" s="47" customFormat="1" ht="14.4" customHeight="1" x14ac:dyDescent="0.3">
      <c r="A3028" s="62"/>
      <c r="B3028" s="63"/>
      <c r="C3028" s="68"/>
      <c r="D3028" s="72" t="s">
        <v>8</v>
      </c>
      <c r="E3028" s="215"/>
      <c r="F3028" s="181">
        <v>0.1</v>
      </c>
      <c r="G3028" s="215">
        <v>13.29</v>
      </c>
      <c r="H3028" s="524"/>
      <c r="I3028" s="124"/>
      <c r="J3028" s="525"/>
      <c r="K3028" s="526"/>
      <c r="L3028" s="527"/>
      <c r="M3028" s="62"/>
    </row>
    <row r="3029" spans="1:13" s="47" customFormat="1" ht="14.4" customHeight="1" x14ac:dyDescent="0.3">
      <c r="A3029" s="62"/>
      <c r="B3029" s="63" t="s">
        <v>66</v>
      </c>
      <c r="C3029" s="68"/>
      <c r="D3029" s="75" t="s">
        <v>67</v>
      </c>
      <c r="E3029" s="76"/>
      <c r="F3029" s="71"/>
      <c r="G3029" s="76">
        <v>159.47800000000001</v>
      </c>
      <c r="H3029" s="524"/>
      <c r="I3029" s="124"/>
      <c r="J3029" s="525"/>
      <c r="K3029" s="526"/>
      <c r="L3029" s="527"/>
      <c r="M3029" s="62"/>
    </row>
    <row r="3030" spans="1:13" s="47" customFormat="1" ht="15" customHeight="1" thickBot="1" x14ac:dyDescent="0.35">
      <c r="A3030" s="62"/>
      <c r="B3030" s="63"/>
      <c r="C3030" s="68"/>
      <c r="D3030" s="77" t="s">
        <v>68</v>
      </c>
      <c r="E3030" s="78"/>
      <c r="F3030" s="79"/>
      <c r="G3030" s="78">
        <v>159.47999999999999</v>
      </c>
      <c r="H3030" s="528">
        <v>1</v>
      </c>
      <c r="I3030" s="126"/>
      <c r="J3030" s="529"/>
      <c r="K3030" s="530"/>
      <c r="L3030" s="531">
        <v>0.48491324173426242</v>
      </c>
      <c r="M3030" s="62"/>
    </row>
    <row r="3031" spans="1:13" s="47" customFormat="1" ht="14.4" customHeight="1" x14ac:dyDescent="0.3">
      <c r="A3031" s="62"/>
      <c r="B3031" s="63"/>
      <c r="C3031" s="68"/>
      <c r="D3031" s="80"/>
      <c r="E3031" s="67"/>
      <c r="F3031" s="65"/>
      <c r="G3031" s="67"/>
      <c r="J3031" s="60"/>
      <c r="M3031" s="62"/>
    </row>
    <row r="3032" spans="1:13" s="47" customFormat="1" ht="14.4" customHeight="1" x14ac:dyDescent="0.3">
      <c r="A3032" s="62"/>
      <c r="B3032" s="63"/>
      <c r="C3032" s="68"/>
      <c r="D3032" s="80"/>
      <c r="E3032" s="67"/>
      <c r="F3032" s="65"/>
      <c r="G3032" s="67"/>
      <c r="J3032" s="60"/>
      <c r="M3032" s="62"/>
    </row>
    <row r="3033" spans="1:13" s="47" customFormat="1" ht="14.4" customHeight="1" x14ac:dyDescent="0.3">
      <c r="A3033" s="62"/>
      <c r="B3033" s="63"/>
      <c r="C3033" s="68"/>
      <c r="D3033" s="80"/>
      <c r="E3033" s="67"/>
      <c r="F3033" s="65"/>
      <c r="G3033" s="67"/>
      <c r="J3033" s="60"/>
      <c r="M3033" s="62"/>
    </row>
    <row r="3034" spans="1:13" s="47" customFormat="1" ht="14.4" customHeight="1" x14ac:dyDescent="0.3">
      <c r="A3034" s="62"/>
      <c r="B3034" s="136" t="s">
        <v>1808</v>
      </c>
      <c r="C3034" s="81"/>
      <c r="D3034" s="80"/>
      <c r="E3034" s="67"/>
      <c r="F3034" s="82"/>
      <c r="G3034" s="82"/>
      <c r="J3034" s="60"/>
      <c r="M3034" s="62"/>
    </row>
    <row r="3035" spans="1:13" s="47" customFormat="1" ht="14.4" customHeight="1" x14ac:dyDescent="0.3">
      <c r="A3035" s="62"/>
      <c r="B3035" s="216" t="s">
        <v>6</v>
      </c>
      <c r="C3035" s="217"/>
      <c r="D3035" s="80"/>
      <c r="E3035" s="67"/>
      <c r="F3035" s="62"/>
      <c r="G3035" s="62"/>
      <c r="J3035" s="60"/>
      <c r="M3035" s="62"/>
    </row>
    <row r="3036" spans="1:13" s="47" customFormat="1" ht="14.4" customHeight="1" x14ac:dyDescent="0.3">
      <c r="A3036" s="62"/>
      <c r="B3036" s="84"/>
      <c r="C3036" s="62"/>
      <c r="D3036" s="80"/>
      <c r="E3036" s="67"/>
      <c r="F3036" s="62"/>
      <c r="G3036" s="62"/>
      <c r="J3036" s="60"/>
      <c r="M3036" s="62"/>
    </row>
    <row r="3037" spans="1:13" x14ac:dyDescent="0.3">
      <c r="A3037" s="62"/>
      <c r="B3037" s="503"/>
      <c r="C3037" s="129"/>
      <c r="D3037" s="129"/>
      <c r="J3037" s="60"/>
    </row>
    <row r="3038" spans="1:13" x14ac:dyDescent="0.3">
      <c r="A3038" s="62"/>
      <c r="B3038" s="131"/>
      <c r="C3038" s="130"/>
      <c r="D3038" s="130"/>
      <c r="J3038" s="60"/>
    </row>
    <row r="3039" spans="1:13" ht="15.6" x14ac:dyDescent="0.3">
      <c r="A3039" s="62"/>
      <c r="D3039" s="715" t="s">
        <v>166</v>
      </c>
      <c r="E3039" s="715"/>
      <c r="F3039" s="715"/>
      <c r="J3039" s="60"/>
    </row>
    <row r="3040" spans="1:13" x14ac:dyDescent="0.3">
      <c r="A3040" s="62"/>
      <c r="B3040" s="132"/>
      <c r="C3040" s="132"/>
      <c r="D3040" s="132"/>
      <c r="J3040" s="60"/>
    </row>
    <row r="3041" spans="1:13" ht="82.5" customHeight="1" x14ac:dyDescent="0.3">
      <c r="A3041" s="62"/>
      <c r="B3041" s="710" t="s">
        <v>1809</v>
      </c>
      <c r="C3041" s="710"/>
      <c r="D3041" s="710"/>
      <c r="E3041" s="710"/>
      <c r="F3041" s="710"/>
      <c r="G3041" s="710"/>
      <c r="H3041" s="710"/>
      <c r="I3041" s="710"/>
      <c r="J3041" s="710"/>
      <c r="K3041" s="710"/>
      <c r="L3041" s="710"/>
    </row>
    <row r="3042" spans="1:13" s="47" customFormat="1" ht="14.4" customHeight="1" x14ac:dyDescent="0.3">
      <c r="A3042" s="62"/>
      <c r="B3042" s="63"/>
      <c r="C3042" s="9"/>
      <c r="D3042" s="10"/>
      <c r="E3042" s="11"/>
      <c r="F3042" s="12"/>
      <c r="G3042" s="13"/>
      <c r="J3042" s="60"/>
      <c r="M3042" s="62"/>
    </row>
    <row r="3043" spans="1:13" s="47" customFormat="1" ht="14.4" customHeight="1" x14ac:dyDescent="0.3">
      <c r="A3043" s="62"/>
      <c r="B3043" s="48" t="s">
        <v>48</v>
      </c>
      <c r="C3043" s="9"/>
      <c r="D3043" s="10"/>
      <c r="E3043" s="11"/>
      <c r="F3043" s="11"/>
      <c r="G3043" s="11"/>
      <c r="J3043" s="60"/>
      <c r="M3043" s="62"/>
    </row>
    <row r="3044" spans="1:13" s="47" customFormat="1" ht="14.4" customHeight="1" x14ac:dyDescent="0.3">
      <c r="A3044" s="62"/>
      <c r="B3044" s="64" t="s">
        <v>49</v>
      </c>
      <c r="C3044" s="62" t="s">
        <v>803</v>
      </c>
      <c r="D3044" s="62"/>
      <c r="E3044" s="62"/>
      <c r="I3044" s="65" t="s">
        <v>50</v>
      </c>
      <c r="J3044" s="68" t="s">
        <v>5</v>
      </c>
      <c r="M3044" s="62"/>
    </row>
    <row r="3045" spans="1:13" s="47" customFormat="1" ht="15" customHeight="1" thickBot="1" x14ac:dyDescent="0.35">
      <c r="A3045" s="62"/>
      <c r="B3045" s="64" t="s">
        <v>51</v>
      </c>
      <c r="C3045" s="62" t="s">
        <v>267</v>
      </c>
      <c r="D3045" s="62"/>
      <c r="E3045" s="62"/>
      <c r="G3045" s="62" t="s">
        <v>802</v>
      </c>
      <c r="J3045" s="60"/>
      <c r="M3045" s="62"/>
    </row>
    <row r="3046" spans="1:13" s="47" customFormat="1" ht="14.4" customHeight="1" thickTop="1" x14ac:dyDescent="0.3">
      <c r="A3046" s="62"/>
      <c r="B3046" s="49" t="s">
        <v>52</v>
      </c>
      <c r="C3046" s="14"/>
      <c r="D3046" s="15"/>
      <c r="E3046" s="16"/>
      <c r="F3046" s="17"/>
      <c r="G3046" s="16"/>
      <c r="H3046" s="711" t="s">
        <v>164</v>
      </c>
      <c r="I3046" s="712"/>
      <c r="J3046" s="712"/>
      <c r="K3046" s="712"/>
      <c r="L3046" s="713"/>
      <c r="M3046" s="62"/>
    </row>
    <row r="3047" spans="1:13" s="47" customFormat="1" ht="32.25" customHeight="1" x14ac:dyDescent="0.3">
      <c r="A3047" s="62"/>
      <c r="B3047" s="186" t="s">
        <v>53</v>
      </c>
      <c r="C3047" s="187" t="s">
        <v>1</v>
      </c>
      <c r="D3047" s="161" t="s">
        <v>54</v>
      </c>
      <c r="E3047" s="188" t="s">
        <v>23</v>
      </c>
      <c r="F3047" s="188" t="s">
        <v>55</v>
      </c>
      <c r="G3047" s="188" t="s">
        <v>56</v>
      </c>
      <c r="H3047" s="90" t="s">
        <v>158</v>
      </c>
      <c r="I3047" s="169" t="s">
        <v>159</v>
      </c>
      <c r="J3047" s="169" t="s">
        <v>160</v>
      </c>
      <c r="K3047" s="169" t="s">
        <v>161</v>
      </c>
      <c r="L3047" s="92" t="s">
        <v>162</v>
      </c>
      <c r="M3047" s="62"/>
    </row>
    <row r="3048" spans="1:13" s="47" customFormat="1" ht="14.4" customHeight="1" x14ac:dyDescent="0.3">
      <c r="A3048" s="62"/>
      <c r="B3048" s="189">
        <v>0</v>
      </c>
      <c r="C3048" s="187"/>
      <c r="D3048" s="190">
        <v>0</v>
      </c>
      <c r="E3048" s="191">
        <v>0</v>
      </c>
      <c r="F3048" s="505">
        <v>1</v>
      </c>
      <c r="G3048" s="191">
        <v>0</v>
      </c>
      <c r="H3048" s="506">
        <v>0</v>
      </c>
      <c r="I3048" s="171"/>
      <c r="J3048" s="192">
        <v>0</v>
      </c>
      <c r="K3048" s="172">
        <v>0</v>
      </c>
      <c r="L3048" s="507">
        <v>0</v>
      </c>
      <c r="M3048" s="62"/>
    </row>
    <row r="3049" spans="1:13" s="47" customFormat="1" ht="14.4" customHeight="1" x14ac:dyDescent="0.3">
      <c r="A3049" s="62"/>
      <c r="B3049" s="6">
        <v>0</v>
      </c>
      <c r="C3049" s="25"/>
      <c r="D3049" s="3">
        <v>0</v>
      </c>
      <c r="E3049" s="26">
        <v>0</v>
      </c>
      <c r="F3049" s="27"/>
      <c r="G3049" s="26">
        <v>0</v>
      </c>
      <c r="H3049" s="508">
        <v>0</v>
      </c>
      <c r="I3049" s="99"/>
      <c r="J3049" s="61">
        <v>0</v>
      </c>
      <c r="K3049" s="100">
        <v>0</v>
      </c>
      <c r="L3049" s="509">
        <v>0</v>
      </c>
      <c r="M3049" s="62"/>
    </row>
    <row r="3050" spans="1:13" s="47" customFormat="1" ht="14.4" customHeight="1" x14ac:dyDescent="0.3">
      <c r="A3050" s="62"/>
      <c r="B3050" s="6">
        <v>0</v>
      </c>
      <c r="C3050" s="25"/>
      <c r="D3050" s="3">
        <v>0</v>
      </c>
      <c r="E3050" s="26">
        <v>0</v>
      </c>
      <c r="F3050" s="27"/>
      <c r="G3050" s="26">
        <v>0</v>
      </c>
      <c r="H3050" s="508">
        <v>0</v>
      </c>
      <c r="I3050" s="99"/>
      <c r="J3050" s="61">
        <v>0</v>
      </c>
      <c r="K3050" s="100">
        <v>0</v>
      </c>
      <c r="L3050" s="509">
        <v>0</v>
      </c>
      <c r="M3050" s="62"/>
    </row>
    <row r="3051" spans="1:13" s="47" customFormat="1" ht="14.4" customHeight="1" x14ac:dyDescent="0.3">
      <c r="A3051" s="62"/>
      <c r="B3051" s="6">
        <v>0</v>
      </c>
      <c r="C3051" s="25"/>
      <c r="D3051" s="3">
        <v>0</v>
      </c>
      <c r="E3051" s="26">
        <v>0</v>
      </c>
      <c r="F3051" s="27"/>
      <c r="G3051" s="26">
        <v>0</v>
      </c>
      <c r="H3051" s="508">
        <v>0</v>
      </c>
      <c r="I3051" s="99"/>
      <c r="J3051" s="61">
        <v>0</v>
      </c>
      <c r="K3051" s="100">
        <v>0</v>
      </c>
      <c r="L3051" s="509">
        <v>0</v>
      </c>
      <c r="M3051" s="62"/>
    </row>
    <row r="3052" spans="1:13" s="47" customFormat="1" ht="14.4" customHeight="1" x14ac:dyDescent="0.3">
      <c r="A3052" s="62"/>
      <c r="B3052" s="6">
        <v>0</v>
      </c>
      <c r="C3052" s="25"/>
      <c r="D3052" s="3">
        <v>0</v>
      </c>
      <c r="E3052" s="26">
        <v>0</v>
      </c>
      <c r="F3052" s="27"/>
      <c r="G3052" s="26">
        <v>0</v>
      </c>
      <c r="H3052" s="508">
        <v>0</v>
      </c>
      <c r="I3052" s="99"/>
      <c r="J3052" s="61">
        <v>0</v>
      </c>
      <c r="K3052" s="100">
        <v>0</v>
      </c>
      <c r="L3052" s="509">
        <v>0</v>
      </c>
      <c r="M3052" s="62"/>
    </row>
    <row r="3053" spans="1:13" s="47" customFormat="1" ht="14.4" customHeight="1" x14ac:dyDescent="0.3">
      <c r="A3053" s="62"/>
      <c r="B3053" s="6">
        <v>0</v>
      </c>
      <c r="C3053" s="25"/>
      <c r="D3053" s="3">
        <v>0</v>
      </c>
      <c r="E3053" s="26">
        <v>0</v>
      </c>
      <c r="F3053" s="27"/>
      <c r="G3053" s="26">
        <v>0</v>
      </c>
      <c r="H3053" s="508">
        <v>0</v>
      </c>
      <c r="I3053" s="99"/>
      <c r="J3053" s="61">
        <v>0</v>
      </c>
      <c r="K3053" s="100">
        <v>0</v>
      </c>
      <c r="L3053" s="509">
        <v>0</v>
      </c>
      <c r="M3053" s="62"/>
    </row>
    <row r="3054" spans="1:13" s="47" customFormat="1" ht="14.4" customHeight="1" x14ac:dyDescent="0.3">
      <c r="A3054" s="62"/>
      <c r="B3054" s="6" t="s">
        <v>73</v>
      </c>
      <c r="C3054" s="25"/>
      <c r="D3054" s="3">
        <v>0</v>
      </c>
      <c r="E3054" s="26">
        <v>0</v>
      </c>
      <c r="F3054" s="27"/>
      <c r="G3054" s="26">
        <v>0.86299999999999999</v>
      </c>
      <c r="H3054" s="508">
        <v>1.0089755566025935E-3</v>
      </c>
      <c r="I3054" s="99"/>
      <c r="J3054" s="61" t="s">
        <v>165</v>
      </c>
      <c r="K3054" s="100">
        <v>0.4</v>
      </c>
      <c r="L3054" s="101">
        <v>4.0359022264103745E-4</v>
      </c>
      <c r="M3054" s="62"/>
    </row>
    <row r="3055" spans="1:13" s="47" customFormat="1" ht="14.4" customHeight="1" x14ac:dyDescent="0.3">
      <c r="A3055" s="62"/>
      <c r="B3055" s="6" t="s">
        <v>57</v>
      </c>
      <c r="C3055" s="25"/>
      <c r="D3055" s="28"/>
      <c r="E3055" s="26"/>
      <c r="F3055" s="27"/>
      <c r="G3055" s="193">
        <v>0.86299999999999999</v>
      </c>
      <c r="H3055" s="102" t="s">
        <v>57</v>
      </c>
      <c r="I3055" s="103"/>
      <c r="J3055" s="510"/>
      <c r="K3055" s="511" t="s">
        <v>156</v>
      </c>
      <c r="L3055" s="512">
        <v>4.0359022264103745E-4</v>
      </c>
      <c r="M3055" s="62"/>
    </row>
    <row r="3056" spans="1:13" s="47" customFormat="1" ht="14.4" customHeight="1" x14ac:dyDescent="0.3">
      <c r="A3056" s="62"/>
      <c r="B3056" s="194" t="s">
        <v>22</v>
      </c>
      <c r="C3056" s="195"/>
      <c r="D3056" s="196"/>
      <c r="E3056" s="197"/>
      <c r="F3056" s="155"/>
      <c r="G3056" s="87"/>
      <c r="H3056" s="513"/>
      <c r="I3056" s="514"/>
      <c r="J3056" s="515"/>
      <c r="K3056" s="516"/>
      <c r="L3056" s="517"/>
      <c r="M3056" s="62"/>
    </row>
    <row r="3057" spans="1:13" s="47" customFormat="1" ht="30.75" customHeight="1" x14ac:dyDescent="0.3">
      <c r="A3057" s="62"/>
      <c r="B3057" s="198" t="s">
        <v>58</v>
      </c>
      <c r="C3057" s="199" t="s">
        <v>1</v>
      </c>
      <c r="D3057" s="200" t="s">
        <v>59</v>
      </c>
      <c r="E3057" s="156" t="s">
        <v>23</v>
      </c>
      <c r="F3057" s="156" t="s">
        <v>55</v>
      </c>
      <c r="G3057" s="201" t="s">
        <v>56</v>
      </c>
      <c r="H3057" s="90" t="s">
        <v>158</v>
      </c>
      <c r="I3057" s="169" t="s">
        <v>159</v>
      </c>
      <c r="J3057" s="169" t="s">
        <v>160</v>
      </c>
      <c r="K3057" s="518" t="s">
        <v>161</v>
      </c>
      <c r="L3057" s="92" t="s">
        <v>162</v>
      </c>
      <c r="M3057" s="62"/>
    </row>
    <row r="3058" spans="1:13" s="47" customFormat="1" ht="14.4" customHeight="1" x14ac:dyDescent="0.3">
      <c r="A3058" s="62"/>
      <c r="B3058" s="6" t="s">
        <v>27</v>
      </c>
      <c r="C3058" s="25">
        <v>1</v>
      </c>
      <c r="D3058" s="3">
        <v>4.0999999999999996</v>
      </c>
      <c r="E3058" s="26">
        <v>4.0999999999999996</v>
      </c>
      <c r="F3058" s="26">
        <v>1</v>
      </c>
      <c r="G3058" s="26">
        <v>4.0999999999999996</v>
      </c>
      <c r="H3058" s="506">
        <v>4.7935107555859011E-3</v>
      </c>
      <c r="I3058" s="171"/>
      <c r="J3058" s="192" t="s">
        <v>163</v>
      </c>
      <c r="K3058" s="172">
        <v>1</v>
      </c>
      <c r="L3058" s="507">
        <v>4.7935107555859011E-3</v>
      </c>
      <c r="M3058" s="62"/>
    </row>
    <row r="3059" spans="1:13" s="47" customFormat="1" ht="14.4" customHeight="1" x14ac:dyDescent="0.3">
      <c r="A3059" s="62"/>
      <c r="B3059" s="6" t="s">
        <v>87</v>
      </c>
      <c r="C3059" s="25">
        <v>1</v>
      </c>
      <c r="D3059" s="3">
        <v>4.5599999999999996</v>
      </c>
      <c r="E3059" s="26">
        <v>4.5599999999999996</v>
      </c>
      <c r="F3059" s="26">
        <v>1</v>
      </c>
      <c r="G3059" s="26">
        <v>4.5599999999999996</v>
      </c>
      <c r="H3059" s="508">
        <v>5.3313192793833439E-3</v>
      </c>
      <c r="I3059" s="99"/>
      <c r="J3059" s="61" t="s">
        <v>163</v>
      </c>
      <c r="K3059" s="100">
        <v>1</v>
      </c>
      <c r="L3059" s="509">
        <v>5.3313192793833439E-3</v>
      </c>
      <c r="M3059" s="62"/>
    </row>
    <row r="3060" spans="1:13" s="47" customFormat="1" ht="26.4" x14ac:dyDescent="0.3">
      <c r="A3060" s="62"/>
      <c r="B3060" s="6" t="s">
        <v>86</v>
      </c>
      <c r="C3060" s="25">
        <v>1</v>
      </c>
      <c r="D3060" s="3">
        <v>4.55</v>
      </c>
      <c r="E3060" s="26">
        <v>4.55</v>
      </c>
      <c r="F3060" s="26">
        <v>1</v>
      </c>
      <c r="G3060" s="26">
        <v>4.55</v>
      </c>
      <c r="H3060" s="508">
        <v>5.3196277897355733E-3</v>
      </c>
      <c r="I3060" s="99"/>
      <c r="J3060" s="61" t="s">
        <v>163</v>
      </c>
      <c r="K3060" s="100">
        <v>1</v>
      </c>
      <c r="L3060" s="509">
        <v>5.3196277897355733E-3</v>
      </c>
      <c r="M3060" s="62"/>
    </row>
    <row r="3061" spans="1:13" s="47" customFormat="1" ht="14.4" customHeight="1" x14ac:dyDescent="0.3">
      <c r="A3061" s="62"/>
      <c r="B3061" s="6" t="s">
        <v>35</v>
      </c>
      <c r="C3061" s="25">
        <v>1</v>
      </c>
      <c r="D3061" s="3">
        <v>4.05</v>
      </c>
      <c r="E3061" s="26">
        <v>4.05</v>
      </c>
      <c r="F3061" s="26">
        <v>1</v>
      </c>
      <c r="G3061" s="26">
        <v>4.05</v>
      </c>
      <c r="H3061" s="508">
        <v>4.7350533073470492E-3</v>
      </c>
      <c r="I3061" s="99"/>
      <c r="J3061" s="61" t="s">
        <v>163</v>
      </c>
      <c r="K3061" s="100">
        <v>1</v>
      </c>
      <c r="L3061" s="509">
        <v>4.7350533073470492E-3</v>
      </c>
      <c r="M3061" s="62"/>
    </row>
    <row r="3062" spans="1:13" s="47" customFormat="1" ht="14.4" customHeight="1" x14ac:dyDescent="0.3">
      <c r="A3062" s="62"/>
      <c r="B3062" s="6">
        <v>0</v>
      </c>
      <c r="C3062" s="25"/>
      <c r="D3062" s="3">
        <v>0</v>
      </c>
      <c r="E3062" s="26">
        <v>0</v>
      </c>
      <c r="F3062" s="27"/>
      <c r="G3062" s="26">
        <v>0</v>
      </c>
      <c r="H3062" s="508">
        <v>0</v>
      </c>
      <c r="I3062" s="99"/>
      <c r="J3062" s="61">
        <v>0</v>
      </c>
      <c r="K3062" s="100">
        <v>0</v>
      </c>
      <c r="L3062" s="509">
        <v>0</v>
      </c>
      <c r="M3062" s="62"/>
    </row>
    <row r="3063" spans="1:13" s="47" customFormat="1" ht="14.4" customHeight="1" x14ac:dyDescent="0.3">
      <c r="A3063" s="62"/>
      <c r="B3063" s="6">
        <v>0</v>
      </c>
      <c r="C3063" s="25"/>
      <c r="D3063" s="3">
        <v>0</v>
      </c>
      <c r="E3063" s="26">
        <v>0</v>
      </c>
      <c r="F3063" s="27"/>
      <c r="G3063" s="26">
        <v>0</v>
      </c>
      <c r="H3063" s="508">
        <v>0</v>
      </c>
      <c r="I3063" s="99"/>
      <c r="J3063" s="61">
        <v>0</v>
      </c>
      <c r="K3063" s="100">
        <v>0</v>
      </c>
      <c r="L3063" s="509">
        <v>0</v>
      </c>
      <c r="M3063" s="62"/>
    </row>
    <row r="3064" spans="1:13" s="47" customFormat="1" ht="14.4" customHeight="1" x14ac:dyDescent="0.3">
      <c r="A3064" s="62"/>
      <c r="B3064" s="6">
        <v>0</v>
      </c>
      <c r="C3064" s="25"/>
      <c r="D3064" s="3">
        <v>0</v>
      </c>
      <c r="E3064" s="26">
        <v>0</v>
      </c>
      <c r="F3064" s="27"/>
      <c r="G3064" s="26">
        <v>0</v>
      </c>
      <c r="H3064" s="508">
        <v>0</v>
      </c>
      <c r="I3064" s="99"/>
      <c r="J3064" s="61">
        <v>0</v>
      </c>
      <c r="K3064" s="100">
        <v>0</v>
      </c>
      <c r="L3064" s="509">
        <v>0</v>
      </c>
      <c r="M3064" s="62"/>
    </row>
    <row r="3065" spans="1:13" s="47" customFormat="1" ht="14.4" customHeight="1" x14ac:dyDescent="0.3">
      <c r="A3065" s="62"/>
      <c r="B3065" s="6">
        <v>0</v>
      </c>
      <c r="C3065" s="25"/>
      <c r="D3065" s="3">
        <v>0</v>
      </c>
      <c r="E3065" s="26">
        <v>0</v>
      </c>
      <c r="F3065" s="27"/>
      <c r="G3065" s="26">
        <v>0</v>
      </c>
      <c r="H3065" s="508">
        <v>0</v>
      </c>
      <c r="I3065" s="99"/>
      <c r="J3065" s="61">
        <v>0</v>
      </c>
      <c r="K3065" s="100">
        <v>0</v>
      </c>
      <c r="L3065" s="509">
        <v>0</v>
      </c>
      <c r="M3065" s="62"/>
    </row>
    <row r="3066" spans="1:13" s="47" customFormat="1" ht="14.4" customHeight="1" x14ac:dyDescent="0.3">
      <c r="A3066" s="62"/>
      <c r="B3066" s="6">
        <v>0</v>
      </c>
      <c r="C3066" s="25"/>
      <c r="D3066" s="3">
        <v>0</v>
      </c>
      <c r="E3066" s="26">
        <v>0</v>
      </c>
      <c r="F3066" s="27"/>
      <c r="G3066" s="26">
        <v>0</v>
      </c>
      <c r="H3066" s="508">
        <v>0</v>
      </c>
      <c r="I3066" s="99"/>
      <c r="J3066" s="61">
        <v>0</v>
      </c>
      <c r="K3066" s="100">
        <v>0</v>
      </c>
      <c r="L3066" s="509">
        <v>0</v>
      </c>
      <c r="M3066" s="62"/>
    </row>
    <row r="3067" spans="1:13" s="47" customFormat="1" ht="14.4" customHeight="1" x14ac:dyDescent="0.3">
      <c r="A3067" s="62"/>
      <c r="B3067" s="6" t="s">
        <v>60</v>
      </c>
      <c r="C3067" s="25"/>
      <c r="D3067" s="28"/>
      <c r="E3067" s="26"/>
      <c r="F3067" s="27"/>
      <c r="G3067" s="193">
        <v>17.260000000000002</v>
      </c>
      <c r="H3067" s="106" t="s">
        <v>60</v>
      </c>
      <c r="I3067" s="103"/>
      <c r="J3067" s="510"/>
      <c r="K3067" s="511" t="s">
        <v>156</v>
      </c>
      <c r="L3067" s="519">
        <v>2.0179511132051867E-2</v>
      </c>
      <c r="M3067" s="62"/>
    </row>
    <row r="3068" spans="1:13" s="47" customFormat="1" ht="14.4" customHeight="1" x14ac:dyDescent="0.3">
      <c r="A3068" s="62"/>
      <c r="B3068" s="194" t="s">
        <v>38</v>
      </c>
      <c r="C3068" s="195"/>
      <c r="D3068" s="196"/>
      <c r="E3068" s="196"/>
      <c r="F3068" s="196"/>
      <c r="G3068" s="196"/>
      <c r="H3068" s="115"/>
      <c r="I3068" s="202"/>
      <c r="J3068" s="203"/>
      <c r="K3068" s="178"/>
      <c r="L3068" s="204"/>
      <c r="M3068" s="62"/>
    </row>
    <row r="3069" spans="1:13" s="47" customFormat="1" ht="36.75" customHeight="1" x14ac:dyDescent="0.3">
      <c r="A3069" s="62"/>
      <c r="B3069" s="53" t="s">
        <v>53</v>
      </c>
      <c r="C3069" s="195"/>
      <c r="D3069" s="205" t="s">
        <v>0</v>
      </c>
      <c r="E3069" s="206" t="s">
        <v>1</v>
      </c>
      <c r="F3069" s="207" t="s">
        <v>61</v>
      </c>
      <c r="G3069" s="188" t="s">
        <v>56</v>
      </c>
      <c r="H3069" s="111" t="s">
        <v>158</v>
      </c>
      <c r="I3069" s="112" t="s">
        <v>159</v>
      </c>
      <c r="J3069" s="112" t="s">
        <v>160</v>
      </c>
      <c r="K3069" s="520" t="s">
        <v>161</v>
      </c>
      <c r="L3069" s="114" t="s">
        <v>162</v>
      </c>
      <c r="M3069" s="62"/>
    </row>
    <row r="3070" spans="1:13" s="47" customFormat="1" ht="14.4" customHeight="1" x14ac:dyDescent="0.3">
      <c r="A3070" s="62"/>
      <c r="B3070" s="189" t="s">
        <v>1489</v>
      </c>
      <c r="C3070" s="195"/>
      <c r="D3070" s="190" t="s">
        <v>5</v>
      </c>
      <c r="E3070" s="153">
        <v>9</v>
      </c>
      <c r="F3070" s="154">
        <v>17</v>
      </c>
      <c r="G3070" s="191">
        <v>153</v>
      </c>
      <c r="H3070" s="506">
        <v>0.17887979161088852</v>
      </c>
      <c r="I3070" s="171"/>
      <c r="J3070" s="192" t="s">
        <v>1219</v>
      </c>
      <c r="K3070" s="172">
        <v>0</v>
      </c>
      <c r="L3070" s="507">
        <v>0</v>
      </c>
      <c r="M3070" s="521"/>
    </row>
    <row r="3071" spans="1:13" s="47" customFormat="1" ht="14.4" customHeight="1" x14ac:dyDescent="0.3">
      <c r="A3071" s="62"/>
      <c r="B3071" s="6" t="s">
        <v>104</v>
      </c>
      <c r="C3071" s="7"/>
      <c r="D3071" s="3" t="s">
        <v>5</v>
      </c>
      <c r="E3071" s="4">
        <v>12</v>
      </c>
      <c r="F3071" s="5">
        <v>5.5</v>
      </c>
      <c r="G3071" s="26">
        <v>66</v>
      </c>
      <c r="H3071" s="508">
        <v>7.7163831675285247E-2</v>
      </c>
      <c r="I3071" s="99"/>
      <c r="J3071" s="61" t="s">
        <v>1219</v>
      </c>
      <c r="K3071" s="100">
        <v>0</v>
      </c>
      <c r="L3071" s="509">
        <v>0</v>
      </c>
      <c r="M3071" s="521"/>
    </row>
    <row r="3072" spans="1:13" s="47" customFormat="1" ht="14.4" customHeight="1" x14ac:dyDescent="0.3">
      <c r="A3072" s="62"/>
      <c r="B3072" s="6" t="s">
        <v>1490</v>
      </c>
      <c r="C3072" s="7"/>
      <c r="D3072" s="3" t="s">
        <v>5</v>
      </c>
      <c r="E3072" s="4">
        <v>9</v>
      </c>
      <c r="F3072" s="5">
        <v>25</v>
      </c>
      <c r="G3072" s="26">
        <v>225</v>
      </c>
      <c r="H3072" s="508">
        <v>0.26305851707483607</v>
      </c>
      <c r="I3072" s="99"/>
      <c r="J3072" s="61" t="s">
        <v>163</v>
      </c>
      <c r="K3072" s="100">
        <v>1</v>
      </c>
      <c r="L3072" s="509">
        <v>0.26305851707483607</v>
      </c>
      <c r="M3072" s="62"/>
    </row>
    <row r="3073" spans="1:13" s="47" customFormat="1" ht="14.4" customHeight="1" x14ac:dyDescent="0.3">
      <c r="A3073" s="62"/>
      <c r="B3073" s="6" t="s">
        <v>98</v>
      </c>
      <c r="C3073" s="7"/>
      <c r="D3073" s="3" t="s">
        <v>2</v>
      </c>
      <c r="E3073" s="4">
        <v>40</v>
      </c>
      <c r="F3073" s="5">
        <v>9.83</v>
      </c>
      <c r="G3073" s="26">
        <v>393.2</v>
      </c>
      <c r="H3073" s="508">
        <v>0.4597093729503357</v>
      </c>
      <c r="I3073" s="99"/>
      <c r="J3073" s="61" t="s">
        <v>163</v>
      </c>
      <c r="K3073" s="100">
        <v>1</v>
      </c>
      <c r="L3073" s="509">
        <v>0.4597093729503357</v>
      </c>
      <c r="M3073" s="62"/>
    </row>
    <row r="3074" spans="1:13" s="47" customFormat="1" ht="14.4" customHeight="1" x14ac:dyDescent="0.3">
      <c r="A3074" s="62"/>
      <c r="B3074" s="6">
        <v>0</v>
      </c>
      <c r="C3074" s="7"/>
      <c r="D3074" s="3">
        <v>0</v>
      </c>
      <c r="E3074" s="4"/>
      <c r="F3074" s="5">
        <v>0</v>
      </c>
      <c r="G3074" s="26">
        <v>0</v>
      </c>
      <c r="H3074" s="508">
        <v>0</v>
      </c>
      <c r="I3074" s="99"/>
      <c r="J3074" s="61">
        <v>0</v>
      </c>
      <c r="K3074" s="100">
        <v>0</v>
      </c>
      <c r="L3074" s="509">
        <v>0</v>
      </c>
      <c r="M3074" s="62"/>
    </row>
    <row r="3075" spans="1:13" s="47" customFormat="1" ht="14.4" customHeight="1" x14ac:dyDescent="0.3">
      <c r="A3075" s="62"/>
      <c r="B3075" s="6">
        <v>0</v>
      </c>
      <c r="C3075" s="7"/>
      <c r="D3075" s="3">
        <v>0</v>
      </c>
      <c r="E3075" s="4"/>
      <c r="F3075" s="5">
        <v>0</v>
      </c>
      <c r="G3075" s="26">
        <v>0</v>
      </c>
      <c r="H3075" s="508">
        <v>0</v>
      </c>
      <c r="I3075" s="99"/>
      <c r="J3075" s="61">
        <v>0</v>
      </c>
      <c r="K3075" s="100">
        <v>0</v>
      </c>
      <c r="L3075" s="509">
        <v>0</v>
      </c>
      <c r="M3075" s="62"/>
    </row>
    <row r="3076" spans="1:13" s="47" customFormat="1" ht="14.4" customHeight="1" x14ac:dyDescent="0.3">
      <c r="A3076" s="62"/>
      <c r="B3076" s="6">
        <v>0</v>
      </c>
      <c r="C3076" s="7"/>
      <c r="D3076" s="3">
        <v>0</v>
      </c>
      <c r="E3076" s="4"/>
      <c r="F3076" s="5">
        <v>0</v>
      </c>
      <c r="G3076" s="26">
        <v>0</v>
      </c>
      <c r="H3076" s="508">
        <v>0</v>
      </c>
      <c r="I3076" s="99"/>
      <c r="J3076" s="61">
        <v>0</v>
      </c>
      <c r="K3076" s="100">
        <v>0</v>
      </c>
      <c r="L3076" s="509">
        <v>0</v>
      </c>
      <c r="M3076" s="62"/>
    </row>
    <row r="3077" spans="1:13" s="47" customFormat="1" ht="14.4" customHeight="1" x14ac:dyDescent="0.3">
      <c r="A3077" s="62"/>
      <c r="B3077" s="6">
        <v>0</v>
      </c>
      <c r="C3077" s="7"/>
      <c r="D3077" s="3">
        <v>0</v>
      </c>
      <c r="E3077" s="4"/>
      <c r="F3077" s="5">
        <v>0</v>
      </c>
      <c r="G3077" s="26">
        <v>0</v>
      </c>
      <c r="H3077" s="508">
        <v>0</v>
      </c>
      <c r="I3077" s="99"/>
      <c r="J3077" s="61">
        <v>0</v>
      </c>
      <c r="K3077" s="100">
        <v>0</v>
      </c>
      <c r="L3077" s="509">
        <v>0</v>
      </c>
      <c r="M3077" s="62"/>
    </row>
    <row r="3078" spans="1:13" s="47" customFormat="1" ht="14.4" customHeight="1" x14ac:dyDescent="0.3">
      <c r="A3078" s="62"/>
      <c r="B3078" s="6">
        <v>0</v>
      </c>
      <c r="C3078" s="7"/>
      <c r="D3078" s="3">
        <v>0</v>
      </c>
      <c r="E3078" s="4"/>
      <c r="F3078" s="5">
        <v>0</v>
      </c>
      <c r="G3078" s="26">
        <v>0</v>
      </c>
      <c r="H3078" s="508">
        <v>0</v>
      </c>
      <c r="I3078" s="99"/>
      <c r="J3078" s="61">
        <v>0</v>
      </c>
      <c r="K3078" s="100">
        <v>0</v>
      </c>
      <c r="L3078" s="509">
        <v>0</v>
      </c>
      <c r="M3078" s="62"/>
    </row>
    <row r="3079" spans="1:13" s="47" customFormat="1" ht="14.4" customHeight="1" x14ac:dyDescent="0.3">
      <c r="A3079" s="62"/>
      <c r="B3079" s="6">
        <v>0</v>
      </c>
      <c r="C3079" s="7"/>
      <c r="D3079" s="3">
        <v>0</v>
      </c>
      <c r="E3079" s="4"/>
      <c r="F3079" s="5">
        <v>0</v>
      </c>
      <c r="G3079" s="26">
        <v>0</v>
      </c>
      <c r="H3079" s="508">
        <v>0</v>
      </c>
      <c r="I3079" s="99"/>
      <c r="J3079" s="61">
        <v>0</v>
      </c>
      <c r="K3079" s="100">
        <v>0</v>
      </c>
      <c r="L3079" s="509">
        <v>0</v>
      </c>
      <c r="M3079" s="62"/>
    </row>
    <row r="3080" spans="1:13" s="47" customFormat="1" ht="14.4" customHeight="1" x14ac:dyDescent="0.3">
      <c r="A3080" s="62"/>
      <c r="B3080" s="6">
        <v>0</v>
      </c>
      <c r="C3080" s="7"/>
      <c r="D3080" s="3">
        <v>0</v>
      </c>
      <c r="E3080" s="4"/>
      <c r="F3080" s="5">
        <v>0</v>
      </c>
      <c r="G3080" s="26">
        <v>0</v>
      </c>
      <c r="H3080" s="508">
        <v>0</v>
      </c>
      <c r="I3080" s="99"/>
      <c r="J3080" s="61">
        <v>0</v>
      </c>
      <c r="K3080" s="100">
        <v>0</v>
      </c>
      <c r="L3080" s="509">
        <v>0</v>
      </c>
      <c r="M3080" s="62"/>
    </row>
    <row r="3081" spans="1:13" s="47" customFormat="1" ht="14.4" customHeight="1" x14ac:dyDescent="0.3">
      <c r="A3081" s="62"/>
      <c r="B3081" s="6">
        <v>0</v>
      </c>
      <c r="C3081" s="7"/>
      <c r="D3081" s="3">
        <v>0</v>
      </c>
      <c r="E3081" s="4"/>
      <c r="F3081" s="5">
        <v>0</v>
      </c>
      <c r="G3081" s="26">
        <v>0</v>
      </c>
      <c r="H3081" s="508">
        <v>0</v>
      </c>
      <c r="I3081" s="99"/>
      <c r="J3081" s="61">
        <v>0</v>
      </c>
      <c r="K3081" s="100">
        <v>0</v>
      </c>
      <c r="L3081" s="509">
        <v>0</v>
      </c>
      <c r="M3081" s="62"/>
    </row>
    <row r="3082" spans="1:13" s="47" customFormat="1" ht="14.4" customHeight="1" x14ac:dyDescent="0.3">
      <c r="A3082" s="62"/>
      <c r="B3082" s="6">
        <v>0</v>
      </c>
      <c r="C3082" s="7"/>
      <c r="D3082" s="3">
        <v>0</v>
      </c>
      <c r="E3082" s="4"/>
      <c r="F3082" s="5">
        <v>0</v>
      </c>
      <c r="G3082" s="26">
        <v>0</v>
      </c>
      <c r="H3082" s="508">
        <v>0</v>
      </c>
      <c r="I3082" s="99"/>
      <c r="J3082" s="61">
        <v>0</v>
      </c>
      <c r="K3082" s="100">
        <v>0</v>
      </c>
      <c r="L3082" s="509">
        <v>0</v>
      </c>
      <c r="M3082" s="62"/>
    </row>
    <row r="3083" spans="1:13" s="47" customFormat="1" ht="14.4" customHeight="1" x14ac:dyDescent="0.3">
      <c r="A3083" s="62"/>
      <c r="B3083" s="58" t="s">
        <v>62</v>
      </c>
      <c r="C3083" s="46"/>
      <c r="D3083" s="37"/>
      <c r="E3083" s="38"/>
      <c r="F3083" s="39"/>
      <c r="G3083" s="193">
        <v>837.2</v>
      </c>
      <c r="H3083" s="106" t="s">
        <v>62</v>
      </c>
      <c r="I3083" s="103"/>
      <c r="J3083" s="510"/>
      <c r="K3083" s="511" t="s">
        <v>156</v>
      </c>
      <c r="L3083" s="519">
        <v>0.72276789002517172</v>
      </c>
      <c r="M3083" s="62"/>
    </row>
    <row r="3084" spans="1:13" s="47" customFormat="1" ht="14.4" customHeight="1" x14ac:dyDescent="0.3">
      <c r="A3084" s="62"/>
      <c r="B3084" s="194" t="s">
        <v>63</v>
      </c>
      <c r="C3084" s="195"/>
      <c r="D3084" s="196"/>
      <c r="E3084" s="197"/>
      <c r="F3084" s="155"/>
      <c r="G3084" s="197"/>
      <c r="H3084" s="115"/>
      <c r="I3084" s="202"/>
      <c r="J3084" s="203"/>
      <c r="K3084" s="178"/>
      <c r="L3084" s="204">
        <v>0</v>
      </c>
      <c r="M3084" s="62"/>
    </row>
    <row r="3085" spans="1:13" s="47" customFormat="1" ht="35.25" customHeight="1" x14ac:dyDescent="0.3">
      <c r="A3085" s="62"/>
      <c r="B3085" s="53" t="s">
        <v>53</v>
      </c>
      <c r="C3085" s="210"/>
      <c r="D3085" s="211" t="s">
        <v>0</v>
      </c>
      <c r="E3085" s="201" t="s">
        <v>1</v>
      </c>
      <c r="F3085" s="156" t="s">
        <v>61</v>
      </c>
      <c r="G3085" s="188" t="s">
        <v>56</v>
      </c>
      <c r="H3085" s="111" t="s">
        <v>158</v>
      </c>
      <c r="I3085" s="112" t="s">
        <v>159</v>
      </c>
      <c r="J3085" s="112" t="s">
        <v>160</v>
      </c>
      <c r="K3085" s="520" t="s">
        <v>161</v>
      </c>
      <c r="L3085" s="114" t="s">
        <v>162</v>
      </c>
      <c r="M3085" s="62"/>
    </row>
    <row r="3086" spans="1:13" s="47" customFormat="1" ht="14.4" customHeight="1" x14ac:dyDescent="0.3">
      <c r="A3086" s="62"/>
      <c r="B3086" s="6">
        <v>0</v>
      </c>
      <c r="C3086" s="7"/>
      <c r="D3086" s="3">
        <v>0</v>
      </c>
      <c r="E3086" s="26"/>
      <c r="F3086" s="5">
        <v>0</v>
      </c>
      <c r="G3086" s="191">
        <v>0</v>
      </c>
      <c r="H3086" s="506">
        <v>0</v>
      </c>
      <c r="I3086" s="171"/>
      <c r="J3086" s="192">
        <v>0</v>
      </c>
      <c r="K3086" s="172">
        <v>0</v>
      </c>
      <c r="L3086" s="507">
        <v>0</v>
      </c>
      <c r="M3086" s="62"/>
    </row>
    <row r="3087" spans="1:13" s="47" customFormat="1" ht="14.4" customHeight="1" x14ac:dyDescent="0.3">
      <c r="A3087" s="62"/>
      <c r="B3087" s="6">
        <v>0</v>
      </c>
      <c r="C3087" s="7"/>
      <c r="D3087" s="3">
        <v>0</v>
      </c>
      <c r="E3087" s="26"/>
      <c r="F3087" s="5">
        <v>0</v>
      </c>
      <c r="G3087" s="26">
        <v>0</v>
      </c>
      <c r="H3087" s="508">
        <v>0</v>
      </c>
      <c r="I3087" s="99"/>
      <c r="J3087" s="61">
        <v>0</v>
      </c>
      <c r="K3087" s="100">
        <v>0</v>
      </c>
      <c r="L3087" s="509">
        <v>0</v>
      </c>
      <c r="M3087" s="62"/>
    </row>
    <row r="3088" spans="1:13" s="47" customFormat="1" ht="14.4" customHeight="1" x14ac:dyDescent="0.3">
      <c r="A3088" s="62"/>
      <c r="B3088" s="6">
        <v>0</v>
      </c>
      <c r="C3088" s="7"/>
      <c r="D3088" s="3">
        <v>0</v>
      </c>
      <c r="E3088" s="26"/>
      <c r="F3088" s="5">
        <v>0</v>
      </c>
      <c r="G3088" s="26">
        <v>0</v>
      </c>
      <c r="H3088" s="508">
        <v>0</v>
      </c>
      <c r="I3088" s="99"/>
      <c r="J3088" s="61">
        <v>0</v>
      </c>
      <c r="K3088" s="100">
        <v>0</v>
      </c>
      <c r="L3088" s="509">
        <v>0</v>
      </c>
      <c r="M3088" s="62"/>
    </row>
    <row r="3089" spans="1:13" s="47" customFormat="1" ht="14.4" customHeight="1" x14ac:dyDescent="0.3">
      <c r="A3089" s="62"/>
      <c r="B3089" s="6">
        <v>0</v>
      </c>
      <c r="C3089" s="7"/>
      <c r="D3089" s="3">
        <v>0</v>
      </c>
      <c r="E3089" s="26"/>
      <c r="F3089" s="5">
        <v>0</v>
      </c>
      <c r="G3089" s="26">
        <v>0</v>
      </c>
      <c r="H3089" s="508">
        <v>0</v>
      </c>
      <c r="I3089" s="99"/>
      <c r="J3089" s="61">
        <v>0</v>
      </c>
      <c r="K3089" s="100">
        <v>0</v>
      </c>
      <c r="L3089" s="509">
        <v>0</v>
      </c>
      <c r="M3089" s="62"/>
    </row>
    <row r="3090" spans="1:13" s="47" customFormat="1" ht="14.4" customHeight="1" x14ac:dyDescent="0.3">
      <c r="A3090" s="62"/>
      <c r="B3090" s="6">
        <v>0</v>
      </c>
      <c r="C3090" s="7"/>
      <c r="D3090" s="3">
        <v>0</v>
      </c>
      <c r="E3090" s="26"/>
      <c r="F3090" s="5">
        <v>0</v>
      </c>
      <c r="G3090" s="26">
        <v>0</v>
      </c>
      <c r="H3090" s="508">
        <v>0</v>
      </c>
      <c r="I3090" s="99"/>
      <c r="J3090" s="61">
        <v>0</v>
      </c>
      <c r="K3090" s="100">
        <v>0</v>
      </c>
      <c r="L3090" s="509">
        <v>0</v>
      </c>
      <c r="M3090" s="62"/>
    </row>
    <row r="3091" spans="1:13" s="47" customFormat="1" ht="15" customHeight="1" thickBot="1" x14ac:dyDescent="0.35">
      <c r="A3091" s="62"/>
      <c r="B3091" s="59" t="s">
        <v>64</v>
      </c>
      <c r="C3091" s="42"/>
      <c r="D3091" s="43"/>
      <c r="E3091" s="44"/>
      <c r="F3091" s="45"/>
      <c r="G3091" s="191">
        <v>0</v>
      </c>
      <c r="H3091" s="106" t="s">
        <v>64</v>
      </c>
      <c r="I3091" s="103"/>
      <c r="J3091" s="510"/>
      <c r="K3091" s="511" t="s">
        <v>156</v>
      </c>
      <c r="L3091" s="519">
        <v>0</v>
      </c>
      <c r="M3091" s="62"/>
    </row>
    <row r="3092" spans="1:13" s="47" customFormat="1" ht="14.4" customHeight="1" x14ac:dyDescent="0.3">
      <c r="A3092" s="62"/>
      <c r="B3092" s="64"/>
      <c r="C3092" s="68"/>
      <c r="D3092" s="69" t="s">
        <v>65</v>
      </c>
      <c r="E3092" s="70"/>
      <c r="F3092" s="71"/>
      <c r="G3092" s="88">
        <v>855.32299999999998</v>
      </c>
      <c r="H3092" s="179"/>
      <c r="I3092" s="212"/>
      <c r="J3092" s="522"/>
      <c r="K3092" s="523"/>
      <c r="L3092" s="180"/>
      <c r="M3092" s="62"/>
    </row>
    <row r="3093" spans="1:13" s="47" customFormat="1" ht="14.4" customHeight="1" x14ac:dyDescent="0.3">
      <c r="A3093" s="62"/>
      <c r="B3093" s="63"/>
      <c r="C3093" s="68"/>
      <c r="D3093" s="72" t="s">
        <v>7</v>
      </c>
      <c r="E3093" s="215"/>
      <c r="F3093" s="181">
        <v>0.1</v>
      </c>
      <c r="G3093" s="215">
        <v>85.531999999999996</v>
      </c>
      <c r="H3093" s="524"/>
      <c r="I3093" s="124"/>
      <c r="J3093" s="525"/>
      <c r="K3093" s="526"/>
      <c r="L3093" s="527"/>
      <c r="M3093" s="62"/>
    </row>
    <row r="3094" spans="1:13" s="47" customFormat="1" ht="14.4" customHeight="1" x14ac:dyDescent="0.3">
      <c r="A3094" s="62"/>
      <c r="B3094" s="63"/>
      <c r="C3094" s="68"/>
      <c r="D3094" s="72" t="s">
        <v>8</v>
      </c>
      <c r="E3094" s="215"/>
      <c r="F3094" s="181">
        <v>0.1</v>
      </c>
      <c r="G3094" s="215">
        <v>85.531999999999996</v>
      </c>
      <c r="H3094" s="524"/>
      <c r="I3094" s="124"/>
      <c r="J3094" s="525"/>
      <c r="K3094" s="526"/>
      <c r="L3094" s="527"/>
      <c r="M3094" s="62"/>
    </row>
    <row r="3095" spans="1:13" s="47" customFormat="1" ht="14.4" customHeight="1" x14ac:dyDescent="0.3">
      <c r="A3095" s="62"/>
      <c r="B3095" s="63" t="s">
        <v>66</v>
      </c>
      <c r="C3095" s="68"/>
      <c r="D3095" s="75" t="s">
        <v>67</v>
      </c>
      <c r="E3095" s="76"/>
      <c r="F3095" s="71"/>
      <c r="G3095" s="76">
        <v>1026.3869999999999</v>
      </c>
      <c r="H3095" s="524"/>
      <c r="I3095" s="124"/>
      <c r="J3095" s="525"/>
      <c r="K3095" s="526"/>
      <c r="L3095" s="527"/>
      <c r="M3095" s="62"/>
    </row>
    <row r="3096" spans="1:13" s="47" customFormat="1" ht="15" customHeight="1" thickBot="1" x14ac:dyDescent="0.35">
      <c r="A3096" s="62"/>
      <c r="B3096" s="63"/>
      <c r="C3096" s="68"/>
      <c r="D3096" s="77" t="s">
        <v>68</v>
      </c>
      <c r="E3096" s="78"/>
      <c r="F3096" s="79"/>
      <c r="G3096" s="78">
        <v>1026.3900000000001</v>
      </c>
      <c r="H3096" s="528">
        <v>1</v>
      </c>
      <c r="I3096" s="126"/>
      <c r="J3096" s="529"/>
      <c r="K3096" s="530"/>
      <c r="L3096" s="531">
        <v>0.7433509913798646</v>
      </c>
      <c r="M3096" s="62"/>
    </row>
    <row r="3097" spans="1:13" s="47" customFormat="1" ht="14.4" customHeight="1" x14ac:dyDescent="0.3">
      <c r="A3097" s="62"/>
      <c r="B3097" s="63"/>
      <c r="C3097" s="68"/>
      <c r="D3097" s="80"/>
      <c r="E3097" s="67"/>
      <c r="F3097" s="65"/>
      <c r="G3097" s="67"/>
      <c r="J3097" s="60"/>
      <c r="M3097" s="62"/>
    </row>
    <row r="3098" spans="1:13" s="47" customFormat="1" ht="14.4" customHeight="1" x14ac:dyDescent="0.3">
      <c r="A3098" s="62"/>
      <c r="B3098" s="63"/>
      <c r="C3098" s="68"/>
      <c r="D3098" s="80"/>
      <c r="E3098" s="67"/>
      <c r="F3098" s="65"/>
      <c r="G3098" s="67"/>
      <c r="J3098" s="60"/>
      <c r="M3098" s="62"/>
    </row>
    <row r="3099" spans="1:13" s="47" customFormat="1" ht="14.4" customHeight="1" x14ac:dyDescent="0.3">
      <c r="A3099" s="62"/>
      <c r="B3099" s="63"/>
      <c r="C3099" s="68"/>
      <c r="D3099" s="80"/>
      <c r="E3099" s="67"/>
      <c r="F3099" s="65"/>
      <c r="G3099" s="67"/>
      <c r="J3099" s="60"/>
      <c r="M3099" s="62"/>
    </row>
    <row r="3100" spans="1:13" s="47" customFormat="1" ht="14.4" customHeight="1" x14ac:dyDescent="0.3">
      <c r="A3100" s="62"/>
      <c r="B3100" s="136" t="s">
        <v>1808</v>
      </c>
      <c r="C3100" s="81"/>
      <c r="D3100" s="80"/>
      <c r="E3100" s="67"/>
      <c r="F3100" s="82"/>
      <c r="G3100" s="82"/>
      <c r="J3100" s="60"/>
      <c r="M3100" s="62"/>
    </row>
    <row r="3101" spans="1:13" s="47" customFormat="1" ht="14.4" customHeight="1" x14ac:dyDescent="0.3">
      <c r="A3101" s="62"/>
      <c r="B3101" s="216" t="s">
        <v>6</v>
      </c>
      <c r="C3101" s="217"/>
      <c r="D3101" s="80"/>
      <c r="E3101" s="67"/>
      <c r="F3101" s="62"/>
      <c r="G3101" s="62"/>
      <c r="J3101" s="60"/>
      <c r="M3101" s="62"/>
    </row>
    <row r="3102" spans="1:13" s="47" customFormat="1" ht="14.4" customHeight="1" x14ac:dyDescent="0.3">
      <c r="A3102" s="62"/>
      <c r="B3102" s="84"/>
      <c r="C3102" s="62"/>
      <c r="D3102" s="80"/>
      <c r="E3102" s="67"/>
      <c r="F3102" s="62"/>
      <c r="G3102" s="62"/>
      <c r="J3102" s="60"/>
      <c r="M3102" s="62"/>
    </row>
    <row r="3103" spans="1:13" x14ac:dyDescent="0.3">
      <c r="A3103" s="62"/>
      <c r="B3103" s="503"/>
      <c r="C3103" s="129"/>
      <c r="D3103" s="129"/>
      <c r="J3103" s="60"/>
    </row>
    <row r="3104" spans="1:13" x14ac:dyDescent="0.3">
      <c r="A3104" s="62"/>
      <c r="B3104" s="131"/>
      <c r="C3104" s="130"/>
      <c r="D3104" s="130"/>
      <c r="J3104" s="60"/>
    </row>
    <row r="3105" spans="1:13" ht="15.6" x14ac:dyDescent="0.3">
      <c r="A3105" s="62"/>
      <c r="D3105" s="715" t="s">
        <v>166</v>
      </c>
      <c r="E3105" s="715"/>
      <c r="F3105" s="715"/>
      <c r="J3105" s="60"/>
    </row>
    <row r="3106" spans="1:13" x14ac:dyDescent="0.3">
      <c r="A3106" s="62"/>
      <c r="B3106" s="132"/>
      <c r="C3106" s="132"/>
      <c r="D3106" s="132"/>
      <c r="J3106" s="60"/>
    </row>
    <row r="3107" spans="1:13" ht="82.5" customHeight="1" x14ac:dyDescent="0.3">
      <c r="A3107" s="62"/>
      <c r="B3107" s="710" t="s">
        <v>1809</v>
      </c>
      <c r="C3107" s="710"/>
      <c r="D3107" s="710"/>
      <c r="E3107" s="710"/>
      <c r="F3107" s="710"/>
      <c r="G3107" s="710"/>
      <c r="H3107" s="710"/>
      <c r="I3107" s="710"/>
      <c r="J3107" s="710"/>
      <c r="K3107" s="710"/>
      <c r="L3107" s="710"/>
    </row>
    <row r="3108" spans="1:13" s="47" customFormat="1" ht="14.4" customHeight="1" x14ac:dyDescent="0.3">
      <c r="A3108" s="62"/>
      <c r="B3108" s="63"/>
      <c r="C3108" s="9"/>
      <c r="D3108" s="10"/>
      <c r="E3108" s="11"/>
      <c r="F3108" s="12"/>
      <c r="G3108" s="13"/>
      <c r="J3108" s="60"/>
      <c r="M3108" s="62"/>
    </row>
    <row r="3109" spans="1:13" s="47" customFormat="1" ht="14.4" customHeight="1" x14ac:dyDescent="0.3">
      <c r="A3109" s="62"/>
      <c r="B3109" s="48" t="s">
        <v>48</v>
      </c>
      <c r="C3109" s="9"/>
      <c r="D3109" s="10"/>
      <c r="E3109" s="11"/>
      <c r="F3109" s="11"/>
      <c r="G3109" s="11"/>
      <c r="J3109" s="60"/>
      <c r="M3109" s="62"/>
    </row>
    <row r="3110" spans="1:13" s="47" customFormat="1" ht="14.4" customHeight="1" x14ac:dyDescent="0.3">
      <c r="A3110" s="62"/>
      <c r="B3110" s="64" t="s">
        <v>49</v>
      </c>
      <c r="C3110" s="62" t="s">
        <v>805</v>
      </c>
      <c r="D3110" s="62"/>
      <c r="E3110" s="62"/>
      <c r="I3110" s="65" t="s">
        <v>50</v>
      </c>
      <c r="J3110" s="68" t="s">
        <v>5</v>
      </c>
      <c r="M3110" s="62"/>
    </row>
    <row r="3111" spans="1:13" s="47" customFormat="1" ht="15" customHeight="1" thickBot="1" x14ac:dyDescent="0.35">
      <c r="A3111" s="62"/>
      <c r="B3111" s="64" t="s">
        <v>51</v>
      </c>
      <c r="C3111" s="62" t="s">
        <v>267</v>
      </c>
      <c r="D3111" s="62"/>
      <c r="E3111" s="62"/>
      <c r="G3111" s="62" t="s">
        <v>804</v>
      </c>
      <c r="J3111" s="60"/>
      <c r="M3111" s="62"/>
    </row>
    <row r="3112" spans="1:13" s="47" customFormat="1" ht="14.4" customHeight="1" thickTop="1" x14ac:dyDescent="0.3">
      <c r="A3112" s="62"/>
      <c r="B3112" s="49" t="s">
        <v>52</v>
      </c>
      <c r="C3112" s="14"/>
      <c r="D3112" s="15"/>
      <c r="E3112" s="16"/>
      <c r="F3112" s="17"/>
      <c r="G3112" s="16"/>
      <c r="H3112" s="711" t="s">
        <v>164</v>
      </c>
      <c r="I3112" s="712"/>
      <c r="J3112" s="712"/>
      <c r="K3112" s="712"/>
      <c r="L3112" s="713"/>
      <c r="M3112" s="62"/>
    </row>
    <row r="3113" spans="1:13" s="47" customFormat="1" ht="32.25" customHeight="1" x14ac:dyDescent="0.3">
      <c r="A3113" s="62"/>
      <c r="B3113" s="186" t="s">
        <v>53</v>
      </c>
      <c r="C3113" s="187" t="s">
        <v>1</v>
      </c>
      <c r="D3113" s="161" t="s">
        <v>54</v>
      </c>
      <c r="E3113" s="188" t="s">
        <v>23</v>
      </c>
      <c r="F3113" s="188" t="s">
        <v>55</v>
      </c>
      <c r="G3113" s="188" t="s">
        <v>56</v>
      </c>
      <c r="H3113" s="90" t="s">
        <v>158</v>
      </c>
      <c r="I3113" s="169" t="s">
        <v>159</v>
      </c>
      <c r="J3113" s="169" t="s">
        <v>160</v>
      </c>
      <c r="K3113" s="169" t="s">
        <v>161</v>
      </c>
      <c r="L3113" s="92" t="s">
        <v>162</v>
      </c>
      <c r="M3113" s="62"/>
    </row>
    <row r="3114" spans="1:13" s="47" customFormat="1" ht="14.4" customHeight="1" x14ac:dyDescent="0.3">
      <c r="A3114" s="62"/>
      <c r="B3114" s="189">
        <v>0</v>
      </c>
      <c r="C3114" s="187"/>
      <c r="D3114" s="190">
        <v>0</v>
      </c>
      <c r="E3114" s="191">
        <v>0</v>
      </c>
      <c r="F3114" s="505">
        <v>1</v>
      </c>
      <c r="G3114" s="191">
        <v>0</v>
      </c>
      <c r="H3114" s="506">
        <v>0</v>
      </c>
      <c r="I3114" s="171"/>
      <c r="J3114" s="192">
        <v>0</v>
      </c>
      <c r="K3114" s="172">
        <v>0</v>
      </c>
      <c r="L3114" s="507">
        <v>0</v>
      </c>
      <c r="M3114" s="62"/>
    </row>
    <row r="3115" spans="1:13" s="47" customFormat="1" ht="14.4" customHeight="1" x14ac:dyDescent="0.3">
      <c r="A3115" s="62"/>
      <c r="B3115" s="6">
        <v>0</v>
      </c>
      <c r="C3115" s="25"/>
      <c r="D3115" s="3">
        <v>0</v>
      </c>
      <c r="E3115" s="26">
        <v>0</v>
      </c>
      <c r="F3115" s="27"/>
      <c r="G3115" s="26">
        <v>0</v>
      </c>
      <c r="H3115" s="508">
        <v>0</v>
      </c>
      <c r="I3115" s="99"/>
      <c r="J3115" s="61">
        <v>0</v>
      </c>
      <c r="K3115" s="100">
        <v>0</v>
      </c>
      <c r="L3115" s="509">
        <v>0</v>
      </c>
      <c r="M3115" s="62"/>
    </row>
    <row r="3116" spans="1:13" s="47" customFormat="1" ht="14.4" customHeight="1" x14ac:dyDescent="0.3">
      <c r="A3116" s="62"/>
      <c r="B3116" s="6">
        <v>0</v>
      </c>
      <c r="C3116" s="25"/>
      <c r="D3116" s="3">
        <v>0</v>
      </c>
      <c r="E3116" s="26">
        <v>0</v>
      </c>
      <c r="F3116" s="27"/>
      <c r="G3116" s="26">
        <v>0</v>
      </c>
      <c r="H3116" s="508">
        <v>0</v>
      </c>
      <c r="I3116" s="99"/>
      <c r="J3116" s="61">
        <v>0</v>
      </c>
      <c r="K3116" s="100">
        <v>0</v>
      </c>
      <c r="L3116" s="509">
        <v>0</v>
      </c>
      <c r="M3116" s="62"/>
    </row>
    <row r="3117" spans="1:13" s="47" customFormat="1" ht="14.4" customHeight="1" x14ac:dyDescent="0.3">
      <c r="A3117" s="62"/>
      <c r="B3117" s="6">
        <v>0</v>
      </c>
      <c r="C3117" s="25"/>
      <c r="D3117" s="3">
        <v>0</v>
      </c>
      <c r="E3117" s="26">
        <v>0</v>
      </c>
      <c r="F3117" s="27"/>
      <c r="G3117" s="26">
        <v>0</v>
      </c>
      <c r="H3117" s="508">
        <v>0</v>
      </c>
      <c r="I3117" s="99"/>
      <c r="J3117" s="61">
        <v>0</v>
      </c>
      <c r="K3117" s="100">
        <v>0</v>
      </c>
      <c r="L3117" s="509">
        <v>0</v>
      </c>
      <c r="M3117" s="62"/>
    </row>
    <row r="3118" spans="1:13" s="47" customFormat="1" ht="14.4" customHeight="1" x14ac:dyDescent="0.3">
      <c r="A3118" s="62"/>
      <c r="B3118" s="6">
        <v>0</v>
      </c>
      <c r="C3118" s="25"/>
      <c r="D3118" s="3">
        <v>0</v>
      </c>
      <c r="E3118" s="26">
        <v>0</v>
      </c>
      <c r="F3118" s="27"/>
      <c r="G3118" s="26">
        <v>0</v>
      </c>
      <c r="H3118" s="508">
        <v>0</v>
      </c>
      <c r="I3118" s="99"/>
      <c r="J3118" s="61">
        <v>0</v>
      </c>
      <c r="K3118" s="100">
        <v>0</v>
      </c>
      <c r="L3118" s="509">
        <v>0</v>
      </c>
      <c r="M3118" s="62"/>
    </row>
    <row r="3119" spans="1:13" s="47" customFormat="1" ht="14.4" customHeight="1" x14ac:dyDescent="0.3">
      <c r="A3119" s="62"/>
      <c r="B3119" s="6">
        <v>0</v>
      </c>
      <c r="C3119" s="25"/>
      <c r="D3119" s="3">
        <v>0</v>
      </c>
      <c r="E3119" s="26">
        <v>0</v>
      </c>
      <c r="F3119" s="27"/>
      <c r="G3119" s="26">
        <v>0</v>
      </c>
      <c r="H3119" s="508">
        <v>0</v>
      </c>
      <c r="I3119" s="99"/>
      <c r="J3119" s="61">
        <v>0</v>
      </c>
      <c r="K3119" s="100">
        <v>0</v>
      </c>
      <c r="L3119" s="509">
        <v>0</v>
      </c>
      <c r="M3119" s="62"/>
    </row>
    <row r="3120" spans="1:13" s="47" customFormat="1" ht="14.4" customHeight="1" x14ac:dyDescent="0.3">
      <c r="A3120" s="62"/>
      <c r="B3120" s="6" t="s">
        <v>73</v>
      </c>
      <c r="C3120" s="25"/>
      <c r="D3120" s="3">
        <v>0</v>
      </c>
      <c r="E3120" s="26">
        <v>0</v>
      </c>
      <c r="F3120" s="27"/>
      <c r="G3120" s="26">
        <v>0.86299999999999999</v>
      </c>
      <c r="H3120" s="508">
        <v>4.6452043513130915E-3</v>
      </c>
      <c r="I3120" s="99"/>
      <c r="J3120" s="61" t="s">
        <v>165</v>
      </c>
      <c r="K3120" s="100">
        <v>0.4</v>
      </c>
      <c r="L3120" s="101">
        <v>1.8580817405252368E-3</v>
      </c>
      <c r="M3120" s="62"/>
    </row>
    <row r="3121" spans="1:13" s="47" customFormat="1" ht="14.4" customHeight="1" x14ac:dyDescent="0.3">
      <c r="A3121" s="62"/>
      <c r="B3121" s="6" t="s">
        <v>57</v>
      </c>
      <c r="C3121" s="25"/>
      <c r="D3121" s="28"/>
      <c r="E3121" s="26"/>
      <c r="F3121" s="27"/>
      <c r="G3121" s="193">
        <v>0.86299999999999999</v>
      </c>
      <c r="H3121" s="102" t="s">
        <v>57</v>
      </c>
      <c r="I3121" s="103"/>
      <c r="J3121" s="510"/>
      <c r="K3121" s="511" t="s">
        <v>156</v>
      </c>
      <c r="L3121" s="512">
        <v>1.8580817405252368E-3</v>
      </c>
      <c r="M3121" s="62"/>
    </row>
    <row r="3122" spans="1:13" s="47" customFormat="1" ht="14.4" customHeight="1" x14ac:dyDescent="0.3">
      <c r="A3122" s="62"/>
      <c r="B3122" s="194" t="s">
        <v>22</v>
      </c>
      <c r="C3122" s="195"/>
      <c r="D3122" s="196"/>
      <c r="E3122" s="197"/>
      <c r="F3122" s="155"/>
      <c r="G3122" s="87"/>
      <c r="H3122" s="513"/>
      <c r="I3122" s="514"/>
      <c r="J3122" s="515"/>
      <c r="K3122" s="516"/>
      <c r="L3122" s="517"/>
      <c r="M3122" s="62"/>
    </row>
    <row r="3123" spans="1:13" s="47" customFormat="1" ht="30.75" customHeight="1" x14ac:dyDescent="0.3">
      <c r="A3123" s="62"/>
      <c r="B3123" s="198" t="s">
        <v>58</v>
      </c>
      <c r="C3123" s="199" t="s">
        <v>1</v>
      </c>
      <c r="D3123" s="200" t="s">
        <v>59</v>
      </c>
      <c r="E3123" s="156" t="s">
        <v>23</v>
      </c>
      <c r="F3123" s="156" t="s">
        <v>55</v>
      </c>
      <c r="G3123" s="201" t="s">
        <v>56</v>
      </c>
      <c r="H3123" s="90" t="s">
        <v>158</v>
      </c>
      <c r="I3123" s="169" t="s">
        <v>159</v>
      </c>
      <c r="J3123" s="169" t="s">
        <v>160</v>
      </c>
      <c r="K3123" s="518" t="s">
        <v>161</v>
      </c>
      <c r="L3123" s="92" t="s">
        <v>162</v>
      </c>
      <c r="M3123" s="62"/>
    </row>
    <row r="3124" spans="1:13" s="47" customFormat="1" ht="14.4" customHeight="1" x14ac:dyDescent="0.3">
      <c r="A3124" s="62"/>
      <c r="B3124" s="6" t="s">
        <v>27</v>
      </c>
      <c r="C3124" s="25">
        <v>1</v>
      </c>
      <c r="D3124" s="3">
        <v>4.0999999999999996</v>
      </c>
      <c r="E3124" s="26">
        <v>4.0999999999999996</v>
      </c>
      <c r="F3124" s="26">
        <v>1</v>
      </c>
      <c r="G3124" s="26">
        <v>4.0999999999999996</v>
      </c>
      <c r="H3124" s="506">
        <v>2.2068757636597536E-2</v>
      </c>
      <c r="I3124" s="171"/>
      <c r="J3124" s="192" t="s">
        <v>163</v>
      </c>
      <c r="K3124" s="172">
        <v>1</v>
      </c>
      <c r="L3124" s="507">
        <v>2.2068757636597536E-2</v>
      </c>
      <c r="M3124" s="62"/>
    </row>
    <row r="3125" spans="1:13" s="47" customFormat="1" ht="14.4" customHeight="1" x14ac:dyDescent="0.3">
      <c r="A3125" s="62"/>
      <c r="B3125" s="6" t="s">
        <v>87</v>
      </c>
      <c r="C3125" s="25">
        <v>1</v>
      </c>
      <c r="D3125" s="3">
        <v>4.5599999999999996</v>
      </c>
      <c r="E3125" s="26">
        <v>4.5599999999999996</v>
      </c>
      <c r="F3125" s="26">
        <v>1</v>
      </c>
      <c r="G3125" s="26">
        <v>4.5599999999999996</v>
      </c>
      <c r="H3125" s="508">
        <v>2.4544764590947503E-2</v>
      </c>
      <c r="I3125" s="99"/>
      <c r="J3125" s="61" t="s">
        <v>163</v>
      </c>
      <c r="K3125" s="100">
        <v>1</v>
      </c>
      <c r="L3125" s="509">
        <v>2.4544764590947503E-2</v>
      </c>
      <c r="M3125" s="62"/>
    </row>
    <row r="3126" spans="1:13" s="47" customFormat="1" ht="26.4" x14ac:dyDescent="0.3">
      <c r="A3126" s="62"/>
      <c r="B3126" s="6" t="s">
        <v>86</v>
      </c>
      <c r="C3126" s="25">
        <v>1</v>
      </c>
      <c r="D3126" s="3">
        <v>4.55</v>
      </c>
      <c r="E3126" s="26">
        <v>4.55</v>
      </c>
      <c r="F3126" s="26">
        <v>1</v>
      </c>
      <c r="G3126" s="26">
        <v>4.55</v>
      </c>
      <c r="H3126" s="508">
        <v>2.4490938352809462E-2</v>
      </c>
      <c r="I3126" s="99"/>
      <c r="J3126" s="61" t="s">
        <v>163</v>
      </c>
      <c r="K3126" s="100">
        <v>1</v>
      </c>
      <c r="L3126" s="509">
        <v>2.4490938352809462E-2</v>
      </c>
      <c r="M3126" s="62"/>
    </row>
    <row r="3127" spans="1:13" s="47" customFormat="1" ht="14.4" customHeight="1" x14ac:dyDescent="0.3">
      <c r="A3127" s="62"/>
      <c r="B3127" s="6" t="s">
        <v>35</v>
      </c>
      <c r="C3127" s="25">
        <v>1</v>
      </c>
      <c r="D3127" s="3">
        <v>4.05</v>
      </c>
      <c r="E3127" s="26">
        <v>4.05</v>
      </c>
      <c r="F3127" s="26">
        <v>1</v>
      </c>
      <c r="G3127" s="26">
        <v>4.05</v>
      </c>
      <c r="H3127" s="508">
        <v>2.1799626445907324E-2</v>
      </c>
      <c r="I3127" s="99"/>
      <c r="J3127" s="61" t="s">
        <v>163</v>
      </c>
      <c r="K3127" s="100">
        <v>1</v>
      </c>
      <c r="L3127" s="509">
        <v>2.1799626445907324E-2</v>
      </c>
      <c r="M3127" s="62"/>
    </row>
    <row r="3128" spans="1:13" s="47" customFormat="1" ht="14.4" customHeight="1" x14ac:dyDescent="0.3">
      <c r="A3128" s="62"/>
      <c r="B3128" s="6">
        <v>0</v>
      </c>
      <c r="C3128" s="25"/>
      <c r="D3128" s="3">
        <v>0</v>
      </c>
      <c r="E3128" s="26">
        <v>0</v>
      </c>
      <c r="F3128" s="27"/>
      <c r="G3128" s="26">
        <v>0</v>
      </c>
      <c r="H3128" s="508">
        <v>0</v>
      </c>
      <c r="I3128" s="99"/>
      <c r="J3128" s="61">
        <v>0</v>
      </c>
      <c r="K3128" s="100">
        <v>0</v>
      </c>
      <c r="L3128" s="509">
        <v>0</v>
      </c>
      <c r="M3128" s="62"/>
    </row>
    <row r="3129" spans="1:13" s="47" customFormat="1" ht="14.4" customHeight="1" x14ac:dyDescent="0.3">
      <c r="A3129" s="62"/>
      <c r="B3129" s="6">
        <v>0</v>
      </c>
      <c r="C3129" s="25"/>
      <c r="D3129" s="3">
        <v>0</v>
      </c>
      <c r="E3129" s="26">
        <v>0</v>
      </c>
      <c r="F3129" s="27"/>
      <c r="G3129" s="26">
        <v>0</v>
      </c>
      <c r="H3129" s="508">
        <v>0</v>
      </c>
      <c r="I3129" s="99"/>
      <c r="J3129" s="61">
        <v>0</v>
      </c>
      <c r="K3129" s="100">
        <v>0</v>
      </c>
      <c r="L3129" s="509">
        <v>0</v>
      </c>
      <c r="M3129" s="62"/>
    </row>
    <row r="3130" spans="1:13" s="47" customFormat="1" ht="14.4" customHeight="1" x14ac:dyDescent="0.3">
      <c r="A3130" s="62"/>
      <c r="B3130" s="6">
        <v>0</v>
      </c>
      <c r="C3130" s="25"/>
      <c r="D3130" s="3">
        <v>0</v>
      </c>
      <c r="E3130" s="26">
        <v>0</v>
      </c>
      <c r="F3130" s="27"/>
      <c r="G3130" s="26">
        <v>0</v>
      </c>
      <c r="H3130" s="508">
        <v>0</v>
      </c>
      <c r="I3130" s="99"/>
      <c r="J3130" s="61">
        <v>0</v>
      </c>
      <c r="K3130" s="100">
        <v>0</v>
      </c>
      <c r="L3130" s="509">
        <v>0</v>
      </c>
      <c r="M3130" s="62"/>
    </row>
    <row r="3131" spans="1:13" s="47" customFormat="1" ht="14.4" customHeight="1" x14ac:dyDescent="0.3">
      <c r="A3131" s="62"/>
      <c r="B3131" s="6">
        <v>0</v>
      </c>
      <c r="C3131" s="25"/>
      <c r="D3131" s="3">
        <v>0</v>
      </c>
      <c r="E3131" s="26">
        <v>0</v>
      </c>
      <c r="F3131" s="27"/>
      <c r="G3131" s="26">
        <v>0</v>
      </c>
      <c r="H3131" s="508">
        <v>0</v>
      </c>
      <c r="I3131" s="99"/>
      <c r="J3131" s="61">
        <v>0</v>
      </c>
      <c r="K3131" s="100">
        <v>0</v>
      </c>
      <c r="L3131" s="509">
        <v>0</v>
      </c>
      <c r="M3131" s="62"/>
    </row>
    <row r="3132" spans="1:13" s="47" customFormat="1" ht="14.4" customHeight="1" x14ac:dyDescent="0.3">
      <c r="A3132" s="62"/>
      <c r="B3132" s="6">
        <v>0</v>
      </c>
      <c r="C3132" s="25"/>
      <c r="D3132" s="3">
        <v>0</v>
      </c>
      <c r="E3132" s="26">
        <v>0</v>
      </c>
      <c r="F3132" s="27"/>
      <c r="G3132" s="26">
        <v>0</v>
      </c>
      <c r="H3132" s="508">
        <v>0</v>
      </c>
      <c r="I3132" s="99"/>
      <c r="J3132" s="61">
        <v>0</v>
      </c>
      <c r="K3132" s="100">
        <v>0</v>
      </c>
      <c r="L3132" s="509">
        <v>0</v>
      </c>
      <c r="M3132" s="62"/>
    </row>
    <row r="3133" spans="1:13" s="47" customFormat="1" ht="14.4" customHeight="1" x14ac:dyDescent="0.3">
      <c r="A3133" s="62"/>
      <c r="B3133" s="6" t="s">
        <v>60</v>
      </c>
      <c r="C3133" s="25"/>
      <c r="D3133" s="28"/>
      <c r="E3133" s="26"/>
      <c r="F3133" s="27"/>
      <c r="G3133" s="193">
        <v>17.260000000000002</v>
      </c>
      <c r="H3133" s="106" t="s">
        <v>60</v>
      </c>
      <c r="I3133" s="103"/>
      <c r="J3133" s="510"/>
      <c r="K3133" s="511" t="s">
        <v>156</v>
      </c>
      <c r="L3133" s="519">
        <v>9.2904087026261836E-2</v>
      </c>
      <c r="M3133" s="62"/>
    </row>
    <row r="3134" spans="1:13" s="47" customFormat="1" ht="14.4" customHeight="1" x14ac:dyDescent="0.3">
      <c r="A3134" s="62"/>
      <c r="B3134" s="194" t="s">
        <v>38</v>
      </c>
      <c r="C3134" s="195"/>
      <c r="D3134" s="196"/>
      <c r="E3134" s="196"/>
      <c r="F3134" s="196"/>
      <c r="G3134" s="196"/>
      <c r="H3134" s="115"/>
      <c r="I3134" s="202"/>
      <c r="J3134" s="203"/>
      <c r="K3134" s="178"/>
      <c r="L3134" s="204"/>
      <c r="M3134" s="62"/>
    </row>
    <row r="3135" spans="1:13" s="47" customFormat="1" ht="36.75" customHeight="1" x14ac:dyDescent="0.3">
      <c r="A3135" s="62"/>
      <c r="B3135" s="53" t="s">
        <v>53</v>
      </c>
      <c r="C3135" s="195"/>
      <c r="D3135" s="205" t="s">
        <v>0</v>
      </c>
      <c r="E3135" s="206" t="s">
        <v>1</v>
      </c>
      <c r="F3135" s="207" t="s">
        <v>61</v>
      </c>
      <c r="G3135" s="188" t="s">
        <v>56</v>
      </c>
      <c r="H3135" s="111" t="s">
        <v>158</v>
      </c>
      <c r="I3135" s="112" t="s">
        <v>159</v>
      </c>
      <c r="J3135" s="112" t="s">
        <v>160</v>
      </c>
      <c r="K3135" s="520" t="s">
        <v>161</v>
      </c>
      <c r="L3135" s="114" t="s">
        <v>162</v>
      </c>
      <c r="M3135" s="62"/>
    </row>
    <row r="3136" spans="1:13" s="47" customFormat="1" ht="14.4" customHeight="1" x14ac:dyDescent="0.3">
      <c r="A3136" s="62"/>
      <c r="B3136" s="189" t="s">
        <v>1489</v>
      </c>
      <c r="C3136" s="195"/>
      <c r="D3136" s="190" t="s">
        <v>5</v>
      </c>
      <c r="E3136" s="153">
        <v>3</v>
      </c>
      <c r="F3136" s="154">
        <v>17</v>
      </c>
      <c r="G3136" s="191">
        <v>51</v>
      </c>
      <c r="H3136" s="506">
        <v>0.27451381450401813</v>
      </c>
      <c r="I3136" s="171"/>
      <c r="J3136" s="192" t="s">
        <v>1219</v>
      </c>
      <c r="K3136" s="172">
        <v>0</v>
      </c>
      <c r="L3136" s="507">
        <v>0</v>
      </c>
      <c r="M3136" s="521"/>
    </row>
    <row r="3137" spans="1:13" s="47" customFormat="1" ht="14.4" customHeight="1" x14ac:dyDescent="0.3">
      <c r="A3137" s="62"/>
      <c r="B3137" s="6" t="s">
        <v>104</v>
      </c>
      <c r="C3137" s="7"/>
      <c r="D3137" s="3" t="s">
        <v>5</v>
      </c>
      <c r="E3137" s="4">
        <v>4</v>
      </c>
      <c r="F3137" s="5">
        <v>5.5</v>
      </c>
      <c r="G3137" s="26">
        <v>22</v>
      </c>
      <c r="H3137" s="508">
        <v>0.11841772390369411</v>
      </c>
      <c r="I3137" s="99"/>
      <c r="J3137" s="61" t="s">
        <v>1219</v>
      </c>
      <c r="K3137" s="100">
        <v>0</v>
      </c>
      <c r="L3137" s="509">
        <v>0</v>
      </c>
      <c r="M3137" s="521"/>
    </row>
    <row r="3138" spans="1:13" s="47" customFormat="1" ht="14.4" customHeight="1" x14ac:dyDescent="0.3">
      <c r="A3138" s="62"/>
      <c r="B3138" s="6" t="s">
        <v>1490</v>
      </c>
      <c r="C3138" s="7"/>
      <c r="D3138" s="3" t="s">
        <v>5</v>
      </c>
      <c r="E3138" s="4">
        <v>3</v>
      </c>
      <c r="F3138" s="5">
        <v>25</v>
      </c>
      <c r="G3138" s="26">
        <v>75</v>
      </c>
      <c r="H3138" s="508">
        <v>0.40369678603532083</v>
      </c>
      <c r="I3138" s="99"/>
      <c r="J3138" s="61" t="s">
        <v>163</v>
      </c>
      <c r="K3138" s="100">
        <v>1</v>
      </c>
      <c r="L3138" s="509">
        <v>0.40369678603532083</v>
      </c>
      <c r="M3138" s="62"/>
    </row>
    <row r="3139" spans="1:13" s="47" customFormat="1" ht="14.4" customHeight="1" x14ac:dyDescent="0.3">
      <c r="A3139" s="62"/>
      <c r="B3139" s="6" t="s">
        <v>98</v>
      </c>
      <c r="C3139" s="7"/>
      <c r="D3139" s="3" t="s">
        <v>2</v>
      </c>
      <c r="E3139" s="4">
        <v>2</v>
      </c>
      <c r="F3139" s="5">
        <v>9.83</v>
      </c>
      <c r="G3139" s="26">
        <v>19.66</v>
      </c>
      <c r="H3139" s="508">
        <v>0.10582238417939209</v>
      </c>
      <c r="I3139" s="99"/>
      <c r="J3139" s="61" t="s">
        <v>163</v>
      </c>
      <c r="K3139" s="100">
        <v>1</v>
      </c>
      <c r="L3139" s="509">
        <v>0.10582238417939209</v>
      </c>
      <c r="M3139" s="62"/>
    </row>
    <row r="3140" spans="1:13" s="47" customFormat="1" ht="14.4" customHeight="1" x14ac:dyDescent="0.3">
      <c r="A3140" s="62"/>
      <c r="B3140" s="6">
        <v>0</v>
      </c>
      <c r="C3140" s="7"/>
      <c r="D3140" s="3">
        <v>0</v>
      </c>
      <c r="E3140" s="4"/>
      <c r="F3140" s="5">
        <v>0</v>
      </c>
      <c r="G3140" s="26">
        <v>0</v>
      </c>
      <c r="H3140" s="508">
        <v>0</v>
      </c>
      <c r="I3140" s="99"/>
      <c r="J3140" s="61">
        <v>0</v>
      </c>
      <c r="K3140" s="100">
        <v>0</v>
      </c>
      <c r="L3140" s="509">
        <v>0</v>
      </c>
      <c r="M3140" s="62"/>
    </row>
    <row r="3141" spans="1:13" s="47" customFormat="1" ht="14.4" customHeight="1" x14ac:dyDescent="0.3">
      <c r="A3141" s="62"/>
      <c r="B3141" s="6">
        <v>0</v>
      </c>
      <c r="C3141" s="7"/>
      <c r="D3141" s="3">
        <v>0</v>
      </c>
      <c r="E3141" s="4"/>
      <c r="F3141" s="5">
        <v>0</v>
      </c>
      <c r="G3141" s="26">
        <v>0</v>
      </c>
      <c r="H3141" s="508">
        <v>0</v>
      </c>
      <c r="I3141" s="99"/>
      <c r="J3141" s="61">
        <v>0</v>
      </c>
      <c r="K3141" s="100">
        <v>0</v>
      </c>
      <c r="L3141" s="509">
        <v>0</v>
      </c>
      <c r="M3141" s="62"/>
    </row>
    <row r="3142" spans="1:13" s="47" customFormat="1" ht="14.4" customHeight="1" x14ac:dyDescent="0.3">
      <c r="A3142" s="62"/>
      <c r="B3142" s="6">
        <v>0</v>
      </c>
      <c r="C3142" s="7"/>
      <c r="D3142" s="3">
        <v>0</v>
      </c>
      <c r="E3142" s="4"/>
      <c r="F3142" s="5">
        <v>0</v>
      </c>
      <c r="G3142" s="26">
        <v>0</v>
      </c>
      <c r="H3142" s="508">
        <v>0</v>
      </c>
      <c r="I3142" s="99"/>
      <c r="J3142" s="61">
        <v>0</v>
      </c>
      <c r="K3142" s="100">
        <v>0</v>
      </c>
      <c r="L3142" s="509">
        <v>0</v>
      </c>
      <c r="M3142" s="62"/>
    </row>
    <row r="3143" spans="1:13" s="47" customFormat="1" ht="14.4" customHeight="1" x14ac:dyDescent="0.3">
      <c r="A3143" s="62"/>
      <c r="B3143" s="6">
        <v>0</v>
      </c>
      <c r="C3143" s="7"/>
      <c r="D3143" s="3">
        <v>0</v>
      </c>
      <c r="E3143" s="4"/>
      <c r="F3143" s="5">
        <v>0</v>
      </c>
      <c r="G3143" s="26">
        <v>0</v>
      </c>
      <c r="H3143" s="508">
        <v>0</v>
      </c>
      <c r="I3143" s="99"/>
      <c r="J3143" s="61">
        <v>0</v>
      </c>
      <c r="K3143" s="100">
        <v>0</v>
      </c>
      <c r="L3143" s="509">
        <v>0</v>
      </c>
      <c r="M3143" s="62"/>
    </row>
    <row r="3144" spans="1:13" s="47" customFormat="1" ht="14.4" customHeight="1" x14ac:dyDescent="0.3">
      <c r="A3144" s="62"/>
      <c r="B3144" s="6">
        <v>0</v>
      </c>
      <c r="C3144" s="7"/>
      <c r="D3144" s="3">
        <v>0</v>
      </c>
      <c r="E3144" s="4"/>
      <c r="F3144" s="5">
        <v>0</v>
      </c>
      <c r="G3144" s="26">
        <v>0</v>
      </c>
      <c r="H3144" s="508">
        <v>0</v>
      </c>
      <c r="I3144" s="99"/>
      <c r="J3144" s="61">
        <v>0</v>
      </c>
      <c r="K3144" s="100">
        <v>0</v>
      </c>
      <c r="L3144" s="509">
        <v>0</v>
      </c>
      <c r="M3144" s="62"/>
    </row>
    <row r="3145" spans="1:13" s="47" customFormat="1" ht="14.4" customHeight="1" x14ac:dyDescent="0.3">
      <c r="A3145" s="62"/>
      <c r="B3145" s="6">
        <v>0</v>
      </c>
      <c r="C3145" s="7"/>
      <c r="D3145" s="3">
        <v>0</v>
      </c>
      <c r="E3145" s="4"/>
      <c r="F3145" s="5">
        <v>0</v>
      </c>
      <c r="G3145" s="26">
        <v>0</v>
      </c>
      <c r="H3145" s="508">
        <v>0</v>
      </c>
      <c r="I3145" s="99"/>
      <c r="J3145" s="61">
        <v>0</v>
      </c>
      <c r="K3145" s="100">
        <v>0</v>
      </c>
      <c r="L3145" s="509">
        <v>0</v>
      </c>
      <c r="M3145" s="62"/>
    </row>
    <row r="3146" spans="1:13" s="47" customFormat="1" ht="14.4" customHeight="1" x14ac:dyDescent="0.3">
      <c r="A3146" s="62"/>
      <c r="B3146" s="6">
        <v>0</v>
      </c>
      <c r="C3146" s="7"/>
      <c r="D3146" s="3">
        <v>0</v>
      </c>
      <c r="E3146" s="4"/>
      <c r="F3146" s="5">
        <v>0</v>
      </c>
      <c r="G3146" s="26">
        <v>0</v>
      </c>
      <c r="H3146" s="508">
        <v>0</v>
      </c>
      <c r="I3146" s="99"/>
      <c r="J3146" s="61">
        <v>0</v>
      </c>
      <c r="K3146" s="100">
        <v>0</v>
      </c>
      <c r="L3146" s="509">
        <v>0</v>
      </c>
      <c r="M3146" s="62"/>
    </row>
    <row r="3147" spans="1:13" s="47" customFormat="1" ht="14.4" customHeight="1" x14ac:dyDescent="0.3">
      <c r="A3147" s="62"/>
      <c r="B3147" s="6">
        <v>0</v>
      </c>
      <c r="C3147" s="7"/>
      <c r="D3147" s="3">
        <v>0</v>
      </c>
      <c r="E3147" s="4"/>
      <c r="F3147" s="5">
        <v>0</v>
      </c>
      <c r="G3147" s="26">
        <v>0</v>
      </c>
      <c r="H3147" s="508">
        <v>0</v>
      </c>
      <c r="I3147" s="99"/>
      <c r="J3147" s="61">
        <v>0</v>
      </c>
      <c r="K3147" s="100">
        <v>0</v>
      </c>
      <c r="L3147" s="509">
        <v>0</v>
      </c>
      <c r="M3147" s="62"/>
    </row>
    <row r="3148" spans="1:13" s="47" customFormat="1" ht="14.4" customHeight="1" x14ac:dyDescent="0.3">
      <c r="A3148" s="62"/>
      <c r="B3148" s="6">
        <v>0</v>
      </c>
      <c r="C3148" s="7"/>
      <c r="D3148" s="3">
        <v>0</v>
      </c>
      <c r="E3148" s="4"/>
      <c r="F3148" s="5">
        <v>0</v>
      </c>
      <c r="G3148" s="26">
        <v>0</v>
      </c>
      <c r="H3148" s="508">
        <v>0</v>
      </c>
      <c r="I3148" s="99"/>
      <c r="J3148" s="61">
        <v>0</v>
      </c>
      <c r="K3148" s="100">
        <v>0</v>
      </c>
      <c r="L3148" s="509">
        <v>0</v>
      </c>
      <c r="M3148" s="62"/>
    </row>
    <row r="3149" spans="1:13" s="47" customFormat="1" ht="14.4" customHeight="1" x14ac:dyDescent="0.3">
      <c r="A3149" s="62"/>
      <c r="B3149" s="58" t="s">
        <v>62</v>
      </c>
      <c r="C3149" s="46"/>
      <c r="D3149" s="37"/>
      <c r="E3149" s="38"/>
      <c r="F3149" s="39"/>
      <c r="G3149" s="193">
        <v>167.66</v>
      </c>
      <c r="H3149" s="106" t="s">
        <v>62</v>
      </c>
      <c r="I3149" s="103"/>
      <c r="J3149" s="510"/>
      <c r="K3149" s="511" t="s">
        <v>156</v>
      </c>
      <c r="L3149" s="519">
        <v>0.50951917021471294</v>
      </c>
      <c r="M3149" s="62"/>
    </row>
    <row r="3150" spans="1:13" s="47" customFormat="1" ht="14.4" customHeight="1" x14ac:dyDescent="0.3">
      <c r="A3150" s="62"/>
      <c r="B3150" s="194" t="s">
        <v>63</v>
      </c>
      <c r="C3150" s="195"/>
      <c r="D3150" s="196"/>
      <c r="E3150" s="197"/>
      <c r="F3150" s="155"/>
      <c r="G3150" s="197"/>
      <c r="H3150" s="115"/>
      <c r="I3150" s="202"/>
      <c r="J3150" s="203"/>
      <c r="K3150" s="178"/>
      <c r="L3150" s="204">
        <v>0</v>
      </c>
      <c r="M3150" s="62"/>
    </row>
    <row r="3151" spans="1:13" s="47" customFormat="1" ht="35.25" customHeight="1" x14ac:dyDescent="0.3">
      <c r="A3151" s="62"/>
      <c r="B3151" s="53" t="s">
        <v>53</v>
      </c>
      <c r="C3151" s="210"/>
      <c r="D3151" s="211" t="s">
        <v>0</v>
      </c>
      <c r="E3151" s="201" t="s">
        <v>1</v>
      </c>
      <c r="F3151" s="156" t="s">
        <v>61</v>
      </c>
      <c r="G3151" s="188" t="s">
        <v>56</v>
      </c>
      <c r="H3151" s="111" t="s">
        <v>158</v>
      </c>
      <c r="I3151" s="112" t="s">
        <v>159</v>
      </c>
      <c r="J3151" s="112" t="s">
        <v>160</v>
      </c>
      <c r="K3151" s="520" t="s">
        <v>161</v>
      </c>
      <c r="L3151" s="114" t="s">
        <v>162</v>
      </c>
      <c r="M3151" s="62"/>
    </row>
    <row r="3152" spans="1:13" s="47" customFormat="1" ht="14.4" customHeight="1" x14ac:dyDescent="0.3">
      <c r="A3152" s="62"/>
      <c r="B3152" s="6">
        <v>0</v>
      </c>
      <c r="C3152" s="7"/>
      <c r="D3152" s="3">
        <v>0</v>
      </c>
      <c r="E3152" s="26"/>
      <c r="F3152" s="5">
        <v>0</v>
      </c>
      <c r="G3152" s="191">
        <v>0</v>
      </c>
      <c r="H3152" s="506">
        <v>0</v>
      </c>
      <c r="I3152" s="171"/>
      <c r="J3152" s="192">
        <v>0</v>
      </c>
      <c r="K3152" s="172">
        <v>0</v>
      </c>
      <c r="L3152" s="507">
        <v>0</v>
      </c>
      <c r="M3152" s="62"/>
    </row>
    <row r="3153" spans="1:13" s="47" customFormat="1" ht="14.4" customHeight="1" x14ac:dyDescent="0.3">
      <c r="A3153" s="62"/>
      <c r="B3153" s="6">
        <v>0</v>
      </c>
      <c r="C3153" s="7"/>
      <c r="D3153" s="3">
        <v>0</v>
      </c>
      <c r="E3153" s="26"/>
      <c r="F3153" s="5">
        <v>0</v>
      </c>
      <c r="G3153" s="26">
        <v>0</v>
      </c>
      <c r="H3153" s="508">
        <v>0</v>
      </c>
      <c r="I3153" s="99"/>
      <c r="J3153" s="61">
        <v>0</v>
      </c>
      <c r="K3153" s="100">
        <v>0</v>
      </c>
      <c r="L3153" s="509">
        <v>0</v>
      </c>
      <c r="M3153" s="62"/>
    </row>
    <row r="3154" spans="1:13" s="47" customFormat="1" ht="14.4" customHeight="1" x14ac:dyDescent="0.3">
      <c r="A3154" s="62"/>
      <c r="B3154" s="6">
        <v>0</v>
      </c>
      <c r="C3154" s="7"/>
      <c r="D3154" s="3">
        <v>0</v>
      </c>
      <c r="E3154" s="26"/>
      <c r="F3154" s="5">
        <v>0</v>
      </c>
      <c r="G3154" s="26">
        <v>0</v>
      </c>
      <c r="H3154" s="508">
        <v>0</v>
      </c>
      <c r="I3154" s="99"/>
      <c r="J3154" s="61">
        <v>0</v>
      </c>
      <c r="K3154" s="100">
        <v>0</v>
      </c>
      <c r="L3154" s="509">
        <v>0</v>
      </c>
      <c r="M3154" s="62"/>
    </row>
    <row r="3155" spans="1:13" s="47" customFormat="1" ht="14.4" customHeight="1" x14ac:dyDescent="0.3">
      <c r="A3155" s="62"/>
      <c r="B3155" s="6">
        <v>0</v>
      </c>
      <c r="C3155" s="7"/>
      <c r="D3155" s="3">
        <v>0</v>
      </c>
      <c r="E3155" s="26"/>
      <c r="F3155" s="5">
        <v>0</v>
      </c>
      <c r="G3155" s="26">
        <v>0</v>
      </c>
      <c r="H3155" s="508">
        <v>0</v>
      </c>
      <c r="I3155" s="99"/>
      <c r="J3155" s="61">
        <v>0</v>
      </c>
      <c r="K3155" s="100">
        <v>0</v>
      </c>
      <c r="L3155" s="509">
        <v>0</v>
      </c>
      <c r="M3155" s="62"/>
    </row>
    <row r="3156" spans="1:13" s="47" customFormat="1" ht="14.4" customHeight="1" x14ac:dyDescent="0.3">
      <c r="A3156" s="62"/>
      <c r="B3156" s="6">
        <v>0</v>
      </c>
      <c r="C3156" s="7"/>
      <c r="D3156" s="3">
        <v>0</v>
      </c>
      <c r="E3156" s="26"/>
      <c r="F3156" s="5">
        <v>0</v>
      </c>
      <c r="G3156" s="26">
        <v>0</v>
      </c>
      <c r="H3156" s="508">
        <v>0</v>
      </c>
      <c r="I3156" s="99"/>
      <c r="J3156" s="61">
        <v>0</v>
      </c>
      <c r="K3156" s="100">
        <v>0</v>
      </c>
      <c r="L3156" s="509">
        <v>0</v>
      </c>
      <c r="M3156" s="62"/>
    </row>
    <row r="3157" spans="1:13" s="47" customFormat="1" ht="15" customHeight="1" thickBot="1" x14ac:dyDescent="0.35">
      <c r="A3157" s="62"/>
      <c r="B3157" s="59" t="s">
        <v>64</v>
      </c>
      <c r="C3157" s="42"/>
      <c r="D3157" s="43"/>
      <c r="E3157" s="44"/>
      <c r="F3157" s="45"/>
      <c r="G3157" s="191">
        <v>0</v>
      </c>
      <c r="H3157" s="106" t="s">
        <v>64</v>
      </c>
      <c r="I3157" s="103"/>
      <c r="J3157" s="510"/>
      <c r="K3157" s="511" t="s">
        <v>156</v>
      </c>
      <c r="L3157" s="519">
        <v>0</v>
      </c>
      <c r="M3157" s="62"/>
    </row>
    <row r="3158" spans="1:13" s="47" customFormat="1" ht="14.4" customHeight="1" x14ac:dyDescent="0.3">
      <c r="A3158" s="62"/>
      <c r="B3158" s="64"/>
      <c r="C3158" s="68"/>
      <c r="D3158" s="69" t="s">
        <v>65</v>
      </c>
      <c r="E3158" s="70"/>
      <c r="F3158" s="71"/>
      <c r="G3158" s="88">
        <v>185.78299999999999</v>
      </c>
      <c r="H3158" s="179"/>
      <c r="I3158" s="212"/>
      <c r="J3158" s="522"/>
      <c r="K3158" s="523"/>
      <c r="L3158" s="180"/>
      <c r="M3158" s="62"/>
    </row>
    <row r="3159" spans="1:13" s="47" customFormat="1" ht="14.4" customHeight="1" x14ac:dyDescent="0.3">
      <c r="A3159" s="62"/>
      <c r="B3159" s="63"/>
      <c r="C3159" s="68"/>
      <c r="D3159" s="72" t="s">
        <v>7</v>
      </c>
      <c r="E3159" s="215"/>
      <c r="F3159" s="181">
        <v>0.1</v>
      </c>
      <c r="G3159" s="215">
        <v>18.577999999999999</v>
      </c>
      <c r="H3159" s="524"/>
      <c r="I3159" s="124"/>
      <c r="J3159" s="525"/>
      <c r="K3159" s="526"/>
      <c r="L3159" s="527"/>
      <c r="M3159" s="62"/>
    </row>
    <row r="3160" spans="1:13" s="47" customFormat="1" ht="14.4" customHeight="1" x14ac:dyDescent="0.3">
      <c r="A3160" s="62"/>
      <c r="B3160" s="63"/>
      <c r="C3160" s="68"/>
      <c r="D3160" s="72" t="s">
        <v>8</v>
      </c>
      <c r="E3160" s="215"/>
      <c r="F3160" s="181">
        <v>0.1</v>
      </c>
      <c r="G3160" s="215">
        <v>18.577999999999999</v>
      </c>
      <c r="H3160" s="524"/>
      <c r="I3160" s="124"/>
      <c r="J3160" s="525"/>
      <c r="K3160" s="526"/>
      <c r="L3160" s="527"/>
      <c r="M3160" s="62"/>
    </row>
    <row r="3161" spans="1:13" s="47" customFormat="1" ht="14.4" customHeight="1" x14ac:dyDescent="0.3">
      <c r="A3161" s="62"/>
      <c r="B3161" s="63" t="s">
        <v>66</v>
      </c>
      <c r="C3161" s="68"/>
      <c r="D3161" s="75" t="s">
        <v>67</v>
      </c>
      <c r="E3161" s="76"/>
      <c r="F3161" s="71"/>
      <c r="G3161" s="76">
        <v>222.93899999999999</v>
      </c>
      <c r="H3161" s="524"/>
      <c r="I3161" s="124"/>
      <c r="J3161" s="525"/>
      <c r="K3161" s="526"/>
      <c r="L3161" s="527"/>
      <c r="M3161" s="62"/>
    </row>
    <row r="3162" spans="1:13" s="47" customFormat="1" ht="15" customHeight="1" thickBot="1" x14ac:dyDescent="0.35">
      <c r="A3162" s="62"/>
      <c r="B3162" s="63"/>
      <c r="C3162" s="68"/>
      <c r="D3162" s="77" t="s">
        <v>68</v>
      </c>
      <c r="E3162" s="78"/>
      <c r="F3162" s="79"/>
      <c r="G3162" s="78">
        <v>222.94</v>
      </c>
      <c r="H3162" s="528">
        <v>1</v>
      </c>
      <c r="I3162" s="126"/>
      <c r="J3162" s="529"/>
      <c r="K3162" s="530"/>
      <c r="L3162" s="531">
        <v>0.60428133898150005</v>
      </c>
      <c r="M3162" s="62"/>
    </row>
    <row r="3163" spans="1:13" s="47" customFormat="1" ht="14.4" customHeight="1" x14ac:dyDescent="0.3">
      <c r="A3163" s="62"/>
      <c r="B3163" s="63"/>
      <c r="C3163" s="68"/>
      <c r="D3163" s="80"/>
      <c r="E3163" s="67"/>
      <c r="F3163" s="65"/>
      <c r="G3163" s="67"/>
      <c r="J3163" s="60"/>
      <c r="M3163" s="62"/>
    </row>
    <row r="3164" spans="1:13" s="47" customFormat="1" ht="14.4" customHeight="1" x14ac:dyDescent="0.3">
      <c r="A3164" s="62"/>
      <c r="B3164" s="63"/>
      <c r="C3164" s="68"/>
      <c r="D3164" s="80"/>
      <c r="E3164" s="67"/>
      <c r="F3164" s="65"/>
      <c r="G3164" s="67"/>
      <c r="J3164" s="60"/>
      <c r="M3164" s="62"/>
    </row>
    <row r="3165" spans="1:13" s="47" customFormat="1" ht="14.4" customHeight="1" x14ac:dyDescent="0.3">
      <c r="A3165" s="62"/>
      <c r="B3165" s="63"/>
      <c r="C3165" s="68"/>
      <c r="D3165" s="80"/>
      <c r="E3165" s="67"/>
      <c r="F3165" s="65"/>
      <c r="G3165" s="67"/>
      <c r="J3165" s="60"/>
      <c r="M3165" s="62"/>
    </row>
    <row r="3166" spans="1:13" s="47" customFormat="1" ht="14.4" customHeight="1" x14ac:dyDescent="0.3">
      <c r="A3166" s="62"/>
      <c r="B3166" s="136" t="s">
        <v>1808</v>
      </c>
      <c r="C3166" s="81"/>
      <c r="D3166" s="80"/>
      <c r="E3166" s="67"/>
      <c r="F3166" s="82"/>
      <c r="G3166" s="82"/>
      <c r="J3166" s="60"/>
      <c r="M3166" s="62"/>
    </row>
    <row r="3167" spans="1:13" s="47" customFormat="1" ht="14.4" customHeight="1" x14ac:dyDescent="0.3">
      <c r="A3167" s="62"/>
      <c r="B3167" s="216" t="s">
        <v>6</v>
      </c>
      <c r="C3167" s="217"/>
      <c r="D3167" s="80"/>
      <c r="E3167" s="67"/>
      <c r="F3167" s="62"/>
      <c r="G3167" s="62"/>
      <c r="J3167" s="60"/>
      <c r="M3167" s="62"/>
    </row>
    <row r="3168" spans="1:13" s="47" customFormat="1" ht="14.4" customHeight="1" x14ac:dyDescent="0.3">
      <c r="A3168" s="62"/>
      <c r="B3168" s="84"/>
      <c r="C3168" s="62"/>
      <c r="D3168" s="80"/>
      <c r="E3168" s="67"/>
      <c r="F3168" s="62"/>
      <c r="G3168" s="62"/>
      <c r="J3168" s="60"/>
      <c r="M3168" s="62"/>
    </row>
    <row r="3169" spans="1:13" x14ac:dyDescent="0.3">
      <c r="A3169" s="62"/>
      <c r="B3169" s="503"/>
      <c r="C3169" s="129"/>
      <c r="D3169" s="129"/>
      <c r="J3169" s="60"/>
    </row>
    <row r="3170" spans="1:13" x14ac:dyDescent="0.3">
      <c r="A3170" s="62"/>
      <c r="B3170" s="131"/>
      <c r="C3170" s="130"/>
      <c r="D3170" s="130"/>
      <c r="J3170" s="60"/>
    </row>
    <row r="3171" spans="1:13" ht="15.6" x14ac:dyDescent="0.3">
      <c r="A3171" s="62"/>
      <c r="D3171" s="715" t="s">
        <v>166</v>
      </c>
      <c r="E3171" s="715"/>
      <c r="F3171" s="715"/>
      <c r="J3171" s="60"/>
    </row>
    <row r="3172" spans="1:13" x14ac:dyDescent="0.3">
      <c r="A3172" s="62"/>
      <c r="B3172" s="132"/>
      <c r="C3172" s="132"/>
      <c r="D3172" s="132"/>
      <c r="J3172" s="60"/>
    </row>
    <row r="3173" spans="1:13" ht="82.5" customHeight="1" x14ac:dyDescent="0.3">
      <c r="A3173" s="62"/>
      <c r="B3173" s="710" t="s">
        <v>1809</v>
      </c>
      <c r="C3173" s="710"/>
      <c r="D3173" s="710"/>
      <c r="E3173" s="710"/>
      <c r="F3173" s="710"/>
      <c r="G3173" s="710"/>
      <c r="H3173" s="710"/>
      <c r="I3173" s="710"/>
      <c r="J3173" s="710"/>
      <c r="K3173" s="710"/>
      <c r="L3173" s="710"/>
    </row>
    <row r="3174" spans="1:13" s="47" customFormat="1" ht="14.4" customHeight="1" x14ac:dyDescent="0.3">
      <c r="A3174" s="62"/>
      <c r="B3174" s="63"/>
      <c r="C3174" s="9"/>
      <c r="D3174" s="10"/>
      <c r="E3174" s="11"/>
      <c r="F3174" s="12"/>
      <c r="G3174" s="13"/>
      <c r="J3174" s="60"/>
      <c r="M3174" s="62"/>
    </row>
    <row r="3175" spans="1:13" s="47" customFormat="1" ht="14.4" customHeight="1" x14ac:dyDescent="0.3">
      <c r="A3175" s="62"/>
      <c r="B3175" s="48" t="s">
        <v>48</v>
      </c>
      <c r="C3175" s="9"/>
      <c r="D3175" s="10"/>
      <c r="E3175" s="11"/>
      <c r="F3175" s="11"/>
      <c r="G3175" s="11"/>
      <c r="J3175" s="60"/>
      <c r="M3175" s="62"/>
    </row>
    <row r="3176" spans="1:13" s="47" customFormat="1" ht="14.4" customHeight="1" x14ac:dyDescent="0.3">
      <c r="A3176" s="62"/>
      <c r="B3176" s="64" t="s">
        <v>49</v>
      </c>
      <c r="C3176" s="62" t="s">
        <v>807</v>
      </c>
      <c r="D3176" s="62"/>
      <c r="E3176" s="62"/>
      <c r="I3176" s="65" t="s">
        <v>50</v>
      </c>
      <c r="J3176" s="68" t="s">
        <v>2</v>
      </c>
      <c r="M3176" s="62"/>
    </row>
    <row r="3177" spans="1:13" s="47" customFormat="1" ht="15" customHeight="1" thickBot="1" x14ac:dyDescent="0.35">
      <c r="A3177" s="62"/>
      <c r="B3177" s="64" t="s">
        <v>51</v>
      </c>
      <c r="C3177" s="62" t="s">
        <v>267</v>
      </c>
      <c r="D3177" s="62"/>
      <c r="E3177" s="62"/>
      <c r="G3177" s="62" t="s">
        <v>806</v>
      </c>
      <c r="J3177" s="60"/>
      <c r="M3177" s="62"/>
    </row>
    <row r="3178" spans="1:13" s="47" customFormat="1" ht="14.4" customHeight="1" thickTop="1" x14ac:dyDescent="0.3">
      <c r="A3178" s="62"/>
      <c r="B3178" s="49" t="s">
        <v>52</v>
      </c>
      <c r="C3178" s="14"/>
      <c r="D3178" s="15"/>
      <c r="E3178" s="16"/>
      <c r="F3178" s="17"/>
      <c r="G3178" s="16"/>
      <c r="H3178" s="711" t="s">
        <v>164</v>
      </c>
      <c r="I3178" s="712"/>
      <c r="J3178" s="712"/>
      <c r="K3178" s="712"/>
      <c r="L3178" s="713"/>
      <c r="M3178" s="62"/>
    </row>
    <row r="3179" spans="1:13" s="47" customFormat="1" ht="32.25" customHeight="1" x14ac:dyDescent="0.3">
      <c r="A3179" s="62"/>
      <c r="B3179" s="186" t="s">
        <v>53</v>
      </c>
      <c r="C3179" s="187" t="s">
        <v>1</v>
      </c>
      <c r="D3179" s="161" t="s">
        <v>54</v>
      </c>
      <c r="E3179" s="188" t="s">
        <v>23</v>
      </c>
      <c r="F3179" s="188" t="s">
        <v>55</v>
      </c>
      <c r="G3179" s="188" t="s">
        <v>56</v>
      </c>
      <c r="H3179" s="90" t="s">
        <v>158</v>
      </c>
      <c r="I3179" s="169" t="s">
        <v>159</v>
      </c>
      <c r="J3179" s="169" t="s">
        <v>160</v>
      </c>
      <c r="K3179" s="169" t="s">
        <v>161</v>
      </c>
      <c r="L3179" s="92" t="s">
        <v>162</v>
      </c>
      <c r="M3179" s="62"/>
    </row>
    <row r="3180" spans="1:13" s="47" customFormat="1" ht="14.4" customHeight="1" x14ac:dyDescent="0.3">
      <c r="A3180" s="62"/>
      <c r="B3180" s="189">
        <v>0</v>
      </c>
      <c r="C3180" s="187"/>
      <c r="D3180" s="190">
        <v>0</v>
      </c>
      <c r="E3180" s="191">
        <v>0</v>
      </c>
      <c r="F3180" s="505">
        <v>0.1</v>
      </c>
      <c r="G3180" s="191">
        <v>0</v>
      </c>
      <c r="H3180" s="506">
        <v>0</v>
      </c>
      <c r="I3180" s="171"/>
      <c r="J3180" s="192">
        <v>0</v>
      </c>
      <c r="K3180" s="172">
        <v>0</v>
      </c>
      <c r="L3180" s="507">
        <v>0</v>
      </c>
      <c r="M3180" s="62"/>
    </row>
    <row r="3181" spans="1:13" s="47" customFormat="1" ht="14.4" customHeight="1" x14ac:dyDescent="0.3">
      <c r="A3181" s="62"/>
      <c r="B3181" s="6">
        <v>0</v>
      </c>
      <c r="C3181" s="25"/>
      <c r="D3181" s="3">
        <v>0</v>
      </c>
      <c r="E3181" s="26">
        <v>0</v>
      </c>
      <c r="F3181" s="27"/>
      <c r="G3181" s="26">
        <v>0</v>
      </c>
      <c r="H3181" s="508">
        <v>0</v>
      </c>
      <c r="I3181" s="99"/>
      <c r="J3181" s="61">
        <v>0</v>
      </c>
      <c r="K3181" s="100">
        <v>0</v>
      </c>
      <c r="L3181" s="509">
        <v>0</v>
      </c>
      <c r="M3181" s="62"/>
    </row>
    <row r="3182" spans="1:13" s="47" customFormat="1" ht="14.4" customHeight="1" x14ac:dyDescent="0.3">
      <c r="A3182" s="62"/>
      <c r="B3182" s="6">
        <v>0</v>
      </c>
      <c r="C3182" s="25"/>
      <c r="D3182" s="3">
        <v>0</v>
      </c>
      <c r="E3182" s="26">
        <v>0</v>
      </c>
      <c r="F3182" s="27"/>
      <c r="G3182" s="26">
        <v>0</v>
      </c>
      <c r="H3182" s="508">
        <v>0</v>
      </c>
      <c r="I3182" s="99"/>
      <c r="J3182" s="61">
        <v>0</v>
      </c>
      <c r="K3182" s="100">
        <v>0</v>
      </c>
      <c r="L3182" s="509">
        <v>0</v>
      </c>
      <c r="M3182" s="62"/>
    </row>
    <row r="3183" spans="1:13" s="47" customFormat="1" ht="14.4" customHeight="1" x14ac:dyDescent="0.3">
      <c r="A3183" s="62"/>
      <c r="B3183" s="6">
        <v>0</v>
      </c>
      <c r="C3183" s="25"/>
      <c r="D3183" s="3">
        <v>0</v>
      </c>
      <c r="E3183" s="26">
        <v>0</v>
      </c>
      <c r="F3183" s="27"/>
      <c r="G3183" s="26">
        <v>0</v>
      </c>
      <c r="H3183" s="508">
        <v>0</v>
      </c>
      <c r="I3183" s="99"/>
      <c r="J3183" s="61">
        <v>0</v>
      </c>
      <c r="K3183" s="100">
        <v>0</v>
      </c>
      <c r="L3183" s="509">
        <v>0</v>
      </c>
      <c r="M3183" s="62"/>
    </row>
    <row r="3184" spans="1:13" s="47" customFormat="1" ht="14.4" customHeight="1" x14ac:dyDescent="0.3">
      <c r="A3184" s="62"/>
      <c r="B3184" s="6">
        <v>0</v>
      </c>
      <c r="C3184" s="25"/>
      <c r="D3184" s="3">
        <v>0</v>
      </c>
      <c r="E3184" s="26">
        <v>0</v>
      </c>
      <c r="F3184" s="27"/>
      <c r="G3184" s="26">
        <v>0</v>
      </c>
      <c r="H3184" s="508">
        <v>0</v>
      </c>
      <c r="I3184" s="99"/>
      <c r="J3184" s="61">
        <v>0</v>
      </c>
      <c r="K3184" s="100">
        <v>0</v>
      </c>
      <c r="L3184" s="509">
        <v>0</v>
      </c>
      <c r="M3184" s="62"/>
    </row>
    <row r="3185" spans="1:13" s="47" customFormat="1" ht="14.4" customHeight="1" x14ac:dyDescent="0.3">
      <c r="A3185" s="62"/>
      <c r="B3185" s="6">
        <v>0</v>
      </c>
      <c r="C3185" s="25"/>
      <c r="D3185" s="3">
        <v>0</v>
      </c>
      <c r="E3185" s="26">
        <v>0</v>
      </c>
      <c r="F3185" s="27"/>
      <c r="G3185" s="26">
        <v>0</v>
      </c>
      <c r="H3185" s="508">
        <v>0</v>
      </c>
      <c r="I3185" s="99"/>
      <c r="J3185" s="61">
        <v>0</v>
      </c>
      <c r="K3185" s="100">
        <v>0</v>
      </c>
      <c r="L3185" s="509">
        <v>0</v>
      </c>
      <c r="M3185" s="62"/>
    </row>
    <row r="3186" spans="1:13" s="47" customFormat="1" ht="14.4" customHeight="1" x14ac:dyDescent="0.3">
      <c r="A3186" s="62"/>
      <c r="B3186" s="6" t="s">
        <v>73</v>
      </c>
      <c r="C3186" s="25"/>
      <c r="D3186" s="3">
        <v>0</v>
      </c>
      <c r="E3186" s="26">
        <v>0</v>
      </c>
      <c r="F3186" s="27"/>
      <c r="G3186" s="26">
        <v>4.1000000000000002E-2</v>
      </c>
      <c r="H3186" s="508">
        <v>2.634961439588689E-2</v>
      </c>
      <c r="I3186" s="99"/>
      <c r="J3186" s="61" t="s">
        <v>165</v>
      </c>
      <c r="K3186" s="100">
        <v>0.4</v>
      </c>
      <c r="L3186" s="101">
        <v>1.0539845758354757E-2</v>
      </c>
      <c r="M3186" s="62"/>
    </row>
    <row r="3187" spans="1:13" s="47" customFormat="1" ht="14.4" customHeight="1" x14ac:dyDescent="0.3">
      <c r="A3187" s="62"/>
      <c r="B3187" s="6" t="s">
        <v>57</v>
      </c>
      <c r="C3187" s="25"/>
      <c r="D3187" s="28"/>
      <c r="E3187" s="26"/>
      <c r="F3187" s="27"/>
      <c r="G3187" s="193">
        <v>4.1000000000000002E-2</v>
      </c>
      <c r="H3187" s="102" t="s">
        <v>57</v>
      </c>
      <c r="I3187" s="103"/>
      <c r="J3187" s="510"/>
      <c r="K3187" s="511" t="s">
        <v>156</v>
      </c>
      <c r="L3187" s="512">
        <v>1.0539845758354757E-2</v>
      </c>
      <c r="M3187" s="62"/>
    </row>
    <row r="3188" spans="1:13" s="47" customFormat="1" ht="14.4" customHeight="1" x14ac:dyDescent="0.3">
      <c r="A3188" s="62"/>
      <c r="B3188" s="194" t="s">
        <v>22</v>
      </c>
      <c r="C3188" s="195"/>
      <c r="D3188" s="196"/>
      <c r="E3188" s="197"/>
      <c r="F3188" s="155"/>
      <c r="G3188" s="87"/>
      <c r="H3188" s="513"/>
      <c r="I3188" s="514"/>
      <c r="J3188" s="515"/>
      <c r="K3188" s="516"/>
      <c r="L3188" s="517"/>
      <c r="M3188" s="62"/>
    </row>
    <row r="3189" spans="1:13" s="47" customFormat="1" ht="30.75" customHeight="1" x14ac:dyDescent="0.3">
      <c r="A3189" s="62"/>
      <c r="B3189" s="198" t="s">
        <v>58</v>
      </c>
      <c r="C3189" s="199" t="s">
        <v>1</v>
      </c>
      <c r="D3189" s="200" t="s">
        <v>59</v>
      </c>
      <c r="E3189" s="156" t="s">
        <v>23</v>
      </c>
      <c r="F3189" s="156" t="s">
        <v>55</v>
      </c>
      <c r="G3189" s="201" t="s">
        <v>56</v>
      </c>
      <c r="H3189" s="90" t="s">
        <v>158</v>
      </c>
      <c r="I3189" s="169" t="s">
        <v>159</v>
      </c>
      <c r="J3189" s="169" t="s">
        <v>160</v>
      </c>
      <c r="K3189" s="518" t="s">
        <v>161</v>
      </c>
      <c r="L3189" s="92" t="s">
        <v>162</v>
      </c>
      <c r="M3189" s="62"/>
    </row>
    <row r="3190" spans="1:13" s="47" customFormat="1" ht="14.4" customHeight="1" x14ac:dyDescent="0.3">
      <c r="A3190" s="62"/>
      <c r="B3190" s="6" t="s">
        <v>27</v>
      </c>
      <c r="C3190" s="25">
        <v>1</v>
      </c>
      <c r="D3190" s="3">
        <v>4.0999999999999996</v>
      </c>
      <c r="E3190" s="26">
        <v>4.0999999999999996</v>
      </c>
      <c r="F3190" s="26">
        <v>0.1</v>
      </c>
      <c r="G3190" s="26">
        <v>0.41</v>
      </c>
      <c r="H3190" s="506">
        <v>0.26349614395886889</v>
      </c>
      <c r="I3190" s="171"/>
      <c r="J3190" s="192" t="s">
        <v>163</v>
      </c>
      <c r="K3190" s="172">
        <v>1</v>
      </c>
      <c r="L3190" s="507">
        <v>0.26349614395886889</v>
      </c>
      <c r="M3190" s="62"/>
    </row>
    <row r="3191" spans="1:13" s="47" customFormat="1" ht="14.4" customHeight="1" x14ac:dyDescent="0.3">
      <c r="A3191" s="62"/>
      <c r="B3191" s="6" t="s">
        <v>24</v>
      </c>
      <c r="C3191" s="25">
        <v>1</v>
      </c>
      <c r="D3191" s="3">
        <v>4.05</v>
      </c>
      <c r="E3191" s="26">
        <v>4.05</v>
      </c>
      <c r="F3191" s="26">
        <v>0.1</v>
      </c>
      <c r="G3191" s="26">
        <v>0.40500000000000003</v>
      </c>
      <c r="H3191" s="508">
        <v>0.26028277634961439</v>
      </c>
      <c r="I3191" s="99"/>
      <c r="J3191" s="192" t="s">
        <v>163</v>
      </c>
      <c r="K3191" s="172">
        <v>1</v>
      </c>
      <c r="L3191" s="507">
        <v>0.26028277634961439</v>
      </c>
      <c r="M3191" s="62"/>
    </row>
    <row r="3192" spans="1:13" s="47" customFormat="1" ht="14.4" customHeight="1" x14ac:dyDescent="0.3">
      <c r="A3192" s="62"/>
      <c r="B3192" s="6">
        <v>0</v>
      </c>
      <c r="C3192" s="25"/>
      <c r="D3192" s="3">
        <v>0</v>
      </c>
      <c r="E3192" s="26">
        <v>0</v>
      </c>
      <c r="F3192" s="26"/>
      <c r="G3192" s="26">
        <v>0</v>
      </c>
      <c r="H3192" s="508">
        <v>0</v>
      </c>
      <c r="I3192" s="99"/>
      <c r="J3192" s="61">
        <v>0</v>
      </c>
      <c r="K3192" s="100">
        <v>0</v>
      </c>
      <c r="L3192" s="509">
        <v>0</v>
      </c>
      <c r="M3192" s="62"/>
    </row>
    <row r="3193" spans="1:13" s="47" customFormat="1" ht="14.4" customHeight="1" x14ac:dyDescent="0.3">
      <c r="A3193" s="62"/>
      <c r="B3193" s="6">
        <v>0</v>
      </c>
      <c r="C3193" s="25"/>
      <c r="D3193" s="3">
        <v>0</v>
      </c>
      <c r="E3193" s="26">
        <v>0</v>
      </c>
      <c r="F3193" s="26"/>
      <c r="G3193" s="26">
        <v>0</v>
      </c>
      <c r="H3193" s="508">
        <v>0</v>
      </c>
      <c r="I3193" s="99"/>
      <c r="J3193" s="61">
        <v>0</v>
      </c>
      <c r="K3193" s="100">
        <v>0</v>
      </c>
      <c r="L3193" s="509">
        <v>0</v>
      </c>
      <c r="M3193" s="62"/>
    </row>
    <row r="3194" spans="1:13" s="47" customFormat="1" ht="14.4" customHeight="1" x14ac:dyDescent="0.3">
      <c r="A3194" s="62"/>
      <c r="B3194" s="6">
        <v>0</v>
      </c>
      <c r="C3194" s="25"/>
      <c r="D3194" s="3">
        <v>0</v>
      </c>
      <c r="E3194" s="26">
        <v>0</v>
      </c>
      <c r="F3194" s="27"/>
      <c r="G3194" s="26">
        <v>0</v>
      </c>
      <c r="H3194" s="508">
        <v>0</v>
      </c>
      <c r="I3194" s="99"/>
      <c r="J3194" s="61">
        <v>0</v>
      </c>
      <c r="K3194" s="100">
        <v>0</v>
      </c>
      <c r="L3194" s="509">
        <v>0</v>
      </c>
      <c r="M3194" s="62"/>
    </row>
    <row r="3195" spans="1:13" s="47" customFormat="1" ht="14.4" customHeight="1" x14ac:dyDescent="0.3">
      <c r="A3195" s="62"/>
      <c r="B3195" s="6">
        <v>0</v>
      </c>
      <c r="C3195" s="25"/>
      <c r="D3195" s="3">
        <v>0</v>
      </c>
      <c r="E3195" s="26">
        <v>0</v>
      </c>
      <c r="F3195" s="27"/>
      <c r="G3195" s="26">
        <v>0</v>
      </c>
      <c r="H3195" s="508">
        <v>0</v>
      </c>
      <c r="I3195" s="99"/>
      <c r="J3195" s="61">
        <v>0</v>
      </c>
      <c r="K3195" s="100">
        <v>0</v>
      </c>
      <c r="L3195" s="509">
        <v>0</v>
      </c>
      <c r="M3195" s="62"/>
    </row>
    <row r="3196" spans="1:13" s="47" customFormat="1" ht="14.4" customHeight="1" x14ac:dyDescent="0.3">
      <c r="A3196" s="62"/>
      <c r="B3196" s="6">
        <v>0</v>
      </c>
      <c r="C3196" s="25"/>
      <c r="D3196" s="3">
        <v>0</v>
      </c>
      <c r="E3196" s="26">
        <v>0</v>
      </c>
      <c r="F3196" s="27"/>
      <c r="G3196" s="26">
        <v>0</v>
      </c>
      <c r="H3196" s="508">
        <v>0</v>
      </c>
      <c r="I3196" s="99"/>
      <c r="J3196" s="61">
        <v>0</v>
      </c>
      <c r="K3196" s="100">
        <v>0</v>
      </c>
      <c r="L3196" s="509">
        <v>0</v>
      </c>
      <c r="M3196" s="62"/>
    </row>
    <row r="3197" spans="1:13" s="47" customFormat="1" ht="14.4" customHeight="1" x14ac:dyDescent="0.3">
      <c r="A3197" s="62"/>
      <c r="B3197" s="6">
        <v>0</v>
      </c>
      <c r="C3197" s="25"/>
      <c r="D3197" s="3">
        <v>0</v>
      </c>
      <c r="E3197" s="26">
        <v>0</v>
      </c>
      <c r="F3197" s="27"/>
      <c r="G3197" s="26">
        <v>0</v>
      </c>
      <c r="H3197" s="508">
        <v>0</v>
      </c>
      <c r="I3197" s="99"/>
      <c r="J3197" s="61">
        <v>0</v>
      </c>
      <c r="K3197" s="100">
        <v>0</v>
      </c>
      <c r="L3197" s="509">
        <v>0</v>
      </c>
      <c r="M3197" s="62"/>
    </row>
    <row r="3198" spans="1:13" s="47" customFormat="1" ht="14.4" customHeight="1" x14ac:dyDescent="0.3">
      <c r="A3198" s="62"/>
      <c r="B3198" s="6">
        <v>0</v>
      </c>
      <c r="C3198" s="25"/>
      <c r="D3198" s="3">
        <v>0</v>
      </c>
      <c r="E3198" s="26">
        <v>0</v>
      </c>
      <c r="F3198" s="27"/>
      <c r="G3198" s="26">
        <v>0</v>
      </c>
      <c r="H3198" s="508">
        <v>0</v>
      </c>
      <c r="I3198" s="99"/>
      <c r="J3198" s="61">
        <v>0</v>
      </c>
      <c r="K3198" s="100">
        <v>0</v>
      </c>
      <c r="L3198" s="509">
        <v>0</v>
      </c>
      <c r="M3198" s="62"/>
    </row>
    <row r="3199" spans="1:13" s="47" customFormat="1" ht="14.4" customHeight="1" x14ac:dyDescent="0.3">
      <c r="A3199" s="62"/>
      <c r="B3199" s="6" t="s">
        <v>60</v>
      </c>
      <c r="C3199" s="25"/>
      <c r="D3199" s="28"/>
      <c r="E3199" s="26"/>
      <c r="F3199" s="27"/>
      <c r="G3199" s="193">
        <v>0.81499999999999995</v>
      </c>
      <c r="H3199" s="106" t="s">
        <v>60</v>
      </c>
      <c r="I3199" s="103"/>
      <c r="J3199" s="510"/>
      <c r="K3199" s="511" t="s">
        <v>156</v>
      </c>
      <c r="L3199" s="519">
        <v>0.52377892030848328</v>
      </c>
      <c r="M3199" s="62"/>
    </row>
    <row r="3200" spans="1:13" s="47" customFormat="1" ht="14.4" customHeight="1" x14ac:dyDescent="0.3">
      <c r="A3200" s="62"/>
      <c r="B3200" s="194" t="s">
        <v>38</v>
      </c>
      <c r="C3200" s="195"/>
      <c r="D3200" s="196"/>
      <c r="E3200" s="196"/>
      <c r="F3200" s="196"/>
      <c r="G3200" s="196"/>
      <c r="H3200" s="115"/>
      <c r="I3200" s="202"/>
      <c r="J3200" s="203"/>
      <c r="K3200" s="178"/>
      <c r="L3200" s="204"/>
      <c r="M3200" s="62"/>
    </row>
    <row r="3201" spans="1:13" s="47" customFormat="1" ht="36.75" customHeight="1" x14ac:dyDescent="0.3">
      <c r="A3201" s="62"/>
      <c r="B3201" s="53" t="s">
        <v>53</v>
      </c>
      <c r="C3201" s="195"/>
      <c r="D3201" s="205" t="s">
        <v>0</v>
      </c>
      <c r="E3201" s="206" t="s">
        <v>1</v>
      </c>
      <c r="F3201" s="207" t="s">
        <v>61</v>
      </c>
      <c r="G3201" s="188" t="s">
        <v>56</v>
      </c>
      <c r="H3201" s="111" t="s">
        <v>158</v>
      </c>
      <c r="I3201" s="112" t="s">
        <v>159</v>
      </c>
      <c r="J3201" s="112" t="s">
        <v>160</v>
      </c>
      <c r="K3201" s="520" t="s">
        <v>161</v>
      </c>
      <c r="L3201" s="114" t="s">
        <v>162</v>
      </c>
      <c r="M3201" s="62"/>
    </row>
    <row r="3202" spans="1:13" s="47" customFormat="1" ht="14.4" customHeight="1" x14ac:dyDescent="0.3">
      <c r="A3202" s="62"/>
      <c r="B3202" s="189" t="s">
        <v>1491</v>
      </c>
      <c r="C3202" s="195"/>
      <c r="D3202" s="190" t="s">
        <v>2</v>
      </c>
      <c r="E3202" s="153">
        <v>1</v>
      </c>
      <c r="F3202" s="154">
        <v>0.7</v>
      </c>
      <c r="G3202" s="191">
        <v>0.7</v>
      </c>
      <c r="H3202" s="506">
        <v>0.44987146529562977</v>
      </c>
      <c r="I3202" s="171"/>
      <c r="J3202" s="192" t="s">
        <v>163</v>
      </c>
      <c r="K3202" s="172">
        <v>1</v>
      </c>
      <c r="L3202" s="507">
        <v>0.44987146529562977</v>
      </c>
      <c r="M3202" s="521"/>
    </row>
    <row r="3203" spans="1:13" s="47" customFormat="1" ht="14.4" customHeight="1" x14ac:dyDescent="0.3">
      <c r="A3203" s="62"/>
      <c r="B3203" s="6">
        <v>0</v>
      </c>
      <c r="C3203" s="7"/>
      <c r="D3203" s="3">
        <v>0</v>
      </c>
      <c r="E3203" s="4"/>
      <c r="F3203" s="5">
        <v>0</v>
      </c>
      <c r="G3203" s="26">
        <v>0</v>
      </c>
      <c r="H3203" s="508">
        <v>0</v>
      </c>
      <c r="I3203" s="99"/>
      <c r="J3203" s="61">
        <v>0</v>
      </c>
      <c r="K3203" s="100">
        <v>0</v>
      </c>
      <c r="L3203" s="509">
        <v>0</v>
      </c>
      <c r="M3203" s="521"/>
    </row>
    <row r="3204" spans="1:13" s="47" customFormat="1" ht="14.4" customHeight="1" x14ac:dyDescent="0.3">
      <c r="A3204" s="62"/>
      <c r="B3204" s="6">
        <v>0</v>
      </c>
      <c r="C3204" s="7"/>
      <c r="D3204" s="3">
        <v>0</v>
      </c>
      <c r="E3204" s="4"/>
      <c r="F3204" s="5">
        <v>0</v>
      </c>
      <c r="G3204" s="26">
        <v>0</v>
      </c>
      <c r="H3204" s="508">
        <v>0</v>
      </c>
      <c r="I3204" s="99"/>
      <c r="J3204" s="61">
        <v>0</v>
      </c>
      <c r="K3204" s="100">
        <v>0</v>
      </c>
      <c r="L3204" s="509">
        <v>0</v>
      </c>
      <c r="M3204" s="62"/>
    </row>
    <row r="3205" spans="1:13" s="47" customFormat="1" ht="14.4" customHeight="1" x14ac:dyDescent="0.3">
      <c r="A3205" s="62"/>
      <c r="B3205" s="6">
        <v>0</v>
      </c>
      <c r="C3205" s="7"/>
      <c r="D3205" s="3">
        <v>0</v>
      </c>
      <c r="E3205" s="4"/>
      <c r="F3205" s="5">
        <v>0</v>
      </c>
      <c r="G3205" s="26">
        <v>0</v>
      </c>
      <c r="H3205" s="508">
        <v>0</v>
      </c>
      <c r="I3205" s="99"/>
      <c r="J3205" s="61">
        <v>0</v>
      </c>
      <c r="K3205" s="100">
        <v>0</v>
      </c>
      <c r="L3205" s="509">
        <v>0</v>
      </c>
      <c r="M3205" s="62"/>
    </row>
    <row r="3206" spans="1:13" s="47" customFormat="1" ht="14.4" customHeight="1" x14ac:dyDescent="0.3">
      <c r="A3206" s="62"/>
      <c r="B3206" s="6">
        <v>0</v>
      </c>
      <c r="C3206" s="7"/>
      <c r="D3206" s="3">
        <v>0</v>
      </c>
      <c r="E3206" s="4"/>
      <c r="F3206" s="5">
        <v>0</v>
      </c>
      <c r="G3206" s="26">
        <v>0</v>
      </c>
      <c r="H3206" s="508">
        <v>0</v>
      </c>
      <c r="I3206" s="99"/>
      <c r="J3206" s="61">
        <v>0</v>
      </c>
      <c r="K3206" s="100">
        <v>0</v>
      </c>
      <c r="L3206" s="509">
        <v>0</v>
      </c>
      <c r="M3206" s="62"/>
    </row>
    <row r="3207" spans="1:13" s="47" customFormat="1" ht="14.4" customHeight="1" x14ac:dyDescent="0.3">
      <c r="A3207" s="62"/>
      <c r="B3207" s="6">
        <v>0</v>
      </c>
      <c r="C3207" s="7"/>
      <c r="D3207" s="3">
        <v>0</v>
      </c>
      <c r="E3207" s="4"/>
      <c r="F3207" s="5">
        <v>0</v>
      </c>
      <c r="G3207" s="26">
        <v>0</v>
      </c>
      <c r="H3207" s="508">
        <v>0</v>
      </c>
      <c r="I3207" s="99"/>
      <c r="J3207" s="61">
        <v>0</v>
      </c>
      <c r="K3207" s="100">
        <v>0</v>
      </c>
      <c r="L3207" s="509">
        <v>0</v>
      </c>
      <c r="M3207" s="62"/>
    </row>
    <row r="3208" spans="1:13" s="47" customFormat="1" ht="14.4" customHeight="1" x14ac:dyDescent="0.3">
      <c r="A3208" s="62"/>
      <c r="B3208" s="6">
        <v>0</v>
      </c>
      <c r="C3208" s="7"/>
      <c r="D3208" s="3">
        <v>0</v>
      </c>
      <c r="E3208" s="4"/>
      <c r="F3208" s="5">
        <v>0</v>
      </c>
      <c r="G3208" s="26">
        <v>0</v>
      </c>
      <c r="H3208" s="508">
        <v>0</v>
      </c>
      <c r="I3208" s="99"/>
      <c r="J3208" s="61">
        <v>0</v>
      </c>
      <c r="K3208" s="100">
        <v>0</v>
      </c>
      <c r="L3208" s="509">
        <v>0</v>
      </c>
      <c r="M3208" s="62"/>
    </row>
    <row r="3209" spans="1:13" s="47" customFormat="1" ht="14.4" customHeight="1" x14ac:dyDescent="0.3">
      <c r="A3209" s="62"/>
      <c r="B3209" s="6">
        <v>0</v>
      </c>
      <c r="C3209" s="7"/>
      <c r="D3209" s="3">
        <v>0</v>
      </c>
      <c r="E3209" s="4"/>
      <c r="F3209" s="5">
        <v>0</v>
      </c>
      <c r="G3209" s="26">
        <v>0</v>
      </c>
      <c r="H3209" s="508">
        <v>0</v>
      </c>
      <c r="I3209" s="99"/>
      <c r="J3209" s="61">
        <v>0</v>
      </c>
      <c r="K3209" s="100">
        <v>0</v>
      </c>
      <c r="L3209" s="509">
        <v>0</v>
      </c>
      <c r="M3209" s="62"/>
    </row>
    <row r="3210" spans="1:13" s="47" customFormat="1" ht="14.4" customHeight="1" x14ac:dyDescent="0.3">
      <c r="A3210" s="62"/>
      <c r="B3210" s="6">
        <v>0</v>
      </c>
      <c r="C3210" s="7"/>
      <c r="D3210" s="3">
        <v>0</v>
      </c>
      <c r="E3210" s="4"/>
      <c r="F3210" s="5">
        <v>0</v>
      </c>
      <c r="G3210" s="26">
        <v>0</v>
      </c>
      <c r="H3210" s="508">
        <v>0</v>
      </c>
      <c r="I3210" s="99"/>
      <c r="J3210" s="61">
        <v>0</v>
      </c>
      <c r="K3210" s="100">
        <v>0</v>
      </c>
      <c r="L3210" s="509">
        <v>0</v>
      </c>
      <c r="M3210" s="62"/>
    </row>
    <row r="3211" spans="1:13" s="47" customFormat="1" ht="14.4" customHeight="1" x14ac:dyDescent="0.3">
      <c r="A3211" s="62"/>
      <c r="B3211" s="6">
        <v>0</v>
      </c>
      <c r="C3211" s="7"/>
      <c r="D3211" s="3">
        <v>0</v>
      </c>
      <c r="E3211" s="4"/>
      <c r="F3211" s="5">
        <v>0</v>
      </c>
      <c r="G3211" s="26">
        <v>0</v>
      </c>
      <c r="H3211" s="508">
        <v>0</v>
      </c>
      <c r="I3211" s="99"/>
      <c r="J3211" s="61">
        <v>0</v>
      </c>
      <c r="K3211" s="100">
        <v>0</v>
      </c>
      <c r="L3211" s="509">
        <v>0</v>
      </c>
      <c r="M3211" s="62"/>
    </row>
    <row r="3212" spans="1:13" s="47" customFormat="1" ht="14.4" customHeight="1" x14ac:dyDescent="0.3">
      <c r="A3212" s="62"/>
      <c r="B3212" s="6">
        <v>0</v>
      </c>
      <c r="C3212" s="7"/>
      <c r="D3212" s="3">
        <v>0</v>
      </c>
      <c r="E3212" s="4"/>
      <c r="F3212" s="5">
        <v>0</v>
      </c>
      <c r="G3212" s="26">
        <v>0</v>
      </c>
      <c r="H3212" s="508">
        <v>0</v>
      </c>
      <c r="I3212" s="99"/>
      <c r="J3212" s="61">
        <v>0</v>
      </c>
      <c r="K3212" s="100">
        <v>0</v>
      </c>
      <c r="L3212" s="509">
        <v>0</v>
      </c>
      <c r="M3212" s="62"/>
    </row>
    <row r="3213" spans="1:13" s="47" customFormat="1" ht="14.4" customHeight="1" x14ac:dyDescent="0.3">
      <c r="A3213" s="62"/>
      <c r="B3213" s="6">
        <v>0</v>
      </c>
      <c r="C3213" s="7"/>
      <c r="D3213" s="3">
        <v>0</v>
      </c>
      <c r="E3213" s="4"/>
      <c r="F3213" s="5">
        <v>0</v>
      </c>
      <c r="G3213" s="26">
        <v>0</v>
      </c>
      <c r="H3213" s="508">
        <v>0</v>
      </c>
      <c r="I3213" s="99"/>
      <c r="J3213" s="61">
        <v>0</v>
      </c>
      <c r="K3213" s="100">
        <v>0</v>
      </c>
      <c r="L3213" s="509">
        <v>0</v>
      </c>
      <c r="M3213" s="62"/>
    </row>
    <row r="3214" spans="1:13" s="47" customFormat="1" ht="14.4" customHeight="1" x14ac:dyDescent="0.3">
      <c r="A3214" s="62"/>
      <c r="B3214" s="6">
        <v>0</v>
      </c>
      <c r="C3214" s="7"/>
      <c r="D3214" s="3">
        <v>0</v>
      </c>
      <c r="E3214" s="4"/>
      <c r="F3214" s="5">
        <v>0</v>
      </c>
      <c r="G3214" s="26">
        <v>0</v>
      </c>
      <c r="H3214" s="508">
        <v>0</v>
      </c>
      <c r="I3214" s="99"/>
      <c r="J3214" s="61">
        <v>0</v>
      </c>
      <c r="K3214" s="100">
        <v>0</v>
      </c>
      <c r="L3214" s="509">
        <v>0</v>
      </c>
      <c r="M3214" s="62"/>
    </row>
    <row r="3215" spans="1:13" s="47" customFormat="1" ht="14.4" customHeight="1" x14ac:dyDescent="0.3">
      <c r="A3215" s="62"/>
      <c r="B3215" s="58" t="s">
        <v>62</v>
      </c>
      <c r="C3215" s="46"/>
      <c r="D3215" s="37"/>
      <c r="E3215" s="38"/>
      <c r="F3215" s="39"/>
      <c r="G3215" s="193">
        <v>0.7</v>
      </c>
      <c r="H3215" s="106" t="s">
        <v>62</v>
      </c>
      <c r="I3215" s="103"/>
      <c r="J3215" s="510"/>
      <c r="K3215" s="511" t="s">
        <v>156</v>
      </c>
      <c r="L3215" s="519">
        <v>0.44987146529562977</v>
      </c>
      <c r="M3215" s="62"/>
    </row>
    <row r="3216" spans="1:13" s="47" customFormat="1" ht="14.4" customHeight="1" x14ac:dyDescent="0.3">
      <c r="A3216" s="62"/>
      <c r="B3216" s="194" t="s">
        <v>63</v>
      </c>
      <c r="C3216" s="195"/>
      <c r="D3216" s="196"/>
      <c r="E3216" s="197"/>
      <c r="F3216" s="155"/>
      <c r="G3216" s="197"/>
      <c r="H3216" s="115"/>
      <c r="I3216" s="202"/>
      <c r="J3216" s="203"/>
      <c r="K3216" s="178"/>
      <c r="L3216" s="204">
        <v>0</v>
      </c>
      <c r="M3216" s="62"/>
    </row>
    <row r="3217" spans="1:13" s="47" customFormat="1" ht="35.25" customHeight="1" x14ac:dyDescent="0.3">
      <c r="A3217" s="62"/>
      <c r="B3217" s="53" t="s">
        <v>53</v>
      </c>
      <c r="C3217" s="210"/>
      <c r="D3217" s="211" t="s">
        <v>0</v>
      </c>
      <c r="E3217" s="201" t="s">
        <v>1</v>
      </c>
      <c r="F3217" s="156" t="s">
        <v>61</v>
      </c>
      <c r="G3217" s="188" t="s">
        <v>56</v>
      </c>
      <c r="H3217" s="111" t="s">
        <v>158</v>
      </c>
      <c r="I3217" s="112" t="s">
        <v>159</v>
      </c>
      <c r="J3217" s="112" t="s">
        <v>160</v>
      </c>
      <c r="K3217" s="520" t="s">
        <v>161</v>
      </c>
      <c r="L3217" s="114" t="s">
        <v>162</v>
      </c>
      <c r="M3217" s="62"/>
    </row>
    <row r="3218" spans="1:13" s="47" customFormat="1" ht="14.4" customHeight="1" x14ac:dyDescent="0.3">
      <c r="A3218" s="62"/>
      <c r="B3218" s="6">
        <v>0</v>
      </c>
      <c r="C3218" s="7"/>
      <c r="D3218" s="3">
        <v>0</v>
      </c>
      <c r="E3218" s="26"/>
      <c r="F3218" s="5">
        <v>0</v>
      </c>
      <c r="G3218" s="191">
        <v>0</v>
      </c>
      <c r="H3218" s="506">
        <v>0</v>
      </c>
      <c r="I3218" s="171"/>
      <c r="J3218" s="192">
        <v>0</v>
      </c>
      <c r="K3218" s="172">
        <v>0</v>
      </c>
      <c r="L3218" s="507">
        <v>0</v>
      </c>
      <c r="M3218" s="62"/>
    </row>
    <row r="3219" spans="1:13" s="47" customFormat="1" ht="14.4" customHeight="1" x14ac:dyDescent="0.3">
      <c r="A3219" s="62"/>
      <c r="B3219" s="6">
        <v>0</v>
      </c>
      <c r="C3219" s="7"/>
      <c r="D3219" s="3">
        <v>0</v>
      </c>
      <c r="E3219" s="26"/>
      <c r="F3219" s="5">
        <v>0</v>
      </c>
      <c r="G3219" s="26">
        <v>0</v>
      </c>
      <c r="H3219" s="508">
        <v>0</v>
      </c>
      <c r="I3219" s="99"/>
      <c r="J3219" s="61">
        <v>0</v>
      </c>
      <c r="K3219" s="100">
        <v>0</v>
      </c>
      <c r="L3219" s="509">
        <v>0</v>
      </c>
      <c r="M3219" s="62"/>
    </row>
    <row r="3220" spans="1:13" s="47" customFormat="1" ht="14.4" customHeight="1" x14ac:dyDescent="0.3">
      <c r="A3220" s="62"/>
      <c r="B3220" s="6">
        <v>0</v>
      </c>
      <c r="C3220" s="7"/>
      <c r="D3220" s="3">
        <v>0</v>
      </c>
      <c r="E3220" s="26"/>
      <c r="F3220" s="5">
        <v>0</v>
      </c>
      <c r="G3220" s="26">
        <v>0</v>
      </c>
      <c r="H3220" s="508">
        <v>0</v>
      </c>
      <c r="I3220" s="99"/>
      <c r="J3220" s="61">
        <v>0</v>
      </c>
      <c r="K3220" s="100">
        <v>0</v>
      </c>
      <c r="L3220" s="509">
        <v>0</v>
      </c>
      <c r="M3220" s="62"/>
    </row>
    <row r="3221" spans="1:13" s="47" customFormat="1" ht="14.4" customHeight="1" x14ac:dyDescent="0.3">
      <c r="A3221" s="62"/>
      <c r="B3221" s="6">
        <v>0</v>
      </c>
      <c r="C3221" s="7"/>
      <c r="D3221" s="3">
        <v>0</v>
      </c>
      <c r="E3221" s="26"/>
      <c r="F3221" s="5">
        <v>0</v>
      </c>
      <c r="G3221" s="26">
        <v>0</v>
      </c>
      <c r="H3221" s="508">
        <v>0</v>
      </c>
      <c r="I3221" s="99"/>
      <c r="J3221" s="61">
        <v>0</v>
      </c>
      <c r="K3221" s="100">
        <v>0</v>
      </c>
      <c r="L3221" s="509">
        <v>0</v>
      </c>
      <c r="M3221" s="62"/>
    </row>
    <row r="3222" spans="1:13" s="47" customFormat="1" ht="14.4" customHeight="1" x14ac:dyDescent="0.3">
      <c r="A3222" s="62"/>
      <c r="B3222" s="6">
        <v>0</v>
      </c>
      <c r="C3222" s="7"/>
      <c r="D3222" s="3">
        <v>0</v>
      </c>
      <c r="E3222" s="26"/>
      <c r="F3222" s="5">
        <v>0</v>
      </c>
      <c r="G3222" s="26">
        <v>0</v>
      </c>
      <c r="H3222" s="508">
        <v>0</v>
      </c>
      <c r="I3222" s="99"/>
      <c r="J3222" s="61">
        <v>0</v>
      </c>
      <c r="K3222" s="100">
        <v>0</v>
      </c>
      <c r="L3222" s="509">
        <v>0</v>
      </c>
      <c r="M3222" s="62"/>
    </row>
    <row r="3223" spans="1:13" s="47" customFormat="1" ht="15" customHeight="1" thickBot="1" x14ac:dyDescent="0.35">
      <c r="A3223" s="62"/>
      <c r="B3223" s="59" t="s">
        <v>64</v>
      </c>
      <c r="C3223" s="42"/>
      <c r="D3223" s="43"/>
      <c r="E3223" s="44"/>
      <c r="F3223" s="45"/>
      <c r="G3223" s="191">
        <v>0</v>
      </c>
      <c r="H3223" s="106" t="s">
        <v>64</v>
      </c>
      <c r="I3223" s="103"/>
      <c r="J3223" s="510"/>
      <c r="K3223" s="511" t="s">
        <v>156</v>
      </c>
      <c r="L3223" s="519">
        <v>0</v>
      </c>
      <c r="M3223" s="62"/>
    </row>
    <row r="3224" spans="1:13" s="47" customFormat="1" ht="14.4" customHeight="1" x14ac:dyDescent="0.3">
      <c r="A3224" s="62"/>
      <c r="B3224" s="64"/>
      <c r="C3224" s="68"/>
      <c r="D3224" s="69" t="s">
        <v>65</v>
      </c>
      <c r="E3224" s="70"/>
      <c r="F3224" s="71"/>
      <c r="G3224" s="88">
        <v>1.556</v>
      </c>
      <c r="H3224" s="179"/>
      <c r="I3224" s="212"/>
      <c r="J3224" s="522"/>
      <c r="K3224" s="523"/>
      <c r="L3224" s="180"/>
      <c r="M3224" s="62"/>
    </row>
    <row r="3225" spans="1:13" s="47" customFormat="1" ht="14.4" customHeight="1" x14ac:dyDescent="0.3">
      <c r="A3225" s="62"/>
      <c r="B3225" s="63"/>
      <c r="C3225" s="68"/>
      <c r="D3225" s="72" t="s">
        <v>7</v>
      </c>
      <c r="E3225" s="215"/>
      <c r="F3225" s="181">
        <v>0.1</v>
      </c>
      <c r="G3225" s="215">
        <v>0.156</v>
      </c>
      <c r="H3225" s="524"/>
      <c r="I3225" s="124"/>
      <c r="J3225" s="525"/>
      <c r="K3225" s="526"/>
      <c r="L3225" s="527"/>
      <c r="M3225" s="62"/>
    </row>
    <row r="3226" spans="1:13" s="47" customFormat="1" ht="14.4" customHeight="1" x14ac:dyDescent="0.3">
      <c r="A3226" s="62"/>
      <c r="B3226" s="63"/>
      <c r="C3226" s="68"/>
      <c r="D3226" s="72" t="s">
        <v>8</v>
      </c>
      <c r="E3226" s="215"/>
      <c r="F3226" s="181">
        <v>0.1</v>
      </c>
      <c r="G3226" s="215">
        <v>0.156</v>
      </c>
      <c r="H3226" s="524"/>
      <c r="I3226" s="124"/>
      <c r="J3226" s="525"/>
      <c r="K3226" s="526"/>
      <c r="L3226" s="527"/>
      <c r="M3226" s="62"/>
    </row>
    <row r="3227" spans="1:13" s="47" customFormat="1" ht="14.4" customHeight="1" x14ac:dyDescent="0.3">
      <c r="A3227" s="62"/>
      <c r="B3227" s="63" t="s">
        <v>66</v>
      </c>
      <c r="C3227" s="68"/>
      <c r="D3227" s="75" t="s">
        <v>67</v>
      </c>
      <c r="E3227" s="76"/>
      <c r="F3227" s="71"/>
      <c r="G3227" s="76">
        <v>1.8680000000000001</v>
      </c>
      <c r="H3227" s="524"/>
      <c r="I3227" s="124"/>
      <c r="J3227" s="525"/>
      <c r="K3227" s="526"/>
      <c r="L3227" s="527"/>
      <c r="M3227" s="62"/>
    </row>
    <row r="3228" spans="1:13" s="47" customFormat="1" ht="15" customHeight="1" thickBot="1" x14ac:dyDescent="0.35">
      <c r="A3228" s="62"/>
      <c r="B3228" s="63"/>
      <c r="C3228" s="68"/>
      <c r="D3228" s="77" t="s">
        <v>68</v>
      </c>
      <c r="E3228" s="78"/>
      <c r="F3228" s="79"/>
      <c r="G3228" s="78">
        <v>1.87</v>
      </c>
      <c r="H3228" s="528">
        <v>1</v>
      </c>
      <c r="I3228" s="126"/>
      <c r="J3228" s="529"/>
      <c r="K3228" s="530"/>
      <c r="L3228" s="531">
        <v>0.98419023136246775</v>
      </c>
      <c r="M3228" s="62"/>
    </row>
    <row r="3229" spans="1:13" s="47" customFormat="1" ht="14.4" customHeight="1" x14ac:dyDescent="0.3">
      <c r="A3229" s="62"/>
      <c r="B3229" s="63"/>
      <c r="C3229" s="68"/>
      <c r="D3229" s="80"/>
      <c r="E3229" s="67"/>
      <c r="F3229" s="65"/>
      <c r="G3229" s="67"/>
      <c r="J3229" s="60"/>
      <c r="M3229" s="62"/>
    </row>
    <row r="3230" spans="1:13" s="47" customFormat="1" ht="14.4" customHeight="1" x14ac:dyDescent="0.3">
      <c r="A3230" s="62"/>
      <c r="B3230" s="63"/>
      <c r="C3230" s="68"/>
      <c r="D3230" s="80"/>
      <c r="E3230" s="67"/>
      <c r="F3230" s="65"/>
      <c r="G3230" s="67"/>
      <c r="J3230" s="60"/>
      <c r="M3230" s="62"/>
    </row>
    <row r="3231" spans="1:13" s="47" customFormat="1" ht="14.4" customHeight="1" x14ac:dyDescent="0.3">
      <c r="A3231" s="62"/>
      <c r="B3231" s="63"/>
      <c r="C3231" s="68"/>
      <c r="D3231" s="80"/>
      <c r="E3231" s="67"/>
      <c r="F3231" s="65"/>
      <c r="G3231" s="67"/>
      <c r="J3231" s="60"/>
      <c r="M3231" s="62"/>
    </row>
    <row r="3232" spans="1:13" s="47" customFormat="1" ht="14.4" customHeight="1" x14ac:dyDescent="0.3">
      <c r="A3232" s="62"/>
      <c r="B3232" s="136" t="s">
        <v>1808</v>
      </c>
      <c r="C3232" s="81"/>
      <c r="D3232" s="80"/>
      <c r="E3232" s="67"/>
      <c r="F3232" s="82"/>
      <c r="G3232" s="82"/>
      <c r="J3232" s="60"/>
      <c r="M3232" s="62"/>
    </row>
    <row r="3233" spans="1:13" s="47" customFormat="1" ht="14.4" customHeight="1" x14ac:dyDescent="0.3">
      <c r="A3233" s="62"/>
      <c r="B3233" s="216" t="s">
        <v>6</v>
      </c>
      <c r="C3233" s="217"/>
      <c r="D3233" s="80"/>
      <c r="E3233" s="67"/>
      <c r="F3233" s="62"/>
      <c r="G3233" s="62"/>
      <c r="J3233" s="60"/>
      <c r="M3233" s="62"/>
    </row>
    <row r="3234" spans="1:13" s="47" customFormat="1" ht="14.4" customHeight="1" x14ac:dyDescent="0.3">
      <c r="A3234" s="62"/>
      <c r="B3234" s="84"/>
      <c r="C3234" s="62"/>
      <c r="D3234" s="80"/>
      <c r="E3234" s="67"/>
      <c r="F3234" s="62"/>
      <c r="G3234" s="62"/>
      <c r="J3234" s="60"/>
      <c r="M3234" s="62"/>
    </row>
    <row r="3235" spans="1:13" x14ac:dyDescent="0.3">
      <c r="A3235" s="62"/>
      <c r="B3235" s="503"/>
      <c r="C3235" s="129"/>
      <c r="D3235" s="129"/>
      <c r="J3235" s="60"/>
    </row>
    <row r="3236" spans="1:13" x14ac:dyDescent="0.3">
      <c r="A3236" s="62"/>
      <c r="B3236" s="131"/>
      <c r="C3236" s="130"/>
      <c r="D3236" s="130"/>
      <c r="J3236" s="60"/>
    </row>
    <row r="3237" spans="1:13" ht="15.6" x14ac:dyDescent="0.3">
      <c r="A3237" s="62"/>
      <c r="D3237" s="715" t="s">
        <v>166</v>
      </c>
      <c r="E3237" s="715"/>
      <c r="F3237" s="715"/>
      <c r="J3237" s="60"/>
    </row>
    <row r="3238" spans="1:13" x14ac:dyDescent="0.3">
      <c r="A3238" s="62"/>
      <c r="B3238" s="132"/>
      <c r="C3238" s="132"/>
      <c r="D3238" s="132"/>
      <c r="J3238" s="60"/>
    </row>
    <row r="3239" spans="1:13" ht="82.5" customHeight="1" x14ac:dyDescent="0.3">
      <c r="A3239" s="62"/>
      <c r="B3239" s="710" t="s">
        <v>1809</v>
      </c>
      <c r="C3239" s="710"/>
      <c r="D3239" s="710"/>
      <c r="E3239" s="710"/>
      <c r="F3239" s="710"/>
      <c r="G3239" s="710"/>
      <c r="H3239" s="710"/>
      <c r="I3239" s="710"/>
      <c r="J3239" s="710"/>
      <c r="K3239" s="710"/>
      <c r="L3239" s="710"/>
    </row>
    <row r="3240" spans="1:13" s="47" customFormat="1" ht="14.4" customHeight="1" x14ac:dyDescent="0.3">
      <c r="A3240" s="62"/>
      <c r="B3240" s="63"/>
      <c r="C3240" s="9"/>
      <c r="D3240" s="10"/>
      <c r="E3240" s="11"/>
      <c r="F3240" s="12"/>
      <c r="G3240" s="13"/>
      <c r="J3240" s="60"/>
      <c r="M3240" s="62"/>
    </row>
    <row r="3241" spans="1:13" s="47" customFormat="1" ht="14.4" customHeight="1" x14ac:dyDescent="0.3">
      <c r="A3241" s="62"/>
      <c r="B3241" s="48" t="s">
        <v>48</v>
      </c>
      <c r="C3241" s="9"/>
      <c r="D3241" s="10"/>
      <c r="E3241" s="11"/>
      <c r="F3241" s="11"/>
      <c r="G3241" s="11"/>
      <c r="J3241" s="60"/>
      <c r="M3241" s="62"/>
    </row>
    <row r="3242" spans="1:13" s="47" customFormat="1" ht="14.4" customHeight="1" x14ac:dyDescent="0.3">
      <c r="A3242" s="62"/>
      <c r="B3242" s="64" t="s">
        <v>49</v>
      </c>
      <c r="C3242" s="62" t="s">
        <v>809</v>
      </c>
      <c r="D3242" s="62"/>
      <c r="E3242" s="62"/>
      <c r="I3242" s="65" t="s">
        <v>50</v>
      </c>
      <c r="J3242" s="68" t="s">
        <v>5</v>
      </c>
      <c r="M3242" s="62"/>
    </row>
    <row r="3243" spans="1:13" s="47" customFormat="1" ht="15" customHeight="1" thickBot="1" x14ac:dyDescent="0.35">
      <c r="A3243" s="62"/>
      <c r="B3243" s="64" t="s">
        <v>51</v>
      </c>
      <c r="C3243" s="62" t="s">
        <v>267</v>
      </c>
      <c r="D3243" s="62"/>
      <c r="E3243" s="62"/>
      <c r="G3243" s="62" t="s">
        <v>808</v>
      </c>
      <c r="J3243" s="60"/>
      <c r="M3243" s="62"/>
    </row>
    <row r="3244" spans="1:13" s="47" customFormat="1" ht="14.4" customHeight="1" thickTop="1" x14ac:dyDescent="0.3">
      <c r="A3244" s="62"/>
      <c r="B3244" s="49" t="s">
        <v>52</v>
      </c>
      <c r="C3244" s="14"/>
      <c r="D3244" s="15"/>
      <c r="E3244" s="16"/>
      <c r="F3244" s="17"/>
      <c r="G3244" s="16"/>
      <c r="H3244" s="711" t="s">
        <v>164</v>
      </c>
      <c r="I3244" s="712"/>
      <c r="J3244" s="712"/>
      <c r="K3244" s="712"/>
      <c r="L3244" s="713"/>
      <c r="M3244" s="62"/>
    </row>
    <row r="3245" spans="1:13" s="47" customFormat="1" ht="32.25" customHeight="1" x14ac:dyDescent="0.3">
      <c r="A3245" s="62"/>
      <c r="B3245" s="186" t="s">
        <v>53</v>
      </c>
      <c r="C3245" s="187" t="s">
        <v>1</v>
      </c>
      <c r="D3245" s="161" t="s">
        <v>54</v>
      </c>
      <c r="E3245" s="188" t="s">
        <v>23</v>
      </c>
      <c r="F3245" s="188" t="s">
        <v>55</v>
      </c>
      <c r="G3245" s="188" t="s">
        <v>56</v>
      </c>
      <c r="H3245" s="90" t="s">
        <v>158</v>
      </c>
      <c r="I3245" s="169" t="s">
        <v>159</v>
      </c>
      <c r="J3245" s="169" t="s">
        <v>160</v>
      </c>
      <c r="K3245" s="169" t="s">
        <v>161</v>
      </c>
      <c r="L3245" s="92" t="s">
        <v>162</v>
      </c>
      <c r="M3245" s="62"/>
    </row>
    <row r="3246" spans="1:13" s="47" customFormat="1" ht="14.4" customHeight="1" x14ac:dyDescent="0.3">
      <c r="A3246" s="62"/>
      <c r="B3246" s="189" t="s">
        <v>88</v>
      </c>
      <c r="C3246" s="187">
        <v>1</v>
      </c>
      <c r="D3246" s="190">
        <v>35</v>
      </c>
      <c r="E3246" s="191">
        <v>35</v>
      </c>
      <c r="F3246" s="391">
        <v>2</v>
      </c>
      <c r="G3246" s="191">
        <v>70</v>
      </c>
      <c r="H3246" s="506">
        <v>0.18211571632615364</v>
      </c>
      <c r="I3246" s="171"/>
      <c r="J3246" s="61" t="s">
        <v>1219</v>
      </c>
      <c r="K3246" s="100">
        <v>0</v>
      </c>
      <c r="L3246" s="509">
        <v>0</v>
      </c>
      <c r="M3246" s="62"/>
    </row>
    <row r="3247" spans="1:13" s="47" customFormat="1" ht="14.4" customHeight="1" x14ac:dyDescent="0.3">
      <c r="A3247" s="62"/>
      <c r="B3247" s="6">
        <v>0</v>
      </c>
      <c r="C3247" s="25"/>
      <c r="D3247" s="3">
        <v>0</v>
      </c>
      <c r="E3247" s="26">
        <v>0</v>
      </c>
      <c r="F3247" s="27"/>
      <c r="G3247" s="26">
        <v>0</v>
      </c>
      <c r="H3247" s="508">
        <v>0</v>
      </c>
      <c r="I3247" s="99"/>
      <c r="J3247" s="61">
        <v>0</v>
      </c>
      <c r="K3247" s="100">
        <v>0</v>
      </c>
      <c r="L3247" s="509">
        <v>0</v>
      </c>
      <c r="M3247" s="62"/>
    </row>
    <row r="3248" spans="1:13" s="47" customFormat="1" ht="14.4" customHeight="1" x14ac:dyDescent="0.3">
      <c r="A3248" s="62"/>
      <c r="B3248" s="6">
        <v>0</v>
      </c>
      <c r="C3248" s="25"/>
      <c r="D3248" s="3">
        <v>0</v>
      </c>
      <c r="E3248" s="26">
        <v>0</v>
      </c>
      <c r="F3248" s="27"/>
      <c r="G3248" s="26">
        <v>0</v>
      </c>
      <c r="H3248" s="508">
        <v>0</v>
      </c>
      <c r="I3248" s="99"/>
      <c r="J3248" s="61">
        <v>0</v>
      </c>
      <c r="K3248" s="100">
        <v>0</v>
      </c>
      <c r="L3248" s="509">
        <v>0</v>
      </c>
      <c r="M3248" s="62"/>
    </row>
    <row r="3249" spans="1:13" s="47" customFormat="1" ht="14.4" customHeight="1" x14ac:dyDescent="0.3">
      <c r="A3249" s="62"/>
      <c r="B3249" s="6">
        <v>0</v>
      </c>
      <c r="C3249" s="25"/>
      <c r="D3249" s="3">
        <v>0</v>
      </c>
      <c r="E3249" s="26">
        <v>0</v>
      </c>
      <c r="F3249" s="27"/>
      <c r="G3249" s="26">
        <v>0</v>
      </c>
      <c r="H3249" s="508">
        <v>0</v>
      </c>
      <c r="I3249" s="99"/>
      <c r="J3249" s="61">
        <v>0</v>
      </c>
      <c r="K3249" s="100">
        <v>0</v>
      </c>
      <c r="L3249" s="509">
        <v>0</v>
      </c>
      <c r="M3249" s="62"/>
    </row>
    <row r="3250" spans="1:13" s="47" customFormat="1" ht="14.4" customHeight="1" x14ac:dyDescent="0.3">
      <c r="A3250" s="62"/>
      <c r="B3250" s="6">
        <v>0</v>
      </c>
      <c r="C3250" s="25"/>
      <c r="D3250" s="3">
        <v>0</v>
      </c>
      <c r="E3250" s="26">
        <v>0</v>
      </c>
      <c r="F3250" s="27"/>
      <c r="G3250" s="26">
        <v>0</v>
      </c>
      <c r="H3250" s="508">
        <v>0</v>
      </c>
      <c r="I3250" s="99"/>
      <c r="J3250" s="61">
        <v>0</v>
      </c>
      <c r="K3250" s="100">
        <v>0</v>
      </c>
      <c r="L3250" s="509">
        <v>0</v>
      </c>
      <c r="M3250" s="62"/>
    </row>
    <row r="3251" spans="1:13" s="47" customFormat="1" ht="14.4" customHeight="1" x14ac:dyDescent="0.3">
      <c r="A3251" s="62"/>
      <c r="B3251" s="6">
        <v>0</v>
      </c>
      <c r="C3251" s="25"/>
      <c r="D3251" s="3">
        <v>0</v>
      </c>
      <c r="E3251" s="26">
        <v>0</v>
      </c>
      <c r="F3251" s="27"/>
      <c r="G3251" s="26">
        <v>0</v>
      </c>
      <c r="H3251" s="508">
        <v>0</v>
      </c>
      <c r="I3251" s="99"/>
      <c r="J3251" s="61">
        <v>0</v>
      </c>
      <c r="K3251" s="100">
        <v>0</v>
      </c>
      <c r="L3251" s="509">
        <v>0</v>
      </c>
      <c r="M3251" s="62"/>
    </row>
    <row r="3252" spans="1:13" s="47" customFormat="1" ht="14.4" customHeight="1" x14ac:dyDescent="0.3">
      <c r="A3252" s="62"/>
      <c r="B3252" s="6" t="s">
        <v>73</v>
      </c>
      <c r="C3252" s="25"/>
      <c r="D3252" s="3">
        <v>0</v>
      </c>
      <c r="E3252" s="26">
        <v>0</v>
      </c>
      <c r="F3252" s="27"/>
      <c r="G3252" s="26">
        <v>1.161</v>
      </c>
      <c r="H3252" s="508">
        <v>3.0205192379237772E-3</v>
      </c>
      <c r="I3252" s="99"/>
      <c r="J3252" s="61" t="s">
        <v>165</v>
      </c>
      <c r="K3252" s="100">
        <v>0.4</v>
      </c>
      <c r="L3252" s="101">
        <v>1.2082076951695109E-3</v>
      </c>
      <c r="M3252" s="62"/>
    </row>
    <row r="3253" spans="1:13" s="47" customFormat="1" ht="14.4" customHeight="1" x14ac:dyDescent="0.3">
      <c r="A3253" s="62"/>
      <c r="B3253" s="6" t="s">
        <v>57</v>
      </c>
      <c r="C3253" s="25"/>
      <c r="D3253" s="28"/>
      <c r="E3253" s="26"/>
      <c r="F3253" s="27"/>
      <c r="G3253" s="193">
        <v>71.161000000000001</v>
      </c>
      <c r="H3253" s="102" t="s">
        <v>57</v>
      </c>
      <c r="I3253" s="103"/>
      <c r="J3253" s="510"/>
      <c r="K3253" s="511" t="s">
        <v>156</v>
      </c>
      <c r="L3253" s="512">
        <v>1.2082076951695109E-3</v>
      </c>
      <c r="M3253" s="62"/>
    </row>
    <row r="3254" spans="1:13" s="47" customFormat="1" ht="14.4" customHeight="1" x14ac:dyDescent="0.3">
      <c r="A3254" s="62"/>
      <c r="B3254" s="194" t="s">
        <v>22</v>
      </c>
      <c r="C3254" s="195"/>
      <c r="D3254" s="196"/>
      <c r="E3254" s="197"/>
      <c r="F3254" s="155"/>
      <c r="G3254" s="87"/>
      <c r="H3254" s="513"/>
      <c r="I3254" s="514"/>
      <c r="J3254" s="515"/>
      <c r="K3254" s="516"/>
      <c r="L3254" s="517"/>
      <c r="M3254" s="62"/>
    </row>
    <row r="3255" spans="1:13" s="47" customFormat="1" ht="30.75" customHeight="1" x14ac:dyDescent="0.3">
      <c r="A3255" s="62"/>
      <c r="B3255" s="198" t="s">
        <v>58</v>
      </c>
      <c r="C3255" s="199" t="s">
        <v>1</v>
      </c>
      <c r="D3255" s="200" t="s">
        <v>59</v>
      </c>
      <c r="E3255" s="156" t="s">
        <v>23</v>
      </c>
      <c r="F3255" s="156" t="s">
        <v>55</v>
      </c>
      <c r="G3255" s="201" t="s">
        <v>56</v>
      </c>
      <c r="H3255" s="90" t="s">
        <v>158</v>
      </c>
      <c r="I3255" s="169" t="s">
        <v>159</v>
      </c>
      <c r="J3255" s="169" t="s">
        <v>160</v>
      </c>
      <c r="K3255" s="518" t="s">
        <v>161</v>
      </c>
      <c r="L3255" s="92" t="s">
        <v>162</v>
      </c>
      <c r="M3255" s="62"/>
    </row>
    <row r="3256" spans="1:13" s="47" customFormat="1" ht="14.4" customHeight="1" x14ac:dyDescent="0.3">
      <c r="A3256" s="62"/>
      <c r="B3256" s="6" t="s">
        <v>27</v>
      </c>
      <c r="C3256" s="25">
        <v>0.5</v>
      </c>
      <c r="D3256" s="3">
        <v>4.0999999999999996</v>
      </c>
      <c r="E3256" s="26">
        <v>2.0499999999999998</v>
      </c>
      <c r="F3256" s="26">
        <v>2</v>
      </c>
      <c r="G3256" s="26">
        <v>4.0999999999999996</v>
      </c>
      <c r="H3256" s="506">
        <v>1.0666777670531856E-2</v>
      </c>
      <c r="I3256" s="171"/>
      <c r="J3256" s="192" t="s">
        <v>163</v>
      </c>
      <c r="K3256" s="172">
        <v>1</v>
      </c>
      <c r="L3256" s="507">
        <v>1.0666777670531856E-2</v>
      </c>
      <c r="M3256" s="62"/>
    </row>
    <row r="3257" spans="1:13" s="47" customFormat="1" ht="14.4" customHeight="1" x14ac:dyDescent="0.3">
      <c r="A3257" s="62"/>
      <c r="B3257" s="6" t="s">
        <v>87</v>
      </c>
      <c r="C3257" s="25">
        <v>0.5</v>
      </c>
      <c r="D3257" s="3">
        <v>4.5599999999999996</v>
      </c>
      <c r="E3257" s="26">
        <v>2.2799999999999998</v>
      </c>
      <c r="F3257" s="26">
        <v>2</v>
      </c>
      <c r="G3257" s="26">
        <v>4.5599999999999996</v>
      </c>
      <c r="H3257" s="508">
        <v>1.1863538092103722E-2</v>
      </c>
      <c r="I3257" s="99"/>
      <c r="J3257" s="61" t="s">
        <v>163</v>
      </c>
      <c r="K3257" s="100">
        <v>1</v>
      </c>
      <c r="L3257" s="509">
        <v>1.1863538092103722E-2</v>
      </c>
      <c r="M3257" s="62"/>
    </row>
    <row r="3258" spans="1:13" s="47" customFormat="1" ht="26.4" x14ac:dyDescent="0.3">
      <c r="A3258" s="62"/>
      <c r="B3258" s="6" t="s">
        <v>86</v>
      </c>
      <c r="C3258" s="25">
        <v>0.5</v>
      </c>
      <c r="D3258" s="3">
        <v>4.55</v>
      </c>
      <c r="E3258" s="26">
        <v>2.2749999999999999</v>
      </c>
      <c r="F3258" s="26">
        <v>2</v>
      </c>
      <c r="G3258" s="26">
        <v>4.55</v>
      </c>
      <c r="H3258" s="508">
        <v>1.1837521561199986E-2</v>
      </c>
      <c r="I3258" s="99"/>
      <c r="J3258" s="61" t="s">
        <v>163</v>
      </c>
      <c r="K3258" s="100">
        <v>1</v>
      </c>
      <c r="L3258" s="509">
        <v>1.1837521561199986E-2</v>
      </c>
      <c r="M3258" s="62"/>
    </row>
    <row r="3259" spans="1:13" s="47" customFormat="1" ht="14.4" customHeight="1" x14ac:dyDescent="0.3">
      <c r="A3259" s="62"/>
      <c r="B3259" s="6" t="s">
        <v>35</v>
      </c>
      <c r="C3259" s="25">
        <v>0.5</v>
      </c>
      <c r="D3259" s="3">
        <v>4.05</v>
      </c>
      <c r="E3259" s="26">
        <v>2.0249999999999999</v>
      </c>
      <c r="F3259" s="26">
        <v>2</v>
      </c>
      <c r="G3259" s="26">
        <v>4.05</v>
      </c>
      <c r="H3259" s="508">
        <v>1.0536695016013176E-2</v>
      </c>
      <c r="I3259" s="99"/>
      <c r="J3259" s="61" t="s">
        <v>163</v>
      </c>
      <c r="K3259" s="100">
        <v>1</v>
      </c>
      <c r="L3259" s="509">
        <v>1.0536695016013176E-2</v>
      </c>
      <c r="M3259" s="62"/>
    </row>
    <row r="3260" spans="1:13" s="47" customFormat="1" ht="14.4" customHeight="1" x14ac:dyDescent="0.3">
      <c r="A3260" s="62"/>
      <c r="B3260" s="6" t="s">
        <v>79</v>
      </c>
      <c r="C3260" s="25">
        <v>0.5</v>
      </c>
      <c r="D3260" s="3">
        <v>5.95</v>
      </c>
      <c r="E3260" s="26">
        <v>2.9750000000000001</v>
      </c>
      <c r="F3260" s="26">
        <v>2</v>
      </c>
      <c r="G3260" s="26">
        <v>5.95</v>
      </c>
      <c r="H3260" s="508">
        <v>1.5479835887723061E-2</v>
      </c>
      <c r="I3260" s="99"/>
      <c r="J3260" s="61" t="s">
        <v>163</v>
      </c>
      <c r="K3260" s="100">
        <v>1</v>
      </c>
      <c r="L3260" s="509">
        <v>1.5479835887723061E-2</v>
      </c>
      <c r="M3260" s="62"/>
    </row>
    <row r="3261" spans="1:13" s="47" customFormat="1" ht="14.4" customHeight="1" x14ac:dyDescent="0.3">
      <c r="A3261" s="62"/>
      <c r="B3261" s="6">
        <v>0</v>
      </c>
      <c r="C3261" s="25"/>
      <c r="D3261" s="3">
        <v>0</v>
      </c>
      <c r="E3261" s="26">
        <v>0</v>
      </c>
      <c r="F3261" s="27"/>
      <c r="G3261" s="26">
        <v>0</v>
      </c>
      <c r="H3261" s="508">
        <v>0</v>
      </c>
      <c r="I3261" s="99"/>
      <c r="J3261" s="61">
        <v>0</v>
      </c>
      <c r="K3261" s="100">
        <v>0</v>
      </c>
      <c r="L3261" s="509">
        <v>0</v>
      </c>
      <c r="M3261" s="62"/>
    </row>
    <row r="3262" spans="1:13" s="47" customFormat="1" ht="14.4" customHeight="1" x14ac:dyDescent="0.3">
      <c r="A3262" s="62"/>
      <c r="B3262" s="6">
        <v>0</v>
      </c>
      <c r="C3262" s="25"/>
      <c r="D3262" s="3">
        <v>0</v>
      </c>
      <c r="E3262" s="26">
        <v>0</v>
      </c>
      <c r="F3262" s="27"/>
      <c r="G3262" s="26">
        <v>0</v>
      </c>
      <c r="H3262" s="508">
        <v>0</v>
      </c>
      <c r="I3262" s="99"/>
      <c r="J3262" s="61">
        <v>0</v>
      </c>
      <c r="K3262" s="100">
        <v>0</v>
      </c>
      <c r="L3262" s="509">
        <v>0</v>
      </c>
      <c r="M3262" s="62"/>
    </row>
    <row r="3263" spans="1:13" s="47" customFormat="1" ht="14.4" customHeight="1" x14ac:dyDescent="0.3">
      <c r="A3263" s="62"/>
      <c r="B3263" s="6">
        <v>0</v>
      </c>
      <c r="C3263" s="25"/>
      <c r="D3263" s="3">
        <v>0</v>
      </c>
      <c r="E3263" s="26">
        <v>0</v>
      </c>
      <c r="F3263" s="27"/>
      <c r="G3263" s="26">
        <v>0</v>
      </c>
      <c r="H3263" s="508">
        <v>0</v>
      </c>
      <c r="I3263" s="99"/>
      <c r="J3263" s="61">
        <v>0</v>
      </c>
      <c r="K3263" s="100">
        <v>0</v>
      </c>
      <c r="L3263" s="509">
        <v>0</v>
      </c>
      <c r="M3263" s="62"/>
    </row>
    <row r="3264" spans="1:13" s="47" customFormat="1" ht="14.4" customHeight="1" x14ac:dyDescent="0.3">
      <c r="A3264" s="62"/>
      <c r="B3264" s="6">
        <v>0</v>
      </c>
      <c r="C3264" s="25"/>
      <c r="D3264" s="3">
        <v>0</v>
      </c>
      <c r="E3264" s="26">
        <v>0</v>
      </c>
      <c r="F3264" s="27"/>
      <c r="G3264" s="26">
        <v>0</v>
      </c>
      <c r="H3264" s="508">
        <v>0</v>
      </c>
      <c r="I3264" s="99"/>
      <c r="J3264" s="61">
        <v>0</v>
      </c>
      <c r="K3264" s="100">
        <v>0</v>
      </c>
      <c r="L3264" s="509">
        <v>0</v>
      </c>
      <c r="M3264" s="62"/>
    </row>
    <row r="3265" spans="1:15" s="47" customFormat="1" ht="14.4" customHeight="1" x14ac:dyDescent="0.3">
      <c r="A3265" s="62"/>
      <c r="B3265" s="6" t="s">
        <v>60</v>
      </c>
      <c r="C3265" s="25"/>
      <c r="D3265" s="28"/>
      <c r="E3265" s="26"/>
      <c r="F3265" s="27"/>
      <c r="G3265" s="193">
        <v>23.21</v>
      </c>
      <c r="H3265" s="106" t="s">
        <v>60</v>
      </c>
      <c r="I3265" s="103"/>
      <c r="J3265" s="510"/>
      <c r="K3265" s="511" t="s">
        <v>156</v>
      </c>
      <c r="L3265" s="519">
        <v>6.0384368227571802E-2</v>
      </c>
      <c r="M3265" s="62"/>
    </row>
    <row r="3266" spans="1:15" s="47" customFormat="1" ht="14.4" customHeight="1" x14ac:dyDescent="0.3">
      <c r="A3266" s="62"/>
      <c r="B3266" s="194" t="s">
        <v>38</v>
      </c>
      <c r="C3266" s="195"/>
      <c r="D3266" s="196"/>
      <c r="E3266" s="196"/>
      <c r="F3266" s="196"/>
      <c r="G3266" s="196"/>
      <c r="H3266" s="115"/>
      <c r="I3266" s="202"/>
      <c r="J3266" s="203"/>
      <c r="K3266" s="178"/>
      <c r="L3266" s="204"/>
      <c r="M3266" s="62"/>
      <c r="O3266" s="47">
        <f>298-40-160-10+20+20</f>
        <v>128</v>
      </c>
    </row>
    <row r="3267" spans="1:15" s="47" customFormat="1" ht="36.75" customHeight="1" x14ac:dyDescent="0.3">
      <c r="A3267" s="62"/>
      <c r="B3267" s="53" t="s">
        <v>53</v>
      </c>
      <c r="C3267" s="195"/>
      <c r="D3267" s="205" t="s">
        <v>0</v>
      </c>
      <c r="E3267" s="206" t="s">
        <v>1</v>
      </c>
      <c r="F3267" s="207" t="s">
        <v>61</v>
      </c>
      <c r="G3267" s="188" t="s">
        <v>56</v>
      </c>
      <c r="H3267" s="111" t="s">
        <v>158</v>
      </c>
      <c r="I3267" s="112" t="s">
        <v>159</v>
      </c>
      <c r="J3267" s="112" t="s">
        <v>160</v>
      </c>
      <c r="K3267" s="520" t="s">
        <v>161</v>
      </c>
      <c r="L3267" s="114" t="s">
        <v>162</v>
      </c>
      <c r="M3267" s="62"/>
    </row>
    <row r="3268" spans="1:15" s="47" customFormat="1" ht="14.4" customHeight="1" x14ac:dyDescent="0.3">
      <c r="A3268" s="62"/>
      <c r="B3268" s="189" t="s">
        <v>103</v>
      </c>
      <c r="C3268" s="195"/>
      <c r="D3268" s="190" t="s">
        <v>5</v>
      </c>
      <c r="E3268" s="153">
        <v>1</v>
      </c>
      <c r="F3268" s="154">
        <v>290</v>
      </c>
      <c r="G3268" s="191">
        <v>290</v>
      </c>
      <c r="H3268" s="506">
        <v>0.75447939620835081</v>
      </c>
      <c r="I3268" s="171"/>
      <c r="J3268" s="192" t="s">
        <v>163</v>
      </c>
      <c r="K3268" s="172">
        <v>1</v>
      </c>
      <c r="L3268" s="507">
        <v>0.75447939620835081</v>
      </c>
      <c r="M3268" s="521"/>
    </row>
    <row r="3269" spans="1:15" s="47" customFormat="1" ht="14.4" customHeight="1" x14ac:dyDescent="0.3">
      <c r="A3269" s="62"/>
      <c r="B3269" s="6">
        <v>0</v>
      </c>
      <c r="C3269" s="7"/>
      <c r="D3269" s="3">
        <v>0</v>
      </c>
      <c r="E3269" s="4"/>
      <c r="F3269" s="5">
        <v>0</v>
      </c>
      <c r="G3269" s="26">
        <v>0</v>
      </c>
      <c r="H3269" s="508">
        <v>0</v>
      </c>
      <c r="I3269" s="99"/>
      <c r="J3269" s="61">
        <v>0</v>
      </c>
      <c r="K3269" s="100">
        <v>0</v>
      </c>
      <c r="L3269" s="509">
        <v>0</v>
      </c>
      <c r="M3269" s="521"/>
    </row>
    <row r="3270" spans="1:15" s="47" customFormat="1" ht="14.4" customHeight="1" x14ac:dyDescent="0.3">
      <c r="A3270" s="62"/>
      <c r="B3270" s="6">
        <v>0</v>
      </c>
      <c r="C3270" s="7"/>
      <c r="D3270" s="3">
        <v>0</v>
      </c>
      <c r="E3270" s="4"/>
      <c r="F3270" s="5">
        <v>0</v>
      </c>
      <c r="G3270" s="26">
        <v>0</v>
      </c>
      <c r="H3270" s="508">
        <v>0</v>
      </c>
      <c r="I3270" s="99"/>
      <c r="J3270" s="61">
        <v>0</v>
      </c>
      <c r="K3270" s="100">
        <v>0</v>
      </c>
      <c r="L3270" s="509">
        <v>0</v>
      </c>
      <c r="M3270" s="62"/>
    </row>
    <row r="3271" spans="1:15" s="47" customFormat="1" ht="14.4" customHeight="1" x14ac:dyDescent="0.3">
      <c r="A3271" s="62"/>
      <c r="B3271" s="6">
        <v>0</v>
      </c>
      <c r="C3271" s="7"/>
      <c r="D3271" s="3">
        <v>0</v>
      </c>
      <c r="E3271" s="4"/>
      <c r="F3271" s="5">
        <v>0</v>
      </c>
      <c r="G3271" s="26">
        <v>0</v>
      </c>
      <c r="H3271" s="508">
        <v>0</v>
      </c>
      <c r="I3271" s="99"/>
      <c r="J3271" s="61">
        <v>0</v>
      </c>
      <c r="K3271" s="100">
        <v>0</v>
      </c>
      <c r="L3271" s="509">
        <v>0</v>
      </c>
      <c r="M3271" s="62"/>
    </row>
    <row r="3272" spans="1:15" s="47" customFormat="1" ht="14.4" customHeight="1" x14ac:dyDescent="0.3">
      <c r="A3272" s="62"/>
      <c r="B3272" s="6">
        <v>0</v>
      </c>
      <c r="C3272" s="7"/>
      <c r="D3272" s="3">
        <v>0</v>
      </c>
      <c r="E3272" s="4"/>
      <c r="F3272" s="5">
        <v>0</v>
      </c>
      <c r="G3272" s="26">
        <v>0</v>
      </c>
      <c r="H3272" s="508">
        <v>0</v>
      </c>
      <c r="I3272" s="99"/>
      <c r="J3272" s="61">
        <v>0</v>
      </c>
      <c r="K3272" s="100">
        <v>0</v>
      </c>
      <c r="L3272" s="509">
        <v>0</v>
      </c>
      <c r="M3272" s="62"/>
    </row>
    <row r="3273" spans="1:15" s="47" customFormat="1" ht="14.4" customHeight="1" x14ac:dyDescent="0.3">
      <c r="A3273" s="62"/>
      <c r="B3273" s="6">
        <v>0</v>
      </c>
      <c r="C3273" s="7"/>
      <c r="D3273" s="3">
        <v>0</v>
      </c>
      <c r="E3273" s="4"/>
      <c r="F3273" s="5">
        <v>0</v>
      </c>
      <c r="G3273" s="26">
        <v>0</v>
      </c>
      <c r="H3273" s="508">
        <v>0</v>
      </c>
      <c r="I3273" s="99"/>
      <c r="J3273" s="61">
        <v>0</v>
      </c>
      <c r="K3273" s="100">
        <v>0</v>
      </c>
      <c r="L3273" s="509">
        <v>0</v>
      </c>
      <c r="M3273" s="62"/>
    </row>
    <row r="3274" spans="1:15" s="47" customFormat="1" ht="14.4" customHeight="1" x14ac:dyDescent="0.3">
      <c r="A3274" s="62"/>
      <c r="B3274" s="6">
        <v>0</v>
      </c>
      <c r="C3274" s="7"/>
      <c r="D3274" s="3">
        <v>0</v>
      </c>
      <c r="E3274" s="4"/>
      <c r="F3274" s="5">
        <v>0</v>
      </c>
      <c r="G3274" s="26">
        <v>0</v>
      </c>
      <c r="H3274" s="508">
        <v>0</v>
      </c>
      <c r="I3274" s="99"/>
      <c r="J3274" s="61">
        <v>0</v>
      </c>
      <c r="K3274" s="100">
        <v>0</v>
      </c>
      <c r="L3274" s="509">
        <v>0</v>
      </c>
      <c r="M3274" s="62"/>
    </row>
    <row r="3275" spans="1:15" s="47" customFormat="1" ht="14.4" customHeight="1" x14ac:dyDescent="0.3">
      <c r="A3275" s="62"/>
      <c r="B3275" s="6">
        <v>0</v>
      </c>
      <c r="C3275" s="7"/>
      <c r="D3275" s="3">
        <v>0</v>
      </c>
      <c r="E3275" s="4"/>
      <c r="F3275" s="5">
        <v>0</v>
      </c>
      <c r="G3275" s="26">
        <v>0</v>
      </c>
      <c r="H3275" s="508">
        <v>0</v>
      </c>
      <c r="I3275" s="99"/>
      <c r="J3275" s="61">
        <v>0</v>
      </c>
      <c r="K3275" s="100">
        <v>0</v>
      </c>
      <c r="L3275" s="509">
        <v>0</v>
      </c>
      <c r="M3275" s="62"/>
    </row>
    <row r="3276" spans="1:15" s="47" customFormat="1" ht="14.4" customHeight="1" x14ac:dyDescent="0.3">
      <c r="A3276" s="62"/>
      <c r="B3276" s="6">
        <v>0</v>
      </c>
      <c r="C3276" s="7"/>
      <c r="D3276" s="3">
        <v>0</v>
      </c>
      <c r="E3276" s="4"/>
      <c r="F3276" s="5">
        <v>0</v>
      </c>
      <c r="G3276" s="26">
        <v>0</v>
      </c>
      <c r="H3276" s="508">
        <v>0</v>
      </c>
      <c r="I3276" s="99"/>
      <c r="J3276" s="61">
        <v>0</v>
      </c>
      <c r="K3276" s="100">
        <v>0</v>
      </c>
      <c r="L3276" s="509">
        <v>0</v>
      </c>
      <c r="M3276" s="62"/>
    </row>
    <row r="3277" spans="1:15" s="47" customFormat="1" ht="14.4" customHeight="1" x14ac:dyDescent="0.3">
      <c r="A3277" s="62"/>
      <c r="B3277" s="6">
        <v>0</v>
      </c>
      <c r="C3277" s="7"/>
      <c r="D3277" s="3">
        <v>0</v>
      </c>
      <c r="E3277" s="4"/>
      <c r="F3277" s="5">
        <v>0</v>
      </c>
      <c r="G3277" s="26">
        <v>0</v>
      </c>
      <c r="H3277" s="508">
        <v>0</v>
      </c>
      <c r="I3277" s="99"/>
      <c r="J3277" s="61">
        <v>0</v>
      </c>
      <c r="K3277" s="100">
        <v>0</v>
      </c>
      <c r="L3277" s="509">
        <v>0</v>
      </c>
      <c r="M3277" s="62"/>
    </row>
    <row r="3278" spans="1:15" s="47" customFormat="1" ht="14.4" customHeight="1" x14ac:dyDescent="0.3">
      <c r="A3278" s="62"/>
      <c r="B3278" s="6">
        <v>0</v>
      </c>
      <c r="C3278" s="7"/>
      <c r="D3278" s="3">
        <v>0</v>
      </c>
      <c r="E3278" s="4"/>
      <c r="F3278" s="5">
        <v>0</v>
      </c>
      <c r="G3278" s="26">
        <v>0</v>
      </c>
      <c r="H3278" s="508">
        <v>0</v>
      </c>
      <c r="I3278" s="99"/>
      <c r="J3278" s="61">
        <v>0</v>
      </c>
      <c r="K3278" s="100">
        <v>0</v>
      </c>
      <c r="L3278" s="509">
        <v>0</v>
      </c>
      <c r="M3278" s="62"/>
    </row>
    <row r="3279" spans="1:15" s="47" customFormat="1" ht="14.4" customHeight="1" x14ac:dyDescent="0.3">
      <c r="A3279" s="62"/>
      <c r="B3279" s="6">
        <v>0</v>
      </c>
      <c r="C3279" s="7"/>
      <c r="D3279" s="3">
        <v>0</v>
      </c>
      <c r="E3279" s="4"/>
      <c r="F3279" s="5">
        <v>0</v>
      </c>
      <c r="G3279" s="26">
        <v>0</v>
      </c>
      <c r="H3279" s="508">
        <v>0</v>
      </c>
      <c r="I3279" s="99"/>
      <c r="J3279" s="61">
        <v>0</v>
      </c>
      <c r="K3279" s="100">
        <v>0</v>
      </c>
      <c r="L3279" s="509">
        <v>0</v>
      </c>
      <c r="M3279" s="62"/>
    </row>
    <row r="3280" spans="1:15" s="47" customFormat="1" ht="14.4" customHeight="1" x14ac:dyDescent="0.3">
      <c r="A3280" s="62"/>
      <c r="B3280" s="6">
        <v>0</v>
      </c>
      <c r="C3280" s="7"/>
      <c r="D3280" s="3">
        <v>0</v>
      </c>
      <c r="E3280" s="4"/>
      <c r="F3280" s="5">
        <v>0</v>
      </c>
      <c r="G3280" s="26">
        <v>0</v>
      </c>
      <c r="H3280" s="508">
        <v>0</v>
      </c>
      <c r="I3280" s="99"/>
      <c r="J3280" s="61">
        <v>0</v>
      </c>
      <c r="K3280" s="100">
        <v>0</v>
      </c>
      <c r="L3280" s="509">
        <v>0</v>
      </c>
      <c r="M3280" s="62"/>
    </row>
    <row r="3281" spans="1:13" s="47" customFormat="1" ht="14.4" customHeight="1" x14ac:dyDescent="0.3">
      <c r="A3281" s="62"/>
      <c r="B3281" s="58" t="s">
        <v>62</v>
      </c>
      <c r="C3281" s="46"/>
      <c r="D3281" s="37"/>
      <c r="E3281" s="38"/>
      <c r="F3281" s="39"/>
      <c r="G3281" s="193">
        <v>290</v>
      </c>
      <c r="H3281" s="106" t="s">
        <v>62</v>
      </c>
      <c r="I3281" s="103"/>
      <c r="J3281" s="510"/>
      <c r="K3281" s="511" t="s">
        <v>156</v>
      </c>
      <c r="L3281" s="519">
        <v>0.75447939620835081</v>
      </c>
      <c r="M3281" s="62"/>
    </row>
    <row r="3282" spans="1:13" s="47" customFormat="1" ht="14.4" customHeight="1" x14ac:dyDescent="0.3">
      <c r="A3282" s="62"/>
      <c r="B3282" s="194" t="s">
        <v>63</v>
      </c>
      <c r="C3282" s="195"/>
      <c r="D3282" s="196"/>
      <c r="E3282" s="197"/>
      <c r="F3282" s="155"/>
      <c r="G3282" s="197"/>
      <c r="H3282" s="115"/>
      <c r="I3282" s="202"/>
      <c r="J3282" s="203"/>
      <c r="K3282" s="178"/>
      <c r="L3282" s="204">
        <v>0</v>
      </c>
      <c r="M3282" s="62"/>
    </row>
    <row r="3283" spans="1:13" s="47" customFormat="1" ht="35.25" customHeight="1" x14ac:dyDescent="0.3">
      <c r="A3283" s="62"/>
      <c r="B3283" s="53" t="s">
        <v>53</v>
      </c>
      <c r="C3283" s="210"/>
      <c r="D3283" s="211" t="s">
        <v>0</v>
      </c>
      <c r="E3283" s="201" t="s">
        <v>1</v>
      </c>
      <c r="F3283" s="156" t="s">
        <v>61</v>
      </c>
      <c r="G3283" s="188" t="s">
        <v>56</v>
      </c>
      <c r="H3283" s="111" t="s">
        <v>158</v>
      </c>
      <c r="I3283" s="112" t="s">
        <v>159</v>
      </c>
      <c r="J3283" s="112" t="s">
        <v>160</v>
      </c>
      <c r="K3283" s="520" t="s">
        <v>161</v>
      </c>
      <c r="L3283" s="114" t="s">
        <v>162</v>
      </c>
      <c r="M3283" s="62"/>
    </row>
    <row r="3284" spans="1:13" s="47" customFormat="1" ht="14.4" customHeight="1" x14ac:dyDescent="0.3">
      <c r="A3284" s="62"/>
      <c r="B3284" s="6">
        <v>0</v>
      </c>
      <c r="C3284" s="7"/>
      <c r="D3284" s="3">
        <v>0</v>
      </c>
      <c r="E3284" s="26"/>
      <c r="F3284" s="5">
        <v>0</v>
      </c>
      <c r="G3284" s="191">
        <v>0</v>
      </c>
      <c r="H3284" s="506">
        <v>0</v>
      </c>
      <c r="I3284" s="171"/>
      <c r="J3284" s="192">
        <v>0</v>
      </c>
      <c r="K3284" s="172">
        <v>0</v>
      </c>
      <c r="L3284" s="507">
        <v>0</v>
      </c>
      <c r="M3284" s="62"/>
    </row>
    <row r="3285" spans="1:13" s="47" customFormat="1" ht="14.4" customHeight="1" x14ac:dyDescent="0.3">
      <c r="A3285" s="62"/>
      <c r="B3285" s="6">
        <v>0</v>
      </c>
      <c r="C3285" s="7"/>
      <c r="D3285" s="3">
        <v>0</v>
      </c>
      <c r="E3285" s="26"/>
      <c r="F3285" s="5">
        <v>0</v>
      </c>
      <c r="G3285" s="26">
        <v>0</v>
      </c>
      <c r="H3285" s="508">
        <v>0</v>
      </c>
      <c r="I3285" s="99"/>
      <c r="J3285" s="61">
        <v>0</v>
      </c>
      <c r="K3285" s="100">
        <v>0</v>
      </c>
      <c r="L3285" s="509">
        <v>0</v>
      </c>
      <c r="M3285" s="62"/>
    </row>
    <row r="3286" spans="1:13" s="47" customFormat="1" ht="14.4" customHeight="1" x14ac:dyDescent="0.3">
      <c r="A3286" s="62"/>
      <c r="B3286" s="6">
        <v>0</v>
      </c>
      <c r="C3286" s="7"/>
      <c r="D3286" s="3">
        <v>0</v>
      </c>
      <c r="E3286" s="26"/>
      <c r="F3286" s="5">
        <v>0</v>
      </c>
      <c r="G3286" s="26">
        <v>0</v>
      </c>
      <c r="H3286" s="508">
        <v>0</v>
      </c>
      <c r="I3286" s="99"/>
      <c r="J3286" s="61">
        <v>0</v>
      </c>
      <c r="K3286" s="100">
        <v>0</v>
      </c>
      <c r="L3286" s="509">
        <v>0</v>
      </c>
      <c r="M3286" s="62"/>
    </row>
    <row r="3287" spans="1:13" s="47" customFormat="1" ht="14.4" customHeight="1" x14ac:dyDescent="0.3">
      <c r="A3287" s="62"/>
      <c r="B3287" s="6">
        <v>0</v>
      </c>
      <c r="C3287" s="7"/>
      <c r="D3287" s="3">
        <v>0</v>
      </c>
      <c r="E3287" s="26"/>
      <c r="F3287" s="5">
        <v>0</v>
      </c>
      <c r="G3287" s="26">
        <v>0</v>
      </c>
      <c r="H3287" s="508">
        <v>0</v>
      </c>
      <c r="I3287" s="99"/>
      <c r="J3287" s="61">
        <v>0</v>
      </c>
      <c r="K3287" s="100">
        <v>0</v>
      </c>
      <c r="L3287" s="509">
        <v>0</v>
      </c>
      <c r="M3287" s="62"/>
    </row>
    <row r="3288" spans="1:13" s="47" customFormat="1" ht="14.4" customHeight="1" x14ac:dyDescent="0.3">
      <c r="A3288" s="62"/>
      <c r="B3288" s="6">
        <v>0</v>
      </c>
      <c r="C3288" s="7"/>
      <c r="D3288" s="3">
        <v>0</v>
      </c>
      <c r="E3288" s="26"/>
      <c r="F3288" s="5">
        <v>0</v>
      </c>
      <c r="G3288" s="26">
        <v>0</v>
      </c>
      <c r="H3288" s="508">
        <v>0</v>
      </c>
      <c r="I3288" s="99"/>
      <c r="J3288" s="61">
        <v>0</v>
      </c>
      <c r="K3288" s="100">
        <v>0</v>
      </c>
      <c r="L3288" s="509">
        <v>0</v>
      </c>
      <c r="M3288" s="62"/>
    </row>
    <row r="3289" spans="1:13" s="47" customFormat="1" ht="15" customHeight="1" thickBot="1" x14ac:dyDescent="0.35">
      <c r="A3289" s="62"/>
      <c r="B3289" s="59" t="s">
        <v>64</v>
      </c>
      <c r="C3289" s="42"/>
      <c r="D3289" s="43"/>
      <c r="E3289" s="44"/>
      <c r="F3289" s="45"/>
      <c r="G3289" s="191">
        <v>0</v>
      </c>
      <c r="H3289" s="106" t="s">
        <v>64</v>
      </c>
      <c r="I3289" s="103"/>
      <c r="J3289" s="510"/>
      <c r="K3289" s="511" t="s">
        <v>156</v>
      </c>
      <c r="L3289" s="519">
        <v>0</v>
      </c>
      <c r="M3289" s="62"/>
    </row>
    <row r="3290" spans="1:13" s="47" customFormat="1" ht="14.4" customHeight="1" x14ac:dyDescent="0.3">
      <c r="A3290" s="62"/>
      <c r="B3290" s="64"/>
      <c r="C3290" s="68"/>
      <c r="D3290" s="69" t="s">
        <v>65</v>
      </c>
      <c r="E3290" s="70"/>
      <c r="F3290" s="71"/>
      <c r="G3290" s="88">
        <v>384.37099999999998</v>
      </c>
      <c r="H3290" s="179"/>
      <c r="I3290" s="212"/>
      <c r="J3290" s="522"/>
      <c r="K3290" s="523"/>
      <c r="L3290" s="180"/>
      <c r="M3290" s="62"/>
    </row>
    <row r="3291" spans="1:13" s="47" customFormat="1" ht="14.4" customHeight="1" x14ac:dyDescent="0.3">
      <c r="A3291" s="62"/>
      <c r="B3291" s="63"/>
      <c r="C3291" s="68"/>
      <c r="D3291" s="72" t="s">
        <v>7</v>
      </c>
      <c r="E3291" s="215"/>
      <c r="F3291" s="181">
        <v>0.1</v>
      </c>
      <c r="G3291" s="215">
        <v>38.436999999999998</v>
      </c>
      <c r="H3291" s="524"/>
      <c r="I3291" s="124"/>
      <c r="J3291" s="525"/>
      <c r="K3291" s="526"/>
      <c r="L3291" s="527"/>
      <c r="M3291" s="62"/>
    </row>
    <row r="3292" spans="1:13" s="47" customFormat="1" ht="14.4" customHeight="1" x14ac:dyDescent="0.3">
      <c r="A3292" s="62"/>
      <c r="B3292" s="63"/>
      <c r="C3292" s="68"/>
      <c r="D3292" s="72" t="s">
        <v>8</v>
      </c>
      <c r="E3292" s="215"/>
      <c r="F3292" s="181">
        <v>0.1</v>
      </c>
      <c r="G3292" s="215">
        <v>38.436999999999998</v>
      </c>
      <c r="H3292" s="524"/>
      <c r="I3292" s="124"/>
      <c r="J3292" s="525"/>
      <c r="K3292" s="526"/>
      <c r="L3292" s="527"/>
      <c r="M3292" s="62"/>
    </row>
    <row r="3293" spans="1:13" s="47" customFormat="1" ht="14.4" customHeight="1" x14ac:dyDescent="0.3">
      <c r="A3293" s="62"/>
      <c r="B3293" s="63" t="s">
        <v>66</v>
      </c>
      <c r="C3293" s="68"/>
      <c r="D3293" s="75" t="s">
        <v>67</v>
      </c>
      <c r="E3293" s="76"/>
      <c r="F3293" s="71"/>
      <c r="G3293" s="76">
        <v>461.245</v>
      </c>
      <c r="H3293" s="524"/>
      <c r="I3293" s="124"/>
      <c r="J3293" s="525"/>
      <c r="K3293" s="526"/>
      <c r="L3293" s="527"/>
      <c r="M3293" s="62"/>
    </row>
    <row r="3294" spans="1:13" s="47" customFormat="1" ht="15" customHeight="1" thickBot="1" x14ac:dyDescent="0.35">
      <c r="A3294" s="62"/>
      <c r="B3294" s="63"/>
      <c r="C3294" s="68"/>
      <c r="D3294" s="77" t="s">
        <v>68</v>
      </c>
      <c r="E3294" s="78"/>
      <c r="F3294" s="79"/>
      <c r="G3294" s="78">
        <v>461.25</v>
      </c>
      <c r="H3294" s="528">
        <v>1</v>
      </c>
      <c r="I3294" s="126"/>
      <c r="J3294" s="529"/>
      <c r="K3294" s="530"/>
      <c r="L3294" s="531">
        <v>0.81607197213109206</v>
      </c>
      <c r="M3294" s="62"/>
    </row>
    <row r="3295" spans="1:13" s="47" customFormat="1" ht="14.4" customHeight="1" x14ac:dyDescent="0.3">
      <c r="A3295" s="62"/>
      <c r="B3295" s="63"/>
      <c r="C3295" s="68"/>
      <c r="D3295" s="80"/>
      <c r="E3295" s="67"/>
      <c r="F3295" s="65"/>
      <c r="G3295" s="67"/>
      <c r="J3295" s="60"/>
      <c r="M3295" s="62"/>
    </row>
    <row r="3296" spans="1:13" s="47" customFormat="1" ht="14.4" customHeight="1" x14ac:dyDescent="0.3">
      <c r="A3296" s="62"/>
      <c r="B3296" s="63"/>
      <c r="C3296" s="68"/>
      <c r="D3296" s="80"/>
      <c r="E3296" s="67"/>
      <c r="F3296" s="65"/>
      <c r="G3296" s="67"/>
      <c r="J3296" s="60"/>
      <c r="M3296" s="62"/>
    </row>
    <row r="3297" spans="1:13" s="47" customFormat="1" ht="14.4" customHeight="1" x14ac:dyDescent="0.3">
      <c r="A3297" s="62"/>
      <c r="B3297" s="63"/>
      <c r="C3297" s="68"/>
      <c r="D3297" s="80"/>
      <c r="E3297" s="67"/>
      <c r="F3297" s="65"/>
      <c r="G3297" s="67"/>
      <c r="J3297" s="60"/>
      <c r="M3297" s="62"/>
    </row>
    <row r="3298" spans="1:13" s="47" customFormat="1" ht="14.4" customHeight="1" x14ac:dyDescent="0.3">
      <c r="A3298" s="62"/>
      <c r="B3298" s="136" t="s">
        <v>1808</v>
      </c>
      <c r="C3298" s="81"/>
      <c r="D3298" s="80"/>
      <c r="E3298" s="67"/>
      <c r="F3298" s="82"/>
      <c r="G3298" s="82"/>
      <c r="J3298" s="60"/>
      <c r="M3298" s="62"/>
    </row>
    <row r="3299" spans="1:13" s="47" customFormat="1" ht="14.4" customHeight="1" x14ac:dyDescent="0.3">
      <c r="A3299" s="62"/>
      <c r="B3299" s="216" t="s">
        <v>6</v>
      </c>
      <c r="C3299" s="217"/>
      <c r="D3299" s="80"/>
      <c r="E3299" s="67"/>
      <c r="F3299" s="62"/>
      <c r="G3299" s="62"/>
      <c r="J3299" s="60"/>
      <c r="M3299" s="62"/>
    </row>
    <row r="3300" spans="1:13" s="47" customFormat="1" ht="14.4" customHeight="1" x14ac:dyDescent="0.3">
      <c r="A3300" s="62"/>
      <c r="B3300" s="84"/>
      <c r="C3300" s="62"/>
      <c r="D3300" s="80"/>
      <c r="E3300" s="67"/>
      <c r="F3300" s="62"/>
      <c r="G3300" s="62"/>
      <c r="J3300" s="60"/>
      <c r="M3300" s="62"/>
    </row>
    <row r="3301" spans="1:13" x14ac:dyDescent="0.3">
      <c r="A3301" s="62"/>
      <c r="B3301" s="503"/>
      <c r="C3301" s="129"/>
      <c r="D3301" s="129"/>
      <c r="J3301" s="60"/>
    </row>
    <row r="3302" spans="1:13" x14ac:dyDescent="0.3">
      <c r="A3302" s="62"/>
      <c r="B3302" s="131"/>
      <c r="C3302" s="130"/>
      <c r="D3302" s="130"/>
      <c r="J3302" s="60"/>
    </row>
    <row r="3303" spans="1:13" ht="15.6" x14ac:dyDescent="0.3">
      <c r="A3303" s="62"/>
      <c r="D3303" s="715" t="s">
        <v>166</v>
      </c>
      <c r="E3303" s="715"/>
      <c r="F3303" s="715"/>
      <c r="J3303" s="60"/>
    </row>
    <row r="3304" spans="1:13" x14ac:dyDescent="0.3">
      <c r="A3304" s="62"/>
      <c r="B3304" s="132"/>
      <c r="C3304" s="132"/>
      <c r="D3304" s="132"/>
      <c r="J3304" s="60"/>
    </row>
    <row r="3305" spans="1:13" ht="82.5" customHeight="1" x14ac:dyDescent="0.3">
      <c r="A3305" s="62"/>
      <c r="B3305" s="710" t="s">
        <v>1809</v>
      </c>
      <c r="C3305" s="710"/>
      <c r="D3305" s="710"/>
      <c r="E3305" s="710"/>
      <c r="F3305" s="710"/>
      <c r="G3305" s="710"/>
      <c r="H3305" s="710"/>
      <c r="I3305" s="710"/>
      <c r="J3305" s="710"/>
      <c r="K3305" s="710"/>
      <c r="L3305" s="710"/>
    </row>
    <row r="3306" spans="1:13" s="47" customFormat="1" ht="14.4" customHeight="1" x14ac:dyDescent="0.3">
      <c r="A3306" s="62"/>
      <c r="B3306" s="63"/>
      <c r="C3306" s="9"/>
      <c r="D3306" s="10"/>
      <c r="E3306" s="11"/>
      <c r="F3306" s="12"/>
      <c r="G3306" s="13"/>
      <c r="J3306" s="60"/>
      <c r="M3306" s="62"/>
    </row>
    <row r="3307" spans="1:13" s="47" customFormat="1" ht="14.4" customHeight="1" x14ac:dyDescent="0.3">
      <c r="A3307" s="62"/>
      <c r="B3307" s="48" t="s">
        <v>48</v>
      </c>
      <c r="C3307" s="9"/>
      <c r="D3307" s="10"/>
      <c r="E3307" s="11"/>
      <c r="F3307" s="11"/>
      <c r="G3307" s="11"/>
      <c r="J3307" s="60"/>
      <c r="M3307" s="62"/>
    </row>
    <row r="3308" spans="1:13" s="47" customFormat="1" ht="14.4" customHeight="1" x14ac:dyDescent="0.3">
      <c r="A3308" s="62"/>
      <c r="B3308" s="64" t="s">
        <v>49</v>
      </c>
      <c r="C3308" s="62" t="s">
        <v>811</v>
      </c>
      <c r="D3308" s="62"/>
      <c r="E3308" s="62"/>
      <c r="I3308" s="65" t="s">
        <v>50</v>
      </c>
      <c r="J3308" s="68" t="s">
        <v>5</v>
      </c>
      <c r="M3308" s="62"/>
    </row>
    <row r="3309" spans="1:13" s="47" customFormat="1" ht="15" customHeight="1" thickBot="1" x14ac:dyDescent="0.35">
      <c r="A3309" s="62"/>
      <c r="B3309" s="64" t="s">
        <v>51</v>
      </c>
      <c r="C3309" s="62" t="s">
        <v>267</v>
      </c>
      <c r="D3309" s="62"/>
      <c r="E3309" s="62"/>
      <c r="G3309" s="62" t="s">
        <v>810</v>
      </c>
      <c r="J3309" s="60"/>
      <c r="M3309" s="62"/>
    </row>
    <row r="3310" spans="1:13" s="47" customFormat="1" ht="14.4" customHeight="1" thickTop="1" x14ac:dyDescent="0.3">
      <c r="A3310" s="62"/>
      <c r="B3310" s="49" t="s">
        <v>52</v>
      </c>
      <c r="C3310" s="14"/>
      <c r="D3310" s="15"/>
      <c r="E3310" s="16"/>
      <c r="F3310" s="17"/>
      <c r="G3310" s="16"/>
      <c r="H3310" s="711" t="s">
        <v>164</v>
      </c>
      <c r="I3310" s="712"/>
      <c r="J3310" s="712"/>
      <c r="K3310" s="712"/>
      <c r="L3310" s="713"/>
      <c r="M3310" s="62"/>
    </row>
    <row r="3311" spans="1:13" s="47" customFormat="1" ht="32.25" customHeight="1" x14ac:dyDescent="0.3">
      <c r="A3311" s="62"/>
      <c r="B3311" s="186" t="s">
        <v>53</v>
      </c>
      <c r="C3311" s="187" t="s">
        <v>1</v>
      </c>
      <c r="D3311" s="161" t="s">
        <v>54</v>
      </c>
      <c r="E3311" s="188" t="s">
        <v>23</v>
      </c>
      <c r="F3311" s="188" t="s">
        <v>55</v>
      </c>
      <c r="G3311" s="188" t="s">
        <v>56</v>
      </c>
      <c r="H3311" s="90" t="s">
        <v>158</v>
      </c>
      <c r="I3311" s="169" t="s">
        <v>159</v>
      </c>
      <c r="J3311" s="169" t="s">
        <v>160</v>
      </c>
      <c r="K3311" s="169" t="s">
        <v>161</v>
      </c>
      <c r="L3311" s="92" t="s">
        <v>162</v>
      </c>
      <c r="M3311" s="62"/>
    </row>
    <row r="3312" spans="1:13" s="47" customFormat="1" ht="14.4" customHeight="1" x14ac:dyDescent="0.3">
      <c r="A3312" s="62"/>
      <c r="B3312" s="189">
        <v>0</v>
      </c>
      <c r="C3312" s="187"/>
      <c r="D3312" s="190">
        <v>0</v>
      </c>
      <c r="E3312" s="191">
        <v>0</v>
      </c>
      <c r="F3312" s="505">
        <v>0.5</v>
      </c>
      <c r="G3312" s="191">
        <v>0</v>
      </c>
      <c r="H3312" s="506">
        <v>0</v>
      </c>
      <c r="I3312" s="171"/>
      <c r="J3312" s="192">
        <v>0</v>
      </c>
      <c r="K3312" s="172">
        <v>0</v>
      </c>
      <c r="L3312" s="507">
        <v>0</v>
      </c>
      <c r="M3312" s="62"/>
    </row>
    <row r="3313" spans="1:13" s="47" customFormat="1" ht="14.4" customHeight="1" x14ac:dyDescent="0.3">
      <c r="A3313" s="62"/>
      <c r="B3313" s="6">
        <v>0</v>
      </c>
      <c r="C3313" s="25"/>
      <c r="D3313" s="3">
        <v>0</v>
      </c>
      <c r="E3313" s="26">
        <v>0</v>
      </c>
      <c r="F3313" s="27"/>
      <c r="G3313" s="26">
        <v>0</v>
      </c>
      <c r="H3313" s="508">
        <v>0</v>
      </c>
      <c r="I3313" s="99"/>
      <c r="J3313" s="61">
        <v>0</v>
      </c>
      <c r="K3313" s="100">
        <v>0</v>
      </c>
      <c r="L3313" s="509">
        <v>0</v>
      </c>
      <c r="M3313" s="62"/>
    </row>
    <row r="3314" spans="1:13" s="47" customFormat="1" ht="14.4" customHeight="1" x14ac:dyDescent="0.3">
      <c r="A3314" s="62"/>
      <c r="B3314" s="6">
        <v>0</v>
      </c>
      <c r="C3314" s="25"/>
      <c r="D3314" s="3">
        <v>0</v>
      </c>
      <c r="E3314" s="26">
        <v>0</v>
      </c>
      <c r="F3314" s="27"/>
      <c r="G3314" s="26">
        <v>0</v>
      </c>
      <c r="H3314" s="508">
        <v>0</v>
      </c>
      <c r="I3314" s="99"/>
      <c r="J3314" s="61">
        <v>0</v>
      </c>
      <c r="K3314" s="100">
        <v>0</v>
      </c>
      <c r="L3314" s="509">
        <v>0</v>
      </c>
      <c r="M3314" s="62"/>
    </row>
    <row r="3315" spans="1:13" s="47" customFormat="1" ht="14.4" customHeight="1" x14ac:dyDescent="0.3">
      <c r="A3315" s="62"/>
      <c r="B3315" s="6">
        <v>0</v>
      </c>
      <c r="C3315" s="25"/>
      <c r="D3315" s="3">
        <v>0</v>
      </c>
      <c r="E3315" s="26">
        <v>0</v>
      </c>
      <c r="F3315" s="27"/>
      <c r="G3315" s="26">
        <v>0</v>
      </c>
      <c r="H3315" s="508">
        <v>0</v>
      </c>
      <c r="I3315" s="99"/>
      <c r="J3315" s="61">
        <v>0</v>
      </c>
      <c r="K3315" s="100">
        <v>0</v>
      </c>
      <c r="L3315" s="509">
        <v>0</v>
      </c>
      <c r="M3315" s="62"/>
    </row>
    <row r="3316" spans="1:13" s="47" customFormat="1" ht="14.4" customHeight="1" x14ac:dyDescent="0.3">
      <c r="A3316" s="62"/>
      <c r="B3316" s="6">
        <v>0</v>
      </c>
      <c r="C3316" s="25"/>
      <c r="D3316" s="3">
        <v>0</v>
      </c>
      <c r="E3316" s="26">
        <v>0</v>
      </c>
      <c r="F3316" s="27"/>
      <c r="G3316" s="26">
        <v>0</v>
      </c>
      <c r="H3316" s="508">
        <v>0</v>
      </c>
      <c r="I3316" s="99"/>
      <c r="J3316" s="61">
        <v>0</v>
      </c>
      <c r="K3316" s="100">
        <v>0</v>
      </c>
      <c r="L3316" s="509">
        <v>0</v>
      </c>
      <c r="M3316" s="62"/>
    </row>
    <row r="3317" spans="1:13" s="47" customFormat="1" ht="14.4" customHeight="1" x14ac:dyDescent="0.3">
      <c r="A3317" s="62"/>
      <c r="B3317" s="6">
        <v>0</v>
      </c>
      <c r="C3317" s="25"/>
      <c r="D3317" s="3">
        <v>0</v>
      </c>
      <c r="E3317" s="26">
        <v>0</v>
      </c>
      <c r="F3317" s="27"/>
      <c r="G3317" s="26">
        <v>0</v>
      </c>
      <c r="H3317" s="508">
        <v>0</v>
      </c>
      <c r="I3317" s="99"/>
      <c r="J3317" s="61">
        <v>0</v>
      </c>
      <c r="K3317" s="100">
        <v>0</v>
      </c>
      <c r="L3317" s="509">
        <v>0</v>
      </c>
      <c r="M3317" s="62"/>
    </row>
    <row r="3318" spans="1:13" s="47" customFormat="1" ht="14.4" customHeight="1" x14ac:dyDescent="0.3">
      <c r="A3318" s="62"/>
      <c r="B3318" s="6" t="s">
        <v>73</v>
      </c>
      <c r="C3318" s="25"/>
      <c r="D3318" s="3">
        <v>0</v>
      </c>
      <c r="E3318" s="26">
        <v>0</v>
      </c>
      <c r="F3318" s="27"/>
      <c r="G3318" s="26">
        <v>0.432</v>
      </c>
      <c r="H3318" s="508">
        <v>1.3539688211068694E-3</v>
      </c>
      <c r="I3318" s="99"/>
      <c r="J3318" s="61" t="s">
        <v>165</v>
      </c>
      <c r="K3318" s="100">
        <v>0.4</v>
      </c>
      <c r="L3318" s="101">
        <v>5.4158752844274784E-4</v>
      </c>
      <c r="M3318" s="62"/>
    </row>
    <row r="3319" spans="1:13" s="47" customFormat="1" ht="14.4" customHeight="1" x14ac:dyDescent="0.3">
      <c r="A3319" s="62"/>
      <c r="B3319" s="6" t="s">
        <v>57</v>
      </c>
      <c r="C3319" s="25"/>
      <c r="D3319" s="28"/>
      <c r="E3319" s="26"/>
      <c r="F3319" s="27"/>
      <c r="G3319" s="193">
        <v>0.432</v>
      </c>
      <c r="H3319" s="102" t="s">
        <v>57</v>
      </c>
      <c r="I3319" s="103"/>
      <c r="J3319" s="510"/>
      <c r="K3319" s="511" t="s">
        <v>156</v>
      </c>
      <c r="L3319" s="512">
        <v>5.4158752844274784E-4</v>
      </c>
      <c r="M3319" s="62"/>
    </row>
    <row r="3320" spans="1:13" s="47" customFormat="1" ht="14.4" customHeight="1" x14ac:dyDescent="0.3">
      <c r="A3320" s="62"/>
      <c r="B3320" s="194" t="s">
        <v>22</v>
      </c>
      <c r="C3320" s="195"/>
      <c r="D3320" s="196"/>
      <c r="E3320" s="197"/>
      <c r="F3320" s="155"/>
      <c r="G3320" s="87"/>
      <c r="H3320" s="513"/>
      <c r="I3320" s="514"/>
      <c r="J3320" s="515"/>
      <c r="K3320" s="516"/>
      <c r="L3320" s="517"/>
      <c r="M3320" s="62"/>
    </row>
    <row r="3321" spans="1:13" s="47" customFormat="1" ht="30.75" customHeight="1" x14ac:dyDescent="0.3">
      <c r="A3321" s="62"/>
      <c r="B3321" s="198" t="s">
        <v>58</v>
      </c>
      <c r="C3321" s="199" t="s">
        <v>1</v>
      </c>
      <c r="D3321" s="200" t="s">
        <v>59</v>
      </c>
      <c r="E3321" s="156" t="s">
        <v>23</v>
      </c>
      <c r="F3321" s="156" t="s">
        <v>55</v>
      </c>
      <c r="G3321" s="201" t="s">
        <v>56</v>
      </c>
      <c r="H3321" s="90" t="s">
        <v>158</v>
      </c>
      <c r="I3321" s="169" t="s">
        <v>159</v>
      </c>
      <c r="J3321" s="169" t="s">
        <v>160</v>
      </c>
      <c r="K3321" s="518" t="s">
        <v>161</v>
      </c>
      <c r="L3321" s="92" t="s">
        <v>162</v>
      </c>
      <c r="M3321" s="62"/>
    </row>
    <row r="3322" spans="1:13" s="47" customFormat="1" ht="14.4" customHeight="1" x14ac:dyDescent="0.3">
      <c r="A3322" s="62"/>
      <c r="B3322" s="6" t="s">
        <v>27</v>
      </c>
      <c r="C3322" s="25">
        <v>1</v>
      </c>
      <c r="D3322" s="3">
        <v>4.0999999999999996</v>
      </c>
      <c r="E3322" s="26">
        <v>4.0999999999999996</v>
      </c>
      <c r="F3322" s="26">
        <v>0.5</v>
      </c>
      <c r="G3322" s="26">
        <v>2.0499999999999998</v>
      </c>
      <c r="H3322" s="506">
        <v>6.4250835260858379E-3</v>
      </c>
      <c r="I3322" s="171"/>
      <c r="J3322" s="192" t="s">
        <v>163</v>
      </c>
      <c r="K3322" s="172">
        <v>1</v>
      </c>
      <c r="L3322" s="507">
        <v>6.4250835260858379E-3</v>
      </c>
      <c r="M3322" s="62"/>
    </row>
    <row r="3323" spans="1:13" s="47" customFormat="1" ht="14.4" customHeight="1" x14ac:dyDescent="0.3">
      <c r="A3323" s="62"/>
      <c r="B3323" s="6" t="s">
        <v>87</v>
      </c>
      <c r="C3323" s="25">
        <v>1</v>
      </c>
      <c r="D3323" s="3">
        <v>4.5599999999999996</v>
      </c>
      <c r="E3323" s="26">
        <v>4.5599999999999996</v>
      </c>
      <c r="F3323" s="26">
        <v>0.5</v>
      </c>
      <c r="G3323" s="26">
        <v>2.2799999999999998</v>
      </c>
      <c r="H3323" s="508">
        <v>7.1459465558418103E-3</v>
      </c>
      <c r="I3323" s="99"/>
      <c r="J3323" s="61" t="s">
        <v>163</v>
      </c>
      <c r="K3323" s="100">
        <v>1</v>
      </c>
      <c r="L3323" s="509">
        <v>7.1459465558418103E-3</v>
      </c>
      <c r="M3323" s="62"/>
    </row>
    <row r="3324" spans="1:13" s="47" customFormat="1" ht="26.4" x14ac:dyDescent="0.3">
      <c r="A3324" s="62"/>
      <c r="B3324" s="6" t="s">
        <v>86</v>
      </c>
      <c r="C3324" s="25">
        <v>1</v>
      </c>
      <c r="D3324" s="3">
        <v>4.55</v>
      </c>
      <c r="E3324" s="26">
        <v>4.55</v>
      </c>
      <c r="F3324" s="26">
        <v>0.5</v>
      </c>
      <c r="G3324" s="26">
        <v>2.2749999999999999</v>
      </c>
      <c r="H3324" s="508">
        <v>7.1302756204123328E-3</v>
      </c>
      <c r="I3324" s="99"/>
      <c r="J3324" s="61" t="s">
        <v>163</v>
      </c>
      <c r="K3324" s="100">
        <v>1</v>
      </c>
      <c r="L3324" s="509">
        <v>7.1302756204123328E-3</v>
      </c>
      <c r="M3324" s="62"/>
    </row>
    <row r="3325" spans="1:13" s="47" customFormat="1" ht="14.4" customHeight="1" x14ac:dyDescent="0.3">
      <c r="A3325" s="62"/>
      <c r="B3325" s="6" t="s">
        <v>35</v>
      </c>
      <c r="C3325" s="25">
        <v>1</v>
      </c>
      <c r="D3325" s="3">
        <v>4.05</v>
      </c>
      <c r="E3325" s="26">
        <v>4.05</v>
      </c>
      <c r="F3325" s="26">
        <v>0.5</v>
      </c>
      <c r="G3325" s="26">
        <v>2.0249999999999999</v>
      </c>
      <c r="H3325" s="508">
        <v>6.3467288489384502E-3</v>
      </c>
      <c r="I3325" s="99"/>
      <c r="J3325" s="61" t="s">
        <v>163</v>
      </c>
      <c r="K3325" s="100">
        <v>1</v>
      </c>
      <c r="L3325" s="509">
        <v>6.3467288489384502E-3</v>
      </c>
      <c r="M3325" s="62"/>
    </row>
    <row r="3326" spans="1:13" s="47" customFormat="1" ht="14.4" customHeight="1" x14ac:dyDescent="0.3">
      <c r="A3326" s="62"/>
      <c r="B3326" s="6">
        <v>0</v>
      </c>
      <c r="C3326" s="25"/>
      <c r="D3326" s="3">
        <v>0</v>
      </c>
      <c r="E3326" s="26">
        <v>0</v>
      </c>
      <c r="F3326" s="27"/>
      <c r="G3326" s="26">
        <v>0</v>
      </c>
      <c r="H3326" s="508">
        <v>0</v>
      </c>
      <c r="I3326" s="99"/>
      <c r="J3326" s="61">
        <v>0</v>
      </c>
      <c r="K3326" s="100">
        <v>0</v>
      </c>
      <c r="L3326" s="509">
        <v>0</v>
      </c>
      <c r="M3326" s="62"/>
    </row>
    <row r="3327" spans="1:13" s="47" customFormat="1" ht="14.4" customHeight="1" x14ac:dyDescent="0.3">
      <c r="A3327" s="62"/>
      <c r="B3327" s="6">
        <v>0</v>
      </c>
      <c r="C3327" s="25"/>
      <c r="D3327" s="3">
        <v>0</v>
      </c>
      <c r="E3327" s="26">
        <v>0</v>
      </c>
      <c r="F3327" s="27"/>
      <c r="G3327" s="26">
        <v>0</v>
      </c>
      <c r="H3327" s="508">
        <v>0</v>
      </c>
      <c r="I3327" s="99"/>
      <c r="J3327" s="61">
        <v>0</v>
      </c>
      <c r="K3327" s="100">
        <v>0</v>
      </c>
      <c r="L3327" s="509">
        <v>0</v>
      </c>
      <c r="M3327" s="62"/>
    </row>
    <row r="3328" spans="1:13" s="47" customFormat="1" ht="14.4" customHeight="1" x14ac:dyDescent="0.3">
      <c r="A3328" s="62"/>
      <c r="B3328" s="6">
        <v>0</v>
      </c>
      <c r="C3328" s="25"/>
      <c r="D3328" s="3">
        <v>0</v>
      </c>
      <c r="E3328" s="26">
        <v>0</v>
      </c>
      <c r="F3328" s="27"/>
      <c r="G3328" s="26">
        <v>0</v>
      </c>
      <c r="H3328" s="508">
        <v>0</v>
      </c>
      <c r="I3328" s="99"/>
      <c r="J3328" s="61">
        <v>0</v>
      </c>
      <c r="K3328" s="100">
        <v>0</v>
      </c>
      <c r="L3328" s="509">
        <v>0</v>
      </c>
      <c r="M3328" s="62"/>
    </row>
    <row r="3329" spans="1:13" s="47" customFormat="1" ht="14.4" customHeight="1" x14ac:dyDescent="0.3">
      <c r="A3329" s="62"/>
      <c r="B3329" s="6">
        <v>0</v>
      </c>
      <c r="C3329" s="25"/>
      <c r="D3329" s="3">
        <v>0</v>
      </c>
      <c r="E3329" s="26">
        <v>0</v>
      </c>
      <c r="F3329" s="27"/>
      <c r="G3329" s="26">
        <v>0</v>
      </c>
      <c r="H3329" s="508">
        <v>0</v>
      </c>
      <c r="I3329" s="99"/>
      <c r="J3329" s="61">
        <v>0</v>
      </c>
      <c r="K3329" s="100">
        <v>0</v>
      </c>
      <c r="L3329" s="509">
        <v>0</v>
      </c>
      <c r="M3329" s="62"/>
    </row>
    <row r="3330" spans="1:13" s="47" customFormat="1" ht="14.4" customHeight="1" x14ac:dyDescent="0.3">
      <c r="A3330" s="62"/>
      <c r="B3330" s="6">
        <v>0</v>
      </c>
      <c r="C3330" s="25"/>
      <c r="D3330" s="3">
        <v>0</v>
      </c>
      <c r="E3330" s="26">
        <v>0</v>
      </c>
      <c r="F3330" s="27"/>
      <c r="G3330" s="26">
        <v>0</v>
      </c>
      <c r="H3330" s="508">
        <v>0</v>
      </c>
      <c r="I3330" s="99"/>
      <c r="J3330" s="61">
        <v>0</v>
      </c>
      <c r="K3330" s="100">
        <v>0</v>
      </c>
      <c r="L3330" s="509">
        <v>0</v>
      </c>
      <c r="M3330" s="62"/>
    </row>
    <row r="3331" spans="1:13" s="47" customFormat="1" ht="14.4" customHeight="1" x14ac:dyDescent="0.3">
      <c r="A3331" s="62"/>
      <c r="B3331" s="6" t="s">
        <v>60</v>
      </c>
      <c r="C3331" s="25"/>
      <c r="D3331" s="28"/>
      <c r="E3331" s="26"/>
      <c r="F3331" s="27"/>
      <c r="G3331" s="193">
        <v>8.6300000000000008</v>
      </c>
      <c r="H3331" s="106" t="s">
        <v>60</v>
      </c>
      <c r="I3331" s="103"/>
      <c r="J3331" s="510"/>
      <c r="K3331" s="511" t="s">
        <v>156</v>
      </c>
      <c r="L3331" s="519">
        <v>2.7048034551278431E-2</v>
      </c>
      <c r="M3331" s="62"/>
    </row>
    <row r="3332" spans="1:13" s="47" customFormat="1" ht="14.4" customHeight="1" x14ac:dyDescent="0.3">
      <c r="A3332" s="62"/>
      <c r="B3332" s="194" t="s">
        <v>38</v>
      </c>
      <c r="C3332" s="195"/>
      <c r="D3332" s="196"/>
      <c r="E3332" s="196"/>
      <c r="F3332" s="196"/>
      <c r="G3332" s="196"/>
      <c r="H3332" s="115"/>
      <c r="I3332" s="202"/>
      <c r="J3332" s="203"/>
      <c r="K3332" s="178"/>
      <c r="L3332" s="204"/>
      <c r="M3332" s="62"/>
    </row>
    <row r="3333" spans="1:13" s="47" customFormat="1" ht="36.75" customHeight="1" x14ac:dyDescent="0.3">
      <c r="A3333" s="62"/>
      <c r="B3333" s="53" t="s">
        <v>53</v>
      </c>
      <c r="C3333" s="195"/>
      <c r="D3333" s="205" t="s">
        <v>0</v>
      </c>
      <c r="E3333" s="206" t="s">
        <v>1</v>
      </c>
      <c r="F3333" s="207" t="s">
        <v>61</v>
      </c>
      <c r="G3333" s="188" t="s">
        <v>56</v>
      </c>
      <c r="H3333" s="111" t="s">
        <v>158</v>
      </c>
      <c r="I3333" s="112" t="s">
        <v>159</v>
      </c>
      <c r="J3333" s="112" t="s">
        <v>160</v>
      </c>
      <c r="K3333" s="520" t="s">
        <v>161</v>
      </c>
      <c r="L3333" s="114" t="s">
        <v>162</v>
      </c>
      <c r="M3333" s="62"/>
    </row>
    <row r="3334" spans="1:13" s="47" customFormat="1" ht="14.4" customHeight="1" x14ac:dyDescent="0.3">
      <c r="A3334" s="62"/>
      <c r="B3334" s="189" t="s">
        <v>1492</v>
      </c>
      <c r="C3334" s="195"/>
      <c r="D3334" s="190" t="s">
        <v>5</v>
      </c>
      <c r="E3334" s="153">
        <v>1</v>
      </c>
      <c r="F3334" s="154">
        <v>310</v>
      </c>
      <c r="G3334" s="191">
        <v>310</v>
      </c>
      <c r="H3334" s="506">
        <v>0.9715979966276147</v>
      </c>
      <c r="I3334" s="171"/>
      <c r="J3334" s="192" t="s">
        <v>163</v>
      </c>
      <c r="K3334" s="172">
        <v>1</v>
      </c>
      <c r="L3334" s="507">
        <v>0.9715979966276147</v>
      </c>
      <c r="M3334" s="521"/>
    </row>
    <row r="3335" spans="1:13" s="47" customFormat="1" ht="14.4" customHeight="1" x14ac:dyDescent="0.3">
      <c r="A3335" s="62"/>
      <c r="B3335" s="6">
        <v>0</v>
      </c>
      <c r="C3335" s="7"/>
      <c r="D3335" s="3">
        <v>0</v>
      </c>
      <c r="E3335" s="4"/>
      <c r="F3335" s="5">
        <v>0</v>
      </c>
      <c r="G3335" s="26">
        <v>0</v>
      </c>
      <c r="H3335" s="508">
        <v>0</v>
      </c>
      <c r="I3335" s="99"/>
      <c r="J3335" s="61">
        <v>0</v>
      </c>
      <c r="K3335" s="100">
        <v>0</v>
      </c>
      <c r="L3335" s="509">
        <v>0</v>
      </c>
      <c r="M3335" s="521"/>
    </row>
    <row r="3336" spans="1:13" s="47" customFormat="1" ht="14.4" customHeight="1" x14ac:dyDescent="0.3">
      <c r="A3336" s="62"/>
      <c r="B3336" s="6">
        <v>0</v>
      </c>
      <c r="C3336" s="7"/>
      <c r="D3336" s="3">
        <v>0</v>
      </c>
      <c r="E3336" s="4"/>
      <c r="F3336" s="5">
        <v>0</v>
      </c>
      <c r="G3336" s="26">
        <v>0</v>
      </c>
      <c r="H3336" s="508">
        <v>0</v>
      </c>
      <c r="I3336" s="99"/>
      <c r="J3336" s="61">
        <v>0</v>
      </c>
      <c r="K3336" s="100">
        <v>0</v>
      </c>
      <c r="L3336" s="509">
        <v>0</v>
      </c>
      <c r="M3336" s="62"/>
    </row>
    <row r="3337" spans="1:13" s="47" customFormat="1" ht="14.4" customHeight="1" x14ac:dyDescent="0.3">
      <c r="A3337" s="62"/>
      <c r="B3337" s="6">
        <v>0</v>
      </c>
      <c r="C3337" s="7"/>
      <c r="D3337" s="3">
        <v>0</v>
      </c>
      <c r="E3337" s="4"/>
      <c r="F3337" s="5">
        <v>0</v>
      </c>
      <c r="G3337" s="26">
        <v>0</v>
      </c>
      <c r="H3337" s="508">
        <v>0</v>
      </c>
      <c r="I3337" s="99"/>
      <c r="J3337" s="61">
        <v>0</v>
      </c>
      <c r="K3337" s="100">
        <v>0</v>
      </c>
      <c r="L3337" s="509">
        <v>0</v>
      </c>
      <c r="M3337" s="62"/>
    </row>
    <row r="3338" spans="1:13" s="47" customFormat="1" ht="14.4" customHeight="1" x14ac:dyDescent="0.3">
      <c r="A3338" s="62"/>
      <c r="B3338" s="6">
        <v>0</v>
      </c>
      <c r="C3338" s="7"/>
      <c r="D3338" s="3">
        <v>0</v>
      </c>
      <c r="E3338" s="4"/>
      <c r="F3338" s="5">
        <v>0</v>
      </c>
      <c r="G3338" s="26">
        <v>0</v>
      </c>
      <c r="H3338" s="508">
        <v>0</v>
      </c>
      <c r="I3338" s="99"/>
      <c r="J3338" s="61">
        <v>0</v>
      </c>
      <c r="K3338" s="100">
        <v>0</v>
      </c>
      <c r="L3338" s="509">
        <v>0</v>
      </c>
      <c r="M3338" s="62"/>
    </row>
    <row r="3339" spans="1:13" s="47" customFormat="1" ht="14.4" customHeight="1" x14ac:dyDescent="0.3">
      <c r="A3339" s="62"/>
      <c r="B3339" s="6">
        <v>0</v>
      </c>
      <c r="C3339" s="7"/>
      <c r="D3339" s="3">
        <v>0</v>
      </c>
      <c r="E3339" s="4"/>
      <c r="F3339" s="5">
        <v>0</v>
      </c>
      <c r="G3339" s="26">
        <v>0</v>
      </c>
      <c r="H3339" s="508">
        <v>0</v>
      </c>
      <c r="I3339" s="99"/>
      <c r="J3339" s="61">
        <v>0</v>
      </c>
      <c r="K3339" s="100">
        <v>0</v>
      </c>
      <c r="L3339" s="509">
        <v>0</v>
      </c>
      <c r="M3339" s="62"/>
    </row>
    <row r="3340" spans="1:13" s="47" customFormat="1" ht="14.4" customHeight="1" x14ac:dyDescent="0.3">
      <c r="A3340" s="62"/>
      <c r="B3340" s="6">
        <v>0</v>
      </c>
      <c r="C3340" s="7"/>
      <c r="D3340" s="3">
        <v>0</v>
      </c>
      <c r="E3340" s="4"/>
      <c r="F3340" s="5">
        <v>0</v>
      </c>
      <c r="G3340" s="26">
        <v>0</v>
      </c>
      <c r="H3340" s="508">
        <v>0</v>
      </c>
      <c r="I3340" s="99"/>
      <c r="J3340" s="61">
        <v>0</v>
      </c>
      <c r="K3340" s="100">
        <v>0</v>
      </c>
      <c r="L3340" s="509">
        <v>0</v>
      </c>
      <c r="M3340" s="62"/>
    </row>
    <row r="3341" spans="1:13" s="47" customFormat="1" ht="14.4" customHeight="1" x14ac:dyDescent="0.3">
      <c r="A3341" s="62"/>
      <c r="B3341" s="6">
        <v>0</v>
      </c>
      <c r="C3341" s="7"/>
      <c r="D3341" s="3">
        <v>0</v>
      </c>
      <c r="E3341" s="4"/>
      <c r="F3341" s="5">
        <v>0</v>
      </c>
      <c r="G3341" s="26">
        <v>0</v>
      </c>
      <c r="H3341" s="508">
        <v>0</v>
      </c>
      <c r="I3341" s="99"/>
      <c r="J3341" s="61">
        <v>0</v>
      </c>
      <c r="K3341" s="100">
        <v>0</v>
      </c>
      <c r="L3341" s="509">
        <v>0</v>
      </c>
      <c r="M3341" s="62"/>
    </row>
    <row r="3342" spans="1:13" s="47" customFormat="1" ht="14.4" customHeight="1" x14ac:dyDescent="0.3">
      <c r="A3342" s="62"/>
      <c r="B3342" s="6">
        <v>0</v>
      </c>
      <c r="C3342" s="7"/>
      <c r="D3342" s="3">
        <v>0</v>
      </c>
      <c r="E3342" s="4"/>
      <c r="F3342" s="5">
        <v>0</v>
      </c>
      <c r="G3342" s="26">
        <v>0</v>
      </c>
      <c r="H3342" s="508">
        <v>0</v>
      </c>
      <c r="I3342" s="99"/>
      <c r="J3342" s="61">
        <v>0</v>
      </c>
      <c r="K3342" s="100">
        <v>0</v>
      </c>
      <c r="L3342" s="509">
        <v>0</v>
      </c>
      <c r="M3342" s="62"/>
    </row>
    <row r="3343" spans="1:13" s="47" customFormat="1" ht="14.4" customHeight="1" x14ac:dyDescent="0.3">
      <c r="A3343" s="62"/>
      <c r="B3343" s="6">
        <v>0</v>
      </c>
      <c r="C3343" s="7"/>
      <c r="D3343" s="3">
        <v>0</v>
      </c>
      <c r="E3343" s="4"/>
      <c r="F3343" s="5">
        <v>0</v>
      </c>
      <c r="G3343" s="26">
        <v>0</v>
      </c>
      <c r="H3343" s="508">
        <v>0</v>
      </c>
      <c r="I3343" s="99"/>
      <c r="J3343" s="61">
        <v>0</v>
      </c>
      <c r="K3343" s="100">
        <v>0</v>
      </c>
      <c r="L3343" s="509">
        <v>0</v>
      </c>
      <c r="M3343" s="62"/>
    </row>
    <row r="3344" spans="1:13" s="47" customFormat="1" ht="14.4" customHeight="1" x14ac:dyDescent="0.3">
      <c r="A3344" s="62"/>
      <c r="B3344" s="6">
        <v>0</v>
      </c>
      <c r="C3344" s="7"/>
      <c r="D3344" s="3">
        <v>0</v>
      </c>
      <c r="E3344" s="4"/>
      <c r="F3344" s="5">
        <v>0</v>
      </c>
      <c r="G3344" s="26">
        <v>0</v>
      </c>
      <c r="H3344" s="508">
        <v>0</v>
      </c>
      <c r="I3344" s="99"/>
      <c r="J3344" s="61">
        <v>0</v>
      </c>
      <c r="K3344" s="100">
        <v>0</v>
      </c>
      <c r="L3344" s="509">
        <v>0</v>
      </c>
      <c r="M3344" s="62"/>
    </row>
    <row r="3345" spans="1:13" s="47" customFormat="1" ht="14.4" customHeight="1" x14ac:dyDescent="0.3">
      <c r="A3345" s="62"/>
      <c r="B3345" s="6">
        <v>0</v>
      </c>
      <c r="C3345" s="7"/>
      <c r="D3345" s="3">
        <v>0</v>
      </c>
      <c r="E3345" s="4"/>
      <c r="F3345" s="5">
        <v>0</v>
      </c>
      <c r="G3345" s="26">
        <v>0</v>
      </c>
      <c r="H3345" s="508">
        <v>0</v>
      </c>
      <c r="I3345" s="99"/>
      <c r="J3345" s="61">
        <v>0</v>
      </c>
      <c r="K3345" s="100">
        <v>0</v>
      </c>
      <c r="L3345" s="509">
        <v>0</v>
      </c>
      <c r="M3345" s="62"/>
    </row>
    <row r="3346" spans="1:13" s="47" customFormat="1" ht="14.4" customHeight="1" x14ac:dyDescent="0.3">
      <c r="A3346" s="62"/>
      <c r="B3346" s="6">
        <v>0</v>
      </c>
      <c r="C3346" s="7"/>
      <c r="D3346" s="3">
        <v>0</v>
      </c>
      <c r="E3346" s="4"/>
      <c r="F3346" s="5">
        <v>0</v>
      </c>
      <c r="G3346" s="26">
        <v>0</v>
      </c>
      <c r="H3346" s="508">
        <v>0</v>
      </c>
      <c r="I3346" s="99"/>
      <c r="J3346" s="61">
        <v>0</v>
      </c>
      <c r="K3346" s="100">
        <v>0</v>
      </c>
      <c r="L3346" s="509">
        <v>0</v>
      </c>
      <c r="M3346" s="62"/>
    </row>
    <row r="3347" spans="1:13" s="47" customFormat="1" ht="14.4" customHeight="1" x14ac:dyDescent="0.3">
      <c r="A3347" s="62"/>
      <c r="B3347" s="58" t="s">
        <v>62</v>
      </c>
      <c r="C3347" s="46"/>
      <c r="D3347" s="37"/>
      <c r="E3347" s="38"/>
      <c r="F3347" s="39"/>
      <c r="G3347" s="193">
        <v>310</v>
      </c>
      <c r="H3347" s="106" t="s">
        <v>62</v>
      </c>
      <c r="I3347" s="103"/>
      <c r="J3347" s="510"/>
      <c r="K3347" s="511" t="s">
        <v>156</v>
      </c>
      <c r="L3347" s="519">
        <v>0.9715979966276147</v>
      </c>
      <c r="M3347" s="62"/>
    </row>
    <row r="3348" spans="1:13" s="47" customFormat="1" ht="14.4" customHeight="1" x14ac:dyDescent="0.3">
      <c r="A3348" s="62"/>
      <c r="B3348" s="194" t="s">
        <v>63</v>
      </c>
      <c r="C3348" s="195"/>
      <c r="D3348" s="196"/>
      <c r="E3348" s="197"/>
      <c r="F3348" s="155"/>
      <c r="G3348" s="197"/>
      <c r="H3348" s="115"/>
      <c r="I3348" s="202"/>
      <c r="J3348" s="203"/>
      <c r="K3348" s="178"/>
      <c r="L3348" s="204">
        <v>0</v>
      </c>
      <c r="M3348" s="62"/>
    </row>
    <row r="3349" spans="1:13" s="47" customFormat="1" ht="35.25" customHeight="1" x14ac:dyDescent="0.3">
      <c r="A3349" s="62"/>
      <c r="B3349" s="53" t="s">
        <v>53</v>
      </c>
      <c r="C3349" s="210"/>
      <c r="D3349" s="211" t="s">
        <v>0</v>
      </c>
      <c r="E3349" s="201" t="s">
        <v>1</v>
      </c>
      <c r="F3349" s="156" t="s">
        <v>61</v>
      </c>
      <c r="G3349" s="188" t="s">
        <v>56</v>
      </c>
      <c r="H3349" s="111" t="s">
        <v>158</v>
      </c>
      <c r="I3349" s="112" t="s">
        <v>159</v>
      </c>
      <c r="J3349" s="112" t="s">
        <v>160</v>
      </c>
      <c r="K3349" s="520" t="s">
        <v>161</v>
      </c>
      <c r="L3349" s="114" t="s">
        <v>162</v>
      </c>
      <c r="M3349" s="62"/>
    </row>
    <row r="3350" spans="1:13" s="47" customFormat="1" ht="14.4" customHeight="1" x14ac:dyDescent="0.3">
      <c r="A3350" s="62"/>
      <c r="B3350" s="6">
        <v>0</v>
      </c>
      <c r="C3350" s="7"/>
      <c r="D3350" s="3">
        <v>0</v>
      </c>
      <c r="E3350" s="26"/>
      <c r="F3350" s="5">
        <v>0</v>
      </c>
      <c r="G3350" s="191">
        <v>0</v>
      </c>
      <c r="H3350" s="506">
        <v>0</v>
      </c>
      <c r="I3350" s="171"/>
      <c r="J3350" s="192">
        <v>0</v>
      </c>
      <c r="K3350" s="172">
        <v>0</v>
      </c>
      <c r="L3350" s="507">
        <v>0</v>
      </c>
      <c r="M3350" s="62"/>
    </row>
    <row r="3351" spans="1:13" s="47" customFormat="1" ht="14.4" customHeight="1" x14ac:dyDescent="0.3">
      <c r="A3351" s="62"/>
      <c r="B3351" s="6">
        <v>0</v>
      </c>
      <c r="C3351" s="7"/>
      <c r="D3351" s="3">
        <v>0</v>
      </c>
      <c r="E3351" s="26"/>
      <c r="F3351" s="5">
        <v>0</v>
      </c>
      <c r="G3351" s="26">
        <v>0</v>
      </c>
      <c r="H3351" s="508">
        <v>0</v>
      </c>
      <c r="I3351" s="99"/>
      <c r="J3351" s="61">
        <v>0</v>
      </c>
      <c r="K3351" s="100">
        <v>0</v>
      </c>
      <c r="L3351" s="509">
        <v>0</v>
      </c>
      <c r="M3351" s="62"/>
    </row>
    <row r="3352" spans="1:13" s="47" customFormat="1" ht="14.4" customHeight="1" x14ac:dyDescent="0.3">
      <c r="A3352" s="62"/>
      <c r="B3352" s="6">
        <v>0</v>
      </c>
      <c r="C3352" s="7"/>
      <c r="D3352" s="3">
        <v>0</v>
      </c>
      <c r="E3352" s="26"/>
      <c r="F3352" s="5">
        <v>0</v>
      </c>
      <c r="G3352" s="26">
        <v>0</v>
      </c>
      <c r="H3352" s="508">
        <v>0</v>
      </c>
      <c r="I3352" s="99"/>
      <c r="J3352" s="61">
        <v>0</v>
      </c>
      <c r="K3352" s="100">
        <v>0</v>
      </c>
      <c r="L3352" s="509">
        <v>0</v>
      </c>
      <c r="M3352" s="62"/>
    </row>
    <row r="3353" spans="1:13" s="47" customFormat="1" ht="14.4" customHeight="1" x14ac:dyDescent="0.3">
      <c r="A3353" s="62"/>
      <c r="B3353" s="6">
        <v>0</v>
      </c>
      <c r="C3353" s="7"/>
      <c r="D3353" s="3">
        <v>0</v>
      </c>
      <c r="E3353" s="26"/>
      <c r="F3353" s="5">
        <v>0</v>
      </c>
      <c r="G3353" s="26">
        <v>0</v>
      </c>
      <c r="H3353" s="508">
        <v>0</v>
      </c>
      <c r="I3353" s="99"/>
      <c r="J3353" s="61">
        <v>0</v>
      </c>
      <c r="K3353" s="100">
        <v>0</v>
      </c>
      <c r="L3353" s="509">
        <v>0</v>
      </c>
      <c r="M3353" s="62"/>
    </row>
    <row r="3354" spans="1:13" s="47" customFormat="1" ht="14.4" customHeight="1" x14ac:dyDescent="0.3">
      <c r="A3354" s="62"/>
      <c r="B3354" s="6">
        <v>0</v>
      </c>
      <c r="C3354" s="7"/>
      <c r="D3354" s="3">
        <v>0</v>
      </c>
      <c r="E3354" s="26"/>
      <c r="F3354" s="5">
        <v>0</v>
      </c>
      <c r="G3354" s="26">
        <v>0</v>
      </c>
      <c r="H3354" s="508">
        <v>0</v>
      </c>
      <c r="I3354" s="99"/>
      <c r="J3354" s="61">
        <v>0</v>
      </c>
      <c r="K3354" s="100">
        <v>0</v>
      </c>
      <c r="L3354" s="509">
        <v>0</v>
      </c>
      <c r="M3354" s="62"/>
    </row>
    <row r="3355" spans="1:13" s="47" customFormat="1" ht="15" customHeight="1" thickBot="1" x14ac:dyDescent="0.35">
      <c r="A3355" s="62"/>
      <c r="B3355" s="59" t="s">
        <v>64</v>
      </c>
      <c r="C3355" s="42"/>
      <c r="D3355" s="43"/>
      <c r="E3355" s="44"/>
      <c r="F3355" s="45"/>
      <c r="G3355" s="191">
        <v>0</v>
      </c>
      <c r="H3355" s="106" t="s">
        <v>64</v>
      </c>
      <c r="I3355" s="103"/>
      <c r="J3355" s="510"/>
      <c r="K3355" s="511" t="s">
        <v>156</v>
      </c>
      <c r="L3355" s="519">
        <v>0</v>
      </c>
      <c r="M3355" s="62"/>
    </row>
    <row r="3356" spans="1:13" s="47" customFormat="1" ht="14.4" customHeight="1" x14ac:dyDescent="0.3">
      <c r="A3356" s="62"/>
      <c r="B3356" s="64"/>
      <c r="C3356" s="68"/>
      <c r="D3356" s="69" t="s">
        <v>65</v>
      </c>
      <c r="E3356" s="70"/>
      <c r="F3356" s="71"/>
      <c r="G3356" s="88">
        <v>319.06200000000001</v>
      </c>
      <c r="H3356" s="179"/>
      <c r="I3356" s="212"/>
      <c r="J3356" s="522"/>
      <c r="K3356" s="523"/>
      <c r="L3356" s="180"/>
      <c r="M3356" s="62"/>
    </row>
    <row r="3357" spans="1:13" s="47" customFormat="1" ht="14.4" customHeight="1" x14ac:dyDescent="0.3">
      <c r="A3357" s="62"/>
      <c r="B3357" s="63"/>
      <c r="C3357" s="68"/>
      <c r="D3357" s="72" t="s">
        <v>7</v>
      </c>
      <c r="E3357" s="215"/>
      <c r="F3357" s="181">
        <v>0.1</v>
      </c>
      <c r="G3357" s="215">
        <v>31.905999999999999</v>
      </c>
      <c r="H3357" s="524"/>
      <c r="I3357" s="124"/>
      <c r="J3357" s="525"/>
      <c r="K3357" s="526"/>
      <c r="L3357" s="527"/>
      <c r="M3357" s="62"/>
    </row>
    <row r="3358" spans="1:13" s="47" customFormat="1" ht="14.4" customHeight="1" x14ac:dyDescent="0.3">
      <c r="A3358" s="62"/>
      <c r="B3358" s="63"/>
      <c r="C3358" s="68"/>
      <c r="D3358" s="72" t="s">
        <v>8</v>
      </c>
      <c r="E3358" s="215"/>
      <c r="F3358" s="181">
        <v>0.1</v>
      </c>
      <c r="G3358" s="215">
        <v>31.905999999999999</v>
      </c>
      <c r="H3358" s="524"/>
      <c r="I3358" s="124"/>
      <c r="J3358" s="525"/>
      <c r="K3358" s="526"/>
      <c r="L3358" s="527"/>
      <c r="M3358" s="62"/>
    </row>
    <row r="3359" spans="1:13" s="47" customFormat="1" ht="14.4" customHeight="1" x14ac:dyDescent="0.3">
      <c r="A3359" s="62"/>
      <c r="B3359" s="63" t="s">
        <v>66</v>
      </c>
      <c r="C3359" s="68"/>
      <c r="D3359" s="75" t="s">
        <v>67</v>
      </c>
      <c r="E3359" s="76"/>
      <c r="F3359" s="71"/>
      <c r="G3359" s="76">
        <v>382.87400000000002</v>
      </c>
      <c r="H3359" s="524"/>
      <c r="I3359" s="124"/>
      <c r="J3359" s="525"/>
      <c r="K3359" s="526"/>
      <c r="L3359" s="527"/>
      <c r="M3359" s="62"/>
    </row>
    <row r="3360" spans="1:13" s="47" customFormat="1" ht="15" customHeight="1" thickBot="1" x14ac:dyDescent="0.35">
      <c r="A3360" s="62"/>
      <c r="B3360" s="63"/>
      <c r="C3360" s="68"/>
      <c r="D3360" s="77" t="s">
        <v>68</v>
      </c>
      <c r="E3360" s="78"/>
      <c r="F3360" s="79"/>
      <c r="G3360" s="78">
        <v>382.87</v>
      </c>
      <c r="H3360" s="528">
        <v>1</v>
      </c>
      <c r="I3360" s="126"/>
      <c r="J3360" s="529"/>
      <c r="K3360" s="530"/>
      <c r="L3360" s="531">
        <v>0.99918761870733597</v>
      </c>
      <c r="M3360" s="62"/>
    </row>
    <row r="3361" spans="1:13" s="47" customFormat="1" ht="14.4" customHeight="1" x14ac:dyDescent="0.3">
      <c r="A3361" s="62"/>
      <c r="B3361" s="63"/>
      <c r="C3361" s="68"/>
      <c r="D3361" s="80"/>
      <c r="E3361" s="67"/>
      <c r="F3361" s="65"/>
      <c r="G3361" s="67"/>
      <c r="J3361" s="60"/>
      <c r="M3361" s="62"/>
    </row>
    <row r="3362" spans="1:13" s="47" customFormat="1" ht="14.4" customHeight="1" x14ac:dyDescent="0.3">
      <c r="A3362" s="62"/>
      <c r="B3362" s="63"/>
      <c r="C3362" s="68"/>
      <c r="D3362" s="80"/>
      <c r="E3362" s="67"/>
      <c r="F3362" s="65"/>
      <c r="G3362" s="67"/>
      <c r="J3362" s="60"/>
      <c r="M3362" s="62"/>
    </row>
    <row r="3363" spans="1:13" s="47" customFormat="1" ht="14.4" customHeight="1" x14ac:dyDescent="0.3">
      <c r="A3363" s="62"/>
      <c r="B3363" s="63"/>
      <c r="C3363" s="68"/>
      <c r="D3363" s="80"/>
      <c r="E3363" s="67"/>
      <c r="F3363" s="65"/>
      <c r="G3363" s="67"/>
      <c r="J3363" s="60"/>
      <c r="M3363" s="62"/>
    </row>
    <row r="3364" spans="1:13" s="47" customFormat="1" ht="14.4" customHeight="1" x14ac:dyDescent="0.3">
      <c r="A3364" s="62"/>
      <c r="B3364" s="136" t="s">
        <v>1808</v>
      </c>
      <c r="C3364" s="81"/>
      <c r="D3364" s="80"/>
      <c r="E3364" s="67"/>
      <c r="F3364" s="82"/>
      <c r="G3364" s="82"/>
      <c r="J3364" s="60"/>
      <c r="M3364" s="62"/>
    </row>
    <row r="3365" spans="1:13" s="47" customFormat="1" ht="14.4" customHeight="1" x14ac:dyDescent="0.3">
      <c r="A3365" s="62"/>
      <c r="B3365" s="216" t="s">
        <v>6</v>
      </c>
      <c r="C3365" s="217"/>
      <c r="D3365" s="80"/>
      <c r="E3365" s="67"/>
      <c r="F3365" s="62"/>
      <c r="G3365" s="62"/>
      <c r="J3365" s="60"/>
      <c r="M3365" s="62"/>
    </row>
    <row r="3366" spans="1:13" s="47" customFormat="1" ht="14.4" customHeight="1" x14ac:dyDescent="0.3">
      <c r="A3366" s="62"/>
      <c r="B3366" s="84"/>
      <c r="C3366" s="62"/>
      <c r="D3366" s="80"/>
      <c r="E3366" s="67"/>
      <c r="F3366" s="62"/>
      <c r="G3366" s="62"/>
      <c r="J3366" s="60"/>
      <c r="M3366" s="62"/>
    </row>
    <row r="3367" spans="1:13" x14ac:dyDescent="0.3">
      <c r="A3367" s="62"/>
      <c r="B3367" s="503"/>
      <c r="C3367" s="129"/>
      <c r="D3367" s="129"/>
      <c r="J3367" s="60"/>
    </row>
    <row r="3368" spans="1:13" x14ac:dyDescent="0.3">
      <c r="A3368" s="62"/>
      <c r="B3368" s="131"/>
      <c r="C3368" s="130"/>
      <c r="D3368" s="130"/>
      <c r="J3368" s="60"/>
    </row>
    <row r="3369" spans="1:13" ht="15.6" x14ac:dyDescent="0.3">
      <c r="A3369" s="62"/>
      <c r="D3369" s="715" t="s">
        <v>166</v>
      </c>
      <c r="E3369" s="715"/>
      <c r="F3369" s="715"/>
      <c r="J3369" s="60"/>
    </row>
    <row r="3370" spans="1:13" x14ac:dyDescent="0.3">
      <c r="A3370" s="62"/>
      <c r="B3370" s="132"/>
      <c r="C3370" s="132"/>
      <c r="D3370" s="132"/>
      <c r="J3370" s="60"/>
    </row>
    <row r="3371" spans="1:13" ht="82.5" customHeight="1" x14ac:dyDescent="0.3">
      <c r="A3371" s="62"/>
      <c r="B3371" s="710" t="s">
        <v>1809</v>
      </c>
      <c r="C3371" s="710"/>
      <c r="D3371" s="710"/>
      <c r="E3371" s="710"/>
      <c r="F3371" s="710"/>
      <c r="G3371" s="710"/>
      <c r="H3371" s="710"/>
      <c r="I3371" s="710"/>
      <c r="J3371" s="710"/>
      <c r="K3371" s="710"/>
      <c r="L3371" s="710"/>
    </row>
    <row r="3372" spans="1:13" s="47" customFormat="1" ht="14.4" customHeight="1" x14ac:dyDescent="0.3">
      <c r="A3372" s="62"/>
      <c r="B3372" s="63"/>
      <c r="C3372" s="9"/>
      <c r="D3372" s="10"/>
      <c r="E3372" s="11"/>
      <c r="F3372" s="12"/>
      <c r="G3372" s="13"/>
      <c r="J3372" s="60"/>
      <c r="M3372" s="62"/>
    </row>
    <row r="3373" spans="1:13" s="47" customFormat="1" ht="14.4" customHeight="1" x14ac:dyDescent="0.3">
      <c r="A3373" s="62"/>
      <c r="B3373" s="48" t="s">
        <v>48</v>
      </c>
      <c r="C3373" s="9"/>
      <c r="D3373" s="10"/>
      <c r="E3373" s="11"/>
      <c r="F3373" s="11"/>
      <c r="G3373" s="11"/>
      <c r="J3373" s="60"/>
      <c r="M3373" s="62"/>
    </row>
    <row r="3374" spans="1:13" s="47" customFormat="1" ht="14.4" customHeight="1" x14ac:dyDescent="0.3">
      <c r="A3374" s="62"/>
      <c r="B3374" s="64" t="s">
        <v>49</v>
      </c>
      <c r="C3374" s="62" t="s">
        <v>813</v>
      </c>
      <c r="D3374" s="62"/>
      <c r="E3374" s="62"/>
      <c r="I3374" s="65" t="s">
        <v>50</v>
      </c>
      <c r="J3374" s="68" t="s">
        <v>5</v>
      </c>
      <c r="M3374" s="62"/>
    </row>
    <row r="3375" spans="1:13" s="47" customFormat="1" ht="15" customHeight="1" thickBot="1" x14ac:dyDescent="0.35">
      <c r="A3375" s="62"/>
      <c r="B3375" s="64" t="s">
        <v>51</v>
      </c>
      <c r="C3375" s="62" t="s">
        <v>267</v>
      </c>
      <c r="D3375" s="62"/>
      <c r="E3375" s="62"/>
      <c r="G3375" s="62" t="s">
        <v>812</v>
      </c>
      <c r="J3375" s="60"/>
      <c r="M3375" s="62"/>
    </row>
    <row r="3376" spans="1:13" s="47" customFormat="1" ht="14.4" customHeight="1" thickTop="1" x14ac:dyDescent="0.3">
      <c r="A3376" s="62"/>
      <c r="B3376" s="49" t="s">
        <v>52</v>
      </c>
      <c r="C3376" s="14"/>
      <c r="D3376" s="15"/>
      <c r="E3376" s="16"/>
      <c r="F3376" s="17"/>
      <c r="G3376" s="16"/>
      <c r="H3376" s="711" t="s">
        <v>164</v>
      </c>
      <c r="I3376" s="712"/>
      <c r="J3376" s="712"/>
      <c r="K3376" s="712"/>
      <c r="L3376" s="713"/>
      <c r="M3376" s="62"/>
    </row>
    <row r="3377" spans="1:13" s="47" customFormat="1" ht="32.25" customHeight="1" x14ac:dyDescent="0.3">
      <c r="A3377" s="62"/>
      <c r="B3377" s="186" t="s">
        <v>53</v>
      </c>
      <c r="C3377" s="187" t="s">
        <v>1</v>
      </c>
      <c r="D3377" s="161" t="s">
        <v>54</v>
      </c>
      <c r="E3377" s="188" t="s">
        <v>23</v>
      </c>
      <c r="F3377" s="188" t="s">
        <v>55</v>
      </c>
      <c r="G3377" s="188" t="s">
        <v>56</v>
      </c>
      <c r="H3377" s="90" t="s">
        <v>158</v>
      </c>
      <c r="I3377" s="169" t="s">
        <v>159</v>
      </c>
      <c r="J3377" s="169" t="s">
        <v>160</v>
      </c>
      <c r="K3377" s="169" t="s">
        <v>161</v>
      </c>
      <c r="L3377" s="92" t="s">
        <v>162</v>
      </c>
      <c r="M3377" s="62"/>
    </row>
    <row r="3378" spans="1:13" s="47" customFormat="1" ht="14.4" customHeight="1" x14ac:dyDescent="0.3">
      <c r="A3378" s="62"/>
      <c r="B3378" s="189">
        <v>0</v>
      </c>
      <c r="C3378" s="187"/>
      <c r="D3378" s="190">
        <v>0</v>
      </c>
      <c r="E3378" s="191">
        <v>0</v>
      </c>
      <c r="F3378" s="505">
        <v>1.2</v>
      </c>
      <c r="G3378" s="191">
        <v>0</v>
      </c>
      <c r="H3378" s="506">
        <v>0</v>
      </c>
      <c r="I3378" s="171"/>
      <c r="J3378" s="192">
        <v>0</v>
      </c>
      <c r="K3378" s="172">
        <v>0</v>
      </c>
      <c r="L3378" s="507">
        <v>0</v>
      </c>
      <c r="M3378" s="62"/>
    </row>
    <row r="3379" spans="1:13" s="47" customFormat="1" ht="14.4" customHeight="1" x14ac:dyDescent="0.3">
      <c r="A3379" s="62"/>
      <c r="B3379" s="6">
        <v>0</v>
      </c>
      <c r="C3379" s="25"/>
      <c r="D3379" s="3">
        <v>0</v>
      </c>
      <c r="E3379" s="26">
        <v>0</v>
      </c>
      <c r="F3379" s="27"/>
      <c r="G3379" s="26">
        <v>0</v>
      </c>
      <c r="H3379" s="508">
        <v>0</v>
      </c>
      <c r="I3379" s="99"/>
      <c r="J3379" s="61">
        <v>0</v>
      </c>
      <c r="K3379" s="100">
        <v>0</v>
      </c>
      <c r="L3379" s="509">
        <v>0</v>
      </c>
      <c r="M3379" s="62"/>
    </row>
    <row r="3380" spans="1:13" s="47" customFormat="1" ht="14.4" customHeight="1" x14ac:dyDescent="0.3">
      <c r="A3380" s="62"/>
      <c r="B3380" s="6">
        <v>0</v>
      </c>
      <c r="C3380" s="25"/>
      <c r="D3380" s="3">
        <v>0</v>
      </c>
      <c r="E3380" s="26">
        <v>0</v>
      </c>
      <c r="F3380" s="27"/>
      <c r="G3380" s="26">
        <v>0</v>
      </c>
      <c r="H3380" s="508">
        <v>0</v>
      </c>
      <c r="I3380" s="99"/>
      <c r="J3380" s="61">
        <v>0</v>
      </c>
      <c r="K3380" s="100">
        <v>0</v>
      </c>
      <c r="L3380" s="509">
        <v>0</v>
      </c>
      <c r="M3380" s="62"/>
    </row>
    <row r="3381" spans="1:13" s="47" customFormat="1" ht="14.4" customHeight="1" x14ac:dyDescent="0.3">
      <c r="A3381" s="62"/>
      <c r="B3381" s="6">
        <v>0</v>
      </c>
      <c r="C3381" s="25"/>
      <c r="D3381" s="3">
        <v>0</v>
      </c>
      <c r="E3381" s="26">
        <v>0</v>
      </c>
      <c r="F3381" s="27"/>
      <c r="G3381" s="26">
        <v>0</v>
      </c>
      <c r="H3381" s="508">
        <v>0</v>
      </c>
      <c r="I3381" s="99"/>
      <c r="J3381" s="61">
        <v>0</v>
      </c>
      <c r="K3381" s="100">
        <v>0</v>
      </c>
      <c r="L3381" s="509">
        <v>0</v>
      </c>
      <c r="M3381" s="62"/>
    </row>
    <row r="3382" spans="1:13" s="47" customFormat="1" ht="14.4" customHeight="1" x14ac:dyDescent="0.3">
      <c r="A3382" s="62"/>
      <c r="B3382" s="6">
        <v>0</v>
      </c>
      <c r="C3382" s="25"/>
      <c r="D3382" s="3">
        <v>0</v>
      </c>
      <c r="E3382" s="26">
        <v>0</v>
      </c>
      <c r="F3382" s="27"/>
      <c r="G3382" s="26">
        <v>0</v>
      </c>
      <c r="H3382" s="508">
        <v>0</v>
      </c>
      <c r="I3382" s="99"/>
      <c r="J3382" s="61">
        <v>0</v>
      </c>
      <c r="K3382" s="100">
        <v>0</v>
      </c>
      <c r="L3382" s="509">
        <v>0</v>
      </c>
      <c r="M3382" s="62"/>
    </row>
    <row r="3383" spans="1:13" s="47" customFormat="1" ht="14.4" customHeight="1" x14ac:dyDescent="0.3">
      <c r="A3383" s="62"/>
      <c r="B3383" s="6">
        <v>0</v>
      </c>
      <c r="C3383" s="25"/>
      <c r="D3383" s="3">
        <v>0</v>
      </c>
      <c r="E3383" s="26">
        <v>0</v>
      </c>
      <c r="F3383" s="27"/>
      <c r="G3383" s="26">
        <v>0</v>
      </c>
      <c r="H3383" s="508">
        <v>0</v>
      </c>
      <c r="I3383" s="99"/>
      <c r="J3383" s="61">
        <v>0</v>
      </c>
      <c r="K3383" s="100">
        <v>0</v>
      </c>
      <c r="L3383" s="509">
        <v>0</v>
      </c>
      <c r="M3383" s="62"/>
    </row>
    <row r="3384" spans="1:13" s="47" customFormat="1" ht="14.4" customHeight="1" x14ac:dyDescent="0.3">
      <c r="A3384" s="62"/>
      <c r="B3384" s="6" t="s">
        <v>73</v>
      </c>
      <c r="C3384" s="25"/>
      <c r="D3384" s="3">
        <v>0</v>
      </c>
      <c r="E3384" s="26">
        <v>0</v>
      </c>
      <c r="F3384" s="27"/>
      <c r="G3384" s="26">
        <v>0.51600000000000001</v>
      </c>
      <c r="H3384" s="508">
        <v>2.2847831669928534E-3</v>
      </c>
      <c r="I3384" s="99"/>
      <c r="J3384" s="61" t="s">
        <v>165</v>
      </c>
      <c r="K3384" s="100">
        <v>0.4</v>
      </c>
      <c r="L3384" s="101">
        <v>9.1391326679714138E-4</v>
      </c>
      <c r="M3384" s="62"/>
    </row>
    <row r="3385" spans="1:13" s="47" customFormat="1" ht="14.4" customHeight="1" x14ac:dyDescent="0.3">
      <c r="A3385" s="62"/>
      <c r="B3385" s="6" t="s">
        <v>57</v>
      </c>
      <c r="C3385" s="25"/>
      <c r="D3385" s="28"/>
      <c r="E3385" s="26"/>
      <c r="F3385" s="27"/>
      <c r="G3385" s="193">
        <v>0.51600000000000001</v>
      </c>
      <c r="H3385" s="102" t="s">
        <v>57</v>
      </c>
      <c r="I3385" s="103"/>
      <c r="J3385" s="510"/>
      <c r="K3385" s="511" t="s">
        <v>156</v>
      </c>
      <c r="L3385" s="512">
        <v>9.1391326679714138E-4</v>
      </c>
      <c r="M3385" s="62"/>
    </row>
    <row r="3386" spans="1:13" s="47" customFormat="1" ht="14.4" customHeight="1" x14ac:dyDescent="0.3">
      <c r="A3386" s="62"/>
      <c r="B3386" s="194" t="s">
        <v>22</v>
      </c>
      <c r="C3386" s="195"/>
      <c r="D3386" s="196"/>
      <c r="E3386" s="197"/>
      <c r="F3386" s="155"/>
      <c r="G3386" s="87"/>
      <c r="H3386" s="513"/>
      <c r="I3386" s="514"/>
      <c r="J3386" s="515"/>
      <c r="K3386" s="516"/>
      <c r="L3386" s="517"/>
      <c r="M3386" s="62"/>
    </row>
    <row r="3387" spans="1:13" s="47" customFormat="1" ht="30.75" customHeight="1" x14ac:dyDescent="0.3">
      <c r="A3387" s="62"/>
      <c r="B3387" s="198" t="s">
        <v>58</v>
      </c>
      <c r="C3387" s="199" t="s">
        <v>1</v>
      </c>
      <c r="D3387" s="200" t="s">
        <v>59</v>
      </c>
      <c r="E3387" s="156" t="s">
        <v>23</v>
      </c>
      <c r="F3387" s="156" t="s">
        <v>55</v>
      </c>
      <c r="G3387" s="201" t="s">
        <v>56</v>
      </c>
      <c r="H3387" s="90" t="s">
        <v>158</v>
      </c>
      <c r="I3387" s="169" t="s">
        <v>159</v>
      </c>
      <c r="J3387" s="169" t="s">
        <v>160</v>
      </c>
      <c r="K3387" s="518" t="s">
        <v>161</v>
      </c>
      <c r="L3387" s="92" t="s">
        <v>162</v>
      </c>
      <c r="M3387" s="62"/>
    </row>
    <row r="3388" spans="1:13" s="47" customFormat="1" ht="14.4" customHeight="1" x14ac:dyDescent="0.3">
      <c r="A3388" s="62"/>
      <c r="B3388" s="6" t="s">
        <v>150</v>
      </c>
      <c r="C3388" s="25">
        <v>1</v>
      </c>
      <c r="D3388" s="3">
        <v>4.0999999999999996</v>
      </c>
      <c r="E3388" s="26">
        <v>4.0999999999999996</v>
      </c>
      <c r="F3388" s="26">
        <v>1.2</v>
      </c>
      <c r="G3388" s="26">
        <v>4.919999999999999</v>
      </c>
      <c r="H3388" s="506">
        <v>2.1785141824815574E-2</v>
      </c>
      <c r="I3388" s="171"/>
      <c r="J3388" s="192" t="s">
        <v>163</v>
      </c>
      <c r="K3388" s="172">
        <v>1</v>
      </c>
      <c r="L3388" s="507">
        <v>2.1785141824815574E-2</v>
      </c>
      <c r="M3388" s="62"/>
    </row>
    <row r="3389" spans="1:13" s="47" customFormat="1" ht="14.4" customHeight="1" x14ac:dyDescent="0.3">
      <c r="A3389" s="62"/>
      <c r="B3389" s="6" t="s">
        <v>35</v>
      </c>
      <c r="C3389" s="25">
        <v>1</v>
      </c>
      <c r="D3389" s="3">
        <v>4.05</v>
      </c>
      <c r="E3389" s="26">
        <v>4.05</v>
      </c>
      <c r="F3389" s="26">
        <v>1.2</v>
      </c>
      <c r="G3389" s="26">
        <v>4.8599999999999994</v>
      </c>
      <c r="H3389" s="508">
        <v>2.1519469363537335E-2</v>
      </c>
      <c r="I3389" s="99"/>
      <c r="J3389" s="61" t="s">
        <v>163</v>
      </c>
      <c r="K3389" s="100">
        <v>1</v>
      </c>
      <c r="L3389" s="509">
        <v>2.1519469363537335E-2</v>
      </c>
      <c r="M3389" s="62"/>
    </row>
    <row r="3390" spans="1:13" s="47" customFormat="1" ht="26.4" x14ac:dyDescent="0.3">
      <c r="A3390" s="62"/>
      <c r="B3390" s="6" t="s">
        <v>86</v>
      </c>
      <c r="C3390" s="25">
        <v>0.1</v>
      </c>
      <c r="D3390" s="3">
        <v>4.55</v>
      </c>
      <c r="E3390" s="26">
        <v>0.45500000000000002</v>
      </c>
      <c r="F3390" s="26">
        <v>1.2</v>
      </c>
      <c r="G3390" s="26">
        <v>0.54600000000000004</v>
      </c>
      <c r="H3390" s="508">
        <v>2.4176193976319727E-3</v>
      </c>
      <c r="I3390" s="99"/>
      <c r="J3390" s="61" t="s">
        <v>163</v>
      </c>
      <c r="K3390" s="100">
        <v>1</v>
      </c>
      <c r="L3390" s="509">
        <v>2.4176193976319727E-3</v>
      </c>
      <c r="M3390" s="62"/>
    </row>
    <row r="3391" spans="1:13" s="47" customFormat="1" ht="14.4" customHeight="1" x14ac:dyDescent="0.3">
      <c r="A3391" s="62"/>
      <c r="B3391" s="6">
        <v>0</v>
      </c>
      <c r="C3391" s="25"/>
      <c r="D3391" s="3">
        <v>0</v>
      </c>
      <c r="E3391" s="26">
        <v>0</v>
      </c>
      <c r="F3391" s="26"/>
      <c r="G3391" s="26">
        <v>0</v>
      </c>
      <c r="H3391" s="508">
        <v>0</v>
      </c>
      <c r="I3391" s="99"/>
      <c r="J3391" s="61">
        <v>0</v>
      </c>
      <c r="K3391" s="100">
        <v>0</v>
      </c>
      <c r="L3391" s="509">
        <v>0</v>
      </c>
      <c r="M3391" s="62"/>
    </row>
    <row r="3392" spans="1:13" s="47" customFormat="1" ht="14.4" customHeight="1" x14ac:dyDescent="0.3">
      <c r="A3392" s="62"/>
      <c r="B3392" s="6">
        <v>0</v>
      </c>
      <c r="C3392" s="25"/>
      <c r="D3392" s="3">
        <v>0</v>
      </c>
      <c r="E3392" s="26">
        <v>0</v>
      </c>
      <c r="F3392" s="27"/>
      <c r="G3392" s="26">
        <v>0</v>
      </c>
      <c r="H3392" s="508">
        <v>0</v>
      </c>
      <c r="I3392" s="99"/>
      <c r="J3392" s="61">
        <v>0</v>
      </c>
      <c r="K3392" s="100">
        <v>0</v>
      </c>
      <c r="L3392" s="509">
        <v>0</v>
      </c>
      <c r="M3392" s="62"/>
    </row>
    <row r="3393" spans="1:13" s="47" customFormat="1" ht="14.4" customHeight="1" x14ac:dyDescent="0.3">
      <c r="A3393" s="62"/>
      <c r="B3393" s="6">
        <v>0</v>
      </c>
      <c r="C3393" s="25"/>
      <c r="D3393" s="3">
        <v>0</v>
      </c>
      <c r="E3393" s="26">
        <v>0</v>
      </c>
      <c r="F3393" s="27"/>
      <c r="G3393" s="26">
        <v>0</v>
      </c>
      <c r="H3393" s="508">
        <v>0</v>
      </c>
      <c r="I3393" s="99"/>
      <c r="J3393" s="61">
        <v>0</v>
      </c>
      <c r="K3393" s="100">
        <v>0</v>
      </c>
      <c r="L3393" s="509">
        <v>0</v>
      </c>
      <c r="M3393" s="62"/>
    </row>
    <row r="3394" spans="1:13" s="47" customFormat="1" ht="14.4" customHeight="1" x14ac:dyDescent="0.3">
      <c r="A3394" s="62"/>
      <c r="B3394" s="6">
        <v>0</v>
      </c>
      <c r="C3394" s="25"/>
      <c r="D3394" s="3">
        <v>0</v>
      </c>
      <c r="E3394" s="26">
        <v>0</v>
      </c>
      <c r="F3394" s="27"/>
      <c r="G3394" s="26">
        <v>0</v>
      </c>
      <c r="H3394" s="508">
        <v>0</v>
      </c>
      <c r="I3394" s="99"/>
      <c r="J3394" s="61">
        <v>0</v>
      </c>
      <c r="K3394" s="100">
        <v>0</v>
      </c>
      <c r="L3394" s="509">
        <v>0</v>
      </c>
      <c r="M3394" s="62"/>
    </row>
    <row r="3395" spans="1:13" s="47" customFormat="1" ht="14.4" customHeight="1" x14ac:dyDescent="0.3">
      <c r="A3395" s="62"/>
      <c r="B3395" s="6">
        <v>0</v>
      </c>
      <c r="C3395" s="25"/>
      <c r="D3395" s="3">
        <v>0</v>
      </c>
      <c r="E3395" s="26">
        <v>0</v>
      </c>
      <c r="F3395" s="27"/>
      <c r="G3395" s="26">
        <v>0</v>
      </c>
      <c r="H3395" s="508">
        <v>0</v>
      </c>
      <c r="I3395" s="99"/>
      <c r="J3395" s="61">
        <v>0</v>
      </c>
      <c r="K3395" s="100">
        <v>0</v>
      </c>
      <c r="L3395" s="509">
        <v>0</v>
      </c>
      <c r="M3395" s="62"/>
    </row>
    <row r="3396" spans="1:13" s="47" customFormat="1" ht="14.4" customHeight="1" x14ac:dyDescent="0.3">
      <c r="A3396" s="62"/>
      <c r="B3396" s="6">
        <v>0</v>
      </c>
      <c r="C3396" s="25"/>
      <c r="D3396" s="3">
        <v>0</v>
      </c>
      <c r="E3396" s="26">
        <v>0</v>
      </c>
      <c r="F3396" s="27"/>
      <c r="G3396" s="26">
        <v>0</v>
      </c>
      <c r="H3396" s="508">
        <v>0</v>
      </c>
      <c r="I3396" s="99"/>
      <c r="J3396" s="61">
        <v>0</v>
      </c>
      <c r="K3396" s="100">
        <v>0</v>
      </c>
      <c r="L3396" s="509">
        <v>0</v>
      </c>
      <c r="M3396" s="62"/>
    </row>
    <row r="3397" spans="1:13" s="47" customFormat="1" ht="14.4" customHeight="1" x14ac:dyDescent="0.3">
      <c r="A3397" s="62"/>
      <c r="B3397" s="6" t="s">
        <v>60</v>
      </c>
      <c r="C3397" s="25"/>
      <c r="D3397" s="28"/>
      <c r="E3397" s="26"/>
      <c r="F3397" s="27"/>
      <c r="G3397" s="193">
        <v>10.325999999999997</v>
      </c>
      <c r="H3397" s="106" t="s">
        <v>60</v>
      </c>
      <c r="I3397" s="103"/>
      <c r="J3397" s="510"/>
      <c r="K3397" s="511" t="s">
        <v>156</v>
      </c>
      <c r="L3397" s="519">
        <v>4.5722230585984881E-2</v>
      </c>
      <c r="M3397" s="62"/>
    </row>
    <row r="3398" spans="1:13" s="47" customFormat="1" ht="14.4" customHeight="1" x14ac:dyDescent="0.3">
      <c r="A3398" s="62"/>
      <c r="B3398" s="194" t="s">
        <v>38</v>
      </c>
      <c r="C3398" s="195"/>
      <c r="D3398" s="196"/>
      <c r="E3398" s="196"/>
      <c r="F3398" s="196"/>
      <c r="G3398" s="196"/>
      <c r="H3398" s="115"/>
      <c r="I3398" s="202"/>
      <c r="J3398" s="203"/>
      <c r="K3398" s="178"/>
      <c r="L3398" s="204"/>
      <c r="M3398" s="62"/>
    </row>
    <row r="3399" spans="1:13" s="47" customFormat="1" ht="36.75" customHeight="1" x14ac:dyDescent="0.3">
      <c r="A3399" s="62"/>
      <c r="B3399" s="53" t="s">
        <v>53</v>
      </c>
      <c r="C3399" s="195"/>
      <c r="D3399" s="205" t="s">
        <v>0</v>
      </c>
      <c r="E3399" s="206" t="s">
        <v>1</v>
      </c>
      <c r="F3399" s="207" t="s">
        <v>61</v>
      </c>
      <c r="G3399" s="188" t="s">
        <v>56</v>
      </c>
      <c r="H3399" s="111" t="s">
        <v>158</v>
      </c>
      <c r="I3399" s="112" t="s">
        <v>159</v>
      </c>
      <c r="J3399" s="112" t="s">
        <v>160</v>
      </c>
      <c r="K3399" s="520" t="s">
        <v>161</v>
      </c>
      <c r="L3399" s="114" t="s">
        <v>162</v>
      </c>
      <c r="M3399" s="62"/>
    </row>
    <row r="3400" spans="1:13" s="47" customFormat="1" ht="14.4" customHeight="1" x14ac:dyDescent="0.3">
      <c r="A3400" s="62"/>
      <c r="B3400" s="189" t="s">
        <v>1493</v>
      </c>
      <c r="C3400" s="195"/>
      <c r="D3400" s="190" t="s">
        <v>5</v>
      </c>
      <c r="E3400" s="153">
        <v>1</v>
      </c>
      <c r="F3400" s="154">
        <v>215</v>
      </c>
      <c r="G3400" s="191">
        <v>215</v>
      </c>
      <c r="H3400" s="506">
        <v>0.95199298624702222</v>
      </c>
      <c r="I3400" s="171"/>
      <c r="J3400" s="192" t="s">
        <v>163</v>
      </c>
      <c r="K3400" s="172">
        <v>1</v>
      </c>
      <c r="L3400" s="507">
        <v>0.95199298624702222</v>
      </c>
      <c r="M3400" s="521"/>
    </row>
    <row r="3401" spans="1:13" s="47" customFormat="1" ht="14.4" customHeight="1" x14ac:dyDescent="0.3">
      <c r="A3401" s="62"/>
      <c r="B3401" s="6">
        <v>0</v>
      </c>
      <c r="C3401" s="7"/>
      <c r="D3401" s="3">
        <v>0</v>
      </c>
      <c r="E3401" s="4"/>
      <c r="F3401" s="5">
        <v>0</v>
      </c>
      <c r="G3401" s="26">
        <v>0</v>
      </c>
      <c r="H3401" s="508">
        <v>0</v>
      </c>
      <c r="I3401" s="99"/>
      <c r="J3401" s="61">
        <v>0</v>
      </c>
      <c r="K3401" s="100">
        <v>0</v>
      </c>
      <c r="L3401" s="509">
        <v>0</v>
      </c>
      <c r="M3401" s="521"/>
    </row>
    <row r="3402" spans="1:13" s="47" customFormat="1" ht="14.4" customHeight="1" x14ac:dyDescent="0.3">
      <c r="A3402" s="62"/>
      <c r="B3402" s="6">
        <v>0</v>
      </c>
      <c r="C3402" s="7"/>
      <c r="D3402" s="3">
        <v>0</v>
      </c>
      <c r="E3402" s="4"/>
      <c r="F3402" s="5">
        <v>0</v>
      </c>
      <c r="G3402" s="26">
        <v>0</v>
      </c>
      <c r="H3402" s="508">
        <v>0</v>
      </c>
      <c r="I3402" s="99"/>
      <c r="J3402" s="61">
        <v>0</v>
      </c>
      <c r="K3402" s="100">
        <v>0</v>
      </c>
      <c r="L3402" s="509">
        <v>0</v>
      </c>
      <c r="M3402" s="62"/>
    </row>
    <row r="3403" spans="1:13" s="47" customFormat="1" ht="14.4" customHeight="1" x14ac:dyDescent="0.3">
      <c r="A3403" s="62"/>
      <c r="B3403" s="6">
        <v>0</v>
      </c>
      <c r="C3403" s="7"/>
      <c r="D3403" s="3">
        <v>0</v>
      </c>
      <c r="E3403" s="4"/>
      <c r="F3403" s="5">
        <v>0</v>
      </c>
      <c r="G3403" s="26">
        <v>0</v>
      </c>
      <c r="H3403" s="508">
        <v>0</v>
      </c>
      <c r="I3403" s="99"/>
      <c r="J3403" s="61">
        <v>0</v>
      </c>
      <c r="K3403" s="100">
        <v>0</v>
      </c>
      <c r="L3403" s="509">
        <v>0</v>
      </c>
      <c r="M3403" s="62"/>
    </row>
    <row r="3404" spans="1:13" s="47" customFormat="1" ht="14.4" customHeight="1" x14ac:dyDescent="0.3">
      <c r="A3404" s="62"/>
      <c r="B3404" s="6">
        <v>0</v>
      </c>
      <c r="C3404" s="7"/>
      <c r="D3404" s="3">
        <v>0</v>
      </c>
      <c r="E3404" s="4"/>
      <c r="F3404" s="5">
        <v>0</v>
      </c>
      <c r="G3404" s="26">
        <v>0</v>
      </c>
      <c r="H3404" s="508">
        <v>0</v>
      </c>
      <c r="I3404" s="99"/>
      <c r="J3404" s="61">
        <v>0</v>
      </c>
      <c r="K3404" s="100">
        <v>0</v>
      </c>
      <c r="L3404" s="509">
        <v>0</v>
      </c>
      <c r="M3404" s="62"/>
    </row>
    <row r="3405" spans="1:13" s="47" customFormat="1" ht="14.4" customHeight="1" x14ac:dyDescent="0.3">
      <c r="A3405" s="62"/>
      <c r="B3405" s="6">
        <v>0</v>
      </c>
      <c r="C3405" s="7"/>
      <c r="D3405" s="3">
        <v>0</v>
      </c>
      <c r="E3405" s="4"/>
      <c r="F3405" s="5">
        <v>0</v>
      </c>
      <c r="G3405" s="26">
        <v>0</v>
      </c>
      <c r="H3405" s="508">
        <v>0</v>
      </c>
      <c r="I3405" s="99"/>
      <c r="J3405" s="61">
        <v>0</v>
      </c>
      <c r="K3405" s="100">
        <v>0</v>
      </c>
      <c r="L3405" s="509">
        <v>0</v>
      </c>
      <c r="M3405" s="62"/>
    </row>
    <row r="3406" spans="1:13" s="47" customFormat="1" ht="14.4" customHeight="1" x14ac:dyDescent="0.3">
      <c r="A3406" s="62"/>
      <c r="B3406" s="6">
        <v>0</v>
      </c>
      <c r="C3406" s="7"/>
      <c r="D3406" s="3">
        <v>0</v>
      </c>
      <c r="E3406" s="4"/>
      <c r="F3406" s="5">
        <v>0</v>
      </c>
      <c r="G3406" s="26">
        <v>0</v>
      </c>
      <c r="H3406" s="508">
        <v>0</v>
      </c>
      <c r="I3406" s="99"/>
      <c r="J3406" s="61">
        <v>0</v>
      </c>
      <c r="K3406" s="100">
        <v>0</v>
      </c>
      <c r="L3406" s="509">
        <v>0</v>
      </c>
      <c r="M3406" s="62"/>
    </row>
    <row r="3407" spans="1:13" s="47" customFormat="1" ht="14.4" customHeight="1" x14ac:dyDescent="0.3">
      <c r="A3407" s="62"/>
      <c r="B3407" s="6">
        <v>0</v>
      </c>
      <c r="C3407" s="7"/>
      <c r="D3407" s="3">
        <v>0</v>
      </c>
      <c r="E3407" s="4"/>
      <c r="F3407" s="5">
        <v>0</v>
      </c>
      <c r="G3407" s="26">
        <v>0</v>
      </c>
      <c r="H3407" s="508">
        <v>0</v>
      </c>
      <c r="I3407" s="99"/>
      <c r="J3407" s="61">
        <v>0</v>
      </c>
      <c r="K3407" s="100">
        <v>0</v>
      </c>
      <c r="L3407" s="509">
        <v>0</v>
      </c>
      <c r="M3407" s="62"/>
    </row>
    <row r="3408" spans="1:13" s="47" customFormat="1" ht="14.4" customHeight="1" x14ac:dyDescent="0.3">
      <c r="A3408" s="62"/>
      <c r="B3408" s="6">
        <v>0</v>
      </c>
      <c r="C3408" s="7"/>
      <c r="D3408" s="3">
        <v>0</v>
      </c>
      <c r="E3408" s="4"/>
      <c r="F3408" s="5">
        <v>0</v>
      </c>
      <c r="G3408" s="26">
        <v>0</v>
      </c>
      <c r="H3408" s="508">
        <v>0</v>
      </c>
      <c r="I3408" s="99"/>
      <c r="J3408" s="61">
        <v>0</v>
      </c>
      <c r="K3408" s="100">
        <v>0</v>
      </c>
      <c r="L3408" s="509">
        <v>0</v>
      </c>
      <c r="M3408" s="62"/>
    </row>
    <row r="3409" spans="1:13" s="47" customFormat="1" ht="14.4" customHeight="1" x14ac:dyDescent="0.3">
      <c r="A3409" s="62"/>
      <c r="B3409" s="6">
        <v>0</v>
      </c>
      <c r="C3409" s="7"/>
      <c r="D3409" s="3">
        <v>0</v>
      </c>
      <c r="E3409" s="4"/>
      <c r="F3409" s="5">
        <v>0</v>
      </c>
      <c r="G3409" s="26">
        <v>0</v>
      </c>
      <c r="H3409" s="508">
        <v>0</v>
      </c>
      <c r="I3409" s="99"/>
      <c r="J3409" s="61">
        <v>0</v>
      </c>
      <c r="K3409" s="100">
        <v>0</v>
      </c>
      <c r="L3409" s="509">
        <v>0</v>
      </c>
      <c r="M3409" s="62"/>
    </row>
    <row r="3410" spans="1:13" s="47" customFormat="1" ht="14.4" customHeight="1" x14ac:dyDescent="0.3">
      <c r="A3410" s="62"/>
      <c r="B3410" s="6">
        <v>0</v>
      </c>
      <c r="C3410" s="7"/>
      <c r="D3410" s="3">
        <v>0</v>
      </c>
      <c r="E3410" s="4"/>
      <c r="F3410" s="5">
        <v>0</v>
      </c>
      <c r="G3410" s="26">
        <v>0</v>
      </c>
      <c r="H3410" s="508">
        <v>0</v>
      </c>
      <c r="I3410" s="99"/>
      <c r="J3410" s="61">
        <v>0</v>
      </c>
      <c r="K3410" s="100">
        <v>0</v>
      </c>
      <c r="L3410" s="509">
        <v>0</v>
      </c>
      <c r="M3410" s="62"/>
    </row>
    <row r="3411" spans="1:13" s="47" customFormat="1" ht="14.4" customHeight="1" x14ac:dyDescent="0.3">
      <c r="A3411" s="62"/>
      <c r="B3411" s="6">
        <v>0</v>
      </c>
      <c r="C3411" s="7"/>
      <c r="D3411" s="3">
        <v>0</v>
      </c>
      <c r="E3411" s="4"/>
      <c r="F3411" s="5">
        <v>0</v>
      </c>
      <c r="G3411" s="26">
        <v>0</v>
      </c>
      <c r="H3411" s="508">
        <v>0</v>
      </c>
      <c r="I3411" s="99"/>
      <c r="J3411" s="61">
        <v>0</v>
      </c>
      <c r="K3411" s="100">
        <v>0</v>
      </c>
      <c r="L3411" s="509">
        <v>0</v>
      </c>
      <c r="M3411" s="62"/>
    </row>
    <row r="3412" spans="1:13" s="47" customFormat="1" ht="14.4" customHeight="1" x14ac:dyDescent="0.3">
      <c r="A3412" s="62"/>
      <c r="B3412" s="6">
        <v>0</v>
      </c>
      <c r="C3412" s="7"/>
      <c r="D3412" s="3">
        <v>0</v>
      </c>
      <c r="E3412" s="4"/>
      <c r="F3412" s="5">
        <v>0</v>
      </c>
      <c r="G3412" s="26">
        <v>0</v>
      </c>
      <c r="H3412" s="508">
        <v>0</v>
      </c>
      <c r="I3412" s="99"/>
      <c r="J3412" s="61">
        <v>0</v>
      </c>
      <c r="K3412" s="100">
        <v>0</v>
      </c>
      <c r="L3412" s="509">
        <v>0</v>
      </c>
      <c r="M3412" s="62"/>
    </row>
    <row r="3413" spans="1:13" s="47" customFormat="1" ht="14.4" customHeight="1" x14ac:dyDescent="0.3">
      <c r="A3413" s="62"/>
      <c r="B3413" s="58" t="s">
        <v>62</v>
      </c>
      <c r="C3413" s="46"/>
      <c r="D3413" s="37"/>
      <c r="E3413" s="38"/>
      <c r="F3413" s="39"/>
      <c r="G3413" s="193">
        <v>215</v>
      </c>
      <c r="H3413" s="106" t="s">
        <v>62</v>
      </c>
      <c r="I3413" s="103"/>
      <c r="J3413" s="510"/>
      <c r="K3413" s="511" t="s">
        <v>156</v>
      </c>
      <c r="L3413" s="519">
        <v>0.95199298624702222</v>
      </c>
      <c r="M3413" s="62"/>
    </row>
    <row r="3414" spans="1:13" s="47" customFormat="1" ht="14.4" customHeight="1" x14ac:dyDescent="0.3">
      <c r="A3414" s="62"/>
      <c r="B3414" s="194" t="s">
        <v>63</v>
      </c>
      <c r="C3414" s="195"/>
      <c r="D3414" s="196"/>
      <c r="E3414" s="197"/>
      <c r="F3414" s="155"/>
      <c r="G3414" s="197"/>
      <c r="H3414" s="115"/>
      <c r="I3414" s="202"/>
      <c r="J3414" s="203"/>
      <c r="K3414" s="178"/>
      <c r="L3414" s="204">
        <v>0</v>
      </c>
      <c r="M3414" s="62"/>
    </row>
    <row r="3415" spans="1:13" s="47" customFormat="1" ht="35.25" customHeight="1" x14ac:dyDescent="0.3">
      <c r="A3415" s="62"/>
      <c r="B3415" s="53" t="s">
        <v>53</v>
      </c>
      <c r="C3415" s="210"/>
      <c r="D3415" s="211" t="s">
        <v>0</v>
      </c>
      <c r="E3415" s="201" t="s">
        <v>1</v>
      </c>
      <c r="F3415" s="156" t="s">
        <v>61</v>
      </c>
      <c r="G3415" s="188" t="s">
        <v>56</v>
      </c>
      <c r="H3415" s="111" t="s">
        <v>158</v>
      </c>
      <c r="I3415" s="112" t="s">
        <v>159</v>
      </c>
      <c r="J3415" s="112" t="s">
        <v>160</v>
      </c>
      <c r="K3415" s="520" t="s">
        <v>161</v>
      </c>
      <c r="L3415" s="114" t="s">
        <v>162</v>
      </c>
      <c r="M3415" s="62"/>
    </row>
    <row r="3416" spans="1:13" s="47" customFormat="1" ht="14.4" customHeight="1" x14ac:dyDescent="0.3">
      <c r="A3416" s="62"/>
      <c r="B3416" s="6">
        <v>0</v>
      </c>
      <c r="C3416" s="7"/>
      <c r="D3416" s="3">
        <v>0</v>
      </c>
      <c r="E3416" s="26"/>
      <c r="F3416" s="5">
        <v>0</v>
      </c>
      <c r="G3416" s="191">
        <v>0</v>
      </c>
      <c r="H3416" s="506">
        <v>0</v>
      </c>
      <c r="I3416" s="171"/>
      <c r="J3416" s="192">
        <v>0</v>
      </c>
      <c r="K3416" s="172">
        <v>0</v>
      </c>
      <c r="L3416" s="507">
        <v>0</v>
      </c>
      <c r="M3416" s="62"/>
    </row>
    <row r="3417" spans="1:13" s="47" customFormat="1" ht="14.4" customHeight="1" x14ac:dyDescent="0.3">
      <c r="A3417" s="62"/>
      <c r="B3417" s="6">
        <v>0</v>
      </c>
      <c r="C3417" s="7"/>
      <c r="D3417" s="3">
        <v>0</v>
      </c>
      <c r="E3417" s="26"/>
      <c r="F3417" s="5">
        <v>0</v>
      </c>
      <c r="G3417" s="26">
        <v>0</v>
      </c>
      <c r="H3417" s="508">
        <v>0</v>
      </c>
      <c r="I3417" s="99"/>
      <c r="J3417" s="61">
        <v>0</v>
      </c>
      <c r="K3417" s="100">
        <v>0</v>
      </c>
      <c r="L3417" s="509">
        <v>0</v>
      </c>
      <c r="M3417" s="62"/>
    </row>
    <row r="3418" spans="1:13" s="47" customFormat="1" ht="14.4" customHeight="1" x14ac:dyDescent="0.3">
      <c r="A3418" s="62"/>
      <c r="B3418" s="6">
        <v>0</v>
      </c>
      <c r="C3418" s="7"/>
      <c r="D3418" s="3">
        <v>0</v>
      </c>
      <c r="E3418" s="26"/>
      <c r="F3418" s="5">
        <v>0</v>
      </c>
      <c r="G3418" s="26">
        <v>0</v>
      </c>
      <c r="H3418" s="508">
        <v>0</v>
      </c>
      <c r="I3418" s="99"/>
      <c r="J3418" s="61">
        <v>0</v>
      </c>
      <c r="K3418" s="100">
        <v>0</v>
      </c>
      <c r="L3418" s="509">
        <v>0</v>
      </c>
      <c r="M3418" s="62"/>
    </row>
    <row r="3419" spans="1:13" s="47" customFormat="1" ht="14.4" customHeight="1" x14ac:dyDescent="0.3">
      <c r="A3419" s="62"/>
      <c r="B3419" s="6">
        <v>0</v>
      </c>
      <c r="C3419" s="7"/>
      <c r="D3419" s="3">
        <v>0</v>
      </c>
      <c r="E3419" s="26"/>
      <c r="F3419" s="5">
        <v>0</v>
      </c>
      <c r="G3419" s="26">
        <v>0</v>
      </c>
      <c r="H3419" s="508">
        <v>0</v>
      </c>
      <c r="I3419" s="99"/>
      <c r="J3419" s="61">
        <v>0</v>
      </c>
      <c r="K3419" s="100">
        <v>0</v>
      </c>
      <c r="L3419" s="509">
        <v>0</v>
      </c>
      <c r="M3419" s="62"/>
    </row>
    <row r="3420" spans="1:13" s="47" customFormat="1" ht="14.4" customHeight="1" x14ac:dyDescent="0.3">
      <c r="A3420" s="62"/>
      <c r="B3420" s="6">
        <v>0</v>
      </c>
      <c r="C3420" s="7"/>
      <c r="D3420" s="3">
        <v>0</v>
      </c>
      <c r="E3420" s="26"/>
      <c r="F3420" s="5">
        <v>0</v>
      </c>
      <c r="G3420" s="26">
        <v>0</v>
      </c>
      <c r="H3420" s="508">
        <v>0</v>
      </c>
      <c r="I3420" s="99"/>
      <c r="J3420" s="61">
        <v>0</v>
      </c>
      <c r="K3420" s="100">
        <v>0</v>
      </c>
      <c r="L3420" s="509">
        <v>0</v>
      </c>
      <c r="M3420" s="62"/>
    </row>
    <row r="3421" spans="1:13" s="47" customFormat="1" ht="15" customHeight="1" thickBot="1" x14ac:dyDescent="0.35">
      <c r="A3421" s="62"/>
      <c r="B3421" s="59" t="s">
        <v>64</v>
      </c>
      <c r="C3421" s="42"/>
      <c r="D3421" s="43"/>
      <c r="E3421" s="44"/>
      <c r="F3421" s="45"/>
      <c r="G3421" s="191">
        <v>0</v>
      </c>
      <c r="H3421" s="106" t="s">
        <v>64</v>
      </c>
      <c r="I3421" s="103"/>
      <c r="J3421" s="510"/>
      <c r="K3421" s="511" t="s">
        <v>156</v>
      </c>
      <c r="L3421" s="519">
        <v>0</v>
      </c>
      <c r="M3421" s="62"/>
    </row>
    <row r="3422" spans="1:13" s="47" customFormat="1" ht="14.4" customHeight="1" x14ac:dyDescent="0.3">
      <c r="A3422" s="62"/>
      <c r="B3422" s="64"/>
      <c r="C3422" s="68"/>
      <c r="D3422" s="69" t="s">
        <v>65</v>
      </c>
      <c r="E3422" s="70"/>
      <c r="F3422" s="71"/>
      <c r="G3422" s="88">
        <v>225.84200000000001</v>
      </c>
      <c r="H3422" s="179"/>
      <c r="I3422" s="212"/>
      <c r="J3422" s="522"/>
      <c r="K3422" s="523"/>
      <c r="L3422" s="180"/>
      <c r="M3422" s="62"/>
    </row>
    <row r="3423" spans="1:13" s="47" customFormat="1" ht="14.4" customHeight="1" x14ac:dyDescent="0.3">
      <c r="A3423" s="62"/>
      <c r="B3423" s="63"/>
      <c r="C3423" s="68"/>
      <c r="D3423" s="72" t="s">
        <v>7</v>
      </c>
      <c r="E3423" s="215"/>
      <c r="F3423" s="181">
        <v>0.1</v>
      </c>
      <c r="G3423" s="215">
        <v>22.584</v>
      </c>
      <c r="H3423" s="524"/>
      <c r="I3423" s="124"/>
      <c r="J3423" s="525"/>
      <c r="K3423" s="526"/>
      <c r="L3423" s="527"/>
      <c r="M3423" s="62"/>
    </row>
    <row r="3424" spans="1:13" s="47" customFormat="1" ht="14.4" customHeight="1" x14ac:dyDescent="0.3">
      <c r="A3424" s="62"/>
      <c r="B3424" s="63"/>
      <c r="C3424" s="68"/>
      <c r="D3424" s="72" t="s">
        <v>8</v>
      </c>
      <c r="E3424" s="215"/>
      <c r="F3424" s="181">
        <v>0.1</v>
      </c>
      <c r="G3424" s="215">
        <v>22.584</v>
      </c>
      <c r="H3424" s="524"/>
      <c r="I3424" s="124"/>
      <c r="J3424" s="525"/>
      <c r="K3424" s="526"/>
      <c r="L3424" s="527"/>
      <c r="M3424" s="62"/>
    </row>
    <row r="3425" spans="1:13" s="47" customFormat="1" ht="14.4" customHeight="1" x14ac:dyDescent="0.3">
      <c r="A3425" s="62"/>
      <c r="B3425" s="63" t="s">
        <v>66</v>
      </c>
      <c r="C3425" s="68"/>
      <c r="D3425" s="75" t="s">
        <v>67</v>
      </c>
      <c r="E3425" s="76"/>
      <c r="F3425" s="71"/>
      <c r="G3425" s="76">
        <v>271.01</v>
      </c>
      <c r="H3425" s="524"/>
      <c r="I3425" s="124"/>
      <c r="J3425" s="525"/>
      <c r="K3425" s="526"/>
      <c r="L3425" s="527"/>
      <c r="M3425" s="62"/>
    </row>
    <row r="3426" spans="1:13" s="47" customFormat="1" ht="15" customHeight="1" thickBot="1" x14ac:dyDescent="0.35">
      <c r="A3426" s="62"/>
      <c r="B3426" s="63"/>
      <c r="C3426" s="68"/>
      <c r="D3426" s="77" t="s">
        <v>68</v>
      </c>
      <c r="E3426" s="78"/>
      <c r="F3426" s="79"/>
      <c r="G3426" s="78">
        <v>271.01</v>
      </c>
      <c r="H3426" s="528">
        <v>1</v>
      </c>
      <c r="I3426" s="126"/>
      <c r="J3426" s="529"/>
      <c r="K3426" s="530"/>
      <c r="L3426" s="531">
        <v>0.99862913009980425</v>
      </c>
      <c r="M3426" s="62"/>
    </row>
    <row r="3427" spans="1:13" s="47" customFormat="1" ht="14.4" customHeight="1" x14ac:dyDescent="0.3">
      <c r="A3427" s="62"/>
      <c r="B3427" s="63"/>
      <c r="C3427" s="68"/>
      <c r="D3427" s="80"/>
      <c r="E3427" s="67"/>
      <c r="F3427" s="65"/>
      <c r="G3427" s="67"/>
      <c r="J3427" s="60"/>
      <c r="M3427" s="62"/>
    </row>
    <row r="3428" spans="1:13" s="47" customFormat="1" ht="14.4" customHeight="1" x14ac:dyDescent="0.3">
      <c r="A3428" s="62"/>
      <c r="B3428" s="63"/>
      <c r="C3428" s="68"/>
      <c r="D3428" s="80"/>
      <c r="E3428" s="67"/>
      <c r="F3428" s="65"/>
      <c r="G3428" s="67"/>
      <c r="J3428" s="60"/>
      <c r="M3428" s="62"/>
    </row>
    <row r="3429" spans="1:13" s="47" customFormat="1" ht="14.4" customHeight="1" x14ac:dyDescent="0.3">
      <c r="A3429" s="62"/>
      <c r="B3429" s="63"/>
      <c r="C3429" s="68"/>
      <c r="D3429" s="80"/>
      <c r="E3429" s="67"/>
      <c r="F3429" s="65"/>
      <c r="G3429" s="67"/>
      <c r="J3429" s="60"/>
      <c r="M3429" s="62"/>
    </row>
    <row r="3430" spans="1:13" s="47" customFormat="1" ht="14.4" customHeight="1" x14ac:dyDescent="0.3">
      <c r="A3430" s="62"/>
      <c r="B3430" s="136" t="s">
        <v>1808</v>
      </c>
      <c r="C3430" s="81"/>
      <c r="D3430" s="80"/>
      <c r="E3430" s="67"/>
      <c r="F3430" s="82"/>
      <c r="G3430" s="82"/>
      <c r="J3430" s="60"/>
      <c r="M3430" s="62"/>
    </row>
    <row r="3431" spans="1:13" s="47" customFormat="1" ht="14.4" customHeight="1" x14ac:dyDescent="0.3">
      <c r="A3431" s="62"/>
      <c r="B3431" s="216" t="s">
        <v>6</v>
      </c>
      <c r="C3431" s="217"/>
      <c r="D3431" s="80"/>
      <c r="E3431" s="67"/>
      <c r="F3431" s="62"/>
      <c r="G3431" s="62"/>
      <c r="J3431" s="60"/>
      <c r="M3431" s="62"/>
    </row>
    <row r="3432" spans="1:13" s="47" customFormat="1" ht="14.4" customHeight="1" x14ac:dyDescent="0.3">
      <c r="A3432" s="62"/>
      <c r="B3432" s="84"/>
      <c r="C3432" s="62"/>
      <c r="D3432" s="80"/>
      <c r="E3432" s="67"/>
      <c r="F3432" s="62"/>
      <c r="G3432" s="62"/>
      <c r="J3432" s="60"/>
      <c r="M3432" s="62"/>
    </row>
    <row r="3433" spans="1:13" x14ac:dyDescent="0.3">
      <c r="A3433" s="62"/>
      <c r="B3433" s="503"/>
      <c r="C3433" s="129"/>
      <c r="D3433" s="129"/>
      <c r="J3433" s="60"/>
    </row>
    <row r="3434" spans="1:13" x14ac:dyDescent="0.3">
      <c r="A3434" s="62"/>
      <c r="B3434" s="131"/>
      <c r="C3434" s="130"/>
      <c r="D3434" s="130"/>
      <c r="J3434" s="60"/>
    </row>
    <row r="3435" spans="1:13" ht="15.6" x14ac:dyDescent="0.3">
      <c r="A3435" s="62"/>
      <c r="D3435" s="715" t="s">
        <v>166</v>
      </c>
      <c r="E3435" s="715"/>
      <c r="F3435" s="715"/>
      <c r="J3435" s="60"/>
    </row>
    <row r="3436" spans="1:13" x14ac:dyDescent="0.3">
      <c r="A3436" s="62"/>
      <c r="B3436" s="132"/>
      <c r="C3436" s="132"/>
      <c r="D3436" s="132"/>
      <c r="J3436" s="60"/>
    </row>
    <row r="3437" spans="1:13" ht="82.5" customHeight="1" x14ac:dyDescent="0.3">
      <c r="A3437" s="62"/>
      <c r="B3437" s="710" t="s">
        <v>1809</v>
      </c>
      <c r="C3437" s="710"/>
      <c r="D3437" s="710"/>
      <c r="E3437" s="710"/>
      <c r="F3437" s="710"/>
      <c r="G3437" s="710"/>
      <c r="H3437" s="710"/>
      <c r="I3437" s="710"/>
      <c r="J3437" s="710"/>
      <c r="K3437" s="710"/>
      <c r="L3437" s="710"/>
    </row>
    <row r="3438" spans="1:13" s="47" customFormat="1" ht="14.4" customHeight="1" x14ac:dyDescent="0.3">
      <c r="A3438" s="62"/>
      <c r="B3438" s="63"/>
      <c r="C3438" s="9"/>
      <c r="D3438" s="10"/>
      <c r="E3438" s="11"/>
      <c r="F3438" s="12"/>
      <c r="G3438" s="13"/>
      <c r="J3438" s="60"/>
      <c r="M3438" s="62"/>
    </row>
    <row r="3439" spans="1:13" s="47" customFormat="1" ht="14.4" customHeight="1" x14ac:dyDescent="0.3">
      <c r="A3439" s="62"/>
      <c r="B3439" s="48" t="s">
        <v>48</v>
      </c>
      <c r="C3439" s="9"/>
      <c r="D3439" s="10"/>
      <c r="E3439" s="11"/>
      <c r="F3439" s="11"/>
      <c r="G3439" s="11"/>
      <c r="J3439" s="60"/>
      <c r="M3439" s="62"/>
    </row>
    <row r="3440" spans="1:13" s="47" customFormat="1" ht="14.4" customHeight="1" x14ac:dyDescent="0.3">
      <c r="A3440" s="62"/>
      <c r="B3440" s="64" t="s">
        <v>49</v>
      </c>
      <c r="C3440" s="62" t="s">
        <v>815</v>
      </c>
      <c r="D3440" s="62"/>
      <c r="E3440" s="62"/>
      <c r="I3440" s="65" t="s">
        <v>50</v>
      </c>
      <c r="J3440" s="68" t="s">
        <v>5</v>
      </c>
      <c r="M3440" s="62"/>
    </row>
    <row r="3441" spans="1:13" s="47" customFormat="1" ht="15" customHeight="1" thickBot="1" x14ac:dyDescent="0.35">
      <c r="A3441" s="62"/>
      <c r="B3441" s="64" t="s">
        <v>51</v>
      </c>
      <c r="C3441" s="62" t="s">
        <v>267</v>
      </c>
      <c r="D3441" s="62"/>
      <c r="E3441" s="62"/>
      <c r="G3441" s="62" t="s">
        <v>814</v>
      </c>
      <c r="J3441" s="60"/>
      <c r="M3441" s="62"/>
    </row>
    <row r="3442" spans="1:13" s="47" customFormat="1" ht="14.4" customHeight="1" thickTop="1" x14ac:dyDescent="0.3">
      <c r="A3442" s="62"/>
      <c r="B3442" s="49" t="s">
        <v>52</v>
      </c>
      <c r="C3442" s="14"/>
      <c r="D3442" s="15"/>
      <c r="E3442" s="16"/>
      <c r="F3442" s="17"/>
      <c r="G3442" s="16"/>
      <c r="H3442" s="711" t="s">
        <v>164</v>
      </c>
      <c r="I3442" s="712"/>
      <c r="J3442" s="712"/>
      <c r="K3442" s="712"/>
      <c r="L3442" s="713"/>
      <c r="M3442" s="62"/>
    </row>
    <row r="3443" spans="1:13" s="47" customFormat="1" ht="32.25" customHeight="1" x14ac:dyDescent="0.3">
      <c r="A3443" s="62"/>
      <c r="B3443" s="186" t="s">
        <v>53</v>
      </c>
      <c r="C3443" s="187" t="s">
        <v>1</v>
      </c>
      <c r="D3443" s="161" t="s">
        <v>54</v>
      </c>
      <c r="E3443" s="188" t="s">
        <v>23</v>
      </c>
      <c r="F3443" s="188" t="s">
        <v>55</v>
      </c>
      <c r="G3443" s="188" t="s">
        <v>56</v>
      </c>
      <c r="H3443" s="90" t="s">
        <v>158</v>
      </c>
      <c r="I3443" s="169" t="s">
        <v>159</v>
      </c>
      <c r="J3443" s="169" t="s">
        <v>160</v>
      </c>
      <c r="K3443" s="169" t="s">
        <v>161</v>
      </c>
      <c r="L3443" s="92" t="s">
        <v>162</v>
      </c>
      <c r="M3443" s="62"/>
    </row>
    <row r="3444" spans="1:13" s="47" customFormat="1" ht="14.4" customHeight="1" x14ac:dyDescent="0.3">
      <c r="A3444" s="62"/>
      <c r="B3444" s="189">
        <v>0</v>
      </c>
      <c r="C3444" s="187"/>
      <c r="D3444" s="190">
        <v>0</v>
      </c>
      <c r="E3444" s="191">
        <v>0</v>
      </c>
      <c r="F3444" s="505">
        <v>1.2</v>
      </c>
      <c r="G3444" s="191">
        <v>0</v>
      </c>
      <c r="H3444" s="506">
        <v>0</v>
      </c>
      <c r="I3444" s="171"/>
      <c r="J3444" s="192">
        <v>0</v>
      </c>
      <c r="K3444" s="172">
        <v>0</v>
      </c>
      <c r="L3444" s="507">
        <v>0</v>
      </c>
      <c r="M3444" s="62"/>
    </row>
    <row r="3445" spans="1:13" s="47" customFormat="1" ht="14.4" customHeight="1" x14ac:dyDescent="0.3">
      <c r="A3445" s="62"/>
      <c r="B3445" s="6">
        <v>0</v>
      </c>
      <c r="C3445" s="25"/>
      <c r="D3445" s="3">
        <v>0</v>
      </c>
      <c r="E3445" s="26">
        <v>0</v>
      </c>
      <c r="F3445" s="27"/>
      <c r="G3445" s="26">
        <v>0</v>
      </c>
      <c r="H3445" s="508">
        <v>0</v>
      </c>
      <c r="I3445" s="99"/>
      <c r="J3445" s="61">
        <v>0</v>
      </c>
      <c r="K3445" s="100">
        <v>0</v>
      </c>
      <c r="L3445" s="509">
        <v>0</v>
      </c>
      <c r="M3445" s="62"/>
    </row>
    <row r="3446" spans="1:13" s="47" customFormat="1" ht="14.4" customHeight="1" x14ac:dyDescent="0.3">
      <c r="A3446" s="62"/>
      <c r="B3446" s="6">
        <v>0</v>
      </c>
      <c r="C3446" s="25"/>
      <c r="D3446" s="3">
        <v>0</v>
      </c>
      <c r="E3446" s="26">
        <v>0</v>
      </c>
      <c r="F3446" s="27"/>
      <c r="G3446" s="26">
        <v>0</v>
      </c>
      <c r="H3446" s="508">
        <v>0</v>
      </c>
      <c r="I3446" s="99"/>
      <c r="J3446" s="61">
        <v>0</v>
      </c>
      <c r="K3446" s="100">
        <v>0</v>
      </c>
      <c r="L3446" s="509">
        <v>0</v>
      </c>
      <c r="M3446" s="62"/>
    </row>
    <row r="3447" spans="1:13" s="47" customFormat="1" ht="14.4" customHeight="1" x14ac:dyDescent="0.3">
      <c r="A3447" s="62"/>
      <c r="B3447" s="6">
        <v>0</v>
      </c>
      <c r="C3447" s="25"/>
      <c r="D3447" s="3">
        <v>0</v>
      </c>
      <c r="E3447" s="26">
        <v>0</v>
      </c>
      <c r="F3447" s="27"/>
      <c r="G3447" s="26">
        <v>0</v>
      </c>
      <c r="H3447" s="508">
        <v>0</v>
      </c>
      <c r="I3447" s="99"/>
      <c r="J3447" s="61">
        <v>0</v>
      </c>
      <c r="K3447" s="100">
        <v>0</v>
      </c>
      <c r="L3447" s="509">
        <v>0</v>
      </c>
      <c r="M3447" s="62"/>
    </row>
    <row r="3448" spans="1:13" s="47" customFormat="1" ht="14.4" customHeight="1" x14ac:dyDescent="0.3">
      <c r="A3448" s="62"/>
      <c r="B3448" s="6">
        <v>0</v>
      </c>
      <c r="C3448" s="25"/>
      <c r="D3448" s="3">
        <v>0</v>
      </c>
      <c r="E3448" s="26">
        <v>0</v>
      </c>
      <c r="F3448" s="27"/>
      <c r="G3448" s="26">
        <v>0</v>
      </c>
      <c r="H3448" s="508">
        <v>0</v>
      </c>
      <c r="I3448" s="99"/>
      <c r="J3448" s="61">
        <v>0</v>
      </c>
      <c r="K3448" s="100">
        <v>0</v>
      </c>
      <c r="L3448" s="509">
        <v>0</v>
      </c>
      <c r="M3448" s="62"/>
    </row>
    <row r="3449" spans="1:13" s="47" customFormat="1" ht="14.4" customHeight="1" x14ac:dyDescent="0.3">
      <c r="A3449" s="62"/>
      <c r="B3449" s="6">
        <v>0</v>
      </c>
      <c r="C3449" s="25"/>
      <c r="D3449" s="3">
        <v>0</v>
      </c>
      <c r="E3449" s="26">
        <v>0</v>
      </c>
      <c r="F3449" s="27"/>
      <c r="G3449" s="26">
        <v>0</v>
      </c>
      <c r="H3449" s="508">
        <v>0</v>
      </c>
      <c r="I3449" s="99"/>
      <c r="J3449" s="61">
        <v>0</v>
      </c>
      <c r="K3449" s="100">
        <v>0</v>
      </c>
      <c r="L3449" s="509">
        <v>0</v>
      </c>
      <c r="M3449" s="62"/>
    </row>
    <row r="3450" spans="1:13" s="47" customFormat="1" ht="14.4" customHeight="1" x14ac:dyDescent="0.3">
      <c r="A3450" s="62"/>
      <c r="B3450" s="6" t="s">
        <v>73</v>
      </c>
      <c r="C3450" s="25"/>
      <c r="D3450" s="3">
        <v>0</v>
      </c>
      <c r="E3450" s="26">
        <v>0</v>
      </c>
      <c r="F3450" s="27"/>
      <c r="G3450" s="26">
        <v>0.51600000000000001</v>
      </c>
      <c r="H3450" s="508">
        <v>1.6082682441824949E-3</v>
      </c>
      <c r="I3450" s="99"/>
      <c r="J3450" s="61" t="s">
        <v>165</v>
      </c>
      <c r="K3450" s="100">
        <v>0.4</v>
      </c>
      <c r="L3450" s="101">
        <v>6.4330729767299798E-4</v>
      </c>
      <c r="M3450" s="62"/>
    </row>
    <row r="3451" spans="1:13" s="47" customFormat="1" ht="14.4" customHeight="1" x14ac:dyDescent="0.3">
      <c r="A3451" s="62"/>
      <c r="B3451" s="6" t="s">
        <v>57</v>
      </c>
      <c r="C3451" s="25"/>
      <c r="D3451" s="28"/>
      <c r="E3451" s="26"/>
      <c r="F3451" s="27"/>
      <c r="G3451" s="193">
        <v>0.51600000000000001</v>
      </c>
      <c r="H3451" s="102" t="s">
        <v>57</v>
      </c>
      <c r="I3451" s="103"/>
      <c r="J3451" s="510"/>
      <c r="K3451" s="511" t="s">
        <v>156</v>
      </c>
      <c r="L3451" s="512">
        <v>6.4330729767299798E-4</v>
      </c>
      <c r="M3451" s="62"/>
    </row>
    <row r="3452" spans="1:13" s="47" customFormat="1" ht="14.4" customHeight="1" x14ac:dyDescent="0.3">
      <c r="A3452" s="62"/>
      <c r="B3452" s="194" t="s">
        <v>22</v>
      </c>
      <c r="C3452" s="195"/>
      <c r="D3452" s="196"/>
      <c r="E3452" s="197"/>
      <c r="F3452" s="155"/>
      <c r="G3452" s="87"/>
      <c r="H3452" s="513"/>
      <c r="I3452" s="514"/>
      <c r="J3452" s="515"/>
      <c r="K3452" s="516"/>
      <c r="L3452" s="517"/>
      <c r="M3452" s="62"/>
    </row>
    <row r="3453" spans="1:13" s="47" customFormat="1" ht="30.75" customHeight="1" x14ac:dyDescent="0.3">
      <c r="A3453" s="62"/>
      <c r="B3453" s="198" t="s">
        <v>58</v>
      </c>
      <c r="C3453" s="199" t="s">
        <v>1</v>
      </c>
      <c r="D3453" s="200" t="s">
        <v>59</v>
      </c>
      <c r="E3453" s="156" t="s">
        <v>23</v>
      </c>
      <c r="F3453" s="156" t="s">
        <v>55</v>
      </c>
      <c r="G3453" s="201" t="s">
        <v>56</v>
      </c>
      <c r="H3453" s="90" t="s">
        <v>158</v>
      </c>
      <c r="I3453" s="169" t="s">
        <v>159</v>
      </c>
      <c r="J3453" s="169" t="s">
        <v>160</v>
      </c>
      <c r="K3453" s="518" t="s">
        <v>161</v>
      </c>
      <c r="L3453" s="92" t="s">
        <v>162</v>
      </c>
      <c r="M3453" s="62"/>
    </row>
    <row r="3454" spans="1:13" s="47" customFormat="1" ht="14.4" customHeight="1" x14ac:dyDescent="0.3">
      <c r="A3454" s="62"/>
      <c r="B3454" s="6" t="s">
        <v>150</v>
      </c>
      <c r="C3454" s="25">
        <v>1</v>
      </c>
      <c r="D3454" s="3">
        <v>4.0999999999999996</v>
      </c>
      <c r="E3454" s="26">
        <v>4.0999999999999996</v>
      </c>
      <c r="F3454" s="26">
        <v>1.2</v>
      </c>
      <c r="G3454" s="26">
        <v>4.919999999999999</v>
      </c>
      <c r="H3454" s="506">
        <v>1.5334650700344716E-2</v>
      </c>
      <c r="I3454" s="171"/>
      <c r="J3454" s="192" t="s">
        <v>163</v>
      </c>
      <c r="K3454" s="172">
        <v>1</v>
      </c>
      <c r="L3454" s="507">
        <v>1.5334650700344716E-2</v>
      </c>
      <c r="M3454" s="62"/>
    </row>
    <row r="3455" spans="1:13" s="47" customFormat="1" ht="14.4" customHeight="1" x14ac:dyDescent="0.3">
      <c r="A3455" s="62"/>
      <c r="B3455" s="6" t="s">
        <v>35</v>
      </c>
      <c r="C3455" s="25">
        <v>1</v>
      </c>
      <c r="D3455" s="3">
        <v>4.05</v>
      </c>
      <c r="E3455" s="26">
        <v>4.05</v>
      </c>
      <c r="F3455" s="26">
        <v>1.2</v>
      </c>
      <c r="G3455" s="26">
        <v>4.8599999999999994</v>
      </c>
      <c r="H3455" s="508">
        <v>1.5147642764974659E-2</v>
      </c>
      <c r="I3455" s="99"/>
      <c r="J3455" s="61" t="s">
        <v>163</v>
      </c>
      <c r="K3455" s="100">
        <v>1</v>
      </c>
      <c r="L3455" s="509">
        <v>1.5147642764974659E-2</v>
      </c>
      <c r="M3455" s="62"/>
    </row>
    <row r="3456" spans="1:13" s="47" customFormat="1" ht="26.4" x14ac:dyDescent="0.3">
      <c r="A3456" s="62"/>
      <c r="B3456" s="6" t="s">
        <v>86</v>
      </c>
      <c r="C3456" s="25">
        <v>0.1</v>
      </c>
      <c r="D3456" s="3">
        <v>4.55</v>
      </c>
      <c r="E3456" s="26">
        <v>0.45500000000000002</v>
      </c>
      <c r="F3456" s="26">
        <v>1.2</v>
      </c>
      <c r="G3456" s="26">
        <v>0.54600000000000004</v>
      </c>
      <c r="H3456" s="508">
        <v>1.7017722118675238E-3</v>
      </c>
      <c r="I3456" s="99"/>
      <c r="J3456" s="61" t="s">
        <v>163</v>
      </c>
      <c r="K3456" s="100">
        <v>1</v>
      </c>
      <c r="L3456" s="509">
        <v>1.7017722118675238E-3</v>
      </c>
      <c r="M3456" s="62"/>
    </row>
    <row r="3457" spans="1:13" s="47" customFormat="1" ht="14.4" customHeight="1" x14ac:dyDescent="0.3">
      <c r="A3457" s="62"/>
      <c r="B3457" s="6">
        <v>0</v>
      </c>
      <c r="C3457" s="25"/>
      <c r="D3457" s="3">
        <v>0</v>
      </c>
      <c r="E3457" s="26">
        <v>0</v>
      </c>
      <c r="F3457" s="26"/>
      <c r="G3457" s="26">
        <v>0</v>
      </c>
      <c r="H3457" s="508">
        <v>0</v>
      </c>
      <c r="I3457" s="99"/>
      <c r="J3457" s="61">
        <v>0</v>
      </c>
      <c r="K3457" s="100">
        <v>0</v>
      </c>
      <c r="L3457" s="509">
        <v>0</v>
      </c>
      <c r="M3457" s="62"/>
    </row>
    <row r="3458" spans="1:13" s="47" customFormat="1" ht="14.4" customHeight="1" x14ac:dyDescent="0.3">
      <c r="A3458" s="62"/>
      <c r="B3458" s="6">
        <v>0</v>
      </c>
      <c r="C3458" s="25"/>
      <c r="D3458" s="3">
        <v>0</v>
      </c>
      <c r="E3458" s="26">
        <v>0</v>
      </c>
      <c r="F3458" s="27"/>
      <c r="G3458" s="26">
        <v>0</v>
      </c>
      <c r="H3458" s="508">
        <v>0</v>
      </c>
      <c r="I3458" s="99"/>
      <c r="J3458" s="61">
        <v>0</v>
      </c>
      <c r="K3458" s="100">
        <v>0</v>
      </c>
      <c r="L3458" s="509">
        <v>0</v>
      </c>
      <c r="M3458" s="62"/>
    </row>
    <row r="3459" spans="1:13" s="47" customFormat="1" ht="14.4" customHeight="1" x14ac:dyDescent="0.3">
      <c r="A3459" s="62"/>
      <c r="B3459" s="6">
        <v>0</v>
      </c>
      <c r="C3459" s="25"/>
      <c r="D3459" s="3">
        <v>0</v>
      </c>
      <c r="E3459" s="26">
        <v>0</v>
      </c>
      <c r="F3459" s="27"/>
      <c r="G3459" s="26">
        <v>0</v>
      </c>
      <c r="H3459" s="508">
        <v>0</v>
      </c>
      <c r="I3459" s="99"/>
      <c r="J3459" s="61">
        <v>0</v>
      </c>
      <c r="K3459" s="100">
        <v>0</v>
      </c>
      <c r="L3459" s="509">
        <v>0</v>
      </c>
      <c r="M3459" s="62"/>
    </row>
    <row r="3460" spans="1:13" s="47" customFormat="1" ht="14.4" customHeight="1" x14ac:dyDescent="0.3">
      <c r="A3460" s="62"/>
      <c r="B3460" s="6">
        <v>0</v>
      </c>
      <c r="C3460" s="25"/>
      <c r="D3460" s="3">
        <v>0</v>
      </c>
      <c r="E3460" s="26">
        <v>0</v>
      </c>
      <c r="F3460" s="27"/>
      <c r="G3460" s="26">
        <v>0</v>
      </c>
      <c r="H3460" s="508">
        <v>0</v>
      </c>
      <c r="I3460" s="99"/>
      <c r="J3460" s="61">
        <v>0</v>
      </c>
      <c r="K3460" s="100">
        <v>0</v>
      </c>
      <c r="L3460" s="509">
        <v>0</v>
      </c>
      <c r="M3460" s="62"/>
    </row>
    <row r="3461" spans="1:13" s="47" customFormat="1" ht="14.4" customHeight="1" x14ac:dyDescent="0.3">
      <c r="A3461" s="62"/>
      <c r="B3461" s="6">
        <v>0</v>
      </c>
      <c r="C3461" s="25"/>
      <c r="D3461" s="3">
        <v>0</v>
      </c>
      <c r="E3461" s="26">
        <v>0</v>
      </c>
      <c r="F3461" s="27"/>
      <c r="G3461" s="26">
        <v>0</v>
      </c>
      <c r="H3461" s="508">
        <v>0</v>
      </c>
      <c r="I3461" s="99"/>
      <c r="J3461" s="61">
        <v>0</v>
      </c>
      <c r="K3461" s="100">
        <v>0</v>
      </c>
      <c r="L3461" s="509">
        <v>0</v>
      </c>
      <c r="M3461" s="62"/>
    </row>
    <row r="3462" spans="1:13" s="47" customFormat="1" ht="14.4" customHeight="1" x14ac:dyDescent="0.3">
      <c r="A3462" s="62"/>
      <c r="B3462" s="6">
        <v>0</v>
      </c>
      <c r="C3462" s="25"/>
      <c r="D3462" s="3">
        <v>0</v>
      </c>
      <c r="E3462" s="26">
        <v>0</v>
      </c>
      <c r="F3462" s="27"/>
      <c r="G3462" s="26">
        <v>0</v>
      </c>
      <c r="H3462" s="508">
        <v>0</v>
      </c>
      <c r="I3462" s="99"/>
      <c r="J3462" s="61">
        <v>0</v>
      </c>
      <c r="K3462" s="100">
        <v>0</v>
      </c>
      <c r="L3462" s="509">
        <v>0</v>
      </c>
      <c r="M3462" s="62"/>
    </row>
    <row r="3463" spans="1:13" s="47" customFormat="1" ht="14.4" customHeight="1" x14ac:dyDescent="0.3">
      <c r="A3463" s="62"/>
      <c r="B3463" s="6" t="s">
        <v>60</v>
      </c>
      <c r="C3463" s="25"/>
      <c r="D3463" s="28"/>
      <c r="E3463" s="26"/>
      <c r="F3463" s="27"/>
      <c r="G3463" s="193">
        <v>10.325999999999997</v>
      </c>
      <c r="H3463" s="106" t="s">
        <v>60</v>
      </c>
      <c r="I3463" s="103"/>
      <c r="J3463" s="510"/>
      <c r="K3463" s="511" t="s">
        <v>156</v>
      </c>
      <c r="L3463" s="519">
        <v>3.2184065677186895E-2</v>
      </c>
      <c r="M3463" s="62"/>
    </row>
    <row r="3464" spans="1:13" s="47" customFormat="1" ht="14.4" customHeight="1" x14ac:dyDescent="0.3">
      <c r="A3464" s="62"/>
      <c r="B3464" s="194" t="s">
        <v>38</v>
      </c>
      <c r="C3464" s="195"/>
      <c r="D3464" s="196"/>
      <c r="E3464" s="196"/>
      <c r="F3464" s="196"/>
      <c r="G3464" s="196"/>
      <c r="H3464" s="115"/>
      <c r="I3464" s="202"/>
      <c r="J3464" s="203"/>
      <c r="K3464" s="178"/>
      <c r="L3464" s="204"/>
      <c r="M3464" s="62"/>
    </row>
    <row r="3465" spans="1:13" s="47" customFormat="1" ht="36.75" customHeight="1" x14ac:dyDescent="0.3">
      <c r="A3465" s="62"/>
      <c r="B3465" s="53" t="s">
        <v>53</v>
      </c>
      <c r="C3465" s="195"/>
      <c r="D3465" s="205" t="s">
        <v>0</v>
      </c>
      <c r="E3465" s="206" t="s">
        <v>1</v>
      </c>
      <c r="F3465" s="207" t="s">
        <v>61</v>
      </c>
      <c r="G3465" s="188" t="s">
        <v>56</v>
      </c>
      <c r="H3465" s="111" t="s">
        <v>158</v>
      </c>
      <c r="I3465" s="112" t="s">
        <v>159</v>
      </c>
      <c r="J3465" s="112" t="s">
        <v>160</v>
      </c>
      <c r="K3465" s="520" t="s">
        <v>161</v>
      </c>
      <c r="L3465" s="114" t="s">
        <v>162</v>
      </c>
      <c r="M3465" s="62"/>
    </row>
    <row r="3466" spans="1:13" s="47" customFormat="1" ht="14.4" customHeight="1" x14ac:dyDescent="0.3">
      <c r="A3466" s="62"/>
      <c r="B3466" s="189" t="s">
        <v>1494</v>
      </c>
      <c r="C3466" s="195"/>
      <c r="D3466" s="190" t="s">
        <v>5</v>
      </c>
      <c r="E3466" s="153">
        <v>1</v>
      </c>
      <c r="F3466" s="154">
        <v>310</v>
      </c>
      <c r="G3466" s="191">
        <v>310</v>
      </c>
      <c r="H3466" s="506">
        <v>0.96620766607863062</v>
      </c>
      <c r="I3466" s="171"/>
      <c r="J3466" s="192" t="s">
        <v>163</v>
      </c>
      <c r="K3466" s="172">
        <v>1</v>
      </c>
      <c r="L3466" s="507">
        <v>0.96620766607863062</v>
      </c>
      <c r="M3466" s="521"/>
    </row>
    <row r="3467" spans="1:13" s="47" customFormat="1" ht="14.4" customHeight="1" x14ac:dyDescent="0.3">
      <c r="A3467" s="62"/>
      <c r="B3467" s="6">
        <v>0</v>
      </c>
      <c r="C3467" s="7"/>
      <c r="D3467" s="3">
        <v>0</v>
      </c>
      <c r="E3467" s="4"/>
      <c r="F3467" s="5">
        <v>0</v>
      </c>
      <c r="G3467" s="26">
        <v>0</v>
      </c>
      <c r="H3467" s="508">
        <v>0</v>
      </c>
      <c r="I3467" s="99"/>
      <c r="J3467" s="61">
        <v>0</v>
      </c>
      <c r="K3467" s="100">
        <v>0</v>
      </c>
      <c r="L3467" s="509">
        <v>0</v>
      </c>
      <c r="M3467" s="521"/>
    </row>
    <row r="3468" spans="1:13" s="47" customFormat="1" ht="14.4" customHeight="1" x14ac:dyDescent="0.3">
      <c r="A3468" s="62"/>
      <c r="B3468" s="6">
        <v>0</v>
      </c>
      <c r="C3468" s="7"/>
      <c r="D3468" s="3">
        <v>0</v>
      </c>
      <c r="E3468" s="4"/>
      <c r="F3468" s="5">
        <v>0</v>
      </c>
      <c r="G3468" s="26">
        <v>0</v>
      </c>
      <c r="H3468" s="508">
        <v>0</v>
      </c>
      <c r="I3468" s="99"/>
      <c r="J3468" s="61">
        <v>0</v>
      </c>
      <c r="K3468" s="100">
        <v>0</v>
      </c>
      <c r="L3468" s="509">
        <v>0</v>
      </c>
      <c r="M3468" s="62"/>
    </row>
    <row r="3469" spans="1:13" s="47" customFormat="1" ht="14.4" customHeight="1" x14ac:dyDescent="0.3">
      <c r="A3469" s="62"/>
      <c r="B3469" s="6">
        <v>0</v>
      </c>
      <c r="C3469" s="7"/>
      <c r="D3469" s="3">
        <v>0</v>
      </c>
      <c r="E3469" s="4"/>
      <c r="F3469" s="5">
        <v>0</v>
      </c>
      <c r="G3469" s="26">
        <v>0</v>
      </c>
      <c r="H3469" s="508">
        <v>0</v>
      </c>
      <c r="I3469" s="99"/>
      <c r="J3469" s="61">
        <v>0</v>
      </c>
      <c r="K3469" s="100">
        <v>0</v>
      </c>
      <c r="L3469" s="509">
        <v>0</v>
      </c>
      <c r="M3469" s="62"/>
    </row>
    <row r="3470" spans="1:13" s="47" customFormat="1" ht="14.4" customHeight="1" x14ac:dyDescent="0.3">
      <c r="A3470" s="62"/>
      <c r="B3470" s="6">
        <v>0</v>
      </c>
      <c r="C3470" s="7"/>
      <c r="D3470" s="3">
        <v>0</v>
      </c>
      <c r="E3470" s="4"/>
      <c r="F3470" s="5">
        <v>0</v>
      </c>
      <c r="G3470" s="26">
        <v>0</v>
      </c>
      <c r="H3470" s="508">
        <v>0</v>
      </c>
      <c r="I3470" s="99"/>
      <c r="J3470" s="61">
        <v>0</v>
      </c>
      <c r="K3470" s="100">
        <v>0</v>
      </c>
      <c r="L3470" s="509">
        <v>0</v>
      </c>
      <c r="M3470" s="62"/>
    </row>
    <row r="3471" spans="1:13" s="47" customFormat="1" ht="14.4" customHeight="1" x14ac:dyDescent="0.3">
      <c r="A3471" s="62"/>
      <c r="B3471" s="6">
        <v>0</v>
      </c>
      <c r="C3471" s="7"/>
      <c r="D3471" s="3">
        <v>0</v>
      </c>
      <c r="E3471" s="4"/>
      <c r="F3471" s="5">
        <v>0</v>
      </c>
      <c r="G3471" s="26">
        <v>0</v>
      </c>
      <c r="H3471" s="508">
        <v>0</v>
      </c>
      <c r="I3471" s="99"/>
      <c r="J3471" s="61">
        <v>0</v>
      </c>
      <c r="K3471" s="100">
        <v>0</v>
      </c>
      <c r="L3471" s="509">
        <v>0</v>
      </c>
      <c r="M3471" s="62"/>
    </row>
    <row r="3472" spans="1:13" s="47" customFormat="1" ht="14.4" customHeight="1" x14ac:dyDescent="0.3">
      <c r="A3472" s="62"/>
      <c r="B3472" s="6">
        <v>0</v>
      </c>
      <c r="C3472" s="7"/>
      <c r="D3472" s="3">
        <v>0</v>
      </c>
      <c r="E3472" s="4"/>
      <c r="F3472" s="5">
        <v>0</v>
      </c>
      <c r="G3472" s="26">
        <v>0</v>
      </c>
      <c r="H3472" s="508">
        <v>0</v>
      </c>
      <c r="I3472" s="99"/>
      <c r="J3472" s="61">
        <v>0</v>
      </c>
      <c r="K3472" s="100">
        <v>0</v>
      </c>
      <c r="L3472" s="509">
        <v>0</v>
      </c>
      <c r="M3472" s="62"/>
    </row>
    <row r="3473" spans="1:13" s="47" customFormat="1" ht="14.4" customHeight="1" x14ac:dyDescent="0.3">
      <c r="A3473" s="62"/>
      <c r="B3473" s="6">
        <v>0</v>
      </c>
      <c r="C3473" s="7"/>
      <c r="D3473" s="3">
        <v>0</v>
      </c>
      <c r="E3473" s="4"/>
      <c r="F3473" s="5">
        <v>0</v>
      </c>
      <c r="G3473" s="26">
        <v>0</v>
      </c>
      <c r="H3473" s="508">
        <v>0</v>
      </c>
      <c r="I3473" s="99"/>
      <c r="J3473" s="61">
        <v>0</v>
      </c>
      <c r="K3473" s="100">
        <v>0</v>
      </c>
      <c r="L3473" s="509">
        <v>0</v>
      </c>
      <c r="M3473" s="62"/>
    </row>
    <row r="3474" spans="1:13" s="47" customFormat="1" ht="14.4" customHeight="1" x14ac:dyDescent="0.3">
      <c r="A3474" s="62"/>
      <c r="B3474" s="6">
        <v>0</v>
      </c>
      <c r="C3474" s="7"/>
      <c r="D3474" s="3">
        <v>0</v>
      </c>
      <c r="E3474" s="4"/>
      <c r="F3474" s="5">
        <v>0</v>
      </c>
      <c r="G3474" s="26">
        <v>0</v>
      </c>
      <c r="H3474" s="508">
        <v>0</v>
      </c>
      <c r="I3474" s="99"/>
      <c r="J3474" s="61">
        <v>0</v>
      </c>
      <c r="K3474" s="100">
        <v>0</v>
      </c>
      <c r="L3474" s="509">
        <v>0</v>
      </c>
      <c r="M3474" s="62"/>
    </row>
    <row r="3475" spans="1:13" s="47" customFormat="1" ht="14.4" customHeight="1" x14ac:dyDescent="0.3">
      <c r="A3475" s="62"/>
      <c r="B3475" s="6">
        <v>0</v>
      </c>
      <c r="C3475" s="7"/>
      <c r="D3475" s="3">
        <v>0</v>
      </c>
      <c r="E3475" s="4"/>
      <c r="F3475" s="5">
        <v>0</v>
      </c>
      <c r="G3475" s="26">
        <v>0</v>
      </c>
      <c r="H3475" s="508">
        <v>0</v>
      </c>
      <c r="I3475" s="99"/>
      <c r="J3475" s="61">
        <v>0</v>
      </c>
      <c r="K3475" s="100">
        <v>0</v>
      </c>
      <c r="L3475" s="509">
        <v>0</v>
      </c>
      <c r="M3475" s="62"/>
    </row>
    <row r="3476" spans="1:13" s="47" customFormat="1" ht="14.4" customHeight="1" x14ac:dyDescent="0.3">
      <c r="A3476" s="62"/>
      <c r="B3476" s="6">
        <v>0</v>
      </c>
      <c r="C3476" s="7"/>
      <c r="D3476" s="3">
        <v>0</v>
      </c>
      <c r="E3476" s="4"/>
      <c r="F3476" s="5">
        <v>0</v>
      </c>
      <c r="G3476" s="26">
        <v>0</v>
      </c>
      <c r="H3476" s="508">
        <v>0</v>
      </c>
      <c r="I3476" s="99"/>
      <c r="J3476" s="61">
        <v>0</v>
      </c>
      <c r="K3476" s="100">
        <v>0</v>
      </c>
      <c r="L3476" s="509">
        <v>0</v>
      </c>
      <c r="M3476" s="62"/>
    </row>
    <row r="3477" spans="1:13" s="47" customFormat="1" ht="14.4" customHeight="1" x14ac:dyDescent="0.3">
      <c r="A3477" s="62"/>
      <c r="B3477" s="6">
        <v>0</v>
      </c>
      <c r="C3477" s="7"/>
      <c r="D3477" s="3">
        <v>0</v>
      </c>
      <c r="E3477" s="4"/>
      <c r="F3477" s="5">
        <v>0</v>
      </c>
      <c r="G3477" s="26">
        <v>0</v>
      </c>
      <c r="H3477" s="508">
        <v>0</v>
      </c>
      <c r="I3477" s="99"/>
      <c r="J3477" s="61">
        <v>0</v>
      </c>
      <c r="K3477" s="100">
        <v>0</v>
      </c>
      <c r="L3477" s="509">
        <v>0</v>
      </c>
      <c r="M3477" s="62"/>
    </row>
    <row r="3478" spans="1:13" s="47" customFormat="1" ht="14.4" customHeight="1" x14ac:dyDescent="0.3">
      <c r="A3478" s="62"/>
      <c r="B3478" s="6">
        <v>0</v>
      </c>
      <c r="C3478" s="7"/>
      <c r="D3478" s="3">
        <v>0</v>
      </c>
      <c r="E3478" s="4"/>
      <c r="F3478" s="5">
        <v>0</v>
      </c>
      <c r="G3478" s="26">
        <v>0</v>
      </c>
      <c r="H3478" s="508">
        <v>0</v>
      </c>
      <c r="I3478" s="99"/>
      <c r="J3478" s="61">
        <v>0</v>
      </c>
      <c r="K3478" s="100">
        <v>0</v>
      </c>
      <c r="L3478" s="509">
        <v>0</v>
      </c>
      <c r="M3478" s="62"/>
    </row>
    <row r="3479" spans="1:13" s="47" customFormat="1" ht="14.4" customHeight="1" x14ac:dyDescent="0.3">
      <c r="A3479" s="62"/>
      <c r="B3479" s="58" t="s">
        <v>62</v>
      </c>
      <c r="C3479" s="46"/>
      <c r="D3479" s="37"/>
      <c r="E3479" s="38"/>
      <c r="F3479" s="39"/>
      <c r="G3479" s="193">
        <v>310</v>
      </c>
      <c r="H3479" s="106" t="s">
        <v>62</v>
      </c>
      <c r="I3479" s="103"/>
      <c r="J3479" s="510"/>
      <c r="K3479" s="511" t="s">
        <v>156</v>
      </c>
      <c r="L3479" s="519">
        <v>0.96620766607863062</v>
      </c>
      <c r="M3479" s="62"/>
    </row>
    <row r="3480" spans="1:13" s="47" customFormat="1" ht="14.4" customHeight="1" x14ac:dyDescent="0.3">
      <c r="A3480" s="62"/>
      <c r="B3480" s="194" t="s">
        <v>63</v>
      </c>
      <c r="C3480" s="195"/>
      <c r="D3480" s="196"/>
      <c r="E3480" s="197"/>
      <c r="F3480" s="155"/>
      <c r="G3480" s="197"/>
      <c r="H3480" s="115"/>
      <c r="I3480" s="202"/>
      <c r="J3480" s="203"/>
      <c r="K3480" s="178"/>
      <c r="L3480" s="204">
        <v>0</v>
      </c>
      <c r="M3480" s="62"/>
    </row>
    <row r="3481" spans="1:13" s="47" customFormat="1" ht="35.25" customHeight="1" x14ac:dyDescent="0.3">
      <c r="A3481" s="62"/>
      <c r="B3481" s="53" t="s">
        <v>53</v>
      </c>
      <c r="C3481" s="210"/>
      <c r="D3481" s="211" t="s">
        <v>0</v>
      </c>
      <c r="E3481" s="201" t="s">
        <v>1</v>
      </c>
      <c r="F3481" s="156" t="s">
        <v>61</v>
      </c>
      <c r="G3481" s="188" t="s">
        <v>56</v>
      </c>
      <c r="H3481" s="111" t="s">
        <v>158</v>
      </c>
      <c r="I3481" s="112" t="s">
        <v>159</v>
      </c>
      <c r="J3481" s="112" t="s">
        <v>160</v>
      </c>
      <c r="K3481" s="520" t="s">
        <v>161</v>
      </c>
      <c r="L3481" s="114" t="s">
        <v>162</v>
      </c>
      <c r="M3481" s="62"/>
    </row>
    <row r="3482" spans="1:13" s="47" customFormat="1" ht="14.4" customHeight="1" x14ac:dyDescent="0.3">
      <c r="A3482" s="62"/>
      <c r="B3482" s="6">
        <v>0</v>
      </c>
      <c r="C3482" s="7"/>
      <c r="D3482" s="3">
        <v>0</v>
      </c>
      <c r="E3482" s="26"/>
      <c r="F3482" s="5">
        <v>0</v>
      </c>
      <c r="G3482" s="191">
        <v>0</v>
      </c>
      <c r="H3482" s="506">
        <v>0</v>
      </c>
      <c r="I3482" s="171"/>
      <c r="J3482" s="192">
        <v>0</v>
      </c>
      <c r="K3482" s="172">
        <v>0</v>
      </c>
      <c r="L3482" s="507">
        <v>0</v>
      </c>
      <c r="M3482" s="62"/>
    </row>
    <row r="3483" spans="1:13" s="47" customFormat="1" ht="14.4" customHeight="1" x14ac:dyDescent="0.3">
      <c r="A3483" s="62"/>
      <c r="B3483" s="6">
        <v>0</v>
      </c>
      <c r="C3483" s="7"/>
      <c r="D3483" s="3">
        <v>0</v>
      </c>
      <c r="E3483" s="26"/>
      <c r="F3483" s="5">
        <v>0</v>
      </c>
      <c r="G3483" s="26">
        <v>0</v>
      </c>
      <c r="H3483" s="508">
        <v>0</v>
      </c>
      <c r="I3483" s="99"/>
      <c r="J3483" s="61">
        <v>0</v>
      </c>
      <c r="K3483" s="100">
        <v>0</v>
      </c>
      <c r="L3483" s="509">
        <v>0</v>
      </c>
      <c r="M3483" s="62"/>
    </row>
    <row r="3484" spans="1:13" s="47" customFormat="1" ht="14.4" customHeight="1" x14ac:dyDescent="0.3">
      <c r="A3484" s="62"/>
      <c r="B3484" s="6">
        <v>0</v>
      </c>
      <c r="C3484" s="7"/>
      <c r="D3484" s="3">
        <v>0</v>
      </c>
      <c r="E3484" s="26"/>
      <c r="F3484" s="5">
        <v>0</v>
      </c>
      <c r="G3484" s="26">
        <v>0</v>
      </c>
      <c r="H3484" s="508">
        <v>0</v>
      </c>
      <c r="I3484" s="99"/>
      <c r="J3484" s="61">
        <v>0</v>
      </c>
      <c r="K3484" s="100">
        <v>0</v>
      </c>
      <c r="L3484" s="509">
        <v>0</v>
      </c>
      <c r="M3484" s="62"/>
    </row>
    <row r="3485" spans="1:13" s="47" customFormat="1" ht="14.4" customHeight="1" x14ac:dyDescent="0.3">
      <c r="A3485" s="62"/>
      <c r="B3485" s="6">
        <v>0</v>
      </c>
      <c r="C3485" s="7"/>
      <c r="D3485" s="3">
        <v>0</v>
      </c>
      <c r="E3485" s="26"/>
      <c r="F3485" s="5">
        <v>0</v>
      </c>
      <c r="G3485" s="26">
        <v>0</v>
      </c>
      <c r="H3485" s="508">
        <v>0</v>
      </c>
      <c r="I3485" s="99"/>
      <c r="J3485" s="61">
        <v>0</v>
      </c>
      <c r="K3485" s="100">
        <v>0</v>
      </c>
      <c r="L3485" s="509">
        <v>0</v>
      </c>
      <c r="M3485" s="62"/>
    </row>
    <row r="3486" spans="1:13" s="47" customFormat="1" ht="14.4" customHeight="1" x14ac:dyDescent="0.3">
      <c r="A3486" s="62"/>
      <c r="B3486" s="6">
        <v>0</v>
      </c>
      <c r="C3486" s="7"/>
      <c r="D3486" s="3">
        <v>0</v>
      </c>
      <c r="E3486" s="26"/>
      <c r="F3486" s="5">
        <v>0</v>
      </c>
      <c r="G3486" s="26">
        <v>0</v>
      </c>
      <c r="H3486" s="508">
        <v>0</v>
      </c>
      <c r="I3486" s="99"/>
      <c r="J3486" s="61">
        <v>0</v>
      </c>
      <c r="K3486" s="100">
        <v>0</v>
      </c>
      <c r="L3486" s="509">
        <v>0</v>
      </c>
      <c r="M3486" s="62"/>
    </row>
    <row r="3487" spans="1:13" s="47" customFormat="1" ht="15" customHeight="1" thickBot="1" x14ac:dyDescent="0.35">
      <c r="A3487" s="62"/>
      <c r="B3487" s="59" t="s">
        <v>64</v>
      </c>
      <c r="C3487" s="42"/>
      <c r="D3487" s="43"/>
      <c r="E3487" s="44"/>
      <c r="F3487" s="45"/>
      <c r="G3487" s="191">
        <v>0</v>
      </c>
      <c r="H3487" s="106" t="s">
        <v>64</v>
      </c>
      <c r="I3487" s="103"/>
      <c r="J3487" s="510"/>
      <c r="K3487" s="511" t="s">
        <v>156</v>
      </c>
      <c r="L3487" s="519">
        <v>0</v>
      </c>
      <c r="M3487" s="62"/>
    </row>
    <row r="3488" spans="1:13" s="47" customFormat="1" ht="14.4" customHeight="1" x14ac:dyDescent="0.3">
      <c r="A3488" s="62"/>
      <c r="B3488" s="64"/>
      <c r="C3488" s="68"/>
      <c r="D3488" s="69" t="s">
        <v>65</v>
      </c>
      <c r="E3488" s="70"/>
      <c r="F3488" s="71"/>
      <c r="G3488" s="88">
        <v>320.84199999999998</v>
      </c>
      <c r="H3488" s="179"/>
      <c r="I3488" s="212"/>
      <c r="J3488" s="522"/>
      <c r="K3488" s="523"/>
      <c r="L3488" s="180"/>
      <c r="M3488" s="62"/>
    </row>
    <row r="3489" spans="1:13" s="47" customFormat="1" ht="14.4" customHeight="1" x14ac:dyDescent="0.3">
      <c r="A3489" s="62"/>
      <c r="B3489" s="63"/>
      <c r="C3489" s="68"/>
      <c r="D3489" s="72" t="s">
        <v>7</v>
      </c>
      <c r="E3489" s="215"/>
      <c r="F3489" s="181">
        <v>0.1</v>
      </c>
      <c r="G3489" s="215">
        <v>32.084000000000003</v>
      </c>
      <c r="H3489" s="524"/>
      <c r="I3489" s="124"/>
      <c r="J3489" s="525"/>
      <c r="K3489" s="526"/>
      <c r="L3489" s="527"/>
      <c r="M3489" s="62"/>
    </row>
    <row r="3490" spans="1:13" s="47" customFormat="1" ht="14.4" customHeight="1" x14ac:dyDescent="0.3">
      <c r="A3490" s="62"/>
      <c r="B3490" s="63"/>
      <c r="C3490" s="68"/>
      <c r="D3490" s="72" t="s">
        <v>8</v>
      </c>
      <c r="E3490" s="215"/>
      <c r="F3490" s="181">
        <v>0.1</v>
      </c>
      <c r="G3490" s="215">
        <v>32.084000000000003</v>
      </c>
      <c r="H3490" s="524"/>
      <c r="I3490" s="124"/>
      <c r="J3490" s="525"/>
      <c r="K3490" s="526"/>
      <c r="L3490" s="527"/>
      <c r="M3490" s="62"/>
    </row>
    <row r="3491" spans="1:13" s="47" customFormat="1" ht="14.4" customHeight="1" x14ac:dyDescent="0.3">
      <c r="A3491" s="62"/>
      <c r="B3491" s="63" t="s">
        <v>66</v>
      </c>
      <c r="C3491" s="68"/>
      <c r="D3491" s="75" t="s">
        <v>67</v>
      </c>
      <c r="E3491" s="76"/>
      <c r="F3491" s="71"/>
      <c r="G3491" s="76">
        <v>385.01</v>
      </c>
      <c r="H3491" s="524"/>
      <c r="I3491" s="124"/>
      <c r="J3491" s="525"/>
      <c r="K3491" s="526"/>
      <c r="L3491" s="527"/>
      <c r="M3491" s="62"/>
    </row>
    <row r="3492" spans="1:13" s="47" customFormat="1" ht="15" customHeight="1" thickBot="1" x14ac:dyDescent="0.35">
      <c r="A3492" s="62"/>
      <c r="B3492" s="63"/>
      <c r="C3492" s="68"/>
      <c r="D3492" s="77" t="s">
        <v>68</v>
      </c>
      <c r="E3492" s="78"/>
      <c r="F3492" s="79"/>
      <c r="G3492" s="78">
        <v>385.01</v>
      </c>
      <c r="H3492" s="528">
        <v>1</v>
      </c>
      <c r="I3492" s="126"/>
      <c r="J3492" s="529"/>
      <c r="K3492" s="530"/>
      <c r="L3492" s="531">
        <v>0.99903503905349056</v>
      </c>
      <c r="M3492" s="62"/>
    </row>
    <row r="3493" spans="1:13" s="47" customFormat="1" ht="14.4" customHeight="1" x14ac:dyDescent="0.3">
      <c r="A3493" s="62"/>
      <c r="B3493" s="63"/>
      <c r="C3493" s="68"/>
      <c r="D3493" s="80"/>
      <c r="E3493" s="67"/>
      <c r="F3493" s="65"/>
      <c r="G3493" s="67"/>
      <c r="J3493" s="60"/>
      <c r="M3493" s="62"/>
    </row>
    <row r="3494" spans="1:13" s="47" customFormat="1" ht="14.4" customHeight="1" x14ac:dyDescent="0.3">
      <c r="A3494" s="62"/>
      <c r="B3494" s="63"/>
      <c r="C3494" s="68"/>
      <c r="D3494" s="80"/>
      <c r="E3494" s="67"/>
      <c r="F3494" s="65"/>
      <c r="G3494" s="67"/>
      <c r="J3494" s="60"/>
      <c r="M3494" s="62"/>
    </row>
    <row r="3495" spans="1:13" s="47" customFormat="1" ht="14.4" customHeight="1" x14ac:dyDescent="0.3">
      <c r="A3495" s="62"/>
      <c r="B3495" s="63"/>
      <c r="C3495" s="68"/>
      <c r="D3495" s="80"/>
      <c r="E3495" s="67"/>
      <c r="F3495" s="65"/>
      <c r="G3495" s="67"/>
      <c r="J3495" s="60"/>
      <c r="M3495" s="62"/>
    </row>
    <row r="3496" spans="1:13" s="47" customFormat="1" ht="14.4" customHeight="1" x14ac:dyDescent="0.3">
      <c r="A3496" s="62"/>
      <c r="B3496" s="136" t="s">
        <v>1808</v>
      </c>
      <c r="C3496" s="81"/>
      <c r="D3496" s="80"/>
      <c r="E3496" s="67"/>
      <c r="F3496" s="82"/>
      <c r="G3496" s="82"/>
      <c r="J3496" s="60"/>
      <c r="M3496" s="62"/>
    </row>
    <row r="3497" spans="1:13" s="47" customFormat="1" ht="14.4" customHeight="1" x14ac:dyDescent="0.3">
      <c r="A3497" s="62"/>
      <c r="B3497" s="216" t="s">
        <v>6</v>
      </c>
      <c r="C3497" s="217"/>
      <c r="D3497" s="80"/>
      <c r="E3497" s="67"/>
      <c r="F3497" s="62"/>
      <c r="G3497" s="62"/>
      <c r="J3497" s="60"/>
      <c r="M3497" s="62"/>
    </row>
    <row r="3498" spans="1:13" s="47" customFormat="1" ht="14.4" customHeight="1" x14ac:dyDescent="0.3">
      <c r="A3498" s="62"/>
      <c r="B3498" s="84"/>
      <c r="C3498" s="62"/>
      <c r="D3498" s="80"/>
      <c r="E3498" s="67"/>
      <c r="F3498" s="62"/>
      <c r="G3498" s="62"/>
      <c r="J3498" s="60"/>
      <c r="M3498" s="62"/>
    </row>
    <row r="3499" spans="1:13" ht="17.399999999999999" customHeight="1" x14ac:dyDescent="0.3">
      <c r="A3499" s="62"/>
      <c r="B3499" s="503"/>
      <c r="C3499" s="129"/>
      <c r="D3499" s="129"/>
      <c r="J3499" s="60"/>
    </row>
    <row r="3500" spans="1:13" ht="17.399999999999999" customHeight="1" x14ac:dyDescent="0.3">
      <c r="A3500" s="62"/>
      <c r="B3500" s="131"/>
      <c r="C3500" s="130"/>
      <c r="D3500" s="130"/>
      <c r="J3500" s="60"/>
    </row>
    <row r="3501" spans="1:13" ht="15.6" x14ac:dyDescent="0.3">
      <c r="A3501" s="62"/>
      <c r="D3501" s="715" t="s">
        <v>166</v>
      </c>
      <c r="E3501" s="715"/>
      <c r="F3501" s="715"/>
      <c r="J3501" s="60"/>
    </row>
    <row r="3502" spans="1:13" x14ac:dyDescent="0.3">
      <c r="A3502" s="62"/>
      <c r="B3502" s="132"/>
      <c r="C3502" s="132"/>
      <c r="D3502" s="132"/>
      <c r="J3502" s="60"/>
    </row>
    <row r="3503" spans="1:13" ht="82.5" customHeight="1" x14ac:dyDescent="0.3">
      <c r="A3503" s="62"/>
      <c r="B3503" s="710" t="s">
        <v>1809</v>
      </c>
      <c r="C3503" s="710"/>
      <c r="D3503" s="710"/>
      <c r="E3503" s="710"/>
      <c r="F3503" s="710"/>
      <c r="G3503" s="710"/>
      <c r="H3503" s="710"/>
      <c r="I3503" s="710"/>
      <c r="J3503" s="710"/>
      <c r="K3503" s="710"/>
      <c r="L3503" s="710"/>
    </row>
    <row r="3504" spans="1:13" s="47" customFormat="1" ht="14.4" customHeight="1" x14ac:dyDescent="0.3">
      <c r="A3504" s="62"/>
      <c r="B3504" s="63"/>
      <c r="C3504" s="9"/>
      <c r="D3504" s="10"/>
      <c r="E3504" s="11"/>
      <c r="F3504" s="12"/>
      <c r="G3504" s="13"/>
      <c r="J3504" s="60"/>
      <c r="M3504" s="62"/>
    </row>
    <row r="3505" spans="1:13" s="47" customFormat="1" ht="14.4" customHeight="1" x14ac:dyDescent="0.3">
      <c r="A3505" s="62"/>
      <c r="B3505" s="48" t="s">
        <v>48</v>
      </c>
      <c r="C3505" s="9"/>
      <c r="D3505" s="10"/>
      <c r="E3505" s="11"/>
      <c r="F3505" s="11"/>
      <c r="G3505" s="11"/>
      <c r="J3505" s="60"/>
      <c r="M3505" s="62"/>
    </row>
    <row r="3506" spans="1:13" s="47" customFormat="1" ht="14.4" customHeight="1" x14ac:dyDescent="0.3">
      <c r="A3506" s="62"/>
      <c r="B3506" s="64" t="s">
        <v>49</v>
      </c>
      <c r="C3506" s="62" t="s">
        <v>817</v>
      </c>
      <c r="D3506" s="62"/>
      <c r="E3506" s="62"/>
      <c r="I3506" s="65" t="s">
        <v>50</v>
      </c>
      <c r="J3506" s="68" t="s">
        <v>5</v>
      </c>
      <c r="M3506" s="62"/>
    </row>
    <row r="3507" spans="1:13" s="47" customFormat="1" ht="15" customHeight="1" thickBot="1" x14ac:dyDescent="0.35">
      <c r="A3507" s="62"/>
      <c r="B3507" s="64" t="s">
        <v>51</v>
      </c>
      <c r="C3507" s="62" t="s">
        <v>267</v>
      </c>
      <c r="D3507" s="62"/>
      <c r="E3507" s="62"/>
      <c r="G3507" s="62" t="s">
        <v>816</v>
      </c>
      <c r="J3507" s="60"/>
      <c r="M3507" s="62"/>
    </row>
    <row r="3508" spans="1:13" s="47" customFormat="1" ht="14.4" customHeight="1" thickTop="1" x14ac:dyDescent="0.3">
      <c r="A3508" s="62"/>
      <c r="B3508" s="49" t="s">
        <v>52</v>
      </c>
      <c r="C3508" s="14"/>
      <c r="D3508" s="15"/>
      <c r="E3508" s="16"/>
      <c r="F3508" s="17"/>
      <c r="G3508" s="16"/>
      <c r="H3508" s="711" t="s">
        <v>164</v>
      </c>
      <c r="I3508" s="712"/>
      <c r="J3508" s="712"/>
      <c r="K3508" s="712"/>
      <c r="L3508" s="713"/>
      <c r="M3508" s="62"/>
    </row>
    <row r="3509" spans="1:13" s="47" customFormat="1" ht="32.25" customHeight="1" x14ac:dyDescent="0.3">
      <c r="A3509" s="62"/>
      <c r="B3509" s="186" t="s">
        <v>53</v>
      </c>
      <c r="C3509" s="187" t="s">
        <v>1</v>
      </c>
      <c r="D3509" s="161" t="s">
        <v>54</v>
      </c>
      <c r="E3509" s="188" t="s">
        <v>23</v>
      </c>
      <c r="F3509" s="188" t="s">
        <v>55</v>
      </c>
      <c r="G3509" s="188" t="s">
        <v>56</v>
      </c>
      <c r="H3509" s="90" t="s">
        <v>158</v>
      </c>
      <c r="I3509" s="169" t="s">
        <v>159</v>
      </c>
      <c r="J3509" s="169" t="s">
        <v>160</v>
      </c>
      <c r="K3509" s="169" t="s">
        <v>161</v>
      </c>
      <c r="L3509" s="92" t="s">
        <v>162</v>
      </c>
      <c r="M3509" s="62"/>
    </row>
    <row r="3510" spans="1:13" s="47" customFormat="1" ht="14.4" customHeight="1" x14ac:dyDescent="0.3">
      <c r="A3510" s="62"/>
      <c r="B3510" s="189">
        <v>0</v>
      </c>
      <c r="C3510" s="187"/>
      <c r="D3510" s="190">
        <v>0</v>
      </c>
      <c r="E3510" s="191">
        <v>0</v>
      </c>
      <c r="F3510" s="505">
        <v>1.2</v>
      </c>
      <c r="G3510" s="191">
        <v>0</v>
      </c>
      <c r="H3510" s="506">
        <v>0</v>
      </c>
      <c r="I3510" s="171"/>
      <c r="J3510" s="192">
        <v>0</v>
      </c>
      <c r="K3510" s="172">
        <v>0</v>
      </c>
      <c r="L3510" s="507">
        <v>0</v>
      </c>
      <c r="M3510" s="62"/>
    </row>
    <row r="3511" spans="1:13" s="47" customFormat="1" ht="14.4" customHeight="1" x14ac:dyDescent="0.3">
      <c r="A3511" s="62"/>
      <c r="B3511" s="6">
        <v>0</v>
      </c>
      <c r="C3511" s="25"/>
      <c r="D3511" s="3">
        <v>0</v>
      </c>
      <c r="E3511" s="26">
        <v>0</v>
      </c>
      <c r="F3511" s="27"/>
      <c r="G3511" s="26">
        <v>0</v>
      </c>
      <c r="H3511" s="508">
        <v>0</v>
      </c>
      <c r="I3511" s="99"/>
      <c r="J3511" s="61">
        <v>0</v>
      </c>
      <c r="K3511" s="100">
        <v>0</v>
      </c>
      <c r="L3511" s="509">
        <v>0</v>
      </c>
      <c r="M3511" s="62"/>
    </row>
    <row r="3512" spans="1:13" s="47" customFormat="1" ht="14.4" customHeight="1" x14ac:dyDescent="0.3">
      <c r="A3512" s="62"/>
      <c r="B3512" s="6">
        <v>0</v>
      </c>
      <c r="C3512" s="25"/>
      <c r="D3512" s="3">
        <v>0</v>
      </c>
      <c r="E3512" s="26">
        <v>0</v>
      </c>
      <c r="F3512" s="27"/>
      <c r="G3512" s="26">
        <v>0</v>
      </c>
      <c r="H3512" s="508">
        <v>0</v>
      </c>
      <c r="I3512" s="99"/>
      <c r="J3512" s="61">
        <v>0</v>
      </c>
      <c r="K3512" s="100">
        <v>0</v>
      </c>
      <c r="L3512" s="509">
        <v>0</v>
      </c>
      <c r="M3512" s="62"/>
    </row>
    <row r="3513" spans="1:13" s="47" customFormat="1" ht="14.4" customHeight="1" x14ac:dyDescent="0.3">
      <c r="A3513" s="62"/>
      <c r="B3513" s="6">
        <v>0</v>
      </c>
      <c r="C3513" s="25"/>
      <c r="D3513" s="3">
        <v>0</v>
      </c>
      <c r="E3513" s="26">
        <v>0</v>
      </c>
      <c r="F3513" s="27"/>
      <c r="G3513" s="26">
        <v>0</v>
      </c>
      <c r="H3513" s="508">
        <v>0</v>
      </c>
      <c r="I3513" s="99"/>
      <c r="J3513" s="61">
        <v>0</v>
      </c>
      <c r="K3513" s="100">
        <v>0</v>
      </c>
      <c r="L3513" s="509">
        <v>0</v>
      </c>
      <c r="M3513" s="62"/>
    </row>
    <row r="3514" spans="1:13" s="47" customFormat="1" ht="14.4" customHeight="1" x14ac:dyDescent="0.3">
      <c r="A3514" s="62"/>
      <c r="B3514" s="6">
        <v>0</v>
      </c>
      <c r="C3514" s="25"/>
      <c r="D3514" s="3">
        <v>0</v>
      </c>
      <c r="E3514" s="26">
        <v>0</v>
      </c>
      <c r="F3514" s="27"/>
      <c r="G3514" s="26">
        <v>0</v>
      </c>
      <c r="H3514" s="508">
        <v>0</v>
      </c>
      <c r="I3514" s="99"/>
      <c r="J3514" s="61">
        <v>0</v>
      </c>
      <c r="K3514" s="100">
        <v>0</v>
      </c>
      <c r="L3514" s="509">
        <v>0</v>
      </c>
      <c r="M3514" s="62"/>
    </row>
    <row r="3515" spans="1:13" s="47" customFormat="1" ht="14.4" customHeight="1" x14ac:dyDescent="0.3">
      <c r="A3515" s="62"/>
      <c r="B3515" s="6">
        <v>0</v>
      </c>
      <c r="C3515" s="25"/>
      <c r="D3515" s="3">
        <v>0</v>
      </c>
      <c r="E3515" s="26">
        <v>0</v>
      </c>
      <c r="F3515" s="27"/>
      <c r="G3515" s="26">
        <v>0</v>
      </c>
      <c r="H3515" s="508">
        <v>0</v>
      </c>
      <c r="I3515" s="99"/>
      <c r="J3515" s="61">
        <v>0</v>
      </c>
      <c r="K3515" s="100">
        <v>0</v>
      </c>
      <c r="L3515" s="509">
        <v>0</v>
      </c>
      <c r="M3515" s="62"/>
    </row>
    <row r="3516" spans="1:13" s="47" customFormat="1" ht="14.4" customHeight="1" x14ac:dyDescent="0.3">
      <c r="A3516" s="62"/>
      <c r="B3516" s="6" t="s">
        <v>73</v>
      </c>
      <c r="C3516" s="25"/>
      <c r="D3516" s="3">
        <v>0</v>
      </c>
      <c r="E3516" s="26">
        <v>0</v>
      </c>
      <c r="F3516" s="27"/>
      <c r="G3516" s="26">
        <v>0.51600000000000001</v>
      </c>
      <c r="H3516" s="508">
        <v>1.4500817778677053E-3</v>
      </c>
      <c r="I3516" s="99"/>
      <c r="J3516" s="61" t="s">
        <v>165</v>
      </c>
      <c r="K3516" s="100">
        <v>0.4</v>
      </c>
      <c r="L3516" s="101">
        <v>5.8003271114708216E-4</v>
      </c>
      <c r="M3516" s="62"/>
    </row>
    <row r="3517" spans="1:13" s="47" customFormat="1" ht="14.4" customHeight="1" x14ac:dyDescent="0.3">
      <c r="A3517" s="62"/>
      <c r="B3517" s="6" t="s">
        <v>57</v>
      </c>
      <c r="C3517" s="25"/>
      <c r="D3517" s="28"/>
      <c r="E3517" s="26"/>
      <c r="F3517" s="27"/>
      <c r="G3517" s="193">
        <v>0.51600000000000001</v>
      </c>
      <c r="H3517" s="102" t="s">
        <v>57</v>
      </c>
      <c r="I3517" s="103"/>
      <c r="J3517" s="510"/>
      <c r="K3517" s="511" t="s">
        <v>156</v>
      </c>
      <c r="L3517" s="512">
        <v>5.8003271114708216E-4</v>
      </c>
      <c r="M3517" s="62"/>
    </row>
    <row r="3518" spans="1:13" s="47" customFormat="1" ht="14.4" customHeight="1" x14ac:dyDescent="0.3">
      <c r="A3518" s="62"/>
      <c r="B3518" s="194" t="s">
        <v>22</v>
      </c>
      <c r="C3518" s="195"/>
      <c r="D3518" s="196"/>
      <c r="E3518" s="197"/>
      <c r="F3518" s="155"/>
      <c r="G3518" s="87"/>
      <c r="H3518" s="513"/>
      <c r="I3518" s="514"/>
      <c r="J3518" s="515"/>
      <c r="K3518" s="516"/>
      <c r="L3518" s="517"/>
      <c r="M3518" s="62"/>
    </row>
    <row r="3519" spans="1:13" s="47" customFormat="1" ht="30.75" customHeight="1" x14ac:dyDescent="0.3">
      <c r="A3519" s="62"/>
      <c r="B3519" s="198" t="s">
        <v>58</v>
      </c>
      <c r="C3519" s="199" t="s">
        <v>1</v>
      </c>
      <c r="D3519" s="200" t="s">
        <v>59</v>
      </c>
      <c r="E3519" s="156" t="s">
        <v>23</v>
      </c>
      <c r="F3519" s="156" t="s">
        <v>55</v>
      </c>
      <c r="G3519" s="201" t="s">
        <v>56</v>
      </c>
      <c r="H3519" s="90" t="s">
        <v>158</v>
      </c>
      <c r="I3519" s="169" t="s">
        <v>159</v>
      </c>
      <c r="J3519" s="169" t="s">
        <v>160</v>
      </c>
      <c r="K3519" s="518" t="s">
        <v>161</v>
      </c>
      <c r="L3519" s="92" t="s">
        <v>162</v>
      </c>
      <c r="M3519" s="62"/>
    </row>
    <row r="3520" spans="1:13" s="47" customFormat="1" ht="14.4" customHeight="1" x14ac:dyDescent="0.3">
      <c r="A3520" s="62"/>
      <c r="B3520" s="6" t="s">
        <v>150</v>
      </c>
      <c r="C3520" s="25">
        <v>1</v>
      </c>
      <c r="D3520" s="3">
        <v>4.0999999999999996</v>
      </c>
      <c r="E3520" s="26">
        <v>4.0999999999999996</v>
      </c>
      <c r="F3520" s="26">
        <v>1.2</v>
      </c>
      <c r="G3520" s="26">
        <v>4.919999999999999</v>
      </c>
      <c r="H3520" s="506">
        <v>1.382636113780835E-2</v>
      </c>
      <c r="I3520" s="171"/>
      <c r="J3520" s="192" t="s">
        <v>163</v>
      </c>
      <c r="K3520" s="172">
        <v>1</v>
      </c>
      <c r="L3520" s="507">
        <v>1.382636113780835E-2</v>
      </c>
      <c r="M3520" s="62"/>
    </row>
    <row r="3521" spans="1:13" s="47" customFormat="1" ht="14.4" customHeight="1" x14ac:dyDescent="0.3">
      <c r="A3521" s="62"/>
      <c r="B3521" s="6" t="s">
        <v>35</v>
      </c>
      <c r="C3521" s="25">
        <v>1</v>
      </c>
      <c r="D3521" s="3">
        <v>4.05</v>
      </c>
      <c r="E3521" s="26">
        <v>4.05</v>
      </c>
      <c r="F3521" s="26">
        <v>1.2</v>
      </c>
      <c r="G3521" s="26">
        <v>4.8599999999999994</v>
      </c>
      <c r="H3521" s="508">
        <v>1.3657746977591177E-2</v>
      </c>
      <c r="I3521" s="99"/>
      <c r="J3521" s="61" t="s">
        <v>163</v>
      </c>
      <c r="K3521" s="100">
        <v>1</v>
      </c>
      <c r="L3521" s="509">
        <v>1.3657746977591177E-2</v>
      </c>
      <c r="M3521" s="62"/>
    </row>
    <row r="3522" spans="1:13" s="47" customFormat="1" ht="26.4" x14ac:dyDescent="0.3">
      <c r="A3522" s="62"/>
      <c r="B3522" s="6" t="s">
        <v>86</v>
      </c>
      <c r="C3522" s="25">
        <v>0.1</v>
      </c>
      <c r="D3522" s="3">
        <v>4.55</v>
      </c>
      <c r="E3522" s="26">
        <v>0.45500000000000002</v>
      </c>
      <c r="F3522" s="26">
        <v>1.2</v>
      </c>
      <c r="G3522" s="26">
        <v>0.54600000000000004</v>
      </c>
      <c r="H3522" s="508">
        <v>1.5343888579762931E-3</v>
      </c>
      <c r="I3522" s="99"/>
      <c r="J3522" s="61" t="s">
        <v>163</v>
      </c>
      <c r="K3522" s="100">
        <v>1</v>
      </c>
      <c r="L3522" s="509">
        <v>1.5343888579762931E-3</v>
      </c>
      <c r="M3522" s="62"/>
    </row>
    <row r="3523" spans="1:13" s="47" customFormat="1" ht="14.4" customHeight="1" x14ac:dyDescent="0.3">
      <c r="A3523" s="62"/>
      <c r="B3523" s="6">
        <v>0</v>
      </c>
      <c r="C3523" s="25"/>
      <c r="D3523" s="3">
        <v>0</v>
      </c>
      <c r="E3523" s="26">
        <v>0</v>
      </c>
      <c r="F3523" s="26"/>
      <c r="G3523" s="26">
        <v>0</v>
      </c>
      <c r="H3523" s="508">
        <v>0</v>
      </c>
      <c r="I3523" s="99"/>
      <c r="J3523" s="61">
        <v>0</v>
      </c>
      <c r="K3523" s="100">
        <v>0</v>
      </c>
      <c r="L3523" s="509">
        <v>0</v>
      </c>
      <c r="M3523" s="62"/>
    </row>
    <row r="3524" spans="1:13" s="47" customFormat="1" ht="14.4" customHeight="1" x14ac:dyDescent="0.3">
      <c r="A3524" s="62"/>
      <c r="B3524" s="6">
        <v>0</v>
      </c>
      <c r="C3524" s="25"/>
      <c r="D3524" s="3">
        <v>0</v>
      </c>
      <c r="E3524" s="26">
        <v>0</v>
      </c>
      <c r="F3524" s="27"/>
      <c r="G3524" s="26">
        <v>0</v>
      </c>
      <c r="H3524" s="508">
        <v>0</v>
      </c>
      <c r="I3524" s="99"/>
      <c r="J3524" s="61">
        <v>0</v>
      </c>
      <c r="K3524" s="100">
        <v>0</v>
      </c>
      <c r="L3524" s="509">
        <v>0</v>
      </c>
      <c r="M3524" s="62"/>
    </row>
    <row r="3525" spans="1:13" s="47" customFormat="1" ht="14.4" customHeight="1" x14ac:dyDescent="0.3">
      <c r="A3525" s="62"/>
      <c r="B3525" s="6">
        <v>0</v>
      </c>
      <c r="C3525" s="25"/>
      <c r="D3525" s="3">
        <v>0</v>
      </c>
      <c r="E3525" s="26">
        <v>0</v>
      </c>
      <c r="F3525" s="27"/>
      <c r="G3525" s="26">
        <v>0</v>
      </c>
      <c r="H3525" s="508">
        <v>0</v>
      </c>
      <c r="I3525" s="99"/>
      <c r="J3525" s="61">
        <v>0</v>
      </c>
      <c r="K3525" s="100">
        <v>0</v>
      </c>
      <c r="L3525" s="509">
        <v>0</v>
      </c>
      <c r="M3525" s="62"/>
    </row>
    <row r="3526" spans="1:13" s="47" customFormat="1" ht="14.4" customHeight="1" x14ac:dyDescent="0.3">
      <c r="A3526" s="62"/>
      <c r="B3526" s="6">
        <v>0</v>
      </c>
      <c r="C3526" s="25"/>
      <c r="D3526" s="3">
        <v>0</v>
      </c>
      <c r="E3526" s="26">
        <v>0</v>
      </c>
      <c r="F3526" s="27"/>
      <c r="G3526" s="26">
        <v>0</v>
      </c>
      <c r="H3526" s="508">
        <v>0</v>
      </c>
      <c r="I3526" s="99"/>
      <c r="J3526" s="61">
        <v>0</v>
      </c>
      <c r="K3526" s="100">
        <v>0</v>
      </c>
      <c r="L3526" s="509">
        <v>0</v>
      </c>
      <c r="M3526" s="62"/>
    </row>
    <row r="3527" spans="1:13" s="47" customFormat="1" ht="14.4" customHeight="1" x14ac:dyDescent="0.3">
      <c r="A3527" s="62"/>
      <c r="B3527" s="6">
        <v>0</v>
      </c>
      <c r="C3527" s="25"/>
      <c r="D3527" s="3">
        <v>0</v>
      </c>
      <c r="E3527" s="26">
        <v>0</v>
      </c>
      <c r="F3527" s="27"/>
      <c r="G3527" s="26">
        <v>0</v>
      </c>
      <c r="H3527" s="508">
        <v>0</v>
      </c>
      <c r="I3527" s="99"/>
      <c r="J3527" s="61">
        <v>0</v>
      </c>
      <c r="K3527" s="100">
        <v>0</v>
      </c>
      <c r="L3527" s="509">
        <v>0</v>
      </c>
      <c r="M3527" s="62"/>
    </row>
    <row r="3528" spans="1:13" s="47" customFormat="1" ht="14.4" customHeight="1" x14ac:dyDescent="0.3">
      <c r="A3528" s="62"/>
      <c r="B3528" s="6">
        <v>0</v>
      </c>
      <c r="C3528" s="25"/>
      <c r="D3528" s="3">
        <v>0</v>
      </c>
      <c r="E3528" s="26">
        <v>0</v>
      </c>
      <c r="F3528" s="27"/>
      <c r="G3528" s="26">
        <v>0</v>
      </c>
      <c r="H3528" s="508">
        <v>0</v>
      </c>
      <c r="I3528" s="99"/>
      <c r="J3528" s="61">
        <v>0</v>
      </c>
      <c r="K3528" s="100">
        <v>0</v>
      </c>
      <c r="L3528" s="509">
        <v>0</v>
      </c>
      <c r="M3528" s="62"/>
    </row>
    <row r="3529" spans="1:13" s="47" customFormat="1" ht="14.4" customHeight="1" x14ac:dyDescent="0.3">
      <c r="A3529" s="62"/>
      <c r="B3529" s="6" t="s">
        <v>60</v>
      </c>
      <c r="C3529" s="25"/>
      <c r="D3529" s="28"/>
      <c r="E3529" s="26"/>
      <c r="F3529" s="27"/>
      <c r="G3529" s="193">
        <v>10.325999999999997</v>
      </c>
      <c r="H3529" s="106" t="s">
        <v>60</v>
      </c>
      <c r="I3529" s="103"/>
      <c r="J3529" s="510"/>
      <c r="K3529" s="511" t="s">
        <v>156</v>
      </c>
      <c r="L3529" s="519">
        <v>2.9018496973375819E-2</v>
      </c>
      <c r="M3529" s="62"/>
    </row>
    <row r="3530" spans="1:13" s="47" customFormat="1" ht="14.4" customHeight="1" x14ac:dyDescent="0.3">
      <c r="A3530" s="62"/>
      <c r="B3530" s="194" t="s">
        <v>38</v>
      </c>
      <c r="C3530" s="195"/>
      <c r="D3530" s="196"/>
      <c r="E3530" s="196"/>
      <c r="F3530" s="196"/>
      <c r="G3530" s="196"/>
      <c r="H3530" s="115"/>
      <c r="I3530" s="202"/>
      <c r="J3530" s="203"/>
      <c r="K3530" s="178"/>
      <c r="L3530" s="204"/>
      <c r="M3530" s="62"/>
    </row>
    <row r="3531" spans="1:13" s="47" customFormat="1" ht="36.75" customHeight="1" x14ac:dyDescent="0.3">
      <c r="A3531" s="62"/>
      <c r="B3531" s="53" t="s">
        <v>53</v>
      </c>
      <c r="C3531" s="195"/>
      <c r="D3531" s="205" t="s">
        <v>0</v>
      </c>
      <c r="E3531" s="206" t="s">
        <v>1</v>
      </c>
      <c r="F3531" s="207" t="s">
        <v>61</v>
      </c>
      <c r="G3531" s="188" t="s">
        <v>56</v>
      </c>
      <c r="H3531" s="111" t="s">
        <v>158</v>
      </c>
      <c r="I3531" s="112" t="s">
        <v>159</v>
      </c>
      <c r="J3531" s="112" t="s">
        <v>160</v>
      </c>
      <c r="K3531" s="520" t="s">
        <v>161</v>
      </c>
      <c r="L3531" s="114" t="s">
        <v>162</v>
      </c>
      <c r="M3531" s="62"/>
    </row>
    <row r="3532" spans="1:13" s="47" customFormat="1" ht="14.4" customHeight="1" x14ac:dyDescent="0.3">
      <c r="A3532" s="62"/>
      <c r="B3532" s="189" t="s">
        <v>1495</v>
      </c>
      <c r="C3532" s="195"/>
      <c r="D3532" s="190" t="s">
        <v>5</v>
      </c>
      <c r="E3532" s="153">
        <v>1</v>
      </c>
      <c r="F3532" s="154">
        <v>345</v>
      </c>
      <c r="G3532" s="191">
        <v>345</v>
      </c>
      <c r="H3532" s="506">
        <v>0.96953142124875646</v>
      </c>
      <c r="I3532" s="171"/>
      <c r="J3532" s="192" t="s">
        <v>163</v>
      </c>
      <c r="K3532" s="172">
        <v>1</v>
      </c>
      <c r="L3532" s="507">
        <v>0.96953142124875646</v>
      </c>
      <c r="M3532" s="521"/>
    </row>
    <row r="3533" spans="1:13" s="47" customFormat="1" ht="14.4" customHeight="1" x14ac:dyDescent="0.3">
      <c r="A3533" s="62"/>
      <c r="B3533" s="6">
        <v>0</v>
      </c>
      <c r="C3533" s="7"/>
      <c r="D3533" s="3">
        <v>0</v>
      </c>
      <c r="E3533" s="4"/>
      <c r="F3533" s="5">
        <v>0</v>
      </c>
      <c r="G3533" s="26">
        <v>0</v>
      </c>
      <c r="H3533" s="508">
        <v>0</v>
      </c>
      <c r="I3533" s="99"/>
      <c r="J3533" s="61">
        <v>0</v>
      </c>
      <c r="K3533" s="100">
        <v>0</v>
      </c>
      <c r="L3533" s="509">
        <v>0</v>
      </c>
      <c r="M3533" s="521"/>
    </row>
    <row r="3534" spans="1:13" s="47" customFormat="1" ht="14.4" customHeight="1" x14ac:dyDescent="0.3">
      <c r="A3534" s="62"/>
      <c r="B3534" s="6">
        <v>0</v>
      </c>
      <c r="C3534" s="7"/>
      <c r="D3534" s="3">
        <v>0</v>
      </c>
      <c r="E3534" s="4"/>
      <c r="F3534" s="5">
        <v>0</v>
      </c>
      <c r="G3534" s="26">
        <v>0</v>
      </c>
      <c r="H3534" s="508">
        <v>0</v>
      </c>
      <c r="I3534" s="99"/>
      <c r="J3534" s="61">
        <v>0</v>
      </c>
      <c r="K3534" s="100">
        <v>0</v>
      </c>
      <c r="L3534" s="509">
        <v>0</v>
      </c>
      <c r="M3534" s="62"/>
    </row>
    <row r="3535" spans="1:13" s="47" customFormat="1" ht="14.4" customHeight="1" x14ac:dyDescent="0.3">
      <c r="A3535" s="62"/>
      <c r="B3535" s="6">
        <v>0</v>
      </c>
      <c r="C3535" s="7"/>
      <c r="D3535" s="3">
        <v>0</v>
      </c>
      <c r="E3535" s="4"/>
      <c r="F3535" s="5">
        <v>0</v>
      </c>
      <c r="G3535" s="26">
        <v>0</v>
      </c>
      <c r="H3535" s="508">
        <v>0</v>
      </c>
      <c r="I3535" s="99"/>
      <c r="J3535" s="61">
        <v>0</v>
      </c>
      <c r="K3535" s="100">
        <v>0</v>
      </c>
      <c r="L3535" s="509">
        <v>0</v>
      </c>
      <c r="M3535" s="62"/>
    </row>
    <row r="3536" spans="1:13" s="47" customFormat="1" ht="14.4" customHeight="1" x14ac:dyDescent="0.3">
      <c r="A3536" s="62"/>
      <c r="B3536" s="6">
        <v>0</v>
      </c>
      <c r="C3536" s="7"/>
      <c r="D3536" s="3">
        <v>0</v>
      </c>
      <c r="E3536" s="4"/>
      <c r="F3536" s="5">
        <v>0</v>
      </c>
      <c r="G3536" s="26">
        <v>0</v>
      </c>
      <c r="H3536" s="508">
        <v>0</v>
      </c>
      <c r="I3536" s="99"/>
      <c r="J3536" s="61">
        <v>0</v>
      </c>
      <c r="K3536" s="100">
        <v>0</v>
      </c>
      <c r="L3536" s="509">
        <v>0</v>
      </c>
      <c r="M3536" s="62"/>
    </row>
    <row r="3537" spans="1:13" s="47" customFormat="1" ht="14.4" customHeight="1" x14ac:dyDescent="0.3">
      <c r="A3537" s="62"/>
      <c r="B3537" s="6">
        <v>0</v>
      </c>
      <c r="C3537" s="7"/>
      <c r="D3537" s="3">
        <v>0</v>
      </c>
      <c r="E3537" s="4"/>
      <c r="F3537" s="5">
        <v>0</v>
      </c>
      <c r="G3537" s="26">
        <v>0</v>
      </c>
      <c r="H3537" s="508">
        <v>0</v>
      </c>
      <c r="I3537" s="99"/>
      <c r="J3537" s="61">
        <v>0</v>
      </c>
      <c r="K3537" s="100">
        <v>0</v>
      </c>
      <c r="L3537" s="509">
        <v>0</v>
      </c>
      <c r="M3537" s="62"/>
    </row>
    <row r="3538" spans="1:13" s="47" customFormat="1" ht="14.4" customHeight="1" x14ac:dyDescent="0.3">
      <c r="A3538" s="62"/>
      <c r="B3538" s="6">
        <v>0</v>
      </c>
      <c r="C3538" s="7"/>
      <c r="D3538" s="3">
        <v>0</v>
      </c>
      <c r="E3538" s="4"/>
      <c r="F3538" s="5">
        <v>0</v>
      </c>
      <c r="G3538" s="26">
        <v>0</v>
      </c>
      <c r="H3538" s="508">
        <v>0</v>
      </c>
      <c r="I3538" s="99"/>
      <c r="J3538" s="61">
        <v>0</v>
      </c>
      <c r="K3538" s="100">
        <v>0</v>
      </c>
      <c r="L3538" s="509">
        <v>0</v>
      </c>
      <c r="M3538" s="62"/>
    </row>
    <row r="3539" spans="1:13" s="47" customFormat="1" ht="14.4" customHeight="1" x14ac:dyDescent="0.3">
      <c r="A3539" s="62"/>
      <c r="B3539" s="6">
        <v>0</v>
      </c>
      <c r="C3539" s="7"/>
      <c r="D3539" s="3">
        <v>0</v>
      </c>
      <c r="E3539" s="4"/>
      <c r="F3539" s="5">
        <v>0</v>
      </c>
      <c r="G3539" s="26">
        <v>0</v>
      </c>
      <c r="H3539" s="508">
        <v>0</v>
      </c>
      <c r="I3539" s="99"/>
      <c r="J3539" s="61">
        <v>0</v>
      </c>
      <c r="K3539" s="100">
        <v>0</v>
      </c>
      <c r="L3539" s="509">
        <v>0</v>
      </c>
      <c r="M3539" s="62"/>
    </row>
    <row r="3540" spans="1:13" s="47" customFormat="1" ht="14.4" customHeight="1" x14ac:dyDescent="0.3">
      <c r="A3540" s="62"/>
      <c r="B3540" s="6">
        <v>0</v>
      </c>
      <c r="C3540" s="7"/>
      <c r="D3540" s="3">
        <v>0</v>
      </c>
      <c r="E3540" s="4"/>
      <c r="F3540" s="5">
        <v>0</v>
      </c>
      <c r="G3540" s="26">
        <v>0</v>
      </c>
      <c r="H3540" s="508">
        <v>0</v>
      </c>
      <c r="I3540" s="99"/>
      <c r="J3540" s="61">
        <v>0</v>
      </c>
      <c r="K3540" s="100">
        <v>0</v>
      </c>
      <c r="L3540" s="509">
        <v>0</v>
      </c>
      <c r="M3540" s="62"/>
    </row>
    <row r="3541" spans="1:13" s="47" customFormat="1" ht="14.4" customHeight="1" x14ac:dyDescent="0.3">
      <c r="A3541" s="62"/>
      <c r="B3541" s="6">
        <v>0</v>
      </c>
      <c r="C3541" s="7"/>
      <c r="D3541" s="3">
        <v>0</v>
      </c>
      <c r="E3541" s="4"/>
      <c r="F3541" s="5">
        <v>0</v>
      </c>
      <c r="G3541" s="26">
        <v>0</v>
      </c>
      <c r="H3541" s="508">
        <v>0</v>
      </c>
      <c r="I3541" s="99"/>
      <c r="J3541" s="61">
        <v>0</v>
      </c>
      <c r="K3541" s="100">
        <v>0</v>
      </c>
      <c r="L3541" s="509">
        <v>0</v>
      </c>
      <c r="M3541" s="62"/>
    </row>
    <row r="3542" spans="1:13" s="47" customFormat="1" ht="14.4" customHeight="1" x14ac:dyDescent="0.3">
      <c r="A3542" s="62"/>
      <c r="B3542" s="6">
        <v>0</v>
      </c>
      <c r="C3542" s="7"/>
      <c r="D3542" s="3">
        <v>0</v>
      </c>
      <c r="E3542" s="4"/>
      <c r="F3542" s="5">
        <v>0</v>
      </c>
      <c r="G3542" s="26">
        <v>0</v>
      </c>
      <c r="H3542" s="508">
        <v>0</v>
      </c>
      <c r="I3542" s="99"/>
      <c r="J3542" s="61">
        <v>0</v>
      </c>
      <c r="K3542" s="100">
        <v>0</v>
      </c>
      <c r="L3542" s="509">
        <v>0</v>
      </c>
      <c r="M3542" s="62"/>
    </row>
    <row r="3543" spans="1:13" s="47" customFormat="1" ht="14.4" customHeight="1" x14ac:dyDescent="0.3">
      <c r="A3543" s="62"/>
      <c r="B3543" s="6">
        <v>0</v>
      </c>
      <c r="C3543" s="7"/>
      <c r="D3543" s="3">
        <v>0</v>
      </c>
      <c r="E3543" s="4"/>
      <c r="F3543" s="5">
        <v>0</v>
      </c>
      <c r="G3543" s="26">
        <v>0</v>
      </c>
      <c r="H3543" s="508">
        <v>0</v>
      </c>
      <c r="I3543" s="99"/>
      <c r="J3543" s="61">
        <v>0</v>
      </c>
      <c r="K3543" s="100">
        <v>0</v>
      </c>
      <c r="L3543" s="509">
        <v>0</v>
      </c>
      <c r="M3543" s="62"/>
    </row>
    <row r="3544" spans="1:13" s="47" customFormat="1" ht="14.4" customHeight="1" x14ac:dyDescent="0.3">
      <c r="A3544" s="62"/>
      <c r="B3544" s="6">
        <v>0</v>
      </c>
      <c r="C3544" s="7"/>
      <c r="D3544" s="3">
        <v>0</v>
      </c>
      <c r="E3544" s="4"/>
      <c r="F3544" s="5">
        <v>0</v>
      </c>
      <c r="G3544" s="26">
        <v>0</v>
      </c>
      <c r="H3544" s="508">
        <v>0</v>
      </c>
      <c r="I3544" s="99"/>
      <c r="J3544" s="61">
        <v>0</v>
      </c>
      <c r="K3544" s="100">
        <v>0</v>
      </c>
      <c r="L3544" s="509">
        <v>0</v>
      </c>
      <c r="M3544" s="62"/>
    </row>
    <row r="3545" spans="1:13" s="47" customFormat="1" ht="14.4" customHeight="1" x14ac:dyDescent="0.3">
      <c r="A3545" s="62"/>
      <c r="B3545" s="58" t="s">
        <v>62</v>
      </c>
      <c r="C3545" s="46"/>
      <c r="D3545" s="37"/>
      <c r="E3545" s="38"/>
      <c r="F3545" s="39"/>
      <c r="G3545" s="193">
        <v>345</v>
      </c>
      <c r="H3545" s="106" t="s">
        <v>62</v>
      </c>
      <c r="I3545" s="103"/>
      <c r="J3545" s="510"/>
      <c r="K3545" s="511" t="s">
        <v>156</v>
      </c>
      <c r="L3545" s="519">
        <v>0.96953142124875646</v>
      </c>
      <c r="M3545" s="62"/>
    </row>
    <row r="3546" spans="1:13" s="47" customFormat="1" ht="14.4" customHeight="1" x14ac:dyDescent="0.3">
      <c r="A3546" s="62"/>
      <c r="B3546" s="194" t="s">
        <v>63</v>
      </c>
      <c r="C3546" s="195"/>
      <c r="D3546" s="196"/>
      <c r="E3546" s="197"/>
      <c r="F3546" s="155"/>
      <c r="G3546" s="197"/>
      <c r="H3546" s="115"/>
      <c r="I3546" s="202"/>
      <c r="J3546" s="203"/>
      <c r="K3546" s="178"/>
      <c r="L3546" s="204">
        <v>0</v>
      </c>
      <c r="M3546" s="62"/>
    </row>
    <row r="3547" spans="1:13" s="47" customFormat="1" ht="35.25" customHeight="1" x14ac:dyDescent="0.3">
      <c r="A3547" s="62"/>
      <c r="B3547" s="53" t="s">
        <v>53</v>
      </c>
      <c r="C3547" s="210"/>
      <c r="D3547" s="211" t="s">
        <v>0</v>
      </c>
      <c r="E3547" s="201" t="s">
        <v>1</v>
      </c>
      <c r="F3547" s="156" t="s">
        <v>61</v>
      </c>
      <c r="G3547" s="188" t="s">
        <v>56</v>
      </c>
      <c r="H3547" s="111" t="s">
        <v>158</v>
      </c>
      <c r="I3547" s="112" t="s">
        <v>159</v>
      </c>
      <c r="J3547" s="112" t="s">
        <v>160</v>
      </c>
      <c r="K3547" s="520" t="s">
        <v>161</v>
      </c>
      <c r="L3547" s="114" t="s">
        <v>162</v>
      </c>
      <c r="M3547" s="62"/>
    </row>
    <row r="3548" spans="1:13" s="47" customFormat="1" ht="14.4" customHeight="1" x14ac:dyDescent="0.3">
      <c r="A3548" s="62"/>
      <c r="B3548" s="6">
        <v>0</v>
      </c>
      <c r="C3548" s="7"/>
      <c r="D3548" s="3">
        <v>0</v>
      </c>
      <c r="E3548" s="26"/>
      <c r="F3548" s="5">
        <v>0</v>
      </c>
      <c r="G3548" s="191">
        <v>0</v>
      </c>
      <c r="H3548" s="506">
        <v>0</v>
      </c>
      <c r="I3548" s="171"/>
      <c r="J3548" s="192">
        <v>0</v>
      </c>
      <c r="K3548" s="172">
        <v>0</v>
      </c>
      <c r="L3548" s="507">
        <v>0</v>
      </c>
      <c r="M3548" s="62"/>
    </row>
    <row r="3549" spans="1:13" s="47" customFormat="1" ht="14.4" customHeight="1" x14ac:dyDescent="0.3">
      <c r="A3549" s="62"/>
      <c r="B3549" s="6">
        <v>0</v>
      </c>
      <c r="C3549" s="7"/>
      <c r="D3549" s="3">
        <v>0</v>
      </c>
      <c r="E3549" s="26"/>
      <c r="F3549" s="5">
        <v>0</v>
      </c>
      <c r="G3549" s="26">
        <v>0</v>
      </c>
      <c r="H3549" s="508">
        <v>0</v>
      </c>
      <c r="I3549" s="99"/>
      <c r="J3549" s="61">
        <v>0</v>
      </c>
      <c r="K3549" s="100">
        <v>0</v>
      </c>
      <c r="L3549" s="509">
        <v>0</v>
      </c>
      <c r="M3549" s="62"/>
    </row>
    <row r="3550" spans="1:13" s="47" customFormat="1" ht="14.4" customHeight="1" x14ac:dyDescent="0.3">
      <c r="A3550" s="62"/>
      <c r="B3550" s="6">
        <v>0</v>
      </c>
      <c r="C3550" s="7"/>
      <c r="D3550" s="3">
        <v>0</v>
      </c>
      <c r="E3550" s="26"/>
      <c r="F3550" s="5">
        <v>0</v>
      </c>
      <c r="G3550" s="26">
        <v>0</v>
      </c>
      <c r="H3550" s="508">
        <v>0</v>
      </c>
      <c r="I3550" s="99"/>
      <c r="J3550" s="61">
        <v>0</v>
      </c>
      <c r="K3550" s="100">
        <v>0</v>
      </c>
      <c r="L3550" s="509">
        <v>0</v>
      </c>
      <c r="M3550" s="62"/>
    </row>
    <row r="3551" spans="1:13" s="47" customFormat="1" ht="14.4" customHeight="1" x14ac:dyDescent="0.3">
      <c r="A3551" s="62"/>
      <c r="B3551" s="6">
        <v>0</v>
      </c>
      <c r="C3551" s="7"/>
      <c r="D3551" s="3">
        <v>0</v>
      </c>
      <c r="E3551" s="26"/>
      <c r="F3551" s="5">
        <v>0</v>
      </c>
      <c r="G3551" s="26">
        <v>0</v>
      </c>
      <c r="H3551" s="508">
        <v>0</v>
      </c>
      <c r="I3551" s="99"/>
      <c r="J3551" s="61">
        <v>0</v>
      </c>
      <c r="K3551" s="100">
        <v>0</v>
      </c>
      <c r="L3551" s="509">
        <v>0</v>
      </c>
      <c r="M3551" s="62"/>
    </row>
    <row r="3552" spans="1:13" s="47" customFormat="1" ht="14.4" customHeight="1" x14ac:dyDescent="0.3">
      <c r="A3552" s="62"/>
      <c r="B3552" s="6">
        <v>0</v>
      </c>
      <c r="C3552" s="7"/>
      <c r="D3552" s="3">
        <v>0</v>
      </c>
      <c r="E3552" s="26"/>
      <c r="F3552" s="5">
        <v>0</v>
      </c>
      <c r="G3552" s="26">
        <v>0</v>
      </c>
      <c r="H3552" s="508">
        <v>0</v>
      </c>
      <c r="I3552" s="99"/>
      <c r="J3552" s="61">
        <v>0</v>
      </c>
      <c r="K3552" s="100">
        <v>0</v>
      </c>
      <c r="L3552" s="509">
        <v>0</v>
      </c>
      <c r="M3552" s="62"/>
    </row>
    <row r="3553" spans="1:13" s="47" customFormat="1" ht="15" customHeight="1" thickBot="1" x14ac:dyDescent="0.35">
      <c r="A3553" s="62"/>
      <c r="B3553" s="59" t="s">
        <v>64</v>
      </c>
      <c r="C3553" s="42"/>
      <c r="D3553" s="43"/>
      <c r="E3553" s="44"/>
      <c r="F3553" s="45"/>
      <c r="G3553" s="191">
        <v>0</v>
      </c>
      <c r="H3553" s="106" t="s">
        <v>64</v>
      </c>
      <c r="I3553" s="103"/>
      <c r="J3553" s="510"/>
      <c r="K3553" s="511" t="s">
        <v>156</v>
      </c>
      <c r="L3553" s="519">
        <v>0</v>
      </c>
      <c r="M3553" s="62"/>
    </row>
    <row r="3554" spans="1:13" s="47" customFormat="1" ht="14.4" customHeight="1" x14ac:dyDescent="0.3">
      <c r="A3554" s="62"/>
      <c r="B3554" s="64"/>
      <c r="C3554" s="68"/>
      <c r="D3554" s="69" t="s">
        <v>65</v>
      </c>
      <c r="E3554" s="70"/>
      <c r="F3554" s="71"/>
      <c r="G3554" s="88">
        <v>355.84199999999998</v>
      </c>
      <c r="H3554" s="179"/>
      <c r="I3554" s="212"/>
      <c r="J3554" s="522"/>
      <c r="K3554" s="523"/>
      <c r="L3554" s="180"/>
      <c r="M3554" s="62"/>
    </row>
    <row r="3555" spans="1:13" s="47" customFormat="1" ht="14.4" customHeight="1" x14ac:dyDescent="0.3">
      <c r="A3555" s="62"/>
      <c r="B3555" s="63"/>
      <c r="C3555" s="68"/>
      <c r="D3555" s="72" t="s">
        <v>7</v>
      </c>
      <c r="E3555" s="215"/>
      <c r="F3555" s="181">
        <v>0.1</v>
      </c>
      <c r="G3555" s="215">
        <v>35.584000000000003</v>
      </c>
      <c r="H3555" s="524"/>
      <c r="I3555" s="124"/>
      <c r="J3555" s="525"/>
      <c r="K3555" s="526"/>
      <c r="L3555" s="527"/>
      <c r="M3555" s="62"/>
    </row>
    <row r="3556" spans="1:13" s="47" customFormat="1" ht="14.4" customHeight="1" x14ac:dyDescent="0.3">
      <c r="A3556" s="62"/>
      <c r="B3556" s="63"/>
      <c r="C3556" s="68"/>
      <c r="D3556" s="72" t="s">
        <v>8</v>
      </c>
      <c r="E3556" s="215"/>
      <c r="F3556" s="181">
        <v>0.1</v>
      </c>
      <c r="G3556" s="215">
        <v>35.584000000000003</v>
      </c>
      <c r="H3556" s="524"/>
      <c r="I3556" s="124"/>
      <c r="J3556" s="525"/>
      <c r="K3556" s="526"/>
      <c r="L3556" s="527"/>
      <c r="M3556" s="62"/>
    </row>
    <row r="3557" spans="1:13" s="47" customFormat="1" ht="14.4" customHeight="1" x14ac:dyDescent="0.3">
      <c r="A3557" s="62"/>
      <c r="B3557" s="63" t="s">
        <v>66</v>
      </c>
      <c r="C3557" s="68"/>
      <c r="D3557" s="75" t="s">
        <v>67</v>
      </c>
      <c r="E3557" s="76"/>
      <c r="F3557" s="71"/>
      <c r="G3557" s="76">
        <v>427.01</v>
      </c>
      <c r="H3557" s="524"/>
      <c r="I3557" s="124"/>
      <c r="J3557" s="525"/>
      <c r="K3557" s="526"/>
      <c r="L3557" s="527"/>
      <c r="M3557" s="62"/>
    </row>
    <row r="3558" spans="1:13" s="47" customFormat="1" ht="15" customHeight="1" thickBot="1" x14ac:dyDescent="0.35">
      <c r="A3558" s="62"/>
      <c r="B3558" s="63"/>
      <c r="C3558" s="68"/>
      <c r="D3558" s="77" t="s">
        <v>68</v>
      </c>
      <c r="E3558" s="78"/>
      <c r="F3558" s="79"/>
      <c r="G3558" s="78">
        <v>427.01</v>
      </c>
      <c r="H3558" s="528">
        <v>1</v>
      </c>
      <c r="I3558" s="126"/>
      <c r="J3558" s="529"/>
      <c r="K3558" s="530"/>
      <c r="L3558" s="531">
        <v>0.99912995093327928</v>
      </c>
      <c r="M3558" s="62"/>
    </row>
    <row r="3559" spans="1:13" s="47" customFormat="1" ht="14.4" customHeight="1" x14ac:dyDescent="0.3">
      <c r="A3559" s="62"/>
      <c r="B3559" s="63"/>
      <c r="C3559" s="68"/>
      <c r="D3559" s="80"/>
      <c r="E3559" s="67"/>
      <c r="F3559" s="65"/>
      <c r="G3559" s="67"/>
      <c r="J3559" s="60"/>
      <c r="M3559" s="62"/>
    </row>
    <row r="3560" spans="1:13" s="47" customFormat="1" ht="14.4" customHeight="1" x14ac:dyDescent="0.3">
      <c r="A3560" s="62"/>
      <c r="B3560" s="63"/>
      <c r="C3560" s="68"/>
      <c r="D3560" s="80"/>
      <c r="E3560" s="67"/>
      <c r="F3560" s="65"/>
      <c r="G3560" s="67"/>
      <c r="J3560" s="60"/>
      <c r="M3560" s="62"/>
    </row>
    <row r="3561" spans="1:13" s="47" customFormat="1" ht="14.4" customHeight="1" x14ac:dyDescent="0.3">
      <c r="A3561" s="62"/>
      <c r="B3561" s="63"/>
      <c r="C3561" s="68"/>
      <c r="D3561" s="80"/>
      <c r="E3561" s="67"/>
      <c r="F3561" s="65"/>
      <c r="G3561" s="67"/>
      <c r="J3561" s="60"/>
      <c r="M3561" s="62"/>
    </row>
    <row r="3562" spans="1:13" s="47" customFormat="1" ht="14.4" customHeight="1" x14ac:dyDescent="0.3">
      <c r="A3562" s="62"/>
      <c r="B3562" s="136" t="s">
        <v>1808</v>
      </c>
      <c r="C3562" s="81"/>
      <c r="D3562" s="80"/>
      <c r="E3562" s="67"/>
      <c r="F3562" s="82"/>
      <c r="G3562" s="82"/>
      <c r="J3562" s="60"/>
      <c r="M3562" s="62"/>
    </row>
    <row r="3563" spans="1:13" s="47" customFormat="1" ht="14.4" customHeight="1" x14ac:dyDescent="0.3">
      <c r="A3563" s="62"/>
      <c r="B3563" s="216" t="s">
        <v>6</v>
      </c>
      <c r="C3563" s="217"/>
      <c r="D3563" s="80"/>
      <c r="E3563" s="67"/>
      <c r="F3563" s="62"/>
      <c r="G3563" s="62"/>
      <c r="J3563" s="60"/>
      <c r="M3563" s="62"/>
    </row>
    <row r="3564" spans="1:13" s="47" customFormat="1" ht="14.4" customHeight="1" x14ac:dyDescent="0.3">
      <c r="A3564" s="62"/>
      <c r="B3564" s="84"/>
      <c r="C3564" s="62"/>
      <c r="D3564" s="80"/>
      <c r="E3564" s="67"/>
      <c r="F3564" s="62"/>
      <c r="G3564" s="62"/>
      <c r="J3564" s="60"/>
      <c r="M3564" s="62"/>
    </row>
    <row r="3565" spans="1:13" x14ac:dyDescent="0.3">
      <c r="A3565" s="62"/>
      <c r="B3565" s="503"/>
      <c r="C3565" s="129"/>
      <c r="D3565" s="129"/>
      <c r="J3565" s="60"/>
    </row>
    <row r="3566" spans="1:13" x14ac:dyDescent="0.3">
      <c r="A3566" s="62"/>
      <c r="B3566" s="131"/>
      <c r="C3566" s="130"/>
      <c r="D3566" s="130"/>
      <c r="J3566" s="60"/>
    </row>
    <row r="3567" spans="1:13" ht="15.6" x14ac:dyDescent="0.3">
      <c r="A3567" s="62"/>
      <c r="D3567" s="715" t="s">
        <v>166</v>
      </c>
      <c r="E3567" s="715"/>
      <c r="F3567" s="715"/>
      <c r="J3567" s="60"/>
    </row>
    <row r="3568" spans="1:13" x14ac:dyDescent="0.3">
      <c r="A3568" s="62"/>
      <c r="B3568" s="132"/>
      <c r="C3568" s="132"/>
      <c r="D3568" s="132"/>
      <c r="J3568" s="60"/>
    </row>
    <row r="3569" spans="1:13" ht="82.5" customHeight="1" x14ac:dyDescent="0.3">
      <c r="A3569" s="62"/>
      <c r="B3569" s="710" t="s">
        <v>1809</v>
      </c>
      <c r="C3569" s="710"/>
      <c r="D3569" s="710"/>
      <c r="E3569" s="710"/>
      <c r="F3569" s="710"/>
      <c r="G3569" s="710"/>
      <c r="H3569" s="710"/>
      <c r="I3569" s="710"/>
      <c r="J3569" s="710"/>
      <c r="K3569" s="710"/>
      <c r="L3569" s="710"/>
    </row>
    <row r="3570" spans="1:13" s="47" customFormat="1" ht="14.4" customHeight="1" x14ac:dyDescent="0.3">
      <c r="A3570" s="62"/>
      <c r="B3570" s="63"/>
      <c r="C3570" s="9"/>
      <c r="D3570" s="10"/>
      <c r="E3570" s="11"/>
      <c r="F3570" s="12"/>
      <c r="G3570" s="13"/>
      <c r="J3570" s="60"/>
      <c r="M3570" s="62"/>
    </row>
    <row r="3571" spans="1:13" s="47" customFormat="1" ht="14.4" customHeight="1" x14ac:dyDescent="0.3">
      <c r="A3571" s="62"/>
      <c r="B3571" s="48" t="s">
        <v>48</v>
      </c>
      <c r="C3571" s="9"/>
      <c r="D3571" s="10"/>
      <c r="E3571" s="11"/>
      <c r="F3571" s="11"/>
      <c r="G3571" s="11"/>
      <c r="J3571" s="60"/>
      <c r="M3571" s="62"/>
    </row>
    <row r="3572" spans="1:13" s="47" customFormat="1" ht="14.4" customHeight="1" x14ac:dyDescent="0.3">
      <c r="A3572" s="62"/>
      <c r="B3572" s="64" t="s">
        <v>49</v>
      </c>
      <c r="C3572" s="62" t="s">
        <v>721</v>
      </c>
      <c r="D3572" s="62"/>
      <c r="E3572" s="62"/>
      <c r="I3572" s="65" t="s">
        <v>50</v>
      </c>
      <c r="J3572" s="68" t="s">
        <v>5</v>
      </c>
      <c r="M3572" s="62"/>
    </row>
    <row r="3573" spans="1:13" s="47" customFormat="1" ht="15" customHeight="1" thickBot="1" x14ac:dyDescent="0.35">
      <c r="A3573" s="62"/>
      <c r="B3573" s="64" t="s">
        <v>51</v>
      </c>
      <c r="C3573" s="62" t="s">
        <v>267</v>
      </c>
      <c r="D3573" s="62"/>
      <c r="E3573" s="62"/>
      <c r="G3573" s="62" t="s">
        <v>720</v>
      </c>
      <c r="J3573" s="60"/>
      <c r="M3573" s="62"/>
    </row>
    <row r="3574" spans="1:13" s="47" customFormat="1" ht="14.4" customHeight="1" thickTop="1" x14ac:dyDescent="0.3">
      <c r="A3574" s="62"/>
      <c r="B3574" s="49" t="s">
        <v>52</v>
      </c>
      <c r="C3574" s="14"/>
      <c r="D3574" s="15"/>
      <c r="E3574" s="16"/>
      <c r="F3574" s="17"/>
      <c r="G3574" s="16"/>
      <c r="H3574" s="711" t="s">
        <v>164</v>
      </c>
      <c r="I3574" s="712"/>
      <c r="J3574" s="712"/>
      <c r="K3574" s="712"/>
      <c r="L3574" s="713"/>
      <c r="M3574" s="62"/>
    </row>
    <row r="3575" spans="1:13" s="47" customFormat="1" ht="32.25" customHeight="1" x14ac:dyDescent="0.3">
      <c r="A3575" s="62"/>
      <c r="B3575" s="186" t="s">
        <v>53</v>
      </c>
      <c r="C3575" s="187" t="s">
        <v>1</v>
      </c>
      <c r="D3575" s="161" t="s">
        <v>54</v>
      </c>
      <c r="E3575" s="188" t="s">
        <v>23</v>
      </c>
      <c r="F3575" s="188" t="s">
        <v>55</v>
      </c>
      <c r="G3575" s="188" t="s">
        <v>56</v>
      </c>
      <c r="H3575" s="90" t="s">
        <v>158</v>
      </c>
      <c r="I3575" s="169" t="s">
        <v>159</v>
      </c>
      <c r="J3575" s="169" t="s">
        <v>160</v>
      </c>
      <c r="K3575" s="169" t="s">
        <v>161</v>
      </c>
      <c r="L3575" s="92" t="s">
        <v>162</v>
      </c>
      <c r="M3575" s="62"/>
    </row>
    <row r="3576" spans="1:13" s="47" customFormat="1" ht="14.4" customHeight="1" x14ac:dyDescent="0.3">
      <c r="A3576" s="62"/>
      <c r="B3576" s="189">
        <v>0</v>
      </c>
      <c r="C3576" s="187"/>
      <c r="D3576" s="190">
        <v>0</v>
      </c>
      <c r="E3576" s="191">
        <v>0</v>
      </c>
      <c r="F3576" s="505">
        <v>0.9</v>
      </c>
      <c r="G3576" s="191">
        <v>0</v>
      </c>
      <c r="H3576" s="506">
        <v>0</v>
      </c>
      <c r="I3576" s="171"/>
      <c r="J3576" s="192">
        <v>0</v>
      </c>
      <c r="K3576" s="172">
        <v>0</v>
      </c>
      <c r="L3576" s="507">
        <v>0</v>
      </c>
      <c r="M3576" s="62"/>
    </row>
    <row r="3577" spans="1:13" s="47" customFormat="1" ht="14.4" customHeight="1" x14ac:dyDescent="0.3">
      <c r="A3577" s="62"/>
      <c r="B3577" s="6">
        <v>0</v>
      </c>
      <c r="C3577" s="25"/>
      <c r="D3577" s="3">
        <v>0</v>
      </c>
      <c r="E3577" s="26">
        <v>0</v>
      </c>
      <c r="F3577" s="27"/>
      <c r="G3577" s="26">
        <v>0</v>
      </c>
      <c r="H3577" s="508">
        <v>0</v>
      </c>
      <c r="I3577" s="99"/>
      <c r="J3577" s="61">
        <v>0</v>
      </c>
      <c r="K3577" s="100">
        <v>0</v>
      </c>
      <c r="L3577" s="509">
        <v>0</v>
      </c>
      <c r="M3577" s="62"/>
    </row>
    <row r="3578" spans="1:13" s="47" customFormat="1" ht="14.4" customHeight="1" x14ac:dyDescent="0.3">
      <c r="A3578" s="62"/>
      <c r="B3578" s="6">
        <v>0</v>
      </c>
      <c r="C3578" s="25"/>
      <c r="D3578" s="3">
        <v>0</v>
      </c>
      <c r="E3578" s="26">
        <v>0</v>
      </c>
      <c r="F3578" s="27"/>
      <c r="G3578" s="26">
        <v>0</v>
      </c>
      <c r="H3578" s="508">
        <v>0</v>
      </c>
      <c r="I3578" s="99"/>
      <c r="J3578" s="61">
        <v>0</v>
      </c>
      <c r="K3578" s="100">
        <v>0</v>
      </c>
      <c r="L3578" s="509">
        <v>0</v>
      </c>
      <c r="M3578" s="62"/>
    </row>
    <row r="3579" spans="1:13" s="47" customFormat="1" ht="14.4" customHeight="1" x14ac:dyDescent="0.3">
      <c r="A3579" s="62"/>
      <c r="B3579" s="6">
        <v>0</v>
      </c>
      <c r="C3579" s="25"/>
      <c r="D3579" s="3">
        <v>0</v>
      </c>
      <c r="E3579" s="26">
        <v>0</v>
      </c>
      <c r="F3579" s="27"/>
      <c r="G3579" s="26">
        <v>0</v>
      </c>
      <c r="H3579" s="508">
        <v>0</v>
      </c>
      <c r="I3579" s="99"/>
      <c r="J3579" s="61">
        <v>0</v>
      </c>
      <c r="K3579" s="100">
        <v>0</v>
      </c>
      <c r="L3579" s="509">
        <v>0</v>
      </c>
      <c r="M3579" s="62"/>
    </row>
    <row r="3580" spans="1:13" s="47" customFormat="1" ht="14.4" customHeight="1" x14ac:dyDescent="0.3">
      <c r="A3580" s="62"/>
      <c r="B3580" s="6">
        <v>0</v>
      </c>
      <c r="C3580" s="25"/>
      <c r="D3580" s="3">
        <v>0</v>
      </c>
      <c r="E3580" s="26">
        <v>0</v>
      </c>
      <c r="F3580" s="27"/>
      <c r="G3580" s="26">
        <v>0</v>
      </c>
      <c r="H3580" s="508">
        <v>0</v>
      </c>
      <c r="I3580" s="99"/>
      <c r="J3580" s="61">
        <v>0</v>
      </c>
      <c r="K3580" s="100">
        <v>0</v>
      </c>
      <c r="L3580" s="509">
        <v>0</v>
      </c>
      <c r="M3580" s="62"/>
    </row>
    <row r="3581" spans="1:13" s="47" customFormat="1" ht="14.4" customHeight="1" x14ac:dyDescent="0.3">
      <c r="A3581" s="62"/>
      <c r="B3581" s="6">
        <v>0</v>
      </c>
      <c r="C3581" s="25"/>
      <c r="D3581" s="3">
        <v>0</v>
      </c>
      <c r="E3581" s="26">
        <v>0</v>
      </c>
      <c r="F3581" s="27"/>
      <c r="G3581" s="26">
        <v>0</v>
      </c>
      <c r="H3581" s="508">
        <v>0</v>
      </c>
      <c r="I3581" s="99"/>
      <c r="J3581" s="61">
        <v>0</v>
      </c>
      <c r="K3581" s="100">
        <v>0</v>
      </c>
      <c r="L3581" s="509">
        <v>0</v>
      </c>
      <c r="M3581" s="62"/>
    </row>
    <row r="3582" spans="1:13" s="47" customFormat="1" ht="14.4" customHeight="1" x14ac:dyDescent="0.3">
      <c r="A3582" s="62"/>
      <c r="B3582" s="6" t="s">
        <v>73</v>
      </c>
      <c r="C3582" s="25"/>
      <c r="D3582" s="3">
        <v>0</v>
      </c>
      <c r="E3582" s="26">
        <v>0</v>
      </c>
      <c r="F3582" s="27"/>
      <c r="G3582" s="26">
        <v>0.77700000000000002</v>
      </c>
      <c r="H3582" s="508">
        <v>4.2269381626691182E-3</v>
      </c>
      <c r="I3582" s="99"/>
      <c r="J3582" s="61" t="s">
        <v>165</v>
      </c>
      <c r="K3582" s="100">
        <v>0.4</v>
      </c>
      <c r="L3582" s="101">
        <v>1.6907752650676473E-3</v>
      </c>
      <c r="M3582" s="62"/>
    </row>
    <row r="3583" spans="1:13" s="47" customFormat="1" ht="14.4" customHeight="1" x14ac:dyDescent="0.3">
      <c r="A3583" s="62"/>
      <c r="B3583" s="6" t="s">
        <v>57</v>
      </c>
      <c r="C3583" s="25"/>
      <c r="D3583" s="28"/>
      <c r="E3583" s="26"/>
      <c r="F3583" s="27"/>
      <c r="G3583" s="193">
        <v>0.77700000000000002</v>
      </c>
      <c r="H3583" s="102" t="s">
        <v>57</v>
      </c>
      <c r="I3583" s="103"/>
      <c r="J3583" s="510"/>
      <c r="K3583" s="511" t="s">
        <v>156</v>
      </c>
      <c r="L3583" s="512">
        <v>1.6907752650676473E-3</v>
      </c>
      <c r="M3583" s="62"/>
    </row>
    <row r="3584" spans="1:13" s="47" customFormat="1" ht="14.4" customHeight="1" x14ac:dyDescent="0.3">
      <c r="A3584" s="62"/>
      <c r="B3584" s="194" t="s">
        <v>22</v>
      </c>
      <c r="C3584" s="195"/>
      <c r="D3584" s="196"/>
      <c r="E3584" s="197"/>
      <c r="F3584" s="155"/>
      <c r="G3584" s="87"/>
      <c r="H3584" s="513"/>
      <c r="I3584" s="514"/>
      <c r="J3584" s="515"/>
      <c r="K3584" s="516"/>
      <c r="L3584" s="517"/>
      <c r="M3584" s="62"/>
    </row>
    <row r="3585" spans="1:13" s="47" customFormat="1" ht="30.75" customHeight="1" x14ac:dyDescent="0.3">
      <c r="A3585" s="62"/>
      <c r="B3585" s="198" t="s">
        <v>58</v>
      </c>
      <c r="C3585" s="199" t="s">
        <v>1</v>
      </c>
      <c r="D3585" s="200" t="s">
        <v>59</v>
      </c>
      <c r="E3585" s="156" t="s">
        <v>23</v>
      </c>
      <c r="F3585" s="156" t="s">
        <v>55</v>
      </c>
      <c r="G3585" s="201" t="s">
        <v>56</v>
      </c>
      <c r="H3585" s="90" t="s">
        <v>158</v>
      </c>
      <c r="I3585" s="169" t="s">
        <v>159</v>
      </c>
      <c r="J3585" s="169" t="s">
        <v>160</v>
      </c>
      <c r="K3585" s="518" t="s">
        <v>161</v>
      </c>
      <c r="L3585" s="92" t="s">
        <v>162</v>
      </c>
      <c r="M3585" s="62"/>
    </row>
    <row r="3586" spans="1:13" s="47" customFormat="1" ht="14.4" customHeight="1" x14ac:dyDescent="0.3">
      <c r="A3586" s="62"/>
      <c r="B3586" s="6" t="s">
        <v>27</v>
      </c>
      <c r="C3586" s="25">
        <v>1</v>
      </c>
      <c r="D3586" s="3">
        <v>4.0999999999999996</v>
      </c>
      <c r="E3586" s="26">
        <v>4.0999999999999996</v>
      </c>
      <c r="F3586" s="26">
        <v>0.9</v>
      </c>
      <c r="G3586" s="26">
        <v>3.69</v>
      </c>
      <c r="H3586" s="506">
        <v>2.0073876216536741E-2</v>
      </c>
      <c r="I3586" s="171"/>
      <c r="J3586" s="192" t="s">
        <v>163</v>
      </c>
      <c r="K3586" s="172">
        <v>1</v>
      </c>
      <c r="L3586" s="507">
        <v>2.0073876216536741E-2</v>
      </c>
      <c r="M3586" s="62"/>
    </row>
    <row r="3587" spans="1:13" s="47" customFormat="1" ht="14.4" customHeight="1" x14ac:dyDescent="0.3">
      <c r="A3587" s="62"/>
      <c r="B3587" s="6" t="s">
        <v>87</v>
      </c>
      <c r="C3587" s="25">
        <v>1</v>
      </c>
      <c r="D3587" s="3">
        <v>4.5599999999999996</v>
      </c>
      <c r="E3587" s="26">
        <v>4.5599999999999996</v>
      </c>
      <c r="F3587" s="26">
        <v>0.9</v>
      </c>
      <c r="G3587" s="26">
        <v>4.1040000000000001</v>
      </c>
      <c r="H3587" s="508">
        <v>2.2326067206684765E-2</v>
      </c>
      <c r="I3587" s="99"/>
      <c r="J3587" s="61" t="s">
        <v>163</v>
      </c>
      <c r="K3587" s="100">
        <v>1</v>
      </c>
      <c r="L3587" s="509">
        <v>2.2326067206684765E-2</v>
      </c>
      <c r="M3587" s="62"/>
    </row>
    <row r="3588" spans="1:13" s="47" customFormat="1" ht="26.4" x14ac:dyDescent="0.3">
      <c r="A3588" s="62"/>
      <c r="B3588" s="6" t="s">
        <v>86</v>
      </c>
      <c r="C3588" s="25">
        <v>1</v>
      </c>
      <c r="D3588" s="3">
        <v>4.55</v>
      </c>
      <c r="E3588" s="26">
        <v>4.55</v>
      </c>
      <c r="F3588" s="26">
        <v>0.9</v>
      </c>
      <c r="G3588" s="26">
        <v>4.0949999999999998</v>
      </c>
      <c r="H3588" s="508">
        <v>2.2277106532985893E-2</v>
      </c>
      <c r="I3588" s="99"/>
      <c r="J3588" s="61" t="s">
        <v>163</v>
      </c>
      <c r="K3588" s="100">
        <v>1</v>
      </c>
      <c r="L3588" s="509">
        <v>2.2277106532985893E-2</v>
      </c>
      <c r="M3588" s="62"/>
    </row>
    <row r="3589" spans="1:13" s="47" customFormat="1" ht="14.4" customHeight="1" x14ac:dyDescent="0.3">
      <c r="A3589" s="62"/>
      <c r="B3589" s="6" t="s">
        <v>35</v>
      </c>
      <c r="C3589" s="25">
        <v>1</v>
      </c>
      <c r="D3589" s="3">
        <v>4.05</v>
      </c>
      <c r="E3589" s="26">
        <v>4.05</v>
      </c>
      <c r="F3589" s="26">
        <v>0.9</v>
      </c>
      <c r="G3589" s="26">
        <v>3.645</v>
      </c>
      <c r="H3589" s="508">
        <v>1.9829072848042389E-2</v>
      </c>
      <c r="I3589" s="99"/>
      <c r="J3589" s="61" t="s">
        <v>163</v>
      </c>
      <c r="K3589" s="100">
        <v>1</v>
      </c>
      <c r="L3589" s="509">
        <v>1.9829072848042389E-2</v>
      </c>
      <c r="M3589" s="62"/>
    </row>
    <row r="3590" spans="1:13" s="47" customFormat="1" ht="14.4" customHeight="1" x14ac:dyDescent="0.3">
      <c r="A3590" s="62"/>
      <c r="B3590" s="6">
        <v>0</v>
      </c>
      <c r="C3590" s="25"/>
      <c r="D3590" s="3">
        <v>0</v>
      </c>
      <c r="E3590" s="26">
        <v>0</v>
      </c>
      <c r="F3590" s="27"/>
      <c r="G3590" s="26">
        <v>0</v>
      </c>
      <c r="H3590" s="508">
        <v>0</v>
      </c>
      <c r="I3590" s="99"/>
      <c r="J3590" s="61">
        <v>0</v>
      </c>
      <c r="K3590" s="100">
        <v>0</v>
      </c>
      <c r="L3590" s="509">
        <v>0</v>
      </c>
      <c r="M3590" s="62"/>
    </row>
    <row r="3591" spans="1:13" s="47" customFormat="1" ht="14.4" customHeight="1" x14ac:dyDescent="0.3">
      <c r="A3591" s="62"/>
      <c r="B3591" s="6">
        <v>0</v>
      </c>
      <c r="C3591" s="25"/>
      <c r="D3591" s="3">
        <v>0</v>
      </c>
      <c r="E3591" s="26">
        <v>0</v>
      </c>
      <c r="F3591" s="27"/>
      <c r="G3591" s="26">
        <v>0</v>
      </c>
      <c r="H3591" s="508">
        <v>0</v>
      </c>
      <c r="I3591" s="99"/>
      <c r="J3591" s="61">
        <v>0</v>
      </c>
      <c r="K3591" s="100">
        <v>0</v>
      </c>
      <c r="L3591" s="509">
        <v>0</v>
      </c>
      <c r="M3591" s="62"/>
    </row>
    <row r="3592" spans="1:13" s="47" customFormat="1" ht="14.4" customHeight="1" x14ac:dyDescent="0.3">
      <c r="A3592" s="62"/>
      <c r="B3592" s="6">
        <v>0</v>
      </c>
      <c r="C3592" s="25"/>
      <c r="D3592" s="3">
        <v>0</v>
      </c>
      <c r="E3592" s="26">
        <v>0</v>
      </c>
      <c r="F3592" s="27"/>
      <c r="G3592" s="26">
        <v>0</v>
      </c>
      <c r="H3592" s="508">
        <v>0</v>
      </c>
      <c r="I3592" s="99"/>
      <c r="J3592" s="61">
        <v>0</v>
      </c>
      <c r="K3592" s="100">
        <v>0</v>
      </c>
      <c r="L3592" s="509">
        <v>0</v>
      </c>
      <c r="M3592" s="62"/>
    </row>
    <row r="3593" spans="1:13" s="47" customFormat="1" ht="14.4" customHeight="1" x14ac:dyDescent="0.3">
      <c r="A3593" s="62"/>
      <c r="B3593" s="6">
        <v>0</v>
      </c>
      <c r="C3593" s="25"/>
      <c r="D3593" s="3">
        <v>0</v>
      </c>
      <c r="E3593" s="26">
        <v>0</v>
      </c>
      <c r="F3593" s="27"/>
      <c r="G3593" s="26">
        <v>0</v>
      </c>
      <c r="H3593" s="508">
        <v>0</v>
      </c>
      <c r="I3593" s="99"/>
      <c r="J3593" s="61">
        <v>0</v>
      </c>
      <c r="K3593" s="100">
        <v>0</v>
      </c>
      <c r="L3593" s="509">
        <v>0</v>
      </c>
      <c r="M3593" s="62"/>
    </row>
    <row r="3594" spans="1:13" s="47" customFormat="1" ht="14.4" customHeight="1" x14ac:dyDescent="0.3">
      <c r="A3594" s="62"/>
      <c r="B3594" s="6">
        <v>0</v>
      </c>
      <c r="C3594" s="25"/>
      <c r="D3594" s="3">
        <v>0</v>
      </c>
      <c r="E3594" s="26">
        <v>0</v>
      </c>
      <c r="F3594" s="27"/>
      <c r="G3594" s="26">
        <v>0</v>
      </c>
      <c r="H3594" s="508">
        <v>0</v>
      </c>
      <c r="I3594" s="99"/>
      <c r="J3594" s="61">
        <v>0</v>
      </c>
      <c r="K3594" s="100">
        <v>0</v>
      </c>
      <c r="L3594" s="509">
        <v>0</v>
      </c>
      <c r="M3594" s="62"/>
    </row>
    <row r="3595" spans="1:13" s="47" customFormat="1" ht="14.4" customHeight="1" x14ac:dyDescent="0.3">
      <c r="A3595" s="62"/>
      <c r="B3595" s="6" t="s">
        <v>60</v>
      </c>
      <c r="C3595" s="25"/>
      <c r="D3595" s="28"/>
      <c r="E3595" s="26"/>
      <c r="F3595" s="27"/>
      <c r="G3595" s="193">
        <v>15.533999999999999</v>
      </c>
      <c r="H3595" s="106" t="s">
        <v>60</v>
      </c>
      <c r="I3595" s="103"/>
      <c r="J3595" s="510"/>
      <c r="K3595" s="511" t="s">
        <v>156</v>
      </c>
      <c r="L3595" s="519">
        <v>8.4506122804249795E-2</v>
      </c>
      <c r="M3595" s="62"/>
    </row>
    <row r="3596" spans="1:13" s="47" customFormat="1" ht="14.4" customHeight="1" x14ac:dyDescent="0.3">
      <c r="A3596" s="62"/>
      <c r="B3596" s="194" t="s">
        <v>38</v>
      </c>
      <c r="C3596" s="195"/>
      <c r="D3596" s="196"/>
      <c r="E3596" s="196"/>
      <c r="F3596" s="196"/>
      <c r="G3596" s="196"/>
      <c r="H3596" s="115"/>
      <c r="I3596" s="202"/>
      <c r="J3596" s="203"/>
      <c r="K3596" s="178"/>
      <c r="L3596" s="204"/>
      <c r="M3596" s="62"/>
    </row>
    <row r="3597" spans="1:13" s="47" customFormat="1" ht="36.75" customHeight="1" x14ac:dyDescent="0.3">
      <c r="A3597" s="62"/>
      <c r="B3597" s="53" t="s">
        <v>53</v>
      </c>
      <c r="C3597" s="195"/>
      <c r="D3597" s="205" t="s">
        <v>0</v>
      </c>
      <c r="E3597" s="206" t="s">
        <v>1</v>
      </c>
      <c r="F3597" s="207" t="s">
        <v>61</v>
      </c>
      <c r="G3597" s="188" t="s">
        <v>56</v>
      </c>
      <c r="H3597" s="111" t="s">
        <v>158</v>
      </c>
      <c r="I3597" s="112" t="s">
        <v>159</v>
      </c>
      <c r="J3597" s="112" t="s">
        <v>160</v>
      </c>
      <c r="K3597" s="520" t="s">
        <v>161</v>
      </c>
      <c r="L3597" s="114" t="s">
        <v>162</v>
      </c>
      <c r="M3597" s="62"/>
    </row>
    <row r="3598" spans="1:13" s="47" customFormat="1" ht="14.4" customHeight="1" x14ac:dyDescent="0.3">
      <c r="A3598" s="62"/>
      <c r="B3598" s="189" t="s">
        <v>94</v>
      </c>
      <c r="C3598" s="195"/>
      <c r="D3598" s="190" t="s">
        <v>2</v>
      </c>
      <c r="E3598" s="153">
        <v>30</v>
      </c>
      <c r="F3598" s="154">
        <v>0.8</v>
      </c>
      <c r="G3598" s="191">
        <v>24</v>
      </c>
      <c r="H3598" s="506">
        <v>0.13056179653032027</v>
      </c>
      <c r="I3598" s="171"/>
      <c r="J3598" s="192" t="s">
        <v>163</v>
      </c>
      <c r="K3598" s="172">
        <v>1</v>
      </c>
      <c r="L3598" s="507">
        <v>0.13056179653032027</v>
      </c>
      <c r="M3598" s="521"/>
    </row>
    <row r="3599" spans="1:13" s="47" customFormat="1" ht="14.4" customHeight="1" x14ac:dyDescent="0.3">
      <c r="A3599" s="62"/>
      <c r="B3599" s="6" t="s">
        <v>1449</v>
      </c>
      <c r="C3599" s="7"/>
      <c r="D3599" s="3" t="s">
        <v>2</v>
      </c>
      <c r="E3599" s="4">
        <v>15</v>
      </c>
      <c r="F3599" s="5">
        <v>0.6</v>
      </c>
      <c r="G3599" s="26">
        <v>9</v>
      </c>
      <c r="H3599" s="508">
        <v>4.8960673698870097E-2</v>
      </c>
      <c r="I3599" s="99"/>
      <c r="J3599" s="61" t="s">
        <v>163</v>
      </c>
      <c r="K3599" s="100">
        <v>1</v>
      </c>
      <c r="L3599" s="509">
        <v>4.8960673698870097E-2</v>
      </c>
      <c r="M3599" s="521"/>
    </row>
    <row r="3600" spans="1:13" s="47" customFormat="1" ht="14.4" customHeight="1" x14ac:dyDescent="0.3">
      <c r="A3600" s="62"/>
      <c r="B3600" s="6" t="s">
        <v>109</v>
      </c>
      <c r="C3600" s="7"/>
      <c r="D3600" s="3" t="s">
        <v>2</v>
      </c>
      <c r="E3600" s="4">
        <v>15</v>
      </c>
      <c r="F3600" s="5">
        <v>1.97</v>
      </c>
      <c r="G3600" s="26">
        <v>29.55</v>
      </c>
      <c r="H3600" s="508">
        <v>0.16075421197795683</v>
      </c>
      <c r="I3600" s="99"/>
      <c r="J3600" s="61" t="s">
        <v>163</v>
      </c>
      <c r="K3600" s="100">
        <v>1</v>
      </c>
      <c r="L3600" s="509">
        <v>0.16075421197795683</v>
      </c>
      <c r="M3600" s="62"/>
    </row>
    <row r="3601" spans="1:13" s="47" customFormat="1" ht="14.4" customHeight="1" x14ac:dyDescent="0.3">
      <c r="A3601" s="62"/>
      <c r="B3601" s="6" t="s">
        <v>100</v>
      </c>
      <c r="C3601" s="7"/>
      <c r="D3601" s="3" t="s">
        <v>5</v>
      </c>
      <c r="E3601" s="4">
        <v>3</v>
      </c>
      <c r="F3601" s="5">
        <v>0.53</v>
      </c>
      <c r="G3601" s="26">
        <v>1.59</v>
      </c>
      <c r="H3601" s="508">
        <v>8.6497190201337178E-3</v>
      </c>
      <c r="I3601" s="99"/>
      <c r="J3601" s="61" t="s">
        <v>163</v>
      </c>
      <c r="K3601" s="100">
        <v>1</v>
      </c>
      <c r="L3601" s="509">
        <v>8.6497190201337178E-3</v>
      </c>
      <c r="M3601" s="62"/>
    </row>
    <row r="3602" spans="1:13" s="47" customFormat="1" ht="14.4" customHeight="1" x14ac:dyDescent="0.3">
      <c r="A3602" s="62"/>
      <c r="B3602" s="6" t="s">
        <v>1464</v>
      </c>
      <c r="C3602" s="7"/>
      <c r="D3602" s="3" t="s">
        <v>5</v>
      </c>
      <c r="E3602" s="4">
        <v>5</v>
      </c>
      <c r="F3602" s="5">
        <v>0.12</v>
      </c>
      <c r="G3602" s="26">
        <v>0.6</v>
      </c>
      <c r="H3602" s="508">
        <v>3.2640449132580063E-3</v>
      </c>
      <c r="I3602" s="99"/>
      <c r="J3602" s="61" t="s">
        <v>163</v>
      </c>
      <c r="K3602" s="100">
        <v>1</v>
      </c>
      <c r="L3602" s="509">
        <v>3.2640449132580063E-3</v>
      </c>
      <c r="M3602" s="62"/>
    </row>
    <row r="3603" spans="1:13" s="47" customFormat="1" ht="14.4" customHeight="1" x14ac:dyDescent="0.3">
      <c r="A3603" s="62"/>
      <c r="B3603" s="6" t="s">
        <v>110</v>
      </c>
      <c r="C3603" s="7"/>
      <c r="D3603" s="3" t="s">
        <v>5</v>
      </c>
      <c r="E3603" s="4">
        <v>5</v>
      </c>
      <c r="F3603" s="5">
        <v>0.35</v>
      </c>
      <c r="G3603" s="26">
        <v>1.75</v>
      </c>
      <c r="H3603" s="508">
        <v>9.5201309970025186E-3</v>
      </c>
      <c r="I3603" s="99"/>
      <c r="J3603" s="61" t="s">
        <v>163</v>
      </c>
      <c r="K3603" s="100">
        <v>1</v>
      </c>
      <c r="L3603" s="509">
        <v>9.5201309970025186E-3</v>
      </c>
      <c r="M3603" s="62"/>
    </row>
    <row r="3604" spans="1:13" s="47" customFormat="1" ht="14.4" customHeight="1" x14ac:dyDescent="0.3">
      <c r="A3604" s="62"/>
      <c r="B3604" s="6" t="s">
        <v>1777</v>
      </c>
      <c r="C3604" s="7"/>
      <c r="D3604" s="3" t="s">
        <v>5</v>
      </c>
      <c r="E3604" s="4">
        <v>0.25</v>
      </c>
      <c r="F3604" s="5">
        <v>1.1200000000000001</v>
      </c>
      <c r="G3604" s="26">
        <v>0.28000000000000003</v>
      </c>
      <c r="H3604" s="508">
        <v>1.5232209595204031E-3</v>
      </c>
      <c r="I3604" s="99"/>
      <c r="J3604" s="61" t="s">
        <v>1219</v>
      </c>
      <c r="K3604" s="100">
        <v>0</v>
      </c>
      <c r="L3604" s="509">
        <v>0</v>
      </c>
      <c r="M3604" s="532"/>
    </row>
    <row r="3605" spans="1:13" s="47" customFormat="1" ht="14.4" customHeight="1" x14ac:dyDescent="0.3">
      <c r="A3605" s="62"/>
      <c r="B3605" s="6" t="s">
        <v>91</v>
      </c>
      <c r="C3605" s="7"/>
      <c r="D3605" s="3" t="s">
        <v>5</v>
      </c>
      <c r="E3605" s="4">
        <v>0.5</v>
      </c>
      <c r="F3605" s="5">
        <v>0.68</v>
      </c>
      <c r="G3605" s="26">
        <v>0.34</v>
      </c>
      <c r="H3605" s="508">
        <v>1.8496254508462038E-3</v>
      </c>
      <c r="I3605" s="99"/>
      <c r="J3605" s="61" t="s">
        <v>163</v>
      </c>
      <c r="K3605" s="100">
        <v>1</v>
      </c>
      <c r="L3605" s="509">
        <v>1.8496254508462038E-3</v>
      </c>
      <c r="M3605" s="62"/>
    </row>
    <row r="3606" spans="1:13" s="47" customFormat="1" ht="14.4" customHeight="1" x14ac:dyDescent="0.3">
      <c r="A3606" s="62"/>
      <c r="B3606" s="6" t="s">
        <v>93</v>
      </c>
      <c r="C3606" s="7"/>
      <c r="D3606" s="3" t="s">
        <v>5</v>
      </c>
      <c r="E3606" s="4">
        <v>6.0000000000000001E-3</v>
      </c>
      <c r="F3606" s="5">
        <v>25</v>
      </c>
      <c r="G3606" s="26">
        <v>0.15</v>
      </c>
      <c r="H3606" s="508">
        <v>8.1601122831450159E-4</v>
      </c>
      <c r="I3606" s="99"/>
      <c r="J3606" s="61" t="s">
        <v>163</v>
      </c>
      <c r="K3606" s="100">
        <v>1</v>
      </c>
      <c r="L3606" s="509">
        <v>8.1601122831450159E-4</v>
      </c>
      <c r="M3606" s="62"/>
    </row>
    <row r="3607" spans="1:13" s="47" customFormat="1" ht="14.4" customHeight="1" x14ac:dyDescent="0.3">
      <c r="A3607" s="62"/>
      <c r="B3607" s="6" t="s">
        <v>92</v>
      </c>
      <c r="C3607" s="7"/>
      <c r="D3607" s="3" t="s">
        <v>5</v>
      </c>
      <c r="E3607" s="4">
        <v>1</v>
      </c>
      <c r="F3607" s="5">
        <v>0.65</v>
      </c>
      <c r="G3607" s="26">
        <v>0.65</v>
      </c>
      <c r="H3607" s="508">
        <v>3.5360486560295072E-3</v>
      </c>
      <c r="I3607" s="99"/>
      <c r="J3607" s="61" t="s">
        <v>163</v>
      </c>
      <c r="K3607" s="100">
        <v>1</v>
      </c>
      <c r="L3607" s="509">
        <v>3.5360486560295072E-3</v>
      </c>
      <c r="M3607" s="62"/>
    </row>
    <row r="3608" spans="1:13" s="47" customFormat="1" ht="14.4" customHeight="1" x14ac:dyDescent="0.3">
      <c r="A3608" s="62"/>
      <c r="B3608" s="6" t="s">
        <v>1560</v>
      </c>
      <c r="C3608" s="7"/>
      <c r="D3608" s="3" t="s">
        <v>5</v>
      </c>
      <c r="E3608" s="4">
        <v>1</v>
      </c>
      <c r="F3608" s="5">
        <v>95</v>
      </c>
      <c r="G3608" s="26">
        <v>95</v>
      </c>
      <c r="H3608" s="508">
        <v>0.51680711126585099</v>
      </c>
      <c r="I3608" s="99"/>
      <c r="J3608" s="61" t="s">
        <v>1219</v>
      </c>
      <c r="K3608" s="100">
        <v>0</v>
      </c>
      <c r="L3608" s="509">
        <v>0</v>
      </c>
      <c r="M3608" s="62"/>
    </row>
    <row r="3609" spans="1:13" s="47" customFormat="1" ht="26.4" x14ac:dyDescent="0.3">
      <c r="A3609" s="62"/>
      <c r="B3609" s="6" t="s">
        <v>107</v>
      </c>
      <c r="C3609" s="7"/>
      <c r="D3609" s="3" t="s">
        <v>5</v>
      </c>
      <c r="E3609" s="4">
        <v>1</v>
      </c>
      <c r="F3609" s="5">
        <v>3.1</v>
      </c>
      <c r="G3609" s="26">
        <v>3.1</v>
      </c>
      <c r="H3609" s="508">
        <v>1.6864232051833034E-2</v>
      </c>
      <c r="I3609" s="99"/>
      <c r="J3609" s="61" t="s">
        <v>1219</v>
      </c>
      <c r="K3609" s="100">
        <v>0</v>
      </c>
      <c r="L3609" s="509">
        <v>0</v>
      </c>
      <c r="M3609" s="62"/>
    </row>
    <row r="3610" spans="1:13" s="47" customFormat="1" ht="39.6" x14ac:dyDescent="0.3">
      <c r="A3610" s="62"/>
      <c r="B3610" s="6" t="s">
        <v>1448</v>
      </c>
      <c r="C3610" s="7"/>
      <c r="D3610" s="3" t="s">
        <v>5</v>
      </c>
      <c r="E3610" s="4">
        <v>1</v>
      </c>
      <c r="F3610" s="5">
        <v>1.5</v>
      </c>
      <c r="G3610" s="26">
        <v>1.5</v>
      </c>
      <c r="H3610" s="508">
        <v>8.1601122831450167E-3</v>
      </c>
      <c r="I3610" s="99"/>
      <c r="J3610" s="61" t="s">
        <v>163</v>
      </c>
      <c r="K3610" s="100">
        <v>1</v>
      </c>
      <c r="L3610" s="509">
        <v>8.1601122831450167E-3</v>
      </c>
      <c r="M3610" s="62"/>
    </row>
    <row r="3611" spans="1:13" s="47" customFormat="1" ht="14.4" customHeight="1" x14ac:dyDescent="0.3">
      <c r="A3611" s="62"/>
      <c r="B3611" s="58" t="s">
        <v>62</v>
      </c>
      <c r="C3611" s="46"/>
      <c r="D3611" s="37"/>
      <c r="E3611" s="38"/>
      <c r="F3611" s="39"/>
      <c r="G3611" s="193">
        <v>167.51000000000002</v>
      </c>
      <c r="H3611" s="106" t="s">
        <v>62</v>
      </c>
      <c r="I3611" s="103"/>
      <c r="J3611" s="510"/>
      <c r="K3611" s="511" t="s">
        <v>156</v>
      </c>
      <c r="L3611" s="519">
        <v>0.37607237475587668</v>
      </c>
      <c r="M3611" s="62"/>
    </row>
    <row r="3612" spans="1:13" s="47" customFormat="1" ht="14.4" customHeight="1" x14ac:dyDescent="0.3">
      <c r="A3612" s="62"/>
      <c r="B3612" s="194" t="s">
        <v>63</v>
      </c>
      <c r="C3612" s="195"/>
      <c r="D3612" s="196"/>
      <c r="E3612" s="197"/>
      <c r="F3612" s="155"/>
      <c r="G3612" s="197"/>
      <c r="H3612" s="115"/>
      <c r="I3612" s="202"/>
      <c r="J3612" s="203"/>
      <c r="K3612" s="178"/>
      <c r="L3612" s="204">
        <v>0</v>
      </c>
      <c r="M3612" s="62"/>
    </row>
    <row r="3613" spans="1:13" s="47" customFormat="1" ht="35.25" customHeight="1" x14ac:dyDescent="0.3">
      <c r="A3613" s="62"/>
      <c r="B3613" s="53" t="s">
        <v>53</v>
      </c>
      <c r="C3613" s="210"/>
      <c r="D3613" s="211" t="s">
        <v>0</v>
      </c>
      <c r="E3613" s="201" t="s">
        <v>1</v>
      </c>
      <c r="F3613" s="156" t="s">
        <v>61</v>
      </c>
      <c r="G3613" s="188" t="s">
        <v>56</v>
      </c>
      <c r="H3613" s="111" t="s">
        <v>158</v>
      </c>
      <c r="I3613" s="112" t="s">
        <v>159</v>
      </c>
      <c r="J3613" s="112" t="s">
        <v>160</v>
      </c>
      <c r="K3613" s="520" t="s">
        <v>161</v>
      </c>
      <c r="L3613" s="114" t="s">
        <v>162</v>
      </c>
      <c r="M3613" s="62"/>
    </row>
    <row r="3614" spans="1:13" s="47" customFormat="1" ht="14.4" customHeight="1" x14ac:dyDescent="0.3">
      <c r="A3614" s="62"/>
      <c r="B3614" s="6">
        <v>0</v>
      </c>
      <c r="C3614" s="7"/>
      <c r="D3614" s="3">
        <v>0</v>
      </c>
      <c r="E3614" s="26"/>
      <c r="F3614" s="5">
        <v>0</v>
      </c>
      <c r="G3614" s="191">
        <v>0</v>
      </c>
      <c r="H3614" s="506">
        <v>0</v>
      </c>
      <c r="I3614" s="171"/>
      <c r="J3614" s="192">
        <v>0</v>
      </c>
      <c r="K3614" s="172">
        <v>0</v>
      </c>
      <c r="L3614" s="507">
        <v>0</v>
      </c>
      <c r="M3614" s="62"/>
    </row>
    <row r="3615" spans="1:13" s="47" customFormat="1" ht="14.4" customHeight="1" x14ac:dyDescent="0.3">
      <c r="A3615" s="62"/>
      <c r="B3615" s="6">
        <v>0</v>
      </c>
      <c r="C3615" s="7"/>
      <c r="D3615" s="3">
        <v>0</v>
      </c>
      <c r="E3615" s="26"/>
      <c r="F3615" s="5">
        <v>0</v>
      </c>
      <c r="G3615" s="26">
        <v>0</v>
      </c>
      <c r="H3615" s="508">
        <v>0</v>
      </c>
      <c r="I3615" s="99"/>
      <c r="J3615" s="61">
        <v>0</v>
      </c>
      <c r="K3615" s="100">
        <v>0</v>
      </c>
      <c r="L3615" s="509">
        <v>0</v>
      </c>
      <c r="M3615" s="62"/>
    </row>
    <row r="3616" spans="1:13" s="47" customFormat="1" ht="14.4" customHeight="1" x14ac:dyDescent="0.3">
      <c r="A3616" s="62"/>
      <c r="B3616" s="6">
        <v>0</v>
      </c>
      <c r="C3616" s="7"/>
      <c r="D3616" s="3">
        <v>0</v>
      </c>
      <c r="E3616" s="26"/>
      <c r="F3616" s="5">
        <v>0</v>
      </c>
      <c r="G3616" s="26">
        <v>0</v>
      </c>
      <c r="H3616" s="508">
        <v>0</v>
      </c>
      <c r="I3616" s="99"/>
      <c r="J3616" s="61">
        <v>0</v>
      </c>
      <c r="K3616" s="100">
        <v>0</v>
      </c>
      <c r="L3616" s="509">
        <v>0</v>
      </c>
      <c r="M3616" s="62"/>
    </row>
    <row r="3617" spans="1:13" s="47" customFormat="1" ht="14.4" customHeight="1" x14ac:dyDescent="0.3">
      <c r="A3617" s="62"/>
      <c r="B3617" s="6">
        <v>0</v>
      </c>
      <c r="C3617" s="7"/>
      <c r="D3617" s="3">
        <v>0</v>
      </c>
      <c r="E3617" s="26"/>
      <c r="F3617" s="5">
        <v>0</v>
      </c>
      <c r="G3617" s="26">
        <v>0</v>
      </c>
      <c r="H3617" s="508">
        <v>0</v>
      </c>
      <c r="I3617" s="99"/>
      <c r="J3617" s="61">
        <v>0</v>
      </c>
      <c r="K3617" s="100">
        <v>0</v>
      </c>
      <c r="L3617" s="509">
        <v>0</v>
      </c>
      <c r="M3617" s="62"/>
    </row>
    <row r="3618" spans="1:13" s="47" customFormat="1" ht="14.4" customHeight="1" x14ac:dyDescent="0.3">
      <c r="A3618" s="62"/>
      <c r="B3618" s="6">
        <v>0</v>
      </c>
      <c r="C3618" s="7"/>
      <c r="D3618" s="3">
        <v>0</v>
      </c>
      <c r="E3618" s="26"/>
      <c r="F3618" s="5">
        <v>0</v>
      </c>
      <c r="G3618" s="26">
        <v>0</v>
      </c>
      <c r="H3618" s="508">
        <v>0</v>
      </c>
      <c r="I3618" s="99"/>
      <c r="J3618" s="61">
        <v>0</v>
      </c>
      <c r="K3618" s="100">
        <v>0</v>
      </c>
      <c r="L3618" s="509">
        <v>0</v>
      </c>
      <c r="M3618" s="62"/>
    </row>
    <row r="3619" spans="1:13" s="47" customFormat="1" ht="15" customHeight="1" thickBot="1" x14ac:dyDescent="0.35">
      <c r="A3619" s="62"/>
      <c r="B3619" s="59" t="s">
        <v>64</v>
      </c>
      <c r="C3619" s="42"/>
      <c r="D3619" s="43"/>
      <c r="E3619" s="44"/>
      <c r="F3619" s="45"/>
      <c r="G3619" s="191">
        <v>0</v>
      </c>
      <c r="H3619" s="106" t="s">
        <v>64</v>
      </c>
      <c r="I3619" s="103"/>
      <c r="J3619" s="510"/>
      <c r="K3619" s="511" t="s">
        <v>156</v>
      </c>
      <c r="L3619" s="519">
        <v>0</v>
      </c>
      <c r="M3619" s="62"/>
    </row>
    <row r="3620" spans="1:13" s="47" customFormat="1" ht="14.4" customHeight="1" x14ac:dyDescent="0.3">
      <c r="A3620" s="62"/>
      <c r="B3620" s="64"/>
      <c r="C3620" s="68"/>
      <c r="D3620" s="69" t="s">
        <v>65</v>
      </c>
      <c r="E3620" s="70"/>
      <c r="F3620" s="71"/>
      <c r="G3620" s="88">
        <v>183.821</v>
      </c>
      <c r="H3620" s="179"/>
      <c r="I3620" s="212"/>
      <c r="J3620" s="522"/>
      <c r="K3620" s="523"/>
      <c r="L3620" s="180"/>
      <c r="M3620" s="62"/>
    </row>
    <row r="3621" spans="1:13" s="47" customFormat="1" ht="14.4" customHeight="1" x14ac:dyDescent="0.3">
      <c r="A3621" s="62"/>
      <c r="B3621" s="63"/>
      <c r="C3621" s="68"/>
      <c r="D3621" s="72" t="s">
        <v>7</v>
      </c>
      <c r="E3621" s="215"/>
      <c r="F3621" s="181">
        <v>0.1</v>
      </c>
      <c r="G3621" s="215">
        <v>18.382000000000001</v>
      </c>
      <c r="H3621" s="524"/>
      <c r="I3621" s="124"/>
      <c r="J3621" s="525"/>
      <c r="K3621" s="526"/>
      <c r="L3621" s="527"/>
      <c r="M3621" s="62"/>
    </row>
    <row r="3622" spans="1:13" s="47" customFormat="1" ht="14.4" customHeight="1" x14ac:dyDescent="0.3">
      <c r="A3622" s="62"/>
      <c r="B3622" s="63"/>
      <c r="C3622" s="68"/>
      <c r="D3622" s="72" t="s">
        <v>8</v>
      </c>
      <c r="E3622" s="215"/>
      <c r="F3622" s="181">
        <v>0.1</v>
      </c>
      <c r="G3622" s="215">
        <v>18.382000000000001</v>
      </c>
      <c r="H3622" s="524"/>
      <c r="I3622" s="124"/>
      <c r="J3622" s="525"/>
      <c r="K3622" s="526"/>
      <c r="L3622" s="527"/>
      <c r="M3622" s="62"/>
    </row>
    <row r="3623" spans="1:13" s="47" customFormat="1" ht="14.4" customHeight="1" x14ac:dyDescent="0.3">
      <c r="A3623" s="62"/>
      <c r="B3623" s="63" t="s">
        <v>66</v>
      </c>
      <c r="C3623" s="68"/>
      <c r="D3623" s="75" t="s">
        <v>67</v>
      </c>
      <c r="E3623" s="76"/>
      <c r="F3623" s="71"/>
      <c r="G3623" s="76">
        <v>220.58500000000001</v>
      </c>
      <c r="H3623" s="524"/>
      <c r="I3623" s="124"/>
      <c r="J3623" s="525"/>
      <c r="K3623" s="526"/>
      <c r="L3623" s="527"/>
      <c r="M3623" s="62"/>
    </row>
    <row r="3624" spans="1:13" s="47" customFormat="1" ht="15" customHeight="1" thickBot="1" x14ac:dyDescent="0.35">
      <c r="A3624" s="62"/>
      <c r="B3624" s="63"/>
      <c r="C3624" s="68"/>
      <c r="D3624" s="77" t="s">
        <v>68</v>
      </c>
      <c r="E3624" s="78"/>
      <c r="F3624" s="79"/>
      <c r="G3624" s="78">
        <v>220.59</v>
      </c>
      <c r="H3624" s="528">
        <v>1</v>
      </c>
      <c r="I3624" s="126"/>
      <c r="J3624" s="529"/>
      <c r="K3624" s="530"/>
      <c r="L3624" s="531">
        <v>0.46226927282519414</v>
      </c>
      <c r="M3624" s="62"/>
    </row>
    <row r="3625" spans="1:13" s="47" customFormat="1" ht="14.4" customHeight="1" x14ac:dyDescent="0.3">
      <c r="A3625" s="62"/>
      <c r="B3625" s="63"/>
      <c r="C3625" s="68"/>
      <c r="D3625" s="80"/>
      <c r="E3625" s="67"/>
      <c r="F3625" s="65"/>
      <c r="G3625" s="67"/>
      <c r="J3625" s="60"/>
      <c r="M3625" s="62"/>
    </row>
    <row r="3626" spans="1:13" s="47" customFormat="1" ht="14.4" customHeight="1" x14ac:dyDescent="0.3">
      <c r="A3626" s="62"/>
      <c r="B3626" s="63"/>
      <c r="C3626" s="68"/>
      <c r="D3626" s="80"/>
      <c r="E3626" s="67"/>
      <c r="F3626" s="65"/>
      <c r="G3626" s="67"/>
      <c r="J3626" s="60"/>
      <c r="M3626" s="62"/>
    </row>
    <row r="3627" spans="1:13" s="47" customFormat="1" ht="14.4" customHeight="1" x14ac:dyDescent="0.3">
      <c r="A3627" s="62"/>
      <c r="B3627" s="63"/>
      <c r="C3627" s="68"/>
      <c r="D3627" s="80"/>
      <c r="E3627" s="67"/>
      <c r="F3627" s="65"/>
      <c r="G3627" s="67"/>
      <c r="J3627" s="60"/>
      <c r="M3627" s="62"/>
    </row>
    <row r="3628" spans="1:13" s="47" customFormat="1" ht="14.4" customHeight="1" x14ac:dyDescent="0.3">
      <c r="A3628" s="62"/>
      <c r="B3628" s="136" t="s">
        <v>1808</v>
      </c>
      <c r="C3628" s="81"/>
      <c r="D3628" s="80"/>
      <c r="E3628" s="67"/>
      <c r="F3628" s="82"/>
      <c r="G3628" s="82"/>
      <c r="J3628" s="60"/>
      <c r="M3628" s="62"/>
    </row>
    <row r="3629" spans="1:13" s="47" customFormat="1" ht="14.4" customHeight="1" x14ac:dyDescent="0.3">
      <c r="A3629" s="62"/>
      <c r="B3629" s="216" t="s">
        <v>6</v>
      </c>
      <c r="C3629" s="217"/>
      <c r="D3629" s="80"/>
      <c r="E3629" s="67"/>
      <c r="F3629" s="62"/>
      <c r="G3629" s="62"/>
      <c r="J3629" s="60"/>
      <c r="M3629" s="62"/>
    </row>
    <row r="3630" spans="1:13" s="47" customFormat="1" ht="14.4" customHeight="1" x14ac:dyDescent="0.3">
      <c r="A3630" s="62"/>
      <c r="B3630" s="84"/>
      <c r="C3630" s="62"/>
      <c r="D3630" s="80"/>
      <c r="E3630" s="67"/>
      <c r="F3630" s="62"/>
      <c r="G3630" s="62"/>
      <c r="J3630" s="60"/>
      <c r="M3630" s="62"/>
    </row>
    <row r="3631" spans="1:13" x14ac:dyDescent="0.3">
      <c r="A3631" s="62"/>
      <c r="B3631" s="503"/>
      <c r="C3631" s="129"/>
      <c r="D3631" s="129"/>
      <c r="J3631" s="60"/>
    </row>
    <row r="3632" spans="1:13" x14ac:dyDescent="0.3">
      <c r="A3632" s="62"/>
      <c r="B3632" s="131"/>
      <c r="C3632" s="130"/>
      <c r="D3632" s="130"/>
      <c r="J3632" s="60"/>
    </row>
    <row r="3633" spans="1:13" ht="15.6" x14ac:dyDescent="0.3">
      <c r="A3633" s="62"/>
      <c r="D3633" s="715" t="s">
        <v>166</v>
      </c>
      <c r="E3633" s="715"/>
      <c r="F3633" s="715"/>
      <c r="J3633" s="60"/>
    </row>
    <row r="3634" spans="1:13" x14ac:dyDescent="0.3">
      <c r="A3634" s="62"/>
      <c r="B3634" s="132"/>
      <c r="C3634" s="132"/>
      <c r="D3634" s="132"/>
      <c r="J3634" s="60"/>
    </row>
    <row r="3635" spans="1:13" ht="82.5" customHeight="1" x14ac:dyDescent="0.3">
      <c r="A3635" s="62"/>
      <c r="B3635" s="710" t="s">
        <v>1809</v>
      </c>
      <c r="C3635" s="710"/>
      <c r="D3635" s="710"/>
      <c r="E3635" s="710"/>
      <c r="F3635" s="710"/>
      <c r="G3635" s="710"/>
      <c r="H3635" s="710"/>
      <c r="I3635" s="710"/>
      <c r="J3635" s="710"/>
      <c r="K3635" s="710"/>
      <c r="L3635" s="710"/>
    </row>
    <row r="3636" spans="1:13" s="47" customFormat="1" ht="14.4" customHeight="1" x14ac:dyDescent="0.3">
      <c r="A3636" s="62"/>
      <c r="B3636" s="63"/>
      <c r="C3636" s="9"/>
      <c r="D3636" s="10"/>
      <c r="E3636" s="11"/>
      <c r="F3636" s="12"/>
      <c r="G3636" s="13"/>
      <c r="J3636" s="60"/>
      <c r="M3636" s="62"/>
    </row>
    <row r="3637" spans="1:13" s="47" customFormat="1" ht="14.4" customHeight="1" x14ac:dyDescent="0.3">
      <c r="A3637" s="62"/>
      <c r="B3637" s="48" t="s">
        <v>48</v>
      </c>
      <c r="C3637" s="9"/>
      <c r="D3637" s="10"/>
      <c r="E3637" s="11"/>
      <c r="F3637" s="11"/>
      <c r="G3637" s="11"/>
      <c r="J3637" s="60"/>
      <c r="M3637" s="62"/>
    </row>
    <row r="3638" spans="1:13" s="47" customFormat="1" ht="14.4" customHeight="1" x14ac:dyDescent="0.3">
      <c r="A3638" s="62"/>
      <c r="B3638" s="64" t="s">
        <v>49</v>
      </c>
      <c r="C3638" s="62" t="s">
        <v>753</v>
      </c>
      <c r="D3638" s="62"/>
      <c r="E3638" s="62"/>
      <c r="I3638" s="65" t="s">
        <v>50</v>
      </c>
      <c r="J3638" s="68" t="s">
        <v>5</v>
      </c>
      <c r="M3638" s="62"/>
    </row>
    <row r="3639" spans="1:13" s="47" customFormat="1" ht="15" customHeight="1" thickBot="1" x14ac:dyDescent="0.35">
      <c r="A3639" s="62"/>
      <c r="B3639" s="64" t="s">
        <v>51</v>
      </c>
      <c r="C3639" s="62" t="s">
        <v>267</v>
      </c>
      <c r="D3639" s="62"/>
      <c r="E3639" s="62"/>
      <c r="G3639" s="62" t="s">
        <v>752</v>
      </c>
      <c r="J3639" s="60"/>
      <c r="M3639" s="62"/>
    </row>
    <row r="3640" spans="1:13" s="47" customFormat="1" ht="14.4" customHeight="1" thickTop="1" x14ac:dyDescent="0.3">
      <c r="A3640" s="62"/>
      <c r="B3640" s="49" t="s">
        <v>52</v>
      </c>
      <c r="C3640" s="14"/>
      <c r="D3640" s="15"/>
      <c r="E3640" s="16"/>
      <c r="F3640" s="17"/>
      <c r="G3640" s="16"/>
      <c r="H3640" s="711" t="s">
        <v>164</v>
      </c>
      <c r="I3640" s="712"/>
      <c r="J3640" s="712"/>
      <c r="K3640" s="712"/>
      <c r="L3640" s="713"/>
      <c r="M3640" s="62"/>
    </row>
    <row r="3641" spans="1:13" s="47" customFormat="1" ht="32.25" customHeight="1" x14ac:dyDescent="0.3">
      <c r="A3641" s="62"/>
      <c r="B3641" s="186" t="s">
        <v>53</v>
      </c>
      <c r="C3641" s="187" t="s">
        <v>1</v>
      </c>
      <c r="D3641" s="161" t="s">
        <v>54</v>
      </c>
      <c r="E3641" s="188" t="s">
        <v>23</v>
      </c>
      <c r="F3641" s="188" t="s">
        <v>55</v>
      </c>
      <c r="G3641" s="188" t="s">
        <v>56</v>
      </c>
      <c r="H3641" s="90" t="s">
        <v>158</v>
      </c>
      <c r="I3641" s="169" t="s">
        <v>159</v>
      </c>
      <c r="J3641" s="169" t="s">
        <v>160</v>
      </c>
      <c r="K3641" s="169" t="s">
        <v>161</v>
      </c>
      <c r="L3641" s="92" t="s">
        <v>162</v>
      </c>
      <c r="M3641" s="62"/>
    </row>
    <row r="3642" spans="1:13" s="47" customFormat="1" ht="14.4" customHeight="1" x14ac:dyDescent="0.3">
      <c r="A3642" s="62"/>
      <c r="B3642" s="189">
        <v>0</v>
      </c>
      <c r="C3642" s="187"/>
      <c r="D3642" s="190">
        <v>0</v>
      </c>
      <c r="E3642" s="191">
        <v>0</v>
      </c>
      <c r="F3642" s="505">
        <v>0.9</v>
      </c>
      <c r="G3642" s="191">
        <v>0</v>
      </c>
      <c r="H3642" s="506">
        <v>0</v>
      </c>
      <c r="I3642" s="171"/>
      <c r="J3642" s="192">
        <v>0</v>
      </c>
      <c r="K3642" s="172">
        <v>0</v>
      </c>
      <c r="L3642" s="507">
        <v>0</v>
      </c>
      <c r="M3642" s="62"/>
    </row>
    <row r="3643" spans="1:13" s="47" customFormat="1" ht="14.4" customHeight="1" x14ac:dyDescent="0.3">
      <c r="A3643" s="62"/>
      <c r="B3643" s="6">
        <v>0</v>
      </c>
      <c r="C3643" s="25"/>
      <c r="D3643" s="3">
        <v>0</v>
      </c>
      <c r="E3643" s="26">
        <v>0</v>
      </c>
      <c r="F3643" s="27"/>
      <c r="G3643" s="26">
        <v>0</v>
      </c>
      <c r="H3643" s="508">
        <v>0</v>
      </c>
      <c r="I3643" s="99"/>
      <c r="J3643" s="61">
        <v>0</v>
      </c>
      <c r="K3643" s="100">
        <v>0</v>
      </c>
      <c r="L3643" s="509">
        <v>0</v>
      </c>
      <c r="M3643" s="62"/>
    </row>
    <row r="3644" spans="1:13" s="47" customFormat="1" ht="14.4" customHeight="1" x14ac:dyDescent="0.3">
      <c r="A3644" s="62"/>
      <c r="B3644" s="6">
        <v>0</v>
      </c>
      <c r="C3644" s="25"/>
      <c r="D3644" s="3">
        <v>0</v>
      </c>
      <c r="E3644" s="26">
        <v>0</v>
      </c>
      <c r="F3644" s="27"/>
      <c r="G3644" s="26">
        <v>0</v>
      </c>
      <c r="H3644" s="508">
        <v>0</v>
      </c>
      <c r="I3644" s="99"/>
      <c r="J3644" s="61">
        <v>0</v>
      </c>
      <c r="K3644" s="100">
        <v>0</v>
      </c>
      <c r="L3644" s="509">
        <v>0</v>
      </c>
      <c r="M3644" s="62"/>
    </row>
    <row r="3645" spans="1:13" s="47" customFormat="1" ht="14.4" customHeight="1" x14ac:dyDescent="0.3">
      <c r="A3645" s="62"/>
      <c r="B3645" s="6">
        <v>0</v>
      </c>
      <c r="C3645" s="25"/>
      <c r="D3645" s="3">
        <v>0</v>
      </c>
      <c r="E3645" s="26">
        <v>0</v>
      </c>
      <c r="F3645" s="27"/>
      <c r="G3645" s="26">
        <v>0</v>
      </c>
      <c r="H3645" s="508">
        <v>0</v>
      </c>
      <c r="I3645" s="99"/>
      <c r="J3645" s="61">
        <v>0</v>
      </c>
      <c r="K3645" s="100">
        <v>0</v>
      </c>
      <c r="L3645" s="509">
        <v>0</v>
      </c>
      <c r="M3645" s="62"/>
    </row>
    <row r="3646" spans="1:13" s="47" customFormat="1" ht="14.4" customHeight="1" x14ac:dyDescent="0.3">
      <c r="A3646" s="62"/>
      <c r="B3646" s="6">
        <v>0</v>
      </c>
      <c r="C3646" s="25"/>
      <c r="D3646" s="3">
        <v>0</v>
      </c>
      <c r="E3646" s="26">
        <v>0</v>
      </c>
      <c r="F3646" s="27"/>
      <c r="G3646" s="26">
        <v>0</v>
      </c>
      <c r="H3646" s="508">
        <v>0</v>
      </c>
      <c r="I3646" s="99"/>
      <c r="J3646" s="61">
        <v>0</v>
      </c>
      <c r="K3646" s="100">
        <v>0</v>
      </c>
      <c r="L3646" s="509">
        <v>0</v>
      </c>
      <c r="M3646" s="62"/>
    </row>
    <row r="3647" spans="1:13" s="47" customFormat="1" ht="14.4" customHeight="1" x14ac:dyDescent="0.3">
      <c r="A3647" s="62"/>
      <c r="B3647" s="6">
        <v>0</v>
      </c>
      <c r="C3647" s="25"/>
      <c r="D3647" s="3">
        <v>0</v>
      </c>
      <c r="E3647" s="26">
        <v>0</v>
      </c>
      <c r="F3647" s="27"/>
      <c r="G3647" s="26">
        <v>0</v>
      </c>
      <c r="H3647" s="508">
        <v>0</v>
      </c>
      <c r="I3647" s="99"/>
      <c r="J3647" s="61">
        <v>0</v>
      </c>
      <c r="K3647" s="100">
        <v>0</v>
      </c>
      <c r="L3647" s="509">
        <v>0</v>
      </c>
      <c r="M3647" s="62"/>
    </row>
    <row r="3648" spans="1:13" s="47" customFormat="1" ht="14.4" customHeight="1" x14ac:dyDescent="0.3">
      <c r="A3648" s="62"/>
      <c r="B3648" s="6" t="s">
        <v>73</v>
      </c>
      <c r="C3648" s="25"/>
      <c r="D3648" s="3">
        <v>0</v>
      </c>
      <c r="E3648" s="26">
        <v>0</v>
      </c>
      <c r="F3648" s="27"/>
      <c r="G3648" s="26">
        <v>0.77700000000000002</v>
      </c>
      <c r="H3648" s="508">
        <v>7.9447040418809626E-3</v>
      </c>
      <c r="I3648" s="99"/>
      <c r="J3648" s="61" t="s">
        <v>165</v>
      </c>
      <c r="K3648" s="100">
        <v>0.4</v>
      </c>
      <c r="L3648" s="101">
        <v>3.1778816167523853E-3</v>
      </c>
      <c r="M3648" s="62"/>
    </row>
    <row r="3649" spans="1:13" s="47" customFormat="1" ht="14.4" customHeight="1" x14ac:dyDescent="0.3">
      <c r="A3649" s="62"/>
      <c r="B3649" s="6" t="s">
        <v>57</v>
      </c>
      <c r="C3649" s="25"/>
      <c r="D3649" s="28"/>
      <c r="E3649" s="26"/>
      <c r="F3649" s="27"/>
      <c r="G3649" s="193">
        <v>0.77700000000000002</v>
      </c>
      <c r="H3649" s="102" t="s">
        <v>57</v>
      </c>
      <c r="I3649" s="103"/>
      <c r="J3649" s="510"/>
      <c r="K3649" s="511" t="s">
        <v>156</v>
      </c>
      <c r="L3649" s="512">
        <v>3.1778816167523853E-3</v>
      </c>
      <c r="M3649" s="62"/>
    </row>
    <row r="3650" spans="1:13" s="47" customFormat="1" ht="14.4" customHeight="1" x14ac:dyDescent="0.3">
      <c r="A3650" s="62"/>
      <c r="B3650" s="194" t="s">
        <v>22</v>
      </c>
      <c r="C3650" s="195"/>
      <c r="D3650" s="196"/>
      <c r="E3650" s="197"/>
      <c r="F3650" s="155"/>
      <c r="G3650" s="87"/>
      <c r="H3650" s="513"/>
      <c r="I3650" s="514"/>
      <c r="J3650" s="515"/>
      <c r="K3650" s="516"/>
      <c r="L3650" s="517"/>
      <c r="M3650" s="62"/>
    </row>
    <row r="3651" spans="1:13" s="47" customFormat="1" ht="30.75" customHeight="1" x14ac:dyDescent="0.3">
      <c r="A3651" s="62"/>
      <c r="B3651" s="198" t="s">
        <v>58</v>
      </c>
      <c r="C3651" s="199" t="s">
        <v>1</v>
      </c>
      <c r="D3651" s="200" t="s">
        <v>59</v>
      </c>
      <c r="E3651" s="156" t="s">
        <v>23</v>
      </c>
      <c r="F3651" s="156" t="s">
        <v>55</v>
      </c>
      <c r="G3651" s="201" t="s">
        <v>56</v>
      </c>
      <c r="H3651" s="90" t="s">
        <v>158</v>
      </c>
      <c r="I3651" s="169" t="s">
        <v>159</v>
      </c>
      <c r="J3651" s="169" t="s">
        <v>160</v>
      </c>
      <c r="K3651" s="518" t="s">
        <v>161</v>
      </c>
      <c r="L3651" s="92" t="s">
        <v>162</v>
      </c>
      <c r="M3651" s="62"/>
    </row>
    <row r="3652" spans="1:13" s="47" customFormat="1" ht="14.4" customHeight="1" x14ac:dyDescent="0.3">
      <c r="A3652" s="62"/>
      <c r="B3652" s="6" t="s">
        <v>27</v>
      </c>
      <c r="C3652" s="25">
        <v>1</v>
      </c>
      <c r="D3652" s="3">
        <v>4.0999999999999996</v>
      </c>
      <c r="E3652" s="26">
        <v>4.0999999999999996</v>
      </c>
      <c r="F3652" s="26">
        <v>0.9</v>
      </c>
      <c r="G3652" s="26">
        <v>3.69</v>
      </c>
      <c r="H3652" s="506">
        <v>3.7729675565689513E-2</v>
      </c>
      <c r="I3652" s="171"/>
      <c r="J3652" s="192" t="s">
        <v>163</v>
      </c>
      <c r="K3652" s="172">
        <v>1</v>
      </c>
      <c r="L3652" s="507">
        <v>3.7729675565689513E-2</v>
      </c>
      <c r="M3652" s="62"/>
    </row>
    <row r="3653" spans="1:13" s="47" customFormat="1" ht="14.4" customHeight="1" x14ac:dyDescent="0.3">
      <c r="A3653" s="62"/>
      <c r="B3653" s="6" t="s">
        <v>87</v>
      </c>
      <c r="C3653" s="25">
        <v>1</v>
      </c>
      <c r="D3653" s="3">
        <v>4.5599999999999996</v>
      </c>
      <c r="E3653" s="26">
        <v>4.5599999999999996</v>
      </c>
      <c r="F3653" s="26">
        <v>0.9</v>
      </c>
      <c r="G3653" s="26">
        <v>4.1040000000000001</v>
      </c>
      <c r="H3653" s="508">
        <v>4.1962761116961997E-2</v>
      </c>
      <c r="I3653" s="99"/>
      <c r="J3653" s="61" t="s">
        <v>163</v>
      </c>
      <c r="K3653" s="100">
        <v>1</v>
      </c>
      <c r="L3653" s="509">
        <v>4.1962761116961997E-2</v>
      </c>
      <c r="M3653" s="62"/>
    </row>
    <row r="3654" spans="1:13" s="47" customFormat="1" ht="26.4" x14ac:dyDescent="0.3">
      <c r="A3654" s="62"/>
      <c r="B3654" s="6" t="s">
        <v>86</v>
      </c>
      <c r="C3654" s="25">
        <v>1</v>
      </c>
      <c r="D3654" s="3">
        <v>4.55</v>
      </c>
      <c r="E3654" s="26">
        <v>4.55</v>
      </c>
      <c r="F3654" s="26">
        <v>0.9</v>
      </c>
      <c r="G3654" s="26">
        <v>4.0949999999999998</v>
      </c>
      <c r="H3654" s="508">
        <v>4.1870737518021284E-2</v>
      </c>
      <c r="I3654" s="99"/>
      <c r="J3654" s="61" t="s">
        <v>163</v>
      </c>
      <c r="K3654" s="100">
        <v>1</v>
      </c>
      <c r="L3654" s="509">
        <v>4.1870737518021284E-2</v>
      </c>
      <c r="M3654" s="62"/>
    </row>
    <row r="3655" spans="1:13" s="47" customFormat="1" ht="14.4" customHeight="1" x14ac:dyDescent="0.3">
      <c r="A3655" s="62"/>
      <c r="B3655" s="6" t="s">
        <v>35</v>
      </c>
      <c r="C3655" s="25">
        <v>1</v>
      </c>
      <c r="D3655" s="3">
        <v>4.05</v>
      </c>
      <c r="E3655" s="26">
        <v>4.05</v>
      </c>
      <c r="F3655" s="26">
        <v>0.9</v>
      </c>
      <c r="G3655" s="26">
        <v>3.645</v>
      </c>
      <c r="H3655" s="508">
        <v>3.7269557570985982E-2</v>
      </c>
      <c r="I3655" s="99"/>
      <c r="J3655" s="61" t="s">
        <v>163</v>
      </c>
      <c r="K3655" s="100">
        <v>1</v>
      </c>
      <c r="L3655" s="509">
        <v>3.7269557570985982E-2</v>
      </c>
      <c r="M3655" s="62"/>
    </row>
    <row r="3656" spans="1:13" s="47" customFormat="1" ht="14.4" customHeight="1" x14ac:dyDescent="0.3">
      <c r="A3656" s="62"/>
      <c r="B3656" s="6">
        <v>0</v>
      </c>
      <c r="C3656" s="25"/>
      <c r="D3656" s="3">
        <v>0</v>
      </c>
      <c r="E3656" s="26">
        <v>0</v>
      </c>
      <c r="F3656" s="27"/>
      <c r="G3656" s="26">
        <v>0</v>
      </c>
      <c r="H3656" s="508">
        <v>0</v>
      </c>
      <c r="I3656" s="99"/>
      <c r="J3656" s="61">
        <v>0</v>
      </c>
      <c r="K3656" s="100">
        <v>0</v>
      </c>
      <c r="L3656" s="509">
        <v>0</v>
      </c>
      <c r="M3656" s="62"/>
    </row>
    <row r="3657" spans="1:13" s="47" customFormat="1" ht="14.4" customHeight="1" x14ac:dyDescent="0.3">
      <c r="A3657" s="62"/>
      <c r="B3657" s="6">
        <v>0</v>
      </c>
      <c r="C3657" s="25"/>
      <c r="D3657" s="3">
        <v>0</v>
      </c>
      <c r="E3657" s="26">
        <v>0</v>
      </c>
      <c r="F3657" s="27"/>
      <c r="G3657" s="26">
        <v>0</v>
      </c>
      <c r="H3657" s="508">
        <v>0</v>
      </c>
      <c r="I3657" s="99"/>
      <c r="J3657" s="61">
        <v>0</v>
      </c>
      <c r="K3657" s="100">
        <v>0</v>
      </c>
      <c r="L3657" s="509">
        <v>0</v>
      </c>
      <c r="M3657" s="62"/>
    </row>
    <row r="3658" spans="1:13" s="47" customFormat="1" ht="14.4" customHeight="1" x14ac:dyDescent="0.3">
      <c r="A3658" s="62"/>
      <c r="B3658" s="6">
        <v>0</v>
      </c>
      <c r="C3658" s="25"/>
      <c r="D3658" s="3">
        <v>0</v>
      </c>
      <c r="E3658" s="26">
        <v>0</v>
      </c>
      <c r="F3658" s="27"/>
      <c r="G3658" s="26">
        <v>0</v>
      </c>
      <c r="H3658" s="508">
        <v>0</v>
      </c>
      <c r="I3658" s="99"/>
      <c r="J3658" s="61">
        <v>0</v>
      </c>
      <c r="K3658" s="100">
        <v>0</v>
      </c>
      <c r="L3658" s="509">
        <v>0</v>
      </c>
      <c r="M3658" s="62"/>
    </row>
    <row r="3659" spans="1:13" s="47" customFormat="1" ht="14.4" customHeight="1" x14ac:dyDescent="0.3">
      <c r="A3659" s="62"/>
      <c r="B3659" s="6">
        <v>0</v>
      </c>
      <c r="C3659" s="25"/>
      <c r="D3659" s="3">
        <v>0</v>
      </c>
      <c r="E3659" s="26">
        <v>0</v>
      </c>
      <c r="F3659" s="27"/>
      <c r="G3659" s="26">
        <v>0</v>
      </c>
      <c r="H3659" s="508">
        <v>0</v>
      </c>
      <c r="I3659" s="99"/>
      <c r="J3659" s="61">
        <v>0</v>
      </c>
      <c r="K3659" s="100">
        <v>0</v>
      </c>
      <c r="L3659" s="509">
        <v>0</v>
      </c>
      <c r="M3659" s="62"/>
    </row>
    <row r="3660" spans="1:13" s="47" customFormat="1" ht="14.4" customHeight="1" x14ac:dyDescent="0.3">
      <c r="A3660" s="62"/>
      <c r="B3660" s="6">
        <v>0</v>
      </c>
      <c r="C3660" s="25"/>
      <c r="D3660" s="3">
        <v>0</v>
      </c>
      <c r="E3660" s="26">
        <v>0</v>
      </c>
      <c r="F3660" s="27"/>
      <c r="G3660" s="26">
        <v>0</v>
      </c>
      <c r="H3660" s="508">
        <v>0</v>
      </c>
      <c r="I3660" s="99"/>
      <c r="J3660" s="61">
        <v>0</v>
      </c>
      <c r="K3660" s="100">
        <v>0</v>
      </c>
      <c r="L3660" s="509">
        <v>0</v>
      </c>
      <c r="M3660" s="62"/>
    </row>
    <row r="3661" spans="1:13" s="47" customFormat="1" ht="14.4" customHeight="1" x14ac:dyDescent="0.3">
      <c r="A3661" s="62"/>
      <c r="B3661" s="6" t="s">
        <v>60</v>
      </c>
      <c r="C3661" s="25"/>
      <c r="D3661" s="28"/>
      <c r="E3661" s="26"/>
      <c r="F3661" s="27"/>
      <c r="G3661" s="193">
        <v>15.533999999999999</v>
      </c>
      <c r="H3661" s="106" t="s">
        <v>60</v>
      </c>
      <c r="I3661" s="103"/>
      <c r="J3661" s="510"/>
      <c r="K3661" s="511" t="s">
        <v>156</v>
      </c>
      <c r="L3661" s="519">
        <v>0.15883273177165877</v>
      </c>
      <c r="M3661" s="62"/>
    </row>
    <row r="3662" spans="1:13" s="47" customFormat="1" ht="14.4" customHeight="1" x14ac:dyDescent="0.3">
      <c r="A3662" s="62"/>
      <c r="B3662" s="194" t="s">
        <v>38</v>
      </c>
      <c r="C3662" s="195"/>
      <c r="D3662" s="196"/>
      <c r="E3662" s="196"/>
      <c r="F3662" s="196"/>
      <c r="G3662" s="196"/>
      <c r="H3662" s="115"/>
      <c r="I3662" s="202"/>
      <c r="J3662" s="203"/>
      <c r="K3662" s="178"/>
      <c r="L3662" s="204"/>
      <c r="M3662" s="62"/>
    </row>
    <row r="3663" spans="1:13" s="47" customFormat="1" ht="36.75" customHeight="1" x14ac:dyDescent="0.3">
      <c r="A3663" s="62"/>
      <c r="B3663" s="53" t="s">
        <v>53</v>
      </c>
      <c r="C3663" s="195"/>
      <c r="D3663" s="205" t="s">
        <v>0</v>
      </c>
      <c r="E3663" s="206" t="s">
        <v>1</v>
      </c>
      <c r="F3663" s="207" t="s">
        <v>61</v>
      </c>
      <c r="G3663" s="188" t="s">
        <v>56</v>
      </c>
      <c r="H3663" s="111" t="s">
        <v>158</v>
      </c>
      <c r="I3663" s="112" t="s">
        <v>159</v>
      </c>
      <c r="J3663" s="112" t="s">
        <v>160</v>
      </c>
      <c r="K3663" s="520" t="s">
        <v>161</v>
      </c>
      <c r="L3663" s="114" t="s">
        <v>162</v>
      </c>
      <c r="M3663" s="62"/>
    </row>
    <row r="3664" spans="1:13" s="47" customFormat="1" ht="14.4" customHeight="1" x14ac:dyDescent="0.3">
      <c r="A3664" s="62"/>
      <c r="B3664" s="189" t="s">
        <v>94</v>
      </c>
      <c r="C3664" s="195"/>
      <c r="D3664" s="190" t="s">
        <v>2</v>
      </c>
      <c r="E3664" s="153">
        <v>28</v>
      </c>
      <c r="F3664" s="154">
        <v>0.8</v>
      </c>
      <c r="G3664" s="191">
        <v>22.400000000000002</v>
      </c>
      <c r="H3664" s="506">
        <v>0.22903651291909083</v>
      </c>
      <c r="I3664" s="171"/>
      <c r="J3664" s="192" t="s">
        <v>163</v>
      </c>
      <c r="K3664" s="172">
        <v>1</v>
      </c>
      <c r="L3664" s="507">
        <v>0.22903651291909083</v>
      </c>
      <c r="M3664" s="521"/>
    </row>
    <row r="3665" spans="1:13" s="47" customFormat="1" ht="14.4" customHeight="1" x14ac:dyDescent="0.3">
      <c r="A3665" s="62"/>
      <c r="B3665" s="6" t="s">
        <v>1449</v>
      </c>
      <c r="C3665" s="7"/>
      <c r="D3665" s="3" t="s">
        <v>2</v>
      </c>
      <c r="E3665" s="4">
        <v>14</v>
      </c>
      <c r="F3665" s="5">
        <v>0.6</v>
      </c>
      <c r="G3665" s="26">
        <v>8.4</v>
      </c>
      <c r="H3665" s="508">
        <v>8.5888692344659054E-2</v>
      </c>
      <c r="I3665" s="99"/>
      <c r="J3665" s="61" t="s">
        <v>163</v>
      </c>
      <c r="K3665" s="100">
        <v>1</v>
      </c>
      <c r="L3665" s="509">
        <v>8.5888692344659054E-2</v>
      </c>
      <c r="M3665" s="521"/>
    </row>
    <row r="3666" spans="1:13" s="47" customFormat="1" ht="14.4" customHeight="1" x14ac:dyDescent="0.3">
      <c r="A3666" s="62"/>
      <c r="B3666" s="6" t="s">
        <v>109</v>
      </c>
      <c r="C3666" s="7"/>
      <c r="D3666" s="3" t="s">
        <v>2</v>
      </c>
      <c r="E3666" s="4">
        <v>14</v>
      </c>
      <c r="F3666" s="5">
        <v>1.97</v>
      </c>
      <c r="G3666" s="26">
        <v>27.58</v>
      </c>
      <c r="H3666" s="508">
        <v>0.28200120653163052</v>
      </c>
      <c r="I3666" s="99"/>
      <c r="J3666" s="61" t="s">
        <v>163</v>
      </c>
      <c r="K3666" s="100">
        <v>1</v>
      </c>
      <c r="L3666" s="509">
        <v>0.28200120653163052</v>
      </c>
      <c r="M3666" s="62"/>
    </row>
    <row r="3667" spans="1:13" s="47" customFormat="1" ht="14.4" customHeight="1" x14ac:dyDescent="0.3">
      <c r="A3667" s="62"/>
      <c r="B3667" s="6" t="s">
        <v>100</v>
      </c>
      <c r="C3667" s="7"/>
      <c r="D3667" s="3" t="s">
        <v>5</v>
      </c>
      <c r="E3667" s="4">
        <v>3</v>
      </c>
      <c r="F3667" s="5">
        <v>0.53</v>
      </c>
      <c r="G3667" s="26">
        <v>1.59</v>
      </c>
      <c r="H3667" s="508">
        <v>1.625750247952475E-2</v>
      </c>
      <c r="I3667" s="99"/>
      <c r="J3667" s="61" t="s">
        <v>163</v>
      </c>
      <c r="K3667" s="100">
        <v>1</v>
      </c>
      <c r="L3667" s="509">
        <v>1.625750247952475E-2</v>
      </c>
      <c r="M3667" s="62"/>
    </row>
    <row r="3668" spans="1:13" s="47" customFormat="1" ht="14.4" customHeight="1" x14ac:dyDescent="0.3">
      <c r="A3668" s="62"/>
      <c r="B3668" s="6" t="s">
        <v>1464</v>
      </c>
      <c r="C3668" s="7"/>
      <c r="D3668" s="3" t="s">
        <v>5</v>
      </c>
      <c r="E3668" s="4">
        <v>5</v>
      </c>
      <c r="F3668" s="5">
        <v>0.12</v>
      </c>
      <c r="G3668" s="26">
        <v>0.6</v>
      </c>
      <c r="H3668" s="508">
        <v>6.1349065960470744E-3</v>
      </c>
      <c r="I3668" s="99"/>
      <c r="J3668" s="61" t="s">
        <v>163</v>
      </c>
      <c r="K3668" s="100">
        <v>1</v>
      </c>
      <c r="L3668" s="509">
        <v>6.1349065960470744E-3</v>
      </c>
      <c r="M3668" s="62"/>
    </row>
    <row r="3669" spans="1:13" s="47" customFormat="1" ht="14.4" customHeight="1" x14ac:dyDescent="0.3">
      <c r="A3669" s="62"/>
      <c r="B3669" s="6" t="s">
        <v>110</v>
      </c>
      <c r="C3669" s="7"/>
      <c r="D3669" s="3" t="s">
        <v>5</v>
      </c>
      <c r="E3669" s="4">
        <v>5</v>
      </c>
      <c r="F3669" s="5">
        <v>0.35</v>
      </c>
      <c r="G3669" s="26">
        <v>1.75</v>
      </c>
      <c r="H3669" s="508">
        <v>1.789347757180397E-2</v>
      </c>
      <c r="I3669" s="99"/>
      <c r="J3669" s="61" t="s">
        <v>163</v>
      </c>
      <c r="K3669" s="100">
        <v>1</v>
      </c>
      <c r="L3669" s="509">
        <v>1.789347757180397E-2</v>
      </c>
      <c r="M3669" s="62"/>
    </row>
    <row r="3670" spans="1:13" s="47" customFormat="1" ht="14.4" customHeight="1" x14ac:dyDescent="0.3">
      <c r="A3670" s="62"/>
      <c r="B3670" s="6" t="s">
        <v>1777</v>
      </c>
      <c r="C3670" s="7"/>
      <c r="D3670" s="3" t="s">
        <v>5</v>
      </c>
      <c r="E3670" s="4">
        <v>0.25</v>
      </c>
      <c r="F3670" s="5">
        <v>1.1200000000000001</v>
      </c>
      <c r="G3670" s="26">
        <v>0.28000000000000003</v>
      </c>
      <c r="H3670" s="508">
        <v>2.8629564114886351E-3</v>
      </c>
      <c r="I3670" s="99"/>
      <c r="J3670" s="61" t="s">
        <v>1219</v>
      </c>
      <c r="K3670" s="100">
        <v>0</v>
      </c>
      <c r="L3670" s="509">
        <v>0</v>
      </c>
      <c r="M3670" s="532"/>
    </row>
    <row r="3671" spans="1:13" s="47" customFormat="1" ht="14.4" customHeight="1" x14ac:dyDescent="0.3">
      <c r="A3671" s="62"/>
      <c r="B3671" s="6" t="s">
        <v>91</v>
      </c>
      <c r="C3671" s="7"/>
      <c r="D3671" s="3" t="s">
        <v>5</v>
      </c>
      <c r="E3671" s="4">
        <v>0.5</v>
      </c>
      <c r="F3671" s="5">
        <v>0.68</v>
      </c>
      <c r="G3671" s="26">
        <v>0.34</v>
      </c>
      <c r="H3671" s="508">
        <v>3.4764470710933427E-3</v>
      </c>
      <c r="I3671" s="99"/>
      <c r="J3671" s="61" t="s">
        <v>163</v>
      </c>
      <c r="K3671" s="100">
        <v>1</v>
      </c>
      <c r="L3671" s="509">
        <v>3.4764470710933427E-3</v>
      </c>
      <c r="M3671" s="62"/>
    </row>
    <row r="3672" spans="1:13" s="47" customFormat="1" ht="14.4" customHeight="1" x14ac:dyDescent="0.3">
      <c r="A3672" s="62"/>
      <c r="B3672" s="6" t="s">
        <v>93</v>
      </c>
      <c r="C3672" s="7"/>
      <c r="D3672" s="3" t="s">
        <v>5</v>
      </c>
      <c r="E3672" s="4">
        <v>6.0000000000000001E-3</v>
      </c>
      <c r="F3672" s="5">
        <v>25</v>
      </c>
      <c r="G3672" s="26">
        <v>0.15</v>
      </c>
      <c r="H3672" s="508">
        <v>1.5337266490117686E-3</v>
      </c>
      <c r="I3672" s="99"/>
      <c r="J3672" s="61" t="s">
        <v>163</v>
      </c>
      <c r="K3672" s="100">
        <v>1</v>
      </c>
      <c r="L3672" s="509">
        <v>1.5337266490117686E-3</v>
      </c>
      <c r="M3672" s="62"/>
    </row>
    <row r="3673" spans="1:13" s="47" customFormat="1" ht="14.4" customHeight="1" x14ac:dyDescent="0.3">
      <c r="A3673" s="62"/>
      <c r="B3673" s="6" t="s">
        <v>92</v>
      </c>
      <c r="C3673" s="7"/>
      <c r="D3673" s="3" t="s">
        <v>5</v>
      </c>
      <c r="E3673" s="4">
        <v>1</v>
      </c>
      <c r="F3673" s="5">
        <v>0.65</v>
      </c>
      <c r="G3673" s="26">
        <v>0.65</v>
      </c>
      <c r="H3673" s="508">
        <v>6.6461488123843318E-3</v>
      </c>
      <c r="I3673" s="99"/>
      <c r="J3673" s="61" t="s">
        <v>163</v>
      </c>
      <c r="K3673" s="100">
        <v>1</v>
      </c>
      <c r="L3673" s="509">
        <v>6.6461488123843318E-3</v>
      </c>
      <c r="M3673" s="62"/>
    </row>
    <row r="3674" spans="1:13" s="47" customFormat="1" ht="26.4" x14ac:dyDescent="0.3">
      <c r="A3674" s="62"/>
      <c r="B3674" s="6" t="s">
        <v>106</v>
      </c>
      <c r="C3674" s="7"/>
      <c r="D3674" s="3" t="s">
        <v>5</v>
      </c>
      <c r="E3674" s="4">
        <v>1</v>
      </c>
      <c r="F3674" s="5">
        <v>16.25</v>
      </c>
      <c r="G3674" s="26">
        <v>16.25</v>
      </c>
      <c r="H3674" s="508">
        <v>0.16615372030960829</v>
      </c>
      <c r="I3674" s="99"/>
      <c r="J3674" s="61" t="s">
        <v>1219</v>
      </c>
      <c r="K3674" s="100">
        <v>0</v>
      </c>
      <c r="L3674" s="509">
        <v>0</v>
      </c>
      <c r="M3674" s="62"/>
    </row>
    <row r="3675" spans="1:13" s="47" customFormat="1" ht="39.6" x14ac:dyDescent="0.3">
      <c r="A3675" s="62"/>
      <c r="B3675" s="6" t="s">
        <v>1448</v>
      </c>
      <c r="C3675" s="7"/>
      <c r="D3675" s="3" t="s">
        <v>5</v>
      </c>
      <c r="E3675" s="4">
        <v>1</v>
      </c>
      <c r="F3675" s="5">
        <v>1.5</v>
      </c>
      <c r="G3675" s="26">
        <v>1.5</v>
      </c>
      <c r="H3675" s="508">
        <v>1.5337266490117688E-2</v>
      </c>
      <c r="I3675" s="99"/>
      <c r="J3675" s="61" t="s">
        <v>163</v>
      </c>
      <c r="K3675" s="100">
        <v>1</v>
      </c>
      <c r="L3675" s="509">
        <v>1.5337266490117688E-2</v>
      </c>
      <c r="M3675" s="62"/>
    </row>
    <row r="3676" spans="1:13" s="47" customFormat="1" ht="14.4" customHeight="1" x14ac:dyDescent="0.3">
      <c r="A3676" s="62"/>
      <c r="B3676" s="6">
        <v>0</v>
      </c>
      <c r="C3676" s="7"/>
      <c r="D3676" s="3">
        <v>0</v>
      </c>
      <c r="E3676" s="4"/>
      <c r="F3676" s="5">
        <v>0</v>
      </c>
      <c r="G3676" s="26">
        <v>0</v>
      </c>
      <c r="H3676" s="508">
        <v>0</v>
      </c>
      <c r="I3676" s="99"/>
      <c r="J3676" s="61">
        <v>0</v>
      </c>
      <c r="K3676" s="100">
        <v>0</v>
      </c>
      <c r="L3676" s="509">
        <v>0</v>
      </c>
      <c r="M3676" s="62"/>
    </row>
    <row r="3677" spans="1:13" s="47" customFormat="1" ht="14.4" customHeight="1" x14ac:dyDescent="0.3">
      <c r="A3677" s="62"/>
      <c r="B3677" s="58" t="s">
        <v>62</v>
      </c>
      <c r="C3677" s="46"/>
      <c r="D3677" s="37"/>
      <c r="E3677" s="38"/>
      <c r="F3677" s="39"/>
      <c r="G3677" s="193">
        <v>81.490000000000009</v>
      </c>
      <c r="H3677" s="106" t="s">
        <v>62</v>
      </c>
      <c r="I3677" s="103"/>
      <c r="J3677" s="510"/>
      <c r="K3677" s="511" t="s">
        <v>156</v>
      </c>
      <c r="L3677" s="519">
        <v>0.66420588746536324</v>
      </c>
      <c r="M3677" s="62"/>
    </row>
    <row r="3678" spans="1:13" s="47" customFormat="1" ht="14.4" customHeight="1" x14ac:dyDescent="0.3">
      <c r="A3678" s="62"/>
      <c r="B3678" s="194" t="s">
        <v>63</v>
      </c>
      <c r="C3678" s="195"/>
      <c r="D3678" s="196"/>
      <c r="E3678" s="197"/>
      <c r="F3678" s="155"/>
      <c r="G3678" s="197"/>
      <c r="H3678" s="115"/>
      <c r="I3678" s="202"/>
      <c r="J3678" s="203"/>
      <c r="K3678" s="178"/>
      <c r="L3678" s="204">
        <v>0</v>
      </c>
      <c r="M3678" s="62"/>
    </row>
    <row r="3679" spans="1:13" s="47" customFormat="1" ht="35.25" customHeight="1" x14ac:dyDescent="0.3">
      <c r="A3679" s="62"/>
      <c r="B3679" s="53" t="s">
        <v>53</v>
      </c>
      <c r="C3679" s="210"/>
      <c r="D3679" s="211" t="s">
        <v>0</v>
      </c>
      <c r="E3679" s="201" t="s">
        <v>1</v>
      </c>
      <c r="F3679" s="156" t="s">
        <v>61</v>
      </c>
      <c r="G3679" s="188" t="s">
        <v>56</v>
      </c>
      <c r="H3679" s="111" t="s">
        <v>158</v>
      </c>
      <c r="I3679" s="112" t="s">
        <v>159</v>
      </c>
      <c r="J3679" s="112" t="s">
        <v>160</v>
      </c>
      <c r="K3679" s="520" t="s">
        <v>161</v>
      </c>
      <c r="L3679" s="114" t="s">
        <v>162</v>
      </c>
      <c r="M3679" s="62"/>
    </row>
    <row r="3680" spans="1:13" s="47" customFormat="1" ht="14.4" customHeight="1" x14ac:dyDescent="0.3">
      <c r="A3680" s="62"/>
      <c r="B3680" s="6">
        <v>0</v>
      </c>
      <c r="C3680" s="7"/>
      <c r="D3680" s="3">
        <v>0</v>
      </c>
      <c r="E3680" s="26"/>
      <c r="F3680" s="5">
        <v>0</v>
      </c>
      <c r="G3680" s="191">
        <v>0</v>
      </c>
      <c r="H3680" s="506">
        <v>0</v>
      </c>
      <c r="I3680" s="171"/>
      <c r="J3680" s="192">
        <v>0</v>
      </c>
      <c r="K3680" s="172">
        <v>0</v>
      </c>
      <c r="L3680" s="507">
        <v>0</v>
      </c>
      <c r="M3680" s="62"/>
    </row>
    <row r="3681" spans="1:13" s="47" customFormat="1" ht="14.4" customHeight="1" x14ac:dyDescent="0.3">
      <c r="A3681" s="62"/>
      <c r="B3681" s="6">
        <v>0</v>
      </c>
      <c r="C3681" s="7"/>
      <c r="D3681" s="3">
        <v>0</v>
      </c>
      <c r="E3681" s="26"/>
      <c r="F3681" s="5">
        <v>0</v>
      </c>
      <c r="G3681" s="26">
        <v>0</v>
      </c>
      <c r="H3681" s="508">
        <v>0</v>
      </c>
      <c r="I3681" s="99"/>
      <c r="J3681" s="61">
        <v>0</v>
      </c>
      <c r="K3681" s="100">
        <v>0</v>
      </c>
      <c r="L3681" s="509">
        <v>0</v>
      </c>
      <c r="M3681" s="62"/>
    </row>
    <row r="3682" spans="1:13" s="47" customFormat="1" ht="14.4" customHeight="1" x14ac:dyDescent="0.3">
      <c r="A3682" s="62"/>
      <c r="B3682" s="6">
        <v>0</v>
      </c>
      <c r="C3682" s="7"/>
      <c r="D3682" s="3">
        <v>0</v>
      </c>
      <c r="E3682" s="26"/>
      <c r="F3682" s="5">
        <v>0</v>
      </c>
      <c r="G3682" s="26">
        <v>0</v>
      </c>
      <c r="H3682" s="508">
        <v>0</v>
      </c>
      <c r="I3682" s="99"/>
      <c r="J3682" s="61">
        <v>0</v>
      </c>
      <c r="K3682" s="100">
        <v>0</v>
      </c>
      <c r="L3682" s="509">
        <v>0</v>
      </c>
      <c r="M3682" s="62"/>
    </row>
    <row r="3683" spans="1:13" s="47" customFormat="1" ht="14.4" customHeight="1" x14ac:dyDescent="0.3">
      <c r="A3683" s="62"/>
      <c r="B3683" s="6">
        <v>0</v>
      </c>
      <c r="C3683" s="7"/>
      <c r="D3683" s="3">
        <v>0</v>
      </c>
      <c r="E3683" s="26"/>
      <c r="F3683" s="5">
        <v>0</v>
      </c>
      <c r="G3683" s="26">
        <v>0</v>
      </c>
      <c r="H3683" s="508">
        <v>0</v>
      </c>
      <c r="I3683" s="99"/>
      <c r="J3683" s="61">
        <v>0</v>
      </c>
      <c r="K3683" s="100">
        <v>0</v>
      </c>
      <c r="L3683" s="509">
        <v>0</v>
      </c>
      <c r="M3683" s="62"/>
    </row>
    <row r="3684" spans="1:13" s="47" customFormat="1" ht="14.4" customHeight="1" x14ac:dyDescent="0.3">
      <c r="A3684" s="62"/>
      <c r="B3684" s="6">
        <v>0</v>
      </c>
      <c r="C3684" s="7"/>
      <c r="D3684" s="3">
        <v>0</v>
      </c>
      <c r="E3684" s="26"/>
      <c r="F3684" s="5">
        <v>0</v>
      </c>
      <c r="G3684" s="26">
        <v>0</v>
      </c>
      <c r="H3684" s="508">
        <v>0</v>
      </c>
      <c r="I3684" s="99"/>
      <c r="J3684" s="61">
        <v>0</v>
      </c>
      <c r="K3684" s="100">
        <v>0</v>
      </c>
      <c r="L3684" s="509">
        <v>0</v>
      </c>
      <c r="M3684" s="62"/>
    </row>
    <row r="3685" spans="1:13" s="47" customFormat="1" ht="15" customHeight="1" thickBot="1" x14ac:dyDescent="0.35">
      <c r="A3685" s="62"/>
      <c r="B3685" s="59" t="s">
        <v>64</v>
      </c>
      <c r="C3685" s="42"/>
      <c r="D3685" s="43"/>
      <c r="E3685" s="44"/>
      <c r="F3685" s="45"/>
      <c r="G3685" s="191">
        <v>0</v>
      </c>
      <c r="H3685" s="106" t="s">
        <v>64</v>
      </c>
      <c r="I3685" s="103"/>
      <c r="J3685" s="510"/>
      <c r="K3685" s="511" t="s">
        <v>156</v>
      </c>
      <c r="L3685" s="519">
        <v>0</v>
      </c>
      <c r="M3685" s="62"/>
    </row>
    <row r="3686" spans="1:13" s="47" customFormat="1" ht="14.4" customHeight="1" x14ac:dyDescent="0.3">
      <c r="A3686" s="62"/>
      <c r="B3686" s="64"/>
      <c r="C3686" s="68"/>
      <c r="D3686" s="69" t="s">
        <v>65</v>
      </c>
      <c r="E3686" s="70"/>
      <c r="F3686" s="71"/>
      <c r="G3686" s="88">
        <v>97.801000000000002</v>
      </c>
      <c r="H3686" s="179"/>
      <c r="I3686" s="212"/>
      <c r="J3686" s="522"/>
      <c r="K3686" s="523"/>
      <c r="L3686" s="180"/>
      <c r="M3686" s="62"/>
    </row>
    <row r="3687" spans="1:13" s="47" customFormat="1" ht="14.4" customHeight="1" x14ac:dyDescent="0.3">
      <c r="A3687" s="62"/>
      <c r="B3687" s="63"/>
      <c r="C3687" s="68"/>
      <c r="D3687" s="72" t="s">
        <v>7</v>
      </c>
      <c r="E3687" s="215"/>
      <c r="F3687" s="181">
        <v>0.1</v>
      </c>
      <c r="G3687" s="215">
        <v>9.7799999999999994</v>
      </c>
      <c r="H3687" s="524"/>
      <c r="I3687" s="124"/>
      <c r="J3687" s="525"/>
      <c r="K3687" s="526"/>
      <c r="L3687" s="527"/>
      <c r="M3687" s="62"/>
    </row>
    <row r="3688" spans="1:13" s="47" customFormat="1" ht="14.4" customHeight="1" x14ac:dyDescent="0.3">
      <c r="A3688" s="62"/>
      <c r="B3688" s="63"/>
      <c r="C3688" s="68"/>
      <c r="D3688" s="72" t="s">
        <v>8</v>
      </c>
      <c r="E3688" s="215"/>
      <c r="F3688" s="181">
        <v>0.1</v>
      </c>
      <c r="G3688" s="215">
        <v>9.7799999999999994</v>
      </c>
      <c r="H3688" s="524"/>
      <c r="I3688" s="124"/>
      <c r="J3688" s="525"/>
      <c r="K3688" s="526"/>
      <c r="L3688" s="527"/>
      <c r="M3688" s="62"/>
    </row>
    <row r="3689" spans="1:13" s="47" customFormat="1" ht="14.4" customHeight="1" x14ac:dyDescent="0.3">
      <c r="A3689" s="62"/>
      <c r="B3689" s="63" t="s">
        <v>66</v>
      </c>
      <c r="C3689" s="68"/>
      <c r="D3689" s="75" t="s">
        <v>67</v>
      </c>
      <c r="E3689" s="76"/>
      <c r="F3689" s="71"/>
      <c r="G3689" s="76">
        <v>117.361</v>
      </c>
      <c r="H3689" s="524"/>
      <c r="I3689" s="124"/>
      <c r="J3689" s="525"/>
      <c r="K3689" s="526"/>
      <c r="L3689" s="527"/>
      <c r="M3689" s="62"/>
    </row>
    <row r="3690" spans="1:13" s="47" customFormat="1" ht="15" customHeight="1" thickBot="1" x14ac:dyDescent="0.35">
      <c r="A3690" s="62"/>
      <c r="B3690" s="63"/>
      <c r="C3690" s="68"/>
      <c r="D3690" s="77" t="s">
        <v>68</v>
      </c>
      <c r="E3690" s="78"/>
      <c r="F3690" s="79"/>
      <c r="G3690" s="78">
        <v>117.36</v>
      </c>
      <c r="H3690" s="528">
        <v>1</v>
      </c>
      <c r="I3690" s="126"/>
      <c r="J3690" s="529"/>
      <c r="K3690" s="530"/>
      <c r="L3690" s="531">
        <v>0.8262165008537744</v>
      </c>
      <c r="M3690" s="62"/>
    </row>
    <row r="3691" spans="1:13" s="47" customFormat="1" ht="14.4" customHeight="1" x14ac:dyDescent="0.3">
      <c r="A3691" s="62"/>
      <c r="B3691" s="63"/>
      <c r="C3691" s="68"/>
      <c r="D3691" s="80"/>
      <c r="E3691" s="67"/>
      <c r="F3691" s="65"/>
      <c r="G3691" s="67"/>
      <c r="J3691" s="60"/>
      <c r="M3691" s="62"/>
    </row>
    <row r="3692" spans="1:13" s="47" customFormat="1" ht="14.4" customHeight="1" x14ac:dyDescent="0.3">
      <c r="A3692" s="62"/>
      <c r="B3692" s="63"/>
      <c r="C3692" s="68"/>
      <c r="D3692" s="80"/>
      <c r="E3692" s="67"/>
      <c r="F3692" s="65"/>
      <c r="G3692" s="67"/>
      <c r="J3692" s="60"/>
      <c r="M3692" s="62"/>
    </row>
    <row r="3693" spans="1:13" s="47" customFormat="1" ht="14.4" customHeight="1" x14ac:dyDescent="0.3">
      <c r="A3693" s="62"/>
      <c r="B3693" s="63"/>
      <c r="C3693" s="68"/>
      <c r="D3693" s="80"/>
      <c r="E3693" s="67"/>
      <c r="F3693" s="65"/>
      <c r="G3693" s="67"/>
      <c r="J3693" s="60"/>
      <c r="M3693" s="62"/>
    </row>
    <row r="3694" spans="1:13" s="47" customFormat="1" ht="14.4" customHeight="1" x14ac:dyDescent="0.3">
      <c r="A3694" s="62"/>
      <c r="B3694" s="136" t="s">
        <v>1808</v>
      </c>
      <c r="C3694" s="81"/>
      <c r="D3694" s="80"/>
      <c r="E3694" s="67"/>
      <c r="F3694" s="82"/>
      <c r="G3694" s="82"/>
      <c r="J3694" s="60"/>
      <c r="M3694" s="62"/>
    </row>
    <row r="3695" spans="1:13" s="47" customFormat="1" ht="14.4" customHeight="1" x14ac:dyDescent="0.3">
      <c r="A3695" s="62"/>
      <c r="B3695" s="216" t="s">
        <v>6</v>
      </c>
      <c r="C3695" s="217"/>
      <c r="D3695" s="80"/>
      <c r="E3695" s="67"/>
      <c r="F3695" s="62"/>
      <c r="G3695" s="62"/>
      <c r="J3695" s="60"/>
      <c r="M3695" s="62"/>
    </row>
    <row r="3696" spans="1:13" s="47" customFormat="1" ht="14.4" customHeight="1" x14ac:dyDescent="0.3">
      <c r="A3696" s="62"/>
      <c r="B3696" s="84"/>
      <c r="C3696" s="62"/>
      <c r="D3696" s="80"/>
      <c r="E3696" s="67"/>
      <c r="F3696" s="62"/>
      <c r="G3696" s="62"/>
      <c r="J3696" s="60"/>
      <c r="M3696" s="62"/>
    </row>
    <row r="3697" spans="1:13" x14ac:dyDescent="0.3">
      <c r="A3697" s="62"/>
      <c r="B3697" s="503"/>
      <c r="C3697" s="129"/>
      <c r="D3697" s="129"/>
      <c r="J3697" s="60"/>
    </row>
    <row r="3698" spans="1:13" x14ac:dyDescent="0.3">
      <c r="A3698" s="62"/>
      <c r="B3698" s="131"/>
      <c r="C3698" s="130"/>
      <c r="D3698" s="130"/>
      <c r="J3698" s="60"/>
    </row>
    <row r="3699" spans="1:13" ht="15.6" x14ac:dyDescent="0.3">
      <c r="A3699" s="62"/>
      <c r="D3699" s="715" t="s">
        <v>166</v>
      </c>
      <c r="E3699" s="715"/>
      <c r="F3699" s="715"/>
      <c r="J3699" s="60"/>
    </row>
    <row r="3700" spans="1:13" x14ac:dyDescent="0.3">
      <c r="A3700" s="62"/>
      <c r="B3700" s="132"/>
      <c r="C3700" s="132"/>
      <c r="D3700" s="132"/>
      <c r="J3700" s="60"/>
    </row>
    <row r="3701" spans="1:13" ht="82.5" customHeight="1" x14ac:dyDescent="0.3">
      <c r="A3701" s="62"/>
      <c r="B3701" s="710" t="s">
        <v>1809</v>
      </c>
      <c r="C3701" s="710"/>
      <c r="D3701" s="710"/>
      <c r="E3701" s="710"/>
      <c r="F3701" s="710"/>
      <c r="G3701" s="710"/>
      <c r="H3701" s="710"/>
      <c r="I3701" s="710"/>
      <c r="J3701" s="710"/>
      <c r="K3701" s="710"/>
      <c r="L3701" s="710"/>
    </row>
    <row r="3702" spans="1:13" s="47" customFormat="1" ht="14.4" customHeight="1" x14ac:dyDescent="0.3">
      <c r="A3702" s="62"/>
      <c r="B3702" s="63"/>
      <c r="C3702" s="9"/>
      <c r="D3702" s="10"/>
      <c r="E3702" s="11"/>
      <c r="F3702" s="12"/>
      <c r="G3702" s="13"/>
      <c r="J3702" s="60"/>
      <c r="M3702" s="62"/>
    </row>
    <row r="3703" spans="1:13" s="47" customFormat="1" ht="14.4" customHeight="1" x14ac:dyDescent="0.3">
      <c r="A3703" s="62"/>
      <c r="B3703" s="48" t="s">
        <v>48</v>
      </c>
      <c r="C3703" s="9"/>
      <c r="D3703" s="10"/>
      <c r="E3703" s="11"/>
      <c r="F3703" s="11"/>
      <c r="G3703" s="11"/>
      <c r="J3703" s="60"/>
      <c r="M3703" s="62"/>
    </row>
    <row r="3704" spans="1:13" s="47" customFormat="1" ht="14.4" customHeight="1" x14ac:dyDescent="0.3">
      <c r="A3704" s="62"/>
      <c r="B3704" s="64" t="s">
        <v>49</v>
      </c>
      <c r="C3704" s="62" t="s">
        <v>767</v>
      </c>
      <c r="D3704" s="62"/>
      <c r="E3704" s="62"/>
      <c r="I3704" s="65" t="s">
        <v>50</v>
      </c>
      <c r="J3704" s="68" t="s">
        <v>5</v>
      </c>
      <c r="M3704" s="62"/>
    </row>
    <row r="3705" spans="1:13" s="47" customFormat="1" ht="15" customHeight="1" thickBot="1" x14ac:dyDescent="0.35">
      <c r="A3705" s="62"/>
      <c r="B3705" s="64" t="s">
        <v>51</v>
      </c>
      <c r="C3705" s="62" t="s">
        <v>267</v>
      </c>
      <c r="D3705" s="62"/>
      <c r="E3705" s="62"/>
      <c r="G3705" s="62" t="s">
        <v>766</v>
      </c>
      <c r="J3705" s="60"/>
      <c r="M3705" s="62"/>
    </row>
    <row r="3706" spans="1:13" s="47" customFormat="1" ht="14.4" customHeight="1" thickTop="1" x14ac:dyDescent="0.3">
      <c r="A3706" s="62"/>
      <c r="B3706" s="49" t="s">
        <v>52</v>
      </c>
      <c r="C3706" s="14"/>
      <c r="D3706" s="15"/>
      <c r="E3706" s="16"/>
      <c r="F3706" s="17"/>
      <c r="G3706" s="16"/>
      <c r="H3706" s="711" t="s">
        <v>164</v>
      </c>
      <c r="I3706" s="712"/>
      <c r="J3706" s="712"/>
      <c r="K3706" s="712"/>
      <c r="L3706" s="713"/>
      <c r="M3706" s="62"/>
    </row>
    <row r="3707" spans="1:13" s="47" customFormat="1" ht="32.25" customHeight="1" x14ac:dyDescent="0.3">
      <c r="A3707" s="62"/>
      <c r="B3707" s="186" t="s">
        <v>53</v>
      </c>
      <c r="C3707" s="187" t="s">
        <v>1</v>
      </c>
      <c r="D3707" s="161" t="s">
        <v>54</v>
      </c>
      <c r="E3707" s="188" t="s">
        <v>23</v>
      </c>
      <c r="F3707" s="188" t="s">
        <v>55</v>
      </c>
      <c r="G3707" s="188" t="s">
        <v>56</v>
      </c>
      <c r="H3707" s="90" t="s">
        <v>158</v>
      </c>
      <c r="I3707" s="169" t="s">
        <v>159</v>
      </c>
      <c r="J3707" s="169" t="s">
        <v>160</v>
      </c>
      <c r="K3707" s="169" t="s">
        <v>161</v>
      </c>
      <c r="L3707" s="92" t="s">
        <v>162</v>
      </c>
      <c r="M3707" s="62"/>
    </row>
    <row r="3708" spans="1:13" s="47" customFormat="1" ht="14.4" customHeight="1" x14ac:dyDescent="0.3">
      <c r="A3708" s="62"/>
      <c r="B3708" s="189">
        <v>0</v>
      </c>
      <c r="C3708" s="187"/>
      <c r="D3708" s="190">
        <v>0</v>
      </c>
      <c r="E3708" s="191">
        <v>0</v>
      </c>
      <c r="F3708" s="505">
        <v>0.9</v>
      </c>
      <c r="G3708" s="191">
        <v>0</v>
      </c>
      <c r="H3708" s="506">
        <v>0</v>
      </c>
      <c r="I3708" s="171"/>
      <c r="J3708" s="192">
        <v>0</v>
      </c>
      <c r="K3708" s="172">
        <v>0</v>
      </c>
      <c r="L3708" s="507">
        <v>0</v>
      </c>
      <c r="M3708" s="62"/>
    </row>
    <row r="3709" spans="1:13" s="47" customFormat="1" ht="14.4" customHeight="1" x14ac:dyDescent="0.3">
      <c r="A3709" s="62"/>
      <c r="B3709" s="6">
        <v>0</v>
      </c>
      <c r="C3709" s="25"/>
      <c r="D3709" s="3">
        <v>0</v>
      </c>
      <c r="E3709" s="26">
        <v>0</v>
      </c>
      <c r="F3709" s="27"/>
      <c r="G3709" s="26">
        <v>0</v>
      </c>
      <c r="H3709" s="508">
        <v>0</v>
      </c>
      <c r="I3709" s="99"/>
      <c r="J3709" s="61">
        <v>0</v>
      </c>
      <c r="K3709" s="100">
        <v>0</v>
      </c>
      <c r="L3709" s="509">
        <v>0</v>
      </c>
      <c r="M3709" s="62"/>
    </row>
    <row r="3710" spans="1:13" s="47" customFormat="1" ht="14.4" customHeight="1" x14ac:dyDescent="0.3">
      <c r="A3710" s="62"/>
      <c r="B3710" s="6">
        <v>0</v>
      </c>
      <c r="C3710" s="25"/>
      <c r="D3710" s="3">
        <v>0</v>
      </c>
      <c r="E3710" s="26">
        <v>0</v>
      </c>
      <c r="F3710" s="27"/>
      <c r="G3710" s="26">
        <v>0</v>
      </c>
      <c r="H3710" s="508">
        <v>0</v>
      </c>
      <c r="I3710" s="99"/>
      <c r="J3710" s="61">
        <v>0</v>
      </c>
      <c r="K3710" s="100">
        <v>0</v>
      </c>
      <c r="L3710" s="509">
        <v>0</v>
      </c>
      <c r="M3710" s="62"/>
    </row>
    <row r="3711" spans="1:13" s="47" customFormat="1" ht="14.4" customHeight="1" x14ac:dyDescent="0.3">
      <c r="A3711" s="62"/>
      <c r="B3711" s="6">
        <v>0</v>
      </c>
      <c r="C3711" s="25"/>
      <c r="D3711" s="3">
        <v>0</v>
      </c>
      <c r="E3711" s="26">
        <v>0</v>
      </c>
      <c r="F3711" s="27"/>
      <c r="G3711" s="26">
        <v>0</v>
      </c>
      <c r="H3711" s="508">
        <v>0</v>
      </c>
      <c r="I3711" s="99"/>
      <c r="J3711" s="61">
        <v>0</v>
      </c>
      <c r="K3711" s="100">
        <v>0</v>
      </c>
      <c r="L3711" s="509">
        <v>0</v>
      </c>
      <c r="M3711" s="62"/>
    </row>
    <row r="3712" spans="1:13" s="47" customFormat="1" ht="14.4" customHeight="1" x14ac:dyDescent="0.3">
      <c r="A3712" s="62"/>
      <c r="B3712" s="6">
        <v>0</v>
      </c>
      <c r="C3712" s="25"/>
      <c r="D3712" s="3">
        <v>0</v>
      </c>
      <c r="E3712" s="26">
        <v>0</v>
      </c>
      <c r="F3712" s="27"/>
      <c r="G3712" s="26">
        <v>0</v>
      </c>
      <c r="H3712" s="508">
        <v>0</v>
      </c>
      <c r="I3712" s="99"/>
      <c r="J3712" s="61">
        <v>0</v>
      </c>
      <c r="K3712" s="100">
        <v>0</v>
      </c>
      <c r="L3712" s="509">
        <v>0</v>
      </c>
      <c r="M3712" s="62"/>
    </row>
    <row r="3713" spans="1:13" s="47" customFormat="1" ht="14.4" customHeight="1" x14ac:dyDescent="0.3">
      <c r="A3713" s="62"/>
      <c r="B3713" s="6">
        <v>0</v>
      </c>
      <c r="C3713" s="25"/>
      <c r="D3713" s="3">
        <v>0</v>
      </c>
      <c r="E3713" s="26">
        <v>0</v>
      </c>
      <c r="F3713" s="27"/>
      <c r="G3713" s="26">
        <v>0</v>
      </c>
      <c r="H3713" s="508">
        <v>0</v>
      </c>
      <c r="I3713" s="99"/>
      <c r="J3713" s="61">
        <v>0</v>
      </c>
      <c r="K3713" s="100">
        <v>0</v>
      </c>
      <c r="L3713" s="509">
        <v>0</v>
      </c>
      <c r="M3713" s="62"/>
    </row>
    <row r="3714" spans="1:13" s="47" customFormat="1" ht="14.4" customHeight="1" x14ac:dyDescent="0.3">
      <c r="A3714" s="62"/>
      <c r="B3714" s="6" t="s">
        <v>73</v>
      </c>
      <c r="C3714" s="25"/>
      <c r="D3714" s="3">
        <v>0</v>
      </c>
      <c r="E3714" s="26">
        <v>0</v>
      </c>
      <c r="F3714" s="27"/>
      <c r="G3714" s="26">
        <v>0.77700000000000002</v>
      </c>
      <c r="H3714" s="508">
        <v>4.7176398443239571E-3</v>
      </c>
      <c r="I3714" s="99"/>
      <c r="J3714" s="61" t="s">
        <v>165</v>
      </c>
      <c r="K3714" s="100">
        <v>0.4</v>
      </c>
      <c r="L3714" s="101">
        <v>1.8870559377295829E-3</v>
      </c>
      <c r="M3714" s="62"/>
    </row>
    <row r="3715" spans="1:13" s="47" customFormat="1" ht="14.4" customHeight="1" x14ac:dyDescent="0.3">
      <c r="A3715" s="62"/>
      <c r="B3715" s="6" t="s">
        <v>57</v>
      </c>
      <c r="C3715" s="25"/>
      <c r="D3715" s="28"/>
      <c r="E3715" s="26"/>
      <c r="F3715" s="27"/>
      <c r="G3715" s="193">
        <v>0.77700000000000002</v>
      </c>
      <c r="H3715" s="102" t="s">
        <v>57</v>
      </c>
      <c r="I3715" s="103"/>
      <c r="J3715" s="510"/>
      <c r="K3715" s="511" t="s">
        <v>156</v>
      </c>
      <c r="L3715" s="512">
        <v>1.8870559377295829E-3</v>
      </c>
      <c r="M3715" s="62"/>
    </row>
    <row r="3716" spans="1:13" s="47" customFormat="1" ht="14.4" customHeight="1" x14ac:dyDescent="0.3">
      <c r="A3716" s="62"/>
      <c r="B3716" s="194" t="s">
        <v>22</v>
      </c>
      <c r="C3716" s="195"/>
      <c r="D3716" s="196"/>
      <c r="E3716" s="197"/>
      <c r="F3716" s="155"/>
      <c r="G3716" s="87"/>
      <c r="H3716" s="513"/>
      <c r="I3716" s="514"/>
      <c r="J3716" s="515"/>
      <c r="K3716" s="516"/>
      <c r="L3716" s="517"/>
      <c r="M3716" s="62"/>
    </row>
    <row r="3717" spans="1:13" s="47" customFormat="1" ht="30.75" customHeight="1" x14ac:dyDescent="0.3">
      <c r="A3717" s="62"/>
      <c r="B3717" s="198" t="s">
        <v>58</v>
      </c>
      <c r="C3717" s="199" t="s">
        <v>1</v>
      </c>
      <c r="D3717" s="200" t="s">
        <v>59</v>
      </c>
      <c r="E3717" s="156" t="s">
        <v>23</v>
      </c>
      <c r="F3717" s="156" t="s">
        <v>55</v>
      </c>
      <c r="G3717" s="201" t="s">
        <v>56</v>
      </c>
      <c r="H3717" s="90" t="s">
        <v>158</v>
      </c>
      <c r="I3717" s="169" t="s">
        <v>159</v>
      </c>
      <c r="J3717" s="169" t="s">
        <v>160</v>
      </c>
      <c r="K3717" s="518" t="s">
        <v>161</v>
      </c>
      <c r="L3717" s="92" t="s">
        <v>162</v>
      </c>
      <c r="M3717" s="62"/>
    </row>
    <row r="3718" spans="1:13" s="47" customFormat="1" ht="14.4" customHeight="1" x14ac:dyDescent="0.3">
      <c r="A3718" s="62"/>
      <c r="B3718" s="6" t="s">
        <v>27</v>
      </c>
      <c r="C3718" s="25">
        <v>1</v>
      </c>
      <c r="D3718" s="3">
        <v>4.0999999999999996</v>
      </c>
      <c r="E3718" s="26">
        <v>4.0999999999999996</v>
      </c>
      <c r="F3718" s="26">
        <v>0.9</v>
      </c>
      <c r="G3718" s="26">
        <v>3.69</v>
      </c>
      <c r="H3718" s="506">
        <v>2.2404235554125355E-2</v>
      </c>
      <c r="I3718" s="171"/>
      <c r="J3718" s="192" t="s">
        <v>163</v>
      </c>
      <c r="K3718" s="172">
        <v>1</v>
      </c>
      <c r="L3718" s="507">
        <v>2.2404235554125355E-2</v>
      </c>
      <c r="M3718" s="62"/>
    </row>
    <row r="3719" spans="1:13" s="47" customFormat="1" ht="14.4" customHeight="1" x14ac:dyDescent="0.3">
      <c r="A3719" s="62"/>
      <c r="B3719" s="6" t="s">
        <v>87</v>
      </c>
      <c r="C3719" s="25">
        <v>1</v>
      </c>
      <c r="D3719" s="3">
        <v>4.5599999999999996</v>
      </c>
      <c r="E3719" s="26">
        <v>4.5599999999999996</v>
      </c>
      <c r="F3719" s="26">
        <v>0.9</v>
      </c>
      <c r="G3719" s="26">
        <v>4.1040000000000001</v>
      </c>
      <c r="H3719" s="508">
        <v>2.4917881494344297E-2</v>
      </c>
      <c r="I3719" s="99"/>
      <c r="J3719" s="61" t="s">
        <v>163</v>
      </c>
      <c r="K3719" s="100">
        <v>1</v>
      </c>
      <c r="L3719" s="509">
        <v>2.4917881494344297E-2</v>
      </c>
      <c r="M3719" s="62"/>
    </row>
    <row r="3720" spans="1:13" s="47" customFormat="1" ht="26.4" x14ac:dyDescent="0.3">
      <c r="A3720" s="62"/>
      <c r="B3720" s="6" t="s">
        <v>86</v>
      </c>
      <c r="C3720" s="25">
        <v>1</v>
      </c>
      <c r="D3720" s="3">
        <v>4.55</v>
      </c>
      <c r="E3720" s="26">
        <v>4.55</v>
      </c>
      <c r="F3720" s="26">
        <v>0.9</v>
      </c>
      <c r="G3720" s="26">
        <v>4.0949999999999998</v>
      </c>
      <c r="H3720" s="508">
        <v>2.4863237017383015E-2</v>
      </c>
      <c r="I3720" s="99"/>
      <c r="J3720" s="61" t="s">
        <v>163</v>
      </c>
      <c r="K3720" s="100">
        <v>1</v>
      </c>
      <c r="L3720" s="509">
        <v>2.4863237017383015E-2</v>
      </c>
      <c r="M3720" s="62"/>
    </row>
    <row r="3721" spans="1:13" s="47" customFormat="1" ht="14.4" customHeight="1" x14ac:dyDescent="0.3">
      <c r="A3721" s="62"/>
      <c r="B3721" s="6" t="s">
        <v>35</v>
      </c>
      <c r="C3721" s="25">
        <v>1</v>
      </c>
      <c r="D3721" s="3">
        <v>4.05</v>
      </c>
      <c r="E3721" s="26">
        <v>4.05</v>
      </c>
      <c r="F3721" s="26">
        <v>0.9</v>
      </c>
      <c r="G3721" s="26">
        <v>3.645</v>
      </c>
      <c r="H3721" s="508">
        <v>2.2131013169318949E-2</v>
      </c>
      <c r="I3721" s="99"/>
      <c r="J3721" s="61" t="s">
        <v>163</v>
      </c>
      <c r="K3721" s="100">
        <v>1</v>
      </c>
      <c r="L3721" s="509">
        <v>2.2131013169318949E-2</v>
      </c>
      <c r="M3721" s="62"/>
    </row>
    <row r="3722" spans="1:13" s="47" customFormat="1" ht="14.4" customHeight="1" x14ac:dyDescent="0.3">
      <c r="A3722" s="62"/>
      <c r="B3722" s="6">
        <v>0</v>
      </c>
      <c r="C3722" s="25"/>
      <c r="D3722" s="3">
        <v>0</v>
      </c>
      <c r="E3722" s="26">
        <v>0</v>
      </c>
      <c r="F3722" s="27"/>
      <c r="G3722" s="26">
        <v>0</v>
      </c>
      <c r="H3722" s="508">
        <v>0</v>
      </c>
      <c r="I3722" s="99"/>
      <c r="J3722" s="61">
        <v>0</v>
      </c>
      <c r="K3722" s="100">
        <v>0</v>
      </c>
      <c r="L3722" s="509">
        <v>0</v>
      </c>
      <c r="M3722" s="62"/>
    </row>
    <row r="3723" spans="1:13" s="47" customFormat="1" ht="14.4" customHeight="1" x14ac:dyDescent="0.3">
      <c r="A3723" s="62"/>
      <c r="B3723" s="6">
        <v>0</v>
      </c>
      <c r="C3723" s="25"/>
      <c r="D3723" s="3">
        <v>0</v>
      </c>
      <c r="E3723" s="26">
        <v>0</v>
      </c>
      <c r="F3723" s="27"/>
      <c r="G3723" s="26">
        <v>0</v>
      </c>
      <c r="H3723" s="508">
        <v>0</v>
      </c>
      <c r="I3723" s="99"/>
      <c r="J3723" s="61">
        <v>0</v>
      </c>
      <c r="K3723" s="100">
        <v>0</v>
      </c>
      <c r="L3723" s="509">
        <v>0</v>
      </c>
      <c r="M3723" s="62"/>
    </row>
    <row r="3724" spans="1:13" s="47" customFormat="1" ht="14.4" customHeight="1" x14ac:dyDescent="0.3">
      <c r="A3724" s="62"/>
      <c r="B3724" s="6">
        <v>0</v>
      </c>
      <c r="C3724" s="25"/>
      <c r="D3724" s="3">
        <v>0</v>
      </c>
      <c r="E3724" s="26">
        <v>0</v>
      </c>
      <c r="F3724" s="27"/>
      <c r="G3724" s="26">
        <v>0</v>
      </c>
      <c r="H3724" s="508">
        <v>0</v>
      </c>
      <c r="I3724" s="99"/>
      <c r="J3724" s="61">
        <v>0</v>
      </c>
      <c r="K3724" s="100">
        <v>0</v>
      </c>
      <c r="L3724" s="509">
        <v>0</v>
      </c>
      <c r="M3724" s="62"/>
    </row>
    <row r="3725" spans="1:13" s="47" customFormat="1" ht="14.4" customHeight="1" x14ac:dyDescent="0.3">
      <c r="A3725" s="62"/>
      <c r="B3725" s="6">
        <v>0</v>
      </c>
      <c r="C3725" s="25"/>
      <c r="D3725" s="3">
        <v>0</v>
      </c>
      <c r="E3725" s="26">
        <v>0</v>
      </c>
      <c r="F3725" s="27"/>
      <c r="G3725" s="26">
        <v>0</v>
      </c>
      <c r="H3725" s="508">
        <v>0</v>
      </c>
      <c r="I3725" s="99"/>
      <c r="J3725" s="61">
        <v>0</v>
      </c>
      <c r="K3725" s="100">
        <v>0</v>
      </c>
      <c r="L3725" s="509">
        <v>0</v>
      </c>
      <c r="M3725" s="62"/>
    </row>
    <row r="3726" spans="1:13" s="47" customFormat="1" ht="14.4" customHeight="1" x14ac:dyDescent="0.3">
      <c r="A3726" s="62"/>
      <c r="B3726" s="6">
        <v>0</v>
      </c>
      <c r="C3726" s="25"/>
      <c r="D3726" s="3">
        <v>0</v>
      </c>
      <c r="E3726" s="26">
        <v>0</v>
      </c>
      <c r="F3726" s="27"/>
      <c r="G3726" s="26">
        <v>0</v>
      </c>
      <c r="H3726" s="508">
        <v>0</v>
      </c>
      <c r="I3726" s="99"/>
      <c r="J3726" s="61">
        <v>0</v>
      </c>
      <c r="K3726" s="100">
        <v>0</v>
      </c>
      <c r="L3726" s="509">
        <v>0</v>
      </c>
      <c r="M3726" s="62"/>
    </row>
    <row r="3727" spans="1:13" s="47" customFormat="1" ht="14.4" customHeight="1" x14ac:dyDescent="0.3">
      <c r="A3727" s="62"/>
      <c r="B3727" s="6" t="s">
        <v>60</v>
      </c>
      <c r="C3727" s="25"/>
      <c r="D3727" s="28"/>
      <c r="E3727" s="26"/>
      <c r="F3727" s="27"/>
      <c r="G3727" s="193">
        <v>15.533999999999999</v>
      </c>
      <c r="H3727" s="106" t="s">
        <v>60</v>
      </c>
      <c r="I3727" s="103"/>
      <c r="J3727" s="510"/>
      <c r="K3727" s="511" t="s">
        <v>156</v>
      </c>
      <c r="L3727" s="519">
        <v>9.4316367235171616E-2</v>
      </c>
      <c r="M3727" s="62"/>
    </row>
    <row r="3728" spans="1:13" s="47" customFormat="1" ht="14.4" customHeight="1" x14ac:dyDescent="0.3">
      <c r="A3728" s="62"/>
      <c r="B3728" s="194" t="s">
        <v>38</v>
      </c>
      <c r="C3728" s="195"/>
      <c r="D3728" s="196"/>
      <c r="E3728" s="196"/>
      <c r="F3728" s="196"/>
      <c r="G3728" s="196"/>
      <c r="H3728" s="115"/>
      <c r="I3728" s="202"/>
      <c r="J3728" s="203"/>
      <c r="K3728" s="178"/>
      <c r="L3728" s="204"/>
      <c r="M3728" s="62"/>
    </row>
    <row r="3729" spans="1:13" s="47" customFormat="1" ht="36.75" customHeight="1" x14ac:dyDescent="0.3">
      <c r="A3729" s="62"/>
      <c r="B3729" s="53" t="s">
        <v>53</v>
      </c>
      <c r="C3729" s="195"/>
      <c r="D3729" s="205" t="s">
        <v>0</v>
      </c>
      <c r="E3729" s="206" t="s">
        <v>1</v>
      </c>
      <c r="F3729" s="207" t="s">
        <v>61</v>
      </c>
      <c r="G3729" s="188" t="s">
        <v>56</v>
      </c>
      <c r="H3729" s="111" t="s">
        <v>158</v>
      </c>
      <c r="I3729" s="112" t="s">
        <v>159</v>
      </c>
      <c r="J3729" s="112" t="s">
        <v>160</v>
      </c>
      <c r="K3729" s="520" t="s">
        <v>161</v>
      </c>
      <c r="L3729" s="114" t="s">
        <v>162</v>
      </c>
      <c r="M3729" s="62"/>
    </row>
    <row r="3730" spans="1:13" s="47" customFormat="1" ht="29.4" customHeight="1" x14ac:dyDescent="0.3">
      <c r="A3730" s="62"/>
      <c r="B3730" s="189" t="s">
        <v>1465</v>
      </c>
      <c r="C3730" s="195"/>
      <c r="D3730" s="190" t="s">
        <v>2</v>
      </c>
      <c r="E3730" s="153">
        <v>28</v>
      </c>
      <c r="F3730" s="154">
        <v>2.2200000000000002</v>
      </c>
      <c r="G3730" s="191">
        <v>62.160000000000004</v>
      </c>
      <c r="H3730" s="506">
        <v>0.37741118754591657</v>
      </c>
      <c r="I3730" s="171"/>
      <c r="J3730" s="192" t="s">
        <v>163</v>
      </c>
      <c r="K3730" s="172">
        <v>1</v>
      </c>
      <c r="L3730" s="507">
        <v>0.37741118754591657</v>
      </c>
      <c r="M3730" s="521"/>
    </row>
    <row r="3731" spans="1:13" s="47" customFormat="1" ht="14.4" customHeight="1" x14ac:dyDescent="0.3">
      <c r="A3731" s="62"/>
      <c r="B3731" s="6" t="s">
        <v>1466</v>
      </c>
      <c r="C3731" s="7"/>
      <c r="D3731" s="3" t="s">
        <v>2</v>
      </c>
      <c r="E3731" s="4">
        <v>14</v>
      </c>
      <c r="F3731" s="5">
        <v>1.1000000000000001</v>
      </c>
      <c r="G3731" s="26">
        <v>15.400000000000002</v>
      </c>
      <c r="H3731" s="508">
        <v>9.3502771689303668E-2</v>
      </c>
      <c r="I3731" s="99"/>
      <c r="J3731" s="61" t="s">
        <v>163</v>
      </c>
      <c r="K3731" s="100">
        <v>1</v>
      </c>
      <c r="L3731" s="509">
        <v>9.3502771689303668E-2</v>
      </c>
      <c r="M3731" s="521"/>
    </row>
    <row r="3732" spans="1:13" s="47" customFormat="1" ht="14.4" customHeight="1" x14ac:dyDescent="0.3">
      <c r="A3732" s="62"/>
      <c r="B3732" s="6" t="s">
        <v>1496</v>
      </c>
      <c r="C3732" s="7"/>
      <c r="D3732" s="3" t="s">
        <v>5</v>
      </c>
      <c r="E3732" s="4">
        <v>4.66</v>
      </c>
      <c r="F3732" s="5">
        <v>8.4700000000000006</v>
      </c>
      <c r="G3732" s="26">
        <v>39.470200000000006</v>
      </c>
      <c r="H3732" s="508">
        <v>0.23964760383968528</v>
      </c>
      <c r="I3732" s="99"/>
      <c r="J3732" s="61" t="s">
        <v>163</v>
      </c>
      <c r="K3732" s="100">
        <v>1</v>
      </c>
      <c r="L3732" s="509">
        <v>0.23964760383968528</v>
      </c>
      <c r="M3732" s="62"/>
    </row>
    <row r="3733" spans="1:13" s="47" customFormat="1" ht="14.4" customHeight="1" x14ac:dyDescent="0.3">
      <c r="A3733" s="62"/>
      <c r="B3733" s="6" t="s">
        <v>1497</v>
      </c>
      <c r="C3733" s="7"/>
      <c r="D3733" s="3" t="s">
        <v>5</v>
      </c>
      <c r="E3733" s="4">
        <v>3</v>
      </c>
      <c r="F3733" s="5">
        <v>0.88</v>
      </c>
      <c r="G3733" s="26">
        <v>2.64</v>
      </c>
      <c r="H3733" s="508">
        <v>1.6029046575309198E-2</v>
      </c>
      <c r="I3733" s="99"/>
      <c r="J3733" s="61" t="s">
        <v>163</v>
      </c>
      <c r="K3733" s="100">
        <v>1</v>
      </c>
      <c r="L3733" s="509">
        <v>1.6029046575309198E-2</v>
      </c>
      <c r="M3733" s="62"/>
    </row>
    <row r="3734" spans="1:13" s="47" customFormat="1" ht="14.4" customHeight="1" x14ac:dyDescent="0.3">
      <c r="A3734" s="62"/>
      <c r="B3734" s="6" t="s">
        <v>1498</v>
      </c>
      <c r="C3734" s="7"/>
      <c r="D3734" s="3" t="s">
        <v>5</v>
      </c>
      <c r="E3734" s="4">
        <v>5</v>
      </c>
      <c r="F3734" s="5">
        <v>0.14000000000000001</v>
      </c>
      <c r="G3734" s="26">
        <v>0.70000000000000007</v>
      </c>
      <c r="H3734" s="508">
        <v>4.2501259858774391E-3</v>
      </c>
      <c r="I3734" s="99"/>
      <c r="J3734" s="61" t="s">
        <v>163</v>
      </c>
      <c r="K3734" s="100">
        <v>1</v>
      </c>
      <c r="L3734" s="509">
        <v>4.2501259858774391E-3</v>
      </c>
      <c r="M3734" s="62"/>
    </row>
    <row r="3735" spans="1:13" s="47" customFormat="1" ht="14.4" customHeight="1" x14ac:dyDescent="0.3">
      <c r="A3735" s="62"/>
      <c r="B3735" s="6" t="s">
        <v>1497</v>
      </c>
      <c r="C3735" s="7"/>
      <c r="D3735" s="3" t="s">
        <v>5</v>
      </c>
      <c r="E3735" s="4">
        <v>5</v>
      </c>
      <c r="F3735" s="5">
        <v>0.88</v>
      </c>
      <c r="G3735" s="26">
        <v>4.4000000000000004</v>
      </c>
      <c r="H3735" s="508">
        <v>2.6715077625515331E-2</v>
      </c>
      <c r="I3735" s="99"/>
      <c r="J3735" s="61" t="s">
        <v>163</v>
      </c>
      <c r="K3735" s="100">
        <v>1</v>
      </c>
      <c r="L3735" s="509">
        <v>2.6715077625515331E-2</v>
      </c>
      <c r="M3735" s="62"/>
    </row>
    <row r="3736" spans="1:13" s="47" customFormat="1" ht="14.4" customHeight="1" x14ac:dyDescent="0.3">
      <c r="A3736" s="62"/>
      <c r="B3736" s="6" t="s">
        <v>1777</v>
      </c>
      <c r="C3736" s="7"/>
      <c r="D3736" s="3" t="s">
        <v>5</v>
      </c>
      <c r="E3736" s="4">
        <v>0.25</v>
      </c>
      <c r="F3736" s="5">
        <v>1.1200000000000001</v>
      </c>
      <c r="G3736" s="26">
        <v>0.28000000000000003</v>
      </c>
      <c r="H3736" s="508">
        <v>1.7000503943509755E-3</v>
      </c>
      <c r="I3736" s="99"/>
      <c r="J3736" s="61" t="s">
        <v>1219</v>
      </c>
      <c r="K3736" s="100">
        <v>0</v>
      </c>
      <c r="L3736" s="509">
        <v>0</v>
      </c>
      <c r="M3736" s="532"/>
    </row>
    <row r="3737" spans="1:13" s="47" customFormat="1" ht="14.4" customHeight="1" x14ac:dyDescent="0.3">
      <c r="A3737" s="62"/>
      <c r="B3737" s="6" t="s">
        <v>91</v>
      </c>
      <c r="C3737" s="7"/>
      <c r="D3737" s="3" t="s">
        <v>5</v>
      </c>
      <c r="E3737" s="4">
        <v>0.5</v>
      </c>
      <c r="F3737" s="5">
        <v>0.68</v>
      </c>
      <c r="G3737" s="26">
        <v>0.34</v>
      </c>
      <c r="H3737" s="508">
        <v>2.0643469074261849E-3</v>
      </c>
      <c r="I3737" s="99"/>
      <c r="J3737" s="61" t="s">
        <v>163</v>
      </c>
      <c r="K3737" s="100">
        <v>1</v>
      </c>
      <c r="L3737" s="509">
        <v>2.0643469074261849E-3</v>
      </c>
      <c r="M3737" s="62"/>
    </row>
    <row r="3738" spans="1:13" s="47" customFormat="1" ht="14.4" customHeight="1" x14ac:dyDescent="0.3">
      <c r="A3738" s="62"/>
      <c r="B3738" s="6" t="s">
        <v>93</v>
      </c>
      <c r="C3738" s="7"/>
      <c r="D3738" s="3" t="s">
        <v>5</v>
      </c>
      <c r="E3738" s="4">
        <v>6.0000000000000001E-3</v>
      </c>
      <c r="F3738" s="5">
        <v>25</v>
      </c>
      <c r="G3738" s="26">
        <v>0.15</v>
      </c>
      <c r="H3738" s="508">
        <v>9.1074128268802258E-4</v>
      </c>
      <c r="I3738" s="99"/>
      <c r="J3738" s="61" t="s">
        <v>163</v>
      </c>
      <c r="K3738" s="100">
        <v>1</v>
      </c>
      <c r="L3738" s="509">
        <v>9.1074128268802258E-4</v>
      </c>
      <c r="M3738" s="62"/>
    </row>
    <row r="3739" spans="1:13" s="47" customFormat="1" ht="14.4" customHeight="1" x14ac:dyDescent="0.3">
      <c r="A3739" s="62"/>
      <c r="B3739" s="6" t="s">
        <v>1454</v>
      </c>
      <c r="C3739" s="7"/>
      <c r="D3739" s="3" t="s">
        <v>5</v>
      </c>
      <c r="E3739" s="4">
        <v>1</v>
      </c>
      <c r="F3739" s="5">
        <v>4</v>
      </c>
      <c r="G3739" s="26">
        <v>4</v>
      </c>
      <c r="H3739" s="508">
        <v>2.4286434205013935E-2</v>
      </c>
      <c r="I3739" s="99"/>
      <c r="J3739" s="61" t="s">
        <v>163</v>
      </c>
      <c r="K3739" s="100">
        <v>1</v>
      </c>
      <c r="L3739" s="509">
        <v>2.4286434205013935E-2</v>
      </c>
      <c r="M3739" s="62"/>
    </row>
    <row r="3740" spans="1:13" s="47" customFormat="1" ht="33" customHeight="1" x14ac:dyDescent="0.3">
      <c r="A3740" s="62"/>
      <c r="B3740" s="6" t="s">
        <v>106</v>
      </c>
      <c r="C3740" s="7"/>
      <c r="D3740" s="3" t="s">
        <v>5</v>
      </c>
      <c r="E3740" s="4">
        <v>1</v>
      </c>
      <c r="F3740" s="5">
        <v>16.25</v>
      </c>
      <c r="G3740" s="26">
        <v>16.25</v>
      </c>
      <c r="H3740" s="508">
        <v>9.8663638957869115E-2</v>
      </c>
      <c r="I3740" s="99"/>
      <c r="J3740" s="61" t="s">
        <v>1219</v>
      </c>
      <c r="K3740" s="100">
        <v>0</v>
      </c>
      <c r="L3740" s="509">
        <v>0</v>
      </c>
      <c r="M3740" s="62"/>
    </row>
    <row r="3741" spans="1:13" s="47" customFormat="1" ht="41.1" customHeight="1" x14ac:dyDescent="0.3">
      <c r="A3741" s="62"/>
      <c r="B3741" s="6" t="s">
        <v>1448</v>
      </c>
      <c r="C3741" s="7"/>
      <c r="D3741" s="3" t="s">
        <v>5</v>
      </c>
      <c r="E3741" s="4">
        <v>1</v>
      </c>
      <c r="F3741" s="5">
        <v>1.5</v>
      </c>
      <c r="G3741" s="26">
        <v>1.5</v>
      </c>
      <c r="H3741" s="508">
        <v>9.1074128268802262E-3</v>
      </c>
      <c r="I3741" s="99"/>
      <c r="J3741" s="61" t="s">
        <v>163</v>
      </c>
      <c r="K3741" s="100">
        <v>1</v>
      </c>
      <c r="L3741" s="509">
        <v>9.1074128268802262E-3</v>
      </c>
      <c r="M3741" s="62"/>
    </row>
    <row r="3742" spans="1:13" s="47" customFormat="1" ht="14.4" customHeight="1" x14ac:dyDescent="0.3">
      <c r="A3742" s="62"/>
      <c r="B3742" s="6" t="s">
        <v>1499</v>
      </c>
      <c r="C3742" s="7"/>
      <c r="D3742" s="3" t="s">
        <v>5</v>
      </c>
      <c r="E3742" s="4">
        <v>1</v>
      </c>
      <c r="F3742" s="5">
        <v>1.1000000000000001</v>
      </c>
      <c r="G3742" s="26">
        <v>1.1000000000000001</v>
      </c>
      <c r="H3742" s="508">
        <v>6.6787694063788327E-3</v>
      </c>
      <c r="I3742" s="99"/>
      <c r="J3742" s="61" t="s">
        <v>163</v>
      </c>
      <c r="K3742" s="100">
        <v>1</v>
      </c>
      <c r="L3742" s="509">
        <v>6.6787694063788327E-3</v>
      </c>
      <c r="M3742" s="62"/>
    </row>
    <row r="3743" spans="1:13" s="47" customFormat="1" ht="14.4" customHeight="1" x14ac:dyDescent="0.3">
      <c r="A3743" s="62"/>
      <c r="B3743" s="58" t="s">
        <v>62</v>
      </c>
      <c r="C3743" s="46"/>
      <c r="D3743" s="37"/>
      <c r="E3743" s="38"/>
      <c r="F3743" s="39"/>
      <c r="G3743" s="193">
        <v>148.39020000000002</v>
      </c>
      <c r="H3743" s="106" t="s">
        <v>62</v>
      </c>
      <c r="I3743" s="103"/>
      <c r="J3743" s="510"/>
      <c r="K3743" s="511" t="s">
        <v>156</v>
      </c>
      <c r="L3743" s="519">
        <v>0.80060351788999462</v>
      </c>
      <c r="M3743" s="62"/>
    </row>
    <row r="3744" spans="1:13" s="47" customFormat="1" ht="14.4" customHeight="1" x14ac:dyDescent="0.3">
      <c r="A3744" s="62"/>
      <c r="B3744" s="194" t="s">
        <v>63</v>
      </c>
      <c r="C3744" s="195"/>
      <c r="D3744" s="196"/>
      <c r="E3744" s="197"/>
      <c r="F3744" s="155"/>
      <c r="G3744" s="197"/>
      <c r="H3744" s="115"/>
      <c r="I3744" s="202"/>
      <c r="J3744" s="203"/>
      <c r="K3744" s="178"/>
      <c r="L3744" s="204">
        <v>0</v>
      </c>
      <c r="M3744" s="62"/>
    </row>
    <row r="3745" spans="1:13" s="47" customFormat="1" ht="35.25" customHeight="1" x14ac:dyDescent="0.3">
      <c r="A3745" s="62"/>
      <c r="B3745" s="53" t="s">
        <v>53</v>
      </c>
      <c r="C3745" s="210"/>
      <c r="D3745" s="211" t="s">
        <v>0</v>
      </c>
      <c r="E3745" s="201" t="s">
        <v>1</v>
      </c>
      <c r="F3745" s="156" t="s">
        <v>61</v>
      </c>
      <c r="G3745" s="188" t="s">
        <v>56</v>
      </c>
      <c r="H3745" s="111" t="s">
        <v>158</v>
      </c>
      <c r="I3745" s="112" t="s">
        <v>159</v>
      </c>
      <c r="J3745" s="112" t="s">
        <v>160</v>
      </c>
      <c r="K3745" s="520" t="s">
        <v>161</v>
      </c>
      <c r="L3745" s="114" t="s">
        <v>162</v>
      </c>
      <c r="M3745" s="62"/>
    </row>
    <row r="3746" spans="1:13" s="47" customFormat="1" ht="14.4" customHeight="1" x14ac:dyDescent="0.3">
      <c r="A3746" s="62"/>
      <c r="B3746" s="6">
        <v>0</v>
      </c>
      <c r="C3746" s="7"/>
      <c r="D3746" s="3">
        <v>0</v>
      </c>
      <c r="E3746" s="26"/>
      <c r="F3746" s="5">
        <v>0</v>
      </c>
      <c r="G3746" s="191">
        <v>0</v>
      </c>
      <c r="H3746" s="506">
        <v>0</v>
      </c>
      <c r="I3746" s="171"/>
      <c r="J3746" s="192">
        <v>0</v>
      </c>
      <c r="K3746" s="172">
        <v>0</v>
      </c>
      <c r="L3746" s="507">
        <v>0</v>
      </c>
      <c r="M3746" s="62"/>
    </row>
    <row r="3747" spans="1:13" s="47" customFormat="1" ht="14.4" customHeight="1" x14ac:dyDescent="0.3">
      <c r="A3747" s="62"/>
      <c r="B3747" s="6">
        <v>0</v>
      </c>
      <c r="C3747" s="7"/>
      <c r="D3747" s="3">
        <v>0</v>
      </c>
      <c r="E3747" s="26"/>
      <c r="F3747" s="5">
        <v>0</v>
      </c>
      <c r="G3747" s="26">
        <v>0</v>
      </c>
      <c r="H3747" s="508">
        <v>0</v>
      </c>
      <c r="I3747" s="99"/>
      <c r="J3747" s="61">
        <v>0</v>
      </c>
      <c r="K3747" s="100">
        <v>0</v>
      </c>
      <c r="L3747" s="509">
        <v>0</v>
      </c>
      <c r="M3747" s="62"/>
    </row>
    <row r="3748" spans="1:13" s="47" customFormat="1" ht="14.4" customHeight="1" x14ac:dyDescent="0.3">
      <c r="A3748" s="62"/>
      <c r="B3748" s="6">
        <v>0</v>
      </c>
      <c r="C3748" s="7"/>
      <c r="D3748" s="3">
        <v>0</v>
      </c>
      <c r="E3748" s="26"/>
      <c r="F3748" s="5">
        <v>0</v>
      </c>
      <c r="G3748" s="26">
        <v>0</v>
      </c>
      <c r="H3748" s="508">
        <v>0</v>
      </c>
      <c r="I3748" s="99"/>
      <c r="J3748" s="61">
        <v>0</v>
      </c>
      <c r="K3748" s="100">
        <v>0</v>
      </c>
      <c r="L3748" s="509">
        <v>0</v>
      </c>
      <c r="M3748" s="62"/>
    </row>
    <row r="3749" spans="1:13" s="47" customFormat="1" ht="14.4" customHeight="1" x14ac:dyDescent="0.3">
      <c r="A3749" s="62"/>
      <c r="B3749" s="6">
        <v>0</v>
      </c>
      <c r="C3749" s="7"/>
      <c r="D3749" s="3">
        <v>0</v>
      </c>
      <c r="E3749" s="26"/>
      <c r="F3749" s="5">
        <v>0</v>
      </c>
      <c r="G3749" s="26">
        <v>0</v>
      </c>
      <c r="H3749" s="508">
        <v>0</v>
      </c>
      <c r="I3749" s="99"/>
      <c r="J3749" s="61">
        <v>0</v>
      </c>
      <c r="K3749" s="100">
        <v>0</v>
      </c>
      <c r="L3749" s="509">
        <v>0</v>
      </c>
      <c r="M3749" s="62"/>
    </row>
    <row r="3750" spans="1:13" s="47" customFormat="1" ht="14.4" customHeight="1" x14ac:dyDescent="0.3">
      <c r="A3750" s="62"/>
      <c r="B3750" s="6">
        <v>0</v>
      </c>
      <c r="C3750" s="7"/>
      <c r="D3750" s="3">
        <v>0</v>
      </c>
      <c r="E3750" s="26"/>
      <c r="F3750" s="5">
        <v>0</v>
      </c>
      <c r="G3750" s="26">
        <v>0</v>
      </c>
      <c r="H3750" s="508">
        <v>0</v>
      </c>
      <c r="I3750" s="99"/>
      <c r="J3750" s="61">
        <v>0</v>
      </c>
      <c r="K3750" s="100">
        <v>0</v>
      </c>
      <c r="L3750" s="509">
        <v>0</v>
      </c>
      <c r="M3750" s="62"/>
    </row>
    <row r="3751" spans="1:13" s="47" customFormat="1" ht="15" customHeight="1" thickBot="1" x14ac:dyDescent="0.35">
      <c r="A3751" s="62"/>
      <c r="B3751" s="59" t="s">
        <v>64</v>
      </c>
      <c r="C3751" s="42"/>
      <c r="D3751" s="43"/>
      <c r="E3751" s="44"/>
      <c r="F3751" s="45"/>
      <c r="G3751" s="191">
        <v>0</v>
      </c>
      <c r="H3751" s="106" t="s">
        <v>64</v>
      </c>
      <c r="I3751" s="103"/>
      <c r="J3751" s="510"/>
      <c r="K3751" s="511" t="s">
        <v>156</v>
      </c>
      <c r="L3751" s="519">
        <v>0</v>
      </c>
      <c r="M3751" s="62"/>
    </row>
    <row r="3752" spans="1:13" s="47" customFormat="1" ht="14.4" customHeight="1" x14ac:dyDescent="0.3">
      <c r="A3752" s="62"/>
      <c r="B3752" s="64"/>
      <c r="C3752" s="68"/>
      <c r="D3752" s="69" t="s">
        <v>65</v>
      </c>
      <c r="E3752" s="70"/>
      <c r="F3752" s="71"/>
      <c r="G3752" s="88">
        <v>164.70099999999999</v>
      </c>
      <c r="H3752" s="179"/>
      <c r="I3752" s="212"/>
      <c r="J3752" s="522"/>
      <c r="K3752" s="523"/>
      <c r="L3752" s="180"/>
      <c r="M3752" s="62"/>
    </row>
    <row r="3753" spans="1:13" s="47" customFormat="1" ht="14.4" customHeight="1" x14ac:dyDescent="0.3">
      <c r="A3753" s="62"/>
      <c r="B3753" s="63"/>
      <c r="C3753" s="68"/>
      <c r="D3753" s="72" t="s">
        <v>7</v>
      </c>
      <c r="E3753" s="215"/>
      <c r="F3753" s="181">
        <v>0.1</v>
      </c>
      <c r="G3753" s="215">
        <v>16.47</v>
      </c>
      <c r="H3753" s="524"/>
      <c r="I3753" s="124"/>
      <c r="J3753" s="525"/>
      <c r="K3753" s="526"/>
      <c r="L3753" s="527"/>
      <c r="M3753" s="62"/>
    </row>
    <row r="3754" spans="1:13" s="47" customFormat="1" ht="14.4" customHeight="1" x14ac:dyDescent="0.3">
      <c r="A3754" s="62"/>
      <c r="B3754" s="63"/>
      <c r="C3754" s="68"/>
      <c r="D3754" s="72" t="s">
        <v>8</v>
      </c>
      <c r="E3754" s="215"/>
      <c r="F3754" s="181">
        <v>0.1</v>
      </c>
      <c r="G3754" s="215">
        <v>16.47</v>
      </c>
      <c r="H3754" s="524"/>
      <c r="I3754" s="124"/>
      <c r="J3754" s="525"/>
      <c r="K3754" s="526"/>
      <c r="L3754" s="527"/>
      <c r="M3754" s="62"/>
    </row>
    <row r="3755" spans="1:13" s="47" customFormat="1" ht="14.4" customHeight="1" x14ac:dyDescent="0.3">
      <c r="A3755" s="62"/>
      <c r="B3755" s="63" t="s">
        <v>66</v>
      </c>
      <c r="C3755" s="68"/>
      <c r="D3755" s="75" t="s">
        <v>67</v>
      </c>
      <c r="E3755" s="76"/>
      <c r="F3755" s="71"/>
      <c r="G3755" s="76">
        <v>197.64099999999999</v>
      </c>
      <c r="H3755" s="524"/>
      <c r="I3755" s="124"/>
      <c r="J3755" s="525"/>
      <c r="K3755" s="526"/>
      <c r="L3755" s="527"/>
      <c r="M3755" s="62"/>
    </row>
    <row r="3756" spans="1:13" s="47" customFormat="1" ht="15" customHeight="1" thickBot="1" x14ac:dyDescent="0.35">
      <c r="A3756" s="62"/>
      <c r="B3756" s="63"/>
      <c r="C3756" s="68"/>
      <c r="D3756" s="77" t="s">
        <v>68</v>
      </c>
      <c r="E3756" s="78"/>
      <c r="F3756" s="79"/>
      <c r="G3756" s="78">
        <v>197.64</v>
      </c>
      <c r="H3756" s="528">
        <v>1</v>
      </c>
      <c r="I3756" s="126"/>
      <c r="J3756" s="529"/>
      <c r="K3756" s="530"/>
      <c r="L3756" s="531">
        <v>0.89680694106289582</v>
      </c>
      <c r="M3756" s="62"/>
    </row>
    <row r="3757" spans="1:13" s="47" customFormat="1" ht="14.4" customHeight="1" x14ac:dyDescent="0.3">
      <c r="A3757" s="62"/>
      <c r="B3757" s="63"/>
      <c r="C3757" s="68"/>
      <c r="D3757" s="80"/>
      <c r="E3757" s="67"/>
      <c r="F3757" s="65"/>
      <c r="G3757" s="67"/>
      <c r="J3757" s="60"/>
      <c r="M3757" s="62"/>
    </row>
    <row r="3758" spans="1:13" s="47" customFormat="1" ht="14.4" customHeight="1" x14ac:dyDescent="0.3">
      <c r="A3758" s="62"/>
      <c r="B3758" s="63"/>
      <c r="C3758" s="68"/>
      <c r="D3758" s="80"/>
      <c r="E3758" s="67"/>
      <c r="F3758" s="65"/>
      <c r="G3758" s="67"/>
      <c r="J3758" s="60"/>
      <c r="M3758" s="62"/>
    </row>
    <row r="3759" spans="1:13" s="47" customFormat="1" ht="14.4" customHeight="1" x14ac:dyDescent="0.3">
      <c r="A3759" s="62"/>
      <c r="B3759" s="63"/>
      <c r="C3759" s="68"/>
      <c r="D3759" s="80"/>
      <c r="E3759" s="67"/>
      <c r="F3759" s="65"/>
      <c r="G3759" s="67"/>
      <c r="J3759" s="60"/>
      <c r="M3759" s="62"/>
    </row>
    <row r="3760" spans="1:13" s="47" customFormat="1" ht="14.4" customHeight="1" x14ac:dyDescent="0.3">
      <c r="A3760" s="62"/>
      <c r="B3760" s="136" t="s">
        <v>1808</v>
      </c>
      <c r="C3760" s="81"/>
      <c r="D3760" s="80"/>
      <c r="E3760" s="67"/>
      <c r="F3760" s="82"/>
      <c r="G3760" s="82"/>
      <c r="J3760" s="60"/>
      <c r="M3760" s="62"/>
    </row>
    <row r="3761" spans="1:13" s="47" customFormat="1" ht="14.4" customHeight="1" x14ac:dyDescent="0.3">
      <c r="A3761" s="62"/>
      <c r="B3761" s="216" t="s">
        <v>6</v>
      </c>
      <c r="C3761" s="217"/>
      <c r="D3761" s="80"/>
      <c r="E3761" s="67"/>
      <c r="F3761" s="62"/>
      <c r="G3761" s="62"/>
      <c r="J3761" s="60"/>
      <c r="M3761" s="62"/>
    </row>
    <row r="3762" spans="1:13" s="47" customFormat="1" ht="14.4" customHeight="1" x14ac:dyDescent="0.3">
      <c r="A3762" s="62"/>
      <c r="B3762" s="84"/>
      <c r="C3762" s="62"/>
      <c r="D3762" s="80"/>
      <c r="E3762" s="67"/>
      <c r="F3762" s="62"/>
      <c r="G3762" s="62"/>
      <c r="J3762" s="60"/>
      <c r="M3762" s="62"/>
    </row>
    <row r="3763" spans="1:13" x14ac:dyDescent="0.3">
      <c r="A3763" s="62"/>
      <c r="B3763" s="503"/>
      <c r="C3763" s="129"/>
      <c r="D3763" s="129"/>
      <c r="J3763" s="60"/>
    </row>
    <row r="3764" spans="1:13" x14ac:dyDescent="0.3">
      <c r="A3764" s="62"/>
      <c r="B3764" s="131"/>
      <c r="C3764" s="130"/>
      <c r="D3764" s="130"/>
      <c r="J3764" s="60"/>
    </row>
    <row r="3765" spans="1:13" ht="15.6" x14ac:dyDescent="0.3">
      <c r="A3765" s="62"/>
      <c r="D3765" s="715" t="s">
        <v>166</v>
      </c>
      <c r="E3765" s="715"/>
      <c r="F3765" s="715"/>
      <c r="J3765" s="60"/>
    </row>
    <row r="3766" spans="1:13" x14ac:dyDescent="0.3">
      <c r="A3766" s="62"/>
      <c r="B3766" s="132"/>
      <c r="C3766" s="132"/>
      <c r="D3766" s="132"/>
      <c r="J3766" s="60"/>
    </row>
    <row r="3767" spans="1:13" ht="82.5" customHeight="1" x14ac:dyDescent="0.3">
      <c r="A3767" s="62"/>
      <c r="B3767" s="710" t="s">
        <v>1809</v>
      </c>
      <c r="C3767" s="710"/>
      <c r="D3767" s="710"/>
      <c r="E3767" s="710"/>
      <c r="F3767" s="710"/>
      <c r="G3767" s="710"/>
      <c r="H3767" s="710"/>
      <c r="I3767" s="710"/>
      <c r="J3767" s="710"/>
      <c r="K3767" s="710"/>
      <c r="L3767" s="710"/>
    </row>
    <row r="3768" spans="1:13" s="47" customFormat="1" ht="14.4" customHeight="1" x14ac:dyDescent="0.3">
      <c r="A3768" s="62"/>
      <c r="B3768" s="63"/>
      <c r="C3768" s="9"/>
      <c r="D3768" s="10"/>
      <c r="E3768" s="11"/>
      <c r="F3768" s="12"/>
      <c r="G3768" s="13"/>
      <c r="J3768" s="60"/>
      <c r="M3768" s="62"/>
    </row>
    <row r="3769" spans="1:13" s="47" customFormat="1" ht="14.4" customHeight="1" x14ac:dyDescent="0.3">
      <c r="A3769" s="62"/>
      <c r="B3769" s="48" t="s">
        <v>48</v>
      </c>
      <c r="C3769" s="9"/>
      <c r="D3769" s="10"/>
      <c r="E3769" s="11"/>
      <c r="F3769" s="11"/>
      <c r="G3769" s="11"/>
      <c r="J3769" s="60"/>
      <c r="M3769" s="62"/>
    </row>
    <row r="3770" spans="1:13" s="47" customFormat="1" ht="30" customHeight="1" x14ac:dyDescent="0.3">
      <c r="A3770" s="62"/>
      <c r="B3770" s="64" t="s">
        <v>49</v>
      </c>
      <c r="C3770" s="726" t="s">
        <v>723</v>
      </c>
      <c r="D3770" s="726"/>
      <c r="E3770" s="726"/>
      <c r="F3770" s="726"/>
      <c r="G3770" s="726"/>
      <c r="H3770" s="726"/>
      <c r="I3770" s="65" t="s">
        <v>50</v>
      </c>
      <c r="J3770" s="68" t="s">
        <v>5</v>
      </c>
      <c r="M3770" s="62"/>
    </row>
    <row r="3771" spans="1:13" s="47" customFormat="1" ht="15" customHeight="1" thickBot="1" x14ac:dyDescent="0.35">
      <c r="A3771" s="62"/>
      <c r="B3771" s="64" t="s">
        <v>51</v>
      </c>
      <c r="C3771" s="62" t="s">
        <v>267</v>
      </c>
      <c r="D3771" s="62"/>
      <c r="E3771" s="62"/>
      <c r="G3771" s="62" t="s">
        <v>722</v>
      </c>
      <c r="J3771" s="60"/>
      <c r="M3771" s="62"/>
    </row>
    <row r="3772" spans="1:13" s="47" customFormat="1" ht="14.4" customHeight="1" thickTop="1" x14ac:dyDescent="0.3">
      <c r="A3772" s="62"/>
      <c r="B3772" s="49" t="s">
        <v>52</v>
      </c>
      <c r="C3772" s="14"/>
      <c r="D3772" s="15"/>
      <c r="E3772" s="16"/>
      <c r="F3772" s="17"/>
      <c r="G3772" s="16"/>
      <c r="H3772" s="711" t="s">
        <v>164</v>
      </c>
      <c r="I3772" s="712"/>
      <c r="J3772" s="712"/>
      <c r="K3772" s="712"/>
      <c r="L3772" s="713"/>
      <c r="M3772" s="62"/>
    </row>
    <row r="3773" spans="1:13" s="47" customFormat="1" ht="32.25" customHeight="1" x14ac:dyDescent="0.3">
      <c r="A3773" s="62"/>
      <c r="B3773" s="186" t="s">
        <v>53</v>
      </c>
      <c r="C3773" s="187" t="s">
        <v>1</v>
      </c>
      <c r="D3773" s="161" t="s">
        <v>54</v>
      </c>
      <c r="E3773" s="188" t="s">
        <v>23</v>
      </c>
      <c r="F3773" s="188" t="s">
        <v>55</v>
      </c>
      <c r="G3773" s="188" t="s">
        <v>56</v>
      </c>
      <c r="H3773" s="90" t="s">
        <v>158</v>
      </c>
      <c r="I3773" s="169" t="s">
        <v>159</v>
      </c>
      <c r="J3773" s="169" t="s">
        <v>160</v>
      </c>
      <c r="K3773" s="169" t="s">
        <v>161</v>
      </c>
      <c r="L3773" s="92" t="s">
        <v>162</v>
      </c>
      <c r="M3773" s="62"/>
    </row>
    <row r="3774" spans="1:13" s="47" customFormat="1" ht="14.4" customHeight="1" x14ac:dyDescent="0.3">
      <c r="A3774" s="62"/>
      <c r="B3774" s="189">
        <v>0</v>
      </c>
      <c r="C3774" s="187"/>
      <c r="D3774" s="190">
        <v>0</v>
      </c>
      <c r="E3774" s="191">
        <v>0</v>
      </c>
      <c r="F3774" s="505">
        <v>0.9</v>
      </c>
      <c r="G3774" s="191">
        <v>0</v>
      </c>
      <c r="H3774" s="506">
        <v>0</v>
      </c>
      <c r="I3774" s="171"/>
      <c r="J3774" s="192">
        <v>0</v>
      </c>
      <c r="K3774" s="172">
        <v>0</v>
      </c>
      <c r="L3774" s="507">
        <v>0</v>
      </c>
      <c r="M3774" s="62"/>
    </row>
    <row r="3775" spans="1:13" s="47" customFormat="1" ht="14.4" customHeight="1" x14ac:dyDescent="0.3">
      <c r="A3775" s="62"/>
      <c r="B3775" s="6">
        <v>0</v>
      </c>
      <c r="C3775" s="25"/>
      <c r="D3775" s="3">
        <v>0</v>
      </c>
      <c r="E3775" s="26">
        <v>0</v>
      </c>
      <c r="F3775" s="27"/>
      <c r="G3775" s="26">
        <v>0</v>
      </c>
      <c r="H3775" s="508">
        <v>0</v>
      </c>
      <c r="I3775" s="99"/>
      <c r="J3775" s="61">
        <v>0</v>
      </c>
      <c r="K3775" s="100">
        <v>0</v>
      </c>
      <c r="L3775" s="509">
        <v>0</v>
      </c>
      <c r="M3775" s="62"/>
    </row>
    <row r="3776" spans="1:13" s="47" customFormat="1" ht="14.4" customHeight="1" x14ac:dyDescent="0.3">
      <c r="A3776" s="62"/>
      <c r="B3776" s="6">
        <v>0</v>
      </c>
      <c r="C3776" s="25"/>
      <c r="D3776" s="3">
        <v>0</v>
      </c>
      <c r="E3776" s="26">
        <v>0</v>
      </c>
      <c r="F3776" s="27"/>
      <c r="G3776" s="26">
        <v>0</v>
      </c>
      <c r="H3776" s="508">
        <v>0</v>
      </c>
      <c r="I3776" s="99"/>
      <c r="J3776" s="61">
        <v>0</v>
      </c>
      <c r="K3776" s="100">
        <v>0</v>
      </c>
      <c r="L3776" s="509">
        <v>0</v>
      </c>
      <c r="M3776" s="62"/>
    </row>
    <row r="3777" spans="1:13" s="47" customFormat="1" ht="14.4" customHeight="1" x14ac:dyDescent="0.3">
      <c r="A3777" s="62"/>
      <c r="B3777" s="6">
        <v>0</v>
      </c>
      <c r="C3777" s="25"/>
      <c r="D3777" s="3">
        <v>0</v>
      </c>
      <c r="E3777" s="26">
        <v>0</v>
      </c>
      <c r="F3777" s="27"/>
      <c r="G3777" s="26">
        <v>0</v>
      </c>
      <c r="H3777" s="508">
        <v>0</v>
      </c>
      <c r="I3777" s="99"/>
      <c r="J3777" s="61">
        <v>0</v>
      </c>
      <c r="K3777" s="100">
        <v>0</v>
      </c>
      <c r="L3777" s="509">
        <v>0</v>
      </c>
      <c r="M3777" s="62"/>
    </row>
    <row r="3778" spans="1:13" s="47" customFormat="1" ht="14.4" customHeight="1" x14ac:dyDescent="0.3">
      <c r="A3778" s="62"/>
      <c r="B3778" s="6">
        <v>0</v>
      </c>
      <c r="C3778" s="25"/>
      <c r="D3778" s="3">
        <v>0</v>
      </c>
      <c r="E3778" s="26">
        <v>0</v>
      </c>
      <c r="F3778" s="27"/>
      <c r="G3778" s="26">
        <v>0</v>
      </c>
      <c r="H3778" s="508">
        <v>0</v>
      </c>
      <c r="I3778" s="99"/>
      <c r="J3778" s="61">
        <v>0</v>
      </c>
      <c r="K3778" s="100">
        <v>0</v>
      </c>
      <c r="L3778" s="509">
        <v>0</v>
      </c>
      <c r="M3778" s="62"/>
    </row>
    <row r="3779" spans="1:13" s="47" customFormat="1" ht="14.4" customHeight="1" x14ac:dyDescent="0.3">
      <c r="A3779" s="62"/>
      <c r="B3779" s="6">
        <v>0</v>
      </c>
      <c r="C3779" s="25"/>
      <c r="D3779" s="3">
        <v>0</v>
      </c>
      <c r="E3779" s="26">
        <v>0</v>
      </c>
      <c r="F3779" s="27"/>
      <c r="G3779" s="26">
        <v>0</v>
      </c>
      <c r="H3779" s="508">
        <v>0</v>
      </c>
      <c r="I3779" s="99"/>
      <c r="J3779" s="61">
        <v>0</v>
      </c>
      <c r="K3779" s="100">
        <v>0</v>
      </c>
      <c r="L3779" s="509">
        <v>0</v>
      </c>
      <c r="M3779" s="62"/>
    </row>
    <row r="3780" spans="1:13" s="47" customFormat="1" ht="14.4" customHeight="1" x14ac:dyDescent="0.3">
      <c r="A3780" s="62"/>
      <c r="B3780" s="6" t="s">
        <v>73</v>
      </c>
      <c r="C3780" s="25"/>
      <c r="D3780" s="3">
        <v>0</v>
      </c>
      <c r="E3780" s="26">
        <v>0</v>
      </c>
      <c r="F3780" s="27"/>
      <c r="G3780" s="26">
        <v>0.77700000000000002</v>
      </c>
      <c r="H3780" s="508">
        <v>1.3359467684530871E-2</v>
      </c>
      <c r="I3780" s="99"/>
      <c r="J3780" s="61" t="s">
        <v>165</v>
      </c>
      <c r="K3780" s="100">
        <v>0.4</v>
      </c>
      <c r="L3780" s="101">
        <v>5.3437870738123486E-3</v>
      </c>
      <c r="M3780" s="62"/>
    </row>
    <row r="3781" spans="1:13" s="47" customFormat="1" ht="14.4" customHeight="1" x14ac:dyDescent="0.3">
      <c r="A3781" s="62"/>
      <c r="B3781" s="6" t="s">
        <v>57</v>
      </c>
      <c r="C3781" s="25"/>
      <c r="D3781" s="28"/>
      <c r="E3781" s="26"/>
      <c r="F3781" s="27"/>
      <c r="G3781" s="193">
        <v>0.77700000000000002</v>
      </c>
      <c r="H3781" s="102" t="s">
        <v>57</v>
      </c>
      <c r="I3781" s="103"/>
      <c r="J3781" s="510"/>
      <c r="K3781" s="511" t="s">
        <v>156</v>
      </c>
      <c r="L3781" s="512">
        <v>5.3437870738123486E-3</v>
      </c>
      <c r="M3781" s="62"/>
    </row>
    <row r="3782" spans="1:13" s="47" customFormat="1" ht="14.4" customHeight="1" x14ac:dyDescent="0.3">
      <c r="A3782" s="62"/>
      <c r="B3782" s="194" t="s">
        <v>22</v>
      </c>
      <c r="C3782" s="195"/>
      <c r="D3782" s="196"/>
      <c r="E3782" s="197"/>
      <c r="F3782" s="155"/>
      <c r="G3782" s="87"/>
      <c r="H3782" s="513"/>
      <c r="I3782" s="514"/>
      <c r="J3782" s="515"/>
      <c r="K3782" s="516"/>
      <c r="L3782" s="517"/>
      <c r="M3782" s="62"/>
    </row>
    <row r="3783" spans="1:13" s="47" customFormat="1" ht="30.75" customHeight="1" x14ac:dyDescent="0.3">
      <c r="A3783" s="62"/>
      <c r="B3783" s="198" t="s">
        <v>58</v>
      </c>
      <c r="C3783" s="199" t="s">
        <v>1</v>
      </c>
      <c r="D3783" s="200" t="s">
        <v>59</v>
      </c>
      <c r="E3783" s="156" t="s">
        <v>23</v>
      </c>
      <c r="F3783" s="156" t="s">
        <v>55</v>
      </c>
      <c r="G3783" s="201" t="s">
        <v>56</v>
      </c>
      <c r="H3783" s="90" t="s">
        <v>158</v>
      </c>
      <c r="I3783" s="169" t="s">
        <v>159</v>
      </c>
      <c r="J3783" s="169" t="s">
        <v>160</v>
      </c>
      <c r="K3783" s="518" t="s">
        <v>161</v>
      </c>
      <c r="L3783" s="92" t="s">
        <v>162</v>
      </c>
      <c r="M3783" s="62"/>
    </row>
    <row r="3784" spans="1:13" s="47" customFormat="1" ht="14.4" customHeight="1" x14ac:dyDescent="0.3">
      <c r="A3784" s="62"/>
      <c r="B3784" s="6" t="s">
        <v>27</v>
      </c>
      <c r="C3784" s="25">
        <v>1</v>
      </c>
      <c r="D3784" s="3">
        <v>4.0999999999999996</v>
      </c>
      <c r="E3784" s="26">
        <v>4.0999999999999996</v>
      </c>
      <c r="F3784" s="26">
        <v>0.9</v>
      </c>
      <c r="G3784" s="26">
        <v>3.69</v>
      </c>
      <c r="H3784" s="506">
        <v>6.3444576262443902E-2</v>
      </c>
      <c r="I3784" s="171"/>
      <c r="J3784" s="192" t="s">
        <v>163</v>
      </c>
      <c r="K3784" s="172">
        <v>1</v>
      </c>
      <c r="L3784" s="507">
        <v>6.3444576262443902E-2</v>
      </c>
      <c r="M3784" s="62"/>
    </row>
    <row r="3785" spans="1:13" s="47" customFormat="1" ht="14.4" customHeight="1" x14ac:dyDescent="0.3">
      <c r="A3785" s="62"/>
      <c r="B3785" s="6" t="s">
        <v>87</v>
      </c>
      <c r="C3785" s="25">
        <v>1</v>
      </c>
      <c r="D3785" s="3">
        <v>4.5599999999999996</v>
      </c>
      <c r="E3785" s="26">
        <v>4.5599999999999996</v>
      </c>
      <c r="F3785" s="26">
        <v>0.9</v>
      </c>
      <c r="G3785" s="26">
        <v>4.1040000000000001</v>
      </c>
      <c r="H3785" s="508">
        <v>7.0562748233352249E-2</v>
      </c>
      <c r="I3785" s="99"/>
      <c r="J3785" s="61" t="s">
        <v>163</v>
      </c>
      <c r="K3785" s="100">
        <v>1</v>
      </c>
      <c r="L3785" s="509">
        <v>7.0562748233352249E-2</v>
      </c>
      <c r="M3785" s="62"/>
    </row>
    <row r="3786" spans="1:13" s="47" customFormat="1" ht="26.4" x14ac:dyDescent="0.3">
      <c r="A3786" s="62"/>
      <c r="B3786" s="6" t="s">
        <v>86</v>
      </c>
      <c r="C3786" s="25">
        <v>1</v>
      </c>
      <c r="D3786" s="3">
        <v>4.55</v>
      </c>
      <c r="E3786" s="26">
        <v>4.55</v>
      </c>
      <c r="F3786" s="26">
        <v>0.9</v>
      </c>
      <c r="G3786" s="26">
        <v>4.0949999999999998</v>
      </c>
      <c r="H3786" s="508">
        <v>7.0408005364419449E-2</v>
      </c>
      <c r="I3786" s="99"/>
      <c r="J3786" s="61" t="s">
        <v>163</v>
      </c>
      <c r="K3786" s="100">
        <v>1</v>
      </c>
      <c r="L3786" s="509">
        <v>7.0408005364419449E-2</v>
      </c>
      <c r="M3786" s="62"/>
    </row>
    <row r="3787" spans="1:13" s="47" customFormat="1" ht="14.4" customHeight="1" x14ac:dyDescent="0.3">
      <c r="A3787" s="62"/>
      <c r="B3787" s="6" t="s">
        <v>35</v>
      </c>
      <c r="C3787" s="25">
        <v>1</v>
      </c>
      <c r="D3787" s="3">
        <v>4.05</v>
      </c>
      <c r="E3787" s="26">
        <v>4.05</v>
      </c>
      <c r="F3787" s="26">
        <v>0.9</v>
      </c>
      <c r="G3787" s="26">
        <v>3.645</v>
      </c>
      <c r="H3787" s="508">
        <v>6.2670861917779958E-2</v>
      </c>
      <c r="I3787" s="99"/>
      <c r="J3787" s="61" t="s">
        <v>163</v>
      </c>
      <c r="K3787" s="100">
        <v>1</v>
      </c>
      <c r="L3787" s="509">
        <v>6.2670861917779958E-2</v>
      </c>
      <c r="M3787" s="62"/>
    </row>
    <row r="3788" spans="1:13" s="47" customFormat="1" ht="14.4" customHeight="1" x14ac:dyDescent="0.3">
      <c r="A3788" s="62"/>
      <c r="B3788" s="6">
        <v>0</v>
      </c>
      <c r="C3788" s="25"/>
      <c r="D3788" s="3">
        <v>0</v>
      </c>
      <c r="E3788" s="26">
        <v>0</v>
      </c>
      <c r="F3788" s="27"/>
      <c r="G3788" s="26">
        <v>0</v>
      </c>
      <c r="H3788" s="508">
        <v>0</v>
      </c>
      <c r="I3788" s="99"/>
      <c r="J3788" s="61">
        <v>0</v>
      </c>
      <c r="K3788" s="100">
        <v>0</v>
      </c>
      <c r="L3788" s="509">
        <v>0</v>
      </c>
      <c r="M3788" s="62"/>
    </row>
    <row r="3789" spans="1:13" s="47" customFormat="1" ht="14.4" customHeight="1" x14ac:dyDescent="0.3">
      <c r="A3789" s="62"/>
      <c r="B3789" s="6">
        <v>0</v>
      </c>
      <c r="C3789" s="25"/>
      <c r="D3789" s="3">
        <v>0</v>
      </c>
      <c r="E3789" s="26">
        <v>0</v>
      </c>
      <c r="F3789" s="27"/>
      <c r="G3789" s="26">
        <v>0</v>
      </c>
      <c r="H3789" s="508">
        <v>0</v>
      </c>
      <c r="I3789" s="99"/>
      <c r="J3789" s="61">
        <v>0</v>
      </c>
      <c r="K3789" s="100">
        <v>0</v>
      </c>
      <c r="L3789" s="509">
        <v>0</v>
      </c>
      <c r="M3789" s="62"/>
    </row>
    <row r="3790" spans="1:13" s="47" customFormat="1" ht="14.4" customHeight="1" x14ac:dyDescent="0.3">
      <c r="A3790" s="62"/>
      <c r="B3790" s="6">
        <v>0</v>
      </c>
      <c r="C3790" s="25"/>
      <c r="D3790" s="3">
        <v>0</v>
      </c>
      <c r="E3790" s="26">
        <v>0</v>
      </c>
      <c r="F3790" s="27"/>
      <c r="G3790" s="26">
        <v>0</v>
      </c>
      <c r="H3790" s="508">
        <v>0</v>
      </c>
      <c r="I3790" s="99"/>
      <c r="J3790" s="61">
        <v>0</v>
      </c>
      <c r="K3790" s="100">
        <v>0</v>
      </c>
      <c r="L3790" s="509">
        <v>0</v>
      </c>
      <c r="M3790" s="62"/>
    </row>
    <row r="3791" spans="1:13" s="47" customFormat="1" ht="14.4" customHeight="1" x14ac:dyDescent="0.3">
      <c r="A3791" s="62"/>
      <c r="B3791" s="6">
        <v>0</v>
      </c>
      <c r="C3791" s="25"/>
      <c r="D3791" s="3">
        <v>0</v>
      </c>
      <c r="E3791" s="26">
        <v>0</v>
      </c>
      <c r="F3791" s="27"/>
      <c r="G3791" s="26">
        <v>0</v>
      </c>
      <c r="H3791" s="508">
        <v>0</v>
      </c>
      <c r="I3791" s="99"/>
      <c r="J3791" s="61">
        <v>0</v>
      </c>
      <c r="K3791" s="100">
        <v>0</v>
      </c>
      <c r="L3791" s="509">
        <v>0</v>
      </c>
      <c r="M3791" s="62"/>
    </row>
    <row r="3792" spans="1:13" s="47" customFormat="1" ht="14.4" customHeight="1" x14ac:dyDescent="0.3">
      <c r="A3792" s="62"/>
      <c r="B3792" s="6">
        <v>0</v>
      </c>
      <c r="C3792" s="25"/>
      <c r="D3792" s="3">
        <v>0</v>
      </c>
      <c r="E3792" s="26">
        <v>0</v>
      </c>
      <c r="F3792" s="27"/>
      <c r="G3792" s="26">
        <v>0</v>
      </c>
      <c r="H3792" s="508">
        <v>0</v>
      </c>
      <c r="I3792" s="99"/>
      <c r="J3792" s="61">
        <v>0</v>
      </c>
      <c r="K3792" s="100">
        <v>0</v>
      </c>
      <c r="L3792" s="509">
        <v>0</v>
      </c>
      <c r="M3792" s="62"/>
    </row>
    <row r="3793" spans="1:13" s="47" customFormat="1" ht="14.4" customHeight="1" x14ac:dyDescent="0.3">
      <c r="A3793" s="62"/>
      <c r="B3793" s="6" t="s">
        <v>60</v>
      </c>
      <c r="C3793" s="25"/>
      <c r="D3793" s="28"/>
      <c r="E3793" s="26"/>
      <c r="F3793" s="27"/>
      <c r="G3793" s="193">
        <v>15.533999999999999</v>
      </c>
      <c r="H3793" s="106" t="s">
        <v>60</v>
      </c>
      <c r="I3793" s="103"/>
      <c r="J3793" s="510"/>
      <c r="K3793" s="511" t="s">
        <v>156</v>
      </c>
      <c r="L3793" s="519">
        <v>0.26708619177799553</v>
      </c>
      <c r="M3793" s="62"/>
    </row>
    <row r="3794" spans="1:13" s="47" customFormat="1" ht="14.4" customHeight="1" x14ac:dyDescent="0.3">
      <c r="A3794" s="62"/>
      <c r="B3794" s="194" t="s">
        <v>38</v>
      </c>
      <c r="C3794" s="195"/>
      <c r="D3794" s="196"/>
      <c r="E3794" s="196"/>
      <c r="F3794" s="196"/>
      <c r="G3794" s="196"/>
      <c r="H3794" s="115"/>
      <c r="I3794" s="202"/>
      <c r="J3794" s="203"/>
      <c r="K3794" s="178"/>
      <c r="L3794" s="204"/>
      <c r="M3794" s="62"/>
    </row>
    <row r="3795" spans="1:13" s="47" customFormat="1" ht="36.75" customHeight="1" x14ac:dyDescent="0.3">
      <c r="A3795" s="62"/>
      <c r="B3795" s="53" t="s">
        <v>53</v>
      </c>
      <c r="C3795" s="195"/>
      <c r="D3795" s="205" t="s">
        <v>0</v>
      </c>
      <c r="E3795" s="206" t="s">
        <v>1</v>
      </c>
      <c r="F3795" s="207" t="s">
        <v>61</v>
      </c>
      <c r="G3795" s="188" t="s">
        <v>56</v>
      </c>
      <c r="H3795" s="111" t="s">
        <v>158</v>
      </c>
      <c r="I3795" s="112" t="s">
        <v>159</v>
      </c>
      <c r="J3795" s="112" t="s">
        <v>160</v>
      </c>
      <c r="K3795" s="520" t="s">
        <v>161</v>
      </c>
      <c r="L3795" s="114" t="s">
        <v>162</v>
      </c>
      <c r="M3795" s="62"/>
    </row>
    <row r="3796" spans="1:13" s="47" customFormat="1" ht="14.4" customHeight="1" x14ac:dyDescent="0.3">
      <c r="A3796" s="62"/>
      <c r="B3796" s="189" t="s">
        <v>94</v>
      </c>
      <c r="C3796" s="195"/>
      <c r="D3796" s="190" t="s">
        <v>2</v>
      </c>
      <c r="E3796" s="153">
        <v>16</v>
      </c>
      <c r="F3796" s="154">
        <v>0.8</v>
      </c>
      <c r="G3796" s="191">
        <v>12.8</v>
      </c>
      <c r="H3796" s="506">
        <v>0.22007874692663471</v>
      </c>
      <c r="I3796" s="171"/>
      <c r="J3796" s="192" t="s">
        <v>163</v>
      </c>
      <c r="K3796" s="172">
        <v>1</v>
      </c>
      <c r="L3796" s="507">
        <v>0.22007874692663471</v>
      </c>
      <c r="M3796" s="521"/>
    </row>
    <row r="3797" spans="1:13" s="47" customFormat="1" ht="14.4" customHeight="1" x14ac:dyDescent="0.3">
      <c r="A3797" s="62"/>
      <c r="B3797" s="6" t="s">
        <v>1449</v>
      </c>
      <c r="C3797" s="7"/>
      <c r="D3797" s="3" t="s">
        <v>2</v>
      </c>
      <c r="E3797" s="4">
        <v>8</v>
      </c>
      <c r="F3797" s="5">
        <v>0.6</v>
      </c>
      <c r="G3797" s="26">
        <v>4.8</v>
      </c>
      <c r="H3797" s="508">
        <v>8.2529530097488008E-2</v>
      </c>
      <c r="I3797" s="99"/>
      <c r="J3797" s="61" t="s">
        <v>163</v>
      </c>
      <c r="K3797" s="100">
        <v>1</v>
      </c>
      <c r="L3797" s="509">
        <v>8.2529530097488008E-2</v>
      </c>
      <c r="M3797" s="521"/>
    </row>
    <row r="3798" spans="1:13" s="47" customFormat="1" ht="14.4" customHeight="1" x14ac:dyDescent="0.3">
      <c r="A3798" s="62"/>
      <c r="B3798" s="6" t="s">
        <v>109</v>
      </c>
      <c r="C3798" s="7"/>
      <c r="D3798" s="3" t="s">
        <v>2</v>
      </c>
      <c r="E3798" s="4">
        <v>8</v>
      </c>
      <c r="F3798" s="5">
        <v>1.97</v>
      </c>
      <c r="G3798" s="26">
        <v>15.76</v>
      </c>
      <c r="H3798" s="508">
        <v>0.27097195715341893</v>
      </c>
      <c r="I3798" s="99"/>
      <c r="J3798" s="61" t="s">
        <v>163</v>
      </c>
      <c r="K3798" s="100">
        <v>1</v>
      </c>
      <c r="L3798" s="509">
        <v>0.27097195715341893</v>
      </c>
      <c r="M3798" s="62"/>
    </row>
    <row r="3799" spans="1:13" s="47" customFormat="1" ht="14.4" customHeight="1" x14ac:dyDescent="0.3">
      <c r="A3799" s="62"/>
      <c r="B3799" s="6" t="s">
        <v>100</v>
      </c>
      <c r="C3799" s="7"/>
      <c r="D3799" s="3" t="s">
        <v>5</v>
      </c>
      <c r="E3799" s="4">
        <v>2</v>
      </c>
      <c r="F3799" s="5">
        <v>0.53</v>
      </c>
      <c r="G3799" s="26">
        <v>1.06</v>
      </c>
      <c r="H3799" s="508">
        <v>1.8225271229861936E-2</v>
      </c>
      <c r="I3799" s="99"/>
      <c r="J3799" s="61" t="s">
        <v>163</v>
      </c>
      <c r="K3799" s="100">
        <v>1</v>
      </c>
      <c r="L3799" s="509">
        <v>1.8225271229861936E-2</v>
      </c>
      <c r="M3799" s="62"/>
    </row>
    <row r="3800" spans="1:13" s="47" customFormat="1" ht="14.4" customHeight="1" x14ac:dyDescent="0.3">
      <c r="A3800" s="62"/>
      <c r="B3800" s="6" t="s">
        <v>1464</v>
      </c>
      <c r="C3800" s="7"/>
      <c r="D3800" s="3" t="s">
        <v>5</v>
      </c>
      <c r="E3800" s="4">
        <v>3</v>
      </c>
      <c r="F3800" s="5">
        <v>0.12</v>
      </c>
      <c r="G3800" s="26">
        <v>0.36</v>
      </c>
      <c r="H3800" s="508">
        <v>6.1897147573116004E-3</v>
      </c>
      <c r="I3800" s="99"/>
      <c r="J3800" s="61" t="s">
        <v>163</v>
      </c>
      <c r="K3800" s="100">
        <v>1</v>
      </c>
      <c r="L3800" s="509">
        <v>6.1897147573116004E-3</v>
      </c>
      <c r="M3800" s="62"/>
    </row>
    <row r="3801" spans="1:13" s="47" customFormat="1" ht="14.4" customHeight="1" x14ac:dyDescent="0.3">
      <c r="A3801" s="62"/>
      <c r="B3801" s="6" t="s">
        <v>110</v>
      </c>
      <c r="C3801" s="7"/>
      <c r="D3801" s="3" t="s">
        <v>5</v>
      </c>
      <c r="E3801" s="4">
        <v>3</v>
      </c>
      <c r="F3801" s="5">
        <v>0.35</v>
      </c>
      <c r="G3801" s="26">
        <v>1.0499999999999998</v>
      </c>
      <c r="H3801" s="508">
        <v>1.8053334708825499E-2</v>
      </c>
      <c r="I3801" s="99"/>
      <c r="J3801" s="61" t="s">
        <v>163</v>
      </c>
      <c r="K3801" s="100">
        <v>1</v>
      </c>
      <c r="L3801" s="509">
        <v>1.8053334708825499E-2</v>
      </c>
      <c r="M3801" s="62"/>
    </row>
    <row r="3802" spans="1:13" s="47" customFormat="1" ht="14.4" customHeight="1" x14ac:dyDescent="0.3">
      <c r="A3802" s="62"/>
      <c r="B3802" s="6" t="s">
        <v>1777</v>
      </c>
      <c r="C3802" s="7"/>
      <c r="D3802" s="3" t="s">
        <v>5</v>
      </c>
      <c r="E3802" s="4">
        <v>0.25</v>
      </c>
      <c r="F3802" s="5">
        <v>1.1200000000000001</v>
      </c>
      <c r="G3802" s="26">
        <v>0.28000000000000003</v>
      </c>
      <c r="H3802" s="508">
        <v>4.8142225890201338E-3</v>
      </c>
      <c r="I3802" s="99"/>
      <c r="J3802" s="61" t="s">
        <v>1219</v>
      </c>
      <c r="K3802" s="100">
        <v>0</v>
      </c>
      <c r="L3802" s="509">
        <v>0</v>
      </c>
      <c r="M3802" s="532"/>
    </row>
    <row r="3803" spans="1:13" s="47" customFormat="1" ht="14.4" customHeight="1" x14ac:dyDescent="0.3">
      <c r="A3803" s="62"/>
      <c r="B3803" s="6" t="s">
        <v>91</v>
      </c>
      <c r="C3803" s="7"/>
      <c r="D3803" s="3" t="s">
        <v>5</v>
      </c>
      <c r="E3803" s="4">
        <v>0.5</v>
      </c>
      <c r="F3803" s="5">
        <v>0.68</v>
      </c>
      <c r="G3803" s="26">
        <v>0.34</v>
      </c>
      <c r="H3803" s="508">
        <v>5.8458417152387337E-3</v>
      </c>
      <c r="I3803" s="99"/>
      <c r="J3803" s="61" t="s">
        <v>163</v>
      </c>
      <c r="K3803" s="100">
        <v>1</v>
      </c>
      <c r="L3803" s="509">
        <v>5.8458417152387337E-3</v>
      </c>
      <c r="M3803" s="62"/>
    </row>
    <row r="3804" spans="1:13" s="47" customFormat="1" ht="14.4" customHeight="1" x14ac:dyDescent="0.3">
      <c r="A3804" s="62"/>
      <c r="B3804" s="6" t="s">
        <v>93</v>
      </c>
      <c r="C3804" s="7"/>
      <c r="D3804" s="3" t="s">
        <v>5</v>
      </c>
      <c r="E3804" s="4">
        <v>6.0000000000000001E-3</v>
      </c>
      <c r="F3804" s="5">
        <v>25</v>
      </c>
      <c r="G3804" s="26">
        <v>0.15</v>
      </c>
      <c r="H3804" s="508">
        <v>2.5790478155465002E-3</v>
      </c>
      <c r="I3804" s="99"/>
      <c r="J3804" s="61" t="s">
        <v>163</v>
      </c>
      <c r="K3804" s="100">
        <v>1</v>
      </c>
      <c r="L3804" s="509">
        <v>2.5790478155465002E-3</v>
      </c>
      <c r="M3804" s="62"/>
    </row>
    <row r="3805" spans="1:13" s="47" customFormat="1" ht="14.4" customHeight="1" x14ac:dyDescent="0.3">
      <c r="A3805" s="62"/>
      <c r="B3805" s="6" t="s">
        <v>92</v>
      </c>
      <c r="C3805" s="7"/>
      <c r="D3805" s="3" t="s">
        <v>5</v>
      </c>
      <c r="E3805" s="4">
        <v>1</v>
      </c>
      <c r="F3805" s="5">
        <v>0.65</v>
      </c>
      <c r="G3805" s="26">
        <v>0.65</v>
      </c>
      <c r="H3805" s="508">
        <v>1.1175873867368168E-2</v>
      </c>
      <c r="I3805" s="99"/>
      <c r="J3805" s="61" t="s">
        <v>163</v>
      </c>
      <c r="K3805" s="100">
        <v>1</v>
      </c>
      <c r="L3805" s="509">
        <v>1.1175873867368168E-2</v>
      </c>
      <c r="M3805" s="62"/>
    </row>
    <row r="3806" spans="1:13" s="47" customFormat="1" ht="26.1" customHeight="1" x14ac:dyDescent="0.3">
      <c r="A3806" s="62"/>
      <c r="B3806" s="6" t="s">
        <v>107</v>
      </c>
      <c r="C3806" s="7"/>
      <c r="D3806" s="3" t="s">
        <v>5</v>
      </c>
      <c r="E3806" s="4">
        <v>1</v>
      </c>
      <c r="F3806" s="5">
        <v>3.1</v>
      </c>
      <c r="G3806" s="26">
        <v>3.1</v>
      </c>
      <c r="H3806" s="508">
        <v>5.3300321521294339E-2</v>
      </c>
      <c r="I3806" s="99"/>
      <c r="J3806" s="61" t="s">
        <v>1219</v>
      </c>
      <c r="K3806" s="100">
        <v>0</v>
      </c>
      <c r="L3806" s="509">
        <v>0</v>
      </c>
      <c r="M3806" s="62"/>
    </row>
    <row r="3807" spans="1:13" s="47" customFormat="1" ht="42" customHeight="1" x14ac:dyDescent="0.3">
      <c r="A3807" s="62"/>
      <c r="B3807" s="6" t="s">
        <v>1448</v>
      </c>
      <c r="C3807" s="7"/>
      <c r="D3807" s="3" t="s">
        <v>5</v>
      </c>
      <c r="E3807" s="4">
        <v>1</v>
      </c>
      <c r="F3807" s="5">
        <v>1.5</v>
      </c>
      <c r="G3807" s="26">
        <v>1.5</v>
      </c>
      <c r="H3807" s="508">
        <v>2.5790478155465001E-2</v>
      </c>
      <c r="I3807" s="99"/>
      <c r="J3807" s="61" t="s">
        <v>163</v>
      </c>
      <c r="K3807" s="100">
        <v>1</v>
      </c>
      <c r="L3807" s="509">
        <v>2.5790478155465001E-2</v>
      </c>
      <c r="M3807" s="62"/>
    </row>
    <row r="3808" spans="1:13" s="47" customFormat="1" ht="14.4" customHeight="1" x14ac:dyDescent="0.3">
      <c r="A3808" s="62"/>
      <c r="B3808" s="6">
        <v>0</v>
      </c>
      <c r="C3808" s="7"/>
      <c r="D3808" s="3">
        <v>0</v>
      </c>
      <c r="E3808" s="4"/>
      <c r="F3808" s="5">
        <v>0</v>
      </c>
      <c r="G3808" s="26">
        <v>0</v>
      </c>
      <c r="H3808" s="508">
        <v>0</v>
      </c>
      <c r="I3808" s="99"/>
      <c r="J3808" s="61">
        <v>0</v>
      </c>
      <c r="K3808" s="100">
        <v>0</v>
      </c>
      <c r="L3808" s="509">
        <v>0</v>
      </c>
      <c r="M3808" s="62"/>
    </row>
    <row r="3809" spans="1:13" s="47" customFormat="1" ht="14.4" customHeight="1" x14ac:dyDescent="0.3">
      <c r="A3809" s="62"/>
      <c r="B3809" s="58" t="s">
        <v>62</v>
      </c>
      <c r="C3809" s="46"/>
      <c r="D3809" s="37"/>
      <c r="E3809" s="38"/>
      <c r="F3809" s="39"/>
      <c r="G3809" s="193">
        <v>41.85</v>
      </c>
      <c r="H3809" s="106" t="s">
        <v>62</v>
      </c>
      <c r="I3809" s="103"/>
      <c r="J3809" s="510"/>
      <c r="K3809" s="511" t="s">
        <v>156</v>
      </c>
      <c r="L3809" s="519">
        <v>0.66143979642715911</v>
      </c>
      <c r="M3809" s="62"/>
    </row>
    <row r="3810" spans="1:13" s="47" customFormat="1" ht="14.4" customHeight="1" x14ac:dyDescent="0.3">
      <c r="A3810" s="62"/>
      <c r="B3810" s="194" t="s">
        <v>63</v>
      </c>
      <c r="C3810" s="195"/>
      <c r="D3810" s="196"/>
      <c r="E3810" s="197"/>
      <c r="F3810" s="155"/>
      <c r="G3810" s="197"/>
      <c r="H3810" s="115"/>
      <c r="I3810" s="202"/>
      <c r="J3810" s="203"/>
      <c r="K3810" s="178"/>
      <c r="L3810" s="204">
        <v>0</v>
      </c>
      <c r="M3810" s="62"/>
    </row>
    <row r="3811" spans="1:13" s="47" customFormat="1" ht="35.25" customHeight="1" x14ac:dyDescent="0.3">
      <c r="A3811" s="62"/>
      <c r="B3811" s="53" t="s">
        <v>53</v>
      </c>
      <c r="C3811" s="210"/>
      <c r="D3811" s="211" t="s">
        <v>0</v>
      </c>
      <c r="E3811" s="201" t="s">
        <v>1</v>
      </c>
      <c r="F3811" s="156" t="s">
        <v>61</v>
      </c>
      <c r="G3811" s="188" t="s">
        <v>56</v>
      </c>
      <c r="H3811" s="111" t="s">
        <v>158</v>
      </c>
      <c r="I3811" s="112" t="s">
        <v>159</v>
      </c>
      <c r="J3811" s="112" t="s">
        <v>160</v>
      </c>
      <c r="K3811" s="520" t="s">
        <v>161</v>
      </c>
      <c r="L3811" s="114" t="s">
        <v>162</v>
      </c>
      <c r="M3811" s="62"/>
    </row>
    <row r="3812" spans="1:13" s="47" customFormat="1" ht="14.4" customHeight="1" x14ac:dyDescent="0.3">
      <c r="A3812" s="62"/>
      <c r="B3812" s="6">
        <v>0</v>
      </c>
      <c r="C3812" s="7"/>
      <c r="D3812" s="3">
        <v>0</v>
      </c>
      <c r="E3812" s="26"/>
      <c r="F3812" s="5">
        <v>0</v>
      </c>
      <c r="G3812" s="191">
        <v>0</v>
      </c>
      <c r="H3812" s="506">
        <v>0</v>
      </c>
      <c r="I3812" s="171"/>
      <c r="J3812" s="192">
        <v>0</v>
      </c>
      <c r="K3812" s="172">
        <v>0</v>
      </c>
      <c r="L3812" s="507">
        <v>0</v>
      </c>
      <c r="M3812" s="62"/>
    </row>
    <row r="3813" spans="1:13" s="47" customFormat="1" ht="14.4" customHeight="1" x14ac:dyDescent="0.3">
      <c r="A3813" s="62"/>
      <c r="B3813" s="6">
        <v>0</v>
      </c>
      <c r="C3813" s="7"/>
      <c r="D3813" s="3">
        <v>0</v>
      </c>
      <c r="E3813" s="26"/>
      <c r="F3813" s="5">
        <v>0</v>
      </c>
      <c r="G3813" s="26">
        <v>0</v>
      </c>
      <c r="H3813" s="508">
        <v>0</v>
      </c>
      <c r="I3813" s="99"/>
      <c r="J3813" s="61">
        <v>0</v>
      </c>
      <c r="K3813" s="100">
        <v>0</v>
      </c>
      <c r="L3813" s="509">
        <v>0</v>
      </c>
      <c r="M3813" s="62"/>
    </row>
    <row r="3814" spans="1:13" s="47" customFormat="1" ht="14.4" customHeight="1" x14ac:dyDescent="0.3">
      <c r="A3814" s="62"/>
      <c r="B3814" s="6">
        <v>0</v>
      </c>
      <c r="C3814" s="7"/>
      <c r="D3814" s="3">
        <v>0</v>
      </c>
      <c r="E3814" s="26"/>
      <c r="F3814" s="5">
        <v>0</v>
      </c>
      <c r="G3814" s="26">
        <v>0</v>
      </c>
      <c r="H3814" s="508">
        <v>0</v>
      </c>
      <c r="I3814" s="99"/>
      <c r="J3814" s="61">
        <v>0</v>
      </c>
      <c r="K3814" s="100">
        <v>0</v>
      </c>
      <c r="L3814" s="509">
        <v>0</v>
      </c>
      <c r="M3814" s="62"/>
    </row>
    <row r="3815" spans="1:13" s="47" customFormat="1" ht="14.4" customHeight="1" x14ac:dyDescent="0.3">
      <c r="A3815" s="62"/>
      <c r="B3815" s="6">
        <v>0</v>
      </c>
      <c r="C3815" s="7"/>
      <c r="D3815" s="3">
        <v>0</v>
      </c>
      <c r="E3815" s="26"/>
      <c r="F3815" s="5">
        <v>0</v>
      </c>
      <c r="G3815" s="26">
        <v>0</v>
      </c>
      <c r="H3815" s="508">
        <v>0</v>
      </c>
      <c r="I3815" s="99"/>
      <c r="J3815" s="61">
        <v>0</v>
      </c>
      <c r="K3815" s="100">
        <v>0</v>
      </c>
      <c r="L3815" s="509">
        <v>0</v>
      </c>
      <c r="M3815" s="62"/>
    </row>
    <row r="3816" spans="1:13" s="47" customFormat="1" ht="14.4" customHeight="1" x14ac:dyDescent="0.3">
      <c r="A3816" s="62"/>
      <c r="B3816" s="6">
        <v>0</v>
      </c>
      <c r="C3816" s="7"/>
      <c r="D3816" s="3">
        <v>0</v>
      </c>
      <c r="E3816" s="26"/>
      <c r="F3816" s="5">
        <v>0</v>
      </c>
      <c r="G3816" s="26">
        <v>0</v>
      </c>
      <c r="H3816" s="508">
        <v>0</v>
      </c>
      <c r="I3816" s="99"/>
      <c r="J3816" s="61">
        <v>0</v>
      </c>
      <c r="K3816" s="100">
        <v>0</v>
      </c>
      <c r="L3816" s="509">
        <v>0</v>
      </c>
      <c r="M3816" s="62"/>
    </row>
    <row r="3817" spans="1:13" s="47" customFormat="1" ht="15" customHeight="1" thickBot="1" x14ac:dyDescent="0.35">
      <c r="A3817" s="62"/>
      <c r="B3817" s="59" t="s">
        <v>64</v>
      </c>
      <c r="C3817" s="42"/>
      <c r="D3817" s="43"/>
      <c r="E3817" s="44"/>
      <c r="F3817" s="45"/>
      <c r="G3817" s="191">
        <v>0</v>
      </c>
      <c r="H3817" s="106" t="s">
        <v>64</v>
      </c>
      <c r="I3817" s="103"/>
      <c r="J3817" s="510"/>
      <c r="K3817" s="511" t="s">
        <v>156</v>
      </c>
      <c r="L3817" s="519">
        <v>0</v>
      </c>
      <c r="M3817" s="62"/>
    </row>
    <row r="3818" spans="1:13" s="47" customFormat="1" ht="14.4" customHeight="1" x14ac:dyDescent="0.3">
      <c r="A3818" s="62"/>
      <c r="B3818" s="64"/>
      <c r="C3818" s="68"/>
      <c r="D3818" s="69" t="s">
        <v>65</v>
      </c>
      <c r="E3818" s="70"/>
      <c r="F3818" s="71"/>
      <c r="G3818" s="88">
        <v>58.161000000000001</v>
      </c>
      <c r="H3818" s="179"/>
      <c r="I3818" s="212"/>
      <c r="J3818" s="522"/>
      <c r="K3818" s="523"/>
      <c r="L3818" s="180"/>
      <c r="M3818" s="62"/>
    </row>
    <row r="3819" spans="1:13" s="47" customFormat="1" ht="14.4" customHeight="1" x14ac:dyDescent="0.3">
      <c r="A3819" s="62"/>
      <c r="B3819" s="63"/>
      <c r="C3819" s="68"/>
      <c r="D3819" s="72" t="s">
        <v>7</v>
      </c>
      <c r="E3819" s="215"/>
      <c r="F3819" s="181">
        <v>0.1</v>
      </c>
      <c r="G3819" s="215">
        <v>5.8159999999999998</v>
      </c>
      <c r="H3819" s="524"/>
      <c r="I3819" s="124"/>
      <c r="J3819" s="525"/>
      <c r="K3819" s="526"/>
      <c r="L3819" s="527"/>
      <c r="M3819" s="62"/>
    </row>
    <row r="3820" spans="1:13" s="47" customFormat="1" ht="14.4" customHeight="1" x14ac:dyDescent="0.3">
      <c r="A3820" s="62"/>
      <c r="B3820" s="63"/>
      <c r="C3820" s="68"/>
      <c r="D3820" s="72" t="s">
        <v>8</v>
      </c>
      <c r="E3820" s="215"/>
      <c r="F3820" s="181">
        <v>0.1</v>
      </c>
      <c r="G3820" s="215">
        <v>5.8159999999999998</v>
      </c>
      <c r="H3820" s="524"/>
      <c r="I3820" s="124"/>
      <c r="J3820" s="525"/>
      <c r="K3820" s="526"/>
      <c r="L3820" s="527"/>
      <c r="M3820" s="62"/>
    </row>
    <row r="3821" spans="1:13" s="47" customFormat="1" ht="14.4" customHeight="1" x14ac:dyDescent="0.3">
      <c r="A3821" s="62"/>
      <c r="B3821" s="63" t="s">
        <v>66</v>
      </c>
      <c r="C3821" s="68"/>
      <c r="D3821" s="75" t="s">
        <v>67</v>
      </c>
      <c r="E3821" s="76"/>
      <c r="F3821" s="71"/>
      <c r="G3821" s="76">
        <v>69.793000000000006</v>
      </c>
      <c r="H3821" s="524"/>
      <c r="I3821" s="124"/>
      <c r="J3821" s="525"/>
      <c r="K3821" s="526"/>
      <c r="L3821" s="527"/>
      <c r="M3821" s="62"/>
    </row>
    <row r="3822" spans="1:13" s="47" customFormat="1" ht="15" customHeight="1" thickBot="1" x14ac:dyDescent="0.35">
      <c r="A3822" s="62"/>
      <c r="B3822" s="63"/>
      <c r="C3822" s="68"/>
      <c r="D3822" s="77" t="s">
        <v>68</v>
      </c>
      <c r="E3822" s="78"/>
      <c r="F3822" s="79"/>
      <c r="G3822" s="78">
        <v>69.790000000000006</v>
      </c>
      <c r="H3822" s="528">
        <v>1</v>
      </c>
      <c r="I3822" s="126"/>
      <c r="J3822" s="529"/>
      <c r="K3822" s="530"/>
      <c r="L3822" s="531">
        <v>0.93386977527896697</v>
      </c>
      <c r="M3822" s="62"/>
    </row>
    <row r="3823" spans="1:13" s="47" customFormat="1" ht="14.4" customHeight="1" x14ac:dyDescent="0.3">
      <c r="A3823" s="62"/>
      <c r="B3823" s="63"/>
      <c r="C3823" s="68"/>
      <c r="D3823" s="80"/>
      <c r="E3823" s="67"/>
      <c r="F3823" s="65"/>
      <c r="G3823" s="67"/>
      <c r="J3823" s="60"/>
      <c r="M3823" s="62"/>
    </row>
    <row r="3824" spans="1:13" s="47" customFormat="1" ht="14.4" customHeight="1" x14ac:dyDescent="0.3">
      <c r="A3824" s="62"/>
      <c r="B3824" s="63"/>
      <c r="C3824" s="68"/>
      <c r="D3824" s="80"/>
      <c r="E3824" s="67"/>
      <c r="F3824" s="65"/>
      <c r="G3824" s="67"/>
      <c r="J3824" s="60"/>
      <c r="M3824" s="62"/>
    </row>
    <row r="3825" spans="1:13" s="47" customFormat="1" ht="14.4" customHeight="1" x14ac:dyDescent="0.3">
      <c r="A3825" s="62"/>
      <c r="B3825" s="63"/>
      <c r="C3825" s="68"/>
      <c r="D3825" s="80"/>
      <c r="E3825" s="67"/>
      <c r="F3825" s="65"/>
      <c r="G3825" s="67"/>
      <c r="J3825" s="60"/>
      <c r="M3825" s="62"/>
    </row>
    <row r="3826" spans="1:13" s="47" customFormat="1" ht="14.4" customHeight="1" x14ac:dyDescent="0.3">
      <c r="A3826" s="62"/>
      <c r="B3826" s="136" t="s">
        <v>1808</v>
      </c>
      <c r="C3826" s="81"/>
      <c r="D3826" s="80"/>
      <c r="E3826" s="67"/>
      <c r="F3826" s="82"/>
      <c r="G3826" s="82"/>
      <c r="J3826" s="60"/>
      <c r="M3826" s="62"/>
    </row>
    <row r="3827" spans="1:13" s="47" customFormat="1" ht="14.4" customHeight="1" x14ac:dyDescent="0.3">
      <c r="A3827" s="62"/>
      <c r="B3827" s="216" t="s">
        <v>6</v>
      </c>
      <c r="C3827" s="217"/>
      <c r="D3827" s="80"/>
      <c r="E3827" s="67"/>
      <c r="F3827" s="62"/>
      <c r="G3827" s="62"/>
      <c r="J3827" s="60"/>
      <c r="M3827" s="62"/>
    </row>
    <row r="3828" spans="1:13" s="47" customFormat="1" ht="14.4" customHeight="1" x14ac:dyDescent="0.3">
      <c r="A3828" s="62"/>
      <c r="B3828" s="84"/>
      <c r="C3828" s="62"/>
      <c r="D3828" s="80"/>
      <c r="E3828" s="67"/>
      <c r="F3828" s="62"/>
      <c r="G3828" s="62"/>
      <c r="J3828" s="60"/>
      <c r="M3828" s="62"/>
    </row>
    <row r="3829" spans="1:13" x14ac:dyDescent="0.3">
      <c r="A3829" s="62"/>
      <c r="B3829" s="503"/>
      <c r="C3829" s="129"/>
      <c r="D3829" s="129"/>
      <c r="J3829" s="60"/>
    </row>
    <row r="3830" spans="1:13" x14ac:dyDescent="0.3">
      <c r="A3830" s="62"/>
      <c r="B3830" s="131"/>
      <c r="C3830" s="130"/>
      <c r="D3830" s="130"/>
      <c r="J3830" s="60"/>
    </row>
    <row r="3831" spans="1:13" ht="15.6" x14ac:dyDescent="0.3">
      <c r="A3831" s="62"/>
      <c r="D3831" s="715" t="s">
        <v>166</v>
      </c>
      <c r="E3831" s="715"/>
      <c r="F3831" s="715"/>
      <c r="J3831" s="60"/>
    </row>
    <row r="3832" spans="1:13" x14ac:dyDescent="0.3">
      <c r="A3832" s="62"/>
      <c r="B3832" s="132"/>
      <c r="C3832" s="132"/>
      <c r="D3832" s="132"/>
      <c r="J3832" s="60"/>
    </row>
    <row r="3833" spans="1:13" ht="82.5" customHeight="1" x14ac:dyDescent="0.3">
      <c r="A3833" s="62"/>
      <c r="B3833" s="710" t="s">
        <v>1809</v>
      </c>
      <c r="C3833" s="710"/>
      <c r="D3833" s="710"/>
      <c r="E3833" s="710"/>
      <c r="F3833" s="710"/>
      <c r="G3833" s="710"/>
      <c r="H3833" s="710"/>
      <c r="I3833" s="710"/>
      <c r="J3833" s="710"/>
      <c r="K3833" s="710"/>
      <c r="L3833" s="710"/>
    </row>
    <row r="3834" spans="1:13" s="47" customFormat="1" ht="14.4" customHeight="1" x14ac:dyDescent="0.3">
      <c r="A3834" s="62"/>
      <c r="B3834" s="63"/>
      <c r="C3834" s="9"/>
      <c r="D3834" s="10"/>
      <c r="E3834" s="11"/>
      <c r="F3834" s="12"/>
      <c r="G3834" s="13"/>
      <c r="J3834" s="60"/>
      <c r="M3834" s="62"/>
    </row>
    <row r="3835" spans="1:13" s="47" customFormat="1" ht="14.4" customHeight="1" x14ac:dyDescent="0.3">
      <c r="A3835" s="62"/>
      <c r="B3835" s="48" t="s">
        <v>48</v>
      </c>
      <c r="C3835" s="9"/>
      <c r="D3835" s="10"/>
      <c r="E3835" s="11"/>
      <c r="F3835" s="11"/>
      <c r="G3835" s="11"/>
      <c r="J3835" s="60"/>
      <c r="M3835" s="62"/>
    </row>
    <row r="3836" spans="1:13" s="47" customFormat="1" ht="30" customHeight="1" x14ac:dyDescent="0.3">
      <c r="A3836" s="62"/>
      <c r="B3836" s="64" t="s">
        <v>49</v>
      </c>
      <c r="C3836" s="726" t="s">
        <v>725</v>
      </c>
      <c r="D3836" s="726"/>
      <c r="E3836" s="726"/>
      <c r="F3836" s="726"/>
      <c r="G3836" s="726"/>
      <c r="H3836" s="726"/>
      <c r="I3836" s="65" t="s">
        <v>50</v>
      </c>
      <c r="J3836" s="68" t="s">
        <v>5</v>
      </c>
      <c r="M3836" s="62"/>
    </row>
    <row r="3837" spans="1:13" s="47" customFormat="1" ht="15" customHeight="1" thickBot="1" x14ac:dyDescent="0.35">
      <c r="A3837" s="62"/>
      <c r="B3837" s="64" t="s">
        <v>51</v>
      </c>
      <c r="C3837" s="62" t="s">
        <v>267</v>
      </c>
      <c r="D3837" s="62"/>
      <c r="E3837" s="62"/>
      <c r="G3837" s="62" t="s">
        <v>724</v>
      </c>
      <c r="J3837" s="60"/>
      <c r="M3837" s="62"/>
    </row>
    <row r="3838" spans="1:13" s="47" customFormat="1" ht="14.4" customHeight="1" thickTop="1" x14ac:dyDescent="0.3">
      <c r="A3838" s="62"/>
      <c r="B3838" s="49" t="s">
        <v>52</v>
      </c>
      <c r="C3838" s="14"/>
      <c r="D3838" s="15"/>
      <c r="E3838" s="16"/>
      <c r="F3838" s="17"/>
      <c r="G3838" s="16"/>
      <c r="H3838" s="711" t="s">
        <v>164</v>
      </c>
      <c r="I3838" s="712"/>
      <c r="J3838" s="712"/>
      <c r="K3838" s="712"/>
      <c r="L3838" s="713"/>
      <c r="M3838" s="62"/>
    </row>
    <row r="3839" spans="1:13" s="47" customFormat="1" ht="32.25" customHeight="1" x14ac:dyDescent="0.3">
      <c r="A3839" s="62"/>
      <c r="B3839" s="186" t="s">
        <v>53</v>
      </c>
      <c r="C3839" s="187" t="s">
        <v>1</v>
      </c>
      <c r="D3839" s="161" t="s">
        <v>54</v>
      </c>
      <c r="E3839" s="188" t="s">
        <v>23</v>
      </c>
      <c r="F3839" s="188" t="s">
        <v>55</v>
      </c>
      <c r="G3839" s="188" t="s">
        <v>56</v>
      </c>
      <c r="H3839" s="90" t="s">
        <v>158</v>
      </c>
      <c r="I3839" s="169" t="s">
        <v>159</v>
      </c>
      <c r="J3839" s="169" t="s">
        <v>160</v>
      </c>
      <c r="K3839" s="169" t="s">
        <v>161</v>
      </c>
      <c r="L3839" s="92" t="s">
        <v>162</v>
      </c>
      <c r="M3839" s="62"/>
    </row>
    <row r="3840" spans="1:13" s="47" customFormat="1" ht="14.4" customHeight="1" x14ac:dyDescent="0.3">
      <c r="A3840" s="62"/>
      <c r="B3840" s="189">
        <v>0</v>
      </c>
      <c r="C3840" s="187"/>
      <c r="D3840" s="190">
        <v>0</v>
      </c>
      <c r="E3840" s="191">
        <v>0</v>
      </c>
      <c r="F3840" s="505">
        <v>0.9</v>
      </c>
      <c r="G3840" s="191">
        <v>0</v>
      </c>
      <c r="H3840" s="506">
        <v>0</v>
      </c>
      <c r="I3840" s="171"/>
      <c r="J3840" s="192">
        <v>0</v>
      </c>
      <c r="K3840" s="172">
        <v>0</v>
      </c>
      <c r="L3840" s="507">
        <v>0</v>
      </c>
      <c r="M3840" s="62"/>
    </row>
    <row r="3841" spans="1:13" s="47" customFormat="1" ht="14.4" customHeight="1" x14ac:dyDescent="0.3">
      <c r="A3841" s="62"/>
      <c r="B3841" s="6">
        <v>0</v>
      </c>
      <c r="C3841" s="25"/>
      <c r="D3841" s="3">
        <v>0</v>
      </c>
      <c r="E3841" s="26">
        <v>0</v>
      </c>
      <c r="F3841" s="27"/>
      <c r="G3841" s="26">
        <v>0</v>
      </c>
      <c r="H3841" s="508">
        <v>0</v>
      </c>
      <c r="I3841" s="99"/>
      <c r="J3841" s="61">
        <v>0</v>
      </c>
      <c r="K3841" s="100">
        <v>0</v>
      </c>
      <c r="L3841" s="509">
        <v>0</v>
      </c>
      <c r="M3841" s="62"/>
    </row>
    <row r="3842" spans="1:13" s="47" customFormat="1" ht="14.4" customHeight="1" x14ac:dyDescent="0.3">
      <c r="A3842" s="62"/>
      <c r="B3842" s="6">
        <v>0</v>
      </c>
      <c r="C3842" s="25"/>
      <c r="D3842" s="3">
        <v>0</v>
      </c>
      <c r="E3842" s="26">
        <v>0</v>
      </c>
      <c r="F3842" s="27"/>
      <c r="G3842" s="26">
        <v>0</v>
      </c>
      <c r="H3842" s="508">
        <v>0</v>
      </c>
      <c r="I3842" s="99"/>
      <c r="J3842" s="61">
        <v>0</v>
      </c>
      <c r="K3842" s="100">
        <v>0</v>
      </c>
      <c r="L3842" s="509">
        <v>0</v>
      </c>
      <c r="M3842" s="62"/>
    </row>
    <row r="3843" spans="1:13" s="47" customFormat="1" ht="14.4" customHeight="1" x14ac:dyDescent="0.3">
      <c r="A3843" s="62"/>
      <c r="B3843" s="6">
        <v>0</v>
      </c>
      <c r="C3843" s="25"/>
      <c r="D3843" s="3">
        <v>0</v>
      </c>
      <c r="E3843" s="26">
        <v>0</v>
      </c>
      <c r="F3843" s="27"/>
      <c r="G3843" s="26">
        <v>0</v>
      </c>
      <c r="H3843" s="508">
        <v>0</v>
      </c>
      <c r="I3843" s="99"/>
      <c r="J3843" s="61">
        <v>0</v>
      </c>
      <c r="K3843" s="100">
        <v>0</v>
      </c>
      <c r="L3843" s="509">
        <v>0</v>
      </c>
      <c r="M3843" s="62"/>
    </row>
    <row r="3844" spans="1:13" s="47" customFormat="1" ht="14.4" customHeight="1" x14ac:dyDescent="0.3">
      <c r="A3844" s="62"/>
      <c r="B3844" s="6">
        <v>0</v>
      </c>
      <c r="C3844" s="25"/>
      <c r="D3844" s="3">
        <v>0</v>
      </c>
      <c r="E3844" s="26">
        <v>0</v>
      </c>
      <c r="F3844" s="27"/>
      <c r="G3844" s="26">
        <v>0</v>
      </c>
      <c r="H3844" s="508">
        <v>0</v>
      </c>
      <c r="I3844" s="99"/>
      <c r="J3844" s="61">
        <v>0</v>
      </c>
      <c r="K3844" s="100">
        <v>0</v>
      </c>
      <c r="L3844" s="509">
        <v>0</v>
      </c>
      <c r="M3844" s="62"/>
    </row>
    <row r="3845" spans="1:13" s="47" customFormat="1" ht="14.4" customHeight="1" x14ac:dyDescent="0.3">
      <c r="A3845" s="62"/>
      <c r="B3845" s="6">
        <v>0</v>
      </c>
      <c r="C3845" s="25"/>
      <c r="D3845" s="3">
        <v>0</v>
      </c>
      <c r="E3845" s="26">
        <v>0</v>
      </c>
      <c r="F3845" s="27"/>
      <c r="G3845" s="26">
        <v>0</v>
      </c>
      <c r="H3845" s="508">
        <v>0</v>
      </c>
      <c r="I3845" s="99"/>
      <c r="J3845" s="61">
        <v>0</v>
      </c>
      <c r="K3845" s="100">
        <v>0</v>
      </c>
      <c r="L3845" s="509">
        <v>0</v>
      </c>
      <c r="M3845" s="62"/>
    </row>
    <row r="3846" spans="1:13" s="47" customFormat="1" ht="14.4" customHeight="1" x14ac:dyDescent="0.3">
      <c r="A3846" s="62"/>
      <c r="B3846" s="6" t="s">
        <v>73</v>
      </c>
      <c r="C3846" s="25"/>
      <c r="D3846" s="3">
        <v>0</v>
      </c>
      <c r="E3846" s="26">
        <v>0</v>
      </c>
      <c r="F3846" s="27"/>
      <c r="G3846" s="26">
        <v>0.77700000000000002</v>
      </c>
      <c r="H3846" s="508">
        <v>1.6437139049311416E-2</v>
      </c>
      <c r="I3846" s="99"/>
      <c r="J3846" s="61" t="s">
        <v>165</v>
      </c>
      <c r="K3846" s="100">
        <v>0.4</v>
      </c>
      <c r="L3846" s="101">
        <v>6.5748556197245669E-3</v>
      </c>
      <c r="M3846" s="62"/>
    </row>
    <row r="3847" spans="1:13" s="47" customFormat="1" ht="14.4" customHeight="1" x14ac:dyDescent="0.3">
      <c r="A3847" s="62"/>
      <c r="B3847" s="6" t="s">
        <v>57</v>
      </c>
      <c r="C3847" s="25"/>
      <c r="D3847" s="28"/>
      <c r="E3847" s="26"/>
      <c r="F3847" s="27"/>
      <c r="G3847" s="193">
        <v>0.77700000000000002</v>
      </c>
      <c r="H3847" s="102" t="s">
        <v>57</v>
      </c>
      <c r="I3847" s="103"/>
      <c r="J3847" s="510"/>
      <c r="K3847" s="511" t="s">
        <v>156</v>
      </c>
      <c r="L3847" s="512">
        <v>6.5748556197245669E-3</v>
      </c>
      <c r="M3847" s="62"/>
    </row>
    <row r="3848" spans="1:13" s="47" customFormat="1" ht="14.4" customHeight="1" x14ac:dyDescent="0.3">
      <c r="A3848" s="62"/>
      <c r="B3848" s="194" t="s">
        <v>22</v>
      </c>
      <c r="C3848" s="195"/>
      <c r="D3848" s="196"/>
      <c r="E3848" s="197"/>
      <c r="F3848" s="155"/>
      <c r="G3848" s="87"/>
      <c r="H3848" s="513"/>
      <c r="I3848" s="514"/>
      <c r="J3848" s="515"/>
      <c r="K3848" s="516"/>
      <c r="L3848" s="517"/>
      <c r="M3848" s="62"/>
    </row>
    <row r="3849" spans="1:13" s="47" customFormat="1" ht="30.75" customHeight="1" x14ac:dyDescent="0.3">
      <c r="A3849" s="62"/>
      <c r="B3849" s="198" t="s">
        <v>58</v>
      </c>
      <c r="C3849" s="199" t="s">
        <v>1</v>
      </c>
      <c r="D3849" s="200" t="s">
        <v>59</v>
      </c>
      <c r="E3849" s="156" t="s">
        <v>23</v>
      </c>
      <c r="F3849" s="156" t="s">
        <v>55</v>
      </c>
      <c r="G3849" s="201" t="s">
        <v>56</v>
      </c>
      <c r="H3849" s="90" t="s">
        <v>158</v>
      </c>
      <c r="I3849" s="169" t="s">
        <v>159</v>
      </c>
      <c r="J3849" s="169" t="s">
        <v>160</v>
      </c>
      <c r="K3849" s="518" t="s">
        <v>161</v>
      </c>
      <c r="L3849" s="92" t="s">
        <v>162</v>
      </c>
      <c r="M3849" s="62"/>
    </row>
    <row r="3850" spans="1:13" s="47" customFormat="1" ht="14.4" customHeight="1" x14ac:dyDescent="0.3">
      <c r="A3850" s="62"/>
      <c r="B3850" s="6" t="s">
        <v>27</v>
      </c>
      <c r="C3850" s="25">
        <v>1</v>
      </c>
      <c r="D3850" s="3">
        <v>4.0999999999999996</v>
      </c>
      <c r="E3850" s="26">
        <v>4.0999999999999996</v>
      </c>
      <c r="F3850" s="26">
        <v>0.9</v>
      </c>
      <c r="G3850" s="26">
        <v>3.69</v>
      </c>
      <c r="H3850" s="506">
        <v>7.8060544519895914E-2</v>
      </c>
      <c r="I3850" s="171"/>
      <c r="J3850" s="192" t="s">
        <v>163</v>
      </c>
      <c r="K3850" s="172">
        <v>1</v>
      </c>
      <c r="L3850" s="507">
        <v>7.8060544519895914E-2</v>
      </c>
      <c r="M3850" s="62"/>
    </row>
    <row r="3851" spans="1:13" s="47" customFormat="1" ht="14.4" customHeight="1" x14ac:dyDescent="0.3">
      <c r="A3851" s="62"/>
      <c r="B3851" s="6" t="s">
        <v>87</v>
      </c>
      <c r="C3851" s="25">
        <v>1</v>
      </c>
      <c r="D3851" s="3">
        <v>4.5599999999999996</v>
      </c>
      <c r="E3851" s="26">
        <v>4.5599999999999996</v>
      </c>
      <c r="F3851" s="26">
        <v>0.9</v>
      </c>
      <c r="G3851" s="26">
        <v>4.1040000000000001</v>
      </c>
      <c r="H3851" s="508">
        <v>8.6818556831884247E-2</v>
      </c>
      <c r="I3851" s="99"/>
      <c r="J3851" s="61" t="s">
        <v>163</v>
      </c>
      <c r="K3851" s="100">
        <v>1</v>
      </c>
      <c r="L3851" s="509">
        <v>8.6818556831884247E-2</v>
      </c>
      <c r="M3851" s="62"/>
    </row>
    <row r="3852" spans="1:13" s="47" customFormat="1" ht="26.4" x14ac:dyDescent="0.3">
      <c r="A3852" s="62"/>
      <c r="B3852" s="6" t="s">
        <v>86</v>
      </c>
      <c r="C3852" s="25">
        <v>1</v>
      </c>
      <c r="D3852" s="3">
        <v>4.55</v>
      </c>
      <c r="E3852" s="26">
        <v>4.55</v>
      </c>
      <c r="F3852" s="26">
        <v>0.9</v>
      </c>
      <c r="G3852" s="26">
        <v>4.0949999999999998</v>
      </c>
      <c r="H3852" s="508">
        <v>8.6628165259884496E-2</v>
      </c>
      <c r="I3852" s="99"/>
      <c r="J3852" s="61" t="s">
        <v>163</v>
      </c>
      <c r="K3852" s="100">
        <v>1</v>
      </c>
      <c r="L3852" s="509">
        <v>8.6628165259884496E-2</v>
      </c>
      <c r="M3852" s="62"/>
    </row>
    <row r="3853" spans="1:13" s="47" customFormat="1" ht="14.4" customHeight="1" x14ac:dyDescent="0.3">
      <c r="A3853" s="62"/>
      <c r="B3853" s="6" t="s">
        <v>35</v>
      </c>
      <c r="C3853" s="25">
        <v>1</v>
      </c>
      <c r="D3853" s="3">
        <v>4.05</v>
      </c>
      <c r="E3853" s="26">
        <v>4.05</v>
      </c>
      <c r="F3853" s="26">
        <v>0.9</v>
      </c>
      <c r="G3853" s="26">
        <v>3.645</v>
      </c>
      <c r="H3853" s="508">
        <v>7.7108586659897185E-2</v>
      </c>
      <c r="I3853" s="99"/>
      <c r="J3853" s="61" t="s">
        <v>163</v>
      </c>
      <c r="K3853" s="100">
        <v>1</v>
      </c>
      <c r="L3853" s="509">
        <v>7.7108586659897185E-2</v>
      </c>
      <c r="M3853" s="62"/>
    </row>
    <row r="3854" spans="1:13" s="47" customFormat="1" ht="14.4" customHeight="1" x14ac:dyDescent="0.3">
      <c r="A3854" s="62"/>
      <c r="B3854" s="6">
        <v>0</v>
      </c>
      <c r="C3854" s="25"/>
      <c r="D3854" s="3">
        <v>0</v>
      </c>
      <c r="E3854" s="26">
        <v>0</v>
      </c>
      <c r="F3854" s="27"/>
      <c r="G3854" s="26">
        <v>0</v>
      </c>
      <c r="H3854" s="508">
        <v>0</v>
      </c>
      <c r="I3854" s="99"/>
      <c r="J3854" s="61">
        <v>0</v>
      </c>
      <c r="K3854" s="100">
        <v>0</v>
      </c>
      <c r="L3854" s="509">
        <v>0</v>
      </c>
      <c r="M3854" s="62"/>
    </row>
    <row r="3855" spans="1:13" s="47" customFormat="1" ht="14.4" customHeight="1" x14ac:dyDescent="0.3">
      <c r="A3855" s="62"/>
      <c r="B3855" s="6">
        <v>0</v>
      </c>
      <c r="C3855" s="25"/>
      <c r="D3855" s="3">
        <v>0</v>
      </c>
      <c r="E3855" s="26">
        <v>0</v>
      </c>
      <c r="F3855" s="27"/>
      <c r="G3855" s="26">
        <v>0</v>
      </c>
      <c r="H3855" s="508">
        <v>0</v>
      </c>
      <c r="I3855" s="99"/>
      <c r="J3855" s="61">
        <v>0</v>
      </c>
      <c r="K3855" s="100">
        <v>0</v>
      </c>
      <c r="L3855" s="509">
        <v>0</v>
      </c>
      <c r="M3855" s="62"/>
    </row>
    <row r="3856" spans="1:13" s="47" customFormat="1" ht="14.4" customHeight="1" x14ac:dyDescent="0.3">
      <c r="A3856" s="62"/>
      <c r="B3856" s="6">
        <v>0</v>
      </c>
      <c r="C3856" s="25"/>
      <c r="D3856" s="3">
        <v>0</v>
      </c>
      <c r="E3856" s="26">
        <v>0</v>
      </c>
      <c r="F3856" s="27"/>
      <c r="G3856" s="26">
        <v>0</v>
      </c>
      <c r="H3856" s="508">
        <v>0</v>
      </c>
      <c r="I3856" s="99"/>
      <c r="J3856" s="61">
        <v>0</v>
      </c>
      <c r="K3856" s="100">
        <v>0</v>
      </c>
      <c r="L3856" s="509">
        <v>0</v>
      </c>
      <c r="M3856" s="62"/>
    </row>
    <row r="3857" spans="1:13" s="47" customFormat="1" ht="14.4" customHeight="1" x14ac:dyDescent="0.3">
      <c r="A3857" s="62"/>
      <c r="B3857" s="6">
        <v>0</v>
      </c>
      <c r="C3857" s="25"/>
      <c r="D3857" s="3">
        <v>0</v>
      </c>
      <c r="E3857" s="26">
        <v>0</v>
      </c>
      <c r="F3857" s="27"/>
      <c r="G3857" s="26">
        <v>0</v>
      </c>
      <c r="H3857" s="508">
        <v>0</v>
      </c>
      <c r="I3857" s="99"/>
      <c r="J3857" s="61">
        <v>0</v>
      </c>
      <c r="K3857" s="100">
        <v>0</v>
      </c>
      <c r="L3857" s="509">
        <v>0</v>
      </c>
      <c r="M3857" s="62"/>
    </row>
    <row r="3858" spans="1:13" s="47" customFormat="1" ht="14.4" customHeight="1" x14ac:dyDescent="0.3">
      <c r="A3858" s="62"/>
      <c r="B3858" s="6">
        <v>0</v>
      </c>
      <c r="C3858" s="25"/>
      <c r="D3858" s="3">
        <v>0</v>
      </c>
      <c r="E3858" s="26">
        <v>0</v>
      </c>
      <c r="F3858" s="27"/>
      <c r="G3858" s="26">
        <v>0</v>
      </c>
      <c r="H3858" s="508">
        <v>0</v>
      </c>
      <c r="I3858" s="99"/>
      <c r="J3858" s="61">
        <v>0</v>
      </c>
      <c r="K3858" s="100">
        <v>0</v>
      </c>
      <c r="L3858" s="509">
        <v>0</v>
      </c>
      <c r="M3858" s="62"/>
    </row>
    <row r="3859" spans="1:13" s="47" customFormat="1" ht="14.4" customHeight="1" x14ac:dyDescent="0.3">
      <c r="A3859" s="62"/>
      <c r="B3859" s="6" t="s">
        <v>60</v>
      </c>
      <c r="C3859" s="25"/>
      <c r="D3859" s="28"/>
      <c r="E3859" s="26"/>
      <c r="F3859" s="27"/>
      <c r="G3859" s="193">
        <v>15.533999999999999</v>
      </c>
      <c r="H3859" s="106" t="s">
        <v>60</v>
      </c>
      <c r="I3859" s="103"/>
      <c r="J3859" s="510"/>
      <c r="K3859" s="511" t="s">
        <v>156</v>
      </c>
      <c r="L3859" s="519">
        <v>0.32861585327156184</v>
      </c>
      <c r="M3859" s="62"/>
    </row>
    <row r="3860" spans="1:13" s="47" customFormat="1" ht="14.4" customHeight="1" x14ac:dyDescent="0.3">
      <c r="A3860" s="62"/>
      <c r="B3860" s="194" t="s">
        <v>38</v>
      </c>
      <c r="C3860" s="195"/>
      <c r="D3860" s="196"/>
      <c r="E3860" s="196"/>
      <c r="F3860" s="196"/>
      <c r="G3860" s="196"/>
      <c r="H3860" s="115"/>
      <c r="I3860" s="202"/>
      <c r="J3860" s="203"/>
      <c r="K3860" s="178"/>
      <c r="L3860" s="204"/>
      <c r="M3860" s="62"/>
    </row>
    <row r="3861" spans="1:13" s="47" customFormat="1" ht="36.75" customHeight="1" x14ac:dyDescent="0.3">
      <c r="A3861" s="62"/>
      <c r="B3861" s="53" t="s">
        <v>53</v>
      </c>
      <c r="C3861" s="195"/>
      <c r="D3861" s="205" t="s">
        <v>0</v>
      </c>
      <c r="E3861" s="206" t="s">
        <v>1</v>
      </c>
      <c r="F3861" s="207" t="s">
        <v>61</v>
      </c>
      <c r="G3861" s="188" t="s">
        <v>56</v>
      </c>
      <c r="H3861" s="111" t="s">
        <v>158</v>
      </c>
      <c r="I3861" s="112" t="s">
        <v>159</v>
      </c>
      <c r="J3861" s="112" t="s">
        <v>160</v>
      </c>
      <c r="K3861" s="520" t="s">
        <v>161</v>
      </c>
      <c r="L3861" s="114" t="s">
        <v>162</v>
      </c>
      <c r="M3861" s="62"/>
    </row>
    <row r="3862" spans="1:13" s="47" customFormat="1" ht="14.4" customHeight="1" x14ac:dyDescent="0.3">
      <c r="A3862" s="62"/>
      <c r="B3862" s="189" t="s">
        <v>95</v>
      </c>
      <c r="C3862" s="195"/>
      <c r="D3862" s="190" t="s">
        <v>2</v>
      </c>
      <c r="E3862" s="153">
        <v>8</v>
      </c>
      <c r="F3862" s="154">
        <v>0.4</v>
      </c>
      <c r="G3862" s="191">
        <v>3.2</v>
      </c>
      <c r="H3862" s="506">
        <v>6.7694781155465303E-2</v>
      </c>
      <c r="I3862" s="171"/>
      <c r="J3862" s="192" t="s">
        <v>163</v>
      </c>
      <c r="K3862" s="172">
        <v>1</v>
      </c>
      <c r="L3862" s="507">
        <v>6.7694781155465303E-2</v>
      </c>
      <c r="M3862" s="521"/>
    </row>
    <row r="3863" spans="1:13" s="47" customFormat="1" ht="14.4" customHeight="1" x14ac:dyDescent="0.3">
      <c r="A3863" s="62"/>
      <c r="B3863" s="6" t="s">
        <v>1449</v>
      </c>
      <c r="C3863" s="7"/>
      <c r="D3863" s="3" t="s">
        <v>2</v>
      </c>
      <c r="E3863" s="4">
        <v>16</v>
      </c>
      <c r="F3863" s="5">
        <v>0.6</v>
      </c>
      <c r="G3863" s="26">
        <v>9.6</v>
      </c>
      <c r="H3863" s="508">
        <v>0.20308434346639587</v>
      </c>
      <c r="I3863" s="99"/>
      <c r="J3863" s="61" t="s">
        <v>163</v>
      </c>
      <c r="K3863" s="100">
        <v>1</v>
      </c>
      <c r="L3863" s="509">
        <v>0.20308434346639587</v>
      </c>
      <c r="M3863" s="521"/>
    </row>
    <row r="3864" spans="1:13" s="47" customFormat="1" ht="14.4" customHeight="1" x14ac:dyDescent="0.3">
      <c r="A3864" s="62"/>
      <c r="B3864" s="6" t="s">
        <v>108</v>
      </c>
      <c r="C3864" s="7"/>
      <c r="D3864" s="3" t="s">
        <v>2</v>
      </c>
      <c r="E3864" s="4">
        <v>8</v>
      </c>
      <c r="F3864" s="5">
        <v>1.28</v>
      </c>
      <c r="G3864" s="26">
        <v>10.24</v>
      </c>
      <c r="H3864" s="508">
        <v>0.21662329969748895</v>
      </c>
      <c r="I3864" s="99"/>
      <c r="J3864" s="61" t="s">
        <v>163</v>
      </c>
      <c r="K3864" s="100">
        <v>1</v>
      </c>
      <c r="L3864" s="509">
        <v>0.21662329969748895</v>
      </c>
      <c r="M3864" s="62"/>
    </row>
    <row r="3865" spans="1:13" s="47" customFormat="1" ht="14.4" customHeight="1" x14ac:dyDescent="0.3">
      <c r="A3865" s="62"/>
      <c r="B3865" s="6" t="s">
        <v>99</v>
      </c>
      <c r="C3865" s="7"/>
      <c r="D3865" s="3" t="s">
        <v>5</v>
      </c>
      <c r="E3865" s="4">
        <v>2</v>
      </c>
      <c r="F3865" s="5">
        <v>0.35</v>
      </c>
      <c r="G3865" s="26">
        <v>0.7</v>
      </c>
      <c r="H3865" s="508">
        <v>1.4808233377758032E-2</v>
      </c>
      <c r="I3865" s="99"/>
      <c r="J3865" s="61" t="s">
        <v>163</v>
      </c>
      <c r="K3865" s="100">
        <v>1</v>
      </c>
      <c r="L3865" s="509">
        <v>1.4808233377758032E-2</v>
      </c>
      <c r="M3865" s="62"/>
    </row>
    <row r="3866" spans="1:13" s="47" customFormat="1" ht="14.4" customHeight="1" x14ac:dyDescent="0.3">
      <c r="A3866" s="62"/>
      <c r="B3866" s="6" t="s">
        <v>1450</v>
      </c>
      <c r="C3866" s="7"/>
      <c r="D3866" s="3" t="s">
        <v>5</v>
      </c>
      <c r="E3866" s="4">
        <v>3</v>
      </c>
      <c r="F3866" s="5">
        <v>0.1</v>
      </c>
      <c r="G3866" s="26">
        <v>0.30000000000000004</v>
      </c>
      <c r="H3866" s="508">
        <v>6.3463857333248726E-3</v>
      </c>
      <c r="I3866" s="99"/>
      <c r="J3866" s="61" t="s">
        <v>163</v>
      </c>
      <c r="K3866" s="100">
        <v>1</v>
      </c>
      <c r="L3866" s="509">
        <v>6.3463857333248726E-3</v>
      </c>
      <c r="M3866" s="62"/>
    </row>
    <row r="3867" spans="1:13" s="47" customFormat="1" ht="14.4" customHeight="1" x14ac:dyDescent="0.3">
      <c r="A3867" s="62"/>
      <c r="B3867" s="6" t="s">
        <v>47</v>
      </c>
      <c r="C3867" s="7"/>
      <c r="D3867" s="3" t="s">
        <v>5</v>
      </c>
      <c r="E3867" s="4">
        <v>3</v>
      </c>
      <c r="F3867" s="5">
        <v>0.3</v>
      </c>
      <c r="G3867" s="26">
        <v>0.89999999999999991</v>
      </c>
      <c r="H3867" s="508">
        <v>1.9039157199974611E-2</v>
      </c>
      <c r="I3867" s="99"/>
      <c r="J3867" s="61" t="s">
        <v>163</v>
      </c>
      <c r="K3867" s="100">
        <v>1</v>
      </c>
      <c r="L3867" s="509">
        <v>1.9039157199974611E-2</v>
      </c>
      <c r="M3867" s="62"/>
    </row>
    <row r="3868" spans="1:13" s="47" customFormat="1" ht="14.4" customHeight="1" x14ac:dyDescent="0.3">
      <c r="A3868" s="62"/>
      <c r="B3868" s="6" t="s">
        <v>1777</v>
      </c>
      <c r="C3868" s="7"/>
      <c r="D3868" s="3" t="s">
        <v>5</v>
      </c>
      <c r="E3868" s="4">
        <v>0.25</v>
      </c>
      <c r="F3868" s="5">
        <v>1.1200000000000001</v>
      </c>
      <c r="G3868" s="26">
        <v>0.28000000000000003</v>
      </c>
      <c r="H3868" s="508">
        <v>5.9232933511032138E-3</v>
      </c>
      <c r="I3868" s="99"/>
      <c r="J3868" s="61" t="s">
        <v>1219</v>
      </c>
      <c r="K3868" s="100">
        <v>0</v>
      </c>
      <c r="L3868" s="509">
        <v>0</v>
      </c>
      <c r="M3868" s="532"/>
    </row>
    <row r="3869" spans="1:13" s="47" customFormat="1" ht="14.4" customHeight="1" x14ac:dyDescent="0.3">
      <c r="A3869" s="62"/>
      <c r="B3869" s="6" t="s">
        <v>91</v>
      </c>
      <c r="C3869" s="7"/>
      <c r="D3869" s="3" t="s">
        <v>5</v>
      </c>
      <c r="E3869" s="4">
        <v>0.5</v>
      </c>
      <c r="F3869" s="5">
        <v>0.68</v>
      </c>
      <c r="G3869" s="26">
        <v>0.34</v>
      </c>
      <c r="H3869" s="508">
        <v>7.1925704977681883E-3</v>
      </c>
      <c r="I3869" s="99"/>
      <c r="J3869" s="61" t="s">
        <v>163</v>
      </c>
      <c r="K3869" s="100">
        <v>1</v>
      </c>
      <c r="L3869" s="509">
        <v>7.1925704977681883E-3</v>
      </c>
      <c r="M3869" s="62"/>
    </row>
    <row r="3870" spans="1:13" s="47" customFormat="1" ht="14.4" customHeight="1" x14ac:dyDescent="0.3">
      <c r="A3870" s="62"/>
      <c r="B3870" s="6" t="s">
        <v>93</v>
      </c>
      <c r="C3870" s="7"/>
      <c r="D3870" s="3" t="s">
        <v>5</v>
      </c>
      <c r="E3870" s="4">
        <v>6.0000000000000001E-3</v>
      </c>
      <c r="F3870" s="5">
        <v>25</v>
      </c>
      <c r="G3870" s="26">
        <v>0.15</v>
      </c>
      <c r="H3870" s="508">
        <v>3.1731928666624354E-3</v>
      </c>
      <c r="I3870" s="99"/>
      <c r="J3870" s="61" t="s">
        <v>163</v>
      </c>
      <c r="K3870" s="100">
        <v>1</v>
      </c>
      <c r="L3870" s="509">
        <v>3.1731928666624354E-3</v>
      </c>
      <c r="M3870" s="62"/>
    </row>
    <row r="3871" spans="1:13" s="47" customFormat="1" ht="14.4" customHeight="1" x14ac:dyDescent="0.3">
      <c r="A3871" s="62"/>
      <c r="B3871" s="6" t="s">
        <v>92</v>
      </c>
      <c r="C3871" s="7"/>
      <c r="D3871" s="3" t="s">
        <v>5</v>
      </c>
      <c r="E3871" s="4">
        <v>1</v>
      </c>
      <c r="F3871" s="5">
        <v>0.65</v>
      </c>
      <c r="G3871" s="26">
        <v>0.65</v>
      </c>
      <c r="H3871" s="508">
        <v>1.3750502422203888E-2</v>
      </c>
      <c r="I3871" s="99"/>
      <c r="J3871" s="61" t="s">
        <v>163</v>
      </c>
      <c r="K3871" s="100">
        <v>1</v>
      </c>
      <c r="L3871" s="509">
        <v>1.3750502422203888E-2</v>
      </c>
      <c r="M3871" s="62"/>
    </row>
    <row r="3872" spans="1:13" s="47" customFormat="1" ht="24" customHeight="1" x14ac:dyDescent="0.3">
      <c r="A3872" s="62"/>
      <c r="B3872" s="6" t="s">
        <v>107</v>
      </c>
      <c r="C3872" s="7"/>
      <c r="D3872" s="3" t="s">
        <v>5</v>
      </c>
      <c r="E3872" s="4">
        <v>1</v>
      </c>
      <c r="F3872" s="5">
        <v>3.1</v>
      </c>
      <c r="G3872" s="26">
        <v>3.1</v>
      </c>
      <c r="H3872" s="508">
        <v>6.5579319244357004E-2</v>
      </c>
      <c r="I3872" s="99"/>
      <c r="J3872" s="61" t="s">
        <v>1219</v>
      </c>
      <c r="K3872" s="100">
        <v>0</v>
      </c>
      <c r="L3872" s="509">
        <v>0</v>
      </c>
      <c r="M3872" s="62"/>
    </row>
    <row r="3873" spans="1:13" s="47" customFormat="1" ht="39.6" customHeight="1" x14ac:dyDescent="0.3">
      <c r="A3873" s="62"/>
      <c r="B3873" s="6" t="s">
        <v>1448</v>
      </c>
      <c r="C3873" s="7"/>
      <c r="D3873" s="3" t="s">
        <v>5</v>
      </c>
      <c r="E3873" s="4">
        <v>1</v>
      </c>
      <c r="F3873" s="5">
        <v>1.5</v>
      </c>
      <c r="G3873" s="26">
        <v>1.5</v>
      </c>
      <c r="H3873" s="508">
        <v>3.1731928666624359E-2</v>
      </c>
      <c r="I3873" s="99"/>
      <c r="J3873" s="61" t="s">
        <v>163</v>
      </c>
      <c r="K3873" s="100">
        <v>1</v>
      </c>
      <c r="L3873" s="509">
        <v>3.1731928666624359E-2</v>
      </c>
      <c r="M3873" s="62"/>
    </row>
    <row r="3874" spans="1:13" s="47" customFormat="1" ht="14.4" customHeight="1" x14ac:dyDescent="0.3">
      <c r="A3874" s="62"/>
      <c r="B3874" s="6">
        <v>0</v>
      </c>
      <c r="C3874" s="7"/>
      <c r="D3874" s="3">
        <v>0</v>
      </c>
      <c r="E3874" s="4"/>
      <c r="F3874" s="5">
        <v>0</v>
      </c>
      <c r="G3874" s="26">
        <v>0</v>
      </c>
      <c r="H3874" s="508">
        <v>0</v>
      </c>
      <c r="I3874" s="99"/>
      <c r="J3874" s="61">
        <v>0</v>
      </c>
      <c r="K3874" s="100">
        <v>0</v>
      </c>
      <c r="L3874" s="509">
        <v>0</v>
      </c>
      <c r="M3874" s="62"/>
    </row>
    <row r="3875" spans="1:13" s="47" customFormat="1" ht="14.4" customHeight="1" x14ac:dyDescent="0.3">
      <c r="A3875" s="62"/>
      <c r="B3875" s="58" t="s">
        <v>62</v>
      </c>
      <c r="C3875" s="46"/>
      <c r="D3875" s="37"/>
      <c r="E3875" s="38"/>
      <c r="F3875" s="39"/>
      <c r="G3875" s="193">
        <v>30.959999999999997</v>
      </c>
      <c r="H3875" s="106" t="s">
        <v>62</v>
      </c>
      <c r="I3875" s="103"/>
      <c r="J3875" s="510"/>
      <c r="K3875" s="511" t="s">
        <v>156</v>
      </c>
      <c r="L3875" s="519">
        <v>0.58344439508366652</v>
      </c>
      <c r="M3875" s="62"/>
    </row>
    <row r="3876" spans="1:13" s="47" customFormat="1" ht="14.4" customHeight="1" x14ac:dyDescent="0.3">
      <c r="A3876" s="62"/>
      <c r="B3876" s="194" t="s">
        <v>63</v>
      </c>
      <c r="C3876" s="195"/>
      <c r="D3876" s="196"/>
      <c r="E3876" s="197"/>
      <c r="F3876" s="155"/>
      <c r="G3876" s="197"/>
      <c r="H3876" s="115"/>
      <c r="I3876" s="202"/>
      <c r="J3876" s="203"/>
      <c r="K3876" s="178"/>
      <c r="L3876" s="204">
        <v>0</v>
      </c>
      <c r="M3876" s="62"/>
    </row>
    <row r="3877" spans="1:13" s="47" customFormat="1" ht="35.25" customHeight="1" x14ac:dyDescent="0.3">
      <c r="A3877" s="62"/>
      <c r="B3877" s="53" t="s">
        <v>53</v>
      </c>
      <c r="C3877" s="210"/>
      <c r="D3877" s="211" t="s">
        <v>0</v>
      </c>
      <c r="E3877" s="201" t="s">
        <v>1</v>
      </c>
      <c r="F3877" s="156" t="s">
        <v>61</v>
      </c>
      <c r="G3877" s="188" t="s">
        <v>56</v>
      </c>
      <c r="H3877" s="111" t="s">
        <v>158</v>
      </c>
      <c r="I3877" s="112" t="s">
        <v>159</v>
      </c>
      <c r="J3877" s="112" t="s">
        <v>160</v>
      </c>
      <c r="K3877" s="520" t="s">
        <v>161</v>
      </c>
      <c r="L3877" s="114" t="s">
        <v>162</v>
      </c>
      <c r="M3877" s="62"/>
    </row>
    <row r="3878" spans="1:13" s="47" customFormat="1" ht="14.4" customHeight="1" x14ac:dyDescent="0.3">
      <c r="A3878" s="62"/>
      <c r="B3878" s="6">
        <v>0</v>
      </c>
      <c r="C3878" s="7"/>
      <c r="D3878" s="3">
        <v>0</v>
      </c>
      <c r="E3878" s="26"/>
      <c r="F3878" s="5">
        <v>0</v>
      </c>
      <c r="G3878" s="191">
        <v>0</v>
      </c>
      <c r="H3878" s="506">
        <v>0</v>
      </c>
      <c r="I3878" s="171"/>
      <c r="J3878" s="192">
        <v>0</v>
      </c>
      <c r="K3878" s="172">
        <v>0</v>
      </c>
      <c r="L3878" s="507">
        <v>0</v>
      </c>
      <c r="M3878" s="62"/>
    </row>
    <row r="3879" spans="1:13" s="47" customFormat="1" ht="14.4" customHeight="1" x14ac:dyDescent="0.3">
      <c r="A3879" s="62"/>
      <c r="B3879" s="6">
        <v>0</v>
      </c>
      <c r="C3879" s="7"/>
      <c r="D3879" s="3">
        <v>0</v>
      </c>
      <c r="E3879" s="26"/>
      <c r="F3879" s="5">
        <v>0</v>
      </c>
      <c r="G3879" s="26">
        <v>0</v>
      </c>
      <c r="H3879" s="508">
        <v>0</v>
      </c>
      <c r="I3879" s="99"/>
      <c r="J3879" s="61">
        <v>0</v>
      </c>
      <c r="K3879" s="100">
        <v>0</v>
      </c>
      <c r="L3879" s="509">
        <v>0</v>
      </c>
      <c r="M3879" s="62"/>
    </row>
    <row r="3880" spans="1:13" s="47" customFormat="1" ht="14.4" customHeight="1" x14ac:dyDescent="0.3">
      <c r="A3880" s="62"/>
      <c r="B3880" s="6">
        <v>0</v>
      </c>
      <c r="C3880" s="7"/>
      <c r="D3880" s="3">
        <v>0</v>
      </c>
      <c r="E3880" s="26"/>
      <c r="F3880" s="5">
        <v>0</v>
      </c>
      <c r="G3880" s="26">
        <v>0</v>
      </c>
      <c r="H3880" s="508">
        <v>0</v>
      </c>
      <c r="I3880" s="99"/>
      <c r="J3880" s="61">
        <v>0</v>
      </c>
      <c r="K3880" s="100">
        <v>0</v>
      </c>
      <c r="L3880" s="509">
        <v>0</v>
      </c>
      <c r="M3880" s="62"/>
    </row>
    <row r="3881" spans="1:13" s="47" customFormat="1" ht="14.4" customHeight="1" x14ac:dyDescent="0.3">
      <c r="A3881" s="62"/>
      <c r="B3881" s="6">
        <v>0</v>
      </c>
      <c r="C3881" s="7"/>
      <c r="D3881" s="3">
        <v>0</v>
      </c>
      <c r="E3881" s="26"/>
      <c r="F3881" s="5">
        <v>0</v>
      </c>
      <c r="G3881" s="26">
        <v>0</v>
      </c>
      <c r="H3881" s="508">
        <v>0</v>
      </c>
      <c r="I3881" s="99"/>
      <c r="J3881" s="61">
        <v>0</v>
      </c>
      <c r="K3881" s="100">
        <v>0</v>
      </c>
      <c r="L3881" s="509">
        <v>0</v>
      </c>
      <c r="M3881" s="62"/>
    </row>
    <row r="3882" spans="1:13" s="47" customFormat="1" ht="14.4" customHeight="1" x14ac:dyDescent="0.3">
      <c r="A3882" s="62"/>
      <c r="B3882" s="6">
        <v>0</v>
      </c>
      <c r="C3882" s="7"/>
      <c r="D3882" s="3">
        <v>0</v>
      </c>
      <c r="E3882" s="26"/>
      <c r="F3882" s="5">
        <v>0</v>
      </c>
      <c r="G3882" s="26">
        <v>0</v>
      </c>
      <c r="H3882" s="508">
        <v>0</v>
      </c>
      <c r="I3882" s="99"/>
      <c r="J3882" s="61">
        <v>0</v>
      </c>
      <c r="K3882" s="100">
        <v>0</v>
      </c>
      <c r="L3882" s="509">
        <v>0</v>
      </c>
      <c r="M3882" s="62"/>
    </row>
    <row r="3883" spans="1:13" s="47" customFormat="1" ht="15" customHeight="1" thickBot="1" x14ac:dyDescent="0.35">
      <c r="A3883" s="62"/>
      <c r="B3883" s="59" t="s">
        <v>64</v>
      </c>
      <c r="C3883" s="42"/>
      <c r="D3883" s="43"/>
      <c r="E3883" s="44"/>
      <c r="F3883" s="45"/>
      <c r="G3883" s="191">
        <v>0</v>
      </c>
      <c r="H3883" s="106" t="s">
        <v>64</v>
      </c>
      <c r="I3883" s="103"/>
      <c r="J3883" s="510"/>
      <c r="K3883" s="511" t="s">
        <v>156</v>
      </c>
      <c r="L3883" s="519">
        <v>0</v>
      </c>
      <c r="M3883" s="62"/>
    </row>
    <row r="3884" spans="1:13" s="47" customFormat="1" ht="14.4" customHeight="1" x14ac:dyDescent="0.3">
      <c r="A3884" s="62"/>
      <c r="B3884" s="64"/>
      <c r="C3884" s="68"/>
      <c r="D3884" s="69" t="s">
        <v>65</v>
      </c>
      <c r="E3884" s="70"/>
      <c r="F3884" s="71"/>
      <c r="G3884" s="88">
        <v>47.271000000000001</v>
      </c>
      <c r="H3884" s="179"/>
      <c r="I3884" s="212"/>
      <c r="J3884" s="522"/>
      <c r="K3884" s="523"/>
      <c r="L3884" s="180"/>
      <c r="M3884" s="62"/>
    </row>
    <row r="3885" spans="1:13" s="47" customFormat="1" ht="14.4" customHeight="1" x14ac:dyDescent="0.3">
      <c r="A3885" s="62"/>
      <c r="B3885" s="63"/>
      <c r="C3885" s="68"/>
      <c r="D3885" s="72" t="s">
        <v>7</v>
      </c>
      <c r="E3885" s="215"/>
      <c r="F3885" s="181">
        <v>0.1</v>
      </c>
      <c r="G3885" s="215">
        <v>4.7270000000000003</v>
      </c>
      <c r="H3885" s="524"/>
      <c r="I3885" s="124"/>
      <c r="J3885" s="525"/>
      <c r="K3885" s="526"/>
      <c r="L3885" s="527"/>
      <c r="M3885" s="62"/>
    </row>
    <row r="3886" spans="1:13" s="47" customFormat="1" ht="14.4" customHeight="1" x14ac:dyDescent="0.3">
      <c r="A3886" s="62"/>
      <c r="B3886" s="63"/>
      <c r="C3886" s="68"/>
      <c r="D3886" s="72" t="s">
        <v>8</v>
      </c>
      <c r="E3886" s="215"/>
      <c r="F3886" s="181">
        <v>0.1</v>
      </c>
      <c r="G3886" s="215">
        <v>4.7270000000000003</v>
      </c>
      <c r="H3886" s="524"/>
      <c r="I3886" s="124"/>
      <c r="J3886" s="525"/>
      <c r="K3886" s="526"/>
      <c r="L3886" s="527"/>
      <c r="M3886" s="62"/>
    </row>
    <row r="3887" spans="1:13" s="47" customFormat="1" ht="14.4" customHeight="1" x14ac:dyDescent="0.3">
      <c r="A3887" s="62"/>
      <c r="B3887" s="63" t="s">
        <v>66</v>
      </c>
      <c r="C3887" s="68"/>
      <c r="D3887" s="75" t="s">
        <v>67</v>
      </c>
      <c r="E3887" s="76"/>
      <c r="F3887" s="71"/>
      <c r="G3887" s="76">
        <v>56.725000000000001</v>
      </c>
      <c r="H3887" s="524"/>
      <c r="I3887" s="124"/>
      <c r="J3887" s="525"/>
      <c r="K3887" s="526"/>
      <c r="L3887" s="527"/>
      <c r="M3887" s="62"/>
    </row>
    <row r="3888" spans="1:13" s="47" customFormat="1" ht="15" customHeight="1" thickBot="1" x14ac:dyDescent="0.35">
      <c r="A3888" s="62"/>
      <c r="B3888" s="63"/>
      <c r="C3888" s="68"/>
      <c r="D3888" s="77" t="s">
        <v>68</v>
      </c>
      <c r="E3888" s="78"/>
      <c r="F3888" s="79"/>
      <c r="G3888" s="78">
        <v>56.73</v>
      </c>
      <c r="H3888" s="528">
        <v>1</v>
      </c>
      <c r="I3888" s="126"/>
      <c r="J3888" s="529"/>
      <c r="K3888" s="530"/>
      <c r="L3888" s="531">
        <v>0.91863510397495296</v>
      </c>
      <c r="M3888" s="62"/>
    </row>
    <row r="3889" spans="1:13" s="47" customFormat="1" ht="14.4" customHeight="1" x14ac:dyDescent="0.3">
      <c r="A3889" s="62"/>
      <c r="B3889" s="63"/>
      <c r="C3889" s="68"/>
      <c r="D3889" s="80"/>
      <c r="E3889" s="67"/>
      <c r="F3889" s="65"/>
      <c r="G3889" s="67"/>
      <c r="J3889" s="60"/>
      <c r="M3889" s="62"/>
    </row>
    <row r="3890" spans="1:13" s="47" customFormat="1" ht="14.4" customHeight="1" x14ac:dyDescent="0.3">
      <c r="A3890" s="62"/>
      <c r="B3890" s="63"/>
      <c r="C3890" s="68"/>
      <c r="D3890" s="80"/>
      <c r="E3890" s="67"/>
      <c r="F3890" s="65"/>
      <c r="G3890" s="67"/>
      <c r="J3890" s="60"/>
      <c r="M3890" s="62"/>
    </row>
    <row r="3891" spans="1:13" s="47" customFormat="1" ht="14.4" customHeight="1" x14ac:dyDescent="0.3">
      <c r="A3891" s="62"/>
      <c r="B3891" s="63"/>
      <c r="C3891" s="68"/>
      <c r="D3891" s="80"/>
      <c r="E3891" s="67"/>
      <c r="F3891" s="65"/>
      <c r="G3891" s="67"/>
      <c r="J3891" s="60"/>
      <c r="M3891" s="62"/>
    </row>
    <row r="3892" spans="1:13" s="47" customFormat="1" ht="14.4" customHeight="1" x14ac:dyDescent="0.3">
      <c r="A3892" s="62"/>
      <c r="B3892" s="136" t="s">
        <v>1808</v>
      </c>
      <c r="C3892" s="81"/>
      <c r="D3892" s="80"/>
      <c r="E3892" s="67"/>
      <c r="F3892" s="82"/>
      <c r="G3892" s="82"/>
      <c r="J3892" s="60"/>
      <c r="M3892" s="62"/>
    </row>
    <row r="3893" spans="1:13" s="47" customFormat="1" ht="14.4" customHeight="1" x14ac:dyDescent="0.3">
      <c r="A3893" s="62"/>
      <c r="B3893" s="216" t="s">
        <v>6</v>
      </c>
      <c r="C3893" s="217"/>
      <c r="D3893" s="80"/>
      <c r="E3893" s="67"/>
      <c r="F3893" s="62"/>
      <c r="G3893" s="62"/>
      <c r="J3893" s="60"/>
      <c r="M3893" s="62"/>
    </row>
    <row r="3894" spans="1:13" s="47" customFormat="1" ht="14.4" customHeight="1" x14ac:dyDescent="0.3">
      <c r="A3894" s="62"/>
      <c r="B3894" s="84"/>
      <c r="C3894" s="62"/>
      <c r="D3894" s="80"/>
      <c r="E3894" s="67"/>
      <c r="F3894" s="62"/>
      <c r="G3894" s="62"/>
      <c r="J3894" s="60"/>
      <c r="M3894" s="62"/>
    </row>
    <row r="3895" spans="1:13" x14ac:dyDescent="0.3">
      <c r="A3895" s="62"/>
      <c r="B3895" s="503"/>
      <c r="C3895" s="129"/>
      <c r="D3895" s="129"/>
      <c r="J3895" s="60"/>
    </row>
    <row r="3896" spans="1:13" x14ac:dyDescent="0.3">
      <c r="A3896" s="62"/>
      <c r="B3896" s="131"/>
      <c r="C3896" s="130"/>
      <c r="D3896" s="130"/>
      <c r="J3896" s="60"/>
    </row>
    <row r="3897" spans="1:13" ht="15.6" x14ac:dyDescent="0.3">
      <c r="A3897" s="62"/>
      <c r="D3897" s="715" t="s">
        <v>166</v>
      </c>
      <c r="E3897" s="715"/>
      <c r="F3897" s="715"/>
      <c r="J3897" s="60"/>
    </row>
    <row r="3898" spans="1:13" x14ac:dyDescent="0.3">
      <c r="A3898" s="62"/>
      <c r="B3898" s="132"/>
      <c r="C3898" s="132"/>
      <c r="D3898" s="132"/>
      <c r="J3898" s="60"/>
    </row>
    <row r="3899" spans="1:13" ht="82.5" customHeight="1" x14ac:dyDescent="0.3">
      <c r="A3899" s="62"/>
      <c r="B3899" s="710" t="s">
        <v>1809</v>
      </c>
      <c r="C3899" s="710"/>
      <c r="D3899" s="710"/>
      <c r="E3899" s="710"/>
      <c r="F3899" s="710"/>
      <c r="G3899" s="710"/>
      <c r="H3899" s="710"/>
      <c r="I3899" s="710"/>
      <c r="J3899" s="710"/>
      <c r="K3899" s="710"/>
      <c r="L3899" s="710"/>
    </row>
    <row r="3900" spans="1:13" s="47" customFormat="1" ht="14.4" customHeight="1" x14ac:dyDescent="0.3">
      <c r="A3900" s="62"/>
      <c r="B3900" s="63"/>
      <c r="C3900" s="9"/>
      <c r="D3900" s="10"/>
      <c r="E3900" s="11"/>
      <c r="F3900" s="12"/>
      <c r="G3900" s="13"/>
      <c r="J3900" s="60"/>
      <c r="M3900" s="62"/>
    </row>
    <row r="3901" spans="1:13" s="47" customFormat="1" ht="14.4" customHeight="1" x14ac:dyDescent="0.3">
      <c r="A3901" s="62"/>
      <c r="B3901" s="48" t="s">
        <v>48</v>
      </c>
      <c r="C3901" s="9"/>
      <c r="D3901" s="10"/>
      <c r="E3901" s="11"/>
      <c r="F3901" s="11"/>
      <c r="G3901" s="11"/>
      <c r="J3901" s="60"/>
      <c r="M3901" s="62"/>
    </row>
    <row r="3902" spans="1:13" s="47" customFormat="1" ht="33.9" customHeight="1" x14ac:dyDescent="0.3">
      <c r="A3902" s="62"/>
      <c r="B3902" s="64" t="s">
        <v>49</v>
      </c>
      <c r="C3902" s="726" t="s">
        <v>745</v>
      </c>
      <c r="D3902" s="726"/>
      <c r="E3902" s="726"/>
      <c r="F3902" s="726"/>
      <c r="G3902" s="726"/>
      <c r="H3902" s="726"/>
      <c r="I3902" s="65" t="s">
        <v>50</v>
      </c>
      <c r="J3902" s="68" t="s">
        <v>5</v>
      </c>
      <c r="M3902" s="62"/>
    </row>
    <row r="3903" spans="1:13" s="47" customFormat="1" ht="15" customHeight="1" thickBot="1" x14ac:dyDescent="0.35">
      <c r="A3903" s="62"/>
      <c r="B3903" s="64" t="s">
        <v>51</v>
      </c>
      <c r="C3903" s="62" t="s">
        <v>267</v>
      </c>
      <c r="D3903" s="62"/>
      <c r="E3903" s="62"/>
      <c r="G3903" s="62" t="s">
        <v>744</v>
      </c>
      <c r="J3903" s="60"/>
      <c r="M3903" s="62"/>
    </row>
    <row r="3904" spans="1:13" s="47" customFormat="1" ht="14.4" customHeight="1" thickTop="1" x14ac:dyDescent="0.3">
      <c r="A3904" s="62"/>
      <c r="B3904" s="49" t="s">
        <v>52</v>
      </c>
      <c r="C3904" s="14"/>
      <c r="D3904" s="15"/>
      <c r="E3904" s="16"/>
      <c r="F3904" s="17"/>
      <c r="G3904" s="16"/>
      <c r="H3904" s="711" t="s">
        <v>164</v>
      </c>
      <c r="I3904" s="712"/>
      <c r="J3904" s="712"/>
      <c r="K3904" s="712"/>
      <c r="L3904" s="713"/>
      <c r="M3904" s="62"/>
    </row>
    <row r="3905" spans="1:13" s="47" customFormat="1" ht="32.25" customHeight="1" x14ac:dyDescent="0.3">
      <c r="A3905" s="62"/>
      <c r="B3905" s="186" t="s">
        <v>53</v>
      </c>
      <c r="C3905" s="187" t="s">
        <v>1</v>
      </c>
      <c r="D3905" s="161" t="s">
        <v>54</v>
      </c>
      <c r="E3905" s="188" t="s">
        <v>23</v>
      </c>
      <c r="F3905" s="188" t="s">
        <v>55</v>
      </c>
      <c r="G3905" s="188" t="s">
        <v>56</v>
      </c>
      <c r="H3905" s="90" t="s">
        <v>158</v>
      </c>
      <c r="I3905" s="169" t="s">
        <v>159</v>
      </c>
      <c r="J3905" s="169" t="s">
        <v>160</v>
      </c>
      <c r="K3905" s="169" t="s">
        <v>161</v>
      </c>
      <c r="L3905" s="92" t="s">
        <v>162</v>
      </c>
      <c r="M3905" s="62"/>
    </row>
    <row r="3906" spans="1:13" s="47" customFormat="1" ht="14.4" customHeight="1" x14ac:dyDescent="0.3">
      <c r="A3906" s="62"/>
      <c r="B3906" s="189">
        <v>0</v>
      </c>
      <c r="C3906" s="187"/>
      <c r="D3906" s="190">
        <v>0</v>
      </c>
      <c r="E3906" s="191">
        <v>0</v>
      </c>
      <c r="F3906" s="505">
        <v>0.9</v>
      </c>
      <c r="G3906" s="191">
        <v>0</v>
      </c>
      <c r="H3906" s="506">
        <v>0</v>
      </c>
      <c r="I3906" s="171"/>
      <c r="J3906" s="192">
        <v>0</v>
      </c>
      <c r="K3906" s="172">
        <v>0</v>
      </c>
      <c r="L3906" s="507">
        <v>0</v>
      </c>
      <c r="M3906" s="62"/>
    </row>
    <row r="3907" spans="1:13" s="47" customFormat="1" ht="14.4" customHeight="1" x14ac:dyDescent="0.3">
      <c r="A3907" s="62"/>
      <c r="B3907" s="6">
        <v>0</v>
      </c>
      <c r="C3907" s="25"/>
      <c r="D3907" s="3">
        <v>0</v>
      </c>
      <c r="E3907" s="26">
        <v>0</v>
      </c>
      <c r="F3907" s="27"/>
      <c r="G3907" s="26">
        <v>0</v>
      </c>
      <c r="H3907" s="508">
        <v>0</v>
      </c>
      <c r="I3907" s="99"/>
      <c r="J3907" s="61">
        <v>0</v>
      </c>
      <c r="K3907" s="100">
        <v>0</v>
      </c>
      <c r="L3907" s="509">
        <v>0</v>
      </c>
      <c r="M3907" s="62"/>
    </row>
    <row r="3908" spans="1:13" s="47" customFormat="1" ht="14.4" customHeight="1" x14ac:dyDescent="0.3">
      <c r="A3908" s="62"/>
      <c r="B3908" s="6">
        <v>0</v>
      </c>
      <c r="C3908" s="25"/>
      <c r="D3908" s="3">
        <v>0</v>
      </c>
      <c r="E3908" s="26">
        <v>0</v>
      </c>
      <c r="F3908" s="27"/>
      <c r="G3908" s="26">
        <v>0</v>
      </c>
      <c r="H3908" s="508">
        <v>0</v>
      </c>
      <c r="I3908" s="99"/>
      <c r="J3908" s="61">
        <v>0</v>
      </c>
      <c r="K3908" s="100">
        <v>0</v>
      </c>
      <c r="L3908" s="509">
        <v>0</v>
      </c>
      <c r="M3908" s="62"/>
    </row>
    <row r="3909" spans="1:13" s="47" customFormat="1" ht="14.4" customHeight="1" x14ac:dyDescent="0.3">
      <c r="A3909" s="62"/>
      <c r="B3909" s="6">
        <v>0</v>
      </c>
      <c r="C3909" s="25"/>
      <c r="D3909" s="3">
        <v>0</v>
      </c>
      <c r="E3909" s="26">
        <v>0</v>
      </c>
      <c r="F3909" s="27"/>
      <c r="G3909" s="26">
        <v>0</v>
      </c>
      <c r="H3909" s="508">
        <v>0</v>
      </c>
      <c r="I3909" s="99"/>
      <c r="J3909" s="61">
        <v>0</v>
      </c>
      <c r="K3909" s="100">
        <v>0</v>
      </c>
      <c r="L3909" s="509">
        <v>0</v>
      </c>
      <c r="M3909" s="62"/>
    </row>
    <row r="3910" spans="1:13" s="47" customFormat="1" ht="14.4" customHeight="1" x14ac:dyDescent="0.3">
      <c r="A3910" s="62"/>
      <c r="B3910" s="6">
        <v>0</v>
      </c>
      <c r="C3910" s="25"/>
      <c r="D3910" s="3">
        <v>0</v>
      </c>
      <c r="E3910" s="26">
        <v>0</v>
      </c>
      <c r="F3910" s="27"/>
      <c r="G3910" s="26">
        <v>0</v>
      </c>
      <c r="H3910" s="508">
        <v>0</v>
      </c>
      <c r="I3910" s="99"/>
      <c r="J3910" s="61">
        <v>0</v>
      </c>
      <c r="K3910" s="100">
        <v>0</v>
      </c>
      <c r="L3910" s="509">
        <v>0</v>
      </c>
      <c r="M3910" s="62"/>
    </row>
    <row r="3911" spans="1:13" s="47" customFormat="1" ht="14.4" customHeight="1" x14ac:dyDescent="0.3">
      <c r="A3911" s="62"/>
      <c r="B3911" s="6">
        <v>0</v>
      </c>
      <c r="C3911" s="25"/>
      <c r="D3911" s="3">
        <v>0</v>
      </c>
      <c r="E3911" s="26">
        <v>0</v>
      </c>
      <c r="F3911" s="27"/>
      <c r="G3911" s="26">
        <v>0</v>
      </c>
      <c r="H3911" s="508">
        <v>0</v>
      </c>
      <c r="I3911" s="99"/>
      <c r="J3911" s="61">
        <v>0</v>
      </c>
      <c r="K3911" s="100">
        <v>0</v>
      </c>
      <c r="L3911" s="509">
        <v>0</v>
      </c>
      <c r="M3911" s="62"/>
    </row>
    <row r="3912" spans="1:13" s="47" customFormat="1" ht="14.4" customHeight="1" x14ac:dyDescent="0.3">
      <c r="A3912" s="62"/>
      <c r="B3912" s="6" t="s">
        <v>73</v>
      </c>
      <c r="C3912" s="25"/>
      <c r="D3912" s="3">
        <v>0</v>
      </c>
      <c r="E3912" s="26">
        <v>0</v>
      </c>
      <c r="F3912" s="27"/>
      <c r="G3912" s="26">
        <v>0.77700000000000002</v>
      </c>
      <c r="H3912" s="508">
        <v>1.3357171099001221E-2</v>
      </c>
      <c r="I3912" s="99"/>
      <c r="J3912" s="61" t="s">
        <v>165</v>
      </c>
      <c r="K3912" s="100">
        <v>0.4</v>
      </c>
      <c r="L3912" s="101">
        <v>5.3428684396004886E-3</v>
      </c>
      <c r="M3912" s="62"/>
    </row>
    <row r="3913" spans="1:13" s="47" customFormat="1" ht="14.4" customHeight="1" x14ac:dyDescent="0.3">
      <c r="A3913" s="62"/>
      <c r="B3913" s="6" t="s">
        <v>57</v>
      </c>
      <c r="C3913" s="25"/>
      <c r="D3913" s="28"/>
      <c r="E3913" s="26"/>
      <c r="F3913" s="27"/>
      <c r="G3913" s="193">
        <v>0.77700000000000002</v>
      </c>
      <c r="H3913" s="102" t="s">
        <v>57</v>
      </c>
      <c r="I3913" s="103"/>
      <c r="J3913" s="510"/>
      <c r="K3913" s="511" t="s">
        <v>156</v>
      </c>
      <c r="L3913" s="512">
        <v>5.3428684396004886E-3</v>
      </c>
      <c r="M3913" s="62"/>
    </row>
    <row r="3914" spans="1:13" s="47" customFormat="1" ht="14.4" customHeight="1" x14ac:dyDescent="0.3">
      <c r="A3914" s="62"/>
      <c r="B3914" s="194" t="s">
        <v>22</v>
      </c>
      <c r="C3914" s="195"/>
      <c r="D3914" s="196"/>
      <c r="E3914" s="197"/>
      <c r="F3914" s="155"/>
      <c r="G3914" s="87"/>
      <c r="H3914" s="513"/>
      <c r="I3914" s="514"/>
      <c r="J3914" s="515"/>
      <c r="K3914" s="516"/>
      <c r="L3914" s="517"/>
      <c r="M3914" s="62"/>
    </row>
    <row r="3915" spans="1:13" s="47" customFormat="1" ht="30.75" customHeight="1" x14ac:dyDescent="0.3">
      <c r="A3915" s="62"/>
      <c r="B3915" s="198" t="s">
        <v>58</v>
      </c>
      <c r="C3915" s="199" t="s">
        <v>1</v>
      </c>
      <c r="D3915" s="200" t="s">
        <v>59</v>
      </c>
      <c r="E3915" s="156" t="s">
        <v>23</v>
      </c>
      <c r="F3915" s="156" t="s">
        <v>55</v>
      </c>
      <c r="G3915" s="201" t="s">
        <v>56</v>
      </c>
      <c r="H3915" s="90" t="s">
        <v>158</v>
      </c>
      <c r="I3915" s="169" t="s">
        <v>159</v>
      </c>
      <c r="J3915" s="169" t="s">
        <v>160</v>
      </c>
      <c r="K3915" s="518" t="s">
        <v>161</v>
      </c>
      <c r="L3915" s="92" t="s">
        <v>162</v>
      </c>
      <c r="M3915" s="62"/>
    </row>
    <row r="3916" spans="1:13" s="47" customFormat="1" ht="14.4" customHeight="1" x14ac:dyDescent="0.3">
      <c r="A3916" s="62"/>
      <c r="B3916" s="6" t="s">
        <v>27</v>
      </c>
      <c r="C3916" s="25">
        <v>1</v>
      </c>
      <c r="D3916" s="3">
        <v>4.0999999999999996</v>
      </c>
      <c r="E3916" s="26">
        <v>4.0999999999999996</v>
      </c>
      <c r="F3916" s="26">
        <v>0.9</v>
      </c>
      <c r="G3916" s="26">
        <v>3.69</v>
      </c>
      <c r="H3916" s="506">
        <v>6.3433669697959466E-2</v>
      </c>
      <c r="I3916" s="171"/>
      <c r="J3916" s="192" t="s">
        <v>163</v>
      </c>
      <c r="K3916" s="172">
        <v>1</v>
      </c>
      <c r="L3916" s="507">
        <v>6.3433669697959466E-2</v>
      </c>
      <c r="M3916" s="62"/>
    </row>
    <row r="3917" spans="1:13" s="47" customFormat="1" ht="14.4" customHeight="1" x14ac:dyDescent="0.3">
      <c r="A3917" s="62"/>
      <c r="B3917" s="6" t="s">
        <v>87</v>
      </c>
      <c r="C3917" s="25">
        <v>1</v>
      </c>
      <c r="D3917" s="3">
        <v>4.5599999999999996</v>
      </c>
      <c r="E3917" s="26">
        <v>4.5599999999999996</v>
      </c>
      <c r="F3917" s="26">
        <v>0.9</v>
      </c>
      <c r="G3917" s="26">
        <v>4.1040000000000001</v>
      </c>
      <c r="H3917" s="508">
        <v>7.0550618005535401E-2</v>
      </c>
      <c r="I3917" s="99"/>
      <c r="J3917" s="61" t="s">
        <v>163</v>
      </c>
      <c r="K3917" s="100">
        <v>1</v>
      </c>
      <c r="L3917" s="509">
        <v>7.0550618005535401E-2</v>
      </c>
      <c r="M3917" s="62"/>
    </row>
    <row r="3918" spans="1:13" s="47" customFormat="1" ht="26.4" x14ac:dyDescent="0.3">
      <c r="A3918" s="62"/>
      <c r="B3918" s="6" t="s">
        <v>86</v>
      </c>
      <c r="C3918" s="25">
        <v>1</v>
      </c>
      <c r="D3918" s="3">
        <v>4.55</v>
      </c>
      <c r="E3918" s="26">
        <v>4.55</v>
      </c>
      <c r="F3918" s="26">
        <v>0.9</v>
      </c>
      <c r="G3918" s="26">
        <v>4.0949999999999998</v>
      </c>
      <c r="H3918" s="508">
        <v>7.0395901737979397E-2</v>
      </c>
      <c r="I3918" s="99"/>
      <c r="J3918" s="61" t="s">
        <v>163</v>
      </c>
      <c r="K3918" s="100">
        <v>1</v>
      </c>
      <c r="L3918" s="509">
        <v>7.0395901737979397E-2</v>
      </c>
      <c r="M3918" s="62"/>
    </row>
    <row r="3919" spans="1:13" s="47" customFormat="1" ht="14.4" customHeight="1" x14ac:dyDescent="0.3">
      <c r="A3919" s="62"/>
      <c r="B3919" s="6" t="s">
        <v>35</v>
      </c>
      <c r="C3919" s="25">
        <v>1</v>
      </c>
      <c r="D3919" s="3">
        <v>4.05</v>
      </c>
      <c r="E3919" s="26">
        <v>4.05</v>
      </c>
      <c r="F3919" s="26">
        <v>0.9</v>
      </c>
      <c r="G3919" s="26">
        <v>3.645</v>
      </c>
      <c r="H3919" s="508">
        <v>6.2660088360179472E-2</v>
      </c>
      <c r="I3919" s="99"/>
      <c r="J3919" s="61" t="s">
        <v>163</v>
      </c>
      <c r="K3919" s="100">
        <v>1</v>
      </c>
      <c r="L3919" s="509">
        <v>6.2660088360179472E-2</v>
      </c>
      <c r="M3919" s="62"/>
    </row>
    <row r="3920" spans="1:13" s="47" customFormat="1" ht="14.4" customHeight="1" x14ac:dyDescent="0.3">
      <c r="A3920" s="62"/>
      <c r="B3920" s="6">
        <v>0</v>
      </c>
      <c r="C3920" s="25"/>
      <c r="D3920" s="3">
        <v>0</v>
      </c>
      <c r="E3920" s="26">
        <v>0</v>
      </c>
      <c r="F3920" s="27"/>
      <c r="G3920" s="26">
        <v>0</v>
      </c>
      <c r="H3920" s="508">
        <v>0</v>
      </c>
      <c r="I3920" s="99"/>
      <c r="J3920" s="61">
        <v>0</v>
      </c>
      <c r="K3920" s="100">
        <v>0</v>
      </c>
      <c r="L3920" s="509">
        <v>0</v>
      </c>
      <c r="M3920" s="62"/>
    </row>
    <row r="3921" spans="1:13" s="47" customFormat="1" ht="14.4" customHeight="1" x14ac:dyDescent="0.3">
      <c r="A3921" s="62"/>
      <c r="B3921" s="6">
        <v>0</v>
      </c>
      <c r="C3921" s="25"/>
      <c r="D3921" s="3">
        <v>0</v>
      </c>
      <c r="E3921" s="26">
        <v>0</v>
      </c>
      <c r="F3921" s="27"/>
      <c r="G3921" s="26">
        <v>0</v>
      </c>
      <c r="H3921" s="508">
        <v>0</v>
      </c>
      <c r="I3921" s="99"/>
      <c r="J3921" s="61">
        <v>0</v>
      </c>
      <c r="K3921" s="100">
        <v>0</v>
      </c>
      <c r="L3921" s="509">
        <v>0</v>
      </c>
      <c r="M3921" s="62"/>
    </row>
    <row r="3922" spans="1:13" s="47" customFormat="1" ht="14.4" customHeight="1" x14ac:dyDescent="0.3">
      <c r="A3922" s="62"/>
      <c r="B3922" s="6">
        <v>0</v>
      </c>
      <c r="C3922" s="25"/>
      <c r="D3922" s="3">
        <v>0</v>
      </c>
      <c r="E3922" s="26">
        <v>0</v>
      </c>
      <c r="F3922" s="27"/>
      <c r="G3922" s="26">
        <v>0</v>
      </c>
      <c r="H3922" s="508">
        <v>0</v>
      </c>
      <c r="I3922" s="99"/>
      <c r="J3922" s="61">
        <v>0</v>
      </c>
      <c r="K3922" s="100">
        <v>0</v>
      </c>
      <c r="L3922" s="509">
        <v>0</v>
      </c>
      <c r="M3922" s="62"/>
    </row>
    <row r="3923" spans="1:13" s="47" customFormat="1" ht="14.4" customHeight="1" x14ac:dyDescent="0.3">
      <c r="A3923" s="62"/>
      <c r="B3923" s="6">
        <v>0</v>
      </c>
      <c r="C3923" s="25"/>
      <c r="D3923" s="3">
        <v>0</v>
      </c>
      <c r="E3923" s="26">
        <v>0</v>
      </c>
      <c r="F3923" s="27"/>
      <c r="G3923" s="26">
        <v>0</v>
      </c>
      <c r="H3923" s="508">
        <v>0</v>
      </c>
      <c r="I3923" s="99"/>
      <c r="J3923" s="61">
        <v>0</v>
      </c>
      <c r="K3923" s="100">
        <v>0</v>
      </c>
      <c r="L3923" s="509">
        <v>0</v>
      </c>
      <c r="M3923" s="62"/>
    </row>
    <row r="3924" spans="1:13" s="47" customFormat="1" ht="14.4" customHeight="1" x14ac:dyDescent="0.3">
      <c r="A3924" s="62"/>
      <c r="B3924" s="6">
        <v>0</v>
      </c>
      <c r="C3924" s="25"/>
      <c r="D3924" s="3">
        <v>0</v>
      </c>
      <c r="E3924" s="26">
        <v>0</v>
      </c>
      <c r="F3924" s="27"/>
      <c r="G3924" s="26">
        <v>0</v>
      </c>
      <c r="H3924" s="508">
        <v>0</v>
      </c>
      <c r="I3924" s="99"/>
      <c r="J3924" s="61">
        <v>0</v>
      </c>
      <c r="K3924" s="100">
        <v>0</v>
      </c>
      <c r="L3924" s="509">
        <v>0</v>
      </c>
      <c r="M3924" s="62"/>
    </row>
    <row r="3925" spans="1:13" s="47" customFormat="1" ht="14.4" customHeight="1" x14ac:dyDescent="0.3">
      <c r="A3925" s="62"/>
      <c r="B3925" s="6" t="s">
        <v>60</v>
      </c>
      <c r="C3925" s="25"/>
      <c r="D3925" s="28"/>
      <c r="E3925" s="26"/>
      <c r="F3925" s="27"/>
      <c r="G3925" s="193">
        <v>15.533999999999999</v>
      </c>
      <c r="H3925" s="106" t="s">
        <v>60</v>
      </c>
      <c r="I3925" s="103"/>
      <c r="J3925" s="510"/>
      <c r="K3925" s="511" t="s">
        <v>156</v>
      </c>
      <c r="L3925" s="519">
        <v>0.26704027780165374</v>
      </c>
      <c r="M3925" s="62"/>
    </row>
    <row r="3926" spans="1:13" s="47" customFormat="1" ht="14.4" customHeight="1" x14ac:dyDescent="0.3">
      <c r="A3926" s="62"/>
      <c r="B3926" s="194" t="s">
        <v>38</v>
      </c>
      <c r="C3926" s="195"/>
      <c r="D3926" s="196"/>
      <c r="E3926" s="196"/>
      <c r="F3926" s="196"/>
      <c r="G3926" s="196"/>
      <c r="H3926" s="115"/>
      <c r="I3926" s="202"/>
      <c r="J3926" s="203"/>
      <c r="K3926" s="178"/>
      <c r="L3926" s="204"/>
      <c r="M3926" s="62"/>
    </row>
    <row r="3927" spans="1:13" s="47" customFormat="1" ht="36.75" customHeight="1" x14ac:dyDescent="0.3">
      <c r="A3927" s="62"/>
      <c r="B3927" s="53" t="s">
        <v>53</v>
      </c>
      <c r="C3927" s="195"/>
      <c r="D3927" s="205" t="s">
        <v>0</v>
      </c>
      <c r="E3927" s="206" t="s">
        <v>1</v>
      </c>
      <c r="F3927" s="207" t="s">
        <v>61</v>
      </c>
      <c r="G3927" s="188" t="s">
        <v>56</v>
      </c>
      <c r="H3927" s="111" t="s">
        <v>158</v>
      </c>
      <c r="I3927" s="112" t="s">
        <v>159</v>
      </c>
      <c r="J3927" s="112" t="s">
        <v>160</v>
      </c>
      <c r="K3927" s="520" t="s">
        <v>161</v>
      </c>
      <c r="L3927" s="114" t="s">
        <v>162</v>
      </c>
      <c r="M3927" s="62"/>
    </row>
    <row r="3928" spans="1:13" s="47" customFormat="1" ht="14.4" customHeight="1" x14ac:dyDescent="0.3">
      <c r="A3928" s="62"/>
      <c r="B3928" s="189" t="s">
        <v>95</v>
      </c>
      <c r="C3928" s="195"/>
      <c r="D3928" s="190" t="s">
        <v>2</v>
      </c>
      <c r="E3928" s="153">
        <v>8</v>
      </c>
      <c r="F3928" s="154">
        <v>0.4</v>
      </c>
      <c r="G3928" s="191">
        <v>3.2</v>
      </c>
      <c r="H3928" s="506">
        <v>5.5010228464355097E-2</v>
      </c>
      <c r="I3928" s="171"/>
      <c r="J3928" s="192" t="s">
        <v>163</v>
      </c>
      <c r="K3928" s="172">
        <v>1</v>
      </c>
      <c r="L3928" s="507">
        <v>5.5010228464355097E-2</v>
      </c>
      <c r="M3928" s="521"/>
    </row>
    <row r="3929" spans="1:13" s="47" customFormat="1" ht="14.4" customHeight="1" x14ac:dyDescent="0.3">
      <c r="A3929" s="62"/>
      <c r="B3929" s="6" t="s">
        <v>1449</v>
      </c>
      <c r="C3929" s="7"/>
      <c r="D3929" s="3" t="s">
        <v>2</v>
      </c>
      <c r="E3929" s="4">
        <v>16</v>
      </c>
      <c r="F3929" s="5">
        <v>0.6</v>
      </c>
      <c r="G3929" s="26">
        <v>9.6</v>
      </c>
      <c r="H3929" s="508">
        <v>0.16503068539306526</v>
      </c>
      <c r="I3929" s="99"/>
      <c r="J3929" s="61" t="s">
        <v>163</v>
      </c>
      <c r="K3929" s="100">
        <v>1</v>
      </c>
      <c r="L3929" s="509">
        <v>0.16503068539306526</v>
      </c>
      <c r="M3929" s="521"/>
    </row>
    <row r="3930" spans="1:13" s="47" customFormat="1" ht="14.4" customHeight="1" x14ac:dyDescent="0.3">
      <c r="A3930" s="62"/>
      <c r="B3930" s="6" t="s">
        <v>108</v>
      </c>
      <c r="C3930" s="7"/>
      <c r="D3930" s="3" t="s">
        <v>2</v>
      </c>
      <c r="E3930" s="4">
        <v>8</v>
      </c>
      <c r="F3930" s="5">
        <v>1.28</v>
      </c>
      <c r="G3930" s="26">
        <v>10.24</v>
      </c>
      <c r="H3930" s="508">
        <v>0.17603273108593628</v>
      </c>
      <c r="I3930" s="99"/>
      <c r="J3930" s="61" t="s">
        <v>163</v>
      </c>
      <c r="K3930" s="100">
        <v>1</v>
      </c>
      <c r="L3930" s="509">
        <v>0.17603273108593628</v>
      </c>
      <c r="M3930" s="62"/>
    </row>
    <row r="3931" spans="1:13" s="47" customFormat="1" ht="14.4" customHeight="1" x14ac:dyDescent="0.3">
      <c r="A3931" s="62"/>
      <c r="B3931" s="6" t="s">
        <v>99</v>
      </c>
      <c r="C3931" s="7"/>
      <c r="D3931" s="3" t="s">
        <v>5</v>
      </c>
      <c r="E3931" s="4">
        <v>2</v>
      </c>
      <c r="F3931" s="5">
        <v>0.35</v>
      </c>
      <c r="G3931" s="26">
        <v>0.7</v>
      </c>
      <c r="H3931" s="508">
        <v>1.2033487476577676E-2</v>
      </c>
      <c r="I3931" s="99"/>
      <c r="J3931" s="61" t="s">
        <v>163</v>
      </c>
      <c r="K3931" s="100">
        <v>1</v>
      </c>
      <c r="L3931" s="509">
        <v>1.2033487476577676E-2</v>
      </c>
      <c r="M3931" s="62"/>
    </row>
    <row r="3932" spans="1:13" s="47" customFormat="1" ht="14.4" customHeight="1" x14ac:dyDescent="0.3">
      <c r="A3932" s="62"/>
      <c r="B3932" s="6" t="s">
        <v>1450</v>
      </c>
      <c r="C3932" s="7"/>
      <c r="D3932" s="3" t="s">
        <v>5</v>
      </c>
      <c r="E3932" s="4">
        <v>3</v>
      </c>
      <c r="F3932" s="5">
        <v>0.1</v>
      </c>
      <c r="G3932" s="26">
        <v>0.30000000000000004</v>
      </c>
      <c r="H3932" s="508">
        <v>5.157208918533291E-3</v>
      </c>
      <c r="I3932" s="99"/>
      <c r="J3932" s="61" t="s">
        <v>163</v>
      </c>
      <c r="K3932" s="100">
        <v>1</v>
      </c>
      <c r="L3932" s="509">
        <v>5.157208918533291E-3</v>
      </c>
      <c r="M3932" s="62"/>
    </row>
    <row r="3933" spans="1:13" s="47" customFormat="1" ht="14.4" customHeight="1" x14ac:dyDescent="0.3">
      <c r="A3933" s="62"/>
      <c r="B3933" s="6" t="s">
        <v>47</v>
      </c>
      <c r="C3933" s="7"/>
      <c r="D3933" s="3" t="s">
        <v>5</v>
      </c>
      <c r="E3933" s="4">
        <v>3</v>
      </c>
      <c r="F3933" s="5">
        <v>0.3</v>
      </c>
      <c r="G3933" s="26">
        <v>0.89999999999999991</v>
      </c>
      <c r="H3933" s="508">
        <v>1.5471626755599868E-2</v>
      </c>
      <c r="I3933" s="99"/>
      <c r="J3933" s="61" t="s">
        <v>163</v>
      </c>
      <c r="K3933" s="100">
        <v>1</v>
      </c>
      <c r="L3933" s="509">
        <v>1.5471626755599868E-2</v>
      </c>
      <c r="M3933" s="62"/>
    </row>
    <row r="3934" spans="1:13" s="47" customFormat="1" ht="14.4" customHeight="1" x14ac:dyDescent="0.3">
      <c r="A3934" s="62"/>
      <c r="B3934" s="6" t="s">
        <v>1777</v>
      </c>
      <c r="C3934" s="7"/>
      <c r="D3934" s="3" t="s">
        <v>5</v>
      </c>
      <c r="E3934" s="4">
        <v>0.25</v>
      </c>
      <c r="F3934" s="5">
        <v>1.1200000000000001</v>
      </c>
      <c r="G3934" s="26">
        <v>0.28000000000000003</v>
      </c>
      <c r="H3934" s="508">
        <v>4.8133949906310706E-3</v>
      </c>
      <c r="I3934" s="99"/>
      <c r="J3934" s="61" t="s">
        <v>1219</v>
      </c>
      <c r="K3934" s="100">
        <v>0</v>
      </c>
      <c r="L3934" s="509">
        <v>0</v>
      </c>
      <c r="M3934" s="532"/>
    </row>
    <row r="3935" spans="1:13" s="47" customFormat="1" ht="14.4" customHeight="1" x14ac:dyDescent="0.3">
      <c r="A3935" s="62"/>
      <c r="B3935" s="6" t="s">
        <v>91</v>
      </c>
      <c r="C3935" s="7"/>
      <c r="D3935" s="3" t="s">
        <v>5</v>
      </c>
      <c r="E3935" s="4">
        <v>0.5</v>
      </c>
      <c r="F3935" s="5">
        <v>0.68</v>
      </c>
      <c r="G3935" s="26">
        <v>0.34</v>
      </c>
      <c r="H3935" s="508">
        <v>5.8448367743377293E-3</v>
      </c>
      <c r="I3935" s="99"/>
      <c r="J3935" s="61" t="s">
        <v>163</v>
      </c>
      <c r="K3935" s="100">
        <v>1</v>
      </c>
      <c r="L3935" s="509">
        <v>5.8448367743377293E-3</v>
      </c>
      <c r="M3935" s="62"/>
    </row>
    <row r="3936" spans="1:13" s="47" customFormat="1" ht="14.4" customHeight="1" x14ac:dyDescent="0.3">
      <c r="A3936" s="62"/>
      <c r="B3936" s="6" t="s">
        <v>93</v>
      </c>
      <c r="C3936" s="7"/>
      <c r="D3936" s="3" t="s">
        <v>5</v>
      </c>
      <c r="E3936" s="4">
        <v>6.0000000000000001E-3</v>
      </c>
      <c r="F3936" s="5">
        <v>25</v>
      </c>
      <c r="G3936" s="26">
        <v>0.15</v>
      </c>
      <c r="H3936" s="508">
        <v>2.5786044592666446E-3</v>
      </c>
      <c r="I3936" s="99"/>
      <c r="J3936" s="61" t="s">
        <v>163</v>
      </c>
      <c r="K3936" s="100">
        <v>1</v>
      </c>
      <c r="L3936" s="509">
        <v>2.5786044592666446E-3</v>
      </c>
      <c r="M3936" s="62"/>
    </row>
    <row r="3937" spans="1:13" s="47" customFormat="1" ht="14.4" customHeight="1" x14ac:dyDescent="0.3">
      <c r="A3937" s="62"/>
      <c r="B3937" s="6" t="s">
        <v>92</v>
      </c>
      <c r="C3937" s="7"/>
      <c r="D3937" s="3" t="s">
        <v>5</v>
      </c>
      <c r="E3937" s="4">
        <v>1</v>
      </c>
      <c r="F3937" s="5">
        <v>0.65</v>
      </c>
      <c r="G3937" s="26">
        <v>0.65</v>
      </c>
      <c r="H3937" s="508">
        <v>1.1173952656822129E-2</v>
      </c>
      <c r="I3937" s="99"/>
      <c r="J3937" s="61" t="s">
        <v>163</v>
      </c>
      <c r="K3937" s="100">
        <v>1</v>
      </c>
      <c r="L3937" s="509">
        <v>1.1173952656822129E-2</v>
      </c>
      <c r="M3937" s="62"/>
    </row>
    <row r="3938" spans="1:13" s="47" customFormat="1" ht="26.4" customHeight="1" x14ac:dyDescent="0.3">
      <c r="A3938" s="62"/>
      <c r="B3938" s="6" t="s">
        <v>1500</v>
      </c>
      <c r="C3938" s="7"/>
      <c r="D3938" s="3" t="s">
        <v>5</v>
      </c>
      <c r="E3938" s="4">
        <v>1</v>
      </c>
      <c r="F3938" s="5">
        <v>14</v>
      </c>
      <c r="G3938" s="26">
        <v>14</v>
      </c>
      <c r="H3938" s="508">
        <v>0.24066974953155354</v>
      </c>
      <c r="I3938" s="99"/>
      <c r="J3938" s="61" t="s">
        <v>163</v>
      </c>
      <c r="K3938" s="100">
        <v>1</v>
      </c>
      <c r="L3938" s="509">
        <v>0.24066974953155354</v>
      </c>
      <c r="M3938" s="62"/>
    </row>
    <row r="3939" spans="1:13" s="47" customFormat="1" ht="25.5" customHeight="1" x14ac:dyDescent="0.3">
      <c r="A3939" s="62"/>
      <c r="B3939" s="6" t="s">
        <v>1448</v>
      </c>
      <c r="C3939" s="7"/>
      <c r="D3939" s="3" t="s">
        <v>5</v>
      </c>
      <c r="E3939" s="4">
        <v>1</v>
      </c>
      <c r="F3939" s="5">
        <v>1.5</v>
      </c>
      <c r="G3939" s="26">
        <v>1.5</v>
      </c>
      <c r="H3939" s="508">
        <v>2.5786044592666448E-2</v>
      </c>
      <c r="I3939" s="99"/>
      <c r="J3939" s="61" t="s">
        <v>163</v>
      </c>
      <c r="K3939" s="100">
        <v>1</v>
      </c>
      <c r="L3939" s="509">
        <v>2.5786044592666448E-2</v>
      </c>
      <c r="M3939" s="62"/>
    </row>
    <row r="3940" spans="1:13" s="47" customFormat="1" ht="14.4" customHeight="1" x14ac:dyDescent="0.3">
      <c r="A3940" s="62"/>
      <c r="B3940" s="6">
        <v>0</v>
      </c>
      <c r="C3940" s="7"/>
      <c r="D3940" s="3">
        <v>0</v>
      </c>
      <c r="E3940" s="4"/>
      <c r="F3940" s="5">
        <v>0</v>
      </c>
      <c r="G3940" s="26">
        <v>0</v>
      </c>
      <c r="H3940" s="508">
        <v>0</v>
      </c>
      <c r="I3940" s="99"/>
      <c r="J3940" s="61">
        <v>0</v>
      </c>
      <c r="K3940" s="100">
        <v>0</v>
      </c>
      <c r="L3940" s="509">
        <v>0</v>
      </c>
      <c r="M3940" s="62"/>
    </row>
    <row r="3941" spans="1:13" s="47" customFormat="1" ht="14.4" customHeight="1" x14ac:dyDescent="0.3">
      <c r="A3941" s="62"/>
      <c r="B3941" s="58" t="s">
        <v>62</v>
      </c>
      <c r="C3941" s="46"/>
      <c r="D3941" s="37"/>
      <c r="E3941" s="38"/>
      <c r="F3941" s="39"/>
      <c r="G3941" s="193">
        <v>41.86</v>
      </c>
      <c r="H3941" s="106" t="s">
        <v>62</v>
      </c>
      <c r="I3941" s="103"/>
      <c r="J3941" s="510"/>
      <c r="K3941" s="511" t="s">
        <v>156</v>
      </c>
      <c r="L3941" s="519">
        <v>0.71478915610871396</v>
      </c>
      <c r="M3941" s="62"/>
    </row>
    <row r="3942" spans="1:13" s="47" customFormat="1" ht="14.4" customHeight="1" x14ac:dyDescent="0.3">
      <c r="A3942" s="62"/>
      <c r="B3942" s="194" t="s">
        <v>63</v>
      </c>
      <c r="C3942" s="195"/>
      <c r="D3942" s="196"/>
      <c r="E3942" s="197"/>
      <c r="F3942" s="155"/>
      <c r="G3942" s="197"/>
      <c r="H3942" s="115"/>
      <c r="I3942" s="202"/>
      <c r="J3942" s="203"/>
      <c r="K3942" s="178"/>
      <c r="L3942" s="204">
        <v>0</v>
      </c>
      <c r="M3942" s="62"/>
    </row>
    <row r="3943" spans="1:13" s="47" customFormat="1" ht="35.25" customHeight="1" x14ac:dyDescent="0.3">
      <c r="A3943" s="62"/>
      <c r="B3943" s="53" t="s">
        <v>53</v>
      </c>
      <c r="C3943" s="210"/>
      <c r="D3943" s="211" t="s">
        <v>0</v>
      </c>
      <c r="E3943" s="201" t="s">
        <v>1</v>
      </c>
      <c r="F3943" s="156" t="s">
        <v>61</v>
      </c>
      <c r="G3943" s="188" t="s">
        <v>56</v>
      </c>
      <c r="H3943" s="111" t="s">
        <v>158</v>
      </c>
      <c r="I3943" s="112" t="s">
        <v>159</v>
      </c>
      <c r="J3943" s="112" t="s">
        <v>160</v>
      </c>
      <c r="K3943" s="520" t="s">
        <v>161</v>
      </c>
      <c r="L3943" s="114" t="s">
        <v>162</v>
      </c>
      <c r="M3943" s="62"/>
    </row>
    <row r="3944" spans="1:13" s="47" customFormat="1" ht="14.4" customHeight="1" x14ac:dyDescent="0.3">
      <c r="A3944" s="62"/>
      <c r="B3944" s="6">
        <v>0</v>
      </c>
      <c r="C3944" s="7"/>
      <c r="D3944" s="3">
        <v>0</v>
      </c>
      <c r="E3944" s="26"/>
      <c r="F3944" s="5">
        <v>0</v>
      </c>
      <c r="G3944" s="191">
        <v>0</v>
      </c>
      <c r="H3944" s="506">
        <v>0</v>
      </c>
      <c r="I3944" s="171"/>
      <c r="J3944" s="192">
        <v>0</v>
      </c>
      <c r="K3944" s="172">
        <v>0</v>
      </c>
      <c r="L3944" s="507">
        <v>0</v>
      </c>
      <c r="M3944" s="62"/>
    </row>
    <row r="3945" spans="1:13" s="47" customFormat="1" ht="14.4" customHeight="1" x14ac:dyDescent="0.3">
      <c r="A3945" s="62"/>
      <c r="B3945" s="6">
        <v>0</v>
      </c>
      <c r="C3945" s="7"/>
      <c r="D3945" s="3">
        <v>0</v>
      </c>
      <c r="E3945" s="26"/>
      <c r="F3945" s="5">
        <v>0</v>
      </c>
      <c r="G3945" s="26">
        <v>0</v>
      </c>
      <c r="H3945" s="508">
        <v>0</v>
      </c>
      <c r="I3945" s="99"/>
      <c r="J3945" s="61">
        <v>0</v>
      </c>
      <c r="K3945" s="100">
        <v>0</v>
      </c>
      <c r="L3945" s="509">
        <v>0</v>
      </c>
      <c r="M3945" s="62"/>
    </row>
    <row r="3946" spans="1:13" s="47" customFormat="1" ht="14.4" customHeight="1" x14ac:dyDescent="0.3">
      <c r="A3946" s="62"/>
      <c r="B3946" s="6">
        <v>0</v>
      </c>
      <c r="C3946" s="7"/>
      <c r="D3946" s="3">
        <v>0</v>
      </c>
      <c r="E3946" s="26"/>
      <c r="F3946" s="5">
        <v>0</v>
      </c>
      <c r="G3946" s="26">
        <v>0</v>
      </c>
      <c r="H3946" s="508">
        <v>0</v>
      </c>
      <c r="I3946" s="99"/>
      <c r="J3946" s="61">
        <v>0</v>
      </c>
      <c r="K3946" s="100">
        <v>0</v>
      </c>
      <c r="L3946" s="509">
        <v>0</v>
      </c>
      <c r="M3946" s="62"/>
    </row>
    <row r="3947" spans="1:13" s="47" customFormat="1" ht="14.4" customHeight="1" x14ac:dyDescent="0.3">
      <c r="A3947" s="62"/>
      <c r="B3947" s="6">
        <v>0</v>
      </c>
      <c r="C3947" s="7"/>
      <c r="D3947" s="3">
        <v>0</v>
      </c>
      <c r="E3947" s="26"/>
      <c r="F3947" s="5">
        <v>0</v>
      </c>
      <c r="G3947" s="26">
        <v>0</v>
      </c>
      <c r="H3947" s="508">
        <v>0</v>
      </c>
      <c r="I3947" s="99"/>
      <c r="J3947" s="61">
        <v>0</v>
      </c>
      <c r="K3947" s="100">
        <v>0</v>
      </c>
      <c r="L3947" s="509">
        <v>0</v>
      </c>
      <c r="M3947" s="62"/>
    </row>
    <row r="3948" spans="1:13" s="47" customFormat="1" ht="14.4" customHeight="1" x14ac:dyDescent="0.3">
      <c r="A3948" s="62"/>
      <c r="B3948" s="6">
        <v>0</v>
      </c>
      <c r="C3948" s="7"/>
      <c r="D3948" s="3">
        <v>0</v>
      </c>
      <c r="E3948" s="26"/>
      <c r="F3948" s="5">
        <v>0</v>
      </c>
      <c r="G3948" s="26">
        <v>0</v>
      </c>
      <c r="H3948" s="508">
        <v>0</v>
      </c>
      <c r="I3948" s="99"/>
      <c r="J3948" s="61">
        <v>0</v>
      </c>
      <c r="K3948" s="100">
        <v>0</v>
      </c>
      <c r="L3948" s="509">
        <v>0</v>
      </c>
      <c r="M3948" s="62"/>
    </row>
    <row r="3949" spans="1:13" s="47" customFormat="1" ht="15" customHeight="1" thickBot="1" x14ac:dyDescent="0.35">
      <c r="A3949" s="62"/>
      <c r="B3949" s="59" t="s">
        <v>64</v>
      </c>
      <c r="C3949" s="42"/>
      <c r="D3949" s="43"/>
      <c r="E3949" s="44"/>
      <c r="F3949" s="45"/>
      <c r="G3949" s="191">
        <v>0</v>
      </c>
      <c r="H3949" s="106" t="s">
        <v>64</v>
      </c>
      <c r="I3949" s="103"/>
      <c r="J3949" s="510"/>
      <c r="K3949" s="511" t="s">
        <v>156</v>
      </c>
      <c r="L3949" s="519">
        <v>0</v>
      </c>
      <c r="M3949" s="62"/>
    </row>
    <row r="3950" spans="1:13" s="47" customFormat="1" ht="14.4" customHeight="1" x14ac:dyDescent="0.3">
      <c r="A3950" s="62"/>
      <c r="B3950" s="64"/>
      <c r="C3950" s="68"/>
      <c r="D3950" s="69" t="s">
        <v>65</v>
      </c>
      <c r="E3950" s="70"/>
      <c r="F3950" s="71"/>
      <c r="G3950" s="88">
        <v>58.170999999999999</v>
      </c>
      <c r="H3950" s="179"/>
      <c r="I3950" s="212"/>
      <c r="J3950" s="522"/>
      <c r="K3950" s="523"/>
      <c r="L3950" s="180"/>
      <c r="M3950" s="62"/>
    </row>
    <row r="3951" spans="1:13" s="47" customFormat="1" ht="14.4" customHeight="1" x14ac:dyDescent="0.3">
      <c r="A3951" s="62"/>
      <c r="B3951" s="63"/>
      <c r="C3951" s="68"/>
      <c r="D3951" s="72" t="s">
        <v>7</v>
      </c>
      <c r="E3951" s="215"/>
      <c r="F3951" s="181">
        <v>0.1</v>
      </c>
      <c r="G3951" s="215">
        <v>5.8170000000000002</v>
      </c>
      <c r="H3951" s="524"/>
      <c r="I3951" s="124"/>
      <c r="J3951" s="525"/>
      <c r="K3951" s="526"/>
      <c r="L3951" s="527"/>
      <c r="M3951" s="62"/>
    </row>
    <row r="3952" spans="1:13" s="47" customFormat="1" ht="14.4" customHeight="1" x14ac:dyDescent="0.3">
      <c r="A3952" s="62"/>
      <c r="B3952" s="63"/>
      <c r="C3952" s="68"/>
      <c r="D3952" s="72" t="s">
        <v>8</v>
      </c>
      <c r="E3952" s="215"/>
      <c r="F3952" s="181">
        <v>0.1</v>
      </c>
      <c r="G3952" s="215">
        <v>5.8170000000000002</v>
      </c>
      <c r="H3952" s="524"/>
      <c r="I3952" s="124"/>
      <c r="J3952" s="525"/>
      <c r="K3952" s="526"/>
      <c r="L3952" s="527"/>
      <c r="M3952" s="62"/>
    </row>
    <row r="3953" spans="1:13" s="47" customFormat="1" ht="14.4" customHeight="1" x14ac:dyDescent="0.3">
      <c r="A3953" s="62"/>
      <c r="B3953" s="63" t="s">
        <v>66</v>
      </c>
      <c r="C3953" s="68"/>
      <c r="D3953" s="75" t="s">
        <v>67</v>
      </c>
      <c r="E3953" s="76"/>
      <c r="F3953" s="71"/>
      <c r="G3953" s="76">
        <v>69.805000000000007</v>
      </c>
      <c r="H3953" s="524"/>
      <c r="I3953" s="124"/>
      <c r="J3953" s="525"/>
      <c r="K3953" s="526"/>
      <c r="L3953" s="527"/>
      <c r="M3953" s="62"/>
    </row>
    <row r="3954" spans="1:13" s="47" customFormat="1" ht="15" customHeight="1" thickBot="1" x14ac:dyDescent="0.35">
      <c r="A3954" s="62"/>
      <c r="B3954" s="63"/>
      <c r="C3954" s="68"/>
      <c r="D3954" s="77" t="s">
        <v>68</v>
      </c>
      <c r="E3954" s="78"/>
      <c r="F3954" s="79"/>
      <c r="G3954" s="78">
        <v>69.81</v>
      </c>
      <c r="H3954" s="528">
        <v>1</v>
      </c>
      <c r="I3954" s="126"/>
      <c r="J3954" s="529"/>
      <c r="K3954" s="530"/>
      <c r="L3954" s="531">
        <v>0.98717230234996822</v>
      </c>
      <c r="M3954" s="62"/>
    </row>
    <row r="3955" spans="1:13" s="47" customFormat="1" ht="14.4" customHeight="1" x14ac:dyDescent="0.3">
      <c r="A3955" s="62"/>
      <c r="B3955" s="63"/>
      <c r="C3955" s="68"/>
      <c r="D3955" s="80"/>
      <c r="E3955" s="67"/>
      <c r="F3955" s="65"/>
      <c r="G3955" s="67"/>
      <c r="J3955" s="60"/>
      <c r="M3955" s="62"/>
    </row>
    <row r="3956" spans="1:13" s="47" customFormat="1" ht="14.4" customHeight="1" x14ac:dyDescent="0.3">
      <c r="A3956" s="62"/>
      <c r="B3956" s="63"/>
      <c r="C3956" s="68"/>
      <c r="D3956" s="80"/>
      <c r="E3956" s="67"/>
      <c r="F3956" s="65"/>
      <c r="G3956" s="67"/>
      <c r="J3956" s="60"/>
      <c r="M3956" s="62"/>
    </row>
    <row r="3957" spans="1:13" s="47" customFormat="1" ht="14.4" customHeight="1" x14ac:dyDescent="0.3">
      <c r="A3957" s="62"/>
      <c r="B3957" s="63"/>
      <c r="C3957" s="68"/>
      <c r="D3957" s="80"/>
      <c r="E3957" s="67"/>
      <c r="F3957" s="65"/>
      <c r="G3957" s="67"/>
      <c r="J3957" s="60"/>
      <c r="M3957" s="62"/>
    </row>
    <row r="3958" spans="1:13" s="47" customFormat="1" ht="14.4" customHeight="1" x14ac:dyDescent="0.3">
      <c r="A3958" s="62"/>
      <c r="B3958" s="136" t="s">
        <v>1808</v>
      </c>
      <c r="C3958" s="81"/>
      <c r="D3958" s="80"/>
      <c r="E3958" s="67"/>
      <c r="F3958" s="82"/>
      <c r="G3958" s="82"/>
      <c r="J3958" s="60"/>
      <c r="M3958" s="62"/>
    </row>
    <row r="3959" spans="1:13" s="47" customFormat="1" ht="14.4" customHeight="1" x14ac:dyDescent="0.3">
      <c r="A3959" s="62"/>
      <c r="B3959" s="216" t="s">
        <v>6</v>
      </c>
      <c r="C3959" s="217"/>
      <c r="D3959" s="80"/>
      <c r="E3959" s="67"/>
      <c r="F3959" s="62"/>
      <c r="G3959" s="62"/>
      <c r="J3959" s="60"/>
      <c r="M3959" s="62"/>
    </row>
    <row r="3960" spans="1:13" s="47" customFormat="1" ht="14.4" customHeight="1" x14ac:dyDescent="0.3">
      <c r="A3960" s="62"/>
      <c r="B3960" s="84"/>
      <c r="C3960" s="62"/>
      <c r="D3960" s="80"/>
      <c r="E3960" s="67"/>
      <c r="F3960" s="62"/>
      <c r="G3960" s="62"/>
      <c r="J3960" s="60"/>
      <c r="M3960" s="62"/>
    </row>
    <row r="3961" spans="1:13" x14ac:dyDescent="0.3">
      <c r="A3961" s="62"/>
      <c r="B3961" s="503"/>
      <c r="C3961" s="129"/>
      <c r="D3961" s="129"/>
      <c r="J3961" s="60"/>
    </row>
    <row r="3962" spans="1:13" x14ac:dyDescent="0.3">
      <c r="A3962" s="62"/>
      <c r="B3962" s="131"/>
      <c r="C3962" s="130"/>
      <c r="D3962" s="130"/>
      <c r="J3962" s="60"/>
    </row>
    <row r="3963" spans="1:13" ht="15.6" x14ac:dyDescent="0.3">
      <c r="A3963" s="62"/>
      <c r="D3963" s="715" t="s">
        <v>166</v>
      </c>
      <c r="E3963" s="715"/>
      <c r="F3963" s="715"/>
      <c r="J3963" s="60"/>
    </row>
    <row r="3964" spans="1:13" x14ac:dyDescent="0.3">
      <c r="A3964" s="62"/>
      <c r="B3964" s="132"/>
      <c r="C3964" s="132"/>
      <c r="D3964" s="132"/>
      <c r="J3964" s="60"/>
    </row>
    <row r="3965" spans="1:13" ht="82.5" customHeight="1" x14ac:dyDescent="0.3">
      <c r="A3965" s="62"/>
      <c r="B3965" s="710" t="s">
        <v>1809</v>
      </c>
      <c r="C3965" s="710"/>
      <c r="D3965" s="710"/>
      <c r="E3965" s="710"/>
      <c r="F3965" s="710"/>
      <c r="G3965" s="710"/>
      <c r="H3965" s="710"/>
      <c r="I3965" s="710"/>
      <c r="J3965" s="710"/>
      <c r="K3965" s="710"/>
      <c r="L3965" s="710"/>
    </row>
    <row r="3966" spans="1:13" s="47" customFormat="1" ht="14.4" customHeight="1" x14ac:dyDescent="0.3">
      <c r="A3966" s="62"/>
      <c r="B3966" s="63"/>
      <c r="C3966" s="9"/>
      <c r="D3966" s="10"/>
      <c r="E3966" s="11"/>
      <c r="F3966" s="12"/>
      <c r="G3966" s="13"/>
      <c r="J3966" s="60"/>
      <c r="M3966" s="62"/>
    </row>
    <row r="3967" spans="1:13" s="47" customFormat="1" ht="14.4" customHeight="1" x14ac:dyDescent="0.3">
      <c r="A3967" s="62"/>
      <c r="B3967" s="48" t="s">
        <v>48</v>
      </c>
      <c r="C3967" s="9"/>
      <c r="D3967" s="10"/>
      <c r="E3967" s="11"/>
      <c r="F3967" s="11"/>
      <c r="G3967" s="11"/>
      <c r="J3967" s="60"/>
      <c r="M3967" s="62"/>
    </row>
    <row r="3968" spans="1:13" s="47" customFormat="1" ht="30" customHeight="1" x14ac:dyDescent="0.3">
      <c r="A3968" s="62"/>
      <c r="B3968" s="64" t="s">
        <v>49</v>
      </c>
      <c r="C3968" s="726" t="s">
        <v>747</v>
      </c>
      <c r="D3968" s="726"/>
      <c r="E3968" s="726"/>
      <c r="F3968" s="726"/>
      <c r="G3968" s="726"/>
      <c r="H3968" s="726"/>
      <c r="I3968" s="65" t="s">
        <v>50</v>
      </c>
      <c r="J3968" s="68" t="s">
        <v>5</v>
      </c>
      <c r="M3968" s="62"/>
    </row>
    <row r="3969" spans="1:13" s="47" customFormat="1" ht="15" customHeight="1" thickBot="1" x14ac:dyDescent="0.35">
      <c r="A3969" s="62"/>
      <c r="B3969" s="64" t="s">
        <v>51</v>
      </c>
      <c r="C3969" s="62" t="s">
        <v>267</v>
      </c>
      <c r="D3969" s="62"/>
      <c r="E3969" s="62"/>
      <c r="G3969" s="62" t="s">
        <v>746</v>
      </c>
      <c r="J3969" s="60"/>
      <c r="M3969" s="62"/>
    </row>
    <row r="3970" spans="1:13" s="47" customFormat="1" ht="14.4" customHeight="1" thickTop="1" x14ac:dyDescent="0.3">
      <c r="A3970" s="62"/>
      <c r="B3970" s="49" t="s">
        <v>52</v>
      </c>
      <c r="C3970" s="14"/>
      <c r="D3970" s="15"/>
      <c r="E3970" s="16"/>
      <c r="F3970" s="17"/>
      <c r="G3970" s="16"/>
      <c r="H3970" s="711" t="s">
        <v>164</v>
      </c>
      <c r="I3970" s="712"/>
      <c r="J3970" s="712"/>
      <c r="K3970" s="712"/>
      <c r="L3970" s="713"/>
      <c r="M3970" s="62"/>
    </row>
    <row r="3971" spans="1:13" s="47" customFormat="1" ht="32.25" customHeight="1" x14ac:dyDescent="0.3">
      <c r="A3971" s="62"/>
      <c r="B3971" s="186" t="s">
        <v>53</v>
      </c>
      <c r="C3971" s="187" t="s">
        <v>1</v>
      </c>
      <c r="D3971" s="161" t="s">
        <v>54</v>
      </c>
      <c r="E3971" s="188" t="s">
        <v>23</v>
      </c>
      <c r="F3971" s="188" t="s">
        <v>55</v>
      </c>
      <c r="G3971" s="188" t="s">
        <v>56</v>
      </c>
      <c r="H3971" s="90" t="s">
        <v>158</v>
      </c>
      <c r="I3971" s="169" t="s">
        <v>159</v>
      </c>
      <c r="J3971" s="169" t="s">
        <v>160</v>
      </c>
      <c r="K3971" s="169" t="s">
        <v>161</v>
      </c>
      <c r="L3971" s="92" t="s">
        <v>162</v>
      </c>
      <c r="M3971" s="62"/>
    </row>
    <row r="3972" spans="1:13" s="47" customFormat="1" ht="14.4" customHeight="1" x14ac:dyDescent="0.3">
      <c r="A3972" s="62"/>
      <c r="B3972" s="189">
        <v>0</v>
      </c>
      <c r="C3972" s="187"/>
      <c r="D3972" s="190">
        <v>0</v>
      </c>
      <c r="E3972" s="191">
        <v>0</v>
      </c>
      <c r="F3972" s="505">
        <v>0.9</v>
      </c>
      <c r="G3972" s="191">
        <v>0</v>
      </c>
      <c r="H3972" s="506">
        <v>0</v>
      </c>
      <c r="I3972" s="171"/>
      <c r="J3972" s="192">
        <v>0</v>
      </c>
      <c r="K3972" s="172">
        <v>0</v>
      </c>
      <c r="L3972" s="507">
        <v>0</v>
      </c>
      <c r="M3972" s="62"/>
    </row>
    <row r="3973" spans="1:13" s="47" customFormat="1" ht="14.4" customHeight="1" x14ac:dyDescent="0.3">
      <c r="A3973" s="62"/>
      <c r="B3973" s="6">
        <v>0</v>
      </c>
      <c r="C3973" s="25"/>
      <c r="D3973" s="3">
        <v>0</v>
      </c>
      <c r="E3973" s="26">
        <v>0</v>
      </c>
      <c r="F3973" s="27"/>
      <c r="G3973" s="26">
        <v>0</v>
      </c>
      <c r="H3973" s="508">
        <v>0</v>
      </c>
      <c r="I3973" s="99"/>
      <c r="J3973" s="61">
        <v>0</v>
      </c>
      <c r="K3973" s="100">
        <v>0</v>
      </c>
      <c r="L3973" s="509">
        <v>0</v>
      </c>
      <c r="M3973" s="62"/>
    </row>
    <row r="3974" spans="1:13" s="47" customFormat="1" ht="14.4" customHeight="1" x14ac:dyDescent="0.3">
      <c r="A3974" s="62"/>
      <c r="B3974" s="6">
        <v>0</v>
      </c>
      <c r="C3974" s="25"/>
      <c r="D3974" s="3">
        <v>0</v>
      </c>
      <c r="E3974" s="26">
        <v>0</v>
      </c>
      <c r="F3974" s="27"/>
      <c r="G3974" s="26">
        <v>0</v>
      </c>
      <c r="H3974" s="508">
        <v>0</v>
      </c>
      <c r="I3974" s="99"/>
      <c r="J3974" s="61">
        <v>0</v>
      </c>
      <c r="K3974" s="100">
        <v>0</v>
      </c>
      <c r="L3974" s="509">
        <v>0</v>
      </c>
      <c r="M3974" s="62"/>
    </row>
    <row r="3975" spans="1:13" s="47" customFormat="1" ht="14.4" customHeight="1" x14ac:dyDescent="0.3">
      <c r="A3975" s="62"/>
      <c r="B3975" s="6">
        <v>0</v>
      </c>
      <c r="C3975" s="25"/>
      <c r="D3975" s="3">
        <v>0</v>
      </c>
      <c r="E3975" s="26">
        <v>0</v>
      </c>
      <c r="F3975" s="27"/>
      <c r="G3975" s="26">
        <v>0</v>
      </c>
      <c r="H3975" s="508">
        <v>0</v>
      </c>
      <c r="I3975" s="99"/>
      <c r="J3975" s="61">
        <v>0</v>
      </c>
      <c r="K3975" s="100">
        <v>0</v>
      </c>
      <c r="L3975" s="509">
        <v>0</v>
      </c>
      <c r="M3975" s="62"/>
    </row>
    <row r="3976" spans="1:13" s="47" customFormat="1" ht="14.4" customHeight="1" x14ac:dyDescent="0.3">
      <c r="A3976" s="62"/>
      <c r="B3976" s="6">
        <v>0</v>
      </c>
      <c r="C3976" s="25"/>
      <c r="D3976" s="3">
        <v>0</v>
      </c>
      <c r="E3976" s="26">
        <v>0</v>
      </c>
      <c r="F3976" s="27"/>
      <c r="G3976" s="26">
        <v>0</v>
      </c>
      <c r="H3976" s="508">
        <v>0</v>
      </c>
      <c r="I3976" s="99"/>
      <c r="J3976" s="61">
        <v>0</v>
      </c>
      <c r="K3976" s="100">
        <v>0</v>
      </c>
      <c r="L3976" s="509">
        <v>0</v>
      </c>
      <c r="M3976" s="62"/>
    </row>
    <row r="3977" spans="1:13" s="47" customFormat="1" ht="14.4" customHeight="1" x14ac:dyDescent="0.3">
      <c r="A3977" s="62"/>
      <c r="B3977" s="6">
        <v>0</v>
      </c>
      <c r="C3977" s="25"/>
      <c r="D3977" s="3">
        <v>0</v>
      </c>
      <c r="E3977" s="26">
        <v>0</v>
      </c>
      <c r="F3977" s="27"/>
      <c r="G3977" s="26">
        <v>0</v>
      </c>
      <c r="H3977" s="508">
        <v>0</v>
      </c>
      <c r="I3977" s="99"/>
      <c r="J3977" s="61">
        <v>0</v>
      </c>
      <c r="K3977" s="100">
        <v>0</v>
      </c>
      <c r="L3977" s="509">
        <v>0</v>
      </c>
      <c r="M3977" s="62"/>
    </row>
    <row r="3978" spans="1:13" s="47" customFormat="1" ht="14.4" customHeight="1" x14ac:dyDescent="0.3">
      <c r="A3978" s="62"/>
      <c r="B3978" s="6" t="s">
        <v>73</v>
      </c>
      <c r="C3978" s="25"/>
      <c r="D3978" s="3">
        <v>0</v>
      </c>
      <c r="E3978" s="26">
        <v>0</v>
      </c>
      <c r="F3978" s="27"/>
      <c r="G3978" s="26">
        <v>0.77700000000000002</v>
      </c>
      <c r="H3978" s="508">
        <v>1.6437139049311416E-2</v>
      </c>
      <c r="I3978" s="99"/>
      <c r="J3978" s="61" t="s">
        <v>165</v>
      </c>
      <c r="K3978" s="100">
        <v>0.4</v>
      </c>
      <c r="L3978" s="101">
        <v>6.5748556197245669E-3</v>
      </c>
      <c r="M3978" s="62"/>
    </row>
    <row r="3979" spans="1:13" s="47" customFormat="1" ht="14.4" customHeight="1" x14ac:dyDescent="0.3">
      <c r="A3979" s="62"/>
      <c r="B3979" s="6" t="s">
        <v>57</v>
      </c>
      <c r="C3979" s="25"/>
      <c r="D3979" s="28"/>
      <c r="E3979" s="26"/>
      <c r="F3979" s="27"/>
      <c r="G3979" s="193">
        <v>0.77700000000000002</v>
      </c>
      <c r="H3979" s="102" t="s">
        <v>57</v>
      </c>
      <c r="I3979" s="103"/>
      <c r="J3979" s="510"/>
      <c r="K3979" s="511" t="s">
        <v>156</v>
      </c>
      <c r="L3979" s="512">
        <v>6.5748556197245669E-3</v>
      </c>
      <c r="M3979" s="62"/>
    </row>
    <row r="3980" spans="1:13" s="47" customFormat="1" ht="14.4" customHeight="1" x14ac:dyDescent="0.3">
      <c r="A3980" s="62"/>
      <c r="B3980" s="194" t="s">
        <v>22</v>
      </c>
      <c r="C3980" s="195"/>
      <c r="D3980" s="196"/>
      <c r="E3980" s="197"/>
      <c r="F3980" s="155"/>
      <c r="G3980" s="87"/>
      <c r="H3980" s="513"/>
      <c r="I3980" s="514"/>
      <c r="J3980" s="515"/>
      <c r="K3980" s="516"/>
      <c r="L3980" s="517"/>
      <c r="M3980" s="62"/>
    </row>
    <row r="3981" spans="1:13" s="47" customFormat="1" ht="30.75" customHeight="1" x14ac:dyDescent="0.3">
      <c r="A3981" s="62"/>
      <c r="B3981" s="198" t="s">
        <v>58</v>
      </c>
      <c r="C3981" s="199" t="s">
        <v>1</v>
      </c>
      <c r="D3981" s="200" t="s">
        <v>59</v>
      </c>
      <c r="E3981" s="156" t="s">
        <v>23</v>
      </c>
      <c r="F3981" s="156" t="s">
        <v>55</v>
      </c>
      <c r="G3981" s="201" t="s">
        <v>56</v>
      </c>
      <c r="H3981" s="90" t="s">
        <v>158</v>
      </c>
      <c r="I3981" s="169" t="s">
        <v>159</v>
      </c>
      <c r="J3981" s="169" t="s">
        <v>160</v>
      </c>
      <c r="K3981" s="518" t="s">
        <v>161</v>
      </c>
      <c r="L3981" s="92" t="s">
        <v>162</v>
      </c>
      <c r="M3981" s="62"/>
    </row>
    <row r="3982" spans="1:13" s="47" customFormat="1" ht="14.4" customHeight="1" x14ac:dyDescent="0.3">
      <c r="A3982" s="62"/>
      <c r="B3982" s="6" t="s">
        <v>27</v>
      </c>
      <c r="C3982" s="25">
        <v>1</v>
      </c>
      <c r="D3982" s="3">
        <v>4.0999999999999996</v>
      </c>
      <c r="E3982" s="26">
        <v>4.0999999999999996</v>
      </c>
      <c r="F3982" s="26">
        <v>0.9</v>
      </c>
      <c r="G3982" s="26">
        <v>3.69</v>
      </c>
      <c r="H3982" s="506">
        <v>7.8060544519895914E-2</v>
      </c>
      <c r="I3982" s="171"/>
      <c r="J3982" s="192" t="s">
        <v>163</v>
      </c>
      <c r="K3982" s="172">
        <v>1</v>
      </c>
      <c r="L3982" s="507">
        <v>7.8060544519895914E-2</v>
      </c>
      <c r="M3982" s="62"/>
    </row>
    <row r="3983" spans="1:13" s="47" customFormat="1" ht="14.4" customHeight="1" x14ac:dyDescent="0.3">
      <c r="A3983" s="62"/>
      <c r="B3983" s="6" t="s">
        <v>87</v>
      </c>
      <c r="C3983" s="25">
        <v>1</v>
      </c>
      <c r="D3983" s="3">
        <v>4.5599999999999996</v>
      </c>
      <c r="E3983" s="26">
        <v>4.5599999999999996</v>
      </c>
      <c r="F3983" s="26">
        <v>0.9</v>
      </c>
      <c r="G3983" s="26">
        <v>4.1040000000000001</v>
      </c>
      <c r="H3983" s="508">
        <v>8.6818556831884247E-2</v>
      </c>
      <c r="I3983" s="99"/>
      <c r="J3983" s="61" t="s">
        <v>163</v>
      </c>
      <c r="K3983" s="100">
        <v>1</v>
      </c>
      <c r="L3983" s="509">
        <v>8.6818556831884247E-2</v>
      </c>
      <c r="M3983" s="62"/>
    </row>
    <row r="3984" spans="1:13" s="47" customFormat="1" ht="26.4" x14ac:dyDescent="0.3">
      <c r="A3984" s="62"/>
      <c r="B3984" s="6" t="s">
        <v>86</v>
      </c>
      <c r="C3984" s="25">
        <v>1</v>
      </c>
      <c r="D3984" s="3">
        <v>4.55</v>
      </c>
      <c r="E3984" s="26">
        <v>4.55</v>
      </c>
      <c r="F3984" s="26">
        <v>0.9</v>
      </c>
      <c r="G3984" s="26">
        <v>4.0949999999999998</v>
      </c>
      <c r="H3984" s="508">
        <v>8.6628165259884496E-2</v>
      </c>
      <c r="I3984" s="99"/>
      <c r="J3984" s="61" t="s">
        <v>163</v>
      </c>
      <c r="K3984" s="100">
        <v>1</v>
      </c>
      <c r="L3984" s="509">
        <v>8.6628165259884496E-2</v>
      </c>
      <c r="M3984" s="62"/>
    </row>
    <row r="3985" spans="1:13" s="47" customFormat="1" ht="14.4" customHeight="1" x14ac:dyDescent="0.3">
      <c r="A3985" s="62"/>
      <c r="B3985" s="6" t="s">
        <v>35</v>
      </c>
      <c r="C3985" s="25">
        <v>1</v>
      </c>
      <c r="D3985" s="3">
        <v>4.05</v>
      </c>
      <c r="E3985" s="26">
        <v>4.05</v>
      </c>
      <c r="F3985" s="26">
        <v>0.9</v>
      </c>
      <c r="G3985" s="26">
        <v>3.645</v>
      </c>
      <c r="H3985" s="508">
        <v>7.7108586659897185E-2</v>
      </c>
      <c r="I3985" s="99"/>
      <c r="J3985" s="61" t="s">
        <v>163</v>
      </c>
      <c r="K3985" s="100">
        <v>1</v>
      </c>
      <c r="L3985" s="509">
        <v>7.7108586659897185E-2</v>
      </c>
      <c r="M3985" s="62"/>
    </row>
    <row r="3986" spans="1:13" s="47" customFormat="1" ht="14.4" customHeight="1" x14ac:dyDescent="0.3">
      <c r="A3986" s="62"/>
      <c r="B3986" s="6">
        <v>0</v>
      </c>
      <c r="C3986" s="25"/>
      <c r="D3986" s="3">
        <v>0</v>
      </c>
      <c r="E3986" s="26">
        <v>0</v>
      </c>
      <c r="F3986" s="27"/>
      <c r="G3986" s="26">
        <v>0</v>
      </c>
      <c r="H3986" s="508">
        <v>0</v>
      </c>
      <c r="I3986" s="99"/>
      <c r="J3986" s="61">
        <v>0</v>
      </c>
      <c r="K3986" s="100">
        <v>0</v>
      </c>
      <c r="L3986" s="509">
        <v>0</v>
      </c>
      <c r="M3986" s="62"/>
    </row>
    <row r="3987" spans="1:13" s="47" customFormat="1" ht="14.4" customHeight="1" x14ac:dyDescent="0.3">
      <c r="A3987" s="62"/>
      <c r="B3987" s="6">
        <v>0</v>
      </c>
      <c r="C3987" s="25"/>
      <c r="D3987" s="3">
        <v>0</v>
      </c>
      <c r="E3987" s="26">
        <v>0</v>
      </c>
      <c r="F3987" s="27"/>
      <c r="G3987" s="26">
        <v>0</v>
      </c>
      <c r="H3987" s="508">
        <v>0</v>
      </c>
      <c r="I3987" s="99"/>
      <c r="J3987" s="61">
        <v>0</v>
      </c>
      <c r="K3987" s="100">
        <v>0</v>
      </c>
      <c r="L3987" s="509">
        <v>0</v>
      </c>
      <c r="M3987" s="62"/>
    </row>
    <row r="3988" spans="1:13" s="47" customFormat="1" ht="14.4" customHeight="1" x14ac:dyDescent="0.3">
      <c r="A3988" s="62"/>
      <c r="B3988" s="6">
        <v>0</v>
      </c>
      <c r="C3988" s="25"/>
      <c r="D3988" s="3">
        <v>0</v>
      </c>
      <c r="E3988" s="26">
        <v>0</v>
      </c>
      <c r="F3988" s="27"/>
      <c r="G3988" s="26">
        <v>0</v>
      </c>
      <c r="H3988" s="508">
        <v>0</v>
      </c>
      <c r="I3988" s="99"/>
      <c r="J3988" s="61">
        <v>0</v>
      </c>
      <c r="K3988" s="100">
        <v>0</v>
      </c>
      <c r="L3988" s="509">
        <v>0</v>
      </c>
      <c r="M3988" s="62"/>
    </row>
    <row r="3989" spans="1:13" s="47" customFormat="1" ht="14.4" customHeight="1" x14ac:dyDescent="0.3">
      <c r="A3989" s="62"/>
      <c r="B3989" s="6">
        <v>0</v>
      </c>
      <c r="C3989" s="25"/>
      <c r="D3989" s="3">
        <v>0</v>
      </c>
      <c r="E3989" s="26">
        <v>0</v>
      </c>
      <c r="F3989" s="27"/>
      <c r="G3989" s="26">
        <v>0</v>
      </c>
      <c r="H3989" s="508">
        <v>0</v>
      </c>
      <c r="I3989" s="99"/>
      <c r="J3989" s="61">
        <v>0</v>
      </c>
      <c r="K3989" s="100">
        <v>0</v>
      </c>
      <c r="L3989" s="509">
        <v>0</v>
      </c>
      <c r="M3989" s="62"/>
    </row>
    <row r="3990" spans="1:13" s="47" customFormat="1" ht="14.4" customHeight="1" x14ac:dyDescent="0.3">
      <c r="A3990" s="62"/>
      <c r="B3990" s="6">
        <v>0</v>
      </c>
      <c r="C3990" s="25"/>
      <c r="D3990" s="3">
        <v>0</v>
      </c>
      <c r="E3990" s="26">
        <v>0</v>
      </c>
      <c r="F3990" s="27"/>
      <c r="G3990" s="26">
        <v>0</v>
      </c>
      <c r="H3990" s="508">
        <v>0</v>
      </c>
      <c r="I3990" s="99"/>
      <c r="J3990" s="61">
        <v>0</v>
      </c>
      <c r="K3990" s="100">
        <v>0</v>
      </c>
      <c r="L3990" s="509">
        <v>0</v>
      </c>
      <c r="M3990" s="62"/>
    </row>
    <row r="3991" spans="1:13" s="47" customFormat="1" ht="14.4" customHeight="1" x14ac:dyDescent="0.3">
      <c r="A3991" s="62"/>
      <c r="B3991" s="6" t="s">
        <v>60</v>
      </c>
      <c r="C3991" s="25"/>
      <c r="D3991" s="28"/>
      <c r="E3991" s="26"/>
      <c r="F3991" s="27"/>
      <c r="G3991" s="193">
        <v>15.533999999999999</v>
      </c>
      <c r="H3991" s="106" t="s">
        <v>60</v>
      </c>
      <c r="I3991" s="103"/>
      <c r="J3991" s="510"/>
      <c r="K3991" s="511" t="s">
        <v>156</v>
      </c>
      <c r="L3991" s="519">
        <v>0.32861585327156184</v>
      </c>
      <c r="M3991" s="62"/>
    </row>
    <row r="3992" spans="1:13" s="47" customFormat="1" ht="14.4" customHeight="1" x14ac:dyDescent="0.3">
      <c r="A3992" s="62"/>
      <c r="B3992" s="194" t="s">
        <v>38</v>
      </c>
      <c r="C3992" s="195"/>
      <c r="D3992" s="196"/>
      <c r="E3992" s="196"/>
      <c r="F3992" s="196"/>
      <c r="G3992" s="196"/>
      <c r="H3992" s="115"/>
      <c r="I3992" s="202"/>
      <c r="J3992" s="203"/>
      <c r="K3992" s="178"/>
      <c r="L3992" s="204"/>
      <c r="M3992" s="62"/>
    </row>
    <row r="3993" spans="1:13" s="47" customFormat="1" ht="36.75" customHeight="1" x14ac:dyDescent="0.3">
      <c r="A3993" s="62"/>
      <c r="B3993" s="53" t="s">
        <v>53</v>
      </c>
      <c r="C3993" s="195"/>
      <c r="D3993" s="205" t="s">
        <v>0</v>
      </c>
      <c r="E3993" s="206" t="s">
        <v>1</v>
      </c>
      <c r="F3993" s="207" t="s">
        <v>61</v>
      </c>
      <c r="G3993" s="188" t="s">
        <v>56</v>
      </c>
      <c r="H3993" s="111" t="s">
        <v>158</v>
      </c>
      <c r="I3993" s="112" t="s">
        <v>159</v>
      </c>
      <c r="J3993" s="112" t="s">
        <v>160</v>
      </c>
      <c r="K3993" s="520" t="s">
        <v>161</v>
      </c>
      <c r="L3993" s="114" t="s">
        <v>162</v>
      </c>
      <c r="M3993" s="62"/>
    </row>
    <row r="3994" spans="1:13" s="47" customFormat="1" ht="14.4" customHeight="1" x14ac:dyDescent="0.3">
      <c r="A3994" s="62"/>
      <c r="B3994" s="189" t="s">
        <v>95</v>
      </c>
      <c r="C3994" s="195"/>
      <c r="D3994" s="190" t="s">
        <v>2</v>
      </c>
      <c r="E3994" s="153">
        <v>8</v>
      </c>
      <c r="F3994" s="154">
        <v>0.4</v>
      </c>
      <c r="G3994" s="191">
        <v>3.2</v>
      </c>
      <c r="H3994" s="506">
        <v>6.7694781155465303E-2</v>
      </c>
      <c r="I3994" s="171"/>
      <c r="J3994" s="192" t="s">
        <v>163</v>
      </c>
      <c r="K3994" s="172">
        <v>1</v>
      </c>
      <c r="L3994" s="507">
        <v>6.7694781155465303E-2</v>
      </c>
      <c r="M3994" s="521"/>
    </row>
    <row r="3995" spans="1:13" s="47" customFormat="1" ht="14.4" customHeight="1" x14ac:dyDescent="0.3">
      <c r="A3995" s="62"/>
      <c r="B3995" s="6" t="s">
        <v>1449</v>
      </c>
      <c r="C3995" s="7"/>
      <c r="D3995" s="3" t="s">
        <v>2</v>
      </c>
      <c r="E3995" s="4">
        <v>16</v>
      </c>
      <c r="F3995" s="5">
        <v>0.6</v>
      </c>
      <c r="G3995" s="26">
        <v>9.6</v>
      </c>
      <c r="H3995" s="508">
        <v>0.20308434346639587</v>
      </c>
      <c r="I3995" s="99"/>
      <c r="J3995" s="61" t="s">
        <v>163</v>
      </c>
      <c r="K3995" s="100">
        <v>1</v>
      </c>
      <c r="L3995" s="509">
        <v>0.20308434346639587</v>
      </c>
      <c r="M3995" s="521"/>
    </row>
    <row r="3996" spans="1:13" s="47" customFormat="1" ht="14.4" customHeight="1" x14ac:dyDescent="0.3">
      <c r="A3996" s="62"/>
      <c r="B3996" s="6" t="s">
        <v>108</v>
      </c>
      <c r="C3996" s="7"/>
      <c r="D3996" s="3" t="s">
        <v>2</v>
      </c>
      <c r="E3996" s="4">
        <v>8</v>
      </c>
      <c r="F3996" s="5">
        <v>1.28</v>
      </c>
      <c r="G3996" s="26">
        <v>10.24</v>
      </c>
      <c r="H3996" s="508">
        <v>0.21662329969748895</v>
      </c>
      <c r="I3996" s="99"/>
      <c r="J3996" s="61" t="s">
        <v>163</v>
      </c>
      <c r="K3996" s="100">
        <v>1</v>
      </c>
      <c r="L3996" s="509">
        <v>0.21662329969748895</v>
      </c>
      <c r="M3996" s="62"/>
    </row>
    <row r="3997" spans="1:13" s="47" customFormat="1" ht="14.4" customHeight="1" x14ac:dyDescent="0.3">
      <c r="A3997" s="62"/>
      <c r="B3997" s="6" t="s">
        <v>99</v>
      </c>
      <c r="C3997" s="7"/>
      <c r="D3997" s="3" t="s">
        <v>5</v>
      </c>
      <c r="E3997" s="4">
        <v>2</v>
      </c>
      <c r="F3997" s="5">
        <v>0.35</v>
      </c>
      <c r="G3997" s="26">
        <v>0.7</v>
      </c>
      <c r="H3997" s="508">
        <v>1.4808233377758032E-2</v>
      </c>
      <c r="I3997" s="99"/>
      <c r="J3997" s="61" t="s">
        <v>163</v>
      </c>
      <c r="K3997" s="100">
        <v>1</v>
      </c>
      <c r="L3997" s="509">
        <v>1.4808233377758032E-2</v>
      </c>
      <c r="M3997" s="62"/>
    </row>
    <row r="3998" spans="1:13" s="47" customFormat="1" ht="14.4" customHeight="1" x14ac:dyDescent="0.3">
      <c r="A3998" s="62"/>
      <c r="B3998" s="6" t="s">
        <v>1450</v>
      </c>
      <c r="C3998" s="7"/>
      <c r="D3998" s="3" t="s">
        <v>5</v>
      </c>
      <c r="E3998" s="4">
        <v>3</v>
      </c>
      <c r="F3998" s="5">
        <v>0.1</v>
      </c>
      <c r="G3998" s="26">
        <v>0.30000000000000004</v>
      </c>
      <c r="H3998" s="508">
        <v>6.3463857333248726E-3</v>
      </c>
      <c r="I3998" s="99"/>
      <c r="J3998" s="61" t="s">
        <v>163</v>
      </c>
      <c r="K3998" s="100">
        <v>1</v>
      </c>
      <c r="L3998" s="509">
        <v>6.3463857333248726E-3</v>
      </c>
      <c r="M3998" s="62"/>
    </row>
    <row r="3999" spans="1:13" s="47" customFormat="1" ht="14.4" customHeight="1" x14ac:dyDescent="0.3">
      <c r="A3999" s="62"/>
      <c r="B3999" s="6" t="s">
        <v>47</v>
      </c>
      <c r="C3999" s="7"/>
      <c r="D3999" s="3" t="s">
        <v>5</v>
      </c>
      <c r="E3999" s="4">
        <v>3</v>
      </c>
      <c r="F3999" s="5">
        <v>0.3</v>
      </c>
      <c r="G3999" s="26">
        <v>0.89999999999999991</v>
      </c>
      <c r="H3999" s="508">
        <v>1.9039157199974611E-2</v>
      </c>
      <c r="I3999" s="99"/>
      <c r="J3999" s="61" t="s">
        <v>163</v>
      </c>
      <c r="K3999" s="100">
        <v>1</v>
      </c>
      <c r="L3999" s="509">
        <v>1.9039157199974611E-2</v>
      </c>
      <c r="M3999" s="62"/>
    </row>
    <row r="4000" spans="1:13" s="47" customFormat="1" ht="14.4" customHeight="1" x14ac:dyDescent="0.3">
      <c r="A4000" s="62"/>
      <c r="B4000" s="6" t="s">
        <v>1777</v>
      </c>
      <c r="C4000" s="7"/>
      <c r="D4000" s="3" t="s">
        <v>5</v>
      </c>
      <c r="E4000" s="4">
        <v>0.25</v>
      </c>
      <c r="F4000" s="5">
        <v>1.1200000000000001</v>
      </c>
      <c r="G4000" s="26">
        <v>0.28000000000000003</v>
      </c>
      <c r="H4000" s="508">
        <v>5.9232933511032138E-3</v>
      </c>
      <c r="I4000" s="99"/>
      <c r="J4000" s="61" t="s">
        <v>1219</v>
      </c>
      <c r="K4000" s="100">
        <v>0</v>
      </c>
      <c r="L4000" s="509">
        <v>0</v>
      </c>
      <c r="M4000" s="532"/>
    </row>
    <row r="4001" spans="1:13" s="47" customFormat="1" ht="14.4" customHeight="1" x14ac:dyDescent="0.3">
      <c r="A4001" s="62"/>
      <c r="B4001" s="6" t="s">
        <v>91</v>
      </c>
      <c r="C4001" s="7"/>
      <c r="D4001" s="3" t="s">
        <v>5</v>
      </c>
      <c r="E4001" s="4">
        <v>0.5</v>
      </c>
      <c r="F4001" s="5">
        <v>0.68</v>
      </c>
      <c r="G4001" s="26">
        <v>0.34</v>
      </c>
      <c r="H4001" s="508">
        <v>7.1925704977681883E-3</v>
      </c>
      <c r="I4001" s="99"/>
      <c r="J4001" s="61" t="s">
        <v>163</v>
      </c>
      <c r="K4001" s="100">
        <v>1</v>
      </c>
      <c r="L4001" s="509">
        <v>7.1925704977681883E-3</v>
      </c>
      <c r="M4001" s="62"/>
    </row>
    <row r="4002" spans="1:13" s="47" customFormat="1" ht="14.4" customHeight="1" x14ac:dyDescent="0.3">
      <c r="A4002" s="62"/>
      <c r="B4002" s="6" t="s">
        <v>93</v>
      </c>
      <c r="C4002" s="7"/>
      <c r="D4002" s="3" t="s">
        <v>5</v>
      </c>
      <c r="E4002" s="4">
        <v>6.0000000000000001E-3</v>
      </c>
      <c r="F4002" s="5">
        <v>25</v>
      </c>
      <c r="G4002" s="26">
        <v>0.15</v>
      </c>
      <c r="H4002" s="508">
        <v>3.1731928666624354E-3</v>
      </c>
      <c r="I4002" s="99"/>
      <c r="J4002" s="61" t="s">
        <v>163</v>
      </c>
      <c r="K4002" s="100">
        <v>1</v>
      </c>
      <c r="L4002" s="509">
        <v>3.1731928666624354E-3</v>
      </c>
      <c r="M4002" s="62"/>
    </row>
    <row r="4003" spans="1:13" s="47" customFormat="1" ht="14.4" customHeight="1" x14ac:dyDescent="0.3">
      <c r="A4003" s="62"/>
      <c r="B4003" s="6" t="s">
        <v>92</v>
      </c>
      <c r="C4003" s="7"/>
      <c r="D4003" s="3" t="s">
        <v>5</v>
      </c>
      <c r="E4003" s="4">
        <v>1</v>
      </c>
      <c r="F4003" s="5">
        <v>0.65</v>
      </c>
      <c r="G4003" s="26">
        <v>0.65</v>
      </c>
      <c r="H4003" s="508">
        <v>1.3750502422203888E-2</v>
      </c>
      <c r="I4003" s="99"/>
      <c r="J4003" s="61" t="s">
        <v>163</v>
      </c>
      <c r="K4003" s="100">
        <v>1</v>
      </c>
      <c r="L4003" s="509">
        <v>1.3750502422203888E-2</v>
      </c>
      <c r="M4003" s="62"/>
    </row>
    <row r="4004" spans="1:13" s="47" customFormat="1" ht="24.9" customHeight="1" x14ac:dyDescent="0.3">
      <c r="A4004" s="62"/>
      <c r="B4004" s="6" t="s">
        <v>107</v>
      </c>
      <c r="C4004" s="7"/>
      <c r="D4004" s="3" t="s">
        <v>5</v>
      </c>
      <c r="E4004" s="4">
        <v>1</v>
      </c>
      <c r="F4004" s="5">
        <v>3.1</v>
      </c>
      <c r="G4004" s="26">
        <v>3.1</v>
      </c>
      <c r="H4004" s="508">
        <v>6.5579319244357004E-2</v>
      </c>
      <c r="I4004" s="99"/>
      <c r="J4004" s="61" t="s">
        <v>1219</v>
      </c>
      <c r="K4004" s="100">
        <v>0</v>
      </c>
      <c r="L4004" s="509">
        <v>0</v>
      </c>
      <c r="M4004" s="62"/>
    </row>
    <row r="4005" spans="1:13" s="47" customFormat="1" ht="41.1" customHeight="1" x14ac:dyDescent="0.3">
      <c r="A4005" s="62"/>
      <c r="B4005" s="6" t="s">
        <v>1448</v>
      </c>
      <c r="C4005" s="7"/>
      <c r="D4005" s="3" t="s">
        <v>5</v>
      </c>
      <c r="E4005" s="4">
        <v>1</v>
      </c>
      <c r="F4005" s="5">
        <v>1.5</v>
      </c>
      <c r="G4005" s="26">
        <v>1.5</v>
      </c>
      <c r="H4005" s="508">
        <v>3.1731928666624359E-2</v>
      </c>
      <c r="I4005" s="99"/>
      <c r="J4005" s="61" t="s">
        <v>163</v>
      </c>
      <c r="K4005" s="100">
        <v>1</v>
      </c>
      <c r="L4005" s="509">
        <v>3.1731928666624359E-2</v>
      </c>
      <c r="M4005" s="62"/>
    </row>
    <row r="4006" spans="1:13" s="47" customFormat="1" ht="14.4" customHeight="1" x14ac:dyDescent="0.3">
      <c r="A4006" s="62"/>
      <c r="B4006" s="6">
        <v>0</v>
      </c>
      <c r="C4006" s="7"/>
      <c r="D4006" s="3">
        <v>0</v>
      </c>
      <c r="E4006" s="4"/>
      <c r="F4006" s="5">
        <v>0</v>
      </c>
      <c r="G4006" s="26">
        <v>0</v>
      </c>
      <c r="H4006" s="508">
        <v>0</v>
      </c>
      <c r="I4006" s="99"/>
      <c r="J4006" s="61">
        <v>0</v>
      </c>
      <c r="K4006" s="100">
        <v>0</v>
      </c>
      <c r="L4006" s="509">
        <v>0</v>
      </c>
      <c r="M4006" s="62"/>
    </row>
    <row r="4007" spans="1:13" s="47" customFormat="1" ht="14.4" customHeight="1" x14ac:dyDescent="0.3">
      <c r="A4007" s="62"/>
      <c r="B4007" s="58" t="s">
        <v>62</v>
      </c>
      <c r="C4007" s="46"/>
      <c r="D4007" s="37"/>
      <c r="E4007" s="38"/>
      <c r="F4007" s="39"/>
      <c r="G4007" s="193">
        <v>30.959999999999997</v>
      </c>
      <c r="H4007" s="106" t="s">
        <v>62</v>
      </c>
      <c r="I4007" s="103"/>
      <c r="J4007" s="510"/>
      <c r="K4007" s="511" t="s">
        <v>156</v>
      </c>
      <c r="L4007" s="519">
        <v>0.58344439508366652</v>
      </c>
      <c r="M4007" s="62"/>
    </row>
    <row r="4008" spans="1:13" s="47" customFormat="1" ht="14.4" customHeight="1" x14ac:dyDescent="0.3">
      <c r="A4008" s="62"/>
      <c r="B4008" s="194" t="s">
        <v>63</v>
      </c>
      <c r="C4008" s="195"/>
      <c r="D4008" s="196"/>
      <c r="E4008" s="197"/>
      <c r="F4008" s="155"/>
      <c r="G4008" s="197"/>
      <c r="H4008" s="115"/>
      <c r="I4008" s="202"/>
      <c r="J4008" s="203"/>
      <c r="K4008" s="178"/>
      <c r="L4008" s="204">
        <v>0</v>
      </c>
      <c r="M4008" s="62"/>
    </row>
    <row r="4009" spans="1:13" s="47" customFormat="1" ht="35.25" customHeight="1" x14ac:dyDescent="0.3">
      <c r="A4009" s="62"/>
      <c r="B4009" s="53" t="s">
        <v>53</v>
      </c>
      <c r="C4009" s="210"/>
      <c r="D4009" s="211" t="s">
        <v>0</v>
      </c>
      <c r="E4009" s="201" t="s">
        <v>1</v>
      </c>
      <c r="F4009" s="156" t="s">
        <v>61</v>
      </c>
      <c r="G4009" s="188" t="s">
        <v>56</v>
      </c>
      <c r="H4009" s="111" t="s">
        <v>158</v>
      </c>
      <c r="I4009" s="112" t="s">
        <v>159</v>
      </c>
      <c r="J4009" s="112" t="s">
        <v>160</v>
      </c>
      <c r="K4009" s="520" t="s">
        <v>161</v>
      </c>
      <c r="L4009" s="114" t="s">
        <v>162</v>
      </c>
      <c r="M4009" s="62"/>
    </row>
    <row r="4010" spans="1:13" s="47" customFormat="1" ht="14.4" customHeight="1" x14ac:dyDescent="0.3">
      <c r="A4010" s="62"/>
      <c r="B4010" s="6">
        <v>0</v>
      </c>
      <c r="C4010" s="7"/>
      <c r="D4010" s="3">
        <v>0</v>
      </c>
      <c r="E4010" s="26"/>
      <c r="F4010" s="5">
        <v>0</v>
      </c>
      <c r="G4010" s="191">
        <v>0</v>
      </c>
      <c r="H4010" s="506">
        <v>0</v>
      </c>
      <c r="I4010" s="171"/>
      <c r="J4010" s="192">
        <v>0</v>
      </c>
      <c r="K4010" s="172">
        <v>0</v>
      </c>
      <c r="L4010" s="507">
        <v>0</v>
      </c>
      <c r="M4010" s="62"/>
    </row>
    <row r="4011" spans="1:13" s="47" customFormat="1" ht="14.4" customHeight="1" x14ac:dyDescent="0.3">
      <c r="A4011" s="62"/>
      <c r="B4011" s="6">
        <v>0</v>
      </c>
      <c r="C4011" s="7"/>
      <c r="D4011" s="3">
        <v>0</v>
      </c>
      <c r="E4011" s="26"/>
      <c r="F4011" s="5">
        <v>0</v>
      </c>
      <c r="G4011" s="26">
        <v>0</v>
      </c>
      <c r="H4011" s="508">
        <v>0</v>
      </c>
      <c r="I4011" s="99"/>
      <c r="J4011" s="61">
        <v>0</v>
      </c>
      <c r="K4011" s="100">
        <v>0</v>
      </c>
      <c r="L4011" s="509">
        <v>0</v>
      </c>
      <c r="M4011" s="62"/>
    </row>
    <row r="4012" spans="1:13" s="47" customFormat="1" ht="14.4" customHeight="1" x14ac:dyDescent="0.3">
      <c r="A4012" s="62"/>
      <c r="B4012" s="6">
        <v>0</v>
      </c>
      <c r="C4012" s="7"/>
      <c r="D4012" s="3">
        <v>0</v>
      </c>
      <c r="E4012" s="26"/>
      <c r="F4012" s="5">
        <v>0</v>
      </c>
      <c r="G4012" s="26">
        <v>0</v>
      </c>
      <c r="H4012" s="508">
        <v>0</v>
      </c>
      <c r="I4012" s="99"/>
      <c r="J4012" s="61">
        <v>0</v>
      </c>
      <c r="K4012" s="100">
        <v>0</v>
      </c>
      <c r="L4012" s="509">
        <v>0</v>
      </c>
      <c r="M4012" s="62"/>
    </row>
    <row r="4013" spans="1:13" s="47" customFormat="1" ht="14.4" customHeight="1" x14ac:dyDescent="0.3">
      <c r="A4013" s="62"/>
      <c r="B4013" s="6">
        <v>0</v>
      </c>
      <c r="C4013" s="7"/>
      <c r="D4013" s="3">
        <v>0</v>
      </c>
      <c r="E4013" s="26"/>
      <c r="F4013" s="5">
        <v>0</v>
      </c>
      <c r="G4013" s="26">
        <v>0</v>
      </c>
      <c r="H4013" s="508">
        <v>0</v>
      </c>
      <c r="I4013" s="99"/>
      <c r="J4013" s="61">
        <v>0</v>
      </c>
      <c r="K4013" s="100">
        <v>0</v>
      </c>
      <c r="L4013" s="509">
        <v>0</v>
      </c>
      <c r="M4013" s="62"/>
    </row>
    <row r="4014" spans="1:13" s="47" customFormat="1" ht="14.4" customHeight="1" x14ac:dyDescent="0.3">
      <c r="A4014" s="62"/>
      <c r="B4014" s="6">
        <v>0</v>
      </c>
      <c r="C4014" s="7"/>
      <c r="D4014" s="3">
        <v>0</v>
      </c>
      <c r="E4014" s="26"/>
      <c r="F4014" s="5">
        <v>0</v>
      </c>
      <c r="G4014" s="26">
        <v>0</v>
      </c>
      <c r="H4014" s="508">
        <v>0</v>
      </c>
      <c r="I4014" s="99"/>
      <c r="J4014" s="61">
        <v>0</v>
      </c>
      <c r="K4014" s="100">
        <v>0</v>
      </c>
      <c r="L4014" s="509">
        <v>0</v>
      </c>
      <c r="M4014" s="62"/>
    </row>
    <row r="4015" spans="1:13" s="47" customFormat="1" ht="15" customHeight="1" thickBot="1" x14ac:dyDescent="0.35">
      <c r="A4015" s="62"/>
      <c r="B4015" s="59" t="s">
        <v>64</v>
      </c>
      <c r="C4015" s="42"/>
      <c r="D4015" s="43"/>
      <c r="E4015" s="44"/>
      <c r="F4015" s="45"/>
      <c r="G4015" s="191">
        <v>0</v>
      </c>
      <c r="H4015" s="106" t="s">
        <v>64</v>
      </c>
      <c r="I4015" s="103"/>
      <c r="J4015" s="510"/>
      <c r="K4015" s="511" t="s">
        <v>156</v>
      </c>
      <c r="L4015" s="519">
        <v>0</v>
      </c>
      <c r="M4015" s="62"/>
    </row>
    <row r="4016" spans="1:13" s="47" customFormat="1" ht="14.4" customHeight="1" x14ac:dyDescent="0.3">
      <c r="A4016" s="62"/>
      <c r="B4016" s="64"/>
      <c r="C4016" s="68"/>
      <c r="D4016" s="69" t="s">
        <v>65</v>
      </c>
      <c r="E4016" s="70"/>
      <c r="F4016" s="71"/>
      <c r="G4016" s="88">
        <v>47.271000000000001</v>
      </c>
      <c r="H4016" s="179"/>
      <c r="I4016" s="212"/>
      <c r="J4016" s="522"/>
      <c r="K4016" s="523"/>
      <c r="L4016" s="180"/>
      <c r="M4016" s="62"/>
    </row>
    <row r="4017" spans="1:13" s="47" customFormat="1" ht="14.4" customHeight="1" x14ac:dyDescent="0.3">
      <c r="A4017" s="62"/>
      <c r="B4017" s="63"/>
      <c r="C4017" s="68"/>
      <c r="D4017" s="72" t="s">
        <v>7</v>
      </c>
      <c r="E4017" s="215"/>
      <c r="F4017" s="181">
        <v>0.1</v>
      </c>
      <c r="G4017" s="215">
        <v>4.7270000000000003</v>
      </c>
      <c r="H4017" s="524"/>
      <c r="I4017" s="124"/>
      <c r="J4017" s="525"/>
      <c r="K4017" s="526"/>
      <c r="L4017" s="527"/>
      <c r="M4017" s="62"/>
    </row>
    <row r="4018" spans="1:13" s="47" customFormat="1" ht="14.4" customHeight="1" x14ac:dyDescent="0.3">
      <c r="A4018" s="62"/>
      <c r="B4018" s="63"/>
      <c r="C4018" s="68"/>
      <c r="D4018" s="72" t="s">
        <v>8</v>
      </c>
      <c r="E4018" s="215"/>
      <c r="F4018" s="181">
        <v>0.1</v>
      </c>
      <c r="G4018" s="215">
        <v>4.7270000000000003</v>
      </c>
      <c r="H4018" s="524"/>
      <c r="I4018" s="124"/>
      <c r="J4018" s="525"/>
      <c r="K4018" s="526"/>
      <c r="L4018" s="527"/>
      <c r="M4018" s="62"/>
    </row>
    <row r="4019" spans="1:13" s="47" customFormat="1" ht="14.4" customHeight="1" x14ac:dyDescent="0.3">
      <c r="A4019" s="62"/>
      <c r="B4019" s="63" t="s">
        <v>66</v>
      </c>
      <c r="C4019" s="68"/>
      <c r="D4019" s="75" t="s">
        <v>67</v>
      </c>
      <c r="E4019" s="76"/>
      <c r="F4019" s="71"/>
      <c r="G4019" s="76">
        <v>56.725000000000001</v>
      </c>
      <c r="H4019" s="524"/>
      <c r="I4019" s="124"/>
      <c r="J4019" s="525"/>
      <c r="K4019" s="526"/>
      <c r="L4019" s="527"/>
      <c r="M4019" s="62"/>
    </row>
    <row r="4020" spans="1:13" s="47" customFormat="1" ht="15" customHeight="1" thickBot="1" x14ac:dyDescent="0.35">
      <c r="A4020" s="62"/>
      <c r="B4020" s="63"/>
      <c r="C4020" s="68"/>
      <c r="D4020" s="77" t="s">
        <v>68</v>
      </c>
      <c r="E4020" s="78"/>
      <c r="F4020" s="79"/>
      <c r="G4020" s="78">
        <v>56.73</v>
      </c>
      <c r="H4020" s="528">
        <v>1</v>
      </c>
      <c r="I4020" s="126"/>
      <c r="J4020" s="529"/>
      <c r="K4020" s="530"/>
      <c r="L4020" s="531">
        <v>0.91863510397495296</v>
      </c>
      <c r="M4020" s="62"/>
    </row>
    <row r="4021" spans="1:13" s="47" customFormat="1" ht="14.4" customHeight="1" x14ac:dyDescent="0.3">
      <c r="A4021" s="62"/>
      <c r="B4021" s="63"/>
      <c r="C4021" s="68"/>
      <c r="D4021" s="80"/>
      <c r="E4021" s="67"/>
      <c r="F4021" s="65"/>
      <c r="G4021" s="67"/>
      <c r="J4021" s="60"/>
      <c r="M4021" s="62"/>
    </row>
    <row r="4022" spans="1:13" s="47" customFormat="1" ht="14.4" customHeight="1" x14ac:dyDescent="0.3">
      <c r="A4022" s="62"/>
      <c r="B4022" s="63"/>
      <c r="C4022" s="68"/>
      <c r="D4022" s="80"/>
      <c r="E4022" s="67"/>
      <c r="F4022" s="65"/>
      <c r="G4022" s="67"/>
      <c r="J4022" s="60"/>
      <c r="M4022" s="62"/>
    </row>
    <row r="4023" spans="1:13" s="47" customFormat="1" ht="14.4" customHeight="1" x14ac:dyDescent="0.3">
      <c r="A4023" s="62"/>
      <c r="B4023" s="63"/>
      <c r="C4023" s="68"/>
      <c r="D4023" s="80"/>
      <c r="E4023" s="67"/>
      <c r="F4023" s="65"/>
      <c r="G4023" s="67"/>
      <c r="J4023" s="60"/>
      <c r="M4023" s="62"/>
    </row>
    <row r="4024" spans="1:13" s="47" customFormat="1" ht="14.4" customHeight="1" x14ac:dyDescent="0.3">
      <c r="A4024" s="62"/>
      <c r="B4024" s="136" t="s">
        <v>1808</v>
      </c>
      <c r="C4024" s="81"/>
      <c r="D4024" s="80"/>
      <c r="E4024" s="67"/>
      <c r="F4024" s="82"/>
      <c r="G4024" s="82"/>
      <c r="J4024" s="60"/>
      <c r="M4024" s="62"/>
    </row>
    <row r="4025" spans="1:13" s="47" customFormat="1" ht="14.4" customHeight="1" x14ac:dyDescent="0.3">
      <c r="A4025" s="62"/>
      <c r="B4025" s="216" t="s">
        <v>6</v>
      </c>
      <c r="C4025" s="217"/>
      <c r="D4025" s="80"/>
      <c r="E4025" s="67"/>
      <c r="F4025" s="62"/>
      <c r="G4025" s="62"/>
      <c r="J4025" s="60"/>
      <c r="M4025" s="62"/>
    </row>
    <row r="4026" spans="1:13" s="47" customFormat="1" ht="14.4" customHeight="1" x14ac:dyDescent="0.3">
      <c r="A4026" s="62"/>
      <c r="B4026" s="84"/>
      <c r="C4026" s="62"/>
      <c r="D4026" s="80"/>
      <c r="E4026" s="67"/>
      <c r="F4026" s="62"/>
      <c r="G4026" s="62"/>
      <c r="J4026" s="60"/>
      <c r="M4026" s="62"/>
    </row>
    <row r="4027" spans="1:13" x14ac:dyDescent="0.3">
      <c r="A4027" s="62"/>
      <c r="B4027" s="503"/>
      <c r="C4027" s="129"/>
      <c r="D4027" s="129"/>
      <c r="J4027" s="60"/>
    </row>
    <row r="4028" spans="1:13" x14ac:dyDescent="0.3">
      <c r="A4028" s="62"/>
      <c r="B4028" s="131"/>
      <c r="C4028" s="130"/>
      <c r="D4028" s="130"/>
      <c r="J4028" s="60"/>
    </row>
    <row r="4029" spans="1:13" ht="15.6" x14ac:dyDescent="0.3">
      <c r="A4029" s="62"/>
      <c r="D4029" s="715" t="s">
        <v>166</v>
      </c>
      <c r="E4029" s="715"/>
      <c r="F4029" s="715"/>
      <c r="J4029" s="60"/>
    </row>
    <row r="4030" spans="1:13" x14ac:dyDescent="0.3">
      <c r="A4030" s="62"/>
      <c r="B4030" s="132"/>
      <c r="C4030" s="132"/>
      <c r="D4030" s="132"/>
      <c r="J4030" s="60"/>
    </row>
    <row r="4031" spans="1:13" ht="82.5" customHeight="1" x14ac:dyDescent="0.3">
      <c r="A4031" s="62"/>
      <c r="B4031" s="710" t="s">
        <v>1809</v>
      </c>
      <c r="C4031" s="710"/>
      <c r="D4031" s="710"/>
      <c r="E4031" s="710"/>
      <c r="F4031" s="710"/>
      <c r="G4031" s="710"/>
      <c r="H4031" s="710"/>
      <c r="I4031" s="710"/>
      <c r="J4031" s="710"/>
      <c r="K4031" s="710"/>
      <c r="L4031" s="710"/>
    </row>
    <row r="4032" spans="1:13" s="47" customFormat="1" ht="14.4" customHeight="1" x14ac:dyDescent="0.3">
      <c r="A4032" s="62"/>
      <c r="B4032" s="63"/>
      <c r="C4032" s="9"/>
      <c r="D4032" s="10"/>
      <c r="E4032" s="11"/>
      <c r="F4032" s="12"/>
      <c r="G4032" s="13"/>
      <c r="J4032" s="60"/>
      <c r="M4032" s="62"/>
    </row>
    <row r="4033" spans="1:13" s="47" customFormat="1" ht="14.4" customHeight="1" x14ac:dyDescent="0.3">
      <c r="A4033" s="62"/>
      <c r="B4033" s="48" t="s">
        <v>48</v>
      </c>
      <c r="C4033" s="9"/>
      <c r="D4033" s="10"/>
      <c r="E4033" s="11"/>
      <c r="F4033" s="11"/>
      <c r="G4033" s="11"/>
      <c r="J4033" s="60"/>
      <c r="M4033" s="62"/>
    </row>
    <row r="4034" spans="1:13" s="47" customFormat="1" ht="26.1" customHeight="1" x14ac:dyDescent="0.3">
      <c r="A4034" s="62"/>
      <c r="B4034" s="64" t="s">
        <v>49</v>
      </c>
      <c r="C4034" s="726" t="s">
        <v>727</v>
      </c>
      <c r="D4034" s="726"/>
      <c r="E4034" s="726"/>
      <c r="F4034" s="726"/>
      <c r="G4034" s="726"/>
      <c r="H4034" s="726"/>
      <c r="I4034" s="65" t="s">
        <v>50</v>
      </c>
      <c r="J4034" s="68" t="s">
        <v>5</v>
      </c>
      <c r="M4034" s="62"/>
    </row>
    <row r="4035" spans="1:13" s="47" customFormat="1" ht="15" customHeight="1" thickBot="1" x14ac:dyDescent="0.35">
      <c r="A4035" s="62"/>
      <c r="B4035" s="64" t="s">
        <v>51</v>
      </c>
      <c r="C4035" s="62" t="s">
        <v>267</v>
      </c>
      <c r="D4035" s="62"/>
      <c r="E4035" s="62"/>
      <c r="G4035" s="62" t="s">
        <v>726</v>
      </c>
      <c r="J4035" s="60"/>
      <c r="M4035" s="62"/>
    </row>
    <row r="4036" spans="1:13" s="47" customFormat="1" ht="14.4" customHeight="1" thickTop="1" x14ac:dyDescent="0.3">
      <c r="A4036" s="62"/>
      <c r="B4036" s="49" t="s">
        <v>52</v>
      </c>
      <c r="C4036" s="14"/>
      <c r="D4036" s="15"/>
      <c r="E4036" s="16"/>
      <c r="F4036" s="17"/>
      <c r="G4036" s="16"/>
      <c r="H4036" s="711" t="s">
        <v>164</v>
      </c>
      <c r="I4036" s="712"/>
      <c r="J4036" s="712"/>
      <c r="K4036" s="712"/>
      <c r="L4036" s="713"/>
      <c r="M4036" s="62"/>
    </row>
    <row r="4037" spans="1:13" s="47" customFormat="1" ht="32.25" customHeight="1" x14ac:dyDescent="0.3">
      <c r="A4037" s="62"/>
      <c r="B4037" s="186" t="s">
        <v>53</v>
      </c>
      <c r="C4037" s="187" t="s">
        <v>1</v>
      </c>
      <c r="D4037" s="161" t="s">
        <v>54</v>
      </c>
      <c r="E4037" s="188" t="s">
        <v>23</v>
      </c>
      <c r="F4037" s="188" t="s">
        <v>55</v>
      </c>
      <c r="G4037" s="188" t="s">
        <v>56</v>
      </c>
      <c r="H4037" s="90" t="s">
        <v>158</v>
      </c>
      <c r="I4037" s="169" t="s">
        <v>159</v>
      </c>
      <c r="J4037" s="169" t="s">
        <v>160</v>
      </c>
      <c r="K4037" s="169" t="s">
        <v>161</v>
      </c>
      <c r="L4037" s="92" t="s">
        <v>162</v>
      </c>
      <c r="M4037" s="62"/>
    </row>
    <row r="4038" spans="1:13" s="47" customFormat="1" ht="14.4" customHeight="1" x14ac:dyDescent="0.3">
      <c r="A4038" s="62"/>
      <c r="B4038" s="189">
        <v>0</v>
      </c>
      <c r="C4038" s="187"/>
      <c r="D4038" s="190">
        <v>0</v>
      </c>
      <c r="E4038" s="191">
        <v>0</v>
      </c>
      <c r="F4038" s="505">
        <v>0.9</v>
      </c>
      <c r="G4038" s="191">
        <v>0</v>
      </c>
      <c r="H4038" s="506">
        <v>0</v>
      </c>
      <c r="I4038" s="171"/>
      <c r="J4038" s="192">
        <v>0</v>
      </c>
      <c r="K4038" s="172">
        <v>0</v>
      </c>
      <c r="L4038" s="507">
        <v>0</v>
      </c>
      <c r="M4038" s="62"/>
    </row>
    <row r="4039" spans="1:13" s="47" customFormat="1" ht="14.4" customHeight="1" x14ac:dyDescent="0.3">
      <c r="A4039" s="62"/>
      <c r="B4039" s="6">
        <v>0</v>
      </c>
      <c r="C4039" s="25"/>
      <c r="D4039" s="3">
        <v>0</v>
      </c>
      <c r="E4039" s="26">
        <v>0</v>
      </c>
      <c r="F4039" s="27"/>
      <c r="G4039" s="26">
        <v>0</v>
      </c>
      <c r="H4039" s="508">
        <v>0</v>
      </c>
      <c r="I4039" s="99"/>
      <c r="J4039" s="61">
        <v>0</v>
      </c>
      <c r="K4039" s="100">
        <v>0</v>
      </c>
      <c r="L4039" s="509">
        <v>0</v>
      </c>
      <c r="M4039" s="62"/>
    </row>
    <row r="4040" spans="1:13" s="47" customFormat="1" ht="14.4" customHeight="1" x14ac:dyDescent="0.3">
      <c r="A4040" s="62"/>
      <c r="B4040" s="6">
        <v>0</v>
      </c>
      <c r="C4040" s="25"/>
      <c r="D4040" s="3">
        <v>0</v>
      </c>
      <c r="E4040" s="26">
        <v>0</v>
      </c>
      <c r="F4040" s="27"/>
      <c r="G4040" s="26">
        <v>0</v>
      </c>
      <c r="H4040" s="508">
        <v>0</v>
      </c>
      <c r="I4040" s="99"/>
      <c r="J4040" s="61">
        <v>0</v>
      </c>
      <c r="K4040" s="100">
        <v>0</v>
      </c>
      <c r="L4040" s="509">
        <v>0</v>
      </c>
      <c r="M4040" s="62"/>
    </row>
    <row r="4041" spans="1:13" s="47" customFormat="1" ht="14.4" customHeight="1" x14ac:dyDescent="0.3">
      <c r="A4041" s="62"/>
      <c r="B4041" s="6">
        <v>0</v>
      </c>
      <c r="C4041" s="25"/>
      <c r="D4041" s="3">
        <v>0</v>
      </c>
      <c r="E4041" s="26">
        <v>0</v>
      </c>
      <c r="F4041" s="27"/>
      <c r="G4041" s="26">
        <v>0</v>
      </c>
      <c r="H4041" s="508">
        <v>0</v>
      </c>
      <c r="I4041" s="99"/>
      <c r="J4041" s="61">
        <v>0</v>
      </c>
      <c r="K4041" s="100">
        <v>0</v>
      </c>
      <c r="L4041" s="509">
        <v>0</v>
      </c>
      <c r="M4041" s="62"/>
    </row>
    <row r="4042" spans="1:13" s="47" customFormat="1" ht="14.4" customHeight="1" x14ac:dyDescent="0.3">
      <c r="A4042" s="62"/>
      <c r="B4042" s="6">
        <v>0</v>
      </c>
      <c r="C4042" s="25"/>
      <c r="D4042" s="3">
        <v>0</v>
      </c>
      <c r="E4042" s="26">
        <v>0</v>
      </c>
      <c r="F4042" s="27"/>
      <c r="G4042" s="26">
        <v>0</v>
      </c>
      <c r="H4042" s="508">
        <v>0</v>
      </c>
      <c r="I4042" s="99"/>
      <c r="J4042" s="61">
        <v>0</v>
      </c>
      <c r="K4042" s="100">
        <v>0</v>
      </c>
      <c r="L4042" s="509">
        <v>0</v>
      </c>
      <c r="M4042" s="62"/>
    </row>
    <row r="4043" spans="1:13" s="47" customFormat="1" ht="14.4" customHeight="1" x14ac:dyDescent="0.3">
      <c r="A4043" s="62"/>
      <c r="B4043" s="6">
        <v>0</v>
      </c>
      <c r="C4043" s="25"/>
      <c r="D4043" s="3">
        <v>0</v>
      </c>
      <c r="E4043" s="26">
        <v>0</v>
      </c>
      <c r="F4043" s="27"/>
      <c r="G4043" s="26">
        <v>0</v>
      </c>
      <c r="H4043" s="508">
        <v>0</v>
      </c>
      <c r="I4043" s="99"/>
      <c r="J4043" s="61">
        <v>0</v>
      </c>
      <c r="K4043" s="100">
        <v>0</v>
      </c>
      <c r="L4043" s="509">
        <v>0</v>
      </c>
      <c r="M4043" s="62"/>
    </row>
    <row r="4044" spans="1:13" s="47" customFormat="1" ht="14.4" customHeight="1" x14ac:dyDescent="0.3">
      <c r="A4044" s="62"/>
      <c r="B4044" s="6" t="s">
        <v>73</v>
      </c>
      <c r="C4044" s="25"/>
      <c r="D4044" s="3">
        <v>0</v>
      </c>
      <c r="E4044" s="26">
        <v>0</v>
      </c>
      <c r="F4044" s="27"/>
      <c r="G4044" s="26">
        <v>0.77700000000000002</v>
      </c>
      <c r="H4044" s="508">
        <v>1.4572119802704377E-2</v>
      </c>
      <c r="I4044" s="99"/>
      <c r="J4044" s="61" t="s">
        <v>165</v>
      </c>
      <c r="K4044" s="100">
        <v>0.4</v>
      </c>
      <c r="L4044" s="101">
        <v>5.8288479210817506E-3</v>
      </c>
      <c r="M4044" s="62"/>
    </row>
    <row r="4045" spans="1:13" s="47" customFormat="1" ht="14.4" customHeight="1" x14ac:dyDescent="0.3">
      <c r="A4045" s="62"/>
      <c r="B4045" s="6" t="s">
        <v>57</v>
      </c>
      <c r="C4045" s="25"/>
      <c r="D4045" s="28"/>
      <c r="E4045" s="26"/>
      <c r="F4045" s="27"/>
      <c r="G4045" s="193">
        <v>0.77700000000000002</v>
      </c>
      <c r="H4045" s="102" t="s">
        <v>57</v>
      </c>
      <c r="I4045" s="103"/>
      <c r="J4045" s="510"/>
      <c r="K4045" s="511" t="s">
        <v>156</v>
      </c>
      <c r="L4045" s="512">
        <v>5.8288479210817506E-3</v>
      </c>
      <c r="M4045" s="62"/>
    </row>
    <row r="4046" spans="1:13" s="47" customFormat="1" ht="14.4" customHeight="1" x14ac:dyDescent="0.3">
      <c r="A4046" s="62"/>
      <c r="B4046" s="194" t="s">
        <v>22</v>
      </c>
      <c r="C4046" s="195"/>
      <c r="D4046" s="196"/>
      <c r="E4046" s="197"/>
      <c r="F4046" s="155"/>
      <c r="G4046" s="87"/>
      <c r="H4046" s="513"/>
      <c r="I4046" s="514"/>
      <c r="J4046" s="515"/>
      <c r="K4046" s="516"/>
      <c r="L4046" s="517"/>
      <c r="M4046" s="62"/>
    </row>
    <row r="4047" spans="1:13" s="47" customFormat="1" ht="30.75" customHeight="1" x14ac:dyDescent="0.3">
      <c r="A4047" s="62"/>
      <c r="B4047" s="198" t="s">
        <v>58</v>
      </c>
      <c r="C4047" s="199" t="s">
        <v>1</v>
      </c>
      <c r="D4047" s="200" t="s">
        <v>59</v>
      </c>
      <c r="E4047" s="156" t="s">
        <v>23</v>
      </c>
      <c r="F4047" s="156" t="s">
        <v>55</v>
      </c>
      <c r="G4047" s="201" t="s">
        <v>56</v>
      </c>
      <c r="H4047" s="90" t="s">
        <v>158</v>
      </c>
      <c r="I4047" s="169" t="s">
        <v>159</v>
      </c>
      <c r="J4047" s="169" t="s">
        <v>160</v>
      </c>
      <c r="K4047" s="518" t="s">
        <v>161</v>
      </c>
      <c r="L4047" s="92" t="s">
        <v>162</v>
      </c>
      <c r="M4047" s="62"/>
    </row>
    <row r="4048" spans="1:13" s="47" customFormat="1" ht="14.4" customHeight="1" x14ac:dyDescent="0.3">
      <c r="A4048" s="62"/>
      <c r="B4048" s="6" t="s">
        <v>27</v>
      </c>
      <c r="C4048" s="25">
        <v>1</v>
      </c>
      <c r="D4048" s="3">
        <v>4.0999999999999996</v>
      </c>
      <c r="E4048" s="26">
        <v>4.0999999999999996</v>
      </c>
      <c r="F4048" s="26">
        <v>0.9</v>
      </c>
      <c r="G4048" s="26">
        <v>3.69</v>
      </c>
      <c r="H4048" s="506">
        <v>6.9203503310140468E-2</v>
      </c>
      <c r="I4048" s="171"/>
      <c r="J4048" s="192" t="s">
        <v>163</v>
      </c>
      <c r="K4048" s="172">
        <v>1</v>
      </c>
      <c r="L4048" s="507">
        <v>6.9203503310140468E-2</v>
      </c>
      <c r="M4048" s="62"/>
    </row>
    <row r="4049" spans="1:13" s="47" customFormat="1" ht="14.4" customHeight="1" x14ac:dyDescent="0.3">
      <c r="A4049" s="62"/>
      <c r="B4049" s="6" t="s">
        <v>87</v>
      </c>
      <c r="C4049" s="25">
        <v>1</v>
      </c>
      <c r="D4049" s="3">
        <v>4.5599999999999996</v>
      </c>
      <c r="E4049" s="26">
        <v>4.5599999999999996</v>
      </c>
      <c r="F4049" s="26">
        <v>0.9</v>
      </c>
      <c r="G4049" s="26">
        <v>4.1040000000000001</v>
      </c>
      <c r="H4049" s="508">
        <v>7.6967798803473306E-2</v>
      </c>
      <c r="I4049" s="99"/>
      <c r="J4049" s="61" t="s">
        <v>163</v>
      </c>
      <c r="K4049" s="100">
        <v>1</v>
      </c>
      <c r="L4049" s="509">
        <v>7.6967798803473306E-2</v>
      </c>
      <c r="M4049" s="62"/>
    </row>
    <row r="4050" spans="1:13" s="47" customFormat="1" ht="27.9" customHeight="1" x14ac:dyDescent="0.3">
      <c r="A4050" s="62"/>
      <c r="B4050" s="6" t="s">
        <v>86</v>
      </c>
      <c r="C4050" s="25">
        <v>1</v>
      </c>
      <c r="D4050" s="3">
        <v>4.55</v>
      </c>
      <c r="E4050" s="26">
        <v>4.55</v>
      </c>
      <c r="F4050" s="26">
        <v>0.9</v>
      </c>
      <c r="G4050" s="26">
        <v>4.0949999999999998</v>
      </c>
      <c r="H4050" s="508">
        <v>7.6799009771009549E-2</v>
      </c>
      <c r="I4050" s="99"/>
      <c r="J4050" s="61" t="s">
        <v>163</v>
      </c>
      <c r="K4050" s="100">
        <v>1</v>
      </c>
      <c r="L4050" s="509">
        <v>7.6799009771009549E-2</v>
      </c>
      <c r="M4050" s="62"/>
    </row>
    <row r="4051" spans="1:13" s="47" customFormat="1" ht="14.4" customHeight="1" x14ac:dyDescent="0.3">
      <c r="A4051" s="62"/>
      <c r="B4051" s="6" t="s">
        <v>35</v>
      </c>
      <c r="C4051" s="25">
        <v>1</v>
      </c>
      <c r="D4051" s="3">
        <v>4.05</v>
      </c>
      <c r="E4051" s="26">
        <v>4.05</v>
      </c>
      <c r="F4051" s="26">
        <v>0.9</v>
      </c>
      <c r="G4051" s="26">
        <v>3.645</v>
      </c>
      <c r="H4051" s="508">
        <v>6.8359558147821686E-2</v>
      </c>
      <c r="I4051" s="99"/>
      <c r="J4051" s="61" t="s">
        <v>163</v>
      </c>
      <c r="K4051" s="100">
        <v>1</v>
      </c>
      <c r="L4051" s="509">
        <v>6.8359558147821686E-2</v>
      </c>
      <c r="M4051" s="62"/>
    </row>
    <row r="4052" spans="1:13" s="47" customFormat="1" ht="14.4" customHeight="1" x14ac:dyDescent="0.3">
      <c r="A4052" s="62"/>
      <c r="B4052" s="6">
        <v>0</v>
      </c>
      <c r="C4052" s="25"/>
      <c r="D4052" s="3">
        <v>0</v>
      </c>
      <c r="E4052" s="26">
        <v>0</v>
      </c>
      <c r="F4052" s="27"/>
      <c r="G4052" s="26">
        <v>0</v>
      </c>
      <c r="H4052" s="508">
        <v>0</v>
      </c>
      <c r="I4052" s="99"/>
      <c r="J4052" s="61">
        <v>0</v>
      </c>
      <c r="K4052" s="100">
        <v>0</v>
      </c>
      <c r="L4052" s="509">
        <v>0</v>
      </c>
      <c r="M4052" s="62"/>
    </row>
    <row r="4053" spans="1:13" s="47" customFormat="1" ht="14.4" customHeight="1" x14ac:dyDescent="0.3">
      <c r="A4053" s="62"/>
      <c r="B4053" s="6">
        <v>0</v>
      </c>
      <c r="C4053" s="25"/>
      <c r="D4053" s="3">
        <v>0</v>
      </c>
      <c r="E4053" s="26">
        <v>0</v>
      </c>
      <c r="F4053" s="27"/>
      <c r="G4053" s="26">
        <v>0</v>
      </c>
      <c r="H4053" s="508">
        <v>0</v>
      </c>
      <c r="I4053" s="99"/>
      <c r="J4053" s="61">
        <v>0</v>
      </c>
      <c r="K4053" s="100">
        <v>0</v>
      </c>
      <c r="L4053" s="509">
        <v>0</v>
      </c>
      <c r="M4053" s="62"/>
    </row>
    <row r="4054" spans="1:13" s="47" customFormat="1" ht="14.4" customHeight="1" x14ac:dyDescent="0.3">
      <c r="A4054" s="62"/>
      <c r="B4054" s="6">
        <v>0</v>
      </c>
      <c r="C4054" s="25"/>
      <c r="D4054" s="3">
        <v>0</v>
      </c>
      <c r="E4054" s="26">
        <v>0</v>
      </c>
      <c r="F4054" s="27"/>
      <c r="G4054" s="26">
        <v>0</v>
      </c>
      <c r="H4054" s="508">
        <v>0</v>
      </c>
      <c r="I4054" s="99"/>
      <c r="J4054" s="61">
        <v>0</v>
      </c>
      <c r="K4054" s="100">
        <v>0</v>
      </c>
      <c r="L4054" s="509">
        <v>0</v>
      </c>
      <c r="M4054" s="62"/>
    </row>
    <row r="4055" spans="1:13" s="47" customFormat="1" ht="14.4" customHeight="1" x14ac:dyDescent="0.3">
      <c r="A4055" s="62"/>
      <c r="B4055" s="6">
        <v>0</v>
      </c>
      <c r="C4055" s="25"/>
      <c r="D4055" s="3">
        <v>0</v>
      </c>
      <c r="E4055" s="26">
        <v>0</v>
      </c>
      <c r="F4055" s="27"/>
      <c r="G4055" s="26">
        <v>0</v>
      </c>
      <c r="H4055" s="508">
        <v>0</v>
      </c>
      <c r="I4055" s="99"/>
      <c r="J4055" s="61">
        <v>0</v>
      </c>
      <c r="K4055" s="100">
        <v>0</v>
      </c>
      <c r="L4055" s="509">
        <v>0</v>
      </c>
      <c r="M4055" s="62"/>
    </row>
    <row r="4056" spans="1:13" s="47" customFormat="1" ht="14.4" customHeight="1" x14ac:dyDescent="0.3">
      <c r="A4056" s="62"/>
      <c r="B4056" s="6">
        <v>0</v>
      </c>
      <c r="C4056" s="25"/>
      <c r="D4056" s="3">
        <v>0</v>
      </c>
      <c r="E4056" s="26">
        <v>0</v>
      </c>
      <c r="F4056" s="27"/>
      <c r="G4056" s="26">
        <v>0</v>
      </c>
      <c r="H4056" s="508">
        <v>0</v>
      </c>
      <c r="I4056" s="99"/>
      <c r="J4056" s="61">
        <v>0</v>
      </c>
      <c r="K4056" s="100">
        <v>0</v>
      </c>
      <c r="L4056" s="509">
        <v>0</v>
      </c>
      <c r="M4056" s="62"/>
    </row>
    <row r="4057" spans="1:13" s="47" customFormat="1" ht="14.4" customHeight="1" x14ac:dyDescent="0.3">
      <c r="A4057" s="62"/>
      <c r="B4057" s="6" t="s">
        <v>60</v>
      </c>
      <c r="C4057" s="25"/>
      <c r="D4057" s="28"/>
      <c r="E4057" s="26"/>
      <c r="F4057" s="27"/>
      <c r="G4057" s="193">
        <v>15.533999999999999</v>
      </c>
      <c r="H4057" s="106" t="s">
        <v>60</v>
      </c>
      <c r="I4057" s="103"/>
      <c r="J4057" s="510"/>
      <c r="K4057" s="511" t="s">
        <v>156</v>
      </c>
      <c r="L4057" s="519">
        <v>0.29132987003244504</v>
      </c>
      <c r="M4057" s="62"/>
    </row>
    <row r="4058" spans="1:13" s="47" customFormat="1" ht="14.4" customHeight="1" x14ac:dyDescent="0.3">
      <c r="A4058" s="62"/>
      <c r="B4058" s="194" t="s">
        <v>38</v>
      </c>
      <c r="C4058" s="195"/>
      <c r="D4058" s="196"/>
      <c r="E4058" s="196"/>
      <c r="F4058" s="196"/>
      <c r="G4058" s="196"/>
      <c r="H4058" s="115"/>
      <c r="I4058" s="202"/>
      <c r="J4058" s="203"/>
      <c r="K4058" s="178"/>
      <c r="L4058" s="204"/>
      <c r="M4058" s="62"/>
    </row>
    <row r="4059" spans="1:13" s="47" customFormat="1" ht="36.75" customHeight="1" x14ac:dyDescent="0.3">
      <c r="A4059" s="62"/>
      <c r="B4059" s="53" t="s">
        <v>53</v>
      </c>
      <c r="C4059" s="195"/>
      <c r="D4059" s="205" t="s">
        <v>0</v>
      </c>
      <c r="E4059" s="206" t="s">
        <v>1</v>
      </c>
      <c r="F4059" s="207" t="s">
        <v>61</v>
      </c>
      <c r="G4059" s="188" t="s">
        <v>56</v>
      </c>
      <c r="H4059" s="111" t="s">
        <v>158</v>
      </c>
      <c r="I4059" s="112" t="s">
        <v>159</v>
      </c>
      <c r="J4059" s="112" t="s">
        <v>160</v>
      </c>
      <c r="K4059" s="520" t="s">
        <v>161</v>
      </c>
      <c r="L4059" s="114" t="s">
        <v>162</v>
      </c>
      <c r="M4059" s="62"/>
    </row>
    <row r="4060" spans="1:13" s="47" customFormat="1" ht="14.4" customHeight="1" x14ac:dyDescent="0.3">
      <c r="A4060" s="62"/>
      <c r="B4060" s="189" t="s">
        <v>95</v>
      </c>
      <c r="C4060" s="195"/>
      <c r="D4060" s="190" t="s">
        <v>2</v>
      </c>
      <c r="E4060" s="153">
        <v>8</v>
      </c>
      <c r="F4060" s="154">
        <v>0.4</v>
      </c>
      <c r="G4060" s="191">
        <v>3.2</v>
      </c>
      <c r="H4060" s="506">
        <v>6.0013878209335916E-2</v>
      </c>
      <c r="I4060" s="171"/>
      <c r="J4060" s="192" t="s">
        <v>163</v>
      </c>
      <c r="K4060" s="172">
        <v>1</v>
      </c>
      <c r="L4060" s="507">
        <v>6.0013878209335916E-2</v>
      </c>
      <c r="M4060" s="521"/>
    </row>
    <row r="4061" spans="1:13" s="47" customFormat="1" ht="14.4" customHeight="1" x14ac:dyDescent="0.3">
      <c r="A4061" s="62"/>
      <c r="B4061" s="6" t="s">
        <v>1449</v>
      </c>
      <c r="C4061" s="7"/>
      <c r="D4061" s="3" t="s">
        <v>2</v>
      </c>
      <c r="E4061" s="4">
        <v>16</v>
      </c>
      <c r="F4061" s="5">
        <v>0.6</v>
      </c>
      <c r="G4061" s="26">
        <v>9.6</v>
      </c>
      <c r="H4061" s="508">
        <v>0.18004163462800774</v>
      </c>
      <c r="I4061" s="99"/>
      <c r="J4061" s="61" t="s">
        <v>163</v>
      </c>
      <c r="K4061" s="100">
        <v>1</v>
      </c>
      <c r="L4061" s="509">
        <v>0.18004163462800774</v>
      </c>
      <c r="M4061" s="521"/>
    </row>
    <row r="4062" spans="1:13" s="47" customFormat="1" ht="14.4" customHeight="1" x14ac:dyDescent="0.3">
      <c r="A4062" s="62"/>
      <c r="B4062" s="6" t="s">
        <v>108</v>
      </c>
      <c r="C4062" s="7"/>
      <c r="D4062" s="3" t="s">
        <v>2</v>
      </c>
      <c r="E4062" s="4">
        <v>8</v>
      </c>
      <c r="F4062" s="5">
        <v>1.28</v>
      </c>
      <c r="G4062" s="26">
        <v>10.24</v>
      </c>
      <c r="H4062" s="508">
        <v>0.19204441026987493</v>
      </c>
      <c r="I4062" s="99"/>
      <c r="J4062" s="61" t="s">
        <v>163</v>
      </c>
      <c r="K4062" s="100">
        <v>1</v>
      </c>
      <c r="L4062" s="509">
        <v>0.19204441026987493</v>
      </c>
      <c r="M4062" s="62"/>
    </row>
    <row r="4063" spans="1:13" s="47" customFormat="1" ht="14.4" customHeight="1" x14ac:dyDescent="0.3">
      <c r="A4063" s="62"/>
      <c r="B4063" s="6" t="s">
        <v>99</v>
      </c>
      <c r="C4063" s="7"/>
      <c r="D4063" s="3" t="s">
        <v>5</v>
      </c>
      <c r="E4063" s="4">
        <v>2</v>
      </c>
      <c r="F4063" s="5">
        <v>0.35</v>
      </c>
      <c r="G4063" s="26">
        <v>0.7</v>
      </c>
      <c r="H4063" s="508">
        <v>1.312803585829223E-2</v>
      </c>
      <c r="I4063" s="99"/>
      <c r="J4063" s="61" t="s">
        <v>163</v>
      </c>
      <c r="K4063" s="100">
        <v>1</v>
      </c>
      <c r="L4063" s="509">
        <v>1.312803585829223E-2</v>
      </c>
      <c r="M4063" s="62"/>
    </row>
    <row r="4064" spans="1:13" s="47" customFormat="1" ht="14.4" customHeight="1" x14ac:dyDescent="0.3">
      <c r="A4064" s="62"/>
      <c r="B4064" s="6" t="s">
        <v>1450</v>
      </c>
      <c r="C4064" s="7"/>
      <c r="D4064" s="3" t="s">
        <v>5</v>
      </c>
      <c r="E4064" s="4">
        <v>3</v>
      </c>
      <c r="F4064" s="5">
        <v>0.1</v>
      </c>
      <c r="G4064" s="26">
        <v>0.30000000000000004</v>
      </c>
      <c r="H4064" s="508">
        <v>5.6263010821252426E-3</v>
      </c>
      <c r="I4064" s="99"/>
      <c r="J4064" s="61" t="s">
        <v>163</v>
      </c>
      <c r="K4064" s="100">
        <v>1</v>
      </c>
      <c r="L4064" s="509">
        <v>5.6263010821252426E-3</v>
      </c>
      <c r="M4064" s="62"/>
    </row>
    <row r="4065" spans="1:13" s="47" customFormat="1" ht="14.4" customHeight="1" x14ac:dyDescent="0.3">
      <c r="A4065" s="62"/>
      <c r="B4065" s="6" t="s">
        <v>47</v>
      </c>
      <c r="C4065" s="7"/>
      <c r="D4065" s="3" t="s">
        <v>5</v>
      </c>
      <c r="E4065" s="4">
        <v>3</v>
      </c>
      <c r="F4065" s="5">
        <v>0.3</v>
      </c>
      <c r="G4065" s="26">
        <v>0.89999999999999991</v>
      </c>
      <c r="H4065" s="508">
        <v>1.6878903246375723E-2</v>
      </c>
      <c r="I4065" s="99"/>
      <c r="J4065" s="61" t="s">
        <v>163</v>
      </c>
      <c r="K4065" s="100">
        <v>1</v>
      </c>
      <c r="L4065" s="509">
        <v>1.6878903246375723E-2</v>
      </c>
      <c r="M4065" s="62"/>
    </row>
    <row r="4066" spans="1:13" s="47" customFormat="1" ht="14.4" customHeight="1" x14ac:dyDescent="0.3">
      <c r="A4066" s="62"/>
      <c r="B4066" s="6" t="s">
        <v>1777</v>
      </c>
      <c r="C4066" s="7"/>
      <c r="D4066" s="3" t="s">
        <v>5</v>
      </c>
      <c r="E4066" s="4">
        <v>0.25</v>
      </c>
      <c r="F4066" s="5">
        <v>1.1200000000000001</v>
      </c>
      <c r="G4066" s="26">
        <v>0.28000000000000003</v>
      </c>
      <c r="H4066" s="508">
        <v>5.2512143433168929E-3</v>
      </c>
      <c r="I4066" s="99"/>
      <c r="J4066" s="61" t="s">
        <v>1219</v>
      </c>
      <c r="K4066" s="100">
        <v>0</v>
      </c>
      <c r="L4066" s="509">
        <v>0</v>
      </c>
      <c r="M4066" s="532"/>
    </row>
    <row r="4067" spans="1:13" s="47" customFormat="1" ht="14.4" customHeight="1" x14ac:dyDescent="0.3">
      <c r="A4067" s="62"/>
      <c r="B4067" s="6" t="s">
        <v>91</v>
      </c>
      <c r="C4067" s="7"/>
      <c r="D4067" s="3" t="s">
        <v>5</v>
      </c>
      <c r="E4067" s="4">
        <v>0.5</v>
      </c>
      <c r="F4067" s="5">
        <v>0.68</v>
      </c>
      <c r="G4067" s="26">
        <v>0.34</v>
      </c>
      <c r="H4067" s="508">
        <v>6.3764745597419412E-3</v>
      </c>
      <c r="I4067" s="99"/>
      <c r="J4067" s="61" t="s">
        <v>163</v>
      </c>
      <c r="K4067" s="100">
        <v>1</v>
      </c>
      <c r="L4067" s="509">
        <v>6.3764745597419412E-3</v>
      </c>
      <c r="M4067" s="62"/>
    </row>
    <row r="4068" spans="1:13" s="47" customFormat="1" ht="14.4" customHeight="1" x14ac:dyDescent="0.3">
      <c r="A4068" s="62"/>
      <c r="B4068" s="6" t="s">
        <v>93</v>
      </c>
      <c r="C4068" s="7"/>
      <c r="D4068" s="3" t="s">
        <v>5</v>
      </c>
      <c r="E4068" s="4">
        <v>6.0000000000000001E-3</v>
      </c>
      <c r="F4068" s="5">
        <v>25</v>
      </c>
      <c r="G4068" s="26">
        <v>0.15</v>
      </c>
      <c r="H4068" s="508">
        <v>2.8131505410626209E-3</v>
      </c>
      <c r="I4068" s="99"/>
      <c r="J4068" s="61" t="s">
        <v>163</v>
      </c>
      <c r="K4068" s="100">
        <v>1</v>
      </c>
      <c r="L4068" s="509">
        <v>2.8131505410626209E-3</v>
      </c>
      <c r="M4068" s="62"/>
    </row>
    <row r="4069" spans="1:13" s="47" customFormat="1" ht="14.4" customHeight="1" x14ac:dyDescent="0.3">
      <c r="A4069" s="62"/>
      <c r="B4069" s="6" t="s">
        <v>92</v>
      </c>
      <c r="C4069" s="7"/>
      <c r="D4069" s="3" t="s">
        <v>5</v>
      </c>
      <c r="E4069" s="4">
        <v>1</v>
      </c>
      <c r="F4069" s="5">
        <v>0.65</v>
      </c>
      <c r="G4069" s="26">
        <v>0.65</v>
      </c>
      <c r="H4069" s="508">
        <v>1.2190319011271357E-2</v>
      </c>
      <c r="I4069" s="99"/>
      <c r="J4069" s="61" t="s">
        <v>163</v>
      </c>
      <c r="K4069" s="100">
        <v>1</v>
      </c>
      <c r="L4069" s="509">
        <v>1.2190319011271357E-2</v>
      </c>
      <c r="M4069" s="62"/>
    </row>
    <row r="4070" spans="1:13" s="47" customFormat="1" ht="37.5" customHeight="1" x14ac:dyDescent="0.3">
      <c r="A4070" s="62"/>
      <c r="B4070" s="6" t="s">
        <v>1501</v>
      </c>
      <c r="C4070" s="7"/>
      <c r="D4070" s="3" t="s">
        <v>5</v>
      </c>
      <c r="E4070" s="4">
        <v>1</v>
      </c>
      <c r="F4070" s="5">
        <v>9.15</v>
      </c>
      <c r="G4070" s="26">
        <v>9.15</v>
      </c>
      <c r="H4070" s="508">
        <v>0.17160218300481989</v>
      </c>
      <c r="I4070" s="99"/>
      <c r="J4070" s="61" t="s">
        <v>163</v>
      </c>
      <c r="K4070" s="100">
        <v>1</v>
      </c>
      <c r="L4070" s="509">
        <v>0.17160218300481989</v>
      </c>
      <c r="M4070" s="62"/>
    </row>
    <row r="4071" spans="1:13" s="47" customFormat="1" ht="41.1" customHeight="1" x14ac:dyDescent="0.3">
      <c r="A4071" s="62"/>
      <c r="B4071" s="6" t="s">
        <v>1448</v>
      </c>
      <c r="C4071" s="7"/>
      <c r="D4071" s="3" t="s">
        <v>5</v>
      </c>
      <c r="E4071" s="4">
        <v>1</v>
      </c>
      <c r="F4071" s="5">
        <v>1.5</v>
      </c>
      <c r="G4071" s="26">
        <v>1.5</v>
      </c>
      <c r="H4071" s="508">
        <v>2.8131505410626208E-2</v>
      </c>
      <c r="I4071" s="99"/>
      <c r="J4071" s="61" t="s">
        <v>163</v>
      </c>
      <c r="K4071" s="100">
        <v>1</v>
      </c>
      <c r="L4071" s="509">
        <v>2.8131505410626208E-2</v>
      </c>
      <c r="M4071" s="62"/>
    </row>
    <row r="4072" spans="1:13" s="47" customFormat="1" ht="14.4" customHeight="1" x14ac:dyDescent="0.3">
      <c r="A4072" s="62"/>
      <c r="B4072" s="6">
        <v>0</v>
      </c>
      <c r="C4072" s="7"/>
      <c r="D4072" s="3">
        <v>0</v>
      </c>
      <c r="E4072" s="4"/>
      <c r="F4072" s="5">
        <v>0</v>
      </c>
      <c r="G4072" s="26">
        <v>0</v>
      </c>
      <c r="H4072" s="508">
        <v>0</v>
      </c>
      <c r="I4072" s="99"/>
      <c r="J4072" s="61">
        <v>0</v>
      </c>
      <c r="K4072" s="100">
        <v>0</v>
      </c>
      <c r="L4072" s="509">
        <v>0</v>
      </c>
      <c r="M4072" s="62"/>
    </row>
    <row r="4073" spans="1:13" s="47" customFormat="1" ht="14.4" customHeight="1" x14ac:dyDescent="0.3">
      <c r="A4073" s="62"/>
      <c r="B4073" s="58" t="s">
        <v>62</v>
      </c>
      <c r="C4073" s="46"/>
      <c r="D4073" s="37"/>
      <c r="E4073" s="38"/>
      <c r="F4073" s="39"/>
      <c r="G4073" s="193">
        <v>37.01</v>
      </c>
      <c r="H4073" s="106" t="s">
        <v>62</v>
      </c>
      <c r="I4073" s="103"/>
      <c r="J4073" s="510"/>
      <c r="K4073" s="511" t="s">
        <v>156</v>
      </c>
      <c r="L4073" s="519">
        <v>0.68884679582153385</v>
      </c>
      <c r="M4073" s="62"/>
    </row>
    <row r="4074" spans="1:13" s="47" customFormat="1" ht="14.4" customHeight="1" x14ac:dyDescent="0.3">
      <c r="A4074" s="62"/>
      <c r="B4074" s="194" t="s">
        <v>63</v>
      </c>
      <c r="C4074" s="195"/>
      <c r="D4074" s="196"/>
      <c r="E4074" s="197"/>
      <c r="F4074" s="155"/>
      <c r="G4074" s="197"/>
      <c r="H4074" s="115"/>
      <c r="I4074" s="202"/>
      <c r="J4074" s="203"/>
      <c r="K4074" s="178"/>
      <c r="L4074" s="204">
        <v>0</v>
      </c>
      <c r="M4074" s="62"/>
    </row>
    <row r="4075" spans="1:13" s="47" customFormat="1" ht="35.25" customHeight="1" x14ac:dyDescent="0.3">
      <c r="A4075" s="62"/>
      <c r="B4075" s="53" t="s">
        <v>53</v>
      </c>
      <c r="C4075" s="210"/>
      <c r="D4075" s="211" t="s">
        <v>0</v>
      </c>
      <c r="E4075" s="201" t="s">
        <v>1</v>
      </c>
      <c r="F4075" s="156" t="s">
        <v>61</v>
      </c>
      <c r="G4075" s="188" t="s">
        <v>56</v>
      </c>
      <c r="H4075" s="111" t="s">
        <v>158</v>
      </c>
      <c r="I4075" s="112" t="s">
        <v>159</v>
      </c>
      <c r="J4075" s="112" t="s">
        <v>160</v>
      </c>
      <c r="K4075" s="520" t="s">
        <v>161</v>
      </c>
      <c r="L4075" s="114" t="s">
        <v>162</v>
      </c>
      <c r="M4075" s="62"/>
    </row>
    <row r="4076" spans="1:13" s="47" customFormat="1" ht="14.4" customHeight="1" x14ac:dyDescent="0.3">
      <c r="A4076" s="62"/>
      <c r="B4076" s="6">
        <v>0</v>
      </c>
      <c r="C4076" s="7"/>
      <c r="D4076" s="3">
        <v>0</v>
      </c>
      <c r="E4076" s="26"/>
      <c r="F4076" s="5">
        <v>0</v>
      </c>
      <c r="G4076" s="191">
        <v>0</v>
      </c>
      <c r="H4076" s="506">
        <v>0</v>
      </c>
      <c r="I4076" s="171"/>
      <c r="J4076" s="192">
        <v>0</v>
      </c>
      <c r="K4076" s="172">
        <v>0</v>
      </c>
      <c r="L4076" s="507">
        <v>0</v>
      </c>
      <c r="M4076" s="62"/>
    </row>
    <row r="4077" spans="1:13" s="47" customFormat="1" ht="14.4" customHeight="1" x14ac:dyDescent="0.3">
      <c r="A4077" s="62"/>
      <c r="B4077" s="6">
        <v>0</v>
      </c>
      <c r="C4077" s="7"/>
      <c r="D4077" s="3">
        <v>0</v>
      </c>
      <c r="E4077" s="26"/>
      <c r="F4077" s="5">
        <v>0</v>
      </c>
      <c r="G4077" s="26">
        <v>0</v>
      </c>
      <c r="H4077" s="508">
        <v>0</v>
      </c>
      <c r="I4077" s="99"/>
      <c r="J4077" s="61">
        <v>0</v>
      </c>
      <c r="K4077" s="100">
        <v>0</v>
      </c>
      <c r="L4077" s="509">
        <v>0</v>
      </c>
      <c r="M4077" s="62"/>
    </row>
    <row r="4078" spans="1:13" s="47" customFormat="1" ht="14.4" customHeight="1" x14ac:dyDescent="0.3">
      <c r="A4078" s="62"/>
      <c r="B4078" s="6">
        <v>0</v>
      </c>
      <c r="C4078" s="7"/>
      <c r="D4078" s="3">
        <v>0</v>
      </c>
      <c r="E4078" s="26"/>
      <c r="F4078" s="5">
        <v>0</v>
      </c>
      <c r="G4078" s="26">
        <v>0</v>
      </c>
      <c r="H4078" s="508">
        <v>0</v>
      </c>
      <c r="I4078" s="99"/>
      <c r="J4078" s="61">
        <v>0</v>
      </c>
      <c r="K4078" s="100">
        <v>0</v>
      </c>
      <c r="L4078" s="509">
        <v>0</v>
      </c>
      <c r="M4078" s="62"/>
    </row>
    <row r="4079" spans="1:13" s="47" customFormat="1" ht="14.4" customHeight="1" x14ac:dyDescent="0.3">
      <c r="A4079" s="62"/>
      <c r="B4079" s="6">
        <v>0</v>
      </c>
      <c r="C4079" s="7"/>
      <c r="D4079" s="3">
        <v>0</v>
      </c>
      <c r="E4079" s="26"/>
      <c r="F4079" s="5">
        <v>0</v>
      </c>
      <c r="G4079" s="26">
        <v>0</v>
      </c>
      <c r="H4079" s="508">
        <v>0</v>
      </c>
      <c r="I4079" s="99"/>
      <c r="J4079" s="61">
        <v>0</v>
      </c>
      <c r="K4079" s="100">
        <v>0</v>
      </c>
      <c r="L4079" s="509">
        <v>0</v>
      </c>
      <c r="M4079" s="62"/>
    </row>
    <row r="4080" spans="1:13" s="47" customFormat="1" ht="14.4" customHeight="1" x14ac:dyDescent="0.3">
      <c r="A4080" s="62"/>
      <c r="B4080" s="6">
        <v>0</v>
      </c>
      <c r="C4080" s="7"/>
      <c r="D4080" s="3">
        <v>0</v>
      </c>
      <c r="E4080" s="26"/>
      <c r="F4080" s="5">
        <v>0</v>
      </c>
      <c r="G4080" s="26">
        <v>0</v>
      </c>
      <c r="H4080" s="508">
        <v>0</v>
      </c>
      <c r="I4080" s="99"/>
      <c r="J4080" s="61">
        <v>0</v>
      </c>
      <c r="K4080" s="100">
        <v>0</v>
      </c>
      <c r="L4080" s="509">
        <v>0</v>
      </c>
      <c r="M4080" s="62"/>
    </row>
    <row r="4081" spans="1:13" s="47" customFormat="1" ht="15" customHeight="1" thickBot="1" x14ac:dyDescent="0.35">
      <c r="A4081" s="62"/>
      <c r="B4081" s="59" t="s">
        <v>64</v>
      </c>
      <c r="C4081" s="42"/>
      <c r="D4081" s="43"/>
      <c r="E4081" s="44"/>
      <c r="F4081" s="45"/>
      <c r="G4081" s="191">
        <v>0</v>
      </c>
      <c r="H4081" s="106" t="s">
        <v>64</v>
      </c>
      <c r="I4081" s="103"/>
      <c r="J4081" s="510"/>
      <c r="K4081" s="511" t="s">
        <v>156</v>
      </c>
      <c r="L4081" s="519">
        <v>0</v>
      </c>
      <c r="M4081" s="62"/>
    </row>
    <row r="4082" spans="1:13" s="47" customFormat="1" ht="14.4" customHeight="1" x14ac:dyDescent="0.3">
      <c r="A4082" s="62"/>
      <c r="B4082" s="64"/>
      <c r="C4082" s="68"/>
      <c r="D4082" s="69" t="s">
        <v>65</v>
      </c>
      <c r="E4082" s="70"/>
      <c r="F4082" s="71"/>
      <c r="G4082" s="88">
        <v>53.320999999999998</v>
      </c>
      <c r="H4082" s="179"/>
      <c r="I4082" s="212"/>
      <c r="J4082" s="522"/>
      <c r="K4082" s="523"/>
      <c r="L4082" s="180"/>
      <c r="M4082" s="62"/>
    </row>
    <row r="4083" spans="1:13" s="47" customFormat="1" ht="14.4" customHeight="1" x14ac:dyDescent="0.3">
      <c r="A4083" s="62"/>
      <c r="B4083" s="63"/>
      <c r="C4083" s="68"/>
      <c r="D4083" s="72" t="s">
        <v>7</v>
      </c>
      <c r="E4083" s="215"/>
      <c r="F4083" s="181">
        <v>0.1</v>
      </c>
      <c r="G4083" s="215">
        <v>5.3319999999999999</v>
      </c>
      <c r="H4083" s="524"/>
      <c r="I4083" s="124"/>
      <c r="J4083" s="525"/>
      <c r="K4083" s="526"/>
      <c r="L4083" s="527"/>
      <c r="M4083" s="62"/>
    </row>
    <row r="4084" spans="1:13" s="47" customFormat="1" ht="14.4" customHeight="1" x14ac:dyDescent="0.3">
      <c r="A4084" s="62"/>
      <c r="B4084" s="63"/>
      <c r="C4084" s="68"/>
      <c r="D4084" s="72" t="s">
        <v>8</v>
      </c>
      <c r="E4084" s="215"/>
      <c r="F4084" s="181">
        <v>0.1</v>
      </c>
      <c r="G4084" s="215">
        <v>5.3319999999999999</v>
      </c>
      <c r="H4084" s="524"/>
      <c r="I4084" s="124"/>
      <c r="J4084" s="525"/>
      <c r="K4084" s="526"/>
      <c r="L4084" s="527"/>
      <c r="M4084" s="62"/>
    </row>
    <row r="4085" spans="1:13" s="47" customFormat="1" ht="14.4" customHeight="1" x14ac:dyDescent="0.3">
      <c r="A4085" s="62"/>
      <c r="B4085" s="63" t="s">
        <v>66</v>
      </c>
      <c r="C4085" s="68"/>
      <c r="D4085" s="75" t="s">
        <v>67</v>
      </c>
      <c r="E4085" s="76"/>
      <c r="F4085" s="71"/>
      <c r="G4085" s="76">
        <v>63.984999999999999</v>
      </c>
      <c r="H4085" s="524"/>
      <c r="I4085" s="124"/>
      <c r="J4085" s="525"/>
      <c r="K4085" s="526"/>
      <c r="L4085" s="527"/>
      <c r="M4085" s="62"/>
    </row>
    <row r="4086" spans="1:13" s="47" customFormat="1" ht="15" customHeight="1" thickBot="1" x14ac:dyDescent="0.35">
      <c r="A4086" s="62"/>
      <c r="B4086" s="63"/>
      <c r="C4086" s="68"/>
      <c r="D4086" s="77" t="s">
        <v>68</v>
      </c>
      <c r="E4086" s="78"/>
      <c r="F4086" s="79"/>
      <c r="G4086" s="78">
        <v>63.99</v>
      </c>
      <c r="H4086" s="528">
        <v>1</v>
      </c>
      <c r="I4086" s="126"/>
      <c r="J4086" s="529"/>
      <c r="K4086" s="530"/>
      <c r="L4086" s="531">
        <v>0.98600551377506063</v>
      </c>
      <c r="M4086" s="62"/>
    </row>
    <row r="4087" spans="1:13" s="47" customFormat="1" ht="14.4" customHeight="1" x14ac:dyDescent="0.3">
      <c r="A4087" s="62"/>
      <c r="B4087" s="63"/>
      <c r="C4087" s="68"/>
      <c r="D4087" s="80"/>
      <c r="E4087" s="67"/>
      <c r="F4087" s="65"/>
      <c r="G4087" s="67"/>
      <c r="J4087" s="60"/>
      <c r="M4087" s="62"/>
    </row>
    <row r="4088" spans="1:13" s="47" customFormat="1" ht="14.4" customHeight="1" x14ac:dyDescent="0.3">
      <c r="A4088" s="62"/>
      <c r="B4088" s="63"/>
      <c r="C4088" s="68"/>
      <c r="D4088" s="80"/>
      <c r="E4088" s="67"/>
      <c r="F4088" s="65"/>
      <c r="G4088" s="67"/>
      <c r="J4088" s="60"/>
      <c r="M4088" s="62"/>
    </row>
    <row r="4089" spans="1:13" s="47" customFormat="1" ht="14.4" customHeight="1" x14ac:dyDescent="0.3">
      <c r="A4089" s="62"/>
      <c r="B4089" s="63"/>
      <c r="C4089" s="68"/>
      <c r="D4089" s="80"/>
      <c r="E4089" s="67"/>
      <c r="F4089" s="65"/>
      <c r="G4089" s="67"/>
      <c r="J4089" s="60"/>
      <c r="M4089" s="62"/>
    </row>
    <row r="4090" spans="1:13" s="47" customFormat="1" ht="14.4" customHeight="1" x14ac:dyDescent="0.3">
      <c r="A4090" s="62"/>
      <c r="B4090" s="136" t="s">
        <v>1808</v>
      </c>
      <c r="C4090" s="81"/>
      <c r="D4090" s="80"/>
      <c r="E4090" s="67"/>
      <c r="F4090" s="82"/>
      <c r="G4090" s="82"/>
      <c r="J4090" s="60"/>
      <c r="M4090" s="62"/>
    </row>
    <row r="4091" spans="1:13" s="47" customFormat="1" ht="14.4" customHeight="1" x14ac:dyDescent="0.3">
      <c r="A4091" s="62"/>
      <c r="B4091" s="216" t="s">
        <v>6</v>
      </c>
      <c r="C4091" s="217"/>
      <c r="D4091" s="80"/>
      <c r="E4091" s="67"/>
      <c r="F4091" s="62"/>
      <c r="G4091" s="62"/>
      <c r="J4091" s="60"/>
      <c r="M4091" s="62"/>
    </row>
    <row r="4092" spans="1:13" s="47" customFormat="1" ht="14.4" customHeight="1" x14ac:dyDescent="0.3">
      <c r="A4092" s="62"/>
      <c r="B4092" s="84"/>
      <c r="C4092" s="62"/>
      <c r="D4092" s="80"/>
      <c r="E4092" s="67"/>
      <c r="F4092" s="62"/>
      <c r="G4092" s="62"/>
      <c r="J4092" s="60"/>
      <c r="M4092" s="62"/>
    </row>
    <row r="4093" spans="1:13" x14ac:dyDescent="0.3">
      <c r="A4093" s="62"/>
      <c r="B4093" s="503"/>
      <c r="C4093" s="129"/>
      <c r="D4093" s="129"/>
      <c r="J4093" s="60"/>
    </row>
    <row r="4094" spans="1:13" x14ac:dyDescent="0.3">
      <c r="A4094" s="62"/>
      <c r="B4094" s="131"/>
      <c r="C4094" s="130"/>
      <c r="D4094" s="130"/>
      <c r="J4094" s="60"/>
    </row>
    <row r="4095" spans="1:13" ht="15.6" x14ac:dyDescent="0.3">
      <c r="A4095" s="62"/>
      <c r="D4095" s="715" t="s">
        <v>166</v>
      </c>
      <c r="E4095" s="715"/>
      <c r="F4095" s="715"/>
      <c r="J4095" s="60"/>
    </row>
    <row r="4096" spans="1:13" x14ac:dyDescent="0.3">
      <c r="A4096" s="62"/>
      <c r="B4096" s="132"/>
      <c r="C4096" s="132"/>
      <c r="D4096" s="132"/>
      <c r="J4096" s="60"/>
    </row>
    <row r="4097" spans="1:13" ht="82.5" customHeight="1" x14ac:dyDescent="0.3">
      <c r="A4097" s="62"/>
      <c r="B4097" s="710" t="s">
        <v>1809</v>
      </c>
      <c r="C4097" s="710"/>
      <c r="D4097" s="710"/>
      <c r="E4097" s="710"/>
      <c r="F4097" s="710"/>
      <c r="G4097" s="710"/>
      <c r="H4097" s="710"/>
      <c r="I4097" s="710"/>
      <c r="J4097" s="710"/>
      <c r="K4097" s="710"/>
      <c r="L4097" s="710"/>
    </row>
    <row r="4098" spans="1:13" s="47" customFormat="1" ht="14.4" customHeight="1" x14ac:dyDescent="0.3">
      <c r="A4098" s="62"/>
      <c r="B4098" s="63"/>
      <c r="C4098" s="9"/>
      <c r="D4098" s="10"/>
      <c r="E4098" s="11"/>
      <c r="F4098" s="12"/>
      <c r="G4098" s="13"/>
      <c r="J4098" s="60"/>
      <c r="M4098" s="62"/>
    </row>
    <row r="4099" spans="1:13" s="47" customFormat="1" ht="14.4" customHeight="1" x14ac:dyDescent="0.3">
      <c r="A4099" s="62"/>
      <c r="B4099" s="48" t="s">
        <v>48</v>
      </c>
      <c r="C4099" s="9"/>
      <c r="D4099" s="10"/>
      <c r="E4099" s="11"/>
      <c r="F4099" s="11"/>
      <c r="G4099" s="11"/>
      <c r="J4099" s="60"/>
      <c r="M4099" s="62"/>
    </row>
    <row r="4100" spans="1:13" s="47" customFormat="1" ht="14.4" customHeight="1" x14ac:dyDescent="0.3">
      <c r="A4100" s="62"/>
      <c r="B4100" s="64" t="s">
        <v>49</v>
      </c>
      <c r="C4100" s="62" t="s">
        <v>1178</v>
      </c>
      <c r="D4100" s="62"/>
      <c r="E4100" s="62"/>
      <c r="I4100" s="65" t="s">
        <v>50</v>
      </c>
      <c r="J4100" s="68" t="s">
        <v>2</v>
      </c>
      <c r="M4100" s="62"/>
    </row>
    <row r="4101" spans="1:13" s="47" customFormat="1" ht="15" customHeight="1" thickBot="1" x14ac:dyDescent="0.35">
      <c r="A4101" s="62"/>
      <c r="B4101" s="64" t="s">
        <v>51</v>
      </c>
      <c r="C4101" s="62" t="s">
        <v>267</v>
      </c>
      <c r="D4101" s="62"/>
      <c r="E4101" s="62"/>
      <c r="G4101" s="62" t="s">
        <v>818</v>
      </c>
      <c r="J4101" s="60"/>
      <c r="M4101" s="62"/>
    </row>
    <row r="4102" spans="1:13" s="47" customFormat="1" ht="14.4" customHeight="1" thickTop="1" x14ac:dyDescent="0.3">
      <c r="A4102" s="62"/>
      <c r="B4102" s="49" t="s">
        <v>52</v>
      </c>
      <c r="C4102" s="14"/>
      <c r="D4102" s="15"/>
      <c r="E4102" s="16"/>
      <c r="F4102" s="17"/>
      <c r="G4102" s="16"/>
      <c r="H4102" s="711" t="s">
        <v>164</v>
      </c>
      <c r="I4102" s="712"/>
      <c r="J4102" s="712"/>
      <c r="K4102" s="712"/>
      <c r="L4102" s="713"/>
      <c r="M4102" s="62"/>
    </row>
    <row r="4103" spans="1:13" s="47" customFormat="1" ht="32.25" customHeight="1" x14ac:dyDescent="0.3">
      <c r="A4103" s="62"/>
      <c r="B4103" s="186" t="s">
        <v>53</v>
      </c>
      <c r="C4103" s="187" t="s">
        <v>1</v>
      </c>
      <c r="D4103" s="161" t="s">
        <v>54</v>
      </c>
      <c r="E4103" s="188" t="s">
        <v>23</v>
      </c>
      <c r="F4103" s="188" t="s">
        <v>55</v>
      </c>
      <c r="G4103" s="188" t="s">
        <v>56</v>
      </c>
      <c r="H4103" s="90" t="s">
        <v>158</v>
      </c>
      <c r="I4103" s="169" t="s">
        <v>159</v>
      </c>
      <c r="J4103" s="169" t="s">
        <v>160</v>
      </c>
      <c r="K4103" s="169" t="s">
        <v>161</v>
      </c>
      <c r="L4103" s="92" t="s">
        <v>162</v>
      </c>
      <c r="M4103" s="62"/>
    </row>
    <row r="4104" spans="1:13" s="47" customFormat="1" ht="14.4" customHeight="1" x14ac:dyDescent="0.3">
      <c r="A4104" s="62"/>
      <c r="B4104" s="189">
        <v>0</v>
      </c>
      <c r="C4104" s="187"/>
      <c r="D4104" s="190">
        <v>0</v>
      </c>
      <c r="E4104" s="191">
        <v>0</v>
      </c>
      <c r="F4104" s="391"/>
      <c r="G4104" s="191">
        <v>0</v>
      </c>
      <c r="H4104" s="506">
        <v>0</v>
      </c>
      <c r="I4104" s="171"/>
      <c r="J4104" s="192">
        <v>0</v>
      </c>
      <c r="K4104" s="172">
        <v>0</v>
      </c>
      <c r="L4104" s="507">
        <v>0</v>
      </c>
      <c r="M4104" s="62"/>
    </row>
    <row r="4105" spans="1:13" s="47" customFormat="1" ht="14.4" customHeight="1" x14ac:dyDescent="0.3">
      <c r="A4105" s="62"/>
      <c r="B4105" s="6">
        <v>0</v>
      </c>
      <c r="C4105" s="25"/>
      <c r="D4105" s="3">
        <v>0</v>
      </c>
      <c r="E4105" s="26">
        <v>0</v>
      </c>
      <c r="F4105" s="27"/>
      <c r="G4105" s="26">
        <v>0</v>
      </c>
      <c r="H4105" s="508">
        <v>0</v>
      </c>
      <c r="I4105" s="99"/>
      <c r="J4105" s="61">
        <v>0</v>
      </c>
      <c r="K4105" s="100">
        <v>0</v>
      </c>
      <c r="L4105" s="509">
        <v>0</v>
      </c>
      <c r="M4105" s="62"/>
    </row>
    <row r="4106" spans="1:13" s="47" customFormat="1" ht="14.4" customHeight="1" x14ac:dyDescent="0.3">
      <c r="A4106" s="62"/>
      <c r="B4106" s="6">
        <v>0</v>
      </c>
      <c r="C4106" s="25"/>
      <c r="D4106" s="3">
        <v>0</v>
      </c>
      <c r="E4106" s="26">
        <v>0</v>
      </c>
      <c r="F4106" s="27"/>
      <c r="G4106" s="26">
        <v>0</v>
      </c>
      <c r="H4106" s="508">
        <v>0</v>
      </c>
      <c r="I4106" s="99"/>
      <c r="J4106" s="61">
        <v>0</v>
      </c>
      <c r="K4106" s="100">
        <v>0</v>
      </c>
      <c r="L4106" s="509">
        <v>0</v>
      </c>
      <c r="M4106" s="62"/>
    </row>
    <row r="4107" spans="1:13" s="47" customFormat="1" ht="14.4" customHeight="1" x14ac:dyDescent="0.3">
      <c r="A4107" s="62"/>
      <c r="B4107" s="6">
        <v>0</v>
      </c>
      <c r="C4107" s="25"/>
      <c r="D4107" s="3">
        <v>0</v>
      </c>
      <c r="E4107" s="26">
        <v>0</v>
      </c>
      <c r="F4107" s="27"/>
      <c r="G4107" s="26">
        <v>0</v>
      </c>
      <c r="H4107" s="508">
        <v>0</v>
      </c>
      <c r="I4107" s="99"/>
      <c r="J4107" s="61">
        <v>0</v>
      </c>
      <c r="K4107" s="100">
        <v>0</v>
      </c>
      <c r="L4107" s="509">
        <v>0</v>
      </c>
      <c r="M4107" s="62"/>
    </row>
    <row r="4108" spans="1:13" s="47" customFormat="1" ht="14.4" customHeight="1" x14ac:dyDescent="0.3">
      <c r="A4108" s="62"/>
      <c r="B4108" s="6">
        <v>0</v>
      </c>
      <c r="C4108" s="25"/>
      <c r="D4108" s="3">
        <v>0</v>
      </c>
      <c r="E4108" s="26">
        <v>0</v>
      </c>
      <c r="F4108" s="27"/>
      <c r="G4108" s="26">
        <v>0</v>
      </c>
      <c r="H4108" s="508">
        <v>0</v>
      </c>
      <c r="I4108" s="99"/>
      <c r="J4108" s="61">
        <v>0</v>
      </c>
      <c r="K4108" s="100">
        <v>0</v>
      </c>
      <c r="L4108" s="509">
        <v>0</v>
      </c>
      <c r="M4108" s="62"/>
    </row>
    <row r="4109" spans="1:13" s="47" customFormat="1" ht="14.4" customHeight="1" x14ac:dyDescent="0.3">
      <c r="A4109" s="62"/>
      <c r="B4109" s="6">
        <v>0</v>
      </c>
      <c r="C4109" s="25"/>
      <c r="D4109" s="3">
        <v>0</v>
      </c>
      <c r="E4109" s="26">
        <v>0</v>
      </c>
      <c r="F4109" s="27"/>
      <c r="G4109" s="26">
        <v>0</v>
      </c>
      <c r="H4109" s="508">
        <v>0</v>
      </c>
      <c r="I4109" s="99"/>
      <c r="J4109" s="61">
        <v>0</v>
      </c>
      <c r="K4109" s="100">
        <v>0</v>
      </c>
      <c r="L4109" s="509">
        <v>0</v>
      </c>
      <c r="M4109" s="62"/>
    </row>
    <row r="4110" spans="1:13" s="47" customFormat="1" ht="14.4" customHeight="1" x14ac:dyDescent="0.3">
      <c r="A4110" s="62"/>
      <c r="B4110" s="6" t="s">
        <v>73</v>
      </c>
      <c r="C4110" s="25"/>
      <c r="D4110" s="3">
        <v>0</v>
      </c>
      <c r="E4110" s="26">
        <v>0</v>
      </c>
      <c r="F4110" s="27"/>
      <c r="G4110" s="26">
        <v>0.04</v>
      </c>
      <c r="H4110" s="508">
        <v>1.2334258402713537E-2</v>
      </c>
      <c r="I4110" s="99"/>
      <c r="J4110" s="61" t="s">
        <v>165</v>
      </c>
      <c r="K4110" s="100">
        <v>0.4</v>
      </c>
      <c r="L4110" s="101">
        <v>4.9337033610854153E-3</v>
      </c>
      <c r="M4110" s="62"/>
    </row>
    <row r="4111" spans="1:13" s="47" customFormat="1" ht="14.4" customHeight="1" x14ac:dyDescent="0.3">
      <c r="A4111" s="62"/>
      <c r="B4111" s="6" t="s">
        <v>57</v>
      </c>
      <c r="C4111" s="25"/>
      <c r="D4111" s="28"/>
      <c r="E4111" s="26"/>
      <c r="F4111" s="27"/>
      <c r="G4111" s="193">
        <v>0.04</v>
      </c>
      <c r="H4111" s="102" t="s">
        <v>57</v>
      </c>
      <c r="I4111" s="103"/>
      <c r="J4111" s="510"/>
      <c r="K4111" s="511" t="s">
        <v>156</v>
      </c>
      <c r="L4111" s="512">
        <v>4.9337033610854153E-3</v>
      </c>
      <c r="M4111" s="62"/>
    </row>
    <row r="4112" spans="1:13" s="47" customFormat="1" ht="14.4" customHeight="1" x14ac:dyDescent="0.3">
      <c r="A4112" s="62"/>
      <c r="B4112" s="194" t="s">
        <v>22</v>
      </c>
      <c r="C4112" s="195"/>
      <c r="D4112" s="196"/>
      <c r="E4112" s="197"/>
      <c r="F4112" s="155"/>
      <c r="G4112" s="87"/>
      <c r="H4112" s="513"/>
      <c r="I4112" s="514"/>
      <c r="J4112" s="515"/>
      <c r="K4112" s="516"/>
      <c r="L4112" s="517"/>
      <c r="M4112" s="62"/>
    </row>
    <row r="4113" spans="1:13" s="47" customFormat="1" ht="43.5" customHeight="1" x14ac:dyDescent="0.3">
      <c r="A4113" s="62"/>
      <c r="B4113" s="198" t="s">
        <v>58</v>
      </c>
      <c r="C4113" s="199" t="s">
        <v>1</v>
      </c>
      <c r="D4113" s="200" t="s">
        <v>59</v>
      </c>
      <c r="E4113" s="156" t="s">
        <v>23</v>
      </c>
      <c r="F4113" s="156" t="s">
        <v>55</v>
      </c>
      <c r="G4113" s="201" t="s">
        <v>56</v>
      </c>
      <c r="H4113" s="90" t="s">
        <v>158</v>
      </c>
      <c r="I4113" s="169" t="s">
        <v>159</v>
      </c>
      <c r="J4113" s="169" t="s">
        <v>160</v>
      </c>
      <c r="K4113" s="518" t="s">
        <v>161</v>
      </c>
      <c r="L4113" s="92" t="s">
        <v>162</v>
      </c>
      <c r="M4113" s="62"/>
    </row>
    <row r="4114" spans="1:13" s="47" customFormat="1" ht="14.4" customHeight="1" x14ac:dyDescent="0.3">
      <c r="A4114" s="62"/>
      <c r="B4114" s="6" t="s">
        <v>27</v>
      </c>
      <c r="C4114" s="25">
        <v>1</v>
      </c>
      <c r="D4114" s="3">
        <v>4.0999999999999996</v>
      </c>
      <c r="E4114" s="26">
        <v>4.0999999999999996</v>
      </c>
      <c r="F4114" s="26">
        <v>0.06</v>
      </c>
      <c r="G4114" s="26">
        <v>0.24599999999999997</v>
      </c>
      <c r="H4114" s="506">
        <v>7.5855689176688251E-2</v>
      </c>
      <c r="I4114" s="171"/>
      <c r="J4114" s="192" t="s">
        <v>163</v>
      </c>
      <c r="K4114" s="172">
        <v>1</v>
      </c>
      <c r="L4114" s="507">
        <v>7.5855689176688251E-2</v>
      </c>
      <c r="M4114" s="62"/>
    </row>
    <row r="4115" spans="1:13" s="47" customFormat="1" ht="14.4" customHeight="1" x14ac:dyDescent="0.3">
      <c r="A4115" s="62"/>
      <c r="B4115" s="6" t="s">
        <v>87</v>
      </c>
      <c r="C4115" s="25">
        <v>1</v>
      </c>
      <c r="D4115" s="3">
        <v>4.5599999999999996</v>
      </c>
      <c r="E4115" s="26">
        <v>4.5599999999999996</v>
      </c>
      <c r="F4115" s="26">
        <v>0.06</v>
      </c>
      <c r="G4115" s="26">
        <v>0.27359999999999995</v>
      </c>
      <c r="H4115" s="508">
        <v>8.4366327474560576E-2</v>
      </c>
      <c r="I4115" s="99"/>
      <c r="J4115" s="61" t="s">
        <v>163</v>
      </c>
      <c r="K4115" s="100">
        <v>1</v>
      </c>
      <c r="L4115" s="509">
        <v>8.4366327474560576E-2</v>
      </c>
      <c r="M4115" s="62"/>
    </row>
    <row r="4116" spans="1:13" s="47" customFormat="1" ht="26.4" x14ac:dyDescent="0.3">
      <c r="A4116" s="62"/>
      <c r="B4116" s="6" t="s">
        <v>86</v>
      </c>
      <c r="C4116" s="25">
        <v>1</v>
      </c>
      <c r="D4116" s="3">
        <v>4.55</v>
      </c>
      <c r="E4116" s="26">
        <v>4.55</v>
      </c>
      <c r="F4116" s="26">
        <v>0.06</v>
      </c>
      <c r="G4116" s="26">
        <v>0.27299999999999996</v>
      </c>
      <c r="H4116" s="508">
        <v>8.418131359851988E-2</v>
      </c>
      <c r="I4116" s="99"/>
      <c r="J4116" s="61" t="s">
        <v>163</v>
      </c>
      <c r="K4116" s="100">
        <v>1</v>
      </c>
      <c r="L4116" s="509">
        <v>8.418131359851988E-2</v>
      </c>
      <c r="M4116" s="62"/>
    </row>
    <row r="4117" spans="1:13" s="47" customFormat="1" ht="14.4" customHeight="1" x14ac:dyDescent="0.3">
      <c r="A4117" s="62"/>
      <c r="B4117" s="6">
        <v>0</v>
      </c>
      <c r="C4117" s="25"/>
      <c r="D4117" s="3">
        <v>0</v>
      </c>
      <c r="E4117" s="26">
        <v>0</v>
      </c>
      <c r="F4117" s="26"/>
      <c r="G4117" s="26">
        <v>0</v>
      </c>
      <c r="H4117" s="508">
        <v>0</v>
      </c>
      <c r="I4117" s="99"/>
      <c r="J4117" s="61">
        <v>0</v>
      </c>
      <c r="K4117" s="100">
        <v>0</v>
      </c>
      <c r="L4117" s="509">
        <v>0</v>
      </c>
      <c r="M4117" s="62"/>
    </row>
    <row r="4118" spans="1:13" s="47" customFormat="1" ht="14.4" customHeight="1" x14ac:dyDescent="0.3">
      <c r="A4118" s="62"/>
      <c r="B4118" s="6">
        <v>0</v>
      </c>
      <c r="C4118" s="25"/>
      <c r="D4118" s="3">
        <v>0</v>
      </c>
      <c r="E4118" s="26">
        <v>0</v>
      </c>
      <c r="F4118" s="27"/>
      <c r="G4118" s="26">
        <v>0</v>
      </c>
      <c r="H4118" s="508">
        <v>0</v>
      </c>
      <c r="I4118" s="99"/>
      <c r="J4118" s="61">
        <v>0</v>
      </c>
      <c r="K4118" s="100">
        <v>0</v>
      </c>
      <c r="L4118" s="509">
        <v>0</v>
      </c>
      <c r="M4118" s="62"/>
    </row>
    <row r="4119" spans="1:13" s="47" customFormat="1" ht="14.4" customHeight="1" x14ac:dyDescent="0.3">
      <c r="A4119" s="62"/>
      <c r="B4119" s="6">
        <v>0</v>
      </c>
      <c r="C4119" s="25"/>
      <c r="D4119" s="3">
        <v>0</v>
      </c>
      <c r="E4119" s="26">
        <v>0</v>
      </c>
      <c r="F4119" s="27"/>
      <c r="G4119" s="26">
        <v>0</v>
      </c>
      <c r="H4119" s="508">
        <v>0</v>
      </c>
      <c r="I4119" s="99"/>
      <c r="J4119" s="61">
        <v>0</v>
      </c>
      <c r="K4119" s="100">
        <v>0</v>
      </c>
      <c r="L4119" s="509">
        <v>0</v>
      </c>
      <c r="M4119" s="62"/>
    </row>
    <row r="4120" spans="1:13" s="47" customFormat="1" ht="14.4" customHeight="1" x14ac:dyDescent="0.3">
      <c r="A4120" s="62"/>
      <c r="B4120" s="6">
        <v>0</v>
      </c>
      <c r="C4120" s="25"/>
      <c r="D4120" s="3">
        <v>0</v>
      </c>
      <c r="E4120" s="26">
        <v>0</v>
      </c>
      <c r="F4120" s="27"/>
      <c r="G4120" s="26">
        <v>0</v>
      </c>
      <c r="H4120" s="508">
        <v>0</v>
      </c>
      <c r="I4120" s="99"/>
      <c r="J4120" s="61">
        <v>0</v>
      </c>
      <c r="K4120" s="100">
        <v>0</v>
      </c>
      <c r="L4120" s="509">
        <v>0</v>
      </c>
      <c r="M4120" s="62"/>
    </row>
    <row r="4121" spans="1:13" s="47" customFormat="1" ht="14.4" customHeight="1" x14ac:dyDescent="0.3">
      <c r="A4121" s="62"/>
      <c r="B4121" s="6">
        <v>0</v>
      </c>
      <c r="C4121" s="25"/>
      <c r="D4121" s="3">
        <v>0</v>
      </c>
      <c r="E4121" s="26">
        <v>0</v>
      </c>
      <c r="F4121" s="27"/>
      <c r="G4121" s="26">
        <v>0</v>
      </c>
      <c r="H4121" s="508">
        <v>0</v>
      </c>
      <c r="I4121" s="99"/>
      <c r="J4121" s="61">
        <v>0</v>
      </c>
      <c r="K4121" s="100">
        <v>0</v>
      </c>
      <c r="L4121" s="509">
        <v>0</v>
      </c>
      <c r="M4121" s="62"/>
    </row>
    <row r="4122" spans="1:13" s="47" customFormat="1" ht="14.4" customHeight="1" x14ac:dyDescent="0.3">
      <c r="A4122" s="62"/>
      <c r="B4122" s="6">
        <v>0</v>
      </c>
      <c r="C4122" s="25"/>
      <c r="D4122" s="3">
        <v>0</v>
      </c>
      <c r="E4122" s="26">
        <v>0</v>
      </c>
      <c r="F4122" s="27"/>
      <c r="G4122" s="26">
        <v>0</v>
      </c>
      <c r="H4122" s="508">
        <v>0</v>
      </c>
      <c r="I4122" s="99"/>
      <c r="J4122" s="61">
        <v>0</v>
      </c>
      <c r="K4122" s="100">
        <v>0</v>
      </c>
      <c r="L4122" s="509">
        <v>0</v>
      </c>
      <c r="M4122" s="62"/>
    </row>
    <row r="4123" spans="1:13" s="47" customFormat="1" ht="14.4" customHeight="1" x14ac:dyDescent="0.3">
      <c r="A4123" s="62"/>
      <c r="B4123" s="6" t="s">
        <v>60</v>
      </c>
      <c r="C4123" s="25"/>
      <c r="D4123" s="28"/>
      <c r="E4123" s="26"/>
      <c r="F4123" s="27"/>
      <c r="G4123" s="193">
        <v>0.79259999999999997</v>
      </c>
      <c r="H4123" s="106" t="s">
        <v>60</v>
      </c>
      <c r="I4123" s="103"/>
      <c r="J4123" s="510"/>
      <c r="K4123" s="511" t="s">
        <v>156</v>
      </c>
      <c r="L4123" s="519">
        <v>0.24440333024976871</v>
      </c>
      <c r="M4123" s="62"/>
    </row>
    <row r="4124" spans="1:13" s="47" customFormat="1" ht="14.4" customHeight="1" x14ac:dyDescent="0.3">
      <c r="A4124" s="62"/>
      <c r="B4124" s="194" t="s">
        <v>38</v>
      </c>
      <c r="C4124" s="195"/>
      <c r="D4124" s="196"/>
      <c r="E4124" s="196"/>
      <c r="F4124" s="196"/>
      <c r="G4124" s="196"/>
      <c r="H4124" s="115"/>
      <c r="I4124" s="202"/>
      <c r="J4124" s="203"/>
      <c r="K4124" s="178"/>
      <c r="L4124" s="204"/>
      <c r="M4124" s="62"/>
    </row>
    <row r="4125" spans="1:13" s="47" customFormat="1" ht="36.75" customHeight="1" x14ac:dyDescent="0.3">
      <c r="A4125" s="62"/>
      <c r="B4125" s="53" t="s">
        <v>53</v>
      </c>
      <c r="C4125" s="195"/>
      <c r="D4125" s="205" t="s">
        <v>0</v>
      </c>
      <c r="E4125" s="206" t="s">
        <v>1</v>
      </c>
      <c r="F4125" s="207" t="s">
        <v>61</v>
      </c>
      <c r="G4125" s="188" t="s">
        <v>56</v>
      </c>
      <c r="H4125" s="111" t="s">
        <v>158</v>
      </c>
      <c r="I4125" s="112" t="s">
        <v>159</v>
      </c>
      <c r="J4125" s="112" t="s">
        <v>160</v>
      </c>
      <c r="K4125" s="520" t="s">
        <v>161</v>
      </c>
      <c r="L4125" s="114" t="s">
        <v>162</v>
      </c>
      <c r="M4125" s="62"/>
    </row>
    <row r="4126" spans="1:13" s="47" customFormat="1" ht="14.4" customHeight="1" x14ac:dyDescent="0.3">
      <c r="A4126" s="62"/>
      <c r="B4126" s="189" t="s">
        <v>1178</v>
      </c>
      <c r="C4126" s="195"/>
      <c r="D4126" s="190" t="s">
        <v>1561</v>
      </c>
      <c r="E4126" s="153">
        <v>1</v>
      </c>
      <c r="F4126" s="154">
        <v>2.41</v>
      </c>
      <c r="G4126" s="191">
        <v>2.41</v>
      </c>
      <c r="H4126" s="506">
        <v>0.74313906876349067</v>
      </c>
      <c r="I4126" s="171"/>
      <c r="J4126" s="192" t="s">
        <v>1219</v>
      </c>
      <c r="K4126" s="172">
        <v>0</v>
      </c>
      <c r="L4126" s="507">
        <v>0</v>
      </c>
      <c r="M4126" s="521"/>
    </row>
    <row r="4127" spans="1:13" s="47" customFormat="1" ht="14.4" customHeight="1" x14ac:dyDescent="0.3">
      <c r="A4127" s="62"/>
      <c r="B4127" s="6">
        <v>0</v>
      </c>
      <c r="C4127" s="7"/>
      <c r="D4127" s="3">
        <v>0</v>
      </c>
      <c r="E4127" s="4"/>
      <c r="F4127" s="5">
        <v>0</v>
      </c>
      <c r="G4127" s="26">
        <v>0</v>
      </c>
      <c r="H4127" s="508">
        <v>0</v>
      </c>
      <c r="I4127" s="99"/>
      <c r="J4127" s="61">
        <v>0</v>
      </c>
      <c r="K4127" s="100">
        <v>0</v>
      </c>
      <c r="L4127" s="509">
        <v>0</v>
      </c>
      <c r="M4127" s="521"/>
    </row>
    <row r="4128" spans="1:13" s="47" customFormat="1" ht="14.4" customHeight="1" x14ac:dyDescent="0.3">
      <c r="A4128" s="62"/>
      <c r="B4128" s="6">
        <v>0</v>
      </c>
      <c r="C4128" s="7"/>
      <c r="D4128" s="3">
        <v>0</v>
      </c>
      <c r="E4128" s="4"/>
      <c r="F4128" s="5">
        <v>0</v>
      </c>
      <c r="G4128" s="26">
        <v>0</v>
      </c>
      <c r="H4128" s="508">
        <v>0</v>
      </c>
      <c r="I4128" s="99"/>
      <c r="J4128" s="61">
        <v>0</v>
      </c>
      <c r="K4128" s="100">
        <v>0</v>
      </c>
      <c r="L4128" s="509">
        <v>0</v>
      </c>
      <c r="M4128" s="521"/>
    </row>
    <row r="4129" spans="1:13" s="47" customFormat="1" ht="14.4" customHeight="1" x14ac:dyDescent="0.3">
      <c r="A4129" s="62"/>
      <c r="B4129" s="6">
        <v>0</v>
      </c>
      <c r="C4129" s="7"/>
      <c r="D4129" s="3">
        <v>0</v>
      </c>
      <c r="E4129" s="4"/>
      <c r="F4129" s="5">
        <v>0</v>
      </c>
      <c r="G4129" s="26">
        <v>0</v>
      </c>
      <c r="H4129" s="508">
        <v>0</v>
      </c>
      <c r="I4129" s="99"/>
      <c r="J4129" s="61">
        <v>0</v>
      </c>
      <c r="K4129" s="100">
        <v>0</v>
      </c>
      <c r="L4129" s="509">
        <v>0</v>
      </c>
      <c r="M4129" s="62"/>
    </row>
    <row r="4130" spans="1:13" s="47" customFormat="1" ht="14.4" customHeight="1" x14ac:dyDescent="0.3">
      <c r="A4130" s="62"/>
      <c r="B4130" s="6">
        <v>0</v>
      </c>
      <c r="C4130" s="7"/>
      <c r="D4130" s="3">
        <v>0</v>
      </c>
      <c r="E4130" s="4"/>
      <c r="F4130" s="5">
        <v>0</v>
      </c>
      <c r="G4130" s="26">
        <v>0</v>
      </c>
      <c r="H4130" s="508">
        <v>0</v>
      </c>
      <c r="I4130" s="99"/>
      <c r="J4130" s="61">
        <v>0</v>
      </c>
      <c r="K4130" s="100">
        <v>0</v>
      </c>
      <c r="L4130" s="509">
        <v>0</v>
      </c>
      <c r="M4130" s="62"/>
    </row>
    <row r="4131" spans="1:13" s="47" customFormat="1" ht="14.4" customHeight="1" x14ac:dyDescent="0.3">
      <c r="A4131" s="62"/>
      <c r="B4131" s="6">
        <v>0</v>
      </c>
      <c r="C4131" s="7"/>
      <c r="D4131" s="3">
        <v>0</v>
      </c>
      <c r="E4131" s="4"/>
      <c r="F4131" s="5">
        <v>0</v>
      </c>
      <c r="G4131" s="26">
        <v>0</v>
      </c>
      <c r="H4131" s="508">
        <v>0</v>
      </c>
      <c r="I4131" s="99"/>
      <c r="J4131" s="61">
        <v>0</v>
      </c>
      <c r="K4131" s="100">
        <v>0</v>
      </c>
      <c r="L4131" s="509">
        <v>0</v>
      </c>
      <c r="M4131" s="62"/>
    </row>
    <row r="4132" spans="1:13" s="47" customFormat="1" ht="14.4" customHeight="1" x14ac:dyDescent="0.3">
      <c r="A4132" s="62"/>
      <c r="B4132" s="6">
        <v>0</v>
      </c>
      <c r="C4132" s="7"/>
      <c r="D4132" s="3">
        <v>0</v>
      </c>
      <c r="E4132" s="4"/>
      <c r="F4132" s="5">
        <v>0</v>
      </c>
      <c r="G4132" s="26">
        <v>0</v>
      </c>
      <c r="H4132" s="508">
        <v>0</v>
      </c>
      <c r="I4132" s="99"/>
      <c r="J4132" s="61">
        <v>0</v>
      </c>
      <c r="K4132" s="100">
        <v>0</v>
      </c>
      <c r="L4132" s="509">
        <v>0</v>
      </c>
      <c r="M4132" s="62"/>
    </row>
    <row r="4133" spans="1:13" s="47" customFormat="1" x14ac:dyDescent="0.3">
      <c r="A4133" s="62"/>
      <c r="B4133" s="6">
        <v>0</v>
      </c>
      <c r="C4133" s="7"/>
      <c r="D4133" s="3">
        <v>0</v>
      </c>
      <c r="E4133" s="4"/>
      <c r="F4133" s="5">
        <v>0</v>
      </c>
      <c r="G4133" s="26">
        <v>0</v>
      </c>
      <c r="H4133" s="508">
        <v>0</v>
      </c>
      <c r="I4133" s="99"/>
      <c r="J4133" s="61">
        <v>0</v>
      </c>
      <c r="K4133" s="100">
        <v>0</v>
      </c>
      <c r="L4133" s="509">
        <v>0</v>
      </c>
      <c r="M4133" s="532"/>
    </row>
    <row r="4134" spans="1:13" s="47" customFormat="1" ht="14.4" customHeight="1" x14ac:dyDescent="0.3">
      <c r="A4134" s="62"/>
      <c r="B4134" s="6">
        <v>0</v>
      </c>
      <c r="C4134" s="7"/>
      <c r="D4134" s="3">
        <v>0</v>
      </c>
      <c r="E4134" s="4"/>
      <c r="F4134" s="5">
        <v>0</v>
      </c>
      <c r="G4134" s="26">
        <v>0</v>
      </c>
      <c r="H4134" s="508">
        <v>0</v>
      </c>
      <c r="I4134" s="99"/>
      <c r="J4134" s="61">
        <v>0</v>
      </c>
      <c r="K4134" s="100">
        <v>0</v>
      </c>
      <c r="L4134" s="509">
        <v>0</v>
      </c>
      <c r="M4134" s="62"/>
    </row>
    <row r="4135" spans="1:13" s="47" customFormat="1" ht="14.4" customHeight="1" x14ac:dyDescent="0.3">
      <c r="A4135" s="62"/>
      <c r="B4135" s="6">
        <v>0</v>
      </c>
      <c r="C4135" s="7"/>
      <c r="D4135" s="3">
        <v>0</v>
      </c>
      <c r="E4135" s="4"/>
      <c r="F4135" s="5">
        <v>0</v>
      </c>
      <c r="G4135" s="26">
        <v>0</v>
      </c>
      <c r="H4135" s="508">
        <v>0</v>
      </c>
      <c r="I4135" s="99"/>
      <c r="J4135" s="61">
        <v>0</v>
      </c>
      <c r="K4135" s="100">
        <v>0</v>
      </c>
      <c r="L4135" s="509">
        <v>0</v>
      </c>
      <c r="M4135" s="62"/>
    </row>
    <row r="4136" spans="1:13" s="47" customFormat="1" ht="14.4" customHeight="1" x14ac:dyDescent="0.3">
      <c r="A4136" s="62"/>
      <c r="B4136" s="6">
        <v>0</v>
      </c>
      <c r="C4136" s="7"/>
      <c r="D4136" s="3">
        <v>0</v>
      </c>
      <c r="E4136" s="4"/>
      <c r="F4136" s="5"/>
      <c r="G4136" s="26">
        <v>0</v>
      </c>
      <c r="H4136" s="508">
        <v>0</v>
      </c>
      <c r="I4136" s="99"/>
      <c r="J4136" s="61">
        <v>0</v>
      </c>
      <c r="K4136" s="100">
        <v>0</v>
      </c>
      <c r="L4136" s="509">
        <v>0</v>
      </c>
      <c r="M4136" s="62"/>
    </row>
    <row r="4137" spans="1:13" s="47" customFormat="1" ht="14.4" customHeight="1" x14ac:dyDescent="0.3">
      <c r="A4137" s="62"/>
      <c r="B4137" s="6">
        <v>0</v>
      </c>
      <c r="C4137" s="7"/>
      <c r="D4137" s="3">
        <v>0</v>
      </c>
      <c r="E4137" s="4"/>
      <c r="F4137" s="5">
        <v>0</v>
      </c>
      <c r="G4137" s="26">
        <v>0</v>
      </c>
      <c r="H4137" s="508">
        <v>0</v>
      </c>
      <c r="I4137" s="99"/>
      <c r="J4137" s="61">
        <v>0</v>
      </c>
      <c r="K4137" s="100">
        <v>0</v>
      </c>
      <c r="L4137" s="509">
        <v>0</v>
      </c>
      <c r="M4137" s="62"/>
    </row>
    <row r="4138" spans="1:13" s="47" customFormat="1" ht="14.4" customHeight="1" x14ac:dyDescent="0.3">
      <c r="A4138" s="62"/>
      <c r="B4138" s="6">
        <v>0</v>
      </c>
      <c r="C4138" s="7"/>
      <c r="D4138" s="3">
        <v>0</v>
      </c>
      <c r="E4138" s="4"/>
      <c r="F4138" s="5">
        <v>0</v>
      </c>
      <c r="G4138" s="26">
        <v>0</v>
      </c>
      <c r="H4138" s="508">
        <v>0</v>
      </c>
      <c r="I4138" s="99"/>
      <c r="J4138" s="61">
        <v>0</v>
      </c>
      <c r="K4138" s="100">
        <v>0</v>
      </c>
      <c r="L4138" s="509">
        <v>0</v>
      </c>
      <c r="M4138" s="62"/>
    </row>
    <row r="4139" spans="1:13" s="47" customFormat="1" ht="14.4" customHeight="1" x14ac:dyDescent="0.3">
      <c r="A4139" s="62"/>
      <c r="B4139" s="6">
        <v>0</v>
      </c>
      <c r="C4139" s="7"/>
      <c r="D4139" s="3">
        <v>0</v>
      </c>
      <c r="E4139" s="4"/>
      <c r="F4139" s="5">
        <v>0</v>
      </c>
      <c r="G4139" s="26">
        <v>0</v>
      </c>
      <c r="H4139" s="508">
        <v>0</v>
      </c>
      <c r="I4139" s="99"/>
      <c r="J4139" s="61">
        <v>0</v>
      </c>
      <c r="K4139" s="100">
        <v>0</v>
      </c>
      <c r="L4139" s="509">
        <v>0</v>
      </c>
      <c r="M4139" s="62"/>
    </row>
    <row r="4140" spans="1:13" s="47" customFormat="1" ht="14.4" customHeight="1" x14ac:dyDescent="0.3">
      <c r="A4140" s="62"/>
      <c r="B4140" s="6">
        <v>0</v>
      </c>
      <c r="C4140" s="7"/>
      <c r="D4140" s="3">
        <v>0</v>
      </c>
      <c r="E4140" s="4"/>
      <c r="F4140" s="5">
        <v>0</v>
      </c>
      <c r="G4140" s="26">
        <v>0</v>
      </c>
      <c r="H4140" s="508">
        <v>0</v>
      </c>
      <c r="I4140" s="99"/>
      <c r="J4140" s="61">
        <v>0</v>
      </c>
      <c r="K4140" s="100">
        <v>0</v>
      </c>
      <c r="L4140" s="509">
        <v>0</v>
      </c>
      <c r="M4140" s="62"/>
    </row>
    <row r="4141" spans="1:13" s="47" customFormat="1" ht="14.4" customHeight="1" x14ac:dyDescent="0.3">
      <c r="A4141" s="62"/>
      <c r="B4141" s="6">
        <v>0</v>
      </c>
      <c r="C4141" s="7"/>
      <c r="D4141" s="3">
        <v>0</v>
      </c>
      <c r="E4141" s="4"/>
      <c r="F4141" s="5">
        <v>0</v>
      </c>
      <c r="G4141" s="26">
        <v>0</v>
      </c>
      <c r="H4141" s="508">
        <v>0</v>
      </c>
      <c r="I4141" s="99"/>
      <c r="J4141" s="61">
        <v>0</v>
      </c>
      <c r="K4141" s="100">
        <v>0</v>
      </c>
      <c r="L4141" s="509">
        <v>0</v>
      </c>
      <c r="M4141" s="62"/>
    </row>
    <row r="4142" spans="1:13" s="47" customFormat="1" ht="14.4" customHeight="1" x14ac:dyDescent="0.3">
      <c r="A4142" s="62"/>
      <c r="B4142" s="58" t="s">
        <v>62</v>
      </c>
      <c r="C4142" s="46"/>
      <c r="D4142" s="37"/>
      <c r="E4142" s="38"/>
      <c r="F4142" s="39"/>
      <c r="G4142" s="193">
        <v>2.41</v>
      </c>
      <c r="H4142" s="106" t="s">
        <v>62</v>
      </c>
      <c r="I4142" s="103"/>
      <c r="J4142" s="510"/>
      <c r="K4142" s="511" t="s">
        <v>156</v>
      </c>
      <c r="L4142" s="519">
        <v>0</v>
      </c>
      <c r="M4142" s="62"/>
    </row>
    <row r="4143" spans="1:13" s="47" customFormat="1" ht="14.4" customHeight="1" x14ac:dyDescent="0.3">
      <c r="A4143" s="62"/>
      <c r="B4143" s="194" t="s">
        <v>63</v>
      </c>
      <c r="C4143" s="195"/>
      <c r="D4143" s="196"/>
      <c r="E4143" s="197"/>
      <c r="F4143" s="155"/>
      <c r="G4143" s="197"/>
      <c r="H4143" s="115"/>
      <c r="I4143" s="202"/>
      <c r="J4143" s="203"/>
      <c r="K4143" s="178"/>
      <c r="L4143" s="204">
        <v>0</v>
      </c>
      <c r="M4143" s="62"/>
    </row>
    <row r="4144" spans="1:13" s="47" customFormat="1" ht="42" customHeight="1" x14ac:dyDescent="0.3">
      <c r="A4144" s="62"/>
      <c r="B4144" s="53" t="s">
        <v>53</v>
      </c>
      <c r="C4144" s="210"/>
      <c r="D4144" s="211" t="s">
        <v>0</v>
      </c>
      <c r="E4144" s="201" t="s">
        <v>1</v>
      </c>
      <c r="F4144" s="156" t="s">
        <v>61</v>
      </c>
      <c r="G4144" s="188" t="s">
        <v>56</v>
      </c>
      <c r="H4144" s="111" t="s">
        <v>158</v>
      </c>
      <c r="I4144" s="112" t="s">
        <v>159</v>
      </c>
      <c r="J4144" s="112" t="s">
        <v>160</v>
      </c>
      <c r="K4144" s="520" t="s">
        <v>161</v>
      </c>
      <c r="L4144" s="114" t="s">
        <v>162</v>
      </c>
      <c r="M4144" s="62"/>
    </row>
    <row r="4145" spans="1:13" s="47" customFormat="1" ht="14.4" customHeight="1" x14ac:dyDescent="0.3">
      <c r="A4145" s="62"/>
      <c r="B4145" s="6">
        <v>0</v>
      </c>
      <c r="C4145" s="7"/>
      <c r="D4145" s="190">
        <v>0</v>
      </c>
      <c r="E4145" s="191">
        <v>0</v>
      </c>
      <c r="F4145" s="391"/>
      <c r="G4145" s="191">
        <v>0</v>
      </c>
      <c r="H4145" s="506"/>
      <c r="I4145" s="171"/>
      <c r="J4145" s="192">
        <v>0</v>
      </c>
      <c r="K4145" s="172">
        <v>0</v>
      </c>
      <c r="L4145" s="507">
        <v>0</v>
      </c>
      <c r="M4145" s="62"/>
    </row>
    <row r="4146" spans="1:13" s="47" customFormat="1" ht="14.4" customHeight="1" x14ac:dyDescent="0.3">
      <c r="A4146" s="62"/>
      <c r="B4146" s="6">
        <v>0</v>
      </c>
      <c r="C4146" s="7"/>
      <c r="D4146" s="3">
        <v>0</v>
      </c>
      <c r="E4146" s="26"/>
      <c r="F4146" s="5">
        <v>0</v>
      </c>
      <c r="G4146" s="26">
        <v>0</v>
      </c>
      <c r="H4146" s="508">
        <v>0</v>
      </c>
      <c r="I4146" s="99"/>
      <c r="J4146" s="61">
        <v>0</v>
      </c>
      <c r="K4146" s="100">
        <v>0</v>
      </c>
      <c r="L4146" s="509">
        <v>0</v>
      </c>
      <c r="M4146" s="62"/>
    </row>
    <row r="4147" spans="1:13" s="47" customFormat="1" ht="14.4" customHeight="1" x14ac:dyDescent="0.3">
      <c r="A4147" s="62"/>
      <c r="B4147" s="6">
        <v>0</v>
      </c>
      <c r="C4147" s="7"/>
      <c r="D4147" s="3">
        <v>0</v>
      </c>
      <c r="E4147" s="26"/>
      <c r="F4147" s="5">
        <v>0</v>
      </c>
      <c r="G4147" s="26">
        <v>0</v>
      </c>
      <c r="H4147" s="508">
        <v>0</v>
      </c>
      <c r="I4147" s="99"/>
      <c r="J4147" s="61">
        <v>0</v>
      </c>
      <c r="K4147" s="100">
        <v>0</v>
      </c>
      <c r="L4147" s="509">
        <v>0</v>
      </c>
      <c r="M4147" s="62"/>
    </row>
    <row r="4148" spans="1:13" s="47" customFormat="1" ht="14.4" customHeight="1" x14ac:dyDescent="0.3">
      <c r="A4148" s="62"/>
      <c r="B4148" s="6">
        <v>0</v>
      </c>
      <c r="C4148" s="7"/>
      <c r="D4148" s="3">
        <v>0</v>
      </c>
      <c r="E4148" s="26"/>
      <c r="F4148" s="5">
        <v>0</v>
      </c>
      <c r="G4148" s="26">
        <v>0</v>
      </c>
      <c r="H4148" s="508">
        <v>0</v>
      </c>
      <c r="I4148" s="99"/>
      <c r="J4148" s="61">
        <v>0</v>
      </c>
      <c r="K4148" s="100">
        <v>0</v>
      </c>
      <c r="L4148" s="509">
        <v>0</v>
      </c>
      <c r="M4148" s="62"/>
    </row>
    <row r="4149" spans="1:13" s="47" customFormat="1" ht="14.4" customHeight="1" x14ac:dyDescent="0.3">
      <c r="A4149" s="62"/>
      <c r="B4149" s="6">
        <v>0</v>
      </c>
      <c r="C4149" s="7"/>
      <c r="D4149" s="3">
        <v>0</v>
      </c>
      <c r="E4149" s="26"/>
      <c r="F4149" s="5">
        <v>0</v>
      </c>
      <c r="G4149" s="26">
        <v>0</v>
      </c>
      <c r="H4149" s="508">
        <v>0</v>
      </c>
      <c r="I4149" s="99"/>
      <c r="J4149" s="61">
        <v>0</v>
      </c>
      <c r="K4149" s="100">
        <v>0</v>
      </c>
      <c r="L4149" s="509">
        <v>0</v>
      </c>
      <c r="M4149" s="62"/>
    </row>
    <row r="4150" spans="1:13" s="47" customFormat="1" ht="15" customHeight="1" thickBot="1" x14ac:dyDescent="0.35">
      <c r="A4150" s="62"/>
      <c r="B4150" s="59" t="s">
        <v>64</v>
      </c>
      <c r="C4150" s="42"/>
      <c r="D4150" s="43"/>
      <c r="E4150" s="44"/>
      <c r="F4150" s="45"/>
      <c r="G4150" s="191">
        <v>0</v>
      </c>
      <c r="H4150" s="106" t="s">
        <v>64</v>
      </c>
      <c r="I4150" s="103"/>
      <c r="J4150" s="510"/>
      <c r="K4150" s="511" t="s">
        <v>156</v>
      </c>
      <c r="L4150" s="519">
        <v>0</v>
      </c>
      <c r="M4150" s="62"/>
    </row>
    <row r="4151" spans="1:13" s="47" customFormat="1" ht="14.4" customHeight="1" x14ac:dyDescent="0.3">
      <c r="A4151" s="62"/>
      <c r="B4151" s="64"/>
      <c r="C4151" s="68"/>
      <c r="D4151" s="69" t="s">
        <v>65</v>
      </c>
      <c r="E4151" s="70"/>
      <c r="F4151" s="71"/>
      <c r="G4151" s="88">
        <v>3.2429999999999999</v>
      </c>
      <c r="H4151" s="179"/>
      <c r="I4151" s="212"/>
      <c r="J4151" s="522"/>
      <c r="K4151" s="523"/>
      <c r="L4151" s="180"/>
      <c r="M4151" s="62"/>
    </row>
    <row r="4152" spans="1:13" s="47" customFormat="1" ht="14.4" customHeight="1" x14ac:dyDescent="0.3">
      <c r="A4152" s="62"/>
      <c r="B4152" s="63"/>
      <c r="C4152" s="68"/>
      <c r="D4152" s="72" t="s">
        <v>7</v>
      </c>
      <c r="E4152" s="215"/>
      <c r="F4152" s="181">
        <v>0.1</v>
      </c>
      <c r="G4152" s="215">
        <v>0.32400000000000001</v>
      </c>
      <c r="H4152" s="524"/>
      <c r="I4152" s="124"/>
      <c r="J4152" s="525"/>
      <c r="K4152" s="526"/>
      <c r="L4152" s="527"/>
      <c r="M4152" s="62"/>
    </row>
    <row r="4153" spans="1:13" s="47" customFormat="1" ht="14.4" customHeight="1" x14ac:dyDescent="0.3">
      <c r="A4153" s="62"/>
      <c r="B4153" s="63"/>
      <c r="C4153" s="68"/>
      <c r="D4153" s="72" t="s">
        <v>8</v>
      </c>
      <c r="E4153" s="215"/>
      <c r="F4153" s="181">
        <v>0.1</v>
      </c>
      <c r="G4153" s="215">
        <v>0.32400000000000001</v>
      </c>
      <c r="H4153" s="524"/>
      <c r="I4153" s="124"/>
      <c r="J4153" s="525"/>
      <c r="K4153" s="526"/>
      <c r="L4153" s="527"/>
      <c r="M4153" s="62"/>
    </row>
    <row r="4154" spans="1:13" s="47" customFormat="1" ht="14.4" customHeight="1" x14ac:dyDescent="0.3">
      <c r="A4154" s="62"/>
      <c r="B4154" s="63" t="s">
        <v>66</v>
      </c>
      <c r="C4154" s="68"/>
      <c r="D4154" s="75" t="s">
        <v>67</v>
      </c>
      <c r="E4154" s="76"/>
      <c r="F4154" s="71"/>
      <c r="G4154" s="76">
        <v>3.891</v>
      </c>
      <c r="H4154" s="524"/>
      <c r="I4154" s="124"/>
      <c r="J4154" s="525"/>
      <c r="K4154" s="526"/>
      <c r="L4154" s="527"/>
      <c r="M4154" s="62"/>
    </row>
    <row r="4155" spans="1:13" s="47" customFormat="1" ht="15" customHeight="1" thickBot="1" x14ac:dyDescent="0.35">
      <c r="A4155" s="62"/>
      <c r="B4155" s="63"/>
      <c r="C4155" s="68"/>
      <c r="D4155" s="77" t="s">
        <v>68</v>
      </c>
      <c r="E4155" s="78"/>
      <c r="F4155" s="79"/>
      <c r="G4155" s="78">
        <v>3.89</v>
      </c>
      <c r="H4155" s="528">
        <v>1</v>
      </c>
      <c r="I4155" s="126"/>
      <c r="J4155" s="529"/>
      <c r="K4155" s="530"/>
      <c r="L4155" s="531">
        <v>0.24933703361085413</v>
      </c>
      <c r="M4155" s="62"/>
    </row>
    <row r="4156" spans="1:13" s="47" customFormat="1" ht="14.4" customHeight="1" x14ac:dyDescent="0.3">
      <c r="A4156" s="62"/>
      <c r="B4156" s="63"/>
      <c r="C4156" s="68"/>
      <c r="D4156" s="80"/>
      <c r="E4156" s="67"/>
      <c r="F4156" s="65"/>
      <c r="G4156" s="67"/>
      <c r="J4156" s="60"/>
      <c r="M4156" s="62"/>
    </row>
    <row r="4157" spans="1:13" s="47" customFormat="1" ht="14.4" customHeight="1" x14ac:dyDescent="0.3">
      <c r="A4157" s="62"/>
      <c r="B4157" s="63"/>
      <c r="C4157" s="68"/>
      <c r="D4157" s="80"/>
      <c r="E4157" s="67"/>
      <c r="F4157" s="65"/>
      <c r="G4157" s="67"/>
      <c r="J4157" s="60"/>
      <c r="M4157" s="62"/>
    </row>
    <row r="4158" spans="1:13" s="47" customFormat="1" ht="14.4" customHeight="1" x14ac:dyDescent="0.3">
      <c r="A4158" s="62"/>
      <c r="B4158" s="63"/>
      <c r="C4158" s="68"/>
      <c r="D4158" s="80"/>
      <c r="E4158" s="67"/>
      <c r="F4158" s="65"/>
      <c r="G4158" s="67"/>
      <c r="J4158" s="60"/>
      <c r="M4158" s="62"/>
    </row>
    <row r="4159" spans="1:13" s="47" customFormat="1" ht="14.4" customHeight="1" x14ac:dyDescent="0.3">
      <c r="A4159" s="62"/>
      <c r="B4159" s="136" t="s">
        <v>1808</v>
      </c>
      <c r="C4159" s="81"/>
      <c r="D4159" s="80"/>
      <c r="E4159" s="67"/>
      <c r="F4159" s="82"/>
      <c r="G4159" s="82"/>
      <c r="J4159" s="60"/>
      <c r="M4159" s="62"/>
    </row>
    <row r="4160" spans="1:13" s="47" customFormat="1" ht="14.4" customHeight="1" x14ac:dyDescent="0.3">
      <c r="A4160" s="62"/>
      <c r="B4160" s="216" t="s">
        <v>6</v>
      </c>
      <c r="C4160" s="217"/>
      <c r="D4160" s="80"/>
      <c r="E4160" s="67"/>
      <c r="F4160" s="62"/>
      <c r="G4160" s="62"/>
      <c r="J4160" s="60"/>
      <c r="M4160" s="62"/>
    </row>
    <row r="4161" spans="1:13" s="47" customFormat="1" ht="14.4" customHeight="1" x14ac:dyDescent="0.3">
      <c r="A4161" s="62"/>
      <c r="B4161" s="84"/>
      <c r="C4161" s="62"/>
      <c r="D4161" s="80"/>
      <c r="E4161" s="67"/>
      <c r="F4161" s="62"/>
      <c r="G4161" s="62"/>
      <c r="J4161" s="60"/>
      <c r="M4161" s="62"/>
    </row>
    <row r="4162" spans="1:13" x14ac:dyDescent="0.3">
      <c r="A4162" s="62"/>
      <c r="B4162" s="503"/>
      <c r="C4162" s="129"/>
      <c r="D4162" s="129"/>
      <c r="J4162" s="60"/>
    </row>
    <row r="4163" spans="1:13" x14ac:dyDescent="0.3">
      <c r="A4163" s="62"/>
      <c r="B4163" s="131"/>
      <c r="C4163" s="130"/>
      <c r="D4163" s="130"/>
      <c r="J4163" s="60"/>
    </row>
    <row r="4164" spans="1:13" ht="15.6" x14ac:dyDescent="0.3">
      <c r="A4164" s="62"/>
      <c r="D4164" s="715" t="s">
        <v>166</v>
      </c>
      <c r="E4164" s="715"/>
      <c r="F4164" s="715"/>
      <c r="J4164" s="60"/>
    </row>
    <row r="4165" spans="1:13" x14ac:dyDescent="0.3">
      <c r="A4165" s="62"/>
      <c r="B4165" s="132"/>
      <c r="C4165" s="132"/>
      <c r="D4165" s="132"/>
      <c r="J4165" s="60"/>
    </row>
    <row r="4166" spans="1:13" ht="82.5" customHeight="1" x14ac:dyDescent="0.3">
      <c r="A4166" s="62"/>
      <c r="B4166" s="710" t="s">
        <v>1809</v>
      </c>
      <c r="C4166" s="710"/>
      <c r="D4166" s="710"/>
      <c r="E4166" s="710"/>
      <c r="F4166" s="710"/>
      <c r="G4166" s="710"/>
      <c r="H4166" s="710"/>
      <c r="I4166" s="710"/>
      <c r="J4166" s="710"/>
      <c r="K4166" s="710"/>
      <c r="L4166" s="710"/>
    </row>
    <row r="4167" spans="1:13" s="47" customFormat="1" ht="14.4" customHeight="1" x14ac:dyDescent="0.3">
      <c r="A4167" s="62"/>
      <c r="B4167" s="63"/>
      <c r="C4167" s="9"/>
      <c r="D4167" s="10"/>
      <c r="E4167" s="11"/>
      <c r="F4167" s="12"/>
      <c r="G4167" s="13"/>
      <c r="J4167" s="60"/>
      <c r="M4167" s="62"/>
    </row>
    <row r="4168" spans="1:13" s="47" customFormat="1" ht="14.4" customHeight="1" x14ac:dyDescent="0.3">
      <c r="A4168" s="62"/>
      <c r="B4168" s="48" t="s">
        <v>48</v>
      </c>
      <c r="C4168" s="9"/>
      <c r="D4168" s="10"/>
      <c r="E4168" s="11"/>
      <c r="F4168" s="11"/>
      <c r="G4168" s="11"/>
      <c r="J4168" s="60"/>
      <c r="M4168" s="62"/>
    </row>
    <row r="4169" spans="1:13" s="47" customFormat="1" ht="14.4" customHeight="1" x14ac:dyDescent="0.3">
      <c r="A4169" s="62"/>
      <c r="B4169" s="64" t="s">
        <v>49</v>
      </c>
      <c r="C4169" s="62" t="s">
        <v>820</v>
      </c>
      <c r="D4169" s="62"/>
      <c r="E4169" s="62"/>
      <c r="I4169" s="65" t="s">
        <v>50</v>
      </c>
      <c r="J4169" s="68" t="s">
        <v>5</v>
      </c>
      <c r="M4169" s="62"/>
    </row>
    <row r="4170" spans="1:13" s="47" customFormat="1" ht="15" customHeight="1" thickBot="1" x14ac:dyDescent="0.35">
      <c r="A4170" s="62"/>
      <c r="B4170" s="64" t="s">
        <v>51</v>
      </c>
      <c r="C4170" s="62" t="s">
        <v>267</v>
      </c>
      <c r="D4170" s="62"/>
      <c r="E4170" s="62"/>
      <c r="G4170" s="62" t="s">
        <v>819</v>
      </c>
      <c r="J4170" s="60"/>
      <c r="M4170" s="62"/>
    </row>
    <row r="4171" spans="1:13" s="47" customFormat="1" ht="14.4" customHeight="1" thickTop="1" x14ac:dyDescent="0.3">
      <c r="A4171" s="62"/>
      <c r="B4171" s="49" t="s">
        <v>52</v>
      </c>
      <c r="C4171" s="14"/>
      <c r="D4171" s="15"/>
      <c r="E4171" s="16"/>
      <c r="F4171" s="17"/>
      <c r="G4171" s="16"/>
      <c r="H4171" s="711" t="s">
        <v>164</v>
      </c>
      <c r="I4171" s="712"/>
      <c r="J4171" s="712"/>
      <c r="K4171" s="712"/>
      <c r="L4171" s="713"/>
      <c r="M4171" s="62"/>
    </row>
    <row r="4172" spans="1:13" s="47" customFormat="1" ht="32.25" customHeight="1" x14ac:dyDescent="0.3">
      <c r="A4172" s="62"/>
      <c r="B4172" s="186" t="s">
        <v>53</v>
      </c>
      <c r="C4172" s="187" t="s">
        <v>1</v>
      </c>
      <c r="D4172" s="161" t="s">
        <v>54</v>
      </c>
      <c r="E4172" s="188" t="s">
        <v>23</v>
      </c>
      <c r="F4172" s="188" t="s">
        <v>55</v>
      </c>
      <c r="G4172" s="188" t="s">
        <v>56</v>
      </c>
      <c r="H4172" s="90" t="s">
        <v>158</v>
      </c>
      <c r="I4172" s="169" t="s">
        <v>159</v>
      </c>
      <c r="J4172" s="169" t="s">
        <v>160</v>
      </c>
      <c r="K4172" s="169" t="s">
        <v>161</v>
      </c>
      <c r="L4172" s="92" t="s">
        <v>162</v>
      </c>
      <c r="M4172" s="62"/>
    </row>
    <row r="4173" spans="1:13" s="47" customFormat="1" ht="14.4" customHeight="1" x14ac:dyDescent="0.3">
      <c r="A4173" s="62"/>
      <c r="B4173" s="189">
        <v>0</v>
      </c>
      <c r="C4173" s="187"/>
      <c r="D4173" s="190">
        <v>0</v>
      </c>
      <c r="E4173" s="191">
        <v>0</v>
      </c>
      <c r="F4173" s="505">
        <v>0.5</v>
      </c>
      <c r="G4173" s="191">
        <v>0</v>
      </c>
      <c r="H4173" s="506">
        <v>0</v>
      </c>
      <c r="I4173" s="171"/>
      <c r="J4173" s="192">
        <v>0</v>
      </c>
      <c r="K4173" s="172">
        <v>0</v>
      </c>
      <c r="L4173" s="507">
        <v>0</v>
      </c>
      <c r="M4173" s="62"/>
    </row>
    <row r="4174" spans="1:13" s="47" customFormat="1" ht="14.4" customHeight="1" x14ac:dyDescent="0.3">
      <c r="A4174" s="62"/>
      <c r="B4174" s="6">
        <v>0</v>
      </c>
      <c r="C4174" s="25"/>
      <c r="D4174" s="3">
        <v>0</v>
      </c>
      <c r="E4174" s="26">
        <v>0</v>
      </c>
      <c r="F4174" s="27"/>
      <c r="G4174" s="26">
        <v>0</v>
      </c>
      <c r="H4174" s="508">
        <v>0</v>
      </c>
      <c r="I4174" s="99"/>
      <c r="J4174" s="61">
        <v>0</v>
      </c>
      <c r="K4174" s="100">
        <v>0</v>
      </c>
      <c r="L4174" s="509">
        <v>0</v>
      </c>
      <c r="M4174" s="62"/>
    </row>
    <row r="4175" spans="1:13" s="47" customFormat="1" ht="14.4" customHeight="1" x14ac:dyDescent="0.3">
      <c r="A4175" s="62"/>
      <c r="B4175" s="6">
        <v>0</v>
      </c>
      <c r="C4175" s="25"/>
      <c r="D4175" s="3">
        <v>0</v>
      </c>
      <c r="E4175" s="26">
        <v>0</v>
      </c>
      <c r="F4175" s="27"/>
      <c r="G4175" s="26">
        <v>0</v>
      </c>
      <c r="H4175" s="508">
        <v>0</v>
      </c>
      <c r="I4175" s="99"/>
      <c r="J4175" s="61">
        <v>0</v>
      </c>
      <c r="K4175" s="100">
        <v>0</v>
      </c>
      <c r="L4175" s="509">
        <v>0</v>
      </c>
      <c r="M4175" s="62"/>
    </row>
    <row r="4176" spans="1:13" s="47" customFormat="1" ht="14.4" customHeight="1" x14ac:dyDescent="0.3">
      <c r="A4176" s="62"/>
      <c r="B4176" s="6">
        <v>0</v>
      </c>
      <c r="C4176" s="25"/>
      <c r="D4176" s="3">
        <v>0</v>
      </c>
      <c r="E4176" s="26">
        <v>0</v>
      </c>
      <c r="F4176" s="27"/>
      <c r="G4176" s="26">
        <v>0</v>
      </c>
      <c r="H4176" s="508">
        <v>0</v>
      </c>
      <c r="I4176" s="99"/>
      <c r="J4176" s="61">
        <v>0</v>
      </c>
      <c r="K4176" s="100">
        <v>0</v>
      </c>
      <c r="L4176" s="509">
        <v>0</v>
      </c>
      <c r="M4176" s="62"/>
    </row>
    <row r="4177" spans="1:13" s="47" customFormat="1" ht="14.4" customHeight="1" x14ac:dyDescent="0.3">
      <c r="A4177" s="62"/>
      <c r="B4177" s="6">
        <v>0</v>
      </c>
      <c r="C4177" s="25"/>
      <c r="D4177" s="3">
        <v>0</v>
      </c>
      <c r="E4177" s="26">
        <v>0</v>
      </c>
      <c r="F4177" s="27"/>
      <c r="G4177" s="26">
        <v>0</v>
      </c>
      <c r="H4177" s="508">
        <v>0</v>
      </c>
      <c r="I4177" s="99"/>
      <c r="J4177" s="61">
        <v>0</v>
      </c>
      <c r="K4177" s="100">
        <v>0</v>
      </c>
      <c r="L4177" s="509">
        <v>0</v>
      </c>
      <c r="M4177" s="62"/>
    </row>
    <row r="4178" spans="1:13" s="47" customFormat="1" ht="14.4" customHeight="1" x14ac:dyDescent="0.3">
      <c r="A4178" s="62"/>
      <c r="B4178" s="6">
        <v>0</v>
      </c>
      <c r="C4178" s="25"/>
      <c r="D4178" s="3">
        <v>0</v>
      </c>
      <c r="E4178" s="26">
        <v>0</v>
      </c>
      <c r="F4178" s="27"/>
      <c r="G4178" s="26">
        <v>0</v>
      </c>
      <c r="H4178" s="508">
        <v>0</v>
      </c>
      <c r="I4178" s="99"/>
      <c r="J4178" s="61">
        <v>0</v>
      </c>
      <c r="K4178" s="100">
        <v>0</v>
      </c>
      <c r="L4178" s="509">
        <v>0</v>
      </c>
      <c r="M4178" s="62"/>
    </row>
    <row r="4179" spans="1:13" s="47" customFormat="1" ht="14.4" customHeight="1" x14ac:dyDescent="0.3">
      <c r="A4179" s="62"/>
      <c r="B4179" s="6" t="s">
        <v>73</v>
      </c>
      <c r="C4179" s="25"/>
      <c r="D4179" s="3">
        <v>0</v>
      </c>
      <c r="E4179" s="26">
        <v>0</v>
      </c>
      <c r="F4179" s="27"/>
      <c r="G4179" s="26">
        <v>0.432</v>
      </c>
      <c r="H4179" s="508">
        <v>1.3582684592456579E-3</v>
      </c>
      <c r="I4179" s="99"/>
      <c r="J4179" s="61" t="s">
        <v>165</v>
      </c>
      <c r="K4179" s="100">
        <v>0.4</v>
      </c>
      <c r="L4179" s="101">
        <v>5.4330738369826319E-4</v>
      </c>
      <c r="M4179" s="62"/>
    </row>
    <row r="4180" spans="1:13" s="47" customFormat="1" ht="14.4" customHeight="1" x14ac:dyDescent="0.3">
      <c r="A4180" s="62"/>
      <c r="B4180" s="6" t="s">
        <v>57</v>
      </c>
      <c r="C4180" s="25"/>
      <c r="D4180" s="28"/>
      <c r="E4180" s="26"/>
      <c r="F4180" s="27"/>
      <c r="G4180" s="193">
        <v>0.432</v>
      </c>
      <c r="H4180" s="102" t="s">
        <v>57</v>
      </c>
      <c r="I4180" s="103"/>
      <c r="J4180" s="510"/>
      <c r="K4180" s="511" t="s">
        <v>156</v>
      </c>
      <c r="L4180" s="512">
        <v>5.4330738369826319E-4</v>
      </c>
      <c r="M4180" s="62"/>
    </row>
    <row r="4181" spans="1:13" s="47" customFormat="1" ht="14.4" customHeight="1" x14ac:dyDescent="0.3">
      <c r="A4181" s="62"/>
      <c r="B4181" s="194" t="s">
        <v>22</v>
      </c>
      <c r="C4181" s="195"/>
      <c r="D4181" s="196"/>
      <c r="E4181" s="197"/>
      <c r="F4181" s="155"/>
      <c r="G4181" s="87"/>
      <c r="H4181" s="513"/>
      <c r="I4181" s="514"/>
      <c r="J4181" s="515"/>
      <c r="K4181" s="516"/>
      <c r="L4181" s="517"/>
      <c r="M4181" s="62"/>
    </row>
    <row r="4182" spans="1:13" s="47" customFormat="1" ht="30.75" customHeight="1" x14ac:dyDescent="0.3">
      <c r="A4182" s="62"/>
      <c r="B4182" s="198" t="s">
        <v>58</v>
      </c>
      <c r="C4182" s="199" t="s">
        <v>1</v>
      </c>
      <c r="D4182" s="200" t="s">
        <v>59</v>
      </c>
      <c r="E4182" s="156" t="s">
        <v>23</v>
      </c>
      <c r="F4182" s="156" t="s">
        <v>55</v>
      </c>
      <c r="G4182" s="201" t="s">
        <v>56</v>
      </c>
      <c r="H4182" s="90" t="s">
        <v>158</v>
      </c>
      <c r="I4182" s="169" t="s">
        <v>159</v>
      </c>
      <c r="J4182" s="169" t="s">
        <v>160</v>
      </c>
      <c r="K4182" s="518" t="s">
        <v>161</v>
      </c>
      <c r="L4182" s="92" t="s">
        <v>162</v>
      </c>
      <c r="M4182" s="62"/>
    </row>
    <row r="4183" spans="1:13" s="47" customFormat="1" ht="14.4" customHeight="1" x14ac:dyDescent="0.3">
      <c r="A4183" s="62"/>
      <c r="B4183" s="6" t="s">
        <v>27</v>
      </c>
      <c r="C4183" s="25">
        <v>1</v>
      </c>
      <c r="D4183" s="3">
        <v>4.0999999999999996</v>
      </c>
      <c r="E4183" s="26">
        <v>4.0999999999999996</v>
      </c>
      <c r="F4183" s="26">
        <v>0.5</v>
      </c>
      <c r="G4183" s="26">
        <v>2.0499999999999998</v>
      </c>
      <c r="H4183" s="506">
        <v>6.4454869015129592E-3</v>
      </c>
      <c r="I4183" s="171"/>
      <c r="J4183" s="192" t="s">
        <v>163</v>
      </c>
      <c r="K4183" s="172">
        <v>1</v>
      </c>
      <c r="L4183" s="507">
        <v>6.4454869015129592E-3</v>
      </c>
      <c r="M4183" s="62"/>
    </row>
    <row r="4184" spans="1:13" s="47" customFormat="1" ht="14.4" customHeight="1" x14ac:dyDescent="0.3">
      <c r="A4184" s="62"/>
      <c r="B4184" s="6" t="s">
        <v>87</v>
      </c>
      <c r="C4184" s="25">
        <v>1</v>
      </c>
      <c r="D4184" s="3">
        <v>4.5599999999999996</v>
      </c>
      <c r="E4184" s="26">
        <v>4.5599999999999996</v>
      </c>
      <c r="F4184" s="26">
        <v>0.5</v>
      </c>
      <c r="G4184" s="26">
        <v>2.2799999999999998</v>
      </c>
      <c r="H4184" s="508">
        <v>7.1686390904631934E-3</v>
      </c>
      <c r="I4184" s="99"/>
      <c r="J4184" s="61" t="s">
        <v>163</v>
      </c>
      <c r="K4184" s="100">
        <v>1</v>
      </c>
      <c r="L4184" s="509">
        <v>7.1686390904631934E-3</v>
      </c>
      <c r="M4184" s="62"/>
    </row>
    <row r="4185" spans="1:13" s="47" customFormat="1" ht="26.4" x14ac:dyDescent="0.3">
      <c r="A4185" s="62"/>
      <c r="B4185" s="6" t="s">
        <v>86</v>
      </c>
      <c r="C4185" s="25">
        <v>1</v>
      </c>
      <c r="D4185" s="3">
        <v>4.55</v>
      </c>
      <c r="E4185" s="26">
        <v>4.55</v>
      </c>
      <c r="F4185" s="26">
        <v>0.5</v>
      </c>
      <c r="G4185" s="26">
        <v>2.2749999999999999</v>
      </c>
      <c r="H4185" s="508">
        <v>7.1529183907034066E-3</v>
      </c>
      <c r="I4185" s="99"/>
      <c r="J4185" s="61" t="s">
        <v>163</v>
      </c>
      <c r="K4185" s="100">
        <v>1</v>
      </c>
      <c r="L4185" s="509">
        <v>7.1529183907034066E-3</v>
      </c>
      <c r="M4185" s="62"/>
    </row>
    <row r="4186" spans="1:13" s="47" customFormat="1" ht="14.4" customHeight="1" x14ac:dyDescent="0.3">
      <c r="A4186" s="62"/>
      <c r="B4186" s="6" t="s">
        <v>35</v>
      </c>
      <c r="C4186" s="25">
        <v>1</v>
      </c>
      <c r="D4186" s="3">
        <v>4.05</v>
      </c>
      <c r="E4186" s="26">
        <v>4.05</v>
      </c>
      <c r="F4186" s="26">
        <v>0.5</v>
      </c>
      <c r="G4186" s="26">
        <v>2.0249999999999999</v>
      </c>
      <c r="H4186" s="508">
        <v>6.3668834027140212E-3</v>
      </c>
      <c r="I4186" s="99"/>
      <c r="J4186" s="61" t="s">
        <v>163</v>
      </c>
      <c r="K4186" s="100">
        <v>1</v>
      </c>
      <c r="L4186" s="509">
        <v>6.3668834027140212E-3</v>
      </c>
      <c r="M4186" s="62"/>
    </row>
    <row r="4187" spans="1:13" s="47" customFormat="1" ht="14.4" customHeight="1" x14ac:dyDescent="0.3">
      <c r="A4187" s="62"/>
      <c r="B4187" s="6">
        <v>0</v>
      </c>
      <c r="C4187" s="25"/>
      <c r="D4187" s="3">
        <v>0</v>
      </c>
      <c r="E4187" s="26">
        <v>0</v>
      </c>
      <c r="F4187" s="27"/>
      <c r="G4187" s="26">
        <v>0</v>
      </c>
      <c r="H4187" s="508">
        <v>0</v>
      </c>
      <c r="I4187" s="99"/>
      <c r="J4187" s="61">
        <v>0</v>
      </c>
      <c r="K4187" s="100">
        <v>0</v>
      </c>
      <c r="L4187" s="509">
        <v>0</v>
      </c>
      <c r="M4187" s="62"/>
    </row>
    <row r="4188" spans="1:13" s="47" customFormat="1" ht="14.4" customHeight="1" x14ac:dyDescent="0.3">
      <c r="A4188" s="62"/>
      <c r="B4188" s="6">
        <v>0</v>
      </c>
      <c r="C4188" s="25"/>
      <c r="D4188" s="3">
        <v>0</v>
      </c>
      <c r="E4188" s="26">
        <v>0</v>
      </c>
      <c r="F4188" s="27"/>
      <c r="G4188" s="26">
        <v>0</v>
      </c>
      <c r="H4188" s="508">
        <v>0</v>
      </c>
      <c r="I4188" s="99"/>
      <c r="J4188" s="61">
        <v>0</v>
      </c>
      <c r="K4188" s="100">
        <v>0</v>
      </c>
      <c r="L4188" s="509">
        <v>0</v>
      </c>
      <c r="M4188" s="62"/>
    </row>
    <row r="4189" spans="1:13" s="47" customFormat="1" ht="14.4" customHeight="1" x14ac:dyDescent="0.3">
      <c r="A4189" s="62"/>
      <c r="B4189" s="6">
        <v>0</v>
      </c>
      <c r="C4189" s="25"/>
      <c r="D4189" s="3">
        <v>0</v>
      </c>
      <c r="E4189" s="26">
        <v>0</v>
      </c>
      <c r="F4189" s="27"/>
      <c r="G4189" s="26">
        <v>0</v>
      </c>
      <c r="H4189" s="508">
        <v>0</v>
      </c>
      <c r="I4189" s="99"/>
      <c r="J4189" s="61">
        <v>0</v>
      </c>
      <c r="K4189" s="100">
        <v>0</v>
      </c>
      <c r="L4189" s="509">
        <v>0</v>
      </c>
      <c r="M4189" s="62"/>
    </row>
    <row r="4190" spans="1:13" s="47" customFormat="1" ht="14.4" customHeight="1" x14ac:dyDescent="0.3">
      <c r="A4190" s="62"/>
      <c r="B4190" s="6">
        <v>0</v>
      </c>
      <c r="C4190" s="25"/>
      <c r="D4190" s="3">
        <v>0</v>
      </c>
      <c r="E4190" s="26">
        <v>0</v>
      </c>
      <c r="F4190" s="27"/>
      <c r="G4190" s="26">
        <v>0</v>
      </c>
      <c r="H4190" s="508">
        <v>0</v>
      </c>
      <c r="I4190" s="99"/>
      <c r="J4190" s="61">
        <v>0</v>
      </c>
      <c r="K4190" s="100">
        <v>0</v>
      </c>
      <c r="L4190" s="509">
        <v>0</v>
      </c>
      <c r="M4190" s="62"/>
    </row>
    <row r="4191" spans="1:13" s="47" customFormat="1" ht="14.4" customHeight="1" x14ac:dyDescent="0.3">
      <c r="A4191" s="62"/>
      <c r="B4191" s="6">
        <v>0</v>
      </c>
      <c r="C4191" s="25"/>
      <c r="D4191" s="3">
        <v>0</v>
      </c>
      <c r="E4191" s="26">
        <v>0</v>
      </c>
      <c r="F4191" s="27"/>
      <c r="G4191" s="26">
        <v>0</v>
      </c>
      <c r="H4191" s="508">
        <v>0</v>
      </c>
      <c r="I4191" s="99"/>
      <c r="J4191" s="61">
        <v>0</v>
      </c>
      <c r="K4191" s="100">
        <v>0</v>
      </c>
      <c r="L4191" s="509">
        <v>0</v>
      </c>
      <c r="M4191" s="62"/>
    </row>
    <row r="4192" spans="1:13" s="47" customFormat="1" ht="14.4" customHeight="1" x14ac:dyDescent="0.3">
      <c r="A4192" s="62"/>
      <c r="B4192" s="6" t="s">
        <v>60</v>
      </c>
      <c r="C4192" s="25"/>
      <c r="D4192" s="28"/>
      <c r="E4192" s="26"/>
      <c r="F4192" s="27"/>
      <c r="G4192" s="193">
        <v>8.6300000000000008</v>
      </c>
      <c r="H4192" s="106" t="s">
        <v>60</v>
      </c>
      <c r="I4192" s="103"/>
      <c r="J4192" s="510"/>
      <c r="K4192" s="511" t="s">
        <v>156</v>
      </c>
      <c r="L4192" s="519">
        <v>2.7133927785393582E-2</v>
      </c>
      <c r="M4192" s="62"/>
    </row>
    <row r="4193" spans="1:13" s="47" customFormat="1" ht="14.4" customHeight="1" x14ac:dyDescent="0.3">
      <c r="A4193" s="62"/>
      <c r="B4193" s="194" t="s">
        <v>38</v>
      </c>
      <c r="C4193" s="195"/>
      <c r="D4193" s="196"/>
      <c r="E4193" s="196"/>
      <c r="F4193" s="196"/>
      <c r="G4193" s="196"/>
      <c r="H4193" s="115"/>
      <c r="I4193" s="202"/>
      <c r="J4193" s="203"/>
      <c r="K4193" s="178"/>
      <c r="L4193" s="204"/>
      <c r="M4193" s="62"/>
    </row>
    <row r="4194" spans="1:13" s="47" customFormat="1" ht="36.75" customHeight="1" x14ac:dyDescent="0.3">
      <c r="A4194" s="62"/>
      <c r="B4194" s="53" t="s">
        <v>53</v>
      </c>
      <c r="C4194" s="195"/>
      <c r="D4194" s="205" t="s">
        <v>0</v>
      </c>
      <c r="E4194" s="206" t="s">
        <v>1</v>
      </c>
      <c r="F4194" s="207" t="s">
        <v>61</v>
      </c>
      <c r="G4194" s="188" t="s">
        <v>56</v>
      </c>
      <c r="H4194" s="111" t="s">
        <v>158</v>
      </c>
      <c r="I4194" s="112" t="s">
        <v>159</v>
      </c>
      <c r="J4194" s="112" t="s">
        <v>160</v>
      </c>
      <c r="K4194" s="520" t="s">
        <v>161</v>
      </c>
      <c r="L4194" s="114" t="s">
        <v>162</v>
      </c>
      <c r="M4194" s="62"/>
    </row>
    <row r="4195" spans="1:13" s="47" customFormat="1" ht="14.4" customHeight="1" x14ac:dyDescent="0.3">
      <c r="A4195" s="62"/>
      <c r="B4195" s="189" t="s">
        <v>1446</v>
      </c>
      <c r="C4195" s="195"/>
      <c r="D4195" s="190" t="s">
        <v>5</v>
      </c>
      <c r="E4195" s="153">
        <v>1</v>
      </c>
      <c r="F4195" s="154">
        <v>5</v>
      </c>
      <c r="G4195" s="191">
        <v>5</v>
      </c>
      <c r="H4195" s="506">
        <v>1.5720699759787706E-2</v>
      </c>
      <c r="I4195" s="171"/>
      <c r="J4195" s="192" t="s">
        <v>163</v>
      </c>
      <c r="K4195" s="172">
        <v>1</v>
      </c>
      <c r="L4195" s="507">
        <v>1.5720699759787706E-2</v>
      </c>
      <c r="M4195" s="521"/>
    </row>
    <row r="4196" spans="1:13" s="47" customFormat="1" ht="14.4" customHeight="1" x14ac:dyDescent="0.3">
      <c r="A4196" s="62"/>
      <c r="B4196" s="6" t="s">
        <v>820</v>
      </c>
      <c r="C4196" s="7"/>
      <c r="D4196" s="3" t="s">
        <v>5</v>
      </c>
      <c r="E4196" s="4">
        <v>1</v>
      </c>
      <c r="F4196" s="5">
        <v>228.99</v>
      </c>
      <c r="G4196" s="26">
        <v>228.99</v>
      </c>
      <c r="H4196" s="508">
        <v>0.71997660759875737</v>
      </c>
      <c r="I4196" s="99"/>
      <c r="J4196" s="61" t="s">
        <v>165</v>
      </c>
      <c r="K4196" s="100">
        <v>0.4</v>
      </c>
      <c r="L4196" s="509">
        <v>0.28799064303950295</v>
      </c>
      <c r="M4196" s="521"/>
    </row>
    <row r="4197" spans="1:13" s="47" customFormat="1" ht="14.4" customHeight="1" x14ac:dyDescent="0.3">
      <c r="A4197" s="62"/>
      <c r="B4197" s="6" t="s">
        <v>1502</v>
      </c>
      <c r="C4197" s="7"/>
      <c r="D4197" s="3" t="s">
        <v>5</v>
      </c>
      <c r="E4197" s="4">
        <v>1</v>
      </c>
      <c r="F4197" s="5">
        <v>75</v>
      </c>
      <c r="G4197" s="26">
        <v>75</v>
      </c>
      <c r="H4197" s="508">
        <v>0.23581049639681559</v>
      </c>
      <c r="I4197" s="99"/>
      <c r="J4197" s="61" t="s">
        <v>163</v>
      </c>
      <c r="K4197" s="100">
        <v>1</v>
      </c>
      <c r="L4197" s="509">
        <v>0.23581049639681559</v>
      </c>
      <c r="M4197" s="62"/>
    </row>
    <row r="4198" spans="1:13" s="47" customFormat="1" ht="14.4" customHeight="1" x14ac:dyDescent="0.3">
      <c r="A4198" s="62"/>
      <c r="B4198" s="6">
        <v>0</v>
      </c>
      <c r="C4198" s="7"/>
      <c r="D4198" s="3">
        <v>0</v>
      </c>
      <c r="E4198" s="4"/>
      <c r="F4198" s="5">
        <v>0</v>
      </c>
      <c r="G4198" s="26">
        <v>0</v>
      </c>
      <c r="H4198" s="508">
        <v>0</v>
      </c>
      <c r="I4198" s="99"/>
      <c r="J4198" s="61">
        <v>0</v>
      </c>
      <c r="K4198" s="100">
        <v>0</v>
      </c>
      <c r="L4198" s="509">
        <v>0</v>
      </c>
      <c r="M4198" s="62"/>
    </row>
    <row r="4199" spans="1:13" s="47" customFormat="1" ht="14.4" customHeight="1" x14ac:dyDescent="0.3">
      <c r="A4199" s="62"/>
      <c r="B4199" s="6">
        <v>0</v>
      </c>
      <c r="C4199" s="7"/>
      <c r="D4199" s="3">
        <v>0</v>
      </c>
      <c r="E4199" s="4"/>
      <c r="F4199" s="5">
        <v>0</v>
      </c>
      <c r="G4199" s="26">
        <v>0</v>
      </c>
      <c r="H4199" s="508">
        <v>0</v>
      </c>
      <c r="I4199" s="99"/>
      <c r="J4199" s="61">
        <v>0</v>
      </c>
      <c r="K4199" s="100">
        <v>0</v>
      </c>
      <c r="L4199" s="509">
        <v>0</v>
      </c>
      <c r="M4199" s="62"/>
    </row>
    <row r="4200" spans="1:13" s="47" customFormat="1" ht="14.4" customHeight="1" x14ac:dyDescent="0.3">
      <c r="A4200" s="62"/>
      <c r="B4200" s="6">
        <v>0</v>
      </c>
      <c r="C4200" s="7"/>
      <c r="D4200" s="3">
        <v>0</v>
      </c>
      <c r="E4200" s="4"/>
      <c r="F4200" s="5">
        <v>0</v>
      </c>
      <c r="G4200" s="26">
        <v>0</v>
      </c>
      <c r="H4200" s="508">
        <v>0</v>
      </c>
      <c r="I4200" s="99"/>
      <c r="J4200" s="61">
        <v>0</v>
      </c>
      <c r="K4200" s="100">
        <v>0</v>
      </c>
      <c r="L4200" s="509">
        <v>0</v>
      </c>
      <c r="M4200" s="62"/>
    </row>
    <row r="4201" spans="1:13" s="47" customFormat="1" ht="14.4" customHeight="1" x14ac:dyDescent="0.3">
      <c r="A4201" s="62"/>
      <c r="B4201" s="6">
        <v>0</v>
      </c>
      <c r="C4201" s="7"/>
      <c r="D4201" s="3">
        <v>0</v>
      </c>
      <c r="E4201" s="4"/>
      <c r="F4201" s="5">
        <v>0</v>
      </c>
      <c r="G4201" s="26">
        <v>0</v>
      </c>
      <c r="H4201" s="508">
        <v>0</v>
      </c>
      <c r="I4201" s="99"/>
      <c r="J4201" s="61">
        <v>0</v>
      </c>
      <c r="K4201" s="100">
        <v>0</v>
      </c>
      <c r="L4201" s="509">
        <v>0</v>
      </c>
      <c r="M4201" s="532"/>
    </row>
    <row r="4202" spans="1:13" s="47" customFormat="1" ht="14.4" customHeight="1" x14ac:dyDescent="0.3">
      <c r="A4202" s="62"/>
      <c r="B4202" s="6">
        <v>0</v>
      </c>
      <c r="C4202" s="7"/>
      <c r="D4202" s="3">
        <v>0</v>
      </c>
      <c r="E4202" s="4"/>
      <c r="F4202" s="5">
        <v>0</v>
      </c>
      <c r="G4202" s="26">
        <v>0</v>
      </c>
      <c r="H4202" s="508">
        <v>0</v>
      </c>
      <c r="I4202" s="99"/>
      <c r="J4202" s="61">
        <v>0</v>
      </c>
      <c r="K4202" s="100">
        <v>0</v>
      </c>
      <c r="L4202" s="509">
        <v>0</v>
      </c>
      <c r="M4202" s="62"/>
    </row>
    <row r="4203" spans="1:13" s="47" customFormat="1" ht="14.4" customHeight="1" x14ac:dyDescent="0.3">
      <c r="A4203" s="62"/>
      <c r="B4203" s="6">
        <v>0</v>
      </c>
      <c r="C4203" s="7"/>
      <c r="D4203" s="3">
        <v>0</v>
      </c>
      <c r="E4203" s="4"/>
      <c r="F4203" s="5">
        <v>0</v>
      </c>
      <c r="G4203" s="26">
        <v>0</v>
      </c>
      <c r="H4203" s="508">
        <v>0</v>
      </c>
      <c r="I4203" s="99"/>
      <c r="J4203" s="61">
        <v>0</v>
      </c>
      <c r="K4203" s="100">
        <v>0</v>
      </c>
      <c r="L4203" s="509">
        <v>0</v>
      </c>
      <c r="M4203" s="62"/>
    </row>
    <row r="4204" spans="1:13" s="47" customFormat="1" ht="14.4" customHeight="1" x14ac:dyDescent="0.3">
      <c r="A4204" s="62"/>
      <c r="B4204" s="6">
        <v>0</v>
      </c>
      <c r="C4204" s="7"/>
      <c r="D4204" s="3">
        <v>0</v>
      </c>
      <c r="E4204" s="4"/>
      <c r="F4204" s="5">
        <v>0</v>
      </c>
      <c r="G4204" s="26">
        <v>0</v>
      </c>
      <c r="H4204" s="508">
        <v>0</v>
      </c>
      <c r="I4204" s="99"/>
      <c r="J4204" s="61">
        <v>0</v>
      </c>
      <c r="K4204" s="100">
        <v>0</v>
      </c>
      <c r="L4204" s="509">
        <v>0</v>
      </c>
      <c r="M4204" s="62"/>
    </row>
    <row r="4205" spans="1:13" s="47" customFormat="1" ht="14.4" customHeight="1" x14ac:dyDescent="0.3">
      <c r="A4205" s="62"/>
      <c r="B4205" s="6">
        <v>0</v>
      </c>
      <c r="C4205" s="7"/>
      <c r="D4205" s="3">
        <v>0</v>
      </c>
      <c r="E4205" s="4"/>
      <c r="F4205" s="5">
        <v>0</v>
      </c>
      <c r="G4205" s="26">
        <v>0</v>
      </c>
      <c r="H4205" s="508">
        <v>0</v>
      </c>
      <c r="I4205" s="99"/>
      <c r="J4205" s="61">
        <v>0</v>
      </c>
      <c r="K4205" s="100">
        <v>0</v>
      </c>
      <c r="L4205" s="509">
        <v>0</v>
      </c>
      <c r="M4205" s="62"/>
    </row>
    <row r="4206" spans="1:13" s="47" customFormat="1" ht="14.4" customHeight="1" x14ac:dyDescent="0.3">
      <c r="A4206" s="62"/>
      <c r="B4206" s="6">
        <v>0</v>
      </c>
      <c r="C4206" s="7"/>
      <c r="D4206" s="3">
        <v>0</v>
      </c>
      <c r="E4206" s="4"/>
      <c r="F4206" s="5">
        <v>0</v>
      </c>
      <c r="G4206" s="26">
        <v>0</v>
      </c>
      <c r="H4206" s="508">
        <v>0</v>
      </c>
      <c r="I4206" s="99"/>
      <c r="J4206" s="61">
        <v>0</v>
      </c>
      <c r="K4206" s="100">
        <v>0</v>
      </c>
      <c r="L4206" s="509">
        <v>0</v>
      </c>
      <c r="M4206" s="62"/>
    </row>
    <row r="4207" spans="1:13" s="47" customFormat="1" ht="14.4" customHeight="1" x14ac:dyDescent="0.3">
      <c r="A4207" s="62"/>
      <c r="B4207" s="6">
        <v>0</v>
      </c>
      <c r="C4207" s="7"/>
      <c r="D4207" s="3">
        <v>0</v>
      </c>
      <c r="E4207" s="4"/>
      <c r="F4207" s="5">
        <v>0</v>
      </c>
      <c r="G4207" s="26">
        <v>0</v>
      </c>
      <c r="H4207" s="508">
        <v>0</v>
      </c>
      <c r="I4207" s="99"/>
      <c r="J4207" s="61">
        <v>0</v>
      </c>
      <c r="K4207" s="100">
        <v>0</v>
      </c>
      <c r="L4207" s="509">
        <v>0</v>
      </c>
      <c r="M4207" s="62"/>
    </row>
    <row r="4208" spans="1:13" s="47" customFormat="1" ht="14.4" customHeight="1" x14ac:dyDescent="0.3">
      <c r="A4208" s="62"/>
      <c r="B4208" s="58" t="s">
        <v>62</v>
      </c>
      <c r="C4208" s="46"/>
      <c r="D4208" s="37"/>
      <c r="E4208" s="38"/>
      <c r="F4208" s="39"/>
      <c r="G4208" s="193">
        <v>308.99</v>
      </c>
      <c r="H4208" s="106" t="s">
        <v>62</v>
      </c>
      <c r="I4208" s="103"/>
      <c r="J4208" s="510"/>
      <c r="K4208" s="511" t="s">
        <v>156</v>
      </c>
      <c r="L4208" s="519">
        <v>0.53952183919610619</v>
      </c>
      <c r="M4208" s="62"/>
    </row>
    <row r="4209" spans="1:13" s="47" customFormat="1" ht="14.4" customHeight="1" x14ac:dyDescent="0.3">
      <c r="A4209" s="62"/>
      <c r="B4209" s="194" t="s">
        <v>63</v>
      </c>
      <c r="C4209" s="195"/>
      <c r="D4209" s="196"/>
      <c r="E4209" s="197"/>
      <c r="F4209" s="155"/>
      <c r="G4209" s="197"/>
      <c r="H4209" s="115"/>
      <c r="I4209" s="202"/>
      <c r="J4209" s="203"/>
      <c r="K4209" s="178"/>
      <c r="L4209" s="204">
        <v>0</v>
      </c>
      <c r="M4209" s="62"/>
    </row>
    <row r="4210" spans="1:13" s="47" customFormat="1" ht="35.25" customHeight="1" x14ac:dyDescent="0.3">
      <c r="A4210" s="62"/>
      <c r="B4210" s="53" t="s">
        <v>53</v>
      </c>
      <c r="C4210" s="210"/>
      <c r="D4210" s="211" t="s">
        <v>0</v>
      </c>
      <c r="E4210" s="201" t="s">
        <v>1</v>
      </c>
      <c r="F4210" s="156" t="s">
        <v>61</v>
      </c>
      <c r="G4210" s="188" t="s">
        <v>56</v>
      </c>
      <c r="H4210" s="111" t="s">
        <v>158</v>
      </c>
      <c r="I4210" s="112" t="s">
        <v>159</v>
      </c>
      <c r="J4210" s="112" t="s">
        <v>160</v>
      </c>
      <c r="K4210" s="520" t="s">
        <v>161</v>
      </c>
      <c r="L4210" s="114" t="s">
        <v>162</v>
      </c>
      <c r="M4210" s="62"/>
    </row>
    <row r="4211" spans="1:13" s="47" customFormat="1" ht="14.4" customHeight="1" x14ac:dyDescent="0.3">
      <c r="A4211" s="62"/>
      <c r="B4211" s="6">
        <v>0</v>
      </c>
      <c r="C4211" s="7"/>
      <c r="D4211" s="3">
        <v>0</v>
      </c>
      <c r="E4211" s="26"/>
      <c r="F4211" s="5">
        <v>0</v>
      </c>
      <c r="G4211" s="191">
        <v>0</v>
      </c>
      <c r="H4211" s="506">
        <v>0</v>
      </c>
      <c r="I4211" s="171"/>
      <c r="J4211" s="192">
        <v>0</v>
      </c>
      <c r="K4211" s="172">
        <v>0</v>
      </c>
      <c r="L4211" s="507">
        <v>0</v>
      </c>
      <c r="M4211" s="62"/>
    </row>
    <row r="4212" spans="1:13" s="47" customFormat="1" ht="14.4" customHeight="1" x14ac:dyDescent="0.3">
      <c r="A4212" s="62"/>
      <c r="B4212" s="6">
        <v>0</v>
      </c>
      <c r="C4212" s="7"/>
      <c r="D4212" s="3">
        <v>0</v>
      </c>
      <c r="E4212" s="26"/>
      <c r="F4212" s="5">
        <v>0</v>
      </c>
      <c r="G4212" s="26">
        <v>0</v>
      </c>
      <c r="H4212" s="508">
        <v>0</v>
      </c>
      <c r="I4212" s="99"/>
      <c r="J4212" s="61">
        <v>0</v>
      </c>
      <c r="K4212" s="100">
        <v>0</v>
      </c>
      <c r="L4212" s="509">
        <v>0</v>
      </c>
      <c r="M4212" s="62"/>
    </row>
    <row r="4213" spans="1:13" s="47" customFormat="1" ht="14.4" customHeight="1" x14ac:dyDescent="0.3">
      <c r="A4213" s="62"/>
      <c r="B4213" s="6">
        <v>0</v>
      </c>
      <c r="C4213" s="7"/>
      <c r="D4213" s="3">
        <v>0</v>
      </c>
      <c r="E4213" s="26"/>
      <c r="F4213" s="5">
        <v>0</v>
      </c>
      <c r="G4213" s="26">
        <v>0</v>
      </c>
      <c r="H4213" s="508">
        <v>0</v>
      </c>
      <c r="I4213" s="99"/>
      <c r="J4213" s="61">
        <v>0</v>
      </c>
      <c r="K4213" s="100">
        <v>0</v>
      </c>
      <c r="L4213" s="509">
        <v>0</v>
      </c>
      <c r="M4213" s="62"/>
    </row>
    <row r="4214" spans="1:13" s="47" customFormat="1" ht="14.4" customHeight="1" x14ac:dyDescent="0.3">
      <c r="A4214" s="62"/>
      <c r="B4214" s="6">
        <v>0</v>
      </c>
      <c r="C4214" s="7"/>
      <c r="D4214" s="3">
        <v>0</v>
      </c>
      <c r="E4214" s="26"/>
      <c r="F4214" s="5">
        <v>0</v>
      </c>
      <c r="G4214" s="26">
        <v>0</v>
      </c>
      <c r="H4214" s="508">
        <v>0</v>
      </c>
      <c r="I4214" s="99"/>
      <c r="J4214" s="61">
        <v>0</v>
      </c>
      <c r="K4214" s="100">
        <v>0</v>
      </c>
      <c r="L4214" s="509">
        <v>0</v>
      </c>
      <c r="M4214" s="62"/>
    </row>
    <row r="4215" spans="1:13" s="47" customFormat="1" ht="14.4" customHeight="1" x14ac:dyDescent="0.3">
      <c r="A4215" s="62"/>
      <c r="B4215" s="6">
        <v>0</v>
      </c>
      <c r="C4215" s="7"/>
      <c r="D4215" s="3">
        <v>0</v>
      </c>
      <c r="E4215" s="26"/>
      <c r="F4215" s="5">
        <v>0</v>
      </c>
      <c r="G4215" s="26">
        <v>0</v>
      </c>
      <c r="H4215" s="508">
        <v>0</v>
      </c>
      <c r="I4215" s="99"/>
      <c r="J4215" s="61">
        <v>0</v>
      </c>
      <c r="K4215" s="100">
        <v>0</v>
      </c>
      <c r="L4215" s="509">
        <v>0</v>
      </c>
      <c r="M4215" s="62"/>
    </row>
    <row r="4216" spans="1:13" s="47" customFormat="1" ht="15" customHeight="1" thickBot="1" x14ac:dyDescent="0.35">
      <c r="A4216" s="62"/>
      <c r="B4216" s="59" t="s">
        <v>64</v>
      </c>
      <c r="C4216" s="42"/>
      <c r="D4216" s="43"/>
      <c r="E4216" s="44"/>
      <c r="F4216" s="45"/>
      <c r="G4216" s="191">
        <v>0</v>
      </c>
      <c r="H4216" s="106" t="s">
        <v>64</v>
      </c>
      <c r="I4216" s="103"/>
      <c r="J4216" s="510"/>
      <c r="K4216" s="511" t="s">
        <v>156</v>
      </c>
      <c r="L4216" s="519">
        <v>0</v>
      </c>
      <c r="M4216" s="62"/>
    </row>
    <row r="4217" spans="1:13" s="47" customFormat="1" ht="14.4" customHeight="1" x14ac:dyDescent="0.3">
      <c r="A4217" s="62"/>
      <c r="B4217" s="64"/>
      <c r="C4217" s="68"/>
      <c r="D4217" s="69" t="s">
        <v>65</v>
      </c>
      <c r="E4217" s="70"/>
      <c r="F4217" s="71"/>
      <c r="G4217" s="88">
        <v>318.05200000000002</v>
      </c>
      <c r="H4217" s="179"/>
      <c r="I4217" s="212"/>
      <c r="J4217" s="522"/>
      <c r="K4217" s="523"/>
      <c r="L4217" s="180"/>
      <c r="M4217" s="62"/>
    </row>
    <row r="4218" spans="1:13" s="47" customFormat="1" ht="14.4" customHeight="1" x14ac:dyDescent="0.3">
      <c r="A4218" s="62"/>
      <c r="B4218" s="63"/>
      <c r="C4218" s="68"/>
      <c r="D4218" s="72" t="s">
        <v>7</v>
      </c>
      <c r="E4218" s="215"/>
      <c r="F4218" s="181">
        <v>0.1</v>
      </c>
      <c r="G4218" s="215">
        <v>31.805</v>
      </c>
      <c r="H4218" s="524"/>
      <c r="I4218" s="124"/>
      <c r="J4218" s="525"/>
      <c r="K4218" s="526"/>
      <c r="L4218" s="527"/>
      <c r="M4218" s="62"/>
    </row>
    <row r="4219" spans="1:13" s="47" customFormat="1" ht="14.4" customHeight="1" x14ac:dyDescent="0.3">
      <c r="A4219" s="62"/>
      <c r="B4219" s="63"/>
      <c r="C4219" s="68"/>
      <c r="D4219" s="72" t="s">
        <v>8</v>
      </c>
      <c r="E4219" s="215"/>
      <c r="F4219" s="181">
        <v>0.1</v>
      </c>
      <c r="G4219" s="215">
        <v>31.805</v>
      </c>
      <c r="H4219" s="524"/>
      <c r="I4219" s="124"/>
      <c r="J4219" s="525"/>
      <c r="K4219" s="526"/>
      <c r="L4219" s="527"/>
      <c r="M4219" s="62"/>
    </row>
    <row r="4220" spans="1:13" s="47" customFormat="1" ht="14.4" customHeight="1" x14ac:dyDescent="0.3">
      <c r="A4220" s="62"/>
      <c r="B4220" s="63" t="s">
        <v>66</v>
      </c>
      <c r="C4220" s="68"/>
      <c r="D4220" s="75" t="s">
        <v>67</v>
      </c>
      <c r="E4220" s="76"/>
      <c r="F4220" s="71"/>
      <c r="G4220" s="76">
        <v>381.66199999999998</v>
      </c>
      <c r="H4220" s="524"/>
      <c r="I4220" s="124"/>
      <c r="J4220" s="525"/>
      <c r="K4220" s="526"/>
      <c r="L4220" s="527"/>
      <c r="M4220" s="62"/>
    </row>
    <row r="4221" spans="1:13" s="47" customFormat="1" ht="15" customHeight="1" thickBot="1" x14ac:dyDescent="0.35">
      <c r="A4221" s="62"/>
      <c r="B4221" s="63"/>
      <c r="C4221" s="68"/>
      <c r="D4221" s="77" t="s">
        <v>68</v>
      </c>
      <c r="E4221" s="78"/>
      <c r="F4221" s="79"/>
      <c r="G4221" s="78">
        <v>381.66</v>
      </c>
      <c r="H4221" s="528">
        <v>1</v>
      </c>
      <c r="I4221" s="126"/>
      <c r="J4221" s="529"/>
      <c r="K4221" s="530"/>
      <c r="L4221" s="531">
        <v>0.56719907436519801</v>
      </c>
      <c r="M4221" s="62"/>
    </row>
    <row r="4222" spans="1:13" s="47" customFormat="1" ht="14.4" customHeight="1" x14ac:dyDescent="0.3">
      <c r="A4222" s="62"/>
      <c r="B4222" s="63"/>
      <c r="C4222" s="68"/>
      <c r="D4222" s="80"/>
      <c r="E4222" s="67"/>
      <c r="F4222" s="65"/>
      <c r="G4222" s="67"/>
      <c r="J4222" s="60"/>
      <c r="M4222" s="62"/>
    </row>
    <row r="4223" spans="1:13" s="47" customFormat="1" ht="14.4" customHeight="1" x14ac:dyDescent="0.3">
      <c r="A4223" s="62"/>
      <c r="B4223" s="63"/>
      <c r="C4223" s="68"/>
      <c r="D4223" s="80"/>
      <c r="E4223" s="67"/>
      <c r="F4223" s="65"/>
      <c r="G4223" s="67"/>
      <c r="J4223" s="60"/>
      <c r="M4223" s="62"/>
    </row>
    <row r="4224" spans="1:13" s="47" customFormat="1" ht="14.4" customHeight="1" x14ac:dyDescent="0.3">
      <c r="A4224" s="62"/>
      <c r="B4224" s="63"/>
      <c r="C4224" s="68"/>
      <c r="D4224" s="80"/>
      <c r="E4224" s="67"/>
      <c r="F4224" s="65"/>
      <c r="G4224" s="67"/>
      <c r="J4224" s="60"/>
      <c r="M4224" s="62"/>
    </row>
    <row r="4225" spans="1:13" s="47" customFormat="1" ht="14.4" customHeight="1" x14ac:dyDescent="0.3">
      <c r="A4225" s="62"/>
      <c r="B4225" s="136" t="s">
        <v>1808</v>
      </c>
      <c r="C4225" s="81"/>
      <c r="D4225" s="80"/>
      <c r="E4225" s="67"/>
      <c r="F4225" s="82"/>
      <c r="G4225" s="82"/>
      <c r="J4225" s="60"/>
      <c r="M4225" s="62"/>
    </row>
    <row r="4226" spans="1:13" s="47" customFormat="1" ht="14.4" customHeight="1" x14ac:dyDescent="0.3">
      <c r="A4226" s="62"/>
      <c r="B4226" s="216" t="s">
        <v>6</v>
      </c>
      <c r="C4226" s="217"/>
      <c r="D4226" s="80"/>
      <c r="E4226" s="67"/>
      <c r="F4226" s="62"/>
      <c r="G4226" s="62"/>
      <c r="J4226" s="60"/>
      <c r="M4226" s="62"/>
    </row>
    <row r="4227" spans="1:13" x14ac:dyDescent="0.3">
      <c r="A4227" s="62"/>
      <c r="B4227" s="84"/>
      <c r="C4227" s="62"/>
      <c r="D4227" s="80"/>
      <c r="E4227" s="67"/>
      <c r="F4227" s="62"/>
      <c r="G4227" s="62"/>
      <c r="J4227" s="60"/>
      <c r="M4227" s="62"/>
    </row>
    <row r="4228" spans="1:13" x14ac:dyDescent="0.3">
      <c r="A4228" s="62"/>
      <c r="B4228" s="503"/>
      <c r="C4228" s="129"/>
      <c r="D4228" s="129"/>
      <c r="J4228" s="60"/>
    </row>
    <row r="4229" spans="1:13" x14ac:dyDescent="0.3">
      <c r="A4229" s="62"/>
      <c r="B4229" s="131"/>
      <c r="C4229" s="130"/>
      <c r="D4229" s="130"/>
      <c r="J4229" s="60"/>
    </row>
    <row r="4230" spans="1:13" ht="15.6" x14ac:dyDescent="0.3">
      <c r="A4230" s="62"/>
      <c r="D4230" s="715" t="s">
        <v>166</v>
      </c>
      <c r="E4230" s="715"/>
      <c r="F4230" s="715"/>
      <c r="J4230" s="60"/>
    </row>
    <row r="4231" spans="1:13" x14ac:dyDescent="0.3">
      <c r="A4231" s="62"/>
      <c r="B4231" s="132"/>
      <c r="C4231" s="132"/>
      <c r="D4231" s="132"/>
      <c r="J4231" s="60"/>
    </row>
    <row r="4232" spans="1:13" ht="66" customHeight="1" x14ac:dyDescent="0.3">
      <c r="A4232" s="62"/>
      <c r="B4232" s="710" t="s">
        <v>1809</v>
      </c>
      <c r="C4232" s="710"/>
      <c r="D4232" s="710"/>
      <c r="E4232" s="710"/>
      <c r="F4232" s="710"/>
      <c r="G4232" s="710"/>
      <c r="H4232" s="710"/>
      <c r="I4232" s="710"/>
      <c r="J4232" s="710"/>
      <c r="K4232" s="710"/>
      <c r="L4232" s="710"/>
    </row>
    <row r="4233" spans="1:13" x14ac:dyDescent="0.3">
      <c r="A4233" s="62"/>
      <c r="B4233" s="63"/>
      <c r="C4233" s="9"/>
      <c r="D4233" s="10"/>
      <c r="E4233" s="11"/>
      <c r="F4233" s="12"/>
      <c r="G4233" s="13"/>
      <c r="J4233" s="60"/>
      <c r="M4233" s="62"/>
    </row>
    <row r="4234" spans="1:13" x14ac:dyDescent="0.3">
      <c r="A4234" s="62"/>
      <c r="B4234" s="48" t="s">
        <v>48</v>
      </c>
      <c r="C4234" s="9"/>
      <c r="D4234" s="10"/>
      <c r="E4234" s="11"/>
      <c r="F4234" s="11"/>
      <c r="G4234" s="11"/>
      <c r="J4234" s="60"/>
      <c r="M4234" s="62"/>
    </row>
    <row r="4235" spans="1:13" x14ac:dyDescent="0.3">
      <c r="A4235" s="62"/>
      <c r="B4235" s="64" t="s">
        <v>49</v>
      </c>
      <c r="C4235" s="62" t="s">
        <v>755</v>
      </c>
      <c r="D4235" s="62"/>
      <c r="E4235" s="62"/>
      <c r="I4235" s="65" t="s">
        <v>50</v>
      </c>
      <c r="J4235" s="68" t="s">
        <v>5</v>
      </c>
      <c r="M4235" s="62"/>
    </row>
    <row r="4236" spans="1:13" ht="15" thickBot="1" x14ac:dyDescent="0.35">
      <c r="A4236" s="62"/>
      <c r="B4236" s="64" t="s">
        <v>51</v>
      </c>
      <c r="C4236" s="62" t="s">
        <v>267</v>
      </c>
      <c r="D4236" s="62"/>
      <c r="E4236" s="62"/>
      <c r="G4236" s="62" t="s">
        <v>754</v>
      </c>
      <c r="J4236" s="60"/>
      <c r="M4236" s="62"/>
    </row>
    <row r="4237" spans="1:13" ht="15" thickTop="1" x14ac:dyDescent="0.3">
      <c r="A4237" s="62"/>
      <c r="B4237" s="49" t="s">
        <v>52</v>
      </c>
      <c r="C4237" s="14"/>
      <c r="D4237" s="15"/>
      <c r="E4237" s="16"/>
      <c r="F4237" s="17"/>
      <c r="G4237" s="16"/>
      <c r="H4237" s="711" t="s">
        <v>164</v>
      </c>
      <c r="I4237" s="712"/>
      <c r="J4237" s="712"/>
      <c r="K4237" s="712"/>
      <c r="L4237" s="713"/>
      <c r="M4237" s="62"/>
    </row>
    <row r="4238" spans="1:13" ht="28.8" x14ac:dyDescent="0.3">
      <c r="A4238" s="62"/>
      <c r="B4238" s="186" t="s">
        <v>53</v>
      </c>
      <c r="C4238" s="187" t="s">
        <v>1</v>
      </c>
      <c r="D4238" s="161" t="s">
        <v>54</v>
      </c>
      <c r="E4238" s="188" t="s">
        <v>23</v>
      </c>
      <c r="F4238" s="188" t="s">
        <v>55</v>
      </c>
      <c r="G4238" s="188" t="s">
        <v>56</v>
      </c>
      <c r="H4238" s="90" t="s">
        <v>158</v>
      </c>
      <c r="I4238" s="169" t="s">
        <v>159</v>
      </c>
      <c r="J4238" s="169" t="s">
        <v>160</v>
      </c>
      <c r="K4238" s="169" t="s">
        <v>161</v>
      </c>
      <c r="L4238" s="92" t="s">
        <v>162</v>
      </c>
      <c r="M4238" s="62"/>
    </row>
    <row r="4239" spans="1:13" x14ac:dyDescent="0.3">
      <c r="A4239" s="62"/>
      <c r="B4239" s="189">
        <v>0</v>
      </c>
      <c r="C4239" s="187"/>
      <c r="D4239" s="190">
        <v>0</v>
      </c>
      <c r="E4239" s="191">
        <v>0</v>
      </c>
      <c r="F4239" s="505">
        <v>0.9</v>
      </c>
      <c r="G4239" s="191">
        <v>0</v>
      </c>
      <c r="H4239" s="506">
        <v>0</v>
      </c>
      <c r="I4239" s="171"/>
      <c r="J4239" s="192">
        <v>0</v>
      </c>
      <c r="K4239" s="172">
        <v>0</v>
      </c>
      <c r="L4239" s="507">
        <v>0</v>
      </c>
      <c r="M4239" s="62"/>
    </row>
    <row r="4240" spans="1:13" x14ac:dyDescent="0.3">
      <c r="A4240" s="62"/>
      <c r="B4240" s="6">
        <v>0</v>
      </c>
      <c r="C4240" s="25"/>
      <c r="D4240" s="3">
        <v>0</v>
      </c>
      <c r="E4240" s="26">
        <v>0</v>
      </c>
      <c r="F4240" s="27"/>
      <c r="G4240" s="26">
        <v>0</v>
      </c>
      <c r="H4240" s="508">
        <v>0</v>
      </c>
      <c r="I4240" s="99"/>
      <c r="J4240" s="61">
        <v>0</v>
      </c>
      <c r="K4240" s="100">
        <v>0</v>
      </c>
      <c r="L4240" s="509">
        <v>0</v>
      </c>
      <c r="M4240" s="62"/>
    </row>
    <row r="4241" spans="1:13" x14ac:dyDescent="0.3">
      <c r="A4241" s="62"/>
      <c r="B4241" s="6">
        <v>0</v>
      </c>
      <c r="C4241" s="25"/>
      <c r="D4241" s="3">
        <v>0</v>
      </c>
      <c r="E4241" s="26">
        <v>0</v>
      </c>
      <c r="F4241" s="27"/>
      <c r="G4241" s="26">
        <v>0</v>
      </c>
      <c r="H4241" s="508">
        <v>0</v>
      </c>
      <c r="I4241" s="99"/>
      <c r="J4241" s="61">
        <v>0</v>
      </c>
      <c r="K4241" s="100">
        <v>0</v>
      </c>
      <c r="L4241" s="509">
        <v>0</v>
      </c>
      <c r="M4241" s="62"/>
    </row>
    <row r="4242" spans="1:13" x14ac:dyDescent="0.3">
      <c r="A4242" s="62"/>
      <c r="B4242" s="6">
        <v>0</v>
      </c>
      <c r="C4242" s="25"/>
      <c r="D4242" s="3">
        <v>0</v>
      </c>
      <c r="E4242" s="26">
        <v>0</v>
      </c>
      <c r="F4242" s="27"/>
      <c r="G4242" s="26">
        <v>0</v>
      </c>
      <c r="H4242" s="508">
        <v>0</v>
      </c>
      <c r="I4242" s="99"/>
      <c r="J4242" s="61">
        <v>0</v>
      </c>
      <c r="K4242" s="100">
        <v>0</v>
      </c>
      <c r="L4242" s="509">
        <v>0</v>
      </c>
      <c r="M4242" s="62"/>
    </row>
    <row r="4243" spans="1:13" x14ac:dyDescent="0.3">
      <c r="A4243" s="62"/>
      <c r="B4243" s="6">
        <v>0</v>
      </c>
      <c r="C4243" s="25"/>
      <c r="D4243" s="3">
        <v>0</v>
      </c>
      <c r="E4243" s="26">
        <v>0</v>
      </c>
      <c r="F4243" s="27"/>
      <c r="G4243" s="26">
        <v>0</v>
      </c>
      <c r="H4243" s="508">
        <v>0</v>
      </c>
      <c r="I4243" s="99"/>
      <c r="J4243" s="61">
        <v>0</v>
      </c>
      <c r="K4243" s="100">
        <v>0</v>
      </c>
      <c r="L4243" s="509">
        <v>0</v>
      </c>
      <c r="M4243" s="62"/>
    </row>
    <row r="4244" spans="1:13" x14ac:dyDescent="0.3">
      <c r="A4244" s="62"/>
      <c r="B4244" s="6">
        <v>0</v>
      </c>
      <c r="C4244" s="25"/>
      <c r="D4244" s="3">
        <v>0</v>
      </c>
      <c r="E4244" s="26">
        <v>0</v>
      </c>
      <c r="F4244" s="27"/>
      <c r="G4244" s="26">
        <v>0</v>
      </c>
      <c r="H4244" s="508">
        <v>0</v>
      </c>
      <c r="I4244" s="99"/>
      <c r="J4244" s="61">
        <v>0</v>
      </c>
      <c r="K4244" s="100">
        <v>0</v>
      </c>
      <c r="L4244" s="509">
        <v>0</v>
      </c>
      <c r="M4244" s="62"/>
    </row>
    <row r="4245" spans="1:13" x14ac:dyDescent="0.3">
      <c r="A4245" s="62"/>
      <c r="B4245" s="6" t="s">
        <v>73</v>
      </c>
      <c r="C4245" s="25"/>
      <c r="D4245" s="3">
        <v>0</v>
      </c>
      <c r="E4245" s="26">
        <v>0</v>
      </c>
      <c r="F4245" s="27"/>
      <c r="G4245" s="26">
        <v>0.77700000000000002</v>
      </c>
      <c r="H4245" s="508">
        <v>9.6102707449505879E-3</v>
      </c>
      <c r="I4245" s="99"/>
      <c r="J4245" s="61" t="s">
        <v>165</v>
      </c>
      <c r="K4245" s="100">
        <v>0.4</v>
      </c>
      <c r="L4245" s="101">
        <v>3.8441082979802353E-3</v>
      </c>
      <c r="M4245" s="62"/>
    </row>
    <row r="4246" spans="1:13" x14ac:dyDescent="0.3">
      <c r="A4246" s="62"/>
      <c r="B4246" s="6" t="s">
        <v>57</v>
      </c>
      <c r="C4246" s="25"/>
      <c r="D4246" s="28"/>
      <c r="E4246" s="26"/>
      <c r="F4246" s="27"/>
      <c r="G4246" s="193">
        <v>0.77700000000000002</v>
      </c>
      <c r="H4246" s="102" t="s">
        <v>57</v>
      </c>
      <c r="I4246" s="103"/>
      <c r="J4246" s="510"/>
      <c r="K4246" s="511" t="s">
        <v>156</v>
      </c>
      <c r="L4246" s="512">
        <v>3.8441082979802353E-3</v>
      </c>
      <c r="M4246" s="62"/>
    </row>
    <row r="4247" spans="1:13" x14ac:dyDescent="0.3">
      <c r="A4247" s="62"/>
      <c r="B4247" s="194" t="s">
        <v>22</v>
      </c>
      <c r="C4247" s="195"/>
      <c r="D4247" s="196"/>
      <c r="E4247" s="197"/>
      <c r="F4247" s="155"/>
      <c r="G4247" s="87"/>
      <c r="H4247" s="513"/>
      <c r="I4247" s="514"/>
      <c r="J4247" s="515"/>
      <c r="K4247" s="516"/>
      <c r="L4247" s="517"/>
      <c r="M4247" s="62"/>
    </row>
    <row r="4248" spans="1:13" ht="28.8" x14ac:dyDescent="0.3">
      <c r="A4248" s="62"/>
      <c r="B4248" s="198" t="s">
        <v>58</v>
      </c>
      <c r="C4248" s="199" t="s">
        <v>1</v>
      </c>
      <c r="D4248" s="200" t="s">
        <v>59</v>
      </c>
      <c r="E4248" s="156" t="s">
        <v>23</v>
      </c>
      <c r="F4248" s="156" t="s">
        <v>55</v>
      </c>
      <c r="G4248" s="201" t="s">
        <v>56</v>
      </c>
      <c r="H4248" s="90" t="s">
        <v>158</v>
      </c>
      <c r="I4248" s="169" t="s">
        <v>159</v>
      </c>
      <c r="J4248" s="169" t="s">
        <v>160</v>
      </c>
      <c r="K4248" s="518" t="s">
        <v>161</v>
      </c>
      <c r="L4248" s="92" t="s">
        <v>162</v>
      </c>
      <c r="M4248" s="62"/>
    </row>
    <row r="4249" spans="1:13" x14ac:dyDescent="0.3">
      <c r="A4249" s="62"/>
      <c r="B4249" s="6" t="s">
        <v>27</v>
      </c>
      <c r="C4249" s="25">
        <v>1</v>
      </c>
      <c r="D4249" s="3">
        <v>4.0999999999999996</v>
      </c>
      <c r="E4249" s="26">
        <v>4.0999999999999996</v>
      </c>
      <c r="F4249" s="26">
        <v>0.9</v>
      </c>
      <c r="G4249" s="26">
        <v>3.69</v>
      </c>
      <c r="H4249" s="506">
        <v>4.5639509715402406E-2</v>
      </c>
      <c r="I4249" s="171"/>
      <c r="J4249" s="192" t="s">
        <v>163</v>
      </c>
      <c r="K4249" s="172">
        <v>1</v>
      </c>
      <c r="L4249" s="507">
        <v>4.5639509715402406E-2</v>
      </c>
      <c r="M4249" s="62"/>
    </row>
    <row r="4250" spans="1:13" x14ac:dyDescent="0.3">
      <c r="A4250" s="62"/>
      <c r="B4250" s="6" t="s">
        <v>87</v>
      </c>
      <c r="C4250" s="25">
        <v>1</v>
      </c>
      <c r="D4250" s="3">
        <v>4.5599999999999996</v>
      </c>
      <c r="E4250" s="26">
        <v>4.5599999999999996</v>
      </c>
      <c r="F4250" s="26">
        <v>0.9</v>
      </c>
      <c r="G4250" s="26">
        <v>4.1040000000000001</v>
      </c>
      <c r="H4250" s="508">
        <v>5.0760040073715852E-2</v>
      </c>
      <c r="I4250" s="99"/>
      <c r="J4250" s="61" t="s">
        <v>163</v>
      </c>
      <c r="K4250" s="100">
        <v>1</v>
      </c>
      <c r="L4250" s="509">
        <v>5.0760040073715852E-2</v>
      </c>
      <c r="M4250" s="62"/>
    </row>
    <row r="4251" spans="1:13" ht="26.4" x14ac:dyDescent="0.3">
      <c r="A4251" s="62"/>
      <c r="B4251" s="6" t="s">
        <v>86</v>
      </c>
      <c r="C4251" s="25">
        <v>1</v>
      </c>
      <c r="D4251" s="3">
        <v>4.55</v>
      </c>
      <c r="E4251" s="26">
        <v>4.55</v>
      </c>
      <c r="F4251" s="26">
        <v>0.9</v>
      </c>
      <c r="G4251" s="26">
        <v>4.0949999999999998</v>
      </c>
      <c r="H4251" s="508">
        <v>5.0648724196361204E-2</v>
      </c>
      <c r="I4251" s="99"/>
      <c r="J4251" s="61" t="s">
        <v>163</v>
      </c>
      <c r="K4251" s="100">
        <v>1</v>
      </c>
      <c r="L4251" s="509">
        <v>5.0648724196361204E-2</v>
      </c>
      <c r="M4251" s="62"/>
    </row>
    <row r="4252" spans="1:13" x14ac:dyDescent="0.3">
      <c r="A4252" s="62"/>
      <c r="B4252" s="6" t="s">
        <v>35</v>
      </c>
      <c r="C4252" s="25">
        <v>1</v>
      </c>
      <c r="D4252" s="3">
        <v>4.05</v>
      </c>
      <c r="E4252" s="26">
        <v>4.05</v>
      </c>
      <c r="F4252" s="26">
        <v>0.9</v>
      </c>
      <c r="G4252" s="26">
        <v>3.645</v>
      </c>
      <c r="H4252" s="508">
        <v>4.5082930328629207E-2</v>
      </c>
      <c r="I4252" s="99"/>
      <c r="J4252" s="61" t="s">
        <v>163</v>
      </c>
      <c r="K4252" s="100">
        <v>1</v>
      </c>
      <c r="L4252" s="509">
        <v>4.5082930328629207E-2</v>
      </c>
      <c r="M4252" s="62"/>
    </row>
    <row r="4253" spans="1:13" x14ac:dyDescent="0.3">
      <c r="A4253" s="62"/>
      <c r="B4253" s="6">
        <v>0</v>
      </c>
      <c r="C4253" s="25"/>
      <c r="D4253" s="3">
        <v>0</v>
      </c>
      <c r="E4253" s="26">
        <v>0</v>
      </c>
      <c r="F4253" s="27"/>
      <c r="G4253" s="26">
        <v>0</v>
      </c>
      <c r="H4253" s="508">
        <v>0</v>
      </c>
      <c r="I4253" s="99"/>
      <c r="J4253" s="61">
        <v>0</v>
      </c>
      <c r="K4253" s="100">
        <v>0</v>
      </c>
      <c r="L4253" s="509">
        <v>0</v>
      </c>
      <c r="M4253" s="62"/>
    </row>
    <row r="4254" spans="1:13" x14ac:dyDescent="0.3">
      <c r="A4254" s="62"/>
      <c r="B4254" s="6">
        <v>0</v>
      </c>
      <c r="C4254" s="25"/>
      <c r="D4254" s="3">
        <v>0</v>
      </c>
      <c r="E4254" s="26">
        <v>0</v>
      </c>
      <c r="F4254" s="27"/>
      <c r="G4254" s="26">
        <v>0</v>
      </c>
      <c r="H4254" s="508">
        <v>0</v>
      </c>
      <c r="I4254" s="99"/>
      <c r="J4254" s="61">
        <v>0</v>
      </c>
      <c r="K4254" s="100">
        <v>0</v>
      </c>
      <c r="L4254" s="509">
        <v>0</v>
      </c>
      <c r="M4254" s="62"/>
    </row>
    <row r="4255" spans="1:13" x14ac:dyDescent="0.3">
      <c r="A4255" s="62"/>
      <c r="B4255" s="6">
        <v>0</v>
      </c>
      <c r="C4255" s="25"/>
      <c r="D4255" s="3">
        <v>0</v>
      </c>
      <c r="E4255" s="26">
        <v>0</v>
      </c>
      <c r="F4255" s="27"/>
      <c r="G4255" s="26">
        <v>0</v>
      </c>
      <c r="H4255" s="508">
        <v>0</v>
      </c>
      <c r="I4255" s="99"/>
      <c r="J4255" s="61">
        <v>0</v>
      </c>
      <c r="K4255" s="100">
        <v>0</v>
      </c>
      <c r="L4255" s="509">
        <v>0</v>
      </c>
      <c r="M4255" s="62"/>
    </row>
    <row r="4256" spans="1:13" x14ac:dyDescent="0.3">
      <c r="A4256" s="62"/>
      <c r="B4256" s="6">
        <v>0</v>
      </c>
      <c r="C4256" s="25"/>
      <c r="D4256" s="3">
        <v>0</v>
      </c>
      <c r="E4256" s="26">
        <v>0</v>
      </c>
      <c r="F4256" s="27"/>
      <c r="G4256" s="26">
        <v>0</v>
      </c>
      <c r="H4256" s="508">
        <v>0</v>
      </c>
      <c r="I4256" s="99"/>
      <c r="J4256" s="61">
        <v>0</v>
      </c>
      <c r="K4256" s="100">
        <v>0</v>
      </c>
      <c r="L4256" s="509">
        <v>0</v>
      </c>
      <c r="M4256" s="62"/>
    </row>
    <row r="4257" spans="1:13" x14ac:dyDescent="0.3">
      <c r="A4257" s="62"/>
      <c r="B4257" s="6">
        <v>0</v>
      </c>
      <c r="C4257" s="25"/>
      <c r="D4257" s="3">
        <v>0</v>
      </c>
      <c r="E4257" s="26">
        <v>0</v>
      </c>
      <c r="F4257" s="27"/>
      <c r="G4257" s="26">
        <v>0</v>
      </c>
      <c r="H4257" s="508">
        <v>0</v>
      </c>
      <c r="I4257" s="99"/>
      <c r="J4257" s="61">
        <v>0</v>
      </c>
      <c r="K4257" s="100">
        <v>0</v>
      </c>
      <c r="L4257" s="509">
        <v>0</v>
      </c>
      <c r="M4257" s="62"/>
    </row>
    <row r="4258" spans="1:13" x14ac:dyDescent="0.3">
      <c r="A4258" s="62"/>
      <c r="B4258" s="6" t="s">
        <v>60</v>
      </c>
      <c r="C4258" s="25"/>
      <c r="D4258" s="28"/>
      <c r="E4258" s="26"/>
      <c r="F4258" s="27"/>
      <c r="G4258" s="193">
        <v>15.533999999999999</v>
      </c>
      <c r="H4258" s="106" t="s">
        <v>60</v>
      </c>
      <c r="I4258" s="103"/>
      <c r="J4258" s="510"/>
      <c r="K4258" s="511" t="s">
        <v>156</v>
      </c>
      <c r="L4258" s="519">
        <v>0.19213120431410866</v>
      </c>
      <c r="M4258" s="62"/>
    </row>
    <row r="4259" spans="1:13" x14ac:dyDescent="0.3">
      <c r="A4259" s="62"/>
      <c r="B4259" s="194" t="s">
        <v>38</v>
      </c>
      <c r="C4259" s="195"/>
      <c r="D4259" s="196"/>
      <c r="E4259" s="196"/>
      <c r="F4259" s="196"/>
      <c r="G4259" s="196"/>
      <c r="H4259" s="115"/>
      <c r="I4259" s="202"/>
      <c r="J4259" s="203"/>
      <c r="K4259" s="178"/>
      <c r="L4259" s="204"/>
      <c r="M4259" s="62"/>
    </row>
    <row r="4260" spans="1:13" ht="28.8" x14ac:dyDescent="0.3">
      <c r="A4260" s="62"/>
      <c r="B4260" s="53" t="s">
        <v>53</v>
      </c>
      <c r="C4260" s="195"/>
      <c r="D4260" s="205" t="s">
        <v>0</v>
      </c>
      <c r="E4260" s="206" t="s">
        <v>1</v>
      </c>
      <c r="F4260" s="207" t="s">
        <v>61</v>
      </c>
      <c r="G4260" s="188" t="s">
        <v>56</v>
      </c>
      <c r="H4260" s="111" t="s">
        <v>158</v>
      </c>
      <c r="I4260" s="112" t="s">
        <v>159</v>
      </c>
      <c r="J4260" s="112" t="s">
        <v>160</v>
      </c>
      <c r="K4260" s="520" t="s">
        <v>161</v>
      </c>
      <c r="L4260" s="114" t="s">
        <v>162</v>
      </c>
      <c r="M4260" s="62"/>
    </row>
    <row r="4261" spans="1:13" x14ac:dyDescent="0.3">
      <c r="A4261" s="62"/>
      <c r="B4261" s="189" t="s">
        <v>94</v>
      </c>
      <c r="C4261" s="195"/>
      <c r="D4261" s="190" t="s">
        <v>2</v>
      </c>
      <c r="E4261" s="153">
        <v>28</v>
      </c>
      <c r="F4261" s="154">
        <v>0.8</v>
      </c>
      <c r="G4261" s="191">
        <v>22.400000000000002</v>
      </c>
      <c r="H4261" s="506">
        <v>0.27705285030488186</v>
      </c>
      <c r="I4261" s="171"/>
      <c r="J4261" s="192" t="s">
        <v>163</v>
      </c>
      <c r="K4261" s="172">
        <v>1</v>
      </c>
      <c r="L4261" s="507">
        <v>0.27705285030488186</v>
      </c>
      <c r="M4261" s="521"/>
    </row>
    <row r="4262" spans="1:13" x14ac:dyDescent="0.3">
      <c r="A4262" s="62"/>
      <c r="B4262" s="6" t="s">
        <v>1449</v>
      </c>
      <c r="C4262" s="7"/>
      <c r="D4262" s="3" t="s">
        <v>2</v>
      </c>
      <c r="E4262" s="4">
        <v>14</v>
      </c>
      <c r="F4262" s="5">
        <v>0.6</v>
      </c>
      <c r="G4262" s="26">
        <v>8.4</v>
      </c>
      <c r="H4262" s="508">
        <v>0.10389481886433069</v>
      </c>
      <c r="I4262" s="99"/>
      <c r="J4262" s="61" t="s">
        <v>163</v>
      </c>
      <c r="K4262" s="100">
        <v>1</v>
      </c>
      <c r="L4262" s="509">
        <v>0.10389481886433069</v>
      </c>
      <c r="M4262" s="521"/>
    </row>
    <row r="4263" spans="1:13" x14ac:dyDescent="0.3">
      <c r="A4263" s="62"/>
      <c r="B4263" s="6" t="s">
        <v>109</v>
      </c>
      <c r="C4263" s="7"/>
      <c r="D4263" s="3" t="s">
        <v>2</v>
      </c>
      <c r="E4263" s="4">
        <v>14</v>
      </c>
      <c r="F4263" s="5">
        <v>1.97</v>
      </c>
      <c r="G4263" s="26">
        <v>27.58</v>
      </c>
      <c r="H4263" s="508">
        <v>0.34112132193788575</v>
      </c>
      <c r="I4263" s="99"/>
      <c r="J4263" s="61" t="s">
        <v>163</v>
      </c>
      <c r="K4263" s="100">
        <v>1</v>
      </c>
      <c r="L4263" s="509">
        <v>0.34112132193788575</v>
      </c>
      <c r="M4263" s="62"/>
    </row>
    <row r="4264" spans="1:13" x14ac:dyDescent="0.3">
      <c r="A4264" s="62"/>
      <c r="B4264" s="6" t="s">
        <v>100</v>
      </c>
      <c r="C4264" s="7"/>
      <c r="D4264" s="3" t="s">
        <v>5</v>
      </c>
      <c r="E4264" s="4">
        <v>3</v>
      </c>
      <c r="F4264" s="5">
        <v>0.53</v>
      </c>
      <c r="G4264" s="26">
        <v>1.59</v>
      </c>
      <c r="H4264" s="508">
        <v>1.9665804999319737E-2</v>
      </c>
      <c r="I4264" s="99"/>
      <c r="J4264" s="61" t="s">
        <v>163</v>
      </c>
      <c r="K4264" s="100">
        <v>1</v>
      </c>
      <c r="L4264" s="509">
        <v>1.9665804999319737E-2</v>
      </c>
      <c r="M4264" s="62"/>
    </row>
    <row r="4265" spans="1:13" x14ac:dyDescent="0.3">
      <c r="A4265" s="62"/>
      <c r="B4265" s="6" t="s">
        <v>1464</v>
      </c>
      <c r="C4265" s="7"/>
      <c r="D4265" s="3" t="s">
        <v>5</v>
      </c>
      <c r="E4265" s="4">
        <v>5</v>
      </c>
      <c r="F4265" s="5">
        <v>0.12</v>
      </c>
      <c r="G4265" s="26">
        <v>0.6</v>
      </c>
      <c r="H4265" s="508">
        <v>7.4210584903093343E-3</v>
      </c>
      <c r="I4265" s="99"/>
      <c r="J4265" s="61" t="s">
        <v>163</v>
      </c>
      <c r="K4265" s="100">
        <v>1</v>
      </c>
      <c r="L4265" s="509">
        <v>7.4210584903093343E-3</v>
      </c>
      <c r="M4265" s="62"/>
    </row>
    <row r="4266" spans="1:13" x14ac:dyDescent="0.3">
      <c r="A4266" s="62"/>
      <c r="B4266" s="6" t="s">
        <v>110</v>
      </c>
      <c r="C4266" s="7"/>
      <c r="D4266" s="3" t="s">
        <v>5</v>
      </c>
      <c r="E4266" s="4">
        <v>3</v>
      </c>
      <c r="F4266" s="5">
        <v>0.35</v>
      </c>
      <c r="G4266" s="26">
        <v>1.0499999999999998</v>
      </c>
      <c r="H4266" s="508">
        <v>1.2986852358041333E-2</v>
      </c>
      <c r="I4266" s="99"/>
      <c r="J4266" s="61" t="s">
        <v>163</v>
      </c>
      <c r="K4266" s="100">
        <v>1</v>
      </c>
      <c r="L4266" s="509">
        <v>1.2986852358041333E-2</v>
      </c>
      <c r="M4266" s="62"/>
    </row>
    <row r="4267" spans="1:13" x14ac:dyDescent="0.3">
      <c r="A4267" s="62"/>
      <c r="B4267" s="6" t="s">
        <v>1777</v>
      </c>
      <c r="C4267" s="7"/>
      <c r="D4267" s="3" t="s">
        <v>5</v>
      </c>
      <c r="E4267" s="4">
        <v>0.25</v>
      </c>
      <c r="F4267" s="5">
        <v>1.1200000000000001</v>
      </c>
      <c r="G4267" s="26">
        <v>0.28000000000000003</v>
      </c>
      <c r="H4267" s="508">
        <v>3.4631606288110231E-3</v>
      </c>
      <c r="I4267" s="99"/>
      <c r="J4267" s="61" t="s">
        <v>1219</v>
      </c>
      <c r="K4267" s="100">
        <v>0</v>
      </c>
      <c r="L4267" s="509">
        <v>0</v>
      </c>
      <c r="M4267" s="532"/>
    </row>
    <row r="4268" spans="1:13" x14ac:dyDescent="0.3">
      <c r="A4268" s="62"/>
      <c r="B4268" s="6" t="s">
        <v>91</v>
      </c>
      <c r="C4268" s="7"/>
      <c r="D4268" s="3" t="s">
        <v>5</v>
      </c>
      <c r="E4268" s="4">
        <v>0.5</v>
      </c>
      <c r="F4268" s="5">
        <v>0.68</v>
      </c>
      <c r="G4268" s="26">
        <v>0.34</v>
      </c>
      <c r="H4268" s="508">
        <v>4.2052664778419561E-3</v>
      </c>
      <c r="I4268" s="99"/>
      <c r="J4268" s="61" t="s">
        <v>163</v>
      </c>
      <c r="K4268" s="100">
        <v>1</v>
      </c>
      <c r="L4268" s="509">
        <v>4.2052664778419561E-3</v>
      </c>
      <c r="M4268" s="62"/>
    </row>
    <row r="4269" spans="1:13" x14ac:dyDescent="0.3">
      <c r="A4269" s="62"/>
      <c r="B4269" s="6" t="s">
        <v>93</v>
      </c>
      <c r="C4269" s="7"/>
      <c r="D4269" s="3" t="s">
        <v>5</v>
      </c>
      <c r="E4269" s="4">
        <v>6.0000000000000001E-3</v>
      </c>
      <c r="F4269" s="5">
        <v>25</v>
      </c>
      <c r="G4269" s="26">
        <v>0.15</v>
      </c>
      <c r="H4269" s="508">
        <v>1.8552646225773336E-3</v>
      </c>
      <c r="I4269" s="99"/>
      <c r="J4269" s="61" t="s">
        <v>163</v>
      </c>
      <c r="K4269" s="100">
        <v>1</v>
      </c>
      <c r="L4269" s="509">
        <v>1.8552646225773336E-3</v>
      </c>
      <c r="M4269" s="62"/>
    </row>
    <row r="4270" spans="1:13" x14ac:dyDescent="0.3">
      <c r="A4270" s="62"/>
      <c r="B4270" s="6" t="s">
        <v>92</v>
      </c>
      <c r="C4270" s="7"/>
      <c r="D4270" s="3" t="s">
        <v>5</v>
      </c>
      <c r="E4270" s="4">
        <v>1</v>
      </c>
      <c r="F4270" s="5">
        <v>0.65</v>
      </c>
      <c r="G4270" s="26">
        <v>0.65</v>
      </c>
      <c r="H4270" s="508">
        <v>8.0394800311684462E-3</v>
      </c>
      <c r="I4270" s="99"/>
      <c r="J4270" s="61" t="s">
        <v>163</v>
      </c>
      <c r="K4270" s="100">
        <v>1</v>
      </c>
      <c r="L4270" s="509">
        <v>8.0394800311684462E-3</v>
      </c>
      <c r="M4270" s="62"/>
    </row>
    <row r="4271" spans="1:13" ht="39.6" x14ac:dyDescent="0.3">
      <c r="A4271" s="62"/>
      <c r="B4271" s="6" t="s">
        <v>1448</v>
      </c>
      <c r="C4271" s="7"/>
      <c r="D4271" s="3" t="s">
        <v>5</v>
      </c>
      <c r="E4271" s="4">
        <v>1</v>
      </c>
      <c r="F4271" s="5">
        <v>1.5</v>
      </c>
      <c r="G4271" s="26">
        <v>1.5</v>
      </c>
      <c r="H4271" s="508">
        <v>1.8552646225773337E-2</v>
      </c>
      <c r="I4271" s="99"/>
      <c r="J4271" s="61" t="s">
        <v>163</v>
      </c>
      <c r="K4271" s="100">
        <v>1</v>
      </c>
      <c r="L4271" s="509">
        <v>1.8552646225773337E-2</v>
      </c>
      <c r="M4271" s="62"/>
    </row>
    <row r="4272" spans="1:13" x14ac:dyDescent="0.3">
      <c r="A4272" s="62"/>
      <c r="B4272" s="6">
        <v>0</v>
      </c>
      <c r="C4272" s="7"/>
      <c r="D4272" s="3">
        <v>0</v>
      </c>
      <c r="E4272" s="4"/>
      <c r="F4272" s="5">
        <v>0</v>
      </c>
      <c r="G4272" s="26">
        <v>0</v>
      </c>
      <c r="H4272" s="508">
        <v>0</v>
      </c>
      <c r="I4272" s="99"/>
      <c r="J4272" s="61">
        <v>0</v>
      </c>
      <c r="K4272" s="100">
        <v>0</v>
      </c>
      <c r="L4272" s="509">
        <v>0</v>
      </c>
      <c r="M4272" s="62"/>
    </row>
    <row r="4273" spans="1:13" x14ac:dyDescent="0.3">
      <c r="A4273" s="62"/>
      <c r="B4273" s="6">
        <v>0</v>
      </c>
      <c r="C4273" s="7"/>
      <c r="D4273" s="3">
        <v>0</v>
      </c>
      <c r="E4273" s="4"/>
      <c r="F4273" s="5">
        <v>0</v>
      </c>
      <c r="G4273" s="26">
        <v>0</v>
      </c>
      <c r="H4273" s="508">
        <v>0</v>
      </c>
      <c r="I4273" s="99"/>
      <c r="J4273" s="61">
        <v>0</v>
      </c>
      <c r="K4273" s="100">
        <v>0</v>
      </c>
      <c r="L4273" s="509">
        <v>0</v>
      </c>
      <c r="M4273" s="62"/>
    </row>
    <row r="4274" spans="1:13" x14ac:dyDescent="0.3">
      <c r="A4274" s="62"/>
      <c r="B4274" s="58" t="s">
        <v>62</v>
      </c>
      <c r="C4274" s="46"/>
      <c r="D4274" s="37"/>
      <c r="E4274" s="38"/>
      <c r="F4274" s="39"/>
      <c r="G4274" s="193">
        <v>64.540000000000006</v>
      </c>
      <c r="H4274" s="106" t="s">
        <v>62</v>
      </c>
      <c r="I4274" s="103"/>
      <c r="J4274" s="510"/>
      <c r="K4274" s="511" t="s">
        <v>156</v>
      </c>
      <c r="L4274" s="519">
        <v>0.79479536431212983</v>
      </c>
      <c r="M4274" s="62"/>
    </row>
    <row r="4275" spans="1:13" x14ac:dyDescent="0.3">
      <c r="A4275" s="62"/>
      <c r="B4275" s="194" t="s">
        <v>63</v>
      </c>
      <c r="C4275" s="195"/>
      <c r="D4275" s="196"/>
      <c r="E4275" s="197"/>
      <c r="F4275" s="155"/>
      <c r="G4275" s="197"/>
      <c r="H4275" s="115"/>
      <c r="I4275" s="202"/>
      <c r="J4275" s="203"/>
      <c r="K4275" s="178"/>
      <c r="L4275" s="204">
        <v>0</v>
      </c>
      <c r="M4275" s="62"/>
    </row>
    <row r="4276" spans="1:13" ht="28.8" x14ac:dyDescent="0.3">
      <c r="A4276" s="62"/>
      <c r="B4276" s="53" t="s">
        <v>53</v>
      </c>
      <c r="C4276" s="210"/>
      <c r="D4276" s="211" t="s">
        <v>0</v>
      </c>
      <c r="E4276" s="201" t="s">
        <v>1</v>
      </c>
      <c r="F4276" s="156" t="s">
        <v>61</v>
      </c>
      <c r="G4276" s="188" t="s">
        <v>56</v>
      </c>
      <c r="H4276" s="111" t="s">
        <v>158</v>
      </c>
      <c r="I4276" s="112" t="s">
        <v>159</v>
      </c>
      <c r="J4276" s="112" t="s">
        <v>160</v>
      </c>
      <c r="K4276" s="520" t="s">
        <v>161</v>
      </c>
      <c r="L4276" s="114" t="s">
        <v>162</v>
      </c>
      <c r="M4276" s="62"/>
    </row>
    <row r="4277" spans="1:13" x14ac:dyDescent="0.3">
      <c r="A4277" s="62"/>
      <c r="B4277" s="6">
        <v>0</v>
      </c>
      <c r="C4277" s="7"/>
      <c r="D4277" s="3">
        <v>0</v>
      </c>
      <c r="E4277" s="26"/>
      <c r="F4277" s="5">
        <v>0</v>
      </c>
      <c r="G4277" s="191">
        <v>0</v>
      </c>
      <c r="H4277" s="506">
        <v>0</v>
      </c>
      <c r="I4277" s="171"/>
      <c r="J4277" s="192">
        <v>0</v>
      </c>
      <c r="K4277" s="172">
        <v>0</v>
      </c>
      <c r="L4277" s="507">
        <v>0</v>
      </c>
      <c r="M4277" s="62"/>
    </row>
    <row r="4278" spans="1:13" x14ac:dyDescent="0.3">
      <c r="A4278" s="62"/>
      <c r="B4278" s="6">
        <v>0</v>
      </c>
      <c r="C4278" s="7"/>
      <c r="D4278" s="3">
        <v>0</v>
      </c>
      <c r="E4278" s="26"/>
      <c r="F4278" s="5">
        <v>0</v>
      </c>
      <c r="G4278" s="26">
        <v>0</v>
      </c>
      <c r="H4278" s="508">
        <v>0</v>
      </c>
      <c r="I4278" s="99"/>
      <c r="J4278" s="61">
        <v>0</v>
      </c>
      <c r="K4278" s="100">
        <v>0</v>
      </c>
      <c r="L4278" s="509">
        <v>0</v>
      </c>
      <c r="M4278" s="62"/>
    </row>
    <row r="4279" spans="1:13" x14ac:dyDescent="0.3">
      <c r="A4279" s="62"/>
      <c r="B4279" s="6">
        <v>0</v>
      </c>
      <c r="C4279" s="7"/>
      <c r="D4279" s="3">
        <v>0</v>
      </c>
      <c r="E4279" s="26"/>
      <c r="F4279" s="5">
        <v>0</v>
      </c>
      <c r="G4279" s="26">
        <v>0</v>
      </c>
      <c r="H4279" s="508">
        <v>0</v>
      </c>
      <c r="I4279" s="99"/>
      <c r="J4279" s="61">
        <v>0</v>
      </c>
      <c r="K4279" s="100">
        <v>0</v>
      </c>
      <c r="L4279" s="509">
        <v>0</v>
      </c>
      <c r="M4279" s="62"/>
    </row>
    <row r="4280" spans="1:13" x14ac:dyDescent="0.3">
      <c r="A4280" s="62"/>
      <c r="B4280" s="6">
        <v>0</v>
      </c>
      <c r="C4280" s="7"/>
      <c r="D4280" s="3">
        <v>0</v>
      </c>
      <c r="E4280" s="26"/>
      <c r="F4280" s="5">
        <v>0</v>
      </c>
      <c r="G4280" s="26">
        <v>0</v>
      </c>
      <c r="H4280" s="508">
        <v>0</v>
      </c>
      <c r="I4280" s="99"/>
      <c r="J4280" s="61">
        <v>0</v>
      </c>
      <c r="K4280" s="100">
        <v>0</v>
      </c>
      <c r="L4280" s="509">
        <v>0</v>
      </c>
      <c r="M4280" s="62"/>
    </row>
    <row r="4281" spans="1:13" x14ac:dyDescent="0.3">
      <c r="A4281" s="62"/>
      <c r="B4281" s="6">
        <v>0</v>
      </c>
      <c r="C4281" s="7"/>
      <c r="D4281" s="3">
        <v>0</v>
      </c>
      <c r="E4281" s="26"/>
      <c r="F4281" s="5">
        <v>0</v>
      </c>
      <c r="G4281" s="26">
        <v>0</v>
      </c>
      <c r="H4281" s="508">
        <v>0</v>
      </c>
      <c r="I4281" s="99"/>
      <c r="J4281" s="61">
        <v>0</v>
      </c>
      <c r="K4281" s="100">
        <v>0</v>
      </c>
      <c r="L4281" s="509">
        <v>0</v>
      </c>
      <c r="M4281" s="62"/>
    </row>
    <row r="4282" spans="1:13" ht="15" thickBot="1" x14ac:dyDescent="0.35">
      <c r="A4282" s="62"/>
      <c r="B4282" s="59" t="s">
        <v>64</v>
      </c>
      <c r="C4282" s="42"/>
      <c r="D4282" s="43"/>
      <c r="E4282" s="44"/>
      <c r="F4282" s="45"/>
      <c r="G4282" s="191">
        <v>0</v>
      </c>
      <c r="H4282" s="106" t="s">
        <v>64</v>
      </c>
      <c r="I4282" s="103"/>
      <c r="J4282" s="510"/>
      <c r="K4282" s="511" t="s">
        <v>156</v>
      </c>
      <c r="L4282" s="519">
        <v>0</v>
      </c>
      <c r="M4282" s="62"/>
    </row>
    <row r="4283" spans="1:13" x14ac:dyDescent="0.3">
      <c r="A4283" s="62"/>
      <c r="B4283" s="64"/>
      <c r="C4283" s="68"/>
      <c r="D4283" s="69" t="s">
        <v>65</v>
      </c>
      <c r="E4283" s="70"/>
      <c r="F4283" s="71"/>
      <c r="G4283" s="88">
        <v>80.850999999999999</v>
      </c>
      <c r="H4283" s="179"/>
      <c r="I4283" s="212"/>
      <c r="J4283" s="522"/>
      <c r="K4283" s="523"/>
      <c r="L4283" s="180"/>
      <c r="M4283" s="62"/>
    </row>
    <row r="4284" spans="1:13" x14ac:dyDescent="0.3">
      <c r="A4284" s="62"/>
      <c r="B4284" s="63"/>
      <c r="C4284" s="68"/>
      <c r="D4284" s="72" t="s">
        <v>7</v>
      </c>
      <c r="E4284" s="215"/>
      <c r="F4284" s="181">
        <v>0.1</v>
      </c>
      <c r="G4284" s="215">
        <v>8.0850000000000009</v>
      </c>
      <c r="H4284" s="524"/>
      <c r="I4284" s="124"/>
      <c r="J4284" s="525"/>
      <c r="K4284" s="526"/>
      <c r="L4284" s="527"/>
      <c r="M4284" s="62"/>
    </row>
    <row r="4285" spans="1:13" x14ac:dyDescent="0.3">
      <c r="A4285" s="62"/>
      <c r="B4285" s="63"/>
      <c r="C4285" s="68"/>
      <c r="D4285" s="72" t="s">
        <v>8</v>
      </c>
      <c r="E4285" s="215"/>
      <c r="F4285" s="181">
        <v>0.1</v>
      </c>
      <c r="G4285" s="215">
        <v>8.0850000000000009</v>
      </c>
      <c r="H4285" s="524"/>
      <c r="I4285" s="124"/>
      <c r="J4285" s="525"/>
      <c r="K4285" s="526"/>
      <c r="L4285" s="527"/>
      <c r="M4285" s="62"/>
    </row>
    <row r="4286" spans="1:13" x14ac:dyDescent="0.3">
      <c r="A4286" s="62"/>
      <c r="B4286" s="63" t="s">
        <v>66</v>
      </c>
      <c r="C4286" s="68"/>
      <c r="D4286" s="75" t="s">
        <v>67</v>
      </c>
      <c r="E4286" s="76"/>
      <c r="F4286" s="71"/>
      <c r="G4286" s="76">
        <v>97.021000000000001</v>
      </c>
      <c r="H4286" s="524"/>
      <c r="I4286" s="124"/>
      <c r="J4286" s="525"/>
      <c r="K4286" s="526"/>
      <c r="L4286" s="527"/>
      <c r="M4286" s="62"/>
    </row>
    <row r="4287" spans="1:13" ht="15" thickBot="1" x14ac:dyDescent="0.35">
      <c r="A4287" s="62"/>
      <c r="B4287" s="63"/>
      <c r="C4287" s="68"/>
      <c r="D4287" s="77" t="s">
        <v>68</v>
      </c>
      <c r="E4287" s="78"/>
      <c r="F4287" s="79"/>
      <c r="G4287" s="78">
        <v>97.02</v>
      </c>
      <c r="H4287" s="528">
        <v>1</v>
      </c>
      <c r="I4287" s="126"/>
      <c r="J4287" s="529"/>
      <c r="K4287" s="530"/>
      <c r="L4287" s="531">
        <v>0.99077067692421872</v>
      </c>
      <c r="M4287" s="62"/>
    </row>
    <row r="4288" spans="1:13" x14ac:dyDescent="0.3">
      <c r="A4288" s="62"/>
      <c r="B4288" s="63"/>
      <c r="C4288" s="68"/>
      <c r="D4288" s="80"/>
      <c r="E4288" s="67"/>
      <c r="F4288" s="65"/>
      <c r="G4288" s="67"/>
      <c r="J4288" s="60"/>
      <c r="M4288" s="62"/>
    </row>
    <row r="4289" spans="1:13" x14ac:dyDescent="0.3">
      <c r="A4289" s="62"/>
      <c r="B4289" s="63"/>
      <c r="C4289" s="68"/>
      <c r="D4289" s="80"/>
      <c r="E4289" s="67"/>
      <c r="F4289" s="65"/>
      <c r="G4289" s="67"/>
      <c r="J4289" s="60"/>
      <c r="M4289" s="62"/>
    </row>
    <row r="4290" spans="1:13" x14ac:dyDescent="0.3">
      <c r="A4290" s="62"/>
      <c r="B4290" s="63"/>
      <c r="C4290" s="68"/>
      <c r="D4290" s="80"/>
      <c r="E4290" s="67"/>
      <c r="F4290" s="65"/>
      <c r="G4290" s="67"/>
      <c r="J4290" s="60"/>
      <c r="M4290" s="62"/>
    </row>
    <row r="4291" spans="1:13" x14ac:dyDescent="0.3">
      <c r="A4291" s="62"/>
      <c r="B4291" s="136" t="s">
        <v>1808</v>
      </c>
      <c r="C4291" s="81"/>
      <c r="D4291" s="80"/>
      <c r="E4291" s="67"/>
      <c r="F4291" s="82"/>
      <c r="G4291" s="82"/>
      <c r="J4291" s="60"/>
      <c r="M4291" s="62"/>
    </row>
    <row r="4292" spans="1:13" x14ac:dyDescent="0.3">
      <c r="A4292" s="62"/>
      <c r="B4292" s="216" t="s">
        <v>6</v>
      </c>
      <c r="C4292" s="217"/>
      <c r="D4292" s="80"/>
      <c r="E4292" s="67"/>
      <c r="F4292" s="62"/>
      <c r="G4292" s="62"/>
      <c r="J4292" s="60"/>
      <c r="M4292" s="62"/>
    </row>
    <row r="4293" spans="1:13" s="47" customFormat="1" ht="14.4" customHeight="1" x14ac:dyDescent="0.3">
      <c r="A4293" s="62"/>
      <c r="B4293" s="84"/>
      <c r="C4293" s="62"/>
      <c r="D4293" s="80"/>
      <c r="E4293" s="67"/>
      <c r="F4293" s="62"/>
      <c r="G4293" s="62"/>
      <c r="J4293" s="60"/>
      <c r="M4293" s="62"/>
    </row>
    <row r="4294" spans="1:13" x14ac:dyDescent="0.3">
      <c r="A4294" s="62"/>
      <c r="B4294" s="503"/>
      <c r="C4294" s="129"/>
      <c r="D4294" s="129"/>
      <c r="J4294" s="60"/>
    </row>
    <row r="4295" spans="1:13" x14ac:dyDescent="0.3">
      <c r="A4295" s="62"/>
      <c r="B4295" s="131"/>
      <c r="C4295" s="130"/>
      <c r="D4295" s="130"/>
      <c r="J4295" s="60"/>
    </row>
    <row r="4296" spans="1:13" ht="15.6" x14ac:dyDescent="0.3">
      <c r="A4296" s="62"/>
      <c r="D4296" s="715" t="s">
        <v>166</v>
      </c>
      <c r="E4296" s="715"/>
      <c r="F4296" s="715"/>
      <c r="J4296" s="60"/>
    </row>
    <row r="4297" spans="1:13" x14ac:dyDescent="0.3">
      <c r="A4297" s="62"/>
      <c r="B4297" s="132"/>
      <c r="C4297" s="132"/>
      <c r="D4297" s="132"/>
      <c r="J4297" s="60"/>
    </row>
    <row r="4298" spans="1:13" ht="82.5" customHeight="1" x14ac:dyDescent="0.3">
      <c r="A4298" s="62"/>
      <c r="B4298" s="710" t="s">
        <v>1809</v>
      </c>
      <c r="C4298" s="710"/>
      <c r="D4298" s="710"/>
      <c r="E4298" s="710"/>
      <c r="F4298" s="710"/>
      <c r="G4298" s="710"/>
      <c r="H4298" s="710"/>
      <c r="I4298" s="710"/>
      <c r="J4298" s="710"/>
      <c r="K4298" s="710"/>
      <c r="L4298" s="710"/>
    </row>
    <row r="4299" spans="1:13" s="47" customFormat="1" ht="14.4" customHeight="1" x14ac:dyDescent="0.3">
      <c r="A4299" s="62"/>
      <c r="B4299" s="63"/>
      <c r="C4299" s="9"/>
      <c r="D4299" s="10"/>
      <c r="E4299" s="11"/>
      <c r="F4299" s="12"/>
      <c r="G4299" s="13"/>
      <c r="J4299" s="60"/>
      <c r="M4299" s="62"/>
    </row>
    <row r="4300" spans="1:13" s="47" customFormat="1" ht="14.4" customHeight="1" x14ac:dyDescent="0.3">
      <c r="A4300" s="62"/>
      <c r="B4300" s="48" t="s">
        <v>48</v>
      </c>
      <c r="C4300" s="9"/>
      <c r="D4300" s="10"/>
      <c r="E4300" s="11"/>
      <c r="F4300" s="11"/>
      <c r="G4300" s="11"/>
      <c r="J4300" s="60"/>
      <c r="M4300" s="62"/>
    </row>
    <row r="4301" spans="1:13" s="47" customFormat="1" ht="14.4" customHeight="1" x14ac:dyDescent="0.3">
      <c r="A4301" s="62"/>
      <c r="B4301" s="64" t="s">
        <v>49</v>
      </c>
      <c r="C4301" s="62" t="s">
        <v>729</v>
      </c>
      <c r="D4301" s="62"/>
      <c r="E4301" s="62"/>
      <c r="I4301" s="65" t="s">
        <v>50</v>
      </c>
      <c r="J4301" s="68" t="s">
        <v>5</v>
      </c>
      <c r="M4301" s="62"/>
    </row>
    <row r="4302" spans="1:13" s="47" customFormat="1" ht="15" customHeight="1" thickBot="1" x14ac:dyDescent="0.35">
      <c r="A4302" s="62"/>
      <c r="B4302" s="64" t="s">
        <v>51</v>
      </c>
      <c r="C4302" s="62" t="s">
        <v>267</v>
      </c>
      <c r="D4302" s="62"/>
      <c r="E4302" s="62"/>
      <c r="G4302" s="62" t="s">
        <v>728</v>
      </c>
      <c r="J4302" s="60"/>
      <c r="M4302" s="62"/>
    </row>
    <row r="4303" spans="1:13" s="47" customFormat="1" ht="14.4" customHeight="1" thickTop="1" x14ac:dyDescent="0.3">
      <c r="A4303" s="62"/>
      <c r="B4303" s="49" t="s">
        <v>52</v>
      </c>
      <c r="C4303" s="14"/>
      <c r="D4303" s="15"/>
      <c r="E4303" s="16"/>
      <c r="F4303" s="17"/>
      <c r="G4303" s="16"/>
      <c r="H4303" s="711" t="s">
        <v>164</v>
      </c>
      <c r="I4303" s="712"/>
      <c r="J4303" s="712"/>
      <c r="K4303" s="712"/>
      <c r="L4303" s="713"/>
      <c r="M4303" s="62"/>
    </row>
    <row r="4304" spans="1:13" s="47" customFormat="1" ht="32.25" customHeight="1" x14ac:dyDescent="0.3">
      <c r="A4304" s="62"/>
      <c r="B4304" s="186" t="s">
        <v>53</v>
      </c>
      <c r="C4304" s="187" t="s">
        <v>1</v>
      </c>
      <c r="D4304" s="161" t="s">
        <v>54</v>
      </c>
      <c r="E4304" s="188" t="s">
        <v>23</v>
      </c>
      <c r="F4304" s="188" t="s">
        <v>55</v>
      </c>
      <c r="G4304" s="188" t="s">
        <v>56</v>
      </c>
      <c r="H4304" s="90" t="s">
        <v>158</v>
      </c>
      <c r="I4304" s="169" t="s">
        <v>159</v>
      </c>
      <c r="J4304" s="169" t="s">
        <v>160</v>
      </c>
      <c r="K4304" s="169" t="s">
        <v>161</v>
      </c>
      <c r="L4304" s="92" t="s">
        <v>162</v>
      </c>
      <c r="M4304" s="62"/>
    </row>
    <row r="4305" spans="1:13" s="47" customFormat="1" ht="14.4" customHeight="1" x14ac:dyDescent="0.3">
      <c r="A4305" s="62"/>
      <c r="B4305" s="189">
        <v>0</v>
      </c>
      <c r="C4305" s="187"/>
      <c r="D4305" s="190">
        <v>0</v>
      </c>
      <c r="E4305" s="191">
        <v>0</v>
      </c>
      <c r="F4305" s="505">
        <v>0.9</v>
      </c>
      <c r="G4305" s="191">
        <v>0</v>
      </c>
      <c r="H4305" s="506">
        <v>0</v>
      </c>
      <c r="I4305" s="171"/>
      <c r="J4305" s="192">
        <v>0</v>
      </c>
      <c r="K4305" s="172">
        <v>0</v>
      </c>
      <c r="L4305" s="507">
        <v>0</v>
      </c>
      <c r="M4305" s="62"/>
    </row>
    <row r="4306" spans="1:13" s="47" customFormat="1" ht="14.4" customHeight="1" x14ac:dyDescent="0.3">
      <c r="A4306" s="62"/>
      <c r="B4306" s="6">
        <v>0</v>
      </c>
      <c r="C4306" s="25"/>
      <c r="D4306" s="3">
        <v>0</v>
      </c>
      <c r="E4306" s="26">
        <v>0</v>
      </c>
      <c r="F4306" s="27"/>
      <c r="G4306" s="26">
        <v>0</v>
      </c>
      <c r="H4306" s="508">
        <v>0</v>
      </c>
      <c r="I4306" s="99"/>
      <c r="J4306" s="61">
        <v>0</v>
      </c>
      <c r="K4306" s="100">
        <v>0</v>
      </c>
      <c r="L4306" s="509">
        <v>0</v>
      </c>
      <c r="M4306" s="62"/>
    </row>
    <row r="4307" spans="1:13" s="47" customFormat="1" ht="14.4" customHeight="1" x14ac:dyDescent="0.3">
      <c r="A4307" s="62"/>
      <c r="B4307" s="6">
        <v>0</v>
      </c>
      <c r="C4307" s="25"/>
      <c r="D4307" s="3">
        <v>0</v>
      </c>
      <c r="E4307" s="26">
        <v>0</v>
      </c>
      <c r="F4307" s="27"/>
      <c r="G4307" s="26">
        <v>0</v>
      </c>
      <c r="H4307" s="508">
        <v>0</v>
      </c>
      <c r="I4307" s="99"/>
      <c r="J4307" s="61">
        <v>0</v>
      </c>
      <c r="K4307" s="100">
        <v>0</v>
      </c>
      <c r="L4307" s="509">
        <v>0</v>
      </c>
      <c r="M4307" s="62"/>
    </row>
    <row r="4308" spans="1:13" s="47" customFormat="1" ht="14.4" customHeight="1" x14ac:dyDescent="0.3">
      <c r="A4308" s="62"/>
      <c r="B4308" s="6">
        <v>0</v>
      </c>
      <c r="C4308" s="25"/>
      <c r="D4308" s="3">
        <v>0</v>
      </c>
      <c r="E4308" s="26">
        <v>0</v>
      </c>
      <c r="F4308" s="27"/>
      <c r="G4308" s="26">
        <v>0</v>
      </c>
      <c r="H4308" s="508">
        <v>0</v>
      </c>
      <c r="I4308" s="99"/>
      <c r="J4308" s="61">
        <v>0</v>
      </c>
      <c r="K4308" s="100">
        <v>0</v>
      </c>
      <c r="L4308" s="509">
        <v>0</v>
      </c>
      <c r="M4308" s="62"/>
    </row>
    <row r="4309" spans="1:13" s="47" customFormat="1" ht="14.4" customHeight="1" x14ac:dyDescent="0.3">
      <c r="A4309" s="62"/>
      <c r="B4309" s="6">
        <v>0</v>
      </c>
      <c r="C4309" s="25"/>
      <c r="D4309" s="3">
        <v>0</v>
      </c>
      <c r="E4309" s="26">
        <v>0</v>
      </c>
      <c r="F4309" s="27"/>
      <c r="G4309" s="26">
        <v>0</v>
      </c>
      <c r="H4309" s="508">
        <v>0</v>
      </c>
      <c r="I4309" s="99"/>
      <c r="J4309" s="61">
        <v>0</v>
      </c>
      <c r="K4309" s="100">
        <v>0</v>
      </c>
      <c r="L4309" s="509">
        <v>0</v>
      </c>
      <c r="M4309" s="62"/>
    </row>
    <row r="4310" spans="1:13" s="47" customFormat="1" ht="14.4" customHeight="1" x14ac:dyDescent="0.3">
      <c r="A4310" s="62"/>
      <c r="B4310" s="6">
        <v>0</v>
      </c>
      <c r="C4310" s="25"/>
      <c r="D4310" s="3">
        <v>0</v>
      </c>
      <c r="E4310" s="26">
        <v>0</v>
      </c>
      <c r="F4310" s="27"/>
      <c r="G4310" s="26">
        <v>0</v>
      </c>
      <c r="H4310" s="508">
        <v>0</v>
      </c>
      <c r="I4310" s="99"/>
      <c r="J4310" s="61">
        <v>0</v>
      </c>
      <c r="K4310" s="100">
        <v>0</v>
      </c>
      <c r="L4310" s="509">
        <v>0</v>
      </c>
      <c r="M4310" s="62"/>
    </row>
    <row r="4311" spans="1:13" s="47" customFormat="1" ht="14.4" customHeight="1" x14ac:dyDescent="0.3">
      <c r="A4311" s="62"/>
      <c r="B4311" s="6" t="s">
        <v>73</v>
      </c>
      <c r="C4311" s="25"/>
      <c r="D4311" s="3">
        <v>0</v>
      </c>
      <c r="E4311" s="26">
        <v>0</v>
      </c>
      <c r="F4311" s="27"/>
      <c r="G4311" s="26">
        <v>0.77700000000000002</v>
      </c>
      <c r="H4311" s="508">
        <v>1.3124778297663892E-2</v>
      </c>
      <c r="I4311" s="99"/>
      <c r="J4311" s="61" t="s">
        <v>165</v>
      </c>
      <c r="K4311" s="100">
        <v>0.4</v>
      </c>
      <c r="L4311" s="101">
        <v>5.2499113190655573E-3</v>
      </c>
      <c r="M4311" s="62"/>
    </row>
    <row r="4312" spans="1:13" s="47" customFormat="1" ht="14.4" customHeight="1" x14ac:dyDescent="0.3">
      <c r="A4312" s="62"/>
      <c r="B4312" s="6" t="s">
        <v>57</v>
      </c>
      <c r="C4312" s="25"/>
      <c r="D4312" s="28"/>
      <c r="E4312" s="26"/>
      <c r="F4312" s="27"/>
      <c r="G4312" s="193">
        <v>0.77700000000000002</v>
      </c>
      <c r="H4312" s="102" t="s">
        <v>57</v>
      </c>
      <c r="I4312" s="103"/>
      <c r="J4312" s="510"/>
      <c r="K4312" s="511" t="s">
        <v>156</v>
      </c>
      <c r="L4312" s="512">
        <v>5.2499113190655573E-3</v>
      </c>
      <c r="M4312" s="62"/>
    </row>
    <row r="4313" spans="1:13" s="47" customFormat="1" ht="14.4" customHeight="1" x14ac:dyDescent="0.3">
      <c r="A4313" s="62"/>
      <c r="B4313" s="194" t="s">
        <v>22</v>
      </c>
      <c r="C4313" s="195"/>
      <c r="D4313" s="196"/>
      <c r="E4313" s="197"/>
      <c r="F4313" s="155"/>
      <c r="G4313" s="87"/>
      <c r="H4313" s="513"/>
      <c r="I4313" s="514"/>
      <c r="J4313" s="515"/>
      <c r="K4313" s="516"/>
      <c r="L4313" s="517"/>
      <c r="M4313" s="62"/>
    </row>
    <row r="4314" spans="1:13" s="47" customFormat="1" ht="30.75" customHeight="1" x14ac:dyDescent="0.3">
      <c r="A4314" s="62"/>
      <c r="B4314" s="198" t="s">
        <v>58</v>
      </c>
      <c r="C4314" s="199" t="s">
        <v>1</v>
      </c>
      <c r="D4314" s="200" t="s">
        <v>59</v>
      </c>
      <c r="E4314" s="156" t="s">
        <v>23</v>
      </c>
      <c r="F4314" s="156" t="s">
        <v>55</v>
      </c>
      <c r="G4314" s="201" t="s">
        <v>56</v>
      </c>
      <c r="H4314" s="90" t="s">
        <v>158</v>
      </c>
      <c r="I4314" s="169" t="s">
        <v>159</v>
      </c>
      <c r="J4314" s="169" t="s">
        <v>160</v>
      </c>
      <c r="K4314" s="518" t="s">
        <v>161</v>
      </c>
      <c r="L4314" s="92" t="s">
        <v>162</v>
      </c>
      <c r="M4314" s="62"/>
    </row>
    <row r="4315" spans="1:13" s="47" customFormat="1" ht="14.4" customHeight="1" x14ac:dyDescent="0.3">
      <c r="A4315" s="62"/>
      <c r="B4315" s="6" t="s">
        <v>27</v>
      </c>
      <c r="C4315" s="25">
        <v>1</v>
      </c>
      <c r="D4315" s="3">
        <v>4.0999999999999996</v>
      </c>
      <c r="E4315" s="26">
        <v>4.0999999999999996</v>
      </c>
      <c r="F4315" s="26">
        <v>0.9</v>
      </c>
      <c r="G4315" s="26">
        <v>3.69</v>
      </c>
      <c r="H4315" s="506">
        <v>6.2330028208982952E-2</v>
      </c>
      <c r="I4315" s="171"/>
      <c r="J4315" s="192" t="s">
        <v>163</v>
      </c>
      <c r="K4315" s="172">
        <v>1</v>
      </c>
      <c r="L4315" s="507">
        <v>6.2330028208982952E-2</v>
      </c>
      <c r="M4315" s="62"/>
    </row>
    <row r="4316" spans="1:13" s="47" customFormat="1" ht="14.4" customHeight="1" x14ac:dyDescent="0.3">
      <c r="A4316" s="62"/>
      <c r="B4316" s="6" t="s">
        <v>87</v>
      </c>
      <c r="C4316" s="25">
        <v>1</v>
      </c>
      <c r="D4316" s="3">
        <v>4.5599999999999996</v>
      </c>
      <c r="E4316" s="26">
        <v>4.5599999999999996</v>
      </c>
      <c r="F4316" s="26">
        <v>0.9</v>
      </c>
      <c r="G4316" s="26">
        <v>4.1040000000000001</v>
      </c>
      <c r="H4316" s="508">
        <v>6.9323153325112755E-2</v>
      </c>
      <c r="I4316" s="99"/>
      <c r="J4316" s="61" t="s">
        <v>163</v>
      </c>
      <c r="K4316" s="100">
        <v>1</v>
      </c>
      <c r="L4316" s="509">
        <v>6.9323153325112755E-2</v>
      </c>
      <c r="M4316" s="62"/>
    </row>
    <row r="4317" spans="1:13" s="47" customFormat="1" ht="24.9" customHeight="1" x14ac:dyDescent="0.3">
      <c r="A4317" s="62"/>
      <c r="B4317" s="6" t="s">
        <v>86</v>
      </c>
      <c r="C4317" s="25">
        <v>1</v>
      </c>
      <c r="D4317" s="3">
        <v>4.55</v>
      </c>
      <c r="E4317" s="26">
        <v>4.55</v>
      </c>
      <c r="F4317" s="26">
        <v>0.9</v>
      </c>
      <c r="G4317" s="26">
        <v>4.0949999999999998</v>
      </c>
      <c r="H4317" s="508">
        <v>6.9171128866066453E-2</v>
      </c>
      <c r="I4317" s="99"/>
      <c r="J4317" s="61" t="s">
        <v>163</v>
      </c>
      <c r="K4317" s="100">
        <v>1</v>
      </c>
      <c r="L4317" s="509">
        <v>6.9171128866066453E-2</v>
      </c>
      <c r="M4317" s="62"/>
    </row>
    <row r="4318" spans="1:13" s="47" customFormat="1" ht="14.4" customHeight="1" x14ac:dyDescent="0.3">
      <c r="A4318" s="62"/>
      <c r="B4318" s="6" t="s">
        <v>35</v>
      </c>
      <c r="C4318" s="25">
        <v>1</v>
      </c>
      <c r="D4318" s="3">
        <v>4.05</v>
      </c>
      <c r="E4318" s="26">
        <v>4.05</v>
      </c>
      <c r="F4318" s="26">
        <v>0.9</v>
      </c>
      <c r="G4318" s="26">
        <v>3.645</v>
      </c>
      <c r="H4318" s="508">
        <v>6.1569905913751458E-2</v>
      </c>
      <c r="I4318" s="99"/>
      <c r="J4318" s="61" t="s">
        <v>163</v>
      </c>
      <c r="K4318" s="100">
        <v>1</v>
      </c>
      <c r="L4318" s="509">
        <v>6.1569905913751458E-2</v>
      </c>
      <c r="M4318" s="62"/>
    </row>
    <row r="4319" spans="1:13" s="47" customFormat="1" ht="14.4" customHeight="1" x14ac:dyDescent="0.3">
      <c r="A4319" s="62"/>
      <c r="B4319" s="6">
        <v>0</v>
      </c>
      <c r="C4319" s="25"/>
      <c r="D4319" s="3">
        <v>0</v>
      </c>
      <c r="E4319" s="26">
        <v>0</v>
      </c>
      <c r="F4319" s="27"/>
      <c r="G4319" s="26">
        <v>0</v>
      </c>
      <c r="H4319" s="508">
        <v>0</v>
      </c>
      <c r="I4319" s="99"/>
      <c r="J4319" s="61">
        <v>0</v>
      </c>
      <c r="K4319" s="100">
        <v>0</v>
      </c>
      <c r="L4319" s="509">
        <v>0</v>
      </c>
      <c r="M4319" s="62"/>
    </row>
    <row r="4320" spans="1:13" s="47" customFormat="1" ht="14.4" customHeight="1" x14ac:dyDescent="0.3">
      <c r="A4320" s="62"/>
      <c r="B4320" s="6">
        <v>0</v>
      </c>
      <c r="C4320" s="25"/>
      <c r="D4320" s="3">
        <v>0</v>
      </c>
      <c r="E4320" s="26">
        <v>0</v>
      </c>
      <c r="F4320" s="27"/>
      <c r="G4320" s="26">
        <v>0</v>
      </c>
      <c r="H4320" s="508">
        <v>0</v>
      </c>
      <c r="I4320" s="99"/>
      <c r="J4320" s="61">
        <v>0</v>
      </c>
      <c r="K4320" s="100">
        <v>0</v>
      </c>
      <c r="L4320" s="509">
        <v>0</v>
      </c>
      <c r="M4320" s="62"/>
    </row>
    <row r="4321" spans="1:13" s="47" customFormat="1" ht="14.4" customHeight="1" x14ac:dyDescent="0.3">
      <c r="A4321" s="62"/>
      <c r="B4321" s="6">
        <v>0</v>
      </c>
      <c r="C4321" s="25"/>
      <c r="D4321" s="3">
        <v>0</v>
      </c>
      <c r="E4321" s="26">
        <v>0</v>
      </c>
      <c r="F4321" s="27"/>
      <c r="G4321" s="26">
        <v>0</v>
      </c>
      <c r="H4321" s="508">
        <v>0</v>
      </c>
      <c r="I4321" s="99"/>
      <c r="J4321" s="61">
        <v>0</v>
      </c>
      <c r="K4321" s="100">
        <v>0</v>
      </c>
      <c r="L4321" s="509">
        <v>0</v>
      </c>
      <c r="M4321" s="62"/>
    </row>
    <row r="4322" spans="1:13" s="47" customFormat="1" ht="14.4" customHeight="1" x14ac:dyDescent="0.3">
      <c r="A4322" s="62"/>
      <c r="B4322" s="6">
        <v>0</v>
      </c>
      <c r="C4322" s="25"/>
      <c r="D4322" s="3">
        <v>0</v>
      </c>
      <c r="E4322" s="26">
        <v>0</v>
      </c>
      <c r="F4322" s="27"/>
      <c r="G4322" s="26">
        <v>0</v>
      </c>
      <c r="H4322" s="508">
        <v>0</v>
      </c>
      <c r="I4322" s="99"/>
      <c r="J4322" s="61">
        <v>0</v>
      </c>
      <c r="K4322" s="100">
        <v>0</v>
      </c>
      <c r="L4322" s="509">
        <v>0</v>
      </c>
      <c r="M4322" s="62"/>
    </row>
    <row r="4323" spans="1:13" s="47" customFormat="1" ht="14.4" customHeight="1" x14ac:dyDescent="0.3">
      <c r="A4323" s="62"/>
      <c r="B4323" s="6">
        <v>0</v>
      </c>
      <c r="C4323" s="25"/>
      <c r="D4323" s="3">
        <v>0</v>
      </c>
      <c r="E4323" s="26">
        <v>0</v>
      </c>
      <c r="F4323" s="27"/>
      <c r="G4323" s="26">
        <v>0</v>
      </c>
      <c r="H4323" s="508">
        <v>0</v>
      </c>
      <c r="I4323" s="99"/>
      <c r="J4323" s="61">
        <v>0</v>
      </c>
      <c r="K4323" s="100">
        <v>0</v>
      </c>
      <c r="L4323" s="509">
        <v>0</v>
      </c>
      <c r="M4323" s="62"/>
    </row>
    <row r="4324" spans="1:13" s="47" customFormat="1" ht="14.4" customHeight="1" x14ac:dyDescent="0.3">
      <c r="A4324" s="62"/>
      <c r="B4324" s="6" t="s">
        <v>60</v>
      </c>
      <c r="C4324" s="25"/>
      <c r="D4324" s="28"/>
      <c r="E4324" s="26"/>
      <c r="F4324" s="27"/>
      <c r="G4324" s="193">
        <v>15.533999999999999</v>
      </c>
      <c r="H4324" s="106" t="s">
        <v>60</v>
      </c>
      <c r="I4324" s="103"/>
      <c r="J4324" s="510"/>
      <c r="K4324" s="511" t="s">
        <v>156</v>
      </c>
      <c r="L4324" s="519">
        <v>0.26239421631391363</v>
      </c>
      <c r="M4324" s="62"/>
    </row>
    <row r="4325" spans="1:13" s="47" customFormat="1" ht="14.4" customHeight="1" x14ac:dyDescent="0.3">
      <c r="A4325" s="62"/>
      <c r="B4325" s="194" t="s">
        <v>38</v>
      </c>
      <c r="C4325" s="195"/>
      <c r="D4325" s="196"/>
      <c r="E4325" s="196"/>
      <c r="F4325" s="196"/>
      <c r="G4325" s="196"/>
      <c r="H4325" s="115"/>
      <c r="I4325" s="202"/>
      <c r="J4325" s="203"/>
      <c r="K4325" s="178"/>
      <c r="L4325" s="204"/>
      <c r="M4325" s="62"/>
    </row>
    <row r="4326" spans="1:13" s="47" customFormat="1" ht="36.75" customHeight="1" x14ac:dyDescent="0.3">
      <c r="A4326" s="62"/>
      <c r="B4326" s="53" t="s">
        <v>53</v>
      </c>
      <c r="C4326" s="195"/>
      <c r="D4326" s="205" t="s">
        <v>0</v>
      </c>
      <c r="E4326" s="206" t="s">
        <v>1</v>
      </c>
      <c r="F4326" s="207" t="s">
        <v>61</v>
      </c>
      <c r="G4326" s="188" t="s">
        <v>56</v>
      </c>
      <c r="H4326" s="111" t="s">
        <v>158</v>
      </c>
      <c r="I4326" s="112" t="s">
        <v>159</v>
      </c>
      <c r="J4326" s="112" t="s">
        <v>160</v>
      </c>
      <c r="K4326" s="520" t="s">
        <v>161</v>
      </c>
      <c r="L4326" s="114" t="s">
        <v>162</v>
      </c>
      <c r="M4326" s="62"/>
    </row>
    <row r="4327" spans="1:13" s="47" customFormat="1" ht="14.4" customHeight="1" x14ac:dyDescent="0.3">
      <c r="A4327" s="62"/>
      <c r="B4327" s="189" t="s">
        <v>95</v>
      </c>
      <c r="C4327" s="195"/>
      <c r="D4327" s="190" t="s">
        <v>2</v>
      </c>
      <c r="E4327" s="153">
        <v>28</v>
      </c>
      <c r="F4327" s="154">
        <v>0.4</v>
      </c>
      <c r="G4327" s="191">
        <v>11.200000000000001</v>
      </c>
      <c r="H4327" s="506">
        <v>0.18918599347983989</v>
      </c>
      <c r="I4327" s="171"/>
      <c r="J4327" s="192" t="s">
        <v>163</v>
      </c>
      <c r="K4327" s="172">
        <v>1</v>
      </c>
      <c r="L4327" s="507">
        <v>0.18918599347983989</v>
      </c>
      <c r="M4327" s="521"/>
    </row>
    <row r="4328" spans="1:13" s="47" customFormat="1" ht="14.4" customHeight="1" x14ac:dyDescent="0.3">
      <c r="A4328" s="62"/>
      <c r="B4328" s="6" t="s">
        <v>1449</v>
      </c>
      <c r="C4328" s="7"/>
      <c r="D4328" s="3" t="s">
        <v>2</v>
      </c>
      <c r="E4328" s="4">
        <v>14</v>
      </c>
      <c r="F4328" s="5">
        <v>0.6</v>
      </c>
      <c r="G4328" s="26">
        <v>8.4</v>
      </c>
      <c r="H4328" s="508">
        <v>0.14188949510987992</v>
      </c>
      <c r="I4328" s="99"/>
      <c r="J4328" s="61" t="s">
        <v>163</v>
      </c>
      <c r="K4328" s="100">
        <v>1</v>
      </c>
      <c r="L4328" s="509">
        <v>0.14188949510987992</v>
      </c>
      <c r="M4328" s="521"/>
    </row>
    <row r="4329" spans="1:13" s="47" customFormat="1" ht="14.4" customHeight="1" x14ac:dyDescent="0.3">
      <c r="A4329" s="62"/>
      <c r="B4329" s="6" t="s">
        <v>108</v>
      </c>
      <c r="C4329" s="7"/>
      <c r="D4329" s="3" t="s">
        <v>2</v>
      </c>
      <c r="E4329" s="4">
        <v>14</v>
      </c>
      <c r="F4329" s="5">
        <v>1.28</v>
      </c>
      <c r="G4329" s="26">
        <v>17.920000000000002</v>
      </c>
      <c r="H4329" s="508">
        <v>0.30269758956774384</v>
      </c>
      <c r="I4329" s="99"/>
      <c r="J4329" s="61" t="s">
        <v>163</v>
      </c>
      <c r="K4329" s="100">
        <v>1</v>
      </c>
      <c r="L4329" s="509">
        <v>0.30269758956774384</v>
      </c>
      <c r="M4329" s="62"/>
    </row>
    <row r="4330" spans="1:13" s="47" customFormat="1" ht="14.4" customHeight="1" x14ac:dyDescent="0.3">
      <c r="A4330" s="62"/>
      <c r="B4330" s="6" t="s">
        <v>99</v>
      </c>
      <c r="C4330" s="7"/>
      <c r="D4330" s="3" t="s">
        <v>5</v>
      </c>
      <c r="E4330" s="4">
        <v>3</v>
      </c>
      <c r="F4330" s="5">
        <v>0.35</v>
      </c>
      <c r="G4330" s="26">
        <v>1.0499999999999998</v>
      </c>
      <c r="H4330" s="508">
        <v>1.7736186888734986E-2</v>
      </c>
      <c r="I4330" s="99"/>
      <c r="J4330" s="61" t="s">
        <v>163</v>
      </c>
      <c r="K4330" s="100">
        <v>1</v>
      </c>
      <c r="L4330" s="509">
        <v>1.7736186888734986E-2</v>
      </c>
      <c r="M4330" s="62"/>
    </row>
    <row r="4331" spans="1:13" s="47" customFormat="1" ht="14.4" customHeight="1" x14ac:dyDescent="0.3">
      <c r="A4331" s="62"/>
      <c r="B4331" s="6" t="s">
        <v>1450</v>
      </c>
      <c r="C4331" s="7"/>
      <c r="D4331" s="3" t="s">
        <v>5</v>
      </c>
      <c r="E4331" s="4">
        <v>5</v>
      </c>
      <c r="F4331" s="5">
        <v>0.1</v>
      </c>
      <c r="G4331" s="26">
        <v>0.5</v>
      </c>
      <c r="H4331" s="508">
        <v>8.4458032803499932E-3</v>
      </c>
      <c r="I4331" s="99"/>
      <c r="J4331" s="61" t="s">
        <v>163</v>
      </c>
      <c r="K4331" s="100">
        <v>1</v>
      </c>
      <c r="L4331" s="509">
        <v>8.4458032803499932E-3</v>
      </c>
      <c r="M4331" s="62"/>
    </row>
    <row r="4332" spans="1:13" s="47" customFormat="1" ht="14.4" customHeight="1" x14ac:dyDescent="0.3">
      <c r="A4332" s="62"/>
      <c r="B4332" s="6" t="s">
        <v>47</v>
      </c>
      <c r="C4332" s="7"/>
      <c r="D4332" s="3" t="s">
        <v>5</v>
      </c>
      <c r="E4332" s="4">
        <v>3</v>
      </c>
      <c r="F4332" s="5">
        <v>0.3</v>
      </c>
      <c r="G4332" s="26">
        <v>0.89999999999999991</v>
      </c>
      <c r="H4332" s="508">
        <v>1.5202445904629987E-2</v>
      </c>
      <c r="I4332" s="99"/>
      <c r="J4332" s="61" t="s">
        <v>163</v>
      </c>
      <c r="K4332" s="100">
        <v>1</v>
      </c>
      <c r="L4332" s="509">
        <v>1.5202445904629987E-2</v>
      </c>
      <c r="M4332" s="62"/>
    </row>
    <row r="4333" spans="1:13" s="47" customFormat="1" ht="14.4" customHeight="1" x14ac:dyDescent="0.3">
      <c r="A4333" s="62"/>
      <c r="B4333" s="6" t="s">
        <v>1777</v>
      </c>
      <c r="C4333" s="7"/>
      <c r="D4333" s="3" t="s">
        <v>5</v>
      </c>
      <c r="E4333" s="4">
        <v>0.25</v>
      </c>
      <c r="F4333" s="5">
        <v>1.1200000000000001</v>
      </c>
      <c r="G4333" s="26">
        <v>0.28000000000000003</v>
      </c>
      <c r="H4333" s="508">
        <v>4.7296498369959975E-3</v>
      </c>
      <c r="I4333" s="99"/>
      <c r="J4333" s="61" t="s">
        <v>1219</v>
      </c>
      <c r="K4333" s="100">
        <v>0</v>
      </c>
      <c r="L4333" s="509">
        <v>0</v>
      </c>
      <c r="M4333" s="532"/>
    </row>
    <row r="4334" spans="1:13" s="47" customFormat="1" ht="14.4" customHeight="1" x14ac:dyDescent="0.3">
      <c r="A4334" s="62"/>
      <c r="B4334" s="6" t="s">
        <v>91</v>
      </c>
      <c r="C4334" s="7"/>
      <c r="D4334" s="3" t="s">
        <v>5</v>
      </c>
      <c r="E4334" s="4">
        <v>0.5</v>
      </c>
      <c r="F4334" s="5">
        <v>0.68</v>
      </c>
      <c r="G4334" s="26">
        <v>0.34</v>
      </c>
      <c r="H4334" s="508">
        <v>5.7431462306379967E-3</v>
      </c>
      <c r="I4334" s="99"/>
      <c r="J4334" s="61" t="s">
        <v>163</v>
      </c>
      <c r="K4334" s="100">
        <v>1</v>
      </c>
      <c r="L4334" s="509">
        <v>5.7431462306379967E-3</v>
      </c>
      <c r="M4334" s="62"/>
    </row>
    <row r="4335" spans="1:13" s="47" customFormat="1" ht="14.4" customHeight="1" x14ac:dyDescent="0.3">
      <c r="A4335" s="62"/>
      <c r="B4335" s="6" t="s">
        <v>93</v>
      </c>
      <c r="C4335" s="7"/>
      <c r="D4335" s="3" t="s">
        <v>5</v>
      </c>
      <c r="E4335" s="4">
        <v>6.0000000000000001E-3</v>
      </c>
      <c r="F4335" s="5">
        <v>25</v>
      </c>
      <c r="G4335" s="26">
        <v>0.15</v>
      </c>
      <c r="H4335" s="508">
        <v>2.5337409841049981E-3</v>
      </c>
      <c r="I4335" s="99"/>
      <c r="J4335" s="61" t="s">
        <v>163</v>
      </c>
      <c r="K4335" s="100">
        <v>1</v>
      </c>
      <c r="L4335" s="509">
        <v>2.5337409841049981E-3</v>
      </c>
      <c r="M4335" s="62"/>
    </row>
    <row r="4336" spans="1:13" s="47" customFormat="1" ht="14.4" customHeight="1" x14ac:dyDescent="0.3">
      <c r="A4336" s="62"/>
      <c r="B4336" s="6" t="s">
        <v>92</v>
      </c>
      <c r="C4336" s="7"/>
      <c r="D4336" s="3" t="s">
        <v>5</v>
      </c>
      <c r="E4336" s="4">
        <v>1</v>
      </c>
      <c r="F4336" s="5">
        <v>0.65</v>
      </c>
      <c r="G4336" s="26">
        <v>0.65</v>
      </c>
      <c r="H4336" s="508">
        <v>1.0979544264454993E-2</v>
      </c>
      <c r="I4336" s="99"/>
      <c r="J4336" s="61" t="s">
        <v>163</v>
      </c>
      <c r="K4336" s="100">
        <v>1</v>
      </c>
      <c r="L4336" s="509">
        <v>1.0979544264454993E-2</v>
      </c>
      <c r="M4336" s="62"/>
    </row>
    <row r="4337" spans="1:13" s="47" customFormat="1" ht="24" customHeight="1" x14ac:dyDescent="0.3">
      <c r="A4337" s="62"/>
      <c r="B4337" s="6" t="s">
        <v>1448</v>
      </c>
      <c r="C4337" s="7"/>
      <c r="D4337" s="3" t="s">
        <v>5</v>
      </c>
      <c r="E4337" s="4">
        <v>1</v>
      </c>
      <c r="F4337" s="5">
        <v>1.5</v>
      </c>
      <c r="G4337" s="26">
        <v>1.5</v>
      </c>
      <c r="H4337" s="508">
        <v>2.5337409841049981E-2</v>
      </c>
      <c r="I4337" s="99"/>
      <c r="J4337" s="61" t="s">
        <v>163</v>
      </c>
      <c r="K4337" s="100">
        <v>1</v>
      </c>
      <c r="L4337" s="509">
        <v>2.5337409841049981E-2</v>
      </c>
      <c r="M4337" s="62"/>
    </row>
    <row r="4338" spans="1:13" s="47" customFormat="1" ht="39.6" customHeight="1" x14ac:dyDescent="0.3">
      <c r="A4338" s="62"/>
      <c r="B4338" s="6">
        <v>0</v>
      </c>
      <c r="C4338" s="7"/>
      <c r="D4338" s="3">
        <v>0</v>
      </c>
      <c r="E4338" s="4"/>
      <c r="F4338" s="5">
        <v>0</v>
      </c>
      <c r="G4338" s="26">
        <v>0</v>
      </c>
      <c r="H4338" s="508">
        <v>0</v>
      </c>
      <c r="I4338" s="99"/>
      <c r="J4338" s="61">
        <v>0</v>
      </c>
      <c r="K4338" s="100">
        <v>0</v>
      </c>
      <c r="L4338" s="509">
        <v>0</v>
      </c>
      <c r="M4338" s="62"/>
    </row>
    <row r="4339" spans="1:13" s="47" customFormat="1" ht="14.4" customHeight="1" x14ac:dyDescent="0.3">
      <c r="A4339" s="62"/>
      <c r="B4339" s="6">
        <v>0</v>
      </c>
      <c r="C4339" s="7"/>
      <c r="D4339" s="3">
        <v>0</v>
      </c>
      <c r="E4339" s="4"/>
      <c r="F4339" s="5">
        <v>0</v>
      </c>
      <c r="G4339" s="26">
        <v>0</v>
      </c>
      <c r="H4339" s="508">
        <v>0</v>
      </c>
      <c r="I4339" s="99"/>
      <c r="J4339" s="61">
        <v>0</v>
      </c>
      <c r="K4339" s="100">
        <v>0</v>
      </c>
      <c r="L4339" s="509">
        <v>0</v>
      </c>
      <c r="M4339" s="62"/>
    </row>
    <row r="4340" spans="1:13" s="47" customFormat="1" ht="14.4" customHeight="1" x14ac:dyDescent="0.3">
      <c r="A4340" s="62"/>
      <c r="B4340" s="58" t="s">
        <v>62</v>
      </c>
      <c r="C4340" s="46"/>
      <c r="D4340" s="37"/>
      <c r="E4340" s="38"/>
      <c r="F4340" s="39"/>
      <c r="G4340" s="193">
        <v>42.89</v>
      </c>
      <c r="H4340" s="106" t="s">
        <v>62</v>
      </c>
      <c r="I4340" s="103"/>
      <c r="J4340" s="510"/>
      <c r="K4340" s="511" t="s">
        <v>156</v>
      </c>
      <c r="L4340" s="519">
        <v>0.71975135555142644</v>
      </c>
      <c r="M4340" s="62"/>
    </row>
    <row r="4341" spans="1:13" s="47" customFormat="1" ht="14.4" customHeight="1" x14ac:dyDescent="0.3">
      <c r="A4341" s="62"/>
      <c r="B4341" s="194" t="s">
        <v>63</v>
      </c>
      <c r="C4341" s="195"/>
      <c r="D4341" s="196"/>
      <c r="E4341" s="197"/>
      <c r="F4341" s="155"/>
      <c r="G4341" s="197"/>
      <c r="H4341" s="115"/>
      <c r="I4341" s="202"/>
      <c r="J4341" s="203"/>
      <c r="K4341" s="178"/>
      <c r="L4341" s="204">
        <v>0</v>
      </c>
      <c r="M4341" s="62"/>
    </row>
    <row r="4342" spans="1:13" s="47" customFormat="1" ht="35.25" customHeight="1" x14ac:dyDescent="0.3">
      <c r="A4342" s="62"/>
      <c r="B4342" s="53" t="s">
        <v>53</v>
      </c>
      <c r="C4342" s="210"/>
      <c r="D4342" s="211" t="s">
        <v>0</v>
      </c>
      <c r="E4342" s="201" t="s">
        <v>1</v>
      </c>
      <c r="F4342" s="156" t="s">
        <v>61</v>
      </c>
      <c r="G4342" s="188" t="s">
        <v>56</v>
      </c>
      <c r="H4342" s="111" t="s">
        <v>158</v>
      </c>
      <c r="I4342" s="112" t="s">
        <v>159</v>
      </c>
      <c r="J4342" s="112" t="s">
        <v>160</v>
      </c>
      <c r="K4342" s="520" t="s">
        <v>161</v>
      </c>
      <c r="L4342" s="114" t="s">
        <v>162</v>
      </c>
      <c r="M4342" s="62"/>
    </row>
    <row r="4343" spans="1:13" s="47" customFormat="1" ht="14.4" customHeight="1" x14ac:dyDescent="0.3">
      <c r="A4343" s="62"/>
      <c r="B4343" s="6">
        <v>0</v>
      </c>
      <c r="C4343" s="7"/>
      <c r="D4343" s="3">
        <v>0</v>
      </c>
      <c r="E4343" s="26"/>
      <c r="F4343" s="5">
        <v>0</v>
      </c>
      <c r="G4343" s="191">
        <v>0</v>
      </c>
      <c r="H4343" s="506">
        <v>0</v>
      </c>
      <c r="I4343" s="171"/>
      <c r="J4343" s="192">
        <v>0</v>
      </c>
      <c r="K4343" s="172">
        <v>0</v>
      </c>
      <c r="L4343" s="507">
        <v>0</v>
      </c>
      <c r="M4343" s="62"/>
    </row>
    <row r="4344" spans="1:13" s="47" customFormat="1" ht="14.4" customHeight="1" x14ac:dyDescent="0.3">
      <c r="A4344" s="62"/>
      <c r="B4344" s="6">
        <v>0</v>
      </c>
      <c r="C4344" s="7"/>
      <c r="D4344" s="3">
        <v>0</v>
      </c>
      <c r="E4344" s="26"/>
      <c r="F4344" s="5">
        <v>0</v>
      </c>
      <c r="G4344" s="26">
        <v>0</v>
      </c>
      <c r="H4344" s="508">
        <v>0</v>
      </c>
      <c r="I4344" s="99"/>
      <c r="J4344" s="61">
        <v>0</v>
      </c>
      <c r="K4344" s="100">
        <v>0</v>
      </c>
      <c r="L4344" s="509">
        <v>0</v>
      </c>
      <c r="M4344" s="62"/>
    </row>
    <row r="4345" spans="1:13" s="47" customFormat="1" ht="14.4" customHeight="1" x14ac:dyDescent="0.3">
      <c r="A4345" s="62"/>
      <c r="B4345" s="6">
        <v>0</v>
      </c>
      <c r="C4345" s="7"/>
      <c r="D4345" s="3">
        <v>0</v>
      </c>
      <c r="E4345" s="26"/>
      <c r="F4345" s="5">
        <v>0</v>
      </c>
      <c r="G4345" s="26">
        <v>0</v>
      </c>
      <c r="H4345" s="508">
        <v>0</v>
      </c>
      <c r="I4345" s="99"/>
      <c r="J4345" s="61">
        <v>0</v>
      </c>
      <c r="K4345" s="100">
        <v>0</v>
      </c>
      <c r="L4345" s="509">
        <v>0</v>
      </c>
      <c r="M4345" s="62"/>
    </row>
    <row r="4346" spans="1:13" s="47" customFormat="1" ht="14.4" customHeight="1" x14ac:dyDescent="0.3">
      <c r="A4346" s="62"/>
      <c r="B4346" s="6">
        <v>0</v>
      </c>
      <c r="C4346" s="7"/>
      <c r="D4346" s="3">
        <v>0</v>
      </c>
      <c r="E4346" s="26"/>
      <c r="F4346" s="5">
        <v>0</v>
      </c>
      <c r="G4346" s="26">
        <v>0</v>
      </c>
      <c r="H4346" s="508">
        <v>0</v>
      </c>
      <c r="I4346" s="99"/>
      <c r="J4346" s="61">
        <v>0</v>
      </c>
      <c r="K4346" s="100">
        <v>0</v>
      </c>
      <c r="L4346" s="509">
        <v>0</v>
      </c>
      <c r="M4346" s="62"/>
    </row>
    <row r="4347" spans="1:13" s="47" customFormat="1" ht="14.4" customHeight="1" x14ac:dyDescent="0.3">
      <c r="A4347" s="62"/>
      <c r="B4347" s="6">
        <v>0</v>
      </c>
      <c r="C4347" s="7"/>
      <c r="D4347" s="3">
        <v>0</v>
      </c>
      <c r="E4347" s="26"/>
      <c r="F4347" s="5">
        <v>0</v>
      </c>
      <c r="G4347" s="26">
        <v>0</v>
      </c>
      <c r="H4347" s="508">
        <v>0</v>
      </c>
      <c r="I4347" s="99"/>
      <c r="J4347" s="61">
        <v>0</v>
      </c>
      <c r="K4347" s="100">
        <v>0</v>
      </c>
      <c r="L4347" s="509">
        <v>0</v>
      </c>
      <c r="M4347" s="62"/>
    </row>
    <row r="4348" spans="1:13" s="47" customFormat="1" ht="15" customHeight="1" thickBot="1" x14ac:dyDescent="0.35">
      <c r="A4348" s="62"/>
      <c r="B4348" s="59" t="s">
        <v>64</v>
      </c>
      <c r="C4348" s="42"/>
      <c r="D4348" s="43"/>
      <c r="E4348" s="44"/>
      <c r="F4348" s="45"/>
      <c r="G4348" s="191">
        <v>0</v>
      </c>
      <c r="H4348" s="106" t="s">
        <v>64</v>
      </c>
      <c r="I4348" s="103"/>
      <c r="J4348" s="510"/>
      <c r="K4348" s="511" t="s">
        <v>156</v>
      </c>
      <c r="L4348" s="519">
        <v>0</v>
      </c>
      <c r="M4348" s="62"/>
    </row>
    <row r="4349" spans="1:13" s="47" customFormat="1" ht="14.4" customHeight="1" x14ac:dyDescent="0.3">
      <c r="A4349" s="62"/>
      <c r="B4349" s="64"/>
      <c r="C4349" s="68"/>
      <c r="D4349" s="69" t="s">
        <v>65</v>
      </c>
      <c r="E4349" s="70"/>
      <c r="F4349" s="71"/>
      <c r="G4349" s="88">
        <v>59.201000000000001</v>
      </c>
      <c r="H4349" s="179"/>
      <c r="I4349" s="212"/>
      <c r="J4349" s="522"/>
      <c r="K4349" s="523"/>
      <c r="L4349" s="180"/>
      <c r="M4349" s="62"/>
    </row>
    <row r="4350" spans="1:13" s="47" customFormat="1" ht="14.4" customHeight="1" x14ac:dyDescent="0.3">
      <c r="A4350" s="62"/>
      <c r="B4350" s="63"/>
      <c r="C4350" s="68"/>
      <c r="D4350" s="72" t="s">
        <v>7</v>
      </c>
      <c r="E4350" s="215"/>
      <c r="F4350" s="181">
        <v>0.1</v>
      </c>
      <c r="G4350" s="215">
        <v>5.92</v>
      </c>
      <c r="H4350" s="524"/>
      <c r="I4350" s="124"/>
      <c r="J4350" s="525"/>
      <c r="K4350" s="526"/>
      <c r="L4350" s="527"/>
      <c r="M4350" s="62"/>
    </row>
    <row r="4351" spans="1:13" s="47" customFormat="1" ht="14.4" customHeight="1" x14ac:dyDescent="0.3">
      <c r="A4351" s="62"/>
      <c r="B4351" s="63"/>
      <c r="C4351" s="68"/>
      <c r="D4351" s="72" t="s">
        <v>8</v>
      </c>
      <c r="E4351" s="215"/>
      <c r="F4351" s="181">
        <v>0.1</v>
      </c>
      <c r="G4351" s="215">
        <v>5.92</v>
      </c>
      <c r="H4351" s="524"/>
      <c r="I4351" s="124"/>
      <c r="J4351" s="525"/>
      <c r="K4351" s="526"/>
      <c r="L4351" s="527"/>
      <c r="M4351" s="62"/>
    </row>
    <row r="4352" spans="1:13" s="47" customFormat="1" ht="14.4" customHeight="1" x14ac:dyDescent="0.3">
      <c r="A4352" s="62"/>
      <c r="B4352" s="63" t="s">
        <v>66</v>
      </c>
      <c r="C4352" s="68"/>
      <c r="D4352" s="75" t="s">
        <v>67</v>
      </c>
      <c r="E4352" s="76"/>
      <c r="F4352" s="71"/>
      <c r="G4352" s="76">
        <v>71.040999999999997</v>
      </c>
      <c r="H4352" s="524"/>
      <c r="I4352" s="124"/>
      <c r="J4352" s="525"/>
      <c r="K4352" s="526"/>
      <c r="L4352" s="527"/>
      <c r="M4352" s="62"/>
    </row>
    <row r="4353" spans="1:13" s="47" customFormat="1" ht="15" customHeight="1" thickBot="1" x14ac:dyDescent="0.35">
      <c r="A4353" s="62"/>
      <c r="B4353" s="63"/>
      <c r="C4353" s="68"/>
      <c r="D4353" s="77" t="s">
        <v>68</v>
      </c>
      <c r="E4353" s="78"/>
      <c r="F4353" s="79"/>
      <c r="G4353" s="78">
        <v>71.040000000000006</v>
      </c>
      <c r="H4353" s="528">
        <v>1</v>
      </c>
      <c r="I4353" s="126"/>
      <c r="J4353" s="529"/>
      <c r="K4353" s="530"/>
      <c r="L4353" s="531">
        <v>0.98739548318440562</v>
      </c>
      <c r="M4353" s="62"/>
    </row>
    <row r="4354" spans="1:13" s="47" customFormat="1" ht="14.4" customHeight="1" x14ac:dyDescent="0.3">
      <c r="A4354" s="62"/>
      <c r="B4354" s="63"/>
      <c r="C4354" s="68"/>
      <c r="D4354" s="80"/>
      <c r="E4354" s="67"/>
      <c r="F4354" s="65"/>
      <c r="G4354" s="67"/>
      <c r="J4354" s="60"/>
      <c r="M4354" s="62"/>
    </row>
    <row r="4355" spans="1:13" s="47" customFormat="1" ht="14.4" customHeight="1" x14ac:dyDescent="0.3">
      <c r="A4355" s="62"/>
      <c r="B4355" s="63"/>
      <c r="C4355" s="68"/>
      <c r="D4355" s="80"/>
      <c r="E4355" s="67"/>
      <c r="F4355" s="65"/>
      <c r="G4355" s="67"/>
      <c r="J4355" s="60"/>
      <c r="M4355" s="62"/>
    </row>
    <row r="4356" spans="1:13" s="47" customFormat="1" ht="14.4" customHeight="1" x14ac:dyDescent="0.3">
      <c r="A4356" s="62"/>
      <c r="B4356" s="63"/>
      <c r="C4356" s="68"/>
      <c r="D4356" s="80"/>
      <c r="E4356" s="67"/>
      <c r="F4356" s="65"/>
      <c r="G4356" s="67"/>
      <c r="J4356" s="60"/>
      <c r="M4356" s="62"/>
    </row>
    <row r="4357" spans="1:13" s="47" customFormat="1" ht="14.4" customHeight="1" x14ac:dyDescent="0.3">
      <c r="A4357" s="62"/>
      <c r="B4357" s="136" t="s">
        <v>1808</v>
      </c>
      <c r="C4357" s="81"/>
      <c r="D4357" s="80"/>
      <c r="E4357" s="67"/>
      <c r="F4357" s="82"/>
      <c r="G4357" s="82"/>
      <c r="J4357" s="60"/>
      <c r="M4357" s="62"/>
    </row>
    <row r="4358" spans="1:13" s="47" customFormat="1" ht="14.4" customHeight="1" x14ac:dyDescent="0.3">
      <c r="A4358" s="62"/>
      <c r="B4358" s="216" t="s">
        <v>6</v>
      </c>
      <c r="C4358" s="217"/>
      <c r="D4358" s="80"/>
      <c r="E4358" s="67"/>
      <c r="F4358" s="62"/>
      <c r="G4358" s="62"/>
      <c r="J4358" s="60"/>
      <c r="M4358" s="62"/>
    </row>
    <row r="4359" spans="1:13" s="47" customFormat="1" ht="14.4" customHeight="1" x14ac:dyDescent="0.3">
      <c r="A4359" s="62"/>
      <c r="B4359" s="84"/>
      <c r="C4359" s="62"/>
      <c r="D4359" s="80"/>
      <c r="E4359" s="67"/>
      <c r="F4359" s="62"/>
      <c r="G4359" s="62"/>
      <c r="J4359" s="60"/>
      <c r="M4359" s="62"/>
    </row>
    <row r="4360" spans="1:13" x14ac:dyDescent="0.3">
      <c r="A4360" s="62"/>
      <c r="B4360" s="503"/>
      <c r="C4360" s="129"/>
      <c r="D4360" s="129"/>
      <c r="J4360" s="60"/>
    </row>
    <row r="4361" spans="1:13" x14ac:dyDescent="0.3">
      <c r="A4361" s="62"/>
      <c r="B4361" s="131"/>
      <c r="C4361" s="130"/>
      <c r="D4361" s="130"/>
      <c r="J4361" s="60"/>
    </row>
    <row r="4362" spans="1:13" ht="15.6" x14ac:dyDescent="0.3">
      <c r="A4362" s="62"/>
      <c r="D4362" s="715" t="s">
        <v>166</v>
      </c>
      <c r="E4362" s="715"/>
      <c r="F4362" s="715"/>
      <c r="J4362" s="60"/>
    </row>
    <row r="4363" spans="1:13" x14ac:dyDescent="0.3">
      <c r="A4363" s="62"/>
      <c r="B4363" s="132"/>
      <c r="C4363" s="132"/>
      <c r="D4363" s="132"/>
      <c r="J4363" s="60"/>
    </row>
    <row r="4364" spans="1:13" ht="82.5" customHeight="1" x14ac:dyDescent="0.3">
      <c r="A4364" s="62"/>
      <c r="B4364" s="710" t="s">
        <v>1809</v>
      </c>
      <c r="C4364" s="710"/>
      <c r="D4364" s="710"/>
      <c r="E4364" s="710"/>
      <c r="F4364" s="710"/>
      <c r="G4364" s="710"/>
      <c r="H4364" s="710"/>
      <c r="I4364" s="710"/>
      <c r="J4364" s="710"/>
      <c r="K4364" s="710"/>
      <c r="L4364" s="710"/>
    </row>
    <row r="4365" spans="1:13" s="47" customFormat="1" ht="14.4" customHeight="1" x14ac:dyDescent="0.3">
      <c r="A4365" s="62"/>
      <c r="B4365" s="63"/>
      <c r="C4365" s="9"/>
      <c r="D4365" s="10"/>
      <c r="E4365" s="11"/>
      <c r="F4365" s="12"/>
      <c r="G4365" s="13"/>
      <c r="J4365" s="60"/>
      <c r="M4365" s="62"/>
    </row>
    <row r="4366" spans="1:13" s="47" customFormat="1" ht="14.4" customHeight="1" x14ac:dyDescent="0.3">
      <c r="A4366" s="62"/>
      <c r="B4366" s="48" t="s">
        <v>48</v>
      </c>
      <c r="C4366" s="9"/>
      <c r="D4366" s="10"/>
      <c r="E4366" s="11"/>
      <c r="F4366" s="11"/>
      <c r="G4366" s="11"/>
      <c r="J4366" s="60"/>
      <c r="M4366" s="62"/>
    </row>
    <row r="4367" spans="1:13" s="47" customFormat="1" ht="14.4" customHeight="1" x14ac:dyDescent="0.3">
      <c r="A4367" s="62"/>
      <c r="B4367" s="64" t="s">
        <v>49</v>
      </c>
      <c r="C4367" s="62" t="s">
        <v>788</v>
      </c>
      <c r="D4367" s="62"/>
      <c r="E4367" s="62"/>
      <c r="I4367" s="65" t="s">
        <v>50</v>
      </c>
      <c r="J4367" s="68" t="s">
        <v>5</v>
      </c>
      <c r="M4367" s="62"/>
    </row>
    <row r="4368" spans="1:13" s="47" customFormat="1" ht="15" customHeight="1" thickBot="1" x14ac:dyDescent="0.35">
      <c r="A4368" s="62"/>
      <c r="B4368" s="64" t="s">
        <v>51</v>
      </c>
      <c r="C4368" s="62" t="s">
        <v>267</v>
      </c>
      <c r="D4368" s="62"/>
      <c r="E4368" s="62"/>
      <c r="G4368" s="62" t="s">
        <v>787</v>
      </c>
      <c r="J4368" s="60"/>
      <c r="M4368" s="62"/>
    </row>
    <row r="4369" spans="1:13" s="47" customFormat="1" ht="14.4" customHeight="1" thickTop="1" x14ac:dyDescent="0.3">
      <c r="A4369" s="62"/>
      <c r="B4369" s="49" t="s">
        <v>52</v>
      </c>
      <c r="C4369" s="14"/>
      <c r="D4369" s="15"/>
      <c r="E4369" s="16"/>
      <c r="F4369" s="17"/>
      <c r="G4369" s="16"/>
      <c r="H4369" s="711" t="s">
        <v>164</v>
      </c>
      <c r="I4369" s="712"/>
      <c r="J4369" s="712"/>
      <c r="K4369" s="712"/>
      <c r="L4369" s="713"/>
      <c r="M4369" s="62"/>
    </row>
    <row r="4370" spans="1:13" s="47" customFormat="1" ht="32.25" customHeight="1" x14ac:dyDescent="0.3">
      <c r="A4370" s="62"/>
      <c r="B4370" s="186" t="s">
        <v>53</v>
      </c>
      <c r="C4370" s="187" t="s">
        <v>1</v>
      </c>
      <c r="D4370" s="161" t="s">
        <v>54</v>
      </c>
      <c r="E4370" s="188" t="s">
        <v>23</v>
      </c>
      <c r="F4370" s="188" t="s">
        <v>55</v>
      </c>
      <c r="G4370" s="188" t="s">
        <v>56</v>
      </c>
      <c r="H4370" s="90" t="s">
        <v>158</v>
      </c>
      <c r="I4370" s="169" t="s">
        <v>159</v>
      </c>
      <c r="J4370" s="169" t="s">
        <v>160</v>
      </c>
      <c r="K4370" s="169" t="s">
        <v>161</v>
      </c>
      <c r="L4370" s="92" t="s">
        <v>162</v>
      </c>
      <c r="M4370" s="62"/>
    </row>
    <row r="4371" spans="1:13" s="47" customFormat="1" ht="14.4" customHeight="1" x14ac:dyDescent="0.3">
      <c r="A4371" s="62"/>
      <c r="B4371" s="189">
        <v>0</v>
      </c>
      <c r="C4371" s="187"/>
      <c r="D4371" s="190">
        <v>0</v>
      </c>
      <c r="E4371" s="191">
        <v>0</v>
      </c>
      <c r="F4371" s="505">
        <v>0.9</v>
      </c>
      <c r="G4371" s="191">
        <v>0</v>
      </c>
      <c r="H4371" s="506">
        <v>0</v>
      </c>
      <c r="I4371" s="171"/>
      <c r="J4371" s="192">
        <v>0</v>
      </c>
      <c r="K4371" s="172">
        <v>0</v>
      </c>
      <c r="L4371" s="507">
        <v>0</v>
      </c>
      <c r="M4371" s="62"/>
    </row>
    <row r="4372" spans="1:13" s="47" customFormat="1" ht="14.4" customHeight="1" x14ac:dyDescent="0.3">
      <c r="A4372" s="62"/>
      <c r="B4372" s="6">
        <v>0</v>
      </c>
      <c r="C4372" s="25"/>
      <c r="D4372" s="3">
        <v>0</v>
      </c>
      <c r="E4372" s="26">
        <v>0</v>
      </c>
      <c r="F4372" s="27"/>
      <c r="G4372" s="26">
        <v>0</v>
      </c>
      <c r="H4372" s="508">
        <v>0</v>
      </c>
      <c r="I4372" s="99"/>
      <c r="J4372" s="61">
        <v>0</v>
      </c>
      <c r="K4372" s="100">
        <v>0</v>
      </c>
      <c r="L4372" s="509">
        <v>0</v>
      </c>
      <c r="M4372" s="62"/>
    </row>
    <row r="4373" spans="1:13" s="47" customFormat="1" ht="14.4" customHeight="1" x14ac:dyDescent="0.3">
      <c r="A4373" s="62"/>
      <c r="B4373" s="6">
        <v>0</v>
      </c>
      <c r="C4373" s="25"/>
      <c r="D4373" s="3">
        <v>0</v>
      </c>
      <c r="E4373" s="26">
        <v>0</v>
      </c>
      <c r="F4373" s="27"/>
      <c r="G4373" s="26">
        <v>0</v>
      </c>
      <c r="H4373" s="508">
        <v>0</v>
      </c>
      <c r="I4373" s="99"/>
      <c r="J4373" s="61">
        <v>0</v>
      </c>
      <c r="K4373" s="100">
        <v>0</v>
      </c>
      <c r="L4373" s="509">
        <v>0</v>
      </c>
      <c r="M4373" s="62"/>
    </row>
    <row r="4374" spans="1:13" s="47" customFormat="1" ht="14.4" customHeight="1" x14ac:dyDescent="0.3">
      <c r="A4374" s="62"/>
      <c r="B4374" s="6">
        <v>0</v>
      </c>
      <c r="C4374" s="25"/>
      <c r="D4374" s="3">
        <v>0</v>
      </c>
      <c r="E4374" s="26">
        <v>0</v>
      </c>
      <c r="F4374" s="27"/>
      <c r="G4374" s="26">
        <v>0</v>
      </c>
      <c r="H4374" s="508">
        <v>0</v>
      </c>
      <c r="I4374" s="99"/>
      <c r="J4374" s="61">
        <v>0</v>
      </c>
      <c r="K4374" s="100">
        <v>0</v>
      </c>
      <c r="L4374" s="509">
        <v>0</v>
      </c>
      <c r="M4374" s="62"/>
    </row>
    <row r="4375" spans="1:13" s="47" customFormat="1" ht="14.4" customHeight="1" x14ac:dyDescent="0.3">
      <c r="A4375" s="62"/>
      <c r="B4375" s="6">
        <v>0</v>
      </c>
      <c r="C4375" s="25"/>
      <c r="D4375" s="3">
        <v>0</v>
      </c>
      <c r="E4375" s="26">
        <v>0</v>
      </c>
      <c r="F4375" s="27"/>
      <c r="G4375" s="26">
        <v>0</v>
      </c>
      <c r="H4375" s="508">
        <v>0</v>
      </c>
      <c r="I4375" s="99"/>
      <c r="J4375" s="61">
        <v>0</v>
      </c>
      <c r="K4375" s="100">
        <v>0</v>
      </c>
      <c r="L4375" s="509">
        <v>0</v>
      </c>
      <c r="M4375" s="62"/>
    </row>
    <row r="4376" spans="1:13" s="47" customFormat="1" ht="14.4" customHeight="1" x14ac:dyDescent="0.3">
      <c r="A4376" s="62"/>
      <c r="B4376" s="6">
        <v>0</v>
      </c>
      <c r="C4376" s="25"/>
      <c r="D4376" s="3">
        <v>0</v>
      </c>
      <c r="E4376" s="26">
        <v>0</v>
      </c>
      <c r="F4376" s="27"/>
      <c r="G4376" s="26">
        <v>0</v>
      </c>
      <c r="H4376" s="508">
        <v>0</v>
      </c>
      <c r="I4376" s="99"/>
      <c r="J4376" s="61">
        <v>0</v>
      </c>
      <c r="K4376" s="100">
        <v>0</v>
      </c>
      <c r="L4376" s="509">
        <v>0</v>
      </c>
      <c r="M4376" s="62"/>
    </row>
    <row r="4377" spans="1:13" s="47" customFormat="1" ht="14.4" customHeight="1" x14ac:dyDescent="0.3">
      <c r="A4377" s="62"/>
      <c r="B4377" s="6" t="s">
        <v>73</v>
      </c>
      <c r="C4377" s="25"/>
      <c r="D4377" s="3">
        <v>0</v>
      </c>
      <c r="E4377" s="26">
        <v>0</v>
      </c>
      <c r="F4377" s="27"/>
      <c r="G4377" s="26">
        <v>0.77700000000000002</v>
      </c>
      <c r="H4377" s="508">
        <v>3.1945991949774485E-3</v>
      </c>
      <c r="I4377" s="99"/>
      <c r="J4377" s="61" t="s">
        <v>165</v>
      </c>
      <c r="K4377" s="100">
        <v>0.4</v>
      </c>
      <c r="L4377" s="101">
        <v>1.2778396779909796E-3</v>
      </c>
      <c r="M4377" s="62"/>
    </row>
    <row r="4378" spans="1:13" s="47" customFormat="1" ht="14.4" customHeight="1" x14ac:dyDescent="0.3">
      <c r="A4378" s="62"/>
      <c r="B4378" s="6" t="s">
        <v>57</v>
      </c>
      <c r="C4378" s="25"/>
      <c r="D4378" s="28"/>
      <c r="E4378" s="26"/>
      <c r="F4378" s="27"/>
      <c r="G4378" s="193">
        <v>0.77700000000000002</v>
      </c>
      <c r="H4378" s="102" t="s">
        <v>57</v>
      </c>
      <c r="I4378" s="103"/>
      <c r="J4378" s="510"/>
      <c r="K4378" s="511" t="s">
        <v>156</v>
      </c>
      <c r="L4378" s="512">
        <v>1.2778396779909796E-3</v>
      </c>
      <c r="M4378" s="62"/>
    </row>
    <row r="4379" spans="1:13" s="47" customFormat="1" ht="14.4" customHeight="1" x14ac:dyDescent="0.3">
      <c r="A4379" s="62"/>
      <c r="B4379" s="194" t="s">
        <v>22</v>
      </c>
      <c r="C4379" s="195"/>
      <c r="D4379" s="196"/>
      <c r="E4379" s="197"/>
      <c r="F4379" s="155"/>
      <c r="G4379" s="87"/>
      <c r="H4379" s="513"/>
      <c r="I4379" s="514"/>
      <c r="J4379" s="515"/>
      <c r="K4379" s="516"/>
      <c r="L4379" s="517"/>
      <c r="M4379" s="62"/>
    </row>
    <row r="4380" spans="1:13" s="47" customFormat="1" ht="30.75" customHeight="1" x14ac:dyDescent="0.3">
      <c r="A4380" s="62"/>
      <c r="B4380" s="198" t="s">
        <v>58</v>
      </c>
      <c r="C4380" s="199" t="s">
        <v>1</v>
      </c>
      <c r="D4380" s="200" t="s">
        <v>59</v>
      </c>
      <c r="E4380" s="156" t="s">
        <v>23</v>
      </c>
      <c r="F4380" s="156" t="s">
        <v>55</v>
      </c>
      <c r="G4380" s="201" t="s">
        <v>56</v>
      </c>
      <c r="H4380" s="90" t="s">
        <v>158</v>
      </c>
      <c r="I4380" s="169" t="s">
        <v>159</v>
      </c>
      <c r="J4380" s="169" t="s">
        <v>160</v>
      </c>
      <c r="K4380" s="518" t="s">
        <v>161</v>
      </c>
      <c r="L4380" s="92" t="s">
        <v>162</v>
      </c>
      <c r="M4380" s="62"/>
    </row>
    <row r="4381" spans="1:13" s="47" customFormat="1" ht="14.4" customHeight="1" x14ac:dyDescent="0.3">
      <c r="A4381" s="62"/>
      <c r="B4381" s="6" t="s">
        <v>27</v>
      </c>
      <c r="C4381" s="25">
        <v>1</v>
      </c>
      <c r="D4381" s="3">
        <v>4.0999999999999996</v>
      </c>
      <c r="E4381" s="26">
        <v>4.0999999999999996</v>
      </c>
      <c r="F4381" s="26">
        <v>0.9</v>
      </c>
      <c r="G4381" s="26">
        <v>3.69</v>
      </c>
      <c r="H4381" s="506">
        <v>1.5171262586186339E-2</v>
      </c>
      <c r="I4381" s="171"/>
      <c r="J4381" s="192" t="s">
        <v>163</v>
      </c>
      <c r="K4381" s="172">
        <v>1</v>
      </c>
      <c r="L4381" s="507">
        <v>1.5171262586186339E-2</v>
      </c>
      <c r="M4381" s="62"/>
    </row>
    <row r="4382" spans="1:13" s="47" customFormat="1" ht="14.4" customHeight="1" x14ac:dyDescent="0.3">
      <c r="A4382" s="62"/>
      <c r="B4382" s="6" t="s">
        <v>87</v>
      </c>
      <c r="C4382" s="25">
        <v>1</v>
      </c>
      <c r="D4382" s="3">
        <v>4.5599999999999996</v>
      </c>
      <c r="E4382" s="26">
        <v>4.5599999999999996</v>
      </c>
      <c r="F4382" s="26">
        <v>0.9</v>
      </c>
      <c r="G4382" s="26">
        <v>4.1040000000000001</v>
      </c>
      <c r="H4382" s="508">
        <v>1.6873404242197489E-2</v>
      </c>
      <c r="I4382" s="99"/>
      <c r="J4382" s="61" t="s">
        <v>163</v>
      </c>
      <c r="K4382" s="100">
        <v>1</v>
      </c>
      <c r="L4382" s="509">
        <v>1.6873404242197489E-2</v>
      </c>
      <c r="M4382" s="62"/>
    </row>
    <row r="4383" spans="1:13" s="47" customFormat="1" ht="24" customHeight="1" x14ac:dyDescent="0.3">
      <c r="A4383" s="62"/>
      <c r="B4383" s="6" t="s">
        <v>86</v>
      </c>
      <c r="C4383" s="25">
        <v>1</v>
      </c>
      <c r="D4383" s="3">
        <v>4.55</v>
      </c>
      <c r="E4383" s="26">
        <v>4.55</v>
      </c>
      <c r="F4383" s="26">
        <v>0.9</v>
      </c>
      <c r="G4383" s="26">
        <v>4.0949999999999998</v>
      </c>
      <c r="H4383" s="508">
        <v>1.6836401162718985E-2</v>
      </c>
      <c r="I4383" s="99"/>
      <c r="J4383" s="61" t="s">
        <v>163</v>
      </c>
      <c r="K4383" s="100">
        <v>1</v>
      </c>
      <c r="L4383" s="509">
        <v>1.6836401162718985E-2</v>
      </c>
      <c r="M4383" s="62"/>
    </row>
    <row r="4384" spans="1:13" s="47" customFormat="1" ht="14.4" customHeight="1" x14ac:dyDescent="0.3">
      <c r="A4384" s="62"/>
      <c r="B4384" s="6" t="s">
        <v>35</v>
      </c>
      <c r="C4384" s="25">
        <v>1</v>
      </c>
      <c r="D4384" s="3">
        <v>4.05</v>
      </c>
      <c r="E4384" s="26">
        <v>4.05</v>
      </c>
      <c r="F4384" s="26">
        <v>0.9</v>
      </c>
      <c r="G4384" s="26">
        <v>3.645</v>
      </c>
      <c r="H4384" s="508">
        <v>1.4986247188793822E-2</v>
      </c>
      <c r="I4384" s="99"/>
      <c r="J4384" s="61" t="s">
        <v>163</v>
      </c>
      <c r="K4384" s="100">
        <v>1</v>
      </c>
      <c r="L4384" s="509">
        <v>1.4986247188793822E-2</v>
      </c>
      <c r="M4384" s="62"/>
    </row>
    <row r="4385" spans="1:13" s="47" customFormat="1" ht="14.4" customHeight="1" x14ac:dyDescent="0.3">
      <c r="A4385" s="62"/>
      <c r="B4385" s="6">
        <v>0</v>
      </c>
      <c r="C4385" s="25"/>
      <c r="D4385" s="3">
        <v>0</v>
      </c>
      <c r="E4385" s="26">
        <v>0</v>
      </c>
      <c r="F4385" s="27"/>
      <c r="G4385" s="26">
        <v>0</v>
      </c>
      <c r="H4385" s="508">
        <v>0</v>
      </c>
      <c r="I4385" s="99"/>
      <c r="J4385" s="61">
        <v>0</v>
      </c>
      <c r="K4385" s="100">
        <v>0</v>
      </c>
      <c r="L4385" s="509">
        <v>0</v>
      </c>
      <c r="M4385" s="62"/>
    </row>
    <row r="4386" spans="1:13" s="47" customFormat="1" ht="14.4" customHeight="1" x14ac:dyDescent="0.3">
      <c r="A4386" s="62"/>
      <c r="B4386" s="6">
        <v>0</v>
      </c>
      <c r="C4386" s="25"/>
      <c r="D4386" s="3">
        <v>0</v>
      </c>
      <c r="E4386" s="26">
        <v>0</v>
      </c>
      <c r="F4386" s="27"/>
      <c r="G4386" s="26">
        <v>0</v>
      </c>
      <c r="H4386" s="508">
        <v>0</v>
      </c>
      <c r="I4386" s="99"/>
      <c r="J4386" s="61">
        <v>0</v>
      </c>
      <c r="K4386" s="100">
        <v>0</v>
      </c>
      <c r="L4386" s="509">
        <v>0</v>
      </c>
      <c r="M4386" s="62"/>
    </row>
    <row r="4387" spans="1:13" s="47" customFormat="1" ht="14.4" customHeight="1" x14ac:dyDescent="0.3">
      <c r="A4387" s="62"/>
      <c r="B4387" s="6">
        <v>0</v>
      </c>
      <c r="C4387" s="25"/>
      <c r="D4387" s="3">
        <v>0</v>
      </c>
      <c r="E4387" s="26">
        <v>0</v>
      </c>
      <c r="F4387" s="27"/>
      <c r="G4387" s="26">
        <v>0</v>
      </c>
      <c r="H4387" s="508">
        <v>0</v>
      </c>
      <c r="I4387" s="99"/>
      <c r="J4387" s="61">
        <v>0</v>
      </c>
      <c r="K4387" s="100">
        <v>0</v>
      </c>
      <c r="L4387" s="509">
        <v>0</v>
      </c>
      <c r="M4387" s="62"/>
    </row>
    <row r="4388" spans="1:13" s="47" customFormat="1" ht="14.4" customHeight="1" x14ac:dyDescent="0.3">
      <c r="A4388" s="62"/>
      <c r="B4388" s="6">
        <v>0</v>
      </c>
      <c r="C4388" s="25"/>
      <c r="D4388" s="3">
        <v>0</v>
      </c>
      <c r="E4388" s="26">
        <v>0</v>
      </c>
      <c r="F4388" s="27"/>
      <c r="G4388" s="26">
        <v>0</v>
      </c>
      <c r="H4388" s="508">
        <v>0</v>
      </c>
      <c r="I4388" s="99"/>
      <c r="J4388" s="61">
        <v>0</v>
      </c>
      <c r="K4388" s="100">
        <v>0</v>
      </c>
      <c r="L4388" s="509">
        <v>0</v>
      </c>
      <c r="M4388" s="62"/>
    </row>
    <row r="4389" spans="1:13" s="47" customFormat="1" ht="14.4" customHeight="1" x14ac:dyDescent="0.3">
      <c r="A4389" s="62"/>
      <c r="B4389" s="6">
        <v>0</v>
      </c>
      <c r="C4389" s="25"/>
      <c r="D4389" s="3">
        <v>0</v>
      </c>
      <c r="E4389" s="26">
        <v>0</v>
      </c>
      <c r="F4389" s="27"/>
      <c r="G4389" s="26">
        <v>0</v>
      </c>
      <c r="H4389" s="508">
        <v>0</v>
      </c>
      <c r="I4389" s="99"/>
      <c r="J4389" s="61">
        <v>0</v>
      </c>
      <c r="K4389" s="100">
        <v>0</v>
      </c>
      <c r="L4389" s="509">
        <v>0</v>
      </c>
      <c r="M4389" s="62"/>
    </row>
    <row r="4390" spans="1:13" s="47" customFormat="1" ht="14.4" customHeight="1" x14ac:dyDescent="0.3">
      <c r="A4390" s="62"/>
      <c r="B4390" s="6" t="s">
        <v>60</v>
      </c>
      <c r="C4390" s="25"/>
      <c r="D4390" s="28"/>
      <c r="E4390" s="26"/>
      <c r="F4390" s="27"/>
      <c r="G4390" s="193">
        <v>15.533999999999999</v>
      </c>
      <c r="H4390" s="106" t="s">
        <v>60</v>
      </c>
      <c r="I4390" s="103"/>
      <c r="J4390" s="510"/>
      <c r="K4390" s="511" t="s">
        <v>156</v>
      </c>
      <c r="L4390" s="519">
        <v>6.3867315179896633E-2</v>
      </c>
      <c r="M4390" s="62"/>
    </row>
    <row r="4391" spans="1:13" s="47" customFormat="1" ht="14.4" customHeight="1" x14ac:dyDescent="0.3">
      <c r="A4391" s="62"/>
      <c r="B4391" s="194" t="s">
        <v>38</v>
      </c>
      <c r="C4391" s="195"/>
      <c r="D4391" s="196"/>
      <c r="E4391" s="196"/>
      <c r="F4391" s="196"/>
      <c r="G4391" s="196"/>
      <c r="H4391" s="115"/>
      <c r="I4391" s="202"/>
      <c r="J4391" s="203"/>
      <c r="K4391" s="178"/>
      <c r="L4391" s="204"/>
      <c r="M4391" s="62"/>
    </row>
    <row r="4392" spans="1:13" s="47" customFormat="1" ht="36.75" customHeight="1" x14ac:dyDescent="0.3">
      <c r="A4392" s="62"/>
      <c r="B4392" s="53" t="s">
        <v>53</v>
      </c>
      <c r="C4392" s="195"/>
      <c r="D4392" s="205" t="s">
        <v>0</v>
      </c>
      <c r="E4392" s="206" t="s">
        <v>1</v>
      </c>
      <c r="F4392" s="207" t="s">
        <v>61</v>
      </c>
      <c r="G4392" s="188" t="s">
        <v>56</v>
      </c>
      <c r="H4392" s="111" t="s">
        <v>158</v>
      </c>
      <c r="I4392" s="112" t="s">
        <v>159</v>
      </c>
      <c r="J4392" s="112" t="s">
        <v>160</v>
      </c>
      <c r="K4392" s="520" t="s">
        <v>161</v>
      </c>
      <c r="L4392" s="114" t="s">
        <v>162</v>
      </c>
      <c r="M4392" s="62"/>
    </row>
    <row r="4393" spans="1:13" s="47" customFormat="1" ht="38.1" customHeight="1" x14ac:dyDescent="0.3">
      <c r="A4393" s="62"/>
      <c r="B4393" s="189" t="s">
        <v>1465</v>
      </c>
      <c r="C4393" s="195"/>
      <c r="D4393" s="190" t="s">
        <v>2</v>
      </c>
      <c r="E4393" s="153">
        <v>56</v>
      </c>
      <c r="F4393" s="154">
        <v>2.2200000000000002</v>
      </c>
      <c r="G4393" s="191">
        <v>124.32000000000001</v>
      </c>
      <c r="H4393" s="506">
        <v>0.51113587119639181</v>
      </c>
      <c r="I4393" s="171"/>
      <c r="J4393" s="192" t="s">
        <v>163</v>
      </c>
      <c r="K4393" s="172">
        <v>1</v>
      </c>
      <c r="L4393" s="507">
        <v>0.51113587119639181</v>
      </c>
      <c r="M4393" s="521"/>
    </row>
    <row r="4394" spans="1:13" s="47" customFormat="1" ht="14.4" customHeight="1" x14ac:dyDescent="0.3">
      <c r="A4394" s="62"/>
      <c r="B4394" s="6" t="s">
        <v>1466</v>
      </c>
      <c r="C4394" s="7"/>
      <c r="D4394" s="3" t="s">
        <v>2</v>
      </c>
      <c r="E4394" s="4">
        <v>14</v>
      </c>
      <c r="F4394" s="5">
        <v>1.1000000000000001</v>
      </c>
      <c r="G4394" s="26">
        <v>15.400000000000002</v>
      </c>
      <c r="H4394" s="508">
        <v>6.3316380440994482E-2</v>
      </c>
      <c r="I4394" s="99"/>
      <c r="J4394" s="61" t="s">
        <v>163</v>
      </c>
      <c r="K4394" s="100">
        <v>1</v>
      </c>
      <c r="L4394" s="509">
        <v>6.3316380440994482E-2</v>
      </c>
      <c r="M4394" s="521"/>
    </row>
    <row r="4395" spans="1:13" s="47" customFormat="1" ht="42.9" customHeight="1" x14ac:dyDescent="0.3">
      <c r="A4395" s="62"/>
      <c r="B4395" s="6" t="s">
        <v>1448</v>
      </c>
      <c r="C4395" s="7"/>
      <c r="D4395" s="3" t="s">
        <v>5</v>
      </c>
      <c r="E4395" s="4">
        <v>1</v>
      </c>
      <c r="F4395" s="5">
        <v>1.5</v>
      </c>
      <c r="G4395" s="26">
        <v>1.5</v>
      </c>
      <c r="H4395" s="508">
        <v>6.1671799130838777E-3</v>
      </c>
      <c r="I4395" s="99"/>
      <c r="J4395" s="61" t="s">
        <v>163</v>
      </c>
      <c r="K4395" s="100">
        <v>1</v>
      </c>
      <c r="L4395" s="509">
        <v>6.1671799130838777E-3</v>
      </c>
      <c r="M4395" s="521"/>
    </row>
    <row r="4396" spans="1:13" s="47" customFormat="1" ht="14.4" customHeight="1" x14ac:dyDescent="0.3">
      <c r="A4396" s="62"/>
      <c r="B4396" s="6" t="s">
        <v>1467</v>
      </c>
      <c r="C4396" s="7"/>
      <c r="D4396" s="3" t="s">
        <v>5</v>
      </c>
      <c r="E4396" s="4">
        <v>4.66</v>
      </c>
      <c r="F4396" s="5">
        <v>14.8</v>
      </c>
      <c r="G4396" s="26">
        <v>68.968000000000004</v>
      </c>
      <c r="H4396" s="508">
        <v>0.28355870949704592</v>
      </c>
      <c r="I4396" s="99"/>
      <c r="J4396" s="61" t="s">
        <v>163</v>
      </c>
      <c r="K4396" s="100">
        <v>1</v>
      </c>
      <c r="L4396" s="509">
        <v>0.28355870949704592</v>
      </c>
      <c r="M4396" s="62"/>
    </row>
    <row r="4397" spans="1:13" s="47" customFormat="1" ht="14.4" customHeight="1" x14ac:dyDescent="0.3">
      <c r="A4397" s="62"/>
      <c r="B4397" s="6" t="s">
        <v>1468</v>
      </c>
      <c r="C4397" s="7"/>
      <c r="D4397" s="3" t="s">
        <v>5</v>
      </c>
      <c r="E4397" s="4">
        <v>3</v>
      </c>
      <c r="F4397" s="5">
        <v>1.4</v>
      </c>
      <c r="G4397" s="26">
        <v>4.1999999999999993</v>
      </c>
      <c r="H4397" s="508">
        <v>1.7268103756634855E-2</v>
      </c>
      <c r="I4397" s="99"/>
      <c r="J4397" s="61" t="s">
        <v>163</v>
      </c>
      <c r="K4397" s="100">
        <v>1</v>
      </c>
      <c r="L4397" s="509">
        <v>1.7268103756634855E-2</v>
      </c>
      <c r="M4397" s="62"/>
    </row>
    <row r="4398" spans="1:13" s="47" customFormat="1" ht="14.4" customHeight="1" x14ac:dyDescent="0.3">
      <c r="A4398" s="62"/>
      <c r="B4398" s="6" t="s">
        <v>1469</v>
      </c>
      <c r="C4398" s="7"/>
      <c r="D4398" s="3" t="s">
        <v>5</v>
      </c>
      <c r="E4398" s="4">
        <v>5</v>
      </c>
      <c r="F4398" s="5">
        <v>0.26</v>
      </c>
      <c r="G4398" s="26">
        <v>1.3</v>
      </c>
      <c r="H4398" s="508">
        <v>5.3448892580060274E-3</v>
      </c>
      <c r="I4398" s="99"/>
      <c r="J4398" s="61" t="s">
        <v>163</v>
      </c>
      <c r="K4398" s="100">
        <v>1</v>
      </c>
      <c r="L4398" s="509">
        <v>5.3448892580060274E-3</v>
      </c>
      <c r="M4398" s="62"/>
    </row>
    <row r="4399" spans="1:13" s="47" customFormat="1" ht="14.4" customHeight="1" x14ac:dyDescent="0.3">
      <c r="A4399" s="62"/>
      <c r="B4399" s="6" t="s">
        <v>1470</v>
      </c>
      <c r="C4399" s="7"/>
      <c r="D4399" s="3" t="s">
        <v>5</v>
      </c>
      <c r="E4399" s="4">
        <v>5</v>
      </c>
      <c r="F4399" s="5">
        <v>1.4</v>
      </c>
      <c r="G4399" s="26">
        <v>7</v>
      </c>
      <c r="H4399" s="508">
        <v>2.8780172927724761E-2</v>
      </c>
      <c r="I4399" s="99"/>
      <c r="J4399" s="61" t="s">
        <v>163</v>
      </c>
      <c r="K4399" s="100">
        <v>1</v>
      </c>
      <c r="L4399" s="509">
        <v>2.8780172927724761E-2</v>
      </c>
      <c r="M4399" s="62"/>
    </row>
    <row r="4400" spans="1:13" s="47" customFormat="1" ht="14.4" customHeight="1" x14ac:dyDescent="0.3">
      <c r="A4400" s="62"/>
      <c r="B4400" s="6" t="s">
        <v>1777</v>
      </c>
      <c r="C4400" s="7"/>
      <c r="D4400" s="3" t="s">
        <v>5</v>
      </c>
      <c r="E4400" s="4">
        <v>0.2</v>
      </c>
      <c r="F4400" s="5">
        <v>1.1200000000000001</v>
      </c>
      <c r="G4400" s="26">
        <v>0.22400000000000003</v>
      </c>
      <c r="H4400" s="508">
        <v>9.2096553368719246E-4</v>
      </c>
      <c r="I4400" s="99"/>
      <c r="J4400" s="61" t="s">
        <v>1219</v>
      </c>
      <c r="K4400" s="100">
        <v>0</v>
      </c>
      <c r="L4400" s="509">
        <v>0</v>
      </c>
      <c r="M4400" s="532"/>
    </row>
    <row r="4401" spans="1:13" s="47" customFormat="1" ht="14.4" customHeight="1" x14ac:dyDescent="0.3">
      <c r="A4401" s="62"/>
      <c r="B4401" s="6" t="s">
        <v>1454</v>
      </c>
      <c r="C4401" s="7"/>
      <c r="D4401" s="3" t="s">
        <v>5</v>
      </c>
      <c r="E4401" s="4">
        <v>1</v>
      </c>
      <c r="F4401" s="5">
        <v>4</v>
      </c>
      <c r="G4401" s="26">
        <v>4</v>
      </c>
      <c r="H4401" s="508">
        <v>1.6445813101557006E-2</v>
      </c>
      <c r="I4401" s="99"/>
      <c r="J4401" s="61" t="s">
        <v>163</v>
      </c>
      <c r="K4401" s="100">
        <v>1</v>
      </c>
      <c r="L4401" s="509">
        <v>1.6445813101557006E-2</v>
      </c>
      <c r="M4401" s="62"/>
    </row>
    <row r="4402" spans="1:13" s="47" customFormat="1" ht="14.4" customHeight="1" x14ac:dyDescent="0.3">
      <c r="A4402" s="62"/>
      <c r="B4402" s="6">
        <v>0</v>
      </c>
      <c r="C4402" s="7"/>
      <c r="D4402" s="3">
        <v>0</v>
      </c>
      <c r="E4402" s="4"/>
      <c r="F4402" s="5">
        <v>0</v>
      </c>
      <c r="G4402" s="26">
        <v>0</v>
      </c>
      <c r="H4402" s="508">
        <v>0</v>
      </c>
      <c r="I4402" s="99"/>
      <c r="J4402" s="61">
        <v>0</v>
      </c>
      <c r="K4402" s="100">
        <v>0</v>
      </c>
      <c r="L4402" s="509">
        <v>0</v>
      </c>
      <c r="M4402" s="62"/>
    </row>
    <row r="4403" spans="1:13" s="47" customFormat="1" ht="14.4" customHeight="1" x14ac:dyDescent="0.3">
      <c r="A4403" s="62"/>
      <c r="B4403" s="6">
        <v>0</v>
      </c>
      <c r="C4403" s="7"/>
      <c r="D4403" s="3">
        <v>0</v>
      </c>
      <c r="E4403" s="4"/>
      <c r="F4403" s="5">
        <v>0</v>
      </c>
      <c r="G4403" s="26">
        <v>0</v>
      </c>
      <c r="H4403" s="508">
        <v>0</v>
      </c>
      <c r="I4403" s="99"/>
      <c r="J4403" s="61">
        <v>0</v>
      </c>
      <c r="K4403" s="100">
        <v>0</v>
      </c>
      <c r="L4403" s="509">
        <v>0</v>
      </c>
      <c r="M4403" s="62"/>
    </row>
    <row r="4404" spans="1:13" s="47" customFormat="1" ht="14.4" customHeight="1" x14ac:dyDescent="0.3">
      <c r="A4404" s="62"/>
      <c r="B4404" s="6">
        <v>0</v>
      </c>
      <c r="C4404" s="7"/>
      <c r="D4404" s="3">
        <v>0</v>
      </c>
      <c r="E4404" s="4"/>
      <c r="F4404" s="5">
        <v>0</v>
      </c>
      <c r="G4404" s="26">
        <v>0</v>
      </c>
      <c r="H4404" s="508">
        <v>0</v>
      </c>
      <c r="I4404" s="99"/>
      <c r="J4404" s="61">
        <v>0</v>
      </c>
      <c r="K4404" s="100">
        <v>0</v>
      </c>
      <c r="L4404" s="509">
        <v>0</v>
      </c>
      <c r="M4404" s="62"/>
    </row>
    <row r="4405" spans="1:13" s="47" customFormat="1" ht="14.4" customHeight="1" x14ac:dyDescent="0.3">
      <c r="A4405" s="62"/>
      <c r="B4405" s="6">
        <v>0</v>
      </c>
      <c r="C4405" s="7"/>
      <c r="D4405" s="3">
        <v>0</v>
      </c>
      <c r="E4405" s="4"/>
      <c r="F4405" s="5">
        <v>0</v>
      </c>
      <c r="G4405" s="26">
        <v>0</v>
      </c>
      <c r="H4405" s="508">
        <v>0</v>
      </c>
      <c r="I4405" s="99"/>
      <c r="J4405" s="61">
        <v>0</v>
      </c>
      <c r="K4405" s="100">
        <v>0</v>
      </c>
      <c r="L4405" s="509">
        <v>0</v>
      </c>
      <c r="M4405" s="62"/>
    </row>
    <row r="4406" spans="1:13" s="47" customFormat="1" ht="14.4" customHeight="1" x14ac:dyDescent="0.3">
      <c r="A4406" s="62"/>
      <c r="B4406" s="58" t="s">
        <v>62</v>
      </c>
      <c r="C4406" s="46"/>
      <c r="D4406" s="37"/>
      <c r="E4406" s="38"/>
      <c r="F4406" s="39"/>
      <c r="G4406" s="193">
        <v>226.91199999999998</v>
      </c>
      <c r="H4406" s="106" t="s">
        <v>62</v>
      </c>
      <c r="I4406" s="103"/>
      <c r="J4406" s="510"/>
      <c r="K4406" s="511" t="s">
        <v>156</v>
      </c>
      <c r="L4406" s="519">
        <v>0.93201712009143889</v>
      </c>
      <c r="M4406" s="62"/>
    </row>
    <row r="4407" spans="1:13" s="47" customFormat="1" ht="14.4" customHeight="1" x14ac:dyDescent="0.3">
      <c r="A4407" s="62"/>
      <c r="B4407" s="194" t="s">
        <v>63</v>
      </c>
      <c r="C4407" s="195"/>
      <c r="D4407" s="196"/>
      <c r="E4407" s="197"/>
      <c r="F4407" s="155"/>
      <c r="G4407" s="197"/>
      <c r="H4407" s="115"/>
      <c r="I4407" s="202"/>
      <c r="J4407" s="203"/>
      <c r="K4407" s="178"/>
      <c r="L4407" s="204">
        <v>0</v>
      </c>
      <c r="M4407" s="62"/>
    </row>
    <row r="4408" spans="1:13" s="47" customFormat="1" ht="35.25" customHeight="1" x14ac:dyDescent="0.3">
      <c r="A4408" s="62"/>
      <c r="B4408" s="53" t="s">
        <v>53</v>
      </c>
      <c r="C4408" s="210"/>
      <c r="D4408" s="211" t="s">
        <v>0</v>
      </c>
      <c r="E4408" s="201" t="s">
        <v>1</v>
      </c>
      <c r="F4408" s="156" t="s">
        <v>61</v>
      </c>
      <c r="G4408" s="188" t="s">
        <v>56</v>
      </c>
      <c r="H4408" s="111" t="s">
        <v>158</v>
      </c>
      <c r="I4408" s="112" t="s">
        <v>159</v>
      </c>
      <c r="J4408" s="112" t="s">
        <v>160</v>
      </c>
      <c r="K4408" s="520" t="s">
        <v>161</v>
      </c>
      <c r="L4408" s="114" t="s">
        <v>162</v>
      </c>
      <c r="M4408" s="62"/>
    </row>
    <row r="4409" spans="1:13" s="47" customFormat="1" ht="14.4" customHeight="1" x14ac:dyDescent="0.3">
      <c r="A4409" s="62"/>
      <c r="B4409" s="6">
        <v>0</v>
      </c>
      <c r="C4409" s="7"/>
      <c r="D4409" s="3">
        <v>0</v>
      </c>
      <c r="E4409" s="26"/>
      <c r="F4409" s="5">
        <v>0</v>
      </c>
      <c r="G4409" s="191">
        <v>0</v>
      </c>
      <c r="H4409" s="506">
        <v>0</v>
      </c>
      <c r="I4409" s="171"/>
      <c r="J4409" s="192">
        <v>0</v>
      </c>
      <c r="K4409" s="172">
        <v>0</v>
      </c>
      <c r="L4409" s="507">
        <v>0</v>
      </c>
      <c r="M4409" s="62"/>
    </row>
    <row r="4410" spans="1:13" s="47" customFormat="1" ht="14.4" customHeight="1" x14ac:dyDescent="0.3">
      <c r="A4410" s="62"/>
      <c r="B4410" s="6">
        <v>0</v>
      </c>
      <c r="C4410" s="7"/>
      <c r="D4410" s="3">
        <v>0</v>
      </c>
      <c r="E4410" s="26"/>
      <c r="F4410" s="5">
        <v>0</v>
      </c>
      <c r="G4410" s="26">
        <v>0</v>
      </c>
      <c r="H4410" s="508">
        <v>0</v>
      </c>
      <c r="I4410" s="99"/>
      <c r="J4410" s="61">
        <v>0</v>
      </c>
      <c r="K4410" s="100">
        <v>0</v>
      </c>
      <c r="L4410" s="509">
        <v>0</v>
      </c>
      <c r="M4410" s="62"/>
    </row>
    <row r="4411" spans="1:13" s="47" customFormat="1" ht="14.4" customHeight="1" x14ac:dyDescent="0.3">
      <c r="A4411" s="62"/>
      <c r="B4411" s="6">
        <v>0</v>
      </c>
      <c r="C4411" s="7"/>
      <c r="D4411" s="3">
        <v>0</v>
      </c>
      <c r="E4411" s="26"/>
      <c r="F4411" s="5">
        <v>0</v>
      </c>
      <c r="G4411" s="26">
        <v>0</v>
      </c>
      <c r="H4411" s="508">
        <v>0</v>
      </c>
      <c r="I4411" s="99"/>
      <c r="J4411" s="61">
        <v>0</v>
      </c>
      <c r="K4411" s="100">
        <v>0</v>
      </c>
      <c r="L4411" s="509">
        <v>0</v>
      </c>
      <c r="M4411" s="62"/>
    </row>
    <row r="4412" spans="1:13" s="47" customFormat="1" ht="14.4" customHeight="1" x14ac:dyDescent="0.3">
      <c r="A4412" s="62"/>
      <c r="B4412" s="6">
        <v>0</v>
      </c>
      <c r="C4412" s="7"/>
      <c r="D4412" s="3">
        <v>0</v>
      </c>
      <c r="E4412" s="26"/>
      <c r="F4412" s="5">
        <v>0</v>
      </c>
      <c r="G4412" s="26">
        <v>0</v>
      </c>
      <c r="H4412" s="508">
        <v>0</v>
      </c>
      <c r="I4412" s="99"/>
      <c r="J4412" s="61">
        <v>0</v>
      </c>
      <c r="K4412" s="100">
        <v>0</v>
      </c>
      <c r="L4412" s="509">
        <v>0</v>
      </c>
      <c r="M4412" s="62"/>
    </row>
    <row r="4413" spans="1:13" s="47" customFormat="1" ht="14.4" customHeight="1" x14ac:dyDescent="0.3">
      <c r="A4413" s="62"/>
      <c r="B4413" s="6">
        <v>0</v>
      </c>
      <c r="C4413" s="7"/>
      <c r="D4413" s="3">
        <v>0</v>
      </c>
      <c r="E4413" s="26"/>
      <c r="F4413" s="5">
        <v>0</v>
      </c>
      <c r="G4413" s="26">
        <v>0</v>
      </c>
      <c r="H4413" s="508">
        <v>0</v>
      </c>
      <c r="I4413" s="99"/>
      <c r="J4413" s="61">
        <v>0</v>
      </c>
      <c r="K4413" s="100">
        <v>0</v>
      </c>
      <c r="L4413" s="509">
        <v>0</v>
      </c>
      <c r="M4413" s="62"/>
    </row>
    <row r="4414" spans="1:13" s="47" customFormat="1" ht="15" customHeight="1" thickBot="1" x14ac:dyDescent="0.35">
      <c r="A4414" s="62"/>
      <c r="B4414" s="59" t="s">
        <v>64</v>
      </c>
      <c r="C4414" s="42"/>
      <c r="D4414" s="43"/>
      <c r="E4414" s="44"/>
      <c r="F4414" s="45"/>
      <c r="G4414" s="191">
        <v>0</v>
      </c>
      <c r="H4414" s="106" t="s">
        <v>64</v>
      </c>
      <c r="I4414" s="103"/>
      <c r="J4414" s="510"/>
      <c r="K4414" s="511" t="s">
        <v>156</v>
      </c>
      <c r="L4414" s="519">
        <v>0</v>
      </c>
      <c r="M4414" s="62"/>
    </row>
    <row r="4415" spans="1:13" s="47" customFormat="1" ht="14.4" customHeight="1" x14ac:dyDescent="0.3">
      <c r="A4415" s="62"/>
      <c r="B4415" s="64"/>
      <c r="C4415" s="68"/>
      <c r="D4415" s="69" t="s">
        <v>65</v>
      </c>
      <c r="E4415" s="70"/>
      <c r="F4415" s="71"/>
      <c r="G4415" s="88">
        <v>243.22300000000001</v>
      </c>
      <c r="H4415" s="179"/>
      <c r="I4415" s="212"/>
      <c r="J4415" s="522"/>
      <c r="K4415" s="523"/>
      <c r="L4415" s="180"/>
      <c r="M4415" s="62"/>
    </row>
    <row r="4416" spans="1:13" s="47" customFormat="1" ht="14.4" customHeight="1" x14ac:dyDescent="0.3">
      <c r="A4416" s="62"/>
      <c r="B4416" s="63"/>
      <c r="C4416" s="68"/>
      <c r="D4416" s="72" t="s">
        <v>7</v>
      </c>
      <c r="E4416" s="215"/>
      <c r="F4416" s="181">
        <v>0.1</v>
      </c>
      <c r="G4416" s="215">
        <v>24.321999999999999</v>
      </c>
      <c r="H4416" s="524"/>
      <c r="I4416" s="124"/>
      <c r="J4416" s="525"/>
      <c r="K4416" s="526"/>
      <c r="L4416" s="527"/>
      <c r="M4416" s="62"/>
    </row>
    <row r="4417" spans="1:13" s="47" customFormat="1" ht="14.4" customHeight="1" x14ac:dyDescent="0.3">
      <c r="A4417" s="62"/>
      <c r="B4417" s="63"/>
      <c r="C4417" s="68"/>
      <c r="D4417" s="72" t="s">
        <v>8</v>
      </c>
      <c r="E4417" s="215"/>
      <c r="F4417" s="181">
        <v>0.1</v>
      </c>
      <c r="G4417" s="215">
        <v>24.321999999999999</v>
      </c>
      <c r="H4417" s="524"/>
      <c r="I4417" s="124"/>
      <c r="J4417" s="525"/>
      <c r="K4417" s="526"/>
      <c r="L4417" s="527"/>
      <c r="M4417" s="62"/>
    </row>
    <row r="4418" spans="1:13" s="47" customFormat="1" ht="14.4" customHeight="1" x14ac:dyDescent="0.3">
      <c r="A4418" s="62"/>
      <c r="B4418" s="63" t="s">
        <v>66</v>
      </c>
      <c r="C4418" s="68"/>
      <c r="D4418" s="75" t="s">
        <v>67</v>
      </c>
      <c r="E4418" s="76"/>
      <c r="F4418" s="71"/>
      <c r="G4418" s="76">
        <v>291.86700000000002</v>
      </c>
      <c r="H4418" s="524"/>
      <c r="I4418" s="124"/>
      <c r="J4418" s="525"/>
      <c r="K4418" s="526"/>
      <c r="L4418" s="527"/>
      <c r="M4418" s="62"/>
    </row>
    <row r="4419" spans="1:13" s="47" customFormat="1" ht="15" customHeight="1" thickBot="1" x14ac:dyDescent="0.35">
      <c r="A4419" s="62"/>
      <c r="B4419" s="63"/>
      <c r="C4419" s="68"/>
      <c r="D4419" s="77" t="s">
        <v>68</v>
      </c>
      <c r="E4419" s="78"/>
      <c r="F4419" s="79"/>
      <c r="G4419" s="78">
        <v>291.87</v>
      </c>
      <c r="H4419" s="528">
        <v>1</v>
      </c>
      <c r="I4419" s="126"/>
      <c r="J4419" s="529"/>
      <c r="K4419" s="530"/>
      <c r="L4419" s="531">
        <v>0.99716227494932652</v>
      </c>
      <c r="M4419" s="62"/>
    </row>
    <row r="4420" spans="1:13" s="47" customFormat="1" ht="14.4" customHeight="1" x14ac:dyDescent="0.3">
      <c r="A4420" s="62"/>
      <c r="B4420" s="63"/>
      <c r="C4420" s="68"/>
      <c r="D4420" s="80"/>
      <c r="E4420" s="67"/>
      <c r="F4420" s="65"/>
      <c r="G4420" s="67"/>
      <c r="J4420" s="60"/>
      <c r="M4420" s="62"/>
    </row>
    <row r="4421" spans="1:13" s="47" customFormat="1" ht="14.4" customHeight="1" x14ac:dyDescent="0.3">
      <c r="A4421" s="62"/>
      <c r="B4421" s="63"/>
      <c r="C4421" s="68"/>
      <c r="D4421" s="80"/>
      <c r="E4421" s="67"/>
      <c r="F4421" s="65"/>
      <c r="G4421" s="67"/>
      <c r="J4421" s="60"/>
      <c r="M4421" s="62"/>
    </row>
    <row r="4422" spans="1:13" s="47" customFormat="1" ht="14.4" customHeight="1" x14ac:dyDescent="0.3">
      <c r="A4422" s="62"/>
      <c r="B4422" s="63"/>
      <c r="C4422" s="68"/>
      <c r="D4422" s="80"/>
      <c r="E4422" s="67"/>
      <c r="F4422" s="65"/>
      <c r="G4422" s="67"/>
      <c r="J4422" s="60"/>
      <c r="M4422" s="62"/>
    </row>
    <row r="4423" spans="1:13" s="47" customFormat="1" ht="14.4" customHeight="1" x14ac:dyDescent="0.3">
      <c r="A4423" s="62"/>
      <c r="B4423" s="136" t="s">
        <v>1808</v>
      </c>
      <c r="C4423" s="81"/>
      <c r="D4423" s="80"/>
      <c r="E4423" s="67"/>
      <c r="F4423" s="82"/>
      <c r="G4423" s="82"/>
      <c r="J4423" s="60"/>
      <c r="M4423" s="62"/>
    </row>
    <row r="4424" spans="1:13" s="47" customFormat="1" ht="14.4" customHeight="1" x14ac:dyDescent="0.3">
      <c r="A4424" s="62"/>
      <c r="B4424" s="216" t="s">
        <v>6</v>
      </c>
      <c r="C4424" s="217"/>
      <c r="D4424" s="80"/>
      <c r="E4424" s="67"/>
      <c r="F4424" s="62"/>
      <c r="G4424" s="62"/>
      <c r="J4424" s="60"/>
      <c r="M4424" s="62"/>
    </row>
    <row r="4425" spans="1:13" s="47" customFormat="1" ht="14.4" customHeight="1" x14ac:dyDescent="0.3">
      <c r="A4425" s="62"/>
      <c r="B4425" s="84"/>
      <c r="C4425" s="62"/>
      <c r="D4425" s="80"/>
      <c r="E4425" s="67"/>
      <c r="F4425" s="62"/>
      <c r="G4425" s="62"/>
      <c r="J4425" s="60"/>
      <c r="M4425" s="62"/>
    </row>
    <row r="4426" spans="1:13" x14ac:dyDescent="0.3">
      <c r="A4426" s="62"/>
      <c r="B4426" s="503"/>
      <c r="C4426" s="129"/>
      <c r="D4426" s="129"/>
      <c r="J4426" s="60"/>
    </row>
    <row r="4427" spans="1:13" x14ac:dyDescent="0.3">
      <c r="A4427" s="62"/>
      <c r="B4427" s="131"/>
      <c r="C4427" s="130"/>
      <c r="D4427" s="130"/>
      <c r="J4427" s="60"/>
    </row>
    <row r="4428" spans="1:13" ht="15.6" x14ac:dyDescent="0.3">
      <c r="A4428" s="62"/>
      <c r="D4428" s="715" t="s">
        <v>166</v>
      </c>
      <c r="E4428" s="715"/>
      <c r="F4428" s="715"/>
      <c r="J4428" s="60"/>
    </row>
    <row r="4429" spans="1:13" x14ac:dyDescent="0.3">
      <c r="A4429" s="62"/>
      <c r="B4429" s="132"/>
      <c r="C4429" s="132"/>
      <c r="D4429" s="132"/>
      <c r="J4429" s="60"/>
    </row>
    <row r="4430" spans="1:13" ht="82.5" customHeight="1" x14ac:dyDescent="0.3">
      <c r="A4430" s="62"/>
      <c r="B4430" s="710" t="s">
        <v>1809</v>
      </c>
      <c r="C4430" s="710"/>
      <c r="D4430" s="710"/>
      <c r="E4430" s="710"/>
      <c r="F4430" s="710"/>
      <c r="G4430" s="710"/>
      <c r="H4430" s="710"/>
      <c r="I4430" s="710"/>
      <c r="J4430" s="710"/>
      <c r="K4430" s="710"/>
      <c r="L4430" s="710"/>
    </row>
    <row r="4431" spans="1:13" s="47" customFormat="1" ht="14.4" customHeight="1" x14ac:dyDescent="0.3">
      <c r="A4431" s="62"/>
      <c r="B4431" s="63"/>
      <c r="C4431" s="9"/>
      <c r="D4431" s="10"/>
      <c r="E4431" s="11"/>
      <c r="F4431" s="12"/>
      <c r="G4431" s="13"/>
      <c r="J4431" s="60"/>
      <c r="M4431" s="62"/>
    </row>
    <row r="4432" spans="1:13" s="47" customFormat="1" ht="14.4" customHeight="1" x14ac:dyDescent="0.3">
      <c r="A4432" s="62"/>
      <c r="B4432" s="48" t="s">
        <v>48</v>
      </c>
      <c r="C4432" s="9"/>
      <c r="D4432" s="10"/>
      <c r="E4432" s="11"/>
      <c r="F4432" s="11"/>
      <c r="G4432" s="11"/>
      <c r="J4432" s="60"/>
      <c r="M4432" s="62"/>
    </row>
    <row r="4433" spans="1:13" s="47" customFormat="1" ht="14.4" customHeight="1" x14ac:dyDescent="0.3">
      <c r="A4433" s="62"/>
      <c r="B4433" s="64" t="s">
        <v>49</v>
      </c>
      <c r="C4433" s="62" t="s">
        <v>741</v>
      </c>
      <c r="D4433" s="62"/>
      <c r="E4433" s="62"/>
      <c r="I4433" s="65" t="s">
        <v>50</v>
      </c>
      <c r="J4433" s="68" t="s">
        <v>5</v>
      </c>
      <c r="M4433" s="62"/>
    </row>
    <row r="4434" spans="1:13" s="47" customFormat="1" ht="15" customHeight="1" thickBot="1" x14ac:dyDescent="0.35">
      <c r="A4434" s="62"/>
      <c r="B4434" s="64" t="s">
        <v>51</v>
      </c>
      <c r="C4434" s="62" t="s">
        <v>267</v>
      </c>
      <c r="D4434" s="62"/>
      <c r="E4434" s="62"/>
      <c r="G4434" s="62" t="s">
        <v>740</v>
      </c>
      <c r="J4434" s="60"/>
      <c r="M4434" s="62"/>
    </row>
    <row r="4435" spans="1:13" s="47" customFormat="1" ht="14.4" customHeight="1" thickTop="1" x14ac:dyDescent="0.3">
      <c r="A4435" s="62"/>
      <c r="B4435" s="49" t="s">
        <v>52</v>
      </c>
      <c r="C4435" s="14"/>
      <c r="D4435" s="15"/>
      <c r="E4435" s="16"/>
      <c r="F4435" s="17"/>
      <c r="G4435" s="16"/>
      <c r="H4435" s="711" t="s">
        <v>164</v>
      </c>
      <c r="I4435" s="712"/>
      <c r="J4435" s="712"/>
      <c r="K4435" s="712"/>
      <c r="L4435" s="713"/>
      <c r="M4435" s="62"/>
    </row>
    <row r="4436" spans="1:13" s="47" customFormat="1" ht="32.25" customHeight="1" x14ac:dyDescent="0.3">
      <c r="A4436" s="62"/>
      <c r="B4436" s="186" t="s">
        <v>53</v>
      </c>
      <c r="C4436" s="187" t="s">
        <v>1</v>
      </c>
      <c r="D4436" s="161" t="s">
        <v>54</v>
      </c>
      <c r="E4436" s="188" t="s">
        <v>23</v>
      </c>
      <c r="F4436" s="188" t="s">
        <v>55</v>
      </c>
      <c r="G4436" s="188" t="s">
        <v>56</v>
      </c>
      <c r="H4436" s="90" t="s">
        <v>158</v>
      </c>
      <c r="I4436" s="169" t="s">
        <v>159</v>
      </c>
      <c r="J4436" s="169" t="s">
        <v>160</v>
      </c>
      <c r="K4436" s="169" t="s">
        <v>161</v>
      </c>
      <c r="L4436" s="92" t="s">
        <v>162</v>
      </c>
      <c r="M4436" s="62"/>
    </row>
    <row r="4437" spans="1:13" s="47" customFormat="1" ht="14.4" customHeight="1" x14ac:dyDescent="0.3">
      <c r="A4437" s="62"/>
      <c r="B4437" s="189">
        <v>0</v>
      </c>
      <c r="C4437" s="187"/>
      <c r="D4437" s="190">
        <v>0</v>
      </c>
      <c r="E4437" s="191">
        <v>0</v>
      </c>
      <c r="F4437" s="505">
        <v>0.8</v>
      </c>
      <c r="G4437" s="191">
        <v>0</v>
      </c>
      <c r="H4437" s="506">
        <v>0</v>
      </c>
      <c r="I4437" s="171"/>
      <c r="J4437" s="192">
        <v>0</v>
      </c>
      <c r="K4437" s="172">
        <v>0</v>
      </c>
      <c r="L4437" s="507">
        <v>0</v>
      </c>
      <c r="M4437" s="62"/>
    </row>
    <row r="4438" spans="1:13" s="47" customFormat="1" ht="14.4" customHeight="1" x14ac:dyDescent="0.3">
      <c r="A4438" s="62"/>
      <c r="B4438" s="6">
        <v>0</v>
      </c>
      <c r="C4438" s="25"/>
      <c r="D4438" s="3">
        <v>0</v>
      </c>
      <c r="E4438" s="26">
        <v>0</v>
      </c>
      <c r="F4438" s="27"/>
      <c r="G4438" s="26">
        <v>0</v>
      </c>
      <c r="H4438" s="508">
        <v>0</v>
      </c>
      <c r="I4438" s="99"/>
      <c r="J4438" s="61">
        <v>0</v>
      </c>
      <c r="K4438" s="100">
        <v>0</v>
      </c>
      <c r="L4438" s="509">
        <v>0</v>
      </c>
      <c r="M4438" s="62"/>
    </row>
    <row r="4439" spans="1:13" s="47" customFormat="1" ht="14.4" customHeight="1" x14ac:dyDescent="0.3">
      <c r="A4439" s="62"/>
      <c r="B4439" s="6">
        <v>0</v>
      </c>
      <c r="C4439" s="25"/>
      <c r="D4439" s="3">
        <v>0</v>
      </c>
      <c r="E4439" s="26">
        <v>0</v>
      </c>
      <c r="F4439" s="27"/>
      <c r="G4439" s="26">
        <v>0</v>
      </c>
      <c r="H4439" s="508">
        <v>0</v>
      </c>
      <c r="I4439" s="99"/>
      <c r="J4439" s="61">
        <v>0</v>
      </c>
      <c r="K4439" s="100">
        <v>0</v>
      </c>
      <c r="L4439" s="509">
        <v>0</v>
      </c>
      <c r="M4439" s="62"/>
    </row>
    <row r="4440" spans="1:13" s="47" customFormat="1" ht="14.4" customHeight="1" x14ac:dyDescent="0.3">
      <c r="A4440" s="62"/>
      <c r="B4440" s="6">
        <v>0</v>
      </c>
      <c r="C4440" s="25"/>
      <c r="D4440" s="3">
        <v>0</v>
      </c>
      <c r="E4440" s="26">
        <v>0</v>
      </c>
      <c r="F4440" s="27"/>
      <c r="G4440" s="26">
        <v>0</v>
      </c>
      <c r="H4440" s="508">
        <v>0</v>
      </c>
      <c r="I4440" s="99"/>
      <c r="J4440" s="61">
        <v>0</v>
      </c>
      <c r="K4440" s="100">
        <v>0</v>
      </c>
      <c r="L4440" s="509">
        <v>0</v>
      </c>
      <c r="M4440" s="62"/>
    </row>
    <row r="4441" spans="1:13" s="47" customFormat="1" ht="14.4" customHeight="1" x14ac:dyDescent="0.3">
      <c r="A4441" s="62"/>
      <c r="B4441" s="6">
        <v>0</v>
      </c>
      <c r="C4441" s="25"/>
      <c r="D4441" s="3">
        <v>0</v>
      </c>
      <c r="E4441" s="26">
        <v>0</v>
      </c>
      <c r="F4441" s="27"/>
      <c r="G4441" s="26">
        <v>0</v>
      </c>
      <c r="H4441" s="508">
        <v>0</v>
      </c>
      <c r="I4441" s="99"/>
      <c r="J4441" s="61">
        <v>0</v>
      </c>
      <c r="K4441" s="100">
        <v>0</v>
      </c>
      <c r="L4441" s="509">
        <v>0</v>
      </c>
      <c r="M4441" s="62"/>
    </row>
    <row r="4442" spans="1:13" s="47" customFormat="1" ht="14.4" customHeight="1" x14ac:dyDescent="0.3">
      <c r="A4442" s="62"/>
      <c r="B4442" s="6">
        <v>0</v>
      </c>
      <c r="C4442" s="25"/>
      <c r="D4442" s="3">
        <v>0</v>
      </c>
      <c r="E4442" s="26">
        <v>0</v>
      </c>
      <c r="F4442" s="27"/>
      <c r="G4442" s="26">
        <v>0</v>
      </c>
      <c r="H4442" s="508">
        <v>0</v>
      </c>
      <c r="I4442" s="99"/>
      <c r="J4442" s="61">
        <v>0</v>
      </c>
      <c r="K4442" s="100">
        <v>0</v>
      </c>
      <c r="L4442" s="509">
        <v>0</v>
      </c>
      <c r="M4442" s="62"/>
    </row>
    <row r="4443" spans="1:13" s="47" customFormat="1" ht="14.4" customHeight="1" x14ac:dyDescent="0.3">
      <c r="A4443" s="62"/>
      <c r="B4443" s="6" t="s">
        <v>73</v>
      </c>
      <c r="C4443" s="25"/>
      <c r="D4443" s="3">
        <v>0</v>
      </c>
      <c r="E4443" s="26">
        <v>0</v>
      </c>
      <c r="F4443" s="27"/>
      <c r="G4443" s="26">
        <v>0.69</v>
      </c>
      <c r="H4443" s="508">
        <v>7.6887076285351331E-3</v>
      </c>
      <c r="I4443" s="99"/>
      <c r="J4443" s="61" t="s">
        <v>165</v>
      </c>
      <c r="K4443" s="100">
        <v>0.4</v>
      </c>
      <c r="L4443" s="101">
        <v>3.0754830514140535E-3</v>
      </c>
      <c r="M4443" s="62"/>
    </row>
    <row r="4444" spans="1:13" s="47" customFormat="1" ht="14.4" customHeight="1" x14ac:dyDescent="0.3">
      <c r="A4444" s="62"/>
      <c r="B4444" s="6" t="s">
        <v>57</v>
      </c>
      <c r="C4444" s="25"/>
      <c r="D4444" s="28"/>
      <c r="E4444" s="26"/>
      <c r="F4444" s="27"/>
      <c r="G4444" s="193">
        <v>0.69</v>
      </c>
      <c r="H4444" s="102" t="s">
        <v>57</v>
      </c>
      <c r="I4444" s="103"/>
      <c r="J4444" s="510"/>
      <c r="K4444" s="511" t="s">
        <v>156</v>
      </c>
      <c r="L4444" s="512">
        <v>3.0754830514140535E-3</v>
      </c>
      <c r="M4444" s="62"/>
    </row>
    <row r="4445" spans="1:13" s="47" customFormat="1" ht="14.4" customHeight="1" x14ac:dyDescent="0.3">
      <c r="A4445" s="62"/>
      <c r="B4445" s="194" t="s">
        <v>22</v>
      </c>
      <c r="C4445" s="195"/>
      <c r="D4445" s="196"/>
      <c r="E4445" s="197"/>
      <c r="F4445" s="155"/>
      <c r="G4445" s="87"/>
      <c r="H4445" s="513"/>
      <c r="I4445" s="514"/>
      <c r="J4445" s="515"/>
      <c r="K4445" s="516"/>
      <c r="L4445" s="517"/>
      <c r="M4445" s="62"/>
    </row>
    <row r="4446" spans="1:13" s="47" customFormat="1" ht="30.75" customHeight="1" x14ac:dyDescent="0.3">
      <c r="A4446" s="62"/>
      <c r="B4446" s="198" t="s">
        <v>58</v>
      </c>
      <c r="C4446" s="199" t="s">
        <v>1</v>
      </c>
      <c r="D4446" s="200" t="s">
        <v>59</v>
      </c>
      <c r="E4446" s="156" t="s">
        <v>23</v>
      </c>
      <c r="F4446" s="156" t="s">
        <v>55</v>
      </c>
      <c r="G4446" s="201" t="s">
        <v>56</v>
      </c>
      <c r="H4446" s="90" t="s">
        <v>158</v>
      </c>
      <c r="I4446" s="169" t="s">
        <v>159</v>
      </c>
      <c r="J4446" s="169" t="s">
        <v>160</v>
      </c>
      <c r="K4446" s="518" t="s">
        <v>161</v>
      </c>
      <c r="L4446" s="92" t="s">
        <v>162</v>
      </c>
      <c r="M4446" s="62"/>
    </row>
    <row r="4447" spans="1:13" s="47" customFormat="1" ht="14.4" customHeight="1" x14ac:dyDescent="0.3">
      <c r="A4447" s="62"/>
      <c r="B4447" s="6" t="s">
        <v>27</v>
      </c>
      <c r="C4447" s="25">
        <v>1</v>
      </c>
      <c r="D4447" s="3">
        <v>4.0999999999999996</v>
      </c>
      <c r="E4447" s="26">
        <v>4.0999999999999996</v>
      </c>
      <c r="F4447" s="26">
        <v>0.8</v>
      </c>
      <c r="G4447" s="26">
        <v>3.28</v>
      </c>
      <c r="H4447" s="506">
        <v>3.6549218871877155E-2</v>
      </c>
      <c r="I4447" s="171"/>
      <c r="J4447" s="192" t="s">
        <v>163</v>
      </c>
      <c r="K4447" s="172">
        <v>1</v>
      </c>
      <c r="L4447" s="507">
        <v>3.6549218871877155E-2</v>
      </c>
      <c r="M4447" s="62"/>
    </row>
    <row r="4448" spans="1:13" s="47" customFormat="1" ht="14.4" customHeight="1" x14ac:dyDescent="0.3">
      <c r="A4448" s="62"/>
      <c r="B4448" s="6" t="s">
        <v>87</v>
      </c>
      <c r="C4448" s="25">
        <v>1</v>
      </c>
      <c r="D4448" s="3">
        <v>4.5599999999999996</v>
      </c>
      <c r="E4448" s="26">
        <v>4.5599999999999996</v>
      </c>
      <c r="F4448" s="26">
        <v>0.8</v>
      </c>
      <c r="G4448" s="26">
        <v>3.6479999999999997</v>
      </c>
      <c r="H4448" s="508">
        <v>4.0649862940429222E-2</v>
      </c>
      <c r="I4448" s="99"/>
      <c r="J4448" s="61" t="s">
        <v>163</v>
      </c>
      <c r="K4448" s="100">
        <v>1</v>
      </c>
      <c r="L4448" s="509">
        <v>4.0649862940429222E-2</v>
      </c>
      <c r="M4448" s="62"/>
    </row>
    <row r="4449" spans="1:13" s="47" customFormat="1" ht="24.9" customHeight="1" x14ac:dyDescent="0.3">
      <c r="A4449" s="62"/>
      <c r="B4449" s="6" t="s">
        <v>86</v>
      </c>
      <c r="C4449" s="25">
        <v>1</v>
      </c>
      <c r="D4449" s="3">
        <v>4.55</v>
      </c>
      <c r="E4449" s="26">
        <v>4.55</v>
      </c>
      <c r="F4449" s="26">
        <v>0.8</v>
      </c>
      <c r="G4449" s="26">
        <v>3.64</v>
      </c>
      <c r="H4449" s="508">
        <v>4.0560718504156358E-2</v>
      </c>
      <c r="I4449" s="99"/>
      <c r="J4449" s="61" t="s">
        <v>163</v>
      </c>
      <c r="K4449" s="100">
        <v>1</v>
      </c>
      <c r="L4449" s="509">
        <v>4.0560718504156358E-2</v>
      </c>
      <c r="M4449" s="62"/>
    </row>
    <row r="4450" spans="1:13" s="47" customFormat="1" ht="14.4" customHeight="1" x14ac:dyDescent="0.3">
      <c r="A4450" s="62"/>
      <c r="B4450" s="6" t="s">
        <v>35</v>
      </c>
      <c r="C4450" s="25">
        <v>1</v>
      </c>
      <c r="D4450" s="3">
        <v>4.05</v>
      </c>
      <c r="E4450" s="26">
        <v>4.05</v>
      </c>
      <c r="F4450" s="26">
        <v>0.8</v>
      </c>
      <c r="G4450" s="26">
        <v>3.24</v>
      </c>
      <c r="H4450" s="508">
        <v>3.6103496690512805E-2</v>
      </c>
      <c r="I4450" s="99"/>
      <c r="J4450" s="61" t="s">
        <v>163</v>
      </c>
      <c r="K4450" s="100">
        <v>1</v>
      </c>
      <c r="L4450" s="509">
        <v>3.6103496690512805E-2</v>
      </c>
      <c r="M4450" s="62"/>
    </row>
    <row r="4451" spans="1:13" s="47" customFormat="1" ht="14.4" customHeight="1" x14ac:dyDescent="0.3">
      <c r="A4451" s="62"/>
      <c r="B4451" s="6">
        <v>0</v>
      </c>
      <c r="C4451" s="25"/>
      <c r="D4451" s="3">
        <v>0</v>
      </c>
      <c r="E4451" s="26">
        <v>0</v>
      </c>
      <c r="F4451" s="27"/>
      <c r="G4451" s="26">
        <v>0</v>
      </c>
      <c r="H4451" s="508">
        <v>0</v>
      </c>
      <c r="I4451" s="99"/>
      <c r="J4451" s="61">
        <v>0</v>
      </c>
      <c r="K4451" s="100">
        <v>0</v>
      </c>
      <c r="L4451" s="509">
        <v>0</v>
      </c>
      <c r="M4451" s="62"/>
    </row>
    <row r="4452" spans="1:13" s="47" customFormat="1" ht="14.4" customHeight="1" x14ac:dyDescent="0.3">
      <c r="A4452" s="62"/>
      <c r="B4452" s="6">
        <v>0</v>
      </c>
      <c r="C4452" s="25"/>
      <c r="D4452" s="3">
        <v>0</v>
      </c>
      <c r="E4452" s="26">
        <v>0</v>
      </c>
      <c r="F4452" s="27"/>
      <c r="G4452" s="26">
        <v>0</v>
      </c>
      <c r="H4452" s="508">
        <v>0</v>
      </c>
      <c r="I4452" s="99"/>
      <c r="J4452" s="61">
        <v>0</v>
      </c>
      <c r="K4452" s="100">
        <v>0</v>
      </c>
      <c r="L4452" s="509">
        <v>0</v>
      </c>
      <c r="M4452" s="62"/>
    </row>
    <row r="4453" spans="1:13" s="47" customFormat="1" ht="14.4" customHeight="1" x14ac:dyDescent="0.3">
      <c r="A4453" s="62"/>
      <c r="B4453" s="6">
        <v>0</v>
      </c>
      <c r="C4453" s="25"/>
      <c r="D4453" s="3">
        <v>0</v>
      </c>
      <c r="E4453" s="26">
        <v>0</v>
      </c>
      <c r="F4453" s="27"/>
      <c r="G4453" s="26">
        <v>0</v>
      </c>
      <c r="H4453" s="508">
        <v>0</v>
      </c>
      <c r="I4453" s="99"/>
      <c r="J4453" s="61">
        <v>0</v>
      </c>
      <c r="K4453" s="100">
        <v>0</v>
      </c>
      <c r="L4453" s="509">
        <v>0</v>
      </c>
      <c r="M4453" s="62"/>
    </row>
    <row r="4454" spans="1:13" s="47" customFormat="1" ht="14.4" customHeight="1" x14ac:dyDescent="0.3">
      <c r="A4454" s="62"/>
      <c r="B4454" s="6">
        <v>0</v>
      </c>
      <c r="C4454" s="25"/>
      <c r="D4454" s="3">
        <v>0</v>
      </c>
      <c r="E4454" s="26">
        <v>0</v>
      </c>
      <c r="F4454" s="27"/>
      <c r="G4454" s="26">
        <v>0</v>
      </c>
      <c r="H4454" s="508">
        <v>0</v>
      </c>
      <c r="I4454" s="99"/>
      <c r="J4454" s="61">
        <v>0</v>
      </c>
      <c r="K4454" s="100">
        <v>0</v>
      </c>
      <c r="L4454" s="509">
        <v>0</v>
      </c>
      <c r="M4454" s="62"/>
    </row>
    <row r="4455" spans="1:13" s="47" customFormat="1" ht="14.4" customHeight="1" x14ac:dyDescent="0.3">
      <c r="A4455" s="62"/>
      <c r="B4455" s="6">
        <v>0</v>
      </c>
      <c r="C4455" s="25"/>
      <c r="D4455" s="3">
        <v>0</v>
      </c>
      <c r="E4455" s="26">
        <v>0</v>
      </c>
      <c r="F4455" s="27"/>
      <c r="G4455" s="26">
        <v>0</v>
      </c>
      <c r="H4455" s="508">
        <v>0</v>
      </c>
      <c r="I4455" s="99"/>
      <c r="J4455" s="61">
        <v>0</v>
      </c>
      <c r="K4455" s="100">
        <v>0</v>
      </c>
      <c r="L4455" s="509">
        <v>0</v>
      </c>
      <c r="M4455" s="62"/>
    </row>
    <row r="4456" spans="1:13" s="47" customFormat="1" ht="14.4" customHeight="1" x14ac:dyDescent="0.3">
      <c r="A4456" s="62"/>
      <c r="B4456" s="6" t="s">
        <v>60</v>
      </c>
      <c r="C4456" s="25"/>
      <c r="D4456" s="28"/>
      <c r="E4456" s="26"/>
      <c r="F4456" s="27"/>
      <c r="G4456" s="193">
        <v>13.808</v>
      </c>
      <c r="H4456" s="106" t="s">
        <v>60</v>
      </c>
      <c r="I4456" s="103"/>
      <c r="J4456" s="510"/>
      <c r="K4456" s="511" t="s">
        <v>156</v>
      </c>
      <c r="L4456" s="519">
        <v>0.15386329700697554</v>
      </c>
      <c r="M4456" s="62"/>
    </row>
    <row r="4457" spans="1:13" s="47" customFormat="1" ht="14.4" customHeight="1" x14ac:dyDescent="0.3">
      <c r="A4457" s="62"/>
      <c r="B4457" s="194" t="s">
        <v>38</v>
      </c>
      <c r="C4457" s="195"/>
      <c r="D4457" s="196"/>
      <c r="E4457" s="196"/>
      <c r="F4457" s="196"/>
      <c r="G4457" s="196"/>
      <c r="H4457" s="115"/>
      <c r="I4457" s="202"/>
      <c r="J4457" s="203"/>
      <c r="K4457" s="178"/>
      <c r="L4457" s="204"/>
      <c r="M4457" s="62"/>
    </row>
    <row r="4458" spans="1:13" s="47" customFormat="1" ht="36.75" customHeight="1" x14ac:dyDescent="0.3">
      <c r="A4458" s="62"/>
      <c r="B4458" s="53" t="s">
        <v>53</v>
      </c>
      <c r="C4458" s="195"/>
      <c r="D4458" s="205" t="s">
        <v>0</v>
      </c>
      <c r="E4458" s="206" t="s">
        <v>1</v>
      </c>
      <c r="F4458" s="207" t="s">
        <v>61</v>
      </c>
      <c r="G4458" s="188" t="s">
        <v>56</v>
      </c>
      <c r="H4458" s="111" t="s">
        <v>158</v>
      </c>
      <c r="I4458" s="112" t="s">
        <v>159</v>
      </c>
      <c r="J4458" s="112" t="s">
        <v>160</v>
      </c>
      <c r="K4458" s="520" t="s">
        <v>161</v>
      </c>
      <c r="L4458" s="114" t="s">
        <v>162</v>
      </c>
      <c r="M4458" s="62"/>
    </row>
    <row r="4459" spans="1:13" s="47" customFormat="1" ht="14.4" customHeight="1" x14ac:dyDescent="0.3">
      <c r="A4459" s="62"/>
      <c r="B4459" s="189" t="s">
        <v>1466</v>
      </c>
      <c r="C4459" s="195"/>
      <c r="D4459" s="190" t="s">
        <v>2</v>
      </c>
      <c r="E4459" s="153">
        <v>28</v>
      </c>
      <c r="F4459" s="154">
        <v>1.1000000000000001</v>
      </c>
      <c r="G4459" s="191">
        <v>30.800000000000004</v>
      </c>
      <c r="H4459" s="506">
        <v>0.34320607965055383</v>
      </c>
      <c r="I4459" s="171"/>
      <c r="J4459" s="192" t="s">
        <v>163</v>
      </c>
      <c r="K4459" s="172">
        <v>1</v>
      </c>
      <c r="L4459" s="507">
        <v>0.34320607965055383</v>
      </c>
      <c r="M4459" s="521"/>
    </row>
    <row r="4460" spans="1:13" s="47" customFormat="1" ht="14.4" customHeight="1" x14ac:dyDescent="0.3">
      <c r="A4460" s="62"/>
      <c r="B4460" s="6" t="s">
        <v>94</v>
      </c>
      <c r="C4460" s="7"/>
      <c r="D4460" s="3" t="s">
        <v>2</v>
      </c>
      <c r="E4460" s="4">
        <v>14</v>
      </c>
      <c r="F4460" s="5">
        <v>0.8</v>
      </c>
      <c r="G4460" s="26">
        <v>11.200000000000001</v>
      </c>
      <c r="H4460" s="508">
        <v>0.12480221078201957</v>
      </c>
      <c r="I4460" s="99"/>
      <c r="J4460" s="61" t="s">
        <v>163</v>
      </c>
      <c r="K4460" s="100">
        <v>1</v>
      </c>
      <c r="L4460" s="509">
        <v>0.12480221078201957</v>
      </c>
      <c r="M4460" s="521"/>
    </row>
    <row r="4461" spans="1:13" s="47" customFormat="1" ht="42.9" customHeight="1" x14ac:dyDescent="0.3">
      <c r="A4461" s="62"/>
      <c r="B4461" s="6" t="s">
        <v>1448</v>
      </c>
      <c r="C4461" s="7"/>
      <c r="D4461" s="3" t="s">
        <v>5</v>
      </c>
      <c r="E4461" s="4">
        <v>1</v>
      </c>
      <c r="F4461" s="5">
        <v>1.5</v>
      </c>
      <c r="G4461" s="26">
        <v>1.5</v>
      </c>
      <c r="H4461" s="508">
        <v>1.6714581801163333E-2</v>
      </c>
      <c r="I4461" s="99"/>
      <c r="J4461" s="61" t="s">
        <v>163</v>
      </c>
      <c r="K4461" s="100">
        <v>1</v>
      </c>
      <c r="L4461" s="509">
        <v>1.6714581801163333E-2</v>
      </c>
      <c r="M4461" s="521"/>
    </row>
    <row r="4462" spans="1:13" s="47" customFormat="1" ht="14.4" customHeight="1" x14ac:dyDescent="0.3">
      <c r="A4462" s="62"/>
      <c r="B4462" s="6" t="s">
        <v>109</v>
      </c>
      <c r="C4462" s="7"/>
      <c r="D4462" s="3" t="s">
        <v>2</v>
      </c>
      <c r="E4462" s="4">
        <v>14</v>
      </c>
      <c r="F4462" s="5">
        <v>1.97</v>
      </c>
      <c r="G4462" s="26">
        <v>27.58</v>
      </c>
      <c r="H4462" s="508">
        <v>0.30732544405072315</v>
      </c>
      <c r="I4462" s="99"/>
      <c r="J4462" s="61" t="s">
        <v>163</v>
      </c>
      <c r="K4462" s="100">
        <v>1</v>
      </c>
      <c r="L4462" s="509">
        <v>0.30732544405072315</v>
      </c>
      <c r="M4462" s="62"/>
    </row>
    <row r="4463" spans="1:13" s="47" customFormat="1" ht="14.4" customHeight="1" x14ac:dyDescent="0.3">
      <c r="A4463" s="62"/>
      <c r="B4463" s="6" t="s">
        <v>100</v>
      </c>
      <c r="C4463" s="7"/>
      <c r="D4463" s="3" t="s">
        <v>5</v>
      </c>
      <c r="E4463" s="4">
        <v>3</v>
      </c>
      <c r="F4463" s="5">
        <v>0.53</v>
      </c>
      <c r="G4463" s="26">
        <v>1.59</v>
      </c>
      <c r="H4463" s="508">
        <v>1.7717456709233134E-2</v>
      </c>
      <c r="I4463" s="99"/>
      <c r="J4463" s="61" t="s">
        <v>163</v>
      </c>
      <c r="K4463" s="100">
        <v>1</v>
      </c>
      <c r="L4463" s="509">
        <v>1.7717456709233134E-2</v>
      </c>
      <c r="M4463" s="62"/>
    </row>
    <row r="4464" spans="1:13" s="47" customFormat="1" ht="14.4" customHeight="1" x14ac:dyDescent="0.3">
      <c r="A4464" s="62"/>
      <c r="B4464" s="6" t="s">
        <v>1464</v>
      </c>
      <c r="C4464" s="7"/>
      <c r="D4464" s="3" t="s">
        <v>5</v>
      </c>
      <c r="E4464" s="4">
        <v>5</v>
      </c>
      <c r="F4464" s="5">
        <v>0.12</v>
      </c>
      <c r="G4464" s="26">
        <v>0.6</v>
      </c>
      <c r="H4464" s="508">
        <v>6.6858327204653333E-3</v>
      </c>
      <c r="I4464" s="99"/>
      <c r="J4464" s="61" t="s">
        <v>163</v>
      </c>
      <c r="K4464" s="100">
        <v>1</v>
      </c>
      <c r="L4464" s="509">
        <v>6.6858327204653333E-3</v>
      </c>
      <c r="M4464" s="62"/>
    </row>
    <row r="4465" spans="1:13" s="47" customFormat="1" ht="14.4" customHeight="1" x14ac:dyDescent="0.3">
      <c r="A4465" s="62"/>
      <c r="B4465" s="6" t="s">
        <v>110</v>
      </c>
      <c r="C4465" s="7"/>
      <c r="D4465" s="3" t="s">
        <v>5</v>
      </c>
      <c r="E4465" s="4">
        <v>5</v>
      </c>
      <c r="F4465" s="5">
        <v>0.35</v>
      </c>
      <c r="G4465" s="26">
        <v>1.75</v>
      </c>
      <c r="H4465" s="508">
        <v>1.9500345434690557E-2</v>
      </c>
      <c r="I4465" s="99"/>
      <c r="J4465" s="61" t="s">
        <v>163</v>
      </c>
      <c r="K4465" s="100">
        <v>1</v>
      </c>
      <c r="L4465" s="509">
        <v>1.9500345434690557E-2</v>
      </c>
      <c r="M4465" s="62"/>
    </row>
    <row r="4466" spans="1:13" s="47" customFormat="1" ht="14.4" customHeight="1" x14ac:dyDescent="0.3">
      <c r="A4466" s="62"/>
      <c r="B4466" s="6" t="s">
        <v>1777</v>
      </c>
      <c r="C4466" s="7"/>
      <c r="D4466" s="3" t="s">
        <v>5</v>
      </c>
      <c r="E4466" s="4">
        <v>0.2</v>
      </c>
      <c r="F4466" s="5">
        <v>1.1200000000000001</v>
      </c>
      <c r="G4466" s="26">
        <v>0.22400000000000003</v>
      </c>
      <c r="H4466" s="508">
        <v>2.4960442156403916E-3</v>
      </c>
      <c r="I4466" s="99"/>
      <c r="J4466" s="61" t="s">
        <v>1219</v>
      </c>
      <c r="K4466" s="100">
        <v>0</v>
      </c>
      <c r="L4466" s="509">
        <v>0</v>
      </c>
      <c r="M4466" s="532"/>
    </row>
    <row r="4467" spans="1:13" s="47" customFormat="1" ht="14.4" customHeight="1" x14ac:dyDescent="0.3">
      <c r="A4467" s="62"/>
      <c r="B4467" s="6"/>
      <c r="C4467" s="7"/>
      <c r="D4467" s="3"/>
      <c r="E4467" s="4"/>
      <c r="F4467" s="5"/>
      <c r="G4467" s="26"/>
      <c r="H4467" s="508"/>
      <c r="I4467" s="99"/>
      <c r="J4467" s="61"/>
      <c r="K4467" s="100"/>
      <c r="L4467" s="509"/>
      <c r="M4467" s="62"/>
    </row>
    <row r="4468" spans="1:13" s="47" customFormat="1" ht="14.4" customHeight="1" x14ac:dyDescent="0.3">
      <c r="A4468" s="62"/>
      <c r="B4468" s="6"/>
      <c r="C4468" s="7"/>
      <c r="D4468" s="3"/>
      <c r="E4468" s="4"/>
      <c r="F4468" s="5"/>
      <c r="G4468" s="26"/>
      <c r="H4468" s="508"/>
      <c r="I4468" s="99"/>
      <c r="J4468" s="61"/>
      <c r="K4468" s="100"/>
      <c r="L4468" s="509"/>
      <c r="M4468" s="62"/>
    </row>
    <row r="4469" spans="1:13" s="47" customFormat="1" ht="14.4" customHeight="1" x14ac:dyDescent="0.3">
      <c r="A4469" s="62"/>
      <c r="B4469" s="6">
        <v>0</v>
      </c>
      <c r="C4469" s="7"/>
      <c r="D4469" s="3">
        <v>0</v>
      </c>
      <c r="E4469" s="4"/>
      <c r="F4469" s="5">
        <v>0</v>
      </c>
      <c r="G4469" s="26">
        <v>0</v>
      </c>
      <c r="H4469" s="508">
        <v>0</v>
      </c>
      <c r="I4469" s="99"/>
      <c r="J4469" s="61">
        <v>0</v>
      </c>
      <c r="K4469" s="100">
        <v>0</v>
      </c>
      <c r="L4469" s="509">
        <v>0</v>
      </c>
      <c r="M4469" s="62"/>
    </row>
    <row r="4470" spans="1:13" s="47" customFormat="1" ht="14.4" customHeight="1" x14ac:dyDescent="0.3">
      <c r="A4470" s="62"/>
      <c r="B4470" s="6">
        <v>0</v>
      </c>
      <c r="C4470" s="7"/>
      <c r="D4470" s="3">
        <v>0</v>
      </c>
      <c r="E4470" s="4"/>
      <c r="F4470" s="5">
        <v>0</v>
      </c>
      <c r="G4470" s="26">
        <v>0</v>
      </c>
      <c r="H4470" s="508">
        <v>0</v>
      </c>
      <c r="I4470" s="99"/>
      <c r="J4470" s="61">
        <v>0</v>
      </c>
      <c r="K4470" s="100">
        <v>0</v>
      </c>
      <c r="L4470" s="509">
        <v>0</v>
      </c>
      <c r="M4470" s="62"/>
    </row>
    <row r="4471" spans="1:13" s="47" customFormat="1" ht="14.4" customHeight="1" x14ac:dyDescent="0.3">
      <c r="A4471" s="62"/>
      <c r="B4471" s="6">
        <v>0</v>
      </c>
      <c r="C4471" s="7"/>
      <c r="D4471" s="3">
        <v>0</v>
      </c>
      <c r="E4471" s="4"/>
      <c r="F4471" s="5">
        <v>0</v>
      </c>
      <c r="G4471" s="26">
        <v>0</v>
      </c>
      <c r="H4471" s="508">
        <v>0</v>
      </c>
      <c r="I4471" s="99"/>
      <c r="J4471" s="61">
        <v>0</v>
      </c>
      <c r="K4471" s="100">
        <v>0</v>
      </c>
      <c r="L4471" s="509">
        <v>0</v>
      </c>
      <c r="M4471" s="62"/>
    </row>
    <row r="4472" spans="1:13" s="47" customFormat="1" ht="14.4" customHeight="1" x14ac:dyDescent="0.3">
      <c r="A4472" s="62"/>
      <c r="B4472" s="58" t="s">
        <v>62</v>
      </c>
      <c r="C4472" s="46"/>
      <c r="D4472" s="37"/>
      <c r="E4472" s="38"/>
      <c r="F4472" s="39"/>
      <c r="G4472" s="193">
        <v>75.244000000000014</v>
      </c>
      <c r="H4472" s="106" t="s">
        <v>62</v>
      </c>
      <c r="I4472" s="103"/>
      <c r="J4472" s="510"/>
      <c r="K4472" s="511" t="s">
        <v>156</v>
      </c>
      <c r="L4472" s="519">
        <v>0.83595195114884879</v>
      </c>
      <c r="M4472" s="62"/>
    </row>
    <row r="4473" spans="1:13" s="47" customFormat="1" ht="14.4" customHeight="1" x14ac:dyDescent="0.3">
      <c r="A4473" s="62"/>
      <c r="B4473" s="194" t="s">
        <v>63</v>
      </c>
      <c r="C4473" s="195"/>
      <c r="D4473" s="196"/>
      <c r="E4473" s="197"/>
      <c r="F4473" s="155"/>
      <c r="G4473" s="197"/>
      <c r="H4473" s="115"/>
      <c r="I4473" s="202"/>
      <c r="J4473" s="203"/>
      <c r="K4473" s="178"/>
      <c r="L4473" s="204">
        <v>0</v>
      </c>
      <c r="M4473" s="62"/>
    </row>
    <row r="4474" spans="1:13" s="47" customFormat="1" ht="35.25" customHeight="1" x14ac:dyDescent="0.3">
      <c r="A4474" s="62"/>
      <c r="B4474" s="53" t="s">
        <v>53</v>
      </c>
      <c r="C4474" s="210"/>
      <c r="D4474" s="211" t="s">
        <v>0</v>
      </c>
      <c r="E4474" s="201" t="s">
        <v>1</v>
      </c>
      <c r="F4474" s="156" t="s">
        <v>61</v>
      </c>
      <c r="G4474" s="188" t="s">
        <v>56</v>
      </c>
      <c r="H4474" s="111" t="s">
        <v>158</v>
      </c>
      <c r="I4474" s="112" t="s">
        <v>159</v>
      </c>
      <c r="J4474" s="112" t="s">
        <v>160</v>
      </c>
      <c r="K4474" s="520" t="s">
        <v>161</v>
      </c>
      <c r="L4474" s="114" t="s">
        <v>162</v>
      </c>
      <c r="M4474" s="62"/>
    </row>
    <row r="4475" spans="1:13" s="47" customFormat="1" ht="14.4" customHeight="1" x14ac:dyDescent="0.3">
      <c r="A4475" s="62"/>
      <c r="B4475" s="6">
        <v>0</v>
      </c>
      <c r="C4475" s="7"/>
      <c r="D4475" s="3">
        <v>0</v>
      </c>
      <c r="E4475" s="26"/>
      <c r="F4475" s="5">
        <v>0</v>
      </c>
      <c r="G4475" s="191">
        <v>0</v>
      </c>
      <c r="H4475" s="506">
        <v>0</v>
      </c>
      <c r="I4475" s="171"/>
      <c r="J4475" s="192">
        <v>0</v>
      </c>
      <c r="K4475" s="172">
        <v>0</v>
      </c>
      <c r="L4475" s="507">
        <v>0</v>
      </c>
      <c r="M4475" s="62"/>
    </row>
    <row r="4476" spans="1:13" s="47" customFormat="1" ht="14.4" customHeight="1" x14ac:dyDescent="0.3">
      <c r="A4476" s="62"/>
      <c r="B4476" s="6">
        <v>0</v>
      </c>
      <c r="C4476" s="7"/>
      <c r="D4476" s="3">
        <v>0</v>
      </c>
      <c r="E4476" s="26"/>
      <c r="F4476" s="5">
        <v>0</v>
      </c>
      <c r="G4476" s="26">
        <v>0</v>
      </c>
      <c r="H4476" s="508">
        <v>0</v>
      </c>
      <c r="I4476" s="99"/>
      <c r="J4476" s="61">
        <v>0</v>
      </c>
      <c r="K4476" s="100">
        <v>0</v>
      </c>
      <c r="L4476" s="509">
        <v>0</v>
      </c>
      <c r="M4476" s="62"/>
    </row>
    <row r="4477" spans="1:13" s="47" customFormat="1" ht="14.4" customHeight="1" x14ac:dyDescent="0.3">
      <c r="A4477" s="62"/>
      <c r="B4477" s="6">
        <v>0</v>
      </c>
      <c r="C4477" s="7"/>
      <c r="D4477" s="3">
        <v>0</v>
      </c>
      <c r="E4477" s="26"/>
      <c r="F4477" s="5">
        <v>0</v>
      </c>
      <c r="G4477" s="26">
        <v>0</v>
      </c>
      <c r="H4477" s="508">
        <v>0</v>
      </c>
      <c r="I4477" s="99"/>
      <c r="J4477" s="61">
        <v>0</v>
      </c>
      <c r="K4477" s="100">
        <v>0</v>
      </c>
      <c r="L4477" s="509">
        <v>0</v>
      </c>
      <c r="M4477" s="62"/>
    </row>
    <row r="4478" spans="1:13" s="47" customFormat="1" ht="14.4" customHeight="1" x14ac:dyDescent="0.3">
      <c r="A4478" s="62"/>
      <c r="B4478" s="6">
        <v>0</v>
      </c>
      <c r="C4478" s="7"/>
      <c r="D4478" s="3">
        <v>0</v>
      </c>
      <c r="E4478" s="26"/>
      <c r="F4478" s="5">
        <v>0</v>
      </c>
      <c r="G4478" s="26">
        <v>0</v>
      </c>
      <c r="H4478" s="508">
        <v>0</v>
      </c>
      <c r="I4478" s="99"/>
      <c r="J4478" s="61">
        <v>0</v>
      </c>
      <c r="K4478" s="100">
        <v>0</v>
      </c>
      <c r="L4478" s="509">
        <v>0</v>
      </c>
      <c r="M4478" s="62"/>
    </row>
    <row r="4479" spans="1:13" s="47" customFormat="1" ht="14.4" customHeight="1" x14ac:dyDescent="0.3">
      <c r="A4479" s="62"/>
      <c r="B4479" s="6">
        <v>0</v>
      </c>
      <c r="C4479" s="7"/>
      <c r="D4479" s="3">
        <v>0</v>
      </c>
      <c r="E4479" s="26"/>
      <c r="F4479" s="5">
        <v>0</v>
      </c>
      <c r="G4479" s="26">
        <v>0</v>
      </c>
      <c r="H4479" s="508">
        <v>0</v>
      </c>
      <c r="I4479" s="99"/>
      <c r="J4479" s="61">
        <v>0</v>
      </c>
      <c r="K4479" s="100">
        <v>0</v>
      </c>
      <c r="L4479" s="509">
        <v>0</v>
      </c>
      <c r="M4479" s="62"/>
    </row>
    <row r="4480" spans="1:13" s="47" customFormat="1" ht="15" customHeight="1" thickBot="1" x14ac:dyDescent="0.35">
      <c r="A4480" s="62"/>
      <c r="B4480" s="59" t="s">
        <v>64</v>
      </c>
      <c r="C4480" s="42"/>
      <c r="D4480" s="43"/>
      <c r="E4480" s="44"/>
      <c r="F4480" s="45"/>
      <c r="G4480" s="191">
        <v>0</v>
      </c>
      <c r="H4480" s="106" t="s">
        <v>64</v>
      </c>
      <c r="I4480" s="103"/>
      <c r="J4480" s="510"/>
      <c r="K4480" s="511" t="s">
        <v>156</v>
      </c>
      <c r="L4480" s="519">
        <v>0</v>
      </c>
      <c r="M4480" s="62"/>
    </row>
    <row r="4481" spans="1:13" s="47" customFormat="1" ht="14.4" customHeight="1" x14ac:dyDescent="0.3">
      <c r="A4481" s="62"/>
      <c r="B4481" s="64"/>
      <c r="C4481" s="68"/>
      <c r="D4481" s="69" t="s">
        <v>65</v>
      </c>
      <c r="E4481" s="70"/>
      <c r="F4481" s="71"/>
      <c r="G4481" s="88">
        <v>89.742000000000004</v>
      </c>
      <c r="H4481" s="179"/>
      <c r="I4481" s="212"/>
      <c r="J4481" s="522"/>
      <c r="K4481" s="523"/>
      <c r="L4481" s="180"/>
      <c r="M4481" s="62"/>
    </row>
    <row r="4482" spans="1:13" s="47" customFormat="1" ht="14.4" customHeight="1" x14ac:dyDescent="0.3">
      <c r="A4482" s="62"/>
      <c r="B4482" s="63"/>
      <c r="C4482" s="68"/>
      <c r="D4482" s="72" t="s">
        <v>7</v>
      </c>
      <c r="E4482" s="215"/>
      <c r="F4482" s="181">
        <v>0.1</v>
      </c>
      <c r="G4482" s="215">
        <v>8.9740000000000002</v>
      </c>
      <c r="H4482" s="524"/>
      <c r="I4482" s="124"/>
      <c r="J4482" s="525"/>
      <c r="K4482" s="526"/>
      <c r="L4482" s="527"/>
      <c r="M4482" s="62"/>
    </row>
    <row r="4483" spans="1:13" s="47" customFormat="1" ht="14.4" customHeight="1" x14ac:dyDescent="0.3">
      <c r="A4483" s="62"/>
      <c r="B4483" s="63"/>
      <c r="C4483" s="68"/>
      <c r="D4483" s="72" t="s">
        <v>8</v>
      </c>
      <c r="E4483" s="215"/>
      <c r="F4483" s="181">
        <v>0.1</v>
      </c>
      <c r="G4483" s="215">
        <v>8.9740000000000002</v>
      </c>
      <c r="H4483" s="524"/>
      <c r="I4483" s="124"/>
      <c r="J4483" s="525"/>
      <c r="K4483" s="526"/>
      <c r="L4483" s="527"/>
      <c r="M4483" s="62"/>
    </row>
    <row r="4484" spans="1:13" s="47" customFormat="1" ht="14.4" customHeight="1" x14ac:dyDescent="0.3">
      <c r="A4484" s="62"/>
      <c r="B4484" s="63" t="s">
        <v>66</v>
      </c>
      <c r="C4484" s="68"/>
      <c r="D4484" s="75" t="s">
        <v>67</v>
      </c>
      <c r="E4484" s="76"/>
      <c r="F4484" s="71"/>
      <c r="G4484" s="76">
        <v>107.69</v>
      </c>
      <c r="H4484" s="524"/>
      <c r="I4484" s="124"/>
      <c r="J4484" s="525"/>
      <c r="K4484" s="526"/>
      <c r="L4484" s="527"/>
      <c r="M4484" s="62"/>
    </row>
    <row r="4485" spans="1:13" s="47" customFormat="1" ht="15" customHeight="1" thickBot="1" x14ac:dyDescent="0.35">
      <c r="A4485" s="62"/>
      <c r="B4485" s="63"/>
      <c r="C4485" s="68"/>
      <c r="D4485" s="77" t="s">
        <v>68</v>
      </c>
      <c r="E4485" s="78"/>
      <c r="F4485" s="79"/>
      <c r="G4485" s="78">
        <v>107.69</v>
      </c>
      <c r="H4485" s="528">
        <v>1</v>
      </c>
      <c r="I4485" s="126"/>
      <c r="J4485" s="529"/>
      <c r="K4485" s="530"/>
      <c r="L4485" s="531">
        <v>0.99289073120723836</v>
      </c>
      <c r="M4485" s="62"/>
    </row>
    <row r="4486" spans="1:13" s="47" customFormat="1" ht="14.4" customHeight="1" x14ac:dyDescent="0.3">
      <c r="A4486" s="62"/>
      <c r="B4486" s="63"/>
      <c r="C4486" s="68"/>
      <c r="D4486" s="80"/>
      <c r="E4486" s="67"/>
      <c r="F4486" s="65"/>
      <c r="G4486" s="67"/>
      <c r="J4486" s="60"/>
      <c r="M4486" s="62"/>
    </row>
    <row r="4487" spans="1:13" s="47" customFormat="1" ht="14.4" customHeight="1" x14ac:dyDescent="0.3">
      <c r="A4487" s="62"/>
      <c r="B4487" s="63"/>
      <c r="C4487" s="68"/>
      <c r="D4487" s="80"/>
      <c r="E4487" s="67"/>
      <c r="F4487" s="65"/>
      <c r="G4487" s="67"/>
      <c r="J4487" s="60"/>
      <c r="M4487" s="62"/>
    </row>
    <row r="4488" spans="1:13" s="47" customFormat="1" ht="14.4" customHeight="1" x14ac:dyDescent="0.3">
      <c r="A4488" s="62"/>
      <c r="B4488" s="63"/>
      <c r="C4488" s="68"/>
      <c r="D4488" s="80"/>
      <c r="E4488" s="67"/>
      <c r="F4488" s="65"/>
      <c r="G4488" s="67"/>
      <c r="J4488" s="60"/>
      <c r="M4488" s="62"/>
    </row>
    <row r="4489" spans="1:13" s="47" customFormat="1" ht="14.4" customHeight="1" x14ac:dyDescent="0.3">
      <c r="A4489" s="62"/>
      <c r="B4489" s="136" t="s">
        <v>1808</v>
      </c>
      <c r="C4489" s="81"/>
      <c r="D4489" s="80"/>
      <c r="E4489" s="67"/>
      <c r="F4489" s="82"/>
      <c r="G4489" s="82"/>
      <c r="J4489" s="60"/>
      <c r="M4489" s="62"/>
    </row>
    <row r="4490" spans="1:13" s="47" customFormat="1" ht="14.4" customHeight="1" x14ac:dyDescent="0.3">
      <c r="A4490" s="62"/>
      <c r="B4490" s="216" t="s">
        <v>6</v>
      </c>
      <c r="C4490" s="217"/>
      <c r="D4490" s="80"/>
      <c r="E4490" s="67"/>
      <c r="F4490" s="62"/>
      <c r="G4490" s="62"/>
      <c r="J4490" s="60"/>
      <c r="M4490" s="62"/>
    </row>
    <row r="4491" spans="1:13" s="47" customFormat="1" ht="14.4" customHeight="1" x14ac:dyDescent="0.3">
      <c r="A4491" s="62"/>
      <c r="B4491" s="84"/>
      <c r="C4491" s="62"/>
      <c r="D4491" s="80"/>
      <c r="E4491" s="67"/>
      <c r="F4491" s="62"/>
      <c r="G4491" s="62"/>
      <c r="J4491" s="60"/>
      <c r="M4491" s="62"/>
    </row>
    <row r="4492" spans="1:13" x14ac:dyDescent="0.3">
      <c r="A4492" s="62"/>
      <c r="B4492" s="503"/>
      <c r="C4492" s="129"/>
      <c r="D4492" s="129"/>
      <c r="J4492" s="60"/>
    </row>
    <row r="4493" spans="1:13" x14ac:dyDescent="0.3">
      <c r="A4493" s="62"/>
      <c r="B4493" s="131"/>
      <c r="C4493" s="130"/>
      <c r="D4493" s="130"/>
      <c r="J4493" s="60"/>
    </row>
    <row r="4494" spans="1:13" ht="15.6" x14ac:dyDescent="0.3">
      <c r="A4494" s="62"/>
      <c r="D4494" s="715" t="s">
        <v>166</v>
      </c>
      <c r="E4494" s="715"/>
      <c r="F4494" s="715"/>
      <c r="J4494" s="60"/>
    </row>
    <row r="4495" spans="1:13" x14ac:dyDescent="0.3">
      <c r="A4495" s="62"/>
      <c r="B4495" s="132"/>
      <c r="C4495" s="132"/>
      <c r="D4495" s="132"/>
      <c r="J4495" s="60"/>
    </row>
    <row r="4496" spans="1:13" ht="82.5" customHeight="1" x14ac:dyDescent="0.3">
      <c r="A4496" s="62"/>
      <c r="B4496" s="710" t="s">
        <v>1809</v>
      </c>
      <c r="C4496" s="710"/>
      <c r="D4496" s="710"/>
      <c r="E4496" s="710"/>
      <c r="F4496" s="710"/>
      <c r="G4496" s="710"/>
      <c r="H4496" s="710"/>
      <c r="I4496" s="710"/>
      <c r="J4496" s="710"/>
      <c r="K4496" s="710"/>
      <c r="L4496" s="710"/>
    </row>
    <row r="4497" spans="1:13" s="47" customFormat="1" ht="14.4" customHeight="1" x14ac:dyDescent="0.3">
      <c r="A4497" s="62"/>
      <c r="B4497" s="63"/>
      <c r="C4497" s="9"/>
      <c r="D4497" s="10"/>
      <c r="E4497" s="11"/>
      <c r="F4497" s="12"/>
      <c r="G4497" s="13"/>
      <c r="J4497" s="60"/>
      <c r="M4497" s="62"/>
    </row>
    <row r="4498" spans="1:13" s="47" customFormat="1" ht="14.4" customHeight="1" x14ac:dyDescent="0.3">
      <c r="A4498" s="62"/>
      <c r="B4498" s="48" t="s">
        <v>48</v>
      </c>
      <c r="C4498" s="9"/>
      <c r="D4498" s="10"/>
      <c r="E4498" s="11"/>
      <c r="F4498" s="11"/>
      <c r="G4498" s="11"/>
      <c r="J4498" s="60"/>
      <c r="M4498" s="62"/>
    </row>
    <row r="4499" spans="1:13" s="47" customFormat="1" ht="14.4" customHeight="1" x14ac:dyDescent="0.3">
      <c r="A4499" s="62"/>
      <c r="B4499" s="64" t="s">
        <v>49</v>
      </c>
      <c r="C4499" s="62" t="s">
        <v>341</v>
      </c>
      <c r="D4499" s="62"/>
      <c r="E4499" s="62"/>
      <c r="I4499" s="65" t="s">
        <v>50</v>
      </c>
      <c r="J4499" s="68" t="s">
        <v>5</v>
      </c>
      <c r="M4499" s="62"/>
    </row>
    <row r="4500" spans="1:13" s="47" customFormat="1" ht="15" customHeight="1" thickBot="1" x14ac:dyDescent="0.35">
      <c r="A4500" s="62"/>
      <c r="B4500" s="64" t="s">
        <v>51</v>
      </c>
      <c r="C4500" s="62" t="s">
        <v>267</v>
      </c>
      <c r="D4500" s="62"/>
      <c r="E4500" s="62"/>
      <c r="G4500" s="62" t="s">
        <v>730</v>
      </c>
      <c r="J4500" s="60"/>
      <c r="M4500" s="62"/>
    </row>
    <row r="4501" spans="1:13" s="47" customFormat="1" ht="14.4" customHeight="1" thickTop="1" x14ac:dyDescent="0.3">
      <c r="A4501" s="62"/>
      <c r="B4501" s="49" t="s">
        <v>52</v>
      </c>
      <c r="C4501" s="14"/>
      <c r="D4501" s="15"/>
      <c r="E4501" s="16"/>
      <c r="F4501" s="17"/>
      <c r="G4501" s="16"/>
      <c r="H4501" s="711" t="s">
        <v>164</v>
      </c>
      <c r="I4501" s="712"/>
      <c r="J4501" s="712"/>
      <c r="K4501" s="712"/>
      <c r="L4501" s="713"/>
      <c r="M4501" s="62"/>
    </row>
    <row r="4502" spans="1:13" s="47" customFormat="1" ht="32.25" customHeight="1" x14ac:dyDescent="0.3">
      <c r="A4502" s="62"/>
      <c r="B4502" s="186" t="s">
        <v>53</v>
      </c>
      <c r="C4502" s="187" t="s">
        <v>1</v>
      </c>
      <c r="D4502" s="161" t="s">
        <v>54</v>
      </c>
      <c r="E4502" s="188" t="s">
        <v>23</v>
      </c>
      <c r="F4502" s="188" t="s">
        <v>55</v>
      </c>
      <c r="G4502" s="188" t="s">
        <v>56</v>
      </c>
      <c r="H4502" s="90" t="s">
        <v>158</v>
      </c>
      <c r="I4502" s="169" t="s">
        <v>159</v>
      </c>
      <c r="J4502" s="169" t="s">
        <v>160</v>
      </c>
      <c r="K4502" s="169" t="s">
        <v>161</v>
      </c>
      <c r="L4502" s="92" t="s">
        <v>162</v>
      </c>
      <c r="M4502" s="62"/>
    </row>
    <row r="4503" spans="1:13" s="47" customFormat="1" ht="14.4" customHeight="1" x14ac:dyDescent="0.3">
      <c r="A4503" s="62"/>
      <c r="B4503" s="189">
        <v>0</v>
      </c>
      <c r="C4503" s="187"/>
      <c r="D4503" s="190">
        <v>0</v>
      </c>
      <c r="E4503" s="191">
        <v>0</v>
      </c>
      <c r="F4503" s="505">
        <v>0.25</v>
      </c>
      <c r="G4503" s="191">
        <v>0</v>
      </c>
      <c r="H4503" s="506">
        <v>0</v>
      </c>
      <c r="I4503" s="171"/>
      <c r="J4503" s="192">
        <v>0</v>
      </c>
      <c r="K4503" s="172">
        <v>0</v>
      </c>
      <c r="L4503" s="507">
        <v>0</v>
      </c>
      <c r="M4503" s="62"/>
    </row>
    <row r="4504" spans="1:13" s="47" customFormat="1" ht="14.4" customHeight="1" x14ac:dyDescent="0.3">
      <c r="A4504" s="62"/>
      <c r="B4504" s="6">
        <v>0</v>
      </c>
      <c r="C4504" s="25"/>
      <c r="D4504" s="3">
        <v>0</v>
      </c>
      <c r="E4504" s="26">
        <v>0</v>
      </c>
      <c r="F4504" s="27"/>
      <c r="G4504" s="26">
        <v>0</v>
      </c>
      <c r="H4504" s="508">
        <v>0</v>
      </c>
      <c r="I4504" s="99"/>
      <c r="J4504" s="61">
        <v>0</v>
      </c>
      <c r="K4504" s="100">
        <v>0</v>
      </c>
      <c r="L4504" s="509">
        <v>0</v>
      </c>
      <c r="M4504" s="62"/>
    </row>
    <row r="4505" spans="1:13" s="47" customFormat="1" ht="14.4" customHeight="1" x14ac:dyDescent="0.3">
      <c r="A4505" s="62"/>
      <c r="B4505" s="6">
        <v>0</v>
      </c>
      <c r="C4505" s="25"/>
      <c r="D4505" s="3">
        <v>0</v>
      </c>
      <c r="E4505" s="26">
        <v>0</v>
      </c>
      <c r="F4505" s="27"/>
      <c r="G4505" s="26">
        <v>0</v>
      </c>
      <c r="H4505" s="508">
        <v>0</v>
      </c>
      <c r="I4505" s="99"/>
      <c r="J4505" s="61">
        <v>0</v>
      </c>
      <c r="K4505" s="100">
        <v>0</v>
      </c>
      <c r="L4505" s="509">
        <v>0</v>
      </c>
      <c r="M4505" s="62"/>
    </row>
    <row r="4506" spans="1:13" s="47" customFormat="1" ht="14.4" customHeight="1" x14ac:dyDescent="0.3">
      <c r="A4506" s="62"/>
      <c r="B4506" s="6">
        <v>0</v>
      </c>
      <c r="C4506" s="25"/>
      <c r="D4506" s="3">
        <v>0</v>
      </c>
      <c r="E4506" s="26">
        <v>0</v>
      </c>
      <c r="F4506" s="27"/>
      <c r="G4506" s="26">
        <v>0</v>
      </c>
      <c r="H4506" s="508">
        <v>0</v>
      </c>
      <c r="I4506" s="99"/>
      <c r="J4506" s="61">
        <v>0</v>
      </c>
      <c r="K4506" s="100">
        <v>0</v>
      </c>
      <c r="L4506" s="509">
        <v>0</v>
      </c>
      <c r="M4506" s="62"/>
    </row>
    <row r="4507" spans="1:13" s="47" customFormat="1" ht="14.4" customHeight="1" x14ac:dyDescent="0.3">
      <c r="A4507" s="62"/>
      <c r="B4507" s="6">
        <v>0</v>
      </c>
      <c r="C4507" s="25"/>
      <c r="D4507" s="3">
        <v>0</v>
      </c>
      <c r="E4507" s="26">
        <v>0</v>
      </c>
      <c r="F4507" s="27"/>
      <c r="G4507" s="26">
        <v>0</v>
      </c>
      <c r="H4507" s="508">
        <v>0</v>
      </c>
      <c r="I4507" s="99"/>
      <c r="J4507" s="61">
        <v>0</v>
      </c>
      <c r="K4507" s="100">
        <v>0</v>
      </c>
      <c r="L4507" s="509">
        <v>0</v>
      </c>
      <c r="M4507" s="62"/>
    </row>
    <row r="4508" spans="1:13" s="47" customFormat="1" ht="14.4" customHeight="1" x14ac:dyDescent="0.3">
      <c r="A4508" s="62"/>
      <c r="B4508" s="6">
        <v>0</v>
      </c>
      <c r="C4508" s="25"/>
      <c r="D4508" s="3">
        <v>0</v>
      </c>
      <c r="E4508" s="26">
        <v>0</v>
      </c>
      <c r="F4508" s="27"/>
      <c r="G4508" s="26">
        <v>0</v>
      </c>
      <c r="H4508" s="508">
        <v>0</v>
      </c>
      <c r="I4508" s="99"/>
      <c r="J4508" s="61">
        <v>0</v>
      </c>
      <c r="K4508" s="100">
        <v>0</v>
      </c>
      <c r="L4508" s="509">
        <v>0</v>
      </c>
      <c r="M4508" s="62"/>
    </row>
    <row r="4509" spans="1:13" s="47" customFormat="1" ht="14.4" customHeight="1" x14ac:dyDescent="0.3">
      <c r="A4509" s="62"/>
      <c r="B4509" s="6" t="s">
        <v>73</v>
      </c>
      <c r="C4509" s="25"/>
      <c r="D4509" s="3">
        <v>0</v>
      </c>
      <c r="E4509" s="26">
        <v>0</v>
      </c>
      <c r="F4509" s="27"/>
      <c r="G4509" s="26">
        <v>0.216</v>
      </c>
      <c r="H4509" s="508">
        <v>1.6449623029472241E-2</v>
      </c>
      <c r="I4509" s="99"/>
      <c r="J4509" s="61" t="s">
        <v>165</v>
      </c>
      <c r="K4509" s="100">
        <v>0.4</v>
      </c>
      <c r="L4509" s="101">
        <v>6.5798492117888968E-3</v>
      </c>
      <c r="M4509" s="62"/>
    </row>
    <row r="4510" spans="1:13" s="47" customFormat="1" ht="14.4" customHeight="1" x14ac:dyDescent="0.3">
      <c r="A4510" s="62"/>
      <c r="B4510" s="6" t="s">
        <v>57</v>
      </c>
      <c r="C4510" s="25"/>
      <c r="D4510" s="28"/>
      <c r="E4510" s="26"/>
      <c r="F4510" s="27"/>
      <c r="G4510" s="193">
        <v>0.216</v>
      </c>
      <c r="H4510" s="102" t="s">
        <v>57</v>
      </c>
      <c r="I4510" s="103"/>
      <c r="J4510" s="510"/>
      <c r="K4510" s="511" t="s">
        <v>156</v>
      </c>
      <c r="L4510" s="512">
        <v>6.5798492117888968E-3</v>
      </c>
      <c r="M4510" s="62"/>
    </row>
    <row r="4511" spans="1:13" s="47" customFormat="1" ht="14.4" customHeight="1" x14ac:dyDescent="0.3">
      <c r="A4511" s="62"/>
      <c r="B4511" s="194" t="s">
        <v>22</v>
      </c>
      <c r="C4511" s="195"/>
      <c r="D4511" s="196"/>
      <c r="E4511" s="197"/>
      <c r="F4511" s="155"/>
      <c r="G4511" s="87"/>
      <c r="H4511" s="513"/>
      <c r="I4511" s="514"/>
      <c r="J4511" s="515"/>
      <c r="K4511" s="516"/>
      <c r="L4511" s="517"/>
      <c r="M4511" s="62"/>
    </row>
    <row r="4512" spans="1:13" s="47" customFormat="1" ht="30.75" customHeight="1" x14ac:dyDescent="0.3">
      <c r="A4512" s="62"/>
      <c r="B4512" s="198" t="s">
        <v>58</v>
      </c>
      <c r="C4512" s="199" t="s">
        <v>1</v>
      </c>
      <c r="D4512" s="200" t="s">
        <v>59</v>
      </c>
      <c r="E4512" s="156" t="s">
        <v>23</v>
      </c>
      <c r="F4512" s="156" t="s">
        <v>55</v>
      </c>
      <c r="G4512" s="201" t="s">
        <v>56</v>
      </c>
      <c r="H4512" s="90" t="s">
        <v>158</v>
      </c>
      <c r="I4512" s="169" t="s">
        <v>159</v>
      </c>
      <c r="J4512" s="169" t="s">
        <v>160</v>
      </c>
      <c r="K4512" s="518" t="s">
        <v>161</v>
      </c>
      <c r="L4512" s="92" t="s">
        <v>162</v>
      </c>
      <c r="M4512" s="62"/>
    </row>
    <row r="4513" spans="1:13" s="47" customFormat="1" ht="14.4" customHeight="1" x14ac:dyDescent="0.3">
      <c r="A4513" s="62"/>
      <c r="B4513" s="6" t="s">
        <v>27</v>
      </c>
      <c r="C4513" s="25">
        <v>1</v>
      </c>
      <c r="D4513" s="3">
        <v>4.0999999999999996</v>
      </c>
      <c r="E4513" s="26">
        <v>4.0999999999999996</v>
      </c>
      <c r="F4513" s="26">
        <v>0.25</v>
      </c>
      <c r="G4513" s="26">
        <v>1.0249999999999999</v>
      </c>
      <c r="H4513" s="506">
        <v>7.8059553727819656E-2</v>
      </c>
      <c r="I4513" s="171"/>
      <c r="J4513" s="192" t="s">
        <v>163</v>
      </c>
      <c r="K4513" s="172">
        <v>1</v>
      </c>
      <c r="L4513" s="507">
        <v>7.8059553727819656E-2</v>
      </c>
      <c r="M4513" s="62"/>
    </row>
    <row r="4514" spans="1:13" s="47" customFormat="1" ht="14.4" customHeight="1" x14ac:dyDescent="0.3">
      <c r="A4514" s="62"/>
      <c r="B4514" s="6" t="s">
        <v>87</v>
      </c>
      <c r="C4514" s="25">
        <v>1</v>
      </c>
      <c r="D4514" s="3">
        <v>4.5599999999999996</v>
      </c>
      <c r="E4514" s="26">
        <v>4.5599999999999996</v>
      </c>
      <c r="F4514" s="26">
        <v>0.25</v>
      </c>
      <c r="G4514" s="26">
        <v>1.1399999999999999</v>
      </c>
      <c r="H4514" s="508">
        <v>8.681745487777015E-2</v>
      </c>
      <c r="I4514" s="99"/>
      <c r="J4514" s="61" t="s">
        <v>163</v>
      </c>
      <c r="K4514" s="100">
        <v>1</v>
      </c>
      <c r="L4514" s="509">
        <v>8.681745487777015E-2</v>
      </c>
      <c r="M4514" s="62"/>
    </row>
    <row r="4515" spans="1:13" s="47" customFormat="1" ht="33" customHeight="1" x14ac:dyDescent="0.3">
      <c r="A4515" s="62"/>
      <c r="B4515" s="6" t="s">
        <v>86</v>
      </c>
      <c r="C4515" s="25">
        <v>1</v>
      </c>
      <c r="D4515" s="3">
        <v>4.55</v>
      </c>
      <c r="E4515" s="26">
        <v>4.55</v>
      </c>
      <c r="F4515" s="26">
        <v>0.25</v>
      </c>
      <c r="G4515" s="26">
        <v>1.1375</v>
      </c>
      <c r="H4515" s="508">
        <v>8.6627065722336458E-2</v>
      </c>
      <c r="I4515" s="99"/>
      <c r="J4515" s="61" t="s">
        <v>163</v>
      </c>
      <c r="K4515" s="100">
        <v>1</v>
      </c>
      <c r="L4515" s="509">
        <v>8.6627065722336458E-2</v>
      </c>
      <c r="M4515" s="62"/>
    </row>
    <row r="4516" spans="1:13" s="47" customFormat="1" ht="14.4" customHeight="1" x14ac:dyDescent="0.3">
      <c r="A4516" s="62"/>
      <c r="B4516" s="6" t="s">
        <v>35</v>
      </c>
      <c r="C4516" s="25">
        <v>1</v>
      </c>
      <c r="D4516" s="3">
        <v>4.05</v>
      </c>
      <c r="E4516" s="26">
        <v>4.05</v>
      </c>
      <c r="F4516" s="26">
        <v>0.25</v>
      </c>
      <c r="G4516" s="26">
        <v>1.0125</v>
      </c>
      <c r="H4516" s="508">
        <v>7.7107607950651122E-2</v>
      </c>
      <c r="I4516" s="99"/>
      <c r="J4516" s="61" t="s">
        <v>163</v>
      </c>
      <c r="K4516" s="100">
        <v>1</v>
      </c>
      <c r="L4516" s="509">
        <v>7.7107607950651122E-2</v>
      </c>
      <c r="M4516" s="62"/>
    </row>
    <row r="4517" spans="1:13" s="47" customFormat="1" ht="14.4" customHeight="1" x14ac:dyDescent="0.3">
      <c r="A4517" s="62"/>
      <c r="B4517" s="6">
        <v>0</v>
      </c>
      <c r="C4517" s="25"/>
      <c r="D4517" s="3">
        <v>0</v>
      </c>
      <c r="E4517" s="26">
        <v>0</v>
      </c>
      <c r="F4517" s="27"/>
      <c r="G4517" s="26">
        <v>0</v>
      </c>
      <c r="H4517" s="508">
        <v>0</v>
      </c>
      <c r="I4517" s="99"/>
      <c r="J4517" s="61">
        <v>0</v>
      </c>
      <c r="K4517" s="100">
        <v>0</v>
      </c>
      <c r="L4517" s="509">
        <v>0</v>
      </c>
      <c r="M4517" s="62"/>
    </row>
    <row r="4518" spans="1:13" s="47" customFormat="1" ht="14.4" customHeight="1" x14ac:dyDescent="0.3">
      <c r="A4518" s="62"/>
      <c r="B4518" s="6">
        <v>0</v>
      </c>
      <c r="C4518" s="25"/>
      <c r="D4518" s="3">
        <v>0</v>
      </c>
      <c r="E4518" s="26">
        <v>0</v>
      </c>
      <c r="F4518" s="27"/>
      <c r="G4518" s="26">
        <v>0</v>
      </c>
      <c r="H4518" s="508">
        <v>0</v>
      </c>
      <c r="I4518" s="99"/>
      <c r="J4518" s="61">
        <v>0</v>
      </c>
      <c r="K4518" s="100">
        <v>0</v>
      </c>
      <c r="L4518" s="509">
        <v>0</v>
      </c>
      <c r="M4518" s="62"/>
    </row>
    <row r="4519" spans="1:13" s="47" customFormat="1" ht="14.4" customHeight="1" x14ac:dyDescent="0.3">
      <c r="A4519" s="62"/>
      <c r="B4519" s="6">
        <v>0</v>
      </c>
      <c r="C4519" s="25"/>
      <c r="D4519" s="3">
        <v>0</v>
      </c>
      <c r="E4519" s="26">
        <v>0</v>
      </c>
      <c r="F4519" s="27"/>
      <c r="G4519" s="26">
        <v>0</v>
      </c>
      <c r="H4519" s="508">
        <v>0</v>
      </c>
      <c r="I4519" s="99"/>
      <c r="J4519" s="61">
        <v>0</v>
      </c>
      <c r="K4519" s="100">
        <v>0</v>
      </c>
      <c r="L4519" s="509">
        <v>0</v>
      </c>
      <c r="M4519" s="62"/>
    </row>
    <row r="4520" spans="1:13" s="47" customFormat="1" ht="14.4" customHeight="1" x14ac:dyDescent="0.3">
      <c r="A4520" s="62"/>
      <c r="B4520" s="6">
        <v>0</v>
      </c>
      <c r="C4520" s="25"/>
      <c r="D4520" s="3">
        <v>0</v>
      </c>
      <c r="E4520" s="26">
        <v>0</v>
      </c>
      <c r="F4520" s="27"/>
      <c r="G4520" s="26">
        <v>0</v>
      </c>
      <c r="H4520" s="508">
        <v>0</v>
      </c>
      <c r="I4520" s="99"/>
      <c r="J4520" s="61">
        <v>0</v>
      </c>
      <c r="K4520" s="100">
        <v>0</v>
      </c>
      <c r="L4520" s="509">
        <v>0</v>
      </c>
      <c r="M4520" s="62"/>
    </row>
    <row r="4521" spans="1:13" s="47" customFormat="1" ht="14.4" customHeight="1" x14ac:dyDescent="0.3">
      <c r="A4521" s="62"/>
      <c r="B4521" s="6">
        <v>0</v>
      </c>
      <c r="C4521" s="25"/>
      <c r="D4521" s="3">
        <v>0</v>
      </c>
      <c r="E4521" s="26">
        <v>0</v>
      </c>
      <c r="F4521" s="27"/>
      <c r="G4521" s="26">
        <v>0</v>
      </c>
      <c r="H4521" s="508">
        <v>0</v>
      </c>
      <c r="I4521" s="99"/>
      <c r="J4521" s="61">
        <v>0</v>
      </c>
      <c r="K4521" s="100">
        <v>0</v>
      </c>
      <c r="L4521" s="509">
        <v>0</v>
      </c>
      <c r="M4521" s="62"/>
    </row>
    <row r="4522" spans="1:13" s="47" customFormat="1" ht="14.4" customHeight="1" x14ac:dyDescent="0.3">
      <c r="A4522" s="62"/>
      <c r="B4522" s="6" t="s">
        <v>60</v>
      </c>
      <c r="C4522" s="25"/>
      <c r="D4522" s="28"/>
      <c r="E4522" s="26"/>
      <c r="F4522" s="27"/>
      <c r="G4522" s="193">
        <v>4.3150000000000004</v>
      </c>
      <c r="H4522" s="106" t="s">
        <v>60</v>
      </c>
      <c r="I4522" s="103"/>
      <c r="J4522" s="510"/>
      <c r="K4522" s="511" t="s">
        <v>156</v>
      </c>
      <c r="L4522" s="519">
        <v>0.3286116822785774</v>
      </c>
      <c r="M4522" s="62"/>
    </row>
    <row r="4523" spans="1:13" s="47" customFormat="1" ht="14.4" customHeight="1" x14ac:dyDescent="0.3">
      <c r="A4523" s="62"/>
      <c r="B4523" s="194" t="s">
        <v>38</v>
      </c>
      <c r="C4523" s="195"/>
      <c r="D4523" s="196"/>
      <c r="E4523" s="196"/>
      <c r="F4523" s="196"/>
      <c r="G4523" s="196"/>
      <c r="H4523" s="115"/>
      <c r="I4523" s="202"/>
      <c r="J4523" s="203"/>
      <c r="K4523" s="178"/>
      <c r="L4523" s="204"/>
      <c r="M4523" s="62"/>
    </row>
    <row r="4524" spans="1:13" s="47" customFormat="1" ht="36.75" customHeight="1" x14ac:dyDescent="0.3">
      <c r="A4524" s="62"/>
      <c r="B4524" s="53" t="s">
        <v>53</v>
      </c>
      <c r="C4524" s="195"/>
      <c r="D4524" s="205" t="s">
        <v>0</v>
      </c>
      <c r="E4524" s="206" t="s">
        <v>1</v>
      </c>
      <c r="F4524" s="207" t="s">
        <v>61</v>
      </c>
      <c r="G4524" s="188" t="s">
        <v>56</v>
      </c>
      <c r="H4524" s="111" t="s">
        <v>158</v>
      </c>
      <c r="I4524" s="112" t="s">
        <v>159</v>
      </c>
      <c r="J4524" s="112" t="s">
        <v>160</v>
      </c>
      <c r="K4524" s="520" t="s">
        <v>161</v>
      </c>
      <c r="L4524" s="114" t="s">
        <v>162</v>
      </c>
      <c r="M4524" s="62"/>
    </row>
    <row r="4525" spans="1:13" s="47" customFormat="1" ht="14.4" customHeight="1" x14ac:dyDescent="0.3">
      <c r="A4525" s="62"/>
      <c r="B4525" s="189" t="s">
        <v>341</v>
      </c>
      <c r="C4525" s="195"/>
      <c r="D4525" s="190" t="s">
        <v>5</v>
      </c>
      <c r="E4525" s="153">
        <v>1</v>
      </c>
      <c r="F4525" s="154">
        <v>7.1</v>
      </c>
      <c r="G4525" s="191">
        <v>7.1</v>
      </c>
      <c r="H4525" s="506">
        <v>0.5407052014317264</v>
      </c>
      <c r="I4525" s="171"/>
      <c r="J4525" s="192" t="s">
        <v>1219</v>
      </c>
      <c r="K4525" s="172">
        <v>0</v>
      </c>
      <c r="L4525" s="507">
        <v>0</v>
      </c>
      <c r="M4525" s="521"/>
    </row>
    <row r="4526" spans="1:13" s="47" customFormat="1" ht="41.4" customHeight="1" x14ac:dyDescent="0.3">
      <c r="A4526" s="62"/>
      <c r="B4526" s="6" t="s">
        <v>1448</v>
      </c>
      <c r="C4526" s="7"/>
      <c r="D4526" s="3" t="s">
        <v>5</v>
      </c>
      <c r="E4526" s="4">
        <v>1</v>
      </c>
      <c r="F4526" s="5">
        <v>1.5</v>
      </c>
      <c r="G4526" s="26">
        <v>1.5</v>
      </c>
      <c r="H4526" s="508">
        <v>0.11423349326022389</v>
      </c>
      <c r="I4526" s="99"/>
      <c r="J4526" s="61" t="s">
        <v>163</v>
      </c>
      <c r="K4526" s="100">
        <v>1</v>
      </c>
      <c r="L4526" s="509">
        <v>0.11423349326022389</v>
      </c>
      <c r="M4526" s="521"/>
    </row>
    <row r="4527" spans="1:13" s="47" customFormat="1" ht="42.9" customHeight="1" x14ac:dyDescent="0.3">
      <c r="A4527" s="62"/>
      <c r="B4527" s="6">
        <v>0</v>
      </c>
      <c r="C4527" s="7"/>
      <c r="D4527" s="3">
        <v>0</v>
      </c>
      <c r="E4527" s="4"/>
      <c r="F4527" s="5">
        <v>0</v>
      </c>
      <c r="G4527" s="26">
        <v>0</v>
      </c>
      <c r="H4527" s="508">
        <v>0</v>
      </c>
      <c r="I4527" s="99"/>
      <c r="J4527" s="61">
        <v>0</v>
      </c>
      <c r="K4527" s="100">
        <v>0</v>
      </c>
      <c r="L4527" s="509">
        <v>0</v>
      </c>
      <c r="M4527" s="521"/>
    </row>
    <row r="4528" spans="1:13" s="47" customFormat="1" ht="14.4" customHeight="1" x14ac:dyDescent="0.3">
      <c r="A4528" s="62"/>
      <c r="B4528" s="6">
        <v>0</v>
      </c>
      <c r="C4528" s="7"/>
      <c r="D4528" s="3">
        <v>0</v>
      </c>
      <c r="E4528" s="4"/>
      <c r="F4528" s="5">
        <v>0</v>
      </c>
      <c r="G4528" s="26">
        <v>0</v>
      </c>
      <c r="H4528" s="508">
        <v>0</v>
      </c>
      <c r="I4528" s="99"/>
      <c r="J4528" s="61">
        <v>0</v>
      </c>
      <c r="K4528" s="100">
        <v>0</v>
      </c>
      <c r="L4528" s="509">
        <v>0</v>
      </c>
      <c r="M4528" s="62"/>
    </row>
    <row r="4529" spans="1:13" s="47" customFormat="1" ht="14.4" customHeight="1" x14ac:dyDescent="0.3">
      <c r="A4529" s="62"/>
      <c r="B4529" s="6">
        <v>0</v>
      </c>
      <c r="C4529" s="7"/>
      <c r="D4529" s="3">
        <v>0</v>
      </c>
      <c r="E4529" s="4"/>
      <c r="F4529" s="5">
        <v>0</v>
      </c>
      <c r="G4529" s="26">
        <v>0</v>
      </c>
      <c r="H4529" s="508">
        <v>0</v>
      </c>
      <c r="I4529" s="99"/>
      <c r="J4529" s="61">
        <v>0</v>
      </c>
      <c r="K4529" s="100">
        <v>0</v>
      </c>
      <c r="L4529" s="509">
        <v>0</v>
      </c>
      <c r="M4529" s="62"/>
    </row>
    <row r="4530" spans="1:13" s="47" customFormat="1" ht="14.4" customHeight="1" x14ac:dyDescent="0.3">
      <c r="A4530" s="62"/>
      <c r="B4530" s="6">
        <v>0</v>
      </c>
      <c r="C4530" s="7"/>
      <c r="D4530" s="3">
        <v>0</v>
      </c>
      <c r="E4530" s="4"/>
      <c r="F4530" s="5">
        <v>0</v>
      </c>
      <c r="G4530" s="26">
        <v>0</v>
      </c>
      <c r="H4530" s="508">
        <v>0</v>
      </c>
      <c r="I4530" s="99"/>
      <c r="J4530" s="61">
        <v>0</v>
      </c>
      <c r="K4530" s="100">
        <v>0</v>
      </c>
      <c r="L4530" s="509">
        <v>0</v>
      </c>
      <c r="M4530" s="62"/>
    </row>
    <row r="4531" spans="1:13" s="47" customFormat="1" ht="14.4" customHeight="1" x14ac:dyDescent="0.3">
      <c r="A4531" s="62"/>
      <c r="B4531" s="6">
        <v>0</v>
      </c>
      <c r="C4531" s="7"/>
      <c r="D4531" s="3">
        <v>0</v>
      </c>
      <c r="E4531" s="4"/>
      <c r="F4531" s="5">
        <v>0</v>
      </c>
      <c r="G4531" s="26">
        <v>0</v>
      </c>
      <c r="H4531" s="508">
        <v>0</v>
      </c>
      <c r="I4531" s="99"/>
      <c r="J4531" s="61">
        <v>0</v>
      </c>
      <c r="K4531" s="100">
        <v>0</v>
      </c>
      <c r="L4531" s="509">
        <v>0</v>
      </c>
      <c r="M4531" s="62"/>
    </row>
    <row r="4532" spans="1:13" s="47" customFormat="1" ht="14.4" customHeight="1" x14ac:dyDescent="0.3">
      <c r="A4532" s="62"/>
      <c r="B4532" s="6">
        <v>0</v>
      </c>
      <c r="C4532" s="7"/>
      <c r="D4532" s="3">
        <v>0</v>
      </c>
      <c r="E4532" s="4"/>
      <c r="F4532" s="5">
        <v>0</v>
      </c>
      <c r="G4532" s="26">
        <v>0</v>
      </c>
      <c r="H4532" s="508">
        <v>0</v>
      </c>
      <c r="I4532" s="99"/>
      <c r="J4532" s="61">
        <v>0</v>
      </c>
      <c r="K4532" s="100">
        <v>0</v>
      </c>
      <c r="L4532" s="509">
        <v>0</v>
      </c>
      <c r="M4532" s="532"/>
    </row>
    <row r="4533" spans="1:13" s="47" customFormat="1" ht="14.4" customHeight="1" x14ac:dyDescent="0.3">
      <c r="A4533" s="62"/>
      <c r="B4533" s="6">
        <v>0</v>
      </c>
      <c r="C4533" s="7"/>
      <c r="D4533" s="3">
        <v>0</v>
      </c>
      <c r="E4533" s="4"/>
      <c r="F4533" s="5">
        <v>0</v>
      </c>
      <c r="G4533" s="26">
        <v>0</v>
      </c>
      <c r="H4533" s="508">
        <v>0</v>
      </c>
      <c r="I4533" s="99"/>
      <c r="J4533" s="61">
        <v>0</v>
      </c>
      <c r="K4533" s="100">
        <v>0</v>
      </c>
      <c r="L4533" s="509">
        <v>0</v>
      </c>
      <c r="M4533" s="62"/>
    </row>
    <row r="4534" spans="1:13" s="47" customFormat="1" ht="14.4" customHeight="1" x14ac:dyDescent="0.3">
      <c r="A4534" s="62"/>
      <c r="B4534" s="6">
        <v>0</v>
      </c>
      <c r="C4534" s="7"/>
      <c r="D4534" s="3">
        <v>0</v>
      </c>
      <c r="E4534" s="4"/>
      <c r="F4534" s="5">
        <v>0</v>
      </c>
      <c r="G4534" s="26">
        <v>0</v>
      </c>
      <c r="H4534" s="508">
        <v>0</v>
      </c>
      <c r="I4534" s="99"/>
      <c r="J4534" s="61">
        <v>0</v>
      </c>
      <c r="K4534" s="100">
        <v>0</v>
      </c>
      <c r="L4534" s="509">
        <v>0</v>
      </c>
      <c r="M4534" s="62"/>
    </row>
    <row r="4535" spans="1:13" s="47" customFormat="1" ht="14.4" customHeight="1" x14ac:dyDescent="0.3">
      <c r="A4535" s="62"/>
      <c r="B4535" s="6">
        <v>0</v>
      </c>
      <c r="C4535" s="7"/>
      <c r="D4535" s="3">
        <v>0</v>
      </c>
      <c r="E4535" s="4"/>
      <c r="F4535" s="5">
        <v>0</v>
      </c>
      <c r="G4535" s="26">
        <v>0</v>
      </c>
      <c r="H4535" s="508">
        <v>0</v>
      </c>
      <c r="I4535" s="99"/>
      <c r="J4535" s="61">
        <v>0</v>
      </c>
      <c r="K4535" s="100">
        <v>0</v>
      </c>
      <c r="L4535" s="509">
        <v>0</v>
      </c>
      <c r="M4535" s="62"/>
    </row>
    <row r="4536" spans="1:13" s="47" customFormat="1" ht="14.4" customHeight="1" x14ac:dyDescent="0.3">
      <c r="A4536" s="62"/>
      <c r="B4536" s="6">
        <v>0</v>
      </c>
      <c r="C4536" s="7"/>
      <c r="D4536" s="3">
        <v>0</v>
      </c>
      <c r="E4536" s="4"/>
      <c r="F4536" s="5">
        <v>0</v>
      </c>
      <c r="G4536" s="26">
        <v>0</v>
      </c>
      <c r="H4536" s="508">
        <v>0</v>
      </c>
      <c r="I4536" s="99"/>
      <c r="J4536" s="61">
        <v>0</v>
      </c>
      <c r="K4536" s="100">
        <v>0</v>
      </c>
      <c r="L4536" s="509">
        <v>0</v>
      </c>
      <c r="M4536" s="62"/>
    </row>
    <row r="4537" spans="1:13" s="47" customFormat="1" ht="14.4" customHeight="1" x14ac:dyDescent="0.3">
      <c r="A4537" s="62"/>
      <c r="B4537" s="6">
        <v>0</v>
      </c>
      <c r="C4537" s="7"/>
      <c r="D4537" s="3">
        <v>0</v>
      </c>
      <c r="E4537" s="4"/>
      <c r="F4537" s="5">
        <v>0</v>
      </c>
      <c r="G4537" s="26">
        <v>0</v>
      </c>
      <c r="H4537" s="508">
        <v>0</v>
      </c>
      <c r="I4537" s="99"/>
      <c r="J4537" s="61">
        <v>0</v>
      </c>
      <c r="K4537" s="100">
        <v>0</v>
      </c>
      <c r="L4537" s="509">
        <v>0</v>
      </c>
      <c r="M4537" s="62"/>
    </row>
    <row r="4538" spans="1:13" s="47" customFormat="1" ht="14.4" customHeight="1" x14ac:dyDescent="0.3">
      <c r="A4538" s="62"/>
      <c r="B4538" s="58" t="s">
        <v>62</v>
      </c>
      <c r="C4538" s="46"/>
      <c r="D4538" s="37"/>
      <c r="E4538" s="38"/>
      <c r="F4538" s="39"/>
      <c r="G4538" s="193">
        <v>8.6</v>
      </c>
      <c r="H4538" s="106" t="s">
        <v>62</v>
      </c>
      <c r="I4538" s="103"/>
      <c r="J4538" s="510"/>
      <c r="K4538" s="511" t="s">
        <v>156</v>
      </c>
      <c r="L4538" s="519">
        <v>0.11423349326022389</v>
      </c>
      <c r="M4538" s="62"/>
    </row>
    <row r="4539" spans="1:13" s="47" customFormat="1" ht="14.4" customHeight="1" x14ac:dyDescent="0.3">
      <c r="A4539" s="62"/>
      <c r="B4539" s="194" t="s">
        <v>63</v>
      </c>
      <c r="C4539" s="195"/>
      <c r="D4539" s="196"/>
      <c r="E4539" s="197"/>
      <c r="F4539" s="155"/>
      <c r="G4539" s="197"/>
      <c r="H4539" s="115"/>
      <c r="I4539" s="202"/>
      <c r="J4539" s="203"/>
      <c r="K4539" s="178"/>
      <c r="L4539" s="204">
        <v>0</v>
      </c>
      <c r="M4539" s="62"/>
    </row>
    <row r="4540" spans="1:13" s="47" customFormat="1" ht="35.25" customHeight="1" x14ac:dyDescent="0.3">
      <c r="A4540" s="62"/>
      <c r="B4540" s="53" t="s">
        <v>53</v>
      </c>
      <c r="C4540" s="210"/>
      <c r="D4540" s="211" t="s">
        <v>0</v>
      </c>
      <c r="E4540" s="201" t="s">
        <v>1</v>
      </c>
      <c r="F4540" s="156" t="s">
        <v>61</v>
      </c>
      <c r="G4540" s="188" t="s">
        <v>56</v>
      </c>
      <c r="H4540" s="111" t="s">
        <v>158</v>
      </c>
      <c r="I4540" s="112" t="s">
        <v>159</v>
      </c>
      <c r="J4540" s="112" t="s">
        <v>160</v>
      </c>
      <c r="K4540" s="520" t="s">
        <v>161</v>
      </c>
      <c r="L4540" s="114" t="s">
        <v>162</v>
      </c>
      <c r="M4540" s="62"/>
    </row>
    <row r="4541" spans="1:13" s="47" customFormat="1" ht="14.4" customHeight="1" x14ac:dyDescent="0.3">
      <c r="A4541" s="62"/>
      <c r="B4541" s="6">
        <v>0</v>
      </c>
      <c r="C4541" s="7"/>
      <c r="D4541" s="3">
        <v>0</v>
      </c>
      <c r="E4541" s="26"/>
      <c r="F4541" s="5">
        <v>0</v>
      </c>
      <c r="G4541" s="191">
        <v>0</v>
      </c>
      <c r="H4541" s="506">
        <v>0</v>
      </c>
      <c r="I4541" s="171"/>
      <c r="J4541" s="192">
        <v>0</v>
      </c>
      <c r="K4541" s="172">
        <v>0</v>
      </c>
      <c r="L4541" s="507">
        <v>0</v>
      </c>
      <c r="M4541" s="62"/>
    </row>
    <row r="4542" spans="1:13" s="47" customFormat="1" ht="14.4" customHeight="1" x14ac:dyDescent="0.3">
      <c r="A4542" s="62"/>
      <c r="B4542" s="6">
        <v>0</v>
      </c>
      <c r="C4542" s="7"/>
      <c r="D4542" s="3">
        <v>0</v>
      </c>
      <c r="E4542" s="26"/>
      <c r="F4542" s="5">
        <v>0</v>
      </c>
      <c r="G4542" s="26">
        <v>0</v>
      </c>
      <c r="H4542" s="508">
        <v>0</v>
      </c>
      <c r="I4542" s="99"/>
      <c r="J4542" s="61">
        <v>0</v>
      </c>
      <c r="K4542" s="100">
        <v>0</v>
      </c>
      <c r="L4542" s="509">
        <v>0</v>
      </c>
      <c r="M4542" s="62"/>
    </row>
    <row r="4543" spans="1:13" s="47" customFormat="1" ht="14.4" customHeight="1" x14ac:dyDescent="0.3">
      <c r="A4543" s="62"/>
      <c r="B4543" s="6">
        <v>0</v>
      </c>
      <c r="C4543" s="7"/>
      <c r="D4543" s="3">
        <v>0</v>
      </c>
      <c r="E4543" s="26"/>
      <c r="F4543" s="5">
        <v>0</v>
      </c>
      <c r="G4543" s="26">
        <v>0</v>
      </c>
      <c r="H4543" s="508">
        <v>0</v>
      </c>
      <c r="I4543" s="99"/>
      <c r="J4543" s="61">
        <v>0</v>
      </c>
      <c r="K4543" s="100">
        <v>0</v>
      </c>
      <c r="L4543" s="509">
        <v>0</v>
      </c>
      <c r="M4543" s="62"/>
    </row>
    <row r="4544" spans="1:13" s="47" customFormat="1" ht="14.4" customHeight="1" x14ac:dyDescent="0.3">
      <c r="A4544" s="62"/>
      <c r="B4544" s="6">
        <v>0</v>
      </c>
      <c r="C4544" s="7"/>
      <c r="D4544" s="3">
        <v>0</v>
      </c>
      <c r="E4544" s="26"/>
      <c r="F4544" s="5">
        <v>0</v>
      </c>
      <c r="G4544" s="26">
        <v>0</v>
      </c>
      <c r="H4544" s="508">
        <v>0</v>
      </c>
      <c r="I4544" s="99"/>
      <c r="J4544" s="61">
        <v>0</v>
      </c>
      <c r="K4544" s="100">
        <v>0</v>
      </c>
      <c r="L4544" s="509">
        <v>0</v>
      </c>
      <c r="M4544" s="62"/>
    </row>
    <row r="4545" spans="1:13" s="47" customFormat="1" ht="14.4" customHeight="1" x14ac:dyDescent="0.3">
      <c r="A4545" s="62"/>
      <c r="B4545" s="6">
        <v>0</v>
      </c>
      <c r="C4545" s="7"/>
      <c r="D4545" s="3">
        <v>0</v>
      </c>
      <c r="E4545" s="26"/>
      <c r="F4545" s="5">
        <v>0</v>
      </c>
      <c r="G4545" s="26">
        <v>0</v>
      </c>
      <c r="H4545" s="508">
        <v>0</v>
      </c>
      <c r="I4545" s="99"/>
      <c r="J4545" s="61">
        <v>0</v>
      </c>
      <c r="K4545" s="100">
        <v>0</v>
      </c>
      <c r="L4545" s="509">
        <v>0</v>
      </c>
      <c r="M4545" s="62"/>
    </row>
    <row r="4546" spans="1:13" s="47" customFormat="1" ht="15" customHeight="1" thickBot="1" x14ac:dyDescent="0.35">
      <c r="A4546" s="62"/>
      <c r="B4546" s="59" t="s">
        <v>64</v>
      </c>
      <c r="C4546" s="42"/>
      <c r="D4546" s="43"/>
      <c r="E4546" s="44"/>
      <c r="F4546" s="45"/>
      <c r="G4546" s="191">
        <v>0</v>
      </c>
      <c r="H4546" s="106" t="s">
        <v>64</v>
      </c>
      <c r="I4546" s="103"/>
      <c r="J4546" s="510"/>
      <c r="K4546" s="511" t="s">
        <v>156</v>
      </c>
      <c r="L4546" s="519">
        <v>0</v>
      </c>
      <c r="M4546" s="62"/>
    </row>
    <row r="4547" spans="1:13" s="47" customFormat="1" ht="14.4" customHeight="1" x14ac:dyDescent="0.3">
      <c r="A4547" s="62"/>
      <c r="B4547" s="64"/>
      <c r="C4547" s="68"/>
      <c r="D4547" s="69" t="s">
        <v>65</v>
      </c>
      <c r="E4547" s="70"/>
      <c r="F4547" s="71"/>
      <c r="G4547" s="88">
        <v>13.131</v>
      </c>
      <c r="H4547" s="179"/>
      <c r="I4547" s="212"/>
      <c r="J4547" s="522"/>
      <c r="K4547" s="523"/>
      <c r="L4547" s="180"/>
      <c r="M4547" s="62"/>
    </row>
    <row r="4548" spans="1:13" s="47" customFormat="1" ht="14.4" customHeight="1" x14ac:dyDescent="0.3">
      <c r="A4548" s="62"/>
      <c r="B4548" s="63"/>
      <c r="C4548" s="68"/>
      <c r="D4548" s="72" t="s">
        <v>7</v>
      </c>
      <c r="E4548" s="215"/>
      <c r="F4548" s="181">
        <v>0.1</v>
      </c>
      <c r="G4548" s="215">
        <v>1.3129999999999999</v>
      </c>
      <c r="H4548" s="524"/>
      <c r="I4548" s="124"/>
      <c r="J4548" s="525"/>
      <c r="K4548" s="526"/>
      <c r="L4548" s="527"/>
      <c r="M4548" s="62"/>
    </row>
    <row r="4549" spans="1:13" s="47" customFormat="1" ht="14.4" customHeight="1" x14ac:dyDescent="0.3">
      <c r="A4549" s="62"/>
      <c r="B4549" s="63"/>
      <c r="C4549" s="68"/>
      <c r="D4549" s="72" t="s">
        <v>8</v>
      </c>
      <c r="E4549" s="215"/>
      <c r="F4549" s="181">
        <v>0.1</v>
      </c>
      <c r="G4549" s="215">
        <v>1.3129999999999999</v>
      </c>
      <c r="H4549" s="524"/>
      <c r="I4549" s="124"/>
      <c r="J4549" s="525"/>
      <c r="K4549" s="526"/>
      <c r="L4549" s="527"/>
      <c r="M4549" s="62"/>
    </row>
    <row r="4550" spans="1:13" s="47" customFormat="1" ht="14.4" customHeight="1" x14ac:dyDescent="0.3">
      <c r="A4550" s="62"/>
      <c r="B4550" s="63" t="s">
        <v>66</v>
      </c>
      <c r="C4550" s="68"/>
      <c r="D4550" s="75" t="s">
        <v>67</v>
      </c>
      <c r="E4550" s="76"/>
      <c r="F4550" s="71"/>
      <c r="G4550" s="76">
        <v>15.757</v>
      </c>
      <c r="H4550" s="524"/>
      <c r="I4550" s="124"/>
      <c r="J4550" s="525"/>
      <c r="K4550" s="526"/>
      <c r="L4550" s="527"/>
      <c r="M4550" s="62"/>
    </row>
    <row r="4551" spans="1:13" s="47" customFormat="1" ht="15" customHeight="1" thickBot="1" x14ac:dyDescent="0.35">
      <c r="A4551" s="62"/>
      <c r="B4551" s="63"/>
      <c r="C4551" s="68"/>
      <c r="D4551" s="77" t="s">
        <v>68</v>
      </c>
      <c r="E4551" s="78"/>
      <c r="F4551" s="79"/>
      <c r="G4551" s="78">
        <v>15.76</v>
      </c>
      <c r="H4551" s="528">
        <v>1</v>
      </c>
      <c r="I4551" s="126"/>
      <c r="J4551" s="529"/>
      <c r="K4551" s="530"/>
      <c r="L4551" s="531">
        <v>0.44942502475059021</v>
      </c>
      <c r="M4551" s="62"/>
    </row>
    <row r="4552" spans="1:13" s="47" customFormat="1" ht="14.4" customHeight="1" x14ac:dyDescent="0.3">
      <c r="A4552" s="62"/>
      <c r="B4552" s="63"/>
      <c r="C4552" s="68"/>
      <c r="D4552" s="80"/>
      <c r="E4552" s="67"/>
      <c r="F4552" s="65"/>
      <c r="G4552" s="67"/>
      <c r="J4552" s="60"/>
      <c r="M4552" s="62"/>
    </row>
    <row r="4553" spans="1:13" s="47" customFormat="1" ht="14.4" customHeight="1" x14ac:dyDescent="0.3">
      <c r="A4553" s="62"/>
      <c r="B4553" s="63"/>
      <c r="C4553" s="68"/>
      <c r="D4553" s="80"/>
      <c r="E4553" s="67"/>
      <c r="F4553" s="65"/>
      <c r="G4553" s="67"/>
      <c r="J4553" s="60"/>
      <c r="M4553" s="62"/>
    </row>
    <row r="4554" spans="1:13" s="47" customFormat="1" ht="14.4" customHeight="1" x14ac:dyDescent="0.3">
      <c r="A4554" s="62"/>
      <c r="B4554" s="63"/>
      <c r="C4554" s="68"/>
      <c r="D4554" s="80"/>
      <c r="E4554" s="67"/>
      <c r="F4554" s="65"/>
      <c r="G4554" s="67"/>
      <c r="J4554" s="60"/>
      <c r="M4554" s="62"/>
    </row>
    <row r="4555" spans="1:13" s="47" customFormat="1" ht="14.4" customHeight="1" x14ac:dyDescent="0.3">
      <c r="A4555" s="62"/>
      <c r="B4555" s="136" t="s">
        <v>1808</v>
      </c>
      <c r="C4555" s="81"/>
      <c r="D4555" s="80"/>
      <c r="E4555" s="67"/>
      <c r="F4555" s="82"/>
      <c r="G4555" s="82"/>
      <c r="J4555" s="60"/>
      <c r="M4555" s="62"/>
    </row>
    <row r="4556" spans="1:13" s="47" customFormat="1" ht="14.4" customHeight="1" x14ac:dyDescent="0.3">
      <c r="A4556" s="62"/>
      <c r="B4556" s="216" t="s">
        <v>6</v>
      </c>
      <c r="C4556" s="217"/>
      <c r="D4556" s="80"/>
      <c r="E4556" s="67"/>
      <c r="F4556" s="62"/>
      <c r="G4556" s="62"/>
      <c r="J4556" s="60"/>
      <c r="M4556" s="62"/>
    </row>
    <row r="4557" spans="1:13" s="47" customFormat="1" ht="14.4" customHeight="1" x14ac:dyDescent="0.3">
      <c r="A4557" s="62"/>
      <c r="B4557" s="84"/>
      <c r="C4557" s="62"/>
      <c r="D4557" s="80"/>
      <c r="E4557" s="67"/>
      <c r="F4557" s="62"/>
      <c r="G4557" s="62"/>
      <c r="J4557" s="60"/>
      <c r="M4557" s="62"/>
    </row>
    <row r="4558" spans="1:13" x14ac:dyDescent="0.3">
      <c r="A4558" s="62"/>
      <c r="B4558" s="503"/>
      <c r="C4558" s="129"/>
      <c r="D4558" s="129"/>
      <c r="J4558" s="60"/>
    </row>
    <row r="4559" spans="1:13" x14ac:dyDescent="0.3">
      <c r="A4559" s="62"/>
      <c r="B4559" s="131"/>
      <c r="C4559" s="130"/>
      <c r="D4559" s="130"/>
      <c r="J4559" s="60"/>
    </row>
    <row r="4560" spans="1:13" ht="15.6" x14ac:dyDescent="0.3">
      <c r="A4560" s="62"/>
      <c r="D4560" s="715" t="s">
        <v>166</v>
      </c>
      <c r="E4560" s="715"/>
      <c r="F4560" s="715"/>
      <c r="J4560" s="60"/>
    </row>
    <row r="4561" spans="1:13" x14ac:dyDescent="0.3">
      <c r="A4561" s="62"/>
      <c r="B4561" s="132"/>
      <c r="C4561" s="132"/>
      <c r="D4561" s="132"/>
      <c r="J4561" s="60"/>
    </row>
    <row r="4562" spans="1:13" ht="82.5" customHeight="1" x14ac:dyDescent="0.3">
      <c r="A4562" s="62"/>
      <c r="B4562" s="710" t="s">
        <v>1809</v>
      </c>
      <c r="C4562" s="710"/>
      <c r="D4562" s="710"/>
      <c r="E4562" s="710"/>
      <c r="F4562" s="710"/>
      <c r="G4562" s="710"/>
      <c r="H4562" s="710"/>
      <c r="I4562" s="710"/>
      <c r="J4562" s="710"/>
      <c r="K4562" s="710"/>
      <c r="L4562" s="710"/>
    </row>
    <row r="4563" spans="1:13" s="47" customFormat="1" ht="14.4" customHeight="1" x14ac:dyDescent="0.3">
      <c r="A4563" s="62"/>
      <c r="B4563" s="63"/>
      <c r="C4563" s="9"/>
      <c r="D4563" s="10"/>
      <c r="E4563" s="11"/>
      <c r="F4563" s="12"/>
      <c r="G4563" s="13"/>
      <c r="J4563" s="60"/>
      <c r="M4563" s="62"/>
    </row>
    <row r="4564" spans="1:13" s="47" customFormat="1" ht="14.4" customHeight="1" x14ac:dyDescent="0.3">
      <c r="A4564" s="62"/>
      <c r="B4564" s="48" t="s">
        <v>48</v>
      </c>
      <c r="C4564" s="9"/>
      <c r="D4564" s="10"/>
      <c r="E4564" s="11"/>
      <c r="F4564" s="11"/>
      <c r="G4564" s="11"/>
      <c r="J4564" s="60"/>
      <c r="M4564" s="62"/>
    </row>
    <row r="4565" spans="1:13" s="47" customFormat="1" ht="14.4" customHeight="1" x14ac:dyDescent="0.3">
      <c r="A4565" s="62"/>
      <c r="B4565" s="64" t="s">
        <v>49</v>
      </c>
      <c r="C4565" s="62" t="s">
        <v>822</v>
      </c>
      <c r="D4565" s="62"/>
      <c r="E4565" s="62"/>
      <c r="I4565" s="65" t="s">
        <v>50</v>
      </c>
      <c r="J4565" s="68" t="s">
        <v>5</v>
      </c>
      <c r="M4565" s="62"/>
    </row>
    <row r="4566" spans="1:13" s="47" customFormat="1" ht="15" customHeight="1" thickBot="1" x14ac:dyDescent="0.35">
      <c r="A4566" s="62"/>
      <c r="B4566" s="64" t="s">
        <v>51</v>
      </c>
      <c r="C4566" s="62" t="s">
        <v>267</v>
      </c>
      <c r="D4566" s="62"/>
      <c r="E4566" s="62"/>
      <c r="G4566" s="62" t="s">
        <v>821</v>
      </c>
      <c r="J4566" s="60"/>
      <c r="M4566" s="62"/>
    </row>
    <row r="4567" spans="1:13" s="47" customFormat="1" ht="14.4" customHeight="1" thickTop="1" x14ac:dyDescent="0.3">
      <c r="A4567" s="62"/>
      <c r="B4567" s="49" t="s">
        <v>52</v>
      </c>
      <c r="C4567" s="14"/>
      <c r="D4567" s="15"/>
      <c r="E4567" s="16"/>
      <c r="F4567" s="17"/>
      <c r="G4567" s="16"/>
      <c r="H4567" s="711" t="s">
        <v>164</v>
      </c>
      <c r="I4567" s="712"/>
      <c r="J4567" s="712"/>
      <c r="K4567" s="712"/>
      <c r="L4567" s="713"/>
      <c r="M4567" s="62"/>
    </row>
    <row r="4568" spans="1:13" s="47" customFormat="1" ht="32.25" customHeight="1" x14ac:dyDescent="0.3">
      <c r="A4568" s="62"/>
      <c r="B4568" s="186" t="s">
        <v>53</v>
      </c>
      <c r="C4568" s="187" t="s">
        <v>1</v>
      </c>
      <c r="D4568" s="161" t="s">
        <v>54</v>
      </c>
      <c r="E4568" s="188" t="s">
        <v>23</v>
      </c>
      <c r="F4568" s="188" t="s">
        <v>55</v>
      </c>
      <c r="G4568" s="188" t="s">
        <v>56</v>
      </c>
      <c r="H4568" s="90" t="s">
        <v>158</v>
      </c>
      <c r="I4568" s="169" t="s">
        <v>159</v>
      </c>
      <c r="J4568" s="169" t="s">
        <v>160</v>
      </c>
      <c r="K4568" s="169" t="s">
        <v>161</v>
      </c>
      <c r="L4568" s="92" t="s">
        <v>162</v>
      </c>
      <c r="M4568" s="62"/>
    </row>
    <row r="4569" spans="1:13" s="47" customFormat="1" ht="14.4" customHeight="1" x14ac:dyDescent="0.3">
      <c r="A4569" s="62"/>
      <c r="B4569" s="189">
        <v>0</v>
      </c>
      <c r="C4569" s="187"/>
      <c r="D4569" s="190">
        <v>0</v>
      </c>
      <c r="E4569" s="191">
        <v>0</v>
      </c>
      <c r="F4569" s="505">
        <v>1</v>
      </c>
      <c r="G4569" s="191">
        <v>0</v>
      </c>
      <c r="H4569" s="506">
        <v>0</v>
      </c>
      <c r="I4569" s="171"/>
      <c r="J4569" s="192">
        <v>0</v>
      </c>
      <c r="K4569" s="172">
        <v>0</v>
      </c>
      <c r="L4569" s="507">
        <v>0</v>
      </c>
      <c r="M4569" s="62"/>
    </row>
    <row r="4570" spans="1:13" s="47" customFormat="1" ht="14.4" customHeight="1" x14ac:dyDescent="0.3">
      <c r="A4570" s="62"/>
      <c r="B4570" s="6">
        <v>0</v>
      </c>
      <c r="C4570" s="25"/>
      <c r="D4570" s="3">
        <v>0</v>
      </c>
      <c r="E4570" s="26">
        <v>0</v>
      </c>
      <c r="F4570" s="27"/>
      <c r="G4570" s="26">
        <v>0</v>
      </c>
      <c r="H4570" s="508">
        <v>0</v>
      </c>
      <c r="I4570" s="99"/>
      <c r="J4570" s="61">
        <v>0</v>
      </c>
      <c r="K4570" s="100">
        <v>0</v>
      </c>
      <c r="L4570" s="509">
        <v>0</v>
      </c>
      <c r="M4570" s="62"/>
    </row>
    <row r="4571" spans="1:13" s="47" customFormat="1" ht="14.4" customHeight="1" x14ac:dyDescent="0.3">
      <c r="A4571" s="62"/>
      <c r="B4571" s="6">
        <v>0</v>
      </c>
      <c r="C4571" s="25"/>
      <c r="D4571" s="3">
        <v>0</v>
      </c>
      <c r="E4571" s="26">
        <v>0</v>
      </c>
      <c r="F4571" s="27"/>
      <c r="G4571" s="26">
        <v>0</v>
      </c>
      <c r="H4571" s="508">
        <v>0</v>
      </c>
      <c r="I4571" s="99"/>
      <c r="J4571" s="61">
        <v>0</v>
      </c>
      <c r="K4571" s="100">
        <v>0</v>
      </c>
      <c r="L4571" s="509">
        <v>0</v>
      </c>
      <c r="M4571" s="62"/>
    </row>
    <row r="4572" spans="1:13" s="47" customFormat="1" ht="14.4" customHeight="1" x14ac:dyDescent="0.3">
      <c r="A4572" s="62"/>
      <c r="B4572" s="6">
        <v>0</v>
      </c>
      <c r="C4572" s="25"/>
      <c r="D4572" s="3">
        <v>0</v>
      </c>
      <c r="E4572" s="26">
        <v>0</v>
      </c>
      <c r="F4572" s="27"/>
      <c r="G4572" s="26">
        <v>0</v>
      </c>
      <c r="H4572" s="508">
        <v>0</v>
      </c>
      <c r="I4572" s="99"/>
      <c r="J4572" s="61">
        <v>0</v>
      </c>
      <c r="K4572" s="100">
        <v>0</v>
      </c>
      <c r="L4572" s="509">
        <v>0</v>
      </c>
      <c r="M4572" s="62"/>
    </row>
    <row r="4573" spans="1:13" s="47" customFormat="1" ht="14.4" customHeight="1" x14ac:dyDescent="0.3">
      <c r="A4573" s="62"/>
      <c r="B4573" s="6">
        <v>0</v>
      </c>
      <c r="C4573" s="25"/>
      <c r="D4573" s="3">
        <v>0</v>
      </c>
      <c r="E4573" s="26">
        <v>0</v>
      </c>
      <c r="F4573" s="27"/>
      <c r="G4573" s="26">
        <v>0</v>
      </c>
      <c r="H4573" s="508">
        <v>0</v>
      </c>
      <c r="I4573" s="99"/>
      <c r="J4573" s="61">
        <v>0</v>
      </c>
      <c r="K4573" s="100">
        <v>0</v>
      </c>
      <c r="L4573" s="509">
        <v>0</v>
      </c>
      <c r="M4573" s="62"/>
    </row>
    <row r="4574" spans="1:13" s="47" customFormat="1" ht="14.4" customHeight="1" x14ac:dyDescent="0.3">
      <c r="A4574" s="62"/>
      <c r="B4574" s="6">
        <v>0</v>
      </c>
      <c r="C4574" s="25"/>
      <c r="D4574" s="3">
        <v>0</v>
      </c>
      <c r="E4574" s="26">
        <v>0</v>
      </c>
      <c r="F4574" s="27"/>
      <c r="G4574" s="26">
        <v>0</v>
      </c>
      <c r="H4574" s="508">
        <v>0</v>
      </c>
      <c r="I4574" s="99"/>
      <c r="J4574" s="61">
        <v>0</v>
      </c>
      <c r="K4574" s="100">
        <v>0</v>
      </c>
      <c r="L4574" s="509">
        <v>0</v>
      </c>
      <c r="M4574" s="62"/>
    </row>
    <row r="4575" spans="1:13" s="47" customFormat="1" ht="14.4" customHeight="1" x14ac:dyDescent="0.3">
      <c r="A4575" s="62"/>
      <c r="B4575" s="6" t="s">
        <v>73</v>
      </c>
      <c r="C4575" s="25"/>
      <c r="D4575" s="3">
        <v>0</v>
      </c>
      <c r="E4575" s="26">
        <v>0</v>
      </c>
      <c r="F4575" s="27"/>
      <c r="G4575" s="26">
        <v>0.86299999999999999</v>
      </c>
      <c r="H4575" s="508">
        <v>1.6097052355522892E-3</v>
      </c>
      <c r="I4575" s="99"/>
      <c r="J4575" s="61" t="s">
        <v>165</v>
      </c>
      <c r="K4575" s="100">
        <v>0.4</v>
      </c>
      <c r="L4575" s="101">
        <v>6.4388209422091571E-4</v>
      </c>
      <c r="M4575" s="62"/>
    </row>
    <row r="4576" spans="1:13" s="47" customFormat="1" ht="14.4" customHeight="1" x14ac:dyDescent="0.3">
      <c r="A4576" s="62"/>
      <c r="B4576" s="6" t="s">
        <v>57</v>
      </c>
      <c r="C4576" s="25"/>
      <c r="D4576" s="28"/>
      <c r="E4576" s="26"/>
      <c r="F4576" s="27"/>
      <c r="G4576" s="193">
        <v>0.86299999999999999</v>
      </c>
      <c r="H4576" s="102" t="s">
        <v>57</v>
      </c>
      <c r="I4576" s="103"/>
      <c r="J4576" s="510"/>
      <c r="K4576" s="511" t="s">
        <v>156</v>
      </c>
      <c r="L4576" s="512">
        <v>6.4388209422091571E-4</v>
      </c>
      <c r="M4576" s="62"/>
    </row>
    <row r="4577" spans="1:13" s="47" customFormat="1" ht="14.4" customHeight="1" x14ac:dyDescent="0.3">
      <c r="A4577" s="62"/>
      <c r="B4577" s="194" t="s">
        <v>22</v>
      </c>
      <c r="C4577" s="195"/>
      <c r="D4577" s="196"/>
      <c r="E4577" s="197"/>
      <c r="F4577" s="155"/>
      <c r="G4577" s="87"/>
      <c r="H4577" s="513"/>
      <c r="I4577" s="514"/>
      <c r="J4577" s="515"/>
      <c r="K4577" s="516"/>
      <c r="L4577" s="517"/>
      <c r="M4577" s="62"/>
    </row>
    <row r="4578" spans="1:13" s="47" customFormat="1" ht="30.75" customHeight="1" x14ac:dyDescent="0.3">
      <c r="A4578" s="62"/>
      <c r="B4578" s="198" t="s">
        <v>58</v>
      </c>
      <c r="C4578" s="199" t="s">
        <v>1</v>
      </c>
      <c r="D4578" s="200" t="s">
        <v>59</v>
      </c>
      <c r="E4578" s="156" t="s">
        <v>23</v>
      </c>
      <c r="F4578" s="156" t="s">
        <v>55</v>
      </c>
      <c r="G4578" s="201" t="s">
        <v>56</v>
      </c>
      <c r="H4578" s="90" t="s">
        <v>158</v>
      </c>
      <c r="I4578" s="169" t="s">
        <v>159</v>
      </c>
      <c r="J4578" s="169" t="s">
        <v>160</v>
      </c>
      <c r="K4578" s="518" t="s">
        <v>161</v>
      </c>
      <c r="L4578" s="92" t="s">
        <v>162</v>
      </c>
      <c r="M4578" s="62"/>
    </row>
    <row r="4579" spans="1:13" s="47" customFormat="1" ht="14.4" customHeight="1" x14ac:dyDescent="0.3">
      <c r="A4579" s="62"/>
      <c r="B4579" s="6" t="s">
        <v>27</v>
      </c>
      <c r="C4579" s="25">
        <v>1</v>
      </c>
      <c r="D4579" s="3">
        <v>4.0999999999999996</v>
      </c>
      <c r="E4579" s="26">
        <v>4.0999999999999996</v>
      </c>
      <c r="F4579" s="26">
        <v>1</v>
      </c>
      <c r="G4579" s="26">
        <v>4.0999999999999996</v>
      </c>
      <c r="H4579" s="506">
        <v>7.6474988015809795E-3</v>
      </c>
      <c r="I4579" s="171"/>
      <c r="J4579" s="192" t="s">
        <v>163</v>
      </c>
      <c r="K4579" s="172">
        <v>1</v>
      </c>
      <c r="L4579" s="507">
        <v>7.6474988015809795E-3</v>
      </c>
      <c r="M4579" s="62"/>
    </row>
    <row r="4580" spans="1:13" s="47" customFormat="1" ht="14.4" customHeight="1" x14ac:dyDescent="0.3">
      <c r="A4580" s="62"/>
      <c r="B4580" s="6" t="s">
        <v>87</v>
      </c>
      <c r="C4580" s="25">
        <v>1</v>
      </c>
      <c r="D4580" s="3">
        <v>4.5599999999999996</v>
      </c>
      <c r="E4580" s="26">
        <v>4.5599999999999996</v>
      </c>
      <c r="F4580" s="26">
        <v>1</v>
      </c>
      <c r="G4580" s="26">
        <v>4.5599999999999996</v>
      </c>
      <c r="H4580" s="508">
        <v>8.5055108622461625E-3</v>
      </c>
      <c r="I4580" s="99"/>
      <c r="J4580" s="61" t="s">
        <v>163</v>
      </c>
      <c r="K4580" s="100">
        <v>1</v>
      </c>
      <c r="L4580" s="509">
        <v>8.5055108622461625E-3</v>
      </c>
      <c r="M4580" s="62"/>
    </row>
    <row r="4581" spans="1:13" s="47" customFormat="1" ht="33" customHeight="1" x14ac:dyDescent="0.3">
      <c r="A4581" s="62"/>
      <c r="B4581" s="6" t="s">
        <v>86</v>
      </c>
      <c r="C4581" s="25">
        <v>1</v>
      </c>
      <c r="D4581" s="3">
        <v>4.55</v>
      </c>
      <c r="E4581" s="26">
        <v>4.55</v>
      </c>
      <c r="F4581" s="26">
        <v>1</v>
      </c>
      <c r="G4581" s="26">
        <v>4.55</v>
      </c>
      <c r="H4581" s="508">
        <v>8.4868584261447461E-3</v>
      </c>
      <c r="I4581" s="99"/>
      <c r="J4581" s="61" t="s">
        <v>163</v>
      </c>
      <c r="K4581" s="100">
        <v>1</v>
      </c>
      <c r="L4581" s="509">
        <v>8.4868584261447461E-3</v>
      </c>
      <c r="M4581" s="62"/>
    </row>
    <row r="4582" spans="1:13" s="47" customFormat="1" ht="14.4" customHeight="1" x14ac:dyDescent="0.3">
      <c r="A4582" s="62"/>
      <c r="B4582" s="6" t="s">
        <v>35</v>
      </c>
      <c r="C4582" s="25">
        <v>1</v>
      </c>
      <c r="D4582" s="3">
        <v>4.05</v>
      </c>
      <c r="E4582" s="26">
        <v>4.05</v>
      </c>
      <c r="F4582" s="26">
        <v>1</v>
      </c>
      <c r="G4582" s="26">
        <v>4.05</v>
      </c>
      <c r="H4582" s="508">
        <v>7.5542366210738943E-3</v>
      </c>
      <c r="I4582" s="99"/>
      <c r="J4582" s="61" t="s">
        <v>163</v>
      </c>
      <c r="K4582" s="100">
        <v>1</v>
      </c>
      <c r="L4582" s="509">
        <v>7.5542366210738943E-3</v>
      </c>
      <c r="M4582" s="62"/>
    </row>
    <row r="4583" spans="1:13" s="47" customFormat="1" ht="14.4" customHeight="1" x14ac:dyDescent="0.3">
      <c r="A4583" s="62"/>
      <c r="B4583" s="6">
        <v>0</v>
      </c>
      <c r="C4583" s="25"/>
      <c r="D4583" s="3">
        <v>0</v>
      </c>
      <c r="E4583" s="26">
        <v>0</v>
      </c>
      <c r="F4583" s="27"/>
      <c r="G4583" s="26">
        <v>0</v>
      </c>
      <c r="H4583" s="508">
        <v>0</v>
      </c>
      <c r="I4583" s="99"/>
      <c r="J4583" s="61">
        <v>0</v>
      </c>
      <c r="K4583" s="100">
        <v>0</v>
      </c>
      <c r="L4583" s="509">
        <v>0</v>
      </c>
      <c r="M4583" s="62"/>
    </row>
    <row r="4584" spans="1:13" s="47" customFormat="1" ht="14.4" customHeight="1" x14ac:dyDescent="0.3">
      <c r="A4584" s="62"/>
      <c r="B4584" s="6">
        <v>0</v>
      </c>
      <c r="C4584" s="25"/>
      <c r="D4584" s="3">
        <v>0</v>
      </c>
      <c r="E4584" s="26">
        <v>0</v>
      </c>
      <c r="F4584" s="27"/>
      <c r="G4584" s="26">
        <v>0</v>
      </c>
      <c r="H4584" s="508">
        <v>0</v>
      </c>
      <c r="I4584" s="99"/>
      <c r="J4584" s="61">
        <v>0</v>
      </c>
      <c r="K4584" s="100">
        <v>0</v>
      </c>
      <c r="L4584" s="509">
        <v>0</v>
      </c>
      <c r="M4584" s="62"/>
    </row>
    <row r="4585" spans="1:13" s="47" customFormat="1" ht="14.4" customHeight="1" x14ac:dyDescent="0.3">
      <c r="A4585" s="62"/>
      <c r="B4585" s="6">
        <v>0</v>
      </c>
      <c r="C4585" s="25"/>
      <c r="D4585" s="3">
        <v>0</v>
      </c>
      <c r="E4585" s="26">
        <v>0</v>
      </c>
      <c r="F4585" s="27"/>
      <c r="G4585" s="26">
        <v>0</v>
      </c>
      <c r="H4585" s="508">
        <v>0</v>
      </c>
      <c r="I4585" s="99"/>
      <c r="J4585" s="61">
        <v>0</v>
      </c>
      <c r="K4585" s="100">
        <v>0</v>
      </c>
      <c r="L4585" s="509">
        <v>0</v>
      </c>
      <c r="M4585" s="62"/>
    </row>
    <row r="4586" spans="1:13" s="47" customFormat="1" ht="14.4" customHeight="1" x14ac:dyDescent="0.3">
      <c r="A4586" s="62"/>
      <c r="B4586" s="6">
        <v>0</v>
      </c>
      <c r="C4586" s="25"/>
      <c r="D4586" s="3">
        <v>0</v>
      </c>
      <c r="E4586" s="26">
        <v>0</v>
      </c>
      <c r="F4586" s="27"/>
      <c r="G4586" s="26">
        <v>0</v>
      </c>
      <c r="H4586" s="508">
        <v>0</v>
      </c>
      <c r="I4586" s="99"/>
      <c r="J4586" s="61">
        <v>0</v>
      </c>
      <c r="K4586" s="100">
        <v>0</v>
      </c>
      <c r="L4586" s="509">
        <v>0</v>
      </c>
      <c r="M4586" s="62"/>
    </row>
    <row r="4587" spans="1:13" s="47" customFormat="1" ht="14.4" customHeight="1" x14ac:dyDescent="0.3">
      <c r="A4587" s="62"/>
      <c r="B4587" s="6">
        <v>0</v>
      </c>
      <c r="C4587" s="25"/>
      <c r="D4587" s="3">
        <v>0</v>
      </c>
      <c r="E4587" s="26">
        <v>0</v>
      </c>
      <c r="F4587" s="27"/>
      <c r="G4587" s="26">
        <v>0</v>
      </c>
      <c r="H4587" s="508">
        <v>0</v>
      </c>
      <c r="I4587" s="99"/>
      <c r="J4587" s="61">
        <v>0</v>
      </c>
      <c r="K4587" s="100">
        <v>0</v>
      </c>
      <c r="L4587" s="509">
        <v>0</v>
      </c>
      <c r="M4587" s="62"/>
    </row>
    <row r="4588" spans="1:13" s="47" customFormat="1" ht="14.4" customHeight="1" x14ac:dyDescent="0.3">
      <c r="A4588" s="62"/>
      <c r="B4588" s="6" t="s">
        <v>60</v>
      </c>
      <c r="C4588" s="25"/>
      <c r="D4588" s="28"/>
      <c r="E4588" s="26"/>
      <c r="F4588" s="27"/>
      <c r="G4588" s="193">
        <v>17.260000000000002</v>
      </c>
      <c r="H4588" s="106" t="s">
        <v>60</v>
      </c>
      <c r="I4588" s="103"/>
      <c r="J4588" s="510"/>
      <c r="K4588" s="511" t="s">
        <v>156</v>
      </c>
      <c r="L4588" s="519">
        <v>3.2194104711045779E-2</v>
      </c>
      <c r="M4588" s="62"/>
    </row>
    <row r="4589" spans="1:13" s="47" customFormat="1" ht="14.4" customHeight="1" x14ac:dyDescent="0.3">
      <c r="A4589" s="62"/>
      <c r="B4589" s="194" t="s">
        <v>38</v>
      </c>
      <c r="C4589" s="195"/>
      <c r="D4589" s="196"/>
      <c r="E4589" s="196"/>
      <c r="F4589" s="196"/>
      <c r="G4589" s="196"/>
      <c r="H4589" s="115"/>
      <c r="I4589" s="202"/>
      <c r="J4589" s="203"/>
      <c r="K4589" s="178"/>
      <c r="L4589" s="204"/>
      <c r="M4589" s="62"/>
    </row>
    <row r="4590" spans="1:13" s="47" customFormat="1" ht="36.75" customHeight="1" x14ac:dyDescent="0.3">
      <c r="A4590" s="62"/>
      <c r="B4590" s="53" t="s">
        <v>53</v>
      </c>
      <c r="C4590" s="195"/>
      <c r="D4590" s="205" t="s">
        <v>0</v>
      </c>
      <c r="E4590" s="206" t="s">
        <v>1</v>
      </c>
      <c r="F4590" s="207" t="s">
        <v>61</v>
      </c>
      <c r="G4590" s="188" t="s">
        <v>56</v>
      </c>
      <c r="H4590" s="111" t="s">
        <v>158</v>
      </c>
      <c r="I4590" s="112" t="s">
        <v>159</v>
      </c>
      <c r="J4590" s="112" t="s">
        <v>160</v>
      </c>
      <c r="K4590" s="520" t="s">
        <v>161</v>
      </c>
      <c r="L4590" s="114" t="s">
        <v>162</v>
      </c>
      <c r="M4590" s="62"/>
    </row>
    <row r="4591" spans="1:13" s="47" customFormat="1" ht="14.4" customHeight="1" x14ac:dyDescent="0.3">
      <c r="A4591" s="62"/>
      <c r="B4591" s="189" t="s">
        <v>1503</v>
      </c>
      <c r="C4591" s="195"/>
      <c r="D4591" s="190" t="s">
        <v>5</v>
      </c>
      <c r="E4591" s="153">
        <v>1</v>
      </c>
      <c r="F4591" s="154">
        <v>180</v>
      </c>
      <c r="G4591" s="191">
        <v>180</v>
      </c>
      <c r="H4591" s="506">
        <v>0.33574384982550642</v>
      </c>
      <c r="I4591" s="171"/>
      <c r="J4591" s="192" t="s">
        <v>163</v>
      </c>
      <c r="K4591" s="172">
        <v>1</v>
      </c>
      <c r="L4591" s="507">
        <v>0.33574384982550642</v>
      </c>
      <c r="M4591" s="521"/>
    </row>
    <row r="4592" spans="1:13" s="47" customFormat="1" x14ac:dyDescent="0.3">
      <c r="A4592" s="62"/>
      <c r="B4592" s="6" t="s">
        <v>101</v>
      </c>
      <c r="C4592" s="7"/>
      <c r="D4592" s="3" t="s">
        <v>5</v>
      </c>
      <c r="E4592" s="4">
        <v>16</v>
      </c>
      <c r="F4592" s="5">
        <v>18</v>
      </c>
      <c r="G4592" s="26">
        <v>288</v>
      </c>
      <c r="H4592" s="508">
        <v>0.5371901597208103</v>
      </c>
      <c r="I4592" s="99"/>
      <c r="J4592" s="61" t="s">
        <v>163</v>
      </c>
      <c r="K4592" s="100">
        <v>1</v>
      </c>
      <c r="L4592" s="509">
        <v>0.5371901597208103</v>
      </c>
      <c r="M4592" s="521"/>
    </row>
    <row r="4593" spans="1:13" s="47" customFormat="1" ht="26.4" x14ac:dyDescent="0.3">
      <c r="A4593" s="62"/>
      <c r="B4593" s="6" t="s">
        <v>1504</v>
      </c>
      <c r="C4593" s="7"/>
      <c r="D4593" s="3" t="s">
        <v>5</v>
      </c>
      <c r="E4593" s="4">
        <v>1</v>
      </c>
      <c r="F4593" s="5">
        <v>30</v>
      </c>
      <c r="G4593" s="26">
        <v>30</v>
      </c>
      <c r="H4593" s="508">
        <v>5.5957308304251073E-2</v>
      </c>
      <c r="I4593" s="99"/>
      <c r="J4593" s="61" t="s">
        <v>163</v>
      </c>
      <c r="K4593" s="100">
        <v>1</v>
      </c>
      <c r="L4593" s="509">
        <v>5.5957308304251073E-2</v>
      </c>
      <c r="M4593" s="521"/>
    </row>
    <row r="4594" spans="1:13" s="47" customFormat="1" ht="14.4" customHeight="1" x14ac:dyDescent="0.3">
      <c r="A4594" s="62"/>
      <c r="B4594" s="6" t="s">
        <v>105</v>
      </c>
      <c r="C4594" s="7"/>
      <c r="D4594" s="3" t="s">
        <v>5</v>
      </c>
      <c r="E4594" s="4">
        <v>1</v>
      </c>
      <c r="F4594" s="5">
        <v>20</v>
      </c>
      <c r="G4594" s="26">
        <v>20</v>
      </c>
      <c r="H4594" s="508">
        <v>3.7304872202834051E-2</v>
      </c>
      <c r="I4594" s="99"/>
      <c r="J4594" s="61" t="s">
        <v>1219</v>
      </c>
      <c r="K4594" s="100">
        <v>0</v>
      </c>
      <c r="L4594" s="509">
        <v>0</v>
      </c>
      <c r="M4594" s="62"/>
    </row>
    <row r="4595" spans="1:13" s="47" customFormat="1" ht="14.4" customHeight="1" x14ac:dyDescent="0.3">
      <c r="A4595" s="62"/>
      <c r="B4595" s="6">
        <v>0</v>
      </c>
      <c r="C4595" s="7"/>
      <c r="D4595" s="3">
        <v>0</v>
      </c>
      <c r="E4595" s="4"/>
      <c r="F4595" s="5">
        <v>0</v>
      </c>
      <c r="G4595" s="26">
        <v>0</v>
      </c>
      <c r="H4595" s="508">
        <v>0</v>
      </c>
      <c r="I4595" s="99"/>
      <c r="J4595" s="61">
        <v>0</v>
      </c>
      <c r="K4595" s="100">
        <v>0</v>
      </c>
      <c r="L4595" s="509">
        <v>0</v>
      </c>
      <c r="M4595" s="62"/>
    </row>
    <row r="4596" spans="1:13" s="47" customFormat="1" ht="14.4" customHeight="1" x14ac:dyDescent="0.3">
      <c r="A4596" s="62"/>
      <c r="B4596" s="6">
        <v>0</v>
      </c>
      <c r="C4596" s="7"/>
      <c r="D4596" s="3">
        <v>0</v>
      </c>
      <c r="E4596" s="4"/>
      <c r="F4596" s="5">
        <v>0</v>
      </c>
      <c r="G4596" s="26">
        <v>0</v>
      </c>
      <c r="H4596" s="508">
        <v>0</v>
      </c>
      <c r="I4596" s="99"/>
      <c r="J4596" s="61">
        <v>0</v>
      </c>
      <c r="K4596" s="100">
        <v>0</v>
      </c>
      <c r="L4596" s="509">
        <v>0</v>
      </c>
      <c r="M4596" s="62"/>
    </row>
    <row r="4597" spans="1:13" s="47" customFormat="1" ht="14.4" customHeight="1" x14ac:dyDescent="0.3">
      <c r="A4597" s="62"/>
      <c r="B4597" s="6">
        <v>0</v>
      </c>
      <c r="C4597" s="7"/>
      <c r="D4597" s="3">
        <v>0</v>
      </c>
      <c r="E4597" s="4"/>
      <c r="F4597" s="5">
        <v>0</v>
      </c>
      <c r="G4597" s="26">
        <v>0</v>
      </c>
      <c r="H4597" s="508">
        <v>0</v>
      </c>
      <c r="I4597" s="99"/>
      <c r="J4597" s="61">
        <v>0</v>
      </c>
      <c r="K4597" s="100">
        <v>0</v>
      </c>
      <c r="L4597" s="509">
        <v>0</v>
      </c>
      <c r="M4597" s="62"/>
    </row>
    <row r="4598" spans="1:13" s="47" customFormat="1" ht="14.4" customHeight="1" x14ac:dyDescent="0.3">
      <c r="A4598" s="62"/>
      <c r="B4598" s="6">
        <v>0</v>
      </c>
      <c r="C4598" s="7"/>
      <c r="D4598" s="3">
        <v>0</v>
      </c>
      <c r="E4598" s="4"/>
      <c r="F4598" s="5">
        <v>0</v>
      </c>
      <c r="G4598" s="26">
        <v>0</v>
      </c>
      <c r="H4598" s="508">
        <v>0</v>
      </c>
      <c r="I4598" s="99"/>
      <c r="J4598" s="61">
        <v>0</v>
      </c>
      <c r="K4598" s="100">
        <v>0</v>
      </c>
      <c r="L4598" s="509">
        <v>0</v>
      </c>
      <c r="M4598" s="532"/>
    </row>
    <row r="4599" spans="1:13" s="47" customFormat="1" ht="14.4" customHeight="1" x14ac:dyDescent="0.3">
      <c r="A4599" s="62"/>
      <c r="B4599" s="6">
        <v>0</v>
      </c>
      <c r="C4599" s="7"/>
      <c r="D4599" s="3">
        <v>0</v>
      </c>
      <c r="E4599" s="4"/>
      <c r="F4599" s="5">
        <v>0</v>
      </c>
      <c r="G4599" s="26">
        <v>0</v>
      </c>
      <c r="H4599" s="508">
        <v>0</v>
      </c>
      <c r="I4599" s="99"/>
      <c r="J4599" s="61">
        <v>0</v>
      </c>
      <c r="K4599" s="100">
        <v>0</v>
      </c>
      <c r="L4599" s="509">
        <v>0</v>
      </c>
      <c r="M4599" s="62"/>
    </row>
    <row r="4600" spans="1:13" s="47" customFormat="1" ht="14.4" customHeight="1" x14ac:dyDescent="0.3">
      <c r="A4600" s="62"/>
      <c r="B4600" s="6">
        <v>0</v>
      </c>
      <c r="C4600" s="7"/>
      <c r="D4600" s="3">
        <v>0</v>
      </c>
      <c r="E4600" s="4"/>
      <c r="F4600" s="5">
        <v>0</v>
      </c>
      <c r="G4600" s="26">
        <v>0</v>
      </c>
      <c r="H4600" s="508">
        <v>0</v>
      </c>
      <c r="I4600" s="99"/>
      <c r="J4600" s="61">
        <v>0</v>
      </c>
      <c r="K4600" s="100">
        <v>0</v>
      </c>
      <c r="L4600" s="509">
        <v>0</v>
      </c>
      <c r="M4600" s="62"/>
    </row>
    <row r="4601" spans="1:13" s="47" customFormat="1" ht="14.4" customHeight="1" x14ac:dyDescent="0.3">
      <c r="A4601" s="62"/>
      <c r="B4601" s="6">
        <v>0</v>
      </c>
      <c r="C4601" s="7"/>
      <c r="D4601" s="3">
        <v>0</v>
      </c>
      <c r="E4601" s="4"/>
      <c r="F4601" s="5">
        <v>0</v>
      </c>
      <c r="G4601" s="26">
        <v>0</v>
      </c>
      <c r="H4601" s="508">
        <v>0</v>
      </c>
      <c r="I4601" s="99"/>
      <c r="J4601" s="61">
        <v>0</v>
      </c>
      <c r="K4601" s="100">
        <v>0</v>
      </c>
      <c r="L4601" s="509">
        <v>0</v>
      </c>
      <c r="M4601" s="62"/>
    </row>
    <row r="4602" spans="1:13" s="47" customFormat="1" ht="14.4" customHeight="1" x14ac:dyDescent="0.3">
      <c r="A4602" s="62"/>
      <c r="B4602" s="6">
        <v>0</v>
      </c>
      <c r="C4602" s="7"/>
      <c r="D4602" s="3">
        <v>0</v>
      </c>
      <c r="E4602" s="4"/>
      <c r="F4602" s="5">
        <v>0</v>
      </c>
      <c r="G4602" s="26">
        <v>0</v>
      </c>
      <c r="H4602" s="508">
        <v>0</v>
      </c>
      <c r="I4602" s="99"/>
      <c r="J4602" s="61">
        <v>0</v>
      </c>
      <c r="K4602" s="100">
        <v>0</v>
      </c>
      <c r="L4602" s="509">
        <v>0</v>
      </c>
      <c r="M4602" s="62"/>
    </row>
    <row r="4603" spans="1:13" s="47" customFormat="1" ht="14.4" customHeight="1" x14ac:dyDescent="0.3">
      <c r="A4603" s="62"/>
      <c r="B4603" s="6">
        <v>0</v>
      </c>
      <c r="C4603" s="7"/>
      <c r="D4603" s="3">
        <v>0</v>
      </c>
      <c r="E4603" s="4"/>
      <c r="F4603" s="5">
        <v>0</v>
      </c>
      <c r="G4603" s="26">
        <v>0</v>
      </c>
      <c r="H4603" s="508">
        <v>0</v>
      </c>
      <c r="I4603" s="99"/>
      <c r="J4603" s="61">
        <v>0</v>
      </c>
      <c r="K4603" s="100">
        <v>0</v>
      </c>
      <c r="L4603" s="509">
        <v>0</v>
      </c>
      <c r="M4603" s="62"/>
    </row>
    <row r="4604" spans="1:13" s="47" customFormat="1" ht="14.4" customHeight="1" x14ac:dyDescent="0.3">
      <c r="A4604" s="62"/>
      <c r="B4604" s="58" t="s">
        <v>62</v>
      </c>
      <c r="C4604" s="46"/>
      <c r="D4604" s="37"/>
      <c r="E4604" s="38"/>
      <c r="F4604" s="39"/>
      <c r="G4604" s="193">
        <v>518</v>
      </c>
      <c r="H4604" s="106" t="s">
        <v>62</v>
      </c>
      <c r="I4604" s="103"/>
      <c r="J4604" s="510"/>
      <c r="K4604" s="511" t="s">
        <v>156</v>
      </c>
      <c r="L4604" s="519">
        <v>0.92889131785056778</v>
      </c>
      <c r="M4604" s="62"/>
    </row>
    <row r="4605" spans="1:13" s="47" customFormat="1" ht="14.4" customHeight="1" x14ac:dyDescent="0.3">
      <c r="A4605" s="62"/>
      <c r="B4605" s="194" t="s">
        <v>63</v>
      </c>
      <c r="C4605" s="195"/>
      <c r="D4605" s="196"/>
      <c r="E4605" s="197"/>
      <c r="F4605" s="155"/>
      <c r="G4605" s="197"/>
      <c r="H4605" s="115"/>
      <c r="I4605" s="202"/>
      <c r="J4605" s="203"/>
      <c r="K4605" s="178"/>
      <c r="L4605" s="204">
        <v>0</v>
      </c>
      <c r="M4605" s="62"/>
    </row>
    <row r="4606" spans="1:13" s="47" customFormat="1" ht="35.25" customHeight="1" x14ac:dyDescent="0.3">
      <c r="A4606" s="62"/>
      <c r="B4606" s="53" t="s">
        <v>53</v>
      </c>
      <c r="C4606" s="210"/>
      <c r="D4606" s="211" t="s">
        <v>0</v>
      </c>
      <c r="E4606" s="201" t="s">
        <v>1</v>
      </c>
      <c r="F4606" s="156" t="s">
        <v>61</v>
      </c>
      <c r="G4606" s="188" t="s">
        <v>56</v>
      </c>
      <c r="H4606" s="111" t="s">
        <v>158</v>
      </c>
      <c r="I4606" s="112" t="s">
        <v>159</v>
      </c>
      <c r="J4606" s="112" t="s">
        <v>160</v>
      </c>
      <c r="K4606" s="520" t="s">
        <v>161</v>
      </c>
      <c r="L4606" s="114" t="s">
        <v>162</v>
      </c>
      <c r="M4606" s="62"/>
    </row>
    <row r="4607" spans="1:13" s="47" customFormat="1" ht="14.4" customHeight="1" x14ac:dyDescent="0.3">
      <c r="A4607" s="62"/>
      <c r="B4607" s="6">
        <v>0</v>
      </c>
      <c r="C4607" s="7"/>
      <c r="D4607" s="3">
        <v>0</v>
      </c>
      <c r="E4607" s="26"/>
      <c r="F4607" s="5">
        <v>0</v>
      </c>
      <c r="G4607" s="191">
        <v>0</v>
      </c>
      <c r="H4607" s="506">
        <v>0</v>
      </c>
      <c r="I4607" s="171"/>
      <c r="J4607" s="192">
        <v>0</v>
      </c>
      <c r="K4607" s="172">
        <v>0</v>
      </c>
      <c r="L4607" s="507">
        <v>0</v>
      </c>
      <c r="M4607" s="62"/>
    </row>
    <row r="4608" spans="1:13" s="47" customFormat="1" ht="14.4" customHeight="1" x14ac:dyDescent="0.3">
      <c r="A4608" s="62"/>
      <c r="B4608" s="6">
        <v>0</v>
      </c>
      <c r="C4608" s="7"/>
      <c r="D4608" s="3">
        <v>0</v>
      </c>
      <c r="E4608" s="26"/>
      <c r="F4608" s="5">
        <v>0</v>
      </c>
      <c r="G4608" s="26">
        <v>0</v>
      </c>
      <c r="H4608" s="508">
        <v>0</v>
      </c>
      <c r="I4608" s="99"/>
      <c r="J4608" s="61">
        <v>0</v>
      </c>
      <c r="K4608" s="100">
        <v>0</v>
      </c>
      <c r="L4608" s="509">
        <v>0</v>
      </c>
      <c r="M4608" s="62"/>
    </row>
    <row r="4609" spans="1:13" s="47" customFormat="1" ht="14.4" customHeight="1" x14ac:dyDescent="0.3">
      <c r="A4609" s="62"/>
      <c r="B4609" s="6">
        <v>0</v>
      </c>
      <c r="C4609" s="7"/>
      <c r="D4609" s="3">
        <v>0</v>
      </c>
      <c r="E4609" s="26"/>
      <c r="F4609" s="5">
        <v>0</v>
      </c>
      <c r="G4609" s="26">
        <v>0</v>
      </c>
      <c r="H4609" s="508">
        <v>0</v>
      </c>
      <c r="I4609" s="99"/>
      <c r="J4609" s="61">
        <v>0</v>
      </c>
      <c r="K4609" s="100">
        <v>0</v>
      </c>
      <c r="L4609" s="509">
        <v>0</v>
      </c>
      <c r="M4609" s="62"/>
    </row>
    <row r="4610" spans="1:13" s="47" customFormat="1" ht="14.4" customHeight="1" x14ac:dyDescent="0.3">
      <c r="A4610" s="62"/>
      <c r="B4610" s="6">
        <v>0</v>
      </c>
      <c r="C4610" s="7"/>
      <c r="D4610" s="3">
        <v>0</v>
      </c>
      <c r="E4610" s="26"/>
      <c r="F4610" s="5">
        <v>0</v>
      </c>
      <c r="G4610" s="26">
        <v>0</v>
      </c>
      <c r="H4610" s="508">
        <v>0</v>
      </c>
      <c r="I4610" s="99"/>
      <c r="J4610" s="61">
        <v>0</v>
      </c>
      <c r="K4610" s="100">
        <v>0</v>
      </c>
      <c r="L4610" s="509">
        <v>0</v>
      </c>
      <c r="M4610" s="62"/>
    </row>
    <row r="4611" spans="1:13" s="47" customFormat="1" ht="14.4" customHeight="1" x14ac:dyDescent="0.3">
      <c r="A4611" s="62"/>
      <c r="B4611" s="6">
        <v>0</v>
      </c>
      <c r="C4611" s="7"/>
      <c r="D4611" s="3">
        <v>0</v>
      </c>
      <c r="E4611" s="26"/>
      <c r="F4611" s="5">
        <v>0</v>
      </c>
      <c r="G4611" s="26">
        <v>0</v>
      </c>
      <c r="H4611" s="508">
        <v>0</v>
      </c>
      <c r="I4611" s="99"/>
      <c r="J4611" s="61">
        <v>0</v>
      </c>
      <c r="K4611" s="100">
        <v>0</v>
      </c>
      <c r="L4611" s="509">
        <v>0</v>
      </c>
      <c r="M4611" s="62"/>
    </row>
    <row r="4612" spans="1:13" s="47" customFormat="1" ht="15" customHeight="1" thickBot="1" x14ac:dyDescent="0.35">
      <c r="A4612" s="62"/>
      <c r="B4612" s="59" t="s">
        <v>64</v>
      </c>
      <c r="C4612" s="42"/>
      <c r="D4612" s="43"/>
      <c r="E4612" s="44"/>
      <c r="F4612" s="45"/>
      <c r="G4612" s="191">
        <v>0</v>
      </c>
      <c r="H4612" s="106" t="s">
        <v>64</v>
      </c>
      <c r="I4612" s="103"/>
      <c r="J4612" s="510"/>
      <c r="K4612" s="511" t="s">
        <v>156</v>
      </c>
      <c r="L4612" s="519">
        <v>0</v>
      </c>
      <c r="M4612" s="62"/>
    </row>
    <row r="4613" spans="1:13" s="47" customFormat="1" ht="14.4" customHeight="1" x14ac:dyDescent="0.3">
      <c r="A4613" s="62"/>
      <c r="B4613" s="64"/>
      <c r="C4613" s="68"/>
      <c r="D4613" s="69" t="s">
        <v>65</v>
      </c>
      <c r="E4613" s="70"/>
      <c r="F4613" s="71"/>
      <c r="G4613" s="88">
        <v>536.12300000000005</v>
      </c>
      <c r="H4613" s="179"/>
      <c r="I4613" s="212"/>
      <c r="J4613" s="522"/>
      <c r="K4613" s="523"/>
      <c r="L4613" s="180"/>
      <c r="M4613" s="62"/>
    </row>
    <row r="4614" spans="1:13" s="47" customFormat="1" ht="14.4" customHeight="1" x14ac:dyDescent="0.3">
      <c r="A4614" s="62"/>
      <c r="B4614" s="63"/>
      <c r="C4614" s="68"/>
      <c r="D4614" s="72" t="s">
        <v>7</v>
      </c>
      <c r="E4614" s="215"/>
      <c r="F4614" s="181">
        <v>0.1</v>
      </c>
      <c r="G4614" s="215">
        <v>53.612000000000002</v>
      </c>
      <c r="H4614" s="524"/>
      <c r="I4614" s="124"/>
      <c r="J4614" s="525"/>
      <c r="K4614" s="526"/>
      <c r="L4614" s="527"/>
      <c r="M4614" s="62"/>
    </row>
    <row r="4615" spans="1:13" s="47" customFormat="1" ht="14.4" customHeight="1" x14ac:dyDescent="0.3">
      <c r="A4615" s="62"/>
      <c r="B4615" s="63"/>
      <c r="C4615" s="68"/>
      <c r="D4615" s="72" t="s">
        <v>8</v>
      </c>
      <c r="E4615" s="215"/>
      <c r="F4615" s="181">
        <v>0.1</v>
      </c>
      <c r="G4615" s="215">
        <v>53.612000000000002</v>
      </c>
      <c r="H4615" s="524"/>
      <c r="I4615" s="124"/>
      <c r="J4615" s="525"/>
      <c r="K4615" s="526"/>
      <c r="L4615" s="527"/>
      <c r="M4615" s="62"/>
    </row>
    <row r="4616" spans="1:13" s="47" customFormat="1" ht="14.4" customHeight="1" x14ac:dyDescent="0.3">
      <c r="A4616" s="62"/>
      <c r="B4616" s="63" t="s">
        <v>66</v>
      </c>
      <c r="C4616" s="68"/>
      <c r="D4616" s="75" t="s">
        <v>67</v>
      </c>
      <c r="E4616" s="76"/>
      <c r="F4616" s="71"/>
      <c r="G4616" s="76">
        <v>643.34699999999998</v>
      </c>
      <c r="H4616" s="524"/>
      <c r="I4616" s="124"/>
      <c r="J4616" s="525"/>
      <c r="K4616" s="526"/>
      <c r="L4616" s="527"/>
      <c r="M4616" s="62"/>
    </row>
    <row r="4617" spans="1:13" s="47" customFormat="1" ht="15" customHeight="1" thickBot="1" x14ac:dyDescent="0.35">
      <c r="A4617" s="62"/>
      <c r="B4617" s="63"/>
      <c r="C4617" s="68"/>
      <c r="D4617" s="77" t="s">
        <v>68</v>
      </c>
      <c r="E4617" s="78"/>
      <c r="F4617" s="79"/>
      <c r="G4617" s="78">
        <v>643.35</v>
      </c>
      <c r="H4617" s="528">
        <v>1</v>
      </c>
      <c r="I4617" s="126"/>
      <c r="J4617" s="529"/>
      <c r="K4617" s="530"/>
      <c r="L4617" s="531">
        <v>0.9617293046558345</v>
      </c>
      <c r="M4617" s="62"/>
    </row>
    <row r="4618" spans="1:13" s="47" customFormat="1" ht="14.4" customHeight="1" x14ac:dyDescent="0.3">
      <c r="A4618" s="62"/>
      <c r="B4618" s="63"/>
      <c r="C4618" s="68"/>
      <c r="D4618" s="80"/>
      <c r="E4618" s="67"/>
      <c r="F4618" s="65"/>
      <c r="G4618" s="67"/>
      <c r="J4618" s="60"/>
      <c r="M4618" s="62"/>
    </row>
    <row r="4619" spans="1:13" s="47" customFormat="1" ht="14.4" customHeight="1" x14ac:dyDescent="0.3">
      <c r="A4619" s="62"/>
      <c r="B4619" s="63"/>
      <c r="C4619" s="68"/>
      <c r="D4619" s="80"/>
      <c r="E4619" s="67"/>
      <c r="F4619" s="65"/>
      <c r="G4619" s="67"/>
      <c r="J4619" s="60"/>
      <c r="M4619" s="62"/>
    </row>
    <row r="4620" spans="1:13" s="47" customFormat="1" ht="14.4" customHeight="1" x14ac:dyDescent="0.3">
      <c r="A4620" s="62"/>
      <c r="B4620" s="63"/>
      <c r="C4620" s="68"/>
      <c r="D4620" s="80"/>
      <c r="E4620" s="67"/>
      <c r="F4620" s="65"/>
      <c r="G4620" s="67"/>
      <c r="J4620" s="60"/>
      <c r="M4620" s="62"/>
    </row>
    <row r="4621" spans="1:13" s="47" customFormat="1" ht="14.4" customHeight="1" x14ac:dyDescent="0.3">
      <c r="A4621" s="62"/>
      <c r="B4621" s="136" t="s">
        <v>1808</v>
      </c>
      <c r="C4621" s="81"/>
      <c r="D4621" s="80"/>
      <c r="E4621" s="67"/>
      <c r="F4621" s="82"/>
      <c r="G4621" s="82"/>
      <c r="J4621" s="60"/>
      <c r="M4621" s="62"/>
    </row>
    <row r="4622" spans="1:13" s="47" customFormat="1" ht="14.4" customHeight="1" x14ac:dyDescent="0.3">
      <c r="A4622" s="62"/>
      <c r="B4622" s="216" t="s">
        <v>6</v>
      </c>
      <c r="C4622" s="217"/>
      <c r="D4622" s="80"/>
      <c r="E4622" s="67"/>
      <c r="F4622" s="62"/>
      <c r="G4622" s="62"/>
      <c r="J4622" s="60"/>
      <c r="M4622" s="62"/>
    </row>
    <row r="4623" spans="1:13" s="47" customFormat="1" ht="14.4" customHeight="1" x14ac:dyDescent="0.3">
      <c r="A4623" s="62"/>
      <c r="B4623" s="84"/>
      <c r="C4623" s="62"/>
      <c r="D4623" s="80"/>
      <c r="E4623" s="67"/>
      <c r="F4623" s="62"/>
      <c r="G4623" s="62"/>
      <c r="J4623" s="60"/>
      <c r="M4623" s="62"/>
    </row>
    <row r="4624" spans="1:13" x14ac:dyDescent="0.3">
      <c r="A4624" s="62"/>
      <c r="B4624" s="503"/>
      <c r="C4624" s="129"/>
      <c r="D4624" s="129"/>
      <c r="J4624" s="60"/>
    </row>
    <row r="4625" spans="1:13" x14ac:dyDescent="0.3">
      <c r="A4625" s="62"/>
      <c r="B4625" s="131"/>
      <c r="C4625" s="130"/>
      <c r="D4625" s="130"/>
      <c r="J4625" s="60"/>
    </row>
    <row r="4626" spans="1:13" ht="15.6" x14ac:dyDescent="0.3">
      <c r="A4626" s="62"/>
      <c r="D4626" s="715" t="s">
        <v>166</v>
      </c>
      <c r="E4626" s="715"/>
      <c r="F4626" s="715"/>
      <c r="J4626" s="60"/>
    </row>
    <row r="4627" spans="1:13" x14ac:dyDescent="0.3">
      <c r="A4627" s="62"/>
      <c r="B4627" s="132"/>
      <c r="C4627" s="132"/>
      <c r="D4627" s="132"/>
      <c r="J4627" s="60"/>
    </row>
    <row r="4628" spans="1:13" ht="82.5" customHeight="1" x14ac:dyDescent="0.3">
      <c r="A4628" s="62"/>
      <c r="B4628" s="710" t="s">
        <v>1809</v>
      </c>
      <c r="C4628" s="710"/>
      <c r="D4628" s="710"/>
      <c r="E4628" s="710"/>
      <c r="F4628" s="710"/>
      <c r="G4628" s="710"/>
      <c r="H4628" s="710"/>
      <c r="I4628" s="710"/>
      <c r="J4628" s="710"/>
      <c r="K4628" s="710"/>
      <c r="L4628" s="710"/>
    </row>
    <row r="4629" spans="1:13" s="47" customFormat="1" ht="14.4" customHeight="1" x14ac:dyDescent="0.3">
      <c r="A4629" s="62"/>
      <c r="B4629" s="63"/>
      <c r="C4629" s="9"/>
      <c r="D4629" s="10"/>
      <c r="E4629" s="11"/>
      <c r="F4629" s="12"/>
      <c r="G4629" s="13"/>
      <c r="J4629" s="60"/>
      <c r="M4629" s="62"/>
    </row>
    <row r="4630" spans="1:13" s="47" customFormat="1" ht="14.4" customHeight="1" x14ac:dyDescent="0.3">
      <c r="A4630" s="62"/>
      <c r="B4630" s="48" t="s">
        <v>48</v>
      </c>
      <c r="C4630" s="9"/>
      <c r="D4630" s="10"/>
      <c r="E4630" s="11"/>
      <c r="F4630" s="11"/>
      <c r="G4630" s="11"/>
      <c r="J4630" s="60"/>
      <c r="M4630" s="62"/>
    </row>
    <row r="4631" spans="1:13" s="47" customFormat="1" ht="14.4" customHeight="1" x14ac:dyDescent="0.3">
      <c r="A4631" s="62"/>
      <c r="B4631" s="64" t="s">
        <v>49</v>
      </c>
      <c r="C4631" s="62" t="s">
        <v>779</v>
      </c>
      <c r="D4631" s="62"/>
      <c r="E4631" s="62"/>
      <c r="I4631" s="65" t="s">
        <v>50</v>
      </c>
      <c r="J4631" s="68" t="s">
        <v>5</v>
      </c>
      <c r="M4631" s="62"/>
    </row>
    <row r="4632" spans="1:13" s="47" customFormat="1" ht="15" customHeight="1" thickBot="1" x14ac:dyDescent="0.35">
      <c r="A4632" s="62"/>
      <c r="B4632" s="64" t="s">
        <v>51</v>
      </c>
      <c r="C4632" s="62" t="s">
        <v>267</v>
      </c>
      <c r="D4632" s="62"/>
      <c r="E4632" s="62"/>
      <c r="G4632" s="62" t="s">
        <v>778</v>
      </c>
      <c r="J4632" s="60"/>
      <c r="M4632" s="62"/>
    </row>
    <row r="4633" spans="1:13" s="47" customFormat="1" ht="14.4" customHeight="1" thickTop="1" x14ac:dyDescent="0.3">
      <c r="A4633" s="62"/>
      <c r="B4633" s="49" t="s">
        <v>52</v>
      </c>
      <c r="C4633" s="14"/>
      <c r="D4633" s="15"/>
      <c r="E4633" s="16"/>
      <c r="F4633" s="17"/>
      <c r="G4633" s="16"/>
      <c r="H4633" s="711" t="s">
        <v>164</v>
      </c>
      <c r="I4633" s="712"/>
      <c r="J4633" s="712"/>
      <c r="K4633" s="712"/>
      <c r="L4633" s="713"/>
      <c r="M4633" s="62"/>
    </row>
    <row r="4634" spans="1:13" s="47" customFormat="1" ht="32.25" customHeight="1" x14ac:dyDescent="0.3">
      <c r="A4634" s="62"/>
      <c r="B4634" s="186" t="s">
        <v>53</v>
      </c>
      <c r="C4634" s="187" t="s">
        <v>1</v>
      </c>
      <c r="D4634" s="161" t="s">
        <v>54</v>
      </c>
      <c r="E4634" s="188" t="s">
        <v>23</v>
      </c>
      <c r="F4634" s="188" t="s">
        <v>55</v>
      </c>
      <c r="G4634" s="188" t="s">
        <v>56</v>
      </c>
      <c r="H4634" s="90" t="s">
        <v>158</v>
      </c>
      <c r="I4634" s="169" t="s">
        <v>159</v>
      </c>
      <c r="J4634" s="169" t="s">
        <v>160</v>
      </c>
      <c r="K4634" s="169" t="s">
        <v>161</v>
      </c>
      <c r="L4634" s="92" t="s">
        <v>162</v>
      </c>
      <c r="M4634" s="62"/>
    </row>
    <row r="4635" spans="1:13" s="47" customFormat="1" ht="14.4" customHeight="1" x14ac:dyDescent="0.3">
      <c r="A4635" s="62"/>
      <c r="B4635" s="189">
        <v>0</v>
      </c>
      <c r="C4635" s="187"/>
      <c r="D4635" s="190">
        <v>0</v>
      </c>
      <c r="E4635" s="191">
        <v>0</v>
      </c>
      <c r="F4635" s="505">
        <v>1.5</v>
      </c>
      <c r="G4635" s="191">
        <v>0</v>
      </c>
      <c r="H4635" s="506">
        <v>0</v>
      </c>
      <c r="I4635" s="171"/>
      <c r="J4635" s="192">
        <v>0</v>
      </c>
      <c r="K4635" s="172">
        <v>0</v>
      </c>
      <c r="L4635" s="507">
        <v>0</v>
      </c>
      <c r="M4635" s="62"/>
    </row>
    <row r="4636" spans="1:13" s="47" customFormat="1" ht="14.4" customHeight="1" x14ac:dyDescent="0.3">
      <c r="A4636" s="62"/>
      <c r="B4636" s="6">
        <v>0</v>
      </c>
      <c r="C4636" s="25"/>
      <c r="D4636" s="3">
        <v>0</v>
      </c>
      <c r="E4636" s="26">
        <v>0</v>
      </c>
      <c r="F4636" s="27"/>
      <c r="G4636" s="26">
        <v>0</v>
      </c>
      <c r="H4636" s="508">
        <v>0</v>
      </c>
      <c r="I4636" s="99"/>
      <c r="J4636" s="61">
        <v>0</v>
      </c>
      <c r="K4636" s="100">
        <v>0</v>
      </c>
      <c r="L4636" s="509">
        <v>0</v>
      </c>
      <c r="M4636" s="62"/>
    </row>
    <row r="4637" spans="1:13" s="47" customFormat="1" ht="14.4" customHeight="1" x14ac:dyDescent="0.3">
      <c r="A4637" s="62"/>
      <c r="B4637" s="6">
        <v>0</v>
      </c>
      <c r="C4637" s="25"/>
      <c r="D4637" s="3">
        <v>0</v>
      </c>
      <c r="E4637" s="26">
        <v>0</v>
      </c>
      <c r="F4637" s="27"/>
      <c r="G4637" s="26">
        <v>0</v>
      </c>
      <c r="H4637" s="508">
        <v>0</v>
      </c>
      <c r="I4637" s="99"/>
      <c r="J4637" s="61">
        <v>0</v>
      </c>
      <c r="K4637" s="100">
        <v>0</v>
      </c>
      <c r="L4637" s="509">
        <v>0</v>
      </c>
      <c r="M4637" s="62"/>
    </row>
    <row r="4638" spans="1:13" s="47" customFormat="1" ht="14.4" customHeight="1" x14ac:dyDescent="0.3">
      <c r="A4638" s="62"/>
      <c r="B4638" s="6">
        <v>0</v>
      </c>
      <c r="C4638" s="25"/>
      <c r="D4638" s="3">
        <v>0</v>
      </c>
      <c r="E4638" s="26">
        <v>0</v>
      </c>
      <c r="F4638" s="27"/>
      <c r="G4638" s="26">
        <v>0</v>
      </c>
      <c r="H4638" s="508">
        <v>0</v>
      </c>
      <c r="I4638" s="99"/>
      <c r="J4638" s="61">
        <v>0</v>
      </c>
      <c r="K4638" s="100">
        <v>0</v>
      </c>
      <c r="L4638" s="509">
        <v>0</v>
      </c>
      <c r="M4638" s="62"/>
    </row>
    <row r="4639" spans="1:13" s="47" customFormat="1" ht="14.4" customHeight="1" x14ac:dyDescent="0.3">
      <c r="A4639" s="62"/>
      <c r="B4639" s="6">
        <v>0</v>
      </c>
      <c r="C4639" s="25"/>
      <c r="D4639" s="3">
        <v>0</v>
      </c>
      <c r="E4639" s="26">
        <v>0</v>
      </c>
      <c r="F4639" s="27"/>
      <c r="G4639" s="26">
        <v>0</v>
      </c>
      <c r="H4639" s="508">
        <v>0</v>
      </c>
      <c r="I4639" s="99"/>
      <c r="J4639" s="61">
        <v>0</v>
      </c>
      <c r="K4639" s="100">
        <v>0</v>
      </c>
      <c r="L4639" s="509">
        <v>0</v>
      </c>
      <c r="M4639" s="62"/>
    </row>
    <row r="4640" spans="1:13" s="47" customFormat="1" ht="14.4" customHeight="1" x14ac:dyDescent="0.3">
      <c r="A4640" s="62"/>
      <c r="B4640" s="6">
        <v>0</v>
      </c>
      <c r="C4640" s="25"/>
      <c r="D4640" s="3">
        <v>0</v>
      </c>
      <c r="E4640" s="26">
        <v>0</v>
      </c>
      <c r="F4640" s="27"/>
      <c r="G4640" s="26">
        <v>0</v>
      </c>
      <c r="H4640" s="508">
        <v>0</v>
      </c>
      <c r="I4640" s="99"/>
      <c r="J4640" s="61">
        <v>0</v>
      </c>
      <c r="K4640" s="100">
        <v>0</v>
      </c>
      <c r="L4640" s="509">
        <v>0</v>
      </c>
      <c r="M4640" s="62"/>
    </row>
    <row r="4641" spans="1:13" s="47" customFormat="1" ht="14.4" customHeight="1" x14ac:dyDescent="0.3">
      <c r="A4641" s="62"/>
      <c r="B4641" s="6" t="s">
        <v>73</v>
      </c>
      <c r="C4641" s="25"/>
      <c r="D4641" s="3">
        <v>0</v>
      </c>
      <c r="E4641" s="26">
        <v>0</v>
      </c>
      <c r="F4641" s="27"/>
      <c r="G4641" s="26">
        <v>1.2949999999999999</v>
      </c>
      <c r="H4641" s="508">
        <v>2.2764687838119335E-4</v>
      </c>
      <c r="I4641" s="99"/>
      <c r="J4641" s="61" t="s">
        <v>165</v>
      </c>
      <c r="K4641" s="100">
        <v>0.4</v>
      </c>
      <c r="L4641" s="101">
        <v>9.1058751352477341E-5</v>
      </c>
      <c r="M4641" s="62"/>
    </row>
    <row r="4642" spans="1:13" s="47" customFormat="1" ht="14.4" customHeight="1" x14ac:dyDescent="0.3">
      <c r="A4642" s="62"/>
      <c r="B4642" s="6" t="s">
        <v>57</v>
      </c>
      <c r="C4642" s="25"/>
      <c r="D4642" s="28"/>
      <c r="E4642" s="26"/>
      <c r="F4642" s="27"/>
      <c r="G4642" s="193">
        <v>1.2949999999999999</v>
      </c>
      <c r="H4642" s="102" t="s">
        <v>57</v>
      </c>
      <c r="I4642" s="103"/>
      <c r="J4642" s="510"/>
      <c r="K4642" s="511" t="s">
        <v>156</v>
      </c>
      <c r="L4642" s="512">
        <v>9.1058751352477341E-5</v>
      </c>
      <c r="M4642" s="62"/>
    </row>
    <row r="4643" spans="1:13" s="47" customFormat="1" ht="14.4" customHeight="1" x14ac:dyDescent="0.3">
      <c r="A4643" s="62"/>
      <c r="B4643" s="194" t="s">
        <v>22</v>
      </c>
      <c r="C4643" s="195"/>
      <c r="D4643" s="196"/>
      <c r="E4643" s="197"/>
      <c r="F4643" s="155"/>
      <c r="G4643" s="87"/>
      <c r="H4643" s="513"/>
      <c r="I4643" s="514"/>
      <c r="J4643" s="515"/>
      <c r="K4643" s="516"/>
      <c r="L4643" s="517"/>
      <c r="M4643" s="62"/>
    </row>
    <row r="4644" spans="1:13" s="47" customFormat="1" ht="30.75" customHeight="1" x14ac:dyDescent="0.3">
      <c r="A4644" s="62"/>
      <c r="B4644" s="198" t="s">
        <v>58</v>
      </c>
      <c r="C4644" s="199" t="s">
        <v>1</v>
      </c>
      <c r="D4644" s="200" t="s">
        <v>59</v>
      </c>
      <c r="E4644" s="156" t="s">
        <v>23</v>
      </c>
      <c r="F4644" s="156" t="s">
        <v>55</v>
      </c>
      <c r="G4644" s="201" t="s">
        <v>56</v>
      </c>
      <c r="H4644" s="90" t="s">
        <v>158</v>
      </c>
      <c r="I4644" s="169" t="s">
        <v>159</v>
      </c>
      <c r="J4644" s="169" t="s">
        <v>160</v>
      </c>
      <c r="K4644" s="518" t="s">
        <v>161</v>
      </c>
      <c r="L4644" s="92" t="s">
        <v>162</v>
      </c>
      <c r="M4644" s="62"/>
    </row>
    <row r="4645" spans="1:13" s="47" customFormat="1" ht="14.4" customHeight="1" x14ac:dyDescent="0.3">
      <c r="A4645" s="62"/>
      <c r="B4645" s="6" t="s">
        <v>27</v>
      </c>
      <c r="C4645" s="25">
        <v>1</v>
      </c>
      <c r="D4645" s="3">
        <v>4.0999999999999996</v>
      </c>
      <c r="E4645" s="26">
        <v>4.0999999999999996</v>
      </c>
      <c r="F4645" s="26">
        <v>1.5</v>
      </c>
      <c r="G4645" s="26">
        <v>6.1499999999999995</v>
      </c>
      <c r="H4645" s="506">
        <v>1.0811029359415747E-3</v>
      </c>
      <c r="I4645" s="171"/>
      <c r="J4645" s="192" t="s">
        <v>163</v>
      </c>
      <c r="K4645" s="172">
        <v>1</v>
      </c>
      <c r="L4645" s="507">
        <v>1.0811029359415747E-3</v>
      </c>
      <c r="M4645" s="62"/>
    </row>
    <row r="4646" spans="1:13" s="47" customFormat="1" ht="14.4" customHeight="1" x14ac:dyDescent="0.3">
      <c r="A4646" s="62"/>
      <c r="B4646" s="6" t="s">
        <v>87</v>
      </c>
      <c r="C4646" s="25">
        <v>1</v>
      </c>
      <c r="D4646" s="3">
        <v>4.5599999999999996</v>
      </c>
      <c r="E4646" s="26">
        <v>4.5599999999999996</v>
      </c>
      <c r="F4646" s="26">
        <v>1.5</v>
      </c>
      <c r="G4646" s="26">
        <v>6.84</v>
      </c>
      <c r="H4646" s="508">
        <v>1.2023974116813611E-3</v>
      </c>
      <c r="I4646" s="99"/>
      <c r="J4646" s="61" t="s">
        <v>163</v>
      </c>
      <c r="K4646" s="100">
        <v>1</v>
      </c>
      <c r="L4646" s="509">
        <v>1.2023974116813611E-3</v>
      </c>
      <c r="M4646" s="62"/>
    </row>
    <row r="4647" spans="1:13" s="47" customFormat="1" ht="33" customHeight="1" x14ac:dyDescent="0.3">
      <c r="A4647" s="62"/>
      <c r="B4647" s="6" t="s">
        <v>86</v>
      </c>
      <c r="C4647" s="25">
        <v>1</v>
      </c>
      <c r="D4647" s="3">
        <v>4.55</v>
      </c>
      <c r="E4647" s="26">
        <v>4.55</v>
      </c>
      <c r="F4647" s="26">
        <v>1.5</v>
      </c>
      <c r="G4647" s="26">
        <v>6.8249999999999993</v>
      </c>
      <c r="H4647" s="508">
        <v>1.1997605752522352E-3</v>
      </c>
      <c r="I4647" s="99"/>
      <c r="J4647" s="61" t="s">
        <v>163</v>
      </c>
      <c r="K4647" s="100">
        <v>1</v>
      </c>
      <c r="L4647" s="509">
        <v>1.1997605752522352E-3</v>
      </c>
      <c r="M4647" s="62"/>
    </row>
    <row r="4648" spans="1:13" s="47" customFormat="1" ht="14.4" customHeight="1" x14ac:dyDescent="0.3">
      <c r="A4648" s="62"/>
      <c r="B4648" s="6" t="s">
        <v>35</v>
      </c>
      <c r="C4648" s="25">
        <v>1</v>
      </c>
      <c r="D4648" s="3">
        <v>4.05</v>
      </c>
      <c r="E4648" s="26">
        <v>4.05</v>
      </c>
      <c r="F4648" s="26">
        <v>1.5</v>
      </c>
      <c r="G4648" s="26">
        <v>6.0749999999999993</v>
      </c>
      <c r="H4648" s="508">
        <v>1.0679187537959455E-3</v>
      </c>
      <c r="I4648" s="99"/>
      <c r="J4648" s="61" t="s">
        <v>163</v>
      </c>
      <c r="K4648" s="100">
        <v>1</v>
      </c>
      <c r="L4648" s="509">
        <v>1.0679187537959455E-3</v>
      </c>
      <c r="M4648" s="62"/>
    </row>
    <row r="4649" spans="1:13" s="47" customFormat="1" ht="14.4" customHeight="1" x14ac:dyDescent="0.3">
      <c r="A4649" s="62"/>
      <c r="B4649" s="6">
        <v>0</v>
      </c>
      <c r="C4649" s="25"/>
      <c r="D4649" s="3">
        <v>0</v>
      </c>
      <c r="E4649" s="26">
        <v>0</v>
      </c>
      <c r="F4649" s="27"/>
      <c r="G4649" s="26">
        <v>0</v>
      </c>
      <c r="H4649" s="508">
        <v>0</v>
      </c>
      <c r="I4649" s="99"/>
      <c r="J4649" s="61">
        <v>0</v>
      </c>
      <c r="K4649" s="100">
        <v>0</v>
      </c>
      <c r="L4649" s="509">
        <v>0</v>
      </c>
      <c r="M4649" s="62"/>
    </row>
    <row r="4650" spans="1:13" s="47" customFormat="1" ht="14.4" customHeight="1" x14ac:dyDescent="0.3">
      <c r="A4650" s="62"/>
      <c r="B4650" s="6">
        <v>0</v>
      </c>
      <c r="C4650" s="25"/>
      <c r="D4650" s="3">
        <v>0</v>
      </c>
      <c r="E4650" s="26">
        <v>0</v>
      </c>
      <c r="F4650" s="27"/>
      <c r="G4650" s="26">
        <v>0</v>
      </c>
      <c r="H4650" s="508">
        <v>0</v>
      </c>
      <c r="I4650" s="99"/>
      <c r="J4650" s="61">
        <v>0</v>
      </c>
      <c r="K4650" s="100">
        <v>0</v>
      </c>
      <c r="L4650" s="509">
        <v>0</v>
      </c>
      <c r="M4650" s="62"/>
    </row>
    <row r="4651" spans="1:13" s="47" customFormat="1" ht="14.4" customHeight="1" x14ac:dyDescent="0.3">
      <c r="A4651" s="62"/>
      <c r="B4651" s="6">
        <v>0</v>
      </c>
      <c r="C4651" s="25"/>
      <c r="D4651" s="3">
        <v>0</v>
      </c>
      <c r="E4651" s="26">
        <v>0</v>
      </c>
      <c r="F4651" s="27"/>
      <c r="G4651" s="26">
        <v>0</v>
      </c>
      <c r="H4651" s="508">
        <v>0</v>
      </c>
      <c r="I4651" s="99"/>
      <c r="J4651" s="61">
        <v>0</v>
      </c>
      <c r="K4651" s="100">
        <v>0</v>
      </c>
      <c r="L4651" s="509">
        <v>0</v>
      </c>
      <c r="M4651" s="62"/>
    </row>
    <row r="4652" spans="1:13" s="47" customFormat="1" ht="14.4" customHeight="1" x14ac:dyDescent="0.3">
      <c r="A4652" s="62"/>
      <c r="B4652" s="6">
        <v>0</v>
      </c>
      <c r="C4652" s="25"/>
      <c r="D4652" s="3">
        <v>0</v>
      </c>
      <c r="E4652" s="26">
        <v>0</v>
      </c>
      <c r="F4652" s="27"/>
      <c r="G4652" s="26">
        <v>0</v>
      </c>
      <c r="H4652" s="508">
        <v>0</v>
      </c>
      <c r="I4652" s="99"/>
      <c r="J4652" s="61">
        <v>0</v>
      </c>
      <c r="K4652" s="100">
        <v>0</v>
      </c>
      <c r="L4652" s="509">
        <v>0</v>
      </c>
      <c r="M4652" s="62"/>
    </row>
    <row r="4653" spans="1:13" s="47" customFormat="1" ht="14.4" customHeight="1" x14ac:dyDescent="0.3">
      <c r="A4653" s="62"/>
      <c r="B4653" s="6">
        <v>0</v>
      </c>
      <c r="C4653" s="25"/>
      <c r="D4653" s="3">
        <v>0</v>
      </c>
      <c r="E4653" s="26">
        <v>0</v>
      </c>
      <c r="F4653" s="27"/>
      <c r="G4653" s="26">
        <v>0</v>
      </c>
      <c r="H4653" s="508">
        <v>0</v>
      </c>
      <c r="I4653" s="99"/>
      <c r="J4653" s="61">
        <v>0</v>
      </c>
      <c r="K4653" s="100">
        <v>0</v>
      </c>
      <c r="L4653" s="509">
        <v>0</v>
      </c>
      <c r="M4653" s="62"/>
    </row>
    <row r="4654" spans="1:13" s="47" customFormat="1" ht="14.4" customHeight="1" x14ac:dyDescent="0.3">
      <c r="A4654" s="62"/>
      <c r="B4654" s="6" t="s">
        <v>60</v>
      </c>
      <c r="C4654" s="25"/>
      <c r="D4654" s="28"/>
      <c r="E4654" s="26"/>
      <c r="F4654" s="27"/>
      <c r="G4654" s="193">
        <v>25.889999999999997</v>
      </c>
      <c r="H4654" s="106" t="s">
        <v>60</v>
      </c>
      <c r="I4654" s="103"/>
      <c r="J4654" s="510"/>
      <c r="K4654" s="511" t="s">
        <v>156</v>
      </c>
      <c r="L4654" s="519">
        <v>4.5511796766711157E-3</v>
      </c>
      <c r="M4654" s="62"/>
    </row>
    <row r="4655" spans="1:13" s="47" customFormat="1" ht="14.4" customHeight="1" x14ac:dyDescent="0.3">
      <c r="A4655" s="62"/>
      <c r="B4655" s="194" t="s">
        <v>38</v>
      </c>
      <c r="C4655" s="195"/>
      <c r="D4655" s="196"/>
      <c r="E4655" s="196"/>
      <c r="F4655" s="196"/>
      <c r="G4655" s="196"/>
      <c r="H4655" s="115"/>
      <c r="I4655" s="202"/>
      <c r="J4655" s="203"/>
      <c r="K4655" s="178"/>
      <c r="L4655" s="204"/>
      <c r="M4655" s="62"/>
    </row>
    <row r="4656" spans="1:13" s="47" customFormat="1" ht="36.75" customHeight="1" x14ac:dyDescent="0.3">
      <c r="A4656" s="62"/>
      <c r="B4656" s="53" t="s">
        <v>53</v>
      </c>
      <c r="C4656" s="195"/>
      <c r="D4656" s="205" t="s">
        <v>0</v>
      </c>
      <c r="E4656" s="206" t="s">
        <v>1</v>
      </c>
      <c r="F4656" s="207" t="s">
        <v>61</v>
      </c>
      <c r="G4656" s="188" t="s">
        <v>56</v>
      </c>
      <c r="H4656" s="111" t="s">
        <v>158</v>
      </c>
      <c r="I4656" s="112" t="s">
        <v>159</v>
      </c>
      <c r="J4656" s="112" t="s">
        <v>160</v>
      </c>
      <c r="K4656" s="520" t="s">
        <v>161</v>
      </c>
      <c r="L4656" s="114" t="s">
        <v>162</v>
      </c>
      <c r="M4656" s="62"/>
    </row>
    <row r="4657" spans="1:13" s="47" customFormat="1" ht="14.4" customHeight="1" x14ac:dyDescent="0.3">
      <c r="A4657" s="62"/>
      <c r="B4657" s="189" t="s">
        <v>1483</v>
      </c>
      <c r="C4657" s="195"/>
      <c r="D4657" s="190" t="s">
        <v>5</v>
      </c>
      <c r="E4657" s="153">
        <v>1</v>
      </c>
      <c r="F4657" s="154">
        <v>895</v>
      </c>
      <c r="G4657" s="191">
        <v>895</v>
      </c>
      <c r="H4657" s="506">
        <v>0.15733124027117226</v>
      </c>
      <c r="I4657" s="171"/>
      <c r="J4657" s="192" t="s">
        <v>163</v>
      </c>
      <c r="K4657" s="172">
        <v>1</v>
      </c>
      <c r="L4657" s="507">
        <v>0.15733124027117226</v>
      </c>
      <c r="M4657" s="521"/>
    </row>
    <row r="4658" spans="1:13" s="47" customFormat="1" x14ac:dyDescent="0.3">
      <c r="A4658" s="62"/>
      <c r="B4658" s="6" t="s">
        <v>102</v>
      </c>
      <c r="C4658" s="7"/>
      <c r="D4658" s="3" t="s">
        <v>5</v>
      </c>
      <c r="E4658" s="4">
        <v>1</v>
      </c>
      <c r="F4658" s="5">
        <v>25.82</v>
      </c>
      <c r="G4658" s="26">
        <v>25.82</v>
      </c>
      <c r="H4658" s="508">
        <v>4.5388744400018631E-3</v>
      </c>
      <c r="I4658" s="99"/>
      <c r="J4658" s="61" t="s">
        <v>163</v>
      </c>
      <c r="K4658" s="100">
        <v>1</v>
      </c>
      <c r="L4658" s="509">
        <v>4.5388744400018631E-3</v>
      </c>
      <c r="M4658" s="521"/>
    </row>
    <row r="4659" spans="1:13" s="47" customFormat="1" x14ac:dyDescent="0.3">
      <c r="A4659" s="62"/>
      <c r="B4659" s="6" t="s">
        <v>1505</v>
      </c>
      <c r="C4659" s="7"/>
      <c r="D4659" s="3" t="s">
        <v>5</v>
      </c>
      <c r="E4659" s="4">
        <v>1</v>
      </c>
      <c r="F4659" s="5">
        <v>945</v>
      </c>
      <c r="G4659" s="26">
        <v>945</v>
      </c>
      <c r="H4659" s="508">
        <v>0.16612069503492488</v>
      </c>
      <c r="I4659" s="99"/>
      <c r="J4659" s="61" t="s">
        <v>1219</v>
      </c>
      <c r="K4659" s="100">
        <v>0</v>
      </c>
      <c r="L4659" s="509">
        <v>0</v>
      </c>
      <c r="M4659" s="521"/>
    </row>
    <row r="4660" spans="1:13" s="47" customFormat="1" ht="14.4" customHeight="1" x14ac:dyDescent="0.3">
      <c r="A4660" s="62"/>
      <c r="B4660" s="6" t="s">
        <v>1506</v>
      </c>
      <c r="C4660" s="7"/>
      <c r="D4660" s="3" t="s">
        <v>5</v>
      </c>
      <c r="E4660" s="4">
        <v>4</v>
      </c>
      <c r="F4660" s="5">
        <v>350.45</v>
      </c>
      <c r="G4660" s="26">
        <v>1401.8</v>
      </c>
      <c r="H4660" s="508">
        <v>0.24642115375656901</v>
      </c>
      <c r="I4660" s="99"/>
      <c r="J4660" s="61" t="s">
        <v>1219</v>
      </c>
      <c r="K4660" s="100">
        <v>0</v>
      </c>
      <c r="L4660" s="509">
        <v>0</v>
      </c>
      <c r="M4660" s="62"/>
    </row>
    <row r="4661" spans="1:13" s="47" customFormat="1" ht="14.4" customHeight="1" x14ac:dyDescent="0.3">
      <c r="A4661" s="62"/>
      <c r="B4661" s="6" t="s">
        <v>1507</v>
      </c>
      <c r="C4661" s="7"/>
      <c r="D4661" s="3" t="s">
        <v>5</v>
      </c>
      <c r="E4661" s="4">
        <v>1</v>
      </c>
      <c r="F4661" s="5">
        <v>60</v>
      </c>
      <c r="G4661" s="26">
        <v>60</v>
      </c>
      <c r="H4661" s="508">
        <v>1.0547345716503167E-2</v>
      </c>
      <c r="I4661" s="99"/>
      <c r="J4661" s="61" t="s">
        <v>1219</v>
      </c>
      <c r="K4661" s="100">
        <v>0</v>
      </c>
      <c r="L4661" s="509">
        <v>0</v>
      </c>
      <c r="M4661" s="62"/>
    </row>
    <row r="4662" spans="1:13" s="47" customFormat="1" ht="26.4" x14ac:dyDescent="0.3">
      <c r="A4662" s="62"/>
      <c r="B4662" s="6" t="s">
        <v>1508</v>
      </c>
      <c r="C4662" s="7"/>
      <c r="D4662" s="3" t="s">
        <v>5</v>
      </c>
      <c r="E4662" s="4">
        <v>1</v>
      </c>
      <c r="F4662" s="5">
        <v>1085</v>
      </c>
      <c r="G4662" s="26">
        <v>1085</v>
      </c>
      <c r="H4662" s="508">
        <v>0.19073116837343229</v>
      </c>
      <c r="I4662" s="99"/>
      <c r="J4662" s="61" t="s">
        <v>1219</v>
      </c>
      <c r="K4662" s="100">
        <v>0</v>
      </c>
      <c r="L4662" s="509">
        <v>0</v>
      </c>
      <c r="M4662" s="62"/>
    </row>
    <row r="4663" spans="1:13" s="47" customFormat="1" ht="26.4" x14ac:dyDescent="0.3">
      <c r="A4663" s="62"/>
      <c r="B4663" s="6" t="s">
        <v>1509</v>
      </c>
      <c r="C4663" s="7"/>
      <c r="D4663" s="3" t="s">
        <v>5</v>
      </c>
      <c r="E4663" s="4">
        <v>2</v>
      </c>
      <c r="F4663" s="5">
        <v>289.74</v>
      </c>
      <c r="G4663" s="26">
        <v>579.48</v>
      </c>
      <c r="H4663" s="508">
        <v>0.1018662649299876</v>
      </c>
      <c r="I4663" s="99"/>
      <c r="J4663" s="61" t="s">
        <v>1219</v>
      </c>
      <c r="K4663" s="100">
        <v>0</v>
      </c>
      <c r="L4663" s="509">
        <v>0</v>
      </c>
      <c r="M4663" s="62"/>
    </row>
    <row r="4664" spans="1:13" s="47" customFormat="1" ht="26.4" x14ac:dyDescent="0.3">
      <c r="A4664" s="62"/>
      <c r="B4664" s="6" t="s">
        <v>1510</v>
      </c>
      <c r="C4664" s="7"/>
      <c r="D4664" s="3" t="s">
        <v>5</v>
      </c>
      <c r="E4664" s="4">
        <v>1</v>
      </c>
      <c r="F4664" s="5">
        <v>193.18</v>
      </c>
      <c r="G4664" s="26">
        <v>193.18</v>
      </c>
      <c r="H4664" s="508">
        <v>3.3958937425234703E-2</v>
      </c>
      <c r="I4664" s="99"/>
      <c r="J4664" s="61" t="s">
        <v>1219</v>
      </c>
      <c r="K4664" s="100">
        <v>0</v>
      </c>
      <c r="L4664" s="509">
        <v>0</v>
      </c>
      <c r="M4664" s="532"/>
    </row>
    <row r="4665" spans="1:13" s="47" customFormat="1" ht="26.4" x14ac:dyDescent="0.3">
      <c r="A4665" s="62"/>
      <c r="B4665" s="6" t="s">
        <v>1511</v>
      </c>
      <c r="C4665" s="7"/>
      <c r="D4665" s="3" t="s">
        <v>5</v>
      </c>
      <c r="E4665" s="4">
        <v>1</v>
      </c>
      <c r="F4665" s="5">
        <v>85.17</v>
      </c>
      <c r="G4665" s="26">
        <v>85.17</v>
      </c>
      <c r="H4665" s="508">
        <v>1.4971957244576247E-2</v>
      </c>
      <c r="I4665" s="99"/>
      <c r="J4665" s="61" t="s">
        <v>1219</v>
      </c>
      <c r="K4665" s="100">
        <v>0</v>
      </c>
      <c r="L4665" s="509">
        <v>0</v>
      </c>
      <c r="M4665" s="62"/>
    </row>
    <row r="4666" spans="1:13" s="47" customFormat="1" ht="26.4" x14ac:dyDescent="0.3">
      <c r="A4666" s="62"/>
      <c r="B4666" s="6" t="s">
        <v>1512</v>
      </c>
      <c r="C4666" s="7"/>
      <c r="D4666" s="3" t="s">
        <v>5</v>
      </c>
      <c r="E4666" s="4">
        <v>2</v>
      </c>
      <c r="F4666" s="5">
        <v>77.2</v>
      </c>
      <c r="G4666" s="26">
        <v>154.4</v>
      </c>
      <c r="H4666" s="508">
        <v>2.7141836310468154E-2</v>
      </c>
      <c r="I4666" s="99"/>
      <c r="J4666" s="61" t="s">
        <v>1219</v>
      </c>
      <c r="K4666" s="100">
        <v>0</v>
      </c>
      <c r="L4666" s="509">
        <v>0</v>
      </c>
      <c r="M4666" s="62"/>
    </row>
    <row r="4667" spans="1:13" s="47" customFormat="1" ht="26.4" x14ac:dyDescent="0.3">
      <c r="A4667" s="62"/>
      <c r="B4667" s="6" t="s">
        <v>1513</v>
      </c>
      <c r="C4667" s="7"/>
      <c r="D4667" s="3" t="s">
        <v>5</v>
      </c>
      <c r="E4667" s="4">
        <v>1</v>
      </c>
      <c r="F4667" s="5">
        <v>77.2</v>
      </c>
      <c r="G4667" s="26">
        <v>77.2</v>
      </c>
      <c r="H4667" s="508">
        <v>1.3570918155234077E-2</v>
      </c>
      <c r="I4667" s="99"/>
      <c r="J4667" s="61" t="s">
        <v>1219</v>
      </c>
      <c r="K4667" s="100">
        <v>0</v>
      </c>
      <c r="L4667" s="509">
        <v>0</v>
      </c>
      <c r="M4667" s="62"/>
    </row>
    <row r="4668" spans="1:13" s="47" customFormat="1" ht="26.4" x14ac:dyDescent="0.3">
      <c r="A4668" s="62"/>
      <c r="B4668" s="6" t="s">
        <v>1514</v>
      </c>
      <c r="C4668" s="7"/>
      <c r="D4668" s="3" t="s">
        <v>5</v>
      </c>
      <c r="E4668" s="4">
        <v>2</v>
      </c>
      <c r="F4668" s="5">
        <v>77.2</v>
      </c>
      <c r="G4668" s="26">
        <v>154.4</v>
      </c>
      <c r="H4668" s="508">
        <v>2.7141836310468154E-2</v>
      </c>
      <c r="I4668" s="99"/>
      <c r="J4668" s="61" t="s">
        <v>1219</v>
      </c>
      <c r="K4668" s="100">
        <v>0</v>
      </c>
      <c r="L4668" s="509">
        <v>0</v>
      </c>
      <c r="M4668" s="62"/>
    </row>
    <row r="4669" spans="1:13" s="47" customFormat="1" ht="14.4" customHeight="1" x14ac:dyDescent="0.3">
      <c r="A4669" s="62"/>
      <c r="B4669" s="6" t="s">
        <v>93</v>
      </c>
      <c r="C4669" s="7"/>
      <c r="D4669" s="3" t="s">
        <v>5</v>
      </c>
      <c r="E4669" s="4">
        <v>0.2</v>
      </c>
      <c r="F4669" s="5">
        <v>25</v>
      </c>
      <c r="G4669" s="26">
        <v>5</v>
      </c>
      <c r="H4669" s="508">
        <v>8.7894547637526401E-4</v>
      </c>
      <c r="I4669" s="99"/>
      <c r="J4669" s="61" t="s">
        <v>163</v>
      </c>
      <c r="K4669" s="100">
        <v>1</v>
      </c>
      <c r="L4669" s="509">
        <v>8.7894547637526401E-4</v>
      </c>
      <c r="M4669" s="62"/>
    </row>
    <row r="4670" spans="1:13" s="47" customFormat="1" ht="14.4" customHeight="1" x14ac:dyDescent="0.3">
      <c r="A4670" s="62"/>
      <c r="B4670" s="58" t="s">
        <v>62</v>
      </c>
      <c r="C4670" s="46"/>
      <c r="D4670" s="37"/>
      <c r="E4670" s="38"/>
      <c r="F4670" s="39"/>
      <c r="G4670" s="193">
        <v>5661.45</v>
      </c>
      <c r="H4670" s="106" t="s">
        <v>62</v>
      </c>
      <c r="I4670" s="103"/>
      <c r="J4670" s="510"/>
      <c r="K4670" s="511" t="s">
        <v>156</v>
      </c>
      <c r="L4670" s="519">
        <v>0.16274906018754939</v>
      </c>
      <c r="M4670" s="62"/>
    </row>
    <row r="4671" spans="1:13" s="47" customFormat="1" ht="14.4" customHeight="1" x14ac:dyDescent="0.3">
      <c r="A4671" s="62"/>
      <c r="B4671" s="194" t="s">
        <v>63</v>
      </c>
      <c r="C4671" s="195"/>
      <c r="D4671" s="196"/>
      <c r="E4671" s="197"/>
      <c r="F4671" s="155"/>
      <c r="G4671" s="197"/>
      <c r="H4671" s="115"/>
      <c r="I4671" s="202"/>
      <c r="J4671" s="203"/>
      <c r="K4671" s="178"/>
      <c r="L4671" s="204">
        <v>0</v>
      </c>
      <c r="M4671" s="62"/>
    </row>
    <row r="4672" spans="1:13" s="47" customFormat="1" ht="35.25" customHeight="1" x14ac:dyDescent="0.3">
      <c r="A4672" s="62"/>
      <c r="B4672" s="53" t="s">
        <v>53</v>
      </c>
      <c r="C4672" s="210"/>
      <c r="D4672" s="211" t="s">
        <v>0</v>
      </c>
      <c r="E4672" s="201" t="s">
        <v>1</v>
      </c>
      <c r="F4672" s="156" t="s">
        <v>61</v>
      </c>
      <c r="G4672" s="188" t="s">
        <v>56</v>
      </c>
      <c r="H4672" s="111" t="s">
        <v>158</v>
      </c>
      <c r="I4672" s="112" t="s">
        <v>159</v>
      </c>
      <c r="J4672" s="112" t="s">
        <v>160</v>
      </c>
      <c r="K4672" s="520" t="s">
        <v>161</v>
      </c>
      <c r="L4672" s="114" t="s">
        <v>162</v>
      </c>
      <c r="M4672" s="62"/>
    </row>
    <row r="4673" spans="1:13" s="47" customFormat="1" ht="14.4" customHeight="1" x14ac:dyDescent="0.3">
      <c r="A4673" s="62"/>
      <c r="B4673" s="6">
        <v>0</v>
      </c>
      <c r="C4673" s="7"/>
      <c r="D4673" s="3">
        <v>0</v>
      </c>
      <c r="E4673" s="26"/>
      <c r="F4673" s="5">
        <v>0</v>
      </c>
      <c r="G4673" s="191">
        <v>0</v>
      </c>
      <c r="H4673" s="506">
        <v>0</v>
      </c>
      <c r="I4673" s="171"/>
      <c r="J4673" s="192">
        <v>0</v>
      </c>
      <c r="K4673" s="172">
        <v>0</v>
      </c>
      <c r="L4673" s="507">
        <v>0</v>
      </c>
      <c r="M4673" s="62"/>
    </row>
    <row r="4674" spans="1:13" s="47" customFormat="1" ht="14.4" customHeight="1" x14ac:dyDescent="0.3">
      <c r="A4674" s="62"/>
      <c r="B4674" s="6">
        <v>0</v>
      </c>
      <c r="C4674" s="7"/>
      <c r="D4674" s="3">
        <v>0</v>
      </c>
      <c r="E4674" s="26"/>
      <c r="F4674" s="5">
        <v>0</v>
      </c>
      <c r="G4674" s="26">
        <v>0</v>
      </c>
      <c r="H4674" s="508">
        <v>0</v>
      </c>
      <c r="I4674" s="99"/>
      <c r="J4674" s="61">
        <v>0</v>
      </c>
      <c r="K4674" s="100">
        <v>0</v>
      </c>
      <c r="L4674" s="509">
        <v>0</v>
      </c>
      <c r="M4674" s="62"/>
    </row>
    <row r="4675" spans="1:13" s="47" customFormat="1" ht="14.4" customHeight="1" x14ac:dyDescent="0.3">
      <c r="A4675" s="62"/>
      <c r="B4675" s="6">
        <v>0</v>
      </c>
      <c r="C4675" s="7"/>
      <c r="D4675" s="3">
        <v>0</v>
      </c>
      <c r="E4675" s="26"/>
      <c r="F4675" s="5">
        <v>0</v>
      </c>
      <c r="G4675" s="26">
        <v>0</v>
      </c>
      <c r="H4675" s="508">
        <v>0</v>
      </c>
      <c r="I4675" s="99"/>
      <c r="J4675" s="61">
        <v>0</v>
      </c>
      <c r="K4675" s="100">
        <v>0</v>
      </c>
      <c r="L4675" s="509">
        <v>0</v>
      </c>
      <c r="M4675" s="62"/>
    </row>
    <row r="4676" spans="1:13" s="47" customFormat="1" ht="14.4" customHeight="1" x14ac:dyDescent="0.3">
      <c r="A4676" s="62"/>
      <c r="B4676" s="6">
        <v>0</v>
      </c>
      <c r="C4676" s="7"/>
      <c r="D4676" s="3">
        <v>0</v>
      </c>
      <c r="E4676" s="26"/>
      <c r="F4676" s="5">
        <v>0</v>
      </c>
      <c r="G4676" s="26">
        <v>0</v>
      </c>
      <c r="H4676" s="508">
        <v>0</v>
      </c>
      <c r="I4676" s="99"/>
      <c r="J4676" s="61">
        <v>0</v>
      </c>
      <c r="K4676" s="100">
        <v>0</v>
      </c>
      <c r="L4676" s="509">
        <v>0</v>
      </c>
      <c r="M4676" s="62"/>
    </row>
    <row r="4677" spans="1:13" s="47" customFormat="1" ht="14.4" customHeight="1" x14ac:dyDescent="0.3">
      <c r="A4677" s="62"/>
      <c r="B4677" s="6">
        <v>0</v>
      </c>
      <c r="C4677" s="7"/>
      <c r="D4677" s="3">
        <v>0</v>
      </c>
      <c r="E4677" s="26"/>
      <c r="F4677" s="5">
        <v>0</v>
      </c>
      <c r="G4677" s="26">
        <v>0</v>
      </c>
      <c r="H4677" s="508">
        <v>0</v>
      </c>
      <c r="I4677" s="99"/>
      <c r="J4677" s="61">
        <v>0</v>
      </c>
      <c r="K4677" s="100">
        <v>0</v>
      </c>
      <c r="L4677" s="509">
        <v>0</v>
      </c>
      <c r="M4677" s="62"/>
    </row>
    <row r="4678" spans="1:13" s="47" customFormat="1" ht="15" customHeight="1" thickBot="1" x14ac:dyDescent="0.35">
      <c r="A4678" s="62"/>
      <c r="B4678" s="59" t="s">
        <v>64</v>
      </c>
      <c r="C4678" s="42"/>
      <c r="D4678" s="43"/>
      <c r="E4678" s="44"/>
      <c r="F4678" s="45"/>
      <c r="G4678" s="191">
        <v>0</v>
      </c>
      <c r="H4678" s="106" t="s">
        <v>64</v>
      </c>
      <c r="I4678" s="103"/>
      <c r="J4678" s="510"/>
      <c r="K4678" s="511" t="s">
        <v>156</v>
      </c>
      <c r="L4678" s="519">
        <v>0</v>
      </c>
      <c r="M4678" s="62"/>
    </row>
    <row r="4679" spans="1:13" s="47" customFormat="1" ht="14.4" customHeight="1" x14ac:dyDescent="0.3">
      <c r="A4679" s="62"/>
      <c r="B4679" s="64"/>
      <c r="C4679" s="68"/>
      <c r="D4679" s="69" t="s">
        <v>65</v>
      </c>
      <c r="E4679" s="70"/>
      <c r="F4679" s="71"/>
      <c r="G4679" s="88">
        <v>5688.6350000000002</v>
      </c>
      <c r="H4679" s="179"/>
      <c r="I4679" s="212"/>
      <c r="J4679" s="522"/>
      <c r="K4679" s="523"/>
      <c r="L4679" s="180"/>
      <c r="M4679" s="62"/>
    </row>
    <row r="4680" spans="1:13" s="47" customFormat="1" ht="14.4" customHeight="1" x14ac:dyDescent="0.3">
      <c r="A4680" s="62"/>
      <c r="B4680" s="63"/>
      <c r="C4680" s="68"/>
      <c r="D4680" s="72" t="s">
        <v>7</v>
      </c>
      <c r="E4680" s="215"/>
      <c r="F4680" s="181">
        <v>0.1</v>
      </c>
      <c r="G4680" s="215">
        <v>568.86400000000003</v>
      </c>
      <c r="H4680" s="524"/>
      <c r="I4680" s="124"/>
      <c r="J4680" s="525"/>
      <c r="K4680" s="526"/>
      <c r="L4680" s="527"/>
      <c r="M4680" s="62"/>
    </row>
    <row r="4681" spans="1:13" s="47" customFormat="1" ht="14.4" customHeight="1" x14ac:dyDescent="0.3">
      <c r="A4681" s="62"/>
      <c r="B4681" s="63"/>
      <c r="C4681" s="68"/>
      <c r="D4681" s="72" t="s">
        <v>8</v>
      </c>
      <c r="E4681" s="215"/>
      <c r="F4681" s="181">
        <v>0.1</v>
      </c>
      <c r="G4681" s="215">
        <v>568.86400000000003</v>
      </c>
      <c r="H4681" s="524"/>
      <c r="I4681" s="124"/>
      <c r="J4681" s="525"/>
      <c r="K4681" s="526"/>
      <c r="L4681" s="527"/>
      <c r="M4681" s="62"/>
    </row>
    <row r="4682" spans="1:13" s="47" customFormat="1" ht="14.4" customHeight="1" x14ac:dyDescent="0.3">
      <c r="A4682" s="62"/>
      <c r="B4682" s="63" t="s">
        <v>66</v>
      </c>
      <c r="C4682" s="68"/>
      <c r="D4682" s="75" t="s">
        <v>67</v>
      </c>
      <c r="E4682" s="76"/>
      <c r="F4682" s="71"/>
      <c r="G4682" s="76">
        <v>6826.3630000000003</v>
      </c>
      <c r="H4682" s="524"/>
      <c r="I4682" s="124"/>
      <c r="J4682" s="525"/>
      <c r="K4682" s="526"/>
      <c r="L4682" s="527"/>
      <c r="M4682" s="62"/>
    </row>
    <row r="4683" spans="1:13" s="47" customFormat="1" ht="15" customHeight="1" thickBot="1" x14ac:dyDescent="0.35">
      <c r="A4683" s="62"/>
      <c r="B4683" s="63"/>
      <c r="C4683" s="68"/>
      <c r="D4683" s="77" t="s">
        <v>68</v>
      </c>
      <c r="E4683" s="78"/>
      <c r="F4683" s="79"/>
      <c r="G4683" s="78">
        <v>6826.36</v>
      </c>
      <c r="H4683" s="528">
        <v>1</v>
      </c>
      <c r="I4683" s="126"/>
      <c r="J4683" s="529"/>
      <c r="K4683" s="530"/>
      <c r="L4683" s="531">
        <v>0.167391298615573</v>
      </c>
      <c r="M4683" s="62"/>
    </row>
    <row r="4684" spans="1:13" s="47" customFormat="1" ht="14.4" customHeight="1" x14ac:dyDescent="0.3">
      <c r="A4684" s="62"/>
      <c r="B4684" s="63"/>
      <c r="C4684" s="68"/>
      <c r="D4684" s="80"/>
      <c r="E4684" s="67"/>
      <c r="F4684" s="65"/>
      <c r="G4684" s="67"/>
      <c r="J4684" s="60"/>
      <c r="M4684" s="62"/>
    </row>
    <row r="4685" spans="1:13" s="47" customFormat="1" ht="14.4" customHeight="1" x14ac:dyDescent="0.3">
      <c r="A4685" s="62"/>
      <c r="B4685" s="63"/>
      <c r="C4685" s="68"/>
      <c r="D4685" s="80"/>
      <c r="E4685" s="67"/>
      <c r="F4685" s="65"/>
      <c r="G4685" s="67"/>
      <c r="J4685" s="60"/>
      <c r="M4685" s="62"/>
    </row>
    <row r="4686" spans="1:13" s="47" customFormat="1" ht="14.4" customHeight="1" x14ac:dyDescent="0.3">
      <c r="A4686" s="62"/>
      <c r="B4686" s="63"/>
      <c r="C4686" s="68"/>
      <c r="D4686" s="80"/>
      <c r="E4686" s="67"/>
      <c r="F4686" s="65"/>
      <c r="G4686" s="67"/>
      <c r="J4686" s="60"/>
      <c r="M4686" s="62"/>
    </row>
    <row r="4687" spans="1:13" s="47" customFormat="1" ht="14.4" customHeight="1" x14ac:dyDescent="0.3">
      <c r="A4687" s="62"/>
      <c r="B4687" s="136" t="s">
        <v>1808</v>
      </c>
      <c r="C4687" s="81"/>
      <c r="D4687" s="80"/>
      <c r="E4687" s="67"/>
      <c r="F4687" s="82"/>
      <c r="G4687" s="82"/>
      <c r="J4687" s="60"/>
      <c r="M4687" s="62"/>
    </row>
    <row r="4688" spans="1:13" s="47" customFormat="1" ht="14.4" customHeight="1" x14ac:dyDescent="0.3">
      <c r="A4688" s="62"/>
      <c r="B4688" s="216" t="s">
        <v>6</v>
      </c>
      <c r="C4688" s="217"/>
      <c r="D4688" s="80"/>
      <c r="E4688" s="67"/>
      <c r="F4688" s="62"/>
      <c r="G4688" s="62"/>
      <c r="J4688" s="60"/>
      <c r="M4688" s="62"/>
    </row>
    <row r="4689" spans="1:13" s="47" customFormat="1" ht="14.4" customHeight="1" x14ac:dyDescent="0.3">
      <c r="A4689" s="62"/>
      <c r="B4689" s="84"/>
      <c r="C4689" s="62"/>
      <c r="D4689" s="80"/>
      <c r="E4689" s="67"/>
      <c r="F4689" s="62"/>
      <c r="G4689" s="62"/>
      <c r="J4689" s="60"/>
      <c r="M4689" s="62"/>
    </row>
    <row r="4690" spans="1:13" x14ac:dyDescent="0.3">
      <c r="A4690" s="62"/>
      <c r="B4690" s="503"/>
      <c r="C4690" s="129"/>
      <c r="D4690" s="129"/>
      <c r="J4690" s="60"/>
    </row>
    <row r="4691" spans="1:13" x14ac:dyDescent="0.3">
      <c r="A4691" s="62"/>
      <c r="B4691" s="131"/>
      <c r="C4691" s="130"/>
      <c r="D4691" s="130"/>
      <c r="J4691" s="60"/>
    </row>
    <row r="4692" spans="1:13" ht="15.6" x14ac:dyDescent="0.3">
      <c r="A4692" s="62"/>
      <c r="D4692" s="715" t="s">
        <v>166</v>
      </c>
      <c r="E4692" s="715"/>
      <c r="F4692" s="715"/>
      <c r="J4692" s="60"/>
    </row>
    <row r="4693" spans="1:13" x14ac:dyDescent="0.3">
      <c r="A4693" s="62"/>
      <c r="B4693" s="132"/>
      <c r="C4693" s="132"/>
      <c r="D4693" s="132"/>
      <c r="J4693" s="60"/>
    </row>
    <row r="4694" spans="1:13" ht="82.5" customHeight="1" x14ac:dyDescent="0.3">
      <c r="A4694" s="62"/>
      <c r="B4694" s="710" t="s">
        <v>1809</v>
      </c>
      <c r="C4694" s="710"/>
      <c r="D4694" s="710"/>
      <c r="E4694" s="710"/>
      <c r="F4694" s="710"/>
      <c r="G4694" s="710"/>
      <c r="H4694" s="710"/>
      <c r="I4694" s="710"/>
      <c r="J4694" s="710"/>
      <c r="K4694" s="710"/>
      <c r="L4694" s="710"/>
    </row>
    <row r="4695" spans="1:13" s="47" customFormat="1" ht="14.4" customHeight="1" x14ac:dyDescent="0.3">
      <c r="A4695" s="62"/>
      <c r="B4695" s="63"/>
      <c r="C4695" s="9"/>
      <c r="D4695" s="10"/>
      <c r="E4695" s="11"/>
      <c r="F4695" s="12"/>
      <c r="G4695" s="13"/>
      <c r="J4695" s="60"/>
      <c r="M4695" s="62"/>
    </row>
    <row r="4696" spans="1:13" s="47" customFormat="1" ht="14.4" customHeight="1" x14ac:dyDescent="0.3">
      <c r="A4696" s="62"/>
      <c r="B4696" s="48" t="s">
        <v>48</v>
      </c>
      <c r="C4696" s="9"/>
      <c r="D4696" s="10"/>
      <c r="E4696" s="11"/>
      <c r="F4696" s="11"/>
      <c r="G4696" s="11"/>
      <c r="J4696" s="60"/>
      <c r="M4696" s="62"/>
    </row>
    <row r="4697" spans="1:13" s="47" customFormat="1" ht="14.4" customHeight="1" x14ac:dyDescent="0.3">
      <c r="A4697" s="62"/>
      <c r="B4697" s="64" t="s">
        <v>49</v>
      </c>
      <c r="C4697" s="62" t="s">
        <v>781</v>
      </c>
      <c r="D4697" s="62"/>
      <c r="E4697" s="62"/>
      <c r="I4697" s="65" t="s">
        <v>50</v>
      </c>
      <c r="J4697" s="68" t="s">
        <v>5</v>
      </c>
      <c r="M4697" s="62"/>
    </row>
    <row r="4698" spans="1:13" s="47" customFormat="1" ht="15" customHeight="1" thickBot="1" x14ac:dyDescent="0.35">
      <c r="A4698" s="62"/>
      <c r="B4698" s="64" t="s">
        <v>51</v>
      </c>
      <c r="C4698" s="62" t="s">
        <v>267</v>
      </c>
      <c r="D4698" s="62"/>
      <c r="E4698" s="62"/>
      <c r="G4698" s="62" t="s">
        <v>780</v>
      </c>
      <c r="J4698" s="60"/>
      <c r="M4698" s="62"/>
    </row>
    <row r="4699" spans="1:13" s="47" customFormat="1" ht="14.4" customHeight="1" thickTop="1" x14ac:dyDescent="0.3">
      <c r="A4699" s="62"/>
      <c r="B4699" s="49" t="s">
        <v>52</v>
      </c>
      <c r="C4699" s="14"/>
      <c r="D4699" s="15"/>
      <c r="E4699" s="16"/>
      <c r="F4699" s="17"/>
      <c r="G4699" s="16"/>
      <c r="H4699" s="711" t="s">
        <v>164</v>
      </c>
      <c r="I4699" s="712"/>
      <c r="J4699" s="712"/>
      <c r="K4699" s="712"/>
      <c r="L4699" s="713"/>
      <c r="M4699" s="62"/>
    </row>
    <row r="4700" spans="1:13" s="47" customFormat="1" ht="32.25" customHeight="1" x14ac:dyDescent="0.3">
      <c r="A4700" s="62"/>
      <c r="B4700" s="186" t="s">
        <v>53</v>
      </c>
      <c r="C4700" s="187" t="s">
        <v>1</v>
      </c>
      <c r="D4700" s="161" t="s">
        <v>54</v>
      </c>
      <c r="E4700" s="188" t="s">
        <v>23</v>
      </c>
      <c r="F4700" s="188" t="s">
        <v>55</v>
      </c>
      <c r="G4700" s="188" t="s">
        <v>56</v>
      </c>
      <c r="H4700" s="90" t="s">
        <v>158</v>
      </c>
      <c r="I4700" s="169" t="s">
        <v>159</v>
      </c>
      <c r="J4700" s="169" t="s">
        <v>160</v>
      </c>
      <c r="K4700" s="169" t="s">
        <v>161</v>
      </c>
      <c r="L4700" s="92" t="s">
        <v>162</v>
      </c>
      <c r="M4700" s="62"/>
    </row>
    <row r="4701" spans="1:13" s="47" customFormat="1" ht="14.4" customHeight="1" x14ac:dyDescent="0.3">
      <c r="A4701" s="62"/>
      <c r="B4701" s="189">
        <v>0</v>
      </c>
      <c r="C4701" s="187"/>
      <c r="D4701" s="190">
        <v>0</v>
      </c>
      <c r="E4701" s="191">
        <v>0</v>
      </c>
      <c r="F4701" s="505">
        <v>1.5</v>
      </c>
      <c r="G4701" s="191">
        <v>0</v>
      </c>
      <c r="H4701" s="506">
        <v>0</v>
      </c>
      <c r="I4701" s="171"/>
      <c r="J4701" s="192">
        <v>0</v>
      </c>
      <c r="K4701" s="172">
        <v>0</v>
      </c>
      <c r="L4701" s="507">
        <v>0</v>
      </c>
      <c r="M4701" s="62"/>
    </row>
    <row r="4702" spans="1:13" s="47" customFormat="1" ht="14.4" customHeight="1" x14ac:dyDescent="0.3">
      <c r="A4702" s="62"/>
      <c r="B4702" s="6">
        <v>0</v>
      </c>
      <c r="C4702" s="25"/>
      <c r="D4702" s="3">
        <v>0</v>
      </c>
      <c r="E4702" s="26">
        <v>0</v>
      </c>
      <c r="F4702" s="27"/>
      <c r="G4702" s="26">
        <v>0</v>
      </c>
      <c r="H4702" s="508">
        <v>0</v>
      </c>
      <c r="I4702" s="99"/>
      <c r="J4702" s="61">
        <v>0</v>
      </c>
      <c r="K4702" s="100">
        <v>0</v>
      </c>
      <c r="L4702" s="509">
        <v>0</v>
      </c>
      <c r="M4702" s="62"/>
    </row>
    <row r="4703" spans="1:13" s="47" customFormat="1" ht="14.4" customHeight="1" x14ac:dyDescent="0.3">
      <c r="A4703" s="62"/>
      <c r="B4703" s="6">
        <v>0</v>
      </c>
      <c r="C4703" s="25"/>
      <c r="D4703" s="3">
        <v>0</v>
      </c>
      <c r="E4703" s="26">
        <v>0</v>
      </c>
      <c r="F4703" s="27"/>
      <c r="G4703" s="26">
        <v>0</v>
      </c>
      <c r="H4703" s="508">
        <v>0</v>
      </c>
      <c r="I4703" s="99"/>
      <c r="J4703" s="61">
        <v>0</v>
      </c>
      <c r="K4703" s="100">
        <v>0</v>
      </c>
      <c r="L4703" s="509">
        <v>0</v>
      </c>
      <c r="M4703" s="62"/>
    </row>
    <row r="4704" spans="1:13" s="47" customFormat="1" ht="14.4" customHeight="1" x14ac:dyDescent="0.3">
      <c r="A4704" s="62"/>
      <c r="B4704" s="6">
        <v>0</v>
      </c>
      <c r="C4704" s="25"/>
      <c r="D4704" s="3">
        <v>0</v>
      </c>
      <c r="E4704" s="26">
        <v>0</v>
      </c>
      <c r="F4704" s="27"/>
      <c r="G4704" s="26">
        <v>0</v>
      </c>
      <c r="H4704" s="508">
        <v>0</v>
      </c>
      <c r="I4704" s="99"/>
      <c r="J4704" s="61">
        <v>0</v>
      </c>
      <c r="K4704" s="100">
        <v>0</v>
      </c>
      <c r="L4704" s="509">
        <v>0</v>
      </c>
      <c r="M4704" s="62"/>
    </row>
    <row r="4705" spans="1:13" s="47" customFormat="1" ht="14.4" customHeight="1" x14ac:dyDescent="0.3">
      <c r="A4705" s="62"/>
      <c r="B4705" s="6">
        <v>0</v>
      </c>
      <c r="C4705" s="25"/>
      <c r="D4705" s="3">
        <v>0</v>
      </c>
      <c r="E4705" s="26">
        <v>0</v>
      </c>
      <c r="F4705" s="27"/>
      <c r="G4705" s="26">
        <v>0</v>
      </c>
      <c r="H4705" s="508">
        <v>0</v>
      </c>
      <c r="I4705" s="99"/>
      <c r="J4705" s="61">
        <v>0</v>
      </c>
      <c r="K4705" s="100">
        <v>0</v>
      </c>
      <c r="L4705" s="509">
        <v>0</v>
      </c>
      <c r="M4705" s="62"/>
    </row>
    <row r="4706" spans="1:13" s="47" customFormat="1" ht="14.4" customHeight="1" x14ac:dyDescent="0.3">
      <c r="A4706" s="62"/>
      <c r="B4706" s="6">
        <v>0</v>
      </c>
      <c r="C4706" s="25"/>
      <c r="D4706" s="3">
        <v>0</v>
      </c>
      <c r="E4706" s="26">
        <v>0</v>
      </c>
      <c r="F4706" s="27"/>
      <c r="G4706" s="26">
        <v>0</v>
      </c>
      <c r="H4706" s="508">
        <v>0</v>
      </c>
      <c r="I4706" s="99"/>
      <c r="J4706" s="61">
        <v>0</v>
      </c>
      <c r="K4706" s="100">
        <v>0</v>
      </c>
      <c r="L4706" s="509">
        <v>0</v>
      </c>
      <c r="M4706" s="62"/>
    </row>
    <row r="4707" spans="1:13" s="47" customFormat="1" ht="14.4" customHeight="1" x14ac:dyDescent="0.3">
      <c r="A4707" s="62"/>
      <c r="B4707" s="6" t="s">
        <v>73</v>
      </c>
      <c r="C4707" s="25"/>
      <c r="D4707" s="3">
        <v>0</v>
      </c>
      <c r="E4707" s="26">
        <v>0</v>
      </c>
      <c r="F4707" s="27"/>
      <c r="G4707" s="26">
        <v>1.2949999999999999</v>
      </c>
      <c r="H4707" s="508">
        <v>6.05750183011397E-4</v>
      </c>
      <c r="I4707" s="99"/>
      <c r="J4707" s="61" t="s">
        <v>165</v>
      </c>
      <c r="K4707" s="100">
        <v>0.4</v>
      </c>
      <c r="L4707" s="101">
        <v>2.4230007320455882E-4</v>
      </c>
      <c r="M4707" s="62"/>
    </row>
    <row r="4708" spans="1:13" s="47" customFormat="1" ht="14.4" customHeight="1" x14ac:dyDescent="0.3">
      <c r="A4708" s="62"/>
      <c r="B4708" s="6" t="s">
        <v>57</v>
      </c>
      <c r="C4708" s="25"/>
      <c r="D4708" s="28"/>
      <c r="E4708" s="26"/>
      <c r="F4708" s="27"/>
      <c r="G4708" s="193">
        <v>1.2949999999999999</v>
      </c>
      <c r="H4708" s="102" t="s">
        <v>57</v>
      </c>
      <c r="I4708" s="103"/>
      <c r="J4708" s="510"/>
      <c r="K4708" s="511" t="s">
        <v>156</v>
      </c>
      <c r="L4708" s="512">
        <v>2.4230007320455882E-4</v>
      </c>
      <c r="M4708" s="62"/>
    </row>
    <row r="4709" spans="1:13" s="47" customFormat="1" ht="14.4" customHeight="1" x14ac:dyDescent="0.3">
      <c r="A4709" s="62"/>
      <c r="B4709" s="194" t="s">
        <v>22</v>
      </c>
      <c r="C4709" s="195"/>
      <c r="D4709" s="196"/>
      <c r="E4709" s="197"/>
      <c r="F4709" s="155"/>
      <c r="G4709" s="87"/>
      <c r="H4709" s="513"/>
      <c r="I4709" s="514"/>
      <c r="J4709" s="515"/>
      <c r="K4709" s="516"/>
      <c r="L4709" s="517"/>
      <c r="M4709" s="62"/>
    </row>
    <row r="4710" spans="1:13" s="47" customFormat="1" ht="30.75" customHeight="1" x14ac:dyDescent="0.3">
      <c r="A4710" s="62"/>
      <c r="B4710" s="198" t="s">
        <v>58</v>
      </c>
      <c r="C4710" s="199" t="s">
        <v>1</v>
      </c>
      <c r="D4710" s="200" t="s">
        <v>59</v>
      </c>
      <c r="E4710" s="156" t="s">
        <v>23</v>
      </c>
      <c r="F4710" s="156" t="s">
        <v>55</v>
      </c>
      <c r="G4710" s="201" t="s">
        <v>56</v>
      </c>
      <c r="H4710" s="90" t="s">
        <v>158</v>
      </c>
      <c r="I4710" s="169" t="s">
        <v>159</v>
      </c>
      <c r="J4710" s="169" t="s">
        <v>160</v>
      </c>
      <c r="K4710" s="518" t="s">
        <v>161</v>
      </c>
      <c r="L4710" s="92" t="s">
        <v>162</v>
      </c>
      <c r="M4710" s="62"/>
    </row>
    <row r="4711" spans="1:13" s="47" customFormat="1" ht="14.4" customHeight="1" x14ac:dyDescent="0.3">
      <c r="A4711" s="62"/>
      <c r="B4711" s="6" t="s">
        <v>27</v>
      </c>
      <c r="C4711" s="25">
        <v>1</v>
      </c>
      <c r="D4711" s="3">
        <v>4.0999999999999996</v>
      </c>
      <c r="E4711" s="26">
        <v>4.0999999999999996</v>
      </c>
      <c r="F4711" s="26">
        <v>1.5</v>
      </c>
      <c r="G4711" s="26">
        <v>6.1499999999999995</v>
      </c>
      <c r="H4711" s="506">
        <v>2.8767286683552828E-3</v>
      </c>
      <c r="I4711" s="171"/>
      <c r="J4711" s="192" t="s">
        <v>163</v>
      </c>
      <c r="K4711" s="172">
        <v>1</v>
      </c>
      <c r="L4711" s="507">
        <v>2.8767286683552828E-3</v>
      </c>
      <c r="M4711" s="62"/>
    </row>
    <row r="4712" spans="1:13" s="47" customFormat="1" ht="14.4" customHeight="1" x14ac:dyDescent="0.3">
      <c r="A4712" s="62"/>
      <c r="B4712" s="6" t="s">
        <v>87</v>
      </c>
      <c r="C4712" s="25">
        <v>1</v>
      </c>
      <c r="D4712" s="3">
        <v>4.5599999999999996</v>
      </c>
      <c r="E4712" s="26">
        <v>4.5599999999999996</v>
      </c>
      <c r="F4712" s="26">
        <v>1.5</v>
      </c>
      <c r="G4712" s="26">
        <v>6.84</v>
      </c>
      <c r="H4712" s="508">
        <v>3.1994835921219733E-3</v>
      </c>
      <c r="I4712" s="99"/>
      <c r="J4712" s="61" t="s">
        <v>163</v>
      </c>
      <c r="K4712" s="100">
        <v>1</v>
      </c>
      <c r="L4712" s="509">
        <v>3.1994835921219733E-3</v>
      </c>
      <c r="M4712" s="62"/>
    </row>
    <row r="4713" spans="1:13" s="47" customFormat="1" ht="33" customHeight="1" x14ac:dyDescent="0.3">
      <c r="A4713" s="62"/>
      <c r="B4713" s="6" t="s">
        <v>86</v>
      </c>
      <c r="C4713" s="25">
        <v>1</v>
      </c>
      <c r="D4713" s="3">
        <v>4.55</v>
      </c>
      <c r="E4713" s="26">
        <v>4.55</v>
      </c>
      <c r="F4713" s="26">
        <v>1.5</v>
      </c>
      <c r="G4713" s="26">
        <v>6.8249999999999993</v>
      </c>
      <c r="H4713" s="508">
        <v>3.1924671807357407E-3</v>
      </c>
      <c r="I4713" s="99"/>
      <c r="J4713" s="61" t="s">
        <v>163</v>
      </c>
      <c r="K4713" s="100">
        <v>1</v>
      </c>
      <c r="L4713" s="509">
        <v>3.1924671807357407E-3</v>
      </c>
      <c r="M4713" s="62"/>
    </row>
    <row r="4714" spans="1:13" s="47" customFormat="1" ht="14.4" customHeight="1" x14ac:dyDescent="0.3">
      <c r="A4714" s="62"/>
      <c r="B4714" s="6" t="s">
        <v>35</v>
      </c>
      <c r="C4714" s="25">
        <v>1</v>
      </c>
      <c r="D4714" s="3">
        <v>4.05</v>
      </c>
      <c r="E4714" s="26">
        <v>4.05</v>
      </c>
      <c r="F4714" s="26">
        <v>1.5</v>
      </c>
      <c r="G4714" s="26">
        <v>6.0749999999999993</v>
      </c>
      <c r="H4714" s="508">
        <v>2.8416466114241212E-3</v>
      </c>
      <c r="I4714" s="99"/>
      <c r="J4714" s="61" t="s">
        <v>163</v>
      </c>
      <c r="K4714" s="100">
        <v>1</v>
      </c>
      <c r="L4714" s="509">
        <v>2.8416466114241212E-3</v>
      </c>
      <c r="M4714" s="62"/>
    </row>
    <row r="4715" spans="1:13" s="47" customFormat="1" ht="14.4" customHeight="1" x14ac:dyDescent="0.3">
      <c r="A4715" s="62"/>
      <c r="B4715" s="6">
        <v>0</v>
      </c>
      <c r="C4715" s="25"/>
      <c r="D4715" s="3">
        <v>0</v>
      </c>
      <c r="E4715" s="26">
        <v>0</v>
      </c>
      <c r="F4715" s="27"/>
      <c r="G4715" s="26">
        <v>0</v>
      </c>
      <c r="H4715" s="508">
        <v>0</v>
      </c>
      <c r="I4715" s="99"/>
      <c r="J4715" s="61">
        <v>0</v>
      </c>
      <c r="K4715" s="100">
        <v>0</v>
      </c>
      <c r="L4715" s="509">
        <v>0</v>
      </c>
      <c r="M4715" s="62"/>
    </row>
    <row r="4716" spans="1:13" s="47" customFormat="1" ht="14.4" customHeight="1" x14ac:dyDescent="0.3">
      <c r="A4716" s="62"/>
      <c r="B4716" s="6">
        <v>0</v>
      </c>
      <c r="C4716" s="25"/>
      <c r="D4716" s="3">
        <v>0</v>
      </c>
      <c r="E4716" s="26">
        <v>0</v>
      </c>
      <c r="F4716" s="27"/>
      <c r="G4716" s="26">
        <v>0</v>
      </c>
      <c r="H4716" s="508">
        <v>0</v>
      </c>
      <c r="I4716" s="99"/>
      <c r="J4716" s="61">
        <v>0</v>
      </c>
      <c r="K4716" s="100">
        <v>0</v>
      </c>
      <c r="L4716" s="509">
        <v>0</v>
      </c>
      <c r="M4716" s="62"/>
    </row>
    <row r="4717" spans="1:13" s="47" customFormat="1" ht="14.4" customHeight="1" x14ac:dyDescent="0.3">
      <c r="A4717" s="62"/>
      <c r="B4717" s="6">
        <v>0</v>
      </c>
      <c r="C4717" s="25"/>
      <c r="D4717" s="3">
        <v>0</v>
      </c>
      <c r="E4717" s="26">
        <v>0</v>
      </c>
      <c r="F4717" s="27"/>
      <c r="G4717" s="26">
        <v>0</v>
      </c>
      <c r="H4717" s="508">
        <v>0</v>
      </c>
      <c r="I4717" s="99"/>
      <c r="J4717" s="61">
        <v>0</v>
      </c>
      <c r="K4717" s="100">
        <v>0</v>
      </c>
      <c r="L4717" s="509">
        <v>0</v>
      </c>
      <c r="M4717" s="62"/>
    </row>
    <row r="4718" spans="1:13" s="47" customFormat="1" ht="14.4" customHeight="1" x14ac:dyDescent="0.3">
      <c r="A4718" s="62"/>
      <c r="B4718" s="6">
        <v>0</v>
      </c>
      <c r="C4718" s="25"/>
      <c r="D4718" s="3">
        <v>0</v>
      </c>
      <c r="E4718" s="26">
        <v>0</v>
      </c>
      <c r="F4718" s="27"/>
      <c r="G4718" s="26">
        <v>0</v>
      </c>
      <c r="H4718" s="508">
        <v>0</v>
      </c>
      <c r="I4718" s="99"/>
      <c r="J4718" s="61">
        <v>0</v>
      </c>
      <c r="K4718" s="100">
        <v>0</v>
      </c>
      <c r="L4718" s="509">
        <v>0</v>
      </c>
      <c r="M4718" s="62"/>
    </row>
    <row r="4719" spans="1:13" s="47" customFormat="1" ht="14.4" customHeight="1" x14ac:dyDescent="0.3">
      <c r="A4719" s="62"/>
      <c r="B4719" s="6">
        <v>0</v>
      </c>
      <c r="C4719" s="25"/>
      <c r="D4719" s="3">
        <v>0</v>
      </c>
      <c r="E4719" s="26">
        <v>0</v>
      </c>
      <c r="F4719" s="27"/>
      <c r="G4719" s="26">
        <v>0</v>
      </c>
      <c r="H4719" s="508">
        <v>0</v>
      </c>
      <c r="I4719" s="99"/>
      <c r="J4719" s="61">
        <v>0</v>
      </c>
      <c r="K4719" s="100">
        <v>0</v>
      </c>
      <c r="L4719" s="509">
        <v>0</v>
      </c>
      <c r="M4719" s="62"/>
    </row>
    <row r="4720" spans="1:13" s="47" customFormat="1" ht="14.4" customHeight="1" x14ac:dyDescent="0.3">
      <c r="A4720" s="62"/>
      <c r="B4720" s="6" t="s">
        <v>60</v>
      </c>
      <c r="C4720" s="25"/>
      <c r="D4720" s="28"/>
      <c r="E4720" s="26"/>
      <c r="F4720" s="27"/>
      <c r="G4720" s="193">
        <v>25.889999999999997</v>
      </c>
      <c r="H4720" s="106" t="s">
        <v>60</v>
      </c>
      <c r="I4720" s="103"/>
      <c r="J4720" s="510"/>
      <c r="K4720" s="511" t="s">
        <v>156</v>
      </c>
      <c r="L4720" s="519">
        <v>1.2110326052637118E-2</v>
      </c>
      <c r="M4720" s="62"/>
    </row>
    <row r="4721" spans="1:13" s="47" customFormat="1" ht="14.4" customHeight="1" x14ac:dyDescent="0.3">
      <c r="A4721" s="62"/>
      <c r="B4721" s="194" t="s">
        <v>38</v>
      </c>
      <c r="C4721" s="195"/>
      <c r="D4721" s="196"/>
      <c r="E4721" s="196"/>
      <c r="F4721" s="196"/>
      <c r="G4721" s="196"/>
      <c r="H4721" s="115"/>
      <c r="I4721" s="202"/>
      <c r="J4721" s="203"/>
      <c r="K4721" s="178"/>
      <c r="L4721" s="204"/>
      <c r="M4721" s="62"/>
    </row>
    <row r="4722" spans="1:13" s="47" customFormat="1" ht="36.75" customHeight="1" x14ac:dyDescent="0.3">
      <c r="A4722" s="62"/>
      <c r="B4722" s="53" t="s">
        <v>53</v>
      </c>
      <c r="C4722" s="195"/>
      <c r="D4722" s="205" t="s">
        <v>0</v>
      </c>
      <c r="E4722" s="206" t="s">
        <v>1</v>
      </c>
      <c r="F4722" s="207" t="s">
        <v>61</v>
      </c>
      <c r="G4722" s="188" t="s">
        <v>56</v>
      </c>
      <c r="H4722" s="111" t="s">
        <v>158</v>
      </c>
      <c r="I4722" s="112" t="s">
        <v>159</v>
      </c>
      <c r="J4722" s="112" t="s">
        <v>160</v>
      </c>
      <c r="K4722" s="520" t="s">
        <v>161</v>
      </c>
      <c r="L4722" s="114" t="s">
        <v>162</v>
      </c>
      <c r="M4722" s="62"/>
    </row>
    <row r="4723" spans="1:13" s="47" customFormat="1" ht="14.4" customHeight="1" x14ac:dyDescent="0.3">
      <c r="A4723" s="62"/>
      <c r="B4723" s="189" t="s">
        <v>1483</v>
      </c>
      <c r="C4723" s="195"/>
      <c r="D4723" s="190" t="s">
        <v>5</v>
      </c>
      <c r="E4723" s="153">
        <v>1</v>
      </c>
      <c r="F4723" s="154">
        <v>895</v>
      </c>
      <c r="G4723" s="191">
        <v>895</v>
      </c>
      <c r="H4723" s="506">
        <v>0.41864587937853309</v>
      </c>
      <c r="I4723" s="171"/>
      <c r="J4723" s="192" t="s">
        <v>163</v>
      </c>
      <c r="K4723" s="172">
        <v>1</v>
      </c>
      <c r="L4723" s="507">
        <v>0.41864587937853309</v>
      </c>
      <c r="M4723" s="521"/>
    </row>
    <row r="4724" spans="1:13" s="47" customFormat="1" x14ac:dyDescent="0.3">
      <c r="A4724" s="62"/>
      <c r="B4724" s="6" t="s">
        <v>102</v>
      </c>
      <c r="C4724" s="7"/>
      <c r="D4724" s="3" t="s">
        <v>5</v>
      </c>
      <c r="E4724" s="4">
        <v>1</v>
      </c>
      <c r="F4724" s="5">
        <v>25.82</v>
      </c>
      <c r="G4724" s="26">
        <v>25.82</v>
      </c>
      <c r="H4724" s="508">
        <v>1.2077582799501368E-2</v>
      </c>
      <c r="I4724" s="99"/>
      <c r="J4724" s="61" t="s">
        <v>163</v>
      </c>
      <c r="K4724" s="100">
        <v>1</v>
      </c>
      <c r="L4724" s="509">
        <v>1.2077582799501368E-2</v>
      </c>
      <c r="M4724" s="521"/>
    </row>
    <row r="4725" spans="1:13" s="47" customFormat="1" x14ac:dyDescent="0.3">
      <c r="A4725" s="62"/>
      <c r="B4725" s="6" t="s">
        <v>1485</v>
      </c>
      <c r="C4725" s="7"/>
      <c r="D4725" s="3" t="s">
        <v>5</v>
      </c>
      <c r="E4725" s="4">
        <v>4</v>
      </c>
      <c r="F4725" s="5">
        <v>55.5</v>
      </c>
      <c r="G4725" s="26">
        <v>222</v>
      </c>
      <c r="H4725" s="508">
        <v>0.10384288851623949</v>
      </c>
      <c r="I4725" s="99"/>
      <c r="J4725" s="61" t="s">
        <v>1219</v>
      </c>
      <c r="K4725" s="100">
        <v>0</v>
      </c>
      <c r="L4725" s="509">
        <v>0</v>
      </c>
      <c r="M4725" s="62"/>
    </row>
    <row r="4726" spans="1:13" s="47" customFormat="1" ht="14.4" customHeight="1" x14ac:dyDescent="0.3">
      <c r="A4726" s="62"/>
      <c r="B4726" s="6" t="s">
        <v>1486</v>
      </c>
      <c r="C4726" s="7"/>
      <c r="D4726" s="3" t="s">
        <v>5</v>
      </c>
      <c r="E4726" s="4">
        <v>1</v>
      </c>
      <c r="F4726" s="5">
        <v>55.5</v>
      </c>
      <c r="G4726" s="26">
        <v>55.5</v>
      </c>
      <c r="H4726" s="508">
        <v>2.5960722129059872E-2</v>
      </c>
      <c r="I4726" s="99"/>
      <c r="J4726" s="61" t="s">
        <v>1219</v>
      </c>
      <c r="K4726" s="100">
        <v>0</v>
      </c>
      <c r="L4726" s="509">
        <v>0</v>
      </c>
      <c r="M4726" s="62"/>
    </row>
    <row r="4727" spans="1:13" s="47" customFormat="1" ht="26.4" x14ac:dyDescent="0.3">
      <c r="A4727" s="62"/>
      <c r="B4727" s="6" t="s">
        <v>1509</v>
      </c>
      <c r="C4727" s="7"/>
      <c r="D4727" s="3" t="s">
        <v>5</v>
      </c>
      <c r="E4727" s="4">
        <v>1</v>
      </c>
      <c r="F4727" s="5">
        <v>289.74</v>
      </c>
      <c r="G4727" s="26">
        <v>289.74</v>
      </c>
      <c r="H4727" s="508">
        <v>0.135529002336465</v>
      </c>
      <c r="I4727" s="99"/>
      <c r="J4727" s="61" t="s">
        <v>1219</v>
      </c>
      <c r="K4727" s="100">
        <v>0</v>
      </c>
      <c r="L4727" s="509">
        <v>0</v>
      </c>
      <c r="M4727" s="62"/>
    </row>
    <row r="4728" spans="1:13" s="47" customFormat="1" ht="26.4" x14ac:dyDescent="0.3">
      <c r="A4728" s="62"/>
      <c r="B4728" s="6" t="s">
        <v>1515</v>
      </c>
      <c r="C4728" s="7"/>
      <c r="D4728" s="3" t="s">
        <v>5</v>
      </c>
      <c r="E4728" s="4">
        <v>2</v>
      </c>
      <c r="F4728" s="5">
        <v>77.2</v>
      </c>
      <c r="G4728" s="26">
        <v>154.4</v>
      </c>
      <c r="H4728" s="508">
        <v>7.222226120228549E-2</v>
      </c>
      <c r="I4728" s="99"/>
      <c r="J4728" s="61" t="s">
        <v>1219</v>
      </c>
      <c r="K4728" s="100">
        <v>0</v>
      </c>
      <c r="L4728" s="509">
        <v>0</v>
      </c>
      <c r="M4728" s="62"/>
    </row>
    <row r="4729" spans="1:13" s="47" customFormat="1" ht="26.4" x14ac:dyDescent="0.3">
      <c r="A4729" s="62"/>
      <c r="B4729" s="6" t="s">
        <v>1512</v>
      </c>
      <c r="C4729" s="7"/>
      <c r="D4729" s="3" t="s">
        <v>5</v>
      </c>
      <c r="E4729" s="4">
        <v>1</v>
      </c>
      <c r="F4729" s="5">
        <v>77.2</v>
      </c>
      <c r="G4729" s="26">
        <v>77.2</v>
      </c>
      <c r="H4729" s="508">
        <v>3.6111130601142745E-2</v>
      </c>
      <c r="I4729" s="99"/>
      <c r="J4729" s="61" t="s">
        <v>1219</v>
      </c>
      <c r="K4729" s="100">
        <v>0</v>
      </c>
      <c r="L4729" s="509">
        <v>0</v>
      </c>
      <c r="M4729" s="62"/>
    </row>
    <row r="4730" spans="1:13" s="47" customFormat="1" ht="26.4" x14ac:dyDescent="0.3">
      <c r="A4730" s="62"/>
      <c r="B4730" s="6" t="s">
        <v>1513</v>
      </c>
      <c r="C4730" s="7"/>
      <c r="D4730" s="3" t="s">
        <v>5</v>
      </c>
      <c r="E4730" s="4">
        <v>3</v>
      </c>
      <c r="F4730" s="5">
        <v>77.2</v>
      </c>
      <c r="G4730" s="26">
        <v>231.60000000000002</v>
      </c>
      <c r="H4730" s="508">
        <v>0.10833339180342824</v>
      </c>
      <c r="I4730" s="99"/>
      <c r="J4730" s="61" t="s">
        <v>1219</v>
      </c>
      <c r="K4730" s="100">
        <v>0</v>
      </c>
      <c r="L4730" s="509">
        <v>0</v>
      </c>
      <c r="M4730" s="62"/>
    </row>
    <row r="4731" spans="1:13" s="47" customFormat="1" ht="26.4" x14ac:dyDescent="0.3">
      <c r="A4731" s="62"/>
      <c r="B4731" s="6" t="s">
        <v>1514</v>
      </c>
      <c r="C4731" s="7"/>
      <c r="D4731" s="3" t="s">
        <v>5</v>
      </c>
      <c r="E4731" s="4">
        <v>2</v>
      </c>
      <c r="F4731" s="5">
        <v>77.2</v>
      </c>
      <c r="G4731" s="26">
        <v>154.4</v>
      </c>
      <c r="H4731" s="508">
        <v>7.222226120228549E-2</v>
      </c>
      <c r="I4731" s="99"/>
      <c r="J4731" s="61" t="s">
        <v>1219</v>
      </c>
      <c r="K4731" s="100">
        <v>0</v>
      </c>
      <c r="L4731" s="509">
        <v>0</v>
      </c>
      <c r="M4731" s="62"/>
    </row>
    <row r="4732" spans="1:13" s="47" customFormat="1" x14ac:dyDescent="0.3">
      <c r="A4732" s="62"/>
      <c r="B4732" s="6" t="s">
        <v>93</v>
      </c>
      <c r="C4732" s="7"/>
      <c r="D4732" s="3" t="s">
        <v>5</v>
      </c>
      <c r="E4732" s="4">
        <v>0.2</v>
      </c>
      <c r="F4732" s="5">
        <v>25</v>
      </c>
      <c r="G4732" s="26">
        <v>5</v>
      </c>
      <c r="H4732" s="508">
        <v>2.3388037954107993E-3</v>
      </c>
      <c r="I4732" s="99"/>
      <c r="J4732" s="61" t="s">
        <v>163</v>
      </c>
      <c r="K4732" s="100">
        <v>1</v>
      </c>
      <c r="L4732" s="509">
        <v>2.3388037954107993E-3</v>
      </c>
      <c r="M4732" s="62"/>
    </row>
    <row r="4733" spans="1:13" s="47" customFormat="1" x14ac:dyDescent="0.3">
      <c r="A4733" s="62"/>
      <c r="B4733" s="6">
        <v>0</v>
      </c>
      <c r="C4733" s="7"/>
      <c r="D4733" s="3">
        <v>0</v>
      </c>
      <c r="E4733" s="4"/>
      <c r="F4733" s="5">
        <v>0</v>
      </c>
      <c r="G4733" s="26">
        <v>0</v>
      </c>
      <c r="H4733" s="508">
        <v>0</v>
      </c>
      <c r="I4733" s="99"/>
      <c r="J4733" s="61">
        <v>0</v>
      </c>
      <c r="K4733" s="100">
        <v>0</v>
      </c>
      <c r="L4733" s="509">
        <v>0</v>
      </c>
      <c r="M4733" s="62"/>
    </row>
    <row r="4734" spans="1:13" s="47" customFormat="1" x14ac:dyDescent="0.3">
      <c r="A4734" s="62"/>
      <c r="B4734" s="6">
        <v>0</v>
      </c>
      <c r="C4734" s="7"/>
      <c r="D4734" s="3">
        <v>0</v>
      </c>
      <c r="E4734" s="4"/>
      <c r="F4734" s="5">
        <v>0</v>
      </c>
      <c r="G4734" s="26">
        <v>0</v>
      </c>
      <c r="H4734" s="508">
        <v>0</v>
      </c>
      <c r="I4734" s="99"/>
      <c r="J4734" s="61">
        <v>0</v>
      </c>
      <c r="K4734" s="100">
        <v>0</v>
      </c>
      <c r="L4734" s="509">
        <v>0</v>
      </c>
      <c r="M4734" s="62"/>
    </row>
    <row r="4735" spans="1:13" s="47" customFormat="1" ht="14.4" customHeight="1" x14ac:dyDescent="0.3">
      <c r="A4735" s="62"/>
      <c r="B4735" s="6">
        <v>0</v>
      </c>
      <c r="C4735" s="7"/>
      <c r="D4735" s="3">
        <v>0</v>
      </c>
      <c r="E4735" s="4"/>
      <c r="F4735" s="5">
        <v>0</v>
      </c>
      <c r="G4735" s="26">
        <v>0</v>
      </c>
      <c r="H4735" s="508">
        <v>0</v>
      </c>
      <c r="I4735" s="99"/>
      <c r="J4735" s="61">
        <v>0</v>
      </c>
      <c r="K4735" s="100">
        <v>0</v>
      </c>
      <c r="L4735" s="509">
        <v>0</v>
      </c>
      <c r="M4735" s="62"/>
    </row>
    <row r="4736" spans="1:13" s="47" customFormat="1" ht="14.4" customHeight="1" x14ac:dyDescent="0.3">
      <c r="A4736" s="62"/>
      <c r="B4736" s="58" t="s">
        <v>62</v>
      </c>
      <c r="C4736" s="46"/>
      <c r="D4736" s="37"/>
      <c r="E4736" s="38"/>
      <c r="F4736" s="39"/>
      <c r="G4736" s="193">
        <v>2110.6600000000003</v>
      </c>
      <c r="H4736" s="106" t="s">
        <v>62</v>
      </c>
      <c r="I4736" s="103"/>
      <c r="J4736" s="510"/>
      <c r="K4736" s="511" t="s">
        <v>156</v>
      </c>
      <c r="L4736" s="519">
        <v>0.43306226597344527</v>
      </c>
      <c r="M4736" s="62"/>
    </row>
    <row r="4737" spans="1:13" s="47" customFormat="1" ht="14.4" customHeight="1" x14ac:dyDescent="0.3">
      <c r="A4737" s="62"/>
      <c r="B4737" s="194" t="s">
        <v>63</v>
      </c>
      <c r="C4737" s="195"/>
      <c r="D4737" s="196"/>
      <c r="E4737" s="197"/>
      <c r="F4737" s="155"/>
      <c r="G4737" s="197"/>
      <c r="H4737" s="115"/>
      <c r="I4737" s="202"/>
      <c r="J4737" s="203"/>
      <c r="K4737" s="178"/>
      <c r="L4737" s="204">
        <v>0</v>
      </c>
      <c r="M4737" s="62"/>
    </row>
    <row r="4738" spans="1:13" s="47" customFormat="1" ht="35.25" customHeight="1" x14ac:dyDescent="0.3">
      <c r="A4738" s="62"/>
      <c r="B4738" s="53" t="s">
        <v>53</v>
      </c>
      <c r="C4738" s="210"/>
      <c r="D4738" s="211" t="s">
        <v>0</v>
      </c>
      <c r="E4738" s="201" t="s">
        <v>1</v>
      </c>
      <c r="F4738" s="156" t="s">
        <v>61</v>
      </c>
      <c r="G4738" s="188" t="s">
        <v>56</v>
      </c>
      <c r="H4738" s="111" t="s">
        <v>158</v>
      </c>
      <c r="I4738" s="112" t="s">
        <v>159</v>
      </c>
      <c r="J4738" s="112" t="s">
        <v>160</v>
      </c>
      <c r="K4738" s="520" t="s">
        <v>161</v>
      </c>
      <c r="L4738" s="114" t="s">
        <v>162</v>
      </c>
      <c r="M4738" s="62"/>
    </row>
    <row r="4739" spans="1:13" s="47" customFormat="1" ht="14.4" customHeight="1" x14ac:dyDescent="0.3">
      <c r="A4739" s="62"/>
      <c r="B4739" s="6">
        <v>0</v>
      </c>
      <c r="C4739" s="7"/>
      <c r="D4739" s="3">
        <v>0</v>
      </c>
      <c r="E4739" s="26"/>
      <c r="F4739" s="5">
        <v>0</v>
      </c>
      <c r="G4739" s="191">
        <v>0</v>
      </c>
      <c r="H4739" s="506">
        <v>0</v>
      </c>
      <c r="I4739" s="171"/>
      <c r="J4739" s="192">
        <v>0</v>
      </c>
      <c r="K4739" s="172">
        <v>0</v>
      </c>
      <c r="L4739" s="507">
        <v>0</v>
      </c>
      <c r="M4739" s="62"/>
    </row>
    <row r="4740" spans="1:13" s="47" customFormat="1" ht="14.4" customHeight="1" x14ac:dyDescent="0.3">
      <c r="A4740" s="62"/>
      <c r="B4740" s="6">
        <v>0</v>
      </c>
      <c r="C4740" s="7"/>
      <c r="D4740" s="3">
        <v>0</v>
      </c>
      <c r="E4740" s="26"/>
      <c r="F4740" s="5">
        <v>0</v>
      </c>
      <c r="G4740" s="26">
        <v>0</v>
      </c>
      <c r="H4740" s="508">
        <v>0</v>
      </c>
      <c r="I4740" s="99"/>
      <c r="J4740" s="61">
        <v>0</v>
      </c>
      <c r="K4740" s="100">
        <v>0</v>
      </c>
      <c r="L4740" s="509">
        <v>0</v>
      </c>
      <c r="M4740" s="62"/>
    </row>
    <row r="4741" spans="1:13" s="47" customFormat="1" ht="14.4" customHeight="1" x14ac:dyDescent="0.3">
      <c r="A4741" s="62"/>
      <c r="B4741" s="6">
        <v>0</v>
      </c>
      <c r="C4741" s="7"/>
      <c r="D4741" s="3">
        <v>0</v>
      </c>
      <c r="E4741" s="26"/>
      <c r="F4741" s="5">
        <v>0</v>
      </c>
      <c r="G4741" s="26">
        <v>0</v>
      </c>
      <c r="H4741" s="508">
        <v>0</v>
      </c>
      <c r="I4741" s="99"/>
      <c r="J4741" s="61">
        <v>0</v>
      </c>
      <c r="K4741" s="100">
        <v>0</v>
      </c>
      <c r="L4741" s="509">
        <v>0</v>
      </c>
      <c r="M4741" s="62"/>
    </row>
    <row r="4742" spans="1:13" s="47" customFormat="1" ht="14.4" customHeight="1" x14ac:dyDescent="0.3">
      <c r="A4742" s="62"/>
      <c r="B4742" s="6">
        <v>0</v>
      </c>
      <c r="C4742" s="7"/>
      <c r="D4742" s="3">
        <v>0</v>
      </c>
      <c r="E4742" s="26"/>
      <c r="F4742" s="5">
        <v>0</v>
      </c>
      <c r="G4742" s="26">
        <v>0</v>
      </c>
      <c r="H4742" s="508">
        <v>0</v>
      </c>
      <c r="I4742" s="99"/>
      <c r="J4742" s="61">
        <v>0</v>
      </c>
      <c r="K4742" s="100">
        <v>0</v>
      </c>
      <c r="L4742" s="509">
        <v>0</v>
      </c>
      <c r="M4742" s="62"/>
    </row>
    <row r="4743" spans="1:13" s="47" customFormat="1" ht="14.4" customHeight="1" x14ac:dyDescent="0.3">
      <c r="A4743" s="62"/>
      <c r="B4743" s="6">
        <v>0</v>
      </c>
      <c r="C4743" s="7"/>
      <c r="D4743" s="3">
        <v>0</v>
      </c>
      <c r="E4743" s="26"/>
      <c r="F4743" s="5">
        <v>0</v>
      </c>
      <c r="G4743" s="26">
        <v>0</v>
      </c>
      <c r="H4743" s="508">
        <v>0</v>
      </c>
      <c r="I4743" s="99"/>
      <c r="J4743" s="61">
        <v>0</v>
      </c>
      <c r="K4743" s="100">
        <v>0</v>
      </c>
      <c r="L4743" s="509">
        <v>0</v>
      </c>
      <c r="M4743" s="62"/>
    </row>
    <row r="4744" spans="1:13" s="47" customFormat="1" ht="15" customHeight="1" thickBot="1" x14ac:dyDescent="0.35">
      <c r="A4744" s="62"/>
      <c r="B4744" s="59" t="s">
        <v>64</v>
      </c>
      <c r="C4744" s="42"/>
      <c r="D4744" s="43"/>
      <c r="E4744" s="44"/>
      <c r="F4744" s="45"/>
      <c r="G4744" s="191">
        <v>0</v>
      </c>
      <c r="H4744" s="106" t="s">
        <v>64</v>
      </c>
      <c r="I4744" s="103"/>
      <c r="J4744" s="510"/>
      <c r="K4744" s="511" t="s">
        <v>156</v>
      </c>
      <c r="L4744" s="519">
        <v>0</v>
      </c>
      <c r="M4744" s="62"/>
    </row>
    <row r="4745" spans="1:13" s="47" customFormat="1" ht="14.4" customHeight="1" x14ac:dyDescent="0.3">
      <c r="A4745" s="62"/>
      <c r="B4745" s="64"/>
      <c r="C4745" s="68"/>
      <c r="D4745" s="69" t="s">
        <v>65</v>
      </c>
      <c r="E4745" s="70"/>
      <c r="F4745" s="71"/>
      <c r="G4745" s="88">
        <v>2137.8449999999998</v>
      </c>
      <c r="H4745" s="179"/>
      <c r="I4745" s="212"/>
      <c r="J4745" s="522"/>
      <c r="K4745" s="523"/>
      <c r="L4745" s="180"/>
      <c r="M4745" s="62"/>
    </row>
    <row r="4746" spans="1:13" s="47" customFormat="1" ht="14.4" customHeight="1" x14ac:dyDescent="0.3">
      <c r="A4746" s="62"/>
      <c r="B4746" s="63"/>
      <c r="C4746" s="68"/>
      <c r="D4746" s="72" t="s">
        <v>7</v>
      </c>
      <c r="E4746" s="215"/>
      <c r="F4746" s="181">
        <v>0.1</v>
      </c>
      <c r="G4746" s="215">
        <v>213.785</v>
      </c>
      <c r="H4746" s="524"/>
      <c r="I4746" s="124"/>
      <c r="J4746" s="525"/>
      <c r="K4746" s="526"/>
      <c r="L4746" s="527"/>
      <c r="M4746" s="62"/>
    </row>
    <row r="4747" spans="1:13" s="47" customFormat="1" ht="14.4" customHeight="1" x14ac:dyDescent="0.3">
      <c r="A4747" s="62"/>
      <c r="B4747" s="63"/>
      <c r="C4747" s="68"/>
      <c r="D4747" s="72" t="s">
        <v>8</v>
      </c>
      <c r="E4747" s="215"/>
      <c r="F4747" s="181">
        <v>0.1</v>
      </c>
      <c r="G4747" s="215">
        <v>213.785</v>
      </c>
      <c r="H4747" s="524"/>
      <c r="I4747" s="124"/>
      <c r="J4747" s="525"/>
      <c r="K4747" s="526"/>
      <c r="L4747" s="527"/>
      <c r="M4747" s="62"/>
    </row>
    <row r="4748" spans="1:13" s="47" customFormat="1" ht="14.4" customHeight="1" x14ac:dyDescent="0.3">
      <c r="A4748" s="62"/>
      <c r="B4748" s="63" t="s">
        <v>66</v>
      </c>
      <c r="C4748" s="68"/>
      <c r="D4748" s="75" t="s">
        <v>67</v>
      </c>
      <c r="E4748" s="76"/>
      <c r="F4748" s="71"/>
      <c r="G4748" s="76">
        <v>2565.415</v>
      </c>
      <c r="H4748" s="524"/>
      <c r="I4748" s="124"/>
      <c r="J4748" s="525"/>
      <c r="K4748" s="526"/>
      <c r="L4748" s="527"/>
      <c r="M4748" s="62"/>
    </row>
    <row r="4749" spans="1:13" s="47" customFormat="1" ht="15" customHeight="1" thickBot="1" x14ac:dyDescent="0.35">
      <c r="A4749" s="62"/>
      <c r="B4749" s="63"/>
      <c r="C4749" s="68"/>
      <c r="D4749" s="77" t="s">
        <v>68</v>
      </c>
      <c r="E4749" s="78"/>
      <c r="F4749" s="79"/>
      <c r="G4749" s="78">
        <v>2565.42</v>
      </c>
      <c r="H4749" s="528">
        <v>1</v>
      </c>
      <c r="I4749" s="126"/>
      <c r="J4749" s="529"/>
      <c r="K4749" s="530"/>
      <c r="L4749" s="531">
        <v>0.44541489209928697</v>
      </c>
      <c r="M4749" s="62"/>
    </row>
    <row r="4750" spans="1:13" s="47" customFormat="1" ht="14.4" customHeight="1" x14ac:dyDescent="0.3">
      <c r="A4750" s="62"/>
      <c r="B4750" s="63"/>
      <c r="C4750" s="68"/>
      <c r="D4750" s="80"/>
      <c r="E4750" s="67"/>
      <c r="F4750" s="65"/>
      <c r="G4750" s="67"/>
      <c r="J4750" s="60"/>
      <c r="M4750" s="62"/>
    </row>
    <row r="4751" spans="1:13" s="47" customFormat="1" ht="14.4" customHeight="1" x14ac:dyDescent="0.3">
      <c r="A4751" s="62"/>
      <c r="B4751" s="63"/>
      <c r="C4751" s="68"/>
      <c r="D4751" s="80"/>
      <c r="E4751" s="67"/>
      <c r="F4751" s="65"/>
      <c r="G4751" s="67"/>
      <c r="J4751" s="60"/>
      <c r="M4751" s="62"/>
    </row>
    <row r="4752" spans="1:13" s="47" customFormat="1" ht="14.4" customHeight="1" x14ac:dyDescent="0.3">
      <c r="A4752" s="62"/>
      <c r="B4752" s="63"/>
      <c r="C4752" s="68"/>
      <c r="D4752" s="80"/>
      <c r="E4752" s="67"/>
      <c r="F4752" s="65"/>
      <c r="G4752" s="67"/>
      <c r="J4752" s="60"/>
      <c r="M4752" s="62"/>
    </row>
    <row r="4753" spans="1:13" s="47" customFormat="1" ht="14.4" customHeight="1" x14ac:dyDescent="0.3">
      <c r="A4753" s="62"/>
      <c r="B4753" s="136" t="s">
        <v>1808</v>
      </c>
      <c r="C4753" s="81"/>
      <c r="D4753" s="80"/>
      <c r="E4753" s="67"/>
      <c r="F4753" s="82"/>
      <c r="G4753" s="82"/>
      <c r="J4753" s="60"/>
      <c r="M4753" s="62"/>
    </row>
    <row r="4754" spans="1:13" s="47" customFormat="1" ht="14.4" customHeight="1" x14ac:dyDescent="0.3">
      <c r="A4754" s="62"/>
      <c r="B4754" s="216" t="s">
        <v>6</v>
      </c>
      <c r="C4754" s="217"/>
      <c r="D4754" s="80"/>
      <c r="E4754" s="67"/>
      <c r="F4754" s="62"/>
      <c r="G4754" s="62"/>
      <c r="J4754" s="60"/>
      <c r="M4754" s="62"/>
    </row>
    <row r="4755" spans="1:13" s="47" customFormat="1" ht="14.4" customHeight="1" x14ac:dyDescent="0.3">
      <c r="A4755" s="62"/>
      <c r="B4755" s="84"/>
      <c r="C4755" s="62"/>
      <c r="D4755" s="80"/>
      <c r="E4755" s="67"/>
      <c r="F4755" s="62"/>
      <c r="G4755" s="62"/>
      <c r="J4755" s="60"/>
      <c r="M4755" s="62"/>
    </row>
    <row r="4756" spans="1:13" x14ac:dyDescent="0.3">
      <c r="A4756" s="62"/>
      <c r="B4756" s="503"/>
      <c r="C4756" s="129"/>
      <c r="D4756" s="129"/>
      <c r="J4756" s="60"/>
    </row>
    <row r="4757" spans="1:13" x14ac:dyDescent="0.3">
      <c r="A4757" s="62"/>
      <c r="B4757" s="131"/>
      <c r="C4757" s="130"/>
      <c r="D4757" s="130"/>
      <c r="J4757" s="60"/>
    </row>
    <row r="4758" spans="1:13" ht="15.6" x14ac:dyDescent="0.3">
      <c r="A4758" s="62"/>
      <c r="D4758" s="715" t="s">
        <v>166</v>
      </c>
      <c r="E4758" s="715"/>
      <c r="F4758" s="715"/>
      <c r="J4758" s="60"/>
    </row>
    <row r="4759" spans="1:13" x14ac:dyDescent="0.3">
      <c r="A4759" s="62"/>
      <c r="B4759" s="132"/>
      <c r="C4759" s="132"/>
      <c r="D4759" s="132"/>
      <c r="J4759" s="60"/>
    </row>
    <row r="4760" spans="1:13" ht="82.5" customHeight="1" x14ac:dyDescent="0.3">
      <c r="A4760" s="62"/>
      <c r="B4760" s="710" t="s">
        <v>1809</v>
      </c>
      <c r="C4760" s="710"/>
      <c r="D4760" s="710"/>
      <c r="E4760" s="710"/>
      <c r="F4760" s="710"/>
      <c r="G4760" s="710"/>
      <c r="H4760" s="710"/>
      <c r="I4760" s="710"/>
      <c r="J4760" s="710"/>
      <c r="K4760" s="710"/>
      <c r="L4760" s="710"/>
    </row>
    <row r="4761" spans="1:13" s="47" customFormat="1" ht="14.4" customHeight="1" x14ac:dyDescent="0.3">
      <c r="A4761" s="62"/>
      <c r="B4761" s="63"/>
      <c r="C4761" s="9"/>
      <c r="D4761" s="10"/>
      <c r="E4761" s="11"/>
      <c r="F4761" s="12"/>
      <c r="G4761" s="13"/>
      <c r="J4761" s="60"/>
      <c r="M4761" s="62"/>
    </row>
    <row r="4762" spans="1:13" s="47" customFormat="1" ht="14.4" customHeight="1" x14ac:dyDescent="0.3">
      <c r="A4762" s="62"/>
      <c r="B4762" s="48" t="s">
        <v>48</v>
      </c>
      <c r="C4762" s="9"/>
      <c r="D4762" s="10"/>
      <c r="E4762" s="11"/>
      <c r="F4762" s="11"/>
      <c r="G4762" s="11"/>
      <c r="J4762" s="60"/>
      <c r="M4762" s="62"/>
    </row>
    <row r="4763" spans="1:13" s="47" customFormat="1" ht="14.4" customHeight="1" x14ac:dyDescent="0.3">
      <c r="A4763" s="62"/>
      <c r="B4763" s="64" t="s">
        <v>49</v>
      </c>
      <c r="C4763" s="62" t="s">
        <v>783</v>
      </c>
      <c r="D4763" s="62"/>
      <c r="E4763" s="62"/>
      <c r="I4763" s="65" t="s">
        <v>50</v>
      </c>
      <c r="J4763" s="68" t="s">
        <v>5</v>
      </c>
      <c r="M4763" s="62"/>
    </row>
    <row r="4764" spans="1:13" s="47" customFormat="1" ht="15" customHeight="1" thickBot="1" x14ac:dyDescent="0.35">
      <c r="A4764" s="62"/>
      <c r="B4764" s="64" t="s">
        <v>51</v>
      </c>
      <c r="C4764" s="62" t="s">
        <v>267</v>
      </c>
      <c r="D4764" s="62"/>
      <c r="E4764" s="62"/>
      <c r="G4764" s="62" t="s">
        <v>782</v>
      </c>
      <c r="J4764" s="60"/>
      <c r="M4764" s="62"/>
    </row>
    <row r="4765" spans="1:13" s="47" customFormat="1" ht="14.4" customHeight="1" thickTop="1" x14ac:dyDescent="0.3">
      <c r="A4765" s="62"/>
      <c r="B4765" s="49" t="s">
        <v>52</v>
      </c>
      <c r="C4765" s="14"/>
      <c r="D4765" s="15"/>
      <c r="E4765" s="16"/>
      <c r="F4765" s="17"/>
      <c r="G4765" s="16"/>
      <c r="H4765" s="711" t="s">
        <v>164</v>
      </c>
      <c r="I4765" s="712"/>
      <c r="J4765" s="712"/>
      <c r="K4765" s="712"/>
      <c r="L4765" s="713"/>
      <c r="M4765" s="62"/>
    </row>
    <row r="4766" spans="1:13" s="47" customFormat="1" ht="32.25" customHeight="1" x14ac:dyDescent="0.3">
      <c r="A4766" s="62"/>
      <c r="B4766" s="186" t="s">
        <v>53</v>
      </c>
      <c r="C4766" s="187" t="s">
        <v>1</v>
      </c>
      <c r="D4766" s="161" t="s">
        <v>54</v>
      </c>
      <c r="E4766" s="188" t="s">
        <v>23</v>
      </c>
      <c r="F4766" s="188" t="s">
        <v>55</v>
      </c>
      <c r="G4766" s="188" t="s">
        <v>56</v>
      </c>
      <c r="H4766" s="90" t="s">
        <v>158</v>
      </c>
      <c r="I4766" s="169" t="s">
        <v>159</v>
      </c>
      <c r="J4766" s="169" t="s">
        <v>160</v>
      </c>
      <c r="K4766" s="169" t="s">
        <v>161</v>
      </c>
      <c r="L4766" s="92" t="s">
        <v>162</v>
      </c>
      <c r="M4766" s="62"/>
    </row>
    <row r="4767" spans="1:13" s="47" customFormat="1" ht="14.4" customHeight="1" x14ac:dyDescent="0.3">
      <c r="A4767" s="62"/>
      <c r="B4767" s="189">
        <v>0</v>
      </c>
      <c r="C4767" s="187"/>
      <c r="D4767" s="190">
        <v>0</v>
      </c>
      <c r="E4767" s="191">
        <v>0</v>
      </c>
      <c r="F4767" s="505">
        <v>1</v>
      </c>
      <c r="G4767" s="191">
        <v>0</v>
      </c>
      <c r="H4767" s="506">
        <v>0</v>
      </c>
      <c r="I4767" s="171"/>
      <c r="J4767" s="192">
        <v>0</v>
      </c>
      <c r="K4767" s="172">
        <v>0</v>
      </c>
      <c r="L4767" s="507">
        <v>0</v>
      </c>
      <c r="M4767" s="62"/>
    </row>
    <row r="4768" spans="1:13" s="47" customFormat="1" ht="14.4" customHeight="1" x14ac:dyDescent="0.3">
      <c r="A4768" s="62"/>
      <c r="B4768" s="6">
        <v>0</v>
      </c>
      <c r="C4768" s="25"/>
      <c r="D4768" s="3">
        <v>0</v>
      </c>
      <c r="E4768" s="26">
        <v>0</v>
      </c>
      <c r="F4768" s="27"/>
      <c r="G4768" s="26">
        <v>0</v>
      </c>
      <c r="H4768" s="508">
        <v>0</v>
      </c>
      <c r="I4768" s="99"/>
      <c r="J4768" s="61">
        <v>0</v>
      </c>
      <c r="K4768" s="100">
        <v>0</v>
      </c>
      <c r="L4768" s="509">
        <v>0</v>
      </c>
      <c r="M4768" s="62"/>
    </row>
    <row r="4769" spans="1:13" s="47" customFormat="1" ht="14.4" customHeight="1" x14ac:dyDescent="0.3">
      <c r="A4769" s="62"/>
      <c r="B4769" s="6">
        <v>0</v>
      </c>
      <c r="C4769" s="25"/>
      <c r="D4769" s="3">
        <v>0</v>
      </c>
      <c r="E4769" s="26">
        <v>0</v>
      </c>
      <c r="F4769" s="27"/>
      <c r="G4769" s="26">
        <v>0</v>
      </c>
      <c r="H4769" s="508">
        <v>0</v>
      </c>
      <c r="I4769" s="99"/>
      <c r="J4769" s="61">
        <v>0</v>
      </c>
      <c r="K4769" s="100">
        <v>0</v>
      </c>
      <c r="L4769" s="509">
        <v>0</v>
      </c>
      <c r="M4769" s="62"/>
    </row>
    <row r="4770" spans="1:13" s="47" customFormat="1" ht="14.4" customHeight="1" x14ac:dyDescent="0.3">
      <c r="A4770" s="62"/>
      <c r="B4770" s="6">
        <v>0</v>
      </c>
      <c r="C4770" s="25"/>
      <c r="D4770" s="3">
        <v>0</v>
      </c>
      <c r="E4770" s="26">
        <v>0</v>
      </c>
      <c r="F4770" s="27"/>
      <c r="G4770" s="26">
        <v>0</v>
      </c>
      <c r="H4770" s="508">
        <v>0</v>
      </c>
      <c r="I4770" s="99"/>
      <c r="J4770" s="61">
        <v>0</v>
      </c>
      <c r="K4770" s="100">
        <v>0</v>
      </c>
      <c r="L4770" s="509">
        <v>0</v>
      </c>
      <c r="M4770" s="62"/>
    </row>
    <row r="4771" spans="1:13" s="47" customFormat="1" ht="14.4" customHeight="1" x14ac:dyDescent="0.3">
      <c r="A4771" s="62"/>
      <c r="B4771" s="6">
        <v>0</v>
      </c>
      <c r="C4771" s="25"/>
      <c r="D4771" s="3">
        <v>0</v>
      </c>
      <c r="E4771" s="26">
        <v>0</v>
      </c>
      <c r="F4771" s="27"/>
      <c r="G4771" s="26">
        <v>0</v>
      </c>
      <c r="H4771" s="508">
        <v>0</v>
      </c>
      <c r="I4771" s="99"/>
      <c r="J4771" s="61">
        <v>0</v>
      </c>
      <c r="K4771" s="100">
        <v>0</v>
      </c>
      <c r="L4771" s="509">
        <v>0</v>
      </c>
      <c r="M4771" s="62"/>
    </row>
    <row r="4772" spans="1:13" s="47" customFormat="1" ht="14.4" customHeight="1" x14ac:dyDescent="0.3">
      <c r="A4772" s="62"/>
      <c r="B4772" s="6">
        <v>0</v>
      </c>
      <c r="C4772" s="25"/>
      <c r="D4772" s="3">
        <v>0</v>
      </c>
      <c r="E4772" s="26">
        <v>0</v>
      </c>
      <c r="F4772" s="27"/>
      <c r="G4772" s="26">
        <v>0</v>
      </c>
      <c r="H4772" s="508">
        <v>0</v>
      </c>
      <c r="I4772" s="99"/>
      <c r="J4772" s="61">
        <v>0</v>
      </c>
      <c r="K4772" s="100">
        <v>0</v>
      </c>
      <c r="L4772" s="509">
        <v>0</v>
      </c>
      <c r="M4772" s="62"/>
    </row>
    <row r="4773" spans="1:13" s="47" customFormat="1" ht="14.4" customHeight="1" x14ac:dyDescent="0.3">
      <c r="A4773" s="62"/>
      <c r="B4773" s="6" t="s">
        <v>73</v>
      </c>
      <c r="C4773" s="25"/>
      <c r="D4773" s="3">
        <v>0</v>
      </c>
      <c r="E4773" s="26">
        <v>0</v>
      </c>
      <c r="F4773" s="27"/>
      <c r="G4773" s="26">
        <v>0.40799999999999997</v>
      </c>
      <c r="H4773" s="508">
        <v>6.8562210123008661E-3</v>
      </c>
      <c r="I4773" s="99"/>
      <c r="J4773" s="61" t="s">
        <v>165</v>
      </c>
      <c r="K4773" s="100">
        <v>0.4</v>
      </c>
      <c r="L4773" s="101">
        <v>2.7424884049203468E-3</v>
      </c>
      <c r="M4773" s="62"/>
    </row>
    <row r="4774" spans="1:13" s="47" customFormat="1" ht="14.4" customHeight="1" x14ac:dyDescent="0.3">
      <c r="A4774" s="62"/>
      <c r="B4774" s="6" t="s">
        <v>57</v>
      </c>
      <c r="C4774" s="25"/>
      <c r="D4774" s="28"/>
      <c r="E4774" s="26"/>
      <c r="F4774" s="27"/>
      <c r="G4774" s="193">
        <v>0.40799999999999997</v>
      </c>
      <c r="H4774" s="102" t="s">
        <v>57</v>
      </c>
      <c r="I4774" s="103"/>
      <c r="J4774" s="510"/>
      <c r="K4774" s="511" t="s">
        <v>156</v>
      </c>
      <c r="L4774" s="512">
        <v>2.7424884049203468E-3</v>
      </c>
      <c r="M4774" s="62"/>
    </row>
    <row r="4775" spans="1:13" s="47" customFormat="1" ht="14.4" customHeight="1" x14ac:dyDescent="0.3">
      <c r="A4775" s="62"/>
      <c r="B4775" s="194" t="s">
        <v>22</v>
      </c>
      <c r="C4775" s="195"/>
      <c r="D4775" s="196"/>
      <c r="E4775" s="197"/>
      <c r="F4775" s="155"/>
      <c r="G4775" s="87"/>
      <c r="H4775" s="513"/>
      <c r="I4775" s="514"/>
      <c r="J4775" s="515"/>
      <c r="K4775" s="516"/>
      <c r="L4775" s="517"/>
      <c r="M4775" s="62"/>
    </row>
    <row r="4776" spans="1:13" s="47" customFormat="1" ht="30.75" customHeight="1" x14ac:dyDescent="0.3">
      <c r="A4776" s="62"/>
      <c r="B4776" s="198" t="s">
        <v>58</v>
      </c>
      <c r="C4776" s="199" t="s">
        <v>1</v>
      </c>
      <c r="D4776" s="200" t="s">
        <v>59</v>
      </c>
      <c r="E4776" s="156" t="s">
        <v>23</v>
      </c>
      <c r="F4776" s="156" t="s">
        <v>55</v>
      </c>
      <c r="G4776" s="201" t="s">
        <v>56</v>
      </c>
      <c r="H4776" s="90" t="s">
        <v>158</v>
      </c>
      <c r="I4776" s="169" t="s">
        <v>159</v>
      </c>
      <c r="J4776" s="169" t="s">
        <v>160</v>
      </c>
      <c r="K4776" s="518" t="s">
        <v>161</v>
      </c>
      <c r="L4776" s="92" t="s">
        <v>162</v>
      </c>
      <c r="M4776" s="62"/>
    </row>
    <row r="4777" spans="1:13" s="47" customFormat="1" ht="14.4" customHeight="1" x14ac:dyDescent="0.3">
      <c r="A4777" s="62"/>
      <c r="B4777" s="6" t="s">
        <v>27</v>
      </c>
      <c r="C4777" s="25">
        <v>1</v>
      </c>
      <c r="D4777" s="3">
        <v>4.0999999999999996</v>
      </c>
      <c r="E4777" s="26">
        <v>4.0999999999999996</v>
      </c>
      <c r="F4777" s="26">
        <v>1</v>
      </c>
      <c r="G4777" s="26">
        <v>4.0999999999999996</v>
      </c>
      <c r="H4777" s="506">
        <v>6.8898299388317527E-2</v>
      </c>
      <c r="I4777" s="171"/>
      <c r="J4777" s="192" t="s">
        <v>163</v>
      </c>
      <c r="K4777" s="172">
        <v>1</v>
      </c>
      <c r="L4777" s="507">
        <v>6.8898299388317527E-2</v>
      </c>
      <c r="M4777" s="62"/>
    </row>
    <row r="4778" spans="1:13" s="47" customFormat="1" ht="14.4" customHeight="1" x14ac:dyDescent="0.3">
      <c r="A4778" s="62"/>
      <c r="B4778" s="6" t="s">
        <v>35</v>
      </c>
      <c r="C4778" s="25">
        <v>1</v>
      </c>
      <c r="D4778" s="3">
        <v>4.05</v>
      </c>
      <c r="E4778" s="26">
        <v>4.05</v>
      </c>
      <c r="F4778" s="26">
        <v>1</v>
      </c>
      <c r="G4778" s="26">
        <v>4.05</v>
      </c>
      <c r="H4778" s="508">
        <v>6.8058076225045366E-2</v>
      </c>
      <c r="I4778" s="99"/>
      <c r="J4778" s="61" t="s">
        <v>163</v>
      </c>
      <c r="K4778" s="100">
        <v>1</v>
      </c>
      <c r="L4778" s="509">
        <v>6.8058076225045366E-2</v>
      </c>
      <c r="M4778" s="62"/>
    </row>
    <row r="4779" spans="1:13" s="47" customFormat="1" ht="33" customHeight="1" x14ac:dyDescent="0.3">
      <c r="A4779" s="62"/>
      <c r="B4779" s="6">
        <v>0</v>
      </c>
      <c r="C4779" s="25"/>
      <c r="D4779" s="3">
        <v>0</v>
      </c>
      <c r="E4779" s="26">
        <v>0</v>
      </c>
      <c r="F4779" s="26"/>
      <c r="G4779" s="26">
        <v>0</v>
      </c>
      <c r="H4779" s="508">
        <v>0</v>
      </c>
      <c r="I4779" s="99"/>
      <c r="J4779" s="61">
        <v>0</v>
      </c>
      <c r="K4779" s="100">
        <v>0</v>
      </c>
      <c r="L4779" s="509">
        <v>0</v>
      </c>
      <c r="M4779" s="62"/>
    </row>
    <row r="4780" spans="1:13" s="47" customFormat="1" ht="14.4" customHeight="1" x14ac:dyDescent="0.3">
      <c r="A4780" s="62"/>
      <c r="B4780" s="6">
        <v>0</v>
      </c>
      <c r="C4780" s="25"/>
      <c r="D4780" s="3">
        <v>0</v>
      </c>
      <c r="E4780" s="26">
        <v>0</v>
      </c>
      <c r="F4780" s="26"/>
      <c r="G4780" s="26">
        <v>0</v>
      </c>
      <c r="H4780" s="508">
        <v>0</v>
      </c>
      <c r="I4780" s="99"/>
      <c r="J4780" s="61">
        <v>0</v>
      </c>
      <c r="K4780" s="100">
        <v>0</v>
      </c>
      <c r="L4780" s="509">
        <v>0</v>
      </c>
      <c r="M4780" s="62"/>
    </row>
    <row r="4781" spans="1:13" s="47" customFormat="1" ht="14.4" customHeight="1" x14ac:dyDescent="0.3">
      <c r="A4781" s="62"/>
      <c r="B4781" s="6">
        <v>0</v>
      </c>
      <c r="C4781" s="25"/>
      <c r="D4781" s="3">
        <v>0</v>
      </c>
      <c r="E4781" s="26">
        <v>0</v>
      </c>
      <c r="F4781" s="27"/>
      <c r="G4781" s="26">
        <v>0</v>
      </c>
      <c r="H4781" s="508">
        <v>0</v>
      </c>
      <c r="I4781" s="99"/>
      <c r="J4781" s="61">
        <v>0</v>
      </c>
      <c r="K4781" s="100">
        <v>0</v>
      </c>
      <c r="L4781" s="509">
        <v>0</v>
      </c>
      <c r="M4781" s="62"/>
    </row>
    <row r="4782" spans="1:13" s="47" customFormat="1" ht="14.4" customHeight="1" x14ac:dyDescent="0.3">
      <c r="A4782" s="62"/>
      <c r="B4782" s="6">
        <v>0</v>
      </c>
      <c r="C4782" s="25"/>
      <c r="D4782" s="3">
        <v>0</v>
      </c>
      <c r="E4782" s="26">
        <v>0</v>
      </c>
      <c r="F4782" s="27"/>
      <c r="G4782" s="26">
        <v>0</v>
      </c>
      <c r="H4782" s="508">
        <v>0</v>
      </c>
      <c r="I4782" s="99"/>
      <c r="J4782" s="61">
        <v>0</v>
      </c>
      <c r="K4782" s="100">
        <v>0</v>
      </c>
      <c r="L4782" s="509">
        <v>0</v>
      </c>
      <c r="M4782" s="62"/>
    </row>
    <row r="4783" spans="1:13" s="47" customFormat="1" ht="14.4" customHeight="1" x14ac:dyDescent="0.3">
      <c r="A4783" s="62"/>
      <c r="B4783" s="6">
        <v>0</v>
      </c>
      <c r="C4783" s="25"/>
      <c r="D4783" s="3">
        <v>0</v>
      </c>
      <c r="E4783" s="26">
        <v>0</v>
      </c>
      <c r="F4783" s="27"/>
      <c r="G4783" s="26">
        <v>0</v>
      </c>
      <c r="H4783" s="508">
        <v>0</v>
      </c>
      <c r="I4783" s="99"/>
      <c r="J4783" s="61">
        <v>0</v>
      </c>
      <c r="K4783" s="100">
        <v>0</v>
      </c>
      <c r="L4783" s="509">
        <v>0</v>
      </c>
      <c r="M4783" s="62"/>
    </row>
    <row r="4784" spans="1:13" s="47" customFormat="1" ht="14.4" customHeight="1" x14ac:dyDescent="0.3">
      <c r="A4784" s="62"/>
      <c r="B4784" s="6">
        <v>0</v>
      </c>
      <c r="C4784" s="25"/>
      <c r="D4784" s="3">
        <v>0</v>
      </c>
      <c r="E4784" s="26">
        <v>0</v>
      </c>
      <c r="F4784" s="27"/>
      <c r="G4784" s="26">
        <v>0</v>
      </c>
      <c r="H4784" s="508">
        <v>0</v>
      </c>
      <c r="I4784" s="99"/>
      <c r="J4784" s="61">
        <v>0</v>
      </c>
      <c r="K4784" s="100">
        <v>0</v>
      </c>
      <c r="L4784" s="509">
        <v>0</v>
      </c>
      <c r="M4784" s="62"/>
    </row>
    <row r="4785" spans="1:13" s="47" customFormat="1" ht="14.4" customHeight="1" x14ac:dyDescent="0.3">
      <c r="A4785" s="62"/>
      <c r="B4785" s="6">
        <v>0</v>
      </c>
      <c r="C4785" s="25"/>
      <c r="D4785" s="3">
        <v>0</v>
      </c>
      <c r="E4785" s="26">
        <v>0</v>
      </c>
      <c r="F4785" s="27"/>
      <c r="G4785" s="26">
        <v>0</v>
      </c>
      <c r="H4785" s="508">
        <v>0</v>
      </c>
      <c r="I4785" s="99"/>
      <c r="J4785" s="61">
        <v>0</v>
      </c>
      <c r="K4785" s="100">
        <v>0</v>
      </c>
      <c r="L4785" s="509">
        <v>0</v>
      </c>
      <c r="M4785" s="62"/>
    </row>
    <row r="4786" spans="1:13" s="47" customFormat="1" ht="14.4" customHeight="1" x14ac:dyDescent="0.3">
      <c r="A4786" s="62"/>
      <c r="B4786" s="6" t="s">
        <v>60</v>
      </c>
      <c r="C4786" s="25"/>
      <c r="D4786" s="28"/>
      <c r="E4786" s="26"/>
      <c r="F4786" s="27"/>
      <c r="G4786" s="193">
        <v>8.1499999999999986</v>
      </c>
      <c r="H4786" s="106" t="s">
        <v>60</v>
      </c>
      <c r="I4786" s="103"/>
      <c r="J4786" s="510"/>
      <c r="K4786" s="511" t="s">
        <v>156</v>
      </c>
      <c r="L4786" s="519">
        <v>0.13695637561336288</v>
      </c>
      <c r="M4786" s="62"/>
    </row>
    <row r="4787" spans="1:13" s="47" customFormat="1" ht="14.4" customHeight="1" x14ac:dyDescent="0.3">
      <c r="A4787" s="62"/>
      <c r="B4787" s="194" t="s">
        <v>38</v>
      </c>
      <c r="C4787" s="195"/>
      <c r="D4787" s="196"/>
      <c r="E4787" s="196"/>
      <c r="F4787" s="196"/>
      <c r="G4787" s="196"/>
      <c r="H4787" s="115"/>
      <c r="I4787" s="202"/>
      <c r="J4787" s="203"/>
      <c r="K4787" s="178"/>
      <c r="L4787" s="204"/>
      <c r="M4787" s="62"/>
    </row>
    <row r="4788" spans="1:13" s="47" customFormat="1" ht="36.75" customHeight="1" x14ac:dyDescent="0.3">
      <c r="A4788" s="62"/>
      <c r="B4788" s="53" t="s">
        <v>53</v>
      </c>
      <c r="C4788" s="195"/>
      <c r="D4788" s="205" t="s">
        <v>0</v>
      </c>
      <c r="E4788" s="206" t="s">
        <v>1</v>
      </c>
      <c r="F4788" s="207" t="s">
        <v>61</v>
      </c>
      <c r="G4788" s="188" t="s">
        <v>56</v>
      </c>
      <c r="H4788" s="111" t="s">
        <v>158</v>
      </c>
      <c r="I4788" s="112" t="s">
        <v>159</v>
      </c>
      <c r="J4788" s="112" t="s">
        <v>160</v>
      </c>
      <c r="K4788" s="520" t="s">
        <v>161</v>
      </c>
      <c r="L4788" s="114" t="s">
        <v>162</v>
      </c>
      <c r="M4788" s="62"/>
    </row>
    <row r="4789" spans="1:13" s="47" customFormat="1" ht="14.4" customHeight="1" x14ac:dyDescent="0.3">
      <c r="A4789" s="62"/>
      <c r="B4789" s="189" t="s">
        <v>1516</v>
      </c>
      <c r="C4789" s="195"/>
      <c r="D4789" s="190" t="s">
        <v>5</v>
      </c>
      <c r="E4789" s="153">
        <v>1</v>
      </c>
      <c r="F4789" s="154">
        <v>40</v>
      </c>
      <c r="G4789" s="191">
        <v>40</v>
      </c>
      <c r="H4789" s="506">
        <v>0.67217853061773203</v>
      </c>
      <c r="I4789" s="171"/>
      <c r="J4789" s="192" t="s">
        <v>1219</v>
      </c>
      <c r="K4789" s="172">
        <v>0</v>
      </c>
      <c r="L4789" s="507">
        <v>0</v>
      </c>
      <c r="M4789" s="521"/>
    </row>
    <row r="4790" spans="1:13" s="47" customFormat="1" x14ac:dyDescent="0.3">
      <c r="A4790" s="62"/>
      <c r="B4790" s="6" t="s">
        <v>1517</v>
      </c>
      <c r="C4790" s="7"/>
      <c r="D4790" s="3" t="s">
        <v>5</v>
      </c>
      <c r="E4790" s="4">
        <v>3</v>
      </c>
      <c r="F4790" s="5">
        <v>3.15</v>
      </c>
      <c r="G4790" s="26">
        <v>9.4499999999999993</v>
      </c>
      <c r="H4790" s="508">
        <v>0.15880217785843917</v>
      </c>
      <c r="I4790" s="99"/>
      <c r="J4790" s="61" t="s">
        <v>163</v>
      </c>
      <c r="K4790" s="100">
        <v>0.4</v>
      </c>
      <c r="L4790" s="509">
        <v>6.3520871143375665E-2</v>
      </c>
      <c r="M4790" s="521"/>
    </row>
    <row r="4791" spans="1:13" s="47" customFormat="1" x14ac:dyDescent="0.3">
      <c r="A4791" s="62"/>
      <c r="B4791" s="6" t="s">
        <v>1518</v>
      </c>
      <c r="C4791" s="7"/>
      <c r="D4791" s="3" t="s">
        <v>5</v>
      </c>
      <c r="E4791" s="4">
        <v>1</v>
      </c>
      <c r="F4791" s="5">
        <v>1.5</v>
      </c>
      <c r="G4791" s="26">
        <v>1.5</v>
      </c>
      <c r="H4791" s="508">
        <v>2.520669489816495E-2</v>
      </c>
      <c r="I4791" s="99"/>
      <c r="J4791" s="61" t="s">
        <v>163</v>
      </c>
      <c r="K4791" s="100">
        <v>1</v>
      </c>
      <c r="L4791" s="509">
        <v>2.520669489816495E-2</v>
      </c>
      <c r="M4791" s="62"/>
    </row>
    <row r="4792" spans="1:13" s="47" customFormat="1" ht="14.4" customHeight="1" x14ac:dyDescent="0.3">
      <c r="A4792" s="62"/>
      <c r="B4792" s="6">
        <v>0</v>
      </c>
      <c r="C4792" s="7"/>
      <c r="D4792" s="3">
        <v>0</v>
      </c>
      <c r="E4792" s="4"/>
      <c r="F4792" s="5">
        <v>0</v>
      </c>
      <c r="G4792" s="26">
        <v>0</v>
      </c>
      <c r="H4792" s="508">
        <v>0</v>
      </c>
      <c r="I4792" s="99"/>
      <c r="J4792" s="61">
        <v>0</v>
      </c>
      <c r="K4792" s="100">
        <v>0</v>
      </c>
      <c r="L4792" s="509">
        <v>0</v>
      </c>
      <c r="M4792" s="62"/>
    </row>
    <row r="4793" spans="1:13" s="47" customFormat="1" x14ac:dyDescent="0.3">
      <c r="A4793" s="62"/>
      <c r="B4793" s="6">
        <v>0</v>
      </c>
      <c r="C4793" s="7"/>
      <c r="D4793" s="3">
        <v>0</v>
      </c>
      <c r="E4793" s="4"/>
      <c r="F4793" s="5">
        <v>0</v>
      </c>
      <c r="G4793" s="26">
        <v>0</v>
      </c>
      <c r="H4793" s="508">
        <v>0</v>
      </c>
      <c r="I4793" s="99"/>
      <c r="J4793" s="61">
        <v>0</v>
      </c>
      <c r="K4793" s="100">
        <v>0</v>
      </c>
      <c r="L4793" s="509">
        <v>0</v>
      </c>
      <c r="M4793" s="62"/>
    </row>
    <row r="4794" spans="1:13" s="47" customFormat="1" x14ac:dyDescent="0.3">
      <c r="A4794" s="62"/>
      <c r="B4794" s="6">
        <v>0</v>
      </c>
      <c r="C4794" s="7"/>
      <c r="D4794" s="3">
        <v>0</v>
      </c>
      <c r="E4794" s="4"/>
      <c r="F4794" s="5">
        <v>0</v>
      </c>
      <c r="G4794" s="26">
        <v>0</v>
      </c>
      <c r="H4794" s="508">
        <v>0</v>
      </c>
      <c r="I4794" s="99"/>
      <c r="J4794" s="61">
        <v>0</v>
      </c>
      <c r="K4794" s="100">
        <v>0</v>
      </c>
      <c r="L4794" s="509">
        <v>0</v>
      </c>
      <c r="M4794" s="62"/>
    </row>
    <row r="4795" spans="1:13" s="47" customFormat="1" x14ac:dyDescent="0.3">
      <c r="A4795" s="62"/>
      <c r="B4795" s="6">
        <v>0</v>
      </c>
      <c r="C4795" s="7"/>
      <c r="D4795" s="3">
        <v>0</v>
      </c>
      <c r="E4795" s="4"/>
      <c r="F4795" s="5">
        <v>0</v>
      </c>
      <c r="G4795" s="26">
        <v>0</v>
      </c>
      <c r="H4795" s="508">
        <v>0</v>
      </c>
      <c r="I4795" s="99"/>
      <c r="J4795" s="61">
        <v>0</v>
      </c>
      <c r="K4795" s="100">
        <v>0</v>
      </c>
      <c r="L4795" s="509">
        <v>0</v>
      </c>
      <c r="M4795" s="62"/>
    </row>
    <row r="4796" spans="1:13" s="47" customFormat="1" x14ac:dyDescent="0.3">
      <c r="A4796" s="62"/>
      <c r="B4796" s="6">
        <v>0</v>
      </c>
      <c r="C4796" s="7"/>
      <c r="D4796" s="3">
        <v>0</v>
      </c>
      <c r="E4796" s="4"/>
      <c r="F4796" s="5">
        <v>0</v>
      </c>
      <c r="G4796" s="26">
        <v>0</v>
      </c>
      <c r="H4796" s="508">
        <v>0</v>
      </c>
      <c r="I4796" s="99"/>
      <c r="J4796" s="61">
        <v>0</v>
      </c>
      <c r="K4796" s="100">
        <v>0</v>
      </c>
      <c r="L4796" s="509">
        <v>0</v>
      </c>
      <c r="M4796" s="62"/>
    </row>
    <row r="4797" spans="1:13" s="47" customFormat="1" x14ac:dyDescent="0.3">
      <c r="A4797" s="62"/>
      <c r="B4797" s="6">
        <v>0</v>
      </c>
      <c r="C4797" s="7"/>
      <c r="D4797" s="3">
        <v>0</v>
      </c>
      <c r="E4797" s="4"/>
      <c r="F4797" s="5">
        <v>0</v>
      </c>
      <c r="G4797" s="26">
        <v>0</v>
      </c>
      <c r="H4797" s="508">
        <v>0</v>
      </c>
      <c r="I4797" s="99"/>
      <c r="J4797" s="61">
        <v>0</v>
      </c>
      <c r="K4797" s="100">
        <v>0</v>
      </c>
      <c r="L4797" s="509">
        <v>0</v>
      </c>
      <c r="M4797" s="62"/>
    </row>
    <row r="4798" spans="1:13" s="47" customFormat="1" x14ac:dyDescent="0.3">
      <c r="A4798" s="62"/>
      <c r="B4798" s="6">
        <v>0</v>
      </c>
      <c r="C4798" s="7"/>
      <c r="D4798" s="3">
        <v>0</v>
      </c>
      <c r="E4798" s="4"/>
      <c r="F4798" s="5">
        <v>0</v>
      </c>
      <c r="G4798" s="26">
        <v>0</v>
      </c>
      <c r="H4798" s="508">
        <v>0</v>
      </c>
      <c r="I4798" s="99"/>
      <c r="J4798" s="61">
        <v>0</v>
      </c>
      <c r="K4798" s="100">
        <v>0</v>
      </c>
      <c r="L4798" s="509">
        <v>0</v>
      </c>
      <c r="M4798" s="62"/>
    </row>
    <row r="4799" spans="1:13" s="47" customFormat="1" x14ac:dyDescent="0.3">
      <c r="A4799" s="62"/>
      <c r="B4799" s="6">
        <v>0</v>
      </c>
      <c r="C4799" s="7"/>
      <c r="D4799" s="3">
        <v>0</v>
      </c>
      <c r="E4799" s="4"/>
      <c r="F4799" s="5">
        <v>0</v>
      </c>
      <c r="G4799" s="26">
        <v>0</v>
      </c>
      <c r="H4799" s="508">
        <v>0</v>
      </c>
      <c r="I4799" s="99"/>
      <c r="J4799" s="61">
        <v>0</v>
      </c>
      <c r="K4799" s="100">
        <v>0</v>
      </c>
      <c r="L4799" s="509">
        <v>0</v>
      </c>
      <c r="M4799" s="62"/>
    </row>
    <row r="4800" spans="1:13" s="47" customFormat="1" x14ac:dyDescent="0.3">
      <c r="A4800" s="62"/>
      <c r="B4800" s="6">
        <v>0</v>
      </c>
      <c r="C4800" s="7"/>
      <c r="D4800" s="3">
        <v>0</v>
      </c>
      <c r="E4800" s="4"/>
      <c r="F4800" s="5">
        <v>0</v>
      </c>
      <c r="G4800" s="26">
        <v>0</v>
      </c>
      <c r="H4800" s="508">
        <v>0</v>
      </c>
      <c r="I4800" s="99"/>
      <c r="J4800" s="61">
        <v>0</v>
      </c>
      <c r="K4800" s="100">
        <v>0</v>
      </c>
      <c r="L4800" s="509">
        <v>0</v>
      </c>
      <c r="M4800" s="62"/>
    </row>
    <row r="4801" spans="1:13" s="47" customFormat="1" ht="14.4" customHeight="1" x14ac:dyDescent="0.3">
      <c r="A4801" s="62"/>
      <c r="B4801" s="6">
        <v>0</v>
      </c>
      <c r="C4801" s="7"/>
      <c r="D4801" s="3">
        <v>0</v>
      </c>
      <c r="E4801" s="4"/>
      <c r="F4801" s="5">
        <v>0</v>
      </c>
      <c r="G4801" s="26">
        <v>0</v>
      </c>
      <c r="H4801" s="508">
        <v>0</v>
      </c>
      <c r="I4801" s="99"/>
      <c r="J4801" s="61">
        <v>0</v>
      </c>
      <c r="K4801" s="100">
        <v>0</v>
      </c>
      <c r="L4801" s="509">
        <v>0</v>
      </c>
      <c r="M4801" s="62"/>
    </row>
    <row r="4802" spans="1:13" s="47" customFormat="1" ht="14.4" customHeight="1" x14ac:dyDescent="0.3">
      <c r="A4802" s="62"/>
      <c r="B4802" s="58" t="s">
        <v>62</v>
      </c>
      <c r="C4802" s="46"/>
      <c r="D4802" s="37"/>
      <c r="E4802" s="38"/>
      <c r="F4802" s="39"/>
      <c r="G4802" s="193">
        <v>50.95</v>
      </c>
      <c r="H4802" s="106" t="s">
        <v>62</v>
      </c>
      <c r="I4802" s="103"/>
      <c r="J4802" s="510"/>
      <c r="K4802" s="511" t="s">
        <v>156</v>
      </c>
      <c r="L4802" s="519">
        <v>8.8727566041540612E-2</v>
      </c>
      <c r="M4802" s="62"/>
    </row>
    <row r="4803" spans="1:13" s="47" customFormat="1" ht="14.4" customHeight="1" x14ac:dyDescent="0.3">
      <c r="A4803" s="62"/>
      <c r="B4803" s="194" t="s">
        <v>63</v>
      </c>
      <c r="C4803" s="195"/>
      <c r="D4803" s="196"/>
      <c r="E4803" s="197"/>
      <c r="F4803" s="155"/>
      <c r="G4803" s="197"/>
      <c r="H4803" s="115"/>
      <c r="I4803" s="202"/>
      <c r="J4803" s="203"/>
      <c r="K4803" s="178"/>
      <c r="L4803" s="204">
        <v>0</v>
      </c>
      <c r="M4803" s="62"/>
    </row>
    <row r="4804" spans="1:13" s="47" customFormat="1" ht="35.25" customHeight="1" x14ac:dyDescent="0.3">
      <c r="A4804" s="62"/>
      <c r="B4804" s="53" t="s">
        <v>53</v>
      </c>
      <c r="C4804" s="210"/>
      <c r="D4804" s="211" t="s">
        <v>0</v>
      </c>
      <c r="E4804" s="201" t="s">
        <v>1</v>
      </c>
      <c r="F4804" s="156" t="s">
        <v>61</v>
      </c>
      <c r="G4804" s="188" t="s">
        <v>56</v>
      </c>
      <c r="H4804" s="111" t="s">
        <v>158</v>
      </c>
      <c r="I4804" s="112" t="s">
        <v>159</v>
      </c>
      <c r="J4804" s="112" t="s">
        <v>160</v>
      </c>
      <c r="K4804" s="520" t="s">
        <v>161</v>
      </c>
      <c r="L4804" s="114" t="s">
        <v>162</v>
      </c>
      <c r="M4804" s="62"/>
    </row>
    <row r="4805" spans="1:13" s="47" customFormat="1" ht="14.4" customHeight="1" x14ac:dyDescent="0.3">
      <c r="A4805" s="62"/>
      <c r="B4805" s="6">
        <v>0</v>
      </c>
      <c r="C4805" s="7"/>
      <c r="D4805" s="3">
        <v>0</v>
      </c>
      <c r="E4805" s="26"/>
      <c r="F4805" s="5">
        <v>0</v>
      </c>
      <c r="G4805" s="191">
        <v>0</v>
      </c>
      <c r="H4805" s="506">
        <v>0</v>
      </c>
      <c r="I4805" s="171"/>
      <c r="J4805" s="192">
        <v>0</v>
      </c>
      <c r="K4805" s="172">
        <v>0</v>
      </c>
      <c r="L4805" s="507">
        <v>0</v>
      </c>
      <c r="M4805" s="62"/>
    </row>
    <row r="4806" spans="1:13" s="47" customFormat="1" ht="14.4" customHeight="1" x14ac:dyDescent="0.3">
      <c r="A4806" s="62"/>
      <c r="B4806" s="6">
        <v>0</v>
      </c>
      <c r="C4806" s="7"/>
      <c r="D4806" s="3">
        <v>0</v>
      </c>
      <c r="E4806" s="26"/>
      <c r="F4806" s="5">
        <v>0</v>
      </c>
      <c r="G4806" s="26">
        <v>0</v>
      </c>
      <c r="H4806" s="508">
        <v>0</v>
      </c>
      <c r="I4806" s="99"/>
      <c r="J4806" s="61">
        <v>0</v>
      </c>
      <c r="K4806" s="100">
        <v>0</v>
      </c>
      <c r="L4806" s="509">
        <v>0</v>
      </c>
      <c r="M4806" s="62"/>
    </row>
    <row r="4807" spans="1:13" s="47" customFormat="1" ht="14.4" customHeight="1" x14ac:dyDescent="0.3">
      <c r="A4807" s="62"/>
      <c r="B4807" s="6">
        <v>0</v>
      </c>
      <c r="C4807" s="7"/>
      <c r="D4807" s="3">
        <v>0</v>
      </c>
      <c r="E4807" s="26"/>
      <c r="F4807" s="5">
        <v>0</v>
      </c>
      <c r="G4807" s="26">
        <v>0</v>
      </c>
      <c r="H4807" s="508">
        <v>0</v>
      </c>
      <c r="I4807" s="99"/>
      <c r="J4807" s="61">
        <v>0</v>
      </c>
      <c r="K4807" s="100">
        <v>0</v>
      </c>
      <c r="L4807" s="509">
        <v>0</v>
      </c>
      <c r="M4807" s="62"/>
    </row>
    <row r="4808" spans="1:13" s="47" customFormat="1" ht="14.4" customHeight="1" x14ac:dyDescent="0.3">
      <c r="A4808" s="62"/>
      <c r="B4808" s="6">
        <v>0</v>
      </c>
      <c r="C4808" s="7"/>
      <c r="D4808" s="3">
        <v>0</v>
      </c>
      <c r="E4808" s="26"/>
      <c r="F4808" s="5">
        <v>0</v>
      </c>
      <c r="G4808" s="26">
        <v>0</v>
      </c>
      <c r="H4808" s="508">
        <v>0</v>
      </c>
      <c r="I4808" s="99"/>
      <c r="J4808" s="61">
        <v>0</v>
      </c>
      <c r="K4808" s="100">
        <v>0</v>
      </c>
      <c r="L4808" s="509">
        <v>0</v>
      </c>
      <c r="M4808" s="62"/>
    </row>
    <row r="4809" spans="1:13" s="47" customFormat="1" ht="14.4" customHeight="1" x14ac:dyDescent="0.3">
      <c r="A4809" s="62"/>
      <c r="B4809" s="6">
        <v>0</v>
      </c>
      <c r="C4809" s="7"/>
      <c r="D4809" s="3">
        <v>0</v>
      </c>
      <c r="E4809" s="26"/>
      <c r="F4809" s="5">
        <v>0</v>
      </c>
      <c r="G4809" s="26">
        <v>0</v>
      </c>
      <c r="H4809" s="508">
        <v>0</v>
      </c>
      <c r="I4809" s="99"/>
      <c r="J4809" s="61">
        <v>0</v>
      </c>
      <c r="K4809" s="100">
        <v>0</v>
      </c>
      <c r="L4809" s="509">
        <v>0</v>
      </c>
      <c r="M4809" s="62"/>
    </row>
    <row r="4810" spans="1:13" s="47" customFormat="1" ht="15" customHeight="1" thickBot="1" x14ac:dyDescent="0.35">
      <c r="A4810" s="62"/>
      <c r="B4810" s="59" t="s">
        <v>64</v>
      </c>
      <c r="C4810" s="42"/>
      <c r="D4810" s="43"/>
      <c r="E4810" s="44"/>
      <c r="F4810" s="45"/>
      <c r="G4810" s="191">
        <v>0</v>
      </c>
      <c r="H4810" s="106" t="s">
        <v>64</v>
      </c>
      <c r="I4810" s="103"/>
      <c r="J4810" s="510"/>
      <c r="K4810" s="511" t="s">
        <v>156</v>
      </c>
      <c r="L4810" s="519">
        <v>0</v>
      </c>
      <c r="M4810" s="62"/>
    </row>
    <row r="4811" spans="1:13" s="47" customFormat="1" ht="14.4" customHeight="1" x14ac:dyDescent="0.3">
      <c r="A4811" s="62"/>
      <c r="B4811" s="64"/>
      <c r="C4811" s="68"/>
      <c r="D4811" s="69" t="s">
        <v>65</v>
      </c>
      <c r="E4811" s="70"/>
      <c r="F4811" s="71"/>
      <c r="G4811" s="88">
        <v>59.508000000000003</v>
      </c>
      <c r="H4811" s="179"/>
      <c r="I4811" s="212"/>
      <c r="J4811" s="522"/>
      <c r="K4811" s="523"/>
      <c r="L4811" s="180"/>
      <c r="M4811" s="62"/>
    </row>
    <row r="4812" spans="1:13" s="47" customFormat="1" ht="14.4" customHeight="1" x14ac:dyDescent="0.3">
      <c r="A4812" s="62"/>
      <c r="B4812" s="63"/>
      <c r="C4812" s="68"/>
      <c r="D4812" s="72" t="s">
        <v>7</v>
      </c>
      <c r="E4812" s="215"/>
      <c r="F4812" s="181">
        <v>0.1</v>
      </c>
      <c r="G4812" s="215">
        <v>5.9509999999999996</v>
      </c>
      <c r="H4812" s="524"/>
      <c r="I4812" s="124"/>
      <c r="J4812" s="525"/>
      <c r="K4812" s="526"/>
      <c r="L4812" s="527"/>
      <c r="M4812" s="62"/>
    </row>
    <row r="4813" spans="1:13" s="47" customFormat="1" ht="14.4" customHeight="1" x14ac:dyDescent="0.3">
      <c r="A4813" s="62"/>
      <c r="B4813" s="63"/>
      <c r="C4813" s="68"/>
      <c r="D4813" s="72" t="s">
        <v>8</v>
      </c>
      <c r="E4813" s="215"/>
      <c r="F4813" s="181">
        <v>0.1</v>
      </c>
      <c r="G4813" s="215">
        <v>5.9509999999999996</v>
      </c>
      <c r="H4813" s="524"/>
      <c r="I4813" s="124"/>
      <c r="J4813" s="525"/>
      <c r="K4813" s="526"/>
      <c r="L4813" s="527"/>
      <c r="M4813" s="62"/>
    </row>
    <row r="4814" spans="1:13" s="47" customFormat="1" ht="14.4" customHeight="1" x14ac:dyDescent="0.3">
      <c r="A4814" s="62"/>
      <c r="B4814" s="63" t="s">
        <v>66</v>
      </c>
      <c r="C4814" s="68"/>
      <c r="D4814" s="75" t="s">
        <v>67</v>
      </c>
      <c r="E4814" s="76"/>
      <c r="F4814" s="71"/>
      <c r="G4814" s="76">
        <v>71.41</v>
      </c>
      <c r="H4814" s="524"/>
      <c r="I4814" s="124"/>
      <c r="J4814" s="525"/>
      <c r="K4814" s="526"/>
      <c r="L4814" s="527"/>
      <c r="M4814" s="62"/>
    </row>
    <row r="4815" spans="1:13" s="47" customFormat="1" ht="15" customHeight="1" thickBot="1" x14ac:dyDescent="0.35">
      <c r="A4815" s="62"/>
      <c r="B4815" s="63"/>
      <c r="C4815" s="68"/>
      <c r="D4815" s="77" t="s">
        <v>68</v>
      </c>
      <c r="E4815" s="78"/>
      <c r="F4815" s="79"/>
      <c r="G4815" s="78">
        <v>71.41</v>
      </c>
      <c r="H4815" s="528">
        <v>1</v>
      </c>
      <c r="I4815" s="126"/>
      <c r="J4815" s="529"/>
      <c r="K4815" s="530"/>
      <c r="L4815" s="531">
        <v>0.22842643005982383</v>
      </c>
      <c r="M4815" s="62"/>
    </row>
    <row r="4816" spans="1:13" s="47" customFormat="1" ht="14.4" customHeight="1" x14ac:dyDescent="0.3">
      <c r="A4816" s="62"/>
      <c r="B4816" s="63"/>
      <c r="C4816" s="68"/>
      <c r="D4816" s="80"/>
      <c r="E4816" s="67"/>
      <c r="F4816" s="65"/>
      <c r="G4816" s="67"/>
      <c r="J4816" s="60"/>
      <c r="M4816" s="62"/>
    </row>
    <row r="4817" spans="1:13" s="47" customFormat="1" ht="14.4" customHeight="1" x14ac:dyDescent="0.3">
      <c r="A4817" s="62"/>
      <c r="B4817" s="63"/>
      <c r="C4817" s="68"/>
      <c r="D4817" s="80"/>
      <c r="E4817" s="67"/>
      <c r="F4817" s="65"/>
      <c r="G4817" s="67"/>
      <c r="J4817" s="60"/>
      <c r="M4817" s="62"/>
    </row>
    <row r="4818" spans="1:13" s="47" customFormat="1" ht="14.4" customHeight="1" x14ac:dyDescent="0.3">
      <c r="A4818" s="62"/>
      <c r="B4818" s="63"/>
      <c r="C4818" s="68"/>
      <c r="D4818" s="80"/>
      <c r="E4818" s="67"/>
      <c r="F4818" s="65"/>
      <c r="G4818" s="67"/>
      <c r="J4818" s="60"/>
      <c r="M4818" s="62"/>
    </row>
    <row r="4819" spans="1:13" s="47" customFormat="1" ht="14.4" customHeight="1" x14ac:dyDescent="0.3">
      <c r="A4819" s="62"/>
      <c r="B4819" s="136" t="s">
        <v>1808</v>
      </c>
      <c r="C4819" s="81"/>
      <c r="D4819" s="80"/>
      <c r="E4819" s="67"/>
      <c r="F4819" s="82"/>
      <c r="G4819" s="82"/>
      <c r="J4819" s="60"/>
      <c r="M4819" s="62"/>
    </row>
    <row r="4820" spans="1:13" s="47" customFormat="1" ht="14.4" customHeight="1" x14ac:dyDescent="0.3">
      <c r="A4820" s="62"/>
      <c r="B4820" s="216" t="s">
        <v>6</v>
      </c>
      <c r="C4820" s="217"/>
      <c r="D4820" s="80"/>
      <c r="E4820" s="67"/>
      <c r="F4820" s="62"/>
      <c r="G4820" s="62"/>
      <c r="J4820" s="60"/>
      <c r="M4820" s="62"/>
    </row>
    <row r="4821" spans="1:13" s="47" customFormat="1" ht="14.4" customHeight="1" x14ac:dyDescent="0.3">
      <c r="A4821" s="62"/>
      <c r="B4821" s="84"/>
      <c r="C4821" s="62"/>
      <c r="D4821" s="80"/>
      <c r="E4821" s="67"/>
      <c r="F4821" s="62"/>
      <c r="G4821" s="62"/>
      <c r="J4821" s="60"/>
      <c r="M4821" s="62"/>
    </row>
    <row r="4822" spans="1:13" x14ac:dyDescent="0.3">
      <c r="A4822" s="62"/>
      <c r="B4822" s="503"/>
      <c r="C4822" s="129"/>
      <c r="D4822" s="129"/>
      <c r="J4822" s="60"/>
    </row>
    <row r="4823" spans="1:13" x14ac:dyDescent="0.3">
      <c r="A4823" s="62"/>
      <c r="B4823" s="131"/>
      <c r="C4823" s="130"/>
      <c r="D4823" s="130"/>
      <c r="J4823" s="60"/>
    </row>
    <row r="4824" spans="1:13" ht="15.6" x14ac:dyDescent="0.3">
      <c r="A4824" s="62"/>
      <c r="D4824" s="715" t="s">
        <v>166</v>
      </c>
      <c r="E4824" s="715"/>
      <c r="F4824" s="715"/>
      <c r="J4824" s="60"/>
    </row>
    <row r="4825" spans="1:13" x14ac:dyDescent="0.3">
      <c r="A4825" s="62"/>
      <c r="B4825" s="132"/>
      <c r="C4825" s="132"/>
      <c r="D4825" s="132"/>
      <c r="J4825" s="60"/>
    </row>
    <row r="4826" spans="1:13" ht="82.5" customHeight="1" x14ac:dyDescent="0.3">
      <c r="A4826" s="62"/>
      <c r="B4826" s="710" t="s">
        <v>1809</v>
      </c>
      <c r="C4826" s="710"/>
      <c r="D4826" s="710"/>
      <c r="E4826" s="710"/>
      <c r="F4826" s="710"/>
      <c r="G4826" s="710"/>
      <c r="H4826" s="710"/>
      <c r="I4826" s="710"/>
      <c r="J4826" s="710"/>
      <c r="K4826" s="710"/>
      <c r="L4826" s="710"/>
    </row>
    <row r="4827" spans="1:13" s="47" customFormat="1" ht="14.4" customHeight="1" x14ac:dyDescent="0.3">
      <c r="A4827" s="62"/>
      <c r="B4827" s="63"/>
      <c r="C4827" s="9"/>
      <c r="D4827" s="10"/>
      <c r="E4827" s="11"/>
      <c r="F4827" s="12"/>
      <c r="G4827" s="13"/>
      <c r="J4827" s="60"/>
      <c r="M4827" s="62"/>
    </row>
    <row r="4828" spans="1:13" s="47" customFormat="1" ht="14.4" customHeight="1" x14ac:dyDescent="0.3">
      <c r="A4828" s="62"/>
      <c r="B4828" s="48" t="s">
        <v>48</v>
      </c>
      <c r="C4828" s="9"/>
      <c r="D4828" s="10"/>
      <c r="E4828" s="11"/>
      <c r="F4828" s="11"/>
      <c r="G4828" s="11"/>
      <c r="J4828" s="60"/>
      <c r="M4828" s="62"/>
    </row>
    <row r="4829" spans="1:13" s="47" customFormat="1" ht="14.4" customHeight="1" x14ac:dyDescent="0.3">
      <c r="A4829" s="62"/>
      <c r="B4829" s="64" t="s">
        <v>49</v>
      </c>
      <c r="C4829" s="62" t="s">
        <v>769</v>
      </c>
      <c r="D4829" s="62"/>
      <c r="E4829" s="62"/>
      <c r="I4829" s="65" t="s">
        <v>50</v>
      </c>
      <c r="J4829" s="68" t="s">
        <v>5</v>
      </c>
      <c r="M4829" s="62"/>
    </row>
    <row r="4830" spans="1:13" s="47" customFormat="1" ht="15" customHeight="1" thickBot="1" x14ac:dyDescent="0.35">
      <c r="A4830" s="62"/>
      <c r="B4830" s="64" t="s">
        <v>51</v>
      </c>
      <c r="C4830" s="62" t="s">
        <v>267</v>
      </c>
      <c r="D4830" s="62"/>
      <c r="E4830" s="62"/>
      <c r="G4830" s="62" t="s">
        <v>768</v>
      </c>
      <c r="J4830" s="60"/>
      <c r="M4830" s="62"/>
    </row>
    <row r="4831" spans="1:13" s="47" customFormat="1" ht="14.4" customHeight="1" thickTop="1" x14ac:dyDescent="0.3">
      <c r="A4831" s="62"/>
      <c r="B4831" s="49" t="s">
        <v>52</v>
      </c>
      <c r="C4831" s="14"/>
      <c r="D4831" s="15"/>
      <c r="E4831" s="16"/>
      <c r="F4831" s="17"/>
      <c r="G4831" s="16"/>
      <c r="H4831" s="711" t="s">
        <v>164</v>
      </c>
      <c r="I4831" s="712"/>
      <c r="J4831" s="712"/>
      <c r="K4831" s="712"/>
      <c r="L4831" s="713"/>
      <c r="M4831" s="62"/>
    </row>
    <row r="4832" spans="1:13" s="47" customFormat="1" ht="32.25" customHeight="1" x14ac:dyDescent="0.3">
      <c r="A4832" s="62"/>
      <c r="B4832" s="186" t="s">
        <v>53</v>
      </c>
      <c r="C4832" s="187" t="s">
        <v>1</v>
      </c>
      <c r="D4832" s="161" t="s">
        <v>54</v>
      </c>
      <c r="E4832" s="188" t="s">
        <v>23</v>
      </c>
      <c r="F4832" s="188" t="s">
        <v>55</v>
      </c>
      <c r="G4832" s="188" t="s">
        <v>56</v>
      </c>
      <c r="H4832" s="90" t="s">
        <v>158</v>
      </c>
      <c r="I4832" s="169" t="s">
        <v>159</v>
      </c>
      <c r="J4832" s="169" t="s">
        <v>160</v>
      </c>
      <c r="K4832" s="169" t="s">
        <v>161</v>
      </c>
      <c r="L4832" s="92" t="s">
        <v>162</v>
      </c>
      <c r="M4832" s="62"/>
    </row>
    <row r="4833" spans="1:13" s="47" customFormat="1" ht="14.4" customHeight="1" x14ac:dyDescent="0.3">
      <c r="A4833" s="62"/>
      <c r="B4833" s="189">
        <v>0</v>
      </c>
      <c r="C4833" s="187"/>
      <c r="D4833" s="190">
        <v>0</v>
      </c>
      <c r="E4833" s="191">
        <v>0</v>
      </c>
      <c r="F4833" s="505">
        <v>1.5</v>
      </c>
      <c r="G4833" s="191">
        <v>0</v>
      </c>
      <c r="H4833" s="506">
        <v>0</v>
      </c>
      <c r="I4833" s="171"/>
      <c r="J4833" s="192">
        <v>0</v>
      </c>
      <c r="K4833" s="172">
        <v>0</v>
      </c>
      <c r="L4833" s="507">
        <v>0</v>
      </c>
      <c r="M4833" s="62"/>
    </row>
    <row r="4834" spans="1:13" s="47" customFormat="1" ht="14.4" customHeight="1" x14ac:dyDescent="0.3">
      <c r="A4834" s="62"/>
      <c r="B4834" s="6">
        <v>0</v>
      </c>
      <c r="C4834" s="25"/>
      <c r="D4834" s="3">
        <v>0</v>
      </c>
      <c r="E4834" s="26">
        <v>0</v>
      </c>
      <c r="F4834" s="27"/>
      <c r="G4834" s="26">
        <v>0</v>
      </c>
      <c r="H4834" s="508">
        <v>0</v>
      </c>
      <c r="I4834" s="99"/>
      <c r="J4834" s="61">
        <v>0</v>
      </c>
      <c r="K4834" s="100">
        <v>0</v>
      </c>
      <c r="L4834" s="509">
        <v>0</v>
      </c>
      <c r="M4834" s="62"/>
    </row>
    <row r="4835" spans="1:13" s="47" customFormat="1" ht="14.4" customHeight="1" x14ac:dyDescent="0.3">
      <c r="A4835" s="62"/>
      <c r="B4835" s="6">
        <v>0</v>
      </c>
      <c r="C4835" s="25"/>
      <c r="D4835" s="3">
        <v>0</v>
      </c>
      <c r="E4835" s="26">
        <v>0</v>
      </c>
      <c r="F4835" s="27"/>
      <c r="G4835" s="26">
        <v>0</v>
      </c>
      <c r="H4835" s="508">
        <v>0</v>
      </c>
      <c r="I4835" s="99"/>
      <c r="J4835" s="61">
        <v>0</v>
      </c>
      <c r="K4835" s="100">
        <v>0</v>
      </c>
      <c r="L4835" s="509">
        <v>0</v>
      </c>
      <c r="M4835" s="62"/>
    </row>
    <row r="4836" spans="1:13" s="47" customFormat="1" ht="14.4" customHeight="1" x14ac:dyDescent="0.3">
      <c r="A4836" s="62"/>
      <c r="B4836" s="6">
        <v>0</v>
      </c>
      <c r="C4836" s="25"/>
      <c r="D4836" s="3">
        <v>0</v>
      </c>
      <c r="E4836" s="26">
        <v>0</v>
      </c>
      <c r="F4836" s="27"/>
      <c r="G4836" s="26">
        <v>0</v>
      </c>
      <c r="H4836" s="508">
        <v>0</v>
      </c>
      <c r="I4836" s="99"/>
      <c r="J4836" s="61">
        <v>0</v>
      </c>
      <c r="K4836" s="100">
        <v>0</v>
      </c>
      <c r="L4836" s="509">
        <v>0</v>
      </c>
      <c r="M4836" s="62"/>
    </row>
    <row r="4837" spans="1:13" s="47" customFormat="1" ht="14.4" customHeight="1" x14ac:dyDescent="0.3">
      <c r="A4837" s="62"/>
      <c r="B4837" s="6">
        <v>0</v>
      </c>
      <c r="C4837" s="25"/>
      <c r="D4837" s="3">
        <v>0</v>
      </c>
      <c r="E4837" s="26">
        <v>0</v>
      </c>
      <c r="F4837" s="27"/>
      <c r="G4837" s="26">
        <v>0</v>
      </c>
      <c r="H4837" s="508">
        <v>0</v>
      </c>
      <c r="I4837" s="99"/>
      <c r="J4837" s="61">
        <v>0</v>
      </c>
      <c r="K4837" s="100">
        <v>0</v>
      </c>
      <c r="L4837" s="509">
        <v>0</v>
      </c>
      <c r="M4837" s="62"/>
    </row>
    <row r="4838" spans="1:13" s="47" customFormat="1" ht="14.4" customHeight="1" x14ac:dyDescent="0.3">
      <c r="A4838" s="62"/>
      <c r="B4838" s="6">
        <v>0</v>
      </c>
      <c r="C4838" s="25"/>
      <c r="D4838" s="3">
        <v>0</v>
      </c>
      <c r="E4838" s="26">
        <v>0</v>
      </c>
      <c r="F4838" s="27"/>
      <c r="G4838" s="26">
        <v>0</v>
      </c>
      <c r="H4838" s="508">
        <v>0</v>
      </c>
      <c r="I4838" s="99"/>
      <c r="J4838" s="61">
        <v>0</v>
      </c>
      <c r="K4838" s="100">
        <v>0</v>
      </c>
      <c r="L4838" s="509">
        <v>0</v>
      </c>
      <c r="M4838" s="62"/>
    </row>
    <row r="4839" spans="1:13" s="47" customFormat="1" ht="14.4" customHeight="1" x14ac:dyDescent="0.3">
      <c r="A4839" s="62"/>
      <c r="B4839" s="6" t="s">
        <v>73</v>
      </c>
      <c r="C4839" s="25"/>
      <c r="D4839" s="3">
        <v>0</v>
      </c>
      <c r="E4839" s="26">
        <v>0</v>
      </c>
      <c r="F4839" s="27"/>
      <c r="G4839" s="26">
        <v>1.2949999999999999</v>
      </c>
      <c r="H4839" s="508">
        <v>9.7641155558571486E-4</v>
      </c>
      <c r="I4839" s="99"/>
      <c r="J4839" s="61" t="s">
        <v>165</v>
      </c>
      <c r="K4839" s="100">
        <v>0.4</v>
      </c>
      <c r="L4839" s="101">
        <v>3.9056462223428594E-4</v>
      </c>
      <c r="M4839" s="62"/>
    </row>
    <row r="4840" spans="1:13" s="47" customFormat="1" ht="14.4" customHeight="1" x14ac:dyDescent="0.3">
      <c r="A4840" s="62"/>
      <c r="B4840" s="6" t="s">
        <v>57</v>
      </c>
      <c r="C4840" s="25"/>
      <c r="D4840" s="28"/>
      <c r="E4840" s="26"/>
      <c r="F4840" s="27"/>
      <c r="G4840" s="193">
        <v>1.2949999999999999</v>
      </c>
      <c r="H4840" s="102" t="s">
        <v>57</v>
      </c>
      <c r="I4840" s="103"/>
      <c r="J4840" s="510"/>
      <c r="K4840" s="511" t="s">
        <v>156</v>
      </c>
      <c r="L4840" s="512">
        <v>3.9056462223428594E-4</v>
      </c>
      <c r="M4840" s="62"/>
    </row>
    <row r="4841" spans="1:13" s="47" customFormat="1" ht="14.4" customHeight="1" x14ac:dyDescent="0.3">
      <c r="A4841" s="62"/>
      <c r="B4841" s="194" t="s">
        <v>22</v>
      </c>
      <c r="C4841" s="195"/>
      <c r="D4841" s="196"/>
      <c r="E4841" s="197"/>
      <c r="F4841" s="155"/>
      <c r="G4841" s="87"/>
      <c r="H4841" s="513"/>
      <c r="I4841" s="514"/>
      <c r="J4841" s="515"/>
      <c r="K4841" s="516"/>
      <c r="L4841" s="517"/>
      <c r="M4841" s="62"/>
    </row>
    <row r="4842" spans="1:13" s="47" customFormat="1" ht="30.75" customHeight="1" x14ac:dyDescent="0.3">
      <c r="A4842" s="62"/>
      <c r="B4842" s="198" t="s">
        <v>58</v>
      </c>
      <c r="C4842" s="199" t="s">
        <v>1</v>
      </c>
      <c r="D4842" s="200" t="s">
        <v>59</v>
      </c>
      <c r="E4842" s="156" t="s">
        <v>23</v>
      </c>
      <c r="F4842" s="156" t="s">
        <v>55</v>
      </c>
      <c r="G4842" s="201" t="s">
        <v>56</v>
      </c>
      <c r="H4842" s="90" t="s">
        <v>158</v>
      </c>
      <c r="I4842" s="169" t="s">
        <v>159</v>
      </c>
      <c r="J4842" s="169" t="s">
        <v>160</v>
      </c>
      <c r="K4842" s="518" t="s">
        <v>161</v>
      </c>
      <c r="L4842" s="92" t="s">
        <v>162</v>
      </c>
      <c r="M4842" s="62"/>
    </row>
    <row r="4843" spans="1:13" s="47" customFormat="1" ht="14.4" customHeight="1" x14ac:dyDescent="0.3">
      <c r="A4843" s="62"/>
      <c r="B4843" s="6" t="s">
        <v>27</v>
      </c>
      <c r="C4843" s="25">
        <v>1</v>
      </c>
      <c r="D4843" s="3">
        <v>4.0999999999999996</v>
      </c>
      <c r="E4843" s="26">
        <v>4.0999999999999996</v>
      </c>
      <c r="F4843" s="26">
        <v>1.5</v>
      </c>
      <c r="G4843" s="26">
        <v>6.1499999999999995</v>
      </c>
      <c r="H4843" s="506">
        <v>4.637012406835634E-3</v>
      </c>
      <c r="I4843" s="171"/>
      <c r="J4843" s="192" t="s">
        <v>163</v>
      </c>
      <c r="K4843" s="172">
        <v>1</v>
      </c>
      <c r="L4843" s="507">
        <v>4.637012406835634E-3</v>
      </c>
      <c r="M4843" s="62"/>
    </row>
    <row r="4844" spans="1:13" s="47" customFormat="1" ht="14.4" customHeight="1" x14ac:dyDescent="0.3">
      <c r="A4844" s="62"/>
      <c r="B4844" s="6" t="s">
        <v>87</v>
      </c>
      <c r="C4844" s="25">
        <v>1</v>
      </c>
      <c r="D4844" s="3">
        <v>4.5599999999999996</v>
      </c>
      <c r="E4844" s="26">
        <v>4.5599999999999996</v>
      </c>
      <c r="F4844" s="26">
        <v>1.5</v>
      </c>
      <c r="G4844" s="26">
        <v>6.84</v>
      </c>
      <c r="H4844" s="508">
        <v>5.1572625793098762E-3</v>
      </c>
      <c r="I4844" s="99"/>
      <c r="J4844" s="61" t="s">
        <v>163</v>
      </c>
      <c r="K4844" s="100">
        <v>1</v>
      </c>
      <c r="L4844" s="509">
        <v>5.1572625793098762E-3</v>
      </c>
      <c r="M4844" s="62"/>
    </row>
    <row r="4845" spans="1:13" s="47" customFormat="1" ht="33" customHeight="1" x14ac:dyDescent="0.3">
      <c r="A4845" s="62"/>
      <c r="B4845" s="6" t="s">
        <v>86</v>
      </c>
      <c r="C4845" s="25">
        <v>1</v>
      </c>
      <c r="D4845" s="3">
        <v>4.55</v>
      </c>
      <c r="E4845" s="26">
        <v>4.55</v>
      </c>
      <c r="F4845" s="26">
        <v>1.5</v>
      </c>
      <c r="G4845" s="26">
        <v>6.8249999999999993</v>
      </c>
      <c r="H4845" s="508">
        <v>5.1459527929517404E-3</v>
      </c>
      <c r="I4845" s="99"/>
      <c r="J4845" s="61" t="s">
        <v>163</v>
      </c>
      <c r="K4845" s="100">
        <v>1</v>
      </c>
      <c r="L4845" s="509">
        <v>5.1459527929517404E-3</v>
      </c>
      <c r="M4845" s="62"/>
    </row>
    <row r="4846" spans="1:13" s="47" customFormat="1" ht="14.4" customHeight="1" x14ac:dyDescent="0.3">
      <c r="A4846" s="62"/>
      <c r="B4846" s="6" t="s">
        <v>35</v>
      </c>
      <c r="C4846" s="25">
        <v>1</v>
      </c>
      <c r="D4846" s="3">
        <v>4.05</v>
      </c>
      <c r="E4846" s="26">
        <v>4.05</v>
      </c>
      <c r="F4846" s="26">
        <v>1.5</v>
      </c>
      <c r="G4846" s="26">
        <v>6.0749999999999993</v>
      </c>
      <c r="H4846" s="508">
        <v>4.5804634750449555E-3</v>
      </c>
      <c r="I4846" s="99"/>
      <c r="J4846" s="61" t="s">
        <v>163</v>
      </c>
      <c r="K4846" s="100">
        <v>1</v>
      </c>
      <c r="L4846" s="509">
        <v>4.5804634750449555E-3</v>
      </c>
      <c r="M4846" s="62"/>
    </row>
    <row r="4847" spans="1:13" s="47" customFormat="1" ht="14.4" customHeight="1" x14ac:dyDescent="0.3">
      <c r="A4847" s="62"/>
      <c r="B4847" s="6">
        <v>0</v>
      </c>
      <c r="C4847" s="25"/>
      <c r="D4847" s="3">
        <v>0</v>
      </c>
      <c r="E4847" s="26">
        <v>0</v>
      </c>
      <c r="F4847" s="27"/>
      <c r="G4847" s="26">
        <v>0</v>
      </c>
      <c r="H4847" s="508">
        <v>0</v>
      </c>
      <c r="I4847" s="99"/>
      <c r="J4847" s="61">
        <v>0</v>
      </c>
      <c r="K4847" s="100">
        <v>0</v>
      </c>
      <c r="L4847" s="509">
        <v>0</v>
      </c>
      <c r="M4847" s="62"/>
    </row>
    <row r="4848" spans="1:13" s="47" customFormat="1" ht="14.4" customHeight="1" x14ac:dyDescent="0.3">
      <c r="A4848" s="62"/>
      <c r="B4848" s="6">
        <v>0</v>
      </c>
      <c r="C4848" s="25"/>
      <c r="D4848" s="3">
        <v>0</v>
      </c>
      <c r="E4848" s="26">
        <v>0</v>
      </c>
      <c r="F4848" s="27"/>
      <c r="G4848" s="26">
        <v>0</v>
      </c>
      <c r="H4848" s="508">
        <v>0</v>
      </c>
      <c r="I4848" s="99"/>
      <c r="J4848" s="61">
        <v>0</v>
      </c>
      <c r="K4848" s="100">
        <v>0</v>
      </c>
      <c r="L4848" s="509">
        <v>0</v>
      </c>
      <c r="M4848" s="62"/>
    </row>
    <row r="4849" spans="1:13" s="47" customFormat="1" ht="14.4" customHeight="1" x14ac:dyDescent="0.3">
      <c r="A4849" s="62"/>
      <c r="B4849" s="6">
        <v>0</v>
      </c>
      <c r="C4849" s="25"/>
      <c r="D4849" s="3">
        <v>0</v>
      </c>
      <c r="E4849" s="26">
        <v>0</v>
      </c>
      <c r="F4849" s="27"/>
      <c r="G4849" s="26">
        <v>0</v>
      </c>
      <c r="H4849" s="508">
        <v>0</v>
      </c>
      <c r="I4849" s="99"/>
      <c r="J4849" s="61">
        <v>0</v>
      </c>
      <c r="K4849" s="100">
        <v>0</v>
      </c>
      <c r="L4849" s="509">
        <v>0</v>
      </c>
      <c r="M4849" s="62"/>
    </row>
    <row r="4850" spans="1:13" s="47" customFormat="1" ht="14.4" customHeight="1" x14ac:dyDescent="0.3">
      <c r="A4850" s="62"/>
      <c r="B4850" s="6">
        <v>0</v>
      </c>
      <c r="C4850" s="25"/>
      <c r="D4850" s="3">
        <v>0</v>
      </c>
      <c r="E4850" s="26">
        <v>0</v>
      </c>
      <c r="F4850" s="27"/>
      <c r="G4850" s="26">
        <v>0</v>
      </c>
      <c r="H4850" s="508">
        <v>0</v>
      </c>
      <c r="I4850" s="99"/>
      <c r="J4850" s="61">
        <v>0</v>
      </c>
      <c r="K4850" s="100">
        <v>0</v>
      </c>
      <c r="L4850" s="509">
        <v>0</v>
      </c>
      <c r="M4850" s="62"/>
    </row>
    <row r="4851" spans="1:13" s="47" customFormat="1" ht="14.4" customHeight="1" x14ac:dyDescent="0.3">
      <c r="A4851" s="62"/>
      <c r="B4851" s="6">
        <v>0</v>
      </c>
      <c r="C4851" s="25"/>
      <c r="D4851" s="3">
        <v>0</v>
      </c>
      <c r="E4851" s="26">
        <v>0</v>
      </c>
      <c r="F4851" s="27"/>
      <c r="G4851" s="26">
        <v>0</v>
      </c>
      <c r="H4851" s="508">
        <v>0</v>
      </c>
      <c r="I4851" s="99"/>
      <c r="J4851" s="61">
        <v>0</v>
      </c>
      <c r="K4851" s="100">
        <v>0</v>
      </c>
      <c r="L4851" s="509">
        <v>0</v>
      </c>
      <c r="M4851" s="62"/>
    </row>
    <row r="4852" spans="1:13" s="47" customFormat="1" ht="14.4" customHeight="1" x14ac:dyDescent="0.3">
      <c r="A4852" s="62"/>
      <c r="B4852" s="6" t="s">
        <v>60</v>
      </c>
      <c r="C4852" s="25"/>
      <c r="D4852" s="28"/>
      <c r="E4852" s="26"/>
      <c r="F4852" s="27"/>
      <c r="G4852" s="193">
        <v>25.889999999999997</v>
      </c>
      <c r="H4852" s="106" t="s">
        <v>60</v>
      </c>
      <c r="I4852" s="103"/>
      <c r="J4852" s="510"/>
      <c r="K4852" s="511" t="s">
        <v>156</v>
      </c>
      <c r="L4852" s="519">
        <v>1.9520691254142207E-2</v>
      </c>
      <c r="M4852" s="62"/>
    </row>
    <row r="4853" spans="1:13" s="47" customFormat="1" ht="14.4" customHeight="1" x14ac:dyDescent="0.3">
      <c r="A4853" s="62"/>
      <c r="B4853" s="194" t="s">
        <v>38</v>
      </c>
      <c r="C4853" s="195"/>
      <c r="D4853" s="196"/>
      <c r="E4853" s="196"/>
      <c r="F4853" s="196"/>
      <c r="G4853" s="196"/>
      <c r="H4853" s="115"/>
      <c r="I4853" s="202"/>
      <c r="J4853" s="203"/>
      <c r="K4853" s="178"/>
      <c r="L4853" s="204"/>
      <c r="M4853" s="62"/>
    </row>
    <row r="4854" spans="1:13" s="47" customFormat="1" ht="36.75" customHeight="1" x14ac:dyDescent="0.3">
      <c r="A4854" s="62"/>
      <c r="B4854" s="53" t="s">
        <v>53</v>
      </c>
      <c r="C4854" s="195"/>
      <c r="D4854" s="205" t="s">
        <v>0</v>
      </c>
      <c r="E4854" s="206" t="s">
        <v>1</v>
      </c>
      <c r="F4854" s="207" t="s">
        <v>61</v>
      </c>
      <c r="G4854" s="188" t="s">
        <v>56</v>
      </c>
      <c r="H4854" s="111" t="s">
        <v>158</v>
      </c>
      <c r="I4854" s="112" t="s">
        <v>159</v>
      </c>
      <c r="J4854" s="112" t="s">
        <v>160</v>
      </c>
      <c r="K4854" s="520" t="s">
        <v>161</v>
      </c>
      <c r="L4854" s="114" t="s">
        <v>162</v>
      </c>
      <c r="M4854" s="62"/>
    </row>
    <row r="4855" spans="1:13" s="47" customFormat="1" ht="14.4" customHeight="1" x14ac:dyDescent="0.3">
      <c r="A4855" s="62"/>
      <c r="B4855" s="189" t="s">
        <v>1503</v>
      </c>
      <c r="C4855" s="195"/>
      <c r="D4855" s="190" t="s">
        <v>5</v>
      </c>
      <c r="E4855" s="153">
        <v>1</v>
      </c>
      <c r="F4855" s="154">
        <v>180</v>
      </c>
      <c r="G4855" s="191">
        <v>180</v>
      </c>
      <c r="H4855" s="506">
        <v>0.13571743629762834</v>
      </c>
      <c r="I4855" s="171"/>
      <c r="J4855" s="192" t="s">
        <v>163</v>
      </c>
      <c r="K4855" s="172">
        <v>1</v>
      </c>
      <c r="L4855" s="507">
        <v>0.13571743629762834</v>
      </c>
      <c r="M4855" s="521"/>
    </row>
    <row r="4856" spans="1:13" s="47" customFormat="1" x14ac:dyDescent="0.3">
      <c r="A4856" s="62"/>
      <c r="B4856" s="6" t="s">
        <v>102</v>
      </c>
      <c r="C4856" s="7"/>
      <c r="D4856" s="3" t="s">
        <v>5</v>
      </c>
      <c r="E4856" s="4">
        <v>1</v>
      </c>
      <c r="F4856" s="5">
        <v>25.82</v>
      </c>
      <c r="G4856" s="26">
        <v>25.82</v>
      </c>
      <c r="H4856" s="508">
        <v>1.9467912251137576E-2</v>
      </c>
      <c r="I4856" s="99"/>
      <c r="J4856" s="61" t="s">
        <v>163</v>
      </c>
      <c r="K4856" s="100">
        <v>1</v>
      </c>
      <c r="L4856" s="509">
        <v>1.9467912251137576E-2</v>
      </c>
      <c r="M4856" s="521"/>
    </row>
    <row r="4857" spans="1:13" s="47" customFormat="1" x14ac:dyDescent="0.3">
      <c r="A4857" s="62"/>
      <c r="B4857" s="6" t="s">
        <v>1485</v>
      </c>
      <c r="C4857" s="7"/>
      <c r="D4857" s="3" t="s">
        <v>5</v>
      </c>
      <c r="E4857" s="4">
        <v>4</v>
      </c>
      <c r="F4857" s="5">
        <v>55.5</v>
      </c>
      <c r="G4857" s="26">
        <v>222</v>
      </c>
      <c r="H4857" s="508">
        <v>0.16738483810040827</v>
      </c>
      <c r="I4857" s="99"/>
      <c r="J4857" s="61" t="s">
        <v>1219</v>
      </c>
      <c r="K4857" s="100">
        <v>0</v>
      </c>
      <c r="L4857" s="509">
        <v>0</v>
      </c>
      <c r="M4857" s="62"/>
    </row>
    <row r="4858" spans="1:13" s="47" customFormat="1" ht="14.4" customHeight="1" x14ac:dyDescent="0.3">
      <c r="A4858" s="62"/>
      <c r="B4858" s="6" t="s">
        <v>1486</v>
      </c>
      <c r="C4858" s="7"/>
      <c r="D4858" s="3" t="s">
        <v>5</v>
      </c>
      <c r="E4858" s="4">
        <v>1</v>
      </c>
      <c r="F4858" s="5">
        <v>55.5</v>
      </c>
      <c r="G4858" s="26">
        <v>55.5</v>
      </c>
      <c r="H4858" s="508">
        <v>4.1846209525102068E-2</v>
      </c>
      <c r="I4858" s="99"/>
      <c r="J4858" s="61" t="s">
        <v>1219</v>
      </c>
      <c r="K4858" s="100">
        <v>0</v>
      </c>
      <c r="L4858" s="509">
        <v>0</v>
      </c>
      <c r="M4858" s="62"/>
    </row>
    <row r="4859" spans="1:13" s="47" customFormat="1" ht="26.4" x14ac:dyDescent="0.3">
      <c r="A4859" s="62"/>
      <c r="B4859" s="6" t="s">
        <v>1510</v>
      </c>
      <c r="C4859" s="7"/>
      <c r="D4859" s="3" t="s">
        <v>5</v>
      </c>
      <c r="E4859" s="4">
        <v>1</v>
      </c>
      <c r="F4859" s="5">
        <v>193.18</v>
      </c>
      <c r="G4859" s="26">
        <v>193.18</v>
      </c>
      <c r="H4859" s="508">
        <v>0.14565496857764357</v>
      </c>
      <c r="I4859" s="99"/>
      <c r="J4859" s="61" t="s">
        <v>1219</v>
      </c>
      <c r="K4859" s="100">
        <v>0</v>
      </c>
      <c r="L4859" s="509">
        <v>0</v>
      </c>
      <c r="M4859" s="62"/>
    </row>
    <row r="4860" spans="1:13" s="47" customFormat="1" ht="26.4" x14ac:dyDescent="0.3">
      <c r="A4860" s="62"/>
      <c r="B4860" s="6" t="s">
        <v>1515</v>
      </c>
      <c r="C4860" s="7"/>
      <c r="D4860" s="3" t="s">
        <v>5</v>
      </c>
      <c r="E4860" s="4">
        <v>1</v>
      </c>
      <c r="F4860" s="5">
        <v>77.2</v>
      </c>
      <c r="G4860" s="26">
        <v>77.2</v>
      </c>
      <c r="H4860" s="508">
        <v>5.8207700456538378E-2</v>
      </c>
      <c r="I4860" s="99"/>
      <c r="J4860" s="61" t="s">
        <v>1219</v>
      </c>
      <c r="K4860" s="100">
        <v>0</v>
      </c>
      <c r="L4860" s="509">
        <v>0</v>
      </c>
      <c r="M4860" s="62"/>
    </row>
    <row r="4861" spans="1:13" s="47" customFormat="1" ht="26.4" x14ac:dyDescent="0.3">
      <c r="A4861" s="62"/>
      <c r="B4861" s="6" t="s">
        <v>1519</v>
      </c>
      <c r="C4861" s="7"/>
      <c r="D4861" s="3" t="s">
        <v>5</v>
      </c>
      <c r="E4861" s="4">
        <v>1</v>
      </c>
      <c r="F4861" s="5">
        <v>77.2</v>
      </c>
      <c r="G4861" s="26">
        <v>77.2</v>
      </c>
      <c r="H4861" s="508">
        <v>5.8207700456538378E-2</v>
      </c>
      <c r="I4861" s="99"/>
      <c r="J4861" s="61" t="s">
        <v>1219</v>
      </c>
      <c r="K4861" s="100">
        <v>0</v>
      </c>
      <c r="L4861" s="509">
        <v>0</v>
      </c>
      <c r="M4861" s="62"/>
    </row>
    <row r="4862" spans="1:13" s="47" customFormat="1" ht="26.4" x14ac:dyDescent="0.3">
      <c r="A4862" s="62"/>
      <c r="B4862" s="6" t="s">
        <v>1514</v>
      </c>
      <c r="C4862" s="7"/>
      <c r="D4862" s="3" t="s">
        <v>5</v>
      </c>
      <c r="E4862" s="4">
        <v>5</v>
      </c>
      <c r="F4862" s="5">
        <v>77.2</v>
      </c>
      <c r="G4862" s="26">
        <v>386</v>
      </c>
      <c r="H4862" s="508">
        <v>0.29103850228269185</v>
      </c>
      <c r="I4862" s="99"/>
      <c r="J4862" s="61" t="s">
        <v>1219</v>
      </c>
      <c r="K4862" s="100">
        <v>0</v>
      </c>
      <c r="L4862" s="509">
        <v>0</v>
      </c>
      <c r="M4862" s="62"/>
    </row>
    <row r="4863" spans="1:13" s="47" customFormat="1" ht="26.4" x14ac:dyDescent="0.3">
      <c r="A4863" s="62"/>
      <c r="B4863" s="6" t="s">
        <v>1520</v>
      </c>
      <c r="C4863" s="7"/>
      <c r="D4863" s="3" t="s">
        <v>5</v>
      </c>
      <c r="E4863" s="4">
        <v>1</v>
      </c>
      <c r="F4863" s="5">
        <v>77.2</v>
      </c>
      <c r="G4863" s="26">
        <v>77.2</v>
      </c>
      <c r="H4863" s="508">
        <v>5.8207700456538378E-2</v>
      </c>
      <c r="I4863" s="99"/>
      <c r="J4863" s="61" t="s">
        <v>1219</v>
      </c>
      <c r="K4863" s="100">
        <v>0</v>
      </c>
      <c r="L4863" s="509">
        <v>0</v>
      </c>
      <c r="M4863" s="62"/>
    </row>
    <row r="4864" spans="1:13" s="47" customFormat="1" x14ac:dyDescent="0.3">
      <c r="A4864" s="62"/>
      <c r="B4864" s="6" t="s">
        <v>93</v>
      </c>
      <c r="C4864" s="7"/>
      <c r="D4864" s="3" t="s">
        <v>5</v>
      </c>
      <c r="E4864" s="4">
        <v>0.2</v>
      </c>
      <c r="F4864" s="5">
        <v>25</v>
      </c>
      <c r="G4864" s="26">
        <v>5</v>
      </c>
      <c r="H4864" s="508">
        <v>3.7699287860452312E-3</v>
      </c>
      <c r="I4864" s="99"/>
      <c r="J4864" s="61" t="s">
        <v>163</v>
      </c>
      <c r="K4864" s="100">
        <v>1</v>
      </c>
      <c r="L4864" s="509">
        <v>3.7699287860452312E-3</v>
      </c>
      <c r="M4864" s="62"/>
    </row>
    <row r="4865" spans="1:13" s="47" customFormat="1" x14ac:dyDescent="0.3">
      <c r="A4865" s="62"/>
      <c r="B4865" s="6">
        <v>0</v>
      </c>
      <c r="C4865" s="7"/>
      <c r="D4865" s="3">
        <v>0</v>
      </c>
      <c r="E4865" s="4"/>
      <c r="F4865" s="5">
        <v>0</v>
      </c>
      <c r="G4865" s="26">
        <v>0</v>
      </c>
      <c r="H4865" s="508">
        <v>0</v>
      </c>
      <c r="I4865" s="99"/>
      <c r="J4865" s="61">
        <v>0</v>
      </c>
      <c r="K4865" s="100">
        <v>0</v>
      </c>
      <c r="L4865" s="509">
        <v>0</v>
      </c>
      <c r="M4865" s="62"/>
    </row>
    <row r="4866" spans="1:13" s="47" customFormat="1" x14ac:dyDescent="0.3">
      <c r="A4866" s="62"/>
      <c r="B4866" s="6">
        <v>0</v>
      </c>
      <c r="C4866" s="7"/>
      <c r="D4866" s="3">
        <v>0</v>
      </c>
      <c r="E4866" s="4"/>
      <c r="F4866" s="5">
        <v>0</v>
      </c>
      <c r="G4866" s="26">
        <v>0</v>
      </c>
      <c r="H4866" s="508">
        <v>0</v>
      </c>
      <c r="I4866" s="99"/>
      <c r="J4866" s="61">
        <v>0</v>
      </c>
      <c r="K4866" s="100">
        <v>0</v>
      </c>
      <c r="L4866" s="509">
        <v>0</v>
      </c>
      <c r="M4866" s="62"/>
    </row>
    <row r="4867" spans="1:13" s="47" customFormat="1" ht="14.4" customHeight="1" x14ac:dyDescent="0.3">
      <c r="A4867" s="62"/>
      <c r="B4867" s="6">
        <v>0</v>
      </c>
      <c r="C4867" s="7"/>
      <c r="D4867" s="3">
        <v>0</v>
      </c>
      <c r="E4867" s="4"/>
      <c r="F4867" s="5">
        <v>0</v>
      </c>
      <c r="G4867" s="26">
        <v>0</v>
      </c>
      <c r="H4867" s="508">
        <v>0</v>
      </c>
      <c r="I4867" s="99"/>
      <c r="J4867" s="61">
        <v>0</v>
      </c>
      <c r="K4867" s="100">
        <v>0</v>
      </c>
      <c r="L4867" s="509">
        <v>0</v>
      </c>
      <c r="M4867" s="62"/>
    </row>
    <row r="4868" spans="1:13" s="47" customFormat="1" ht="14.4" customHeight="1" x14ac:dyDescent="0.3">
      <c r="A4868" s="62"/>
      <c r="B4868" s="58" t="s">
        <v>62</v>
      </c>
      <c r="C4868" s="46"/>
      <c r="D4868" s="37"/>
      <c r="E4868" s="38"/>
      <c r="F4868" s="39"/>
      <c r="G4868" s="193">
        <v>1299.1000000000001</v>
      </c>
      <c r="H4868" s="106" t="s">
        <v>62</v>
      </c>
      <c r="I4868" s="103"/>
      <c r="J4868" s="510"/>
      <c r="K4868" s="511" t="s">
        <v>156</v>
      </c>
      <c r="L4868" s="519">
        <v>0.15895527733481116</v>
      </c>
      <c r="M4868" s="62"/>
    </row>
    <row r="4869" spans="1:13" s="47" customFormat="1" ht="14.4" customHeight="1" x14ac:dyDescent="0.3">
      <c r="A4869" s="62"/>
      <c r="B4869" s="194" t="s">
        <v>63</v>
      </c>
      <c r="C4869" s="195"/>
      <c r="D4869" s="196"/>
      <c r="E4869" s="197"/>
      <c r="F4869" s="155"/>
      <c r="G4869" s="197"/>
      <c r="H4869" s="115"/>
      <c r="I4869" s="202"/>
      <c r="J4869" s="203"/>
      <c r="K4869" s="178"/>
      <c r="L4869" s="204">
        <v>0</v>
      </c>
      <c r="M4869" s="62"/>
    </row>
    <row r="4870" spans="1:13" s="47" customFormat="1" ht="35.25" customHeight="1" x14ac:dyDescent="0.3">
      <c r="A4870" s="62"/>
      <c r="B4870" s="53" t="s">
        <v>53</v>
      </c>
      <c r="C4870" s="210"/>
      <c r="D4870" s="211" t="s">
        <v>0</v>
      </c>
      <c r="E4870" s="201" t="s">
        <v>1</v>
      </c>
      <c r="F4870" s="156" t="s">
        <v>61</v>
      </c>
      <c r="G4870" s="188" t="s">
        <v>56</v>
      </c>
      <c r="H4870" s="111" t="s">
        <v>158</v>
      </c>
      <c r="I4870" s="112" t="s">
        <v>159</v>
      </c>
      <c r="J4870" s="112" t="s">
        <v>160</v>
      </c>
      <c r="K4870" s="520" t="s">
        <v>161</v>
      </c>
      <c r="L4870" s="114" t="s">
        <v>162</v>
      </c>
      <c r="M4870" s="62"/>
    </row>
    <row r="4871" spans="1:13" s="47" customFormat="1" ht="14.4" customHeight="1" x14ac:dyDescent="0.3">
      <c r="A4871" s="62"/>
      <c r="B4871" s="6">
        <v>0</v>
      </c>
      <c r="C4871" s="7"/>
      <c r="D4871" s="3">
        <v>0</v>
      </c>
      <c r="E4871" s="26"/>
      <c r="F4871" s="5">
        <v>0</v>
      </c>
      <c r="G4871" s="191">
        <v>0</v>
      </c>
      <c r="H4871" s="506">
        <v>0</v>
      </c>
      <c r="I4871" s="171"/>
      <c r="J4871" s="192">
        <v>0</v>
      </c>
      <c r="K4871" s="172">
        <v>0</v>
      </c>
      <c r="L4871" s="507">
        <v>0</v>
      </c>
      <c r="M4871" s="62"/>
    </row>
    <row r="4872" spans="1:13" s="47" customFormat="1" ht="14.4" customHeight="1" x14ac:dyDescent="0.3">
      <c r="A4872" s="62"/>
      <c r="B4872" s="6">
        <v>0</v>
      </c>
      <c r="C4872" s="7"/>
      <c r="D4872" s="3">
        <v>0</v>
      </c>
      <c r="E4872" s="26"/>
      <c r="F4872" s="5">
        <v>0</v>
      </c>
      <c r="G4872" s="26">
        <v>0</v>
      </c>
      <c r="H4872" s="508">
        <v>0</v>
      </c>
      <c r="I4872" s="99"/>
      <c r="J4872" s="61">
        <v>0</v>
      </c>
      <c r="K4872" s="100">
        <v>0</v>
      </c>
      <c r="L4872" s="509">
        <v>0</v>
      </c>
      <c r="M4872" s="62"/>
    </row>
    <row r="4873" spans="1:13" s="47" customFormat="1" ht="14.4" customHeight="1" x14ac:dyDescent="0.3">
      <c r="A4873" s="62"/>
      <c r="B4873" s="6">
        <v>0</v>
      </c>
      <c r="C4873" s="7"/>
      <c r="D4873" s="3">
        <v>0</v>
      </c>
      <c r="E4873" s="26"/>
      <c r="F4873" s="5">
        <v>0</v>
      </c>
      <c r="G4873" s="26">
        <v>0</v>
      </c>
      <c r="H4873" s="508">
        <v>0</v>
      </c>
      <c r="I4873" s="99"/>
      <c r="J4873" s="61">
        <v>0</v>
      </c>
      <c r="K4873" s="100">
        <v>0</v>
      </c>
      <c r="L4873" s="509">
        <v>0</v>
      </c>
      <c r="M4873" s="62"/>
    </row>
    <row r="4874" spans="1:13" s="47" customFormat="1" ht="14.4" customHeight="1" x14ac:dyDescent="0.3">
      <c r="A4874" s="62"/>
      <c r="B4874" s="6">
        <v>0</v>
      </c>
      <c r="C4874" s="7"/>
      <c r="D4874" s="3">
        <v>0</v>
      </c>
      <c r="E4874" s="26"/>
      <c r="F4874" s="5">
        <v>0</v>
      </c>
      <c r="G4874" s="26">
        <v>0</v>
      </c>
      <c r="H4874" s="508">
        <v>0</v>
      </c>
      <c r="I4874" s="99"/>
      <c r="J4874" s="61">
        <v>0</v>
      </c>
      <c r="K4874" s="100">
        <v>0</v>
      </c>
      <c r="L4874" s="509">
        <v>0</v>
      </c>
      <c r="M4874" s="62"/>
    </row>
    <row r="4875" spans="1:13" s="47" customFormat="1" ht="14.4" customHeight="1" x14ac:dyDescent="0.3">
      <c r="A4875" s="62"/>
      <c r="B4875" s="6">
        <v>0</v>
      </c>
      <c r="C4875" s="7"/>
      <c r="D4875" s="3">
        <v>0</v>
      </c>
      <c r="E4875" s="26"/>
      <c r="F4875" s="5">
        <v>0</v>
      </c>
      <c r="G4875" s="26">
        <v>0</v>
      </c>
      <c r="H4875" s="508">
        <v>0</v>
      </c>
      <c r="I4875" s="99"/>
      <c r="J4875" s="61">
        <v>0</v>
      </c>
      <c r="K4875" s="100">
        <v>0</v>
      </c>
      <c r="L4875" s="509">
        <v>0</v>
      </c>
      <c r="M4875" s="62"/>
    </row>
    <row r="4876" spans="1:13" s="47" customFormat="1" ht="15" customHeight="1" thickBot="1" x14ac:dyDescent="0.35">
      <c r="A4876" s="62"/>
      <c r="B4876" s="59" t="s">
        <v>64</v>
      </c>
      <c r="C4876" s="42"/>
      <c r="D4876" s="43"/>
      <c r="E4876" s="44"/>
      <c r="F4876" s="45"/>
      <c r="G4876" s="191">
        <v>0</v>
      </c>
      <c r="H4876" s="106" t="s">
        <v>64</v>
      </c>
      <c r="I4876" s="103"/>
      <c r="J4876" s="510"/>
      <c r="K4876" s="511" t="s">
        <v>156</v>
      </c>
      <c r="L4876" s="519">
        <v>0</v>
      </c>
      <c r="M4876" s="62"/>
    </row>
    <row r="4877" spans="1:13" s="47" customFormat="1" ht="14.4" customHeight="1" x14ac:dyDescent="0.3">
      <c r="A4877" s="62"/>
      <c r="B4877" s="64"/>
      <c r="C4877" s="68"/>
      <c r="D4877" s="69" t="s">
        <v>65</v>
      </c>
      <c r="E4877" s="70"/>
      <c r="F4877" s="71"/>
      <c r="G4877" s="88">
        <v>1326.2850000000001</v>
      </c>
      <c r="H4877" s="179"/>
      <c r="I4877" s="212"/>
      <c r="J4877" s="522"/>
      <c r="K4877" s="523"/>
      <c r="L4877" s="180"/>
      <c r="M4877" s="62"/>
    </row>
    <row r="4878" spans="1:13" s="47" customFormat="1" ht="14.4" customHeight="1" x14ac:dyDescent="0.3">
      <c r="A4878" s="62"/>
      <c r="B4878" s="63"/>
      <c r="C4878" s="68"/>
      <c r="D4878" s="72" t="s">
        <v>7</v>
      </c>
      <c r="E4878" s="215"/>
      <c r="F4878" s="181">
        <v>0.1</v>
      </c>
      <c r="G4878" s="215">
        <v>132.62899999999999</v>
      </c>
      <c r="H4878" s="524"/>
      <c r="I4878" s="124"/>
      <c r="J4878" s="525"/>
      <c r="K4878" s="526"/>
      <c r="L4878" s="527"/>
      <c r="M4878" s="62"/>
    </row>
    <row r="4879" spans="1:13" s="47" customFormat="1" ht="14.4" customHeight="1" x14ac:dyDescent="0.3">
      <c r="A4879" s="62"/>
      <c r="B4879" s="63"/>
      <c r="C4879" s="68"/>
      <c r="D4879" s="72" t="s">
        <v>8</v>
      </c>
      <c r="E4879" s="215"/>
      <c r="F4879" s="181">
        <v>0.1</v>
      </c>
      <c r="G4879" s="215">
        <v>132.62899999999999</v>
      </c>
      <c r="H4879" s="524"/>
      <c r="I4879" s="124"/>
      <c r="J4879" s="525"/>
      <c r="K4879" s="526"/>
      <c r="L4879" s="527"/>
      <c r="M4879" s="62"/>
    </row>
    <row r="4880" spans="1:13" s="47" customFormat="1" ht="14.4" customHeight="1" x14ac:dyDescent="0.3">
      <c r="A4880" s="62"/>
      <c r="B4880" s="63" t="s">
        <v>66</v>
      </c>
      <c r="C4880" s="68"/>
      <c r="D4880" s="75" t="s">
        <v>67</v>
      </c>
      <c r="E4880" s="76"/>
      <c r="F4880" s="71"/>
      <c r="G4880" s="76">
        <v>1591.5429999999999</v>
      </c>
      <c r="H4880" s="524"/>
      <c r="I4880" s="124"/>
      <c r="J4880" s="525"/>
      <c r="K4880" s="526"/>
      <c r="L4880" s="527"/>
      <c r="M4880" s="62"/>
    </row>
    <row r="4881" spans="1:13" s="47" customFormat="1" ht="15" customHeight="1" thickBot="1" x14ac:dyDescent="0.35">
      <c r="A4881" s="62"/>
      <c r="B4881" s="63"/>
      <c r="C4881" s="68"/>
      <c r="D4881" s="77" t="s">
        <v>68</v>
      </c>
      <c r="E4881" s="78"/>
      <c r="F4881" s="79"/>
      <c r="G4881" s="78">
        <v>1591.54</v>
      </c>
      <c r="H4881" s="528">
        <v>1</v>
      </c>
      <c r="I4881" s="126"/>
      <c r="J4881" s="529"/>
      <c r="K4881" s="530"/>
      <c r="L4881" s="531">
        <v>0.17886653321118764</v>
      </c>
      <c r="M4881" s="62"/>
    </row>
    <row r="4882" spans="1:13" s="47" customFormat="1" ht="14.4" customHeight="1" x14ac:dyDescent="0.3">
      <c r="A4882" s="62"/>
      <c r="B4882" s="63"/>
      <c r="C4882" s="68"/>
      <c r="D4882" s="80"/>
      <c r="E4882" s="67"/>
      <c r="F4882" s="65"/>
      <c r="G4882" s="67"/>
      <c r="J4882" s="60"/>
      <c r="M4882" s="62"/>
    </row>
    <row r="4883" spans="1:13" s="47" customFormat="1" ht="14.4" customHeight="1" x14ac:dyDescent="0.3">
      <c r="A4883" s="62"/>
      <c r="B4883" s="63"/>
      <c r="C4883" s="68"/>
      <c r="D4883" s="80"/>
      <c r="E4883" s="67"/>
      <c r="F4883" s="65"/>
      <c r="G4883" s="67"/>
      <c r="J4883" s="60"/>
      <c r="M4883" s="62"/>
    </row>
    <row r="4884" spans="1:13" s="47" customFormat="1" ht="14.4" customHeight="1" x14ac:dyDescent="0.3">
      <c r="A4884" s="62"/>
      <c r="B4884" s="63"/>
      <c r="C4884" s="68"/>
      <c r="D4884" s="80"/>
      <c r="E4884" s="67"/>
      <c r="F4884" s="65"/>
      <c r="G4884" s="67"/>
      <c r="J4884" s="60"/>
      <c r="M4884" s="62"/>
    </row>
    <row r="4885" spans="1:13" s="47" customFormat="1" ht="14.4" customHeight="1" x14ac:dyDescent="0.3">
      <c r="A4885" s="62"/>
      <c r="B4885" s="136" t="s">
        <v>1808</v>
      </c>
      <c r="C4885" s="81"/>
      <c r="D4885" s="80"/>
      <c r="E4885" s="67"/>
      <c r="F4885" s="82"/>
      <c r="G4885" s="82"/>
      <c r="J4885" s="60"/>
      <c r="M4885" s="62"/>
    </row>
    <row r="4886" spans="1:13" s="47" customFormat="1" ht="14.4" customHeight="1" x14ac:dyDescent="0.3">
      <c r="A4886" s="62"/>
      <c r="B4886" s="216" t="s">
        <v>6</v>
      </c>
      <c r="C4886" s="217"/>
      <c r="D4886" s="80"/>
      <c r="E4886" s="67"/>
      <c r="F4886" s="62"/>
      <c r="G4886" s="62"/>
      <c r="J4886" s="60"/>
      <c r="M4886" s="62"/>
    </row>
    <row r="4887" spans="1:13" s="47" customFormat="1" ht="14.4" customHeight="1" x14ac:dyDescent="0.3">
      <c r="A4887" s="62"/>
      <c r="B4887" s="84"/>
      <c r="C4887" s="62"/>
      <c r="D4887" s="80"/>
      <c r="E4887" s="67"/>
      <c r="F4887" s="62"/>
      <c r="G4887" s="62"/>
      <c r="J4887" s="60"/>
      <c r="M4887" s="62"/>
    </row>
    <row r="4888" spans="1:13" x14ac:dyDescent="0.3">
      <c r="A4888" s="62"/>
      <c r="B4888" s="503"/>
      <c r="C4888" s="129"/>
      <c r="D4888" s="129"/>
      <c r="J4888" s="60"/>
    </row>
    <row r="4889" spans="1:13" x14ac:dyDescent="0.3">
      <c r="A4889" s="62"/>
      <c r="B4889" s="131"/>
      <c r="C4889" s="130"/>
      <c r="D4889" s="130"/>
      <c r="J4889" s="60"/>
    </row>
    <row r="4890" spans="1:13" ht="15.6" x14ac:dyDescent="0.3">
      <c r="A4890" s="62"/>
      <c r="D4890" s="715" t="s">
        <v>166</v>
      </c>
      <c r="E4890" s="715"/>
      <c r="F4890" s="715"/>
      <c r="J4890" s="60"/>
    </row>
    <row r="4891" spans="1:13" x14ac:dyDescent="0.3">
      <c r="A4891" s="62"/>
      <c r="B4891" s="132"/>
      <c r="C4891" s="132"/>
      <c r="D4891" s="132"/>
      <c r="J4891" s="60"/>
    </row>
    <row r="4892" spans="1:13" ht="82.5" customHeight="1" x14ac:dyDescent="0.3">
      <c r="A4892" s="62"/>
      <c r="B4892" s="710" t="s">
        <v>1809</v>
      </c>
      <c r="C4892" s="710"/>
      <c r="D4892" s="710"/>
      <c r="E4892" s="710"/>
      <c r="F4892" s="710"/>
      <c r="G4892" s="710"/>
      <c r="H4892" s="710"/>
      <c r="I4892" s="710"/>
      <c r="J4892" s="710"/>
      <c r="K4892" s="710"/>
      <c r="L4892" s="710"/>
    </row>
    <row r="4893" spans="1:13" s="47" customFormat="1" ht="14.4" customHeight="1" x14ac:dyDescent="0.3">
      <c r="A4893" s="62"/>
      <c r="B4893" s="63"/>
      <c r="C4893" s="9"/>
      <c r="D4893" s="10"/>
      <c r="E4893" s="11"/>
      <c r="F4893" s="12"/>
      <c r="G4893" s="13"/>
      <c r="J4893" s="60"/>
      <c r="M4893" s="62"/>
    </row>
    <row r="4894" spans="1:13" s="47" customFormat="1" ht="14.4" customHeight="1" x14ac:dyDescent="0.3">
      <c r="A4894" s="62"/>
      <c r="B4894" s="48" t="s">
        <v>48</v>
      </c>
      <c r="C4894" s="9"/>
      <c r="D4894" s="10"/>
      <c r="E4894" s="11"/>
      <c r="F4894" s="11"/>
      <c r="G4894" s="11"/>
      <c r="J4894" s="60"/>
      <c r="M4894" s="62"/>
    </row>
    <row r="4895" spans="1:13" s="47" customFormat="1" ht="14.4" customHeight="1" x14ac:dyDescent="0.3">
      <c r="A4895" s="62"/>
      <c r="B4895" s="64" t="s">
        <v>49</v>
      </c>
      <c r="C4895" s="62" t="s">
        <v>1204</v>
      </c>
      <c r="D4895" s="62"/>
      <c r="E4895" s="62"/>
      <c r="I4895" s="65" t="s">
        <v>50</v>
      </c>
      <c r="J4895" s="68" t="s">
        <v>5</v>
      </c>
      <c r="M4895" s="62"/>
    </row>
    <row r="4896" spans="1:13" s="47" customFormat="1" ht="15" customHeight="1" thickBot="1" x14ac:dyDescent="0.35">
      <c r="A4896" s="62"/>
      <c r="B4896" s="64" t="s">
        <v>51</v>
      </c>
      <c r="C4896" s="62" t="s">
        <v>267</v>
      </c>
      <c r="D4896" s="62"/>
      <c r="E4896" s="62"/>
      <c r="G4896" s="62" t="s">
        <v>784</v>
      </c>
      <c r="J4896" s="60"/>
      <c r="M4896" s="62"/>
    </row>
    <row r="4897" spans="1:13" s="47" customFormat="1" ht="14.4" customHeight="1" thickTop="1" x14ac:dyDescent="0.3">
      <c r="A4897" s="62"/>
      <c r="B4897" s="49" t="s">
        <v>52</v>
      </c>
      <c r="C4897" s="14"/>
      <c r="D4897" s="15"/>
      <c r="E4897" s="16"/>
      <c r="F4897" s="17"/>
      <c r="G4897" s="16"/>
      <c r="H4897" s="711" t="s">
        <v>164</v>
      </c>
      <c r="I4897" s="712"/>
      <c r="J4897" s="712"/>
      <c r="K4897" s="712"/>
      <c r="L4897" s="713"/>
      <c r="M4897" s="62"/>
    </row>
    <row r="4898" spans="1:13" s="47" customFormat="1" ht="32.25" customHeight="1" x14ac:dyDescent="0.3">
      <c r="A4898" s="62"/>
      <c r="B4898" s="186" t="s">
        <v>53</v>
      </c>
      <c r="C4898" s="187" t="s">
        <v>1</v>
      </c>
      <c r="D4898" s="161" t="s">
        <v>54</v>
      </c>
      <c r="E4898" s="188" t="s">
        <v>23</v>
      </c>
      <c r="F4898" s="188" t="s">
        <v>55</v>
      </c>
      <c r="G4898" s="188" t="s">
        <v>56</v>
      </c>
      <c r="H4898" s="90" t="s">
        <v>158</v>
      </c>
      <c r="I4898" s="169" t="s">
        <v>159</v>
      </c>
      <c r="J4898" s="169" t="s">
        <v>160</v>
      </c>
      <c r="K4898" s="169" t="s">
        <v>161</v>
      </c>
      <c r="L4898" s="92" t="s">
        <v>162</v>
      </c>
      <c r="M4898" s="62"/>
    </row>
    <row r="4899" spans="1:13" s="47" customFormat="1" ht="14.4" customHeight="1" x14ac:dyDescent="0.3">
      <c r="A4899" s="62"/>
      <c r="B4899" s="189">
        <v>0</v>
      </c>
      <c r="C4899" s="187"/>
      <c r="D4899" s="190">
        <v>0</v>
      </c>
      <c r="E4899" s="191">
        <v>0</v>
      </c>
      <c r="F4899" s="505">
        <v>2</v>
      </c>
      <c r="G4899" s="191">
        <v>0</v>
      </c>
      <c r="H4899" s="506">
        <v>0</v>
      </c>
      <c r="I4899" s="171"/>
      <c r="J4899" s="192">
        <v>0</v>
      </c>
      <c r="K4899" s="172">
        <v>0</v>
      </c>
      <c r="L4899" s="507">
        <v>0</v>
      </c>
      <c r="M4899" s="62"/>
    </row>
    <row r="4900" spans="1:13" s="47" customFormat="1" ht="14.4" customHeight="1" x14ac:dyDescent="0.3">
      <c r="A4900" s="62"/>
      <c r="B4900" s="6">
        <v>0</v>
      </c>
      <c r="C4900" s="25"/>
      <c r="D4900" s="3">
        <v>0</v>
      </c>
      <c r="E4900" s="26">
        <v>0</v>
      </c>
      <c r="F4900" s="27"/>
      <c r="G4900" s="26">
        <v>0</v>
      </c>
      <c r="H4900" s="508">
        <v>0</v>
      </c>
      <c r="I4900" s="99"/>
      <c r="J4900" s="61">
        <v>0</v>
      </c>
      <c r="K4900" s="100">
        <v>0</v>
      </c>
      <c r="L4900" s="509">
        <v>0</v>
      </c>
      <c r="M4900" s="62"/>
    </row>
    <row r="4901" spans="1:13" s="47" customFormat="1" ht="14.4" customHeight="1" x14ac:dyDescent="0.3">
      <c r="A4901" s="62"/>
      <c r="B4901" s="6">
        <v>0</v>
      </c>
      <c r="C4901" s="25"/>
      <c r="D4901" s="3">
        <v>0</v>
      </c>
      <c r="E4901" s="26">
        <v>0</v>
      </c>
      <c r="F4901" s="27"/>
      <c r="G4901" s="26">
        <v>0</v>
      </c>
      <c r="H4901" s="508">
        <v>0</v>
      </c>
      <c r="I4901" s="99"/>
      <c r="J4901" s="61">
        <v>0</v>
      </c>
      <c r="K4901" s="100">
        <v>0</v>
      </c>
      <c r="L4901" s="509">
        <v>0</v>
      </c>
      <c r="M4901" s="62"/>
    </row>
    <row r="4902" spans="1:13" s="47" customFormat="1" ht="14.4" customHeight="1" x14ac:dyDescent="0.3">
      <c r="A4902" s="62"/>
      <c r="B4902" s="6">
        <v>0</v>
      </c>
      <c r="C4902" s="25"/>
      <c r="D4902" s="3">
        <v>0</v>
      </c>
      <c r="E4902" s="26">
        <v>0</v>
      </c>
      <c r="F4902" s="27"/>
      <c r="G4902" s="26">
        <v>0</v>
      </c>
      <c r="H4902" s="508">
        <v>0</v>
      </c>
      <c r="I4902" s="99"/>
      <c r="J4902" s="61">
        <v>0</v>
      </c>
      <c r="K4902" s="100">
        <v>0</v>
      </c>
      <c r="L4902" s="509">
        <v>0</v>
      </c>
      <c r="M4902" s="62"/>
    </row>
    <row r="4903" spans="1:13" s="47" customFormat="1" ht="14.4" customHeight="1" x14ac:dyDescent="0.3">
      <c r="A4903" s="62"/>
      <c r="B4903" s="6">
        <v>0</v>
      </c>
      <c r="C4903" s="25"/>
      <c r="D4903" s="3">
        <v>0</v>
      </c>
      <c r="E4903" s="26">
        <v>0</v>
      </c>
      <c r="F4903" s="27"/>
      <c r="G4903" s="26">
        <v>0</v>
      </c>
      <c r="H4903" s="508">
        <v>0</v>
      </c>
      <c r="I4903" s="99"/>
      <c r="J4903" s="61">
        <v>0</v>
      </c>
      <c r="K4903" s="100">
        <v>0</v>
      </c>
      <c r="L4903" s="509">
        <v>0</v>
      </c>
      <c r="M4903" s="62"/>
    </row>
    <row r="4904" spans="1:13" s="47" customFormat="1" ht="14.4" customHeight="1" x14ac:dyDescent="0.3">
      <c r="A4904" s="62"/>
      <c r="B4904" s="6">
        <v>0</v>
      </c>
      <c r="C4904" s="25"/>
      <c r="D4904" s="3">
        <v>0</v>
      </c>
      <c r="E4904" s="26">
        <v>0</v>
      </c>
      <c r="F4904" s="27"/>
      <c r="G4904" s="26">
        <v>0</v>
      </c>
      <c r="H4904" s="508">
        <v>0</v>
      </c>
      <c r="I4904" s="99"/>
      <c r="J4904" s="61">
        <v>0</v>
      </c>
      <c r="K4904" s="100">
        <v>0</v>
      </c>
      <c r="L4904" s="509">
        <v>0</v>
      </c>
      <c r="M4904" s="62"/>
    </row>
    <row r="4905" spans="1:13" s="47" customFormat="1" ht="14.4" customHeight="1" x14ac:dyDescent="0.3">
      <c r="A4905" s="62"/>
      <c r="B4905" s="6" t="s">
        <v>73</v>
      </c>
      <c r="C4905" s="25"/>
      <c r="D4905" s="3">
        <v>0</v>
      </c>
      <c r="E4905" s="26">
        <v>0</v>
      </c>
      <c r="F4905" s="27"/>
      <c r="G4905" s="26">
        <v>1.27</v>
      </c>
      <c r="H4905" s="508">
        <v>8.3736245332693328E-5</v>
      </c>
      <c r="I4905" s="99"/>
      <c r="J4905" s="61" t="s">
        <v>165</v>
      </c>
      <c r="K4905" s="100">
        <v>0.4</v>
      </c>
      <c r="L4905" s="101">
        <v>3.349449813307733E-5</v>
      </c>
      <c r="M4905" s="62"/>
    </row>
    <row r="4906" spans="1:13" s="47" customFormat="1" ht="14.4" customHeight="1" x14ac:dyDescent="0.3">
      <c r="A4906" s="62"/>
      <c r="B4906" s="6" t="s">
        <v>57</v>
      </c>
      <c r="C4906" s="25"/>
      <c r="D4906" s="28"/>
      <c r="E4906" s="26"/>
      <c r="F4906" s="27"/>
      <c r="G4906" s="193">
        <v>1.27</v>
      </c>
      <c r="H4906" s="102" t="s">
        <v>57</v>
      </c>
      <c r="I4906" s="103"/>
      <c r="J4906" s="510"/>
      <c r="K4906" s="511" t="s">
        <v>156</v>
      </c>
      <c r="L4906" s="512">
        <v>3.349449813307733E-5</v>
      </c>
      <c r="M4906" s="62"/>
    </row>
    <row r="4907" spans="1:13" s="47" customFormat="1" ht="14.4" customHeight="1" x14ac:dyDescent="0.3">
      <c r="A4907" s="62"/>
      <c r="B4907" s="194" t="s">
        <v>22</v>
      </c>
      <c r="C4907" s="195"/>
      <c r="D4907" s="196"/>
      <c r="E4907" s="197"/>
      <c r="F4907" s="155"/>
      <c r="G4907" s="87"/>
      <c r="H4907" s="513"/>
      <c r="I4907" s="514"/>
      <c r="J4907" s="515"/>
      <c r="K4907" s="516"/>
      <c r="L4907" s="517"/>
      <c r="M4907" s="62"/>
    </row>
    <row r="4908" spans="1:13" s="47" customFormat="1" ht="30.75" customHeight="1" x14ac:dyDescent="0.3">
      <c r="A4908" s="62"/>
      <c r="B4908" s="198" t="s">
        <v>58</v>
      </c>
      <c r="C4908" s="199" t="s">
        <v>1</v>
      </c>
      <c r="D4908" s="200" t="s">
        <v>59</v>
      </c>
      <c r="E4908" s="156" t="s">
        <v>23</v>
      </c>
      <c r="F4908" s="156" t="s">
        <v>55</v>
      </c>
      <c r="G4908" s="201" t="s">
        <v>56</v>
      </c>
      <c r="H4908" s="90" t="s">
        <v>158</v>
      </c>
      <c r="I4908" s="169" t="s">
        <v>159</v>
      </c>
      <c r="J4908" s="169" t="s">
        <v>160</v>
      </c>
      <c r="K4908" s="518" t="s">
        <v>161</v>
      </c>
      <c r="L4908" s="92" t="s">
        <v>162</v>
      </c>
      <c r="M4908" s="62"/>
    </row>
    <row r="4909" spans="1:13" s="47" customFormat="1" ht="14.4" customHeight="1" x14ac:dyDescent="0.3">
      <c r="A4909" s="62"/>
      <c r="B4909" s="6" t="s">
        <v>27</v>
      </c>
      <c r="C4909" s="25">
        <v>1</v>
      </c>
      <c r="D4909" s="3">
        <v>4.0999999999999996</v>
      </c>
      <c r="E4909" s="26">
        <v>4.0999999999999996</v>
      </c>
      <c r="F4909" s="26">
        <v>2</v>
      </c>
      <c r="G4909" s="26">
        <v>8.1999999999999993</v>
      </c>
      <c r="H4909" s="506">
        <v>5.4065922183313799E-4</v>
      </c>
      <c r="I4909" s="171"/>
      <c r="J4909" s="192" t="s">
        <v>163</v>
      </c>
      <c r="K4909" s="172">
        <v>1</v>
      </c>
      <c r="L4909" s="507">
        <v>5.4065922183313799E-4</v>
      </c>
      <c r="M4909" s="62"/>
    </row>
    <row r="4910" spans="1:13" s="47" customFormat="1" ht="14.4" customHeight="1" x14ac:dyDescent="0.3">
      <c r="A4910" s="62"/>
      <c r="B4910" s="6" t="s">
        <v>35</v>
      </c>
      <c r="C4910" s="25">
        <v>1</v>
      </c>
      <c r="D4910" s="3">
        <v>4.05</v>
      </c>
      <c r="E4910" s="26">
        <v>4.05</v>
      </c>
      <c r="F4910" s="26">
        <v>2</v>
      </c>
      <c r="G4910" s="26">
        <v>8.1</v>
      </c>
      <c r="H4910" s="508">
        <v>5.3406581668883149E-4</v>
      </c>
      <c r="I4910" s="99"/>
      <c r="J4910" s="61" t="s">
        <v>163</v>
      </c>
      <c r="K4910" s="100">
        <v>1</v>
      </c>
      <c r="L4910" s="509">
        <v>5.3406581668883149E-4</v>
      </c>
      <c r="M4910" s="62"/>
    </row>
    <row r="4911" spans="1:13" s="47" customFormat="1" ht="33" customHeight="1" x14ac:dyDescent="0.3">
      <c r="A4911" s="62"/>
      <c r="B4911" s="6" t="s">
        <v>85</v>
      </c>
      <c r="C4911" s="25">
        <v>1</v>
      </c>
      <c r="D4911" s="3">
        <v>4.55</v>
      </c>
      <c r="E4911" s="26">
        <v>4.55</v>
      </c>
      <c r="F4911" s="26">
        <v>2</v>
      </c>
      <c r="G4911" s="26">
        <v>9.1</v>
      </c>
      <c r="H4911" s="508">
        <v>5.9999986813189714E-4</v>
      </c>
      <c r="I4911" s="99"/>
      <c r="J4911" s="61" t="s">
        <v>163</v>
      </c>
      <c r="K4911" s="100">
        <v>1</v>
      </c>
      <c r="L4911" s="509">
        <v>5.9999986813189714E-4</v>
      </c>
      <c r="M4911" s="62"/>
    </row>
    <row r="4912" spans="1:13" s="47" customFormat="1" ht="14.4" customHeight="1" x14ac:dyDescent="0.3">
      <c r="A4912" s="62"/>
      <c r="B4912" s="6">
        <v>0</v>
      </c>
      <c r="C4912" s="25"/>
      <c r="D4912" s="3">
        <v>0</v>
      </c>
      <c r="E4912" s="26">
        <v>0</v>
      </c>
      <c r="F4912" s="26"/>
      <c r="G4912" s="26">
        <v>0</v>
      </c>
      <c r="H4912" s="508">
        <v>0</v>
      </c>
      <c r="I4912" s="99"/>
      <c r="J4912" s="61">
        <v>0</v>
      </c>
      <c r="K4912" s="100">
        <v>0</v>
      </c>
      <c r="L4912" s="509">
        <v>0</v>
      </c>
      <c r="M4912" s="62"/>
    </row>
    <row r="4913" spans="1:13" s="47" customFormat="1" ht="14.4" customHeight="1" x14ac:dyDescent="0.3">
      <c r="A4913" s="62"/>
      <c r="B4913" s="6">
        <v>0</v>
      </c>
      <c r="C4913" s="25"/>
      <c r="D4913" s="3">
        <v>0</v>
      </c>
      <c r="E4913" s="26">
        <v>0</v>
      </c>
      <c r="F4913" s="27"/>
      <c r="G4913" s="26">
        <v>0</v>
      </c>
      <c r="H4913" s="508">
        <v>0</v>
      </c>
      <c r="I4913" s="99"/>
      <c r="J4913" s="61">
        <v>0</v>
      </c>
      <c r="K4913" s="100">
        <v>0</v>
      </c>
      <c r="L4913" s="509">
        <v>0</v>
      </c>
      <c r="M4913" s="62"/>
    </row>
    <row r="4914" spans="1:13" s="47" customFormat="1" ht="14.4" customHeight="1" x14ac:dyDescent="0.3">
      <c r="A4914" s="62"/>
      <c r="B4914" s="6">
        <v>0</v>
      </c>
      <c r="C4914" s="25"/>
      <c r="D4914" s="3">
        <v>0</v>
      </c>
      <c r="E4914" s="26">
        <v>0</v>
      </c>
      <c r="F4914" s="27"/>
      <c r="G4914" s="26">
        <v>0</v>
      </c>
      <c r="H4914" s="508">
        <v>0</v>
      </c>
      <c r="I4914" s="99"/>
      <c r="J4914" s="61">
        <v>0</v>
      </c>
      <c r="K4914" s="100">
        <v>0</v>
      </c>
      <c r="L4914" s="509">
        <v>0</v>
      </c>
      <c r="M4914" s="62"/>
    </row>
    <row r="4915" spans="1:13" s="47" customFormat="1" ht="14.4" customHeight="1" x14ac:dyDescent="0.3">
      <c r="A4915" s="62"/>
      <c r="B4915" s="6">
        <v>0</v>
      </c>
      <c r="C4915" s="25"/>
      <c r="D4915" s="3">
        <v>0</v>
      </c>
      <c r="E4915" s="26">
        <v>0</v>
      </c>
      <c r="F4915" s="27"/>
      <c r="G4915" s="26">
        <v>0</v>
      </c>
      <c r="H4915" s="508">
        <v>0</v>
      </c>
      <c r="I4915" s="99"/>
      <c r="J4915" s="61">
        <v>0</v>
      </c>
      <c r="K4915" s="100">
        <v>0</v>
      </c>
      <c r="L4915" s="509">
        <v>0</v>
      </c>
      <c r="M4915" s="62"/>
    </row>
    <row r="4916" spans="1:13" s="47" customFormat="1" ht="14.4" customHeight="1" x14ac:dyDescent="0.3">
      <c r="A4916" s="62"/>
      <c r="B4916" s="6">
        <v>0</v>
      </c>
      <c r="C4916" s="25"/>
      <c r="D4916" s="3">
        <v>0</v>
      </c>
      <c r="E4916" s="26">
        <v>0</v>
      </c>
      <c r="F4916" s="27"/>
      <c r="G4916" s="26">
        <v>0</v>
      </c>
      <c r="H4916" s="508">
        <v>0</v>
      </c>
      <c r="I4916" s="99"/>
      <c r="J4916" s="61">
        <v>0</v>
      </c>
      <c r="K4916" s="100">
        <v>0</v>
      </c>
      <c r="L4916" s="509">
        <v>0</v>
      </c>
      <c r="M4916" s="62"/>
    </row>
    <row r="4917" spans="1:13" s="47" customFormat="1" ht="14.4" customHeight="1" x14ac:dyDescent="0.3">
      <c r="A4917" s="62"/>
      <c r="B4917" s="6">
        <v>0</v>
      </c>
      <c r="C4917" s="25"/>
      <c r="D4917" s="3">
        <v>0</v>
      </c>
      <c r="E4917" s="26">
        <v>0</v>
      </c>
      <c r="F4917" s="27"/>
      <c r="G4917" s="26">
        <v>0</v>
      </c>
      <c r="H4917" s="508">
        <v>0</v>
      </c>
      <c r="I4917" s="99"/>
      <c r="J4917" s="61">
        <v>0</v>
      </c>
      <c r="K4917" s="100">
        <v>0</v>
      </c>
      <c r="L4917" s="509">
        <v>0</v>
      </c>
      <c r="M4917" s="62"/>
    </row>
    <row r="4918" spans="1:13" s="47" customFormat="1" ht="14.4" customHeight="1" x14ac:dyDescent="0.3">
      <c r="A4918" s="62"/>
      <c r="B4918" s="6" t="s">
        <v>60</v>
      </c>
      <c r="C4918" s="25"/>
      <c r="D4918" s="28"/>
      <c r="E4918" s="26"/>
      <c r="F4918" s="27"/>
      <c r="G4918" s="193">
        <v>25.4</v>
      </c>
      <c r="H4918" s="106" t="s">
        <v>60</v>
      </c>
      <c r="I4918" s="103"/>
      <c r="J4918" s="510"/>
      <c r="K4918" s="511" t="s">
        <v>156</v>
      </c>
      <c r="L4918" s="519">
        <v>1.6747249066538664E-3</v>
      </c>
      <c r="M4918" s="62"/>
    </row>
    <row r="4919" spans="1:13" s="47" customFormat="1" ht="14.4" customHeight="1" x14ac:dyDescent="0.3">
      <c r="A4919" s="62"/>
      <c r="B4919" s="194" t="s">
        <v>38</v>
      </c>
      <c r="C4919" s="195"/>
      <c r="D4919" s="196"/>
      <c r="E4919" s="196"/>
      <c r="F4919" s="196"/>
      <c r="G4919" s="196"/>
      <c r="H4919" s="115"/>
      <c r="I4919" s="202"/>
      <c r="J4919" s="203"/>
      <c r="K4919" s="178"/>
      <c r="L4919" s="204"/>
      <c r="M4919" s="62"/>
    </row>
    <row r="4920" spans="1:13" s="47" customFormat="1" ht="36.75" customHeight="1" x14ac:dyDescent="0.3">
      <c r="A4920" s="62"/>
      <c r="B4920" s="53" t="s">
        <v>53</v>
      </c>
      <c r="C4920" s="195"/>
      <c r="D4920" s="205" t="s">
        <v>0</v>
      </c>
      <c r="E4920" s="206" t="s">
        <v>1</v>
      </c>
      <c r="F4920" s="207" t="s">
        <v>61</v>
      </c>
      <c r="G4920" s="188" t="s">
        <v>56</v>
      </c>
      <c r="H4920" s="111" t="s">
        <v>158</v>
      </c>
      <c r="I4920" s="112" t="s">
        <v>159</v>
      </c>
      <c r="J4920" s="112" t="s">
        <v>160</v>
      </c>
      <c r="K4920" s="520" t="s">
        <v>161</v>
      </c>
      <c r="L4920" s="114" t="s">
        <v>162</v>
      </c>
      <c r="M4920" s="62"/>
    </row>
    <row r="4921" spans="1:13" s="47" customFormat="1" ht="29.1" customHeight="1" x14ac:dyDescent="0.3">
      <c r="A4921" s="62"/>
      <c r="B4921" s="189" t="s">
        <v>1204</v>
      </c>
      <c r="C4921" s="195"/>
      <c r="D4921" s="190" t="s">
        <v>5</v>
      </c>
      <c r="E4921" s="153">
        <v>1</v>
      </c>
      <c r="F4921" s="154">
        <v>14000</v>
      </c>
      <c r="G4921" s="191">
        <v>14000</v>
      </c>
      <c r="H4921" s="506">
        <v>0.92307672020291864</v>
      </c>
      <c r="I4921" s="171"/>
      <c r="J4921" s="192" t="s">
        <v>163</v>
      </c>
      <c r="K4921" s="172">
        <v>1</v>
      </c>
      <c r="L4921" s="507">
        <v>0.92307672020291864</v>
      </c>
      <c r="M4921" s="521"/>
    </row>
    <row r="4922" spans="1:13" s="47" customFormat="1" ht="33" customHeight="1" x14ac:dyDescent="0.3">
      <c r="A4922" s="62"/>
      <c r="B4922" s="6" t="s">
        <v>1521</v>
      </c>
      <c r="C4922" s="7"/>
      <c r="D4922" s="3" t="s">
        <v>5</v>
      </c>
      <c r="E4922" s="4">
        <v>1</v>
      </c>
      <c r="F4922" s="5">
        <v>1140</v>
      </c>
      <c r="G4922" s="26">
        <v>1140</v>
      </c>
      <c r="H4922" s="508">
        <v>7.5164818645094805E-2</v>
      </c>
      <c r="I4922" s="99"/>
      <c r="J4922" s="61" t="s">
        <v>163</v>
      </c>
      <c r="K4922" s="100">
        <v>1</v>
      </c>
      <c r="L4922" s="509">
        <v>7.5164818645094805E-2</v>
      </c>
      <c r="M4922" s="521"/>
    </row>
    <row r="4923" spans="1:13" s="47" customFormat="1" x14ac:dyDescent="0.3">
      <c r="A4923" s="62"/>
      <c r="B4923" s="6">
        <v>0</v>
      </c>
      <c r="C4923" s="7"/>
      <c r="D4923" s="3">
        <v>0</v>
      </c>
      <c r="E4923" s="4"/>
      <c r="F4923" s="5">
        <v>0</v>
      </c>
      <c r="G4923" s="26">
        <v>0</v>
      </c>
      <c r="H4923" s="508">
        <v>0</v>
      </c>
      <c r="I4923" s="99"/>
      <c r="J4923" s="61">
        <v>0</v>
      </c>
      <c r="K4923" s="100">
        <v>0</v>
      </c>
      <c r="L4923" s="509">
        <v>0</v>
      </c>
      <c r="M4923" s="62"/>
    </row>
    <row r="4924" spans="1:13" s="47" customFormat="1" ht="14.4" customHeight="1" x14ac:dyDescent="0.3">
      <c r="A4924" s="62"/>
      <c r="B4924" s="6">
        <v>0</v>
      </c>
      <c r="C4924" s="7"/>
      <c r="D4924" s="3">
        <v>0</v>
      </c>
      <c r="E4924" s="4"/>
      <c r="F4924" s="5">
        <v>0</v>
      </c>
      <c r="G4924" s="26">
        <v>0</v>
      </c>
      <c r="H4924" s="508">
        <v>0</v>
      </c>
      <c r="I4924" s="99"/>
      <c r="J4924" s="61">
        <v>0</v>
      </c>
      <c r="K4924" s="100">
        <v>0</v>
      </c>
      <c r="L4924" s="509">
        <v>0</v>
      </c>
      <c r="M4924" s="62"/>
    </row>
    <row r="4925" spans="1:13" s="47" customFormat="1" x14ac:dyDescent="0.3">
      <c r="A4925" s="62"/>
      <c r="B4925" s="6">
        <v>0</v>
      </c>
      <c r="C4925" s="7"/>
      <c r="D4925" s="3">
        <v>0</v>
      </c>
      <c r="E4925" s="4"/>
      <c r="F4925" s="5">
        <v>0</v>
      </c>
      <c r="G4925" s="26">
        <v>0</v>
      </c>
      <c r="H4925" s="508">
        <v>0</v>
      </c>
      <c r="I4925" s="99"/>
      <c r="J4925" s="61">
        <v>0</v>
      </c>
      <c r="K4925" s="100">
        <v>0</v>
      </c>
      <c r="L4925" s="509">
        <v>0</v>
      </c>
      <c r="M4925" s="62"/>
    </row>
    <row r="4926" spans="1:13" s="47" customFormat="1" x14ac:dyDescent="0.3">
      <c r="A4926" s="62"/>
      <c r="B4926" s="6">
        <v>0</v>
      </c>
      <c r="C4926" s="7"/>
      <c r="D4926" s="3">
        <v>0</v>
      </c>
      <c r="E4926" s="4"/>
      <c r="F4926" s="5">
        <v>0</v>
      </c>
      <c r="G4926" s="26">
        <v>0</v>
      </c>
      <c r="H4926" s="508">
        <v>0</v>
      </c>
      <c r="I4926" s="99"/>
      <c r="J4926" s="61">
        <v>0</v>
      </c>
      <c r="K4926" s="100">
        <v>0</v>
      </c>
      <c r="L4926" s="509">
        <v>0</v>
      </c>
      <c r="M4926" s="62"/>
    </row>
    <row r="4927" spans="1:13" s="47" customFormat="1" x14ac:dyDescent="0.3">
      <c r="A4927" s="62"/>
      <c r="B4927" s="6">
        <v>0</v>
      </c>
      <c r="C4927" s="7"/>
      <c r="D4927" s="3">
        <v>0</v>
      </c>
      <c r="E4927" s="4"/>
      <c r="F4927" s="5">
        <v>0</v>
      </c>
      <c r="G4927" s="26">
        <v>0</v>
      </c>
      <c r="H4927" s="508">
        <v>0</v>
      </c>
      <c r="I4927" s="99"/>
      <c r="J4927" s="61">
        <v>0</v>
      </c>
      <c r="K4927" s="100">
        <v>0</v>
      </c>
      <c r="L4927" s="509">
        <v>0</v>
      </c>
      <c r="M4927" s="62"/>
    </row>
    <row r="4928" spans="1:13" s="47" customFormat="1" x14ac:dyDescent="0.3">
      <c r="A4928" s="62"/>
      <c r="B4928" s="6">
        <v>0</v>
      </c>
      <c r="C4928" s="7"/>
      <c r="D4928" s="3">
        <v>0</v>
      </c>
      <c r="E4928" s="4"/>
      <c r="F4928" s="5">
        <v>0</v>
      </c>
      <c r="G4928" s="26">
        <v>0</v>
      </c>
      <c r="H4928" s="508">
        <v>0</v>
      </c>
      <c r="I4928" s="99"/>
      <c r="J4928" s="61">
        <v>0</v>
      </c>
      <c r="K4928" s="100">
        <v>0</v>
      </c>
      <c r="L4928" s="509">
        <v>0</v>
      </c>
      <c r="M4928" s="62"/>
    </row>
    <row r="4929" spans="1:13" s="47" customFormat="1" x14ac:dyDescent="0.3">
      <c r="A4929" s="62"/>
      <c r="B4929" s="6">
        <v>0</v>
      </c>
      <c r="C4929" s="7"/>
      <c r="D4929" s="3">
        <v>0</v>
      </c>
      <c r="E4929" s="4"/>
      <c r="F4929" s="5">
        <v>0</v>
      </c>
      <c r="G4929" s="26">
        <v>0</v>
      </c>
      <c r="H4929" s="508">
        <v>0</v>
      </c>
      <c r="I4929" s="99"/>
      <c r="J4929" s="61">
        <v>0</v>
      </c>
      <c r="K4929" s="100">
        <v>0</v>
      </c>
      <c r="L4929" s="509">
        <v>0</v>
      </c>
      <c r="M4929" s="62"/>
    </row>
    <row r="4930" spans="1:13" s="47" customFormat="1" x14ac:dyDescent="0.3">
      <c r="A4930" s="62"/>
      <c r="B4930" s="6">
        <v>0</v>
      </c>
      <c r="C4930" s="7"/>
      <c r="D4930" s="3">
        <v>0</v>
      </c>
      <c r="E4930" s="4"/>
      <c r="F4930" s="5">
        <v>0</v>
      </c>
      <c r="G4930" s="26">
        <v>0</v>
      </c>
      <c r="H4930" s="508">
        <v>0</v>
      </c>
      <c r="I4930" s="99"/>
      <c r="J4930" s="61">
        <v>0</v>
      </c>
      <c r="K4930" s="100">
        <v>0</v>
      </c>
      <c r="L4930" s="509">
        <v>0</v>
      </c>
      <c r="M4930" s="62"/>
    </row>
    <row r="4931" spans="1:13" s="47" customFormat="1" x14ac:dyDescent="0.3">
      <c r="A4931" s="62"/>
      <c r="B4931" s="6">
        <v>0</v>
      </c>
      <c r="C4931" s="7"/>
      <c r="D4931" s="3">
        <v>0</v>
      </c>
      <c r="E4931" s="4"/>
      <c r="F4931" s="5">
        <v>0</v>
      </c>
      <c r="G4931" s="26">
        <v>0</v>
      </c>
      <c r="H4931" s="508">
        <v>0</v>
      </c>
      <c r="I4931" s="99"/>
      <c r="J4931" s="61">
        <v>0</v>
      </c>
      <c r="K4931" s="100">
        <v>0</v>
      </c>
      <c r="L4931" s="509">
        <v>0</v>
      </c>
      <c r="M4931" s="62"/>
    </row>
    <row r="4932" spans="1:13" s="47" customFormat="1" x14ac:dyDescent="0.3">
      <c r="A4932" s="62"/>
      <c r="B4932" s="6">
        <v>0</v>
      </c>
      <c r="C4932" s="7"/>
      <c r="D4932" s="3">
        <v>0</v>
      </c>
      <c r="E4932" s="4"/>
      <c r="F4932" s="5">
        <v>0</v>
      </c>
      <c r="G4932" s="26">
        <v>0</v>
      </c>
      <c r="H4932" s="508">
        <v>0</v>
      </c>
      <c r="I4932" s="99"/>
      <c r="J4932" s="61">
        <v>0</v>
      </c>
      <c r="K4932" s="100">
        <v>0</v>
      </c>
      <c r="L4932" s="509">
        <v>0</v>
      </c>
      <c r="M4932" s="62"/>
    </row>
    <row r="4933" spans="1:13" s="47" customFormat="1" ht="14.4" customHeight="1" x14ac:dyDescent="0.3">
      <c r="A4933" s="62"/>
      <c r="B4933" s="6">
        <v>0</v>
      </c>
      <c r="C4933" s="7"/>
      <c r="D4933" s="3">
        <v>0</v>
      </c>
      <c r="E4933" s="4"/>
      <c r="F4933" s="5">
        <v>0</v>
      </c>
      <c r="G4933" s="26">
        <v>0</v>
      </c>
      <c r="H4933" s="508">
        <v>0</v>
      </c>
      <c r="I4933" s="99"/>
      <c r="J4933" s="61">
        <v>0</v>
      </c>
      <c r="K4933" s="100">
        <v>0</v>
      </c>
      <c r="L4933" s="509">
        <v>0</v>
      </c>
      <c r="M4933" s="62"/>
    </row>
    <row r="4934" spans="1:13" s="47" customFormat="1" ht="14.4" customHeight="1" x14ac:dyDescent="0.3">
      <c r="A4934" s="62"/>
      <c r="B4934" s="58" t="s">
        <v>62</v>
      </c>
      <c r="C4934" s="46"/>
      <c r="D4934" s="37"/>
      <c r="E4934" s="38"/>
      <c r="F4934" s="39"/>
      <c r="G4934" s="193">
        <v>15140</v>
      </c>
      <c r="H4934" s="106" t="s">
        <v>62</v>
      </c>
      <c r="I4934" s="103"/>
      <c r="J4934" s="510"/>
      <c r="K4934" s="511" t="s">
        <v>156</v>
      </c>
      <c r="L4934" s="519">
        <v>0.99824153884801348</v>
      </c>
      <c r="M4934" s="62"/>
    </row>
    <row r="4935" spans="1:13" s="47" customFormat="1" ht="14.4" customHeight="1" x14ac:dyDescent="0.3">
      <c r="A4935" s="62"/>
      <c r="B4935" s="194" t="s">
        <v>63</v>
      </c>
      <c r="C4935" s="195"/>
      <c r="D4935" s="196"/>
      <c r="E4935" s="197"/>
      <c r="F4935" s="155"/>
      <c r="G4935" s="197"/>
      <c r="H4935" s="115"/>
      <c r="I4935" s="202"/>
      <c r="J4935" s="203"/>
      <c r="K4935" s="178"/>
      <c r="L4935" s="204">
        <v>0</v>
      </c>
      <c r="M4935" s="62"/>
    </row>
    <row r="4936" spans="1:13" s="47" customFormat="1" ht="35.25" customHeight="1" x14ac:dyDescent="0.3">
      <c r="A4936" s="62"/>
      <c r="B4936" s="53" t="s">
        <v>53</v>
      </c>
      <c r="C4936" s="210"/>
      <c r="D4936" s="211" t="s">
        <v>0</v>
      </c>
      <c r="E4936" s="201" t="s">
        <v>1</v>
      </c>
      <c r="F4936" s="156" t="s">
        <v>61</v>
      </c>
      <c r="G4936" s="188" t="s">
        <v>56</v>
      </c>
      <c r="H4936" s="111" t="s">
        <v>158</v>
      </c>
      <c r="I4936" s="112" t="s">
        <v>159</v>
      </c>
      <c r="J4936" s="112" t="s">
        <v>160</v>
      </c>
      <c r="K4936" s="520" t="s">
        <v>161</v>
      </c>
      <c r="L4936" s="114" t="s">
        <v>162</v>
      </c>
      <c r="M4936" s="62"/>
    </row>
    <row r="4937" spans="1:13" s="47" customFormat="1" ht="14.4" customHeight="1" x14ac:dyDescent="0.3">
      <c r="A4937" s="62"/>
      <c r="B4937" s="6">
        <v>0</v>
      </c>
      <c r="C4937" s="7"/>
      <c r="D4937" s="3">
        <v>0</v>
      </c>
      <c r="E4937" s="26"/>
      <c r="F4937" s="5">
        <v>0</v>
      </c>
      <c r="G4937" s="191">
        <v>0</v>
      </c>
      <c r="H4937" s="506">
        <v>0</v>
      </c>
      <c r="I4937" s="171"/>
      <c r="J4937" s="192">
        <v>0</v>
      </c>
      <c r="K4937" s="172">
        <v>0</v>
      </c>
      <c r="L4937" s="507">
        <v>0</v>
      </c>
      <c r="M4937" s="62"/>
    </row>
    <row r="4938" spans="1:13" s="47" customFormat="1" ht="14.4" customHeight="1" x14ac:dyDescent="0.3">
      <c r="A4938" s="62"/>
      <c r="B4938" s="6">
        <v>0</v>
      </c>
      <c r="C4938" s="7"/>
      <c r="D4938" s="3">
        <v>0</v>
      </c>
      <c r="E4938" s="26"/>
      <c r="F4938" s="5">
        <v>0</v>
      </c>
      <c r="G4938" s="26">
        <v>0</v>
      </c>
      <c r="H4938" s="508">
        <v>0</v>
      </c>
      <c r="I4938" s="99"/>
      <c r="J4938" s="61">
        <v>0</v>
      </c>
      <c r="K4938" s="100">
        <v>0</v>
      </c>
      <c r="L4938" s="509">
        <v>0</v>
      </c>
      <c r="M4938" s="62"/>
    </row>
    <row r="4939" spans="1:13" s="47" customFormat="1" ht="14.4" customHeight="1" x14ac:dyDescent="0.3">
      <c r="A4939" s="62"/>
      <c r="B4939" s="6">
        <v>0</v>
      </c>
      <c r="C4939" s="7"/>
      <c r="D4939" s="3">
        <v>0</v>
      </c>
      <c r="E4939" s="26"/>
      <c r="F4939" s="5">
        <v>0</v>
      </c>
      <c r="G4939" s="26">
        <v>0</v>
      </c>
      <c r="H4939" s="508">
        <v>0</v>
      </c>
      <c r="I4939" s="99"/>
      <c r="J4939" s="61">
        <v>0</v>
      </c>
      <c r="K4939" s="100">
        <v>0</v>
      </c>
      <c r="L4939" s="509">
        <v>0</v>
      </c>
      <c r="M4939" s="62"/>
    </row>
    <row r="4940" spans="1:13" s="47" customFormat="1" ht="14.4" customHeight="1" x14ac:dyDescent="0.3">
      <c r="A4940" s="62"/>
      <c r="B4940" s="6">
        <v>0</v>
      </c>
      <c r="C4940" s="7"/>
      <c r="D4940" s="3">
        <v>0</v>
      </c>
      <c r="E4940" s="26"/>
      <c r="F4940" s="5">
        <v>0</v>
      </c>
      <c r="G4940" s="26">
        <v>0</v>
      </c>
      <c r="H4940" s="508">
        <v>0</v>
      </c>
      <c r="I4940" s="99"/>
      <c r="J4940" s="61">
        <v>0</v>
      </c>
      <c r="K4940" s="100">
        <v>0</v>
      </c>
      <c r="L4940" s="509">
        <v>0</v>
      </c>
      <c r="M4940" s="62"/>
    </row>
    <row r="4941" spans="1:13" s="47" customFormat="1" ht="14.4" customHeight="1" x14ac:dyDescent="0.3">
      <c r="A4941" s="62"/>
      <c r="B4941" s="6">
        <v>0</v>
      </c>
      <c r="C4941" s="7"/>
      <c r="D4941" s="3">
        <v>0</v>
      </c>
      <c r="E4941" s="26"/>
      <c r="F4941" s="5">
        <v>0</v>
      </c>
      <c r="G4941" s="26">
        <v>0</v>
      </c>
      <c r="H4941" s="508">
        <v>0</v>
      </c>
      <c r="I4941" s="99"/>
      <c r="J4941" s="61">
        <v>0</v>
      </c>
      <c r="K4941" s="100">
        <v>0</v>
      </c>
      <c r="L4941" s="509">
        <v>0</v>
      </c>
      <c r="M4941" s="62"/>
    </row>
    <row r="4942" spans="1:13" s="47" customFormat="1" ht="15" customHeight="1" thickBot="1" x14ac:dyDescent="0.35">
      <c r="A4942" s="62"/>
      <c r="B4942" s="59" t="s">
        <v>64</v>
      </c>
      <c r="C4942" s="42"/>
      <c r="D4942" s="43"/>
      <c r="E4942" s="44"/>
      <c r="F4942" s="45"/>
      <c r="G4942" s="191">
        <v>0</v>
      </c>
      <c r="H4942" s="106" t="s">
        <v>64</v>
      </c>
      <c r="I4942" s="103"/>
      <c r="J4942" s="510"/>
      <c r="K4942" s="511" t="s">
        <v>156</v>
      </c>
      <c r="L4942" s="519">
        <v>0</v>
      </c>
      <c r="M4942" s="62"/>
    </row>
    <row r="4943" spans="1:13" s="47" customFormat="1" ht="14.4" customHeight="1" x14ac:dyDescent="0.3">
      <c r="A4943" s="62"/>
      <c r="B4943" s="64"/>
      <c r="C4943" s="68"/>
      <c r="D4943" s="69" t="s">
        <v>65</v>
      </c>
      <c r="E4943" s="70"/>
      <c r="F4943" s="71"/>
      <c r="G4943" s="88">
        <v>15166.67</v>
      </c>
      <c r="H4943" s="179"/>
      <c r="I4943" s="212"/>
      <c r="J4943" s="522"/>
      <c r="K4943" s="523"/>
      <c r="L4943" s="180"/>
      <c r="M4943" s="62"/>
    </row>
    <row r="4944" spans="1:13" s="47" customFormat="1" ht="14.4" customHeight="1" x14ac:dyDescent="0.3">
      <c r="A4944" s="62"/>
      <c r="B4944" s="63"/>
      <c r="C4944" s="68"/>
      <c r="D4944" s="72" t="s">
        <v>7</v>
      </c>
      <c r="E4944" s="215"/>
      <c r="F4944" s="181">
        <v>0.1</v>
      </c>
      <c r="G4944" s="215">
        <v>1516.6669999999999</v>
      </c>
      <c r="H4944" s="524"/>
      <c r="I4944" s="124"/>
      <c r="J4944" s="525"/>
      <c r="K4944" s="526"/>
      <c r="L4944" s="527"/>
      <c r="M4944" s="62"/>
    </row>
    <row r="4945" spans="1:13" s="47" customFormat="1" ht="14.4" customHeight="1" x14ac:dyDescent="0.3">
      <c r="A4945" s="62"/>
      <c r="B4945" s="63"/>
      <c r="C4945" s="68"/>
      <c r="D4945" s="72" t="s">
        <v>8</v>
      </c>
      <c r="E4945" s="215"/>
      <c r="F4945" s="181">
        <v>0.1</v>
      </c>
      <c r="G4945" s="215">
        <v>1516.6669999999999</v>
      </c>
      <c r="H4945" s="524"/>
      <c r="I4945" s="124"/>
      <c r="J4945" s="525"/>
      <c r="K4945" s="526"/>
      <c r="L4945" s="527"/>
      <c r="M4945" s="62"/>
    </row>
    <row r="4946" spans="1:13" s="47" customFormat="1" ht="14.4" customHeight="1" x14ac:dyDescent="0.3">
      <c r="A4946" s="62"/>
      <c r="B4946" s="63" t="s">
        <v>66</v>
      </c>
      <c r="C4946" s="68"/>
      <c r="D4946" s="75" t="s">
        <v>67</v>
      </c>
      <c r="E4946" s="76"/>
      <c r="F4946" s="71"/>
      <c r="G4946" s="76">
        <v>18200.004000000001</v>
      </c>
      <c r="H4946" s="524"/>
      <c r="I4946" s="124"/>
      <c r="J4946" s="525"/>
      <c r="K4946" s="526"/>
      <c r="L4946" s="527"/>
      <c r="M4946" s="62"/>
    </row>
    <row r="4947" spans="1:13" s="47" customFormat="1" ht="15" customHeight="1" thickBot="1" x14ac:dyDescent="0.35">
      <c r="A4947" s="62"/>
      <c r="B4947" s="63"/>
      <c r="C4947" s="68"/>
      <c r="D4947" s="77" t="s">
        <v>68</v>
      </c>
      <c r="E4947" s="78"/>
      <c r="F4947" s="79"/>
      <c r="G4947" s="78">
        <v>18200</v>
      </c>
      <c r="H4947" s="528">
        <v>1</v>
      </c>
      <c r="I4947" s="126"/>
      <c r="J4947" s="529"/>
      <c r="K4947" s="530"/>
      <c r="L4947" s="531">
        <v>0.99994975825280041</v>
      </c>
      <c r="M4947" s="62"/>
    </row>
    <row r="4948" spans="1:13" s="47" customFormat="1" ht="14.4" customHeight="1" x14ac:dyDescent="0.3">
      <c r="A4948" s="62"/>
      <c r="B4948" s="63"/>
      <c r="C4948" s="68"/>
      <c r="D4948" s="80"/>
      <c r="E4948" s="67"/>
      <c r="F4948" s="65"/>
      <c r="G4948" s="67"/>
      <c r="J4948" s="60"/>
      <c r="M4948" s="62"/>
    </row>
    <row r="4949" spans="1:13" s="47" customFormat="1" ht="14.4" customHeight="1" x14ac:dyDescent="0.3">
      <c r="A4949" s="62"/>
      <c r="B4949" s="63"/>
      <c r="C4949" s="68"/>
      <c r="D4949" s="80"/>
      <c r="E4949" s="67"/>
      <c r="F4949" s="65"/>
      <c r="G4949" s="67"/>
      <c r="J4949" s="60"/>
      <c r="M4949" s="62"/>
    </row>
    <row r="4950" spans="1:13" s="47" customFormat="1" ht="14.4" customHeight="1" x14ac:dyDescent="0.3">
      <c r="A4950" s="62"/>
      <c r="B4950" s="63"/>
      <c r="C4950" s="68"/>
      <c r="D4950" s="80"/>
      <c r="E4950" s="67"/>
      <c r="F4950" s="65"/>
      <c r="G4950" s="67"/>
      <c r="J4950" s="60"/>
      <c r="M4950" s="62"/>
    </row>
    <row r="4951" spans="1:13" s="47" customFormat="1" ht="14.4" customHeight="1" x14ac:dyDescent="0.3">
      <c r="A4951" s="62"/>
      <c r="B4951" s="136" t="s">
        <v>1808</v>
      </c>
      <c r="C4951" s="81"/>
      <c r="D4951" s="80"/>
      <c r="E4951" s="67"/>
      <c r="F4951" s="82"/>
      <c r="G4951" s="82"/>
      <c r="J4951" s="60"/>
      <c r="M4951" s="62"/>
    </row>
    <row r="4952" spans="1:13" s="47" customFormat="1" ht="14.4" customHeight="1" x14ac:dyDescent="0.3">
      <c r="A4952" s="62"/>
      <c r="B4952" s="216" t="s">
        <v>6</v>
      </c>
      <c r="C4952" s="217"/>
      <c r="D4952" s="80"/>
      <c r="E4952" s="67"/>
      <c r="F4952" s="62"/>
      <c r="G4952" s="62"/>
      <c r="J4952" s="60"/>
      <c r="M4952" s="62"/>
    </row>
    <row r="4953" spans="1:13" s="47" customFormat="1" ht="14.4" customHeight="1" x14ac:dyDescent="0.3">
      <c r="A4953" s="62"/>
      <c r="B4953" s="84"/>
      <c r="C4953" s="62"/>
      <c r="D4953" s="80"/>
      <c r="E4953" s="67"/>
      <c r="F4953" s="62"/>
      <c r="G4953" s="62"/>
      <c r="J4953" s="60"/>
      <c r="M4953" s="62"/>
    </row>
    <row r="4954" spans="1:13" x14ac:dyDescent="0.3">
      <c r="A4954" s="62"/>
      <c r="B4954" s="503"/>
      <c r="C4954" s="129"/>
      <c r="D4954" s="129"/>
      <c r="J4954" s="60"/>
    </row>
    <row r="4955" spans="1:13" x14ac:dyDescent="0.3">
      <c r="A4955" s="62"/>
      <c r="B4955" s="131"/>
      <c r="C4955" s="130"/>
      <c r="D4955" s="130"/>
      <c r="J4955" s="60"/>
    </row>
    <row r="4956" spans="1:13" ht="15.6" x14ac:dyDescent="0.3">
      <c r="A4956" s="62"/>
      <c r="D4956" s="715" t="s">
        <v>166</v>
      </c>
      <c r="E4956" s="715"/>
      <c r="F4956" s="715"/>
      <c r="J4956" s="60"/>
    </row>
    <row r="4957" spans="1:13" x14ac:dyDescent="0.3">
      <c r="A4957" s="62"/>
      <c r="B4957" s="132"/>
      <c r="C4957" s="132"/>
      <c r="D4957" s="132"/>
      <c r="J4957" s="60"/>
    </row>
    <row r="4958" spans="1:13" ht="82.5" customHeight="1" x14ac:dyDescent="0.3">
      <c r="A4958" s="62"/>
      <c r="B4958" s="710" t="s">
        <v>1809</v>
      </c>
      <c r="C4958" s="710"/>
      <c r="D4958" s="710"/>
      <c r="E4958" s="710"/>
      <c r="F4958" s="710"/>
      <c r="G4958" s="710"/>
      <c r="H4958" s="710"/>
      <c r="I4958" s="710"/>
      <c r="J4958" s="710"/>
      <c r="K4958" s="710"/>
      <c r="L4958" s="710"/>
    </row>
    <row r="4959" spans="1:13" s="47" customFormat="1" ht="14.4" customHeight="1" x14ac:dyDescent="0.3">
      <c r="A4959" s="62"/>
      <c r="B4959" s="63"/>
      <c r="C4959" s="9"/>
      <c r="D4959" s="10"/>
      <c r="E4959" s="11"/>
      <c r="F4959" s="12"/>
      <c r="G4959" s="13"/>
      <c r="J4959" s="60"/>
      <c r="M4959" s="62"/>
    </row>
    <row r="4960" spans="1:13" s="47" customFormat="1" ht="14.4" customHeight="1" x14ac:dyDescent="0.3">
      <c r="A4960" s="62"/>
      <c r="B4960" s="48" t="s">
        <v>48</v>
      </c>
      <c r="C4960" s="9"/>
      <c r="D4960" s="10"/>
      <c r="E4960" s="11"/>
      <c r="F4960" s="11"/>
      <c r="G4960" s="11"/>
      <c r="J4960" s="60"/>
      <c r="M4960" s="62"/>
    </row>
    <row r="4961" spans="1:13" s="47" customFormat="1" ht="14.4" customHeight="1" x14ac:dyDescent="0.3">
      <c r="A4961" s="62"/>
      <c r="B4961" s="64" t="s">
        <v>49</v>
      </c>
      <c r="C4961" s="62" t="s">
        <v>786</v>
      </c>
      <c r="D4961" s="62"/>
      <c r="E4961" s="62"/>
      <c r="I4961" s="65" t="s">
        <v>50</v>
      </c>
      <c r="J4961" s="68" t="s">
        <v>5</v>
      </c>
      <c r="M4961" s="62"/>
    </row>
    <row r="4962" spans="1:13" s="47" customFormat="1" ht="15" customHeight="1" thickBot="1" x14ac:dyDescent="0.35">
      <c r="A4962" s="62"/>
      <c r="B4962" s="64" t="s">
        <v>51</v>
      </c>
      <c r="C4962" s="62" t="s">
        <v>267</v>
      </c>
      <c r="D4962" s="62"/>
      <c r="E4962" s="62"/>
      <c r="G4962" s="62" t="s">
        <v>785</v>
      </c>
      <c r="J4962" s="60"/>
      <c r="M4962" s="62"/>
    </row>
    <row r="4963" spans="1:13" s="47" customFormat="1" ht="14.4" customHeight="1" thickTop="1" x14ac:dyDescent="0.3">
      <c r="A4963" s="62"/>
      <c r="B4963" s="49" t="s">
        <v>52</v>
      </c>
      <c r="C4963" s="14"/>
      <c r="D4963" s="15"/>
      <c r="E4963" s="16"/>
      <c r="F4963" s="17"/>
      <c r="G4963" s="16"/>
      <c r="H4963" s="711" t="s">
        <v>164</v>
      </c>
      <c r="I4963" s="712"/>
      <c r="J4963" s="712"/>
      <c r="K4963" s="712"/>
      <c r="L4963" s="713"/>
      <c r="M4963" s="62"/>
    </row>
    <row r="4964" spans="1:13" s="47" customFormat="1" ht="32.25" customHeight="1" x14ac:dyDescent="0.3">
      <c r="A4964" s="62"/>
      <c r="B4964" s="186" t="s">
        <v>53</v>
      </c>
      <c r="C4964" s="187" t="s">
        <v>1</v>
      </c>
      <c r="D4964" s="161" t="s">
        <v>54</v>
      </c>
      <c r="E4964" s="188" t="s">
        <v>23</v>
      </c>
      <c r="F4964" s="188" t="s">
        <v>55</v>
      </c>
      <c r="G4964" s="188" t="s">
        <v>56</v>
      </c>
      <c r="H4964" s="90" t="s">
        <v>158</v>
      </c>
      <c r="I4964" s="169" t="s">
        <v>159</v>
      </c>
      <c r="J4964" s="169" t="s">
        <v>160</v>
      </c>
      <c r="K4964" s="169" t="s">
        <v>161</v>
      </c>
      <c r="L4964" s="92" t="s">
        <v>162</v>
      </c>
      <c r="M4964" s="62"/>
    </row>
    <row r="4965" spans="1:13" s="47" customFormat="1" ht="14.4" customHeight="1" x14ac:dyDescent="0.3">
      <c r="A4965" s="62"/>
      <c r="B4965" s="189">
        <v>0</v>
      </c>
      <c r="C4965" s="187"/>
      <c r="D4965" s="190">
        <v>0</v>
      </c>
      <c r="E4965" s="191">
        <v>0</v>
      </c>
      <c r="F4965" s="505">
        <v>1</v>
      </c>
      <c r="G4965" s="191">
        <v>0</v>
      </c>
      <c r="H4965" s="506">
        <v>0</v>
      </c>
      <c r="I4965" s="171"/>
      <c r="J4965" s="192">
        <v>0</v>
      </c>
      <c r="K4965" s="172">
        <v>0</v>
      </c>
      <c r="L4965" s="507">
        <v>0</v>
      </c>
      <c r="M4965" s="62"/>
    </row>
    <row r="4966" spans="1:13" s="47" customFormat="1" ht="14.4" customHeight="1" x14ac:dyDescent="0.3">
      <c r="A4966" s="62"/>
      <c r="B4966" s="6">
        <v>0</v>
      </c>
      <c r="C4966" s="25"/>
      <c r="D4966" s="3">
        <v>0</v>
      </c>
      <c r="E4966" s="26">
        <v>0</v>
      </c>
      <c r="F4966" s="27"/>
      <c r="G4966" s="26">
        <v>0</v>
      </c>
      <c r="H4966" s="508">
        <v>0</v>
      </c>
      <c r="I4966" s="99"/>
      <c r="J4966" s="61">
        <v>0</v>
      </c>
      <c r="K4966" s="100">
        <v>0</v>
      </c>
      <c r="L4966" s="509">
        <v>0</v>
      </c>
      <c r="M4966" s="62"/>
    </row>
    <row r="4967" spans="1:13" s="47" customFormat="1" ht="14.4" customHeight="1" x14ac:dyDescent="0.3">
      <c r="A4967" s="62"/>
      <c r="B4967" s="6">
        <v>0</v>
      </c>
      <c r="C4967" s="25"/>
      <c r="D4967" s="3">
        <v>0</v>
      </c>
      <c r="E4967" s="26">
        <v>0</v>
      </c>
      <c r="F4967" s="27"/>
      <c r="G4967" s="26">
        <v>0</v>
      </c>
      <c r="H4967" s="508">
        <v>0</v>
      </c>
      <c r="I4967" s="99"/>
      <c r="J4967" s="61">
        <v>0</v>
      </c>
      <c r="K4967" s="100">
        <v>0</v>
      </c>
      <c r="L4967" s="509">
        <v>0</v>
      </c>
      <c r="M4967" s="62"/>
    </row>
    <row r="4968" spans="1:13" s="47" customFormat="1" ht="14.4" customHeight="1" x14ac:dyDescent="0.3">
      <c r="A4968" s="62"/>
      <c r="B4968" s="6">
        <v>0</v>
      </c>
      <c r="C4968" s="25"/>
      <c r="D4968" s="3">
        <v>0</v>
      </c>
      <c r="E4968" s="26">
        <v>0</v>
      </c>
      <c r="F4968" s="27"/>
      <c r="G4968" s="26">
        <v>0</v>
      </c>
      <c r="H4968" s="508">
        <v>0</v>
      </c>
      <c r="I4968" s="99"/>
      <c r="J4968" s="61">
        <v>0</v>
      </c>
      <c r="K4968" s="100">
        <v>0</v>
      </c>
      <c r="L4968" s="509">
        <v>0</v>
      </c>
      <c r="M4968" s="62"/>
    </row>
    <row r="4969" spans="1:13" s="47" customFormat="1" ht="14.4" customHeight="1" x14ac:dyDescent="0.3">
      <c r="A4969" s="62"/>
      <c r="B4969" s="6">
        <v>0</v>
      </c>
      <c r="C4969" s="25"/>
      <c r="D4969" s="3">
        <v>0</v>
      </c>
      <c r="E4969" s="26">
        <v>0</v>
      </c>
      <c r="F4969" s="27"/>
      <c r="G4969" s="26">
        <v>0</v>
      </c>
      <c r="H4969" s="508">
        <v>0</v>
      </c>
      <c r="I4969" s="99"/>
      <c r="J4969" s="61">
        <v>0</v>
      </c>
      <c r="K4969" s="100">
        <v>0</v>
      </c>
      <c r="L4969" s="509">
        <v>0</v>
      </c>
      <c r="M4969" s="62"/>
    </row>
    <row r="4970" spans="1:13" s="47" customFormat="1" ht="14.4" customHeight="1" x14ac:dyDescent="0.3">
      <c r="A4970" s="62"/>
      <c r="B4970" s="6">
        <v>0</v>
      </c>
      <c r="C4970" s="25"/>
      <c r="D4970" s="3">
        <v>0</v>
      </c>
      <c r="E4970" s="26">
        <v>0</v>
      </c>
      <c r="F4970" s="27"/>
      <c r="G4970" s="26">
        <v>0</v>
      </c>
      <c r="H4970" s="508">
        <v>0</v>
      </c>
      <c r="I4970" s="99"/>
      <c r="J4970" s="61">
        <v>0</v>
      </c>
      <c r="K4970" s="100">
        <v>0</v>
      </c>
      <c r="L4970" s="509">
        <v>0</v>
      </c>
      <c r="M4970" s="62"/>
    </row>
    <row r="4971" spans="1:13" s="47" customFormat="1" ht="14.4" customHeight="1" x14ac:dyDescent="0.3">
      <c r="A4971" s="62"/>
      <c r="B4971" s="6" t="s">
        <v>73</v>
      </c>
      <c r="C4971" s="25"/>
      <c r="D4971" s="3">
        <v>0</v>
      </c>
      <c r="E4971" s="26">
        <v>0</v>
      </c>
      <c r="F4971" s="27"/>
      <c r="G4971" s="26">
        <v>0.86299999999999999</v>
      </c>
      <c r="H4971" s="508">
        <v>3.8623983658877273E-4</v>
      </c>
      <c r="I4971" s="99"/>
      <c r="J4971" s="61" t="s">
        <v>165</v>
      </c>
      <c r="K4971" s="100">
        <v>0.4</v>
      </c>
      <c r="L4971" s="101">
        <v>1.5449593463550911E-4</v>
      </c>
      <c r="M4971" s="62"/>
    </row>
    <row r="4972" spans="1:13" s="47" customFormat="1" ht="14.4" customHeight="1" x14ac:dyDescent="0.3">
      <c r="A4972" s="62"/>
      <c r="B4972" s="6" t="s">
        <v>57</v>
      </c>
      <c r="C4972" s="25"/>
      <c r="D4972" s="28"/>
      <c r="E4972" s="26"/>
      <c r="F4972" s="27"/>
      <c r="G4972" s="193">
        <v>0.86299999999999999</v>
      </c>
      <c r="H4972" s="102" t="s">
        <v>57</v>
      </c>
      <c r="I4972" s="103"/>
      <c r="J4972" s="510"/>
      <c r="K4972" s="511" t="s">
        <v>156</v>
      </c>
      <c r="L4972" s="512">
        <v>1.5449593463550911E-4</v>
      </c>
      <c r="M4972" s="62"/>
    </row>
    <row r="4973" spans="1:13" s="47" customFormat="1" ht="14.4" customHeight="1" x14ac:dyDescent="0.3">
      <c r="A4973" s="62"/>
      <c r="B4973" s="194" t="s">
        <v>22</v>
      </c>
      <c r="C4973" s="195"/>
      <c r="D4973" s="196"/>
      <c r="E4973" s="197"/>
      <c r="F4973" s="155"/>
      <c r="G4973" s="87"/>
      <c r="H4973" s="513"/>
      <c r="I4973" s="514"/>
      <c r="J4973" s="515"/>
      <c r="K4973" s="516"/>
      <c r="L4973" s="517"/>
      <c r="M4973" s="62"/>
    </row>
    <row r="4974" spans="1:13" s="47" customFormat="1" ht="30.75" customHeight="1" x14ac:dyDescent="0.3">
      <c r="A4974" s="62"/>
      <c r="B4974" s="198" t="s">
        <v>58</v>
      </c>
      <c r="C4974" s="199" t="s">
        <v>1</v>
      </c>
      <c r="D4974" s="200" t="s">
        <v>59</v>
      </c>
      <c r="E4974" s="156" t="s">
        <v>23</v>
      </c>
      <c r="F4974" s="156" t="s">
        <v>55</v>
      </c>
      <c r="G4974" s="201" t="s">
        <v>56</v>
      </c>
      <c r="H4974" s="90" t="s">
        <v>158</v>
      </c>
      <c r="I4974" s="169" t="s">
        <v>159</v>
      </c>
      <c r="J4974" s="169" t="s">
        <v>160</v>
      </c>
      <c r="K4974" s="518" t="s">
        <v>161</v>
      </c>
      <c r="L4974" s="92" t="s">
        <v>162</v>
      </c>
      <c r="M4974" s="62"/>
    </row>
    <row r="4975" spans="1:13" s="47" customFormat="1" ht="14.4" customHeight="1" x14ac:dyDescent="0.3">
      <c r="A4975" s="62"/>
      <c r="B4975" s="6" t="s">
        <v>27</v>
      </c>
      <c r="C4975" s="25">
        <v>1</v>
      </c>
      <c r="D4975" s="3">
        <v>4.0999999999999996</v>
      </c>
      <c r="E4975" s="26">
        <v>4.0999999999999996</v>
      </c>
      <c r="F4975" s="26">
        <v>1</v>
      </c>
      <c r="G4975" s="26">
        <v>4.0999999999999996</v>
      </c>
      <c r="H4975" s="506">
        <v>1.8349748899350732E-3</v>
      </c>
      <c r="I4975" s="171"/>
      <c r="J4975" s="192" t="s">
        <v>163</v>
      </c>
      <c r="K4975" s="172">
        <v>1</v>
      </c>
      <c r="L4975" s="507">
        <v>1.8349748899350732E-3</v>
      </c>
      <c r="M4975" s="62"/>
    </row>
    <row r="4976" spans="1:13" s="47" customFormat="1" ht="14.4" customHeight="1" x14ac:dyDescent="0.3">
      <c r="A4976" s="62"/>
      <c r="B4976" s="6" t="s">
        <v>87</v>
      </c>
      <c r="C4976" s="25">
        <v>1</v>
      </c>
      <c r="D4976" s="3">
        <v>4.5599999999999996</v>
      </c>
      <c r="E4976" s="26">
        <v>4.5599999999999996</v>
      </c>
      <c r="F4976" s="26">
        <v>1</v>
      </c>
      <c r="G4976" s="26">
        <v>4.5599999999999996</v>
      </c>
      <c r="H4976" s="508">
        <v>2.0408501214887642E-3</v>
      </c>
      <c r="I4976" s="99"/>
      <c r="J4976" s="61" t="s">
        <v>163</v>
      </c>
      <c r="K4976" s="100">
        <v>1</v>
      </c>
      <c r="L4976" s="509">
        <v>2.0408501214887642E-3</v>
      </c>
      <c r="M4976" s="62"/>
    </row>
    <row r="4977" spans="1:13" s="47" customFormat="1" ht="33" customHeight="1" x14ac:dyDescent="0.3">
      <c r="A4977" s="62"/>
      <c r="B4977" s="6" t="s">
        <v>86</v>
      </c>
      <c r="C4977" s="25">
        <v>1</v>
      </c>
      <c r="D4977" s="3">
        <v>4.55</v>
      </c>
      <c r="E4977" s="26">
        <v>4.55</v>
      </c>
      <c r="F4977" s="26">
        <v>1</v>
      </c>
      <c r="G4977" s="26">
        <v>4.55</v>
      </c>
      <c r="H4977" s="508">
        <v>2.0363745729767278E-3</v>
      </c>
      <c r="I4977" s="99"/>
      <c r="J4977" s="61" t="s">
        <v>163</v>
      </c>
      <c r="K4977" s="100">
        <v>1</v>
      </c>
      <c r="L4977" s="509">
        <v>2.0363745729767278E-3</v>
      </c>
      <c r="M4977" s="62"/>
    </row>
    <row r="4978" spans="1:13" s="47" customFormat="1" ht="14.4" customHeight="1" x14ac:dyDescent="0.3">
      <c r="A4978" s="62"/>
      <c r="B4978" s="6" t="s">
        <v>35</v>
      </c>
      <c r="C4978" s="25">
        <v>1</v>
      </c>
      <c r="D4978" s="3">
        <v>4.05</v>
      </c>
      <c r="E4978" s="26">
        <v>4.05</v>
      </c>
      <c r="F4978" s="26">
        <v>1</v>
      </c>
      <c r="G4978" s="26">
        <v>4.05</v>
      </c>
      <c r="H4978" s="508">
        <v>1.8125971473748894E-3</v>
      </c>
      <c r="I4978" s="99"/>
      <c r="J4978" s="61" t="s">
        <v>163</v>
      </c>
      <c r="K4978" s="100">
        <v>1</v>
      </c>
      <c r="L4978" s="509">
        <v>1.8125971473748894E-3</v>
      </c>
      <c r="M4978" s="62"/>
    </row>
    <row r="4979" spans="1:13" s="47" customFormat="1" ht="14.4" customHeight="1" x14ac:dyDescent="0.3">
      <c r="A4979" s="62"/>
      <c r="B4979" s="6">
        <v>0</v>
      </c>
      <c r="C4979" s="25"/>
      <c r="D4979" s="3">
        <v>0</v>
      </c>
      <c r="E4979" s="26">
        <v>0</v>
      </c>
      <c r="F4979" s="27"/>
      <c r="G4979" s="26">
        <v>0</v>
      </c>
      <c r="H4979" s="508">
        <v>0</v>
      </c>
      <c r="I4979" s="99"/>
      <c r="J4979" s="61">
        <v>0</v>
      </c>
      <c r="K4979" s="100">
        <v>0</v>
      </c>
      <c r="L4979" s="509">
        <v>0</v>
      </c>
      <c r="M4979" s="62"/>
    </row>
    <row r="4980" spans="1:13" s="47" customFormat="1" ht="14.4" customHeight="1" x14ac:dyDescent="0.3">
      <c r="A4980" s="62"/>
      <c r="B4980" s="6">
        <v>0</v>
      </c>
      <c r="C4980" s="25"/>
      <c r="D4980" s="3">
        <v>0</v>
      </c>
      <c r="E4980" s="26">
        <v>0</v>
      </c>
      <c r="F4980" s="27"/>
      <c r="G4980" s="26">
        <v>0</v>
      </c>
      <c r="H4980" s="508">
        <v>0</v>
      </c>
      <c r="I4980" s="99"/>
      <c r="J4980" s="61">
        <v>0</v>
      </c>
      <c r="K4980" s="100">
        <v>0</v>
      </c>
      <c r="L4980" s="509">
        <v>0</v>
      </c>
      <c r="M4980" s="62"/>
    </row>
    <row r="4981" spans="1:13" s="47" customFormat="1" ht="14.4" customHeight="1" x14ac:dyDescent="0.3">
      <c r="A4981" s="62"/>
      <c r="B4981" s="6">
        <v>0</v>
      </c>
      <c r="C4981" s="25"/>
      <c r="D4981" s="3">
        <v>0</v>
      </c>
      <c r="E4981" s="26">
        <v>0</v>
      </c>
      <c r="F4981" s="27"/>
      <c r="G4981" s="26">
        <v>0</v>
      </c>
      <c r="H4981" s="508">
        <v>0</v>
      </c>
      <c r="I4981" s="99"/>
      <c r="J4981" s="61">
        <v>0</v>
      </c>
      <c r="K4981" s="100">
        <v>0</v>
      </c>
      <c r="L4981" s="509">
        <v>0</v>
      </c>
      <c r="M4981" s="62"/>
    </row>
    <row r="4982" spans="1:13" s="47" customFormat="1" ht="14.4" customHeight="1" x14ac:dyDescent="0.3">
      <c r="A4982" s="62"/>
      <c r="B4982" s="6">
        <v>0</v>
      </c>
      <c r="C4982" s="25"/>
      <c r="D4982" s="3">
        <v>0</v>
      </c>
      <c r="E4982" s="26">
        <v>0</v>
      </c>
      <c r="F4982" s="27"/>
      <c r="G4982" s="26">
        <v>0</v>
      </c>
      <c r="H4982" s="508">
        <v>0</v>
      </c>
      <c r="I4982" s="99"/>
      <c r="J4982" s="61">
        <v>0</v>
      </c>
      <c r="K4982" s="100">
        <v>0</v>
      </c>
      <c r="L4982" s="509">
        <v>0</v>
      </c>
      <c r="M4982" s="62"/>
    </row>
    <row r="4983" spans="1:13" s="47" customFormat="1" ht="14.4" customHeight="1" x14ac:dyDescent="0.3">
      <c r="A4983" s="62"/>
      <c r="B4983" s="6">
        <v>0</v>
      </c>
      <c r="C4983" s="25"/>
      <c r="D4983" s="3">
        <v>0</v>
      </c>
      <c r="E4983" s="26">
        <v>0</v>
      </c>
      <c r="F4983" s="27"/>
      <c r="G4983" s="26">
        <v>0</v>
      </c>
      <c r="H4983" s="508">
        <v>0</v>
      </c>
      <c r="I4983" s="99"/>
      <c r="J4983" s="61">
        <v>0</v>
      </c>
      <c r="K4983" s="100">
        <v>0</v>
      </c>
      <c r="L4983" s="509">
        <v>0</v>
      </c>
      <c r="M4983" s="62"/>
    </row>
    <row r="4984" spans="1:13" s="47" customFormat="1" ht="14.4" customHeight="1" x14ac:dyDescent="0.3">
      <c r="A4984" s="62"/>
      <c r="B4984" s="6" t="s">
        <v>60</v>
      </c>
      <c r="C4984" s="25"/>
      <c r="D4984" s="28"/>
      <c r="E4984" s="26"/>
      <c r="F4984" s="27"/>
      <c r="G4984" s="193">
        <v>17.260000000000002</v>
      </c>
      <c r="H4984" s="106" t="s">
        <v>60</v>
      </c>
      <c r="I4984" s="103"/>
      <c r="J4984" s="510"/>
      <c r="K4984" s="511" t="s">
        <v>156</v>
      </c>
      <c r="L4984" s="519">
        <v>7.7247967317754544E-3</v>
      </c>
      <c r="M4984" s="62"/>
    </row>
    <row r="4985" spans="1:13" s="47" customFormat="1" ht="14.4" customHeight="1" x14ac:dyDescent="0.3">
      <c r="A4985" s="62"/>
      <c r="B4985" s="194" t="s">
        <v>38</v>
      </c>
      <c r="C4985" s="195"/>
      <c r="D4985" s="196"/>
      <c r="E4985" s="196"/>
      <c r="F4985" s="196"/>
      <c r="G4985" s="196"/>
      <c r="H4985" s="115"/>
      <c r="I4985" s="202"/>
      <c r="J4985" s="203"/>
      <c r="K4985" s="178"/>
      <c r="L4985" s="204"/>
      <c r="M4985" s="62"/>
    </row>
    <row r="4986" spans="1:13" s="47" customFormat="1" ht="36.75" customHeight="1" x14ac:dyDescent="0.3">
      <c r="A4986" s="62"/>
      <c r="B4986" s="53" t="s">
        <v>53</v>
      </c>
      <c r="C4986" s="195"/>
      <c r="D4986" s="205" t="s">
        <v>0</v>
      </c>
      <c r="E4986" s="206" t="s">
        <v>1</v>
      </c>
      <c r="F4986" s="207" t="s">
        <v>61</v>
      </c>
      <c r="G4986" s="188" t="s">
        <v>56</v>
      </c>
      <c r="H4986" s="111" t="s">
        <v>158</v>
      </c>
      <c r="I4986" s="112" t="s">
        <v>159</v>
      </c>
      <c r="J4986" s="112" t="s">
        <v>160</v>
      </c>
      <c r="K4986" s="520" t="s">
        <v>161</v>
      </c>
      <c r="L4986" s="114" t="s">
        <v>162</v>
      </c>
      <c r="M4986" s="62"/>
    </row>
    <row r="4987" spans="1:13" s="47" customFormat="1" x14ac:dyDescent="0.3">
      <c r="A4987" s="62"/>
      <c r="B4987" s="189" t="s">
        <v>1523</v>
      </c>
      <c r="C4987" s="195"/>
      <c r="D4987" s="190" t="s">
        <v>5</v>
      </c>
      <c r="E4987" s="153">
        <v>1</v>
      </c>
      <c r="F4987" s="154">
        <v>1800</v>
      </c>
      <c r="G4987" s="191">
        <v>1800</v>
      </c>
      <c r="H4987" s="506">
        <v>0.80559873216661759</v>
      </c>
      <c r="I4987" s="171"/>
      <c r="J4987" s="192" t="s">
        <v>1219</v>
      </c>
      <c r="K4987" s="172">
        <v>0</v>
      </c>
      <c r="L4987" s="507">
        <v>0</v>
      </c>
      <c r="M4987" s="521"/>
    </row>
    <row r="4988" spans="1:13" s="47" customFormat="1" ht="26.4" x14ac:dyDescent="0.3">
      <c r="A4988" s="62"/>
      <c r="B4988" s="6" t="s">
        <v>1524</v>
      </c>
      <c r="C4988" s="7"/>
      <c r="D4988" s="3" t="s">
        <v>5</v>
      </c>
      <c r="E4988" s="4">
        <v>1</v>
      </c>
      <c r="F4988" s="5">
        <v>414.74</v>
      </c>
      <c r="G4988" s="26">
        <v>414.74</v>
      </c>
      <c r="H4988" s="508">
        <v>0.18561889898821277</v>
      </c>
      <c r="I4988" s="99"/>
      <c r="J4988" s="61" t="s">
        <v>1219</v>
      </c>
      <c r="K4988" s="100">
        <v>0</v>
      </c>
      <c r="L4988" s="509">
        <v>0</v>
      </c>
      <c r="M4988" s="62"/>
    </row>
    <row r="4989" spans="1:13" s="47" customFormat="1" ht="39.6" x14ac:dyDescent="0.3">
      <c r="A4989" s="62"/>
      <c r="B4989" s="6" t="s">
        <v>1448</v>
      </c>
      <c r="C4989" s="7"/>
      <c r="D4989" s="3" t="s">
        <v>5</v>
      </c>
      <c r="E4989" s="4">
        <v>1</v>
      </c>
      <c r="F4989" s="5">
        <v>1.5</v>
      </c>
      <c r="G4989" s="26">
        <v>1.5</v>
      </c>
      <c r="H4989" s="508">
        <v>6.7133227680551467E-4</v>
      </c>
      <c r="I4989" s="99"/>
      <c r="J4989" s="61" t="s">
        <v>163</v>
      </c>
      <c r="K4989" s="100">
        <v>1</v>
      </c>
      <c r="L4989" s="509">
        <v>6.7133227680551467E-4</v>
      </c>
      <c r="M4989" s="62"/>
    </row>
    <row r="4990" spans="1:13" s="47" customFormat="1" ht="44.4" customHeight="1" x14ac:dyDescent="0.3">
      <c r="A4990" s="62"/>
      <c r="B4990" s="6">
        <v>0</v>
      </c>
      <c r="C4990" s="7"/>
      <c r="D4990" s="3">
        <v>0</v>
      </c>
      <c r="E4990" s="4"/>
      <c r="F4990" s="5">
        <v>0</v>
      </c>
      <c r="G4990" s="26">
        <v>0</v>
      </c>
      <c r="H4990" s="508">
        <v>0</v>
      </c>
      <c r="I4990" s="99"/>
      <c r="J4990" s="61">
        <v>0</v>
      </c>
      <c r="K4990" s="100">
        <v>0</v>
      </c>
      <c r="L4990" s="509">
        <v>0</v>
      </c>
      <c r="M4990" s="62"/>
    </row>
    <row r="4991" spans="1:13" s="47" customFormat="1" x14ac:dyDescent="0.3">
      <c r="A4991" s="62"/>
      <c r="B4991" s="6">
        <v>0</v>
      </c>
      <c r="C4991" s="7"/>
      <c r="D4991" s="3">
        <v>0</v>
      </c>
      <c r="E4991" s="4"/>
      <c r="F4991" s="5">
        <v>0</v>
      </c>
      <c r="G4991" s="26">
        <v>0</v>
      </c>
      <c r="H4991" s="508">
        <v>0</v>
      </c>
      <c r="I4991" s="99"/>
      <c r="J4991" s="61">
        <v>0</v>
      </c>
      <c r="K4991" s="100">
        <v>0</v>
      </c>
      <c r="L4991" s="509">
        <v>0</v>
      </c>
      <c r="M4991" s="62"/>
    </row>
    <row r="4992" spans="1:13" s="47" customFormat="1" x14ac:dyDescent="0.3">
      <c r="A4992" s="62"/>
      <c r="B4992" s="6">
        <v>0</v>
      </c>
      <c r="C4992" s="7"/>
      <c r="D4992" s="3">
        <v>0</v>
      </c>
      <c r="E4992" s="4"/>
      <c r="F4992" s="5">
        <v>0</v>
      </c>
      <c r="G4992" s="26">
        <v>0</v>
      </c>
      <c r="H4992" s="508">
        <v>0</v>
      </c>
      <c r="I4992" s="99"/>
      <c r="J4992" s="61">
        <v>0</v>
      </c>
      <c r="K4992" s="100">
        <v>0</v>
      </c>
      <c r="L4992" s="509">
        <v>0</v>
      </c>
      <c r="M4992" s="62"/>
    </row>
    <row r="4993" spans="1:13" s="47" customFormat="1" x14ac:dyDescent="0.3">
      <c r="A4993" s="62"/>
      <c r="B4993" s="6">
        <v>0</v>
      </c>
      <c r="C4993" s="7"/>
      <c r="D4993" s="3">
        <v>0</v>
      </c>
      <c r="E4993" s="4"/>
      <c r="F4993" s="5">
        <v>0</v>
      </c>
      <c r="G4993" s="26">
        <v>0</v>
      </c>
      <c r="H4993" s="508">
        <v>0</v>
      </c>
      <c r="I4993" s="99"/>
      <c r="J4993" s="61">
        <v>0</v>
      </c>
      <c r="K4993" s="100">
        <v>0</v>
      </c>
      <c r="L4993" s="509">
        <v>0</v>
      </c>
      <c r="M4993" s="532"/>
    </row>
    <row r="4994" spans="1:13" s="47" customFormat="1" x14ac:dyDescent="0.3">
      <c r="A4994" s="62"/>
      <c r="B4994" s="6">
        <v>0</v>
      </c>
      <c r="C4994" s="7"/>
      <c r="D4994" s="3">
        <v>0</v>
      </c>
      <c r="E4994" s="4"/>
      <c r="F4994" s="5">
        <v>0</v>
      </c>
      <c r="G4994" s="26">
        <v>0</v>
      </c>
      <c r="H4994" s="508">
        <v>0</v>
      </c>
      <c r="I4994" s="99"/>
      <c r="J4994" s="61">
        <v>0</v>
      </c>
      <c r="K4994" s="100">
        <v>0</v>
      </c>
      <c r="L4994" s="509">
        <v>0</v>
      </c>
      <c r="M4994" s="62"/>
    </row>
    <row r="4995" spans="1:13" s="47" customFormat="1" x14ac:dyDescent="0.3">
      <c r="A4995" s="62"/>
      <c r="B4995" s="6">
        <v>0</v>
      </c>
      <c r="C4995" s="7"/>
      <c r="D4995" s="3">
        <v>0</v>
      </c>
      <c r="E4995" s="4"/>
      <c r="F4995" s="5">
        <v>0</v>
      </c>
      <c r="G4995" s="26">
        <v>0</v>
      </c>
      <c r="H4995" s="508">
        <v>0</v>
      </c>
      <c r="I4995" s="99"/>
      <c r="J4995" s="61">
        <v>0</v>
      </c>
      <c r="K4995" s="100">
        <v>0</v>
      </c>
      <c r="L4995" s="509">
        <v>0</v>
      </c>
      <c r="M4995" s="62"/>
    </row>
    <row r="4996" spans="1:13" s="47" customFormat="1" x14ac:dyDescent="0.3">
      <c r="A4996" s="62"/>
      <c r="B4996" s="6">
        <v>0</v>
      </c>
      <c r="C4996" s="7"/>
      <c r="D4996" s="3">
        <v>0</v>
      </c>
      <c r="E4996" s="4"/>
      <c r="F4996" s="5">
        <v>0</v>
      </c>
      <c r="G4996" s="26">
        <v>0</v>
      </c>
      <c r="H4996" s="508">
        <v>0</v>
      </c>
      <c r="I4996" s="99"/>
      <c r="J4996" s="61">
        <v>0</v>
      </c>
      <c r="K4996" s="100">
        <v>0</v>
      </c>
      <c r="L4996" s="509">
        <v>0</v>
      </c>
      <c r="M4996" s="62"/>
    </row>
    <row r="4997" spans="1:13" s="47" customFormat="1" ht="44.1" customHeight="1" x14ac:dyDescent="0.3">
      <c r="A4997" s="62"/>
      <c r="B4997" s="6">
        <v>0</v>
      </c>
      <c r="C4997" s="7"/>
      <c r="D4997" s="3">
        <v>0</v>
      </c>
      <c r="E4997" s="4"/>
      <c r="F4997" s="5">
        <v>0</v>
      </c>
      <c r="G4997" s="26">
        <v>0</v>
      </c>
      <c r="H4997" s="508">
        <v>0</v>
      </c>
      <c r="I4997" s="99"/>
      <c r="J4997" s="61">
        <v>0</v>
      </c>
      <c r="K4997" s="100">
        <v>0</v>
      </c>
      <c r="L4997" s="509">
        <v>0</v>
      </c>
      <c r="M4997" s="62"/>
    </row>
    <row r="4998" spans="1:13" s="47" customFormat="1" x14ac:dyDescent="0.3">
      <c r="A4998" s="62"/>
      <c r="B4998" s="6">
        <v>0</v>
      </c>
      <c r="C4998" s="7"/>
      <c r="D4998" s="3">
        <v>0</v>
      </c>
      <c r="E4998" s="4"/>
      <c r="F4998" s="5">
        <v>0</v>
      </c>
      <c r="G4998" s="26">
        <v>0</v>
      </c>
      <c r="H4998" s="508">
        <v>0</v>
      </c>
      <c r="I4998" s="99"/>
      <c r="J4998" s="61">
        <v>0</v>
      </c>
      <c r="K4998" s="100">
        <v>0</v>
      </c>
      <c r="L4998" s="509">
        <v>0</v>
      </c>
      <c r="M4998" s="62"/>
    </row>
    <row r="4999" spans="1:13" s="47" customFormat="1" ht="14.4" customHeight="1" x14ac:dyDescent="0.3">
      <c r="A4999" s="62"/>
      <c r="B4999" s="6">
        <v>0</v>
      </c>
      <c r="C4999" s="7"/>
      <c r="D4999" s="3">
        <v>0</v>
      </c>
      <c r="E4999" s="4"/>
      <c r="F4999" s="5">
        <v>0</v>
      </c>
      <c r="G4999" s="26">
        <v>0</v>
      </c>
      <c r="H4999" s="508">
        <v>0</v>
      </c>
      <c r="I4999" s="99"/>
      <c r="J4999" s="61">
        <v>0</v>
      </c>
      <c r="K4999" s="100">
        <v>0</v>
      </c>
      <c r="L4999" s="509">
        <v>0</v>
      </c>
      <c r="M4999" s="62"/>
    </row>
    <row r="5000" spans="1:13" s="47" customFormat="1" ht="14.4" customHeight="1" x14ac:dyDescent="0.3">
      <c r="A5000" s="62"/>
      <c r="B5000" s="58" t="s">
        <v>62</v>
      </c>
      <c r="C5000" s="46"/>
      <c r="D5000" s="37"/>
      <c r="E5000" s="38"/>
      <c r="F5000" s="39"/>
      <c r="G5000" s="193">
        <v>2216.2399999999998</v>
      </c>
      <c r="H5000" s="106" t="s">
        <v>62</v>
      </c>
      <c r="I5000" s="103"/>
      <c r="J5000" s="510"/>
      <c r="K5000" s="511" t="s">
        <v>156</v>
      </c>
      <c r="L5000" s="519">
        <v>6.7133227680551467E-4</v>
      </c>
      <c r="M5000" s="62"/>
    </row>
    <row r="5001" spans="1:13" s="47" customFormat="1" ht="14.4" customHeight="1" x14ac:dyDescent="0.3">
      <c r="A5001" s="62"/>
      <c r="B5001" s="194" t="s">
        <v>63</v>
      </c>
      <c r="C5001" s="195"/>
      <c r="D5001" s="196"/>
      <c r="E5001" s="197"/>
      <c r="F5001" s="155"/>
      <c r="G5001" s="197"/>
      <c r="H5001" s="115"/>
      <c r="I5001" s="202"/>
      <c r="J5001" s="203"/>
      <c r="K5001" s="178"/>
      <c r="L5001" s="204">
        <v>0</v>
      </c>
      <c r="M5001" s="62"/>
    </row>
    <row r="5002" spans="1:13" s="47" customFormat="1" ht="35.25" customHeight="1" x14ac:dyDescent="0.3">
      <c r="A5002" s="62"/>
      <c r="B5002" s="53" t="s">
        <v>53</v>
      </c>
      <c r="C5002" s="210"/>
      <c r="D5002" s="211" t="s">
        <v>0</v>
      </c>
      <c r="E5002" s="201" t="s">
        <v>1</v>
      </c>
      <c r="F5002" s="156" t="s">
        <v>61</v>
      </c>
      <c r="G5002" s="188" t="s">
        <v>56</v>
      </c>
      <c r="H5002" s="111" t="s">
        <v>158</v>
      </c>
      <c r="I5002" s="112" t="s">
        <v>159</v>
      </c>
      <c r="J5002" s="112" t="s">
        <v>160</v>
      </c>
      <c r="K5002" s="520" t="s">
        <v>161</v>
      </c>
      <c r="L5002" s="114" t="s">
        <v>162</v>
      </c>
      <c r="M5002" s="62"/>
    </row>
    <row r="5003" spans="1:13" s="47" customFormat="1" ht="14.4" customHeight="1" x14ac:dyDescent="0.3">
      <c r="A5003" s="62"/>
      <c r="B5003" s="6">
        <v>0</v>
      </c>
      <c r="C5003" s="7"/>
      <c r="D5003" s="3">
        <v>0</v>
      </c>
      <c r="E5003" s="26"/>
      <c r="F5003" s="5">
        <v>0</v>
      </c>
      <c r="G5003" s="191">
        <v>0</v>
      </c>
      <c r="H5003" s="506">
        <v>0</v>
      </c>
      <c r="I5003" s="171"/>
      <c r="J5003" s="192">
        <v>0</v>
      </c>
      <c r="K5003" s="172">
        <v>0</v>
      </c>
      <c r="L5003" s="507">
        <v>0</v>
      </c>
      <c r="M5003" s="62"/>
    </row>
    <row r="5004" spans="1:13" s="47" customFormat="1" ht="14.4" customHeight="1" x14ac:dyDescent="0.3">
      <c r="A5004" s="62"/>
      <c r="B5004" s="6">
        <v>0</v>
      </c>
      <c r="C5004" s="7"/>
      <c r="D5004" s="3">
        <v>0</v>
      </c>
      <c r="E5004" s="26"/>
      <c r="F5004" s="5">
        <v>0</v>
      </c>
      <c r="G5004" s="26">
        <v>0</v>
      </c>
      <c r="H5004" s="508">
        <v>0</v>
      </c>
      <c r="I5004" s="99"/>
      <c r="J5004" s="61">
        <v>0</v>
      </c>
      <c r="K5004" s="100">
        <v>0</v>
      </c>
      <c r="L5004" s="509">
        <v>0</v>
      </c>
      <c r="M5004" s="62"/>
    </row>
    <row r="5005" spans="1:13" s="47" customFormat="1" ht="14.4" customHeight="1" x14ac:dyDescent="0.3">
      <c r="A5005" s="62"/>
      <c r="B5005" s="6">
        <v>0</v>
      </c>
      <c r="C5005" s="7"/>
      <c r="D5005" s="3">
        <v>0</v>
      </c>
      <c r="E5005" s="26"/>
      <c r="F5005" s="5">
        <v>0</v>
      </c>
      <c r="G5005" s="26">
        <v>0</v>
      </c>
      <c r="H5005" s="508">
        <v>0</v>
      </c>
      <c r="I5005" s="99"/>
      <c r="J5005" s="61">
        <v>0</v>
      </c>
      <c r="K5005" s="100">
        <v>0</v>
      </c>
      <c r="L5005" s="509">
        <v>0</v>
      </c>
      <c r="M5005" s="62"/>
    </row>
    <row r="5006" spans="1:13" s="47" customFormat="1" ht="14.4" customHeight="1" x14ac:dyDescent="0.3">
      <c r="A5006" s="62"/>
      <c r="B5006" s="6">
        <v>0</v>
      </c>
      <c r="C5006" s="7"/>
      <c r="D5006" s="3">
        <v>0</v>
      </c>
      <c r="E5006" s="26"/>
      <c r="F5006" s="5">
        <v>0</v>
      </c>
      <c r="G5006" s="26">
        <v>0</v>
      </c>
      <c r="H5006" s="508">
        <v>0</v>
      </c>
      <c r="I5006" s="99"/>
      <c r="J5006" s="61">
        <v>0</v>
      </c>
      <c r="K5006" s="100">
        <v>0</v>
      </c>
      <c r="L5006" s="509">
        <v>0</v>
      </c>
      <c r="M5006" s="62"/>
    </row>
    <row r="5007" spans="1:13" s="47" customFormat="1" ht="14.4" customHeight="1" x14ac:dyDescent="0.3">
      <c r="A5007" s="62"/>
      <c r="B5007" s="6">
        <v>0</v>
      </c>
      <c r="C5007" s="7"/>
      <c r="D5007" s="3">
        <v>0</v>
      </c>
      <c r="E5007" s="26"/>
      <c r="F5007" s="5">
        <v>0</v>
      </c>
      <c r="G5007" s="26">
        <v>0</v>
      </c>
      <c r="H5007" s="508">
        <v>0</v>
      </c>
      <c r="I5007" s="99"/>
      <c r="J5007" s="61">
        <v>0</v>
      </c>
      <c r="K5007" s="100">
        <v>0</v>
      </c>
      <c r="L5007" s="509">
        <v>0</v>
      </c>
      <c r="M5007" s="62"/>
    </row>
    <row r="5008" spans="1:13" s="47" customFormat="1" ht="15" customHeight="1" thickBot="1" x14ac:dyDescent="0.35">
      <c r="A5008" s="62"/>
      <c r="B5008" s="59" t="s">
        <v>64</v>
      </c>
      <c r="C5008" s="42"/>
      <c r="D5008" s="43"/>
      <c r="E5008" s="44"/>
      <c r="F5008" s="45"/>
      <c r="G5008" s="191">
        <v>0</v>
      </c>
      <c r="H5008" s="106" t="s">
        <v>64</v>
      </c>
      <c r="I5008" s="103"/>
      <c r="J5008" s="510"/>
      <c r="K5008" s="511" t="s">
        <v>156</v>
      </c>
      <c r="L5008" s="519">
        <v>0</v>
      </c>
      <c r="M5008" s="62"/>
    </row>
    <row r="5009" spans="1:13" s="47" customFormat="1" ht="14.4" customHeight="1" x14ac:dyDescent="0.3">
      <c r="A5009" s="62"/>
      <c r="B5009" s="64"/>
      <c r="C5009" s="68"/>
      <c r="D5009" s="69" t="s">
        <v>65</v>
      </c>
      <c r="E5009" s="70"/>
      <c r="F5009" s="71"/>
      <c r="G5009" s="88">
        <v>2234.3629999999998</v>
      </c>
      <c r="H5009" s="179"/>
      <c r="I5009" s="212"/>
      <c r="J5009" s="522"/>
      <c r="K5009" s="523"/>
      <c r="L5009" s="180"/>
      <c r="M5009" s="62"/>
    </row>
    <row r="5010" spans="1:13" s="47" customFormat="1" ht="14.4" customHeight="1" x14ac:dyDescent="0.3">
      <c r="A5010" s="62"/>
      <c r="B5010" s="63"/>
      <c r="C5010" s="68"/>
      <c r="D5010" s="72" t="s">
        <v>7</v>
      </c>
      <c r="E5010" s="215"/>
      <c r="F5010" s="181">
        <v>0.1</v>
      </c>
      <c r="G5010" s="215">
        <v>223.43600000000001</v>
      </c>
      <c r="H5010" s="524"/>
      <c r="I5010" s="124"/>
      <c r="J5010" s="525"/>
      <c r="K5010" s="526"/>
      <c r="L5010" s="527"/>
      <c r="M5010" s="62"/>
    </row>
    <row r="5011" spans="1:13" s="47" customFormat="1" ht="14.4" customHeight="1" x14ac:dyDescent="0.3">
      <c r="A5011" s="62"/>
      <c r="B5011" s="63"/>
      <c r="C5011" s="68"/>
      <c r="D5011" s="72" t="s">
        <v>8</v>
      </c>
      <c r="E5011" s="215"/>
      <c r="F5011" s="181">
        <v>0.1</v>
      </c>
      <c r="G5011" s="215">
        <v>223.43600000000001</v>
      </c>
      <c r="H5011" s="524"/>
      <c r="I5011" s="124"/>
      <c r="J5011" s="525"/>
      <c r="K5011" s="526"/>
      <c r="L5011" s="527"/>
      <c r="M5011" s="62"/>
    </row>
    <row r="5012" spans="1:13" s="47" customFormat="1" ht="14.4" customHeight="1" x14ac:dyDescent="0.3">
      <c r="A5012" s="62"/>
      <c r="B5012" s="63" t="s">
        <v>66</v>
      </c>
      <c r="C5012" s="68"/>
      <c r="D5012" s="75" t="s">
        <v>67</v>
      </c>
      <c r="E5012" s="76"/>
      <c r="F5012" s="71"/>
      <c r="G5012" s="76">
        <v>2681.2350000000001</v>
      </c>
      <c r="H5012" s="524"/>
      <c r="I5012" s="124"/>
      <c r="J5012" s="525"/>
      <c r="K5012" s="526"/>
      <c r="L5012" s="527"/>
      <c r="M5012" s="62"/>
    </row>
    <row r="5013" spans="1:13" s="47" customFormat="1" ht="15" customHeight="1" thickBot="1" x14ac:dyDescent="0.35">
      <c r="A5013" s="62"/>
      <c r="B5013" s="63"/>
      <c r="C5013" s="68"/>
      <c r="D5013" s="77" t="s">
        <v>68</v>
      </c>
      <c r="E5013" s="78"/>
      <c r="F5013" s="79"/>
      <c r="G5013" s="78">
        <v>2681.24</v>
      </c>
      <c r="H5013" s="528">
        <v>1</v>
      </c>
      <c r="I5013" s="126"/>
      <c r="J5013" s="529"/>
      <c r="K5013" s="530"/>
      <c r="L5013" s="531">
        <v>8.5506249432164786E-3</v>
      </c>
      <c r="M5013" s="62"/>
    </row>
    <row r="5014" spans="1:13" s="47" customFormat="1" ht="14.4" customHeight="1" x14ac:dyDescent="0.3">
      <c r="A5014" s="62"/>
      <c r="B5014" s="63"/>
      <c r="C5014" s="68"/>
      <c r="D5014" s="80"/>
      <c r="E5014" s="67"/>
      <c r="F5014" s="65"/>
      <c r="G5014" s="67"/>
      <c r="J5014" s="60"/>
      <c r="M5014" s="62"/>
    </row>
    <row r="5015" spans="1:13" s="47" customFormat="1" ht="14.4" customHeight="1" x14ac:dyDescent="0.3">
      <c r="A5015" s="62"/>
      <c r="B5015" s="63"/>
      <c r="C5015" s="68"/>
      <c r="D5015" s="80"/>
      <c r="E5015" s="67"/>
      <c r="F5015" s="65"/>
      <c r="G5015" s="67"/>
      <c r="J5015" s="60"/>
      <c r="M5015" s="62"/>
    </row>
    <row r="5016" spans="1:13" s="47" customFormat="1" ht="14.4" customHeight="1" x14ac:dyDescent="0.3">
      <c r="A5016" s="62"/>
      <c r="B5016" s="63"/>
      <c r="C5016" s="68"/>
      <c r="D5016" s="80"/>
      <c r="E5016" s="67"/>
      <c r="F5016" s="65"/>
      <c r="G5016" s="67"/>
      <c r="J5016" s="60"/>
      <c r="M5016" s="62"/>
    </row>
    <row r="5017" spans="1:13" s="47" customFormat="1" ht="14.4" customHeight="1" x14ac:dyDescent="0.3">
      <c r="A5017" s="62"/>
      <c r="B5017" s="136" t="s">
        <v>1808</v>
      </c>
      <c r="C5017" s="81"/>
      <c r="D5017" s="80"/>
      <c r="E5017" s="67"/>
      <c r="F5017" s="82"/>
      <c r="G5017" s="82"/>
      <c r="J5017" s="60"/>
      <c r="M5017" s="62"/>
    </row>
    <row r="5018" spans="1:13" s="47" customFormat="1" ht="14.4" customHeight="1" x14ac:dyDescent="0.3">
      <c r="A5018" s="62"/>
      <c r="B5018" s="216" t="s">
        <v>6</v>
      </c>
      <c r="C5018" s="217"/>
      <c r="D5018" s="80"/>
      <c r="E5018" s="67"/>
      <c r="F5018" s="62"/>
      <c r="G5018" s="62"/>
      <c r="J5018" s="60"/>
      <c r="M5018" s="62"/>
    </row>
    <row r="5019" spans="1:13" s="47" customFormat="1" ht="14.4" customHeight="1" x14ac:dyDescent="0.3">
      <c r="A5019" s="62"/>
      <c r="B5019" s="84"/>
      <c r="C5019" s="62"/>
      <c r="D5019" s="80"/>
      <c r="E5019" s="67"/>
      <c r="F5019" s="62"/>
      <c r="G5019" s="62"/>
      <c r="J5019" s="60"/>
      <c r="M5019" s="62"/>
    </row>
    <row r="5020" spans="1:13" x14ac:dyDescent="0.3">
      <c r="A5020" s="62"/>
      <c r="B5020" s="503"/>
      <c r="C5020" s="129"/>
      <c r="D5020" s="129"/>
      <c r="J5020" s="60"/>
    </row>
    <row r="5021" spans="1:13" x14ac:dyDescent="0.3">
      <c r="A5021" s="62"/>
      <c r="B5021" s="131"/>
      <c r="C5021" s="130"/>
      <c r="D5021" s="130"/>
      <c r="J5021" s="60"/>
    </row>
    <row r="5022" spans="1:13" ht="15.6" x14ac:dyDescent="0.3">
      <c r="A5022" s="62"/>
      <c r="D5022" s="715" t="s">
        <v>166</v>
      </c>
      <c r="E5022" s="715"/>
      <c r="F5022" s="715"/>
      <c r="J5022" s="60"/>
    </row>
    <row r="5023" spans="1:13" x14ac:dyDescent="0.3">
      <c r="A5023" s="62"/>
      <c r="B5023" s="132"/>
      <c r="C5023" s="132"/>
      <c r="D5023" s="132"/>
      <c r="J5023" s="60"/>
    </row>
    <row r="5024" spans="1:13" ht="82.5" customHeight="1" x14ac:dyDescent="0.3">
      <c r="A5024" s="62"/>
      <c r="B5024" s="710" t="s">
        <v>1809</v>
      </c>
      <c r="C5024" s="710"/>
      <c r="D5024" s="710"/>
      <c r="E5024" s="710"/>
      <c r="F5024" s="710"/>
      <c r="G5024" s="710"/>
      <c r="H5024" s="710"/>
      <c r="I5024" s="710"/>
      <c r="J5024" s="710"/>
      <c r="K5024" s="710"/>
      <c r="L5024" s="710"/>
    </row>
    <row r="5025" spans="1:13" s="47" customFormat="1" ht="14.4" customHeight="1" x14ac:dyDescent="0.3">
      <c r="A5025" s="62"/>
      <c r="B5025" s="63"/>
      <c r="C5025" s="9"/>
      <c r="D5025" s="10"/>
      <c r="E5025" s="11"/>
      <c r="F5025" s="12"/>
      <c r="G5025" s="13"/>
      <c r="J5025" s="60"/>
      <c r="M5025" s="62"/>
    </row>
    <row r="5026" spans="1:13" s="47" customFormat="1" ht="14.4" customHeight="1" x14ac:dyDescent="0.3">
      <c r="A5026" s="62"/>
      <c r="B5026" s="48" t="s">
        <v>48</v>
      </c>
      <c r="C5026" s="9"/>
      <c r="D5026" s="10"/>
      <c r="E5026" s="11"/>
      <c r="F5026" s="11"/>
      <c r="G5026" s="11"/>
      <c r="J5026" s="60"/>
      <c r="M5026" s="62"/>
    </row>
    <row r="5027" spans="1:13" s="47" customFormat="1" ht="14.4" customHeight="1" x14ac:dyDescent="0.3">
      <c r="A5027" s="62"/>
      <c r="B5027" s="64" t="s">
        <v>49</v>
      </c>
      <c r="C5027" s="62" t="s">
        <v>771</v>
      </c>
      <c r="D5027" s="62"/>
      <c r="E5027" s="62"/>
      <c r="I5027" s="65" t="s">
        <v>50</v>
      </c>
      <c r="J5027" s="68" t="s">
        <v>5</v>
      </c>
      <c r="M5027" s="62"/>
    </row>
    <row r="5028" spans="1:13" s="47" customFormat="1" ht="15" customHeight="1" thickBot="1" x14ac:dyDescent="0.35">
      <c r="A5028" s="62"/>
      <c r="B5028" s="64" t="s">
        <v>51</v>
      </c>
      <c r="C5028" s="62" t="s">
        <v>267</v>
      </c>
      <c r="D5028" s="62"/>
      <c r="E5028" s="62"/>
      <c r="G5028" s="62" t="s">
        <v>770</v>
      </c>
      <c r="J5028" s="60"/>
      <c r="M5028" s="62"/>
    </row>
    <row r="5029" spans="1:13" s="47" customFormat="1" ht="14.4" customHeight="1" thickTop="1" x14ac:dyDescent="0.3">
      <c r="A5029" s="62"/>
      <c r="B5029" s="49" t="s">
        <v>52</v>
      </c>
      <c r="C5029" s="14"/>
      <c r="D5029" s="15"/>
      <c r="E5029" s="16"/>
      <c r="F5029" s="17"/>
      <c r="G5029" s="16"/>
      <c r="H5029" s="711" t="s">
        <v>164</v>
      </c>
      <c r="I5029" s="712"/>
      <c r="J5029" s="712"/>
      <c r="K5029" s="712"/>
      <c r="L5029" s="713"/>
      <c r="M5029" s="62"/>
    </row>
    <row r="5030" spans="1:13" s="47" customFormat="1" ht="32.25" customHeight="1" x14ac:dyDescent="0.3">
      <c r="A5030" s="62"/>
      <c r="B5030" s="186" t="s">
        <v>53</v>
      </c>
      <c r="C5030" s="187" t="s">
        <v>1</v>
      </c>
      <c r="D5030" s="161" t="s">
        <v>54</v>
      </c>
      <c r="E5030" s="188" t="s">
        <v>23</v>
      </c>
      <c r="F5030" s="188" t="s">
        <v>55</v>
      </c>
      <c r="G5030" s="188" t="s">
        <v>56</v>
      </c>
      <c r="H5030" s="90" t="s">
        <v>158</v>
      </c>
      <c r="I5030" s="169" t="s">
        <v>159</v>
      </c>
      <c r="J5030" s="169" t="s">
        <v>160</v>
      </c>
      <c r="K5030" s="169" t="s">
        <v>161</v>
      </c>
      <c r="L5030" s="92" t="s">
        <v>162</v>
      </c>
      <c r="M5030" s="62"/>
    </row>
    <row r="5031" spans="1:13" s="47" customFormat="1" ht="14.4" customHeight="1" x14ac:dyDescent="0.3">
      <c r="A5031" s="62"/>
      <c r="B5031" s="189">
        <v>0</v>
      </c>
      <c r="C5031" s="187"/>
      <c r="D5031" s="190">
        <v>0</v>
      </c>
      <c r="E5031" s="191">
        <v>0</v>
      </c>
      <c r="F5031" s="505">
        <v>2</v>
      </c>
      <c r="G5031" s="191">
        <v>0</v>
      </c>
      <c r="H5031" s="506">
        <v>0</v>
      </c>
      <c r="I5031" s="171"/>
      <c r="J5031" s="192">
        <v>0</v>
      </c>
      <c r="K5031" s="172">
        <v>0</v>
      </c>
      <c r="L5031" s="507">
        <v>0</v>
      </c>
      <c r="M5031" s="62"/>
    </row>
    <row r="5032" spans="1:13" s="47" customFormat="1" ht="14.4" customHeight="1" x14ac:dyDescent="0.3">
      <c r="A5032" s="62"/>
      <c r="B5032" s="6">
        <v>0</v>
      </c>
      <c r="C5032" s="25"/>
      <c r="D5032" s="3">
        <v>0</v>
      </c>
      <c r="E5032" s="26">
        <v>0</v>
      </c>
      <c r="F5032" s="27"/>
      <c r="G5032" s="26">
        <v>0</v>
      </c>
      <c r="H5032" s="508">
        <v>0</v>
      </c>
      <c r="I5032" s="99"/>
      <c r="J5032" s="61">
        <v>0</v>
      </c>
      <c r="K5032" s="100">
        <v>0</v>
      </c>
      <c r="L5032" s="509">
        <v>0</v>
      </c>
      <c r="M5032" s="62"/>
    </row>
    <row r="5033" spans="1:13" s="47" customFormat="1" ht="14.4" customHeight="1" x14ac:dyDescent="0.3">
      <c r="A5033" s="62"/>
      <c r="B5033" s="6">
        <v>0</v>
      </c>
      <c r="C5033" s="25"/>
      <c r="D5033" s="3">
        <v>0</v>
      </c>
      <c r="E5033" s="26">
        <v>0</v>
      </c>
      <c r="F5033" s="27"/>
      <c r="G5033" s="26">
        <v>0</v>
      </c>
      <c r="H5033" s="508">
        <v>0</v>
      </c>
      <c r="I5033" s="99"/>
      <c r="J5033" s="61">
        <v>0</v>
      </c>
      <c r="K5033" s="100">
        <v>0</v>
      </c>
      <c r="L5033" s="509">
        <v>0</v>
      </c>
      <c r="M5033" s="62"/>
    </row>
    <row r="5034" spans="1:13" s="47" customFormat="1" ht="14.4" customHeight="1" x14ac:dyDescent="0.3">
      <c r="A5034" s="62"/>
      <c r="B5034" s="6">
        <v>0</v>
      </c>
      <c r="C5034" s="25"/>
      <c r="D5034" s="3">
        <v>0</v>
      </c>
      <c r="E5034" s="26">
        <v>0</v>
      </c>
      <c r="F5034" s="27"/>
      <c r="G5034" s="26">
        <v>0</v>
      </c>
      <c r="H5034" s="508">
        <v>0</v>
      </c>
      <c r="I5034" s="99"/>
      <c r="J5034" s="61">
        <v>0</v>
      </c>
      <c r="K5034" s="100">
        <v>0</v>
      </c>
      <c r="L5034" s="509">
        <v>0</v>
      </c>
      <c r="M5034" s="62"/>
    </row>
    <row r="5035" spans="1:13" s="47" customFormat="1" ht="14.4" customHeight="1" x14ac:dyDescent="0.3">
      <c r="A5035" s="62"/>
      <c r="B5035" s="6">
        <v>0</v>
      </c>
      <c r="C5035" s="25"/>
      <c r="D5035" s="3">
        <v>0</v>
      </c>
      <c r="E5035" s="26">
        <v>0</v>
      </c>
      <c r="F5035" s="27"/>
      <c r="G5035" s="26">
        <v>0</v>
      </c>
      <c r="H5035" s="508">
        <v>0</v>
      </c>
      <c r="I5035" s="99"/>
      <c r="J5035" s="61">
        <v>0</v>
      </c>
      <c r="K5035" s="100">
        <v>0</v>
      </c>
      <c r="L5035" s="509">
        <v>0</v>
      </c>
      <c r="M5035" s="62"/>
    </row>
    <row r="5036" spans="1:13" s="47" customFormat="1" ht="14.4" customHeight="1" x14ac:dyDescent="0.3">
      <c r="A5036" s="62"/>
      <c r="B5036" s="6">
        <v>0</v>
      </c>
      <c r="C5036" s="25"/>
      <c r="D5036" s="3">
        <v>0</v>
      </c>
      <c r="E5036" s="26">
        <v>0</v>
      </c>
      <c r="F5036" s="27"/>
      <c r="G5036" s="26">
        <v>0</v>
      </c>
      <c r="H5036" s="508">
        <v>0</v>
      </c>
      <c r="I5036" s="99"/>
      <c r="J5036" s="61">
        <v>0</v>
      </c>
      <c r="K5036" s="100">
        <v>0</v>
      </c>
      <c r="L5036" s="509">
        <v>0</v>
      </c>
      <c r="M5036" s="62"/>
    </row>
    <row r="5037" spans="1:13" s="47" customFormat="1" ht="14.4" customHeight="1" x14ac:dyDescent="0.3">
      <c r="A5037" s="62"/>
      <c r="B5037" s="6" t="s">
        <v>73</v>
      </c>
      <c r="C5037" s="25"/>
      <c r="D5037" s="3">
        <v>0</v>
      </c>
      <c r="E5037" s="26">
        <v>0</v>
      </c>
      <c r="F5037" s="27"/>
      <c r="G5037" s="26">
        <v>1.726</v>
      </c>
      <c r="H5037" s="508">
        <v>6.2599861467884781E-5</v>
      </c>
      <c r="I5037" s="99"/>
      <c r="J5037" s="61" t="s">
        <v>165</v>
      </c>
      <c r="K5037" s="100">
        <v>0.4</v>
      </c>
      <c r="L5037" s="101">
        <v>2.5039944587153912E-5</v>
      </c>
      <c r="M5037" s="62"/>
    </row>
    <row r="5038" spans="1:13" s="47" customFormat="1" ht="14.4" customHeight="1" x14ac:dyDescent="0.3">
      <c r="A5038" s="62"/>
      <c r="B5038" s="6" t="s">
        <v>57</v>
      </c>
      <c r="C5038" s="25"/>
      <c r="D5038" s="28"/>
      <c r="E5038" s="26"/>
      <c r="F5038" s="27"/>
      <c r="G5038" s="193">
        <v>1.726</v>
      </c>
      <c r="H5038" s="102" t="s">
        <v>57</v>
      </c>
      <c r="I5038" s="103"/>
      <c r="J5038" s="510"/>
      <c r="K5038" s="511" t="s">
        <v>156</v>
      </c>
      <c r="L5038" s="512">
        <v>2.5039944587153912E-5</v>
      </c>
      <c r="M5038" s="62"/>
    </row>
    <row r="5039" spans="1:13" s="47" customFormat="1" ht="14.4" customHeight="1" x14ac:dyDescent="0.3">
      <c r="A5039" s="62"/>
      <c r="B5039" s="194" t="s">
        <v>22</v>
      </c>
      <c r="C5039" s="195"/>
      <c r="D5039" s="196"/>
      <c r="E5039" s="197"/>
      <c r="F5039" s="155"/>
      <c r="G5039" s="87"/>
      <c r="H5039" s="513"/>
      <c r="I5039" s="514"/>
      <c r="J5039" s="515"/>
      <c r="K5039" s="516"/>
      <c r="L5039" s="517"/>
      <c r="M5039" s="62"/>
    </row>
    <row r="5040" spans="1:13" s="47" customFormat="1" ht="30.75" customHeight="1" x14ac:dyDescent="0.3">
      <c r="A5040" s="62"/>
      <c r="B5040" s="198" t="s">
        <v>58</v>
      </c>
      <c r="C5040" s="199" t="s">
        <v>1</v>
      </c>
      <c r="D5040" s="200" t="s">
        <v>59</v>
      </c>
      <c r="E5040" s="156" t="s">
        <v>23</v>
      </c>
      <c r="F5040" s="156" t="s">
        <v>55</v>
      </c>
      <c r="G5040" s="201" t="s">
        <v>56</v>
      </c>
      <c r="H5040" s="90" t="s">
        <v>158</v>
      </c>
      <c r="I5040" s="169" t="s">
        <v>159</v>
      </c>
      <c r="J5040" s="169" t="s">
        <v>160</v>
      </c>
      <c r="K5040" s="518" t="s">
        <v>161</v>
      </c>
      <c r="L5040" s="92" t="s">
        <v>162</v>
      </c>
      <c r="M5040" s="62"/>
    </row>
    <row r="5041" spans="1:13" s="47" customFormat="1" ht="14.4" customHeight="1" x14ac:dyDescent="0.3">
      <c r="A5041" s="62"/>
      <c r="B5041" s="6" t="s">
        <v>27</v>
      </c>
      <c r="C5041" s="25">
        <v>1</v>
      </c>
      <c r="D5041" s="3">
        <v>4.0999999999999996</v>
      </c>
      <c r="E5041" s="26">
        <v>4.0999999999999996</v>
      </c>
      <c r="F5041" s="26">
        <v>2</v>
      </c>
      <c r="G5041" s="26">
        <v>8.1999999999999993</v>
      </c>
      <c r="H5041" s="506">
        <v>2.974037450965557E-4</v>
      </c>
      <c r="I5041" s="171"/>
      <c r="J5041" s="192" t="s">
        <v>163</v>
      </c>
      <c r="K5041" s="172">
        <v>1</v>
      </c>
      <c r="L5041" s="507">
        <v>2.974037450965557E-4</v>
      </c>
      <c r="M5041" s="62"/>
    </row>
    <row r="5042" spans="1:13" s="47" customFormat="1" ht="14.4" customHeight="1" x14ac:dyDescent="0.3">
      <c r="A5042" s="62"/>
      <c r="B5042" s="6" t="s">
        <v>87</v>
      </c>
      <c r="C5042" s="25">
        <v>1</v>
      </c>
      <c r="D5042" s="3">
        <v>4.5599999999999996</v>
      </c>
      <c r="E5042" s="26">
        <v>4.5599999999999996</v>
      </c>
      <c r="F5042" s="26">
        <v>2</v>
      </c>
      <c r="G5042" s="26">
        <v>9.1199999999999992</v>
      </c>
      <c r="H5042" s="508">
        <v>3.3077099454641319E-4</v>
      </c>
      <c r="I5042" s="99"/>
      <c r="J5042" s="61" t="s">
        <v>163</v>
      </c>
      <c r="K5042" s="100">
        <v>1</v>
      </c>
      <c r="L5042" s="509">
        <v>3.3077099454641319E-4</v>
      </c>
      <c r="M5042" s="62"/>
    </row>
    <row r="5043" spans="1:13" s="47" customFormat="1" ht="33" customHeight="1" x14ac:dyDescent="0.3">
      <c r="A5043" s="62"/>
      <c r="B5043" s="6" t="s">
        <v>86</v>
      </c>
      <c r="C5043" s="25">
        <v>1</v>
      </c>
      <c r="D5043" s="3">
        <v>4.55</v>
      </c>
      <c r="E5043" s="26">
        <v>4.55</v>
      </c>
      <c r="F5043" s="26">
        <v>2</v>
      </c>
      <c r="G5043" s="26">
        <v>9.1</v>
      </c>
      <c r="H5043" s="508">
        <v>3.3004561955837281E-4</v>
      </c>
      <c r="I5043" s="99"/>
      <c r="J5043" s="61" t="s">
        <v>163</v>
      </c>
      <c r="K5043" s="100">
        <v>1</v>
      </c>
      <c r="L5043" s="509">
        <v>3.3004561955837281E-4</v>
      </c>
      <c r="M5043" s="62"/>
    </row>
    <row r="5044" spans="1:13" s="47" customFormat="1" ht="14.4" customHeight="1" x14ac:dyDescent="0.3">
      <c r="A5044" s="62"/>
      <c r="B5044" s="6" t="s">
        <v>35</v>
      </c>
      <c r="C5044" s="25">
        <v>1</v>
      </c>
      <c r="D5044" s="3">
        <v>4.05</v>
      </c>
      <c r="E5044" s="26">
        <v>4.05</v>
      </c>
      <c r="F5044" s="26">
        <v>2</v>
      </c>
      <c r="G5044" s="26">
        <v>8.1</v>
      </c>
      <c r="H5044" s="508">
        <v>2.9377687015635386E-4</v>
      </c>
      <c r="I5044" s="99"/>
      <c r="J5044" s="61" t="s">
        <v>163</v>
      </c>
      <c r="K5044" s="100">
        <v>1</v>
      </c>
      <c r="L5044" s="509">
        <v>2.9377687015635386E-4</v>
      </c>
      <c r="M5044" s="62"/>
    </row>
    <row r="5045" spans="1:13" s="47" customFormat="1" ht="14.4" customHeight="1" x14ac:dyDescent="0.3">
      <c r="A5045" s="62"/>
      <c r="B5045" s="6">
        <v>0</v>
      </c>
      <c r="C5045" s="25"/>
      <c r="D5045" s="3">
        <v>0</v>
      </c>
      <c r="E5045" s="26">
        <v>0</v>
      </c>
      <c r="F5045" s="27"/>
      <c r="G5045" s="26">
        <v>0</v>
      </c>
      <c r="H5045" s="508">
        <v>0</v>
      </c>
      <c r="I5045" s="99"/>
      <c r="J5045" s="61">
        <v>0</v>
      </c>
      <c r="K5045" s="100">
        <v>0</v>
      </c>
      <c r="L5045" s="509">
        <v>0</v>
      </c>
      <c r="M5045" s="62"/>
    </row>
    <row r="5046" spans="1:13" s="47" customFormat="1" ht="14.4" customHeight="1" x14ac:dyDescent="0.3">
      <c r="A5046" s="62"/>
      <c r="B5046" s="6">
        <v>0</v>
      </c>
      <c r="C5046" s="25"/>
      <c r="D5046" s="3">
        <v>0</v>
      </c>
      <c r="E5046" s="26">
        <v>0</v>
      </c>
      <c r="F5046" s="27"/>
      <c r="G5046" s="26">
        <v>0</v>
      </c>
      <c r="H5046" s="508">
        <v>0</v>
      </c>
      <c r="I5046" s="99"/>
      <c r="J5046" s="61">
        <v>0</v>
      </c>
      <c r="K5046" s="100">
        <v>0</v>
      </c>
      <c r="L5046" s="509">
        <v>0</v>
      </c>
      <c r="M5046" s="62"/>
    </row>
    <row r="5047" spans="1:13" s="47" customFormat="1" ht="14.4" customHeight="1" x14ac:dyDescent="0.3">
      <c r="A5047" s="62"/>
      <c r="B5047" s="6">
        <v>0</v>
      </c>
      <c r="C5047" s="25"/>
      <c r="D5047" s="3">
        <v>0</v>
      </c>
      <c r="E5047" s="26">
        <v>0</v>
      </c>
      <c r="F5047" s="27"/>
      <c r="G5047" s="26">
        <v>0</v>
      </c>
      <c r="H5047" s="508">
        <v>0</v>
      </c>
      <c r="I5047" s="99"/>
      <c r="J5047" s="61">
        <v>0</v>
      </c>
      <c r="K5047" s="100">
        <v>0</v>
      </c>
      <c r="L5047" s="509">
        <v>0</v>
      </c>
      <c r="M5047" s="62"/>
    </row>
    <row r="5048" spans="1:13" s="47" customFormat="1" ht="14.4" customHeight="1" x14ac:dyDescent="0.3">
      <c r="A5048" s="62"/>
      <c r="B5048" s="6">
        <v>0</v>
      </c>
      <c r="C5048" s="25"/>
      <c r="D5048" s="3">
        <v>0</v>
      </c>
      <c r="E5048" s="26">
        <v>0</v>
      </c>
      <c r="F5048" s="27"/>
      <c r="G5048" s="26">
        <v>0</v>
      </c>
      <c r="H5048" s="508">
        <v>0</v>
      </c>
      <c r="I5048" s="99"/>
      <c r="J5048" s="61">
        <v>0</v>
      </c>
      <c r="K5048" s="100">
        <v>0</v>
      </c>
      <c r="L5048" s="509">
        <v>0</v>
      </c>
      <c r="M5048" s="62"/>
    </row>
    <row r="5049" spans="1:13" s="47" customFormat="1" ht="14.4" customHeight="1" x14ac:dyDescent="0.3">
      <c r="A5049" s="62"/>
      <c r="B5049" s="6">
        <v>0</v>
      </c>
      <c r="C5049" s="25"/>
      <c r="D5049" s="3">
        <v>0</v>
      </c>
      <c r="E5049" s="26">
        <v>0</v>
      </c>
      <c r="F5049" s="27"/>
      <c r="G5049" s="26">
        <v>0</v>
      </c>
      <c r="H5049" s="508">
        <v>0</v>
      </c>
      <c r="I5049" s="99"/>
      <c r="J5049" s="61">
        <v>0</v>
      </c>
      <c r="K5049" s="100">
        <v>0</v>
      </c>
      <c r="L5049" s="509">
        <v>0</v>
      </c>
      <c r="M5049" s="62"/>
    </row>
    <row r="5050" spans="1:13" s="47" customFormat="1" ht="14.4" customHeight="1" x14ac:dyDescent="0.3">
      <c r="A5050" s="62"/>
      <c r="B5050" s="6" t="s">
        <v>60</v>
      </c>
      <c r="C5050" s="25"/>
      <c r="D5050" s="28"/>
      <c r="E5050" s="26"/>
      <c r="F5050" s="27"/>
      <c r="G5050" s="193">
        <v>34.520000000000003</v>
      </c>
      <c r="H5050" s="106" t="s">
        <v>60</v>
      </c>
      <c r="I5050" s="103"/>
      <c r="J5050" s="510"/>
      <c r="K5050" s="511" t="s">
        <v>156</v>
      </c>
      <c r="L5050" s="519">
        <v>1.2519972293576955E-3</v>
      </c>
      <c r="M5050" s="62"/>
    </row>
    <row r="5051" spans="1:13" s="47" customFormat="1" ht="14.4" customHeight="1" x14ac:dyDescent="0.3">
      <c r="A5051" s="62"/>
      <c r="B5051" s="194" t="s">
        <v>38</v>
      </c>
      <c r="C5051" s="195"/>
      <c r="D5051" s="196"/>
      <c r="E5051" s="196"/>
      <c r="F5051" s="196"/>
      <c r="G5051" s="196"/>
      <c r="H5051" s="115"/>
      <c r="I5051" s="202"/>
      <c r="J5051" s="203"/>
      <c r="K5051" s="178"/>
      <c r="L5051" s="204"/>
      <c r="M5051" s="62"/>
    </row>
    <row r="5052" spans="1:13" s="47" customFormat="1" ht="36.75" customHeight="1" x14ac:dyDescent="0.3">
      <c r="A5052" s="62"/>
      <c r="B5052" s="53" t="s">
        <v>53</v>
      </c>
      <c r="C5052" s="195"/>
      <c r="D5052" s="205" t="s">
        <v>0</v>
      </c>
      <c r="E5052" s="206" t="s">
        <v>1</v>
      </c>
      <c r="F5052" s="207" t="s">
        <v>61</v>
      </c>
      <c r="G5052" s="188" t="s">
        <v>56</v>
      </c>
      <c r="H5052" s="111" t="s">
        <v>158</v>
      </c>
      <c r="I5052" s="112" t="s">
        <v>159</v>
      </c>
      <c r="J5052" s="112" t="s">
        <v>160</v>
      </c>
      <c r="K5052" s="520" t="s">
        <v>161</v>
      </c>
      <c r="L5052" s="114" t="s">
        <v>162</v>
      </c>
      <c r="M5052" s="62"/>
    </row>
    <row r="5053" spans="1:13" s="47" customFormat="1" x14ac:dyDescent="0.3">
      <c r="A5053" s="62"/>
      <c r="B5053" s="189" t="s">
        <v>1525</v>
      </c>
      <c r="C5053" s="195"/>
      <c r="D5053" s="190" t="s">
        <v>5</v>
      </c>
      <c r="E5053" s="153">
        <v>1</v>
      </c>
      <c r="F5053" s="154">
        <v>27000</v>
      </c>
      <c r="G5053" s="191">
        <v>27000</v>
      </c>
      <c r="H5053" s="506">
        <v>0.97925623385451288</v>
      </c>
      <c r="I5053" s="171"/>
      <c r="J5053" s="192" t="s">
        <v>1219</v>
      </c>
      <c r="K5053" s="172">
        <v>0</v>
      </c>
      <c r="L5053" s="507">
        <v>0</v>
      </c>
      <c r="M5053" s="521"/>
    </row>
    <row r="5054" spans="1:13" s="47" customFormat="1" x14ac:dyDescent="0.3">
      <c r="A5054" s="62"/>
      <c r="B5054" s="6" t="s">
        <v>1526</v>
      </c>
      <c r="C5054" s="7"/>
      <c r="D5054" s="3" t="s">
        <v>5</v>
      </c>
      <c r="E5054" s="4">
        <v>1</v>
      </c>
      <c r="F5054" s="5">
        <v>105.43</v>
      </c>
      <c r="G5054" s="26">
        <v>105.43</v>
      </c>
      <c r="H5054" s="508">
        <v>3.8238142494548626E-3</v>
      </c>
      <c r="I5054" s="99"/>
      <c r="J5054" s="61" t="s">
        <v>163</v>
      </c>
      <c r="K5054" s="100">
        <v>1</v>
      </c>
      <c r="L5054" s="509">
        <v>3.8238142494548626E-3</v>
      </c>
      <c r="M5054" s="521"/>
    </row>
    <row r="5055" spans="1:13" s="47" customFormat="1" ht="31.5" customHeight="1" x14ac:dyDescent="0.3">
      <c r="A5055" s="62"/>
      <c r="B5055" s="6" t="s">
        <v>1510</v>
      </c>
      <c r="C5055" s="7"/>
      <c r="D5055" s="3" t="s">
        <v>5</v>
      </c>
      <c r="E5055" s="4">
        <v>2</v>
      </c>
      <c r="F5055" s="5">
        <v>193.18</v>
      </c>
      <c r="G5055" s="26">
        <v>386.36</v>
      </c>
      <c r="H5055" s="508">
        <v>1.401279401896406E-2</v>
      </c>
      <c r="I5055" s="99"/>
      <c r="J5055" s="61" t="s">
        <v>1219</v>
      </c>
      <c r="K5055" s="100">
        <v>0</v>
      </c>
      <c r="L5055" s="509">
        <v>0</v>
      </c>
      <c r="M5055" s="62"/>
    </row>
    <row r="5056" spans="1:13" s="47" customFormat="1" ht="44.4" customHeight="1" x14ac:dyDescent="0.3">
      <c r="A5056" s="62"/>
      <c r="B5056" s="6" t="s">
        <v>1527</v>
      </c>
      <c r="C5056" s="7"/>
      <c r="D5056" s="3" t="s">
        <v>5</v>
      </c>
      <c r="E5056" s="4">
        <v>1</v>
      </c>
      <c r="F5056" s="5">
        <v>43.91</v>
      </c>
      <c r="G5056" s="26">
        <v>43.91</v>
      </c>
      <c r="H5056" s="508">
        <v>1.5925607862426539E-3</v>
      </c>
      <c r="I5056" s="99"/>
      <c r="J5056" s="61" t="s">
        <v>163</v>
      </c>
      <c r="K5056" s="100">
        <v>1</v>
      </c>
      <c r="L5056" s="509">
        <v>1.5925607862426539E-3</v>
      </c>
      <c r="M5056" s="62"/>
    </row>
    <row r="5057" spans="1:13" s="47" customFormat="1" x14ac:dyDescent="0.3">
      <c r="A5057" s="62"/>
      <c r="B5057" s="6">
        <v>0</v>
      </c>
      <c r="C5057" s="7"/>
      <c r="D5057" s="3">
        <v>0</v>
      </c>
      <c r="E5057" s="4"/>
      <c r="F5057" s="5">
        <v>0</v>
      </c>
      <c r="G5057" s="26">
        <v>0</v>
      </c>
      <c r="H5057" s="508">
        <v>0</v>
      </c>
      <c r="I5057" s="99"/>
      <c r="J5057" s="61">
        <v>0</v>
      </c>
      <c r="K5057" s="100">
        <v>0</v>
      </c>
      <c r="L5057" s="509">
        <v>0</v>
      </c>
      <c r="M5057" s="62"/>
    </row>
    <row r="5058" spans="1:13" s="47" customFormat="1" x14ac:dyDescent="0.3">
      <c r="A5058" s="62"/>
      <c r="B5058" s="6">
        <v>0</v>
      </c>
      <c r="C5058" s="7"/>
      <c r="D5058" s="3">
        <v>0</v>
      </c>
      <c r="E5058" s="4"/>
      <c r="F5058" s="5">
        <v>0</v>
      </c>
      <c r="G5058" s="26">
        <v>0</v>
      </c>
      <c r="H5058" s="508">
        <v>0</v>
      </c>
      <c r="I5058" s="99"/>
      <c r="J5058" s="61">
        <v>0</v>
      </c>
      <c r="K5058" s="100">
        <v>0</v>
      </c>
      <c r="L5058" s="509">
        <v>0</v>
      </c>
      <c r="M5058" s="62"/>
    </row>
    <row r="5059" spans="1:13" s="47" customFormat="1" x14ac:dyDescent="0.3">
      <c r="A5059" s="62"/>
      <c r="B5059" s="6">
        <v>0</v>
      </c>
      <c r="C5059" s="7"/>
      <c r="D5059" s="3">
        <v>0</v>
      </c>
      <c r="E5059" s="4"/>
      <c r="F5059" s="5">
        <v>0</v>
      </c>
      <c r="G5059" s="26">
        <v>0</v>
      </c>
      <c r="H5059" s="508">
        <v>0</v>
      </c>
      <c r="I5059" s="99"/>
      <c r="J5059" s="61">
        <v>0</v>
      </c>
      <c r="K5059" s="100">
        <v>0</v>
      </c>
      <c r="L5059" s="509">
        <v>0</v>
      </c>
      <c r="M5059" s="532"/>
    </row>
    <row r="5060" spans="1:13" s="47" customFormat="1" x14ac:dyDescent="0.3">
      <c r="A5060" s="62"/>
      <c r="B5060" s="6">
        <v>0</v>
      </c>
      <c r="C5060" s="7"/>
      <c r="D5060" s="3">
        <v>0</v>
      </c>
      <c r="E5060" s="4"/>
      <c r="F5060" s="5">
        <v>0</v>
      </c>
      <c r="G5060" s="26">
        <v>0</v>
      </c>
      <c r="H5060" s="508">
        <v>0</v>
      </c>
      <c r="I5060" s="99"/>
      <c r="J5060" s="61">
        <v>0</v>
      </c>
      <c r="K5060" s="100">
        <v>0</v>
      </c>
      <c r="L5060" s="509">
        <v>0</v>
      </c>
      <c r="M5060" s="62"/>
    </row>
    <row r="5061" spans="1:13" s="47" customFormat="1" x14ac:dyDescent="0.3">
      <c r="A5061" s="62"/>
      <c r="B5061" s="6">
        <v>0</v>
      </c>
      <c r="C5061" s="7"/>
      <c r="D5061" s="3">
        <v>0</v>
      </c>
      <c r="E5061" s="4"/>
      <c r="F5061" s="5">
        <v>0</v>
      </c>
      <c r="G5061" s="26">
        <v>0</v>
      </c>
      <c r="H5061" s="508">
        <v>0</v>
      </c>
      <c r="I5061" s="99"/>
      <c r="J5061" s="61">
        <v>0</v>
      </c>
      <c r="K5061" s="100">
        <v>0</v>
      </c>
      <c r="L5061" s="509">
        <v>0</v>
      </c>
      <c r="M5061" s="62"/>
    </row>
    <row r="5062" spans="1:13" s="47" customFormat="1" x14ac:dyDescent="0.3">
      <c r="A5062" s="62"/>
      <c r="B5062" s="6">
        <v>0</v>
      </c>
      <c r="C5062" s="7"/>
      <c r="D5062" s="3">
        <v>0</v>
      </c>
      <c r="E5062" s="4"/>
      <c r="F5062" s="5">
        <v>0</v>
      </c>
      <c r="G5062" s="26">
        <v>0</v>
      </c>
      <c r="H5062" s="508">
        <v>0</v>
      </c>
      <c r="I5062" s="99"/>
      <c r="J5062" s="61">
        <v>0</v>
      </c>
      <c r="K5062" s="100">
        <v>0</v>
      </c>
      <c r="L5062" s="509">
        <v>0</v>
      </c>
      <c r="M5062" s="62"/>
    </row>
    <row r="5063" spans="1:13" s="47" customFormat="1" ht="44.1" customHeight="1" x14ac:dyDescent="0.3">
      <c r="A5063" s="62"/>
      <c r="B5063" s="6">
        <v>0</v>
      </c>
      <c r="C5063" s="7"/>
      <c r="D5063" s="3">
        <v>0</v>
      </c>
      <c r="E5063" s="4"/>
      <c r="F5063" s="5">
        <v>0</v>
      </c>
      <c r="G5063" s="26">
        <v>0</v>
      </c>
      <c r="H5063" s="508">
        <v>0</v>
      </c>
      <c r="I5063" s="99"/>
      <c r="J5063" s="61">
        <v>0</v>
      </c>
      <c r="K5063" s="100">
        <v>0</v>
      </c>
      <c r="L5063" s="509">
        <v>0</v>
      </c>
      <c r="M5063" s="62"/>
    </row>
    <row r="5064" spans="1:13" s="47" customFormat="1" x14ac:dyDescent="0.3">
      <c r="A5064" s="62"/>
      <c r="B5064" s="6">
        <v>0</v>
      </c>
      <c r="C5064" s="7"/>
      <c r="D5064" s="3">
        <v>0</v>
      </c>
      <c r="E5064" s="4"/>
      <c r="F5064" s="5">
        <v>0</v>
      </c>
      <c r="G5064" s="26">
        <v>0</v>
      </c>
      <c r="H5064" s="508">
        <v>0</v>
      </c>
      <c r="I5064" s="99"/>
      <c r="J5064" s="61">
        <v>0</v>
      </c>
      <c r="K5064" s="100">
        <v>0</v>
      </c>
      <c r="L5064" s="509">
        <v>0</v>
      </c>
      <c r="M5064" s="62"/>
    </row>
    <row r="5065" spans="1:13" s="47" customFormat="1" ht="14.4" customHeight="1" x14ac:dyDescent="0.3">
      <c r="A5065" s="62"/>
      <c r="B5065" s="6">
        <v>0</v>
      </c>
      <c r="C5065" s="7"/>
      <c r="D5065" s="3">
        <v>0</v>
      </c>
      <c r="E5065" s="4"/>
      <c r="F5065" s="5">
        <v>0</v>
      </c>
      <c r="G5065" s="26">
        <v>0</v>
      </c>
      <c r="H5065" s="508">
        <v>0</v>
      </c>
      <c r="I5065" s="99"/>
      <c r="J5065" s="61">
        <v>0</v>
      </c>
      <c r="K5065" s="100">
        <v>0</v>
      </c>
      <c r="L5065" s="509">
        <v>0</v>
      </c>
      <c r="M5065" s="62"/>
    </row>
    <row r="5066" spans="1:13" s="47" customFormat="1" ht="14.4" customHeight="1" x14ac:dyDescent="0.3">
      <c r="A5066" s="62"/>
      <c r="B5066" s="58" t="s">
        <v>62</v>
      </c>
      <c r="C5066" s="46"/>
      <c r="D5066" s="37"/>
      <c r="E5066" s="38"/>
      <c r="F5066" s="39"/>
      <c r="G5066" s="193">
        <v>27535.7</v>
      </c>
      <c r="H5066" s="106" t="s">
        <v>62</v>
      </c>
      <c r="I5066" s="103"/>
      <c r="J5066" s="510"/>
      <c r="K5066" s="511" t="s">
        <v>156</v>
      </c>
      <c r="L5066" s="519">
        <v>5.4163750356975163E-3</v>
      </c>
      <c r="M5066" s="62"/>
    </row>
    <row r="5067" spans="1:13" s="47" customFormat="1" ht="14.4" customHeight="1" x14ac:dyDescent="0.3">
      <c r="A5067" s="62"/>
      <c r="B5067" s="194" t="s">
        <v>63</v>
      </c>
      <c r="C5067" s="195"/>
      <c r="D5067" s="196"/>
      <c r="E5067" s="197"/>
      <c r="F5067" s="155"/>
      <c r="G5067" s="197"/>
      <c r="H5067" s="115"/>
      <c r="I5067" s="202"/>
      <c r="J5067" s="203"/>
      <c r="K5067" s="178"/>
      <c r="L5067" s="204">
        <v>0</v>
      </c>
      <c r="M5067" s="62"/>
    </row>
    <row r="5068" spans="1:13" s="47" customFormat="1" ht="35.25" customHeight="1" x14ac:dyDescent="0.3">
      <c r="A5068" s="62"/>
      <c r="B5068" s="53" t="s">
        <v>53</v>
      </c>
      <c r="C5068" s="210"/>
      <c r="D5068" s="211" t="s">
        <v>0</v>
      </c>
      <c r="E5068" s="201" t="s">
        <v>1</v>
      </c>
      <c r="F5068" s="156" t="s">
        <v>61</v>
      </c>
      <c r="G5068" s="188" t="s">
        <v>56</v>
      </c>
      <c r="H5068" s="111" t="s">
        <v>158</v>
      </c>
      <c r="I5068" s="112" t="s">
        <v>159</v>
      </c>
      <c r="J5068" s="112" t="s">
        <v>160</v>
      </c>
      <c r="K5068" s="520" t="s">
        <v>161</v>
      </c>
      <c r="L5068" s="114" t="s">
        <v>162</v>
      </c>
      <c r="M5068" s="62"/>
    </row>
    <row r="5069" spans="1:13" s="47" customFormat="1" ht="14.4" customHeight="1" x14ac:dyDescent="0.3">
      <c r="A5069" s="62"/>
      <c r="B5069" s="6">
        <v>0</v>
      </c>
      <c r="C5069" s="7"/>
      <c r="D5069" s="3">
        <v>0</v>
      </c>
      <c r="E5069" s="26"/>
      <c r="F5069" s="5">
        <v>0</v>
      </c>
      <c r="G5069" s="191">
        <v>0</v>
      </c>
      <c r="H5069" s="506">
        <v>0</v>
      </c>
      <c r="I5069" s="171"/>
      <c r="J5069" s="192">
        <v>0</v>
      </c>
      <c r="K5069" s="172">
        <v>0</v>
      </c>
      <c r="L5069" s="507">
        <v>0</v>
      </c>
      <c r="M5069" s="62"/>
    </row>
    <row r="5070" spans="1:13" s="47" customFormat="1" ht="14.4" customHeight="1" x14ac:dyDescent="0.3">
      <c r="A5070" s="62"/>
      <c r="B5070" s="6">
        <v>0</v>
      </c>
      <c r="C5070" s="7"/>
      <c r="D5070" s="3">
        <v>0</v>
      </c>
      <c r="E5070" s="26"/>
      <c r="F5070" s="5">
        <v>0</v>
      </c>
      <c r="G5070" s="26">
        <v>0</v>
      </c>
      <c r="H5070" s="508">
        <v>0</v>
      </c>
      <c r="I5070" s="99"/>
      <c r="J5070" s="61">
        <v>0</v>
      </c>
      <c r="K5070" s="100">
        <v>0</v>
      </c>
      <c r="L5070" s="509">
        <v>0</v>
      </c>
      <c r="M5070" s="62"/>
    </row>
    <row r="5071" spans="1:13" s="47" customFormat="1" ht="14.4" customHeight="1" x14ac:dyDescent="0.3">
      <c r="A5071" s="62"/>
      <c r="B5071" s="6">
        <v>0</v>
      </c>
      <c r="C5071" s="7"/>
      <c r="D5071" s="3">
        <v>0</v>
      </c>
      <c r="E5071" s="26"/>
      <c r="F5071" s="5">
        <v>0</v>
      </c>
      <c r="G5071" s="26">
        <v>0</v>
      </c>
      <c r="H5071" s="508">
        <v>0</v>
      </c>
      <c r="I5071" s="99"/>
      <c r="J5071" s="61">
        <v>0</v>
      </c>
      <c r="K5071" s="100">
        <v>0</v>
      </c>
      <c r="L5071" s="509">
        <v>0</v>
      </c>
      <c r="M5071" s="62"/>
    </row>
    <row r="5072" spans="1:13" s="47" customFormat="1" ht="14.4" customHeight="1" x14ac:dyDescent="0.3">
      <c r="A5072" s="62"/>
      <c r="B5072" s="6">
        <v>0</v>
      </c>
      <c r="C5072" s="7"/>
      <c r="D5072" s="3">
        <v>0</v>
      </c>
      <c r="E5072" s="26"/>
      <c r="F5072" s="5">
        <v>0</v>
      </c>
      <c r="G5072" s="26">
        <v>0</v>
      </c>
      <c r="H5072" s="508">
        <v>0</v>
      </c>
      <c r="I5072" s="99"/>
      <c r="J5072" s="61">
        <v>0</v>
      </c>
      <c r="K5072" s="100">
        <v>0</v>
      </c>
      <c r="L5072" s="509">
        <v>0</v>
      </c>
      <c r="M5072" s="62"/>
    </row>
    <row r="5073" spans="1:13" s="47" customFormat="1" ht="14.4" customHeight="1" x14ac:dyDescent="0.3">
      <c r="A5073" s="62"/>
      <c r="B5073" s="6">
        <v>0</v>
      </c>
      <c r="C5073" s="7"/>
      <c r="D5073" s="3">
        <v>0</v>
      </c>
      <c r="E5073" s="26"/>
      <c r="F5073" s="5">
        <v>0</v>
      </c>
      <c r="G5073" s="26">
        <v>0</v>
      </c>
      <c r="H5073" s="508">
        <v>0</v>
      </c>
      <c r="I5073" s="99"/>
      <c r="J5073" s="61">
        <v>0</v>
      </c>
      <c r="K5073" s="100">
        <v>0</v>
      </c>
      <c r="L5073" s="509">
        <v>0</v>
      </c>
      <c r="M5073" s="62"/>
    </row>
    <row r="5074" spans="1:13" s="47" customFormat="1" ht="15" customHeight="1" thickBot="1" x14ac:dyDescent="0.35">
      <c r="A5074" s="62"/>
      <c r="B5074" s="59" t="s">
        <v>64</v>
      </c>
      <c r="C5074" s="42"/>
      <c r="D5074" s="43"/>
      <c r="E5074" s="44"/>
      <c r="F5074" s="45"/>
      <c r="G5074" s="191">
        <v>0</v>
      </c>
      <c r="H5074" s="106" t="s">
        <v>64</v>
      </c>
      <c r="I5074" s="103"/>
      <c r="J5074" s="510"/>
      <c r="K5074" s="511" t="s">
        <v>156</v>
      </c>
      <c r="L5074" s="519">
        <v>0</v>
      </c>
      <c r="M5074" s="62"/>
    </row>
    <row r="5075" spans="1:13" s="47" customFormat="1" ht="14.4" customHeight="1" x14ac:dyDescent="0.3">
      <c r="A5075" s="62"/>
      <c r="B5075" s="64"/>
      <c r="C5075" s="68"/>
      <c r="D5075" s="69" t="s">
        <v>65</v>
      </c>
      <c r="E5075" s="70"/>
      <c r="F5075" s="71"/>
      <c r="G5075" s="88">
        <v>27571.946</v>
      </c>
      <c r="H5075" s="179"/>
      <c r="I5075" s="212"/>
      <c r="J5075" s="522"/>
      <c r="K5075" s="523"/>
      <c r="L5075" s="180"/>
      <c r="M5075" s="62"/>
    </row>
    <row r="5076" spans="1:13" s="47" customFormat="1" ht="14.4" customHeight="1" x14ac:dyDescent="0.3">
      <c r="A5076" s="62"/>
      <c r="B5076" s="63"/>
      <c r="C5076" s="68"/>
      <c r="D5076" s="72" t="s">
        <v>7</v>
      </c>
      <c r="E5076" s="215"/>
      <c r="F5076" s="181">
        <v>0.1</v>
      </c>
      <c r="G5076" s="215">
        <v>2757.1950000000002</v>
      </c>
      <c r="H5076" s="524"/>
      <c r="I5076" s="124"/>
      <c r="J5076" s="525"/>
      <c r="K5076" s="526"/>
      <c r="L5076" s="527"/>
      <c r="M5076" s="62"/>
    </row>
    <row r="5077" spans="1:13" s="47" customFormat="1" ht="14.4" customHeight="1" x14ac:dyDescent="0.3">
      <c r="A5077" s="62"/>
      <c r="B5077" s="63"/>
      <c r="C5077" s="68"/>
      <c r="D5077" s="72" t="s">
        <v>8</v>
      </c>
      <c r="E5077" s="215"/>
      <c r="F5077" s="181">
        <v>0.1</v>
      </c>
      <c r="G5077" s="215">
        <v>2757.1950000000002</v>
      </c>
      <c r="H5077" s="524"/>
      <c r="I5077" s="124"/>
      <c r="J5077" s="525"/>
      <c r="K5077" s="526"/>
      <c r="L5077" s="527"/>
      <c r="M5077" s="62"/>
    </row>
    <row r="5078" spans="1:13" s="47" customFormat="1" ht="14.4" customHeight="1" x14ac:dyDescent="0.3">
      <c r="A5078" s="62"/>
      <c r="B5078" s="63" t="s">
        <v>66</v>
      </c>
      <c r="C5078" s="68"/>
      <c r="D5078" s="75" t="s">
        <v>67</v>
      </c>
      <c r="E5078" s="76"/>
      <c r="F5078" s="71"/>
      <c r="G5078" s="76">
        <v>33086.336000000003</v>
      </c>
      <c r="H5078" s="524"/>
      <c r="I5078" s="124"/>
      <c r="J5078" s="525"/>
      <c r="K5078" s="526"/>
      <c r="L5078" s="527"/>
      <c r="M5078" s="62"/>
    </row>
    <row r="5079" spans="1:13" s="47" customFormat="1" ht="15" customHeight="1" thickBot="1" x14ac:dyDescent="0.35">
      <c r="A5079" s="62"/>
      <c r="B5079" s="63"/>
      <c r="C5079" s="68"/>
      <c r="D5079" s="77" t="s">
        <v>68</v>
      </c>
      <c r="E5079" s="78"/>
      <c r="F5079" s="79"/>
      <c r="G5079" s="78">
        <v>33086.339999999997</v>
      </c>
      <c r="H5079" s="528">
        <v>1</v>
      </c>
      <c r="I5079" s="126"/>
      <c r="J5079" s="529"/>
      <c r="K5079" s="530"/>
      <c r="L5079" s="531">
        <v>6.6934122096423661E-3</v>
      </c>
      <c r="M5079" s="62"/>
    </row>
    <row r="5080" spans="1:13" s="47" customFormat="1" ht="14.4" customHeight="1" x14ac:dyDescent="0.3">
      <c r="A5080" s="62"/>
      <c r="B5080" s="63"/>
      <c r="C5080" s="68"/>
      <c r="D5080" s="80"/>
      <c r="E5080" s="67"/>
      <c r="F5080" s="65"/>
      <c r="G5080" s="67"/>
      <c r="J5080" s="60"/>
      <c r="M5080" s="62"/>
    </row>
    <row r="5081" spans="1:13" s="47" customFormat="1" ht="14.4" customHeight="1" x14ac:dyDescent="0.3">
      <c r="A5081" s="62"/>
      <c r="B5081" s="63"/>
      <c r="C5081" s="68"/>
      <c r="D5081" s="80"/>
      <c r="E5081" s="67"/>
      <c r="F5081" s="65"/>
      <c r="G5081" s="67"/>
      <c r="J5081" s="60"/>
      <c r="M5081" s="62"/>
    </row>
    <row r="5082" spans="1:13" s="47" customFormat="1" ht="14.4" customHeight="1" x14ac:dyDescent="0.3">
      <c r="A5082" s="62"/>
      <c r="B5082" s="63"/>
      <c r="C5082" s="68"/>
      <c r="D5082" s="80"/>
      <c r="E5082" s="67"/>
      <c r="F5082" s="65"/>
      <c r="G5082" s="67"/>
      <c r="J5082" s="60"/>
      <c r="M5082" s="62"/>
    </row>
    <row r="5083" spans="1:13" s="47" customFormat="1" ht="14.4" customHeight="1" x14ac:dyDescent="0.3">
      <c r="A5083" s="62"/>
      <c r="B5083" s="136" t="s">
        <v>1808</v>
      </c>
      <c r="C5083" s="81"/>
      <c r="D5083" s="80"/>
      <c r="E5083" s="67"/>
      <c r="F5083" s="82"/>
      <c r="G5083" s="82"/>
      <c r="J5083" s="60"/>
      <c r="M5083" s="62"/>
    </row>
    <row r="5084" spans="1:13" s="47" customFormat="1" ht="14.4" customHeight="1" x14ac:dyDescent="0.3">
      <c r="A5084" s="62"/>
      <c r="B5084" s="216" t="s">
        <v>6</v>
      </c>
      <c r="C5084" s="217"/>
      <c r="D5084" s="80"/>
      <c r="E5084" s="67"/>
      <c r="F5084" s="62"/>
      <c r="G5084" s="62"/>
      <c r="J5084" s="60"/>
      <c r="M5084" s="62"/>
    </row>
    <row r="5085" spans="1:13" s="47" customFormat="1" ht="14.4" customHeight="1" x14ac:dyDescent="0.3">
      <c r="A5085" s="62"/>
      <c r="B5085" s="84"/>
      <c r="C5085" s="62"/>
      <c r="D5085" s="80"/>
      <c r="E5085" s="67"/>
      <c r="F5085" s="62"/>
      <c r="G5085" s="62"/>
      <c r="J5085" s="60"/>
      <c r="M5085" s="62"/>
    </row>
    <row r="5086" spans="1:13" x14ac:dyDescent="0.3">
      <c r="A5086" s="62"/>
      <c r="B5086" s="503"/>
      <c r="C5086" s="129"/>
      <c r="D5086" s="129"/>
      <c r="J5086" s="60"/>
    </row>
    <row r="5087" spans="1:13" x14ac:dyDescent="0.3">
      <c r="A5087" s="62"/>
      <c r="B5087" s="131"/>
      <c r="C5087" s="130"/>
      <c r="D5087" s="130"/>
      <c r="J5087" s="60"/>
    </row>
    <row r="5088" spans="1:13" ht="15.6" x14ac:dyDescent="0.3">
      <c r="A5088" s="62"/>
      <c r="D5088" s="715" t="s">
        <v>166</v>
      </c>
      <c r="E5088" s="715"/>
      <c r="F5088" s="715"/>
      <c r="J5088" s="60"/>
    </row>
    <row r="5089" spans="1:13" x14ac:dyDescent="0.3">
      <c r="A5089" s="62"/>
      <c r="B5089" s="132"/>
      <c r="C5089" s="132"/>
      <c r="D5089" s="132"/>
      <c r="J5089" s="60"/>
    </row>
    <row r="5090" spans="1:13" ht="82.5" customHeight="1" x14ac:dyDescent="0.3">
      <c r="A5090" s="62"/>
      <c r="B5090" s="710" t="s">
        <v>1809</v>
      </c>
      <c r="C5090" s="710"/>
      <c r="D5090" s="710"/>
      <c r="E5090" s="710"/>
      <c r="F5090" s="710"/>
      <c r="G5090" s="710"/>
      <c r="H5090" s="710"/>
      <c r="I5090" s="710"/>
      <c r="J5090" s="710"/>
      <c r="K5090" s="710"/>
      <c r="L5090" s="710"/>
    </row>
    <row r="5091" spans="1:13" s="47" customFormat="1" ht="14.4" customHeight="1" x14ac:dyDescent="0.3">
      <c r="A5091" s="62"/>
      <c r="B5091" s="63"/>
      <c r="C5091" s="9"/>
      <c r="D5091" s="10"/>
      <c r="E5091" s="11"/>
      <c r="F5091" s="12"/>
      <c r="G5091" s="13"/>
      <c r="J5091" s="60"/>
      <c r="M5091" s="62"/>
    </row>
    <row r="5092" spans="1:13" s="47" customFormat="1" ht="14.4" customHeight="1" x14ac:dyDescent="0.3">
      <c r="A5092" s="62"/>
      <c r="B5092" s="48" t="s">
        <v>48</v>
      </c>
      <c r="C5092" s="9"/>
      <c r="D5092" s="10"/>
      <c r="E5092" s="11"/>
      <c r="F5092" s="11"/>
      <c r="G5092" s="11"/>
      <c r="J5092" s="60"/>
      <c r="M5092" s="62"/>
    </row>
    <row r="5093" spans="1:13" s="47" customFormat="1" ht="14.4" customHeight="1" x14ac:dyDescent="0.3">
      <c r="A5093" s="62"/>
      <c r="B5093" s="64" t="s">
        <v>49</v>
      </c>
      <c r="C5093" s="62" t="s">
        <v>824</v>
      </c>
      <c r="D5093" s="62"/>
      <c r="E5093" s="62"/>
      <c r="I5093" s="65" t="s">
        <v>50</v>
      </c>
      <c r="J5093" s="68" t="s">
        <v>5</v>
      </c>
      <c r="M5093" s="62"/>
    </row>
    <row r="5094" spans="1:13" s="47" customFormat="1" ht="15" customHeight="1" thickBot="1" x14ac:dyDescent="0.35">
      <c r="A5094" s="62"/>
      <c r="B5094" s="64" t="s">
        <v>51</v>
      </c>
      <c r="C5094" s="62" t="s">
        <v>267</v>
      </c>
      <c r="D5094" s="62"/>
      <c r="E5094" s="62"/>
      <c r="G5094" s="62" t="s">
        <v>823</v>
      </c>
      <c r="J5094" s="60"/>
      <c r="M5094" s="62"/>
    </row>
    <row r="5095" spans="1:13" s="47" customFormat="1" ht="14.4" customHeight="1" thickTop="1" x14ac:dyDescent="0.3">
      <c r="A5095" s="62"/>
      <c r="B5095" s="49" t="s">
        <v>52</v>
      </c>
      <c r="C5095" s="14"/>
      <c r="D5095" s="15"/>
      <c r="E5095" s="16"/>
      <c r="F5095" s="17"/>
      <c r="G5095" s="16"/>
      <c r="H5095" s="711" t="s">
        <v>164</v>
      </c>
      <c r="I5095" s="712"/>
      <c r="J5095" s="712"/>
      <c r="K5095" s="712"/>
      <c r="L5095" s="713"/>
      <c r="M5095" s="62"/>
    </row>
    <row r="5096" spans="1:13" s="47" customFormat="1" ht="32.25" customHeight="1" x14ac:dyDescent="0.3">
      <c r="A5096" s="62"/>
      <c r="B5096" s="186" t="s">
        <v>53</v>
      </c>
      <c r="C5096" s="187" t="s">
        <v>1</v>
      </c>
      <c r="D5096" s="161" t="s">
        <v>54</v>
      </c>
      <c r="E5096" s="188" t="s">
        <v>23</v>
      </c>
      <c r="F5096" s="188" t="s">
        <v>55</v>
      </c>
      <c r="G5096" s="188" t="s">
        <v>56</v>
      </c>
      <c r="H5096" s="90" t="s">
        <v>158</v>
      </c>
      <c r="I5096" s="169" t="s">
        <v>159</v>
      </c>
      <c r="J5096" s="169" t="s">
        <v>160</v>
      </c>
      <c r="K5096" s="169" t="s">
        <v>161</v>
      </c>
      <c r="L5096" s="92" t="s">
        <v>162</v>
      </c>
      <c r="M5096" s="62"/>
    </row>
    <row r="5097" spans="1:13" s="47" customFormat="1" ht="14.4" customHeight="1" x14ac:dyDescent="0.3">
      <c r="A5097" s="62"/>
      <c r="B5097" s="189">
        <v>0</v>
      </c>
      <c r="C5097" s="187"/>
      <c r="D5097" s="190">
        <v>0</v>
      </c>
      <c r="E5097" s="191">
        <v>0</v>
      </c>
      <c r="F5097" s="505">
        <v>0.4</v>
      </c>
      <c r="G5097" s="191">
        <v>0</v>
      </c>
      <c r="H5097" s="506">
        <v>0</v>
      </c>
      <c r="I5097" s="171"/>
      <c r="J5097" s="192">
        <v>0</v>
      </c>
      <c r="K5097" s="172">
        <v>0</v>
      </c>
      <c r="L5097" s="507">
        <v>0</v>
      </c>
      <c r="M5097" s="62"/>
    </row>
    <row r="5098" spans="1:13" s="47" customFormat="1" ht="14.4" customHeight="1" x14ac:dyDescent="0.3">
      <c r="A5098" s="62"/>
      <c r="B5098" s="6">
        <v>0</v>
      </c>
      <c r="C5098" s="25"/>
      <c r="D5098" s="3">
        <v>0</v>
      </c>
      <c r="E5098" s="26">
        <v>0</v>
      </c>
      <c r="F5098" s="27"/>
      <c r="G5098" s="26">
        <v>0</v>
      </c>
      <c r="H5098" s="508">
        <v>0</v>
      </c>
      <c r="I5098" s="99"/>
      <c r="J5098" s="61">
        <v>0</v>
      </c>
      <c r="K5098" s="100">
        <v>0</v>
      </c>
      <c r="L5098" s="509">
        <v>0</v>
      </c>
      <c r="M5098" s="62"/>
    </row>
    <row r="5099" spans="1:13" s="47" customFormat="1" ht="14.4" customHeight="1" x14ac:dyDescent="0.3">
      <c r="A5099" s="62"/>
      <c r="B5099" s="6">
        <v>0</v>
      </c>
      <c r="C5099" s="25"/>
      <c r="D5099" s="3">
        <v>0</v>
      </c>
      <c r="E5099" s="26">
        <v>0</v>
      </c>
      <c r="F5099" s="27"/>
      <c r="G5099" s="26">
        <v>0</v>
      </c>
      <c r="H5099" s="508">
        <v>0</v>
      </c>
      <c r="I5099" s="99"/>
      <c r="J5099" s="61">
        <v>0</v>
      </c>
      <c r="K5099" s="100">
        <v>0</v>
      </c>
      <c r="L5099" s="509">
        <v>0</v>
      </c>
      <c r="M5099" s="62"/>
    </row>
    <row r="5100" spans="1:13" s="47" customFormat="1" ht="14.4" customHeight="1" x14ac:dyDescent="0.3">
      <c r="A5100" s="62"/>
      <c r="B5100" s="6">
        <v>0</v>
      </c>
      <c r="C5100" s="25"/>
      <c r="D5100" s="3">
        <v>0</v>
      </c>
      <c r="E5100" s="26">
        <v>0</v>
      </c>
      <c r="F5100" s="27"/>
      <c r="G5100" s="26">
        <v>0</v>
      </c>
      <c r="H5100" s="508">
        <v>0</v>
      </c>
      <c r="I5100" s="99"/>
      <c r="J5100" s="61">
        <v>0</v>
      </c>
      <c r="K5100" s="100">
        <v>0</v>
      </c>
      <c r="L5100" s="509">
        <v>0</v>
      </c>
      <c r="M5100" s="62"/>
    </row>
    <row r="5101" spans="1:13" s="47" customFormat="1" ht="14.4" customHeight="1" x14ac:dyDescent="0.3">
      <c r="A5101" s="62"/>
      <c r="B5101" s="6">
        <v>0</v>
      </c>
      <c r="C5101" s="25"/>
      <c r="D5101" s="3">
        <v>0</v>
      </c>
      <c r="E5101" s="26">
        <v>0</v>
      </c>
      <c r="F5101" s="27"/>
      <c r="G5101" s="26">
        <v>0</v>
      </c>
      <c r="H5101" s="508">
        <v>0</v>
      </c>
      <c r="I5101" s="99"/>
      <c r="J5101" s="61">
        <v>0</v>
      </c>
      <c r="K5101" s="100">
        <v>0</v>
      </c>
      <c r="L5101" s="509">
        <v>0</v>
      </c>
      <c r="M5101" s="62"/>
    </row>
    <row r="5102" spans="1:13" s="47" customFormat="1" ht="14.4" customHeight="1" x14ac:dyDescent="0.3">
      <c r="A5102" s="62"/>
      <c r="B5102" s="6">
        <v>0</v>
      </c>
      <c r="C5102" s="25"/>
      <c r="D5102" s="3">
        <v>0</v>
      </c>
      <c r="E5102" s="26">
        <v>0</v>
      </c>
      <c r="F5102" s="27"/>
      <c r="G5102" s="26">
        <v>0</v>
      </c>
      <c r="H5102" s="508">
        <v>0</v>
      </c>
      <c r="I5102" s="99"/>
      <c r="J5102" s="61">
        <v>0</v>
      </c>
      <c r="K5102" s="100">
        <v>0</v>
      </c>
      <c r="L5102" s="509">
        <v>0</v>
      </c>
      <c r="M5102" s="62"/>
    </row>
    <row r="5103" spans="1:13" s="47" customFormat="1" ht="14.4" customHeight="1" x14ac:dyDescent="0.3">
      <c r="A5103" s="62"/>
      <c r="B5103" s="6" t="s">
        <v>73</v>
      </c>
      <c r="C5103" s="25"/>
      <c r="D5103" s="3">
        <v>0</v>
      </c>
      <c r="E5103" s="26">
        <v>0</v>
      </c>
      <c r="F5103" s="27"/>
      <c r="G5103" s="26">
        <v>0.34499999999999997</v>
      </c>
      <c r="H5103" s="508">
        <v>1.4168959710871083E-2</v>
      </c>
      <c r="I5103" s="99"/>
      <c r="J5103" s="61" t="s">
        <v>165</v>
      </c>
      <c r="K5103" s="100">
        <v>0.4</v>
      </c>
      <c r="L5103" s="101">
        <v>5.6675838843484334E-3</v>
      </c>
      <c r="M5103" s="62"/>
    </row>
    <row r="5104" spans="1:13" s="47" customFormat="1" ht="14.4" customHeight="1" x14ac:dyDescent="0.3">
      <c r="A5104" s="62"/>
      <c r="B5104" s="6" t="s">
        <v>57</v>
      </c>
      <c r="C5104" s="25"/>
      <c r="D5104" s="28"/>
      <c r="E5104" s="26"/>
      <c r="F5104" s="27"/>
      <c r="G5104" s="193">
        <v>0.34499999999999997</v>
      </c>
      <c r="H5104" s="102" t="s">
        <v>57</v>
      </c>
      <c r="I5104" s="103"/>
      <c r="J5104" s="510"/>
      <c r="K5104" s="511" t="s">
        <v>156</v>
      </c>
      <c r="L5104" s="512">
        <v>5.6675838843484334E-3</v>
      </c>
      <c r="M5104" s="62"/>
    </row>
    <row r="5105" spans="1:13" s="47" customFormat="1" ht="14.4" customHeight="1" x14ac:dyDescent="0.3">
      <c r="A5105" s="62"/>
      <c r="B5105" s="194" t="s">
        <v>22</v>
      </c>
      <c r="C5105" s="195"/>
      <c r="D5105" s="196"/>
      <c r="E5105" s="197"/>
      <c r="F5105" s="155"/>
      <c r="G5105" s="87"/>
      <c r="H5105" s="513"/>
      <c r="I5105" s="514"/>
      <c r="J5105" s="515"/>
      <c r="K5105" s="516"/>
      <c r="L5105" s="517"/>
      <c r="M5105" s="62"/>
    </row>
    <row r="5106" spans="1:13" s="47" customFormat="1" ht="30.75" customHeight="1" x14ac:dyDescent="0.3">
      <c r="A5106" s="62"/>
      <c r="B5106" s="198" t="s">
        <v>58</v>
      </c>
      <c r="C5106" s="199" t="s">
        <v>1</v>
      </c>
      <c r="D5106" s="200" t="s">
        <v>59</v>
      </c>
      <c r="E5106" s="156" t="s">
        <v>23</v>
      </c>
      <c r="F5106" s="156" t="s">
        <v>55</v>
      </c>
      <c r="G5106" s="201" t="s">
        <v>56</v>
      </c>
      <c r="H5106" s="90" t="s">
        <v>158</v>
      </c>
      <c r="I5106" s="169" t="s">
        <v>159</v>
      </c>
      <c r="J5106" s="169" t="s">
        <v>160</v>
      </c>
      <c r="K5106" s="518" t="s">
        <v>161</v>
      </c>
      <c r="L5106" s="92" t="s">
        <v>162</v>
      </c>
      <c r="M5106" s="62"/>
    </row>
    <row r="5107" spans="1:13" s="47" customFormat="1" ht="14.4" customHeight="1" x14ac:dyDescent="0.3">
      <c r="A5107" s="62"/>
      <c r="B5107" s="6" t="s">
        <v>27</v>
      </c>
      <c r="C5107" s="25">
        <v>1</v>
      </c>
      <c r="D5107" s="3">
        <v>4.0999999999999996</v>
      </c>
      <c r="E5107" s="26">
        <v>4.0999999999999996</v>
      </c>
      <c r="F5107" s="26">
        <v>0.4</v>
      </c>
      <c r="G5107" s="26">
        <v>1.64</v>
      </c>
      <c r="H5107" s="506">
        <v>6.7353895437184272E-2</v>
      </c>
      <c r="I5107" s="171"/>
      <c r="J5107" s="192" t="s">
        <v>163</v>
      </c>
      <c r="K5107" s="172">
        <v>1</v>
      </c>
      <c r="L5107" s="507">
        <v>6.7353895437184272E-2</v>
      </c>
      <c r="M5107" s="62"/>
    </row>
    <row r="5108" spans="1:13" s="47" customFormat="1" ht="14.4" customHeight="1" x14ac:dyDescent="0.3">
      <c r="A5108" s="62"/>
      <c r="B5108" s="6" t="s">
        <v>87</v>
      </c>
      <c r="C5108" s="25">
        <v>1</v>
      </c>
      <c r="D5108" s="3">
        <v>4.5599999999999996</v>
      </c>
      <c r="E5108" s="26">
        <v>4.5599999999999996</v>
      </c>
      <c r="F5108" s="26">
        <v>0.4</v>
      </c>
      <c r="G5108" s="26">
        <v>1.8239999999999998</v>
      </c>
      <c r="H5108" s="508">
        <v>7.4910673949648843E-2</v>
      </c>
      <c r="I5108" s="99"/>
      <c r="J5108" s="61" t="s">
        <v>163</v>
      </c>
      <c r="K5108" s="100">
        <v>1</v>
      </c>
      <c r="L5108" s="509">
        <v>7.4910673949648843E-2</v>
      </c>
      <c r="M5108" s="62"/>
    </row>
    <row r="5109" spans="1:13" s="47" customFormat="1" ht="33" customHeight="1" x14ac:dyDescent="0.3">
      <c r="A5109" s="62"/>
      <c r="B5109" s="6" t="s">
        <v>86</v>
      </c>
      <c r="C5109" s="25">
        <v>1</v>
      </c>
      <c r="D5109" s="3">
        <v>4.55</v>
      </c>
      <c r="E5109" s="26">
        <v>4.55</v>
      </c>
      <c r="F5109" s="26">
        <v>0.4</v>
      </c>
      <c r="G5109" s="26">
        <v>1.82</v>
      </c>
      <c r="H5109" s="508">
        <v>7.4746396155899633E-2</v>
      </c>
      <c r="I5109" s="99"/>
      <c r="J5109" s="61" t="s">
        <v>163</v>
      </c>
      <c r="K5109" s="100">
        <v>1</v>
      </c>
      <c r="L5109" s="509">
        <v>7.4746396155899633E-2</v>
      </c>
      <c r="M5109" s="62"/>
    </row>
    <row r="5110" spans="1:13" s="47" customFormat="1" ht="14.4" customHeight="1" x14ac:dyDescent="0.3">
      <c r="A5110" s="62"/>
      <c r="B5110" s="6" t="s">
        <v>35</v>
      </c>
      <c r="C5110" s="25">
        <v>1</v>
      </c>
      <c r="D5110" s="3">
        <v>4.05</v>
      </c>
      <c r="E5110" s="26">
        <v>4.05</v>
      </c>
      <c r="F5110" s="26">
        <v>0.4</v>
      </c>
      <c r="G5110" s="26">
        <v>1.62</v>
      </c>
      <c r="H5110" s="508">
        <v>6.6532506468438127E-2</v>
      </c>
      <c r="I5110" s="99"/>
      <c r="J5110" s="61" t="s">
        <v>163</v>
      </c>
      <c r="K5110" s="100">
        <v>1</v>
      </c>
      <c r="L5110" s="509">
        <v>6.6532506468438127E-2</v>
      </c>
      <c r="M5110" s="62"/>
    </row>
    <row r="5111" spans="1:13" s="47" customFormat="1" ht="14.4" customHeight="1" x14ac:dyDescent="0.3">
      <c r="A5111" s="62"/>
      <c r="B5111" s="6">
        <v>0</v>
      </c>
      <c r="C5111" s="25"/>
      <c r="D5111" s="3">
        <v>0</v>
      </c>
      <c r="E5111" s="26">
        <v>0</v>
      </c>
      <c r="F5111" s="27"/>
      <c r="G5111" s="26">
        <v>0</v>
      </c>
      <c r="H5111" s="508">
        <v>0</v>
      </c>
      <c r="I5111" s="99"/>
      <c r="J5111" s="61">
        <v>0</v>
      </c>
      <c r="K5111" s="100">
        <v>0</v>
      </c>
      <c r="L5111" s="509">
        <v>0</v>
      </c>
      <c r="M5111" s="62"/>
    </row>
    <row r="5112" spans="1:13" s="47" customFormat="1" ht="14.4" customHeight="1" x14ac:dyDescent="0.3">
      <c r="A5112" s="62"/>
      <c r="B5112" s="6">
        <v>0</v>
      </c>
      <c r="C5112" s="25"/>
      <c r="D5112" s="3">
        <v>0</v>
      </c>
      <c r="E5112" s="26">
        <v>0</v>
      </c>
      <c r="F5112" s="27"/>
      <c r="G5112" s="26">
        <v>0</v>
      </c>
      <c r="H5112" s="508">
        <v>0</v>
      </c>
      <c r="I5112" s="99"/>
      <c r="J5112" s="61">
        <v>0</v>
      </c>
      <c r="K5112" s="100">
        <v>0</v>
      </c>
      <c r="L5112" s="509">
        <v>0</v>
      </c>
      <c r="M5112" s="62"/>
    </row>
    <row r="5113" spans="1:13" s="47" customFormat="1" ht="14.4" customHeight="1" x14ac:dyDescent="0.3">
      <c r="A5113" s="62"/>
      <c r="B5113" s="6">
        <v>0</v>
      </c>
      <c r="C5113" s="25"/>
      <c r="D5113" s="3">
        <v>0</v>
      </c>
      <c r="E5113" s="26">
        <v>0</v>
      </c>
      <c r="F5113" s="27"/>
      <c r="G5113" s="26">
        <v>0</v>
      </c>
      <c r="H5113" s="508">
        <v>0</v>
      </c>
      <c r="I5113" s="99"/>
      <c r="J5113" s="61">
        <v>0</v>
      </c>
      <c r="K5113" s="100">
        <v>0</v>
      </c>
      <c r="L5113" s="509">
        <v>0</v>
      </c>
      <c r="M5113" s="62"/>
    </row>
    <row r="5114" spans="1:13" s="47" customFormat="1" ht="14.4" customHeight="1" x14ac:dyDescent="0.3">
      <c r="A5114" s="62"/>
      <c r="B5114" s="6">
        <v>0</v>
      </c>
      <c r="C5114" s="25"/>
      <c r="D5114" s="3">
        <v>0</v>
      </c>
      <c r="E5114" s="26">
        <v>0</v>
      </c>
      <c r="F5114" s="27"/>
      <c r="G5114" s="26">
        <v>0</v>
      </c>
      <c r="H5114" s="508">
        <v>0</v>
      </c>
      <c r="I5114" s="99"/>
      <c r="J5114" s="61">
        <v>0</v>
      </c>
      <c r="K5114" s="100">
        <v>0</v>
      </c>
      <c r="L5114" s="509">
        <v>0</v>
      </c>
      <c r="M5114" s="62"/>
    </row>
    <row r="5115" spans="1:13" s="47" customFormat="1" ht="14.4" customHeight="1" x14ac:dyDescent="0.3">
      <c r="A5115" s="62"/>
      <c r="B5115" s="6">
        <v>0</v>
      </c>
      <c r="C5115" s="25"/>
      <c r="D5115" s="3">
        <v>0</v>
      </c>
      <c r="E5115" s="26">
        <v>0</v>
      </c>
      <c r="F5115" s="27"/>
      <c r="G5115" s="26">
        <v>0</v>
      </c>
      <c r="H5115" s="508">
        <v>0</v>
      </c>
      <c r="I5115" s="99"/>
      <c r="J5115" s="61">
        <v>0</v>
      </c>
      <c r="K5115" s="100">
        <v>0</v>
      </c>
      <c r="L5115" s="509">
        <v>0</v>
      </c>
      <c r="M5115" s="62"/>
    </row>
    <row r="5116" spans="1:13" s="47" customFormat="1" ht="14.4" customHeight="1" x14ac:dyDescent="0.3">
      <c r="A5116" s="62"/>
      <c r="B5116" s="6" t="s">
        <v>60</v>
      </c>
      <c r="C5116" s="25"/>
      <c r="D5116" s="28"/>
      <c r="E5116" s="26"/>
      <c r="F5116" s="27"/>
      <c r="G5116" s="193">
        <v>6.9039999999999999</v>
      </c>
      <c r="H5116" s="106" t="s">
        <v>60</v>
      </c>
      <c r="I5116" s="103"/>
      <c r="J5116" s="510"/>
      <c r="K5116" s="511" t="s">
        <v>156</v>
      </c>
      <c r="L5116" s="519">
        <v>0.28354347201117086</v>
      </c>
      <c r="M5116" s="62"/>
    </row>
    <row r="5117" spans="1:13" s="47" customFormat="1" ht="14.4" customHeight="1" x14ac:dyDescent="0.3">
      <c r="A5117" s="62"/>
      <c r="B5117" s="194" t="s">
        <v>38</v>
      </c>
      <c r="C5117" s="195"/>
      <c r="D5117" s="196"/>
      <c r="E5117" s="196"/>
      <c r="F5117" s="196"/>
      <c r="G5117" s="196"/>
      <c r="H5117" s="115"/>
      <c r="I5117" s="202"/>
      <c r="J5117" s="203"/>
      <c r="K5117" s="178"/>
      <c r="L5117" s="204"/>
      <c r="M5117" s="62"/>
    </row>
    <row r="5118" spans="1:13" s="47" customFormat="1" ht="36.75" customHeight="1" x14ac:dyDescent="0.3">
      <c r="A5118" s="62"/>
      <c r="B5118" s="53" t="s">
        <v>53</v>
      </c>
      <c r="C5118" s="195"/>
      <c r="D5118" s="205" t="s">
        <v>0</v>
      </c>
      <c r="E5118" s="206" t="s">
        <v>1</v>
      </c>
      <c r="F5118" s="207" t="s">
        <v>61</v>
      </c>
      <c r="G5118" s="188" t="s">
        <v>56</v>
      </c>
      <c r="H5118" s="111" t="s">
        <v>158</v>
      </c>
      <c r="I5118" s="112" t="s">
        <v>159</v>
      </c>
      <c r="J5118" s="112" t="s">
        <v>160</v>
      </c>
      <c r="K5118" s="520" t="s">
        <v>161</v>
      </c>
      <c r="L5118" s="114" t="s">
        <v>162</v>
      </c>
      <c r="M5118" s="62"/>
    </row>
    <row r="5119" spans="1:13" s="47" customFormat="1" x14ac:dyDescent="0.3">
      <c r="A5119" s="62"/>
      <c r="B5119" s="189" t="s">
        <v>1449</v>
      </c>
      <c r="C5119" s="195"/>
      <c r="D5119" s="190" t="s">
        <v>2</v>
      </c>
      <c r="E5119" s="153">
        <v>26</v>
      </c>
      <c r="F5119" s="154">
        <v>0.6</v>
      </c>
      <c r="G5119" s="191">
        <v>15.6</v>
      </c>
      <c r="H5119" s="506">
        <v>0.64068339562199683</v>
      </c>
      <c r="I5119" s="171"/>
      <c r="J5119" s="192" t="s">
        <v>163</v>
      </c>
      <c r="K5119" s="172">
        <v>1</v>
      </c>
      <c r="L5119" s="507">
        <v>0.64068339562199683</v>
      </c>
      <c r="M5119" s="521"/>
    </row>
    <row r="5120" spans="1:13" s="47" customFormat="1" ht="39" customHeight="1" x14ac:dyDescent="0.3">
      <c r="A5120" s="62"/>
      <c r="B5120" s="6" t="s">
        <v>1448</v>
      </c>
      <c r="C5120" s="7"/>
      <c r="D5120" s="3" t="s">
        <v>5</v>
      </c>
      <c r="E5120" s="4">
        <v>1</v>
      </c>
      <c r="F5120" s="5">
        <v>1.5</v>
      </c>
      <c r="G5120" s="26">
        <v>1.5</v>
      </c>
      <c r="H5120" s="508">
        <v>6.1604172655961228E-2</v>
      </c>
      <c r="I5120" s="99"/>
      <c r="J5120" s="61" t="s">
        <v>163</v>
      </c>
      <c r="K5120" s="100">
        <v>1</v>
      </c>
      <c r="L5120" s="509">
        <v>6.1604172655961228E-2</v>
      </c>
      <c r="M5120" s="521"/>
    </row>
    <row r="5121" spans="1:13" s="47" customFormat="1" ht="30" customHeight="1" x14ac:dyDescent="0.3">
      <c r="A5121" s="62"/>
      <c r="B5121" s="6">
        <v>0</v>
      </c>
      <c r="C5121" s="7"/>
      <c r="D5121" s="3">
        <v>0</v>
      </c>
      <c r="E5121" s="4"/>
      <c r="F5121" s="5">
        <v>0</v>
      </c>
      <c r="G5121" s="26">
        <v>0</v>
      </c>
      <c r="H5121" s="508">
        <v>0</v>
      </c>
      <c r="I5121" s="99"/>
      <c r="J5121" s="61">
        <v>0</v>
      </c>
      <c r="K5121" s="100">
        <v>0</v>
      </c>
      <c r="L5121" s="509">
        <v>0</v>
      </c>
      <c r="M5121" s="62"/>
    </row>
    <row r="5122" spans="1:13" s="47" customFormat="1" ht="44.4" customHeight="1" x14ac:dyDescent="0.3">
      <c r="A5122" s="62"/>
      <c r="B5122" s="6">
        <v>0</v>
      </c>
      <c r="C5122" s="7"/>
      <c r="D5122" s="3">
        <v>0</v>
      </c>
      <c r="E5122" s="4"/>
      <c r="F5122" s="5">
        <v>0</v>
      </c>
      <c r="G5122" s="26">
        <v>0</v>
      </c>
      <c r="H5122" s="508">
        <v>0</v>
      </c>
      <c r="I5122" s="99"/>
      <c r="J5122" s="61">
        <v>0</v>
      </c>
      <c r="K5122" s="100">
        <v>0</v>
      </c>
      <c r="L5122" s="509">
        <v>0</v>
      </c>
      <c r="M5122" s="62"/>
    </row>
    <row r="5123" spans="1:13" s="47" customFormat="1" x14ac:dyDescent="0.3">
      <c r="A5123" s="62"/>
      <c r="B5123" s="6">
        <v>0</v>
      </c>
      <c r="C5123" s="7"/>
      <c r="D5123" s="3">
        <v>0</v>
      </c>
      <c r="E5123" s="4"/>
      <c r="F5123" s="5">
        <v>0</v>
      </c>
      <c r="G5123" s="26">
        <v>0</v>
      </c>
      <c r="H5123" s="508">
        <v>0</v>
      </c>
      <c r="I5123" s="99"/>
      <c r="J5123" s="61">
        <v>0</v>
      </c>
      <c r="K5123" s="100">
        <v>0</v>
      </c>
      <c r="L5123" s="509">
        <v>0</v>
      </c>
      <c r="M5123" s="62"/>
    </row>
    <row r="5124" spans="1:13" s="47" customFormat="1" x14ac:dyDescent="0.3">
      <c r="A5124" s="62"/>
      <c r="B5124" s="6">
        <v>0</v>
      </c>
      <c r="C5124" s="7"/>
      <c r="D5124" s="3">
        <v>0</v>
      </c>
      <c r="E5124" s="4"/>
      <c r="F5124" s="5">
        <v>0</v>
      </c>
      <c r="G5124" s="26">
        <v>0</v>
      </c>
      <c r="H5124" s="508">
        <v>0</v>
      </c>
      <c r="I5124" s="99"/>
      <c r="J5124" s="61">
        <v>0</v>
      </c>
      <c r="K5124" s="100">
        <v>0</v>
      </c>
      <c r="L5124" s="509">
        <v>0</v>
      </c>
      <c r="M5124" s="62"/>
    </row>
    <row r="5125" spans="1:13" s="47" customFormat="1" x14ac:dyDescent="0.3">
      <c r="A5125" s="62"/>
      <c r="B5125" s="6">
        <v>0</v>
      </c>
      <c r="C5125" s="7"/>
      <c r="D5125" s="3">
        <v>0</v>
      </c>
      <c r="E5125" s="4"/>
      <c r="F5125" s="5">
        <v>0</v>
      </c>
      <c r="G5125" s="26">
        <v>0</v>
      </c>
      <c r="H5125" s="508">
        <v>0</v>
      </c>
      <c r="I5125" s="99"/>
      <c r="J5125" s="61">
        <v>0</v>
      </c>
      <c r="K5125" s="100">
        <v>0</v>
      </c>
      <c r="L5125" s="509">
        <v>0</v>
      </c>
      <c r="M5125" s="532"/>
    </row>
    <row r="5126" spans="1:13" s="47" customFormat="1" x14ac:dyDescent="0.3">
      <c r="A5126" s="62"/>
      <c r="B5126" s="6">
        <v>0</v>
      </c>
      <c r="C5126" s="7"/>
      <c r="D5126" s="3">
        <v>0</v>
      </c>
      <c r="E5126" s="4"/>
      <c r="F5126" s="5">
        <v>0</v>
      </c>
      <c r="G5126" s="26">
        <v>0</v>
      </c>
      <c r="H5126" s="508">
        <v>0</v>
      </c>
      <c r="I5126" s="99"/>
      <c r="J5126" s="61">
        <v>0</v>
      </c>
      <c r="K5126" s="100">
        <v>0</v>
      </c>
      <c r="L5126" s="509">
        <v>0</v>
      </c>
      <c r="M5126" s="62"/>
    </row>
    <row r="5127" spans="1:13" s="47" customFormat="1" x14ac:dyDescent="0.3">
      <c r="A5127" s="62"/>
      <c r="B5127" s="6">
        <v>0</v>
      </c>
      <c r="C5127" s="7"/>
      <c r="D5127" s="3">
        <v>0</v>
      </c>
      <c r="E5127" s="4"/>
      <c r="F5127" s="5">
        <v>0</v>
      </c>
      <c r="G5127" s="26">
        <v>0</v>
      </c>
      <c r="H5127" s="508">
        <v>0</v>
      </c>
      <c r="I5127" s="99"/>
      <c r="J5127" s="61">
        <v>0</v>
      </c>
      <c r="K5127" s="100">
        <v>0</v>
      </c>
      <c r="L5127" s="509">
        <v>0</v>
      </c>
      <c r="M5127" s="62"/>
    </row>
    <row r="5128" spans="1:13" s="47" customFormat="1" x14ac:dyDescent="0.3">
      <c r="A5128" s="62"/>
      <c r="B5128" s="6">
        <v>0</v>
      </c>
      <c r="C5128" s="7"/>
      <c r="D5128" s="3">
        <v>0</v>
      </c>
      <c r="E5128" s="4"/>
      <c r="F5128" s="5">
        <v>0</v>
      </c>
      <c r="G5128" s="26">
        <v>0</v>
      </c>
      <c r="H5128" s="508">
        <v>0</v>
      </c>
      <c r="I5128" s="99"/>
      <c r="J5128" s="61">
        <v>0</v>
      </c>
      <c r="K5128" s="100">
        <v>0</v>
      </c>
      <c r="L5128" s="509">
        <v>0</v>
      </c>
      <c r="M5128" s="62"/>
    </row>
    <row r="5129" spans="1:13" s="47" customFormat="1" ht="44.1" customHeight="1" x14ac:dyDescent="0.3">
      <c r="A5129" s="62"/>
      <c r="B5129" s="6">
        <v>0</v>
      </c>
      <c r="C5129" s="7"/>
      <c r="D5129" s="3">
        <v>0</v>
      </c>
      <c r="E5129" s="4"/>
      <c r="F5129" s="5">
        <v>0</v>
      </c>
      <c r="G5129" s="26">
        <v>0</v>
      </c>
      <c r="H5129" s="508">
        <v>0</v>
      </c>
      <c r="I5129" s="99"/>
      <c r="J5129" s="61">
        <v>0</v>
      </c>
      <c r="K5129" s="100">
        <v>0</v>
      </c>
      <c r="L5129" s="509">
        <v>0</v>
      </c>
      <c r="M5129" s="62"/>
    </row>
    <row r="5130" spans="1:13" s="47" customFormat="1" x14ac:dyDescent="0.3">
      <c r="A5130" s="62"/>
      <c r="B5130" s="6">
        <v>0</v>
      </c>
      <c r="C5130" s="7"/>
      <c r="D5130" s="3">
        <v>0</v>
      </c>
      <c r="E5130" s="4"/>
      <c r="F5130" s="5">
        <v>0</v>
      </c>
      <c r="G5130" s="26">
        <v>0</v>
      </c>
      <c r="H5130" s="508">
        <v>0</v>
      </c>
      <c r="I5130" s="99"/>
      <c r="J5130" s="61">
        <v>0</v>
      </c>
      <c r="K5130" s="100">
        <v>0</v>
      </c>
      <c r="L5130" s="509">
        <v>0</v>
      </c>
      <c r="M5130" s="62"/>
    </row>
    <row r="5131" spans="1:13" s="47" customFormat="1" ht="14.4" customHeight="1" x14ac:dyDescent="0.3">
      <c r="A5131" s="62"/>
      <c r="B5131" s="6">
        <v>0</v>
      </c>
      <c r="C5131" s="7"/>
      <c r="D5131" s="3">
        <v>0</v>
      </c>
      <c r="E5131" s="4"/>
      <c r="F5131" s="5">
        <v>0</v>
      </c>
      <c r="G5131" s="26">
        <v>0</v>
      </c>
      <c r="H5131" s="508">
        <v>0</v>
      </c>
      <c r="I5131" s="99"/>
      <c r="J5131" s="61">
        <v>0</v>
      </c>
      <c r="K5131" s="100">
        <v>0</v>
      </c>
      <c r="L5131" s="509">
        <v>0</v>
      </c>
      <c r="M5131" s="62"/>
    </row>
    <row r="5132" spans="1:13" s="47" customFormat="1" ht="14.4" customHeight="1" x14ac:dyDescent="0.3">
      <c r="A5132" s="62"/>
      <c r="B5132" s="58" t="s">
        <v>62</v>
      </c>
      <c r="C5132" s="46"/>
      <c r="D5132" s="37"/>
      <c r="E5132" s="38"/>
      <c r="F5132" s="39"/>
      <c r="G5132" s="193">
        <v>17.100000000000001</v>
      </c>
      <c r="H5132" s="106" t="s">
        <v>62</v>
      </c>
      <c r="I5132" s="103"/>
      <c r="J5132" s="510"/>
      <c r="K5132" s="511" t="s">
        <v>156</v>
      </c>
      <c r="L5132" s="519">
        <v>0.70228756827795802</v>
      </c>
      <c r="M5132" s="62"/>
    </row>
    <row r="5133" spans="1:13" s="47" customFormat="1" ht="14.4" customHeight="1" x14ac:dyDescent="0.3">
      <c r="A5133" s="62"/>
      <c r="B5133" s="194" t="s">
        <v>63</v>
      </c>
      <c r="C5133" s="195"/>
      <c r="D5133" s="196"/>
      <c r="E5133" s="197"/>
      <c r="F5133" s="155"/>
      <c r="G5133" s="197"/>
      <c r="H5133" s="115"/>
      <c r="I5133" s="202"/>
      <c r="J5133" s="203"/>
      <c r="K5133" s="178"/>
      <c r="L5133" s="204">
        <v>0</v>
      </c>
      <c r="M5133" s="62"/>
    </row>
    <row r="5134" spans="1:13" s="47" customFormat="1" ht="35.25" customHeight="1" x14ac:dyDescent="0.3">
      <c r="A5134" s="62"/>
      <c r="B5134" s="53" t="s">
        <v>53</v>
      </c>
      <c r="C5134" s="210"/>
      <c r="D5134" s="211" t="s">
        <v>0</v>
      </c>
      <c r="E5134" s="201" t="s">
        <v>1</v>
      </c>
      <c r="F5134" s="156" t="s">
        <v>61</v>
      </c>
      <c r="G5134" s="188" t="s">
        <v>56</v>
      </c>
      <c r="H5134" s="111" t="s">
        <v>158</v>
      </c>
      <c r="I5134" s="112" t="s">
        <v>159</v>
      </c>
      <c r="J5134" s="112" t="s">
        <v>160</v>
      </c>
      <c r="K5134" s="520" t="s">
        <v>161</v>
      </c>
      <c r="L5134" s="114" t="s">
        <v>162</v>
      </c>
      <c r="M5134" s="62"/>
    </row>
    <row r="5135" spans="1:13" s="47" customFormat="1" ht="14.4" customHeight="1" x14ac:dyDescent="0.3">
      <c r="A5135" s="62"/>
      <c r="B5135" s="6">
        <v>0</v>
      </c>
      <c r="C5135" s="7"/>
      <c r="D5135" s="3">
        <v>0</v>
      </c>
      <c r="E5135" s="26"/>
      <c r="F5135" s="5">
        <v>0</v>
      </c>
      <c r="G5135" s="191">
        <v>0</v>
      </c>
      <c r="H5135" s="506">
        <v>0</v>
      </c>
      <c r="I5135" s="171"/>
      <c r="J5135" s="192">
        <v>0</v>
      </c>
      <c r="K5135" s="172">
        <v>0</v>
      </c>
      <c r="L5135" s="507">
        <v>0</v>
      </c>
      <c r="M5135" s="62"/>
    </row>
    <row r="5136" spans="1:13" s="47" customFormat="1" ht="14.4" customHeight="1" x14ac:dyDescent="0.3">
      <c r="A5136" s="62"/>
      <c r="B5136" s="6">
        <v>0</v>
      </c>
      <c r="C5136" s="7"/>
      <c r="D5136" s="3">
        <v>0</v>
      </c>
      <c r="E5136" s="26"/>
      <c r="F5136" s="5">
        <v>0</v>
      </c>
      <c r="G5136" s="26">
        <v>0</v>
      </c>
      <c r="H5136" s="508">
        <v>0</v>
      </c>
      <c r="I5136" s="99"/>
      <c r="J5136" s="61">
        <v>0</v>
      </c>
      <c r="K5136" s="100">
        <v>0</v>
      </c>
      <c r="L5136" s="509">
        <v>0</v>
      </c>
      <c r="M5136" s="62"/>
    </row>
    <row r="5137" spans="1:13" s="47" customFormat="1" ht="14.4" customHeight="1" x14ac:dyDescent="0.3">
      <c r="A5137" s="62"/>
      <c r="B5137" s="6">
        <v>0</v>
      </c>
      <c r="C5137" s="7"/>
      <c r="D5137" s="3">
        <v>0</v>
      </c>
      <c r="E5137" s="26"/>
      <c r="F5137" s="5">
        <v>0</v>
      </c>
      <c r="G5137" s="26">
        <v>0</v>
      </c>
      <c r="H5137" s="508">
        <v>0</v>
      </c>
      <c r="I5137" s="99"/>
      <c r="J5137" s="61">
        <v>0</v>
      </c>
      <c r="K5137" s="100">
        <v>0</v>
      </c>
      <c r="L5137" s="509">
        <v>0</v>
      </c>
      <c r="M5137" s="62"/>
    </row>
    <row r="5138" spans="1:13" s="47" customFormat="1" ht="14.4" customHeight="1" x14ac:dyDescent="0.3">
      <c r="A5138" s="62"/>
      <c r="B5138" s="6">
        <v>0</v>
      </c>
      <c r="C5138" s="7"/>
      <c r="D5138" s="3">
        <v>0</v>
      </c>
      <c r="E5138" s="26"/>
      <c r="F5138" s="5">
        <v>0</v>
      </c>
      <c r="G5138" s="26">
        <v>0</v>
      </c>
      <c r="H5138" s="508">
        <v>0</v>
      </c>
      <c r="I5138" s="99"/>
      <c r="J5138" s="61">
        <v>0</v>
      </c>
      <c r="K5138" s="100">
        <v>0</v>
      </c>
      <c r="L5138" s="509">
        <v>0</v>
      </c>
      <c r="M5138" s="62"/>
    </row>
    <row r="5139" spans="1:13" s="47" customFormat="1" ht="14.4" customHeight="1" x14ac:dyDescent="0.3">
      <c r="A5139" s="62"/>
      <c r="B5139" s="6">
        <v>0</v>
      </c>
      <c r="C5139" s="7"/>
      <c r="D5139" s="3">
        <v>0</v>
      </c>
      <c r="E5139" s="26"/>
      <c r="F5139" s="5">
        <v>0</v>
      </c>
      <c r="G5139" s="26">
        <v>0</v>
      </c>
      <c r="H5139" s="508">
        <v>0</v>
      </c>
      <c r="I5139" s="99"/>
      <c r="J5139" s="61">
        <v>0</v>
      </c>
      <c r="K5139" s="100">
        <v>0</v>
      </c>
      <c r="L5139" s="509">
        <v>0</v>
      </c>
      <c r="M5139" s="62"/>
    </row>
    <row r="5140" spans="1:13" s="47" customFormat="1" ht="15" customHeight="1" thickBot="1" x14ac:dyDescent="0.35">
      <c r="A5140" s="62"/>
      <c r="B5140" s="59" t="s">
        <v>64</v>
      </c>
      <c r="C5140" s="42"/>
      <c r="D5140" s="43"/>
      <c r="E5140" s="44"/>
      <c r="F5140" s="45"/>
      <c r="G5140" s="191">
        <v>0</v>
      </c>
      <c r="H5140" s="106" t="s">
        <v>64</v>
      </c>
      <c r="I5140" s="103"/>
      <c r="J5140" s="510"/>
      <c r="K5140" s="511" t="s">
        <v>156</v>
      </c>
      <c r="L5140" s="519">
        <v>0</v>
      </c>
      <c r="M5140" s="62"/>
    </row>
    <row r="5141" spans="1:13" s="47" customFormat="1" ht="14.4" customHeight="1" x14ac:dyDescent="0.3">
      <c r="A5141" s="62"/>
      <c r="B5141" s="64"/>
      <c r="C5141" s="68"/>
      <c r="D5141" s="69" t="s">
        <v>65</v>
      </c>
      <c r="E5141" s="70"/>
      <c r="F5141" s="71"/>
      <c r="G5141" s="88">
        <v>24.349</v>
      </c>
      <c r="H5141" s="179"/>
      <c r="I5141" s="212"/>
      <c r="J5141" s="522"/>
      <c r="K5141" s="523"/>
      <c r="L5141" s="180"/>
      <c r="M5141" s="62"/>
    </row>
    <row r="5142" spans="1:13" s="47" customFormat="1" ht="14.4" customHeight="1" x14ac:dyDescent="0.3">
      <c r="A5142" s="62"/>
      <c r="B5142" s="63"/>
      <c r="C5142" s="68"/>
      <c r="D5142" s="72" t="s">
        <v>7</v>
      </c>
      <c r="E5142" s="215"/>
      <c r="F5142" s="181">
        <v>0.1</v>
      </c>
      <c r="G5142" s="215">
        <v>2.4350000000000001</v>
      </c>
      <c r="H5142" s="524"/>
      <c r="I5142" s="124"/>
      <c r="J5142" s="525"/>
      <c r="K5142" s="526"/>
      <c r="L5142" s="527"/>
      <c r="M5142" s="62"/>
    </row>
    <row r="5143" spans="1:13" s="47" customFormat="1" ht="14.4" customHeight="1" x14ac:dyDescent="0.3">
      <c r="A5143" s="62"/>
      <c r="B5143" s="63"/>
      <c r="C5143" s="68"/>
      <c r="D5143" s="72" t="s">
        <v>8</v>
      </c>
      <c r="E5143" s="215"/>
      <c r="F5143" s="181">
        <v>0.1</v>
      </c>
      <c r="G5143" s="215">
        <v>2.4350000000000001</v>
      </c>
      <c r="H5143" s="524"/>
      <c r="I5143" s="124"/>
      <c r="J5143" s="525"/>
      <c r="K5143" s="526"/>
      <c r="L5143" s="527"/>
      <c r="M5143" s="62"/>
    </row>
    <row r="5144" spans="1:13" s="47" customFormat="1" ht="14.4" customHeight="1" x14ac:dyDescent="0.3">
      <c r="A5144" s="62"/>
      <c r="B5144" s="63" t="s">
        <v>66</v>
      </c>
      <c r="C5144" s="68"/>
      <c r="D5144" s="75" t="s">
        <v>67</v>
      </c>
      <c r="E5144" s="76"/>
      <c r="F5144" s="71"/>
      <c r="G5144" s="76">
        <v>29.219000000000001</v>
      </c>
      <c r="H5144" s="524"/>
      <c r="I5144" s="124"/>
      <c r="J5144" s="525"/>
      <c r="K5144" s="526"/>
      <c r="L5144" s="527"/>
      <c r="M5144" s="62"/>
    </row>
    <row r="5145" spans="1:13" s="47" customFormat="1" ht="15" customHeight="1" thickBot="1" x14ac:dyDescent="0.35">
      <c r="A5145" s="62"/>
      <c r="B5145" s="63"/>
      <c r="C5145" s="68"/>
      <c r="D5145" s="77" t="s">
        <v>68</v>
      </c>
      <c r="E5145" s="78"/>
      <c r="F5145" s="79"/>
      <c r="G5145" s="78">
        <v>29.22</v>
      </c>
      <c r="H5145" s="528">
        <v>1</v>
      </c>
      <c r="I5145" s="126"/>
      <c r="J5145" s="529"/>
      <c r="K5145" s="530"/>
      <c r="L5145" s="531">
        <v>0.99149862417347723</v>
      </c>
      <c r="M5145" s="62"/>
    </row>
    <row r="5146" spans="1:13" s="47" customFormat="1" ht="14.4" customHeight="1" x14ac:dyDescent="0.3">
      <c r="A5146" s="62"/>
      <c r="B5146" s="63"/>
      <c r="C5146" s="68"/>
      <c r="D5146" s="80"/>
      <c r="E5146" s="67"/>
      <c r="F5146" s="65"/>
      <c r="G5146" s="67"/>
      <c r="J5146" s="60"/>
      <c r="M5146" s="62"/>
    </row>
    <row r="5147" spans="1:13" s="47" customFormat="1" ht="14.4" customHeight="1" x14ac:dyDescent="0.3">
      <c r="A5147" s="62"/>
      <c r="B5147" s="63"/>
      <c r="C5147" s="68"/>
      <c r="D5147" s="80"/>
      <c r="E5147" s="67"/>
      <c r="F5147" s="65"/>
      <c r="G5147" s="67"/>
      <c r="J5147" s="60"/>
      <c r="M5147" s="62"/>
    </row>
    <row r="5148" spans="1:13" s="47" customFormat="1" ht="14.4" customHeight="1" x14ac:dyDescent="0.3">
      <c r="A5148" s="62"/>
      <c r="B5148" s="63"/>
      <c r="C5148" s="68"/>
      <c r="D5148" s="80"/>
      <c r="E5148" s="67"/>
      <c r="F5148" s="65"/>
      <c r="G5148" s="67"/>
      <c r="J5148" s="60"/>
      <c r="M5148" s="62"/>
    </row>
    <row r="5149" spans="1:13" s="47" customFormat="1" ht="14.4" customHeight="1" x14ac:dyDescent="0.3">
      <c r="A5149" s="62"/>
      <c r="B5149" s="136" t="s">
        <v>1808</v>
      </c>
      <c r="C5149" s="81"/>
      <c r="D5149" s="80"/>
      <c r="E5149" s="67"/>
      <c r="F5149" s="82"/>
      <c r="G5149" s="82"/>
      <c r="J5149" s="60"/>
      <c r="M5149" s="62"/>
    </row>
    <row r="5150" spans="1:13" s="47" customFormat="1" ht="14.4" customHeight="1" x14ac:dyDescent="0.3">
      <c r="A5150" s="62"/>
      <c r="B5150" s="216" t="s">
        <v>6</v>
      </c>
      <c r="C5150" s="217"/>
      <c r="D5150" s="80"/>
      <c r="E5150" s="67"/>
      <c r="F5150" s="62"/>
      <c r="G5150" s="62"/>
      <c r="J5150" s="60"/>
      <c r="M5150" s="62"/>
    </row>
    <row r="5151" spans="1:13" s="47" customFormat="1" ht="14.4" customHeight="1" x14ac:dyDescent="0.3">
      <c r="A5151" s="62"/>
      <c r="B5151" s="84"/>
      <c r="C5151" s="62"/>
      <c r="D5151" s="80"/>
      <c r="E5151" s="67"/>
      <c r="F5151" s="62"/>
      <c r="G5151" s="62"/>
      <c r="J5151" s="60"/>
      <c r="M5151" s="62"/>
    </row>
    <row r="5152" spans="1:13" x14ac:dyDescent="0.3">
      <c r="A5152" s="62"/>
      <c r="B5152" s="503"/>
      <c r="C5152" s="129"/>
      <c r="D5152" s="129"/>
      <c r="J5152" s="60"/>
    </row>
    <row r="5153" spans="1:13" x14ac:dyDescent="0.3">
      <c r="A5153" s="62"/>
      <c r="B5153" s="131"/>
      <c r="C5153" s="130"/>
      <c r="D5153" s="130"/>
      <c r="J5153" s="60"/>
    </row>
    <row r="5154" spans="1:13" ht="15.6" x14ac:dyDescent="0.3">
      <c r="A5154" s="62"/>
      <c r="D5154" s="715" t="s">
        <v>166</v>
      </c>
      <c r="E5154" s="715"/>
      <c r="F5154" s="715"/>
      <c r="J5154" s="60"/>
    </row>
    <row r="5155" spans="1:13" x14ac:dyDescent="0.3">
      <c r="A5155" s="62"/>
      <c r="B5155" s="132"/>
      <c r="C5155" s="132"/>
      <c r="D5155" s="132"/>
      <c r="J5155" s="60"/>
    </row>
    <row r="5156" spans="1:13" ht="82.5" customHeight="1" x14ac:dyDescent="0.3">
      <c r="A5156" s="62"/>
      <c r="B5156" s="710" t="s">
        <v>1809</v>
      </c>
      <c r="C5156" s="710"/>
      <c r="D5156" s="710"/>
      <c r="E5156" s="710"/>
      <c r="F5156" s="710"/>
      <c r="G5156" s="710"/>
      <c r="H5156" s="710"/>
      <c r="I5156" s="710"/>
      <c r="J5156" s="710"/>
      <c r="K5156" s="710"/>
      <c r="L5156" s="710"/>
    </row>
    <row r="5157" spans="1:13" s="47" customFormat="1" ht="14.4" customHeight="1" x14ac:dyDescent="0.3">
      <c r="A5157" s="62"/>
      <c r="B5157" s="63"/>
      <c r="C5157" s="9"/>
      <c r="D5157" s="10"/>
      <c r="E5157" s="11"/>
      <c r="F5157" s="12"/>
      <c r="G5157" s="13"/>
      <c r="J5157" s="60"/>
      <c r="M5157" s="62"/>
    </row>
    <row r="5158" spans="1:13" s="47" customFormat="1" ht="14.4" customHeight="1" x14ac:dyDescent="0.3">
      <c r="A5158" s="62"/>
      <c r="B5158" s="48" t="s">
        <v>48</v>
      </c>
      <c r="C5158" s="9"/>
      <c r="D5158" s="10"/>
      <c r="E5158" s="11"/>
      <c r="F5158" s="11"/>
      <c r="G5158" s="11"/>
      <c r="J5158" s="60"/>
      <c r="M5158" s="62"/>
    </row>
    <row r="5159" spans="1:13" s="47" customFormat="1" ht="14.4" customHeight="1" x14ac:dyDescent="0.3">
      <c r="A5159" s="62"/>
      <c r="B5159" s="64" t="s">
        <v>49</v>
      </c>
      <c r="C5159" s="62" t="s">
        <v>731</v>
      </c>
      <c r="D5159" s="62"/>
      <c r="E5159" s="62"/>
      <c r="I5159" s="65" t="s">
        <v>50</v>
      </c>
      <c r="J5159" s="68" t="s">
        <v>2</v>
      </c>
      <c r="M5159" s="62"/>
    </row>
    <row r="5160" spans="1:13" s="47" customFormat="1" ht="15" customHeight="1" thickBot="1" x14ac:dyDescent="0.35">
      <c r="A5160" s="62"/>
      <c r="B5160" s="64" t="s">
        <v>51</v>
      </c>
      <c r="C5160" s="62" t="s">
        <v>267</v>
      </c>
      <c r="D5160" s="62"/>
      <c r="E5160" s="62"/>
      <c r="G5160" s="62" t="s">
        <v>654</v>
      </c>
      <c r="J5160" s="60"/>
      <c r="M5160" s="62"/>
    </row>
    <row r="5161" spans="1:13" s="47" customFormat="1" ht="14.4" customHeight="1" thickTop="1" x14ac:dyDescent="0.3">
      <c r="A5161" s="62"/>
      <c r="B5161" s="49" t="s">
        <v>52</v>
      </c>
      <c r="C5161" s="14"/>
      <c r="D5161" s="15"/>
      <c r="E5161" s="16"/>
      <c r="F5161" s="17"/>
      <c r="G5161" s="16"/>
      <c r="H5161" s="711" t="s">
        <v>164</v>
      </c>
      <c r="I5161" s="712"/>
      <c r="J5161" s="712"/>
      <c r="K5161" s="712"/>
      <c r="L5161" s="713"/>
      <c r="M5161" s="62"/>
    </row>
    <row r="5162" spans="1:13" s="47" customFormat="1" ht="32.25" customHeight="1" x14ac:dyDescent="0.3">
      <c r="A5162" s="62"/>
      <c r="B5162" s="186" t="s">
        <v>53</v>
      </c>
      <c r="C5162" s="187" t="s">
        <v>1</v>
      </c>
      <c r="D5162" s="161" t="s">
        <v>54</v>
      </c>
      <c r="E5162" s="188" t="s">
        <v>23</v>
      </c>
      <c r="F5162" s="188" t="s">
        <v>55</v>
      </c>
      <c r="G5162" s="188" t="s">
        <v>56</v>
      </c>
      <c r="H5162" s="90" t="s">
        <v>158</v>
      </c>
      <c r="I5162" s="169" t="s">
        <v>159</v>
      </c>
      <c r="J5162" s="169" t="s">
        <v>160</v>
      </c>
      <c r="K5162" s="169" t="s">
        <v>161</v>
      </c>
      <c r="L5162" s="92" t="s">
        <v>162</v>
      </c>
      <c r="M5162" s="62"/>
    </row>
    <row r="5163" spans="1:13" s="47" customFormat="1" ht="14.4" customHeight="1" x14ac:dyDescent="0.3">
      <c r="A5163" s="62"/>
      <c r="B5163" s="189" t="s">
        <v>9</v>
      </c>
      <c r="C5163" s="187">
        <v>1</v>
      </c>
      <c r="D5163" s="190">
        <v>1.5</v>
      </c>
      <c r="E5163" s="191">
        <v>1.5</v>
      </c>
      <c r="F5163" s="391">
        <v>0.2</v>
      </c>
      <c r="G5163" s="191">
        <v>0.30000000000000004</v>
      </c>
      <c r="H5163" s="506">
        <v>6.8493150684931517E-2</v>
      </c>
      <c r="I5163" s="171"/>
      <c r="J5163" s="192" t="s">
        <v>165</v>
      </c>
      <c r="K5163" s="172">
        <v>0.4</v>
      </c>
      <c r="L5163" s="507">
        <v>2.7397260273972608E-2</v>
      </c>
      <c r="M5163" s="62"/>
    </row>
    <row r="5164" spans="1:13" s="47" customFormat="1" ht="14.4" customHeight="1" x14ac:dyDescent="0.3">
      <c r="A5164" s="62"/>
      <c r="B5164" s="6" t="s">
        <v>146</v>
      </c>
      <c r="C5164" s="25">
        <v>1</v>
      </c>
      <c r="D5164" s="3">
        <v>5</v>
      </c>
      <c r="E5164" s="26">
        <v>5</v>
      </c>
      <c r="F5164" s="27">
        <v>0.2</v>
      </c>
      <c r="G5164" s="26">
        <v>1</v>
      </c>
      <c r="H5164" s="508">
        <v>0.22831050228310504</v>
      </c>
      <c r="I5164" s="99"/>
      <c r="J5164" s="61" t="s">
        <v>165</v>
      </c>
      <c r="K5164" s="100">
        <v>0.4</v>
      </c>
      <c r="L5164" s="509">
        <v>9.1324200913242018E-2</v>
      </c>
      <c r="M5164" s="62"/>
    </row>
    <row r="5165" spans="1:13" s="47" customFormat="1" ht="14.4" customHeight="1" x14ac:dyDescent="0.3">
      <c r="A5165" s="62"/>
      <c r="B5165" s="6">
        <v>0</v>
      </c>
      <c r="C5165" s="25"/>
      <c r="D5165" s="3">
        <v>0</v>
      </c>
      <c r="E5165" s="26">
        <v>0</v>
      </c>
      <c r="F5165" s="27"/>
      <c r="G5165" s="26">
        <v>0</v>
      </c>
      <c r="H5165" s="508">
        <v>0</v>
      </c>
      <c r="I5165" s="99"/>
      <c r="J5165" s="61">
        <v>0</v>
      </c>
      <c r="K5165" s="100">
        <v>0</v>
      </c>
      <c r="L5165" s="509">
        <v>0</v>
      </c>
      <c r="M5165" s="62"/>
    </row>
    <row r="5166" spans="1:13" s="47" customFormat="1" ht="14.4" customHeight="1" x14ac:dyDescent="0.3">
      <c r="A5166" s="62"/>
      <c r="B5166" s="6">
        <v>0</v>
      </c>
      <c r="C5166" s="25"/>
      <c r="D5166" s="3">
        <v>0</v>
      </c>
      <c r="E5166" s="26">
        <v>0</v>
      </c>
      <c r="F5166" s="27"/>
      <c r="G5166" s="26">
        <v>0</v>
      </c>
      <c r="H5166" s="508">
        <v>0</v>
      </c>
      <c r="I5166" s="99"/>
      <c r="J5166" s="61">
        <v>0</v>
      </c>
      <c r="K5166" s="100">
        <v>0</v>
      </c>
      <c r="L5166" s="509">
        <v>0</v>
      </c>
      <c r="M5166" s="62"/>
    </row>
    <row r="5167" spans="1:13" s="47" customFormat="1" ht="14.4" customHeight="1" x14ac:dyDescent="0.3">
      <c r="A5167" s="62"/>
      <c r="B5167" s="6">
        <v>0</v>
      </c>
      <c r="C5167" s="25"/>
      <c r="D5167" s="3">
        <v>0</v>
      </c>
      <c r="E5167" s="26">
        <v>0</v>
      </c>
      <c r="F5167" s="27"/>
      <c r="G5167" s="26">
        <v>0</v>
      </c>
      <c r="H5167" s="508">
        <v>0</v>
      </c>
      <c r="I5167" s="99"/>
      <c r="J5167" s="61">
        <v>0</v>
      </c>
      <c r="K5167" s="100">
        <v>0</v>
      </c>
      <c r="L5167" s="509">
        <v>0</v>
      </c>
      <c r="M5167" s="62"/>
    </row>
    <row r="5168" spans="1:13" s="47" customFormat="1" ht="14.4" customHeight="1" x14ac:dyDescent="0.3">
      <c r="A5168" s="62"/>
      <c r="B5168" s="6">
        <v>0</v>
      </c>
      <c r="C5168" s="25"/>
      <c r="D5168" s="3">
        <v>0</v>
      </c>
      <c r="E5168" s="26">
        <v>0</v>
      </c>
      <c r="F5168" s="27"/>
      <c r="G5168" s="26">
        <v>0</v>
      </c>
      <c r="H5168" s="508">
        <v>0</v>
      </c>
      <c r="I5168" s="99"/>
      <c r="J5168" s="61">
        <v>0</v>
      </c>
      <c r="K5168" s="100">
        <v>0</v>
      </c>
      <c r="L5168" s="509">
        <v>0</v>
      </c>
      <c r="M5168" s="62"/>
    </row>
    <row r="5169" spans="1:13" s="47" customFormat="1" ht="14.4" customHeight="1" x14ac:dyDescent="0.3">
      <c r="A5169" s="62"/>
      <c r="B5169" s="6" t="s">
        <v>73</v>
      </c>
      <c r="C5169" s="25"/>
      <c r="D5169" s="3">
        <v>0</v>
      </c>
      <c r="E5169" s="26">
        <v>0</v>
      </c>
      <c r="F5169" s="27"/>
      <c r="G5169" s="26">
        <v>8.2000000000000003E-2</v>
      </c>
      <c r="H5169" s="508">
        <v>1.8721461187214614E-2</v>
      </c>
      <c r="I5169" s="99"/>
      <c r="J5169" s="61" t="s">
        <v>165</v>
      </c>
      <c r="K5169" s="100">
        <v>0.4</v>
      </c>
      <c r="L5169" s="101">
        <v>7.4885844748858454E-3</v>
      </c>
      <c r="M5169" s="62"/>
    </row>
    <row r="5170" spans="1:13" s="47" customFormat="1" ht="14.4" customHeight="1" x14ac:dyDescent="0.3">
      <c r="A5170" s="62"/>
      <c r="B5170" s="6" t="s">
        <v>57</v>
      </c>
      <c r="C5170" s="25"/>
      <c r="D5170" s="28"/>
      <c r="E5170" s="26"/>
      <c r="F5170" s="27"/>
      <c r="G5170" s="193">
        <v>1.3820000000000001</v>
      </c>
      <c r="H5170" s="102" t="s">
        <v>57</v>
      </c>
      <c r="I5170" s="103"/>
      <c r="J5170" s="510"/>
      <c r="K5170" s="511" t="s">
        <v>156</v>
      </c>
      <c r="L5170" s="512">
        <v>0.12621004566210048</v>
      </c>
      <c r="M5170" s="62"/>
    </row>
    <row r="5171" spans="1:13" s="47" customFormat="1" ht="14.4" customHeight="1" x14ac:dyDescent="0.3">
      <c r="A5171" s="62"/>
      <c r="B5171" s="194" t="s">
        <v>22</v>
      </c>
      <c r="C5171" s="195"/>
      <c r="D5171" s="196"/>
      <c r="E5171" s="197"/>
      <c r="F5171" s="155"/>
      <c r="G5171" s="87"/>
      <c r="H5171" s="513"/>
      <c r="I5171" s="514"/>
      <c r="J5171" s="515"/>
      <c r="K5171" s="516"/>
      <c r="L5171" s="517"/>
      <c r="M5171" s="62"/>
    </row>
    <row r="5172" spans="1:13" s="47" customFormat="1" ht="30.75" customHeight="1" x14ac:dyDescent="0.3">
      <c r="A5172" s="62"/>
      <c r="B5172" s="198" t="s">
        <v>58</v>
      </c>
      <c r="C5172" s="199" t="s">
        <v>1</v>
      </c>
      <c r="D5172" s="200" t="s">
        <v>59</v>
      </c>
      <c r="E5172" s="156" t="s">
        <v>23</v>
      </c>
      <c r="F5172" s="156" t="s">
        <v>55</v>
      </c>
      <c r="G5172" s="201" t="s">
        <v>56</v>
      </c>
      <c r="H5172" s="90" t="s">
        <v>158</v>
      </c>
      <c r="I5172" s="169" t="s">
        <v>159</v>
      </c>
      <c r="J5172" s="169" t="s">
        <v>160</v>
      </c>
      <c r="K5172" s="518" t="s">
        <v>161</v>
      </c>
      <c r="L5172" s="92" t="s">
        <v>162</v>
      </c>
      <c r="M5172" s="62"/>
    </row>
    <row r="5173" spans="1:13" s="47" customFormat="1" ht="14.4" customHeight="1" x14ac:dyDescent="0.3">
      <c r="A5173" s="62"/>
      <c r="B5173" s="6" t="s">
        <v>35</v>
      </c>
      <c r="C5173" s="25">
        <v>1</v>
      </c>
      <c r="D5173" s="3">
        <v>4.05</v>
      </c>
      <c r="E5173" s="26">
        <v>4.05</v>
      </c>
      <c r="F5173" s="26">
        <v>0.2</v>
      </c>
      <c r="G5173" s="26">
        <v>0.81</v>
      </c>
      <c r="H5173" s="506">
        <v>0.18493150684931509</v>
      </c>
      <c r="I5173" s="171"/>
      <c r="J5173" s="192" t="s">
        <v>163</v>
      </c>
      <c r="K5173" s="172">
        <v>1</v>
      </c>
      <c r="L5173" s="507">
        <v>0.18493150684931509</v>
      </c>
      <c r="M5173" s="62"/>
    </row>
    <row r="5174" spans="1:13" s="47" customFormat="1" ht="14.4" customHeight="1" x14ac:dyDescent="0.3">
      <c r="A5174" s="62"/>
      <c r="B5174" s="6" t="s">
        <v>150</v>
      </c>
      <c r="C5174" s="25">
        <v>1</v>
      </c>
      <c r="D5174" s="3">
        <v>4.0999999999999996</v>
      </c>
      <c r="E5174" s="26">
        <v>4.0999999999999996</v>
      </c>
      <c r="F5174" s="26">
        <v>0.2</v>
      </c>
      <c r="G5174" s="26">
        <v>0.82</v>
      </c>
      <c r="H5174" s="508">
        <v>0.18721461187214611</v>
      </c>
      <c r="I5174" s="99"/>
      <c r="J5174" s="61" t="s">
        <v>163</v>
      </c>
      <c r="K5174" s="100">
        <v>1</v>
      </c>
      <c r="L5174" s="509">
        <v>0.18721461187214611</v>
      </c>
      <c r="M5174" s="62"/>
    </row>
    <row r="5175" spans="1:13" s="47" customFormat="1" ht="33" customHeight="1" x14ac:dyDescent="0.3">
      <c r="A5175" s="62"/>
      <c r="B5175" s="6">
        <v>0</v>
      </c>
      <c r="C5175" s="25"/>
      <c r="D5175" s="3">
        <v>0</v>
      </c>
      <c r="E5175" s="26">
        <v>0</v>
      </c>
      <c r="F5175" s="26"/>
      <c r="G5175" s="26">
        <v>0</v>
      </c>
      <c r="H5175" s="508">
        <v>0</v>
      </c>
      <c r="I5175" s="99"/>
      <c r="J5175" s="61">
        <v>0</v>
      </c>
      <c r="K5175" s="100">
        <v>0</v>
      </c>
      <c r="L5175" s="509">
        <v>0</v>
      </c>
      <c r="M5175" s="62"/>
    </row>
    <row r="5176" spans="1:13" s="47" customFormat="1" ht="14.4" customHeight="1" x14ac:dyDescent="0.3">
      <c r="A5176" s="62"/>
      <c r="B5176" s="6">
        <v>0</v>
      </c>
      <c r="C5176" s="25"/>
      <c r="D5176" s="3">
        <v>0</v>
      </c>
      <c r="E5176" s="26">
        <v>0</v>
      </c>
      <c r="F5176" s="26"/>
      <c r="G5176" s="26">
        <v>0</v>
      </c>
      <c r="H5176" s="508">
        <v>0</v>
      </c>
      <c r="I5176" s="99"/>
      <c r="J5176" s="61">
        <v>0</v>
      </c>
      <c r="K5176" s="100">
        <v>0</v>
      </c>
      <c r="L5176" s="509">
        <v>0</v>
      </c>
      <c r="M5176" s="62"/>
    </row>
    <row r="5177" spans="1:13" s="47" customFormat="1" ht="14.4" customHeight="1" x14ac:dyDescent="0.3">
      <c r="A5177" s="62"/>
      <c r="B5177" s="6">
        <v>0</v>
      </c>
      <c r="C5177" s="25"/>
      <c r="D5177" s="3">
        <v>0</v>
      </c>
      <c r="E5177" s="26">
        <v>0</v>
      </c>
      <c r="F5177" s="27"/>
      <c r="G5177" s="26">
        <v>0</v>
      </c>
      <c r="H5177" s="508">
        <v>0</v>
      </c>
      <c r="I5177" s="99"/>
      <c r="J5177" s="61">
        <v>0</v>
      </c>
      <c r="K5177" s="100">
        <v>0</v>
      </c>
      <c r="L5177" s="509">
        <v>0</v>
      </c>
      <c r="M5177" s="62"/>
    </row>
    <row r="5178" spans="1:13" s="47" customFormat="1" ht="14.4" customHeight="1" x14ac:dyDescent="0.3">
      <c r="A5178" s="62"/>
      <c r="B5178" s="6">
        <v>0</v>
      </c>
      <c r="C5178" s="25"/>
      <c r="D5178" s="3">
        <v>0</v>
      </c>
      <c r="E5178" s="26">
        <v>0</v>
      </c>
      <c r="F5178" s="27"/>
      <c r="G5178" s="26">
        <v>0</v>
      </c>
      <c r="H5178" s="508">
        <v>0</v>
      </c>
      <c r="I5178" s="99"/>
      <c r="J5178" s="61">
        <v>0</v>
      </c>
      <c r="K5178" s="100">
        <v>0</v>
      </c>
      <c r="L5178" s="509">
        <v>0</v>
      </c>
      <c r="M5178" s="62"/>
    </row>
    <row r="5179" spans="1:13" s="47" customFormat="1" ht="14.4" customHeight="1" x14ac:dyDescent="0.3">
      <c r="A5179" s="62"/>
      <c r="B5179" s="6">
        <v>0</v>
      </c>
      <c r="C5179" s="25"/>
      <c r="D5179" s="3">
        <v>0</v>
      </c>
      <c r="E5179" s="26">
        <v>0</v>
      </c>
      <c r="F5179" s="27"/>
      <c r="G5179" s="26">
        <v>0</v>
      </c>
      <c r="H5179" s="508">
        <v>0</v>
      </c>
      <c r="I5179" s="99"/>
      <c r="J5179" s="61">
        <v>0</v>
      </c>
      <c r="K5179" s="100">
        <v>0</v>
      </c>
      <c r="L5179" s="509">
        <v>0</v>
      </c>
      <c r="M5179" s="62"/>
    </row>
    <row r="5180" spans="1:13" s="47" customFormat="1" ht="14.4" customHeight="1" x14ac:dyDescent="0.3">
      <c r="A5180" s="62"/>
      <c r="B5180" s="6">
        <v>0</v>
      </c>
      <c r="C5180" s="25"/>
      <c r="D5180" s="3">
        <v>0</v>
      </c>
      <c r="E5180" s="26">
        <v>0</v>
      </c>
      <c r="F5180" s="27"/>
      <c r="G5180" s="26">
        <v>0</v>
      </c>
      <c r="H5180" s="508">
        <v>0</v>
      </c>
      <c r="I5180" s="99"/>
      <c r="J5180" s="61">
        <v>0</v>
      </c>
      <c r="K5180" s="100">
        <v>0</v>
      </c>
      <c r="L5180" s="509">
        <v>0</v>
      </c>
      <c r="M5180" s="62"/>
    </row>
    <row r="5181" spans="1:13" s="47" customFormat="1" ht="14.4" customHeight="1" x14ac:dyDescent="0.3">
      <c r="A5181" s="62"/>
      <c r="B5181" s="6">
        <v>0</v>
      </c>
      <c r="C5181" s="25"/>
      <c r="D5181" s="3">
        <v>0</v>
      </c>
      <c r="E5181" s="26">
        <v>0</v>
      </c>
      <c r="F5181" s="27"/>
      <c r="G5181" s="26">
        <v>0</v>
      </c>
      <c r="H5181" s="508">
        <v>0</v>
      </c>
      <c r="I5181" s="99"/>
      <c r="J5181" s="61">
        <v>0</v>
      </c>
      <c r="K5181" s="100">
        <v>0</v>
      </c>
      <c r="L5181" s="509">
        <v>0</v>
      </c>
      <c r="M5181" s="62"/>
    </row>
    <row r="5182" spans="1:13" s="47" customFormat="1" ht="14.4" customHeight="1" x14ac:dyDescent="0.3">
      <c r="A5182" s="62"/>
      <c r="B5182" s="6" t="s">
        <v>60</v>
      </c>
      <c r="C5182" s="25"/>
      <c r="D5182" s="28"/>
      <c r="E5182" s="26"/>
      <c r="F5182" s="27"/>
      <c r="G5182" s="193">
        <v>1.63</v>
      </c>
      <c r="H5182" s="106" t="s">
        <v>60</v>
      </c>
      <c r="I5182" s="103"/>
      <c r="J5182" s="510"/>
      <c r="K5182" s="511" t="s">
        <v>156</v>
      </c>
      <c r="L5182" s="519">
        <v>0.37214611872146119</v>
      </c>
      <c r="M5182" s="62"/>
    </row>
    <row r="5183" spans="1:13" s="47" customFormat="1" ht="14.4" customHeight="1" x14ac:dyDescent="0.3">
      <c r="A5183" s="62"/>
      <c r="B5183" s="194" t="s">
        <v>38</v>
      </c>
      <c r="C5183" s="195"/>
      <c r="D5183" s="196"/>
      <c r="E5183" s="196"/>
      <c r="F5183" s="196"/>
      <c r="G5183" s="196"/>
      <c r="H5183" s="115"/>
      <c r="I5183" s="202"/>
      <c r="J5183" s="203"/>
      <c r="K5183" s="178"/>
      <c r="L5183" s="204"/>
      <c r="M5183" s="62"/>
    </row>
    <row r="5184" spans="1:13" s="47" customFormat="1" ht="36.75" customHeight="1" x14ac:dyDescent="0.3">
      <c r="A5184" s="62"/>
      <c r="B5184" s="53" t="s">
        <v>53</v>
      </c>
      <c r="C5184" s="195"/>
      <c r="D5184" s="205" t="s">
        <v>0</v>
      </c>
      <c r="E5184" s="206" t="s">
        <v>1</v>
      </c>
      <c r="F5184" s="207" t="s">
        <v>61</v>
      </c>
      <c r="G5184" s="188" t="s">
        <v>56</v>
      </c>
      <c r="H5184" s="111" t="s">
        <v>158</v>
      </c>
      <c r="I5184" s="112" t="s">
        <v>159</v>
      </c>
      <c r="J5184" s="112" t="s">
        <v>160</v>
      </c>
      <c r="K5184" s="520" t="s">
        <v>161</v>
      </c>
      <c r="L5184" s="114" t="s">
        <v>162</v>
      </c>
      <c r="M5184" s="62"/>
    </row>
    <row r="5185" spans="1:13" s="47" customFormat="1" x14ac:dyDescent="0.3">
      <c r="A5185" s="62"/>
      <c r="B5185" s="189" t="s">
        <v>270</v>
      </c>
      <c r="C5185" s="195"/>
      <c r="D5185" s="190" t="s">
        <v>4</v>
      </c>
      <c r="E5185" s="153">
        <v>0.01</v>
      </c>
      <c r="F5185" s="154">
        <v>136.81</v>
      </c>
      <c r="G5185" s="191">
        <v>1.3681000000000001</v>
      </c>
      <c r="H5185" s="506">
        <v>0.31235159817351599</v>
      </c>
      <c r="I5185" s="171"/>
      <c r="J5185" s="192" t="s">
        <v>163</v>
      </c>
      <c r="K5185" s="172">
        <v>0.94979715653667618</v>
      </c>
      <c r="L5185" s="507">
        <v>0.29667065978489193</v>
      </c>
      <c r="M5185" s="521"/>
    </row>
    <row r="5186" spans="1:13" s="47" customFormat="1" ht="26.1" customHeight="1" x14ac:dyDescent="0.3">
      <c r="A5186" s="62"/>
      <c r="B5186" s="6">
        <v>0</v>
      </c>
      <c r="C5186" s="7"/>
      <c r="D5186" s="3">
        <v>0</v>
      </c>
      <c r="E5186" s="4"/>
      <c r="F5186" s="5">
        <v>0</v>
      </c>
      <c r="G5186" s="26">
        <v>0</v>
      </c>
      <c r="H5186" s="508">
        <v>0</v>
      </c>
      <c r="I5186" s="99"/>
      <c r="J5186" s="61">
        <v>0</v>
      </c>
      <c r="K5186" s="100">
        <v>0</v>
      </c>
      <c r="L5186" s="509">
        <v>0</v>
      </c>
      <c r="M5186" s="521"/>
    </row>
    <row r="5187" spans="1:13" s="47" customFormat="1" ht="30" customHeight="1" x14ac:dyDescent="0.3">
      <c r="A5187" s="62"/>
      <c r="B5187" s="6">
        <v>0</v>
      </c>
      <c r="C5187" s="7"/>
      <c r="D5187" s="3">
        <v>0</v>
      </c>
      <c r="E5187" s="4"/>
      <c r="F5187" s="5">
        <v>0</v>
      </c>
      <c r="G5187" s="26">
        <v>0</v>
      </c>
      <c r="H5187" s="508">
        <v>0</v>
      </c>
      <c r="I5187" s="99"/>
      <c r="J5187" s="61">
        <v>0</v>
      </c>
      <c r="K5187" s="100">
        <v>0</v>
      </c>
      <c r="L5187" s="509">
        <v>0</v>
      </c>
      <c r="M5187" s="62"/>
    </row>
    <row r="5188" spans="1:13" s="47" customFormat="1" ht="44.4" customHeight="1" x14ac:dyDescent="0.3">
      <c r="A5188" s="62"/>
      <c r="B5188" s="6">
        <v>0</v>
      </c>
      <c r="C5188" s="7"/>
      <c r="D5188" s="3">
        <v>0</v>
      </c>
      <c r="E5188" s="4"/>
      <c r="F5188" s="5">
        <v>0</v>
      </c>
      <c r="G5188" s="26">
        <v>0</v>
      </c>
      <c r="H5188" s="508">
        <v>0</v>
      </c>
      <c r="I5188" s="99"/>
      <c r="J5188" s="61">
        <v>0</v>
      </c>
      <c r="K5188" s="100">
        <v>0</v>
      </c>
      <c r="L5188" s="509">
        <v>0</v>
      </c>
      <c r="M5188" s="62"/>
    </row>
    <row r="5189" spans="1:13" s="47" customFormat="1" x14ac:dyDescent="0.3">
      <c r="A5189" s="62"/>
      <c r="B5189" s="6">
        <v>0</v>
      </c>
      <c r="C5189" s="7"/>
      <c r="D5189" s="3">
        <v>0</v>
      </c>
      <c r="E5189" s="4"/>
      <c r="F5189" s="5">
        <v>0</v>
      </c>
      <c r="G5189" s="26">
        <v>0</v>
      </c>
      <c r="H5189" s="508">
        <v>0</v>
      </c>
      <c r="I5189" s="99"/>
      <c r="J5189" s="61">
        <v>0</v>
      </c>
      <c r="K5189" s="100">
        <v>0</v>
      </c>
      <c r="L5189" s="509">
        <v>0</v>
      </c>
      <c r="M5189" s="62"/>
    </row>
    <row r="5190" spans="1:13" s="47" customFormat="1" x14ac:dyDescent="0.3">
      <c r="A5190" s="62"/>
      <c r="B5190" s="6">
        <v>0</v>
      </c>
      <c r="C5190" s="7"/>
      <c r="D5190" s="3">
        <v>0</v>
      </c>
      <c r="E5190" s="4"/>
      <c r="F5190" s="5">
        <v>0</v>
      </c>
      <c r="G5190" s="26">
        <v>0</v>
      </c>
      <c r="H5190" s="508">
        <v>0</v>
      </c>
      <c r="I5190" s="99"/>
      <c r="J5190" s="61">
        <v>0</v>
      </c>
      <c r="K5190" s="100">
        <v>0</v>
      </c>
      <c r="L5190" s="509">
        <v>0</v>
      </c>
      <c r="M5190" s="62"/>
    </row>
    <row r="5191" spans="1:13" s="47" customFormat="1" x14ac:dyDescent="0.3">
      <c r="A5191" s="62"/>
      <c r="B5191" s="6">
        <v>0</v>
      </c>
      <c r="C5191" s="7"/>
      <c r="D5191" s="3">
        <v>0</v>
      </c>
      <c r="E5191" s="4"/>
      <c r="F5191" s="5">
        <v>0</v>
      </c>
      <c r="G5191" s="26">
        <v>0</v>
      </c>
      <c r="H5191" s="508">
        <v>0</v>
      </c>
      <c r="I5191" s="99"/>
      <c r="J5191" s="61">
        <v>0</v>
      </c>
      <c r="K5191" s="100">
        <v>0</v>
      </c>
      <c r="L5191" s="509">
        <v>0</v>
      </c>
      <c r="M5191" s="532"/>
    </row>
    <row r="5192" spans="1:13" s="47" customFormat="1" x14ac:dyDescent="0.3">
      <c r="A5192" s="62"/>
      <c r="B5192" s="6">
        <v>0</v>
      </c>
      <c r="C5192" s="7"/>
      <c r="D5192" s="3">
        <v>0</v>
      </c>
      <c r="E5192" s="4"/>
      <c r="F5192" s="5">
        <v>0</v>
      </c>
      <c r="G5192" s="26">
        <v>0</v>
      </c>
      <c r="H5192" s="508">
        <v>0</v>
      </c>
      <c r="I5192" s="99"/>
      <c r="J5192" s="61">
        <v>0</v>
      </c>
      <c r="K5192" s="100">
        <v>0</v>
      </c>
      <c r="L5192" s="509">
        <v>0</v>
      </c>
      <c r="M5192" s="62"/>
    </row>
    <row r="5193" spans="1:13" s="47" customFormat="1" x14ac:dyDescent="0.3">
      <c r="A5193" s="62"/>
      <c r="B5193" s="6">
        <v>0</v>
      </c>
      <c r="C5193" s="7"/>
      <c r="D5193" s="3">
        <v>0</v>
      </c>
      <c r="E5193" s="4"/>
      <c r="F5193" s="5">
        <v>0</v>
      </c>
      <c r="G5193" s="26">
        <v>0</v>
      </c>
      <c r="H5193" s="508">
        <v>0</v>
      </c>
      <c r="I5193" s="99"/>
      <c r="J5193" s="61">
        <v>0</v>
      </c>
      <c r="K5193" s="100">
        <v>0</v>
      </c>
      <c r="L5193" s="509">
        <v>0</v>
      </c>
      <c r="M5193" s="62"/>
    </row>
    <row r="5194" spans="1:13" s="47" customFormat="1" x14ac:dyDescent="0.3">
      <c r="A5194" s="62"/>
      <c r="B5194" s="6">
        <v>0</v>
      </c>
      <c r="C5194" s="7"/>
      <c r="D5194" s="3">
        <v>0</v>
      </c>
      <c r="E5194" s="4"/>
      <c r="F5194" s="5">
        <v>0</v>
      </c>
      <c r="G5194" s="26">
        <v>0</v>
      </c>
      <c r="H5194" s="508">
        <v>0</v>
      </c>
      <c r="I5194" s="99"/>
      <c r="J5194" s="61">
        <v>0</v>
      </c>
      <c r="K5194" s="100">
        <v>0</v>
      </c>
      <c r="L5194" s="509">
        <v>0</v>
      </c>
      <c r="M5194" s="62"/>
    </row>
    <row r="5195" spans="1:13" s="47" customFormat="1" ht="44.1" customHeight="1" x14ac:dyDescent="0.3">
      <c r="A5195" s="62"/>
      <c r="B5195" s="6">
        <v>0</v>
      </c>
      <c r="C5195" s="7"/>
      <c r="D5195" s="3">
        <v>0</v>
      </c>
      <c r="E5195" s="4"/>
      <c r="F5195" s="5">
        <v>0</v>
      </c>
      <c r="G5195" s="26">
        <v>0</v>
      </c>
      <c r="H5195" s="508">
        <v>0</v>
      </c>
      <c r="I5195" s="99"/>
      <c r="J5195" s="61">
        <v>0</v>
      </c>
      <c r="K5195" s="100">
        <v>0</v>
      </c>
      <c r="L5195" s="509">
        <v>0</v>
      </c>
      <c r="M5195" s="62"/>
    </row>
    <row r="5196" spans="1:13" s="47" customFormat="1" x14ac:dyDescent="0.3">
      <c r="A5196" s="62"/>
      <c r="B5196" s="6">
        <v>0</v>
      </c>
      <c r="C5196" s="7"/>
      <c r="D5196" s="3">
        <v>0</v>
      </c>
      <c r="E5196" s="4"/>
      <c r="F5196" s="5">
        <v>0</v>
      </c>
      <c r="G5196" s="26">
        <v>0</v>
      </c>
      <c r="H5196" s="508">
        <v>0</v>
      </c>
      <c r="I5196" s="99"/>
      <c r="J5196" s="61">
        <v>0</v>
      </c>
      <c r="K5196" s="100">
        <v>0</v>
      </c>
      <c r="L5196" s="509">
        <v>0</v>
      </c>
      <c r="M5196" s="62"/>
    </row>
    <row r="5197" spans="1:13" s="47" customFormat="1" ht="14.4" customHeight="1" x14ac:dyDescent="0.3">
      <c r="A5197" s="62"/>
      <c r="B5197" s="6">
        <v>0</v>
      </c>
      <c r="C5197" s="7"/>
      <c r="D5197" s="3">
        <v>0</v>
      </c>
      <c r="E5197" s="4"/>
      <c r="F5197" s="5">
        <v>0</v>
      </c>
      <c r="G5197" s="26">
        <v>0</v>
      </c>
      <c r="H5197" s="508">
        <v>0</v>
      </c>
      <c r="I5197" s="99"/>
      <c r="J5197" s="61">
        <v>0</v>
      </c>
      <c r="K5197" s="100">
        <v>0</v>
      </c>
      <c r="L5197" s="509">
        <v>0</v>
      </c>
      <c r="M5197" s="62"/>
    </row>
    <row r="5198" spans="1:13" s="47" customFormat="1" ht="14.4" customHeight="1" x14ac:dyDescent="0.3">
      <c r="A5198" s="62"/>
      <c r="B5198" s="58" t="s">
        <v>62</v>
      </c>
      <c r="C5198" s="46"/>
      <c r="D5198" s="37"/>
      <c r="E5198" s="38"/>
      <c r="F5198" s="39"/>
      <c r="G5198" s="193">
        <v>1.3681000000000001</v>
      </c>
      <c r="H5198" s="106" t="s">
        <v>62</v>
      </c>
      <c r="I5198" s="103"/>
      <c r="J5198" s="510"/>
      <c r="K5198" s="511" t="s">
        <v>156</v>
      </c>
      <c r="L5198" s="519">
        <v>0.29667065978489193</v>
      </c>
      <c r="M5198" s="62"/>
    </row>
    <row r="5199" spans="1:13" s="47" customFormat="1" ht="14.4" customHeight="1" x14ac:dyDescent="0.3">
      <c r="A5199" s="62"/>
      <c r="B5199" s="194" t="s">
        <v>63</v>
      </c>
      <c r="C5199" s="195"/>
      <c r="D5199" s="196"/>
      <c r="E5199" s="197"/>
      <c r="F5199" s="155"/>
      <c r="G5199" s="197"/>
      <c r="H5199" s="115"/>
      <c r="I5199" s="202"/>
      <c r="J5199" s="203"/>
      <c r="K5199" s="178"/>
      <c r="L5199" s="204">
        <v>0</v>
      </c>
      <c r="M5199" s="62"/>
    </row>
    <row r="5200" spans="1:13" s="47" customFormat="1" ht="35.25" customHeight="1" x14ac:dyDescent="0.3">
      <c r="A5200" s="62"/>
      <c r="B5200" s="53" t="s">
        <v>53</v>
      </c>
      <c r="C5200" s="210"/>
      <c r="D5200" s="211" t="s">
        <v>0</v>
      </c>
      <c r="E5200" s="201" t="s">
        <v>1</v>
      </c>
      <c r="F5200" s="156" t="s">
        <v>61</v>
      </c>
      <c r="G5200" s="188" t="s">
        <v>56</v>
      </c>
      <c r="H5200" s="111" t="s">
        <v>158</v>
      </c>
      <c r="I5200" s="112" t="s">
        <v>159</v>
      </c>
      <c r="J5200" s="112" t="s">
        <v>160</v>
      </c>
      <c r="K5200" s="520" t="s">
        <v>161</v>
      </c>
      <c r="L5200" s="114" t="s">
        <v>162</v>
      </c>
      <c r="M5200" s="62"/>
    </row>
    <row r="5201" spans="1:13" s="47" customFormat="1" ht="14.4" customHeight="1" x14ac:dyDescent="0.3">
      <c r="A5201" s="62"/>
      <c r="B5201" s="6">
        <v>0</v>
      </c>
      <c r="C5201" s="7"/>
      <c r="D5201" s="3">
        <v>0</v>
      </c>
      <c r="E5201" s="26"/>
      <c r="F5201" s="5">
        <v>0</v>
      </c>
      <c r="G5201" s="191">
        <v>0</v>
      </c>
      <c r="H5201" s="506">
        <v>0</v>
      </c>
      <c r="I5201" s="171"/>
      <c r="J5201" s="192">
        <v>0</v>
      </c>
      <c r="K5201" s="172">
        <v>0</v>
      </c>
      <c r="L5201" s="507">
        <v>0</v>
      </c>
      <c r="M5201" s="62"/>
    </row>
    <row r="5202" spans="1:13" s="47" customFormat="1" ht="14.4" customHeight="1" x14ac:dyDescent="0.3">
      <c r="A5202" s="62"/>
      <c r="B5202" s="6">
        <v>0</v>
      </c>
      <c r="C5202" s="7"/>
      <c r="D5202" s="3">
        <v>0</v>
      </c>
      <c r="E5202" s="26"/>
      <c r="F5202" s="5">
        <v>0</v>
      </c>
      <c r="G5202" s="26">
        <v>0</v>
      </c>
      <c r="H5202" s="508">
        <v>0</v>
      </c>
      <c r="I5202" s="99"/>
      <c r="J5202" s="61">
        <v>0</v>
      </c>
      <c r="K5202" s="100">
        <v>0</v>
      </c>
      <c r="L5202" s="509">
        <v>0</v>
      </c>
      <c r="M5202" s="62"/>
    </row>
    <row r="5203" spans="1:13" s="47" customFormat="1" ht="14.4" customHeight="1" x14ac:dyDescent="0.3">
      <c r="A5203" s="62"/>
      <c r="B5203" s="6">
        <v>0</v>
      </c>
      <c r="C5203" s="7"/>
      <c r="D5203" s="3">
        <v>0</v>
      </c>
      <c r="E5203" s="26"/>
      <c r="F5203" s="5">
        <v>0</v>
      </c>
      <c r="G5203" s="26">
        <v>0</v>
      </c>
      <c r="H5203" s="508">
        <v>0</v>
      </c>
      <c r="I5203" s="99"/>
      <c r="J5203" s="61">
        <v>0</v>
      </c>
      <c r="K5203" s="100">
        <v>0</v>
      </c>
      <c r="L5203" s="509">
        <v>0</v>
      </c>
      <c r="M5203" s="62"/>
    </row>
    <row r="5204" spans="1:13" s="47" customFormat="1" ht="14.4" customHeight="1" x14ac:dyDescent="0.3">
      <c r="A5204" s="62"/>
      <c r="B5204" s="6">
        <v>0</v>
      </c>
      <c r="C5204" s="7"/>
      <c r="D5204" s="3">
        <v>0</v>
      </c>
      <c r="E5204" s="26"/>
      <c r="F5204" s="5">
        <v>0</v>
      </c>
      <c r="G5204" s="26">
        <v>0</v>
      </c>
      <c r="H5204" s="508">
        <v>0</v>
      </c>
      <c r="I5204" s="99"/>
      <c r="J5204" s="61">
        <v>0</v>
      </c>
      <c r="K5204" s="100">
        <v>0</v>
      </c>
      <c r="L5204" s="509">
        <v>0</v>
      </c>
      <c r="M5204" s="62"/>
    </row>
    <row r="5205" spans="1:13" s="47" customFormat="1" ht="14.4" customHeight="1" x14ac:dyDescent="0.3">
      <c r="A5205" s="62"/>
      <c r="B5205" s="6">
        <v>0</v>
      </c>
      <c r="C5205" s="7"/>
      <c r="D5205" s="3">
        <v>0</v>
      </c>
      <c r="E5205" s="26"/>
      <c r="F5205" s="5">
        <v>0</v>
      </c>
      <c r="G5205" s="26">
        <v>0</v>
      </c>
      <c r="H5205" s="508">
        <v>0</v>
      </c>
      <c r="I5205" s="99"/>
      <c r="J5205" s="61">
        <v>0</v>
      </c>
      <c r="K5205" s="100">
        <v>0</v>
      </c>
      <c r="L5205" s="509">
        <v>0</v>
      </c>
      <c r="M5205" s="62"/>
    </row>
    <row r="5206" spans="1:13" s="47" customFormat="1" ht="15" customHeight="1" thickBot="1" x14ac:dyDescent="0.35">
      <c r="A5206" s="62"/>
      <c r="B5206" s="59" t="s">
        <v>64</v>
      </c>
      <c r="C5206" s="42"/>
      <c r="D5206" s="43"/>
      <c r="E5206" s="44"/>
      <c r="F5206" s="45"/>
      <c r="G5206" s="191">
        <v>0</v>
      </c>
      <c r="H5206" s="106" t="s">
        <v>64</v>
      </c>
      <c r="I5206" s="103"/>
      <c r="J5206" s="510"/>
      <c r="K5206" s="511" t="s">
        <v>156</v>
      </c>
      <c r="L5206" s="519">
        <v>0</v>
      </c>
      <c r="M5206" s="62"/>
    </row>
    <row r="5207" spans="1:13" s="47" customFormat="1" ht="14.4" customHeight="1" x14ac:dyDescent="0.3">
      <c r="A5207" s="62"/>
      <c r="B5207" s="64"/>
      <c r="C5207" s="68"/>
      <c r="D5207" s="69" t="s">
        <v>65</v>
      </c>
      <c r="E5207" s="70"/>
      <c r="F5207" s="71"/>
      <c r="G5207" s="88">
        <v>4.38</v>
      </c>
      <c r="H5207" s="179"/>
      <c r="I5207" s="212"/>
      <c r="J5207" s="522"/>
      <c r="K5207" s="523"/>
      <c r="L5207" s="180"/>
      <c r="M5207" s="62"/>
    </row>
    <row r="5208" spans="1:13" s="47" customFormat="1" ht="14.4" customHeight="1" x14ac:dyDescent="0.3">
      <c r="A5208" s="62"/>
      <c r="B5208" s="63"/>
      <c r="C5208" s="68"/>
      <c r="D5208" s="72" t="s">
        <v>7</v>
      </c>
      <c r="E5208" s="215"/>
      <c r="F5208" s="181">
        <v>0.1</v>
      </c>
      <c r="G5208" s="215">
        <v>0.438</v>
      </c>
      <c r="H5208" s="524"/>
      <c r="I5208" s="124"/>
      <c r="J5208" s="525"/>
      <c r="K5208" s="526"/>
      <c r="L5208" s="527"/>
      <c r="M5208" s="62"/>
    </row>
    <row r="5209" spans="1:13" s="47" customFormat="1" ht="14.4" customHeight="1" x14ac:dyDescent="0.3">
      <c r="A5209" s="62"/>
      <c r="B5209" s="63"/>
      <c r="C5209" s="68"/>
      <c r="D5209" s="72" t="s">
        <v>8</v>
      </c>
      <c r="E5209" s="215"/>
      <c r="F5209" s="181">
        <v>0.1</v>
      </c>
      <c r="G5209" s="215">
        <v>0.438</v>
      </c>
      <c r="H5209" s="524"/>
      <c r="I5209" s="124"/>
      <c r="J5209" s="525"/>
      <c r="K5209" s="526"/>
      <c r="L5209" s="527"/>
      <c r="M5209" s="62"/>
    </row>
    <row r="5210" spans="1:13" s="47" customFormat="1" ht="14.4" customHeight="1" x14ac:dyDescent="0.3">
      <c r="A5210" s="62"/>
      <c r="B5210" s="63" t="s">
        <v>66</v>
      </c>
      <c r="C5210" s="68"/>
      <c r="D5210" s="75" t="s">
        <v>67</v>
      </c>
      <c r="E5210" s="76"/>
      <c r="F5210" s="71"/>
      <c r="G5210" s="76">
        <v>5.2560000000000002</v>
      </c>
      <c r="H5210" s="524"/>
      <c r="I5210" s="124"/>
      <c r="J5210" s="525"/>
      <c r="K5210" s="526"/>
      <c r="L5210" s="527"/>
      <c r="M5210" s="62"/>
    </row>
    <row r="5211" spans="1:13" s="47" customFormat="1" ht="15" customHeight="1" thickBot="1" x14ac:dyDescent="0.35">
      <c r="A5211" s="62"/>
      <c r="B5211" s="63"/>
      <c r="C5211" s="68"/>
      <c r="D5211" s="77" t="s">
        <v>68</v>
      </c>
      <c r="E5211" s="78"/>
      <c r="F5211" s="79"/>
      <c r="G5211" s="78">
        <v>5.26</v>
      </c>
      <c r="H5211" s="528">
        <v>1</v>
      </c>
      <c r="I5211" s="126"/>
      <c r="J5211" s="529"/>
      <c r="K5211" s="530"/>
      <c r="L5211" s="531">
        <v>0.79502682416845361</v>
      </c>
      <c r="M5211" s="62"/>
    </row>
    <row r="5212" spans="1:13" s="47" customFormat="1" ht="14.4" customHeight="1" x14ac:dyDescent="0.3">
      <c r="A5212" s="62"/>
      <c r="B5212" s="63"/>
      <c r="C5212" s="68"/>
      <c r="D5212" s="80"/>
      <c r="E5212" s="67"/>
      <c r="F5212" s="65"/>
      <c r="G5212" s="67"/>
      <c r="J5212" s="60"/>
      <c r="M5212" s="62"/>
    </row>
    <row r="5213" spans="1:13" s="47" customFormat="1" ht="14.4" customHeight="1" x14ac:dyDescent="0.3">
      <c r="A5213" s="62"/>
      <c r="B5213" s="63"/>
      <c r="C5213" s="68"/>
      <c r="D5213" s="80"/>
      <c r="E5213" s="67"/>
      <c r="F5213" s="65"/>
      <c r="G5213" s="67"/>
      <c r="J5213" s="60"/>
      <c r="M5213" s="62"/>
    </row>
    <row r="5214" spans="1:13" s="47" customFormat="1" ht="14.4" customHeight="1" x14ac:dyDescent="0.3">
      <c r="A5214" s="62"/>
      <c r="B5214" s="63"/>
      <c r="C5214" s="68"/>
      <c r="D5214" s="80"/>
      <c r="E5214" s="67"/>
      <c r="F5214" s="65"/>
      <c r="G5214" s="67"/>
      <c r="J5214" s="60"/>
      <c r="M5214" s="62"/>
    </row>
    <row r="5215" spans="1:13" s="47" customFormat="1" ht="14.4" customHeight="1" x14ac:dyDescent="0.3">
      <c r="A5215" s="62"/>
      <c r="B5215" s="136" t="s">
        <v>1808</v>
      </c>
      <c r="C5215" s="81"/>
      <c r="D5215" s="80"/>
      <c r="E5215" s="67"/>
      <c r="F5215" s="82"/>
      <c r="G5215" s="82"/>
      <c r="J5215" s="60"/>
      <c r="M5215" s="62"/>
    </row>
    <row r="5216" spans="1:13" s="47" customFormat="1" ht="14.4" customHeight="1" x14ac:dyDescent="0.3">
      <c r="A5216" s="62"/>
      <c r="B5216" s="216" t="s">
        <v>6</v>
      </c>
      <c r="C5216" s="217"/>
      <c r="D5216" s="80"/>
      <c r="E5216" s="67"/>
      <c r="F5216" s="62"/>
      <c r="G5216" s="62"/>
      <c r="J5216" s="60"/>
      <c r="M5216" s="62"/>
    </row>
    <row r="5217" spans="1:13" s="47" customFormat="1" ht="14.4" customHeight="1" x14ac:dyDescent="0.3">
      <c r="A5217" s="62"/>
      <c r="B5217" s="84"/>
      <c r="C5217" s="62"/>
      <c r="D5217" s="80"/>
      <c r="E5217" s="67"/>
      <c r="F5217" s="62"/>
      <c r="G5217" s="62"/>
      <c r="J5217" s="60"/>
      <c r="M5217" s="62"/>
    </row>
    <row r="5218" spans="1:13" x14ac:dyDescent="0.3">
      <c r="A5218" s="62"/>
      <c r="B5218" s="503"/>
      <c r="C5218" s="129"/>
      <c r="D5218" s="129"/>
      <c r="J5218" s="60"/>
    </row>
    <row r="5219" spans="1:13" x14ac:dyDescent="0.3">
      <c r="A5219" s="62"/>
      <c r="B5219" s="131"/>
      <c r="C5219" s="130"/>
      <c r="D5219" s="130"/>
      <c r="J5219" s="60"/>
    </row>
    <row r="5220" spans="1:13" ht="15.6" x14ac:dyDescent="0.3">
      <c r="A5220" s="62"/>
      <c r="D5220" s="715" t="s">
        <v>166</v>
      </c>
      <c r="E5220" s="715"/>
      <c r="F5220" s="715"/>
      <c r="J5220" s="60"/>
    </row>
    <row r="5221" spans="1:13" x14ac:dyDescent="0.3">
      <c r="A5221" s="62"/>
      <c r="B5221" s="132"/>
      <c r="C5221" s="132"/>
      <c r="D5221" s="132"/>
      <c r="J5221" s="60"/>
    </row>
    <row r="5222" spans="1:13" ht="82.5" customHeight="1" x14ac:dyDescent="0.3">
      <c r="A5222" s="62"/>
      <c r="B5222" s="710" t="s">
        <v>1809</v>
      </c>
      <c r="C5222" s="710"/>
      <c r="D5222" s="710"/>
      <c r="E5222" s="710"/>
      <c r="F5222" s="710"/>
      <c r="G5222" s="710"/>
      <c r="H5222" s="710"/>
      <c r="I5222" s="710"/>
      <c r="J5222" s="710"/>
      <c r="K5222" s="710"/>
      <c r="L5222" s="710"/>
    </row>
    <row r="5223" spans="1:13" s="47" customFormat="1" ht="14.4" customHeight="1" x14ac:dyDescent="0.3">
      <c r="A5223" s="62"/>
      <c r="B5223" s="63"/>
      <c r="C5223" s="9"/>
      <c r="D5223" s="10"/>
      <c r="E5223" s="11"/>
      <c r="F5223" s="12"/>
      <c r="G5223" s="13"/>
      <c r="J5223" s="60"/>
      <c r="M5223" s="62"/>
    </row>
    <row r="5224" spans="1:13" s="47" customFormat="1" ht="14.4" customHeight="1" x14ac:dyDescent="0.3">
      <c r="A5224" s="62"/>
      <c r="B5224" s="48" t="s">
        <v>48</v>
      </c>
      <c r="C5224" s="9"/>
      <c r="D5224" s="10"/>
      <c r="E5224" s="11"/>
      <c r="F5224" s="11"/>
      <c r="G5224" s="11"/>
      <c r="J5224" s="60"/>
      <c r="M5224" s="62"/>
    </row>
    <row r="5225" spans="1:13" s="47" customFormat="1" ht="14.4" customHeight="1" x14ac:dyDescent="0.3">
      <c r="A5225" s="62"/>
      <c r="B5225" s="64" t="s">
        <v>49</v>
      </c>
      <c r="C5225" s="62" t="s">
        <v>1180</v>
      </c>
      <c r="D5225" s="62"/>
      <c r="E5225" s="62"/>
      <c r="I5225" s="65" t="s">
        <v>50</v>
      </c>
      <c r="J5225" s="68" t="s">
        <v>5</v>
      </c>
      <c r="M5225" s="62"/>
    </row>
    <row r="5226" spans="1:13" s="47" customFormat="1" ht="15" customHeight="1" thickBot="1" x14ac:dyDescent="0.35">
      <c r="A5226" s="62"/>
      <c r="B5226" s="64" t="s">
        <v>51</v>
      </c>
      <c r="C5226" s="62" t="s">
        <v>267</v>
      </c>
      <c r="D5226" s="62"/>
      <c r="E5226" s="62"/>
      <c r="G5226" s="62" t="s">
        <v>1179</v>
      </c>
      <c r="J5226" s="60"/>
      <c r="M5226" s="62"/>
    </row>
    <row r="5227" spans="1:13" s="47" customFormat="1" ht="14.4" customHeight="1" thickTop="1" x14ac:dyDescent="0.3">
      <c r="A5227" s="62"/>
      <c r="B5227" s="49" t="s">
        <v>52</v>
      </c>
      <c r="C5227" s="14"/>
      <c r="D5227" s="15"/>
      <c r="E5227" s="16"/>
      <c r="F5227" s="17"/>
      <c r="G5227" s="16"/>
      <c r="H5227" s="711" t="s">
        <v>164</v>
      </c>
      <c r="I5227" s="712"/>
      <c r="J5227" s="712"/>
      <c r="K5227" s="712"/>
      <c r="L5227" s="713"/>
      <c r="M5227" s="62"/>
    </row>
    <row r="5228" spans="1:13" s="47" customFormat="1" ht="32.25" customHeight="1" x14ac:dyDescent="0.3">
      <c r="A5228" s="62"/>
      <c r="B5228" s="186" t="s">
        <v>53</v>
      </c>
      <c r="C5228" s="187" t="s">
        <v>1</v>
      </c>
      <c r="D5228" s="161" t="s">
        <v>54</v>
      </c>
      <c r="E5228" s="188" t="s">
        <v>23</v>
      </c>
      <c r="F5228" s="188" t="s">
        <v>55</v>
      </c>
      <c r="G5228" s="188" t="s">
        <v>56</v>
      </c>
      <c r="H5228" s="90" t="s">
        <v>158</v>
      </c>
      <c r="I5228" s="169" t="s">
        <v>159</v>
      </c>
      <c r="J5228" s="169" t="s">
        <v>160</v>
      </c>
      <c r="K5228" s="169" t="s">
        <v>161</v>
      </c>
      <c r="L5228" s="92" t="s">
        <v>162</v>
      </c>
      <c r="M5228" s="62"/>
    </row>
    <row r="5229" spans="1:13" s="47" customFormat="1" ht="14.4" customHeight="1" x14ac:dyDescent="0.3">
      <c r="A5229" s="62"/>
      <c r="B5229" s="189">
        <v>0</v>
      </c>
      <c r="C5229" s="187"/>
      <c r="D5229" s="190">
        <v>0</v>
      </c>
      <c r="E5229" s="191">
        <v>0</v>
      </c>
      <c r="F5229" s="391"/>
      <c r="G5229" s="191">
        <v>0</v>
      </c>
      <c r="H5229" s="506">
        <v>0</v>
      </c>
      <c r="I5229" s="171"/>
      <c r="J5229" s="192">
        <v>0</v>
      </c>
      <c r="K5229" s="172">
        <v>0</v>
      </c>
      <c r="L5229" s="507">
        <v>0</v>
      </c>
      <c r="M5229" s="62"/>
    </row>
    <row r="5230" spans="1:13" s="47" customFormat="1" ht="14.4" customHeight="1" x14ac:dyDescent="0.3">
      <c r="A5230" s="62"/>
      <c r="B5230" s="6">
        <v>0</v>
      </c>
      <c r="C5230" s="25"/>
      <c r="D5230" s="3">
        <v>0</v>
      </c>
      <c r="E5230" s="26">
        <v>0</v>
      </c>
      <c r="F5230" s="27"/>
      <c r="G5230" s="26">
        <v>0</v>
      </c>
      <c r="H5230" s="508">
        <v>0</v>
      </c>
      <c r="I5230" s="99"/>
      <c r="J5230" s="61">
        <v>0</v>
      </c>
      <c r="K5230" s="100">
        <v>0</v>
      </c>
      <c r="L5230" s="509">
        <v>0</v>
      </c>
      <c r="M5230" s="62"/>
    </row>
    <row r="5231" spans="1:13" s="47" customFormat="1" ht="14.4" customHeight="1" x14ac:dyDescent="0.3">
      <c r="A5231" s="62"/>
      <c r="B5231" s="6">
        <v>0</v>
      </c>
      <c r="C5231" s="25"/>
      <c r="D5231" s="3">
        <v>0</v>
      </c>
      <c r="E5231" s="26">
        <v>0</v>
      </c>
      <c r="F5231" s="27"/>
      <c r="G5231" s="26">
        <v>0</v>
      </c>
      <c r="H5231" s="508">
        <v>0</v>
      </c>
      <c r="I5231" s="99"/>
      <c r="J5231" s="61">
        <v>0</v>
      </c>
      <c r="K5231" s="100">
        <v>0</v>
      </c>
      <c r="L5231" s="509">
        <v>0</v>
      </c>
      <c r="M5231" s="62"/>
    </row>
    <row r="5232" spans="1:13" s="47" customFormat="1" ht="14.4" customHeight="1" x14ac:dyDescent="0.3">
      <c r="A5232" s="62"/>
      <c r="B5232" s="6">
        <v>0</v>
      </c>
      <c r="C5232" s="25"/>
      <c r="D5232" s="3">
        <v>0</v>
      </c>
      <c r="E5232" s="26">
        <v>0</v>
      </c>
      <c r="F5232" s="27"/>
      <c r="G5232" s="26">
        <v>0</v>
      </c>
      <c r="H5232" s="508">
        <v>0</v>
      </c>
      <c r="I5232" s="99"/>
      <c r="J5232" s="61">
        <v>0</v>
      </c>
      <c r="K5232" s="100">
        <v>0</v>
      </c>
      <c r="L5232" s="509">
        <v>0</v>
      </c>
      <c r="M5232" s="62"/>
    </row>
    <row r="5233" spans="1:13" s="47" customFormat="1" ht="14.4" customHeight="1" x14ac:dyDescent="0.3">
      <c r="A5233" s="62"/>
      <c r="B5233" s="6">
        <v>0</v>
      </c>
      <c r="C5233" s="25"/>
      <c r="D5233" s="3">
        <v>0</v>
      </c>
      <c r="E5233" s="26">
        <v>0</v>
      </c>
      <c r="F5233" s="27"/>
      <c r="G5233" s="26">
        <v>0</v>
      </c>
      <c r="H5233" s="508">
        <v>0</v>
      </c>
      <c r="I5233" s="99"/>
      <c r="J5233" s="61">
        <v>0</v>
      </c>
      <c r="K5233" s="100">
        <v>0</v>
      </c>
      <c r="L5233" s="509">
        <v>0</v>
      </c>
      <c r="M5233" s="62"/>
    </row>
    <row r="5234" spans="1:13" s="47" customFormat="1" ht="14.4" customHeight="1" x14ac:dyDescent="0.3">
      <c r="A5234" s="62"/>
      <c r="B5234" s="6">
        <v>0</v>
      </c>
      <c r="C5234" s="25"/>
      <c r="D5234" s="3">
        <v>0</v>
      </c>
      <c r="E5234" s="26">
        <v>0</v>
      </c>
      <c r="F5234" s="27"/>
      <c r="G5234" s="26">
        <v>0</v>
      </c>
      <c r="H5234" s="508">
        <v>0</v>
      </c>
      <c r="I5234" s="99"/>
      <c r="J5234" s="61">
        <v>0</v>
      </c>
      <c r="K5234" s="100">
        <v>0</v>
      </c>
      <c r="L5234" s="509">
        <v>0</v>
      </c>
      <c r="M5234" s="62"/>
    </row>
    <row r="5235" spans="1:13" s="47" customFormat="1" ht="14.4" customHeight="1" x14ac:dyDescent="0.3">
      <c r="A5235" s="62"/>
      <c r="B5235" s="6" t="s">
        <v>73</v>
      </c>
      <c r="C5235" s="25"/>
      <c r="D5235" s="3">
        <v>0</v>
      </c>
      <c r="E5235" s="26">
        <v>0</v>
      </c>
      <c r="F5235" s="27"/>
      <c r="G5235" s="26">
        <v>9.9079999999999995</v>
      </c>
      <c r="H5235" s="508">
        <v>1.0218035637307174E-2</v>
      </c>
      <c r="I5235" s="99"/>
      <c r="J5235" s="61" t="s">
        <v>165</v>
      </c>
      <c r="K5235" s="100">
        <v>0.4</v>
      </c>
      <c r="L5235" s="101">
        <v>4.0872142549228697E-3</v>
      </c>
      <c r="M5235" s="62"/>
    </row>
    <row r="5236" spans="1:13" s="47" customFormat="1" ht="14.4" customHeight="1" x14ac:dyDescent="0.3">
      <c r="A5236" s="62"/>
      <c r="B5236" s="6" t="s">
        <v>57</v>
      </c>
      <c r="C5236" s="25"/>
      <c r="D5236" s="28"/>
      <c r="E5236" s="26"/>
      <c r="F5236" s="27"/>
      <c r="G5236" s="193">
        <v>9.9079999999999995</v>
      </c>
      <c r="H5236" s="102" t="s">
        <v>57</v>
      </c>
      <c r="I5236" s="103"/>
      <c r="J5236" s="510"/>
      <c r="K5236" s="511" t="s">
        <v>156</v>
      </c>
      <c r="L5236" s="512">
        <v>4.0872142549228697E-3</v>
      </c>
      <c r="M5236" s="62"/>
    </row>
    <row r="5237" spans="1:13" s="47" customFormat="1" ht="14.4" customHeight="1" x14ac:dyDescent="0.3">
      <c r="A5237" s="62"/>
      <c r="B5237" s="194" t="s">
        <v>22</v>
      </c>
      <c r="C5237" s="195"/>
      <c r="D5237" s="196"/>
      <c r="E5237" s="197"/>
      <c r="F5237" s="155"/>
      <c r="G5237" s="87"/>
      <c r="H5237" s="513"/>
      <c r="I5237" s="514"/>
      <c r="J5237" s="515"/>
      <c r="K5237" s="516"/>
      <c r="L5237" s="517"/>
      <c r="M5237" s="62"/>
    </row>
    <row r="5238" spans="1:13" s="47" customFormat="1" ht="30.75" customHeight="1" x14ac:dyDescent="0.3">
      <c r="A5238" s="62"/>
      <c r="B5238" s="198" t="s">
        <v>58</v>
      </c>
      <c r="C5238" s="199" t="s">
        <v>1</v>
      </c>
      <c r="D5238" s="200" t="s">
        <v>59</v>
      </c>
      <c r="E5238" s="156" t="s">
        <v>23</v>
      </c>
      <c r="F5238" s="156" t="s">
        <v>55</v>
      </c>
      <c r="G5238" s="201" t="s">
        <v>56</v>
      </c>
      <c r="H5238" s="90" t="s">
        <v>158</v>
      </c>
      <c r="I5238" s="169" t="s">
        <v>159</v>
      </c>
      <c r="J5238" s="169" t="s">
        <v>160</v>
      </c>
      <c r="K5238" s="518" t="s">
        <v>161</v>
      </c>
      <c r="L5238" s="92" t="s">
        <v>162</v>
      </c>
      <c r="M5238" s="62"/>
    </row>
    <row r="5239" spans="1:13" s="47" customFormat="1" ht="14.4" customHeight="1" x14ac:dyDescent="0.3">
      <c r="A5239" s="62"/>
      <c r="B5239" s="6" t="s">
        <v>27</v>
      </c>
      <c r="C5239" s="25">
        <v>1</v>
      </c>
      <c r="D5239" s="3">
        <v>4.0999999999999996</v>
      </c>
      <c r="E5239" s="26">
        <v>4.0999999999999996</v>
      </c>
      <c r="F5239" s="26">
        <v>15</v>
      </c>
      <c r="G5239" s="26">
        <v>61.499999999999993</v>
      </c>
      <c r="H5239" s="506">
        <v>6.3424423869034227E-2</v>
      </c>
      <c r="I5239" s="171"/>
      <c r="J5239" s="192" t="s">
        <v>163</v>
      </c>
      <c r="K5239" s="172">
        <v>1</v>
      </c>
      <c r="L5239" s="507">
        <v>6.3424423869034227E-2</v>
      </c>
      <c r="M5239" s="62"/>
    </row>
    <row r="5240" spans="1:13" s="47" customFormat="1" ht="14.4" customHeight="1" x14ac:dyDescent="0.3">
      <c r="A5240" s="62"/>
      <c r="B5240" s="6" t="s">
        <v>87</v>
      </c>
      <c r="C5240" s="25">
        <v>1</v>
      </c>
      <c r="D5240" s="3">
        <v>4.5599999999999996</v>
      </c>
      <c r="E5240" s="26">
        <v>4.5599999999999996</v>
      </c>
      <c r="F5240" s="26">
        <v>15</v>
      </c>
      <c r="G5240" s="26">
        <v>68.399999999999991</v>
      </c>
      <c r="H5240" s="508">
        <v>7.0540334839706356E-2</v>
      </c>
      <c r="I5240" s="99"/>
      <c r="J5240" s="61" t="s">
        <v>163</v>
      </c>
      <c r="K5240" s="100">
        <v>1</v>
      </c>
      <c r="L5240" s="509">
        <v>7.0540334839706356E-2</v>
      </c>
      <c r="M5240" s="62"/>
    </row>
    <row r="5241" spans="1:13" s="47" customFormat="1" ht="26.4" x14ac:dyDescent="0.3">
      <c r="A5241" s="62"/>
      <c r="B5241" s="6" t="s">
        <v>86</v>
      </c>
      <c r="C5241" s="25">
        <v>1</v>
      </c>
      <c r="D5241" s="3">
        <v>4.55</v>
      </c>
      <c r="E5241" s="26">
        <v>4.55</v>
      </c>
      <c r="F5241" s="26">
        <v>15</v>
      </c>
      <c r="G5241" s="26">
        <v>68.25</v>
      </c>
      <c r="H5241" s="508">
        <v>7.0385641122952633E-2</v>
      </c>
      <c r="I5241" s="99"/>
      <c r="J5241" s="61" t="s">
        <v>163</v>
      </c>
      <c r="K5241" s="100">
        <v>1</v>
      </c>
      <c r="L5241" s="509">
        <v>7.0385641122952633E-2</v>
      </c>
      <c r="M5241" s="62"/>
    </row>
    <row r="5242" spans="1:13" s="47" customFormat="1" ht="14.4" customHeight="1" x14ac:dyDescent="0.3">
      <c r="A5242" s="62"/>
      <c r="B5242" s="6">
        <v>0</v>
      </c>
      <c r="C5242" s="25"/>
      <c r="D5242" s="3">
        <v>0</v>
      </c>
      <c r="E5242" s="26">
        <v>0</v>
      </c>
      <c r="F5242" s="26"/>
      <c r="G5242" s="26">
        <v>0</v>
      </c>
      <c r="H5242" s="508">
        <v>0</v>
      </c>
      <c r="I5242" s="99"/>
      <c r="J5242" s="61">
        <v>0</v>
      </c>
      <c r="K5242" s="100">
        <v>0</v>
      </c>
      <c r="L5242" s="509">
        <v>0</v>
      </c>
      <c r="M5242" s="62"/>
    </row>
    <row r="5243" spans="1:13" s="47" customFormat="1" ht="14.4" customHeight="1" x14ac:dyDescent="0.3">
      <c r="A5243" s="62"/>
      <c r="B5243" s="6">
        <v>0</v>
      </c>
      <c r="C5243" s="25"/>
      <c r="D5243" s="3">
        <v>0</v>
      </c>
      <c r="E5243" s="26">
        <v>0</v>
      </c>
      <c r="F5243" s="27"/>
      <c r="G5243" s="26">
        <v>0</v>
      </c>
      <c r="H5243" s="508">
        <v>0</v>
      </c>
      <c r="I5243" s="99"/>
      <c r="J5243" s="61">
        <v>0</v>
      </c>
      <c r="K5243" s="100">
        <v>0</v>
      </c>
      <c r="L5243" s="509">
        <v>0</v>
      </c>
      <c r="M5243" s="62"/>
    </row>
    <row r="5244" spans="1:13" s="47" customFormat="1" ht="14.4" customHeight="1" x14ac:dyDescent="0.3">
      <c r="A5244" s="62"/>
      <c r="B5244" s="6">
        <v>0</v>
      </c>
      <c r="C5244" s="25"/>
      <c r="D5244" s="3">
        <v>0</v>
      </c>
      <c r="E5244" s="26">
        <v>0</v>
      </c>
      <c r="F5244" s="27"/>
      <c r="G5244" s="26">
        <v>0</v>
      </c>
      <c r="H5244" s="508">
        <v>0</v>
      </c>
      <c r="I5244" s="99"/>
      <c r="J5244" s="61">
        <v>0</v>
      </c>
      <c r="K5244" s="100">
        <v>0</v>
      </c>
      <c r="L5244" s="509">
        <v>0</v>
      </c>
      <c r="M5244" s="62"/>
    </row>
    <row r="5245" spans="1:13" s="47" customFormat="1" ht="14.4" customHeight="1" x14ac:dyDescent="0.3">
      <c r="A5245" s="62"/>
      <c r="B5245" s="6">
        <v>0</v>
      </c>
      <c r="C5245" s="25"/>
      <c r="D5245" s="3">
        <v>0</v>
      </c>
      <c r="E5245" s="26">
        <v>0</v>
      </c>
      <c r="F5245" s="27"/>
      <c r="G5245" s="26">
        <v>0</v>
      </c>
      <c r="H5245" s="508">
        <v>0</v>
      </c>
      <c r="I5245" s="99"/>
      <c r="J5245" s="61">
        <v>0</v>
      </c>
      <c r="K5245" s="100">
        <v>0</v>
      </c>
      <c r="L5245" s="509">
        <v>0</v>
      </c>
      <c r="M5245" s="62"/>
    </row>
    <row r="5246" spans="1:13" s="47" customFormat="1" ht="14.4" customHeight="1" x14ac:dyDescent="0.3">
      <c r="A5246" s="62"/>
      <c r="B5246" s="6">
        <v>0</v>
      </c>
      <c r="C5246" s="25"/>
      <c r="D5246" s="3">
        <v>0</v>
      </c>
      <c r="E5246" s="26">
        <v>0</v>
      </c>
      <c r="F5246" s="27"/>
      <c r="G5246" s="26">
        <v>0</v>
      </c>
      <c r="H5246" s="508">
        <v>0</v>
      </c>
      <c r="I5246" s="99"/>
      <c r="J5246" s="61">
        <v>0</v>
      </c>
      <c r="K5246" s="100">
        <v>0</v>
      </c>
      <c r="L5246" s="509">
        <v>0</v>
      </c>
      <c r="M5246" s="62"/>
    </row>
    <row r="5247" spans="1:13" s="47" customFormat="1" ht="14.4" customHeight="1" x14ac:dyDescent="0.3">
      <c r="A5247" s="62"/>
      <c r="B5247" s="6">
        <v>0</v>
      </c>
      <c r="C5247" s="25"/>
      <c r="D5247" s="3">
        <v>0</v>
      </c>
      <c r="E5247" s="26">
        <v>0</v>
      </c>
      <c r="F5247" s="27"/>
      <c r="G5247" s="26">
        <v>0</v>
      </c>
      <c r="H5247" s="508">
        <v>0</v>
      </c>
      <c r="I5247" s="99"/>
      <c r="J5247" s="61">
        <v>0</v>
      </c>
      <c r="K5247" s="100">
        <v>0</v>
      </c>
      <c r="L5247" s="509">
        <v>0</v>
      </c>
      <c r="M5247" s="62"/>
    </row>
    <row r="5248" spans="1:13" s="47" customFormat="1" ht="14.4" customHeight="1" x14ac:dyDescent="0.3">
      <c r="A5248" s="62"/>
      <c r="B5248" s="6" t="s">
        <v>60</v>
      </c>
      <c r="C5248" s="25"/>
      <c r="D5248" s="28"/>
      <c r="E5248" s="26"/>
      <c r="F5248" s="27"/>
      <c r="G5248" s="193">
        <v>198.14999999999998</v>
      </c>
      <c r="H5248" s="106" t="s">
        <v>60</v>
      </c>
      <c r="I5248" s="103"/>
      <c r="J5248" s="510"/>
      <c r="K5248" s="511" t="s">
        <v>156</v>
      </c>
      <c r="L5248" s="519">
        <v>0.20435039983169323</v>
      </c>
      <c r="M5248" s="62"/>
    </row>
    <row r="5249" spans="1:13" s="47" customFormat="1" ht="14.4" customHeight="1" x14ac:dyDescent="0.3">
      <c r="A5249" s="62"/>
      <c r="B5249" s="194" t="s">
        <v>38</v>
      </c>
      <c r="C5249" s="195"/>
      <c r="D5249" s="196"/>
      <c r="E5249" s="196"/>
      <c r="F5249" s="196"/>
      <c r="G5249" s="196"/>
      <c r="H5249" s="115"/>
      <c r="I5249" s="202"/>
      <c r="J5249" s="203"/>
      <c r="K5249" s="178"/>
      <c r="L5249" s="204"/>
      <c r="M5249" s="62"/>
    </row>
    <row r="5250" spans="1:13" s="47" customFormat="1" ht="36.75" customHeight="1" x14ac:dyDescent="0.3">
      <c r="A5250" s="62"/>
      <c r="B5250" s="53" t="s">
        <v>53</v>
      </c>
      <c r="C5250" s="195"/>
      <c r="D5250" s="205" t="s">
        <v>0</v>
      </c>
      <c r="E5250" s="206" t="s">
        <v>1</v>
      </c>
      <c r="F5250" s="207" t="s">
        <v>61</v>
      </c>
      <c r="G5250" s="188" t="s">
        <v>56</v>
      </c>
      <c r="H5250" s="111" t="s">
        <v>158</v>
      </c>
      <c r="I5250" s="112" t="s">
        <v>159</v>
      </c>
      <c r="J5250" s="112" t="s">
        <v>160</v>
      </c>
      <c r="K5250" s="520" t="s">
        <v>161</v>
      </c>
      <c r="L5250" s="114" t="s">
        <v>162</v>
      </c>
      <c r="M5250" s="62"/>
    </row>
    <row r="5251" spans="1:13" s="47" customFormat="1" ht="37.5" customHeight="1" x14ac:dyDescent="0.3">
      <c r="A5251" s="62"/>
      <c r="B5251" s="189" t="s">
        <v>1528</v>
      </c>
      <c r="C5251" s="195"/>
      <c r="D5251" s="190" t="s">
        <v>5</v>
      </c>
      <c r="E5251" s="153">
        <v>8</v>
      </c>
      <c r="F5251" s="154">
        <v>57</v>
      </c>
      <c r="G5251" s="191">
        <v>456</v>
      </c>
      <c r="H5251" s="506">
        <v>0.4702688989313758</v>
      </c>
      <c r="I5251" s="171"/>
      <c r="J5251" s="192" t="s">
        <v>163</v>
      </c>
      <c r="K5251" s="172">
        <v>1</v>
      </c>
      <c r="L5251" s="507">
        <v>0.4702688989313758</v>
      </c>
      <c r="M5251" s="536"/>
    </row>
    <row r="5252" spans="1:13" s="47" customFormat="1" ht="14.4" customHeight="1" x14ac:dyDescent="0.3">
      <c r="A5252" s="62"/>
      <c r="B5252" s="6" t="s">
        <v>1529</v>
      </c>
      <c r="C5252" s="7"/>
      <c r="D5252" s="3" t="s">
        <v>5</v>
      </c>
      <c r="E5252" s="4">
        <v>1</v>
      </c>
      <c r="F5252" s="5">
        <v>59.8</v>
      </c>
      <c r="G5252" s="26">
        <v>59.8</v>
      </c>
      <c r="H5252" s="508">
        <v>6.167122841249182E-2</v>
      </c>
      <c r="I5252" s="99"/>
      <c r="J5252" s="61" t="s">
        <v>163</v>
      </c>
      <c r="K5252" s="100">
        <v>1</v>
      </c>
      <c r="L5252" s="509">
        <v>6.167122841249182E-2</v>
      </c>
      <c r="M5252" s="62"/>
    </row>
    <row r="5253" spans="1:13" s="47" customFormat="1" ht="26.4" x14ac:dyDescent="0.3">
      <c r="A5253" s="62"/>
      <c r="B5253" s="6" t="s">
        <v>1530</v>
      </c>
      <c r="C5253" s="7"/>
      <c r="D5253" s="3" t="s">
        <v>5</v>
      </c>
      <c r="E5253" s="4">
        <v>1</v>
      </c>
      <c r="F5253" s="5">
        <v>65</v>
      </c>
      <c r="G5253" s="26">
        <v>65</v>
      </c>
      <c r="H5253" s="508">
        <v>6.7033943926621556E-2</v>
      </c>
      <c r="I5253" s="99"/>
      <c r="J5253" s="61" t="s">
        <v>163</v>
      </c>
      <c r="K5253" s="100">
        <v>1</v>
      </c>
      <c r="L5253" s="509">
        <v>6.7033943926621556E-2</v>
      </c>
      <c r="M5253" s="62"/>
    </row>
    <row r="5254" spans="1:13" s="47" customFormat="1" x14ac:dyDescent="0.3">
      <c r="A5254" s="62"/>
      <c r="B5254" s="6" t="s">
        <v>1867</v>
      </c>
      <c r="C5254" s="7"/>
      <c r="D5254" s="3" t="s">
        <v>5</v>
      </c>
      <c r="E5254" s="4">
        <v>8</v>
      </c>
      <c r="F5254" s="5">
        <v>12.3</v>
      </c>
      <c r="G5254" s="26">
        <v>98.4</v>
      </c>
      <c r="H5254" s="508">
        <v>0.10147907819045478</v>
      </c>
      <c r="I5254" s="99"/>
      <c r="J5254" s="61" t="s">
        <v>163</v>
      </c>
      <c r="K5254" s="100">
        <v>1</v>
      </c>
      <c r="L5254" s="509">
        <v>0.10147907819045478</v>
      </c>
      <c r="M5254" s="62"/>
    </row>
    <row r="5255" spans="1:13" s="47" customFormat="1" x14ac:dyDescent="0.3">
      <c r="A5255" s="62"/>
      <c r="B5255" s="6" t="s">
        <v>1868</v>
      </c>
      <c r="C5255" s="7"/>
      <c r="D5255" s="3" t="s">
        <v>5</v>
      </c>
      <c r="E5255" s="4">
        <v>1</v>
      </c>
      <c r="F5255" s="5">
        <v>13.2</v>
      </c>
      <c r="G5255" s="26">
        <v>13.2</v>
      </c>
      <c r="H5255" s="508">
        <v>1.3613047074329299E-2</v>
      </c>
      <c r="I5255" s="99"/>
      <c r="J5255" s="61" t="s">
        <v>163</v>
      </c>
      <c r="K5255" s="100">
        <v>1</v>
      </c>
      <c r="L5255" s="509">
        <v>1.3613047074329299E-2</v>
      </c>
      <c r="M5255" s="62"/>
    </row>
    <row r="5256" spans="1:13" s="47" customFormat="1" ht="24.6" customHeight="1" x14ac:dyDescent="0.3">
      <c r="A5256" s="62"/>
      <c r="B5256" s="6" t="s">
        <v>1869</v>
      </c>
      <c r="C5256" s="7"/>
      <c r="D5256" s="3" t="s">
        <v>5</v>
      </c>
      <c r="E5256" s="4">
        <v>1</v>
      </c>
      <c r="F5256" s="5">
        <v>15.5</v>
      </c>
      <c r="G5256" s="26">
        <v>15.5</v>
      </c>
      <c r="H5256" s="508">
        <v>1.5985017397886676E-2</v>
      </c>
      <c r="I5256" s="99"/>
      <c r="J5256" s="61" t="s">
        <v>163</v>
      </c>
      <c r="K5256" s="100">
        <v>1</v>
      </c>
      <c r="L5256" s="509">
        <v>1.5985017397886676E-2</v>
      </c>
      <c r="M5256" s="62"/>
    </row>
    <row r="5257" spans="1:13" s="47" customFormat="1" ht="14.4" customHeight="1" x14ac:dyDescent="0.3">
      <c r="A5257" s="62"/>
      <c r="B5257" s="6" t="s">
        <v>1870</v>
      </c>
      <c r="C5257" s="7"/>
      <c r="D5257" s="3" t="s">
        <v>5</v>
      </c>
      <c r="E5257" s="4">
        <v>1</v>
      </c>
      <c r="F5257" s="5">
        <v>18.2</v>
      </c>
      <c r="G5257" s="26">
        <v>18.2</v>
      </c>
      <c r="H5257" s="508">
        <v>1.8769504299454034E-2</v>
      </c>
      <c r="I5257" s="99"/>
      <c r="J5257" s="61" t="s">
        <v>163</v>
      </c>
      <c r="K5257" s="100">
        <v>1</v>
      </c>
      <c r="L5257" s="509">
        <v>1.8769504299454034E-2</v>
      </c>
      <c r="M5257" s="62"/>
    </row>
    <row r="5258" spans="1:13" s="47" customFormat="1" ht="26.4" x14ac:dyDescent="0.3">
      <c r="A5258" s="62"/>
      <c r="B5258" s="6" t="s">
        <v>1871</v>
      </c>
      <c r="C5258" s="7"/>
      <c r="D5258" s="3" t="s">
        <v>5</v>
      </c>
      <c r="E5258" s="4">
        <v>1</v>
      </c>
      <c r="F5258" s="5">
        <v>35.5</v>
      </c>
      <c r="G5258" s="26">
        <v>35.5</v>
      </c>
      <c r="H5258" s="508">
        <v>3.6610846298385617E-2</v>
      </c>
      <c r="I5258" s="99"/>
      <c r="J5258" s="61" t="s">
        <v>163</v>
      </c>
      <c r="K5258" s="100">
        <v>1</v>
      </c>
      <c r="L5258" s="509">
        <v>3.6610846298385617E-2</v>
      </c>
      <c r="M5258" s="62"/>
    </row>
    <row r="5259" spans="1:13" s="47" customFormat="1" ht="14.4" customHeight="1" x14ac:dyDescent="0.3">
      <c r="A5259" s="62"/>
      <c r="B5259" s="6"/>
      <c r="C5259" s="7"/>
      <c r="D5259" s="3"/>
      <c r="E5259" s="4"/>
      <c r="F5259" s="5"/>
      <c r="G5259" s="26"/>
      <c r="H5259" s="508"/>
      <c r="I5259" s="99"/>
      <c r="J5259" s="61"/>
      <c r="K5259" s="100"/>
      <c r="L5259" s="509"/>
      <c r="M5259" s="62"/>
    </row>
    <row r="5260" spans="1:13" s="47" customFormat="1" ht="14.4" customHeight="1" x14ac:dyDescent="0.3">
      <c r="A5260" s="62"/>
      <c r="B5260" s="6"/>
      <c r="C5260" s="7"/>
      <c r="D5260" s="3"/>
      <c r="E5260" s="4"/>
      <c r="F5260" s="5"/>
      <c r="G5260" s="26"/>
      <c r="H5260" s="508"/>
      <c r="I5260" s="99"/>
      <c r="J5260" s="61"/>
      <c r="K5260" s="100"/>
      <c r="L5260" s="509"/>
      <c r="M5260" s="62"/>
    </row>
    <row r="5261" spans="1:13" s="47" customFormat="1" ht="14.4" customHeight="1" x14ac:dyDescent="0.3">
      <c r="A5261" s="62"/>
      <c r="B5261" s="6"/>
      <c r="C5261" s="7"/>
      <c r="D5261" s="3"/>
      <c r="E5261" s="4"/>
      <c r="F5261" s="5"/>
      <c r="G5261" s="26"/>
      <c r="H5261" s="508"/>
      <c r="I5261" s="99"/>
      <c r="J5261" s="61"/>
      <c r="K5261" s="100"/>
      <c r="L5261" s="509"/>
      <c r="M5261" s="62"/>
    </row>
    <row r="5262" spans="1:13" s="47" customFormat="1" ht="14.4" customHeight="1" x14ac:dyDescent="0.3">
      <c r="A5262" s="62"/>
      <c r="B5262" s="6"/>
      <c r="C5262" s="7"/>
      <c r="D5262" s="3"/>
      <c r="E5262" s="4"/>
      <c r="F5262" s="5"/>
      <c r="G5262" s="26"/>
      <c r="H5262" s="508"/>
      <c r="I5262" s="99"/>
      <c r="J5262" s="61"/>
      <c r="K5262" s="100"/>
      <c r="L5262" s="509"/>
      <c r="M5262" s="62"/>
    </row>
    <row r="5263" spans="1:13" s="47" customFormat="1" ht="14.4" customHeight="1" x14ac:dyDescent="0.3">
      <c r="A5263" s="62"/>
      <c r="B5263" s="6"/>
      <c r="C5263" s="7"/>
      <c r="D5263" s="3"/>
      <c r="E5263" s="4"/>
      <c r="F5263" s="5"/>
      <c r="G5263" s="26"/>
      <c r="H5263" s="508"/>
      <c r="I5263" s="99"/>
      <c r="J5263" s="61"/>
      <c r="K5263" s="100"/>
      <c r="L5263" s="509"/>
      <c r="M5263" s="62"/>
    </row>
    <row r="5264" spans="1:13" s="47" customFormat="1" ht="14.4" customHeight="1" x14ac:dyDescent="0.3">
      <c r="A5264" s="62"/>
      <c r="B5264" s="6"/>
      <c r="C5264" s="7"/>
      <c r="D5264" s="3"/>
      <c r="E5264" s="4"/>
      <c r="F5264" s="5"/>
      <c r="G5264" s="26"/>
      <c r="H5264" s="508"/>
      <c r="I5264" s="99"/>
      <c r="J5264" s="61"/>
      <c r="K5264" s="100"/>
      <c r="L5264" s="509"/>
      <c r="M5264" s="62"/>
    </row>
    <row r="5265" spans="1:13" s="47" customFormat="1" ht="14.4" customHeight="1" x14ac:dyDescent="0.3">
      <c r="A5265" s="62"/>
      <c r="B5265" s="6"/>
      <c r="C5265" s="7"/>
      <c r="D5265" s="3"/>
      <c r="E5265" s="4"/>
      <c r="F5265" s="5"/>
      <c r="G5265" s="26"/>
      <c r="H5265" s="508"/>
      <c r="I5265" s="99"/>
      <c r="J5265" s="61"/>
      <c r="K5265" s="100"/>
      <c r="L5265" s="509"/>
      <c r="M5265" s="62"/>
    </row>
    <row r="5266" spans="1:13" s="47" customFormat="1" ht="14.4" customHeight="1" x14ac:dyDescent="0.3">
      <c r="A5266" s="62"/>
      <c r="B5266" s="6"/>
      <c r="C5266" s="7"/>
      <c r="D5266" s="3"/>
      <c r="E5266" s="4"/>
      <c r="F5266" s="5"/>
      <c r="G5266" s="26"/>
      <c r="H5266" s="508"/>
      <c r="I5266" s="99"/>
      <c r="J5266" s="61"/>
      <c r="K5266" s="100"/>
      <c r="L5266" s="509"/>
      <c r="M5266" s="62"/>
    </row>
    <row r="5267" spans="1:13" s="47" customFormat="1" ht="14.4" customHeight="1" x14ac:dyDescent="0.3">
      <c r="A5267" s="62"/>
      <c r="B5267" s="58" t="s">
        <v>62</v>
      </c>
      <c r="C5267" s="46"/>
      <c r="D5267" s="37"/>
      <c r="E5267" s="38"/>
      <c r="F5267" s="39"/>
      <c r="G5267" s="193">
        <v>761.6</v>
      </c>
      <c r="H5267" s="106" t="s">
        <v>62</v>
      </c>
      <c r="I5267" s="103"/>
      <c r="J5267" s="510"/>
      <c r="K5267" s="511" t="s">
        <v>156</v>
      </c>
      <c r="L5267" s="519">
        <v>0.7854315645309996</v>
      </c>
      <c r="M5267" s="62"/>
    </row>
    <row r="5268" spans="1:13" s="47" customFormat="1" ht="14.4" customHeight="1" x14ac:dyDescent="0.3">
      <c r="A5268" s="62"/>
      <c r="B5268" s="194" t="s">
        <v>63</v>
      </c>
      <c r="C5268" s="195"/>
      <c r="D5268" s="196"/>
      <c r="E5268" s="197"/>
      <c r="F5268" s="155"/>
      <c r="G5268" s="197"/>
      <c r="H5268" s="115"/>
      <c r="I5268" s="202"/>
      <c r="J5268" s="203"/>
      <c r="K5268" s="178"/>
      <c r="L5268" s="204">
        <v>0</v>
      </c>
      <c r="M5268" s="62"/>
    </row>
    <row r="5269" spans="1:13" s="47" customFormat="1" ht="35.25" customHeight="1" x14ac:dyDescent="0.3">
      <c r="A5269" s="62"/>
      <c r="B5269" s="53" t="s">
        <v>53</v>
      </c>
      <c r="C5269" s="210"/>
      <c r="D5269" s="211" t="s">
        <v>0</v>
      </c>
      <c r="E5269" s="201" t="s">
        <v>1</v>
      </c>
      <c r="F5269" s="156" t="s">
        <v>61</v>
      </c>
      <c r="G5269" s="188" t="s">
        <v>56</v>
      </c>
      <c r="H5269" s="111" t="s">
        <v>158</v>
      </c>
      <c r="I5269" s="112" t="s">
        <v>159</v>
      </c>
      <c r="J5269" s="112" t="s">
        <v>160</v>
      </c>
      <c r="K5269" s="520" t="s">
        <v>161</v>
      </c>
      <c r="L5269" s="114" t="s">
        <v>162</v>
      </c>
      <c r="M5269" s="62"/>
    </row>
    <row r="5270" spans="1:13" s="47" customFormat="1" ht="14.4" customHeight="1" x14ac:dyDescent="0.3">
      <c r="A5270" s="62"/>
      <c r="B5270" s="6">
        <v>0</v>
      </c>
      <c r="C5270" s="7"/>
      <c r="D5270" s="190">
        <v>0</v>
      </c>
      <c r="E5270" s="191">
        <v>0</v>
      </c>
      <c r="F5270" s="391"/>
      <c r="G5270" s="191">
        <v>0</v>
      </c>
      <c r="H5270" s="506"/>
      <c r="I5270" s="171"/>
      <c r="J5270" s="192">
        <v>0</v>
      </c>
      <c r="K5270" s="172">
        <v>0</v>
      </c>
      <c r="L5270" s="507">
        <v>0</v>
      </c>
      <c r="M5270" s="62"/>
    </row>
    <row r="5271" spans="1:13" s="47" customFormat="1" ht="14.4" customHeight="1" x14ac:dyDescent="0.3">
      <c r="A5271" s="62"/>
      <c r="B5271" s="6">
        <v>0</v>
      </c>
      <c r="C5271" s="7"/>
      <c r="D5271" s="3">
        <v>0</v>
      </c>
      <c r="E5271" s="26"/>
      <c r="F5271" s="5">
        <v>0</v>
      </c>
      <c r="G5271" s="26">
        <v>0</v>
      </c>
      <c r="H5271" s="508">
        <v>0</v>
      </c>
      <c r="I5271" s="99"/>
      <c r="J5271" s="61">
        <v>0</v>
      </c>
      <c r="K5271" s="100">
        <v>0</v>
      </c>
      <c r="L5271" s="509">
        <v>0</v>
      </c>
      <c r="M5271" s="62"/>
    </row>
    <row r="5272" spans="1:13" s="47" customFormat="1" ht="14.4" customHeight="1" x14ac:dyDescent="0.3">
      <c r="A5272" s="62"/>
      <c r="B5272" s="6">
        <v>0</v>
      </c>
      <c r="C5272" s="7"/>
      <c r="D5272" s="3">
        <v>0</v>
      </c>
      <c r="E5272" s="26"/>
      <c r="F5272" s="5">
        <v>0</v>
      </c>
      <c r="G5272" s="26">
        <v>0</v>
      </c>
      <c r="H5272" s="508">
        <v>0</v>
      </c>
      <c r="I5272" s="99"/>
      <c r="J5272" s="61">
        <v>0</v>
      </c>
      <c r="K5272" s="100">
        <v>0</v>
      </c>
      <c r="L5272" s="509">
        <v>0</v>
      </c>
      <c r="M5272" s="62"/>
    </row>
    <row r="5273" spans="1:13" s="47" customFormat="1" ht="14.4" customHeight="1" x14ac:dyDescent="0.3">
      <c r="A5273" s="62"/>
      <c r="B5273" s="6">
        <v>0</v>
      </c>
      <c r="C5273" s="7"/>
      <c r="D5273" s="3">
        <v>0</v>
      </c>
      <c r="E5273" s="26"/>
      <c r="F5273" s="5">
        <v>0</v>
      </c>
      <c r="G5273" s="26">
        <v>0</v>
      </c>
      <c r="H5273" s="508">
        <v>0</v>
      </c>
      <c r="I5273" s="99"/>
      <c r="J5273" s="61">
        <v>0</v>
      </c>
      <c r="K5273" s="100">
        <v>0</v>
      </c>
      <c r="L5273" s="509">
        <v>0</v>
      </c>
      <c r="M5273" s="62"/>
    </row>
    <row r="5274" spans="1:13" s="47" customFormat="1" ht="14.4" customHeight="1" x14ac:dyDescent="0.3">
      <c r="A5274" s="62"/>
      <c r="B5274" s="6">
        <v>0</v>
      </c>
      <c r="C5274" s="7"/>
      <c r="D5274" s="3">
        <v>0</v>
      </c>
      <c r="E5274" s="26"/>
      <c r="F5274" s="5">
        <v>0</v>
      </c>
      <c r="G5274" s="26">
        <v>0</v>
      </c>
      <c r="H5274" s="508">
        <v>0</v>
      </c>
      <c r="I5274" s="99"/>
      <c r="J5274" s="61">
        <v>0</v>
      </c>
      <c r="K5274" s="100">
        <v>0</v>
      </c>
      <c r="L5274" s="509">
        <v>0</v>
      </c>
      <c r="M5274" s="62"/>
    </row>
    <row r="5275" spans="1:13" s="47" customFormat="1" ht="15" customHeight="1" thickBot="1" x14ac:dyDescent="0.35">
      <c r="A5275" s="62"/>
      <c r="B5275" s="59" t="s">
        <v>64</v>
      </c>
      <c r="C5275" s="42"/>
      <c r="D5275" s="43"/>
      <c r="E5275" s="44"/>
      <c r="F5275" s="45"/>
      <c r="G5275" s="191">
        <v>0</v>
      </c>
      <c r="H5275" s="106" t="s">
        <v>64</v>
      </c>
      <c r="I5275" s="103"/>
      <c r="J5275" s="510"/>
      <c r="K5275" s="511" t="s">
        <v>156</v>
      </c>
      <c r="L5275" s="519">
        <v>0</v>
      </c>
      <c r="M5275" s="62"/>
    </row>
    <row r="5276" spans="1:13" s="47" customFormat="1" ht="14.4" customHeight="1" x14ac:dyDescent="0.3">
      <c r="A5276" s="62"/>
      <c r="B5276" s="64"/>
      <c r="C5276" s="68"/>
      <c r="D5276" s="69" t="s">
        <v>65</v>
      </c>
      <c r="E5276" s="70"/>
      <c r="F5276" s="71"/>
      <c r="G5276" s="88">
        <v>969.65800000000002</v>
      </c>
      <c r="H5276" s="179"/>
      <c r="I5276" s="212"/>
      <c r="J5276" s="522"/>
      <c r="K5276" s="523"/>
      <c r="L5276" s="180"/>
      <c r="M5276" s="62"/>
    </row>
    <row r="5277" spans="1:13" s="47" customFormat="1" ht="14.4" customHeight="1" x14ac:dyDescent="0.3">
      <c r="A5277" s="62"/>
      <c r="B5277" s="63"/>
      <c r="C5277" s="68"/>
      <c r="D5277" s="72" t="s">
        <v>7</v>
      </c>
      <c r="E5277" s="215"/>
      <c r="F5277" s="181">
        <v>0.1</v>
      </c>
      <c r="G5277" s="215">
        <v>96.965999999999994</v>
      </c>
      <c r="H5277" s="524"/>
      <c r="I5277" s="124"/>
      <c r="J5277" s="525"/>
      <c r="K5277" s="526"/>
      <c r="L5277" s="527"/>
      <c r="M5277" s="62"/>
    </row>
    <row r="5278" spans="1:13" s="47" customFormat="1" ht="14.4" customHeight="1" x14ac:dyDescent="0.3">
      <c r="A5278" s="62"/>
      <c r="B5278" s="63"/>
      <c r="C5278" s="68"/>
      <c r="D5278" s="72" t="s">
        <v>8</v>
      </c>
      <c r="E5278" s="215"/>
      <c r="F5278" s="181">
        <v>0.1</v>
      </c>
      <c r="G5278" s="215">
        <v>96.965999999999994</v>
      </c>
      <c r="H5278" s="524"/>
      <c r="I5278" s="124"/>
      <c r="J5278" s="525"/>
      <c r="K5278" s="526"/>
      <c r="L5278" s="527"/>
      <c r="M5278" s="62"/>
    </row>
    <row r="5279" spans="1:13" s="47" customFormat="1" ht="14.4" customHeight="1" x14ac:dyDescent="0.3">
      <c r="A5279" s="62"/>
      <c r="B5279" s="63" t="s">
        <v>66</v>
      </c>
      <c r="C5279" s="68"/>
      <c r="D5279" s="75" t="s">
        <v>67</v>
      </c>
      <c r="E5279" s="76"/>
      <c r="F5279" s="71"/>
      <c r="G5279" s="76">
        <v>1163.5899999999999</v>
      </c>
      <c r="H5279" s="524"/>
      <c r="I5279" s="124"/>
      <c r="J5279" s="525"/>
      <c r="K5279" s="526"/>
      <c r="L5279" s="527"/>
      <c r="M5279" s="62"/>
    </row>
    <row r="5280" spans="1:13" s="47" customFormat="1" ht="15" customHeight="1" thickBot="1" x14ac:dyDescent="0.35">
      <c r="A5280" s="62"/>
      <c r="B5280" s="63"/>
      <c r="C5280" s="68"/>
      <c r="D5280" s="77" t="s">
        <v>68</v>
      </c>
      <c r="E5280" s="78"/>
      <c r="F5280" s="79"/>
      <c r="G5280" s="78">
        <v>1163.5899999999999</v>
      </c>
      <c r="H5280" s="528">
        <v>1</v>
      </c>
      <c r="I5280" s="126"/>
      <c r="J5280" s="529"/>
      <c r="K5280" s="530"/>
      <c r="L5280" s="531">
        <v>0.9938691786176157</v>
      </c>
      <c r="M5280" s="62"/>
    </row>
    <row r="5281" spans="1:13" s="47" customFormat="1" ht="14.4" customHeight="1" x14ac:dyDescent="0.3">
      <c r="A5281" s="62"/>
      <c r="B5281" s="63"/>
      <c r="C5281" s="68"/>
      <c r="D5281" s="80"/>
      <c r="E5281" s="67"/>
      <c r="F5281" s="65"/>
      <c r="G5281" s="67"/>
      <c r="J5281" s="60"/>
      <c r="M5281" s="62"/>
    </row>
    <row r="5282" spans="1:13" s="47" customFormat="1" ht="14.4" customHeight="1" x14ac:dyDescent="0.3">
      <c r="A5282" s="62"/>
      <c r="B5282" s="63"/>
      <c r="C5282" s="68"/>
      <c r="D5282" s="80"/>
      <c r="E5282" s="67"/>
      <c r="F5282" s="65"/>
      <c r="G5282" s="67"/>
      <c r="J5282" s="60"/>
      <c r="M5282" s="62"/>
    </row>
    <row r="5283" spans="1:13" s="47" customFormat="1" ht="14.4" customHeight="1" x14ac:dyDescent="0.3">
      <c r="A5283" s="62"/>
      <c r="B5283" s="63"/>
      <c r="C5283" s="68"/>
      <c r="D5283" s="80"/>
      <c r="E5283" s="67"/>
      <c r="F5283" s="65"/>
      <c r="G5283" s="67"/>
      <c r="J5283" s="60"/>
      <c r="M5283" s="62"/>
    </row>
    <row r="5284" spans="1:13" s="47" customFormat="1" ht="14.4" customHeight="1" x14ac:dyDescent="0.3">
      <c r="A5284" s="62"/>
      <c r="B5284" s="136" t="s">
        <v>1808</v>
      </c>
      <c r="C5284" s="81"/>
      <c r="D5284" s="80"/>
      <c r="E5284" s="67"/>
      <c r="F5284" s="82"/>
      <c r="G5284" s="82"/>
      <c r="J5284" s="60"/>
      <c r="M5284" s="62"/>
    </row>
    <row r="5285" spans="1:13" s="47" customFormat="1" ht="14.4" customHeight="1" x14ac:dyDescent="0.3">
      <c r="A5285" s="62"/>
      <c r="B5285" s="216" t="s">
        <v>6</v>
      </c>
      <c r="C5285" s="217"/>
      <c r="D5285" s="80"/>
      <c r="E5285" s="67"/>
      <c r="F5285" s="62"/>
      <c r="G5285" s="62"/>
      <c r="J5285" s="60"/>
      <c r="M5285" s="62"/>
    </row>
    <row r="5286" spans="1:13" s="47" customFormat="1" ht="14.4" customHeight="1" x14ac:dyDescent="0.3">
      <c r="A5286" s="62"/>
      <c r="B5286" s="84"/>
      <c r="C5286" s="62"/>
      <c r="D5286" s="80"/>
      <c r="E5286" s="67"/>
      <c r="F5286" s="62"/>
      <c r="G5286" s="62"/>
      <c r="J5286" s="60"/>
      <c r="M5286" s="62"/>
    </row>
    <row r="5287" spans="1:13" x14ac:dyDescent="0.3">
      <c r="A5287" s="62"/>
      <c r="B5287" s="503"/>
      <c r="C5287" s="129"/>
      <c r="D5287" s="129"/>
      <c r="J5287" s="60"/>
    </row>
    <row r="5288" spans="1:13" x14ac:dyDescent="0.3">
      <c r="A5288" s="62"/>
      <c r="B5288" s="131"/>
      <c r="C5288" s="130"/>
      <c r="D5288" s="130"/>
      <c r="J5288" s="60"/>
    </row>
    <row r="5289" spans="1:13" ht="15.6" x14ac:dyDescent="0.3">
      <c r="A5289" s="62"/>
      <c r="D5289" s="715" t="s">
        <v>166</v>
      </c>
      <c r="E5289" s="715"/>
      <c r="F5289" s="715"/>
      <c r="J5289" s="60"/>
    </row>
    <row r="5290" spans="1:13" x14ac:dyDescent="0.3">
      <c r="A5290" s="62"/>
      <c r="B5290" s="132"/>
      <c r="C5290" s="132"/>
      <c r="D5290" s="132"/>
      <c r="J5290" s="60"/>
    </row>
    <row r="5291" spans="1:13" ht="82.5" customHeight="1" x14ac:dyDescent="0.3">
      <c r="A5291" s="62"/>
      <c r="B5291" s="710" t="s">
        <v>1809</v>
      </c>
      <c r="C5291" s="710"/>
      <c r="D5291" s="710"/>
      <c r="E5291" s="710"/>
      <c r="F5291" s="710"/>
      <c r="G5291" s="710"/>
      <c r="H5291" s="710"/>
      <c r="I5291" s="710"/>
      <c r="J5291" s="710"/>
      <c r="K5291" s="710"/>
      <c r="L5291" s="710"/>
    </row>
    <row r="5292" spans="1:13" s="47" customFormat="1" ht="14.4" customHeight="1" x14ac:dyDescent="0.3">
      <c r="A5292" s="62"/>
      <c r="B5292" s="63"/>
      <c r="C5292" s="9"/>
      <c r="D5292" s="10"/>
      <c r="E5292" s="11"/>
      <c r="F5292" s="12"/>
      <c r="G5292" s="13"/>
      <c r="J5292" s="60"/>
      <c r="M5292" s="62"/>
    </row>
    <row r="5293" spans="1:13" s="47" customFormat="1" ht="14.4" customHeight="1" x14ac:dyDescent="0.3">
      <c r="A5293" s="62"/>
      <c r="B5293" s="48" t="s">
        <v>48</v>
      </c>
      <c r="C5293" s="9"/>
      <c r="D5293" s="10"/>
      <c r="E5293" s="11"/>
      <c r="F5293" s="11"/>
      <c r="G5293" s="11"/>
      <c r="J5293" s="60"/>
      <c r="M5293" s="62"/>
    </row>
    <row r="5294" spans="1:13" s="47" customFormat="1" ht="14.4" customHeight="1" x14ac:dyDescent="0.3">
      <c r="A5294" s="62"/>
      <c r="B5294" s="64" t="s">
        <v>49</v>
      </c>
      <c r="C5294" s="62" t="s">
        <v>1182</v>
      </c>
      <c r="D5294" s="62"/>
      <c r="E5294" s="62"/>
      <c r="I5294" s="65" t="s">
        <v>50</v>
      </c>
      <c r="J5294" s="68" t="s">
        <v>5</v>
      </c>
      <c r="M5294" s="62"/>
    </row>
    <row r="5295" spans="1:13" s="47" customFormat="1" ht="15" customHeight="1" thickBot="1" x14ac:dyDescent="0.35">
      <c r="A5295" s="62"/>
      <c r="B5295" s="64" t="s">
        <v>51</v>
      </c>
      <c r="C5295" s="62" t="s">
        <v>267</v>
      </c>
      <c r="D5295" s="62"/>
      <c r="E5295" s="62"/>
      <c r="G5295" s="62" t="s">
        <v>1181</v>
      </c>
      <c r="J5295" s="60"/>
      <c r="M5295" s="62"/>
    </row>
    <row r="5296" spans="1:13" s="47" customFormat="1" ht="14.4" customHeight="1" thickTop="1" x14ac:dyDescent="0.3">
      <c r="A5296" s="62"/>
      <c r="B5296" s="49" t="s">
        <v>52</v>
      </c>
      <c r="C5296" s="14"/>
      <c r="D5296" s="15"/>
      <c r="E5296" s="16"/>
      <c r="F5296" s="17"/>
      <c r="G5296" s="16"/>
      <c r="H5296" s="711" t="s">
        <v>164</v>
      </c>
      <c r="I5296" s="712"/>
      <c r="J5296" s="712"/>
      <c r="K5296" s="712"/>
      <c r="L5296" s="713"/>
      <c r="M5296" s="62"/>
    </row>
    <row r="5297" spans="1:13" s="47" customFormat="1" ht="32.25" customHeight="1" x14ac:dyDescent="0.3">
      <c r="A5297" s="62"/>
      <c r="B5297" s="186" t="s">
        <v>53</v>
      </c>
      <c r="C5297" s="187" t="s">
        <v>1</v>
      </c>
      <c r="D5297" s="161" t="s">
        <v>54</v>
      </c>
      <c r="E5297" s="188" t="s">
        <v>23</v>
      </c>
      <c r="F5297" s="188" t="s">
        <v>55</v>
      </c>
      <c r="G5297" s="188" t="s">
        <v>56</v>
      </c>
      <c r="H5297" s="90" t="s">
        <v>158</v>
      </c>
      <c r="I5297" s="169" t="s">
        <v>159</v>
      </c>
      <c r="J5297" s="169" t="s">
        <v>160</v>
      </c>
      <c r="K5297" s="169" t="s">
        <v>161</v>
      </c>
      <c r="L5297" s="92" t="s">
        <v>162</v>
      </c>
      <c r="M5297" s="62"/>
    </row>
    <row r="5298" spans="1:13" s="47" customFormat="1" ht="14.4" customHeight="1" x14ac:dyDescent="0.3">
      <c r="A5298" s="62"/>
      <c r="B5298" s="189">
        <v>0</v>
      </c>
      <c r="C5298" s="187"/>
      <c r="D5298" s="190">
        <v>0</v>
      </c>
      <c r="E5298" s="191">
        <v>0</v>
      </c>
      <c r="F5298" s="391"/>
      <c r="G5298" s="191">
        <v>0</v>
      </c>
      <c r="H5298" s="506">
        <v>0</v>
      </c>
      <c r="I5298" s="171"/>
      <c r="J5298" s="192">
        <v>0</v>
      </c>
      <c r="K5298" s="172">
        <v>0</v>
      </c>
      <c r="L5298" s="507">
        <v>0</v>
      </c>
      <c r="M5298" s="62"/>
    </row>
    <row r="5299" spans="1:13" s="47" customFormat="1" ht="14.4" customHeight="1" x14ac:dyDescent="0.3">
      <c r="A5299" s="62"/>
      <c r="B5299" s="6">
        <v>0</v>
      </c>
      <c r="C5299" s="25"/>
      <c r="D5299" s="3">
        <v>0</v>
      </c>
      <c r="E5299" s="26">
        <v>0</v>
      </c>
      <c r="F5299" s="27"/>
      <c r="G5299" s="26">
        <v>0</v>
      </c>
      <c r="H5299" s="508">
        <v>0</v>
      </c>
      <c r="I5299" s="99"/>
      <c r="J5299" s="61">
        <v>0</v>
      </c>
      <c r="K5299" s="100">
        <v>0</v>
      </c>
      <c r="L5299" s="509">
        <v>0</v>
      </c>
      <c r="M5299" s="62"/>
    </row>
    <row r="5300" spans="1:13" s="47" customFormat="1" ht="14.4" customHeight="1" x14ac:dyDescent="0.3">
      <c r="A5300" s="62"/>
      <c r="B5300" s="6">
        <v>0</v>
      </c>
      <c r="C5300" s="25"/>
      <c r="D5300" s="3">
        <v>0</v>
      </c>
      <c r="E5300" s="26">
        <v>0</v>
      </c>
      <c r="F5300" s="27"/>
      <c r="G5300" s="26">
        <v>0</v>
      </c>
      <c r="H5300" s="508">
        <v>0</v>
      </c>
      <c r="I5300" s="99"/>
      <c r="J5300" s="61">
        <v>0</v>
      </c>
      <c r="K5300" s="100">
        <v>0</v>
      </c>
      <c r="L5300" s="509">
        <v>0</v>
      </c>
      <c r="M5300" s="62"/>
    </row>
    <row r="5301" spans="1:13" s="47" customFormat="1" ht="14.4" customHeight="1" x14ac:dyDescent="0.3">
      <c r="A5301" s="62"/>
      <c r="B5301" s="6">
        <v>0</v>
      </c>
      <c r="C5301" s="25"/>
      <c r="D5301" s="3">
        <v>0</v>
      </c>
      <c r="E5301" s="26">
        <v>0</v>
      </c>
      <c r="F5301" s="27"/>
      <c r="G5301" s="26">
        <v>0</v>
      </c>
      <c r="H5301" s="508">
        <v>0</v>
      </c>
      <c r="I5301" s="99"/>
      <c r="J5301" s="61">
        <v>0</v>
      </c>
      <c r="K5301" s="100">
        <v>0</v>
      </c>
      <c r="L5301" s="509">
        <v>0</v>
      </c>
      <c r="M5301" s="62"/>
    </row>
    <row r="5302" spans="1:13" s="47" customFormat="1" ht="14.4" customHeight="1" x14ac:dyDescent="0.3">
      <c r="A5302" s="62"/>
      <c r="B5302" s="6">
        <v>0</v>
      </c>
      <c r="C5302" s="25"/>
      <c r="D5302" s="3">
        <v>0</v>
      </c>
      <c r="E5302" s="26">
        <v>0</v>
      </c>
      <c r="F5302" s="27"/>
      <c r="G5302" s="26">
        <v>0</v>
      </c>
      <c r="H5302" s="508">
        <v>0</v>
      </c>
      <c r="I5302" s="99"/>
      <c r="J5302" s="61">
        <v>0</v>
      </c>
      <c r="K5302" s="100">
        <v>0</v>
      </c>
      <c r="L5302" s="509">
        <v>0</v>
      </c>
      <c r="M5302" s="62"/>
    </row>
    <row r="5303" spans="1:13" s="47" customFormat="1" ht="14.4" customHeight="1" x14ac:dyDescent="0.3">
      <c r="A5303" s="62"/>
      <c r="B5303" s="6">
        <v>0</v>
      </c>
      <c r="C5303" s="25"/>
      <c r="D5303" s="3">
        <v>0</v>
      </c>
      <c r="E5303" s="26">
        <v>0</v>
      </c>
      <c r="F5303" s="27"/>
      <c r="G5303" s="26">
        <v>0</v>
      </c>
      <c r="H5303" s="508">
        <v>0</v>
      </c>
      <c r="I5303" s="99"/>
      <c r="J5303" s="61">
        <v>0</v>
      </c>
      <c r="K5303" s="100">
        <v>0</v>
      </c>
      <c r="L5303" s="509">
        <v>0</v>
      </c>
      <c r="M5303" s="62"/>
    </row>
    <row r="5304" spans="1:13" s="47" customFormat="1" ht="14.4" customHeight="1" x14ac:dyDescent="0.3">
      <c r="A5304" s="62"/>
      <c r="B5304" s="6" t="s">
        <v>73</v>
      </c>
      <c r="C5304" s="25"/>
      <c r="D5304" s="3">
        <v>0</v>
      </c>
      <c r="E5304" s="26">
        <v>0</v>
      </c>
      <c r="F5304" s="27"/>
      <c r="G5304" s="26">
        <v>0.66100000000000003</v>
      </c>
      <c r="H5304" s="508">
        <v>1.1920434257272187E-2</v>
      </c>
      <c r="I5304" s="99"/>
      <c r="J5304" s="61" t="s">
        <v>165</v>
      </c>
      <c r="K5304" s="100">
        <v>0.4</v>
      </c>
      <c r="L5304" s="101">
        <v>4.7681737029088749E-3</v>
      </c>
      <c r="M5304" s="62"/>
    </row>
    <row r="5305" spans="1:13" s="47" customFormat="1" ht="14.4" customHeight="1" x14ac:dyDescent="0.3">
      <c r="A5305" s="62"/>
      <c r="B5305" s="6" t="s">
        <v>57</v>
      </c>
      <c r="C5305" s="25"/>
      <c r="D5305" s="28"/>
      <c r="E5305" s="26"/>
      <c r="F5305" s="27"/>
      <c r="G5305" s="193">
        <v>0.66100000000000003</v>
      </c>
      <c r="H5305" s="102" t="s">
        <v>57</v>
      </c>
      <c r="I5305" s="103"/>
      <c r="J5305" s="510"/>
      <c r="K5305" s="511" t="s">
        <v>156</v>
      </c>
      <c r="L5305" s="512">
        <v>4.7681737029088749E-3</v>
      </c>
      <c r="M5305" s="62"/>
    </row>
    <row r="5306" spans="1:13" s="47" customFormat="1" ht="14.4" customHeight="1" x14ac:dyDescent="0.3">
      <c r="A5306" s="62"/>
      <c r="B5306" s="194" t="s">
        <v>22</v>
      </c>
      <c r="C5306" s="195"/>
      <c r="D5306" s="196"/>
      <c r="E5306" s="197"/>
      <c r="F5306" s="155"/>
      <c r="G5306" s="87"/>
      <c r="H5306" s="513"/>
      <c r="I5306" s="514"/>
      <c r="J5306" s="515"/>
      <c r="K5306" s="516"/>
      <c r="L5306" s="517"/>
      <c r="M5306" s="62"/>
    </row>
    <row r="5307" spans="1:13" s="47" customFormat="1" ht="30.75" customHeight="1" x14ac:dyDescent="0.3">
      <c r="A5307" s="62"/>
      <c r="B5307" s="198" t="s">
        <v>58</v>
      </c>
      <c r="C5307" s="199" t="s">
        <v>1</v>
      </c>
      <c r="D5307" s="200" t="s">
        <v>59</v>
      </c>
      <c r="E5307" s="156" t="s">
        <v>23</v>
      </c>
      <c r="F5307" s="156" t="s">
        <v>55</v>
      </c>
      <c r="G5307" s="201" t="s">
        <v>56</v>
      </c>
      <c r="H5307" s="90" t="s">
        <v>158</v>
      </c>
      <c r="I5307" s="169" t="s">
        <v>159</v>
      </c>
      <c r="J5307" s="169" t="s">
        <v>160</v>
      </c>
      <c r="K5307" s="518" t="s">
        <v>161</v>
      </c>
      <c r="L5307" s="92" t="s">
        <v>162</v>
      </c>
      <c r="M5307" s="62"/>
    </row>
    <row r="5308" spans="1:13" s="47" customFormat="1" ht="14.4" customHeight="1" x14ac:dyDescent="0.3">
      <c r="A5308" s="62"/>
      <c r="B5308" s="6" t="s">
        <v>27</v>
      </c>
      <c r="C5308" s="25">
        <v>1</v>
      </c>
      <c r="D5308" s="3">
        <v>4.0999999999999996</v>
      </c>
      <c r="E5308" s="26">
        <v>4.0999999999999996</v>
      </c>
      <c r="F5308" s="26">
        <v>1</v>
      </c>
      <c r="G5308" s="26">
        <v>4.0999999999999996</v>
      </c>
      <c r="H5308" s="506">
        <v>7.3939153486862266E-2</v>
      </c>
      <c r="I5308" s="171"/>
      <c r="J5308" s="192" t="s">
        <v>163</v>
      </c>
      <c r="K5308" s="172">
        <v>1</v>
      </c>
      <c r="L5308" s="507">
        <v>7.3939153486862266E-2</v>
      </c>
      <c r="M5308" s="62"/>
    </row>
    <row r="5309" spans="1:13" s="47" customFormat="1" ht="14.4" customHeight="1" x14ac:dyDescent="0.3">
      <c r="A5309" s="62"/>
      <c r="B5309" s="6" t="s">
        <v>87</v>
      </c>
      <c r="C5309" s="25">
        <v>1</v>
      </c>
      <c r="D5309" s="3">
        <v>4.5599999999999996</v>
      </c>
      <c r="E5309" s="26">
        <v>4.5599999999999996</v>
      </c>
      <c r="F5309" s="26">
        <v>1</v>
      </c>
      <c r="G5309" s="26">
        <v>4.5599999999999996</v>
      </c>
      <c r="H5309" s="508">
        <v>8.2234765829290721E-2</v>
      </c>
      <c r="I5309" s="99"/>
      <c r="J5309" s="61" t="s">
        <v>163</v>
      </c>
      <c r="K5309" s="100">
        <v>1</v>
      </c>
      <c r="L5309" s="509">
        <v>8.2234765829290721E-2</v>
      </c>
      <c r="M5309" s="62"/>
    </row>
    <row r="5310" spans="1:13" s="47" customFormat="1" ht="26.4" x14ac:dyDescent="0.3">
      <c r="A5310" s="62"/>
      <c r="B5310" s="6" t="s">
        <v>86</v>
      </c>
      <c r="C5310" s="25">
        <v>1</v>
      </c>
      <c r="D5310" s="3">
        <v>4.55</v>
      </c>
      <c r="E5310" s="26">
        <v>4.55</v>
      </c>
      <c r="F5310" s="26">
        <v>1</v>
      </c>
      <c r="G5310" s="26">
        <v>4.55</v>
      </c>
      <c r="H5310" s="508">
        <v>8.2054426430542282E-2</v>
      </c>
      <c r="I5310" s="99"/>
      <c r="J5310" s="61" t="s">
        <v>163</v>
      </c>
      <c r="K5310" s="100">
        <v>1</v>
      </c>
      <c r="L5310" s="509">
        <v>8.2054426430542282E-2</v>
      </c>
      <c r="M5310" s="62"/>
    </row>
    <row r="5311" spans="1:13" s="47" customFormat="1" ht="14.4" customHeight="1" x14ac:dyDescent="0.3">
      <c r="A5311" s="62"/>
      <c r="B5311" s="6">
        <v>0</v>
      </c>
      <c r="C5311" s="25"/>
      <c r="D5311" s="3">
        <v>0</v>
      </c>
      <c r="E5311" s="26">
        <v>0</v>
      </c>
      <c r="F5311" s="26"/>
      <c r="G5311" s="26">
        <v>0</v>
      </c>
      <c r="H5311" s="508">
        <v>0</v>
      </c>
      <c r="I5311" s="99"/>
      <c r="J5311" s="61">
        <v>0</v>
      </c>
      <c r="K5311" s="100">
        <v>0</v>
      </c>
      <c r="L5311" s="509">
        <v>0</v>
      </c>
      <c r="M5311" s="62"/>
    </row>
    <row r="5312" spans="1:13" s="47" customFormat="1" ht="14.4" customHeight="1" x14ac:dyDescent="0.3">
      <c r="A5312" s="62"/>
      <c r="B5312" s="6">
        <v>0</v>
      </c>
      <c r="C5312" s="25"/>
      <c r="D5312" s="3">
        <v>0</v>
      </c>
      <c r="E5312" s="26">
        <v>0</v>
      </c>
      <c r="F5312" s="27"/>
      <c r="G5312" s="26">
        <v>0</v>
      </c>
      <c r="H5312" s="508">
        <v>0</v>
      </c>
      <c r="I5312" s="99"/>
      <c r="J5312" s="61">
        <v>0</v>
      </c>
      <c r="K5312" s="100">
        <v>0</v>
      </c>
      <c r="L5312" s="509">
        <v>0</v>
      </c>
      <c r="M5312" s="62"/>
    </row>
    <row r="5313" spans="1:13" s="47" customFormat="1" ht="14.4" customHeight="1" x14ac:dyDescent="0.3">
      <c r="A5313" s="62"/>
      <c r="B5313" s="6">
        <v>0</v>
      </c>
      <c r="C5313" s="25"/>
      <c r="D5313" s="3">
        <v>0</v>
      </c>
      <c r="E5313" s="26">
        <v>0</v>
      </c>
      <c r="F5313" s="27"/>
      <c r="G5313" s="26">
        <v>0</v>
      </c>
      <c r="H5313" s="508">
        <v>0</v>
      </c>
      <c r="I5313" s="99"/>
      <c r="J5313" s="61">
        <v>0</v>
      </c>
      <c r="K5313" s="100">
        <v>0</v>
      </c>
      <c r="L5313" s="509">
        <v>0</v>
      </c>
      <c r="M5313" s="62"/>
    </row>
    <row r="5314" spans="1:13" s="47" customFormat="1" ht="14.4" customHeight="1" x14ac:dyDescent="0.3">
      <c r="A5314" s="62"/>
      <c r="B5314" s="6">
        <v>0</v>
      </c>
      <c r="C5314" s="25"/>
      <c r="D5314" s="3">
        <v>0</v>
      </c>
      <c r="E5314" s="26">
        <v>0</v>
      </c>
      <c r="F5314" s="27"/>
      <c r="G5314" s="26">
        <v>0</v>
      </c>
      <c r="H5314" s="508">
        <v>0</v>
      </c>
      <c r="I5314" s="99"/>
      <c r="J5314" s="61">
        <v>0</v>
      </c>
      <c r="K5314" s="100">
        <v>0</v>
      </c>
      <c r="L5314" s="509">
        <v>0</v>
      </c>
      <c r="M5314" s="62"/>
    </row>
    <row r="5315" spans="1:13" s="47" customFormat="1" ht="14.4" customHeight="1" x14ac:dyDescent="0.3">
      <c r="A5315" s="62"/>
      <c r="B5315" s="6">
        <v>0</v>
      </c>
      <c r="C5315" s="25"/>
      <c r="D5315" s="3">
        <v>0</v>
      </c>
      <c r="E5315" s="26">
        <v>0</v>
      </c>
      <c r="F5315" s="27"/>
      <c r="G5315" s="26">
        <v>0</v>
      </c>
      <c r="H5315" s="508">
        <v>0</v>
      </c>
      <c r="I5315" s="99"/>
      <c r="J5315" s="61">
        <v>0</v>
      </c>
      <c r="K5315" s="100">
        <v>0</v>
      </c>
      <c r="L5315" s="509">
        <v>0</v>
      </c>
      <c r="M5315" s="62"/>
    </row>
    <row r="5316" spans="1:13" s="47" customFormat="1" ht="14.4" customHeight="1" x14ac:dyDescent="0.3">
      <c r="A5316" s="62"/>
      <c r="B5316" s="6">
        <v>0</v>
      </c>
      <c r="C5316" s="25"/>
      <c r="D5316" s="3">
        <v>0</v>
      </c>
      <c r="E5316" s="26">
        <v>0</v>
      </c>
      <c r="F5316" s="27"/>
      <c r="G5316" s="26">
        <v>0</v>
      </c>
      <c r="H5316" s="508">
        <v>0</v>
      </c>
      <c r="I5316" s="99"/>
      <c r="J5316" s="61">
        <v>0</v>
      </c>
      <c r="K5316" s="100">
        <v>0</v>
      </c>
      <c r="L5316" s="509">
        <v>0</v>
      </c>
      <c r="M5316" s="62"/>
    </row>
    <row r="5317" spans="1:13" s="47" customFormat="1" ht="14.4" customHeight="1" x14ac:dyDescent="0.3">
      <c r="A5317" s="62"/>
      <c r="B5317" s="6" t="s">
        <v>60</v>
      </c>
      <c r="C5317" s="25"/>
      <c r="D5317" s="28"/>
      <c r="E5317" s="26"/>
      <c r="F5317" s="27"/>
      <c r="G5317" s="193">
        <v>13.21</v>
      </c>
      <c r="H5317" s="106" t="s">
        <v>60</v>
      </c>
      <c r="I5317" s="103"/>
      <c r="J5317" s="510"/>
      <c r="K5317" s="511" t="s">
        <v>156</v>
      </c>
      <c r="L5317" s="519">
        <v>0.23822834574669527</v>
      </c>
      <c r="M5317" s="62"/>
    </row>
    <row r="5318" spans="1:13" s="47" customFormat="1" ht="14.4" customHeight="1" x14ac:dyDescent="0.3">
      <c r="A5318" s="62"/>
      <c r="B5318" s="194" t="s">
        <v>38</v>
      </c>
      <c r="C5318" s="195"/>
      <c r="D5318" s="196"/>
      <c r="E5318" s="196"/>
      <c r="F5318" s="196"/>
      <c r="G5318" s="196"/>
      <c r="H5318" s="115"/>
      <c r="I5318" s="202"/>
      <c r="J5318" s="203"/>
      <c r="K5318" s="178"/>
      <c r="L5318" s="204"/>
      <c r="M5318" s="62"/>
    </row>
    <row r="5319" spans="1:13" s="47" customFormat="1" ht="36.75" customHeight="1" x14ac:dyDescent="0.3">
      <c r="A5319" s="62"/>
      <c r="B5319" s="53" t="s">
        <v>53</v>
      </c>
      <c r="C5319" s="195"/>
      <c r="D5319" s="205" t="s">
        <v>0</v>
      </c>
      <c r="E5319" s="206" t="s">
        <v>1</v>
      </c>
      <c r="F5319" s="207" t="s">
        <v>61</v>
      </c>
      <c r="G5319" s="188" t="s">
        <v>56</v>
      </c>
      <c r="H5319" s="111" t="s">
        <v>158</v>
      </c>
      <c r="I5319" s="112" t="s">
        <v>159</v>
      </c>
      <c r="J5319" s="112" t="s">
        <v>160</v>
      </c>
      <c r="K5319" s="520" t="s">
        <v>161</v>
      </c>
      <c r="L5319" s="114" t="s">
        <v>162</v>
      </c>
      <c r="M5319" s="62"/>
    </row>
    <row r="5320" spans="1:13" s="47" customFormat="1" ht="37.5" customHeight="1" x14ac:dyDescent="0.3">
      <c r="A5320" s="62"/>
      <c r="B5320" s="189" t="s">
        <v>1531</v>
      </c>
      <c r="C5320" s="195"/>
      <c r="D5320" s="190" t="s">
        <v>2</v>
      </c>
      <c r="E5320" s="153">
        <v>17</v>
      </c>
      <c r="F5320" s="154">
        <v>0.76</v>
      </c>
      <c r="G5320" s="191">
        <v>12.92</v>
      </c>
      <c r="H5320" s="506">
        <v>0.2329985031829904</v>
      </c>
      <c r="I5320" s="171"/>
      <c r="J5320" s="192" t="s">
        <v>1219</v>
      </c>
      <c r="K5320" s="172">
        <v>0</v>
      </c>
      <c r="L5320" s="507">
        <v>0</v>
      </c>
      <c r="M5320" s="536"/>
    </row>
    <row r="5321" spans="1:13" s="47" customFormat="1" ht="26.4" customHeight="1" x14ac:dyDescent="0.3">
      <c r="A5321" s="62"/>
      <c r="B5321" s="6" t="s">
        <v>1532</v>
      </c>
      <c r="C5321" s="7"/>
      <c r="D5321" s="3" t="s">
        <v>5</v>
      </c>
      <c r="E5321" s="4">
        <v>3</v>
      </c>
      <c r="F5321" s="5">
        <v>3.45</v>
      </c>
      <c r="G5321" s="26">
        <v>10.350000000000001</v>
      </c>
      <c r="H5321" s="508">
        <v>0.18665127770464016</v>
      </c>
      <c r="I5321" s="99"/>
      <c r="J5321" s="61" t="s">
        <v>1219</v>
      </c>
      <c r="K5321" s="100">
        <v>0</v>
      </c>
      <c r="L5321" s="509">
        <v>0</v>
      </c>
      <c r="M5321" s="536"/>
    </row>
    <row r="5322" spans="1:13" s="47" customFormat="1" ht="26.4" x14ac:dyDescent="0.3">
      <c r="A5322" s="62"/>
      <c r="B5322" s="6" t="s">
        <v>1533</v>
      </c>
      <c r="C5322" s="7"/>
      <c r="D5322" s="3" t="s">
        <v>5</v>
      </c>
      <c r="E5322" s="4">
        <v>2</v>
      </c>
      <c r="F5322" s="5">
        <v>0.6</v>
      </c>
      <c r="G5322" s="26">
        <v>1.2</v>
      </c>
      <c r="H5322" s="508">
        <v>2.1640727849813347E-2</v>
      </c>
      <c r="I5322" s="99"/>
      <c r="J5322" s="61" t="s">
        <v>1219</v>
      </c>
      <c r="K5322" s="100">
        <v>0</v>
      </c>
      <c r="L5322" s="509">
        <v>0</v>
      </c>
      <c r="M5322" s="536"/>
    </row>
    <row r="5323" spans="1:13" s="47" customFormat="1" ht="26.4" x14ac:dyDescent="0.3">
      <c r="A5323" s="62"/>
      <c r="B5323" s="6" t="s">
        <v>1534</v>
      </c>
      <c r="C5323" s="7"/>
      <c r="D5323" s="3" t="s">
        <v>5</v>
      </c>
      <c r="E5323" s="4">
        <v>1</v>
      </c>
      <c r="F5323" s="5">
        <v>7.46</v>
      </c>
      <c r="G5323" s="26">
        <v>7.46</v>
      </c>
      <c r="H5323" s="508">
        <v>0.13453319146633966</v>
      </c>
      <c r="I5323" s="99"/>
      <c r="J5323" s="61" t="s">
        <v>163</v>
      </c>
      <c r="K5323" s="100">
        <v>1</v>
      </c>
      <c r="L5323" s="509">
        <v>0.13453319146633966</v>
      </c>
      <c r="M5323" s="536"/>
    </row>
    <row r="5324" spans="1:13" s="47" customFormat="1" x14ac:dyDescent="0.3">
      <c r="A5324" s="62"/>
      <c r="B5324" s="6" t="s">
        <v>1535</v>
      </c>
      <c r="C5324" s="7"/>
      <c r="D5324" s="3" t="s">
        <v>5</v>
      </c>
      <c r="E5324" s="4">
        <v>1</v>
      </c>
      <c r="F5324" s="5">
        <v>4</v>
      </c>
      <c r="G5324" s="26">
        <v>4</v>
      </c>
      <c r="H5324" s="508">
        <v>7.2135759499377824E-2</v>
      </c>
      <c r="I5324" s="99"/>
      <c r="J5324" s="61" t="s">
        <v>163</v>
      </c>
      <c r="K5324" s="100">
        <v>1</v>
      </c>
      <c r="L5324" s="509">
        <v>7.2135759499377824E-2</v>
      </c>
      <c r="M5324" s="536"/>
    </row>
    <row r="5325" spans="1:13" s="47" customFormat="1" ht="14.4" customHeight="1" x14ac:dyDescent="0.3">
      <c r="A5325" s="62"/>
      <c r="B5325" s="6" t="s">
        <v>1536</v>
      </c>
      <c r="C5325" s="7"/>
      <c r="D5325" s="3" t="s">
        <v>5</v>
      </c>
      <c r="E5325" s="4">
        <v>1</v>
      </c>
      <c r="F5325" s="5">
        <v>3.55</v>
      </c>
      <c r="G5325" s="26">
        <v>3.55</v>
      </c>
      <c r="H5325" s="508">
        <v>6.4020486555697823E-2</v>
      </c>
      <c r="I5325" s="99"/>
      <c r="J5325" s="61" t="s">
        <v>163</v>
      </c>
      <c r="K5325" s="100">
        <v>1</v>
      </c>
      <c r="L5325" s="509">
        <v>6.4020486555697823E-2</v>
      </c>
      <c r="M5325" s="536"/>
    </row>
    <row r="5326" spans="1:13" s="47" customFormat="1" ht="14.4" customHeight="1" x14ac:dyDescent="0.3">
      <c r="A5326" s="62"/>
      <c r="B5326" s="6" t="s">
        <v>1537</v>
      </c>
      <c r="C5326" s="7"/>
      <c r="D5326" s="3" t="s">
        <v>5</v>
      </c>
      <c r="E5326" s="4">
        <v>1</v>
      </c>
      <c r="F5326" s="5">
        <v>2.1</v>
      </c>
      <c r="G5326" s="26">
        <v>2.1</v>
      </c>
      <c r="H5326" s="508">
        <v>3.7871273737173361E-2</v>
      </c>
      <c r="I5326" s="99"/>
      <c r="J5326" s="61" t="s">
        <v>163</v>
      </c>
      <c r="K5326" s="100">
        <v>1</v>
      </c>
      <c r="L5326" s="509">
        <v>3.7871273737173361E-2</v>
      </c>
      <c r="M5326" s="536"/>
    </row>
    <row r="5327" spans="1:13" s="47" customFormat="1" x14ac:dyDescent="0.3">
      <c r="A5327" s="62"/>
      <c r="B5327" s="6"/>
      <c r="C5327" s="7"/>
      <c r="D5327" s="3"/>
      <c r="E5327" s="4"/>
      <c r="F5327" s="5"/>
      <c r="G5327" s="26"/>
      <c r="H5327" s="508"/>
      <c r="I5327" s="99"/>
      <c r="J5327" s="61"/>
      <c r="K5327" s="100"/>
      <c r="L5327" s="509"/>
      <c r="M5327" s="532"/>
    </row>
    <row r="5328" spans="1:13" s="47" customFormat="1" ht="14.4" customHeight="1" x14ac:dyDescent="0.3">
      <c r="A5328" s="62"/>
      <c r="B5328" s="6"/>
      <c r="C5328" s="7"/>
      <c r="D5328" s="3"/>
      <c r="E5328" s="4"/>
      <c r="F5328" s="5"/>
      <c r="G5328" s="26"/>
      <c r="H5328" s="508"/>
      <c r="I5328" s="99"/>
      <c r="J5328" s="61"/>
      <c r="K5328" s="100"/>
      <c r="L5328" s="509"/>
      <c r="M5328" s="62"/>
    </row>
    <row r="5329" spans="1:13" s="47" customFormat="1" ht="14.4" customHeight="1" x14ac:dyDescent="0.3">
      <c r="A5329" s="62"/>
      <c r="B5329" s="6"/>
      <c r="C5329" s="7"/>
      <c r="D5329" s="3"/>
      <c r="E5329" s="4"/>
      <c r="F5329" s="5"/>
      <c r="G5329" s="26"/>
      <c r="H5329" s="508"/>
      <c r="I5329" s="99"/>
      <c r="J5329" s="61"/>
      <c r="K5329" s="100"/>
      <c r="L5329" s="509"/>
      <c r="M5329" s="62"/>
    </row>
    <row r="5330" spans="1:13" s="47" customFormat="1" ht="14.4" customHeight="1" x14ac:dyDescent="0.3">
      <c r="A5330" s="62"/>
      <c r="B5330" s="6"/>
      <c r="C5330" s="7"/>
      <c r="D5330" s="3"/>
      <c r="E5330" s="4"/>
      <c r="F5330" s="5"/>
      <c r="G5330" s="26"/>
      <c r="H5330" s="508"/>
      <c r="I5330" s="99"/>
      <c r="J5330" s="61"/>
      <c r="K5330" s="100"/>
      <c r="L5330" s="509"/>
      <c r="M5330" s="62"/>
    </row>
    <row r="5331" spans="1:13" s="47" customFormat="1" ht="14.4" customHeight="1" x14ac:dyDescent="0.3">
      <c r="A5331" s="62"/>
      <c r="B5331" s="6"/>
      <c r="C5331" s="7"/>
      <c r="D5331" s="3"/>
      <c r="E5331" s="4"/>
      <c r="F5331" s="5"/>
      <c r="G5331" s="26"/>
      <c r="H5331" s="508"/>
      <c r="I5331" s="99"/>
      <c r="J5331" s="61"/>
      <c r="K5331" s="100"/>
      <c r="L5331" s="509"/>
      <c r="M5331" s="62"/>
    </row>
    <row r="5332" spans="1:13" s="47" customFormat="1" ht="14.4" customHeight="1" x14ac:dyDescent="0.3">
      <c r="A5332" s="62"/>
      <c r="B5332" s="6"/>
      <c r="C5332" s="7"/>
      <c r="D5332" s="3"/>
      <c r="E5332" s="4"/>
      <c r="F5332" s="5"/>
      <c r="G5332" s="26"/>
      <c r="H5332" s="508"/>
      <c r="I5332" s="99"/>
      <c r="J5332" s="61"/>
      <c r="K5332" s="100"/>
      <c r="L5332" s="509"/>
      <c r="M5332" s="62"/>
    </row>
    <row r="5333" spans="1:13" s="47" customFormat="1" ht="14.4" customHeight="1" x14ac:dyDescent="0.3">
      <c r="A5333" s="62"/>
      <c r="B5333" s="6"/>
      <c r="C5333" s="7"/>
      <c r="D5333" s="3"/>
      <c r="E5333" s="4"/>
      <c r="F5333" s="5"/>
      <c r="G5333" s="26"/>
      <c r="H5333" s="508"/>
      <c r="I5333" s="99"/>
      <c r="J5333" s="61"/>
      <c r="K5333" s="100"/>
      <c r="L5333" s="509"/>
      <c r="M5333" s="62"/>
    </row>
    <row r="5334" spans="1:13" s="47" customFormat="1" ht="14.4" customHeight="1" x14ac:dyDescent="0.3">
      <c r="A5334" s="62"/>
      <c r="B5334" s="6"/>
      <c r="C5334" s="7"/>
      <c r="D5334" s="3"/>
      <c r="E5334" s="4"/>
      <c r="F5334" s="5"/>
      <c r="G5334" s="26"/>
      <c r="H5334" s="508"/>
      <c r="I5334" s="99"/>
      <c r="J5334" s="61"/>
      <c r="K5334" s="100"/>
      <c r="L5334" s="509"/>
      <c r="M5334" s="62"/>
    </row>
    <row r="5335" spans="1:13" s="47" customFormat="1" ht="14.4" customHeight="1" x14ac:dyDescent="0.3">
      <c r="A5335" s="62"/>
      <c r="B5335" s="6"/>
      <c r="C5335" s="7"/>
      <c r="D5335" s="3"/>
      <c r="E5335" s="4"/>
      <c r="F5335" s="5"/>
      <c r="G5335" s="26"/>
      <c r="H5335" s="508"/>
      <c r="I5335" s="99"/>
      <c r="J5335" s="61"/>
      <c r="K5335" s="100"/>
      <c r="L5335" s="509"/>
      <c r="M5335" s="62"/>
    </row>
    <row r="5336" spans="1:13" s="47" customFormat="1" ht="14.4" customHeight="1" x14ac:dyDescent="0.3">
      <c r="A5336" s="62"/>
      <c r="B5336" s="58" t="s">
        <v>62</v>
      </c>
      <c r="C5336" s="46"/>
      <c r="D5336" s="37"/>
      <c r="E5336" s="38"/>
      <c r="F5336" s="39"/>
      <c r="G5336" s="193">
        <v>41.580000000000005</v>
      </c>
      <c r="H5336" s="106" t="s">
        <v>62</v>
      </c>
      <c r="I5336" s="103"/>
      <c r="J5336" s="510"/>
      <c r="K5336" s="511" t="s">
        <v>156</v>
      </c>
      <c r="L5336" s="519">
        <v>0.30856071125858864</v>
      </c>
      <c r="M5336" s="62"/>
    </row>
    <row r="5337" spans="1:13" s="47" customFormat="1" ht="14.4" customHeight="1" x14ac:dyDescent="0.3">
      <c r="A5337" s="62"/>
      <c r="B5337" s="194" t="s">
        <v>63</v>
      </c>
      <c r="C5337" s="195"/>
      <c r="D5337" s="196"/>
      <c r="E5337" s="197"/>
      <c r="F5337" s="155"/>
      <c r="G5337" s="197"/>
      <c r="H5337" s="115"/>
      <c r="I5337" s="202"/>
      <c r="J5337" s="203"/>
      <c r="K5337" s="178"/>
      <c r="L5337" s="204">
        <v>0</v>
      </c>
      <c r="M5337" s="62"/>
    </row>
    <row r="5338" spans="1:13" s="47" customFormat="1" ht="35.25" customHeight="1" x14ac:dyDescent="0.3">
      <c r="A5338" s="62"/>
      <c r="B5338" s="53" t="s">
        <v>53</v>
      </c>
      <c r="C5338" s="210"/>
      <c r="D5338" s="211" t="s">
        <v>0</v>
      </c>
      <c r="E5338" s="201" t="s">
        <v>1</v>
      </c>
      <c r="F5338" s="156" t="s">
        <v>61</v>
      </c>
      <c r="G5338" s="188" t="s">
        <v>56</v>
      </c>
      <c r="H5338" s="111" t="s">
        <v>158</v>
      </c>
      <c r="I5338" s="112" t="s">
        <v>159</v>
      </c>
      <c r="J5338" s="112" t="s">
        <v>160</v>
      </c>
      <c r="K5338" s="520" t="s">
        <v>161</v>
      </c>
      <c r="L5338" s="114" t="s">
        <v>162</v>
      </c>
      <c r="M5338" s="62"/>
    </row>
    <row r="5339" spans="1:13" s="47" customFormat="1" ht="14.4" customHeight="1" x14ac:dyDescent="0.3">
      <c r="A5339" s="62"/>
      <c r="B5339" s="6">
        <v>0</v>
      </c>
      <c r="C5339" s="7"/>
      <c r="D5339" s="190">
        <v>0</v>
      </c>
      <c r="E5339" s="191">
        <v>0</v>
      </c>
      <c r="F5339" s="391"/>
      <c r="G5339" s="191">
        <v>0</v>
      </c>
      <c r="H5339" s="506"/>
      <c r="I5339" s="171"/>
      <c r="J5339" s="192">
        <v>0</v>
      </c>
      <c r="K5339" s="172">
        <v>0</v>
      </c>
      <c r="L5339" s="507">
        <v>0</v>
      </c>
      <c r="M5339" s="62"/>
    </row>
    <row r="5340" spans="1:13" s="47" customFormat="1" ht="14.4" customHeight="1" x14ac:dyDescent="0.3">
      <c r="A5340" s="62"/>
      <c r="B5340" s="6">
        <v>0</v>
      </c>
      <c r="C5340" s="7"/>
      <c r="D5340" s="3">
        <v>0</v>
      </c>
      <c r="E5340" s="26"/>
      <c r="F5340" s="5">
        <v>0</v>
      </c>
      <c r="G5340" s="26">
        <v>0</v>
      </c>
      <c r="H5340" s="508">
        <v>0</v>
      </c>
      <c r="I5340" s="99"/>
      <c r="J5340" s="61">
        <v>0</v>
      </c>
      <c r="K5340" s="100">
        <v>0</v>
      </c>
      <c r="L5340" s="509">
        <v>0</v>
      </c>
      <c r="M5340" s="62"/>
    </row>
    <row r="5341" spans="1:13" s="47" customFormat="1" ht="14.4" customHeight="1" x14ac:dyDescent="0.3">
      <c r="A5341" s="62"/>
      <c r="B5341" s="6">
        <v>0</v>
      </c>
      <c r="C5341" s="7"/>
      <c r="D5341" s="3">
        <v>0</v>
      </c>
      <c r="E5341" s="26"/>
      <c r="F5341" s="5">
        <v>0</v>
      </c>
      <c r="G5341" s="26">
        <v>0</v>
      </c>
      <c r="H5341" s="508">
        <v>0</v>
      </c>
      <c r="I5341" s="99"/>
      <c r="J5341" s="61">
        <v>0</v>
      </c>
      <c r="K5341" s="100">
        <v>0</v>
      </c>
      <c r="L5341" s="509">
        <v>0</v>
      </c>
      <c r="M5341" s="62"/>
    </row>
    <row r="5342" spans="1:13" s="47" customFormat="1" ht="14.4" customHeight="1" x14ac:dyDescent="0.3">
      <c r="A5342" s="62"/>
      <c r="B5342" s="6">
        <v>0</v>
      </c>
      <c r="C5342" s="7"/>
      <c r="D5342" s="3">
        <v>0</v>
      </c>
      <c r="E5342" s="26"/>
      <c r="F5342" s="5">
        <v>0</v>
      </c>
      <c r="G5342" s="26">
        <v>0</v>
      </c>
      <c r="H5342" s="508">
        <v>0</v>
      </c>
      <c r="I5342" s="99"/>
      <c r="J5342" s="61">
        <v>0</v>
      </c>
      <c r="K5342" s="100">
        <v>0</v>
      </c>
      <c r="L5342" s="509">
        <v>0</v>
      </c>
      <c r="M5342" s="62"/>
    </row>
    <row r="5343" spans="1:13" s="47" customFormat="1" ht="14.4" customHeight="1" x14ac:dyDescent="0.3">
      <c r="A5343" s="62"/>
      <c r="B5343" s="6">
        <v>0</v>
      </c>
      <c r="C5343" s="7"/>
      <c r="D5343" s="3">
        <v>0</v>
      </c>
      <c r="E5343" s="26"/>
      <c r="F5343" s="5">
        <v>0</v>
      </c>
      <c r="G5343" s="26">
        <v>0</v>
      </c>
      <c r="H5343" s="508">
        <v>0</v>
      </c>
      <c r="I5343" s="99"/>
      <c r="J5343" s="61">
        <v>0</v>
      </c>
      <c r="K5343" s="100">
        <v>0</v>
      </c>
      <c r="L5343" s="509">
        <v>0</v>
      </c>
      <c r="M5343" s="62"/>
    </row>
    <row r="5344" spans="1:13" s="47" customFormat="1" ht="15" customHeight="1" thickBot="1" x14ac:dyDescent="0.35">
      <c r="A5344" s="62"/>
      <c r="B5344" s="59" t="s">
        <v>64</v>
      </c>
      <c r="C5344" s="42"/>
      <c r="D5344" s="43"/>
      <c r="E5344" s="44"/>
      <c r="F5344" s="45"/>
      <c r="G5344" s="191">
        <v>0</v>
      </c>
      <c r="H5344" s="106" t="s">
        <v>64</v>
      </c>
      <c r="I5344" s="103"/>
      <c r="J5344" s="510"/>
      <c r="K5344" s="511" t="s">
        <v>156</v>
      </c>
      <c r="L5344" s="519">
        <v>0</v>
      </c>
      <c r="M5344" s="62"/>
    </row>
    <row r="5345" spans="1:13" s="47" customFormat="1" ht="14.4" customHeight="1" x14ac:dyDescent="0.3">
      <c r="A5345" s="62"/>
      <c r="B5345" s="64"/>
      <c r="C5345" s="68"/>
      <c r="D5345" s="69" t="s">
        <v>65</v>
      </c>
      <c r="E5345" s="70"/>
      <c r="F5345" s="71"/>
      <c r="G5345" s="88">
        <v>55.451000000000001</v>
      </c>
      <c r="H5345" s="179"/>
      <c r="I5345" s="212"/>
      <c r="J5345" s="522"/>
      <c r="K5345" s="523"/>
      <c r="L5345" s="180"/>
      <c r="M5345" s="62"/>
    </row>
    <row r="5346" spans="1:13" s="47" customFormat="1" ht="14.4" customHeight="1" x14ac:dyDescent="0.3">
      <c r="A5346" s="62"/>
      <c r="B5346" s="63"/>
      <c r="C5346" s="68"/>
      <c r="D5346" s="72" t="s">
        <v>7</v>
      </c>
      <c r="E5346" s="215"/>
      <c r="F5346" s="181">
        <v>0.1</v>
      </c>
      <c r="G5346" s="215">
        <v>5.5449999999999999</v>
      </c>
      <c r="H5346" s="524"/>
      <c r="I5346" s="124"/>
      <c r="J5346" s="525"/>
      <c r="K5346" s="526"/>
      <c r="L5346" s="527"/>
      <c r="M5346" s="62"/>
    </row>
    <row r="5347" spans="1:13" s="47" customFormat="1" ht="14.4" customHeight="1" x14ac:dyDescent="0.3">
      <c r="A5347" s="62"/>
      <c r="B5347" s="63"/>
      <c r="C5347" s="68"/>
      <c r="D5347" s="72" t="s">
        <v>8</v>
      </c>
      <c r="E5347" s="215"/>
      <c r="F5347" s="181">
        <v>0.1</v>
      </c>
      <c r="G5347" s="215">
        <v>5.5449999999999999</v>
      </c>
      <c r="H5347" s="524"/>
      <c r="I5347" s="124"/>
      <c r="J5347" s="525"/>
      <c r="K5347" s="526"/>
      <c r="L5347" s="527"/>
      <c r="M5347" s="62"/>
    </row>
    <row r="5348" spans="1:13" s="47" customFormat="1" ht="14.4" customHeight="1" x14ac:dyDescent="0.3">
      <c r="A5348" s="62"/>
      <c r="B5348" s="63" t="s">
        <v>66</v>
      </c>
      <c r="C5348" s="68"/>
      <c r="D5348" s="75" t="s">
        <v>67</v>
      </c>
      <c r="E5348" s="76"/>
      <c r="F5348" s="71"/>
      <c r="G5348" s="76">
        <v>66.540999999999997</v>
      </c>
      <c r="H5348" s="524"/>
      <c r="I5348" s="124"/>
      <c r="J5348" s="525"/>
      <c r="K5348" s="526"/>
      <c r="L5348" s="527"/>
      <c r="M5348" s="62"/>
    </row>
    <row r="5349" spans="1:13" s="47" customFormat="1" ht="15" customHeight="1" thickBot="1" x14ac:dyDescent="0.35">
      <c r="A5349" s="62"/>
      <c r="B5349" s="63"/>
      <c r="C5349" s="68"/>
      <c r="D5349" s="77" t="s">
        <v>68</v>
      </c>
      <c r="E5349" s="78"/>
      <c r="F5349" s="79"/>
      <c r="G5349" s="78">
        <v>66.540000000000006</v>
      </c>
      <c r="H5349" s="528">
        <v>1</v>
      </c>
      <c r="I5349" s="126"/>
      <c r="J5349" s="529"/>
      <c r="K5349" s="530"/>
      <c r="L5349" s="531">
        <v>0.55155723070819274</v>
      </c>
      <c r="M5349" s="62"/>
    </row>
    <row r="5350" spans="1:13" s="47" customFormat="1" ht="14.4" customHeight="1" x14ac:dyDescent="0.3">
      <c r="A5350" s="62"/>
      <c r="B5350" s="63"/>
      <c r="C5350" s="68"/>
      <c r="D5350" s="80"/>
      <c r="E5350" s="67"/>
      <c r="F5350" s="65"/>
      <c r="G5350" s="67"/>
      <c r="J5350" s="60"/>
      <c r="M5350" s="62"/>
    </row>
    <row r="5351" spans="1:13" s="47" customFormat="1" ht="14.4" customHeight="1" x14ac:dyDescent="0.3">
      <c r="A5351" s="62"/>
      <c r="B5351" s="63"/>
      <c r="C5351" s="68"/>
      <c r="D5351" s="80"/>
      <c r="E5351" s="67"/>
      <c r="F5351" s="65"/>
      <c r="G5351" s="67"/>
      <c r="J5351" s="60"/>
      <c r="M5351" s="62"/>
    </row>
    <row r="5352" spans="1:13" s="47" customFormat="1" ht="14.4" customHeight="1" x14ac:dyDescent="0.3">
      <c r="A5352" s="62"/>
      <c r="B5352" s="63"/>
      <c r="C5352" s="68"/>
      <c r="D5352" s="80"/>
      <c r="E5352" s="67"/>
      <c r="F5352" s="65"/>
      <c r="G5352" s="67"/>
      <c r="J5352" s="60"/>
      <c r="M5352" s="62"/>
    </row>
    <row r="5353" spans="1:13" s="47" customFormat="1" ht="14.4" customHeight="1" x14ac:dyDescent="0.3">
      <c r="A5353" s="62"/>
      <c r="B5353" s="136" t="s">
        <v>1808</v>
      </c>
      <c r="C5353" s="81"/>
      <c r="D5353" s="80"/>
      <c r="E5353" s="67"/>
      <c r="F5353" s="82"/>
      <c r="G5353" s="82"/>
      <c r="J5353" s="60"/>
      <c r="M5353" s="62"/>
    </row>
    <row r="5354" spans="1:13" s="47" customFormat="1" ht="14.4" customHeight="1" x14ac:dyDescent="0.3">
      <c r="A5354" s="62"/>
      <c r="B5354" s="216" t="s">
        <v>6</v>
      </c>
      <c r="C5354" s="217"/>
      <c r="D5354" s="80"/>
      <c r="E5354" s="67"/>
      <c r="F5354" s="62"/>
      <c r="G5354" s="62"/>
      <c r="J5354" s="60"/>
      <c r="M5354" s="62"/>
    </row>
    <row r="5355" spans="1:13" s="47" customFormat="1" ht="14.4" customHeight="1" x14ac:dyDescent="0.3">
      <c r="A5355" s="62"/>
      <c r="B5355" s="84"/>
      <c r="C5355" s="62"/>
      <c r="D5355" s="80"/>
      <c r="E5355" s="67"/>
      <c r="F5355" s="62"/>
      <c r="G5355" s="62"/>
      <c r="J5355" s="60"/>
      <c r="M5355" s="62"/>
    </row>
    <row r="5356" spans="1:13" x14ac:dyDescent="0.3">
      <c r="A5356" s="62"/>
      <c r="B5356" s="503"/>
      <c r="C5356" s="129"/>
      <c r="D5356" s="129"/>
      <c r="J5356" s="60"/>
    </row>
    <row r="5357" spans="1:13" x14ac:dyDescent="0.3">
      <c r="A5357" s="62"/>
      <c r="B5357" s="131"/>
      <c r="C5357" s="130"/>
      <c r="D5357" s="130"/>
      <c r="J5357" s="60"/>
    </row>
    <row r="5358" spans="1:13" ht="15.6" x14ac:dyDescent="0.3">
      <c r="A5358" s="62"/>
      <c r="D5358" s="715" t="s">
        <v>166</v>
      </c>
      <c r="E5358" s="715"/>
      <c r="F5358" s="715"/>
      <c r="J5358" s="60"/>
    </row>
    <row r="5359" spans="1:13" x14ac:dyDescent="0.3">
      <c r="A5359" s="62"/>
      <c r="B5359" s="132"/>
      <c r="C5359" s="132"/>
      <c r="D5359" s="132"/>
      <c r="J5359" s="60"/>
    </row>
    <row r="5360" spans="1:13" ht="82.5" customHeight="1" x14ac:dyDescent="0.3">
      <c r="A5360" s="62"/>
      <c r="B5360" s="710" t="s">
        <v>1809</v>
      </c>
      <c r="C5360" s="710"/>
      <c r="D5360" s="710"/>
      <c r="E5360" s="710"/>
      <c r="F5360" s="710"/>
      <c r="G5360" s="710"/>
      <c r="H5360" s="710"/>
      <c r="I5360" s="710"/>
      <c r="J5360" s="710"/>
      <c r="K5360" s="710"/>
      <c r="L5360" s="710"/>
    </row>
    <row r="5361" spans="1:13" s="47" customFormat="1" ht="14.4" customHeight="1" x14ac:dyDescent="0.3">
      <c r="A5361" s="62"/>
      <c r="B5361" s="63"/>
      <c r="C5361" s="9"/>
      <c r="D5361" s="10"/>
      <c r="E5361" s="11"/>
      <c r="F5361" s="12"/>
      <c r="G5361" s="13"/>
      <c r="J5361" s="60"/>
      <c r="M5361" s="62"/>
    </row>
    <row r="5362" spans="1:13" s="47" customFormat="1" ht="14.4" customHeight="1" x14ac:dyDescent="0.3">
      <c r="A5362" s="62"/>
      <c r="B5362" s="48" t="s">
        <v>48</v>
      </c>
      <c r="C5362" s="9"/>
      <c r="D5362" s="10"/>
      <c r="E5362" s="11"/>
      <c r="F5362" s="11"/>
      <c r="G5362" s="11"/>
      <c r="J5362" s="60"/>
      <c r="M5362" s="62"/>
    </row>
    <row r="5363" spans="1:13" s="47" customFormat="1" ht="14.4" customHeight="1" x14ac:dyDescent="0.3">
      <c r="A5363" s="62"/>
      <c r="B5363" s="64" t="s">
        <v>49</v>
      </c>
      <c r="C5363" s="62" t="s">
        <v>1184</v>
      </c>
      <c r="D5363" s="62"/>
      <c r="E5363" s="62"/>
      <c r="I5363" s="65" t="s">
        <v>50</v>
      </c>
      <c r="J5363" s="68" t="s">
        <v>5</v>
      </c>
      <c r="M5363" s="62"/>
    </row>
    <row r="5364" spans="1:13" s="47" customFormat="1" ht="15" customHeight="1" thickBot="1" x14ac:dyDescent="0.35">
      <c r="A5364" s="62"/>
      <c r="B5364" s="64" t="s">
        <v>51</v>
      </c>
      <c r="C5364" s="62" t="s">
        <v>267</v>
      </c>
      <c r="D5364" s="62"/>
      <c r="E5364" s="62"/>
      <c r="G5364" s="62" t="s">
        <v>1183</v>
      </c>
      <c r="J5364" s="60"/>
      <c r="M5364" s="62"/>
    </row>
    <row r="5365" spans="1:13" s="47" customFormat="1" ht="14.4" customHeight="1" thickTop="1" x14ac:dyDescent="0.3">
      <c r="A5365" s="62"/>
      <c r="B5365" s="49" t="s">
        <v>52</v>
      </c>
      <c r="C5365" s="14"/>
      <c r="D5365" s="15"/>
      <c r="E5365" s="16"/>
      <c r="F5365" s="17"/>
      <c r="G5365" s="16"/>
      <c r="H5365" s="711" t="s">
        <v>164</v>
      </c>
      <c r="I5365" s="712"/>
      <c r="J5365" s="712"/>
      <c r="K5365" s="712"/>
      <c r="L5365" s="713"/>
      <c r="M5365" s="62"/>
    </row>
    <row r="5366" spans="1:13" s="47" customFormat="1" ht="32.25" customHeight="1" x14ac:dyDescent="0.3">
      <c r="A5366" s="62"/>
      <c r="B5366" s="186" t="s">
        <v>53</v>
      </c>
      <c r="C5366" s="187" t="s">
        <v>1</v>
      </c>
      <c r="D5366" s="161" t="s">
        <v>54</v>
      </c>
      <c r="E5366" s="188" t="s">
        <v>23</v>
      </c>
      <c r="F5366" s="188" t="s">
        <v>55</v>
      </c>
      <c r="G5366" s="188" t="s">
        <v>56</v>
      </c>
      <c r="H5366" s="90" t="s">
        <v>158</v>
      </c>
      <c r="I5366" s="169" t="s">
        <v>159</v>
      </c>
      <c r="J5366" s="169" t="s">
        <v>160</v>
      </c>
      <c r="K5366" s="169" t="s">
        <v>161</v>
      </c>
      <c r="L5366" s="92" t="s">
        <v>162</v>
      </c>
      <c r="M5366" s="62"/>
    </row>
    <row r="5367" spans="1:13" s="47" customFormat="1" ht="14.4" customHeight="1" x14ac:dyDescent="0.3">
      <c r="A5367" s="62"/>
      <c r="B5367" s="189">
        <v>0</v>
      </c>
      <c r="C5367" s="187"/>
      <c r="D5367" s="190">
        <v>0</v>
      </c>
      <c r="E5367" s="191">
        <v>0</v>
      </c>
      <c r="F5367" s="391"/>
      <c r="G5367" s="191">
        <v>0</v>
      </c>
      <c r="H5367" s="506">
        <v>0</v>
      </c>
      <c r="I5367" s="171"/>
      <c r="J5367" s="192">
        <v>0</v>
      </c>
      <c r="K5367" s="172">
        <v>0</v>
      </c>
      <c r="L5367" s="507">
        <v>0</v>
      </c>
      <c r="M5367" s="62"/>
    </row>
    <row r="5368" spans="1:13" s="47" customFormat="1" ht="14.4" customHeight="1" x14ac:dyDescent="0.3">
      <c r="A5368" s="62"/>
      <c r="B5368" s="6">
        <v>0</v>
      </c>
      <c r="C5368" s="25"/>
      <c r="D5368" s="3">
        <v>0</v>
      </c>
      <c r="E5368" s="26">
        <v>0</v>
      </c>
      <c r="F5368" s="27"/>
      <c r="G5368" s="26">
        <v>0</v>
      </c>
      <c r="H5368" s="508">
        <v>0</v>
      </c>
      <c r="I5368" s="99"/>
      <c r="J5368" s="61">
        <v>0</v>
      </c>
      <c r="K5368" s="100">
        <v>0</v>
      </c>
      <c r="L5368" s="509">
        <v>0</v>
      </c>
      <c r="M5368" s="62"/>
    </row>
    <row r="5369" spans="1:13" s="47" customFormat="1" ht="14.4" customHeight="1" x14ac:dyDescent="0.3">
      <c r="A5369" s="62"/>
      <c r="B5369" s="6">
        <v>0</v>
      </c>
      <c r="C5369" s="25"/>
      <c r="D5369" s="3">
        <v>0</v>
      </c>
      <c r="E5369" s="26">
        <v>0</v>
      </c>
      <c r="F5369" s="27"/>
      <c r="G5369" s="26">
        <v>0</v>
      </c>
      <c r="H5369" s="508">
        <v>0</v>
      </c>
      <c r="I5369" s="99"/>
      <c r="J5369" s="61">
        <v>0</v>
      </c>
      <c r="K5369" s="100">
        <v>0</v>
      </c>
      <c r="L5369" s="509">
        <v>0</v>
      </c>
      <c r="M5369" s="62"/>
    </row>
    <row r="5370" spans="1:13" s="47" customFormat="1" ht="14.4" customHeight="1" x14ac:dyDescent="0.3">
      <c r="A5370" s="62"/>
      <c r="B5370" s="6">
        <v>0</v>
      </c>
      <c r="C5370" s="25"/>
      <c r="D5370" s="3">
        <v>0</v>
      </c>
      <c r="E5370" s="26">
        <v>0</v>
      </c>
      <c r="F5370" s="27"/>
      <c r="G5370" s="26">
        <v>0</v>
      </c>
      <c r="H5370" s="508">
        <v>0</v>
      </c>
      <c r="I5370" s="99"/>
      <c r="J5370" s="61">
        <v>0</v>
      </c>
      <c r="K5370" s="100">
        <v>0</v>
      </c>
      <c r="L5370" s="509">
        <v>0</v>
      </c>
      <c r="M5370" s="62"/>
    </row>
    <row r="5371" spans="1:13" s="47" customFormat="1" ht="14.4" customHeight="1" x14ac:dyDescent="0.3">
      <c r="A5371" s="62"/>
      <c r="B5371" s="6">
        <v>0</v>
      </c>
      <c r="C5371" s="25"/>
      <c r="D5371" s="3">
        <v>0</v>
      </c>
      <c r="E5371" s="26">
        <v>0</v>
      </c>
      <c r="F5371" s="27"/>
      <c r="G5371" s="26">
        <v>0</v>
      </c>
      <c r="H5371" s="508">
        <v>0</v>
      </c>
      <c r="I5371" s="99"/>
      <c r="J5371" s="61">
        <v>0</v>
      </c>
      <c r="K5371" s="100">
        <v>0</v>
      </c>
      <c r="L5371" s="509">
        <v>0</v>
      </c>
      <c r="M5371" s="62"/>
    </row>
    <row r="5372" spans="1:13" s="47" customFormat="1" ht="14.4" customHeight="1" x14ac:dyDescent="0.3">
      <c r="A5372" s="62"/>
      <c r="B5372" s="6">
        <v>0</v>
      </c>
      <c r="C5372" s="25"/>
      <c r="D5372" s="3">
        <v>0</v>
      </c>
      <c r="E5372" s="26">
        <v>0</v>
      </c>
      <c r="F5372" s="27"/>
      <c r="G5372" s="26">
        <v>0</v>
      </c>
      <c r="H5372" s="508">
        <v>0</v>
      </c>
      <c r="I5372" s="99"/>
      <c r="J5372" s="61">
        <v>0</v>
      </c>
      <c r="K5372" s="100">
        <v>0</v>
      </c>
      <c r="L5372" s="509">
        <v>0</v>
      </c>
      <c r="M5372" s="62"/>
    </row>
    <row r="5373" spans="1:13" s="47" customFormat="1" ht="14.4" customHeight="1" x14ac:dyDescent="0.3">
      <c r="A5373" s="62"/>
      <c r="B5373" s="6" t="s">
        <v>73</v>
      </c>
      <c r="C5373" s="25"/>
      <c r="D5373" s="3">
        <v>0</v>
      </c>
      <c r="E5373" s="26">
        <v>0</v>
      </c>
      <c r="F5373" s="27"/>
      <c r="G5373" s="26">
        <v>9.9079999999999995</v>
      </c>
      <c r="H5373" s="508">
        <v>6.6303607349876663E-3</v>
      </c>
      <c r="I5373" s="99"/>
      <c r="J5373" s="61" t="s">
        <v>165</v>
      </c>
      <c r="K5373" s="100">
        <v>0.4</v>
      </c>
      <c r="L5373" s="101">
        <v>2.6521442939950665E-3</v>
      </c>
      <c r="M5373" s="62"/>
    </row>
    <row r="5374" spans="1:13" s="47" customFormat="1" ht="14.4" customHeight="1" x14ac:dyDescent="0.3">
      <c r="A5374" s="62"/>
      <c r="B5374" s="6" t="s">
        <v>57</v>
      </c>
      <c r="C5374" s="25"/>
      <c r="D5374" s="28"/>
      <c r="E5374" s="26"/>
      <c r="F5374" s="27"/>
      <c r="G5374" s="193">
        <v>9.9079999999999995</v>
      </c>
      <c r="H5374" s="102" t="s">
        <v>57</v>
      </c>
      <c r="I5374" s="103"/>
      <c r="J5374" s="510"/>
      <c r="K5374" s="511" t="s">
        <v>156</v>
      </c>
      <c r="L5374" s="512">
        <v>2.6521442939950665E-3</v>
      </c>
      <c r="M5374" s="62"/>
    </row>
    <row r="5375" spans="1:13" s="47" customFormat="1" ht="14.4" customHeight="1" x14ac:dyDescent="0.3">
      <c r="A5375" s="62"/>
      <c r="B5375" s="194" t="s">
        <v>22</v>
      </c>
      <c r="C5375" s="195"/>
      <c r="D5375" s="196"/>
      <c r="E5375" s="197"/>
      <c r="F5375" s="155"/>
      <c r="G5375" s="87"/>
      <c r="H5375" s="513"/>
      <c r="I5375" s="514"/>
      <c r="J5375" s="515"/>
      <c r="K5375" s="516"/>
      <c r="L5375" s="517"/>
      <c r="M5375" s="62"/>
    </row>
    <row r="5376" spans="1:13" s="47" customFormat="1" ht="30.75" customHeight="1" x14ac:dyDescent="0.3">
      <c r="A5376" s="62"/>
      <c r="B5376" s="198" t="s">
        <v>58</v>
      </c>
      <c r="C5376" s="199" t="s">
        <v>1</v>
      </c>
      <c r="D5376" s="200" t="s">
        <v>59</v>
      </c>
      <c r="E5376" s="156" t="s">
        <v>23</v>
      </c>
      <c r="F5376" s="156" t="s">
        <v>55</v>
      </c>
      <c r="G5376" s="201" t="s">
        <v>56</v>
      </c>
      <c r="H5376" s="90" t="s">
        <v>158</v>
      </c>
      <c r="I5376" s="169" t="s">
        <v>159</v>
      </c>
      <c r="J5376" s="169" t="s">
        <v>160</v>
      </c>
      <c r="K5376" s="518" t="s">
        <v>161</v>
      </c>
      <c r="L5376" s="92" t="s">
        <v>162</v>
      </c>
      <c r="M5376" s="62"/>
    </row>
    <row r="5377" spans="1:13" s="47" customFormat="1" ht="14.4" customHeight="1" x14ac:dyDescent="0.3">
      <c r="A5377" s="62"/>
      <c r="B5377" s="6" t="s">
        <v>27</v>
      </c>
      <c r="C5377" s="25">
        <v>1</v>
      </c>
      <c r="D5377" s="3">
        <v>4.0999999999999996</v>
      </c>
      <c r="E5377" s="26">
        <v>4.0999999999999996</v>
      </c>
      <c r="F5377" s="26">
        <v>15</v>
      </c>
      <c r="G5377" s="26">
        <v>61.499999999999993</v>
      </c>
      <c r="H5377" s="506">
        <v>4.1155347719190702E-2</v>
      </c>
      <c r="I5377" s="171"/>
      <c r="J5377" s="192" t="s">
        <v>163</v>
      </c>
      <c r="K5377" s="172">
        <v>1</v>
      </c>
      <c r="L5377" s="507">
        <v>4.1155347719190702E-2</v>
      </c>
      <c r="M5377" s="62"/>
    </row>
    <row r="5378" spans="1:13" s="47" customFormat="1" ht="14.4" customHeight="1" x14ac:dyDescent="0.3">
      <c r="A5378" s="62"/>
      <c r="B5378" s="6" t="s">
        <v>87</v>
      </c>
      <c r="C5378" s="25">
        <v>1</v>
      </c>
      <c r="D5378" s="3">
        <v>4.5599999999999996</v>
      </c>
      <c r="E5378" s="26">
        <v>4.5599999999999996</v>
      </c>
      <c r="F5378" s="26">
        <v>15</v>
      </c>
      <c r="G5378" s="26">
        <v>68.399999999999991</v>
      </c>
      <c r="H5378" s="508">
        <v>4.5772776975490148E-2</v>
      </c>
      <c r="I5378" s="99"/>
      <c r="J5378" s="61" t="s">
        <v>163</v>
      </c>
      <c r="K5378" s="100">
        <v>1</v>
      </c>
      <c r="L5378" s="509">
        <v>4.5772776975490148E-2</v>
      </c>
      <c r="M5378" s="62"/>
    </row>
    <row r="5379" spans="1:13" s="47" customFormat="1" ht="26.4" x14ac:dyDescent="0.3">
      <c r="A5379" s="62"/>
      <c r="B5379" s="6" t="s">
        <v>86</v>
      </c>
      <c r="C5379" s="25">
        <v>1</v>
      </c>
      <c r="D5379" s="3">
        <v>4.55</v>
      </c>
      <c r="E5379" s="26">
        <v>4.55</v>
      </c>
      <c r="F5379" s="26">
        <v>15</v>
      </c>
      <c r="G5379" s="26">
        <v>68.25</v>
      </c>
      <c r="H5379" s="508">
        <v>4.5672398078614077E-2</v>
      </c>
      <c r="I5379" s="99"/>
      <c r="J5379" s="61" t="s">
        <v>163</v>
      </c>
      <c r="K5379" s="100">
        <v>1</v>
      </c>
      <c r="L5379" s="509">
        <v>4.5672398078614077E-2</v>
      </c>
      <c r="M5379" s="62"/>
    </row>
    <row r="5380" spans="1:13" s="47" customFormat="1" ht="14.4" customHeight="1" x14ac:dyDescent="0.3">
      <c r="A5380" s="62"/>
      <c r="B5380" s="6">
        <v>0</v>
      </c>
      <c r="C5380" s="25"/>
      <c r="D5380" s="3">
        <v>0</v>
      </c>
      <c r="E5380" s="26">
        <v>0</v>
      </c>
      <c r="F5380" s="26"/>
      <c r="G5380" s="26">
        <v>0</v>
      </c>
      <c r="H5380" s="508">
        <v>0</v>
      </c>
      <c r="I5380" s="99"/>
      <c r="J5380" s="61">
        <v>0</v>
      </c>
      <c r="K5380" s="100">
        <v>0</v>
      </c>
      <c r="L5380" s="509">
        <v>0</v>
      </c>
      <c r="M5380" s="62"/>
    </row>
    <row r="5381" spans="1:13" s="47" customFormat="1" ht="14.4" customHeight="1" x14ac:dyDescent="0.3">
      <c r="A5381" s="62"/>
      <c r="B5381" s="6">
        <v>0</v>
      </c>
      <c r="C5381" s="25"/>
      <c r="D5381" s="3">
        <v>0</v>
      </c>
      <c r="E5381" s="26">
        <v>0</v>
      </c>
      <c r="F5381" s="27"/>
      <c r="G5381" s="26">
        <v>0</v>
      </c>
      <c r="H5381" s="508">
        <v>0</v>
      </c>
      <c r="I5381" s="99"/>
      <c r="J5381" s="61">
        <v>0</v>
      </c>
      <c r="K5381" s="100">
        <v>0</v>
      </c>
      <c r="L5381" s="509">
        <v>0</v>
      </c>
      <c r="M5381" s="62"/>
    </row>
    <row r="5382" spans="1:13" s="47" customFormat="1" ht="14.4" customHeight="1" x14ac:dyDescent="0.3">
      <c r="A5382" s="62"/>
      <c r="B5382" s="6">
        <v>0</v>
      </c>
      <c r="C5382" s="25"/>
      <c r="D5382" s="3">
        <v>0</v>
      </c>
      <c r="E5382" s="26">
        <v>0</v>
      </c>
      <c r="F5382" s="27"/>
      <c r="G5382" s="26">
        <v>0</v>
      </c>
      <c r="H5382" s="508">
        <v>0</v>
      </c>
      <c r="I5382" s="99"/>
      <c r="J5382" s="61">
        <v>0</v>
      </c>
      <c r="K5382" s="100">
        <v>0</v>
      </c>
      <c r="L5382" s="509">
        <v>0</v>
      </c>
      <c r="M5382" s="62"/>
    </row>
    <row r="5383" spans="1:13" s="47" customFormat="1" ht="14.4" customHeight="1" x14ac:dyDescent="0.3">
      <c r="A5383" s="62"/>
      <c r="B5383" s="6">
        <v>0</v>
      </c>
      <c r="C5383" s="25"/>
      <c r="D5383" s="3">
        <v>0</v>
      </c>
      <c r="E5383" s="26">
        <v>0</v>
      </c>
      <c r="F5383" s="27"/>
      <c r="G5383" s="26">
        <v>0</v>
      </c>
      <c r="H5383" s="508">
        <v>0</v>
      </c>
      <c r="I5383" s="99"/>
      <c r="J5383" s="61">
        <v>0</v>
      </c>
      <c r="K5383" s="100">
        <v>0</v>
      </c>
      <c r="L5383" s="509">
        <v>0</v>
      </c>
      <c r="M5383" s="62"/>
    </row>
    <row r="5384" spans="1:13" s="47" customFormat="1" ht="14.4" customHeight="1" x14ac:dyDescent="0.3">
      <c r="A5384" s="62"/>
      <c r="B5384" s="6">
        <v>0</v>
      </c>
      <c r="C5384" s="25"/>
      <c r="D5384" s="3">
        <v>0</v>
      </c>
      <c r="E5384" s="26">
        <v>0</v>
      </c>
      <c r="F5384" s="27"/>
      <c r="G5384" s="26">
        <v>0</v>
      </c>
      <c r="H5384" s="508">
        <v>0</v>
      </c>
      <c r="I5384" s="99"/>
      <c r="J5384" s="61">
        <v>0</v>
      </c>
      <c r="K5384" s="100">
        <v>0</v>
      </c>
      <c r="L5384" s="509">
        <v>0</v>
      </c>
      <c r="M5384" s="62"/>
    </row>
    <row r="5385" spans="1:13" s="47" customFormat="1" ht="14.4" customHeight="1" x14ac:dyDescent="0.3">
      <c r="A5385" s="62"/>
      <c r="B5385" s="6">
        <v>0</v>
      </c>
      <c r="C5385" s="25"/>
      <c r="D5385" s="3">
        <v>0</v>
      </c>
      <c r="E5385" s="26">
        <v>0</v>
      </c>
      <c r="F5385" s="27"/>
      <c r="G5385" s="26">
        <v>0</v>
      </c>
      <c r="H5385" s="508">
        <v>0</v>
      </c>
      <c r="I5385" s="99"/>
      <c r="J5385" s="61">
        <v>0</v>
      </c>
      <c r="K5385" s="100">
        <v>0</v>
      </c>
      <c r="L5385" s="509">
        <v>0</v>
      </c>
      <c r="M5385" s="62"/>
    </row>
    <row r="5386" spans="1:13" s="47" customFormat="1" ht="14.4" customHeight="1" x14ac:dyDescent="0.3">
      <c r="A5386" s="62"/>
      <c r="B5386" s="6" t="s">
        <v>60</v>
      </c>
      <c r="C5386" s="25"/>
      <c r="D5386" s="28"/>
      <c r="E5386" s="26"/>
      <c r="F5386" s="27"/>
      <c r="G5386" s="193">
        <v>198.14999999999998</v>
      </c>
      <c r="H5386" s="106" t="s">
        <v>60</v>
      </c>
      <c r="I5386" s="103"/>
      <c r="J5386" s="510"/>
      <c r="K5386" s="511" t="s">
        <v>156</v>
      </c>
      <c r="L5386" s="519">
        <v>0.13260052277329493</v>
      </c>
      <c r="M5386" s="62"/>
    </row>
    <row r="5387" spans="1:13" s="47" customFormat="1" ht="14.4" customHeight="1" x14ac:dyDescent="0.3">
      <c r="A5387" s="62"/>
      <c r="B5387" s="194" t="s">
        <v>38</v>
      </c>
      <c r="C5387" s="195"/>
      <c r="D5387" s="196"/>
      <c r="E5387" s="196"/>
      <c r="F5387" s="196"/>
      <c r="G5387" s="196"/>
      <c r="H5387" s="115"/>
      <c r="I5387" s="202"/>
      <c r="J5387" s="203"/>
      <c r="K5387" s="178"/>
      <c r="L5387" s="204"/>
      <c r="M5387" s="62"/>
    </row>
    <row r="5388" spans="1:13" s="47" customFormat="1" ht="36.75" customHeight="1" x14ac:dyDescent="0.3">
      <c r="A5388" s="62"/>
      <c r="B5388" s="53" t="s">
        <v>53</v>
      </c>
      <c r="C5388" s="195"/>
      <c r="D5388" s="205" t="s">
        <v>0</v>
      </c>
      <c r="E5388" s="206" t="s">
        <v>1</v>
      </c>
      <c r="F5388" s="207" t="s">
        <v>61</v>
      </c>
      <c r="G5388" s="188" t="s">
        <v>56</v>
      </c>
      <c r="H5388" s="111" t="s">
        <v>158</v>
      </c>
      <c r="I5388" s="112" t="s">
        <v>159</v>
      </c>
      <c r="J5388" s="112" t="s">
        <v>160</v>
      </c>
      <c r="K5388" s="520" t="s">
        <v>161</v>
      </c>
      <c r="L5388" s="114" t="s">
        <v>162</v>
      </c>
      <c r="M5388" s="62"/>
    </row>
    <row r="5389" spans="1:13" s="47" customFormat="1" ht="37.5" customHeight="1" x14ac:dyDescent="0.3">
      <c r="A5389" s="62"/>
      <c r="B5389" s="189" t="s">
        <v>1538</v>
      </c>
      <c r="C5389" s="195"/>
      <c r="D5389" s="190" t="s">
        <v>5</v>
      </c>
      <c r="E5389" s="153">
        <v>24</v>
      </c>
      <c r="F5389" s="154">
        <v>3.75</v>
      </c>
      <c r="G5389" s="191">
        <v>90</v>
      </c>
      <c r="H5389" s="506">
        <v>6.0227338125644937E-2</v>
      </c>
      <c r="I5389" s="171"/>
      <c r="J5389" s="192" t="s">
        <v>163</v>
      </c>
      <c r="K5389" s="172">
        <v>1</v>
      </c>
      <c r="L5389" s="507">
        <v>6.0227338125644937E-2</v>
      </c>
      <c r="M5389" s="536"/>
    </row>
    <row r="5390" spans="1:13" s="47" customFormat="1" ht="26.4" customHeight="1" x14ac:dyDescent="0.3">
      <c r="A5390" s="62"/>
      <c r="B5390" s="6" t="s">
        <v>1539</v>
      </c>
      <c r="C5390" s="7"/>
      <c r="D5390" s="3" t="s">
        <v>5</v>
      </c>
      <c r="E5390" s="4">
        <v>3</v>
      </c>
      <c r="F5390" s="5">
        <v>4.7</v>
      </c>
      <c r="G5390" s="26">
        <v>14.100000000000001</v>
      </c>
      <c r="H5390" s="508">
        <v>9.4356163063510409E-3</v>
      </c>
      <c r="I5390" s="99"/>
      <c r="J5390" s="61" t="s">
        <v>163</v>
      </c>
      <c r="K5390" s="100">
        <v>1</v>
      </c>
      <c r="L5390" s="509">
        <v>9.4356163063510409E-3</v>
      </c>
      <c r="M5390" s="536"/>
    </row>
    <row r="5391" spans="1:13" s="47" customFormat="1" x14ac:dyDescent="0.3">
      <c r="A5391" s="62"/>
      <c r="B5391" s="6" t="s">
        <v>1540</v>
      </c>
      <c r="C5391" s="7"/>
      <c r="D5391" s="3" t="s">
        <v>2</v>
      </c>
      <c r="E5391" s="4">
        <v>9</v>
      </c>
      <c r="F5391" s="5">
        <v>3.75</v>
      </c>
      <c r="G5391" s="26">
        <v>33.75</v>
      </c>
      <c r="H5391" s="508">
        <v>2.2585251797116852E-2</v>
      </c>
      <c r="I5391" s="99"/>
      <c r="J5391" s="61" t="s">
        <v>163</v>
      </c>
      <c r="K5391" s="100">
        <v>1</v>
      </c>
      <c r="L5391" s="509">
        <v>2.2585251797116852E-2</v>
      </c>
      <c r="M5391" s="536"/>
    </row>
    <row r="5392" spans="1:13" s="47" customFormat="1" ht="26.4" x14ac:dyDescent="0.3">
      <c r="A5392" s="62"/>
      <c r="B5392" s="6" t="s">
        <v>1541</v>
      </c>
      <c r="C5392" s="7"/>
      <c r="D5392" s="3" t="s">
        <v>5</v>
      </c>
      <c r="E5392" s="4">
        <v>3</v>
      </c>
      <c r="F5392" s="5">
        <v>22</v>
      </c>
      <c r="G5392" s="26">
        <v>66</v>
      </c>
      <c r="H5392" s="508">
        <v>4.4166714625472954E-2</v>
      </c>
      <c r="I5392" s="99"/>
      <c r="J5392" s="61" t="s">
        <v>163</v>
      </c>
      <c r="K5392" s="100">
        <v>1</v>
      </c>
      <c r="L5392" s="509">
        <v>4.4166714625472954E-2</v>
      </c>
      <c r="M5392" s="536"/>
    </row>
    <row r="5393" spans="1:13" s="47" customFormat="1" x14ac:dyDescent="0.3">
      <c r="A5393" s="62"/>
      <c r="B5393" s="6" t="s">
        <v>1542</v>
      </c>
      <c r="C5393" s="7"/>
      <c r="D5393" s="3" t="s">
        <v>5</v>
      </c>
      <c r="E5393" s="4">
        <v>15</v>
      </c>
      <c r="F5393" s="5">
        <v>7.68</v>
      </c>
      <c r="G5393" s="26">
        <v>115.19999999999999</v>
      </c>
      <c r="H5393" s="508">
        <v>7.7090992800825514E-2</v>
      </c>
      <c r="I5393" s="99"/>
      <c r="J5393" s="61" t="s">
        <v>163</v>
      </c>
      <c r="K5393" s="100">
        <v>1</v>
      </c>
      <c r="L5393" s="509">
        <v>7.7090992800825514E-2</v>
      </c>
      <c r="M5393" s="536"/>
    </row>
    <row r="5394" spans="1:13" s="47" customFormat="1" ht="14.4" customHeight="1" x14ac:dyDescent="0.3">
      <c r="A5394" s="62"/>
      <c r="B5394" s="6" t="s">
        <v>1543</v>
      </c>
      <c r="C5394" s="7"/>
      <c r="D5394" s="3" t="s">
        <v>5</v>
      </c>
      <c r="E5394" s="4">
        <v>15</v>
      </c>
      <c r="F5394" s="5">
        <v>4.49</v>
      </c>
      <c r="G5394" s="26">
        <v>67.350000000000009</v>
      </c>
      <c r="H5394" s="508">
        <v>4.5070124697357633E-2</v>
      </c>
      <c r="I5394" s="99"/>
      <c r="J5394" s="61" t="s">
        <v>1219</v>
      </c>
      <c r="K5394" s="100">
        <v>0</v>
      </c>
      <c r="L5394" s="509">
        <v>0</v>
      </c>
      <c r="M5394" s="536"/>
    </row>
    <row r="5395" spans="1:13" s="47" customFormat="1" ht="26.4" x14ac:dyDescent="0.3">
      <c r="A5395" s="62"/>
      <c r="B5395" s="6" t="s">
        <v>1544</v>
      </c>
      <c r="C5395" s="7"/>
      <c r="D5395" s="3" t="s">
        <v>5</v>
      </c>
      <c r="E5395" s="4">
        <v>3</v>
      </c>
      <c r="F5395" s="5">
        <v>45.36</v>
      </c>
      <c r="G5395" s="26">
        <v>136.07999999999998</v>
      </c>
      <c r="H5395" s="508">
        <v>9.1063735245975136E-2</v>
      </c>
      <c r="I5395" s="99"/>
      <c r="J5395" s="61" t="s">
        <v>1219</v>
      </c>
      <c r="K5395" s="100">
        <v>0</v>
      </c>
      <c r="L5395" s="509">
        <v>0</v>
      </c>
      <c r="M5395" s="536"/>
    </row>
    <row r="5396" spans="1:13" s="47" customFormat="1" ht="26.4" x14ac:dyDescent="0.3">
      <c r="A5396" s="62"/>
      <c r="B5396" s="6" t="s">
        <v>1545</v>
      </c>
      <c r="C5396" s="7"/>
      <c r="D5396" s="3" t="s">
        <v>5</v>
      </c>
      <c r="E5396" s="4">
        <v>3</v>
      </c>
      <c r="F5396" s="5">
        <v>3</v>
      </c>
      <c r="G5396" s="26">
        <v>9</v>
      </c>
      <c r="H5396" s="508">
        <v>6.0227338125644937E-3</v>
      </c>
      <c r="I5396" s="99"/>
      <c r="J5396" s="61" t="s">
        <v>163</v>
      </c>
      <c r="K5396" s="100">
        <v>1</v>
      </c>
      <c r="L5396" s="509">
        <v>6.0227338125644937E-3</v>
      </c>
      <c r="M5396" s="536"/>
    </row>
    <row r="5397" spans="1:13" s="47" customFormat="1" ht="26.4" x14ac:dyDescent="0.3">
      <c r="A5397" s="62"/>
      <c r="B5397" s="6" t="s">
        <v>1546</v>
      </c>
      <c r="C5397" s="7"/>
      <c r="D5397" s="3" t="s">
        <v>5</v>
      </c>
      <c r="E5397" s="4">
        <v>6</v>
      </c>
      <c r="F5397" s="5">
        <v>0.8</v>
      </c>
      <c r="G5397" s="26">
        <v>4.8000000000000007</v>
      </c>
      <c r="H5397" s="508">
        <v>3.212124700034397E-3</v>
      </c>
      <c r="I5397" s="99"/>
      <c r="J5397" s="61" t="s">
        <v>163</v>
      </c>
      <c r="K5397" s="100">
        <v>1</v>
      </c>
      <c r="L5397" s="509">
        <v>3.212124700034397E-3</v>
      </c>
      <c r="M5397" s="536"/>
    </row>
    <row r="5398" spans="1:13" s="47" customFormat="1" ht="26.4" x14ac:dyDescent="0.3">
      <c r="A5398" s="62"/>
      <c r="B5398" s="6" t="s">
        <v>1547</v>
      </c>
      <c r="C5398" s="7"/>
      <c r="D5398" s="3" t="s">
        <v>5</v>
      </c>
      <c r="E5398" s="4">
        <v>6</v>
      </c>
      <c r="F5398" s="5">
        <v>5.5</v>
      </c>
      <c r="G5398" s="26">
        <v>33</v>
      </c>
      <c r="H5398" s="508">
        <v>2.2083357312736477E-2</v>
      </c>
      <c r="I5398" s="99"/>
      <c r="J5398" s="61" t="s">
        <v>163</v>
      </c>
      <c r="K5398" s="100">
        <v>1</v>
      </c>
      <c r="L5398" s="509">
        <v>2.2083357312736477E-2</v>
      </c>
      <c r="M5398" s="536"/>
    </row>
    <row r="5399" spans="1:13" s="47" customFormat="1" ht="26.4" x14ac:dyDescent="0.3">
      <c r="A5399" s="62"/>
      <c r="B5399" s="6" t="s">
        <v>1548</v>
      </c>
      <c r="C5399" s="7"/>
      <c r="D5399" s="3" t="s">
        <v>5</v>
      </c>
      <c r="E5399" s="4">
        <v>6</v>
      </c>
      <c r="F5399" s="5">
        <v>119.5</v>
      </c>
      <c r="G5399" s="26">
        <v>717</v>
      </c>
      <c r="H5399" s="508">
        <v>0.47981112706763801</v>
      </c>
      <c r="I5399" s="99"/>
      <c r="J5399" s="61" t="s">
        <v>163</v>
      </c>
      <c r="K5399" s="100">
        <v>1</v>
      </c>
      <c r="L5399" s="509">
        <v>0.47981112706763801</v>
      </c>
      <c r="M5399" s="536"/>
    </row>
    <row r="5400" spans="1:13" s="47" customFormat="1" x14ac:dyDescent="0.3">
      <c r="A5400" s="62"/>
      <c r="B5400" s="6">
        <v>0</v>
      </c>
      <c r="C5400" s="7"/>
      <c r="D5400" s="3">
        <v>0</v>
      </c>
      <c r="E5400" s="4"/>
      <c r="F5400" s="5">
        <v>0</v>
      </c>
      <c r="G5400" s="26">
        <v>0</v>
      </c>
      <c r="H5400" s="508">
        <v>0</v>
      </c>
      <c r="I5400" s="99"/>
      <c r="J5400" s="61">
        <v>0</v>
      </c>
      <c r="K5400" s="100">
        <v>0</v>
      </c>
      <c r="L5400" s="509">
        <v>0</v>
      </c>
      <c r="M5400" s="536"/>
    </row>
    <row r="5401" spans="1:13" s="47" customFormat="1" ht="14.4" customHeight="1" x14ac:dyDescent="0.3">
      <c r="A5401" s="62"/>
      <c r="B5401" s="6"/>
      <c r="C5401" s="7"/>
      <c r="D5401" s="3"/>
      <c r="E5401" s="4"/>
      <c r="F5401" s="5"/>
      <c r="G5401" s="26"/>
      <c r="H5401" s="508"/>
      <c r="I5401" s="99"/>
      <c r="J5401" s="61"/>
      <c r="K5401" s="100"/>
      <c r="L5401" s="509"/>
      <c r="M5401" s="62"/>
    </row>
    <row r="5402" spans="1:13" s="47" customFormat="1" ht="14.4" customHeight="1" x14ac:dyDescent="0.3">
      <c r="A5402" s="62"/>
      <c r="B5402" s="6"/>
      <c r="C5402" s="7"/>
      <c r="D5402" s="3"/>
      <c r="E5402" s="4"/>
      <c r="F5402" s="5"/>
      <c r="G5402" s="26"/>
      <c r="H5402" s="508"/>
      <c r="I5402" s="99"/>
      <c r="J5402" s="61"/>
      <c r="K5402" s="100"/>
      <c r="L5402" s="509"/>
      <c r="M5402" s="62"/>
    </row>
    <row r="5403" spans="1:13" s="47" customFormat="1" ht="14.4" customHeight="1" x14ac:dyDescent="0.3">
      <c r="A5403" s="62"/>
      <c r="B5403" s="6"/>
      <c r="C5403" s="7"/>
      <c r="D5403" s="3"/>
      <c r="E5403" s="4"/>
      <c r="F5403" s="5"/>
      <c r="G5403" s="26"/>
      <c r="H5403" s="508"/>
      <c r="I5403" s="99"/>
      <c r="J5403" s="61"/>
      <c r="K5403" s="100"/>
      <c r="L5403" s="509"/>
      <c r="M5403" s="62"/>
    </row>
    <row r="5404" spans="1:13" s="47" customFormat="1" ht="14.4" customHeight="1" x14ac:dyDescent="0.3">
      <c r="A5404" s="62"/>
      <c r="B5404" s="6"/>
      <c r="C5404" s="7"/>
      <c r="D5404" s="3"/>
      <c r="E5404" s="4"/>
      <c r="F5404" s="5"/>
      <c r="G5404" s="26"/>
      <c r="H5404" s="508"/>
      <c r="I5404" s="99"/>
      <c r="J5404" s="61"/>
      <c r="K5404" s="100"/>
      <c r="L5404" s="509"/>
      <c r="M5404" s="62"/>
    </row>
    <row r="5405" spans="1:13" s="47" customFormat="1" ht="14.4" customHeight="1" x14ac:dyDescent="0.3">
      <c r="A5405" s="62"/>
      <c r="B5405" s="58" t="s">
        <v>62</v>
      </c>
      <c r="C5405" s="46"/>
      <c r="D5405" s="37"/>
      <c r="E5405" s="38"/>
      <c r="F5405" s="39"/>
      <c r="G5405" s="193">
        <v>1286.28</v>
      </c>
      <c r="H5405" s="106" t="s">
        <v>62</v>
      </c>
      <c r="I5405" s="103"/>
      <c r="J5405" s="510"/>
      <c r="K5405" s="511" t="s">
        <v>156</v>
      </c>
      <c r="L5405" s="519">
        <v>0.72463525654838468</v>
      </c>
      <c r="M5405" s="62"/>
    </row>
    <row r="5406" spans="1:13" s="47" customFormat="1" ht="14.4" customHeight="1" x14ac:dyDescent="0.3">
      <c r="A5406" s="62"/>
      <c r="B5406" s="194" t="s">
        <v>63</v>
      </c>
      <c r="C5406" s="195"/>
      <c r="D5406" s="196"/>
      <c r="E5406" s="197"/>
      <c r="F5406" s="155"/>
      <c r="G5406" s="197"/>
      <c r="H5406" s="115"/>
      <c r="I5406" s="202"/>
      <c r="J5406" s="203"/>
      <c r="K5406" s="178"/>
      <c r="L5406" s="204">
        <v>0</v>
      </c>
      <c r="M5406" s="62"/>
    </row>
    <row r="5407" spans="1:13" s="47" customFormat="1" ht="35.25" customHeight="1" x14ac:dyDescent="0.3">
      <c r="A5407" s="62"/>
      <c r="B5407" s="53" t="s">
        <v>53</v>
      </c>
      <c r="C5407" s="210"/>
      <c r="D5407" s="211" t="s">
        <v>0</v>
      </c>
      <c r="E5407" s="201" t="s">
        <v>1</v>
      </c>
      <c r="F5407" s="156" t="s">
        <v>61</v>
      </c>
      <c r="G5407" s="188" t="s">
        <v>56</v>
      </c>
      <c r="H5407" s="111" t="s">
        <v>158</v>
      </c>
      <c r="I5407" s="112" t="s">
        <v>159</v>
      </c>
      <c r="J5407" s="112" t="s">
        <v>160</v>
      </c>
      <c r="K5407" s="520" t="s">
        <v>161</v>
      </c>
      <c r="L5407" s="114" t="s">
        <v>162</v>
      </c>
      <c r="M5407" s="62"/>
    </row>
    <row r="5408" spans="1:13" s="47" customFormat="1" ht="14.4" customHeight="1" x14ac:dyDescent="0.3">
      <c r="A5408" s="62"/>
      <c r="B5408" s="6">
        <v>0</v>
      </c>
      <c r="C5408" s="7"/>
      <c r="D5408" s="190">
        <v>0</v>
      </c>
      <c r="E5408" s="191">
        <v>0</v>
      </c>
      <c r="F5408" s="391"/>
      <c r="G5408" s="191">
        <v>0</v>
      </c>
      <c r="H5408" s="506"/>
      <c r="I5408" s="171"/>
      <c r="J5408" s="192">
        <v>0</v>
      </c>
      <c r="K5408" s="172">
        <v>0</v>
      </c>
      <c r="L5408" s="507">
        <v>0</v>
      </c>
      <c r="M5408" s="62"/>
    </row>
    <row r="5409" spans="1:13" s="47" customFormat="1" ht="14.4" customHeight="1" x14ac:dyDescent="0.3">
      <c r="A5409" s="62"/>
      <c r="B5409" s="6">
        <v>0</v>
      </c>
      <c r="C5409" s="7"/>
      <c r="D5409" s="3">
        <v>0</v>
      </c>
      <c r="E5409" s="26"/>
      <c r="F5409" s="5">
        <v>0</v>
      </c>
      <c r="G5409" s="26">
        <v>0</v>
      </c>
      <c r="H5409" s="508">
        <v>0</v>
      </c>
      <c r="I5409" s="99"/>
      <c r="J5409" s="61">
        <v>0</v>
      </c>
      <c r="K5409" s="100">
        <v>0</v>
      </c>
      <c r="L5409" s="509">
        <v>0</v>
      </c>
      <c r="M5409" s="62"/>
    </row>
    <row r="5410" spans="1:13" s="47" customFormat="1" ht="14.4" customHeight="1" x14ac:dyDescent="0.3">
      <c r="A5410" s="62"/>
      <c r="B5410" s="6">
        <v>0</v>
      </c>
      <c r="C5410" s="7"/>
      <c r="D5410" s="3">
        <v>0</v>
      </c>
      <c r="E5410" s="26"/>
      <c r="F5410" s="5">
        <v>0</v>
      </c>
      <c r="G5410" s="26">
        <v>0</v>
      </c>
      <c r="H5410" s="508">
        <v>0</v>
      </c>
      <c r="I5410" s="99"/>
      <c r="J5410" s="61">
        <v>0</v>
      </c>
      <c r="K5410" s="100">
        <v>0</v>
      </c>
      <c r="L5410" s="509">
        <v>0</v>
      </c>
      <c r="M5410" s="62"/>
    </row>
    <row r="5411" spans="1:13" s="47" customFormat="1" ht="14.4" customHeight="1" x14ac:dyDescent="0.3">
      <c r="A5411" s="62"/>
      <c r="B5411" s="6">
        <v>0</v>
      </c>
      <c r="C5411" s="7"/>
      <c r="D5411" s="3">
        <v>0</v>
      </c>
      <c r="E5411" s="26"/>
      <c r="F5411" s="5">
        <v>0</v>
      </c>
      <c r="G5411" s="26">
        <v>0</v>
      </c>
      <c r="H5411" s="508">
        <v>0</v>
      </c>
      <c r="I5411" s="99"/>
      <c r="J5411" s="61">
        <v>0</v>
      </c>
      <c r="K5411" s="100">
        <v>0</v>
      </c>
      <c r="L5411" s="509">
        <v>0</v>
      </c>
      <c r="M5411" s="62"/>
    </row>
    <row r="5412" spans="1:13" s="47" customFormat="1" ht="14.4" customHeight="1" x14ac:dyDescent="0.3">
      <c r="A5412" s="62"/>
      <c r="B5412" s="6">
        <v>0</v>
      </c>
      <c r="C5412" s="7"/>
      <c r="D5412" s="3">
        <v>0</v>
      </c>
      <c r="E5412" s="26"/>
      <c r="F5412" s="5">
        <v>0</v>
      </c>
      <c r="G5412" s="26">
        <v>0</v>
      </c>
      <c r="H5412" s="508">
        <v>0</v>
      </c>
      <c r="I5412" s="99"/>
      <c r="J5412" s="61">
        <v>0</v>
      </c>
      <c r="K5412" s="100">
        <v>0</v>
      </c>
      <c r="L5412" s="509">
        <v>0</v>
      </c>
      <c r="M5412" s="62"/>
    </row>
    <row r="5413" spans="1:13" s="47" customFormat="1" ht="15" customHeight="1" thickBot="1" x14ac:dyDescent="0.35">
      <c r="A5413" s="62"/>
      <c r="B5413" s="59" t="s">
        <v>64</v>
      </c>
      <c r="C5413" s="42"/>
      <c r="D5413" s="43"/>
      <c r="E5413" s="44"/>
      <c r="F5413" s="45"/>
      <c r="G5413" s="191">
        <v>0</v>
      </c>
      <c r="H5413" s="106" t="s">
        <v>64</v>
      </c>
      <c r="I5413" s="103"/>
      <c r="J5413" s="510"/>
      <c r="K5413" s="511" t="s">
        <v>156</v>
      </c>
      <c r="L5413" s="519">
        <v>0</v>
      </c>
      <c r="M5413" s="62"/>
    </row>
    <row r="5414" spans="1:13" s="47" customFormat="1" ht="14.4" customHeight="1" x14ac:dyDescent="0.3">
      <c r="A5414" s="62"/>
      <c r="B5414" s="64"/>
      <c r="C5414" s="68"/>
      <c r="D5414" s="69" t="s">
        <v>65</v>
      </c>
      <c r="E5414" s="70"/>
      <c r="F5414" s="71"/>
      <c r="G5414" s="88">
        <v>1494.338</v>
      </c>
      <c r="H5414" s="179"/>
      <c r="I5414" s="212"/>
      <c r="J5414" s="522"/>
      <c r="K5414" s="523"/>
      <c r="L5414" s="180"/>
      <c r="M5414" s="62"/>
    </row>
    <row r="5415" spans="1:13" s="47" customFormat="1" ht="14.4" customHeight="1" x14ac:dyDescent="0.3">
      <c r="A5415" s="62"/>
      <c r="B5415" s="63"/>
      <c r="C5415" s="68"/>
      <c r="D5415" s="72" t="s">
        <v>7</v>
      </c>
      <c r="E5415" s="215"/>
      <c r="F5415" s="181">
        <v>0.1</v>
      </c>
      <c r="G5415" s="215">
        <v>149.434</v>
      </c>
      <c r="H5415" s="524"/>
      <c r="I5415" s="124"/>
      <c r="J5415" s="525"/>
      <c r="K5415" s="526"/>
      <c r="L5415" s="527"/>
      <c r="M5415" s="62"/>
    </row>
    <row r="5416" spans="1:13" s="47" customFormat="1" ht="14.4" customHeight="1" x14ac:dyDescent="0.3">
      <c r="A5416" s="62"/>
      <c r="B5416" s="63"/>
      <c r="C5416" s="68"/>
      <c r="D5416" s="72" t="s">
        <v>8</v>
      </c>
      <c r="E5416" s="215"/>
      <c r="F5416" s="181">
        <v>0.1</v>
      </c>
      <c r="G5416" s="215">
        <v>149.434</v>
      </c>
      <c r="H5416" s="524"/>
      <c r="I5416" s="124"/>
      <c r="J5416" s="525"/>
      <c r="K5416" s="526"/>
      <c r="L5416" s="527"/>
      <c r="M5416" s="62"/>
    </row>
    <row r="5417" spans="1:13" s="47" customFormat="1" ht="14.4" customHeight="1" x14ac:dyDescent="0.3">
      <c r="A5417" s="62"/>
      <c r="B5417" s="63" t="s">
        <v>66</v>
      </c>
      <c r="C5417" s="68"/>
      <c r="D5417" s="75" t="s">
        <v>67</v>
      </c>
      <c r="E5417" s="76"/>
      <c r="F5417" s="71"/>
      <c r="G5417" s="76">
        <v>1793.2059999999999</v>
      </c>
      <c r="H5417" s="524"/>
      <c r="I5417" s="124"/>
      <c r="J5417" s="525"/>
      <c r="K5417" s="526"/>
      <c r="L5417" s="527"/>
      <c r="M5417" s="62"/>
    </row>
    <row r="5418" spans="1:13" s="47" customFormat="1" ht="15" customHeight="1" thickBot="1" x14ac:dyDescent="0.35">
      <c r="A5418" s="62"/>
      <c r="B5418" s="63"/>
      <c r="C5418" s="68"/>
      <c r="D5418" s="77" t="s">
        <v>68</v>
      </c>
      <c r="E5418" s="78"/>
      <c r="F5418" s="79"/>
      <c r="G5418" s="78">
        <v>1793.21</v>
      </c>
      <c r="H5418" s="528">
        <v>1</v>
      </c>
      <c r="I5418" s="126"/>
      <c r="J5418" s="529"/>
      <c r="K5418" s="530"/>
      <c r="L5418" s="531">
        <v>0.85988792361567468</v>
      </c>
      <c r="M5418" s="62"/>
    </row>
    <row r="5419" spans="1:13" s="47" customFormat="1" ht="14.4" customHeight="1" x14ac:dyDescent="0.3">
      <c r="A5419" s="62"/>
      <c r="B5419" s="63"/>
      <c r="C5419" s="68"/>
      <c r="D5419" s="80"/>
      <c r="E5419" s="67"/>
      <c r="F5419" s="65"/>
      <c r="G5419" s="67"/>
      <c r="J5419" s="60"/>
      <c r="M5419" s="62"/>
    </row>
    <row r="5420" spans="1:13" s="47" customFormat="1" ht="14.4" customHeight="1" x14ac:dyDescent="0.3">
      <c r="A5420" s="62"/>
      <c r="B5420" s="63"/>
      <c r="C5420" s="68"/>
      <c r="D5420" s="80"/>
      <c r="E5420" s="67"/>
      <c r="F5420" s="65"/>
      <c r="G5420" s="67"/>
      <c r="J5420" s="60"/>
      <c r="M5420" s="62"/>
    </row>
    <row r="5421" spans="1:13" s="47" customFormat="1" ht="14.4" customHeight="1" x14ac:dyDescent="0.3">
      <c r="A5421" s="62"/>
      <c r="B5421" s="63"/>
      <c r="C5421" s="68"/>
      <c r="D5421" s="80"/>
      <c r="E5421" s="67"/>
      <c r="F5421" s="65"/>
      <c r="G5421" s="67"/>
      <c r="J5421" s="60"/>
      <c r="M5421" s="62"/>
    </row>
    <row r="5422" spans="1:13" s="47" customFormat="1" ht="14.4" customHeight="1" x14ac:dyDescent="0.3">
      <c r="A5422" s="62"/>
      <c r="B5422" s="136" t="s">
        <v>1808</v>
      </c>
      <c r="C5422" s="81"/>
      <c r="D5422" s="80"/>
      <c r="E5422" s="67"/>
      <c r="F5422" s="82"/>
      <c r="G5422" s="82"/>
      <c r="J5422" s="60"/>
      <c r="M5422" s="62"/>
    </row>
    <row r="5423" spans="1:13" s="47" customFormat="1" ht="14.4" customHeight="1" x14ac:dyDescent="0.3">
      <c r="A5423" s="62"/>
      <c r="B5423" s="216" t="s">
        <v>6</v>
      </c>
      <c r="C5423" s="217"/>
      <c r="D5423" s="80"/>
      <c r="E5423" s="67"/>
      <c r="F5423" s="62"/>
      <c r="G5423" s="62"/>
      <c r="J5423" s="60"/>
      <c r="M5423" s="62"/>
    </row>
    <row r="5424" spans="1:13" s="47" customFormat="1" ht="14.4" customHeight="1" x14ac:dyDescent="0.3">
      <c r="A5424" s="62"/>
      <c r="B5424" s="84"/>
      <c r="C5424" s="62"/>
      <c r="D5424" s="80"/>
      <c r="E5424" s="67"/>
      <c r="F5424" s="62"/>
      <c r="G5424" s="62"/>
      <c r="J5424" s="60"/>
      <c r="M5424" s="62"/>
    </row>
    <row r="5425" spans="1:13" x14ac:dyDescent="0.3">
      <c r="A5425" s="62"/>
      <c r="B5425" s="503"/>
      <c r="C5425" s="129"/>
      <c r="D5425" s="129"/>
      <c r="J5425" s="60"/>
    </row>
    <row r="5426" spans="1:13" x14ac:dyDescent="0.3">
      <c r="A5426" s="62"/>
      <c r="B5426" s="131"/>
      <c r="C5426" s="130"/>
      <c r="D5426" s="130"/>
      <c r="J5426" s="60"/>
    </row>
    <row r="5427" spans="1:13" ht="15.6" x14ac:dyDescent="0.3">
      <c r="A5427" s="62"/>
      <c r="D5427" s="715" t="s">
        <v>166</v>
      </c>
      <c r="E5427" s="715"/>
      <c r="F5427" s="715"/>
      <c r="J5427" s="60"/>
    </row>
    <row r="5428" spans="1:13" x14ac:dyDescent="0.3">
      <c r="A5428" s="62"/>
      <c r="B5428" s="132"/>
      <c r="C5428" s="132"/>
      <c r="D5428" s="132"/>
      <c r="J5428" s="60"/>
    </row>
    <row r="5429" spans="1:13" ht="82.5" customHeight="1" x14ac:dyDescent="0.3">
      <c r="A5429" s="62"/>
      <c r="B5429" s="710" t="s">
        <v>1809</v>
      </c>
      <c r="C5429" s="710"/>
      <c r="D5429" s="710"/>
      <c r="E5429" s="710"/>
      <c r="F5429" s="710"/>
      <c r="G5429" s="710"/>
      <c r="H5429" s="710"/>
      <c r="I5429" s="710"/>
      <c r="J5429" s="710"/>
      <c r="K5429" s="710"/>
      <c r="L5429" s="710"/>
    </row>
    <row r="5430" spans="1:13" s="47" customFormat="1" ht="14.4" customHeight="1" x14ac:dyDescent="0.3">
      <c r="A5430" s="62"/>
      <c r="B5430" s="63"/>
      <c r="C5430" s="9"/>
      <c r="D5430" s="10"/>
      <c r="E5430" s="11"/>
      <c r="F5430" s="12"/>
      <c r="G5430" s="13"/>
      <c r="J5430" s="60"/>
      <c r="M5430" s="62"/>
    </row>
    <row r="5431" spans="1:13" s="47" customFormat="1" ht="14.4" customHeight="1" x14ac:dyDescent="0.3">
      <c r="A5431" s="62"/>
      <c r="B5431" s="48" t="s">
        <v>48</v>
      </c>
      <c r="C5431" s="9"/>
      <c r="D5431" s="10"/>
      <c r="E5431" s="11"/>
      <c r="F5431" s="11"/>
      <c r="G5431" s="11"/>
      <c r="J5431" s="60"/>
      <c r="M5431" s="62"/>
    </row>
    <row r="5432" spans="1:13" s="47" customFormat="1" ht="14.4" customHeight="1" x14ac:dyDescent="0.3">
      <c r="A5432" s="62"/>
      <c r="B5432" s="64" t="s">
        <v>49</v>
      </c>
      <c r="C5432" s="62" t="s">
        <v>1186</v>
      </c>
      <c r="D5432" s="62"/>
      <c r="E5432" s="62"/>
      <c r="I5432" s="65" t="s">
        <v>50</v>
      </c>
      <c r="J5432" s="68" t="s">
        <v>5</v>
      </c>
      <c r="M5432" s="62"/>
    </row>
    <row r="5433" spans="1:13" s="47" customFormat="1" ht="15" customHeight="1" thickBot="1" x14ac:dyDescent="0.35">
      <c r="A5433" s="62"/>
      <c r="B5433" s="64" t="s">
        <v>51</v>
      </c>
      <c r="C5433" s="62" t="s">
        <v>267</v>
      </c>
      <c r="D5433" s="62"/>
      <c r="E5433" s="62"/>
      <c r="G5433" s="62" t="s">
        <v>1185</v>
      </c>
      <c r="J5433" s="60"/>
      <c r="M5433" s="62"/>
    </row>
    <row r="5434" spans="1:13" s="47" customFormat="1" ht="14.4" customHeight="1" thickTop="1" x14ac:dyDescent="0.3">
      <c r="A5434" s="62"/>
      <c r="B5434" s="49" t="s">
        <v>52</v>
      </c>
      <c r="C5434" s="14"/>
      <c r="D5434" s="15"/>
      <c r="E5434" s="16"/>
      <c r="F5434" s="17"/>
      <c r="G5434" s="16"/>
      <c r="H5434" s="711" t="s">
        <v>164</v>
      </c>
      <c r="I5434" s="712"/>
      <c r="J5434" s="712"/>
      <c r="K5434" s="712"/>
      <c r="L5434" s="713"/>
      <c r="M5434" s="62"/>
    </row>
    <row r="5435" spans="1:13" s="47" customFormat="1" ht="32.25" customHeight="1" x14ac:dyDescent="0.3">
      <c r="A5435" s="62"/>
      <c r="B5435" s="186" t="s">
        <v>53</v>
      </c>
      <c r="C5435" s="187" t="s">
        <v>1</v>
      </c>
      <c r="D5435" s="161" t="s">
        <v>54</v>
      </c>
      <c r="E5435" s="188" t="s">
        <v>23</v>
      </c>
      <c r="F5435" s="188" t="s">
        <v>55</v>
      </c>
      <c r="G5435" s="188" t="s">
        <v>56</v>
      </c>
      <c r="H5435" s="90" t="s">
        <v>158</v>
      </c>
      <c r="I5435" s="169" t="s">
        <v>159</v>
      </c>
      <c r="J5435" s="169" t="s">
        <v>160</v>
      </c>
      <c r="K5435" s="169" t="s">
        <v>161</v>
      </c>
      <c r="L5435" s="92" t="s">
        <v>162</v>
      </c>
      <c r="M5435" s="62"/>
    </row>
    <row r="5436" spans="1:13" s="47" customFormat="1" ht="14.4" customHeight="1" x14ac:dyDescent="0.3">
      <c r="A5436" s="62"/>
      <c r="B5436" s="189"/>
      <c r="C5436" s="187"/>
      <c r="D5436" s="190"/>
      <c r="E5436" s="191"/>
      <c r="F5436" s="391"/>
      <c r="G5436" s="191"/>
      <c r="H5436" s="506"/>
      <c r="I5436" s="171"/>
      <c r="J5436" s="192"/>
      <c r="K5436" s="172"/>
      <c r="L5436" s="507"/>
      <c r="M5436" s="62"/>
    </row>
    <row r="5437" spans="1:13" s="47" customFormat="1" ht="14.4" customHeight="1" x14ac:dyDescent="0.3">
      <c r="A5437" s="62"/>
      <c r="B5437" s="6">
        <v>0</v>
      </c>
      <c r="C5437" s="25"/>
      <c r="D5437" s="3">
        <v>0</v>
      </c>
      <c r="E5437" s="26">
        <v>0</v>
      </c>
      <c r="F5437" s="27"/>
      <c r="G5437" s="26">
        <v>0</v>
      </c>
      <c r="H5437" s="508">
        <v>0</v>
      </c>
      <c r="I5437" s="99"/>
      <c r="J5437" s="61">
        <v>0</v>
      </c>
      <c r="K5437" s="100">
        <v>0</v>
      </c>
      <c r="L5437" s="509">
        <v>0</v>
      </c>
      <c r="M5437" s="62"/>
    </row>
    <row r="5438" spans="1:13" s="47" customFormat="1" ht="14.4" customHeight="1" x14ac:dyDescent="0.3">
      <c r="A5438" s="62"/>
      <c r="B5438" s="6">
        <v>0</v>
      </c>
      <c r="C5438" s="25"/>
      <c r="D5438" s="3">
        <v>0</v>
      </c>
      <c r="E5438" s="26">
        <v>0</v>
      </c>
      <c r="F5438" s="27"/>
      <c r="G5438" s="26">
        <v>0</v>
      </c>
      <c r="H5438" s="508">
        <v>0</v>
      </c>
      <c r="I5438" s="99"/>
      <c r="J5438" s="61">
        <v>0</v>
      </c>
      <c r="K5438" s="100">
        <v>0</v>
      </c>
      <c r="L5438" s="509">
        <v>0</v>
      </c>
      <c r="M5438" s="62"/>
    </row>
    <row r="5439" spans="1:13" s="47" customFormat="1" ht="14.4" customHeight="1" x14ac:dyDescent="0.3">
      <c r="A5439" s="62"/>
      <c r="B5439" s="6">
        <v>0</v>
      </c>
      <c r="C5439" s="25"/>
      <c r="D5439" s="3">
        <v>0</v>
      </c>
      <c r="E5439" s="26">
        <v>0</v>
      </c>
      <c r="F5439" s="27"/>
      <c r="G5439" s="26">
        <v>0</v>
      </c>
      <c r="H5439" s="508">
        <v>0</v>
      </c>
      <c r="I5439" s="99"/>
      <c r="J5439" s="61">
        <v>0</v>
      </c>
      <c r="K5439" s="100">
        <v>0</v>
      </c>
      <c r="L5439" s="509">
        <v>0</v>
      </c>
      <c r="M5439" s="62"/>
    </row>
    <row r="5440" spans="1:13" s="47" customFormat="1" ht="14.4" customHeight="1" x14ac:dyDescent="0.3">
      <c r="A5440" s="62"/>
      <c r="B5440" s="6">
        <v>0</v>
      </c>
      <c r="C5440" s="25"/>
      <c r="D5440" s="3">
        <v>0</v>
      </c>
      <c r="E5440" s="26">
        <v>0</v>
      </c>
      <c r="F5440" s="27"/>
      <c r="G5440" s="26">
        <v>0</v>
      </c>
      <c r="H5440" s="508">
        <v>0</v>
      </c>
      <c r="I5440" s="99"/>
      <c r="J5440" s="61">
        <v>0</v>
      </c>
      <c r="K5440" s="100">
        <v>0</v>
      </c>
      <c r="L5440" s="509">
        <v>0</v>
      </c>
      <c r="M5440" s="62"/>
    </row>
    <row r="5441" spans="1:13" s="47" customFormat="1" ht="14.4" customHeight="1" x14ac:dyDescent="0.3">
      <c r="A5441" s="62"/>
      <c r="B5441" s="6">
        <v>0</v>
      </c>
      <c r="C5441" s="25"/>
      <c r="D5441" s="3">
        <v>0</v>
      </c>
      <c r="E5441" s="26">
        <v>0</v>
      </c>
      <c r="F5441" s="27"/>
      <c r="G5441" s="26">
        <v>0</v>
      </c>
      <c r="H5441" s="508">
        <v>0</v>
      </c>
      <c r="I5441" s="99"/>
      <c r="J5441" s="61">
        <v>0</v>
      </c>
      <c r="K5441" s="100">
        <v>0</v>
      </c>
      <c r="L5441" s="509">
        <v>0</v>
      </c>
      <c r="M5441" s="62"/>
    </row>
    <row r="5442" spans="1:13" s="47" customFormat="1" ht="14.4" customHeight="1" x14ac:dyDescent="0.3">
      <c r="A5442" s="62"/>
      <c r="B5442" s="6" t="s">
        <v>73</v>
      </c>
      <c r="C5442" s="25"/>
      <c r="D5442" s="3">
        <v>0</v>
      </c>
      <c r="E5442" s="26">
        <v>0</v>
      </c>
      <c r="F5442" s="27"/>
      <c r="G5442" s="26">
        <v>1.651</v>
      </c>
      <c r="H5442" s="508">
        <v>9.7925474621228287E-4</v>
      </c>
      <c r="I5442" s="99"/>
      <c r="J5442" s="61" t="s">
        <v>165</v>
      </c>
      <c r="K5442" s="100">
        <v>0.4</v>
      </c>
      <c r="L5442" s="101">
        <v>3.9170189848491315E-4</v>
      </c>
      <c r="M5442" s="62"/>
    </row>
    <row r="5443" spans="1:13" s="47" customFormat="1" ht="14.4" customHeight="1" x14ac:dyDescent="0.3">
      <c r="A5443" s="62"/>
      <c r="B5443" s="6" t="s">
        <v>57</v>
      </c>
      <c r="C5443" s="25"/>
      <c r="D5443" s="28"/>
      <c r="E5443" s="26"/>
      <c r="F5443" s="27"/>
      <c r="G5443" s="193">
        <v>1.651</v>
      </c>
      <c r="H5443" s="102" t="s">
        <v>57</v>
      </c>
      <c r="I5443" s="103"/>
      <c r="J5443" s="510"/>
      <c r="K5443" s="511" t="s">
        <v>156</v>
      </c>
      <c r="L5443" s="512">
        <v>3.9170189848491315E-4</v>
      </c>
      <c r="M5443" s="62"/>
    </row>
    <row r="5444" spans="1:13" s="47" customFormat="1" ht="14.4" customHeight="1" x14ac:dyDescent="0.3">
      <c r="A5444" s="62"/>
      <c r="B5444" s="194" t="s">
        <v>22</v>
      </c>
      <c r="C5444" s="195"/>
      <c r="D5444" s="196"/>
      <c r="E5444" s="197"/>
      <c r="F5444" s="155"/>
      <c r="G5444" s="87"/>
      <c r="H5444" s="513"/>
      <c r="I5444" s="514"/>
      <c r="J5444" s="515"/>
      <c r="K5444" s="516"/>
      <c r="L5444" s="517"/>
      <c r="M5444" s="62"/>
    </row>
    <row r="5445" spans="1:13" s="47" customFormat="1" ht="30.75" customHeight="1" x14ac:dyDescent="0.3">
      <c r="A5445" s="62"/>
      <c r="B5445" s="198" t="s">
        <v>58</v>
      </c>
      <c r="C5445" s="199" t="s">
        <v>1</v>
      </c>
      <c r="D5445" s="200" t="s">
        <v>59</v>
      </c>
      <c r="E5445" s="156" t="s">
        <v>23</v>
      </c>
      <c r="F5445" s="156" t="s">
        <v>55</v>
      </c>
      <c r="G5445" s="201" t="s">
        <v>56</v>
      </c>
      <c r="H5445" s="90" t="s">
        <v>158</v>
      </c>
      <c r="I5445" s="169" t="s">
        <v>159</v>
      </c>
      <c r="J5445" s="169" t="s">
        <v>160</v>
      </c>
      <c r="K5445" s="518" t="s">
        <v>161</v>
      </c>
      <c r="L5445" s="92" t="s">
        <v>162</v>
      </c>
      <c r="M5445" s="62"/>
    </row>
    <row r="5446" spans="1:13" s="47" customFormat="1" ht="14.4" customHeight="1" x14ac:dyDescent="0.3">
      <c r="A5446" s="62"/>
      <c r="B5446" s="6" t="s">
        <v>27</v>
      </c>
      <c r="C5446" s="25">
        <v>1</v>
      </c>
      <c r="D5446" s="3">
        <v>4.0999999999999996</v>
      </c>
      <c r="E5446" s="26">
        <v>4.0999999999999996</v>
      </c>
      <c r="F5446" s="26">
        <v>2.5</v>
      </c>
      <c r="G5446" s="26">
        <v>10.25</v>
      </c>
      <c r="H5446" s="506">
        <v>6.0795645964118105E-3</v>
      </c>
      <c r="I5446" s="171"/>
      <c r="J5446" s="192" t="s">
        <v>163</v>
      </c>
      <c r="K5446" s="172">
        <v>1</v>
      </c>
      <c r="L5446" s="507">
        <v>6.0795645964118105E-3</v>
      </c>
      <c r="M5446" s="62"/>
    </row>
    <row r="5447" spans="1:13" s="47" customFormat="1" ht="14.4" customHeight="1" x14ac:dyDescent="0.3">
      <c r="A5447" s="62"/>
      <c r="B5447" s="6" t="s">
        <v>87</v>
      </c>
      <c r="C5447" s="25">
        <v>1</v>
      </c>
      <c r="D5447" s="3">
        <v>4.5599999999999996</v>
      </c>
      <c r="E5447" s="26">
        <v>4.5599999999999996</v>
      </c>
      <c r="F5447" s="26">
        <v>2.5</v>
      </c>
      <c r="G5447" s="26">
        <v>11.399999999999999</v>
      </c>
      <c r="H5447" s="508">
        <v>6.76166208771655E-3</v>
      </c>
      <c r="I5447" s="99"/>
      <c r="J5447" s="61" t="s">
        <v>163</v>
      </c>
      <c r="K5447" s="100">
        <v>1</v>
      </c>
      <c r="L5447" s="509">
        <v>6.76166208771655E-3</v>
      </c>
      <c r="M5447" s="62"/>
    </row>
    <row r="5448" spans="1:13" s="47" customFormat="1" ht="26.4" x14ac:dyDescent="0.3">
      <c r="A5448" s="62"/>
      <c r="B5448" s="6" t="s">
        <v>86</v>
      </c>
      <c r="C5448" s="25">
        <v>1</v>
      </c>
      <c r="D5448" s="3">
        <v>4.55</v>
      </c>
      <c r="E5448" s="26">
        <v>4.55</v>
      </c>
      <c r="F5448" s="26">
        <v>2.5</v>
      </c>
      <c r="G5448" s="26">
        <v>11.375</v>
      </c>
      <c r="H5448" s="508">
        <v>6.746833881383839E-3</v>
      </c>
      <c r="I5448" s="99"/>
      <c r="J5448" s="61" t="s">
        <v>163</v>
      </c>
      <c r="K5448" s="100">
        <v>1</v>
      </c>
      <c r="L5448" s="509">
        <v>6.746833881383839E-3</v>
      </c>
      <c r="M5448" s="62"/>
    </row>
    <row r="5449" spans="1:13" s="47" customFormat="1" ht="14.4" customHeight="1" x14ac:dyDescent="0.3">
      <c r="A5449" s="62"/>
      <c r="B5449" s="6"/>
      <c r="C5449" s="25"/>
      <c r="D5449" s="3"/>
      <c r="E5449" s="26"/>
      <c r="F5449" s="26"/>
      <c r="G5449" s="26"/>
      <c r="H5449" s="508"/>
      <c r="I5449" s="99"/>
      <c r="J5449" s="61"/>
      <c r="K5449" s="100"/>
      <c r="L5449" s="509"/>
      <c r="M5449" s="62"/>
    </row>
    <row r="5450" spans="1:13" s="47" customFormat="1" ht="14.4" customHeight="1" x14ac:dyDescent="0.3">
      <c r="A5450" s="62"/>
      <c r="B5450" s="6">
        <v>0</v>
      </c>
      <c r="C5450" s="25"/>
      <c r="D5450" s="3">
        <v>0</v>
      </c>
      <c r="E5450" s="26">
        <v>0</v>
      </c>
      <c r="F5450" s="27"/>
      <c r="G5450" s="26">
        <v>0</v>
      </c>
      <c r="H5450" s="508">
        <v>0</v>
      </c>
      <c r="I5450" s="99"/>
      <c r="J5450" s="61">
        <v>0</v>
      </c>
      <c r="K5450" s="100">
        <v>0</v>
      </c>
      <c r="L5450" s="509">
        <v>0</v>
      </c>
      <c r="M5450" s="62"/>
    </row>
    <row r="5451" spans="1:13" s="47" customFormat="1" ht="14.4" customHeight="1" x14ac:dyDescent="0.3">
      <c r="A5451" s="62"/>
      <c r="B5451" s="6">
        <v>0</v>
      </c>
      <c r="C5451" s="25"/>
      <c r="D5451" s="3">
        <v>0</v>
      </c>
      <c r="E5451" s="26">
        <v>0</v>
      </c>
      <c r="F5451" s="27"/>
      <c r="G5451" s="26">
        <v>0</v>
      </c>
      <c r="H5451" s="508">
        <v>0</v>
      </c>
      <c r="I5451" s="99"/>
      <c r="J5451" s="61">
        <v>0</v>
      </c>
      <c r="K5451" s="100">
        <v>0</v>
      </c>
      <c r="L5451" s="509">
        <v>0</v>
      </c>
      <c r="M5451" s="62"/>
    </row>
    <row r="5452" spans="1:13" s="47" customFormat="1" ht="14.4" customHeight="1" x14ac:dyDescent="0.3">
      <c r="A5452" s="62"/>
      <c r="B5452" s="6">
        <v>0</v>
      </c>
      <c r="C5452" s="25"/>
      <c r="D5452" s="3">
        <v>0</v>
      </c>
      <c r="E5452" s="26">
        <v>0</v>
      </c>
      <c r="F5452" s="27"/>
      <c r="G5452" s="26">
        <v>0</v>
      </c>
      <c r="H5452" s="508">
        <v>0</v>
      </c>
      <c r="I5452" s="99"/>
      <c r="J5452" s="61">
        <v>0</v>
      </c>
      <c r="K5452" s="100">
        <v>0</v>
      </c>
      <c r="L5452" s="509">
        <v>0</v>
      </c>
      <c r="M5452" s="62"/>
    </row>
    <row r="5453" spans="1:13" s="47" customFormat="1" ht="14.4" customHeight="1" x14ac:dyDescent="0.3">
      <c r="A5453" s="62"/>
      <c r="B5453" s="6">
        <v>0</v>
      </c>
      <c r="C5453" s="25"/>
      <c r="D5453" s="3">
        <v>0</v>
      </c>
      <c r="E5453" s="26">
        <v>0</v>
      </c>
      <c r="F5453" s="27"/>
      <c r="G5453" s="26">
        <v>0</v>
      </c>
      <c r="H5453" s="508">
        <v>0</v>
      </c>
      <c r="I5453" s="99"/>
      <c r="J5453" s="61">
        <v>0</v>
      </c>
      <c r="K5453" s="100">
        <v>0</v>
      </c>
      <c r="L5453" s="509">
        <v>0</v>
      </c>
      <c r="M5453" s="62"/>
    </row>
    <row r="5454" spans="1:13" s="47" customFormat="1" ht="14.4" customHeight="1" x14ac:dyDescent="0.3">
      <c r="A5454" s="62"/>
      <c r="B5454" s="6">
        <v>0</v>
      </c>
      <c r="C5454" s="25"/>
      <c r="D5454" s="3">
        <v>0</v>
      </c>
      <c r="E5454" s="26">
        <v>0</v>
      </c>
      <c r="F5454" s="27"/>
      <c r="G5454" s="26">
        <v>0</v>
      </c>
      <c r="H5454" s="508">
        <v>0</v>
      </c>
      <c r="I5454" s="99"/>
      <c r="J5454" s="61">
        <v>0</v>
      </c>
      <c r="K5454" s="100">
        <v>0</v>
      </c>
      <c r="L5454" s="509">
        <v>0</v>
      </c>
      <c r="M5454" s="62"/>
    </row>
    <row r="5455" spans="1:13" s="47" customFormat="1" ht="14.4" customHeight="1" x14ac:dyDescent="0.3">
      <c r="A5455" s="62"/>
      <c r="B5455" s="6" t="s">
        <v>60</v>
      </c>
      <c r="C5455" s="25"/>
      <c r="D5455" s="28"/>
      <c r="E5455" s="26"/>
      <c r="F5455" s="27"/>
      <c r="G5455" s="193">
        <v>33.024999999999999</v>
      </c>
      <c r="H5455" s="106" t="s">
        <v>60</v>
      </c>
      <c r="I5455" s="103"/>
      <c r="J5455" s="510"/>
      <c r="K5455" s="511" t="s">
        <v>156</v>
      </c>
      <c r="L5455" s="519">
        <v>1.95880605655122E-2</v>
      </c>
      <c r="M5455" s="62"/>
    </row>
    <row r="5456" spans="1:13" s="47" customFormat="1" ht="14.4" customHeight="1" x14ac:dyDescent="0.3">
      <c r="A5456" s="62"/>
      <c r="B5456" s="194" t="s">
        <v>38</v>
      </c>
      <c r="C5456" s="195"/>
      <c r="D5456" s="196"/>
      <c r="E5456" s="196"/>
      <c r="F5456" s="196"/>
      <c r="G5456" s="196"/>
      <c r="H5456" s="115"/>
      <c r="I5456" s="202"/>
      <c r="J5456" s="203"/>
      <c r="K5456" s="178"/>
      <c r="L5456" s="204"/>
      <c r="M5456" s="62"/>
    </row>
    <row r="5457" spans="1:13" s="47" customFormat="1" ht="36.75" customHeight="1" x14ac:dyDescent="0.3">
      <c r="A5457" s="62"/>
      <c r="B5457" s="53" t="s">
        <v>53</v>
      </c>
      <c r="C5457" s="195"/>
      <c r="D5457" s="205" t="s">
        <v>0</v>
      </c>
      <c r="E5457" s="206" t="s">
        <v>1</v>
      </c>
      <c r="F5457" s="207" t="s">
        <v>61</v>
      </c>
      <c r="G5457" s="188" t="s">
        <v>56</v>
      </c>
      <c r="H5457" s="111" t="s">
        <v>158</v>
      </c>
      <c r="I5457" s="112" t="s">
        <v>159</v>
      </c>
      <c r="J5457" s="112" t="s">
        <v>160</v>
      </c>
      <c r="K5457" s="520" t="s">
        <v>161</v>
      </c>
      <c r="L5457" s="114" t="s">
        <v>162</v>
      </c>
      <c r="M5457" s="62"/>
    </row>
    <row r="5458" spans="1:13" s="47" customFormat="1" ht="37.5" customHeight="1" x14ac:dyDescent="0.3">
      <c r="A5458" s="62"/>
      <c r="B5458" s="189" t="s">
        <v>1549</v>
      </c>
      <c r="C5458" s="195"/>
      <c r="D5458" s="190" t="s">
        <v>5</v>
      </c>
      <c r="E5458" s="153">
        <v>1</v>
      </c>
      <c r="F5458" s="154">
        <v>60</v>
      </c>
      <c r="G5458" s="191">
        <v>60</v>
      </c>
      <c r="H5458" s="506">
        <v>3.5587695198508164E-2</v>
      </c>
      <c r="I5458" s="171"/>
      <c r="J5458" s="192" t="s">
        <v>163</v>
      </c>
      <c r="K5458" s="172">
        <v>1</v>
      </c>
      <c r="L5458" s="507">
        <v>3.5587695198508164E-2</v>
      </c>
      <c r="M5458" s="536"/>
    </row>
    <row r="5459" spans="1:13" s="47" customFormat="1" ht="39.6" x14ac:dyDescent="0.3">
      <c r="A5459" s="62"/>
      <c r="B5459" s="6" t="s">
        <v>1550</v>
      </c>
      <c r="C5459" s="7"/>
      <c r="D5459" s="3" t="s">
        <v>5</v>
      </c>
      <c r="E5459" s="4">
        <v>1</v>
      </c>
      <c r="F5459" s="5">
        <v>12</v>
      </c>
      <c r="G5459" s="26">
        <v>12</v>
      </c>
      <c r="H5459" s="508">
        <v>7.1175390397016326E-3</v>
      </c>
      <c r="I5459" s="99"/>
      <c r="J5459" s="61" t="s">
        <v>163</v>
      </c>
      <c r="K5459" s="100">
        <v>1</v>
      </c>
      <c r="L5459" s="509">
        <v>7.1175390397016326E-3</v>
      </c>
      <c r="M5459" s="536"/>
    </row>
    <row r="5460" spans="1:13" s="47" customFormat="1" x14ac:dyDescent="0.3">
      <c r="A5460" s="62"/>
      <c r="B5460" s="6" t="s">
        <v>1551</v>
      </c>
      <c r="C5460" s="7"/>
      <c r="D5460" s="3" t="s">
        <v>5</v>
      </c>
      <c r="E5460" s="4">
        <v>1</v>
      </c>
      <c r="F5460" s="5">
        <v>54.3</v>
      </c>
      <c r="G5460" s="26">
        <v>54.3</v>
      </c>
      <c r="H5460" s="508">
        <v>3.2206864154649885E-2</v>
      </c>
      <c r="I5460" s="99"/>
      <c r="J5460" s="61" t="s">
        <v>163</v>
      </c>
      <c r="K5460" s="100">
        <v>1</v>
      </c>
      <c r="L5460" s="509">
        <v>3.2206864154649885E-2</v>
      </c>
      <c r="M5460" s="536"/>
    </row>
    <row r="5461" spans="1:13" s="47" customFormat="1" x14ac:dyDescent="0.3">
      <c r="A5461" s="62"/>
      <c r="B5461" s="6" t="s">
        <v>1552</v>
      </c>
      <c r="C5461" s="7"/>
      <c r="D5461" s="3" t="s">
        <v>5</v>
      </c>
      <c r="E5461" s="4">
        <v>1</v>
      </c>
      <c r="F5461" s="5">
        <v>17</v>
      </c>
      <c r="G5461" s="26">
        <v>17</v>
      </c>
      <c r="H5461" s="508">
        <v>1.0083180306243979E-2</v>
      </c>
      <c r="I5461" s="99"/>
      <c r="J5461" s="61" t="s">
        <v>1219</v>
      </c>
      <c r="K5461" s="100">
        <v>0</v>
      </c>
      <c r="L5461" s="509">
        <v>0</v>
      </c>
      <c r="M5461" s="536"/>
    </row>
    <row r="5462" spans="1:13" s="47" customFormat="1" ht="39.6" x14ac:dyDescent="0.3">
      <c r="A5462" s="62"/>
      <c r="B5462" s="6" t="s">
        <v>1553</v>
      </c>
      <c r="C5462" s="7"/>
      <c r="D5462" s="3" t="s">
        <v>5</v>
      </c>
      <c r="E5462" s="4">
        <v>1</v>
      </c>
      <c r="F5462" s="5">
        <v>8</v>
      </c>
      <c r="G5462" s="26">
        <v>8</v>
      </c>
      <c r="H5462" s="508">
        <v>4.7450260264677545E-3</v>
      </c>
      <c r="I5462" s="99"/>
      <c r="J5462" s="61" t="s">
        <v>163</v>
      </c>
      <c r="K5462" s="100">
        <v>1</v>
      </c>
      <c r="L5462" s="509">
        <v>4.7450260264677545E-3</v>
      </c>
      <c r="M5462" s="536"/>
    </row>
    <row r="5463" spans="1:13" s="47" customFormat="1" ht="39.6" x14ac:dyDescent="0.3">
      <c r="A5463" s="62"/>
      <c r="B5463" s="6" t="s">
        <v>1554</v>
      </c>
      <c r="C5463" s="7"/>
      <c r="D5463" s="3" t="s">
        <v>5</v>
      </c>
      <c r="E5463" s="4">
        <v>1</v>
      </c>
      <c r="F5463" s="5">
        <v>750</v>
      </c>
      <c r="G5463" s="26">
        <v>750</v>
      </c>
      <c r="H5463" s="508">
        <v>0.444846189981352</v>
      </c>
      <c r="I5463" s="99"/>
      <c r="J5463" s="61" t="s">
        <v>163</v>
      </c>
      <c r="K5463" s="100">
        <v>1</v>
      </c>
      <c r="L5463" s="509">
        <v>0.444846189981352</v>
      </c>
      <c r="M5463" s="536"/>
    </row>
    <row r="5464" spans="1:13" s="47" customFormat="1" ht="39.6" x14ac:dyDescent="0.3">
      <c r="A5464" s="62"/>
      <c r="B5464" s="6" t="s">
        <v>1555</v>
      </c>
      <c r="C5464" s="7"/>
      <c r="D5464" s="3" t="s">
        <v>5</v>
      </c>
      <c r="E5464" s="4">
        <v>1</v>
      </c>
      <c r="F5464" s="5">
        <v>750</v>
      </c>
      <c r="G5464" s="26">
        <v>750</v>
      </c>
      <c r="H5464" s="508">
        <v>0.444846189981352</v>
      </c>
      <c r="I5464" s="99"/>
      <c r="J5464" s="61" t="s">
        <v>163</v>
      </c>
      <c r="K5464" s="100">
        <v>1</v>
      </c>
      <c r="L5464" s="509">
        <v>0.444846189981352</v>
      </c>
      <c r="M5464" s="536"/>
    </row>
    <row r="5465" spans="1:13" s="47" customFormat="1" x14ac:dyDescent="0.3">
      <c r="A5465" s="62"/>
      <c r="B5465" s="6">
        <v>0</v>
      </c>
      <c r="C5465" s="7"/>
      <c r="D5465" s="3">
        <v>0</v>
      </c>
      <c r="E5465" s="4"/>
      <c r="F5465" s="5">
        <v>0</v>
      </c>
      <c r="G5465" s="26">
        <v>0</v>
      </c>
      <c r="H5465" s="508">
        <v>0</v>
      </c>
      <c r="I5465" s="99"/>
      <c r="J5465" s="61">
        <v>0</v>
      </c>
      <c r="K5465" s="100">
        <v>0</v>
      </c>
      <c r="L5465" s="509">
        <v>0</v>
      </c>
      <c r="M5465" s="536"/>
    </row>
    <row r="5466" spans="1:13" s="47" customFormat="1" x14ac:dyDescent="0.3">
      <c r="A5466" s="62"/>
      <c r="B5466" s="6">
        <v>0</v>
      </c>
      <c r="C5466" s="7"/>
      <c r="D5466" s="3">
        <v>0</v>
      </c>
      <c r="E5466" s="4"/>
      <c r="F5466" s="5">
        <v>0</v>
      </c>
      <c r="G5466" s="26">
        <v>0</v>
      </c>
      <c r="H5466" s="508">
        <v>0</v>
      </c>
      <c r="I5466" s="99"/>
      <c r="J5466" s="61">
        <v>0</v>
      </c>
      <c r="K5466" s="100">
        <v>0</v>
      </c>
      <c r="L5466" s="509">
        <v>0</v>
      </c>
      <c r="M5466" s="536"/>
    </row>
    <row r="5467" spans="1:13" s="47" customFormat="1" x14ac:dyDescent="0.3">
      <c r="A5467" s="62"/>
      <c r="B5467" s="6">
        <v>0</v>
      </c>
      <c r="C5467" s="7"/>
      <c r="D5467" s="3">
        <v>0</v>
      </c>
      <c r="E5467" s="4"/>
      <c r="F5467" s="5">
        <v>0</v>
      </c>
      <c r="G5467" s="26">
        <v>0</v>
      </c>
      <c r="H5467" s="508">
        <v>0</v>
      </c>
      <c r="I5467" s="99"/>
      <c r="J5467" s="61">
        <v>0</v>
      </c>
      <c r="K5467" s="100">
        <v>0</v>
      </c>
      <c r="L5467" s="509">
        <v>0</v>
      </c>
      <c r="M5467" s="536"/>
    </row>
    <row r="5468" spans="1:13" s="47" customFormat="1" x14ac:dyDescent="0.3">
      <c r="A5468" s="62"/>
      <c r="B5468" s="6">
        <v>0</v>
      </c>
      <c r="C5468" s="7"/>
      <c r="D5468" s="3">
        <v>0</v>
      </c>
      <c r="E5468" s="4"/>
      <c r="F5468" s="5">
        <v>0</v>
      </c>
      <c r="G5468" s="26">
        <v>0</v>
      </c>
      <c r="H5468" s="508">
        <v>0</v>
      </c>
      <c r="I5468" s="99"/>
      <c r="J5468" s="61">
        <v>0</v>
      </c>
      <c r="K5468" s="100">
        <v>0</v>
      </c>
      <c r="L5468" s="509">
        <v>0</v>
      </c>
      <c r="M5468" s="536"/>
    </row>
    <row r="5469" spans="1:13" s="47" customFormat="1" x14ac:dyDescent="0.3">
      <c r="A5469" s="62"/>
      <c r="B5469" s="6">
        <v>0</v>
      </c>
      <c r="C5469" s="7"/>
      <c r="D5469" s="3">
        <v>0</v>
      </c>
      <c r="E5469" s="4"/>
      <c r="F5469" s="5">
        <v>0</v>
      </c>
      <c r="G5469" s="26">
        <v>0</v>
      </c>
      <c r="H5469" s="508">
        <v>0</v>
      </c>
      <c r="I5469" s="99"/>
      <c r="J5469" s="61">
        <v>0</v>
      </c>
      <c r="K5469" s="100">
        <v>0</v>
      </c>
      <c r="L5469" s="509">
        <v>0</v>
      </c>
      <c r="M5469" s="536"/>
    </row>
    <row r="5470" spans="1:13" s="47" customFormat="1" ht="14.4" customHeight="1" x14ac:dyDescent="0.3">
      <c r="A5470" s="62"/>
      <c r="B5470" s="6"/>
      <c r="C5470" s="7"/>
      <c r="D5470" s="3"/>
      <c r="E5470" s="4"/>
      <c r="F5470" s="5"/>
      <c r="G5470" s="26"/>
      <c r="H5470" s="508"/>
      <c r="I5470" s="99"/>
      <c r="J5470" s="61"/>
      <c r="K5470" s="100"/>
      <c r="L5470" s="509"/>
      <c r="M5470" s="62"/>
    </row>
    <row r="5471" spans="1:13" s="47" customFormat="1" ht="14.4" customHeight="1" x14ac:dyDescent="0.3">
      <c r="A5471" s="62"/>
      <c r="B5471" s="6"/>
      <c r="C5471" s="7"/>
      <c r="D5471" s="3"/>
      <c r="E5471" s="4"/>
      <c r="F5471" s="5"/>
      <c r="G5471" s="26"/>
      <c r="H5471" s="508"/>
      <c r="I5471" s="99"/>
      <c r="J5471" s="61"/>
      <c r="K5471" s="100"/>
      <c r="L5471" s="509"/>
      <c r="M5471" s="62"/>
    </row>
    <row r="5472" spans="1:13" s="47" customFormat="1" ht="14.4" customHeight="1" x14ac:dyDescent="0.3">
      <c r="A5472" s="62"/>
      <c r="B5472" s="6"/>
      <c r="C5472" s="7"/>
      <c r="D5472" s="3"/>
      <c r="E5472" s="4"/>
      <c r="F5472" s="5"/>
      <c r="G5472" s="26"/>
      <c r="H5472" s="508"/>
      <c r="I5472" s="99"/>
      <c r="J5472" s="61"/>
      <c r="K5472" s="100"/>
      <c r="L5472" s="509"/>
      <c r="M5472" s="62"/>
    </row>
    <row r="5473" spans="1:13" s="47" customFormat="1" ht="14.4" customHeight="1" x14ac:dyDescent="0.3">
      <c r="A5473" s="62"/>
      <c r="B5473" s="6"/>
      <c r="C5473" s="7"/>
      <c r="D5473" s="3"/>
      <c r="E5473" s="4"/>
      <c r="F5473" s="5"/>
      <c r="G5473" s="26"/>
      <c r="H5473" s="508"/>
      <c r="I5473" s="99"/>
      <c r="J5473" s="61"/>
      <c r="K5473" s="100"/>
      <c r="L5473" s="509"/>
      <c r="M5473" s="62"/>
    </row>
    <row r="5474" spans="1:13" s="47" customFormat="1" ht="14.4" customHeight="1" x14ac:dyDescent="0.3">
      <c r="A5474" s="62"/>
      <c r="B5474" s="58" t="s">
        <v>62</v>
      </c>
      <c r="C5474" s="46"/>
      <c r="D5474" s="37"/>
      <c r="E5474" s="38"/>
      <c r="F5474" s="39"/>
      <c r="G5474" s="193">
        <v>1651.3</v>
      </c>
      <c r="H5474" s="106" t="s">
        <v>62</v>
      </c>
      <c r="I5474" s="103"/>
      <c r="J5474" s="510"/>
      <c r="K5474" s="511" t="s">
        <v>156</v>
      </c>
      <c r="L5474" s="519">
        <v>0.96934950438203149</v>
      </c>
      <c r="M5474" s="62"/>
    </row>
    <row r="5475" spans="1:13" s="47" customFormat="1" ht="14.4" customHeight="1" x14ac:dyDescent="0.3">
      <c r="A5475" s="62"/>
      <c r="B5475" s="194" t="s">
        <v>63</v>
      </c>
      <c r="C5475" s="195"/>
      <c r="D5475" s="196"/>
      <c r="E5475" s="197"/>
      <c r="F5475" s="155"/>
      <c r="G5475" s="197"/>
      <c r="H5475" s="115"/>
      <c r="I5475" s="202"/>
      <c r="J5475" s="203"/>
      <c r="K5475" s="178"/>
      <c r="L5475" s="204">
        <v>0</v>
      </c>
      <c r="M5475" s="62"/>
    </row>
    <row r="5476" spans="1:13" s="47" customFormat="1" ht="35.25" customHeight="1" x14ac:dyDescent="0.3">
      <c r="A5476" s="62"/>
      <c r="B5476" s="53" t="s">
        <v>53</v>
      </c>
      <c r="C5476" s="210"/>
      <c r="D5476" s="211" t="s">
        <v>0</v>
      </c>
      <c r="E5476" s="201" t="s">
        <v>1</v>
      </c>
      <c r="F5476" s="156" t="s">
        <v>61</v>
      </c>
      <c r="G5476" s="188" t="s">
        <v>56</v>
      </c>
      <c r="H5476" s="111" t="s">
        <v>158</v>
      </c>
      <c r="I5476" s="112" t="s">
        <v>159</v>
      </c>
      <c r="J5476" s="112" t="s">
        <v>160</v>
      </c>
      <c r="K5476" s="520" t="s">
        <v>161</v>
      </c>
      <c r="L5476" s="114" t="s">
        <v>162</v>
      </c>
      <c r="M5476" s="62"/>
    </row>
    <row r="5477" spans="1:13" s="47" customFormat="1" ht="14.4" customHeight="1" x14ac:dyDescent="0.3">
      <c r="A5477" s="62"/>
      <c r="B5477" s="6">
        <v>0</v>
      </c>
      <c r="C5477" s="7"/>
      <c r="D5477" s="190">
        <v>0</v>
      </c>
      <c r="E5477" s="191">
        <v>0</v>
      </c>
      <c r="F5477" s="391"/>
      <c r="G5477" s="191">
        <v>0</v>
      </c>
      <c r="H5477" s="506"/>
      <c r="I5477" s="171"/>
      <c r="J5477" s="192">
        <v>0</v>
      </c>
      <c r="K5477" s="172">
        <v>0</v>
      </c>
      <c r="L5477" s="507">
        <v>0</v>
      </c>
      <c r="M5477" s="62"/>
    </row>
    <row r="5478" spans="1:13" s="47" customFormat="1" ht="14.4" customHeight="1" x14ac:dyDescent="0.3">
      <c r="A5478" s="62"/>
      <c r="B5478" s="6">
        <v>0</v>
      </c>
      <c r="C5478" s="7"/>
      <c r="D5478" s="3">
        <v>0</v>
      </c>
      <c r="E5478" s="26"/>
      <c r="F5478" s="5">
        <v>0</v>
      </c>
      <c r="G5478" s="26">
        <v>0</v>
      </c>
      <c r="H5478" s="508">
        <v>0</v>
      </c>
      <c r="I5478" s="99"/>
      <c r="J5478" s="61">
        <v>0</v>
      </c>
      <c r="K5478" s="100">
        <v>0</v>
      </c>
      <c r="L5478" s="509">
        <v>0</v>
      </c>
      <c r="M5478" s="62"/>
    </row>
    <row r="5479" spans="1:13" s="47" customFormat="1" ht="14.4" customHeight="1" x14ac:dyDescent="0.3">
      <c r="A5479" s="62"/>
      <c r="B5479" s="6">
        <v>0</v>
      </c>
      <c r="C5479" s="7"/>
      <c r="D5479" s="3">
        <v>0</v>
      </c>
      <c r="E5479" s="26"/>
      <c r="F5479" s="5">
        <v>0</v>
      </c>
      <c r="G5479" s="26">
        <v>0</v>
      </c>
      <c r="H5479" s="508">
        <v>0</v>
      </c>
      <c r="I5479" s="99"/>
      <c r="J5479" s="61">
        <v>0</v>
      </c>
      <c r="K5479" s="100">
        <v>0</v>
      </c>
      <c r="L5479" s="509">
        <v>0</v>
      </c>
      <c r="M5479" s="62"/>
    </row>
    <row r="5480" spans="1:13" s="47" customFormat="1" ht="14.4" customHeight="1" x14ac:dyDescent="0.3">
      <c r="A5480" s="62"/>
      <c r="B5480" s="6">
        <v>0</v>
      </c>
      <c r="C5480" s="7"/>
      <c r="D5480" s="3">
        <v>0</v>
      </c>
      <c r="E5480" s="26"/>
      <c r="F5480" s="5">
        <v>0</v>
      </c>
      <c r="G5480" s="26">
        <v>0</v>
      </c>
      <c r="H5480" s="508">
        <v>0</v>
      </c>
      <c r="I5480" s="99"/>
      <c r="J5480" s="61">
        <v>0</v>
      </c>
      <c r="K5480" s="100">
        <v>0</v>
      </c>
      <c r="L5480" s="509">
        <v>0</v>
      </c>
      <c r="M5480" s="62"/>
    </row>
    <row r="5481" spans="1:13" s="47" customFormat="1" ht="14.4" customHeight="1" x14ac:dyDescent="0.3">
      <c r="A5481" s="62"/>
      <c r="B5481" s="6">
        <v>0</v>
      </c>
      <c r="C5481" s="7"/>
      <c r="D5481" s="3">
        <v>0</v>
      </c>
      <c r="E5481" s="26"/>
      <c r="F5481" s="5">
        <v>0</v>
      </c>
      <c r="G5481" s="26">
        <v>0</v>
      </c>
      <c r="H5481" s="508">
        <v>0</v>
      </c>
      <c r="I5481" s="99"/>
      <c r="J5481" s="61">
        <v>0</v>
      </c>
      <c r="K5481" s="100">
        <v>0</v>
      </c>
      <c r="L5481" s="509">
        <v>0</v>
      </c>
      <c r="M5481" s="62"/>
    </row>
    <row r="5482" spans="1:13" s="47" customFormat="1" ht="15" customHeight="1" thickBot="1" x14ac:dyDescent="0.35">
      <c r="A5482" s="62"/>
      <c r="B5482" s="59" t="s">
        <v>64</v>
      </c>
      <c r="C5482" s="42"/>
      <c r="D5482" s="43"/>
      <c r="E5482" s="44"/>
      <c r="F5482" s="45"/>
      <c r="G5482" s="191">
        <v>0</v>
      </c>
      <c r="H5482" s="106" t="s">
        <v>64</v>
      </c>
      <c r="I5482" s="103"/>
      <c r="J5482" s="510"/>
      <c r="K5482" s="511" t="s">
        <v>156</v>
      </c>
      <c r="L5482" s="519">
        <v>0</v>
      </c>
      <c r="M5482" s="62"/>
    </row>
    <row r="5483" spans="1:13" s="47" customFormat="1" ht="14.4" customHeight="1" x14ac:dyDescent="0.3">
      <c r="A5483" s="62"/>
      <c r="B5483" s="64"/>
      <c r="C5483" s="68"/>
      <c r="D5483" s="69" t="s">
        <v>65</v>
      </c>
      <c r="E5483" s="70"/>
      <c r="F5483" s="71"/>
      <c r="G5483" s="88">
        <v>1685.9760000000001</v>
      </c>
      <c r="H5483" s="179"/>
      <c r="I5483" s="212"/>
      <c r="J5483" s="522"/>
      <c r="K5483" s="523"/>
      <c r="L5483" s="180"/>
      <c r="M5483" s="62"/>
    </row>
    <row r="5484" spans="1:13" s="47" customFormat="1" ht="14.4" customHeight="1" x14ac:dyDescent="0.3">
      <c r="A5484" s="62"/>
      <c r="B5484" s="63"/>
      <c r="C5484" s="68"/>
      <c r="D5484" s="72" t="s">
        <v>7</v>
      </c>
      <c r="E5484" s="215"/>
      <c r="F5484" s="181">
        <v>0.1</v>
      </c>
      <c r="G5484" s="215">
        <v>168.59800000000001</v>
      </c>
      <c r="H5484" s="524"/>
      <c r="I5484" s="124"/>
      <c r="J5484" s="525"/>
      <c r="K5484" s="526"/>
      <c r="L5484" s="527"/>
      <c r="M5484" s="62"/>
    </row>
    <row r="5485" spans="1:13" s="47" customFormat="1" ht="14.4" customHeight="1" x14ac:dyDescent="0.3">
      <c r="A5485" s="62"/>
      <c r="B5485" s="63"/>
      <c r="C5485" s="68"/>
      <c r="D5485" s="72" t="s">
        <v>8</v>
      </c>
      <c r="E5485" s="215"/>
      <c r="F5485" s="181">
        <v>0.1</v>
      </c>
      <c r="G5485" s="215">
        <v>168.59800000000001</v>
      </c>
      <c r="H5485" s="524"/>
      <c r="I5485" s="124"/>
      <c r="J5485" s="525"/>
      <c r="K5485" s="526"/>
      <c r="L5485" s="527"/>
      <c r="M5485" s="62"/>
    </row>
    <row r="5486" spans="1:13" s="47" customFormat="1" ht="14.4" customHeight="1" x14ac:dyDescent="0.3">
      <c r="A5486" s="62"/>
      <c r="B5486" s="63" t="s">
        <v>66</v>
      </c>
      <c r="C5486" s="68"/>
      <c r="D5486" s="75" t="s">
        <v>67</v>
      </c>
      <c r="E5486" s="76"/>
      <c r="F5486" s="71"/>
      <c r="G5486" s="76">
        <v>2023.172</v>
      </c>
      <c r="H5486" s="524"/>
      <c r="I5486" s="124"/>
      <c r="J5486" s="525"/>
      <c r="K5486" s="526"/>
      <c r="L5486" s="527"/>
      <c r="M5486" s="62"/>
    </row>
    <row r="5487" spans="1:13" s="47" customFormat="1" ht="15" customHeight="1" thickBot="1" x14ac:dyDescent="0.35">
      <c r="A5487" s="62"/>
      <c r="B5487" s="63"/>
      <c r="C5487" s="68"/>
      <c r="D5487" s="77" t="s">
        <v>68</v>
      </c>
      <c r="E5487" s="78"/>
      <c r="F5487" s="79"/>
      <c r="G5487" s="78">
        <v>2023.17</v>
      </c>
      <c r="H5487" s="528">
        <v>1</v>
      </c>
      <c r="I5487" s="126"/>
      <c r="J5487" s="529"/>
      <c r="K5487" s="530"/>
      <c r="L5487" s="531">
        <v>0.98932926684602862</v>
      </c>
      <c r="M5487" s="62"/>
    </row>
    <row r="5488" spans="1:13" s="47" customFormat="1" ht="14.4" customHeight="1" x14ac:dyDescent="0.3">
      <c r="A5488" s="62"/>
      <c r="B5488" s="63"/>
      <c r="C5488" s="68"/>
      <c r="D5488" s="80"/>
      <c r="E5488" s="67"/>
      <c r="F5488" s="65"/>
      <c r="G5488" s="67"/>
      <c r="J5488" s="60"/>
      <c r="M5488" s="62"/>
    </row>
    <row r="5489" spans="1:13" s="47" customFormat="1" ht="14.4" customHeight="1" x14ac:dyDescent="0.3">
      <c r="A5489" s="62"/>
      <c r="B5489" s="63"/>
      <c r="C5489" s="68"/>
      <c r="D5489" s="80"/>
      <c r="E5489" s="67"/>
      <c r="F5489" s="65"/>
      <c r="G5489" s="67"/>
      <c r="J5489" s="60"/>
      <c r="M5489" s="62"/>
    </row>
    <row r="5490" spans="1:13" s="47" customFormat="1" ht="14.4" customHeight="1" x14ac:dyDescent="0.3">
      <c r="A5490" s="62"/>
      <c r="B5490" s="63"/>
      <c r="C5490" s="68"/>
      <c r="D5490" s="80"/>
      <c r="E5490" s="67"/>
      <c r="F5490" s="65"/>
      <c r="G5490" s="67"/>
      <c r="J5490" s="60"/>
      <c r="M5490" s="62"/>
    </row>
    <row r="5491" spans="1:13" s="47" customFormat="1" ht="14.4" customHeight="1" x14ac:dyDescent="0.3">
      <c r="A5491" s="62"/>
      <c r="B5491" s="136" t="s">
        <v>1808</v>
      </c>
      <c r="C5491" s="81"/>
      <c r="D5491" s="80"/>
      <c r="E5491" s="67"/>
      <c r="F5491" s="82"/>
      <c r="G5491" s="82"/>
      <c r="J5491" s="60"/>
      <c r="M5491" s="62"/>
    </row>
    <row r="5492" spans="1:13" s="47" customFormat="1" ht="14.4" customHeight="1" x14ac:dyDescent="0.3">
      <c r="A5492" s="62"/>
      <c r="B5492" s="216" t="s">
        <v>6</v>
      </c>
      <c r="C5492" s="217"/>
      <c r="D5492" s="80"/>
      <c r="E5492" s="67"/>
      <c r="F5492" s="62"/>
      <c r="G5492" s="62"/>
      <c r="J5492" s="60"/>
      <c r="M5492" s="62"/>
    </row>
    <row r="5493" spans="1:13" s="47" customFormat="1" ht="14.4" customHeight="1" x14ac:dyDescent="0.3">
      <c r="A5493" s="62"/>
      <c r="B5493" s="84"/>
      <c r="C5493" s="62"/>
      <c r="D5493" s="80"/>
      <c r="E5493" s="67"/>
      <c r="F5493" s="62"/>
      <c r="G5493" s="62"/>
      <c r="J5493" s="60"/>
      <c r="M5493" s="62"/>
    </row>
    <row r="5494" spans="1:13" x14ac:dyDescent="0.3">
      <c r="A5494" s="62"/>
      <c r="B5494" s="503"/>
      <c r="C5494" s="129"/>
      <c r="D5494" s="129"/>
      <c r="J5494" s="60"/>
    </row>
    <row r="5495" spans="1:13" x14ac:dyDescent="0.3">
      <c r="A5495" s="62"/>
      <c r="B5495" s="131"/>
      <c r="C5495" s="130"/>
      <c r="D5495" s="130"/>
      <c r="J5495" s="60"/>
    </row>
    <row r="5496" spans="1:13" ht="15.6" x14ac:dyDescent="0.3">
      <c r="A5496" s="62"/>
      <c r="D5496" s="715" t="s">
        <v>166</v>
      </c>
      <c r="E5496" s="715"/>
      <c r="F5496" s="715"/>
      <c r="J5496" s="60"/>
    </row>
    <row r="5497" spans="1:13" x14ac:dyDescent="0.3">
      <c r="A5497" s="62"/>
      <c r="B5497" s="132"/>
      <c r="C5497" s="132"/>
      <c r="D5497" s="132"/>
      <c r="J5497" s="60"/>
    </row>
    <row r="5498" spans="1:13" ht="82.5" customHeight="1" x14ac:dyDescent="0.3">
      <c r="A5498" s="62"/>
      <c r="B5498" s="710" t="s">
        <v>1809</v>
      </c>
      <c r="C5498" s="710"/>
      <c r="D5498" s="710"/>
      <c r="E5498" s="710"/>
      <c r="F5498" s="710"/>
      <c r="G5498" s="710"/>
      <c r="H5498" s="710"/>
      <c r="I5498" s="710"/>
      <c r="J5498" s="710"/>
      <c r="K5498" s="710"/>
      <c r="L5498" s="710"/>
    </row>
    <row r="5499" spans="1:13" s="47" customFormat="1" ht="14.4" customHeight="1" x14ac:dyDescent="0.3">
      <c r="A5499" s="62"/>
      <c r="B5499" s="63"/>
      <c r="C5499" s="9"/>
      <c r="D5499" s="10"/>
      <c r="E5499" s="11"/>
      <c r="F5499" s="12"/>
      <c r="G5499" s="13"/>
      <c r="J5499" s="60"/>
      <c r="M5499" s="62"/>
    </row>
    <row r="5500" spans="1:13" s="47" customFormat="1" ht="14.4" customHeight="1" x14ac:dyDescent="0.3">
      <c r="A5500" s="62"/>
      <c r="B5500" s="48" t="s">
        <v>48</v>
      </c>
      <c r="C5500" s="9"/>
      <c r="D5500" s="10"/>
      <c r="E5500" s="11"/>
      <c r="F5500" s="11"/>
      <c r="G5500" s="11"/>
      <c r="J5500" s="60"/>
      <c r="M5500" s="62"/>
    </row>
    <row r="5501" spans="1:13" s="47" customFormat="1" ht="14.4" customHeight="1" x14ac:dyDescent="0.3">
      <c r="A5501" s="62"/>
      <c r="B5501" s="64" t="s">
        <v>49</v>
      </c>
      <c r="C5501" s="62" t="s">
        <v>1188</v>
      </c>
      <c r="D5501" s="62"/>
      <c r="E5501" s="62"/>
      <c r="I5501" s="65" t="s">
        <v>50</v>
      </c>
      <c r="J5501" s="68" t="s">
        <v>5</v>
      </c>
      <c r="M5501" s="62"/>
    </row>
    <row r="5502" spans="1:13" s="47" customFormat="1" ht="15" customHeight="1" thickBot="1" x14ac:dyDescent="0.35">
      <c r="A5502" s="62"/>
      <c r="B5502" s="64" t="s">
        <v>51</v>
      </c>
      <c r="C5502" s="62" t="s">
        <v>267</v>
      </c>
      <c r="D5502" s="62"/>
      <c r="E5502" s="62"/>
      <c r="G5502" s="62" t="s">
        <v>1187</v>
      </c>
      <c r="J5502" s="60"/>
      <c r="M5502" s="62"/>
    </row>
    <row r="5503" spans="1:13" s="47" customFormat="1" ht="14.4" customHeight="1" thickTop="1" x14ac:dyDescent="0.3">
      <c r="A5503" s="62"/>
      <c r="B5503" s="49" t="s">
        <v>52</v>
      </c>
      <c r="C5503" s="14"/>
      <c r="D5503" s="15"/>
      <c r="E5503" s="16"/>
      <c r="F5503" s="17"/>
      <c r="G5503" s="16"/>
      <c r="H5503" s="711" t="s">
        <v>164</v>
      </c>
      <c r="I5503" s="712"/>
      <c r="J5503" s="712"/>
      <c r="K5503" s="712"/>
      <c r="L5503" s="713"/>
      <c r="M5503" s="62"/>
    </row>
    <row r="5504" spans="1:13" s="47" customFormat="1" ht="32.25" customHeight="1" x14ac:dyDescent="0.3">
      <c r="A5504" s="62"/>
      <c r="B5504" s="186" t="s">
        <v>53</v>
      </c>
      <c r="C5504" s="187" t="s">
        <v>1</v>
      </c>
      <c r="D5504" s="161" t="s">
        <v>54</v>
      </c>
      <c r="E5504" s="188" t="s">
        <v>23</v>
      </c>
      <c r="F5504" s="188" t="s">
        <v>55</v>
      </c>
      <c r="G5504" s="188" t="s">
        <v>56</v>
      </c>
      <c r="H5504" s="90" t="s">
        <v>158</v>
      </c>
      <c r="I5504" s="169" t="s">
        <v>159</v>
      </c>
      <c r="J5504" s="169" t="s">
        <v>160</v>
      </c>
      <c r="K5504" s="169" t="s">
        <v>161</v>
      </c>
      <c r="L5504" s="92" t="s">
        <v>162</v>
      </c>
      <c r="M5504" s="62"/>
    </row>
    <row r="5505" spans="1:13" s="47" customFormat="1" ht="14.4" customHeight="1" x14ac:dyDescent="0.3">
      <c r="A5505" s="62"/>
      <c r="B5505" s="189" t="s">
        <v>88</v>
      </c>
      <c r="C5505" s="187">
        <v>1</v>
      </c>
      <c r="D5505" s="190">
        <v>35</v>
      </c>
      <c r="E5505" s="191">
        <v>35</v>
      </c>
      <c r="F5505" s="391">
        <v>1</v>
      </c>
      <c r="G5505" s="191">
        <v>35</v>
      </c>
      <c r="H5505" s="506">
        <v>0.63500127000254003</v>
      </c>
      <c r="I5505" s="171"/>
      <c r="J5505" s="192" t="s">
        <v>1219</v>
      </c>
      <c r="K5505" s="172">
        <v>0</v>
      </c>
      <c r="L5505" s="507">
        <v>0</v>
      </c>
      <c r="M5505" s="62"/>
    </row>
    <row r="5506" spans="1:13" s="47" customFormat="1" ht="14.4" customHeight="1" x14ac:dyDescent="0.3">
      <c r="A5506" s="62"/>
      <c r="B5506" s="6">
        <v>0</v>
      </c>
      <c r="C5506" s="25"/>
      <c r="D5506" s="3">
        <v>0</v>
      </c>
      <c r="E5506" s="26">
        <v>0</v>
      </c>
      <c r="F5506" s="27"/>
      <c r="G5506" s="26">
        <v>0</v>
      </c>
      <c r="H5506" s="508">
        <v>0</v>
      </c>
      <c r="I5506" s="99"/>
      <c r="J5506" s="61">
        <v>0</v>
      </c>
      <c r="K5506" s="100">
        <v>0</v>
      </c>
      <c r="L5506" s="509">
        <v>0</v>
      </c>
      <c r="M5506" s="62"/>
    </row>
    <row r="5507" spans="1:13" s="47" customFormat="1" ht="14.4" customHeight="1" x14ac:dyDescent="0.3">
      <c r="A5507" s="62"/>
      <c r="B5507" s="6">
        <v>0</v>
      </c>
      <c r="C5507" s="25"/>
      <c r="D5507" s="3">
        <v>0</v>
      </c>
      <c r="E5507" s="26">
        <v>0</v>
      </c>
      <c r="F5507" s="27"/>
      <c r="G5507" s="26">
        <v>0</v>
      </c>
      <c r="H5507" s="508">
        <v>0</v>
      </c>
      <c r="I5507" s="99"/>
      <c r="J5507" s="61">
        <v>0</v>
      </c>
      <c r="K5507" s="100">
        <v>0</v>
      </c>
      <c r="L5507" s="509">
        <v>0</v>
      </c>
      <c r="M5507" s="62"/>
    </row>
    <row r="5508" spans="1:13" s="47" customFormat="1" ht="14.4" customHeight="1" x14ac:dyDescent="0.3">
      <c r="A5508" s="62"/>
      <c r="B5508" s="6">
        <v>0</v>
      </c>
      <c r="C5508" s="25"/>
      <c r="D5508" s="3">
        <v>0</v>
      </c>
      <c r="E5508" s="26">
        <v>0</v>
      </c>
      <c r="F5508" s="27"/>
      <c r="G5508" s="26">
        <v>0</v>
      </c>
      <c r="H5508" s="508">
        <v>0</v>
      </c>
      <c r="I5508" s="99"/>
      <c r="J5508" s="61">
        <v>0</v>
      </c>
      <c r="K5508" s="100">
        <v>0</v>
      </c>
      <c r="L5508" s="509">
        <v>0</v>
      </c>
      <c r="M5508" s="62"/>
    </row>
    <row r="5509" spans="1:13" s="47" customFormat="1" ht="14.4" customHeight="1" x14ac:dyDescent="0.3">
      <c r="A5509" s="62"/>
      <c r="B5509" s="6">
        <v>0</v>
      </c>
      <c r="C5509" s="25"/>
      <c r="D5509" s="3">
        <v>0</v>
      </c>
      <c r="E5509" s="26">
        <v>0</v>
      </c>
      <c r="F5509" s="27"/>
      <c r="G5509" s="26">
        <v>0</v>
      </c>
      <c r="H5509" s="508">
        <v>0</v>
      </c>
      <c r="I5509" s="99"/>
      <c r="J5509" s="61">
        <v>0</v>
      </c>
      <c r="K5509" s="100">
        <v>0</v>
      </c>
      <c r="L5509" s="509">
        <v>0</v>
      </c>
      <c r="M5509" s="62"/>
    </row>
    <row r="5510" spans="1:13" s="47" customFormat="1" ht="14.4" customHeight="1" x14ac:dyDescent="0.3">
      <c r="A5510" s="62"/>
      <c r="B5510" s="6">
        <v>0</v>
      </c>
      <c r="C5510" s="25"/>
      <c r="D5510" s="3">
        <v>0</v>
      </c>
      <c r="E5510" s="26">
        <v>0</v>
      </c>
      <c r="F5510" s="27"/>
      <c r="G5510" s="26">
        <v>0</v>
      </c>
      <c r="H5510" s="508">
        <v>0</v>
      </c>
      <c r="I5510" s="99"/>
      <c r="J5510" s="61">
        <v>0</v>
      </c>
      <c r="K5510" s="100">
        <v>0</v>
      </c>
      <c r="L5510" s="509">
        <v>0</v>
      </c>
      <c r="M5510" s="62"/>
    </row>
    <row r="5511" spans="1:13" s="47" customFormat="1" ht="14.4" customHeight="1" x14ac:dyDescent="0.3">
      <c r="A5511" s="62"/>
      <c r="B5511" s="6" t="s">
        <v>73</v>
      </c>
      <c r="C5511" s="25"/>
      <c r="D5511" s="3">
        <v>0</v>
      </c>
      <c r="E5511" s="26">
        <v>0</v>
      </c>
      <c r="F5511" s="27"/>
      <c r="G5511" s="26">
        <v>0.95799999999999996</v>
      </c>
      <c r="H5511" s="508">
        <v>1.7380891904640951E-2</v>
      </c>
      <c r="I5511" s="99"/>
      <c r="J5511" s="61" t="s">
        <v>165</v>
      </c>
      <c r="K5511" s="100">
        <v>0.4</v>
      </c>
      <c r="L5511" s="101">
        <v>6.9523567618563807E-3</v>
      </c>
      <c r="M5511" s="62"/>
    </row>
    <row r="5512" spans="1:13" s="47" customFormat="1" ht="14.4" customHeight="1" x14ac:dyDescent="0.3">
      <c r="A5512" s="62"/>
      <c r="B5512" s="6" t="s">
        <v>57</v>
      </c>
      <c r="C5512" s="25"/>
      <c r="D5512" s="28"/>
      <c r="E5512" s="26"/>
      <c r="F5512" s="27"/>
      <c r="G5512" s="193">
        <v>35.957999999999998</v>
      </c>
      <c r="H5512" s="102" t="s">
        <v>57</v>
      </c>
      <c r="I5512" s="103"/>
      <c r="J5512" s="510"/>
      <c r="K5512" s="511" t="s">
        <v>156</v>
      </c>
      <c r="L5512" s="512">
        <v>6.9523567618563807E-3</v>
      </c>
      <c r="M5512" s="62"/>
    </row>
    <row r="5513" spans="1:13" s="47" customFormat="1" ht="14.4" customHeight="1" x14ac:dyDescent="0.3">
      <c r="A5513" s="62"/>
      <c r="B5513" s="194" t="s">
        <v>22</v>
      </c>
      <c r="C5513" s="195"/>
      <c r="D5513" s="196"/>
      <c r="E5513" s="197"/>
      <c r="F5513" s="155"/>
      <c r="G5513" s="87"/>
      <c r="H5513" s="513"/>
      <c r="I5513" s="514"/>
      <c r="J5513" s="515"/>
      <c r="K5513" s="516"/>
      <c r="L5513" s="517"/>
      <c r="M5513" s="62"/>
    </row>
    <row r="5514" spans="1:13" s="47" customFormat="1" ht="30.75" customHeight="1" x14ac:dyDescent="0.3">
      <c r="A5514" s="62"/>
      <c r="B5514" s="198" t="s">
        <v>58</v>
      </c>
      <c r="C5514" s="199" t="s">
        <v>1</v>
      </c>
      <c r="D5514" s="200" t="s">
        <v>59</v>
      </c>
      <c r="E5514" s="156" t="s">
        <v>23</v>
      </c>
      <c r="F5514" s="156" t="s">
        <v>55</v>
      </c>
      <c r="G5514" s="201" t="s">
        <v>56</v>
      </c>
      <c r="H5514" s="90" t="s">
        <v>158</v>
      </c>
      <c r="I5514" s="169" t="s">
        <v>159</v>
      </c>
      <c r="J5514" s="169" t="s">
        <v>160</v>
      </c>
      <c r="K5514" s="518" t="s">
        <v>161</v>
      </c>
      <c r="L5514" s="92" t="s">
        <v>162</v>
      </c>
      <c r="M5514" s="62"/>
    </row>
    <row r="5515" spans="1:13" s="47" customFormat="1" ht="14.4" customHeight="1" x14ac:dyDescent="0.3">
      <c r="A5515" s="62"/>
      <c r="B5515" s="6" t="s">
        <v>27</v>
      </c>
      <c r="C5515" s="25">
        <v>1</v>
      </c>
      <c r="D5515" s="3">
        <v>4.0999999999999996</v>
      </c>
      <c r="E5515" s="26">
        <v>4.0999999999999996</v>
      </c>
      <c r="F5515" s="26">
        <v>1</v>
      </c>
      <c r="G5515" s="26">
        <v>4.0999999999999996</v>
      </c>
      <c r="H5515" s="506">
        <v>7.4385863057440396E-2</v>
      </c>
      <c r="I5515" s="171"/>
      <c r="J5515" s="192" t="s">
        <v>163</v>
      </c>
      <c r="K5515" s="172">
        <v>1</v>
      </c>
      <c r="L5515" s="507">
        <v>7.4385863057440396E-2</v>
      </c>
      <c r="M5515" s="62"/>
    </row>
    <row r="5516" spans="1:13" s="47" customFormat="1" ht="14.4" customHeight="1" x14ac:dyDescent="0.3">
      <c r="A5516" s="62"/>
      <c r="B5516" s="6" t="s">
        <v>87</v>
      </c>
      <c r="C5516" s="25">
        <v>1</v>
      </c>
      <c r="D5516" s="3">
        <v>4.5599999999999996</v>
      </c>
      <c r="E5516" s="26">
        <v>4.5599999999999996</v>
      </c>
      <c r="F5516" s="26">
        <v>1</v>
      </c>
      <c r="G5516" s="26">
        <v>4.5599999999999996</v>
      </c>
      <c r="H5516" s="508">
        <v>8.2731594034616635E-2</v>
      </c>
      <c r="I5516" s="99"/>
      <c r="J5516" s="61" t="s">
        <v>163</v>
      </c>
      <c r="K5516" s="100">
        <v>1</v>
      </c>
      <c r="L5516" s="509">
        <v>8.2731594034616635E-2</v>
      </c>
      <c r="M5516" s="62"/>
    </row>
    <row r="5517" spans="1:13" s="47" customFormat="1" ht="26.4" x14ac:dyDescent="0.3">
      <c r="A5517" s="62"/>
      <c r="B5517" s="6" t="s">
        <v>86</v>
      </c>
      <c r="C5517" s="25">
        <v>1</v>
      </c>
      <c r="D5517" s="3">
        <v>4.55</v>
      </c>
      <c r="E5517" s="26">
        <v>4.55</v>
      </c>
      <c r="F5517" s="26">
        <v>1</v>
      </c>
      <c r="G5517" s="26">
        <v>4.55</v>
      </c>
      <c r="H5517" s="508">
        <v>8.2550165100330197E-2</v>
      </c>
      <c r="I5517" s="99"/>
      <c r="J5517" s="61" t="s">
        <v>163</v>
      </c>
      <c r="K5517" s="100">
        <v>1</v>
      </c>
      <c r="L5517" s="509">
        <v>8.2550165100330197E-2</v>
      </c>
      <c r="M5517" s="62"/>
    </row>
    <row r="5518" spans="1:13" s="47" customFormat="1" ht="14.4" customHeight="1" x14ac:dyDescent="0.3">
      <c r="A5518" s="62"/>
      <c r="B5518" s="6" t="s">
        <v>79</v>
      </c>
      <c r="C5518" s="25">
        <v>1</v>
      </c>
      <c r="D5518" s="3">
        <v>5.95</v>
      </c>
      <c r="E5518" s="26">
        <v>5.95</v>
      </c>
      <c r="F5518" s="26">
        <v>1</v>
      </c>
      <c r="G5518" s="26">
        <v>5.95</v>
      </c>
      <c r="H5518" s="508">
        <v>0.1079502159004318</v>
      </c>
      <c r="I5518" s="99"/>
      <c r="J5518" s="61" t="s">
        <v>163</v>
      </c>
      <c r="K5518" s="100">
        <v>1</v>
      </c>
      <c r="L5518" s="509">
        <v>0.1079502159004318</v>
      </c>
      <c r="M5518" s="62"/>
    </row>
    <row r="5519" spans="1:13" s="47" customFormat="1" ht="14.4" customHeight="1" x14ac:dyDescent="0.3">
      <c r="A5519" s="62"/>
      <c r="B5519" s="6">
        <v>0</v>
      </c>
      <c r="C5519" s="25"/>
      <c r="D5519" s="3">
        <v>0</v>
      </c>
      <c r="E5519" s="26">
        <v>0</v>
      </c>
      <c r="F5519" s="27"/>
      <c r="G5519" s="26">
        <v>0</v>
      </c>
      <c r="H5519" s="508">
        <v>0</v>
      </c>
      <c r="I5519" s="99"/>
      <c r="J5519" s="61">
        <v>0</v>
      </c>
      <c r="K5519" s="100">
        <v>0</v>
      </c>
      <c r="L5519" s="509">
        <v>0</v>
      </c>
      <c r="M5519" s="62"/>
    </row>
    <row r="5520" spans="1:13" s="47" customFormat="1" ht="14.4" customHeight="1" x14ac:dyDescent="0.3">
      <c r="A5520" s="62"/>
      <c r="B5520" s="6">
        <v>0</v>
      </c>
      <c r="C5520" s="25"/>
      <c r="D5520" s="3">
        <v>0</v>
      </c>
      <c r="E5520" s="26">
        <v>0</v>
      </c>
      <c r="F5520" s="27"/>
      <c r="G5520" s="26">
        <v>0</v>
      </c>
      <c r="H5520" s="508">
        <v>0</v>
      </c>
      <c r="I5520" s="99"/>
      <c r="J5520" s="61">
        <v>0</v>
      </c>
      <c r="K5520" s="100">
        <v>0</v>
      </c>
      <c r="L5520" s="509">
        <v>0</v>
      </c>
      <c r="M5520" s="62"/>
    </row>
    <row r="5521" spans="1:13" s="47" customFormat="1" ht="14.4" customHeight="1" x14ac:dyDescent="0.3">
      <c r="A5521" s="62"/>
      <c r="B5521" s="6">
        <v>0</v>
      </c>
      <c r="C5521" s="25"/>
      <c r="D5521" s="3">
        <v>0</v>
      </c>
      <c r="E5521" s="26">
        <v>0</v>
      </c>
      <c r="F5521" s="27"/>
      <c r="G5521" s="26">
        <v>0</v>
      </c>
      <c r="H5521" s="508">
        <v>0</v>
      </c>
      <c r="I5521" s="99"/>
      <c r="J5521" s="61">
        <v>0</v>
      </c>
      <c r="K5521" s="100">
        <v>0</v>
      </c>
      <c r="L5521" s="509">
        <v>0</v>
      </c>
      <c r="M5521" s="62"/>
    </row>
    <row r="5522" spans="1:13" s="47" customFormat="1" ht="14.4" customHeight="1" x14ac:dyDescent="0.3">
      <c r="A5522" s="62"/>
      <c r="B5522" s="6">
        <v>0</v>
      </c>
      <c r="C5522" s="25"/>
      <c r="D5522" s="3">
        <v>0</v>
      </c>
      <c r="E5522" s="26">
        <v>0</v>
      </c>
      <c r="F5522" s="27"/>
      <c r="G5522" s="26">
        <v>0</v>
      </c>
      <c r="H5522" s="508">
        <v>0</v>
      </c>
      <c r="I5522" s="99"/>
      <c r="J5522" s="61">
        <v>0</v>
      </c>
      <c r="K5522" s="100">
        <v>0</v>
      </c>
      <c r="L5522" s="509">
        <v>0</v>
      </c>
      <c r="M5522" s="62"/>
    </row>
    <row r="5523" spans="1:13" s="47" customFormat="1" ht="14.4" customHeight="1" x14ac:dyDescent="0.3">
      <c r="A5523" s="62"/>
      <c r="B5523" s="6">
        <v>0</v>
      </c>
      <c r="C5523" s="25"/>
      <c r="D5523" s="3">
        <v>0</v>
      </c>
      <c r="E5523" s="26">
        <v>0</v>
      </c>
      <c r="F5523" s="27"/>
      <c r="G5523" s="26">
        <v>0</v>
      </c>
      <c r="H5523" s="508">
        <v>0</v>
      </c>
      <c r="I5523" s="99"/>
      <c r="J5523" s="61">
        <v>0</v>
      </c>
      <c r="K5523" s="100">
        <v>0</v>
      </c>
      <c r="L5523" s="509">
        <v>0</v>
      </c>
      <c r="M5523" s="62"/>
    </row>
    <row r="5524" spans="1:13" s="47" customFormat="1" ht="14.4" customHeight="1" x14ac:dyDescent="0.3">
      <c r="A5524" s="62"/>
      <c r="B5524" s="6" t="s">
        <v>60</v>
      </c>
      <c r="C5524" s="25"/>
      <c r="D5524" s="28"/>
      <c r="E5524" s="26"/>
      <c r="F5524" s="27"/>
      <c r="G5524" s="193">
        <v>19.16</v>
      </c>
      <c r="H5524" s="106" t="s">
        <v>60</v>
      </c>
      <c r="I5524" s="103"/>
      <c r="J5524" s="510"/>
      <c r="K5524" s="511" t="s">
        <v>156</v>
      </c>
      <c r="L5524" s="519">
        <v>0.34761783809281904</v>
      </c>
      <c r="M5524" s="62"/>
    </row>
    <row r="5525" spans="1:13" s="47" customFormat="1" ht="14.4" customHeight="1" x14ac:dyDescent="0.3">
      <c r="A5525" s="62"/>
      <c r="B5525" s="194" t="s">
        <v>38</v>
      </c>
      <c r="C5525" s="195"/>
      <c r="D5525" s="196"/>
      <c r="E5525" s="196"/>
      <c r="F5525" s="196"/>
      <c r="G5525" s="196"/>
      <c r="H5525" s="115"/>
      <c r="I5525" s="202"/>
      <c r="J5525" s="203"/>
      <c r="K5525" s="178"/>
      <c r="L5525" s="204"/>
      <c r="M5525" s="62"/>
    </row>
    <row r="5526" spans="1:13" s="47" customFormat="1" ht="36.75" customHeight="1" x14ac:dyDescent="0.3">
      <c r="A5526" s="62"/>
      <c r="B5526" s="53" t="s">
        <v>53</v>
      </c>
      <c r="C5526" s="195"/>
      <c r="D5526" s="205" t="s">
        <v>0</v>
      </c>
      <c r="E5526" s="206" t="s">
        <v>1</v>
      </c>
      <c r="F5526" s="207" t="s">
        <v>61</v>
      </c>
      <c r="G5526" s="188" t="s">
        <v>56</v>
      </c>
      <c r="H5526" s="111" t="s">
        <v>158</v>
      </c>
      <c r="I5526" s="112" t="s">
        <v>159</v>
      </c>
      <c r="J5526" s="112" t="s">
        <v>160</v>
      </c>
      <c r="K5526" s="520" t="s">
        <v>161</v>
      </c>
      <c r="L5526" s="114" t="s">
        <v>162</v>
      </c>
      <c r="M5526" s="62"/>
    </row>
    <row r="5527" spans="1:13" s="47" customFormat="1" x14ac:dyDescent="0.3">
      <c r="A5527" s="62"/>
      <c r="B5527" s="189">
        <v>0</v>
      </c>
      <c r="C5527" s="195"/>
      <c r="D5527" s="190">
        <v>0</v>
      </c>
      <c r="E5527" s="153"/>
      <c r="F5527" s="154">
        <v>0</v>
      </c>
      <c r="G5527" s="191">
        <v>0</v>
      </c>
      <c r="H5527" s="506">
        <v>0</v>
      </c>
      <c r="I5527" s="171"/>
      <c r="J5527" s="192">
        <v>0</v>
      </c>
      <c r="K5527" s="172">
        <v>0</v>
      </c>
      <c r="L5527" s="507">
        <v>0</v>
      </c>
      <c r="M5527" s="536"/>
    </row>
    <row r="5528" spans="1:13" s="47" customFormat="1" x14ac:dyDescent="0.3">
      <c r="A5528" s="62"/>
      <c r="B5528" s="6">
        <v>0</v>
      </c>
      <c r="C5528" s="7"/>
      <c r="D5528" s="3">
        <v>0</v>
      </c>
      <c r="E5528" s="4"/>
      <c r="F5528" s="5">
        <v>0</v>
      </c>
      <c r="G5528" s="26">
        <v>0</v>
      </c>
      <c r="H5528" s="508">
        <v>0</v>
      </c>
      <c r="I5528" s="99"/>
      <c r="J5528" s="61">
        <v>0</v>
      </c>
      <c r="K5528" s="100">
        <v>0</v>
      </c>
      <c r="L5528" s="509">
        <v>0</v>
      </c>
      <c r="M5528" s="536"/>
    </row>
    <row r="5529" spans="1:13" s="47" customFormat="1" x14ac:dyDescent="0.3">
      <c r="A5529" s="62"/>
      <c r="B5529" s="6">
        <v>0</v>
      </c>
      <c r="C5529" s="7"/>
      <c r="D5529" s="3">
        <v>0</v>
      </c>
      <c r="E5529" s="4"/>
      <c r="F5529" s="5">
        <v>0</v>
      </c>
      <c r="G5529" s="26">
        <v>0</v>
      </c>
      <c r="H5529" s="508">
        <v>0</v>
      </c>
      <c r="I5529" s="99"/>
      <c r="J5529" s="61">
        <v>0</v>
      </c>
      <c r="K5529" s="100">
        <v>0</v>
      </c>
      <c r="L5529" s="509">
        <v>0</v>
      </c>
      <c r="M5529" s="536"/>
    </row>
    <row r="5530" spans="1:13" s="47" customFormat="1" x14ac:dyDescent="0.3">
      <c r="A5530" s="62"/>
      <c r="B5530" s="6">
        <v>0</v>
      </c>
      <c r="C5530" s="7"/>
      <c r="D5530" s="3">
        <v>0</v>
      </c>
      <c r="E5530" s="4"/>
      <c r="F5530" s="5">
        <v>0</v>
      </c>
      <c r="G5530" s="26">
        <v>0</v>
      </c>
      <c r="H5530" s="508">
        <v>0</v>
      </c>
      <c r="I5530" s="99"/>
      <c r="J5530" s="61">
        <v>0</v>
      </c>
      <c r="K5530" s="100">
        <v>0</v>
      </c>
      <c r="L5530" s="509">
        <v>0</v>
      </c>
      <c r="M5530" s="536"/>
    </row>
    <row r="5531" spans="1:13" s="47" customFormat="1" x14ac:dyDescent="0.3">
      <c r="A5531" s="62"/>
      <c r="B5531" s="6">
        <v>0</v>
      </c>
      <c r="C5531" s="7"/>
      <c r="D5531" s="3">
        <v>0</v>
      </c>
      <c r="E5531" s="4"/>
      <c r="F5531" s="5">
        <v>0</v>
      </c>
      <c r="G5531" s="26">
        <v>0</v>
      </c>
      <c r="H5531" s="508">
        <v>0</v>
      </c>
      <c r="I5531" s="99"/>
      <c r="J5531" s="61">
        <v>0</v>
      </c>
      <c r="K5531" s="100">
        <v>0</v>
      </c>
      <c r="L5531" s="509">
        <v>0</v>
      </c>
      <c r="M5531" s="536"/>
    </row>
    <row r="5532" spans="1:13" s="47" customFormat="1" x14ac:dyDescent="0.3">
      <c r="A5532" s="62"/>
      <c r="B5532" s="6">
        <v>0</v>
      </c>
      <c r="C5532" s="7"/>
      <c r="D5532" s="3">
        <v>0</v>
      </c>
      <c r="E5532" s="4"/>
      <c r="F5532" s="5">
        <v>0</v>
      </c>
      <c r="G5532" s="26">
        <v>0</v>
      </c>
      <c r="H5532" s="508">
        <v>0</v>
      </c>
      <c r="I5532" s="99"/>
      <c r="J5532" s="61">
        <v>0</v>
      </c>
      <c r="K5532" s="100">
        <v>0</v>
      </c>
      <c r="L5532" s="509">
        <v>0</v>
      </c>
      <c r="M5532" s="536"/>
    </row>
    <row r="5533" spans="1:13" s="47" customFormat="1" x14ac:dyDescent="0.3">
      <c r="A5533" s="62"/>
      <c r="B5533" s="6">
        <v>0</v>
      </c>
      <c r="C5533" s="7"/>
      <c r="D5533" s="3">
        <v>0</v>
      </c>
      <c r="E5533" s="4"/>
      <c r="F5533" s="5">
        <v>0</v>
      </c>
      <c r="G5533" s="26">
        <v>0</v>
      </c>
      <c r="H5533" s="508">
        <v>0</v>
      </c>
      <c r="I5533" s="99"/>
      <c r="J5533" s="61">
        <v>0</v>
      </c>
      <c r="K5533" s="100">
        <v>0</v>
      </c>
      <c r="L5533" s="509">
        <v>0</v>
      </c>
      <c r="M5533" s="536"/>
    </row>
    <row r="5534" spans="1:13" s="47" customFormat="1" x14ac:dyDescent="0.3">
      <c r="A5534" s="62"/>
      <c r="B5534" s="6">
        <v>0</v>
      </c>
      <c r="C5534" s="7"/>
      <c r="D5534" s="3">
        <v>0</v>
      </c>
      <c r="E5534" s="4"/>
      <c r="F5534" s="5">
        <v>0</v>
      </c>
      <c r="G5534" s="26">
        <v>0</v>
      </c>
      <c r="H5534" s="508">
        <v>0</v>
      </c>
      <c r="I5534" s="99"/>
      <c r="J5534" s="61">
        <v>0</v>
      </c>
      <c r="K5534" s="100">
        <v>0</v>
      </c>
      <c r="L5534" s="509">
        <v>0</v>
      </c>
      <c r="M5534" s="536"/>
    </row>
    <row r="5535" spans="1:13" s="47" customFormat="1" x14ac:dyDescent="0.3">
      <c r="A5535" s="62"/>
      <c r="B5535" s="6">
        <v>0</v>
      </c>
      <c r="C5535" s="7"/>
      <c r="D5535" s="3">
        <v>0</v>
      </c>
      <c r="E5535" s="4"/>
      <c r="F5535" s="5">
        <v>0</v>
      </c>
      <c r="G5535" s="26">
        <v>0</v>
      </c>
      <c r="H5535" s="508">
        <v>0</v>
      </c>
      <c r="I5535" s="99"/>
      <c r="J5535" s="61">
        <v>0</v>
      </c>
      <c r="K5535" s="100">
        <v>0</v>
      </c>
      <c r="L5535" s="509">
        <v>0</v>
      </c>
      <c r="M5535" s="536"/>
    </row>
    <row r="5536" spans="1:13" s="47" customFormat="1" x14ac:dyDescent="0.3">
      <c r="A5536" s="62"/>
      <c r="B5536" s="6">
        <v>0</v>
      </c>
      <c r="C5536" s="7"/>
      <c r="D5536" s="3">
        <v>0</v>
      </c>
      <c r="E5536" s="4"/>
      <c r="F5536" s="5">
        <v>0</v>
      </c>
      <c r="G5536" s="26">
        <v>0</v>
      </c>
      <c r="H5536" s="508">
        <v>0</v>
      </c>
      <c r="I5536" s="99"/>
      <c r="J5536" s="61">
        <v>0</v>
      </c>
      <c r="K5536" s="100">
        <v>0</v>
      </c>
      <c r="L5536" s="509">
        <v>0</v>
      </c>
      <c r="M5536" s="536"/>
    </row>
    <row r="5537" spans="1:13" s="47" customFormat="1" x14ac:dyDescent="0.3">
      <c r="A5537" s="62"/>
      <c r="B5537" s="6">
        <v>0</v>
      </c>
      <c r="C5537" s="7"/>
      <c r="D5537" s="3">
        <v>0</v>
      </c>
      <c r="E5537" s="4"/>
      <c r="F5537" s="5">
        <v>0</v>
      </c>
      <c r="G5537" s="26">
        <v>0</v>
      </c>
      <c r="H5537" s="508">
        <v>0</v>
      </c>
      <c r="I5537" s="99"/>
      <c r="J5537" s="61">
        <v>0</v>
      </c>
      <c r="K5537" s="100">
        <v>0</v>
      </c>
      <c r="L5537" s="509">
        <v>0</v>
      </c>
      <c r="M5537" s="536"/>
    </row>
    <row r="5538" spans="1:13" s="47" customFormat="1" x14ac:dyDescent="0.3">
      <c r="A5538" s="62"/>
      <c r="B5538" s="6">
        <v>0</v>
      </c>
      <c r="C5538" s="7"/>
      <c r="D5538" s="3">
        <v>0</v>
      </c>
      <c r="E5538" s="4"/>
      <c r="F5538" s="5">
        <v>0</v>
      </c>
      <c r="G5538" s="26">
        <v>0</v>
      </c>
      <c r="H5538" s="508">
        <v>0</v>
      </c>
      <c r="I5538" s="99"/>
      <c r="J5538" s="61">
        <v>0</v>
      </c>
      <c r="K5538" s="100">
        <v>0</v>
      </c>
      <c r="L5538" s="509">
        <v>0</v>
      </c>
      <c r="M5538" s="536"/>
    </row>
    <row r="5539" spans="1:13" s="47" customFormat="1" ht="14.4" customHeight="1" x14ac:dyDescent="0.3">
      <c r="A5539" s="62"/>
      <c r="B5539" s="6"/>
      <c r="C5539" s="7"/>
      <c r="D5539" s="3"/>
      <c r="E5539" s="4"/>
      <c r="F5539" s="5"/>
      <c r="G5539" s="26"/>
      <c r="H5539" s="508"/>
      <c r="I5539" s="99"/>
      <c r="J5539" s="61"/>
      <c r="K5539" s="100"/>
      <c r="L5539" s="509"/>
      <c r="M5539" s="62"/>
    </row>
    <row r="5540" spans="1:13" s="47" customFormat="1" ht="14.4" customHeight="1" x14ac:dyDescent="0.3">
      <c r="A5540" s="62"/>
      <c r="B5540" s="6"/>
      <c r="C5540" s="7"/>
      <c r="D5540" s="3"/>
      <c r="E5540" s="4"/>
      <c r="F5540" s="5"/>
      <c r="G5540" s="26"/>
      <c r="H5540" s="508"/>
      <c r="I5540" s="99"/>
      <c r="J5540" s="61"/>
      <c r="K5540" s="100"/>
      <c r="L5540" s="509"/>
      <c r="M5540" s="62"/>
    </row>
    <row r="5541" spans="1:13" s="47" customFormat="1" ht="14.4" customHeight="1" x14ac:dyDescent="0.3">
      <c r="A5541" s="62"/>
      <c r="B5541" s="6"/>
      <c r="C5541" s="7"/>
      <c r="D5541" s="3"/>
      <c r="E5541" s="4"/>
      <c r="F5541" s="5"/>
      <c r="G5541" s="26"/>
      <c r="H5541" s="508"/>
      <c r="I5541" s="99"/>
      <c r="J5541" s="61"/>
      <c r="K5541" s="100"/>
      <c r="L5541" s="509"/>
      <c r="M5541" s="62"/>
    </row>
    <row r="5542" spans="1:13" s="47" customFormat="1" ht="14.4" customHeight="1" x14ac:dyDescent="0.3">
      <c r="A5542" s="62"/>
      <c r="B5542" s="6"/>
      <c r="C5542" s="7"/>
      <c r="D5542" s="3"/>
      <c r="E5542" s="4"/>
      <c r="F5542" s="5"/>
      <c r="G5542" s="26"/>
      <c r="H5542" s="508"/>
      <c r="I5542" s="99"/>
      <c r="J5542" s="61"/>
      <c r="K5542" s="100"/>
      <c r="L5542" s="509"/>
      <c r="M5542" s="62"/>
    </row>
    <row r="5543" spans="1:13" s="47" customFormat="1" ht="14.4" customHeight="1" x14ac:dyDescent="0.3">
      <c r="A5543" s="62"/>
      <c r="B5543" s="58" t="s">
        <v>62</v>
      </c>
      <c r="C5543" s="46"/>
      <c r="D5543" s="37"/>
      <c r="E5543" s="38"/>
      <c r="F5543" s="39"/>
      <c r="G5543" s="193">
        <v>0</v>
      </c>
      <c r="H5543" s="106" t="s">
        <v>62</v>
      </c>
      <c r="I5543" s="103"/>
      <c r="J5543" s="510"/>
      <c r="K5543" s="511" t="s">
        <v>156</v>
      </c>
      <c r="L5543" s="519">
        <v>0</v>
      </c>
      <c r="M5543" s="62"/>
    </row>
    <row r="5544" spans="1:13" s="47" customFormat="1" ht="14.4" customHeight="1" x14ac:dyDescent="0.3">
      <c r="A5544" s="62"/>
      <c r="B5544" s="194" t="s">
        <v>63</v>
      </c>
      <c r="C5544" s="195"/>
      <c r="D5544" s="196"/>
      <c r="E5544" s="197"/>
      <c r="F5544" s="155"/>
      <c r="G5544" s="197"/>
      <c r="H5544" s="115"/>
      <c r="I5544" s="202"/>
      <c r="J5544" s="203"/>
      <c r="K5544" s="178"/>
      <c r="L5544" s="204">
        <v>0</v>
      </c>
      <c r="M5544" s="62"/>
    </row>
    <row r="5545" spans="1:13" s="47" customFormat="1" ht="35.25" customHeight="1" x14ac:dyDescent="0.3">
      <c r="A5545" s="62"/>
      <c r="B5545" s="53" t="s">
        <v>53</v>
      </c>
      <c r="C5545" s="210"/>
      <c r="D5545" s="211" t="s">
        <v>0</v>
      </c>
      <c r="E5545" s="201" t="s">
        <v>1</v>
      </c>
      <c r="F5545" s="156" t="s">
        <v>61</v>
      </c>
      <c r="G5545" s="188" t="s">
        <v>56</v>
      </c>
      <c r="H5545" s="111" t="s">
        <v>158</v>
      </c>
      <c r="I5545" s="112" t="s">
        <v>159</v>
      </c>
      <c r="J5545" s="112" t="s">
        <v>160</v>
      </c>
      <c r="K5545" s="520" t="s">
        <v>161</v>
      </c>
      <c r="L5545" s="114" t="s">
        <v>162</v>
      </c>
      <c r="M5545" s="62"/>
    </row>
    <row r="5546" spans="1:13" s="47" customFormat="1" ht="14.4" customHeight="1" x14ac:dyDescent="0.3">
      <c r="A5546" s="62"/>
      <c r="B5546" s="6">
        <v>0</v>
      </c>
      <c r="C5546" s="7"/>
      <c r="D5546" s="190">
        <v>0</v>
      </c>
      <c r="E5546" s="191">
        <v>0</v>
      </c>
      <c r="F5546" s="391"/>
      <c r="G5546" s="191">
        <v>0</v>
      </c>
      <c r="H5546" s="506"/>
      <c r="I5546" s="171"/>
      <c r="J5546" s="192">
        <v>0</v>
      </c>
      <c r="K5546" s="172">
        <v>0</v>
      </c>
      <c r="L5546" s="507">
        <v>0</v>
      </c>
      <c r="M5546" s="62"/>
    </row>
    <row r="5547" spans="1:13" s="47" customFormat="1" ht="14.4" customHeight="1" x14ac:dyDescent="0.3">
      <c r="A5547" s="62"/>
      <c r="B5547" s="6">
        <v>0</v>
      </c>
      <c r="C5547" s="7"/>
      <c r="D5547" s="3">
        <v>0</v>
      </c>
      <c r="E5547" s="26"/>
      <c r="F5547" s="5">
        <v>0</v>
      </c>
      <c r="G5547" s="26">
        <v>0</v>
      </c>
      <c r="H5547" s="508">
        <v>0</v>
      </c>
      <c r="I5547" s="99"/>
      <c r="J5547" s="61">
        <v>0</v>
      </c>
      <c r="K5547" s="100">
        <v>0</v>
      </c>
      <c r="L5547" s="509">
        <v>0</v>
      </c>
      <c r="M5547" s="62"/>
    </row>
    <row r="5548" spans="1:13" s="47" customFormat="1" ht="14.4" customHeight="1" x14ac:dyDescent="0.3">
      <c r="A5548" s="62"/>
      <c r="B5548" s="6">
        <v>0</v>
      </c>
      <c r="C5548" s="7"/>
      <c r="D5548" s="3">
        <v>0</v>
      </c>
      <c r="E5548" s="26"/>
      <c r="F5548" s="5">
        <v>0</v>
      </c>
      <c r="G5548" s="26">
        <v>0</v>
      </c>
      <c r="H5548" s="508">
        <v>0</v>
      </c>
      <c r="I5548" s="99"/>
      <c r="J5548" s="61">
        <v>0</v>
      </c>
      <c r="K5548" s="100">
        <v>0</v>
      </c>
      <c r="L5548" s="509">
        <v>0</v>
      </c>
      <c r="M5548" s="62"/>
    </row>
    <row r="5549" spans="1:13" s="47" customFormat="1" ht="14.4" customHeight="1" x14ac:dyDescent="0.3">
      <c r="A5549" s="62"/>
      <c r="B5549" s="6">
        <v>0</v>
      </c>
      <c r="C5549" s="7"/>
      <c r="D5549" s="3">
        <v>0</v>
      </c>
      <c r="E5549" s="26"/>
      <c r="F5549" s="5">
        <v>0</v>
      </c>
      <c r="G5549" s="26">
        <v>0</v>
      </c>
      <c r="H5549" s="508">
        <v>0</v>
      </c>
      <c r="I5549" s="99"/>
      <c r="J5549" s="61">
        <v>0</v>
      </c>
      <c r="K5549" s="100">
        <v>0</v>
      </c>
      <c r="L5549" s="509">
        <v>0</v>
      </c>
      <c r="M5549" s="62"/>
    </row>
    <row r="5550" spans="1:13" s="47" customFormat="1" ht="14.4" customHeight="1" x14ac:dyDescent="0.3">
      <c r="A5550" s="62"/>
      <c r="B5550" s="6">
        <v>0</v>
      </c>
      <c r="C5550" s="7"/>
      <c r="D5550" s="3">
        <v>0</v>
      </c>
      <c r="E5550" s="26"/>
      <c r="F5550" s="5">
        <v>0</v>
      </c>
      <c r="G5550" s="26">
        <v>0</v>
      </c>
      <c r="H5550" s="508">
        <v>0</v>
      </c>
      <c r="I5550" s="99"/>
      <c r="J5550" s="61">
        <v>0</v>
      </c>
      <c r="K5550" s="100">
        <v>0</v>
      </c>
      <c r="L5550" s="509">
        <v>0</v>
      </c>
      <c r="M5550" s="62"/>
    </row>
    <row r="5551" spans="1:13" s="47" customFormat="1" ht="15" customHeight="1" thickBot="1" x14ac:dyDescent="0.35">
      <c r="A5551" s="62"/>
      <c r="B5551" s="59" t="s">
        <v>64</v>
      </c>
      <c r="C5551" s="42"/>
      <c r="D5551" s="43"/>
      <c r="E5551" s="44"/>
      <c r="F5551" s="45"/>
      <c r="G5551" s="191">
        <v>0</v>
      </c>
      <c r="H5551" s="106" t="s">
        <v>64</v>
      </c>
      <c r="I5551" s="103"/>
      <c r="J5551" s="510"/>
      <c r="K5551" s="511" t="s">
        <v>156</v>
      </c>
      <c r="L5551" s="519">
        <v>0</v>
      </c>
      <c r="M5551" s="62"/>
    </row>
    <row r="5552" spans="1:13" s="47" customFormat="1" ht="14.4" customHeight="1" x14ac:dyDescent="0.3">
      <c r="A5552" s="62"/>
      <c r="B5552" s="64"/>
      <c r="C5552" s="68"/>
      <c r="D5552" s="69" t="s">
        <v>65</v>
      </c>
      <c r="E5552" s="70"/>
      <c r="F5552" s="71"/>
      <c r="G5552" s="88">
        <v>55.118000000000002</v>
      </c>
      <c r="H5552" s="179"/>
      <c r="I5552" s="212"/>
      <c r="J5552" s="522"/>
      <c r="K5552" s="523"/>
      <c r="L5552" s="180"/>
      <c r="M5552" s="62"/>
    </row>
    <row r="5553" spans="1:13" s="47" customFormat="1" ht="14.4" customHeight="1" x14ac:dyDescent="0.3">
      <c r="A5553" s="62"/>
      <c r="B5553" s="63"/>
      <c r="C5553" s="68"/>
      <c r="D5553" s="72" t="s">
        <v>7</v>
      </c>
      <c r="E5553" s="215"/>
      <c r="F5553" s="181">
        <v>0.1</v>
      </c>
      <c r="G5553" s="215">
        <v>5.5119999999999996</v>
      </c>
      <c r="H5553" s="524"/>
      <c r="I5553" s="124"/>
      <c r="J5553" s="525"/>
      <c r="K5553" s="526"/>
      <c r="L5553" s="527"/>
      <c r="M5553" s="62"/>
    </row>
    <row r="5554" spans="1:13" s="47" customFormat="1" ht="14.4" customHeight="1" x14ac:dyDescent="0.3">
      <c r="A5554" s="62"/>
      <c r="B5554" s="63"/>
      <c r="C5554" s="68"/>
      <c r="D5554" s="72" t="s">
        <v>8</v>
      </c>
      <c r="E5554" s="215"/>
      <c r="F5554" s="181">
        <v>0.1</v>
      </c>
      <c r="G5554" s="215">
        <v>5.5119999999999996</v>
      </c>
      <c r="H5554" s="524"/>
      <c r="I5554" s="124"/>
      <c r="J5554" s="525"/>
      <c r="K5554" s="526"/>
      <c r="L5554" s="527"/>
      <c r="M5554" s="62"/>
    </row>
    <row r="5555" spans="1:13" s="47" customFormat="1" ht="14.4" customHeight="1" x14ac:dyDescent="0.3">
      <c r="A5555" s="62"/>
      <c r="B5555" s="63" t="s">
        <v>66</v>
      </c>
      <c r="C5555" s="68"/>
      <c r="D5555" s="75" t="s">
        <v>67</v>
      </c>
      <c r="E5555" s="76"/>
      <c r="F5555" s="71"/>
      <c r="G5555" s="76">
        <v>66.141999999999996</v>
      </c>
      <c r="H5555" s="524"/>
      <c r="I5555" s="124"/>
      <c r="J5555" s="525"/>
      <c r="K5555" s="526"/>
      <c r="L5555" s="527"/>
      <c r="M5555" s="62"/>
    </row>
    <row r="5556" spans="1:13" s="47" customFormat="1" ht="15" customHeight="1" thickBot="1" x14ac:dyDescent="0.35">
      <c r="A5556" s="62"/>
      <c r="B5556" s="63"/>
      <c r="C5556" s="68"/>
      <c r="D5556" s="77" t="s">
        <v>68</v>
      </c>
      <c r="E5556" s="78"/>
      <c r="F5556" s="79"/>
      <c r="G5556" s="78">
        <v>66.14</v>
      </c>
      <c r="H5556" s="528">
        <v>1</v>
      </c>
      <c r="I5556" s="126"/>
      <c r="J5556" s="529"/>
      <c r="K5556" s="530"/>
      <c r="L5556" s="531">
        <v>0.35457019485467545</v>
      </c>
      <c r="M5556" s="62"/>
    </row>
    <row r="5557" spans="1:13" s="47" customFormat="1" ht="14.4" customHeight="1" x14ac:dyDescent="0.3">
      <c r="A5557" s="62"/>
      <c r="B5557" s="63"/>
      <c r="C5557" s="68"/>
      <c r="D5557" s="80"/>
      <c r="E5557" s="67"/>
      <c r="F5557" s="65"/>
      <c r="G5557" s="67"/>
      <c r="J5557" s="60"/>
      <c r="M5557" s="62"/>
    </row>
    <row r="5558" spans="1:13" s="47" customFormat="1" ht="14.4" customHeight="1" x14ac:dyDescent="0.3">
      <c r="A5558" s="62"/>
      <c r="B5558" s="63"/>
      <c r="C5558" s="68"/>
      <c r="D5558" s="80"/>
      <c r="E5558" s="67"/>
      <c r="F5558" s="65"/>
      <c r="G5558" s="67"/>
      <c r="J5558" s="60"/>
      <c r="M5558" s="62"/>
    </row>
    <row r="5559" spans="1:13" s="47" customFormat="1" ht="14.4" customHeight="1" x14ac:dyDescent="0.3">
      <c r="A5559" s="62"/>
      <c r="B5559" s="63"/>
      <c r="C5559" s="68"/>
      <c r="D5559" s="80"/>
      <c r="E5559" s="67"/>
      <c r="F5559" s="65"/>
      <c r="G5559" s="67"/>
      <c r="J5559" s="60"/>
      <c r="M5559" s="62"/>
    </row>
    <row r="5560" spans="1:13" s="47" customFormat="1" ht="14.4" customHeight="1" x14ac:dyDescent="0.3">
      <c r="A5560" s="62"/>
      <c r="B5560" s="136" t="s">
        <v>1808</v>
      </c>
      <c r="C5560" s="81"/>
      <c r="D5560" s="80"/>
      <c r="E5560" s="67"/>
      <c r="F5560" s="82"/>
      <c r="G5560" s="82"/>
      <c r="J5560" s="60"/>
      <c r="M5560" s="62"/>
    </row>
    <row r="5561" spans="1:13" s="47" customFormat="1" ht="14.4" customHeight="1" x14ac:dyDescent="0.3">
      <c r="A5561" s="62"/>
      <c r="B5561" s="216" t="s">
        <v>6</v>
      </c>
      <c r="C5561" s="217"/>
      <c r="D5561" s="80"/>
      <c r="E5561" s="67"/>
      <c r="F5561" s="62"/>
      <c r="G5561" s="62"/>
      <c r="J5561" s="60"/>
      <c r="M5561" s="62"/>
    </row>
    <row r="5562" spans="1:13" s="47" customFormat="1" ht="14.4" customHeight="1" x14ac:dyDescent="0.3">
      <c r="A5562" s="62"/>
      <c r="B5562" s="84"/>
      <c r="C5562" s="62"/>
      <c r="D5562" s="80"/>
      <c r="E5562" s="67"/>
      <c r="F5562" s="62"/>
      <c r="G5562" s="62"/>
      <c r="J5562" s="60"/>
      <c r="M5562" s="62"/>
    </row>
    <row r="5563" spans="1:13" x14ac:dyDescent="0.3">
      <c r="A5563" s="62"/>
      <c r="B5563" s="503"/>
      <c r="C5563" s="129"/>
      <c r="D5563" s="129"/>
      <c r="J5563" s="60"/>
    </row>
    <row r="5564" spans="1:13" x14ac:dyDescent="0.3">
      <c r="A5564" s="62"/>
      <c r="B5564" s="131"/>
      <c r="C5564" s="130"/>
      <c r="D5564" s="130"/>
      <c r="J5564" s="60"/>
    </row>
    <row r="5565" spans="1:13" ht="15.6" x14ac:dyDescent="0.3">
      <c r="A5565" s="62"/>
      <c r="D5565" s="715" t="s">
        <v>166</v>
      </c>
      <c r="E5565" s="715"/>
      <c r="F5565" s="715"/>
      <c r="J5565" s="60"/>
    </row>
    <row r="5566" spans="1:13" x14ac:dyDescent="0.3">
      <c r="A5566" s="62"/>
      <c r="B5566" s="132"/>
      <c r="C5566" s="132"/>
      <c r="D5566" s="132"/>
      <c r="J5566" s="60"/>
    </row>
    <row r="5567" spans="1:13" ht="82.5" customHeight="1" x14ac:dyDescent="0.3">
      <c r="A5567" s="62"/>
      <c r="B5567" s="710" t="s">
        <v>1809</v>
      </c>
      <c r="C5567" s="710"/>
      <c r="D5567" s="710"/>
      <c r="E5567" s="710"/>
      <c r="F5567" s="710"/>
      <c r="G5567" s="710"/>
      <c r="H5567" s="710"/>
      <c r="I5567" s="710"/>
      <c r="J5567" s="710"/>
      <c r="K5567" s="710"/>
      <c r="L5567" s="710"/>
    </row>
    <row r="5568" spans="1:13" s="47" customFormat="1" ht="14.4" customHeight="1" x14ac:dyDescent="0.3">
      <c r="A5568" s="62"/>
      <c r="B5568" s="63"/>
      <c r="C5568" s="9"/>
      <c r="D5568" s="10"/>
      <c r="E5568" s="11"/>
      <c r="F5568" s="12"/>
      <c r="G5568" s="13"/>
      <c r="J5568" s="60"/>
      <c r="M5568" s="62"/>
    </row>
    <row r="5569" spans="1:13" s="47" customFormat="1" ht="14.4" customHeight="1" x14ac:dyDescent="0.3">
      <c r="A5569" s="62"/>
      <c r="B5569" s="48" t="s">
        <v>48</v>
      </c>
      <c r="C5569" s="9"/>
      <c r="D5569" s="10"/>
      <c r="E5569" s="11"/>
      <c r="F5569" s="11"/>
      <c r="G5569" s="11"/>
      <c r="J5569" s="60"/>
      <c r="M5569" s="62"/>
    </row>
    <row r="5570" spans="1:13" s="47" customFormat="1" ht="14.4" customHeight="1" x14ac:dyDescent="0.3">
      <c r="A5570" s="62"/>
      <c r="B5570" s="64" t="s">
        <v>49</v>
      </c>
      <c r="C5570" s="62" t="s">
        <v>1190</v>
      </c>
      <c r="D5570" s="62"/>
      <c r="E5570" s="62"/>
      <c r="I5570" s="65" t="s">
        <v>50</v>
      </c>
      <c r="J5570" s="68" t="s">
        <v>5</v>
      </c>
      <c r="M5570" s="62"/>
    </row>
    <row r="5571" spans="1:13" s="47" customFormat="1" ht="15" customHeight="1" thickBot="1" x14ac:dyDescent="0.35">
      <c r="A5571" s="62"/>
      <c r="B5571" s="64" t="s">
        <v>51</v>
      </c>
      <c r="C5571" s="62" t="s">
        <v>267</v>
      </c>
      <c r="D5571" s="62"/>
      <c r="E5571" s="62"/>
      <c r="G5571" s="62" t="s">
        <v>1189</v>
      </c>
      <c r="J5571" s="60"/>
      <c r="M5571" s="62"/>
    </row>
    <row r="5572" spans="1:13" s="47" customFormat="1" ht="14.4" customHeight="1" thickTop="1" x14ac:dyDescent="0.3">
      <c r="A5572" s="62"/>
      <c r="B5572" s="49" t="s">
        <v>52</v>
      </c>
      <c r="C5572" s="14"/>
      <c r="D5572" s="15"/>
      <c r="E5572" s="16"/>
      <c r="F5572" s="17"/>
      <c r="G5572" s="16"/>
      <c r="H5572" s="711" t="s">
        <v>164</v>
      </c>
      <c r="I5572" s="712"/>
      <c r="J5572" s="712"/>
      <c r="K5572" s="712"/>
      <c r="L5572" s="713"/>
      <c r="M5572" s="62"/>
    </row>
    <row r="5573" spans="1:13" s="47" customFormat="1" ht="32.25" customHeight="1" x14ac:dyDescent="0.3">
      <c r="A5573" s="62"/>
      <c r="B5573" s="186" t="s">
        <v>53</v>
      </c>
      <c r="C5573" s="187" t="s">
        <v>1</v>
      </c>
      <c r="D5573" s="161" t="s">
        <v>54</v>
      </c>
      <c r="E5573" s="188" t="s">
        <v>23</v>
      </c>
      <c r="F5573" s="188" t="s">
        <v>55</v>
      </c>
      <c r="G5573" s="188" t="s">
        <v>56</v>
      </c>
      <c r="H5573" s="90" t="s">
        <v>158</v>
      </c>
      <c r="I5573" s="169" t="s">
        <v>159</v>
      </c>
      <c r="J5573" s="169" t="s">
        <v>160</v>
      </c>
      <c r="K5573" s="169" t="s">
        <v>161</v>
      </c>
      <c r="L5573" s="92" t="s">
        <v>162</v>
      </c>
      <c r="M5573" s="62"/>
    </row>
    <row r="5574" spans="1:13" s="47" customFormat="1" ht="14.4" customHeight="1" x14ac:dyDescent="0.3">
      <c r="A5574" s="62"/>
      <c r="B5574" s="189">
        <v>0</v>
      </c>
      <c r="C5574" s="187"/>
      <c r="D5574" s="190">
        <v>0</v>
      </c>
      <c r="E5574" s="191">
        <v>0</v>
      </c>
      <c r="F5574" s="391"/>
      <c r="G5574" s="191">
        <v>0</v>
      </c>
      <c r="H5574" s="506">
        <v>0</v>
      </c>
      <c r="I5574" s="171"/>
      <c r="J5574" s="192">
        <v>0</v>
      </c>
      <c r="K5574" s="172">
        <v>0</v>
      </c>
      <c r="L5574" s="507">
        <v>0</v>
      </c>
      <c r="M5574" s="62"/>
    </row>
    <row r="5575" spans="1:13" s="47" customFormat="1" ht="14.4" customHeight="1" x14ac:dyDescent="0.3">
      <c r="A5575" s="62"/>
      <c r="B5575" s="6">
        <v>0</v>
      </c>
      <c r="C5575" s="25"/>
      <c r="D5575" s="3">
        <v>0</v>
      </c>
      <c r="E5575" s="26">
        <v>0</v>
      </c>
      <c r="F5575" s="27"/>
      <c r="G5575" s="26">
        <v>0</v>
      </c>
      <c r="H5575" s="508">
        <v>0</v>
      </c>
      <c r="I5575" s="99"/>
      <c r="J5575" s="61">
        <v>0</v>
      </c>
      <c r="K5575" s="100">
        <v>0</v>
      </c>
      <c r="L5575" s="509">
        <v>0</v>
      </c>
      <c r="M5575" s="62"/>
    </row>
    <row r="5576" spans="1:13" s="47" customFormat="1" ht="14.4" customHeight="1" x14ac:dyDescent="0.3">
      <c r="A5576" s="62"/>
      <c r="B5576" s="6">
        <v>0</v>
      </c>
      <c r="C5576" s="25"/>
      <c r="D5576" s="3">
        <v>0</v>
      </c>
      <c r="E5576" s="26">
        <v>0</v>
      </c>
      <c r="F5576" s="27"/>
      <c r="G5576" s="26">
        <v>0</v>
      </c>
      <c r="H5576" s="508">
        <v>0</v>
      </c>
      <c r="I5576" s="99"/>
      <c r="J5576" s="61">
        <v>0</v>
      </c>
      <c r="K5576" s="100">
        <v>0</v>
      </c>
      <c r="L5576" s="509">
        <v>0</v>
      </c>
      <c r="M5576" s="62"/>
    </row>
    <row r="5577" spans="1:13" s="47" customFormat="1" ht="14.4" customHeight="1" x14ac:dyDescent="0.3">
      <c r="A5577" s="62"/>
      <c r="B5577" s="6">
        <v>0</v>
      </c>
      <c r="C5577" s="25"/>
      <c r="D5577" s="3">
        <v>0</v>
      </c>
      <c r="E5577" s="26">
        <v>0</v>
      </c>
      <c r="F5577" s="27"/>
      <c r="G5577" s="26">
        <v>0</v>
      </c>
      <c r="H5577" s="508">
        <v>0</v>
      </c>
      <c r="I5577" s="99"/>
      <c r="J5577" s="61">
        <v>0</v>
      </c>
      <c r="K5577" s="100">
        <v>0</v>
      </c>
      <c r="L5577" s="509">
        <v>0</v>
      </c>
      <c r="M5577" s="62"/>
    </row>
    <row r="5578" spans="1:13" s="47" customFormat="1" ht="14.4" customHeight="1" x14ac:dyDescent="0.3">
      <c r="A5578" s="62"/>
      <c r="B5578" s="6">
        <v>0</v>
      </c>
      <c r="C5578" s="25"/>
      <c r="D5578" s="3">
        <v>0</v>
      </c>
      <c r="E5578" s="26">
        <v>0</v>
      </c>
      <c r="F5578" s="27"/>
      <c r="G5578" s="26">
        <v>0</v>
      </c>
      <c r="H5578" s="508">
        <v>0</v>
      </c>
      <c r="I5578" s="99"/>
      <c r="J5578" s="61">
        <v>0</v>
      </c>
      <c r="K5578" s="100">
        <v>0</v>
      </c>
      <c r="L5578" s="509">
        <v>0</v>
      </c>
      <c r="M5578" s="62"/>
    </row>
    <row r="5579" spans="1:13" s="47" customFormat="1" ht="14.4" customHeight="1" x14ac:dyDescent="0.3">
      <c r="A5579" s="62"/>
      <c r="B5579" s="6">
        <v>0</v>
      </c>
      <c r="C5579" s="25"/>
      <c r="D5579" s="3">
        <v>0</v>
      </c>
      <c r="E5579" s="26">
        <v>0</v>
      </c>
      <c r="F5579" s="27"/>
      <c r="G5579" s="26">
        <v>0</v>
      </c>
      <c r="H5579" s="508">
        <v>0</v>
      </c>
      <c r="I5579" s="99"/>
      <c r="J5579" s="61">
        <v>0</v>
      </c>
      <c r="K5579" s="100">
        <v>0</v>
      </c>
      <c r="L5579" s="509">
        <v>0</v>
      </c>
      <c r="M5579" s="62"/>
    </row>
    <row r="5580" spans="1:13" s="47" customFormat="1" ht="14.4" customHeight="1" x14ac:dyDescent="0.3">
      <c r="A5580" s="62"/>
      <c r="B5580" s="6" t="s">
        <v>73</v>
      </c>
      <c r="C5580" s="25"/>
      <c r="D5580" s="3">
        <v>0</v>
      </c>
      <c r="E5580" s="26">
        <v>0</v>
      </c>
      <c r="F5580" s="27"/>
      <c r="G5580" s="26">
        <v>0.99099999999999999</v>
      </c>
      <c r="H5580" s="508">
        <v>6.7015607671292157E-3</v>
      </c>
      <c r="I5580" s="99"/>
      <c r="J5580" s="61" t="s">
        <v>165</v>
      </c>
      <c r="K5580" s="100">
        <v>0.4</v>
      </c>
      <c r="L5580" s="101">
        <v>2.6806243068516864E-3</v>
      </c>
      <c r="M5580" s="62"/>
    </row>
    <row r="5581" spans="1:13" s="47" customFormat="1" ht="14.4" customHeight="1" x14ac:dyDescent="0.3">
      <c r="A5581" s="62"/>
      <c r="B5581" s="6" t="s">
        <v>57</v>
      </c>
      <c r="C5581" s="25"/>
      <c r="D5581" s="28"/>
      <c r="E5581" s="26"/>
      <c r="F5581" s="27"/>
      <c r="G5581" s="193">
        <v>0.99099999999999999</v>
      </c>
      <c r="H5581" s="102" t="s">
        <v>57</v>
      </c>
      <c r="I5581" s="103"/>
      <c r="J5581" s="510"/>
      <c r="K5581" s="511" t="s">
        <v>156</v>
      </c>
      <c r="L5581" s="512">
        <v>2.6806243068516864E-3</v>
      </c>
      <c r="M5581" s="62"/>
    </row>
    <row r="5582" spans="1:13" s="47" customFormat="1" ht="14.4" customHeight="1" x14ac:dyDescent="0.3">
      <c r="A5582" s="62"/>
      <c r="B5582" s="194" t="s">
        <v>22</v>
      </c>
      <c r="C5582" s="195"/>
      <c r="D5582" s="196"/>
      <c r="E5582" s="197"/>
      <c r="F5582" s="155"/>
      <c r="G5582" s="87"/>
      <c r="H5582" s="513"/>
      <c r="I5582" s="514"/>
      <c r="J5582" s="515"/>
      <c r="K5582" s="516"/>
      <c r="L5582" s="517"/>
      <c r="M5582" s="62"/>
    </row>
    <row r="5583" spans="1:13" s="47" customFormat="1" ht="30.75" customHeight="1" x14ac:dyDescent="0.3">
      <c r="A5583" s="62"/>
      <c r="B5583" s="198" t="s">
        <v>58</v>
      </c>
      <c r="C5583" s="199" t="s">
        <v>1</v>
      </c>
      <c r="D5583" s="200" t="s">
        <v>59</v>
      </c>
      <c r="E5583" s="156" t="s">
        <v>23</v>
      </c>
      <c r="F5583" s="156" t="s">
        <v>55</v>
      </c>
      <c r="G5583" s="201" t="s">
        <v>56</v>
      </c>
      <c r="H5583" s="90" t="s">
        <v>158</v>
      </c>
      <c r="I5583" s="169" t="s">
        <v>159</v>
      </c>
      <c r="J5583" s="169" t="s">
        <v>160</v>
      </c>
      <c r="K5583" s="518" t="s">
        <v>161</v>
      </c>
      <c r="L5583" s="92" t="s">
        <v>162</v>
      </c>
      <c r="M5583" s="62"/>
    </row>
    <row r="5584" spans="1:13" s="47" customFormat="1" ht="14.4" customHeight="1" x14ac:dyDescent="0.3">
      <c r="A5584" s="62"/>
      <c r="B5584" s="6" t="s">
        <v>27</v>
      </c>
      <c r="C5584" s="25">
        <v>1</v>
      </c>
      <c r="D5584" s="3">
        <v>4.0999999999999996</v>
      </c>
      <c r="E5584" s="26">
        <v>4.0999999999999996</v>
      </c>
      <c r="F5584" s="26">
        <v>1.5</v>
      </c>
      <c r="G5584" s="26">
        <v>6.1499999999999995</v>
      </c>
      <c r="H5584" s="506">
        <v>4.1588898807108657E-2</v>
      </c>
      <c r="I5584" s="171"/>
      <c r="J5584" s="192" t="s">
        <v>163</v>
      </c>
      <c r="K5584" s="172">
        <v>1</v>
      </c>
      <c r="L5584" s="507">
        <v>4.1588898807108657E-2</v>
      </c>
      <c r="M5584" s="62"/>
    </row>
    <row r="5585" spans="1:13" s="47" customFormat="1" ht="14.4" customHeight="1" x14ac:dyDescent="0.3">
      <c r="A5585" s="62"/>
      <c r="B5585" s="6" t="s">
        <v>87</v>
      </c>
      <c r="C5585" s="25">
        <v>1</v>
      </c>
      <c r="D5585" s="3">
        <v>4.5599999999999996</v>
      </c>
      <c r="E5585" s="26">
        <v>4.5599999999999996</v>
      </c>
      <c r="F5585" s="26">
        <v>1.5</v>
      </c>
      <c r="G5585" s="26">
        <v>6.84</v>
      </c>
      <c r="H5585" s="508">
        <v>4.6254970380589143E-2</v>
      </c>
      <c r="I5585" s="99"/>
      <c r="J5585" s="61" t="s">
        <v>163</v>
      </c>
      <c r="K5585" s="100">
        <v>1</v>
      </c>
      <c r="L5585" s="509">
        <v>4.6254970380589143E-2</v>
      </c>
      <c r="M5585" s="62"/>
    </row>
    <row r="5586" spans="1:13" s="47" customFormat="1" ht="26.4" x14ac:dyDescent="0.3">
      <c r="A5586" s="62"/>
      <c r="B5586" s="6" t="s">
        <v>86</v>
      </c>
      <c r="C5586" s="25">
        <v>1</v>
      </c>
      <c r="D5586" s="3">
        <v>4.55</v>
      </c>
      <c r="E5586" s="26">
        <v>4.55</v>
      </c>
      <c r="F5586" s="26">
        <v>1.5</v>
      </c>
      <c r="G5586" s="26">
        <v>6.8249999999999993</v>
      </c>
      <c r="H5586" s="508">
        <v>4.6153534042035212E-2</v>
      </c>
      <c r="I5586" s="99"/>
      <c r="J5586" s="61" t="s">
        <v>163</v>
      </c>
      <c r="K5586" s="100">
        <v>1</v>
      </c>
      <c r="L5586" s="509">
        <v>4.6153534042035212E-2</v>
      </c>
      <c r="M5586" s="62"/>
    </row>
    <row r="5587" spans="1:13" s="47" customFormat="1" ht="14.4" customHeight="1" x14ac:dyDescent="0.3">
      <c r="A5587" s="62"/>
      <c r="B5587" s="6">
        <v>0</v>
      </c>
      <c r="C5587" s="25"/>
      <c r="D5587" s="3">
        <v>0</v>
      </c>
      <c r="E5587" s="26">
        <v>0</v>
      </c>
      <c r="F5587" s="26"/>
      <c r="G5587" s="26">
        <v>0</v>
      </c>
      <c r="H5587" s="508">
        <v>0</v>
      </c>
      <c r="I5587" s="99"/>
      <c r="J5587" s="61">
        <v>0</v>
      </c>
      <c r="K5587" s="100">
        <v>0</v>
      </c>
      <c r="L5587" s="509">
        <v>0</v>
      </c>
      <c r="M5587" s="62"/>
    </row>
    <row r="5588" spans="1:13" s="47" customFormat="1" ht="14.4" customHeight="1" x14ac:dyDescent="0.3">
      <c r="A5588" s="62"/>
      <c r="B5588" s="6">
        <v>0</v>
      </c>
      <c r="C5588" s="25"/>
      <c r="D5588" s="3">
        <v>0</v>
      </c>
      <c r="E5588" s="26">
        <v>0</v>
      </c>
      <c r="F5588" s="27"/>
      <c r="G5588" s="26">
        <v>0</v>
      </c>
      <c r="H5588" s="508">
        <v>0</v>
      </c>
      <c r="I5588" s="99"/>
      <c r="J5588" s="61">
        <v>0</v>
      </c>
      <c r="K5588" s="100">
        <v>0</v>
      </c>
      <c r="L5588" s="509">
        <v>0</v>
      </c>
      <c r="M5588" s="62"/>
    </row>
    <row r="5589" spans="1:13" s="47" customFormat="1" ht="14.4" customHeight="1" x14ac:dyDescent="0.3">
      <c r="A5589" s="62"/>
      <c r="B5589" s="6">
        <v>0</v>
      </c>
      <c r="C5589" s="25"/>
      <c r="D5589" s="3">
        <v>0</v>
      </c>
      <c r="E5589" s="26">
        <v>0</v>
      </c>
      <c r="F5589" s="27"/>
      <c r="G5589" s="26">
        <v>0</v>
      </c>
      <c r="H5589" s="508">
        <v>0</v>
      </c>
      <c r="I5589" s="99"/>
      <c r="J5589" s="61">
        <v>0</v>
      </c>
      <c r="K5589" s="100">
        <v>0</v>
      </c>
      <c r="L5589" s="509">
        <v>0</v>
      </c>
      <c r="M5589" s="62"/>
    </row>
    <row r="5590" spans="1:13" s="47" customFormat="1" ht="14.4" customHeight="1" x14ac:dyDescent="0.3">
      <c r="A5590" s="62"/>
      <c r="B5590" s="6">
        <v>0</v>
      </c>
      <c r="C5590" s="25"/>
      <c r="D5590" s="3">
        <v>0</v>
      </c>
      <c r="E5590" s="26">
        <v>0</v>
      </c>
      <c r="F5590" s="27"/>
      <c r="G5590" s="26">
        <v>0</v>
      </c>
      <c r="H5590" s="508">
        <v>0</v>
      </c>
      <c r="I5590" s="99"/>
      <c r="J5590" s="61">
        <v>0</v>
      </c>
      <c r="K5590" s="100">
        <v>0</v>
      </c>
      <c r="L5590" s="509">
        <v>0</v>
      </c>
      <c r="M5590" s="62"/>
    </row>
    <row r="5591" spans="1:13" s="47" customFormat="1" ht="14.4" customHeight="1" x14ac:dyDescent="0.3">
      <c r="A5591" s="62"/>
      <c r="B5591" s="6">
        <v>0</v>
      </c>
      <c r="C5591" s="25"/>
      <c r="D5591" s="3">
        <v>0</v>
      </c>
      <c r="E5591" s="26">
        <v>0</v>
      </c>
      <c r="F5591" s="27"/>
      <c r="G5591" s="26">
        <v>0</v>
      </c>
      <c r="H5591" s="508">
        <v>0</v>
      </c>
      <c r="I5591" s="99"/>
      <c r="J5591" s="61">
        <v>0</v>
      </c>
      <c r="K5591" s="100">
        <v>0</v>
      </c>
      <c r="L5591" s="509">
        <v>0</v>
      </c>
      <c r="M5591" s="62"/>
    </row>
    <row r="5592" spans="1:13" s="47" customFormat="1" ht="14.4" customHeight="1" x14ac:dyDescent="0.3">
      <c r="A5592" s="62"/>
      <c r="B5592" s="6">
        <v>0</v>
      </c>
      <c r="C5592" s="25"/>
      <c r="D5592" s="3">
        <v>0</v>
      </c>
      <c r="E5592" s="26">
        <v>0</v>
      </c>
      <c r="F5592" s="27"/>
      <c r="G5592" s="26">
        <v>0</v>
      </c>
      <c r="H5592" s="508">
        <v>0</v>
      </c>
      <c r="I5592" s="99"/>
      <c r="J5592" s="61">
        <v>0</v>
      </c>
      <c r="K5592" s="100">
        <v>0</v>
      </c>
      <c r="L5592" s="509">
        <v>0</v>
      </c>
      <c r="M5592" s="62"/>
    </row>
    <row r="5593" spans="1:13" s="47" customFormat="1" ht="14.4" customHeight="1" x14ac:dyDescent="0.3">
      <c r="A5593" s="62"/>
      <c r="B5593" s="6" t="s">
        <v>60</v>
      </c>
      <c r="C5593" s="25"/>
      <c r="D5593" s="28"/>
      <c r="E5593" s="26"/>
      <c r="F5593" s="27"/>
      <c r="G5593" s="193">
        <v>19.814999999999998</v>
      </c>
      <c r="H5593" s="106" t="s">
        <v>60</v>
      </c>
      <c r="I5593" s="103"/>
      <c r="J5593" s="510"/>
      <c r="K5593" s="511" t="s">
        <v>156</v>
      </c>
      <c r="L5593" s="519">
        <v>0.133997403229733</v>
      </c>
      <c r="M5593" s="62"/>
    </row>
    <row r="5594" spans="1:13" s="47" customFormat="1" ht="14.4" customHeight="1" x14ac:dyDescent="0.3">
      <c r="A5594" s="62"/>
      <c r="B5594" s="194" t="s">
        <v>38</v>
      </c>
      <c r="C5594" s="195"/>
      <c r="D5594" s="196"/>
      <c r="E5594" s="196"/>
      <c r="F5594" s="196"/>
      <c r="G5594" s="196"/>
      <c r="H5594" s="115"/>
      <c r="I5594" s="202"/>
      <c r="J5594" s="203"/>
      <c r="K5594" s="178"/>
      <c r="L5594" s="204"/>
      <c r="M5594" s="62"/>
    </row>
    <row r="5595" spans="1:13" s="47" customFormat="1" ht="36.75" customHeight="1" x14ac:dyDescent="0.3">
      <c r="A5595" s="62"/>
      <c r="B5595" s="53" t="s">
        <v>53</v>
      </c>
      <c r="C5595" s="195"/>
      <c r="D5595" s="205" t="s">
        <v>0</v>
      </c>
      <c r="E5595" s="206" t="s">
        <v>1</v>
      </c>
      <c r="F5595" s="207" t="s">
        <v>61</v>
      </c>
      <c r="G5595" s="188" t="s">
        <v>56</v>
      </c>
      <c r="H5595" s="111" t="s">
        <v>158</v>
      </c>
      <c r="I5595" s="112" t="s">
        <v>159</v>
      </c>
      <c r="J5595" s="112" t="s">
        <v>160</v>
      </c>
      <c r="K5595" s="520" t="s">
        <v>161</v>
      </c>
      <c r="L5595" s="114" t="s">
        <v>162</v>
      </c>
      <c r="M5595" s="62"/>
    </row>
    <row r="5596" spans="1:13" s="47" customFormat="1" x14ac:dyDescent="0.3">
      <c r="A5596" s="62"/>
      <c r="B5596" s="189" t="s">
        <v>1556</v>
      </c>
      <c r="C5596" s="195"/>
      <c r="D5596" s="190" t="s">
        <v>5</v>
      </c>
      <c r="E5596" s="153">
        <v>1</v>
      </c>
      <c r="F5596" s="154">
        <v>95</v>
      </c>
      <c r="G5596" s="191">
        <v>95</v>
      </c>
      <c r="H5596" s="506">
        <v>0.64243014417484923</v>
      </c>
      <c r="I5596" s="171"/>
      <c r="J5596" s="192" t="s">
        <v>163</v>
      </c>
      <c r="K5596" s="172">
        <v>0.4</v>
      </c>
      <c r="L5596" s="507">
        <v>0.25697205766993969</v>
      </c>
      <c r="M5596" s="536"/>
    </row>
    <row r="5597" spans="1:13" s="47" customFormat="1" x14ac:dyDescent="0.3">
      <c r="A5597" s="62"/>
      <c r="B5597" s="6" t="s">
        <v>1557</v>
      </c>
      <c r="C5597" s="7"/>
      <c r="D5597" s="3" t="s">
        <v>2</v>
      </c>
      <c r="E5597" s="4">
        <v>7</v>
      </c>
      <c r="F5597" s="5">
        <v>0.71</v>
      </c>
      <c r="G5597" s="26">
        <v>4.97</v>
      </c>
      <c r="H5597" s="508">
        <v>3.36092401742E-2</v>
      </c>
      <c r="I5597" s="99"/>
      <c r="J5597" s="61" t="s">
        <v>163</v>
      </c>
      <c r="K5597" s="100">
        <v>1</v>
      </c>
      <c r="L5597" s="509">
        <v>3.36092401742E-2</v>
      </c>
      <c r="M5597" s="536"/>
    </row>
    <row r="5598" spans="1:13" s="47" customFormat="1" ht="26.4" x14ac:dyDescent="0.3">
      <c r="A5598" s="62"/>
      <c r="B5598" s="6" t="s">
        <v>1558</v>
      </c>
      <c r="C5598" s="7"/>
      <c r="D5598" s="3" t="s">
        <v>5</v>
      </c>
      <c r="E5598" s="4">
        <v>2</v>
      </c>
      <c r="F5598" s="5">
        <v>1.55</v>
      </c>
      <c r="G5598" s="26">
        <v>3.1</v>
      </c>
      <c r="H5598" s="508">
        <v>2.0963509967810868E-2</v>
      </c>
      <c r="I5598" s="99"/>
      <c r="J5598" s="61" t="s">
        <v>163</v>
      </c>
      <c r="K5598" s="100">
        <v>1</v>
      </c>
      <c r="L5598" s="509">
        <v>2.0963509967810868E-2</v>
      </c>
      <c r="M5598" s="536"/>
    </row>
    <row r="5599" spans="1:13" s="47" customFormat="1" x14ac:dyDescent="0.3">
      <c r="A5599" s="62"/>
      <c r="B5599" s="6" t="s">
        <v>1559</v>
      </c>
      <c r="C5599" s="7"/>
      <c r="D5599" s="3" t="s">
        <v>5</v>
      </c>
      <c r="E5599" s="4">
        <v>1</v>
      </c>
      <c r="F5599" s="5">
        <v>24</v>
      </c>
      <c r="G5599" s="26">
        <v>24</v>
      </c>
      <c r="H5599" s="508">
        <v>0.16229814168627768</v>
      </c>
      <c r="I5599" s="99"/>
      <c r="J5599" s="61" t="s">
        <v>163</v>
      </c>
      <c r="K5599" s="100">
        <v>1</v>
      </c>
      <c r="L5599" s="509">
        <v>0.16229814168627768</v>
      </c>
      <c r="M5599" s="536"/>
    </row>
    <row r="5600" spans="1:13" s="47" customFormat="1" x14ac:dyDescent="0.3">
      <c r="A5600" s="62"/>
      <c r="B5600" s="6">
        <v>0</v>
      </c>
      <c r="C5600" s="7"/>
      <c r="D5600" s="3">
        <v>0</v>
      </c>
      <c r="E5600" s="4"/>
      <c r="F5600" s="5">
        <v>0</v>
      </c>
      <c r="G5600" s="26">
        <v>0</v>
      </c>
      <c r="H5600" s="508">
        <v>0</v>
      </c>
      <c r="I5600" s="99"/>
      <c r="J5600" s="61">
        <v>0</v>
      </c>
      <c r="K5600" s="100">
        <v>0</v>
      </c>
      <c r="L5600" s="509">
        <v>0</v>
      </c>
      <c r="M5600" s="536"/>
    </row>
    <row r="5601" spans="1:13" s="47" customFormat="1" x14ac:dyDescent="0.3">
      <c r="A5601" s="62"/>
      <c r="B5601" s="6">
        <v>0</v>
      </c>
      <c r="C5601" s="7"/>
      <c r="D5601" s="3">
        <v>0</v>
      </c>
      <c r="E5601" s="4"/>
      <c r="F5601" s="5">
        <v>0</v>
      </c>
      <c r="G5601" s="26">
        <v>0</v>
      </c>
      <c r="H5601" s="508">
        <v>0</v>
      </c>
      <c r="I5601" s="99"/>
      <c r="J5601" s="61">
        <v>0</v>
      </c>
      <c r="K5601" s="100">
        <v>0</v>
      </c>
      <c r="L5601" s="509">
        <v>0</v>
      </c>
      <c r="M5601" s="536"/>
    </row>
    <row r="5602" spans="1:13" s="47" customFormat="1" x14ac:dyDescent="0.3">
      <c r="A5602" s="62"/>
      <c r="B5602" s="6">
        <v>0</v>
      </c>
      <c r="C5602" s="7"/>
      <c r="D5602" s="3">
        <v>0</v>
      </c>
      <c r="E5602" s="4"/>
      <c r="F5602" s="5">
        <v>0</v>
      </c>
      <c r="G5602" s="26">
        <v>0</v>
      </c>
      <c r="H5602" s="508">
        <v>0</v>
      </c>
      <c r="I5602" s="99"/>
      <c r="J5602" s="61">
        <v>0</v>
      </c>
      <c r="K5602" s="100">
        <v>0</v>
      </c>
      <c r="L5602" s="509">
        <v>0</v>
      </c>
      <c r="M5602" s="536"/>
    </row>
    <row r="5603" spans="1:13" s="47" customFormat="1" x14ac:dyDescent="0.3">
      <c r="A5603" s="62"/>
      <c r="B5603" s="6">
        <v>0</v>
      </c>
      <c r="C5603" s="7"/>
      <c r="D5603" s="3">
        <v>0</v>
      </c>
      <c r="E5603" s="4"/>
      <c r="F5603" s="5">
        <v>0</v>
      </c>
      <c r="G5603" s="26">
        <v>0</v>
      </c>
      <c r="H5603" s="508">
        <v>0</v>
      </c>
      <c r="I5603" s="99"/>
      <c r="J5603" s="61">
        <v>0</v>
      </c>
      <c r="K5603" s="100">
        <v>0</v>
      </c>
      <c r="L5603" s="509">
        <v>0</v>
      </c>
      <c r="M5603" s="536"/>
    </row>
    <row r="5604" spans="1:13" s="47" customFormat="1" x14ac:dyDescent="0.3">
      <c r="A5604" s="62"/>
      <c r="B5604" s="6">
        <v>0</v>
      </c>
      <c r="C5604" s="7"/>
      <c r="D5604" s="3">
        <v>0</v>
      </c>
      <c r="E5604" s="4"/>
      <c r="F5604" s="5">
        <v>0</v>
      </c>
      <c r="G5604" s="26">
        <v>0</v>
      </c>
      <c r="H5604" s="508">
        <v>0</v>
      </c>
      <c r="I5604" s="99"/>
      <c r="J5604" s="61">
        <v>0</v>
      </c>
      <c r="K5604" s="100">
        <v>0</v>
      </c>
      <c r="L5604" s="509">
        <v>0</v>
      </c>
      <c r="M5604" s="536"/>
    </row>
    <row r="5605" spans="1:13" s="47" customFormat="1" x14ac:dyDescent="0.3">
      <c r="A5605" s="62"/>
      <c r="B5605" s="6">
        <v>0</v>
      </c>
      <c r="C5605" s="7"/>
      <c r="D5605" s="3">
        <v>0</v>
      </c>
      <c r="E5605" s="4"/>
      <c r="F5605" s="5">
        <v>0</v>
      </c>
      <c r="G5605" s="26">
        <v>0</v>
      </c>
      <c r="H5605" s="508">
        <v>0</v>
      </c>
      <c r="I5605" s="99"/>
      <c r="J5605" s="61">
        <v>0</v>
      </c>
      <c r="K5605" s="100">
        <v>0</v>
      </c>
      <c r="L5605" s="509">
        <v>0</v>
      </c>
      <c r="M5605" s="536"/>
    </row>
    <row r="5606" spans="1:13" s="47" customFormat="1" x14ac:dyDescent="0.3">
      <c r="A5606" s="62"/>
      <c r="B5606" s="6">
        <v>0</v>
      </c>
      <c r="C5606" s="7"/>
      <c r="D5606" s="3">
        <v>0</v>
      </c>
      <c r="E5606" s="4"/>
      <c r="F5606" s="5">
        <v>0</v>
      </c>
      <c r="G5606" s="26">
        <v>0</v>
      </c>
      <c r="H5606" s="508">
        <v>0</v>
      </c>
      <c r="I5606" s="99"/>
      <c r="J5606" s="61">
        <v>0</v>
      </c>
      <c r="K5606" s="100">
        <v>0</v>
      </c>
      <c r="L5606" s="509">
        <v>0</v>
      </c>
      <c r="M5606" s="536"/>
    </row>
    <row r="5607" spans="1:13" s="47" customFormat="1" x14ac:dyDescent="0.3">
      <c r="A5607" s="62"/>
      <c r="B5607" s="6">
        <v>0</v>
      </c>
      <c r="C5607" s="7"/>
      <c r="D5607" s="3">
        <v>0</v>
      </c>
      <c r="E5607" s="4"/>
      <c r="F5607" s="5">
        <v>0</v>
      </c>
      <c r="G5607" s="26">
        <v>0</v>
      </c>
      <c r="H5607" s="508">
        <v>0</v>
      </c>
      <c r="I5607" s="99"/>
      <c r="J5607" s="61">
        <v>0</v>
      </c>
      <c r="K5607" s="100">
        <v>0</v>
      </c>
      <c r="L5607" s="509">
        <v>0</v>
      </c>
      <c r="M5607" s="536"/>
    </row>
    <row r="5608" spans="1:13" s="47" customFormat="1" ht="14.4" customHeight="1" x14ac:dyDescent="0.3">
      <c r="A5608" s="62"/>
      <c r="B5608" s="6"/>
      <c r="C5608" s="7"/>
      <c r="D5608" s="3"/>
      <c r="E5608" s="4"/>
      <c r="F5608" s="5"/>
      <c r="G5608" s="26"/>
      <c r="H5608" s="508"/>
      <c r="I5608" s="99"/>
      <c r="J5608" s="61"/>
      <c r="K5608" s="100"/>
      <c r="L5608" s="509"/>
      <c r="M5608" s="62"/>
    </row>
    <row r="5609" spans="1:13" s="47" customFormat="1" ht="14.4" customHeight="1" x14ac:dyDescent="0.3">
      <c r="A5609" s="62"/>
      <c r="B5609" s="6"/>
      <c r="C5609" s="7"/>
      <c r="D5609" s="3"/>
      <c r="E5609" s="4"/>
      <c r="F5609" s="5"/>
      <c r="G5609" s="26"/>
      <c r="H5609" s="508"/>
      <c r="I5609" s="99"/>
      <c r="J5609" s="61"/>
      <c r="K5609" s="100"/>
      <c r="L5609" s="509"/>
      <c r="M5609" s="62"/>
    </row>
    <row r="5610" spans="1:13" s="47" customFormat="1" ht="14.4" customHeight="1" x14ac:dyDescent="0.3">
      <c r="A5610" s="62"/>
      <c r="B5610" s="6"/>
      <c r="C5610" s="7"/>
      <c r="D5610" s="3"/>
      <c r="E5610" s="4"/>
      <c r="F5610" s="5"/>
      <c r="G5610" s="26"/>
      <c r="H5610" s="508"/>
      <c r="I5610" s="99"/>
      <c r="J5610" s="61"/>
      <c r="K5610" s="100"/>
      <c r="L5610" s="509"/>
      <c r="M5610" s="62"/>
    </row>
    <row r="5611" spans="1:13" s="47" customFormat="1" ht="14.4" customHeight="1" x14ac:dyDescent="0.3">
      <c r="A5611" s="62"/>
      <c r="B5611" s="6"/>
      <c r="C5611" s="7"/>
      <c r="D5611" s="3"/>
      <c r="E5611" s="4"/>
      <c r="F5611" s="5"/>
      <c r="G5611" s="26"/>
      <c r="H5611" s="508"/>
      <c r="I5611" s="99"/>
      <c r="J5611" s="61"/>
      <c r="K5611" s="100"/>
      <c r="L5611" s="509"/>
      <c r="M5611" s="62"/>
    </row>
    <row r="5612" spans="1:13" s="47" customFormat="1" ht="14.4" customHeight="1" x14ac:dyDescent="0.3">
      <c r="A5612" s="62"/>
      <c r="B5612" s="58" t="s">
        <v>62</v>
      </c>
      <c r="C5612" s="46"/>
      <c r="D5612" s="37"/>
      <c r="E5612" s="38"/>
      <c r="F5612" s="39"/>
      <c r="G5612" s="193">
        <v>127.07</v>
      </c>
      <c r="H5612" s="106" t="s">
        <v>62</v>
      </c>
      <c r="I5612" s="103"/>
      <c r="J5612" s="510"/>
      <c r="K5612" s="511" t="s">
        <v>156</v>
      </c>
      <c r="L5612" s="519">
        <v>0.47384294949822825</v>
      </c>
      <c r="M5612" s="62"/>
    </row>
    <row r="5613" spans="1:13" s="47" customFormat="1" ht="14.4" customHeight="1" x14ac:dyDescent="0.3">
      <c r="A5613" s="62"/>
      <c r="B5613" s="194" t="s">
        <v>63</v>
      </c>
      <c r="C5613" s="195"/>
      <c r="D5613" s="196"/>
      <c r="E5613" s="197"/>
      <c r="F5613" s="155"/>
      <c r="G5613" s="197"/>
      <c r="H5613" s="115"/>
      <c r="I5613" s="202"/>
      <c r="J5613" s="203"/>
      <c r="K5613" s="178"/>
      <c r="L5613" s="204">
        <v>0</v>
      </c>
      <c r="M5613" s="62"/>
    </row>
    <row r="5614" spans="1:13" s="47" customFormat="1" ht="35.25" customHeight="1" x14ac:dyDescent="0.3">
      <c r="A5614" s="62"/>
      <c r="B5614" s="53" t="s">
        <v>53</v>
      </c>
      <c r="C5614" s="210"/>
      <c r="D5614" s="211" t="s">
        <v>0</v>
      </c>
      <c r="E5614" s="201" t="s">
        <v>1</v>
      </c>
      <c r="F5614" s="156" t="s">
        <v>61</v>
      </c>
      <c r="G5614" s="188" t="s">
        <v>56</v>
      </c>
      <c r="H5614" s="111" t="s">
        <v>158</v>
      </c>
      <c r="I5614" s="112" t="s">
        <v>159</v>
      </c>
      <c r="J5614" s="112" t="s">
        <v>160</v>
      </c>
      <c r="K5614" s="520" t="s">
        <v>161</v>
      </c>
      <c r="L5614" s="114" t="s">
        <v>162</v>
      </c>
      <c r="M5614" s="62"/>
    </row>
    <row r="5615" spans="1:13" s="47" customFormat="1" ht="14.4" customHeight="1" x14ac:dyDescent="0.3">
      <c r="A5615" s="62"/>
      <c r="B5615" s="6">
        <v>0</v>
      </c>
      <c r="C5615" s="7"/>
      <c r="D5615" s="190">
        <v>0</v>
      </c>
      <c r="E5615" s="191">
        <v>0</v>
      </c>
      <c r="F5615" s="391"/>
      <c r="G5615" s="191">
        <v>0</v>
      </c>
      <c r="H5615" s="506"/>
      <c r="I5615" s="171"/>
      <c r="J5615" s="192">
        <v>0</v>
      </c>
      <c r="K5615" s="172">
        <v>0</v>
      </c>
      <c r="L5615" s="507">
        <v>0</v>
      </c>
      <c r="M5615" s="62"/>
    </row>
    <row r="5616" spans="1:13" s="47" customFormat="1" ht="14.4" customHeight="1" x14ac:dyDescent="0.3">
      <c r="A5616" s="62"/>
      <c r="B5616" s="6">
        <v>0</v>
      </c>
      <c r="C5616" s="7"/>
      <c r="D5616" s="3">
        <v>0</v>
      </c>
      <c r="E5616" s="26"/>
      <c r="F5616" s="5">
        <v>0</v>
      </c>
      <c r="G5616" s="26">
        <v>0</v>
      </c>
      <c r="H5616" s="508">
        <v>0</v>
      </c>
      <c r="I5616" s="99"/>
      <c r="J5616" s="61">
        <v>0</v>
      </c>
      <c r="K5616" s="100">
        <v>0</v>
      </c>
      <c r="L5616" s="509">
        <v>0</v>
      </c>
      <c r="M5616" s="62"/>
    </row>
    <row r="5617" spans="1:13" s="47" customFormat="1" ht="14.4" customHeight="1" x14ac:dyDescent="0.3">
      <c r="A5617" s="62"/>
      <c r="B5617" s="6">
        <v>0</v>
      </c>
      <c r="C5617" s="7"/>
      <c r="D5617" s="3">
        <v>0</v>
      </c>
      <c r="E5617" s="26"/>
      <c r="F5617" s="5">
        <v>0</v>
      </c>
      <c r="G5617" s="26">
        <v>0</v>
      </c>
      <c r="H5617" s="508">
        <v>0</v>
      </c>
      <c r="I5617" s="99"/>
      <c r="J5617" s="61">
        <v>0</v>
      </c>
      <c r="K5617" s="100">
        <v>0</v>
      </c>
      <c r="L5617" s="509">
        <v>0</v>
      </c>
      <c r="M5617" s="62"/>
    </row>
    <row r="5618" spans="1:13" s="47" customFormat="1" ht="14.4" customHeight="1" x14ac:dyDescent="0.3">
      <c r="A5618" s="62"/>
      <c r="B5618" s="6">
        <v>0</v>
      </c>
      <c r="C5618" s="7"/>
      <c r="D5618" s="3">
        <v>0</v>
      </c>
      <c r="E5618" s="26"/>
      <c r="F5618" s="5">
        <v>0</v>
      </c>
      <c r="G5618" s="26">
        <v>0</v>
      </c>
      <c r="H5618" s="508">
        <v>0</v>
      </c>
      <c r="I5618" s="99"/>
      <c r="J5618" s="61">
        <v>0</v>
      </c>
      <c r="K5618" s="100">
        <v>0</v>
      </c>
      <c r="L5618" s="509">
        <v>0</v>
      </c>
      <c r="M5618" s="62"/>
    </row>
    <row r="5619" spans="1:13" s="47" customFormat="1" ht="14.4" customHeight="1" x14ac:dyDescent="0.3">
      <c r="A5619" s="62"/>
      <c r="B5619" s="6">
        <v>0</v>
      </c>
      <c r="C5619" s="7"/>
      <c r="D5619" s="3">
        <v>0</v>
      </c>
      <c r="E5619" s="26"/>
      <c r="F5619" s="5">
        <v>0</v>
      </c>
      <c r="G5619" s="26">
        <v>0</v>
      </c>
      <c r="H5619" s="508">
        <v>0</v>
      </c>
      <c r="I5619" s="99"/>
      <c r="J5619" s="61">
        <v>0</v>
      </c>
      <c r="K5619" s="100">
        <v>0</v>
      </c>
      <c r="L5619" s="509">
        <v>0</v>
      </c>
      <c r="M5619" s="62"/>
    </row>
    <row r="5620" spans="1:13" s="47" customFormat="1" ht="15" customHeight="1" thickBot="1" x14ac:dyDescent="0.35">
      <c r="A5620" s="62"/>
      <c r="B5620" s="59" t="s">
        <v>64</v>
      </c>
      <c r="C5620" s="42"/>
      <c r="D5620" s="43"/>
      <c r="E5620" s="44"/>
      <c r="F5620" s="45"/>
      <c r="G5620" s="191">
        <v>0</v>
      </c>
      <c r="H5620" s="106" t="s">
        <v>64</v>
      </c>
      <c r="I5620" s="103"/>
      <c r="J5620" s="510"/>
      <c r="K5620" s="511" t="s">
        <v>156</v>
      </c>
      <c r="L5620" s="519">
        <v>0</v>
      </c>
      <c r="M5620" s="62"/>
    </row>
    <row r="5621" spans="1:13" s="47" customFormat="1" ht="14.4" customHeight="1" x14ac:dyDescent="0.3">
      <c r="A5621" s="62"/>
      <c r="B5621" s="64"/>
      <c r="C5621" s="68"/>
      <c r="D5621" s="69" t="s">
        <v>65</v>
      </c>
      <c r="E5621" s="70"/>
      <c r="F5621" s="71"/>
      <c r="G5621" s="88">
        <v>147.876</v>
      </c>
      <c r="H5621" s="179"/>
      <c r="I5621" s="212"/>
      <c r="J5621" s="522"/>
      <c r="K5621" s="523"/>
      <c r="L5621" s="180"/>
      <c r="M5621" s="62"/>
    </row>
    <row r="5622" spans="1:13" s="47" customFormat="1" ht="14.4" customHeight="1" x14ac:dyDescent="0.3">
      <c r="A5622" s="62"/>
      <c r="B5622" s="63"/>
      <c r="C5622" s="68"/>
      <c r="D5622" s="72" t="s">
        <v>7</v>
      </c>
      <c r="E5622" s="215"/>
      <c r="F5622" s="181">
        <v>0.1</v>
      </c>
      <c r="G5622" s="215">
        <v>14.788</v>
      </c>
      <c r="H5622" s="524"/>
      <c r="I5622" s="124"/>
      <c r="J5622" s="525"/>
      <c r="K5622" s="526"/>
      <c r="L5622" s="527"/>
      <c r="M5622" s="62"/>
    </row>
    <row r="5623" spans="1:13" s="47" customFormat="1" ht="14.4" customHeight="1" x14ac:dyDescent="0.3">
      <c r="A5623" s="62"/>
      <c r="B5623" s="63"/>
      <c r="C5623" s="68"/>
      <c r="D5623" s="72" t="s">
        <v>8</v>
      </c>
      <c r="E5623" s="215"/>
      <c r="F5623" s="181">
        <v>0.1</v>
      </c>
      <c r="G5623" s="215">
        <v>14.788</v>
      </c>
      <c r="H5623" s="524"/>
      <c r="I5623" s="124"/>
      <c r="J5623" s="525"/>
      <c r="K5623" s="526"/>
      <c r="L5623" s="527"/>
      <c r="M5623" s="62"/>
    </row>
    <row r="5624" spans="1:13" s="47" customFormat="1" ht="14.4" customHeight="1" x14ac:dyDescent="0.3">
      <c r="A5624" s="62"/>
      <c r="B5624" s="63" t="s">
        <v>66</v>
      </c>
      <c r="C5624" s="68"/>
      <c r="D5624" s="75" t="s">
        <v>67</v>
      </c>
      <c r="E5624" s="76"/>
      <c r="F5624" s="71"/>
      <c r="G5624" s="76">
        <v>177.452</v>
      </c>
      <c r="H5624" s="524"/>
      <c r="I5624" s="124"/>
      <c r="J5624" s="525"/>
      <c r="K5624" s="526"/>
      <c r="L5624" s="527"/>
      <c r="M5624" s="62"/>
    </row>
    <row r="5625" spans="1:13" s="47" customFormat="1" ht="15" customHeight="1" thickBot="1" x14ac:dyDescent="0.35">
      <c r="A5625" s="62"/>
      <c r="B5625" s="63"/>
      <c r="C5625" s="68"/>
      <c r="D5625" s="77" t="s">
        <v>68</v>
      </c>
      <c r="E5625" s="78"/>
      <c r="F5625" s="79"/>
      <c r="G5625" s="78">
        <v>177.45</v>
      </c>
      <c r="H5625" s="528">
        <v>1</v>
      </c>
      <c r="I5625" s="126"/>
      <c r="J5625" s="529"/>
      <c r="K5625" s="530"/>
      <c r="L5625" s="531">
        <v>0.6105209770348129</v>
      </c>
      <c r="M5625" s="62"/>
    </row>
    <row r="5626" spans="1:13" s="47" customFormat="1" ht="14.4" customHeight="1" x14ac:dyDescent="0.3">
      <c r="A5626" s="62"/>
      <c r="B5626" s="63"/>
      <c r="C5626" s="68"/>
      <c r="D5626" s="80"/>
      <c r="E5626" s="67"/>
      <c r="F5626" s="65"/>
      <c r="G5626" s="67"/>
      <c r="J5626" s="60"/>
      <c r="M5626" s="62"/>
    </row>
    <row r="5627" spans="1:13" s="47" customFormat="1" ht="14.4" customHeight="1" x14ac:dyDescent="0.3">
      <c r="A5627" s="62"/>
      <c r="B5627" s="63"/>
      <c r="C5627" s="68"/>
      <c r="D5627" s="80"/>
      <c r="E5627" s="67"/>
      <c r="F5627" s="65"/>
      <c r="G5627" s="67"/>
      <c r="J5627" s="60"/>
      <c r="M5627" s="62"/>
    </row>
    <row r="5628" spans="1:13" s="47" customFormat="1" ht="14.4" customHeight="1" x14ac:dyDescent="0.3">
      <c r="A5628" s="62"/>
      <c r="B5628" s="63"/>
      <c r="C5628" s="68"/>
      <c r="D5628" s="80"/>
      <c r="E5628" s="67"/>
      <c r="F5628" s="65"/>
      <c r="G5628" s="67"/>
      <c r="J5628" s="60"/>
      <c r="M5628" s="62"/>
    </row>
    <row r="5629" spans="1:13" s="47" customFormat="1" ht="14.4" customHeight="1" x14ac:dyDescent="0.3">
      <c r="A5629" s="62"/>
      <c r="B5629" s="136" t="s">
        <v>1808</v>
      </c>
      <c r="C5629" s="81"/>
      <c r="D5629" s="80"/>
      <c r="E5629" s="67"/>
      <c r="F5629" s="82"/>
      <c r="G5629" s="82"/>
      <c r="J5629" s="60"/>
      <c r="M5629" s="62"/>
    </row>
    <row r="5630" spans="1:13" s="47" customFormat="1" ht="14.4" customHeight="1" x14ac:dyDescent="0.3">
      <c r="A5630" s="62"/>
      <c r="B5630" s="216" t="s">
        <v>6</v>
      </c>
      <c r="C5630" s="217"/>
      <c r="D5630" s="80"/>
      <c r="E5630" s="67"/>
      <c r="F5630" s="62"/>
      <c r="G5630" s="62"/>
      <c r="J5630" s="60"/>
      <c r="M5630" s="62"/>
    </row>
    <row r="5631" spans="1:13" s="47" customFormat="1" ht="14.4" customHeight="1" x14ac:dyDescent="0.3">
      <c r="A5631" s="62"/>
      <c r="B5631" s="84"/>
      <c r="C5631" s="62"/>
      <c r="D5631" s="80"/>
      <c r="E5631" s="67"/>
      <c r="F5631" s="62"/>
      <c r="G5631" s="62"/>
      <c r="J5631" s="60"/>
      <c r="M5631" s="62"/>
    </row>
    <row r="5632" spans="1:13" x14ac:dyDescent="0.3">
      <c r="A5632" s="62"/>
      <c r="B5632" s="503"/>
      <c r="C5632" s="129"/>
      <c r="D5632" s="129"/>
      <c r="J5632" s="60"/>
    </row>
    <row r="5633" spans="1:13" x14ac:dyDescent="0.3">
      <c r="A5633" s="62"/>
      <c r="B5633" s="131"/>
      <c r="C5633" s="130"/>
      <c r="D5633" s="130"/>
      <c r="J5633" s="60"/>
    </row>
    <row r="5634" spans="1:13" ht="15.6" x14ac:dyDescent="0.3">
      <c r="A5634" s="62"/>
      <c r="D5634" s="715" t="s">
        <v>166</v>
      </c>
      <c r="E5634" s="715"/>
      <c r="F5634" s="715"/>
      <c r="J5634" s="60"/>
    </row>
    <row r="5635" spans="1:13" x14ac:dyDescent="0.3">
      <c r="A5635" s="62"/>
      <c r="B5635" s="132"/>
      <c r="C5635" s="132"/>
      <c r="D5635" s="132"/>
      <c r="J5635" s="60"/>
    </row>
    <row r="5636" spans="1:13" ht="82.5" customHeight="1" x14ac:dyDescent="0.3">
      <c r="A5636" s="62"/>
      <c r="B5636" s="710" t="s">
        <v>1809</v>
      </c>
      <c r="C5636" s="710"/>
      <c r="D5636" s="710"/>
      <c r="E5636" s="710"/>
      <c r="F5636" s="710"/>
      <c r="G5636" s="710"/>
      <c r="H5636" s="710"/>
      <c r="I5636" s="710"/>
      <c r="J5636" s="710"/>
      <c r="K5636" s="710"/>
      <c r="L5636" s="710"/>
    </row>
    <row r="5637" spans="1:13" s="47" customFormat="1" ht="14.4" customHeight="1" x14ac:dyDescent="0.3">
      <c r="A5637" s="62"/>
      <c r="B5637" s="63"/>
      <c r="C5637" s="9"/>
      <c r="D5637" s="10"/>
      <c r="E5637" s="11"/>
      <c r="F5637" s="12"/>
      <c r="G5637" s="13"/>
      <c r="J5637" s="60"/>
      <c r="M5637" s="62"/>
    </row>
    <row r="5638" spans="1:13" s="47" customFormat="1" ht="14.4" customHeight="1" x14ac:dyDescent="0.3">
      <c r="A5638" s="62"/>
      <c r="B5638" s="48" t="s">
        <v>48</v>
      </c>
      <c r="C5638" s="9"/>
      <c r="D5638" s="10"/>
      <c r="E5638" s="11"/>
      <c r="F5638" s="11"/>
      <c r="G5638" s="11"/>
      <c r="J5638" s="60"/>
      <c r="M5638" s="62"/>
    </row>
    <row r="5639" spans="1:13" s="47" customFormat="1" ht="14.4" customHeight="1" x14ac:dyDescent="0.3">
      <c r="A5639" s="62"/>
      <c r="B5639" s="64" t="s">
        <v>49</v>
      </c>
      <c r="C5639" s="62" t="s">
        <v>1192</v>
      </c>
      <c r="D5639" s="62"/>
      <c r="E5639" s="62"/>
      <c r="I5639" s="65" t="s">
        <v>50</v>
      </c>
      <c r="J5639" s="68" t="s">
        <v>5</v>
      </c>
      <c r="M5639" s="62"/>
    </row>
    <row r="5640" spans="1:13" s="47" customFormat="1" ht="15" customHeight="1" thickBot="1" x14ac:dyDescent="0.35">
      <c r="A5640" s="62"/>
      <c r="B5640" s="64" t="s">
        <v>51</v>
      </c>
      <c r="C5640" s="62" t="s">
        <v>267</v>
      </c>
      <c r="D5640" s="62"/>
      <c r="E5640" s="62"/>
      <c r="G5640" s="62" t="s">
        <v>1191</v>
      </c>
      <c r="J5640" s="60"/>
      <c r="M5640" s="62"/>
    </row>
    <row r="5641" spans="1:13" s="47" customFormat="1" ht="14.4" customHeight="1" thickTop="1" x14ac:dyDescent="0.3">
      <c r="A5641" s="62"/>
      <c r="B5641" s="49" t="s">
        <v>52</v>
      </c>
      <c r="C5641" s="14"/>
      <c r="D5641" s="15"/>
      <c r="E5641" s="16"/>
      <c r="F5641" s="17"/>
      <c r="G5641" s="16"/>
      <c r="H5641" s="711" t="s">
        <v>164</v>
      </c>
      <c r="I5641" s="712"/>
      <c r="J5641" s="712"/>
      <c r="K5641" s="712"/>
      <c r="L5641" s="713"/>
      <c r="M5641" s="62"/>
    </row>
    <row r="5642" spans="1:13" s="47" customFormat="1" ht="32.25" customHeight="1" x14ac:dyDescent="0.3">
      <c r="A5642" s="62"/>
      <c r="B5642" s="186" t="s">
        <v>53</v>
      </c>
      <c r="C5642" s="187" t="s">
        <v>1</v>
      </c>
      <c r="D5642" s="161" t="s">
        <v>54</v>
      </c>
      <c r="E5642" s="188" t="s">
        <v>23</v>
      </c>
      <c r="F5642" s="188" t="s">
        <v>55</v>
      </c>
      <c r="G5642" s="188" t="s">
        <v>56</v>
      </c>
      <c r="H5642" s="90" t="s">
        <v>158</v>
      </c>
      <c r="I5642" s="169" t="s">
        <v>159</v>
      </c>
      <c r="J5642" s="169" t="s">
        <v>160</v>
      </c>
      <c r="K5642" s="169" t="s">
        <v>161</v>
      </c>
      <c r="L5642" s="92" t="s">
        <v>162</v>
      </c>
      <c r="M5642" s="62"/>
    </row>
    <row r="5643" spans="1:13" s="47" customFormat="1" ht="14.4" customHeight="1" x14ac:dyDescent="0.3">
      <c r="A5643" s="62"/>
      <c r="B5643" s="189" t="s">
        <v>88</v>
      </c>
      <c r="C5643" s="187">
        <v>1</v>
      </c>
      <c r="D5643" s="190">
        <v>35</v>
      </c>
      <c r="E5643" s="191">
        <v>35</v>
      </c>
      <c r="F5643" s="391">
        <v>2</v>
      </c>
      <c r="G5643" s="191">
        <v>70</v>
      </c>
      <c r="H5643" s="506">
        <v>0.63500127000254003</v>
      </c>
      <c r="I5643" s="171"/>
      <c r="J5643" s="192" t="s">
        <v>1219</v>
      </c>
      <c r="K5643" s="172">
        <v>0</v>
      </c>
      <c r="L5643" s="507">
        <v>0</v>
      </c>
      <c r="M5643" s="62"/>
    </row>
    <row r="5644" spans="1:13" s="47" customFormat="1" ht="14.4" customHeight="1" x14ac:dyDescent="0.3">
      <c r="A5644" s="62"/>
      <c r="B5644" s="6">
        <v>0</v>
      </c>
      <c r="C5644" s="25"/>
      <c r="D5644" s="3">
        <v>0</v>
      </c>
      <c r="E5644" s="26">
        <v>0</v>
      </c>
      <c r="F5644" s="27"/>
      <c r="G5644" s="26">
        <v>0</v>
      </c>
      <c r="H5644" s="508">
        <v>0</v>
      </c>
      <c r="I5644" s="99"/>
      <c r="J5644" s="61">
        <v>0</v>
      </c>
      <c r="K5644" s="100">
        <v>0</v>
      </c>
      <c r="L5644" s="509">
        <v>0</v>
      </c>
      <c r="M5644" s="62"/>
    </row>
    <row r="5645" spans="1:13" s="47" customFormat="1" ht="14.4" customHeight="1" x14ac:dyDescent="0.3">
      <c r="A5645" s="62"/>
      <c r="B5645" s="6">
        <v>0</v>
      </c>
      <c r="C5645" s="25"/>
      <c r="D5645" s="3">
        <v>0</v>
      </c>
      <c r="E5645" s="26">
        <v>0</v>
      </c>
      <c r="F5645" s="27"/>
      <c r="G5645" s="26">
        <v>0</v>
      </c>
      <c r="H5645" s="508">
        <v>0</v>
      </c>
      <c r="I5645" s="99"/>
      <c r="J5645" s="61">
        <v>0</v>
      </c>
      <c r="K5645" s="100">
        <v>0</v>
      </c>
      <c r="L5645" s="509">
        <v>0</v>
      </c>
      <c r="M5645" s="62"/>
    </row>
    <row r="5646" spans="1:13" s="47" customFormat="1" ht="14.4" customHeight="1" x14ac:dyDescent="0.3">
      <c r="A5646" s="62"/>
      <c r="B5646" s="6">
        <v>0</v>
      </c>
      <c r="C5646" s="25"/>
      <c r="D5646" s="3">
        <v>0</v>
      </c>
      <c r="E5646" s="26">
        <v>0</v>
      </c>
      <c r="F5646" s="27"/>
      <c r="G5646" s="26">
        <v>0</v>
      </c>
      <c r="H5646" s="508">
        <v>0</v>
      </c>
      <c r="I5646" s="99"/>
      <c r="J5646" s="61">
        <v>0</v>
      </c>
      <c r="K5646" s="100">
        <v>0</v>
      </c>
      <c r="L5646" s="509">
        <v>0</v>
      </c>
      <c r="M5646" s="62"/>
    </row>
    <row r="5647" spans="1:13" s="47" customFormat="1" ht="14.4" customHeight="1" x14ac:dyDescent="0.3">
      <c r="A5647" s="62"/>
      <c r="B5647" s="6">
        <v>0</v>
      </c>
      <c r="C5647" s="25"/>
      <c r="D5647" s="3">
        <v>0</v>
      </c>
      <c r="E5647" s="26">
        <v>0</v>
      </c>
      <c r="F5647" s="27"/>
      <c r="G5647" s="26">
        <v>0</v>
      </c>
      <c r="H5647" s="508">
        <v>0</v>
      </c>
      <c r="I5647" s="99"/>
      <c r="J5647" s="61">
        <v>0</v>
      </c>
      <c r="K5647" s="100">
        <v>0</v>
      </c>
      <c r="L5647" s="509">
        <v>0</v>
      </c>
      <c r="M5647" s="62"/>
    </row>
    <row r="5648" spans="1:13" s="47" customFormat="1" ht="14.4" customHeight="1" x14ac:dyDescent="0.3">
      <c r="A5648" s="62"/>
      <c r="B5648" s="6">
        <v>0</v>
      </c>
      <c r="C5648" s="25"/>
      <c r="D5648" s="3">
        <v>0</v>
      </c>
      <c r="E5648" s="26">
        <v>0</v>
      </c>
      <c r="F5648" s="27"/>
      <c r="G5648" s="26">
        <v>0</v>
      </c>
      <c r="H5648" s="508">
        <v>0</v>
      </c>
      <c r="I5648" s="99"/>
      <c r="J5648" s="61">
        <v>0</v>
      </c>
      <c r="K5648" s="100">
        <v>0</v>
      </c>
      <c r="L5648" s="509">
        <v>0</v>
      </c>
      <c r="M5648" s="62"/>
    </row>
    <row r="5649" spans="1:13" s="47" customFormat="1" ht="14.4" customHeight="1" x14ac:dyDescent="0.3">
      <c r="A5649" s="62"/>
      <c r="B5649" s="6" t="s">
        <v>73</v>
      </c>
      <c r="C5649" s="25"/>
      <c r="D5649" s="3">
        <v>0</v>
      </c>
      <c r="E5649" s="26">
        <v>0</v>
      </c>
      <c r="F5649" s="27"/>
      <c r="G5649" s="26">
        <v>1.9159999999999999</v>
      </c>
      <c r="H5649" s="508">
        <v>1.7380891904640951E-2</v>
      </c>
      <c r="I5649" s="99"/>
      <c r="J5649" s="61" t="s">
        <v>165</v>
      </c>
      <c r="K5649" s="100">
        <v>0.4</v>
      </c>
      <c r="L5649" s="101">
        <v>6.9523567618563807E-3</v>
      </c>
      <c r="M5649" s="62"/>
    </row>
    <row r="5650" spans="1:13" s="47" customFormat="1" ht="14.4" customHeight="1" x14ac:dyDescent="0.3">
      <c r="A5650" s="62"/>
      <c r="B5650" s="6" t="s">
        <v>57</v>
      </c>
      <c r="C5650" s="25"/>
      <c r="D5650" s="28"/>
      <c r="E5650" s="26"/>
      <c r="F5650" s="27"/>
      <c r="G5650" s="193">
        <v>71.915999999999997</v>
      </c>
      <c r="H5650" s="102" t="s">
        <v>57</v>
      </c>
      <c r="I5650" s="103"/>
      <c r="J5650" s="510"/>
      <c r="K5650" s="511" t="s">
        <v>156</v>
      </c>
      <c r="L5650" s="512">
        <v>6.9523567618563807E-3</v>
      </c>
      <c r="M5650" s="62"/>
    </row>
    <row r="5651" spans="1:13" s="47" customFormat="1" ht="14.4" customHeight="1" x14ac:dyDescent="0.3">
      <c r="A5651" s="62"/>
      <c r="B5651" s="194" t="s">
        <v>22</v>
      </c>
      <c r="C5651" s="195"/>
      <c r="D5651" s="196"/>
      <c r="E5651" s="197"/>
      <c r="F5651" s="155"/>
      <c r="G5651" s="87"/>
      <c r="H5651" s="513"/>
      <c r="I5651" s="514"/>
      <c r="J5651" s="515"/>
      <c r="K5651" s="516"/>
      <c r="L5651" s="517"/>
      <c r="M5651" s="62"/>
    </row>
    <row r="5652" spans="1:13" s="47" customFormat="1" ht="30.75" customHeight="1" x14ac:dyDescent="0.3">
      <c r="A5652" s="62"/>
      <c r="B5652" s="198" t="s">
        <v>58</v>
      </c>
      <c r="C5652" s="199" t="s">
        <v>1</v>
      </c>
      <c r="D5652" s="200" t="s">
        <v>59</v>
      </c>
      <c r="E5652" s="156" t="s">
        <v>23</v>
      </c>
      <c r="F5652" s="156" t="s">
        <v>55</v>
      </c>
      <c r="G5652" s="201" t="s">
        <v>56</v>
      </c>
      <c r="H5652" s="90" t="s">
        <v>158</v>
      </c>
      <c r="I5652" s="169" t="s">
        <v>159</v>
      </c>
      <c r="J5652" s="169" t="s">
        <v>160</v>
      </c>
      <c r="K5652" s="518" t="s">
        <v>161</v>
      </c>
      <c r="L5652" s="92" t="s">
        <v>162</v>
      </c>
      <c r="M5652" s="62"/>
    </row>
    <row r="5653" spans="1:13" s="47" customFormat="1" ht="14.4" customHeight="1" x14ac:dyDescent="0.3">
      <c r="A5653" s="62"/>
      <c r="B5653" s="6" t="s">
        <v>27</v>
      </c>
      <c r="C5653" s="25">
        <v>1</v>
      </c>
      <c r="D5653" s="3">
        <v>4.0999999999999996</v>
      </c>
      <c r="E5653" s="26">
        <v>4.0999999999999996</v>
      </c>
      <c r="F5653" s="26">
        <v>2</v>
      </c>
      <c r="G5653" s="26">
        <v>8.1999999999999993</v>
      </c>
      <c r="H5653" s="506">
        <v>7.4385863057440396E-2</v>
      </c>
      <c r="I5653" s="171"/>
      <c r="J5653" s="192" t="s">
        <v>163</v>
      </c>
      <c r="K5653" s="172">
        <v>1</v>
      </c>
      <c r="L5653" s="507">
        <v>7.4385863057440396E-2</v>
      </c>
      <c r="M5653" s="62"/>
    </row>
    <row r="5654" spans="1:13" s="47" customFormat="1" ht="14.4" customHeight="1" x14ac:dyDescent="0.3">
      <c r="A5654" s="62"/>
      <c r="B5654" s="6" t="s">
        <v>87</v>
      </c>
      <c r="C5654" s="25">
        <v>1</v>
      </c>
      <c r="D5654" s="3">
        <v>4.5599999999999996</v>
      </c>
      <c r="E5654" s="26">
        <v>4.5599999999999996</v>
      </c>
      <c r="F5654" s="26">
        <v>2</v>
      </c>
      <c r="G5654" s="26">
        <v>9.1199999999999992</v>
      </c>
      <c r="H5654" s="508">
        <v>8.2731594034616635E-2</v>
      </c>
      <c r="I5654" s="99"/>
      <c r="J5654" s="61" t="s">
        <v>163</v>
      </c>
      <c r="K5654" s="100">
        <v>1</v>
      </c>
      <c r="L5654" s="509">
        <v>8.2731594034616635E-2</v>
      </c>
      <c r="M5654" s="62"/>
    </row>
    <row r="5655" spans="1:13" s="47" customFormat="1" ht="26.4" x14ac:dyDescent="0.3">
      <c r="A5655" s="62"/>
      <c r="B5655" s="6" t="s">
        <v>86</v>
      </c>
      <c r="C5655" s="25">
        <v>1</v>
      </c>
      <c r="D5655" s="3">
        <v>4.55</v>
      </c>
      <c r="E5655" s="26">
        <v>4.55</v>
      </c>
      <c r="F5655" s="26">
        <v>2</v>
      </c>
      <c r="G5655" s="26">
        <v>9.1</v>
      </c>
      <c r="H5655" s="508">
        <v>8.2550165100330197E-2</v>
      </c>
      <c r="I5655" s="99"/>
      <c r="J5655" s="61" t="s">
        <v>163</v>
      </c>
      <c r="K5655" s="100">
        <v>1</v>
      </c>
      <c r="L5655" s="509">
        <v>8.2550165100330197E-2</v>
      </c>
      <c r="M5655" s="62"/>
    </row>
    <row r="5656" spans="1:13" s="47" customFormat="1" ht="14.4" customHeight="1" x14ac:dyDescent="0.3">
      <c r="A5656" s="62"/>
      <c r="B5656" s="6" t="s">
        <v>79</v>
      </c>
      <c r="C5656" s="25">
        <v>1</v>
      </c>
      <c r="D5656" s="3">
        <v>5.95</v>
      </c>
      <c r="E5656" s="26">
        <v>5.95</v>
      </c>
      <c r="F5656" s="26">
        <v>2</v>
      </c>
      <c r="G5656" s="26">
        <v>11.9</v>
      </c>
      <c r="H5656" s="508">
        <v>0.1079502159004318</v>
      </c>
      <c r="I5656" s="99"/>
      <c r="J5656" s="61" t="s">
        <v>163</v>
      </c>
      <c r="K5656" s="100">
        <v>1</v>
      </c>
      <c r="L5656" s="509">
        <v>0.1079502159004318</v>
      </c>
      <c r="M5656" s="62"/>
    </row>
    <row r="5657" spans="1:13" s="47" customFormat="1" ht="14.4" customHeight="1" x14ac:dyDescent="0.3">
      <c r="A5657" s="62"/>
      <c r="B5657" s="6">
        <v>0</v>
      </c>
      <c r="C5657" s="25"/>
      <c r="D5657" s="3">
        <v>0</v>
      </c>
      <c r="E5657" s="26">
        <v>0</v>
      </c>
      <c r="F5657" s="27"/>
      <c r="G5657" s="26">
        <v>0</v>
      </c>
      <c r="H5657" s="508">
        <v>0</v>
      </c>
      <c r="I5657" s="99"/>
      <c r="J5657" s="61">
        <v>0</v>
      </c>
      <c r="K5657" s="100">
        <v>0</v>
      </c>
      <c r="L5657" s="509">
        <v>0</v>
      </c>
      <c r="M5657" s="62"/>
    </row>
    <row r="5658" spans="1:13" s="47" customFormat="1" ht="14.4" customHeight="1" x14ac:dyDescent="0.3">
      <c r="A5658" s="62"/>
      <c r="B5658" s="6">
        <v>0</v>
      </c>
      <c r="C5658" s="25"/>
      <c r="D5658" s="3">
        <v>0</v>
      </c>
      <c r="E5658" s="26">
        <v>0</v>
      </c>
      <c r="F5658" s="27"/>
      <c r="G5658" s="26">
        <v>0</v>
      </c>
      <c r="H5658" s="508">
        <v>0</v>
      </c>
      <c r="I5658" s="99"/>
      <c r="J5658" s="61">
        <v>0</v>
      </c>
      <c r="K5658" s="100">
        <v>0</v>
      </c>
      <c r="L5658" s="509">
        <v>0</v>
      </c>
      <c r="M5658" s="62"/>
    </row>
    <row r="5659" spans="1:13" s="47" customFormat="1" ht="14.4" customHeight="1" x14ac:dyDescent="0.3">
      <c r="A5659" s="62"/>
      <c r="B5659" s="6">
        <v>0</v>
      </c>
      <c r="C5659" s="25"/>
      <c r="D5659" s="3">
        <v>0</v>
      </c>
      <c r="E5659" s="26">
        <v>0</v>
      </c>
      <c r="F5659" s="27"/>
      <c r="G5659" s="26">
        <v>0</v>
      </c>
      <c r="H5659" s="508">
        <v>0</v>
      </c>
      <c r="I5659" s="99"/>
      <c r="J5659" s="61">
        <v>0</v>
      </c>
      <c r="K5659" s="100">
        <v>0</v>
      </c>
      <c r="L5659" s="509">
        <v>0</v>
      </c>
      <c r="M5659" s="62"/>
    </row>
    <row r="5660" spans="1:13" s="47" customFormat="1" ht="14.4" customHeight="1" x14ac:dyDescent="0.3">
      <c r="A5660" s="62"/>
      <c r="B5660" s="6">
        <v>0</v>
      </c>
      <c r="C5660" s="25"/>
      <c r="D5660" s="3">
        <v>0</v>
      </c>
      <c r="E5660" s="26">
        <v>0</v>
      </c>
      <c r="F5660" s="27"/>
      <c r="G5660" s="26">
        <v>0</v>
      </c>
      <c r="H5660" s="508">
        <v>0</v>
      </c>
      <c r="I5660" s="99"/>
      <c r="J5660" s="61">
        <v>0</v>
      </c>
      <c r="K5660" s="100">
        <v>0</v>
      </c>
      <c r="L5660" s="509">
        <v>0</v>
      </c>
      <c r="M5660" s="62"/>
    </row>
    <row r="5661" spans="1:13" s="47" customFormat="1" ht="14.4" customHeight="1" x14ac:dyDescent="0.3">
      <c r="A5661" s="62"/>
      <c r="B5661" s="6">
        <v>0</v>
      </c>
      <c r="C5661" s="25"/>
      <c r="D5661" s="3">
        <v>0</v>
      </c>
      <c r="E5661" s="26">
        <v>0</v>
      </c>
      <c r="F5661" s="27"/>
      <c r="G5661" s="26">
        <v>0</v>
      </c>
      <c r="H5661" s="508">
        <v>0</v>
      </c>
      <c r="I5661" s="99"/>
      <c r="J5661" s="61">
        <v>0</v>
      </c>
      <c r="K5661" s="100">
        <v>0</v>
      </c>
      <c r="L5661" s="509">
        <v>0</v>
      </c>
      <c r="M5661" s="62"/>
    </row>
    <row r="5662" spans="1:13" s="47" customFormat="1" ht="14.4" customHeight="1" x14ac:dyDescent="0.3">
      <c r="A5662" s="62"/>
      <c r="B5662" s="6" t="s">
        <v>60</v>
      </c>
      <c r="C5662" s="25"/>
      <c r="D5662" s="28"/>
      <c r="E5662" s="26"/>
      <c r="F5662" s="27"/>
      <c r="G5662" s="193">
        <v>38.32</v>
      </c>
      <c r="H5662" s="106" t="s">
        <v>60</v>
      </c>
      <c r="I5662" s="103"/>
      <c r="J5662" s="510"/>
      <c r="K5662" s="511" t="s">
        <v>156</v>
      </c>
      <c r="L5662" s="519">
        <v>0.34761783809281904</v>
      </c>
      <c r="M5662" s="62"/>
    </row>
    <row r="5663" spans="1:13" s="47" customFormat="1" ht="14.4" customHeight="1" x14ac:dyDescent="0.3">
      <c r="A5663" s="62"/>
      <c r="B5663" s="194" t="s">
        <v>38</v>
      </c>
      <c r="C5663" s="195"/>
      <c r="D5663" s="196"/>
      <c r="E5663" s="196"/>
      <c r="F5663" s="196"/>
      <c r="G5663" s="196"/>
      <c r="H5663" s="115"/>
      <c r="I5663" s="202"/>
      <c r="J5663" s="203"/>
      <c r="K5663" s="178"/>
      <c r="L5663" s="204"/>
      <c r="M5663" s="62"/>
    </row>
    <row r="5664" spans="1:13" s="47" customFormat="1" ht="36.75" customHeight="1" x14ac:dyDescent="0.3">
      <c r="A5664" s="62"/>
      <c r="B5664" s="53" t="s">
        <v>53</v>
      </c>
      <c r="C5664" s="195"/>
      <c r="D5664" s="205" t="s">
        <v>0</v>
      </c>
      <c r="E5664" s="206" t="s">
        <v>1</v>
      </c>
      <c r="F5664" s="207" t="s">
        <v>61</v>
      </c>
      <c r="G5664" s="188" t="s">
        <v>56</v>
      </c>
      <c r="H5664" s="111" t="s">
        <v>158</v>
      </c>
      <c r="I5664" s="112" t="s">
        <v>159</v>
      </c>
      <c r="J5664" s="112" t="s">
        <v>160</v>
      </c>
      <c r="K5664" s="520" t="s">
        <v>161</v>
      </c>
      <c r="L5664" s="114" t="s">
        <v>162</v>
      </c>
      <c r="M5664" s="62"/>
    </row>
    <row r="5665" spans="1:13" s="47" customFormat="1" ht="41.1" customHeight="1" x14ac:dyDescent="0.3">
      <c r="A5665" s="62"/>
      <c r="B5665" s="189">
        <v>0</v>
      </c>
      <c r="C5665" s="195"/>
      <c r="D5665" s="190">
        <v>0</v>
      </c>
      <c r="E5665" s="153"/>
      <c r="F5665" s="154">
        <v>0</v>
      </c>
      <c r="G5665" s="191">
        <v>0</v>
      </c>
      <c r="H5665" s="506">
        <v>0</v>
      </c>
      <c r="I5665" s="171"/>
      <c r="J5665" s="192">
        <v>0</v>
      </c>
      <c r="K5665" s="172">
        <v>0</v>
      </c>
      <c r="L5665" s="507">
        <v>0</v>
      </c>
      <c r="M5665" s="536"/>
    </row>
    <row r="5666" spans="1:13" s="47" customFormat="1" x14ac:dyDescent="0.3">
      <c r="A5666" s="62"/>
      <c r="B5666" s="6">
        <v>0</v>
      </c>
      <c r="C5666" s="7"/>
      <c r="D5666" s="3">
        <v>0</v>
      </c>
      <c r="E5666" s="4"/>
      <c r="F5666" s="5">
        <v>0</v>
      </c>
      <c r="G5666" s="26">
        <v>0</v>
      </c>
      <c r="H5666" s="508">
        <v>0</v>
      </c>
      <c r="I5666" s="99"/>
      <c r="J5666" s="61">
        <v>0</v>
      </c>
      <c r="K5666" s="100">
        <v>0</v>
      </c>
      <c r="L5666" s="509">
        <v>0</v>
      </c>
      <c r="M5666" s="536"/>
    </row>
    <row r="5667" spans="1:13" s="47" customFormat="1" x14ac:dyDescent="0.3">
      <c r="A5667" s="62"/>
      <c r="B5667" s="6">
        <v>0</v>
      </c>
      <c r="C5667" s="7"/>
      <c r="D5667" s="3">
        <v>0</v>
      </c>
      <c r="E5667" s="4"/>
      <c r="F5667" s="5">
        <v>0</v>
      </c>
      <c r="G5667" s="26">
        <v>0</v>
      </c>
      <c r="H5667" s="508">
        <v>0</v>
      </c>
      <c r="I5667" s="99"/>
      <c r="J5667" s="61">
        <v>0</v>
      </c>
      <c r="K5667" s="100">
        <v>0</v>
      </c>
      <c r="L5667" s="509">
        <v>0</v>
      </c>
      <c r="M5667" s="536"/>
    </row>
    <row r="5668" spans="1:13" s="47" customFormat="1" x14ac:dyDescent="0.3">
      <c r="A5668" s="62"/>
      <c r="B5668" s="6">
        <v>0</v>
      </c>
      <c r="C5668" s="7"/>
      <c r="D5668" s="3">
        <v>0</v>
      </c>
      <c r="E5668" s="4"/>
      <c r="F5668" s="5">
        <v>0</v>
      </c>
      <c r="G5668" s="26">
        <v>0</v>
      </c>
      <c r="H5668" s="508">
        <v>0</v>
      </c>
      <c r="I5668" s="99"/>
      <c r="J5668" s="61">
        <v>0</v>
      </c>
      <c r="K5668" s="100">
        <v>0</v>
      </c>
      <c r="L5668" s="509">
        <v>0</v>
      </c>
      <c r="M5668" s="536"/>
    </row>
    <row r="5669" spans="1:13" s="47" customFormat="1" x14ac:dyDescent="0.3">
      <c r="A5669" s="62"/>
      <c r="B5669" s="6">
        <v>0</v>
      </c>
      <c r="C5669" s="7"/>
      <c r="D5669" s="3">
        <v>0</v>
      </c>
      <c r="E5669" s="4"/>
      <c r="F5669" s="5">
        <v>0</v>
      </c>
      <c r="G5669" s="26">
        <v>0</v>
      </c>
      <c r="H5669" s="508">
        <v>0</v>
      </c>
      <c r="I5669" s="99"/>
      <c r="J5669" s="61">
        <v>0</v>
      </c>
      <c r="K5669" s="100">
        <v>0</v>
      </c>
      <c r="L5669" s="509">
        <v>0</v>
      </c>
      <c r="M5669" s="536"/>
    </row>
    <row r="5670" spans="1:13" s="47" customFormat="1" x14ac:dyDescent="0.3">
      <c r="A5670" s="62"/>
      <c r="B5670" s="6">
        <v>0</v>
      </c>
      <c r="C5670" s="7"/>
      <c r="D5670" s="3">
        <v>0</v>
      </c>
      <c r="E5670" s="4"/>
      <c r="F5670" s="5">
        <v>0</v>
      </c>
      <c r="G5670" s="26">
        <v>0</v>
      </c>
      <c r="H5670" s="508">
        <v>0</v>
      </c>
      <c r="I5670" s="99"/>
      <c r="J5670" s="61">
        <v>0</v>
      </c>
      <c r="K5670" s="100">
        <v>0</v>
      </c>
      <c r="L5670" s="509">
        <v>0</v>
      </c>
      <c r="M5670" s="536"/>
    </row>
    <row r="5671" spans="1:13" s="47" customFormat="1" x14ac:dyDescent="0.3">
      <c r="A5671" s="62"/>
      <c r="B5671" s="6">
        <v>0</v>
      </c>
      <c r="C5671" s="7"/>
      <c r="D5671" s="3">
        <v>0</v>
      </c>
      <c r="E5671" s="4"/>
      <c r="F5671" s="5">
        <v>0</v>
      </c>
      <c r="G5671" s="26">
        <v>0</v>
      </c>
      <c r="H5671" s="508">
        <v>0</v>
      </c>
      <c r="I5671" s="99"/>
      <c r="J5671" s="61">
        <v>0</v>
      </c>
      <c r="K5671" s="100">
        <v>0</v>
      </c>
      <c r="L5671" s="509">
        <v>0</v>
      </c>
      <c r="M5671" s="536"/>
    </row>
    <row r="5672" spans="1:13" s="47" customFormat="1" x14ac:dyDescent="0.3">
      <c r="A5672" s="62"/>
      <c r="B5672" s="6">
        <v>0</v>
      </c>
      <c r="C5672" s="7"/>
      <c r="D5672" s="3">
        <v>0</v>
      </c>
      <c r="E5672" s="4"/>
      <c r="F5672" s="5">
        <v>0</v>
      </c>
      <c r="G5672" s="26">
        <v>0</v>
      </c>
      <c r="H5672" s="508">
        <v>0</v>
      </c>
      <c r="I5672" s="99"/>
      <c r="J5672" s="61">
        <v>0</v>
      </c>
      <c r="K5672" s="100">
        <v>0</v>
      </c>
      <c r="L5672" s="509">
        <v>0</v>
      </c>
      <c r="M5672" s="536"/>
    </row>
    <row r="5673" spans="1:13" s="47" customFormat="1" x14ac:dyDescent="0.3">
      <c r="A5673" s="62"/>
      <c r="B5673" s="6">
        <v>0</v>
      </c>
      <c r="C5673" s="7"/>
      <c r="D5673" s="3">
        <v>0</v>
      </c>
      <c r="E5673" s="4"/>
      <c r="F5673" s="5">
        <v>0</v>
      </c>
      <c r="G5673" s="26">
        <v>0</v>
      </c>
      <c r="H5673" s="508">
        <v>0</v>
      </c>
      <c r="I5673" s="99"/>
      <c r="J5673" s="61">
        <v>0</v>
      </c>
      <c r="K5673" s="100">
        <v>0</v>
      </c>
      <c r="L5673" s="509">
        <v>0</v>
      </c>
      <c r="M5673" s="536"/>
    </row>
    <row r="5674" spans="1:13" s="47" customFormat="1" x14ac:dyDescent="0.3">
      <c r="A5674" s="62"/>
      <c r="B5674" s="6">
        <v>0</v>
      </c>
      <c r="C5674" s="7"/>
      <c r="D5674" s="3">
        <v>0</v>
      </c>
      <c r="E5674" s="4"/>
      <c r="F5674" s="5">
        <v>0</v>
      </c>
      <c r="G5674" s="26">
        <v>0</v>
      </c>
      <c r="H5674" s="508">
        <v>0</v>
      </c>
      <c r="I5674" s="99"/>
      <c r="J5674" s="61">
        <v>0</v>
      </c>
      <c r="K5674" s="100">
        <v>0</v>
      </c>
      <c r="L5674" s="509">
        <v>0</v>
      </c>
      <c r="M5674" s="536"/>
    </row>
    <row r="5675" spans="1:13" s="47" customFormat="1" x14ac:dyDescent="0.3">
      <c r="A5675" s="62"/>
      <c r="B5675" s="6">
        <v>0</v>
      </c>
      <c r="C5675" s="7"/>
      <c r="D5675" s="3">
        <v>0</v>
      </c>
      <c r="E5675" s="4"/>
      <c r="F5675" s="5">
        <v>0</v>
      </c>
      <c r="G5675" s="26">
        <v>0</v>
      </c>
      <c r="H5675" s="508">
        <v>0</v>
      </c>
      <c r="I5675" s="99"/>
      <c r="J5675" s="61">
        <v>0</v>
      </c>
      <c r="K5675" s="100">
        <v>0</v>
      </c>
      <c r="L5675" s="509">
        <v>0</v>
      </c>
      <c r="M5675" s="536"/>
    </row>
    <row r="5676" spans="1:13" s="47" customFormat="1" x14ac:dyDescent="0.3">
      <c r="A5676" s="62"/>
      <c r="B5676" s="6">
        <v>0</v>
      </c>
      <c r="C5676" s="7"/>
      <c r="D5676" s="3">
        <v>0</v>
      </c>
      <c r="E5676" s="4"/>
      <c r="F5676" s="5">
        <v>0</v>
      </c>
      <c r="G5676" s="26">
        <v>0</v>
      </c>
      <c r="H5676" s="508">
        <v>0</v>
      </c>
      <c r="I5676" s="99"/>
      <c r="J5676" s="61">
        <v>0</v>
      </c>
      <c r="K5676" s="100">
        <v>0</v>
      </c>
      <c r="L5676" s="509">
        <v>0</v>
      </c>
      <c r="M5676" s="536"/>
    </row>
    <row r="5677" spans="1:13" s="47" customFormat="1" ht="14.4" customHeight="1" x14ac:dyDescent="0.3">
      <c r="A5677" s="62"/>
      <c r="B5677" s="6"/>
      <c r="C5677" s="7"/>
      <c r="D5677" s="3"/>
      <c r="E5677" s="4"/>
      <c r="F5677" s="5"/>
      <c r="G5677" s="26"/>
      <c r="H5677" s="508"/>
      <c r="I5677" s="99"/>
      <c r="J5677" s="61"/>
      <c r="K5677" s="100"/>
      <c r="L5677" s="509"/>
      <c r="M5677" s="62"/>
    </row>
    <row r="5678" spans="1:13" s="47" customFormat="1" ht="14.4" customHeight="1" x14ac:dyDescent="0.3">
      <c r="A5678" s="62"/>
      <c r="B5678" s="6"/>
      <c r="C5678" s="7"/>
      <c r="D5678" s="3"/>
      <c r="E5678" s="4"/>
      <c r="F5678" s="5"/>
      <c r="G5678" s="26"/>
      <c r="H5678" s="508"/>
      <c r="I5678" s="99"/>
      <c r="J5678" s="61"/>
      <c r="K5678" s="100"/>
      <c r="L5678" s="509"/>
      <c r="M5678" s="62"/>
    </row>
    <row r="5679" spans="1:13" s="47" customFormat="1" ht="14.4" customHeight="1" x14ac:dyDescent="0.3">
      <c r="A5679" s="62"/>
      <c r="B5679" s="6"/>
      <c r="C5679" s="7"/>
      <c r="D5679" s="3"/>
      <c r="E5679" s="4"/>
      <c r="F5679" s="5"/>
      <c r="G5679" s="26"/>
      <c r="H5679" s="508"/>
      <c r="I5679" s="99"/>
      <c r="J5679" s="61"/>
      <c r="K5679" s="100"/>
      <c r="L5679" s="509"/>
      <c r="M5679" s="62"/>
    </row>
    <row r="5680" spans="1:13" s="47" customFormat="1" ht="14.4" customHeight="1" x14ac:dyDescent="0.3">
      <c r="A5680" s="62"/>
      <c r="B5680" s="6"/>
      <c r="C5680" s="7"/>
      <c r="D5680" s="3"/>
      <c r="E5680" s="4"/>
      <c r="F5680" s="5"/>
      <c r="G5680" s="26"/>
      <c r="H5680" s="508"/>
      <c r="I5680" s="99"/>
      <c r="J5680" s="61"/>
      <c r="K5680" s="100"/>
      <c r="L5680" s="509"/>
      <c r="M5680" s="62"/>
    </row>
    <row r="5681" spans="1:13" s="47" customFormat="1" ht="14.4" customHeight="1" x14ac:dyDescent="0.3">
      <c r="A5681" s="62"/>
      <c r="B5681" s="58" t="s">
        <v>62</v>
      </c>
      <c r="C5681" s="46"/>
      <c r="D5681" s="37"/>
      <c r="E5681" s="38"/>
      <c r="F5681" s="39"/>
      <c r="G5681" s="193">
        <v>0</v>
      </c>
      <c r="H5681" s="106" t="s">
        <v>62</v>
      </c>
      <c r="I5681" s="103"/>
      <c r="J5681" s="510"/>
      <c r="K5681" s="511" t="s">
        <v>156</v>
      </c>
      <c r="L5681" s="519">
        <v>0</v>
      </c>
      <c r="M5681" s="62"/>
    </row>
    <row r="5682" spans="1:13" s="47" customFormat="1" ht="14.4" customHeight="1" x14ac:dyDescent="0.3">
      <c r="A5682" s="62"/>
      <c r="B5682" s="194" t="s">
        <v>63</v>
      </c>
      <c r="C5682" s="195"/>
      <c r="D5682" s="196"/>
      <c r="E5682" s="197"/>
      <c r="F5682" s="155"/>
      <c r="G5682" s="197"/>
      <c r="H5682" s="115"/>
      <c r="I5682" s="202"/>
      <c r="J5682" s="203"/>
      <c r="K5682" s="178"/>
      <c r="L5682" s="204">
        <v>0</v>
      </c>
      <c r="M5682" s="62"/>
    </row>
    <row r="5683" spans="1:13" s="47" customFormat="1" ht="35.25" customHeight="1" x14ac:dyDescent="0.3">
      <c r="A5683" s="62"/>
      <c r="B5683" s="53" t="s">
        <v>53</v>
      </c>
      <c r="C5683" s="210"/>
      <c r="D5683" s="211" t="s">
        <v>0</v>
      </c>
      <c r="E5683" s="201" t="s">
        <v>1</v>
      </c>
      <c r="F5683" s="156" t="s">
        <v>61</v>
      </c>
      <c r="G5683" s="188" t="s">
        <v>56</v>
      </c>
      <c r="H5683" s="111" t="s">
        <v>158</v>
      </c>
      <c r="I5683" s="112" t="s">
        <v>159</v>
      </c>
      <c r="J5683" s="112" t="s">
        <v>160</v>
      </c>
      <c r="K5683" s="520" t="s">
        <v>161</v>
      </c>
      <c r="L5683" s="114" t="s">
        <v>162</v>
      </c>
      <c r="M5683" s="62"/>
    </row>
    <row r="5684" spans="1:13" s="47" customFormat="1" ht="14.4" customHeight="1" x14ac:dyDescent="0.3">
      <c r="A5684" s="62"/>
      <c r="B5684" s="6">
        <v>0</v>
      </c>
      <c r="C5684" s="7"/>
      <c r="D5684" s="190">
        <v>0</v>
      </c>
      <c r="E5684" s="191">
        <v>0</v>
      </c>
      <c r="F5684" s="391"/>
      <c r="G5684" s="191">
        <v>0</v>
      </c>
      <c r="H5684" s="506"/>
      <c r="I5684" s="171"/>
      <c r="J5684" s="192">
        <v>0</v>
      </c>
      <c r="K5684" s="172">
        <v>0</v>
      </c>
      <c r="L5684" s="507">
        <v>0</v>
      </c>
      <c r="M5684" s="62"/>
    </row>
    <row r="5685" spans="1:13" s="47" customFormat="1" ht="14.4" customHeight="1" x14ac:dyDescent="0.3">
      <c r="A5685" s="62"/>
      <c r="B5685" s="6">
        <v>0</v>
      </c>
      <c r="C5685" s="7"/>
      <c r="D5685" s="3">
        <v>0</v>
      </c>
      <c r="E5685" s="26"/>
      <c r="F5685" s="5">
        <v>0</v>
      </c>
      <c r="G5685" s="26">
        <v>0</v>
      </c>
      <c r="H5685" s="508">
        <v>0</v>
      </c>
      <c r="I5685" s="99"/>
      <c r="J5685" s="61">
        <v>0</v>
      </c>
      <c r="K5685" s="100">
        <v>0</v>
      </c>
      <c r="L5685" s="509">
        <v>0</v>
      </c>
      <c r="M5685" s="62"/>
    </row>
    <row r="5686" spans="1:13" s="47" customFormat="1" ht="14.4" customHeight="1" x14ac:dyDescent="0.3">
      <c r="A5686" s="62"/>
      <c r="B5686" s="6">
        <v>0</v>
      </c>
      <c r="C5686" s="7"/>
      <c r="D5686" s="3">
        <v>0</v>
      </c>
      <c r="E5686" s="26"/>
      <c r="F5686" s="5">
        <v>0</v>
      </c>
      <c r="G5686" s="26">
        <v>0</v>
      </c>
      <c r="H5686" s="508">
        <v>0</v>
      </c>
      <c r="I5686" s="99"/>
      <c r="J5686" s="61">
        <v>0</v>
      </c>
      <c r="K5686" s="100">
        <v>0</v>
      </c>
      <c r="L5686" s="509">
        <v>0</v>
      </c>
      <c r="M5686" s="62"/>
    </row>
    <row r="5687" spans="1:13" s="47" customFormat="1" ht="14.4" customHeight="1" x14ac:dyDescent="0.3">
      <c r="A5687" s="62"/>
      <c r="B5687" s="6">
        <v>0</v>
      </c>
      <c r="C5687" s="7"/>
      <c r="D5687" s="3">
        <v>0</v>
      </c>
      <c r="E5687" s="26"/>
      <c r="F5687" s="5">
        <v>0</v>
      </c>
      <c r="G5687" s="26">
        <v>0</v>
      </c>
      <c r="H5687" s="508">
        <v>0</v>
      </c>
      <c r="I5687" s="99"/>
      <c r="J5687" s="61">
        <v>0</v>
      </c>
      <c r="K5687" s="100">
        <v>0</v>
      </c>
      <c r="L5687" s="509">
        <v>0</v>
      </c>
      <c r="M5687" s="62"/>
    </row>
    <row r="5688" spans="1:13" s="47" customFormat="1" ht="14.4" customHeight="1" x14ac:dyDescent="0.3">
      <c r="A5688" s="62"/>
      <c r="B5688" s="6">
        <v>0</v>
      </c>
      <c r="C5688" s="7"/>
      <c r="D5688" s="3">
        <v>0</v>
      </c>
      <c r="E5688" s="26"/>
      <c r="F5688" s="5">
        <v>0</v>
      </c>
      <c r="G5688" s="26">
        <v>0</v>
      </c>
      <c r="H5688" s="508">
        <v>0</v>
      </c>
      <c r="I5688" s="99"/>
      <c r="J5688" s="61">
        <v>0</v>
      </c>
      <c r="K5688" s="100">
        <v>0</v>
      </c>
      <c r="L5688" s="509">
        <v>0</v>
      </c>
      <c r="M5688" s="62"/>
    </row>
    <row r="5689" spans="1:13" s="47" customFormat="1" ht="15" customHeight="1" thickBot="1" x14ac:dyDescent="0.35">
      <c r="A5689" s="62"/>
      <c r="B5689" s="59" t="s">
        <v>64</v>
      </c>
      <c r="C5689" s="42"/>
      <c r="D5689" s="43"/>
      <c r="E5689" s="44"/>
      <c r="F5689" s="45"/>
      <c r="G5689" s="191">
        <v>0</v>
      </c>
      <c r="H5689" s="106" t="s">
        <v>64</v>
      </c>
      <c r="I5689" s="103"/>
      <c r="J5689" s="510"/>
      <c r="K5689" s="511" t="s">
        <v>156</v>
      </c>
      <c r="L5689" s="519">
        <v>0</v>
      </c>
      <c r="M5689" s="62"/>
    </row>
    <row r="5690" spans="1:13" s="47" customFormat="1" ht="14.4" customHeight="1" x14ac:dyDescent="0.3">
      <c r="A5690" s="62"/>
      <c r="B5690" s="64"/>
      <c r="C5690" s="68"/>
      <c r="D5690" s="69" t="s">
        <v>65</v>
      </c>
      <c r="E5690" s="70"/>
      <c r="F5690" s="71"/>
      <c r="G5690" s="88">
        <v>110.236</v>
      </c>
      <c r="H5690" s="179"/>
      <c r="I5690" s="212"/>
      <c r="J5690" s="522"/>
      <c r="K5690" s="523"/>
      <c r="L5690" s="180"/>
      <c r="M5690" s="62"/>
    </row>
    <row r="5691" spans="1:13" s="47" customFormat="1" ht="14.4" customHeight="1" x14ac:dyDescent="0.3">
      <c r="A5691" s="62"/>
      <c r="B5691" s="63"/>
      <c r="C5691" s="68"/>
      <c r="D5691" s="72" t="s">
        <v>7</v>
      </c>
      <c r="E5691" s="215"/>
      <c r="F5691" s="181">
        <v>0.1</v>
      </c>
      <c r="G5691" s="215">
        <v>11.023999999999999</v>
      </c>
      <c r="H5691" s="524"/>
      <c r="I5691" s="124"/>
      <c r="J5691" s="525"/>
      <c r="K5691" s="526"/>
      <c r="L5691" s="527"/>
      <c r="M5691" s="62"/>
    </row>
    <row r="5692" spans="1:13" s="47" customFormat="1" ht="14.4" customHeight="1" x14ac:dyDescent="0.3">
      <c r="A5692" s="62"/>
      <c r="B5692" s="63"/>
      <c r="C5692" s="68"/>
      <c r="D5692" s="72" t="s">
        <v>8</v>
      </c>
      <c r="E5692" s="215"/>
      <c r="F5692" s="181">
        <v>0.1</v>
      </c>
      <c r="G5692" s="215">
        <v>11.023999999999999</v>
      </c>
      <c r="H5692" s="524"/>
      <c r="I5692" s="124"/>
      <c r="J5692" s="525"/>
      <c r="K5692" s="526"/>
      <c r="L5692" s="527"/>
      <c r="M5692" s="62"/>
    </row>
    <row r="5693" spans="1:13" s="47" customFormat="1" ht="14.4" customHeight="1" x14ac:dyDescent="0.3">
      <c r="A5693" s="62"/>
      <c r="B5693" s="63" t="s">
        <v>66</v>
      </c>
      <c r="C5693" s="68"/>
      <c r="D5693" s="75" t="s">
        <v>67</v>
      </c>
      <c r="E5693" s="76"/>
      <c r="F5693" s="71"/>
      <c r="G5693" s="76">
        <v>132.28399999999999</v>
      </c>
      <c r="H5693" s="524"/>
      <c r="I5693" s="124"/>
      <c r="J5693" s="525"/>
      <c r="K5693" s="526"/>
      <c r="L5693" s="527"/>
      <c r="M5693" s="62"/>
    </row>
    <row r="5694" spans="1:13" s="47" customFormat="1" ht="15" customHeight="1" thickBot="1" x14ac:dyDescent="0.35">
      <c r="A5694" s="62"/>
      <c r="B5694" s="63"/>
      <c r="C5694" s="68"/>
      <c r="D5694" s="77" t="s">
        <v>68</v>
      </c>
      <c r="E5694" s="78"/>
      <c r="F5694" s="79"/>
      <c r="G5694" s="78">
        <v>132.28</v>
      </c>
      <c r="H5694" s="528">
        <v>1</v>
      </c>
      <c r="I5694" s="126"/>
      <c r="J5694" s="529"/>
      <c r="K5694" s="530"/>
      <c r="L5694" s="531">
        <v>0.35457019485467545</v>
      </c>
      <c r="M5694" s="62"/>
    </row>
    <row r="5695" spans="1:13" s="47" customFormat="1" ht="14.4" customHeight="1" x14ac:dyDescent="0.3">
      <c r="A5695" s="62"/>
      <c r="B5695" s="63"/>
      <c r="C5695" s="68"/>
      <c r="D5695" s="80"/>
      <c r="E5695" s="67"/>
      <c r="F5695" s="65"/>
      <c r="G5695" s="67"/>
      <c r="J5695" s="60"/>
      <c r="M5695" s="62"/>
    </row>
    <row r="5696" spans="1:13" s="47" customFormat="1" ht="14.4" customHeight="1" x14ac:dyDescent="0.3">
      <c r="A5696" s="62"/>
      <c r="B5696" s="63"/>
      <c r="C5696" s="68"/>
      <c r="D5696" s="80"/>
      <c r="E5696" s="67"/>
      <c r="F5696" s="65"/>
      <c r="G5696" s="67"/>
      <c r="J5696" s="60"/>
      <c r="M5696" s="62"/>
    </row>
    <row r="5697" spans="1:13" s="47" customFormat="1" ht="14.4" customHeight="1" x14ac:dyDescent="0.3">
      <c r="A5697" s="62"/>
      <c r="B5697" s="63"/>
      <c r="C5697" s="68"/>
      <c r="D5697" s="80"/>
      <c r="E5697" s="67"/>
      <c r="F5697" s="65"/>
      <c r="G5697" s="67"/>
      <c r="J5697" s="60"/>
      <c r="M5697" s="62"/>
    </row>
    <row r="5698" spans="1:13" s="47" customFormat="1" ht="14.4" customHeight="1" x14ac:dyDescent="0.3">
      <c r="A5698" s="62"/>
      <c r="B5698" s="136" t="s">
        <v>1808</v>
      </c>
      <c r="C5698" s="81"/>
      <c r="D5698" s="80"/>
      <c r="E5698" s="67"/>
      <c r="F5698" s="82"/>
      <c r="G5698" s="82"/>
      <c r="J5698" s="60"/>
      <c r="M5698" s="62"/>
    </row>
    <row r="5699" spans="1:13" s="47" customFormat="1" ht="14.4" customHeight="1" x14ac:dyDescent="0.3">
      <c r="A5699" s="62"/>
      <c r="B5699" s="216" t="s">
        <v>6</v>
      </c>
      <c r="C5699" s="217"/>
      <c r="D5699" s="80"/>
      <c r="E5699" s="67"/>
      <c r="F5699" s="62"/>
      <c r="G5699" s="62"/>
      <c r="J5699" s="60"/>
      <c r="M5699" s="62"/>
    </row>
    <row r="5700" spans="1:13" s="47" customFormat="1" ht="14.4" customHeight="1" x14ac:dyDescent="0.3">
      <c r="A5700" s="62"/>
      <c r="B5700" s="84"/>
      <c r="C5700" s="62"/>
      <c r="D5700" s="80"/>
      <c r="E5700" s="67"/>
      <c r="F5700" s="62"/>
      <c r="G5700" s="62"/>
      <c r="J5700" s="60"/>
      <c r="M5700" s="62"/>
    </row>
    <row r="5701" spans="1:13" x14ac:dyDescent="0.3">
      <c r="A5701" s="62"/>
      <c r="B5701" s="503"/>
      <c r="C5701" s="129"/>
      <c r="D5701" s="129"/>
      <c r="J5701" s="60"/>
    </row>
    <row r="5702" spans="1:13" x14ac:dyDescent="0.3">
      <c r="A5702" s="62"/>
      <c r="B5702" s="131"/>
      <c r="C5702" s="130"/>
      <c r="D5702" s="130"/>
      <c r="J5702" s="60"/>
    </row>
    <row r="5703" spans="1:13" ht="15.6" x14ac:dyDescent="0.3">
      <c r="A5703" s="62"/>
      <c r="D5703" s="715" t="s">
        <v>166</v>
      </c>
      <c r="E5703" s="715"/>
      <c r="F5703" s="715"/>
      <c r="J5703" s="60"/>
    </row>
    <row r="5704" spans="1:13" x14ac:dyDescent="0.3">
      <c r="A5704" s="62"/>
      <c r="B5704" s="132"/>
      <c r="C5704" s="132"/>
      <c r="D5704" s="132"/>
      <c r="J5704" s="60"/>
    </row>
    <row r="5705" spans="1:13" ht="82.5" customHeight="1" x14ac:dyDescent="0.3">
      <c r="A5705" s="62"/>
      <c r="B5705" s="710" t="s">
        <v>1809</v>
      </c>
      <c r="C5705" s="710"/>
      <c r="D5705" s="710"/>
      <c r="E5705" s="710"/>
      <c r="F5705" s="710"/>
      <c r="G5705" s="710"/>
      <c r="H5705" s="710"/>
      <c r="I5705" s="710"/>
      <c r="J5705" s="710"/>
      <c r="K5705" s="710"/>
      <c r="L5705" s="710"/>
    </row>
    <row r="5706" spans="1:13" s="47" customFormat="1" ht="14.4" customHeight="1" x14ac:dyDescent="0.3">
      <c r="A5706" s="62"/>
      <c r="B5706" s="63"/>
      <c r="C5706" s="9"/>
      <c r="D5706" s="10"/>
      <c r="E5706" s="11"/>
      <c r="F5706" s="12"/>
      <c r="G5706" s="13"/>
      <c r="J5706" s="60"/>
      <c r="M5706" s="62"/>
    </row>
    <row r="5707" spans="1:13" s="47" customFormat="1" ht="14.4" customHeight="1" x14ac:dyDescent="0.3">
      <c r="A5707" s="62"/>
      <c r="B5707" s="48" t="s">
        <v>48</v>
      </c>
      <c r="C5707" s="9"/>
      <c r="D5707" s="10"/>
      <c r="E5707" s="11"/>
      <c r="F5707" s="11"/>
      <c r="G5707" s="11"/>
      <c r="J5707" s="60"/>
      <c r="M5707" s="62"/>
    </row>
    <row r="5708" spans="1:13" s="47" customFormat="1" ht="14.4" customHeight="1" x14ac:dyDescent="0.3">
      <c r="A5708" s="62"/>
      <c r="B5708" s="64" t="s">
        <v>49</v>
      </c>
      <c r="C5708" s="62" t="s">
        <v>1844</v>
      </c>
      <c r="D5708" s="62"/>
      <c r="E5708" s="62"/>
      <c r="I5708" s="65" t="s">
        <v>50</v>
      </c>
      <c r="J5708" s="68" t="s">
        <v>2</v>
      </c>
      <c r="M5708" s="62"/>
    </row>
    <row r="5709" spans="1:13" s="47" customFormat="1" ht="15" customHeight="1" thickBot="1" x14ac:dyDescent="0.35">
      <c r="A5709" s="62"/>
      <c r="B5709" s="64" t="s">
        <v>51</v>
      </c>
      <c r="C5709" s="62" t="s">
        <v>267</v>
      </c>
      <c r="D5709" s="62"/>
      <c r="E5709" s="62"/>
      <c r="G5709" s="62" t="s">
        <v>1843</v>
      </c>
      <c r="J5709" s="60"/>
      <c r="M5709" s="62"/>
    </row>
    <row r="5710" spans="1:13" s="47" customFormat="1" ht="14.4" customHeight="1" thickTop="1" x14ac:dyDescent="0.3">
      <c r="A5710" s="62"/>
      <c r="B5710" s="49" t="s">
        <v>52</v>
      </c>
      <c r="C5710" s="14"/>
      <c r="D5710" s="15"/>
      <c r="E5710" s="16"/>
      <c r="F5710" s="17"/>
      <c r="G5710" s="16"/>
      <c r="H5710" s="711" t="s">
        <v>164</v>
      </c>
      <c r="I5710" s="712"/>
      <c r="J5710" s="712"/>
      <c r="K5710" s="712"/>
      <c r="L5710" s="713"/>
      <c r="M5710" s="62"/>
    </row>
    <row r="5711" spans="1:13" s="47" customFormat="1" ht="32.25" customHeight="1" x14ac:dyDescent="0.3">
      <c r="A5711" s="62"/>
      <c r="B5711" s="186" t="s">
        <v>53</v>
      </c>
      <c r="C5711" s="187" t="s">
        <v>1</v>
      </c>
      <c r="D5711" s="161" t="s">
        <v>54</v>
      </c>
      <c r="E5711" s="188" t="s">
        <v>23</v>
      </c>
      <c r="F5711" s="188" t="s">
        <v>55</v>
      </c>
      <c r="G5711" s="188" t="s">
        <v>56</v>
      </c>
      <c r="H5711" s="90" t="s">
        <v>158</v>
      </c>
      <c r="I5711" s="169" t="s">
        <v>159</v>
      </c>
      <c r="J5711" s="169" t="s">
        <v>160</v>
      </c>
      <c r="K5711" s="169" t="s">
        <v>161</v>
      </c>
      <c r="L5711" s="92" t="s">
        <v>162</v>
      </c>
      <c r="M5711" s="62"/>
    </row>
    <row r="5712" spans="1:13" s="47" customFormat="1" ht="14.4" customHeight="1" x14ac:dyDescent="0.3">
      <c r="A5712" s="62"/>
      <c r="B5712" s="189">
        <v>0</v>
      </c>
      <c r="C5712" s="187"/>
      <c r="D5712" s="190">
        <v>0</v>
      </c>
      <c r="E5712" s="191">
        <v>0</v>
      </c>
      <c r="F5712" s="505">
        <v>0.11</v>
      </c>
      <c r="G5712" s="191">
        <v>0</v>
      </c>
      <c r="H5712" s="506">
        <v>0</v>
      </c>
      <c r="I5712" s="171"/>
      <c r="J5712" s="192">
        <v>0</v>
      </c>
      <c r="K5712" s="172">
        <v>0</v>
      </c>
      <c r="L5712" s="507">
        <v>0</v>
      </c>
      <c r="M5712" s="62"/>
    </row>
    <row r="5713" spans="1:13" s="47" customFormat="1" ht="14.4" customHeight="1" x14ac:dyDescent="0.3">
      <c r="A5713" s="62"/>
      <c r="B5713" s="6">
        <v>0</v>
      </c>
      <c r="C5713" s="25"/>
      <c r="D5713" s="3">
        <v>0</v>
      </c>
      <c r="E5713" s="26">
        <v>0</v>
      </c>
      <c r="F5713" s="27"/>
      <c r="G5713" s="26">
        <v>0</v>
      </c>
      <c r="H5713" s="508">
        <v>0</v>
      </c>
      <c r="I5713" s="99"/>
      <c r="J5713" s="61">
        <v>0</v>
      </c>
      <c r="K5713" s="100">
        <v>0</v>
      </c>
      <c r="L5713" s="509">
        <v>0</v>
      </c>
      <c r="M5713" s="62"/>
    </row>
    <row r="5714" spans="1:13" s="47" customFormat="1" ht="14.4" customHeight="1" x14ac:dyDescent="0.3">
      <c r="A5714" s="62"/>
      <c r="B5714" s="6">
        <v>0</v>
      </c>
      <c r="C5714" s="25"/>
      <c r="D5714" s="3">
        <v>0</v>
      </c>
      <c r="E5714" s="26">
        <v>0</v>
      </c>
      <c r="F5714" s="27"/>
      <c r="G5714" s="26">
        <v>0</v>
      </c>
      <c r="H5714" s="508">
        <v>0</v>
      </c>
      <c r="I5714" s="99"/>
      <c r="J5714" s="61">
        <v>0</v>
      </c>
      <c r="K5714" s="100">
        <v>0</v>
      </c>
      <c r="L5714" s="509">
        <v>0</v>
      </c>
      <c r="M5714" s="62"/>
    </row>
    <row r="5715" spans="1:13" s="47" customFormat="1" ht="14.4" customHeight="1" x14ac:dyDescent="0.3">
      <c r="A5715" s="62"/>
      <c r="B5715" s="6">
        <v>0</v>
      </c>
      <c r="C5715" s="25"/>
      <c r="D5715" s="3">
        <v>0</v>
      </c>
      <c r="E5715" s="26">
        <v>0</v>
      </c>
      <c r="F5715" s="27"/>
      <c r="G5715" s="26">
        <v>0</v>
      </c>
      <c r="H5715" s="508">
        <v>0</v>
      </c>
      <c r="I5715" s="99"/>
      <c r="J5715" s="61">
        <v>0</v>
      </c>
      <c r="K5715" s="100">
        <v>0</v>
      </c>
      <c r="L5715" s="509">
        <v>0</v>
      </c>
      <c r="M5715" s="62"/>
    </row>
    <row r="5716" spans="1:13" s="47" customFormat="1" ht="14.4" customHeight="1" x14ac:dyDescent="0.3">
      <c r="A5716" s="62"/>
      <c r="B5716" s="6">
        <v>0</v>
      </c>
      <c r="C5716" s="25"/>
      <c r="D5716" s="3">
        <v>0</v>
      </c>
      <c r="E5716" s="26">
        <v>0</v>
      </c>
      <c r="F5716" s="27"/>
      <c r="G5716" s="26">
        <v>0</v>
      </c>
      <c r="H5716" s="508">
        <v>0</v>
      </c>
      <c r="I5716" s="99"/>
      <c r="J5716" s="61">
        <v>0</v>
      </c>
      <c r="K5716" s="100">
        <v>0</v>
      </c>
      <c r="L5716" s="509">
        <v>0</v>
      </c>
      <c r="M5716" s="62"/>
    </row>
    <row r="5717" spans="1:13" s="47" customFormat="1" ht="14.4" customHeight="1" x14ac:dyDescent="0.3">
      <c r="A5717" s="62"/>
      <c r="B5717" s="6">
        <v>0</v>
      </c>
      <c r="C5717" s="25"/>
      <c r="D5717" s="3">
        <v>0</v>
      </c>
      <c r="E5717" s="26">
        <v>0</v>
      </c>
      <c r="F5717" s="27"/>
      <c r="G5717" s="26">
        <v>0</v>
      </c>
      <c r="H5717" s="508">
        <v>0</v>
      </c>
      <c r="I5717" s="99"/>
      <c r="J5717" s="61">
        <v>0</v>
      </c>
      <c r="K5717" s="100">
        <v>0</v>
      </c>
      <c r="L5717" s="509">
        <v>0</v>
      </c>
      <c r="M5717" s="62"/>
    </row>
    <row r="5718" spans="1:13" s="47" customFormat="1" ht="14.4" customHeight="1" x14ac:dyDescent="0.3">
      <c r="A5718" s="62"/>
      <c r="B5718" s="6" t="s">
        <v>73</v>
      </c>
      <c r="C5718" s="25"/>
      <c r="D5718" s="3">
        <v>0</v>
      </c>
      <c r="E5718" s="26">
        <v>0</v>
      </c>
      <c r="F5718" s="27"/>
      <c r="G5718" s="26">
        <v>4.4999999999999998E-2</v>
      </c>
      <c r="H5718" s="508">
        <v>1.9906924070567833E-4</v>
      </c>
      <c r="I5718" s="99"/>
      <c r="J5718" s="61" t="s">
        <v>165</v>
      </c>
      <c r="K5718" s="100">
        <v>0.4</v>
      </c>
      <c r="L5718" s="101">
        <v>7.9627696282271343E-5</v>
      </c>
      <c r="M5718" s="62"/>
    </row>
    <row r="5719" spans="1:13" s="47" customFormat="1" ht="14.4" customHeight="1" x14ac:dyDescent="0.3">
      <c r="A5719" s="62"/>
      <c r="B5719" s="6" t="s">
        <v>57</v>
      </c>
      <c r="C5719" s="25"/>
      <c r="D5719" s="28"/>
      <c r="E5719" s="26"/>
      <c r="F5719" s="27"/>
      <c r="G5719" s="193">
        <v>4.4999999999999998E-2</v>
      </c>
      <c r="H5719" s="102" t="s">
        <v>57</v>
      </c>
      <c r="I5719" s="103"/>
      <c r="J5719" s="510"/>
      <c r="K5719" s="511" t="s">
        <v>156</v>
      </c>
      <c r="L5719" s="512">
        <v>7.9627696282271343E-5</v>
      </c>
      <c r="M5719" s="62"/>
    </row>
    <row r="5720" spans="1:13" s="47" customFormat="1" ht="14.4" customHeight="1" x14ac:dyDescent="0.3">
      <c r="A5720" s="62"/>
      <c r="B5720" s="194" t="s">
        <v>22</v>
      </c>
      <c r="C5720" s="195"/>
      <c r="D5720" s="196"/>
      <c r="E5720" s="197"/>
      <c r="F5720" s="155"/>
      <c r="G5720" s="87"/>
      <c r="H5720" s="513"/>
      <c r="I5720" s="514"/>
      <c r="J5720" s="515"/>
      <c r="K5720" s="516"/>
      <c r="L5720" s="517"/>
      <c r="M5720" s="62"/>
    </row>
    <row r="5721" spans="1:13" s="47" customFormat="1" ht="30.75" customHeight="1" x14ac:dyDescent="0.3">
      <c r="A5721" s="62"/>
      <c r="B5721" s="198" t="s">
        <v>58</v>
      </c>
      <c r="C5721" s="199" t="s">
        <v>1</v>
      </c>
      <c r="D5721" s="200" t="s">
        <v>59</v>
      </c>
      <c r="E5721" s="156" t="s">
        <v>23</v>
      </c>
      <c r="F5721" s="156" t="s">
        <v>55</v>
      </c>
      <c r="G5721" s="201" t="s">
        <v>56</v>
      </c>
      <c r="H5721" s="90" t="s">
        <v>158</v>
      </c>
      <c r="I5721" s="169" t="s">
        <v>159</v>
      </c>
      <c r="J5721" s="169" t="s">
        <v>160</v>
      </c>
      <c r="K5721" s="518" t="s">
        <v>161</v>
      </c>
      <c r="L5721" s="92" t="s">
        <v>162</v>
      </c>
      <c r="M5721" s="62"/>
    </row>
    <row r="5722" spans="1:13" s="47" customFormat="1" ht="14.4" customHeight="1" x14ac:dyDescent="0.3">
      <c r="A5722" s="62"/>
      <c r="B5722" s="6" t="s">
        <v>27</v>
      </c>
      <c r="C5722" s="25">
        <v>1</v>
      </c>
      <c r="D5722" s="3">
        <v>4.0999999999999996</v>
      </c>
      <c r="E5722" s="26">
        <v>4.0999999999999996</v>
      </c>
      <c r="F5722" s="26">
        <v>0.11</v>
      </c>
      <c r="G5722" s="26">
        <v>0.45099999999999996</v>
      </c>
      <c r="H5722" s="506">
        <v>1.9951161679613539E-3</v>
      </c>
      <c r="I5722" s="171"/>
      <c r="J5722" s="192" t="s">
        <v>163</v>
      </c>
      <c r="K5722" s="172">
        <v>1</v>
      </c>
      <c r="L5722" s="507">
        <v>1.9951161679613539E-3</v>
      </c>
      <c r="M5722" s="62"/>
    </row>
    <row r="5723" spans="1:13" s="47" customFormat="1" ht="14.4" customHeight="1" x14ac:dyDescent="0.3">
      <c r="A5723" s="62"/>
      <c r="B5723" s="6" t="s">
        <v>35</v>
      </c>
      <c r="C5723" s="25">
        <v>1</v>
      </c>
      <c r="D5723" s="3">
        <v>4.05</v>
      </c>
      <c r="E5723" s="26">
        <v>4.05</v>
      </c>
      <c r="F5723" s="26">
        <v>0.11</v>
      </c>
      <c r="G5723" s="26">
        <v>0.44550000000000001</v>
      </c>
      <c r="H5723" s="508">
        <v>1.9707854829862158E-3</v>
      </c>
      <c r="I5723" s="99"/>
      <c r="J5723" s="61" t="s">
        <v>163</v>
      </c>
      <c r="K5723" s="100">
        <v>1</v>
      </c>
      <c r="L5723" s="509">
        <v>1.9707854829862158E-3</v>
      </c>
      <c r="M5723" s="62"/>
    </row>
    <row r="5724" spans="1:13" s="47" customFormat="1" ht="33" customHeight="1" x14ac:dyDescent="0.3">
      <c r="A5724" s="62"/>
      <c r="B5724" s="6">
        <v>0</v>
      </c>
      <c r="C5724" s="25"/>
      <c r="D5724" s="3">
        <v>0</v>
      </c>
      <c r="E5724" s="26">
        <v>0</v>
      </c>
      <c r="F5724" s="26"/>
      <c r="G5724" s="26">
        <v>0</v>
      </c>
      <c r="H5724" s="508">
        <v>0</v>
      </c>
      <c r="I5724" s="99"/>
      <c r="J5724" s="61">
        <v>0</v>
      </c>
      <c r="K5724" s="100">
        <v>0</v>
      </c>
      <c r="L5724" s="509">
        <v>0</v>
      </c>
      <c r="M5724" s="62"/>
    </row>
    <row r="5725" spans="1:13" s="47" customFormat="1" ht="14.4" customHeight="1" x14ac:dyDescent="0.3">
      <c r="A5725" s="62"/>
      <c r="B5725" s="6">
        <v>0</v>
      </c>
      <c r="C5725" s="25"/>
      <c r="D5725" s="3">
        <v>0</v>
      </c>
      <c r="E5725" s="26">
        <v>0</v>
      </c>
      <c r="F5725" s="26"/>
      <c r="G5725" s="26">
        <v>0</v>
      </c>
      <c r="H5725" s="508">
        <v>0</v>
      </c>
      <c r="I5725" s="99"/>
      <c r="J5725" s="61">
        <v>0</v>
      </c>
      <c r="K5725" s="100">
        <v>0</v>
      </c>
      <c r="L5725" s="509">
        <v>0</v>
      </c>
      <c r="M5725" s="62"/>
    </row>
    <row r="5726" spans="1:13" s="47" customFormat="1" ht="14.4" customHeight="1" x14ac:dyDescent="0.3">
      <c r="A5726" s="62"/>
      <c r="B5726" s="6">
        <v>0</v>
      </c>
      <c r="C5726" s="25"/>
      <c r="D5726" s="3">
        <v>0</v>
      </c>
      <c r="E5726" s="26">
        <v>0</v>
      </c>
      <c r="F5726" s="27"/>
      <c r="G5726" s="26">
        <v>0</v>
      </c>
      <c r="H5726" s="508">
        <v>0</v>
      </c>
      <c r="I5726" s="99"/>
      <c r="J5726" s="61">
        <v>0</v>
      </c>
      <c r="K5726" s="100">
        <v>0</v>
      </c>
      <c r="L5726" s="509">
        <v>0</v>
      </c>
      <c r="M5726" s="62"/>
    </row>
    <row r="5727" spans="1:13" s="47" customFormat="1" ht="14.4" customHeight="1" x14ac:dyDescent="0.3">
      <c r="A5727" s="62"/>
      <c r="B5727" s="6">
        <v>0</v>
      </c>
      <c r="C5727" s="25"/>
      <c r="D5727" s="3">
        <v>0</v>
      </c>
      <c r="E5727" s="26">
        <v>0</v>
      </c>
      <c r="F5727" s="27"/>
      <c r="G5727" s="26">
        <v>0</v>
      </c>
      <c r="H5727" s="508">
        <v>0</v>
      </c>
      <c r="I5727" s="99"/>
      <c r="J5727" s="61">
        <v>0</v>
      </c>
      <c r="K5727" s="100">
        <v>0</v>
      </c>
      <c r="L5727" s="509">
        <v>0</v>
      </c>
      <c r="M5727" s="62"/>
    </row>
    <row r="5728" spans="1:13" s="47" customFormat="1" ht="14.4" customHeight="1" x14ac:dyDescent="0.3">
      <c r="A5728" s="62"/>
      <c r="B5728" s="6">
        <v>0</v>
      </c>
      <c r="C5728" s="25"/>
      <c r="D5728" s="3">
        <v>0</v>
      </c>
      <c r="E5728" s="26">
        <v>0</v>
      </c>
      <c r="F5728" s="27"/>
      <c r="G5728" s="26">
        <v>0</v>
      </c>
      <c r="H5728" s="508">
        <v>0</v>
      </c>
      <c r="I5728" s="99"/>
      <c r="J5728" s="61">
        <v>0</v>
      </c>
      <c r="K5728" s="100">
        <v>0</v>
      </c>
      <c r="L5728" s="509">
        <v>0</v>
      </c>
      <c r="M5728" s="62"/>
    </row>
    <row r="5729" spans="1:13" s="47" customFormat="1" ht="14.4" customHeight="1" x14ac:dyDescent="0.3">
      <c r="A5729" s="62"/>
      <c r="B5729" s="6">
        <v>0</v>
      </c>
      <c r="C5729" s="25"/>
      <c r="D5729" s="3">
        <v>0</v>
      </c>
      <c r="E5729" s="26">
        <v>0</v>
      </c>
      <c r="F5729" s="27"/>
      <c r="G5729" s="26">
        <v>0</v>
      </c>
      <c r="H5729" s="508">
        <v>0</v>
      </c>
      <c r="I5729" s="99"/>
      <c r="J5729" s="61">
        <v>0</v>
      </c>
      <c r="K5729" s="100">
        <v>0</v>
      </c>
      <c r="L5729" s="509">
        <v>0</v>
      </c>
      <c r="M5729" s="62"/>
    </row>
    <row r="5730" spans="1:13" s="47" customFormat="1" ht="14.4" customHeight="1" x14ac:dyDescent="0.3">
      <c r="A5730" s="62"/>
      <c r="B5730" s="6">
        <v>0</v>
      </c>
      <c r="C5730" s="25"/>
      <c r="D5730" s="3">
        <v>0</v>
      </c>
      <c r="E5730" s="26">
        <v>0</v>
      </c>
      <c r="F5730" s="27"/>
      <c r="G5730" s="26">
        <v>0</v>
      </c>
      <c r="H5730" s="508">
        <v>0</v>
      </c>
      <c r="I5730" s="99"/>
      <c r="J5730" s="61">
        <v>0</v>
      </c>
      <c r="K5730" s="100">
        <v>0</v>
      </c>
      <c r="L5730" s="509">
        <v>0</v>
      </c>
      <c r="M5730" s="62"/>
    </row>
    <row r="5731" spans="1:13" s="47" customFormat="1" ht="14.4" customHeight="1" x14ac:dyDescent="0.3">
      <c r="A5731" s="62"/>
      <c r="B5731" s="6" t="s">
        <v>60</v>
      </c>
      <c r="C5731" s="25"/>
      <c r="D5731" s="28"/>
      <c r="E5731" s="26"/>
      <c r="F5731" s="27"/>
      <c r="G5731" s="193">
        <v>0.89649999999999996</v>
      </c>
      <c r="H5731" s="106" t="s">
        <v>60</v>
      </c>
      <c r="I5731" s="103"/>
      <c r="J5731" s="510"/>
      <c r="K5731" s="511" t="s">
        <v>156</v>
      </c>
      <c r="L5731" s="519">
        <v>3.9659016509475693E-3</v>
      </c>
      <c r="M5731" s="62"/>
    </row>
    <row r="5732" spans="1:13" s="47" customFormat="1" ht="14.4" customHeight="1" x14ac:dyDescent="0.3">
      <c r="A5732" s="62"/>
      <c r="B5732" s="194" t="s">
        <v>38</v>
      </c>
      <c r="C5732" s="195"/>
      <c r="D5732" s="196"/>
      <c r="E5732" s="196"/>
      <c r="F5732" s="196"/>
      <c r="G5732" s="196"/>
      <c r="H5732" s="115"/>
      <c r="I5732" s="202"/>
      <c r="J5732" s="203"/>
      <c r="K5732" s="178"/>
      <c r="L5732" s="204"/>
      <c r="M5732" s="62"/>
    </row>
    <row r="5733" spans="1:13" s="47" customFormat="1" ht="36.75" customHeight="1" x14ac:dyDescent="0.3">
      <c r="A5733" s="62"/>
      <c r="B5733" s="53" t="s">
        <v>53</v>
      </c>
      <c r="C5733" s="195"/>
      <c r="D5733" s="205" t="s">
        <v>0</v>
      </c>
      <c r="E5733" s="206" t="s">
        <v>1</v>
      </c>
      <c r="F5733" s="207" t="s">
        <v>61</v>
      </c>
      <c r="G5733" s="188" t="s">
        <v>56</v>
      </c>
      <c r="H5733" s="111" t="s">
        <v>158</v>
      </c>
      <c r="I5733" s="112" t="s">
        <v>159</v>
      </c>
      <c r="J5733" s="112" t="s">
        <v>160</v>
      </c>
      <c r="K5733" s="520" t="s">
        <v>161</v>
      </c>
      <c r="L5733" s="114" t="s">
        <v>162</v>
      </c>
      <c r="M5733" s="62"/>
    </row>
    <row r="5734" spans="1:13" s="47" customFormat="1" ht="26.4" x14ac:dyDescent="0.3">
      <c r="A5734" s="62"/>
      <c r="B5734" s="189" t="s">
        <v>1460</v>
      </c>
      <c r="C5734" s="195"/>
      <c r="D5734" s="190" t="s">
        <v>2</v>
      </c>
      <c r="E5734" s="153">
        <v>12</v>
      </c>
      <c r="F5734" s="154">
        <v>17.88</v>
      </c>
      <c r="G5734" s="191">
        <v>214.56</v>
      </c>
      <c r="H5734" s="506">
        <v>0.94916213968467433</v>
      </c>
      <c r="I5734" s="171"/>
      <c r="J5734" s="192" t="s">
        <v>163</v>
      </c>
      <c r="K5734" s="172">
        <v>1</v>
      </c>
      <c r="L5734" s="507">
        <v>0.94916213968467433</v>
      </c>
      <c r="M5734" s="521"/>
    </row>
    <row r="5735" spans="1:13" s="47" customFormat="1" ht="26.4" x14ac:dyDescent="0.3">
      <c r="A5735" s="62"/>
      <c r="B5735" s="6" t="s">
        <v>1458</v>
      </c>
      <c r="C5735" s="7"/>
      <c r="D5735" s="3" t="s">
        <v>2</v>
      </c>
      <c r="E5735" s="4">
        <v>1</v>
      </c>
      <c r="F5735" s="5">
        <v>10.55</v>
      </c>
      <c r="G5735" s="26">
        <v>10.55</v>
      </c>
      <c r="H5735" s="508">
        <v>4.667067754322015E-2</v>
      </c>
      <c r="I5735" s="99"/>
      <c r="J5735" s="61" t="s">
        <v>163</v>
      </c>
      <c r="K5735" s="100">
        <v>1</v>
      </c>
      <c r="L5735" s="509">
        <v>4.667067754322015E-2</v>
      </c>
      <c r="M5735" s="521"/>
    </row>
    <row r="5736" spans="1:13" s="47" customFormat="1" ht="31.5" customHeight="1" x14ac:dyDescent="0.3">
      <c r="A5736" s="62"/>
      <c r="B5736" s="6">
        <v>0</v>
      </c>
      <c r="C5736" s="7"/>
      <c r="D5736" s="3">
        <v>0</v>
      </c>
      <c r="E5736" s="4"/>
      <c r="F5736" s="5">
        <v>0</v>
      </c>
      <c r="G5736" s="26">
        <v>0</v>
      </c>
      <c r="H5736" s="508">
        <v>0</v>
      </c>
      <c r="I5736" s="99"/>
      <c r="J5736" s="61">
        <v>0</v>
      </c>
      <c r="K5736" s="100">
        <v>0</v>
      </c>
      <c r="L5736" s="509">
        <v>0</v>
      </c>
      <c r="M5736" s="62"/>
    </row>
    <row r="5737" spans="1:13" s="47" customFormat="1" ht="44.4" customHeight="1" x14ac:dyDescent="0.3">
      <c r="A5737" s="62"/>
      <c r="B5737" s="6">
        <v>0</v>
      </c>
      <c r="C5737" s="7"/>
      <c r="D5737" s="3">
        <v>0</v>
      </c>
      <c r="E5737" s="4"/>
      <c r="F5737" s="5">
        <v>0</v>
      </c>
      <c r="G5737" s="26">
        <v>0</v>
      </c>
      <c r="H5737" s="508">
        <v>0</v>
      </c>
      <c r="I5737" s="99"/>
      <c r="J5737" s="61">
        <v>0</v>
      </c>
      <c r="K5737" s="100">
        <v>0</v>
      </c>
      <c r="L5737" s="509">
        <v>0</v>
      </c>
      <c r="M5737" s="62"/>
    </row>
    <row r="5738" spans="1:13" s="47" customFormat="1" x14ac:dyDescent="0.3">
      <c r="A5738" s="62"/>
      <c r="B5738" s="6">
        <v>0</v>
      </c>
      <c r="C5738" s="7"/>
      <c r="D5738" s="3">
        <v>0</v>
      </c>
      <c r="E5738" s="4"/>
      <c r="F5738" s="5">
        <v>0</v>
      </c>
      <c r="G5738" s="26">
        <v>0</v>
      </c>
      <c r="H5738" s="508">
        <v>0</v>
      </c>
      <c r="I5738" s="99"/>
      <c r="J5738" s="61">
        <v>0</v>
      </c>
      <c r="K5738" s="100">
        <v>0</v>
      </c>
      <c r="L5738" s="509">
        <v>0</v>
      </c>
      <c r="M5738" s="62"/>
    </row>
    <row r="5739" spans="1:13" s="47" customFormat="1" x14ac:dyDescent="0.3">
      <c r="A5739" s="62"/>
      <c r="B5739" s="6">
        <v>0</v>
      </c>
      <c r="C5739" s="7"/>
      <c r="D5739" s="3">
        <v>0</v>
      </c>
      <c r="E5739" s="4"/>
      <c r="F5739" s="5">
        <v>0</v>
      </c>
      <c r="G5739" s="26">
        <v>0</v>
      </c>
      <c r="H5739" s="508">
        <v>0</v>
      </c>
      <c r="I5739" s="99"/>
      <c r="J5739" s="61">
        <v>0</v>
      </c>
      <c r="K5739" s="100">
        <v>0</v>
      </c>
      <c r="L5739" s="509">
        <v>0</v>
      </c>
      <c r="M5739" s="62"/>
    </row>
    <row r="5740" spans="1:13" s="47" customFormat="1" x14ac:dyDescent="0.3">
      <c r="A5740" s="62"/>
      <c r="B5740" s="6">
        <v>0</v>
      </c>
      <c r="C5740" s="7"/>
      <c r="D5740" s="3">
        <v>0</v>
      </c>
      <c r="E5740" s="4"/>
      <c r="F5740" s="5">
        <v>0</v>
      </c>
      <c r="G5740" s="26">
        <v>0</v>
      </c>
      <c r="H5740" s="508">
        <v>0</v>
      </c>
      <c r="I5740" s="99"/>
      <c r="J5740" s="61">
        <v>0</v>
      </c>
      <c r="K5740" s="100">
        <v>0</v>
      </c>
      <c r="L5740" s="509">
        <v>0</v>
      </c>
      <c r="M5740" s="532"/>
    </row>
    <row r="5741" spans="1:13" s="47" customFormat="1" x14ac:dyDescent="0.3">
      <c r="A5741" s="62"/>
      <c r="B5741" s="6">
        <v>0</v>
      </c>
      <c r="C5741" s="7"/>
      <c r="D5741" s="3">
        <v>0</v>
      </c>
      <c r="E5741" s="4"/>
      <c r="F5741" s="5">
        <v>0</v>
      </c>
      <c r="G5741" s="26">
        <v>0</v>
      </c>
      <c r="H5741" s="508">
        <v>0</v>
      </c>
      <c r="I5741" s="99"/>
      <c r="J5741" s="61">
        <v>0</v>
      </c>
      <c r="K5741" s="100">
        <v>0</v>
      </c>
      <c r="L5741" s="509">
        <v>0</v>
      </c>
      <c r="M5741" s="62"/>
    </row>
    <row r="5742" spans="1:13" s="47" customFormat="1" x14ac:dyDescent="0.3">
      <c r="A5742" s="62"/>
      <c r="B5742" s="6">
        <v>0</v>
      </c>
      <c r="C5742" s="7"/>
      <c r="D5742" s="3">
        <v>0</v>
      </c>
      <c r="E5742" s="4"/>
      <c r="F5742" s="5">
        <v>0</v>
      </c>
      <c r="G5742" s="26">
        <v>0</v>
      </c>
      <c r="H5742" s="508">
        <v>0</v>
      </c>
      <c r="I5742" s="99"/>
      <c r="J5742" s="61">
        <v>0</v>
      </c>
      <c r="K5742" s="100">
        <v>0</v>
      </c>
      <c r="L5742" s="509">
        <v>0</v>
      </c>
      <c r="M5742" s="62"/>
    </row>
    <row r="5743" spans="1:13" s="47" customFormat="1" x14ac:dyDescent="0.3">
      <c r="A5743" s="62"/>
      <c r="B5743" s="6">
        <v>0</v>
      </c>
      <c r="C5743" s="7"/>
      <c r="D5743" s="3">
        <v>0</v>
      </c>
      <c r="E5743" s="4"/>
      <c r="F5743" s="5">
        <v>0</v>
      </c>
      <c r="G5743" s="26">
        <v>0</v>
      </c>
      <c r="H5743" s="508">
        <v>0</v>
      </c>
      <c r="I5743" s="99"/>
      <c r="J5743" s="61">
        <v>0</v>
      </c>
      <c r="K5743" s="100">
        <v>0</v>
      </c>
      <c r="L5743" s="509">
        <v>0</v>
      </c>
      <c r="M5743" s="62"/>
    </row>
    <row r="5744" spans="1:13" s="47" customFormat="1" ht="44.1" customHeight="1" x14ac:dyDescent="0.3">
      <c r="A5744" s="62"/>
      <c r="B5744" s="6">
        <v>0</v>
      </c>
      <c r="C5744" s="7"/>
      <c r="D5744" s="3">
        <v>0</v>
      </c>
      <c r="E5744" s="4"/>
      <c r="F5744" s="5">
        <v>0</v>
      </c>
      <c r="G5744" s="26">
        <v>0</v>
      </c>
      <c r="H5744" s="508">
        <v>0</v>
      </c>
      <c r="I5744" s="99"/>
      <c r="J5744" s="61">
        <v>0</v>
      </c>
      <c r="K5744" s="100">
        <v>0</v>
      </c>
      <c r="L5744" s="509">
        <v>0</v>
      </c>
      <c r="M5744" s="62"/>
    </row>
    <row r="5745" spans="1:13" s="47" customFormat="1" x14ac:dyDescent="0.3">
      <c r="A5745" s="62"/>
      <c r="B5745" s="6">
        <v>0</v>
      </c>
      <c r="C5745" s="7"/>
      <c r="D5745" s="3">
        <v>0</v>
      </c>
      <c r="E5745" s="4"/>
      <c r="F5745" s="5">
        <v>0</v>
      </c>
      <c r="G5745" s="26">
        <v>0</v>
      </c>
      <c r="H5745" s="508">
        <v>0</v>
      </c>
      <c r="I5745" s="99"/>
      <c r="J5745" s="61">
        <v>0</v>
      </c>
      <c r="K5745" s="100">
        <v>0</v>
      </c>
      <c r="L5745" s="509">
        <v>0</v>
      </c>
      <c r="M5745" s="62"/>
    </row>
    <row r="5746" spans="1:13" s="47" customFormat="1" ht="14.4" customHeight="1" x14ac:dyDescent="0.3">
      <c r="A5746" s="62"/>
      <c r="B5746" s="6">
        <v>0</v>
      </c>
      <c r="C5746" s="7"/>
      <c r="D5746" s="3">
        <v>0</v>
      </c>
      <c r="E5746" s="4"/>
      <c r="F5746" s="5">
        <v>0</v>
      </c>
      <c r="G5746" s="26">
        <v>0</v>
      </c>
      <c r="H5746" s="508">
        <v>0</v>
      </c>
      <c r="I5746" s="99"/>
      <c r="J5746" s="61">
        <v>0</v>
      </c>
      <c r="K5746" s="100">
        <v>0</v>
      </c>
      <c r="L5746" s="509">
        <v>0</v>
      </c>
      <c r="M5746" s="62"/>
    </row>
    <row r="5747" spans="1:13" s="47" customFormat="1" ht="14.4" customHeight="1" x14ac:dyDescent="0.3">
      <c r="A5747" s="62"/>
      <c r="B5747" s="58" t="s">
        <v>62</v>
      </c>
      <c r="C5747" s="46"/>
      <c r="D5747" s="37"/>
      <c r="E5747" s="38"/>
      <c r="F5747" s="39"/>
      <c r="G5747" s="193">
        <v>225.11</v>
      </c>
      <c r="H5747" s="106" t="s">
        <v>62</v>
      </c>
      <c r="I5747" s="103"/>
      <c r="J5747" s="510"/>
      <c r="K5747" s="511" t="s">
        <v>156</v>
      </c>
      <c r="L5747" s="519">
        <v>0.99583281722789452</v>
      </c>
      <c r="M5747" s="62"/>
    </row>
    <row r="5748" spans="1:13" s="47" customFormat="1" ht="14.4" customHeight="1" x14ac:dyDescent="0.3">
      <c r="A5748" s="62"/>
      <c r="B5748" s="194" t="s">
        <v>63</v>
      </c>
      <c r="C5748" s="195"/>
      <c r="D5748" s="196"/>
      <c r="E5748" s="197"/>
      <c r="F5748" s="155"/>
      <c r="G5748" s="197"/>
      <c r="H5748" s="115"/>
      <c r="I5748" s="202"/>
      <c r="J5748" s="203"/>
      <c r="K5748" s="178"/>
      <c r="L5748" s="204">
        <v>0</v>
      </c>
      <c r="M5748" s="62"/>
    </row>
    <row r="5749" spans="1:13" s="47" customFormat="1" ht="35.25" customHeight="1" x14ac:dyDescent="0.3">
      <c r="A5749" s="62"/>
      <c r="B5749" s="53" t="s">
        <v>53</v>
      </c>
      <c r="C5749" s="210"/>
      <c r="D5749" s="211" t="s">
        <v>0</v>
      </c>
      <c r="E5749" s="201" t="s">
        <v>1</v>
      </c>
      <c r="F5749" s="156" t="s">
        <v>61</v>
      </c>
      <c r="G5749" s="188" t="s">
        <v>56</v>
      </c>
      <c r="H5749" s="111" t="s">
        <v>158</v>
      </c>
      <c r="I5749" s="112" t="s">
        <v>159</v>
      </c>
      <c r="J5749" s="112" t="s">
        <v>160</v>
      </c>
      <c r="K5749" s="520" t="s">
        <v>161</v>
      </c>
      <c r="L5749" s="114" t="s">
        <v>162</v>
      </c>
      <c r="M5749" s="62"/>
    </row>
    <row r="5750" spans="1:13" s="47" customFormat="1" ht="14.4" customHeight="1" x14ac:dyDescent="0.3">
      <c r="A5750" s="62"/>
      <c r="B5750" s="6">
        <v>0</v>
      </c>
      <c r="C5750" s="7"/>
      <c r="D5750" s="3">
        <v>0</v>
      </c>
      <c r="E5750" s="26"/>
      <c r="F5750" s="5">
        <v>0</v>
      </c>
      <c r="G5750" s="191">
        <v>0</v>
      </c>
      <c r="H5750" s="506">
        <v>0</v>
      </c>
      <c r="I5750" s="171"/>
      <c r="J5750" s="192">
        <v>0</v>
      </c>
      <c r="K5750" s="172">
        <v>0</v>
      </c>
      <c r="L5750" s="507">
        <v>0</v>
      </c>
      <c r="M5750" s="62"/>
    </row>
    <row r="5751" spans="1:13" s="47" customFormat="1" ht="14.4" customHeight="1" x14ac:dyDescent="0.3">
      <c r="A5751" s="62"/>
      <c r="B5751" s="6">
        <v>0</v>
      </c>
      <c r="C5751" s="7"/>
      <c r="D5751" s="3">
        <v>0</v>
      </c>
      <c r="E5751" s="26"/>
      <c r="F5751" s="5">
        <v>0</v>
      </c>
      <c r="G5751" s="26">
        <v>0</v>
      </c>
      <c r="H5751" s="508">
        <v>0</v>
      </c>
      <c r="I5751" s="99"/>
      <c r="J5751" s="61">
        <v>0</v>
      </c>
      <c r="K5751" s="100">
        <v>0</v>
      </c>
      <c r="L5751" s="509">
        <v>0</v>
      </c>
      <c r="M5751" s="62"/>
    </row>
    <row r="5752" spans="1:13" s="47" customFormat="1" ht="14.4" customHeight="1" x14ac:dyDescent="0.3">
      <c r="A5752" s="62"/>
      <c r="B5752" s="6">
        <v>0</v>
      </c>
      <c r="C5752" s="7"/>
      <c r="D5752" s="3">
        <v>0</v>
      </c>
      <c r="E5752" s="26"/>
      <c r="F5752" s="5">
        <v>0</v>
      </c>
      <c r="G5752" s="26">
        <v>0</v>
      </c>
      <c r="H5752" s="508">
        <v>0</v>
      </c>
      <c r="I5752" s="99"/>
      <c r="J5752" s="61">
        <v>0</v>
      </c>
      <c r="K5752" s="100">
        <v>0</v>
      </c>
      <c r="L5752" s="509">
        <v>0</v>
      </c>
      <c r="M5752" s="62"/>
    </row>
    <row r="5753" spans="1:13" s="47" customFormat="1" ht="14.4" customHeight="1" x14ac:dyDescent="0.3">
      <c r="A5753" s="62"/>
      <c r="B5753" s="6">
        <v>0</v>
      </c>
      <c r="C5753" s="7"/>
      <c r="D5753" s="3">
        <v>0</v>
      </c>
      <c r="E5753" s="26"/>
      <c r="F5753" s="5">
        <v>0</v>
      </c>
      <c r="G5753" s="26">
        <v>0</v>
      </c>
      <c r="H5753" s="508">
        <v>0</v>
      </c>
      <c r="I5753" s="99"/>
      <c r="J5753" s="61">
        <v>0</v>
      </c>
      <c r="K5753" s="100">
        <v>0</v>
      </c>
      <c r="L5753" s="509">
        <v>0</v>
      </c>
      <c r="M5753" s="62"/>
    </row>
    <row r="5754" spans="1:13" s="47" customFormat="1" ht="14.4" customHeight="1" x14ac:dyDescent="0.3">
      <c r="A5754" s="62"/>
      <c r="B5754" s="6">
        <v>0</v>
      </c>
      <c r="C5754" s="7"/>
      <c r="D5754" s="3">
        <v>0</v>
      </c>
      <c r="E5754" s="26"/>
      <c r="F5754" s="5">
        <v>0</v>
      </c>
      <c r="G5754" s="26">
        <v>0</v>
      </c>
      <c r="H5754" s="508">
        <v>0</v>
      </c>
      <c r="I5754" s="99"/>
      <c r="J5754" s="61">
        <v>0</v>
      </c>
      <c r="K5754" s="100">
        <v>0</v>
      </c>
      <c r="L5754" s="509">
        <v>0</v>
      </c>
      <c r="M5754" s="62"/>
    </row>
    <row r="5755" spans="1:13" s="47" customFormat="1" ht="15" customHeight="1" thickBot="1" x14ac:dyDescent="0.35">
      <c r="A5755" s="62"/>
      <c r="B5755" s="59" t="s">
        <v>64</v>
      </c>
      <c r="C5755" s="42"/>
      <c r="D5755" s="43"/>
      <c r="E5755" s="44"/>
      <c r="F5755" s="45"/>
      <c r="G5755" s="191">
        <v>0</v>
      </c>
      <c r="H5755" s="106" t="s">
        <v>64</v>
      </c>
      <c r="I5755" s="103"/>
      <c r="J5755" s="510"/>
      <c r="K5755" s="511" t="s">
        <v>156</v>
      </c>
      <c r="L5755" s="519">
        <v>0</v>
      </c>
      <c r="M5755" s="62"/>
    </row>
    <row r="5756" spans="1:13" s="47" customFormat="1" ht="14.4" customHeight="1" x14ac:dyDescent="0.3">
      <c r="A5756" s="62"/>
      <c r="B5756" s="64"/>
      <c r="C5756" s="68"/>
      <c r="D5756" s="69" t="s">
        <v>65</v>
      </c>
      <c r="E5756" s="70"/>
      <c r="F5756" s="71"/>
      <c r="G5756" s="88">
        <v>226.05199999999999</v>
      </c>
      <c r="H5756" s="179"/>
      <c r="I5756" s="212"/>
      <c r="J5756" s="522"/>
      <c r="K5756" s="523"/>
      <c r="L5756" s="180"/>
      <c r="M5756" s="62"/>
    </row>
    <row r="5757" spans="1:13" s="47" customFormat="1" ht="14.4" customHeight="1" x14ac:dyDescent="0.3">
      <c r="A5757" s="62"/>
      <c r="B5757" s="63"/>
      <c r="C5757" s="68"/>
      <c r="D5757" s="72" t="s">
        <v>7</v>
      </c>
      <c r="E5757" s="215"/>
      <c r="F5757" s="181">
        <v>0.1</v>
      </c>
      <c r="G5757" s="215">
        <v>22.605</v>
      </c>
      <c r="H5757" s="524"/>
      <c r="I5757" s="124"/>
      <c r="J5757" s="525"/>
      <c r="K5757" s="526"/>
      <c r="L5757" s="527"/>
      <c r="M5757" s="62"/>
    </row>
    <row r="5758" spans="1:13" s="47" customFormat="1" ht="14.4" customHeight="1" x14ac:dyDescent="0.3">
      <c r="A5758" s="62"/>
      <c r="B5758" s="63"/>
      <c r="C5758" s="68"/>
      <c r="D5758" s="72" t="s">
        <v>8</v>
      </c>
      <c r="E5758" s="215"/>
      <c r="F5758" s="181">
        <v>0.1</v>
      </c>
      <c r="G5758" s="215">
        <v>22.605</v>
      </c>
      <c r="H5758" s="524"/>
      <c r="I5758" s="124"/>
      <c r="J5758" s="525"/>
      <c r="K5758" s="526"/>
      <c r="L5758" s="527"/>
      <c r="M5758" s="62"/>
    </row>
    <row r="5759" spans="1:13" s="47" customFormat="1" ht="14.4" customHeight="1" x14ac:dyDescent="0.3">
      <c r="A5759" s="62"/>
      <c r="B5759" s="63" t="s">
        <v>66</v>
      </c>
      <c r="C5759" s="68"/>
      <c r="D5759" s="75" t="s">
        <v>67</v>
      </c>
      <c r="E5759" s="76"/>
      <c r="F5759" s="71"/>
      <c r="G5759" s="76">
        <v>271.262</v>
      </c>
      <c r="H5759" s="524"/>
      <c r="I5759" s="124"/>
      <c r="J5759" s="525"/>
      <c r="K5759" s="526"/>
      <c r="L5759" s="527"/>
      <c r="M5759" s="62"/>
    </row>
    <row r="5760" spans="1:13" s="47" customFormat="1" ht="15" customHeight="1" thickBot="1" x14ac:dyDescent="0.35">
      <c r="A5760" s="62"/>
      <c r="B5760" s="63"/>
      <c r="C5760" s="68"/>
      <c r="D5760" s="77" t="s">
        <v>68</v>
      </c>
      <c r="E5760" s="78"/>
      <c r="F5760" s="79"/>
      <c r="G5760" s="78">
        <v>271.26</v>
      </c>
      <c r="H5760" s="528">
        <v>1</v>
      </c>
      <c r="I5760" s="126"/>
      <c r="J5760" s="529"/>
      <c r="K5760" s="530"/>
      <c r="L5760" s="531">
        <v>0.99987834657512431</v>
      </c>
      <c r="M5760" s="62"/>
    </row>
    <row r="5761" spans="1:13" s="47" customFormat="1" ht="14.4" customHeight="1" x14ac:dyDescent="0.3">
      <c r="A5761" s="62"/>
      <c r="B5761" s="63"/>
      <c r="C5761" s="68"/>
      <c r="D5761" s="80"/>
      <c r="E5761" s="67"/>
      <c r="F5761" s="65"/>
      <c r="G5761" s="67"/>
      <c r="J5761" s="60"/>
      <c r="M5761" s="62"/>
    </row>
    <row r="5762" spans="1:13" s="47" customFormat="1" ht="14.4" customHeight="1" x14ac:dyDescent="0.3">
      <c r="A5762" s="62"/>
      <c r="B5762" s="63"/>
      <c r="C5762" s="68"/>
      <c r="D5762" s="80"/>
      <c r="E5762" s="67"/>
      <c r="F5762" s="65"/>
      <c r="G5762" s="67"/>
      <c r="J5762" s="60"/>
      <c r="M5762" s="62"/>
    </row>
    <row r="5763" spans="1:13" s="47" customFormat="1" ht="14.4" customHeight="1" x14ac:dyDescent="0.3">
      <c r="A5763" s="62"/>
      <c r="B5763" s="63"/>
      <c r="C5763" s="68"/>
      <c r="D5763" s="80"/>
      <c r="E5763" s="67"/>
      <c r="F5763" s="65"/>
      <c r="G5763" s="67"/>
      <c r="J5763" s="60"/>
      <c r="M5763" s="62"/>
    </row>
    <row r="5764" spans="1:13" s="47" customFormat="1" ht="14.4" customHeight="1" x14ac:dyDescent="0.3">
      <c r="A5764" s="62"/>
      <c r="B5764" s="136" t="s">
        <v>1808</v>
      </c>
      <c r="C5764" s="81"/>
      <c r="D5764" s="80"/>
      <c r="E5764" s="67"/>
      <c r="F5764" s="82"/>
      <c r="G5764" s="82"/>
      <c r="J5764" s="60"/>
      <c r="M5764" s="62"/>
    </row>
    <row r="5765" spans="1:13" s="47" customFormat="1" ht="14.4" customHeight="1" x14ac:dyDescent="0.3">
      <c r="A5765" s="62"/>
      <c r="B5765" s="216" t="s">
        <v>6</v>
      </c>
      <c r="C5765" s="217"/>
      <c r="D5765" s="80"/>
      <c r="E5765" s="67"/>
      <c r="F5765" s="62"/>
      <c r="G5765" s="62"/>
      <c r="J5765" s="60"/>
      <c r="M5765" s="62"/>
    </row>
    <row r="5768" spans="1:13" s="47" customFormat="1" ht="14.4" customHeight="1" x14ac:dyDescent="0.3">
      <c r="A5768" s="62"/>
      <c r="B5768" s="84"/>
      <c r="C5768" s="62"/>
      <c r="D5768" s="80"/>
      <c r="E5768" s="67"/>
      <c r="F5768" s="62"/>
      <c r="G5768" s="62"/>
      <c r="J5768" s="60"/>
      <c r="M5768" s="62"/>
    </row>
    <row r="5769" spans="1:13" x14ac:dyDescent="0.3">
      <c r="A5769" s="62"/>
      <c r="B5769" s="503"/>
      <c r="C5769" s="129"/>
      <c r="D5769" s="129"/>
      <c r="J5769" s="60"/>
    </row>
    <row r="5770" spans="1:13" x14ac:dyDescent="0.3">
      <c r="A5770" s="62"/>
      <c r="B5770" s="131"/>
      <c r="C5770" s="130"/>
      <c r="D5770" s="130"/>
      <c r="J5770" s="60"/>
    </row>
    <row r="5771" spans="1:13" ht="15.6" x14ac:dyDescent="0.3">
      <c r="A5771" s="62"/>
      <c r="D5771" s="715" t="s">
        <v>166</v>
      </c>
      <c r="E5771" s="715"/>
      <c r="F5771" s="715"/>
      <c r="J5771" s="60"/>
    </row>
    <row r="5772" spans="1:13" x14ac:dyDescent="0.3">
      <c r="A5772" s="62"/>
      <c r="B5772" s="132"/>
      <c r="C5772" s="132"/>
      <c r="D5772" s="132"/>
      <c r="J5772" s="60"/>
    </row>
    <row r="5773" spans="1:13" ht="82.5" customHeight="1" x14ac:dyDescent="0.3">
      <c r="A5773" s="62"/>
      <c r="B5773" s="710" t="s">
        <v>1809</v>
      </c>
      <c r="C5773" s="710"/>
      <c r="D5773" s="710"/>
      <c r="E5773" s="710"/>
      <c r="F5773" s="710"/>
      <c r="G5773" s="710"/>
      <c r="H5773" s="710"/>
      <c r="I5773" s="710"/>
      <c r="J5773" s="710"/>
      <c r="K5773" s="710"/>
      <c r="L5773" s="710"/>
    </row>
    <row r="5774" spans="1:13" s="47" customFormat="1" ht="14.4" customHeight="1" x14ac:dyDescent="0.3">
      <c r="A5774" s="62"/>
      <c r="B5774" s="63"/>
      <c r="C5774" s="9"/>
      <c r="D5774" s="10"/>
      <c r="E5774" s="11"/>
      <c r="F5774" s="12"/>
      <c r="G5774" s="13"/>
      <c r="J5774" s="60"/>
      <c r="M5774" s="62"/>
    </row>
    <row r="5775" spans="1:13" s="47" customFormat="1" ht="14.4" customHeight="1" x14ac:dyDescent="0.3">
      <c r="A5775" s="62"/>
      <c r="B5775" s="48" t="s">
        <v>48</v>
      </c>
      <c r="C5775" s="9"/>
      <c r="D5775" s="10"/>
      <c r="E5775" s="11"/>
      <c r="F5775" s="11"/>
      <c r="G5775" s="11"/>
      <c r="J5775" s="60"/>
      <c r="M5775" s="62"/>
    </row>
    <row r="5776" spans="1:13" s="47" customFormat="1" ht="14.4" customHeight="1" x14ac:dyDescent="0.3">
      <c r="A5776" s="62"/>
      <c r="B5776" s="64" t="s">
        <v>49</v>
      </c>
      <c r="C5776" s="62" t="s">
        <v>1846</v>
      </c>
      <c r="D5776" s="62"/>
      <c r="E5776" s="62"/>
      <c r="I5776" s="65" t="s">
        <v>50</v>
      </c>
      <c r="J5776" s="68" t="s">
        <v>5</v>
      </c>
      <c r="M5776" s="62"/>
    </row>
    <row r="5777" spans="1:13" s="47" customFormat="1" ht="15" customHeight="1" thickBot="1" x14ac:dyDescent="0.35">
      <c r="A5777" s="62"/>
      <c r="B5777" s="64" t="s">
        <v>51</v>
      </c>
      <c r="C5777" s="62" t="s">
        <v>267</v>
      </c>
      <c r="D5777" s="62"/>
      <c r="E5777" s="62"/>
      <c r="G5777" s="62" t="s">
        <v>1845</v>
      </c>
      <c r="J5777" s="60"/>
      <c r="M5777" s="62"/>
    </row>
    <row r="5778" spans="1:13" s="47" customFormat="1" ht="14.4" customHeight="1" thickTop="1" x14ac:dyDescent="0.3">
      <c r="A5778" s="62"/>
      <c r="B5778" s="49" t="s">
        <v>52</v>
      </c>
      <c r="C5778" s="14"/>
      <c r="D5778" s="15"/>
      <c r="E5778" s="16"/>
      <c r="F5778" s="17"/>
      <c r="G5778" s="16"/>
      <c r="H5778" s="711" t="s">
        <v>164</v>
      </c>
      <c r="I5778" s="712"/>
      <c r="J5778" s="712"/>
      <c r="K5778" s="712"/>
      <c r="L5778" s="713"/>
      <c r="M5778" s="62"/>
    </row>
    <row r="5779" spans="1:13" s="47" customFormat="1" ht="32.25" customHeight="1" x14ac:dyDescent="0.3">
      <c r="A5779" s="62"/>
      <c r="B5779" s="186" t="s">
        <v>53</v>
      </c>
      <c r="C5779" s="187" t="s">
        <v>1</v>
      </c>
      <c r="D5779" s="161" t="s">
        <v>54</v>
      </c>
      <c r="E5779" s="188" t="s">
        <v>23</v>
      </c>
      <c r="F5779" s="188" t="s">
        <v>55</v>
      </c>
      <c r="G5779" s="188" t="s">
        <v>56</v>
      </c>
      <c r="H5779" s="90" t="s">
        <v>158</v>
      </c>
      <c r="I5779" s="169" t="s">
        <v>159</v>
      </c>
      <c r="J5779" s="169" t="s">
        <v>160</v>
      </c>
      <c r="K5779" s="169" t="s">
        <v>161</v>
      </c>
      <c r="L5779" s="92" t="s">
        <v>162</v>
      </c>
      <c r="M5779" s="62"/>
    </row>
    <row r="5780" spans="1:13" s="47" customFormat="1" ht="14.4" customHeight="1" x14ac:dyDescent="0.3">
      <c r="A5780" s="62"/>
      <c r="B5780" s="189">
        <v>0</v>
      </c>
      <c r="C5780" s="187"/>
      <c r="D5780" s="190">
        <v>0</v>
      </c>
      <c r="E5780" s="191">
        <v>0</v>
      </c>
      <c r="F5780" s="505">
        <v>1.5</v>
      </c>
      <c r="G5780" s="191">
        <v>0</v>
      </c>
      <c r="H5780" s="506">
        <v>0</v>
      </c>
      <c r="I5780" s="171"/>
      <c r="J5780" s="192">
        <v>0</v>
      </c>
      <c r="K5780" s="172">
        <v>0</v>
      </c>
      <c r="L5780" s="507">
        <v>0</v>
      </c>
      <c r="M5780" s="62"/>
    </row>
    <row r="5781" spans="1:13" s="47" customFormat="1" ht="14.4" customHeight="1" x14ac:dyDescent="0.3">
      <c r="A5781" s="62"/>
      <c r="B5781" s="6">
        <v>0</v>
      </c>
      <c r="C5781" s="25"/>
      <c r="D5781" s="3">
        <v>0</v>
      </c>
      <c r="E5781" s="26">
        <v>0</v>
      </c>
      <c r="F5781" s="27"/>
      <c r="G5781" s="26">
        <v>0</v>
      </c>
      <c r="H5781" s="508">
        <v>0</v>
      </c>
      <c r="I5781" s="99"/>
      <c r="J5781" s="61">
        <v>0</v>
      </c>
      <c r="K5781" s="100">
        <v>0</v>
      </c>
      <c r="L5781" s="509">
        <v>0</v>
      </c>
      <c r="M5781" s="62"/>
    </row>
    <row r="5782" spans="1:13" s="47" customFormat="1" ht="14.4" customHeight="1" x14ac:dyDescent="0.3">
      <c r="A5782" s="62"/>
      <c r="B5782" s="6">
        <v>0</v>
      </c>
      <c r="C5782" s="25"/>
      <c r="D5782" s="3">
        <v>0</v>
      </c>
      <c r="E5782" s="26">
        <v>0</v>
      </c>
      <c r="F5782" s="27"/>
      <c r="G5782" s="26">
        <v>0</v>
      </c>
      <c r="H5782" s="508">
        <v>0</v>
      </c>
      <c r="I5782" s="99"/>
      <c r="J5782" s="61">
        <v>0</v>
      </c>
      <c r="K5782" s="100">
        <v>0</v>
      </c>
      <c r="L5782" s="509">
        <v>0</v>
      </c>
      <c r="M5782" s="62"/>
    </row>
    <row r="5783" spans="1:13" s="47" customFormat="1" ht="14.4" customHeight="1" x14ac:dyDescent="0.3">
      <c r="A5783" s="62"/>
      <c r="B5783" s="6">
        <v>0</v>
      </c>
      <c r="C5783" s="25"/>
      <c r="D5783" s="3">
        <v>0</v>
      </c>
      <c r="E5783" s="26">
        <v>0</v>
      </c>
      <c r="F5783" s="27"/>
      <c r="G5783" s="26">
        <v>0</v>
      </c>
      <c r="H5783" s="508">
        <v>0</v>
      </c>
      <c r="I5783" s="99"/>
      <c r="J5783" s="61">
        <v>0</v>
      </c>
      <c r="K5783" s="100">
        <v>0</v>
      </c>
      <c r="L5783" s="509">
        <v>0</v>
      </c>
      <c r="M5783" s="62"/>
    </row>
    <row r="5784" spans="1:13" s="47" customFormat="1" ht="14.4" customHeight="1" x14ac:dyDescent="0.3">
      <c r="A5784" s="62"/>
      <c r="B5784" s="6">
        <v>0</v>
      </c>
      <c r="C5784" s="25"/>
      <c r="D5784" s="3">
        <v>0</v>
      </c>
      <c r="E5784" s="26">
        <v>0</v>
      </c>
      <c r="F5784" s="27"/>
      <c r="G5784" s="26">
        <v>0</v>
      </c>
      <c r="H5784" s="508">
        <v>0</v>
      </c>
      <c r="I5784" s="99"/>
      <c r="J5784" s="61">
        <v>0</v>
      </c>
      <c r="K5784" s="100">
        <v>0</v>
      </c>
      <c r="L5784" s="509">
        <v>0</v>
      </c>
      <c r="M5784" s="62"/>
    </row>
    <row r="5785" spans="1:13" s="47" customFormat="1" ht="14.4" customHeight="1" x14ac:dyDescent="0.3">
      <c r="A5785" s="62"/>
      <c r="B5785" s="6">
        <v>0</v>
      </c>
      <c r="C5785" s="25"/>
      <c r="D5785" s="3">
        <v>0</v>
      </c>
      <c r="E5785" s="26">
        <v>0</v>
      </c>
      <c r="F5785" s="27"/>
      <c r="G5785" s="26">
        <v>0</v>
      </c>
      <c r="H5785" s="508">
        <v>0</v>
      </c>
      <c r="I5785" s="99"/>
      <c r="J5785" s="61">
        <v>0</v>
      </c>
      <c r="K5785" s="100">
        <v>0</v>
      </c>
      <c r="L5785" s="509">
        <v>0</v>
      </c>
      <c r="M5785" s="62"/>
    </row>
    <row r="5786" spans="1:13" s="47" customFormat="1" ht="14.4" customHeight="1" x14ac:dyDescent="0.3">
      <c r="A5786" s="62"/>
      <c r="B5786" s="6" t="s">
        <v>73</v>
      </c>
      <c r="C5786" s="25"/>
      <c r="D5786" s="3">
        <v>0</v>
      </c>
      <c r="E5786" s="26">
        <v>0</v>
      </c>
      <c r="F5786" s="27"/>
      <c r="G5786" s="26">
        <v>1.2949999999999999</v>
      </c>
      <c r="H5786" s="508">
        <v>7.8011813217430058E-4</v>
      </c>
      <c r="I5786" s="99"/>
      <c r="J5786" s="61" t="s">
        <v>165</v>
      </c>
      <c r="K5786" s="100">
        <v>0.4</v>
      </c>
      <c r="L5786" s="101">
        <v>3.1204725286972026E-4</v>
      </c>
      <c r="M5786" s="62"/>
    </row>
    <row r="5787" spans="1:13" s="47" customFormat="1" ht="14.4" customHeight="1" x14ac:dyDescent="0.3">
      <c r="A5787" s="62"/>
      <c r="B5787" s="6" t="s">
        <v>57</v>
      </c>
      <c r="C5787" s="25"/>
      <c r="D5787" s="28"/>
      <c r="E5787" s="26"/>
      <c r="F5787" s="27"/>
      <c r="G5787" s="193">
        <v>1.2949999999999999</v>
      </c>
      <c r="H5787" s="102" t="s">
        <v>57</v>
      </c>
      <c r="I5787" s="103"/>
      <c r="J5787" s="510"/>
      <c r="K5787" s="511" t="s">
        <v>156</v>
      </c>
      <c r="L5787" s="512">
        <v>3.1204725286972026E-4</v>
      </c>
      <c r="M5787" s="62"/>
    </row>
    <row r="5788" spans="1:13" s="47" customFormat="1" ht="14.4" customHeight="1" x14ac:dyDescent="0.3">
      <c r="A5788" s="62"/>
      <c r="B5788" s="194" t="s">
        <v>22</v>
      </c>
      <c r="C5788" s="195"/>
      <c r="D5788" s="196"/>
      <c r="E5788" s="197"/>
      <c r="F5788" s="155"/>
      <c r="G5788" s="87"/>
      <c r="H5788" s="513"/>
      <c r="I5788" s="514"/>
      <c r="J5788" s="515"/>
      <c r="K5788" s="516"/>
      <c r="L5788" s="517"/>
      <c r="M5788" s="62"/>
    </row>
    <row r="5789" spans="1:13" s="47" customFormat="1" ht="30.75" customHeight="1" x14ac:dyDescent="0.3">
      <c r="A5789" s="62"/>
      <c r="B5789" s="198" t="s">
        <v>58</v>
      </c>
      <c r="C5789" s="199" t="s">
        <v>1</v>
      </c>
      <c r="D5789" s="200" t="s">
        <v>59</v>
      </c>
      <c r="E5789" s="156" t="s">
        <v>23</v>
      </c>
      <c r="F5789" s="156" t="s">
        <v>55</v>
      </c>
      <c r="G5789" s="201" t="s">
        <v>56</v>
      </c>
      <c r="H5789" s="90" t="s">
        <v>158</v>
      </c>
      <c r="I5789" s="169" t="s">
        <v>159</v>
      </c>
      <c r="J5789" s="169" t="s">
        <v>160</v>
      </c>
      <c r="K5789" s="518" t="s">
        <v>161</v>
      </c>
      <c r="L5789" s="92" t="s">
        <v>162</v>
      </c>
      <c r="M5789" s="62"/>
    </row>
    <row r="5790" spans="1:13" s="47" customFormat="1" ht="14.4" customHeight="1" x14ac:dyDescent="0.3">
      <c r="A5790" s="62"/>
      <c r="B5790" s="6" t="s">
        <v>27</v>
      </c>
      <c r="C5790" s="25">
        <v>1</v>
      </c>
      <c r="D5790" s="3">
        <v>4.0999999999999996</v>
      </c>
      <c r="E5790" s="26">
        <v>4.0999999999999996</v>
      </c>
      <c r="F5790" s="26">
        <v>1.5</v>
      </c>
      <c r="G5790" s="26">
        <v>6.1499999999999995</v>
      </c>
      <c r="H5790" s="506">
        <v>3.7048081180478367E-3</v>
      </c>
      <c r="I5790" s="171"/>
      <c r="J5790" s="192" t="s">
        <v>163</v>
      </c>
      <c r="K5790" s="172">
        <v>1</v>
      </c>
      <c r="L5790" s="507">
        <v>3.7048081180478367E-3</v>
      </c>
      <c r="M5790" s="62"/>
    </row>
    <row r="5791" spans="1:13" s="47" customFormat="1" ht="14.4" customHeight="1" x14ac:dyDescent="0.3">
      <c r="A5791" s="62"/>
      <c r="B5791" s="6" t="s">
        <v>87</v>
      </c>
      <c r="C5791" s="25">
        <v>1</v>
      </c>
      <c r="D5791" s="3">
        <v>4.5599999999999996</v>
      </c>
      <c r="E5791" s="26">
        <v>4.5599999999999996</v>
      </c>
      <c r="F5791" s="26">
        <v>1.5</v>
      </c>
      <c r="G5791" s="26">
        <v>6.84</v>
      </c>
      <c r="H5791" s="508">
        <v>4.1204695166580816E-3</v>
      </c>
      <c r="I5791" s="99"/>
      <c r="J5791" s="61" t="s">
        <v>163</v>
      </c>
      <c r="K5791" s="100">
        <v>1</v>
      </c>
      <c r="L5791" s="509">
        <v>4.1204695166580816E-3</v>
      </c>
      <c r="M5791" s="62"/>
    </row>
    <row r="5792" spans="1:13" s="47" customFormat="1" ht="33" customHeight="1" x14ac:dyDescent="0.3">
      <c r="A5792" s="62"/>
      <c r="B5792" s="6" t="s">
        <v>86</v>
      </c>
      <c r="C5792" s="25">
        <v>1</v>
      </c>
      <c r="D5792" s="3">
        <v>4.55</v>
      </c>
      <c r="E5792" s="26">
        <v>4.55</v>
      </c>
      <c r="F5792" s="26">
        <v>1.5</v>
      </c>
      <c r="G5792" s="26">
        <v>6.8249999999999993</v>
      </c>
      <c r="H5792" s="508">
        <v>4.111433399296989E-3</v>
      </c>
      <c r="I5792" s="99"/>
      <c r="J5792" s="61" t="s">
        <v>163</v>
      </c>
      <c r="K5792" s="100">
        <v>1</v>
      </c>
      <c r="L5792" s="509">
        <v>4.111433399296989E-3</v>
      </c>
      <c r="M5792" s="62"/>
    </row>
    <row r="5793" spans="1:13" s="47" customFormat="1" ht="14.4" customHeight="1" x14ac:dyDescent="0.3">
      <c r="A5793" s="62"/>
      <c r="B5793" s="6" t="s">
        <v>35</v>
      </c>
      <c r="C5793" s="25">
        <v>1</v>
      </c>
      <c r="D5793" s="3">
        <v>4.05</v>
      </c>
      <c r="E5793" s="26">
        <v>4.05</v>
      </c>
      <c r="F5793" s="26">
        <v>1.5</v>
      </c>
      <c r="G5793" s="26">
        <v>6.0749999999999993</v>
      </c>
      <c r="H5793" s="508">
        <v>3.6596275312423751E-3</v>
      </c>
      <c r="I5793" s="99"/>
      <c r="J5793" s="61" t="s">
        <v>163</v>
      </c>
      <c r="K5793" s="100">
        <v>1</v>
      </c>
      <c r="L5793" s="509">
        <v>3.6596275312423751E-3</v>
      </c>
      <c r="M5793" s="62"/>
    </row>
    <row r="5794" spans="1:13" s="47" customFormat="1" ht="14.4" customHeight="1" x14ac:dyDescent="0.3">
      <c r="A5794" s="62"/>
      <c r="B5794" s="6">
        <v>0</v>
      </c>
      <c r="C5794" s="25"/>
      <c r="D5794" s="3">
        <v>0</v>
      </c>
      <c r="E5794" s="26">
        <v>0</v>
      </c>
      <c r="F5794" s="27"/>
      <c r="G5794" s="26">
        <v>0</v>
      </c>
      <c r="H5794" s="508">
        <v>0</v>
      </c>
      <c r="I5794" s="99"/>
      <c r="J5794" s="61">
        <v>0</v>
      </c>
      <c r="K5794" s="100">
        <v>0</v>
      </c>
      <c r="L5794" s="509">
        <v>0</v>
      </c>
      <c r="M5794" s="62"/>
    </row>
    <row r="5795" spans="1:13" s="47" customFormat="1" ht="14.4" customHeight="1" x14ac:dyDescent="0.3">
      <c r="A5795" s="62"/>
      <c r="B5795" s="6">
        <v>0</v>
      </c>
      <c r="C5795" s="25"/>
      <c r="D5795" s="3">
        <v>0</v>
      </c>
      <c r="E5795" s="26">
        <v>0</v>
      </c>
      <c r="F5795" s="27"/>
      <c r="G5795" s="26">
        <v>0</v>
      </c>
      <c r="H5795" s="508">
        <v>0</v>
      </c>
      <c r="I5795" s="99"/>
      <c r="J5795" s="61">
        <v>0</v>
      </c>
      <c r="K5795" s="100">
        <v>0</v>
      </c>
      <c r="L5795" s="509">
        <v>0</v>
      </c>
      <c r="M5795" s="62"/>
    </row>
    <row r="5796" spans="1:13" s="47" customFormat="1" ht="14.4" customHeight="1" x14ac:dyDescent="0.3">
      <c r="A5796" s="62"/>
      <c r="B5796" s="6">
        <v>0</v>
      </c>
      <c r="C5796" s="25"/>
      <c r="D5796" s="3">
        <v>0</v>
      </c>
      <c r="E5796" s="26">
        <v>0</v>
      </c>
      <c r="F5796" s="27"/>
      <c r="G5796" s="26">
        <v>0</v>
      </c>
      <c r="H5796" s="508">
        <v>0</v>
      </c>
      <c r="I5796" s="99"/>
      <c r="J5796" s="61">
        <v>0</v>
      </c>
      <c r="K5796" s="100">
        <v>0</v>
      </c>
      <c r="L5796" s="509">
        <v>0</v>
      </c>
      <c r="M5796" s="62"/>
    </row>
    <row r="5797" spans="1:13" s="47" customFormat="1" ht="14.4" customHeight="1" x14ac:dyDescent="0.3">
      <c r="A5797" s="62"/>
      <c r="B5797" s="6">
        <v>0</v>
      </c>
      <c r="C5797" s="25"/>
      <c r="D5797" s="3">
        <v>0</v>
      </c>
      <c r="E5797" s="26">
        <v>0</v>
      </c>
      <c r="F5797" s="27"/>
      <c r="G5797" s="26">
        <v>0</v>
      </c>
      <c r="H5797" s="508">
        <v>0</v>
      </c>
      <c r="I5797" s="99"/>
      <c r="J5797" s="61">
        <v>0</v>
      </c>
      <c r="K5797" s="100">
        <v>0</v>
      </c>
      <c r="L5797" s="509">
        <v>0</v>
      </c>
      <c r="M5797" s="62"/>
    </row>
    <row r="5798" spans="1:13" s="47" customFormat="1" ht="14.4" customHeight="1" x14ac:dyDescent="0.3">
      <c r="A5798" s="62"/>
      <c r="B5798" s="6">
        <v>0</v>
      </c>
      <c r="C5798" s="25"/>
      <c r="D5798" s="3">
        <v>0</v>
      </c>
      <c r="E5798" s="26">
        <v>0</v>
      </c>
      <c r="F5798" s="27"/>
      <c r="G5798" s="26">
        <v>0</v>
      </c>
      <c r="H5798" s="508">
        <v>0</v>
      </c>
      <c r="I5798" s="99"/>
      <c r="J5798" s="61">
        <v>0</v>
      </c>
      <c r="K5798" s="100">
        <v>0</v>
      </c>
      <c r="L5798" s="509">
        <v>0</v>
      </c>
      <c r="M5798" s="62"/>
    </row>
    <row r="5799" spans="1:13" s="47" customFormat="1" ht="14.4" customHeight="1" x14ac:dyDescent="0.3">
      <c r="A5799" s="62"/>
      <c r="B5799" s="6" t="s">
        <v>60</v>
      </c>
      <c r="C5799" s="25"/>
      <c r="D5799" s="28"/>
      <c r="E5799" s="26"/>
      <c r="F5799" s="27"/>
      <c r="G5799" s="193">
        <v>25.889999999999997</v>
      </c>
      <c r="H5799" s="106" t="s">
        <v>60</v>
      </c>
      <c r="I5799" s="103"/>
      <c r="J5799" s="510"/>
      <c r="K5799" s="511" t="s">
        <v>156</v>
      </c>
      <c r="L5799" s="519">
        <v>1.5596338565245282E-2</v>
      </c>
      <c r="M5799" s="62"/>
    </row>
    <row r="5800" spans="1:13" s="47" customFormat="1" ht="14.4" customHeight="1" x14ac:dyDescent="0.3">
      <c r="A5800" s="62"/>
      <c r="B5800" s="194" t="s">
        <v>38</v>
      </c>
      <c r="C5800" s="195"/>
      <c r="D5800" s="196"/>
      <c r="E5800" s="196"/>
      <c r="F5800" s="196"/>
      <c r="G5800" s="196"/>
      <c r="H5800" s="115"/>
      <c r="I5800" s="202"/>
      <c r="J5800" s="203"/>
      <c r="K5800" s="178"/>
      <c r="L5800" s="204"/>
      <c r="M5800" s="62"/>
    </row>
    <row r="5801" spans="1:13" s="47" customFormat="1" ht="36.75" customHeight="1" x14ac:dyDescent="0.3">
      <c r="A5801" s="62"/>
      <c r="B5801" s="53" t="s">
        <v>53</v>
      </c>
      <c r="C5801" s="195"/>
      <c r="D5801" s="205" t="s">
        <v>0</v>
      </c>
      <c r="E5801" s="206" t="s">
        <v>1</v>
      </c>
      <c r="F5801" s="207" t="s">
        <v>61</v>
      </c>
      <c r="G5801" s="188" t="s">
        <v>56</v>
      </c>
      <c r="H5801" s="111" t="s">
        <v>158</v>
      </c>
      <c r="I5801" s="112" t="s">
        <v>159</v>
      </c>
      <c r="J5801" s="112" t="s">
        <v>160</v>
      </c>
      <c r="K5801" s="520" t="s">
        <v>161</v>
      </c>
      <c r="L5801" s="114" t="s">
        <v>162</v>
      </c>
      <c r="M5801" s="62"/>
    </row>
    <row r="5802" spans="1:13" s="47" customFormat="1" ht="14.4" customHeight="1" x14ac:dyDescent="0.3">
      <c r="A5802" s="62"/>
      <c r="B5802" s="189" t="s">
        <v>1847</v>
      </c>
      <c r="C5802" s="195"/>
      <c r="D5802" s="190" t="s">
        <v>5</v>
      </c>
      <c r="E5802" s="153">
        <v>1</v>
      </c>
      <c r="F5802" s="154">
        <v>465.2</v>
      </c>
      <c r="G5802" s="191">
        <v>465.2</v>
      </c>
      <c r="H5802" s="506">
        <v>0.28024011975867541</v>
      </c>
      <c r="I5802" s="171"/>
      <c r="J5802" s="192" t="s">
        <v>163</v>
      </c>
      <c r="K5802" s="172">
        <v>1</v>
      </c>
      <c r="L5802" s="507">
        <v>0.28024011975867541</v>
      </c>
      <c r="M5802" s="521"/>
    </row>
    <row r="5803" spans="1:13" s="47" customFormat="1" x14ac:dyDescent="0.3">
      <c r="A5803" s="62"/>
      <c r="B5803" s="6" t="s">
        <v>102</v>
      </c>
      <c r="C5803" s="7"/>
      <c r="D5803" s="3" t="s">
        <v>5</v>
      </c>
      <c r="E5803" s="4">
        <v>1</v>
      </c>
      <c r="F5803" s="5">
        <v>25.82</v>
      </c>
      <c r="G5803" s="26">
        <v>25.82</v>
      </c>
      <c r="H5803" s="508">
        <v>1.2077582799501368E-2</v>
      </c>
      <c r="I5803" s="99"/>
      <c r="J5803" s="61" t="s">
        <v>163</v>
      </c>
      <c r="K5803" s="100">
        <v>1</v>
      </c>
      <c r="L5803" s="509">
        <v>1.2077582799501368E-2</v>
      </c>
      <c r="M5803" s="521"/>
    </row>
    <row r="5804" spans="1:13" s="47" customFormat="1" x14ac:dyDescent="0.3">
      <c r="A5804" s="62"/>
      <c r="B5804" s="6" t="s">
        <v>1485</v>
      </c>
      <c r="C5804" s="7"/>
      <c r="D5804" s="3" t="s">
        <v>5</v>
      </c>
      <c r="E5804" s="4">
        <v>4</v>
      </c>
      <c r="F5804" s="5">
        <v>55.5</v>
      </c>
      <c r="G5804" s="26">
        <v>222</v>
      </c>
      <c r="H5804" s="508">
        <v>0.10384288851623949</v>
      </c>
      <c r="I5804" s="99"/>
      <c r="J5804" s="61" t="s">
        <v>1219</v>
      </c>
      <c r="K5804" s="100">
        <v>0</v>
      </c>
      <c r="L5804" s="509">
        <v>0</v>
      </c>
      <c r="M5804" s="62"/>
    </row>
    <row r="5805" spans="1:13" s="47" customFormat="1" ht="14.4" customHeight="1" x14ac:dyDescent="0.3">
      <c r="A5805" s="62"/>
      <c r="B5805" s="6" t="s">
        <v>1486</v>
      </c>
      <c r="C5805" s="7"/>
      <c r="D5805" s="3" t="s">
        <v>5</v>
      </c>
      <c r="E5805" s="4">
        <v>1</v>
      </c>
      <c r="F5805" s="5">
        <v>55.5</v>
      </c>
      <c r="G5805" s="26">
        <v>55.5</v>
      </c>
      <c r="H5805" s="508">
        <v>2.5960722129059872E-2</v>
      </c>
      <c r="I5805" s="99"/>
      <c r="J5805" s="61" t="s">
        <v>1219</v>
      </c>
      <c r="K5805" s="100">
        <v>0</v>
      </c>
      <c r="L5805" s="509">
        <v>0</v>
      </c>
      <c r="M5805" s="62"/>
    </row>
    <row r="5806" spans="1:13" s="47" customFormat="1" ht="26.4" x14ac:dyDescent="0.3">
      <c r="A5806" s="62"/>
      <c r="B5806" s="6" t="s">
        <v>1509</v>
      </c>
      <c r="C5806" s="7"/>
      <c r="D5806" s="3" t="s">
        <v>5</v>
      </c>
      <c r="E5806" s="4">
        <v>1</v>
      </c>
      <c r="F5806" s="5">
        <v>289.74</v>
      </c>
      <c r="G5806" s="26">
        <v>289.74</v>
      </c>
      <c r="H5806" s="508">
        <v>0.135529002336465</v>
      </c>
      <c r="I5806" s="99"/>
      <c r="J5806" s="61" t="s">
        <v>1219</v>
      </c>
      <c r="K5806" s="100">
        <v>0</v>
      </c>
      <c r="L5806" s="509">
        <v>0</v>
      </c>
      <c r="M5806" s="62"/>
    </row>
    <row r="5807" spans="1:13" s="47" customFormat="1" ht="26.4" x14ac:dyDescent="0.3">
      <c r="A5807" s="62"/>
      <c r="B5807" s="6" t="s">
        <v>1515</v>
      </c>
      <c r="C5807" s="7"/>
      <c r="D5807" s="3" t="s">
        <v>5</v>
      </c>
      <c r="E5807" s="4">
        <v>1</v>
      </c>
      <c r="F5807" s="5">
        <v>77.2</v>
      </c>
      <c r="G5807" s="26">
        <v>77.2</v>
      </c>
      <c r="H5807" s="508">
        <v>3.6111130601142745E-2</v>
      </c>
      <c r="I5807" s="99"/>
      <c r="J5807" s="61" t="s">
        <v>1219</v>
      </c>
      <c r="K5807" s="100">
        <v>0</v>
      </c>
      <c r="L5807" s="509">
        <v>0</v>
      </c>
      <c r="M5807" s="62"/>
    </row>
    <row r="5808" spans="1:13" s="47" customFormat="1" ht="26.4" x14ac:dyDescent="0.3">
      <c r="A5808" s="62"/>
      <c r="B5808" s="6" t="s">
        <v>1512</v>
      </c>
      <c r="C5808" s="7"/>
      <c r="D5808" s="3" t="s">
        <v>5</v>
      </c>
      <c r="E5808" s="4">
        <v>1</v>
      </c>
      <c r="F5808" s="5">
        <v>77.2</v>
      </c>
      <c r="G5808" s="26">
        <v>77.2</v>
      </c>
      <c r="H5808" s="508">
        <v>3.6111130601142745E-2</v>
      </c>
      <c r="I5808" s="99"/>
      <c r="J5808" s="61" t="s">
        <v>1219</v>
      </c>
      <c r="K5808" s="100">
        <v>0</v>
      </c>
      <c r="L5808" s="509">
        <v>0</v>
      </c>
      <c r="M5808" s="62"/>
    </row>
    <row r="5809" spans="1:13" s="47" customFormat="1" ht="26.4" x14ac:dyDescent="0.3">
      <c r="A5809" s="62"/>
      <c r="B5809" s="6" t="s">
        <v>1513</v>
      </c>
      <c r="C5809" s="7"/>
      <c r="D5809" s="3" t="s">
        <v>5</v>
      </c>
      <c r="E5809" s="4">
        <v>3</v>
      </c>
      <c r="F5809" s="5">
        <v>77.2</v>
      </c>
      <c r="G5809" s="26">
        <v>231.60000000000002</v>
      </c>
      <c r="H5809" s="508">
        <v>0.10833339180342824</v>
      </c>
      <c r="I5809" s="99"/>
      <c r="J5809" s="61" t="s">
        <v>1219</v>
      </c>
      <c r="K5809" s="100">
        <v>0</v>
      </c>
      <c r="L5809" s="509">
        <v>0</v>
      </c>
      <c r="M5809" s="62"/>
    </row>
    <row r="5810" spans="1:13" s="47" customFormat="1" ht="26.4" x14ac:dyDescent="0.3">
      <c r="A5810" s="62"/>
      <c r="B5810" s="6" t="s">
        <v>1514</v>
      </c>
      <c r="C5810" s="7"/>
      <c r="D5810" s="3" t="s">
        <v>5</v>
      </c>
      <c r="E5810" s="4">
        <v>1</v>
      </c>
      <c r="F5810" s="5">
        <v>77.2</v>
      </c>
      <c r="G5810" s="26">
        <v>77.2</v>
      </c>
      <c r="H5810" s="508">
        <v>3.6111130601142745E-2</v>
      </c>
      <c r="I5810" s="99"/>
      <c r="J5810" s="61" t="s">
        <v>1219</v>
      </c>
      <c r="K5810" s="100">
        <v>0</v>
      </c>
      <c r="L5810" s="509">
        <v>0</v>
      </c>
      <c r="M5810" s="62"/>
    </row>
    <row r="5811" spans="1:13" s="47" customFormat="1" x14ac:dyDescent="0.3">
      <c r="A5811" s="62"/>
      <c r="B5811" s="6" t="s">
        <v>93</v>
      </c>
      <c r="C5811" s="7"/>
      <c r="D5811" s="3" t="s">
        <v>5</v>
      </c>
      <c r="E5811" s="4">
        <v>0.2</v>
      </c>
      <c r="F5811" s="5">
        <v>25</v>
      </c>
      <c r="G5811" s="26">
        <v>5</v>
      </c>
      <c r="H5811" s="508">
        <v>2.3388037954107993E-3</v>
      </c>
      <c r="I5811" s="99"/>
      <c r="J5811" s="61" t="s">
        <v>163</v>
      </c>
      <c r="K5811" s="100">
        <v>1</v>
      </c>
      <c r="L5811" s="509">
        <v>2.3388037954107993E-3</v>
      </c>
      <c r="M5811" s="62"/>
    </row>
    <row r="5812" spans="1:13" s="47" customFormat="1" ht="26.4" x14ac:dyDescent="0.3">
      <c r="A5812" s="62"/>
      <c r="B5812" s="6" t="s">
        <v>1848</v>
      </c>
      <c r="C5812" s="7"/>
      <c r="D5812" s="3" t="s">
        <v>5</v>
      </c>
      <c r="E5812" s="4">
        <v>1</v>
      </c>
      <c r="F5812" s="5">
        <v>106.36</v>
      </c>
      <c r="G5812" s="26">
        <v>106.36</v>
      </c>
      <c r="H5812" s="508">
        <v>4.9751034335978522E-2</v>
      </c>
      <c r="I5812" s="99"/>
      <c r="J5812" s="61" t="s">
        <v>1219</v>
      </c>
      <c r="K5812" s="100">
        <v>0</v>
      </c>
      <c r="L5812" s="509">
        <v>0</v>
      </c>
      <c r="M5812" s="62"/>
    </row>
    <row r="5813" spans="1:13" s="47" customFormat="1" x14ac:dyDescent="0.3">
      <c r="A5813" s="62"/>
      <c r="B5813" s="6">
        <v>0</v>
      </c>
      <c r="C5813" s="7"/>
      <c r="D5813" s="3">
        <v>0</v>
      </c>
      <c r="E5813" s="4"/>
      <c r="F5813" s="5">
        <v>0</v>
      </c>
      <c r="G5813" s="26">
        <v>0</v>
      </c>
      <c r="H5813" s="508">
        <v>0</v>
      </c>
      <c r="I5813" s="99"/>
      <c r="J5813" s="61">
        <v>0</v>
      </c>
      <c r="K5813" s="100">
        <v>0</v>
      </c>
      <c r="L5813" s="509">
        <v>0</v>
      </c>
      <c r="M5813" s="62"/>
    </row>
    <row r="5814" spans="1:13" s="47" customFormat="1" ht="14.4" customHeight="1" x14ac:dyDescent="0.3">
      <c r="A5814" s="62"/>
      <c r="B5814" s="6">
        <v>0</v>
      </c>
      <c r="C5814" s="7"/>
      <c r="D5814" s="3">
        <v>0</v>
      </c>
      <c r="E5814" s="4"/>
      <c r="F5814" s="5">
        <v>0</v>
      </c>
      <c r="G5814" s="26">
        <v>0</v>
      </c>
      <c r="H5814" s="508">
        <v>0</v>
      </c>
      <c r="I5814" s="99"/>
      <c r="J5814" s="61">
        <v>0</v>
      </c>
      <c r="K5814" s="100">
        <v>0</v>
      </c>
      <c r="L5814" s="509">
        <v>0</v>
      </c>
      <c r="M5814" s="62"/>
    </row>
    <row r="5815" spans="1:13" s="47" customFormat="1" ht="14.4" customHeight="1" x14ac:dyDescent="0.3">
      <c r="A5815" s="62"/>
      <c r="B5815" s="58" t="s">
        <v>62</v>
      </c>
      <c r="C5815" s="46"/>
      <c r="D5815" s="37"/>
      <c r="E5815" s="38"/>
      <c r="F5815" s="39"/>
      <c r="G5815" s="193">
        <v>1632.8200000000002</v>
      </c>
      <c r="H5815" s="106" t="s">
        <v>62</v>
      </c>
      <c r="I5815" s="103"/>
      <c r="J5815" s="510"/>
      <c r="K5815" s="511" t="s">
        <v>156</v>
      </c>
      <c r="L5815" s="519">
        <v>0.29465650635358759</v>
      </c>
      <c r="M5815" s="62"/>
    </row>
    <row r="5816" spans="1:13" s="47" customFormat="1" ht="14.4" customHeight="1" x14ac:dyDescent="0.3">
      <c r="A5816" s="62"/>
      <c r="B5816" s="194" t="s">
        <v>63</v>
      </c>
      <c r="C5816" s="195"/>
      <c r="D5816" s="196"/>
      <c r="E5816" s="197"/>
      <c r="F5816" s="155"/>
      <c r="G5816" s="197"/>
      <c r="H5816" s="115"/>
      <c r="I5816" s="202"/>
      <c r="J5816" s="203"/>
      <c r="K5816" s="178"/>
      <c r="L5816" s="204">
        <v>0</v>
      </c>
      <c r="M5816" s="62"/>
    </row>
    <row r="5817" spans="1:13" s="47" customFormat="1" ht="35.25" customHeight="1" x14ac:dyDescent="0.3">
      <c r="A5817" s="62"/>
      <c r="B5817" s="53" t="s">
        <v>53</v>
      </c>
      <c r="C5817" s="210"/>
      <c r="D5817" s="211" t="s">
        <v>0</v>
      </c>
      <c r="E5817" s="201" t="s">
        <v>1</v>
      </c>
      <c r="F5817" s="156" t="s">
        <v>61</v>
      </c>
      <c r="G5817" s="188" t="s">
        <v>56</v>
      </c>
      <c r="H5817" s="111" t="s">
        <v>158</v>
      </c>
      <c r="I5817" s="112" t="s">
        <v>159</v>
      </c>
      <c r="J5817" s="112" t="s">
        <v>160</v>
      </c>
      <c r="K5817" s="520" t="s">
        <v>161</v>
      </c>
      <c r="L5817" s="114" t="s">
        <v>162</v>
      </c>
      <c r="M5817" s="62"/>
    </row>
    <row r="5818" spans="1:13" s="47" customFormat="1" ht="14.4" customHeight="1" x14ac:dyDescent="0.3">
      <c r="A5818" s="62"/>
      <c r="B5818" s="6">
        <v>0</v>
      </c>
      <c r="C5818" s="7"/>
      <c r="D5818" s="3">
        <v>0</v>
      </c>
      <c r="E5818" s="26"/>
      <c r="F5818" s="5">
        <v>0</v>
      </c>
      <c r="G5818" s="191">
        <v>0</v>
      </c>
      <c r="H5818" s="506">
        <v>0</v>
      </c>
      <c r="I5818" s="171"/>
      <c r="J5818" s="192">
        <v>0</v>
      </c>
      <c r="K5818" s="172">
        <v>0</v>
      </c>
      <c r="L5818" s="507">
        <v>0</v>
      </c>
      <c r="M5818" s="62"/>
    </row>
    <row r="5819" spans="1:13" s="47" customFormat="1" ht="14.4" customHeight="1" x14ac:dyDescent="0.3">
      <c r="A5819" s="62"/>
      <c r="B5819" s="6">
        <v>0</v>
      </c>
      <c r="C5819" s="7"/>
      <c r="D5819" s="3">
        <v>0</v>
      </c>
      <c r="E5819" s="26"/>
      <c r="F5819" s="5">
        <v>0</v>
      </c>
      <c r="G5819" s="26">
        <v>0</v>
      </c>
      <c r="H5819" s="508">
        <v>0</v>
      </c>
      <c r="I5819" s="99"/>
      <c r="J5819" s="61">
        <v>0</v>
      </c>
      <c r="K5819" s="100">
        <v>0</v>
      </c>
      <c r="L5819" s="509">
        <v>0</v>
      </c>
      <c r="M5819" s="62"/>
    </row>
    <row r="5820" spans="1:13" s="47" customFormat="1" ht="14.4" customHeight="1" x14ac:dyDescent="0.3">
      <c r="A5820" s="62"/>
      <c r="B5820" s="6">
        <v>0</v>
      </c>
      <c r="C5820" s="7"/>
      <c r="D5820" s="3">
        <v>0</v>
      </c>
      <c r="E5820" s="26"/>
      <c r="F5820" s="5">
        <v>0</v>
      </c>
      <c r="G5820" s="26">
        <v>0</v>
      </c>
      <c r="H5820" s="508">
        <v>0</v>
      </c>
      <c r="I5820" s="99"/>
      <c r="J5820" s="61">
        <v>0</v>
      </c>
      <c r="K5820" s="100">
        <v>0</v>
      </c>
      <c r="L5820" s="509">
        <v>0</v>
      </c>
      <c r="M5820" s="62"/>
    </row>
    <row r="5821" spans="1:13" s="47" customFormat="1" ht="14.4" customHeight="1" x14ac:dyDescent="0.3">
      <c r="A5821" s="62"/>
      <c r="B5821" s="6">
        <v>0</v>
      </c>
      <c r="C5821" s="7"/>
      <c r="D5821" s="3">
        <v>0</v>
      </c>
      <c r="E5821" s="26"/>
      <c r="F5821" s="5">
        <v>0</v>
      </c>
      <c r="G5821" s="26">
        <v>0</v>
      </c>
      <c r="H5821" s="508">
        <v>0</v>
      </c>
      <c r="I5821" s="99"/>
      <c r="J5821" s="61">
        <v>0</v>
      </c>
      <c r="K5821" s="100">
        <v>0</v>
      </c>
      <c r="L5821" s="509">
        <v>0</v>
      </c>
      <c r="M5821" s="62"/>
    </row>
    <row r="5822" spans="1:13" s="47" customFormat="1" ht="14.4" customHeight="1" x14ac:dyDescent="0.3">
      <c r="A5822" s="62"/>
      <c r="B5822" s="6">
        <v>0</v>
      </c>
      <c r="C5822" s="7"/>
      <c r="D5822" s="3">
        <v>0</v>
      </c>
      <c r="E5822" s="26"/>
      <c r="F5822" s="5">
        <v>0</v>
      </c>
      <c r="G5822" s="26">
        <v>0</v>
      </c>
      <c r="H5822" s="508">
        <v>0</v>
      </c>
      <c r="I5822" s="99"/>
      <c r="J5822" s="61">
        <v>0</v>
      </c>
      <c r="K5822" s="100">
        <v>0</v>
      </c>
      <c r="L5822" s="509">
        <v>0</v>
      </c>
      <c r="M5822" s="62"/>
    </row>
    <row r="5823" spans="1:13" s="47" customFormat="1" ht="15" customHeight="1" thickBot="1" x14ac:dyDescent="0.35">
      <c r="A5823" s="62"/>
      <c r="B5823" s="59" t="s">
        <v>64</v>
      </c>
      <c r="C5823" s="42"/>
      <c r="D5823" s="43"/>
      <c r="E5823" s="44"/>
      <c r="F5823" s="45"/>
      <c r="G5823" s="191">
        <v>0</v>
      </c>
      <c r="H5823" s="106" t="s">
        <v>64</v>
      </c>
      <c r="I5823" s="103"/>
      <c r="J5823" s="510"/>
      <c r="K5823" s="511" t="s">
        <v>156</v>
      </c>
      <c r="L5823" s="519">
        <v>0</v>
      </c>
      <c r="M5823" s="62"/>
    </row>
    <row r="5824" spans="1:13" s="47" customFormat="1" ht="14.4" customHeight="1" x14ac:dyDescent="0.3">
      <c r="A5824" s="62"/>
      <c r="B5824" s="64"/>
      <c r="C5824" s="68"/>
      <c r="D5824" s="69" t="s">
        <v>65</v>
      </c>
      <c r="E5824" s="70"/>
      <c r="F5824" s="71"/>
      <c r="G5824" s="88">
        <v>1660.0050000000001</v>
      </c>
      <c r="H5824" s="179"/>
      <c r="I5824" s="212"/>
      <c r="J5824" s="522"/>
      <c r="K5824" s="523"/>
      <c r="L5824" s="180"/>
      <c r="M5824" s="62"/>
    </row>
    <row r="5825" spans="1:13" s="47" customFormat="1" ht="14.4" customHeight="1" x14ac:dyDescent="0.3">
      <c r="A5825" s="62"/>
      <c r="B5825" s="63"/>
      <c r="C5825" s="68"/>
      <c r="D5825" s="72" t="s">
        <v>7</v>
      </c>
      <c r="E5825" s="215"/>
      <c r="F5825" s="181">
        <v>0.1</v>
      </c>
      <c r="G5825" s="215">
        <v>166.001</v>
      </c>
      <c r="H5825" s="524"/>
      <c r="I5825" s="124"/>
      <c r="J5825" s="525"/>
      <c r="K5825" s="526"/>
      <c r="L5825" s="527"/>
      <c r="M5825" s="62"/>
    </row>
    <row r="5826" spans="1:13" s="47" customFormat="1" ht="14.4" customHeight="1" x14ac:dyDescent="0.3">
      <c r="A5826" s="62"/>
      <c r="B5826" s="63"/>
      <c r="C5826" s="68"/>
      <c r="D5826" s="72" t="s">
        <v>8</v>
      </c>
      <c r="E5826" s="215"/>
      <c r="F5826" s="181">
        <v>0.1</v>
      </c>
      <c r="G5826" s="215">
        <v>166.001</v>
      </c>
      <c r="H5826" s="524"/>
      <c r="I5826" s="124"/>
      <c r="J5826" s="525"/>
      <c r="K5826" s="526"/>
      <c r="L5826" s="527"/>
      <c r="M5826" s="62"/>
    </row>
    <row r="5827" spans="1:13" s="47" customFormat="1" ht="14.4" customHeight="1" x14ac:dyDescent="0.3">
      <c r="A5827" s="62"/>
      <c r="B5827" s="63" t="s">
        <v>66</v>
      </c>
      <c r="C5827" s="68"/>
      <c r="D5827" s="75" t="s">
        <v>67</v>
      </c>
      <c r="E5827" s="76"/>
      <c r="F5827" s="71"/>
      <c r="G5827" s="76">
        <v>1992.0070000000001</v>
      </c>
      <c r="H5827" s="524"/>
      <c r="I5827" s="124"/>
      <c r="J5827" s="525"/>
      <c r="K5827" s="526"/>
      <c r="L5827" s="527"/>
      <c r="M5827" s="62"/>
    </row>
    <row r="5828" spans="1:13" s="47" customFormat="1" ht="15" customHeight="1" thickBot="1" x14ac:dyDescent="0.35">
      <c r="A5828" s="62"/>
      <c r="B5828" s="63"/>
      <c r="C5828" s="68"/>
      <c r="D5828" s="77" t="s">
        <v>68</v>
      </c>
      <c r="E5828" s="78"/>
      <c r="F5828" s="79"/>
      <c r="G5828" s="78">
        <v>1992.01</v>
      </c>
      <c r="H5828" s="528">
        <v>1</v>
      </c>
      <c r="I5828" s="126"/>
      <c r="J5828" s="529"/>
      <c r="K5828" s="530"/>
      <c r="L5828" s="531">
        <v>0.31056489217170258</v>
      </c>
      <c r="M5828" s="62"/>
    </row>
    <row r="5829" spans="1:13" s="47" customFormat="1" ht="14.4" customHeight="1" x14ac:dyDescent="0.3">
      <c r="A5829" s="62"/>
      <c r="B5829" s="63"/>
      <c r="C5829" s="68"/>
      <c r="D5829" s="80"/>
      <c r="E5829" s="67"/>
      <c r="F5829" s="65"/>
      <c r="G5829" s="67"/>
      <c r="J5829" s="60"/>
      <c r="M5829" s="62"/>
    </row>
    <row r="5830" spans="1:13" s="47" customFormat="1" ht="14.4" customHeight="1" x14ac:dyDescent="0.3">
      <c r="A5830" s="62"/>
      <c r="B5830" s="63"/>
      <c r="C5830" s="68"/>
      <c r="D5830" s="80"/>
      <c r="E5830" s="67"/>
      <c r="F5830" s="65"/>
      <c r="G5830" s="67"/>
      <c r="J5830" s="60"/>
      <c r="M5830" s="62"/>
    </row>
    <row r="5831" spans="1:13" s="47" customFormat="1" ht="14.4" customHeight="1" x14ac:dyDescent="0.3">
      <c r="A5831" s="62"/>
      <c r="B5831" s="63"/>
      <c r="C5831" s="68"/>
      <c r="D5831" s="80"/>
      <c r="E5831" s="67"/>
      <c r="F5831" s="65"/>
      <c r="G5831" s="67"/>
      <c r="J5831" s="60"/>
      <c r="M5831" s="62"/>
    </row>
    <row r="5832" spans="1:13" s="47" customFormat="1" ht="14.4" customHeight="1" x14ac:dyDescent="0.3">
      <c r="A5832" s="62"/>
      <c r="B5832" s="136" t="s">
        <v>1808</v>
      </c>
      <c r="C5832" s="81"/>
      <c r="D5832" s="80"/>
      <c r="E5832" s="67"/>
      <c r="F5832" s="82"/>
      <c r="G5832" s="82"/>
      <c r="J5832" s="60"/>
      <c r="M5832" s="62"/>
    </row>
    <row r="5833" spans="1:13" s="47" customFormat="1" ht="14.4" customHeight="1" x14ac:dyDescent="0.3">
      <c r="A5833" s="62"/>
      <c r="B5833" s="216" t="s">
        <v>6</v>
      </c>
      <c r="C5833" s="217"/>
      <c r="D5833" s="80"/>
      <c r="E5833" s="67"/>
      <c r="F5833" s="62"/>
      <c r="G5833" s="62"/>
      <c r="J5833" s="60"/>
      <c r="M5833" s="62"/>
    </row>
    <row r="5834" spans="1:13" s="47" customFormat="1" ht="14.4" customHeight="1" x14ac:dyDescent="0.3">
      <c r="A5834" s="62"/>
      <c r="B5834" s="84"/>
      <c r="C5834" s="62"/>
      <c r="D5834" s="80"/>
      <c r="E5834" s="67"/>
      <c r="F5834" s="62"/>
      <c r="G5834" s="62"/>
      <c r="J5834" s="60"/>
      <c r="M5834" s="62"/>
    </row>
    <row r="5835" spans="1:13" x14ac:dyDescent="0.3">
      <c r="A5835" s="62"/>
      <c r="B5835" s="503"/>
      <c r="C5835" s="129"/>
      <c r="D5835" s="129"/>
      <c r="J5835" s="60"/>
    </row>
    <row r="5836" spans="1:13" x14ac:dyDescent="0.3">
      <c r="A5836" s="62"/>
      <c r="B5836" s="131"/>
      <c r="C5836" s="130"/>
      <c r="D5836" s="130"/>
      <c r="J5836" s="60"/>
    </row>
    <row r="5837" spans="1:13" ht="15.6" x14ac:dyDescent="0.3">
      <c r="A5837" s="62"/>
      <c r="D5837" s="715" t="s">
        <v>166</v>
      </c>
      <c r="E5837" s="715"/>
      <c r="F5837" s="715"/>
      <c r="J5837" s="60"/>
    </row>
    <row r="5838" spans="1:13" x14ac:dyDescent="0.3">
      <c r="A5838" s="62"/>
      <c r="B5838" s="132"/>
      <c r="C5838" s="132"/>
      <c r="D5838" s="132"/>
      <c r="J5838" s="60"/>
    </row>
    <row r="5839" spans="1:13" ht="82.5" customHeight="1" x14ac:dyDescent="0.3">
      <c r="A5839" s="62"/>
      <c r="B5839" s="710" t="s">
        <v>1809</v>
      </c>
      <c r="C5839" s="710"/>
      <c r="D5839" s="710"/>
      <c r="E5839" s="710"/>
      <c r="F5839" s="710"/>
      <c r="G5839" s="710"/>
      <c r="H5839" s="710"/>
      <c r="I5839" s="710"/>
      <c r="J5839" s="710"/>
      <c r="K5839" s="710"/>
      <c r="L5839" s="710"/>
    </row>
    <row r="5840" spans="1:13" s="47" customFormat="1" ht="14.4" customHeight="1" x14ac:dyDescent="0.3">
      <c r="A5840" s="62"/>
      <c r="B5840" s="63"/>
      <c r="C5840" s="9"/>
      <c r="D5840" s="10"/>
      <c r="E5840" s="11"/>
      <c r="F5840" s="12"/>
      <c r="G5840" s="13"/>
      <c r="J5840" s="60"/>
      <c r="M5840" s="62"/>
    </row>
    <row r="5841" spans="1:13" s="47" customFormat="1" ht="14.4" customHeight="1" x14ac:dyDescent="0.3">
      <c r="A5841" s="62"/>
      <c r="B5841" s="48" t="s">
        <v>48</v>
      </c>
      <c r="C5841" s="9"/>
      <c r="D5841" s="10"/>
      <c r="E5841" s="11"/>
      <c r="F5841" s="11"/>
      <c r="G5841" s="11"/>
      <c r="J5841" s="60"/>
      <c r="M5841" s="62"/>
    </row>
    <row r="5842" spans="1:13" s="47" customFormat="1" ht="14.4" customHeight="1" x14ac:dyDescent="0.3">
      <c r="A5842" s="62"/>
      <c r="B5842" s="64" t="s">
        <v>49</v>
      </c>
      <c r="C5842" s="62" t="s">
        <v>1859</v>
      </c>
      <c r="D5842" s="62"/>
      <c r="E5842" s="62"/>
      <c r="I5842" s="65" t="s">
        <v>50</v>
      </c>
      <c r="J5842" s="68" t="s">
        <v>5</v>
      </c>
      <c r="M5842" s="62"/>
    </row>
    <row r="5843" spans="1:13" s="47" customFormat="1" ht="15" customHeight="1" thickBot="1" x14ac:dyDescent="0.35">
      <c r="A5843" s="62"/>
      <c r="B5843" s="64" t="s">
        <v>51</v>
      </c>
      <c r="C5843" s="62" t="s">
        <v>267</v>
      </c>
      <c r="D5843" s="62"/>
      <c r="E5843" s="62"/>
      <c r="G5843" s="62" t="s">
        <v>1854</v>
      </c>
      <c r="J5843" s="60"/>
      <c r="M5843" s="62"/>
    </row>
    <row r="5844" spans="1:13" s="47" customFormat="1" ht="14.4" customHeight="1" thickTop="1" x14ac:dyDescent="0.3">
      <c r="A5844" s="62"/>
      <c r="B5844" s="49" t="s">
        <v>52</v>
      </c>
      <c r="C5844" s="14"/>
      <c r="D5844" s="15"/>
      <c r="E5844" s="16"/>
      <c r="F5844" s="17"/>
      <c r="G5844" s="16"/>
      <c r="H5844" s="711" t="s">
        <v>164</v>
      </c>
      <c r="I5844" s="712"/>
      <c r="J5844" s="712"/>
      <c r="K5844" s="712"/>
      <c r="L5844" s="713"/>
      <c r="M5844" s="62"/>
    </row>
    <row r="5845" spans="1:13" s="47" customFormat="1" ht="32.25" customHeight="1" x14ac:dyDescent="0.3">
      <c r="A5845" s="62"/>
      <c r="B5845" s="186" t="s">
        <v>53</v>
      </c>
      <c r="C5845" s="187" t="s">
        <v>1</v>
      </c>
      <c r="D5845" s="161" t="s">
        <v>54</v>
      </c>
      <c r="E5845" s="188" t="s">
        <v>23</v>
      </c>
      <c r="F5845" s="188" t="s">
        <v>55</v>
      </c>
      <c r="G5845" s="188" t="s">
        <v>56</v>
      </c>
      <c r="H5845" s="90" t="s">
        <v>158</v>
      </c>
      <c r="I5845" s="169" t="s">
        <v>159</v>
      </c>
      <c r="J5845" s="169" t="s">
        <v>160</v>
      </c>
      <c r="K5845" s="169" t="s">
        <v>161</v>
      </c>
      <c r="L5845" s="92" t="s">
        <v>162</v>
      </c>
      <c r="M5845" s="62"/>
    </row>
    <row r="5846" spans="1:13" s="47" customFormat="1" ht="14.4" customHeight="1" x14ac:dyDescent="0.3">
      <c r="A5846" s="62"/>
      <c r="B5846" s="189">
        <v>0</v>
      </c>
      <c r="C5846" s="187"/>
      <c r="D5846" s="190">
        <v>0</v>
      </c>
      <c r="E5846" s="191">
        <v>0</v>
      </c>
      <c r="F5846" s="505">
        <v>0.5</v>
      </c>
      <c r="G5846" s="191">
        <v>0</v>
      </c>
      <c r="H5846" s="506">
        <v>0</v>
      </c>
      <c r="I5846" s="171"/>
      <c r="J5846" s="192">
        <v>0</v>
      </c>
      <c r="K5846" s="172">
        <v>0</v>
      </c>
      <c r="L5846" s="507">
        <v>0</v>
      </c>
      <c r="M5846" s="62"/>
    </row>
    <row r="5847" spans="1:13" s="47" customFormat="1" ht="14.4" customHeight="1" x14ac:dyDescent="0.3">
      <c r="A5847" s="62"/>
      <c r="B5847" s="6">
        <v>0</v>
      </c>
      <c r="C5847" s="25"/>
      <c r="D5847" s="3">
        <v>0</v>
      </c>
      <c r="E5847" s="26">
        <v>0</v>
      </c>
      <c r="F5847" s="27"/>
      <c r="G5847" s="26">
        <v>0</v>
      </c>
      <c r="H5847" s="508">
        <v>0</v>
      </c>
      <c r="I5847" s="99"/>
      <c r="J5847" s="61">
        <v>0</v>
      </c>
      <c r="K5847" s="100">
        <v>0</v>
      </c>
      <c r="L5847" s="509">
        <v>0</v>
      </c>
      <c r="M5847" s="62"/>
    </row>
    <row r="5848" spans="1:13" s="47" customFormat="1" ht="14.4" customHeight="1" x14ac:dyDescent="0.3">
      <c r="A5848" s="62"/>
      <c r="B5848" s="6">
        <v>0</v>
      </c>
      <c r="C5848" s="25"/>
      <c r="D5848" s="3">
        <v>0</v>
      </c>
      <c r="E5848" s="26">
        <v>0</v>
      </c>
      <c r="F5848" s="27"/>
      <c r="G5848" s="26">
        <v>0</v>
      </c>
      <c r="H5848" s="508">
        <v>0</v>
      </c>
      <c r="I5848" s="99"/>
      <c r="J5848" s="61">
        <v>0</v>
      </c>
      <c r="K5848" s="100">
        <v>0</v>
      </c>
      <c r="L5848" s="509">
        <v>0</v>
      </c>
      <c r="M5848" s="62"/>
    </row>
    <row r="5849" spans="1:13" s="47" customFormat="1" ht="14.4" customHeight="1" x14ac:dyDescent="0.3">
      <c r="A5849" s="62"/>
      <c r="B5849" s="6">
        <v>0</v>
      </c>
      <c r="C5849" s="25"/>
      <c r="D5849" s="3">
        <v>0</v>
      </c>
      <c r="E5849" s="26">
        <v>0</v>
      </c>
      <c r="F5849" s="27"/>
      <c r="G5849" s="26">
        <v>0</v>
      </c>
      <c r="H5849" s="508">
        <v>0</v>
      </c>
      <c r="I5849" s="99"/>
      <c r="J5849" s="61">
        <v>0</v>
      </c>
      <c r="K5849" s="100">
        <v>0</v>
      </c>
      <c r="L5849" s="509">
        <v>0</v>
      </c>
      <c r="M5849" s="62"/>
    </row>
    <row r="5850" spans="1:13" s="47" customFormat="1" ht="14.4" customHeight="1" x14ac:dyDescent="0.3">
      <c r="A5850" s="62"/>
      <c r="B5850" s="6">
        <v>0</v>
      </c>
      <c r="C5850" s="25"/>
      <c r="D5850" s="3">
        <v>0</v>
      </c>
      <c r="E5850" s="26">
        <v>0</v>
      </c>
      <c r="F5850" s="27"/>
      <c r="G5850" s="26">
        <v>0</v>
      </c>
      <c r="H5850" s="508">
        <v>0</v>
      </c>
      <c r="I5850" s="99"/>
      <c r="J5850" s="61">
        <v>0</v>
      </c>
      <c r="K5850" s="100">
        <v>0</v>
      </c>
      <c r="L5850" s="509">
        <v>0</v>
      </c>
      <c r="M5850" s="62"/>
    </row>
    <row r="5851" spans="1:13" s="47" customFormat="1" ht="14.4" customHeight="1" x14ac:dyDescent="0.3">
      <c r="A5851" s="62"/>
      <c r="B5851" s="6">
        <v>0</v>
      </c>
      <c r="C5851" s="25"/>
      <c r="D5851" s="3">
        <v>0</v>
      </c>
      <c r="E5851" s="26">
        <v>0</v>
      </c>
      <c r="F5851" s="27"/>
      <c r="G5851" s="26">
        <v>0</v>
      </c>
      <c r="H5851" s="508">
        <v>0</v>
      </c>
      <c r="I5851" s="99"/>
      <c r="J5851" s="61">
        <v>0</v>
      </c>
      <c r="K5851" s="100">
        <v>0</v>
      </c>
      <c r="L5851" s="509">
        <v>0</v>
      </c>
      <c r="M5851" s="62"/>
    </row>
    <row r="5852" spans="1:13" s="47" customFormat="1" ht="14.4" customHeight="1" x14ac:dyDescent="0.3">
      <c r="A5852" s="62"/>
      <c r="B5852" s="6" t="s">
        <v>73</v>
      </c>
      <c r="C5852" s="25"/>
      <c r="D5852" s="3">
        <v>0</v>
      </c>
      <c r="E5852" s="26">
        <v>0</v>
      </c>
      <c r="F5852" s="27"/>
      <c r="G5852" s="26">
        <v>0.33</v>
      </c>
      <c r="H5852" s="508">
        <v>2.5543080727745594E-4</v>
      </c>
      <c r="I5852" s="99"/>
      <c r="J5852" s="61" t="s">
        <v>165</v>
      </c>
      <c r="K5852" s="100">
        <v>0.4</v>
      </c>
      <c r="L5852" s="101">
        <v>1.0217232291098239E-4</v>
      </c>
      <c r="M5852" s="62"/>
    </row>
    <row r="5853" spans="1:13" s="47" customFormat="1" ht="14.4" customHeight="1" x14ac:dyDescent="0.3">
      <c r="A5853" s="62"/>
      <c r="B5853" s="6" t="s">
        <v>57</v>
      </c>
      <c r="C5853" s="25"/>
      <c r="D5853" s="28"/>
      <c r="E5853" s="26"/>
      <c r="F5853" s="27"/>
      <c r="G5853" s="193">
        <v>0.33</v>
      </c>
      <c r="H5853" s="102" t="s">
        <v>57</v>
      </c>
      <c r="I5853" s="103"/>
      <c r="J5853" s="510"/>
      <c r="K5853" s="511" t="s">
        <v>156</v>
      </c>
      <c r="L5853" s="512">
        <v>1.0217232291098239E-4</v>
      </c>
      <c r="M5853" s="62"/>
    </row>
    <row r="5854" spans="1:13" s="47" customFormat="1" ht="14.4" customHeight="1" x14ac:dyDescent="0.3">
      <c r="A5854" s="62"/>
      <c r="B5854" s="194" t="s">
        <v>22</v>
      </c>
      <c r="C5854" s="195"/>
      <c r="D5854" s="196"/>
      <c r="E5854" s="197"/>
      <c r="F5854" s="155"/>
      <c r="G5854" s="87"/>
      <c r="H5854" s="513"/>
      <c r="I5854" s="514"/>
      <c r="J5854" s="515"/>
      <c r="K5854" s="516"/>
      <c r="L5854" s="517"/>
      <c r="M5854" s="62"/>
    </row>
    <row r="5855" spans="1:13" s="47" customFormat="1" ht="30.75" customHeight="1" x14ac:dyDescent="0.3">
      <c r="A5855" s="62"/>
      <c r="B5855" s="198" t="s">
        <v>58</v>
      </c>
      <c r="C5855" s="199" t="s">
        <v>1</v>
      </c>
      <c r="D5855" s="200" t="s">
        <v>59</v>
      </c>
      <c r="E5855" s="156" t="s">
        <v>23</v>
      </c>
      <c r="F5855" s="156" t="s">
        <v>55</v>
      </c>
      <c r="G5855" s="201" t="s">
        <v>56</v>
      </c>
      <c r="H5855" s="90" t="s">
        <v>158</v>
      </c>
      <c r="I5855" s="169" t="s">
        <v>159</v>
      </c>
      <c r="J5855" s="169" t="s">
        <v>160</v>
      </c>
      <c r="K5855" s="518" t="s">
        <v>161</v>
      </c>
      <c r="L5855" s="92" t="s">
        <v>162</v>
      </c>
      <c r="M5855" s="62"/>
    </row>
    <row r="5856" spans="1:13" s="47" customFormat="1" ht="14.4" customHeight="1" x14ac:dyDescent="0.3">
      <c r="A5856" s="62"/>
      <c r="B5856" s="6" t="s">
        <v>27</v>
      </c>
      <c r="C5856" s="25">
        <v>1</v>
      </c>
      <c r="D5856" s="3">
        <v>4.0999999999999996</v>
      </c>
      <c r="E5856" s="26">
        <v>4.0999999999999996</v>
      </c>
      <c r="F5856" s="26">
        <v>0.5</v>
      </c>
      <c r="G5856" s="26">
        <v>2.0499999999999998</v>
      </c>
      <c r="H5856" s="506">
        <v>1.5867671361175291E-3</v>
      </c>
      <c r="I5856" s="171"/>
      <c r="J5856" s="192" t="s">
        <v>163</v>
      </c>
      <c r="K5856" s="172">
        <v>1</v>
      </c>
      <c r="L5856" s="507">
        <v>1.5867671361175291E-3</v>
      </c>
      <c r="M5856" s="62"/>
    </row>
    <row r="5857" spans="1:13" s="47" customFormat="1" ht="14.4" customHeight="1" x14ac:dyDescent="0.3">
      <c r="A5857" s="62"/>
      <c r="B5857" s="6" t="s">
        <v>87</v>
      </c>
      <c r="C5857" s="25">
        <v>1</v>
      </c>
      <c r="D5857" s="3">
        <v>4.5599999999999996</v>
      </c>
      <c r="E5857" s="26">
        <v>4.5599999999999996</v>
      </c>
      <c r="F5857" s="26">
        <v>0.5</v>
      </c>
      <c r="G5857" s="26">
        <v>2.2799999999999998</v>
      </c>
      <c r="H5857" s="508">
        <v>1.7647946684624227E-3</v>
      </c>
      <c r="I5857" s="99"/>
      <c r="J5857" s="61" t="s">
        <v>163</v>
      </c>
      <c r="K5857" s="100">
        <v>1</v>
      </c>
      <c r="L5857" s="509">
        <v>1.7647946684624227E-3</v>
      </c>
      <c r="M5857" s="62"/>
    </row>
    <row r="5858" spans="1:13" s="47" customFormat="1" ht="33" customHeight="1" x14ac:dyDescent="0.3">
      <c r="A5858" s="62"/>
      <c r="B5858" s="6" t="s">
        <v>86</v>
      </c>
      <c r="C5858" s="25">
        <v>1</v>
      </c>
      <c r="D5858" s="3">
        <v>4.55</v>
      </c>
      <c r="E5858" s="26">
        <v>4.55</v>
      </c>
      <c r="F5858" s="26">
        <v>0.5</v>
      </c>
      <c r="G5858" s="26">
        <v>2.2749999999999999</v>
      </c>
      <c r="H5858" s="508">
        <v>1.7609245047157946E-3</v>
      </c>
      <c r="I5858" s="99"/>
      <c r="J5858" s="61" t="s">
        <v>163</v>
      </c>
      <c r="K5858" s="100">
        <v>1</v>
      </c>
      <c r="L5858" s="509">
        <v>1.7609245047157946E-3</v>
      </c>
      <c r="M5858" s="62"/>
    </row>
    <row r="5859" spans="1:13" s="47" customFormat="1" ht="14.4" customHeight="1" x14ac:dyDescent="0.3">
      <c r="A5859" s="62"/>
      <c r="B5859" s="6">
        <v>0</v>
      </c>
      <c r="C5859" s="25"/>
      <c r="D5859" s="3">
        <v>0</v>
      </c>
      <c r="E5859" s="26">
        <v>0</v>
      </c>
      <c r="F5859" s="26"/>
      <c r="G5859" s="26">
        <v>0</v>
      </c>
      <c r="H5859" s="508">
        <v>0</v>
      </c>
      <c r="I5859" s="99"/>
      <c r="J5859" s="61">
        <v>0</v>
      </c>
      <c r="K5859" s="100">
        <v>0</v>
      </c>
      <c r="L5859" s="509">
        <v>0</v>
      </c>
      <c r="M5859" s="62"/>
    </row>
    <row r="5860" spans="1:13" s="47" customFormat="1" ht="14.4" customHeight="1" x14ac:dyDescent="0.3">
      <c r="A5860" s="62"/>
      <c r="B5860" s="6">
        <v>0</v>
      </c>
      <c r="C5860" s="25"/>
      <c r="D5860" s="3">
        <v>0</v>
      </c>
      <c r="E5860" s="26">
        <v>0</v>
      </c>
      <c r="F5860" s="27"/>
      <c r="G5860" s="26">
        <v>0</v>
      </c>
      <c r="H5860" s="508">
        <v>0</v>
      </c>
      <c r="I5860" s="99"/>
      <c r="J5860" s="61">
        <v>0</v>
      </c>
      <c r="K5860" s="100">
        <v>0</v>
      </c>
      <c r="L5860" s="509">
        <v>0</v>
      </c>
      <c r="M5860" s="62"/>
    </row>
    <row r="5861" spans="1:13" s="47" customFormat="1" ht="14.4" customHeight="1" x14ac:dyDescent="0.3">
      <c r="A5861" s="62"/>
      <c r="B5861" s="6">
        <v>0</v>
      </c>
      <c r="C5861" s="25"/>
      <c r="D5861" s="3">
        <v>0</v>
      </c>
      <c r="E5861" s="26">
        <v>0</v>
      </c>
      <c r="F5861" s="27"/>
      <c r="G5861" s="26">
        <v>0</v>
      </c>
      <c r="H5861" s="508">
        <v>0</v>
      </c>
      <c r="I5861" s="99"/>
      <c r="J5861" s="61">
        <v>0</v>
      </c>
      <c r="K5861" s="100">
        <v>0</v>
      </c>
      <c r="L5861" s="509">
        <v>0</v>
      </c>
      <c r="M5861" s="62"/>
    </row>
    <row r="5862" spans="1:13" s="47" customFormat="1" ht="14.4" customHeight="1" x14ac:dyDescent="0.3">
      <c r="A5862" s="62"/>
      <c r="B5862" s="6">
        <v>0</v>
      </c>
      <c r="C5862" s="25"/>
      <c r="D5862" s="3">
        <v>0</v>
      </c>
      <c r="E5862" s="26">
        <v>0</v>
      </c>
      <c r="F5862" s="27"/>
      <c r="G5862" s="26">
        <v>0</v>
      </c>
      <c r="H5862" s="508">
        <v>0</v>
      </c>
      <c r="I5862" s="99"/>
      <c r="J5862" s="61">
        <v>0</v>
      </c>
      <c r="K5862" s="100">
        <v>0</v>
      </c>
      <c r="L5862" s="509">
        <v>0</v>
      </c>
      <c r="M5862" s="62"/>
    </row>
    <row r="5863" spans="1:13" s="47" customFormat="1" ht="14.4" customHeight="1" x14ac:dyDescent="0.3">
      <c r="A5863" s="62"/>
      <c r="B5863" s="6">
        <v>0</v>
      </c>
      <c r="C5863" s="25"/>
      <c r="D5863" s="3">
        <v>0</v>
      </c>
      <c r="E5863" s="26">
        <v>0</v>
      </c>
      <c r="F5863" s="27"/>
      <c r="G5863" s="26">
        <v>0</v>
      </c>
      <c r="H5863" s="508">
        <v>0</v>
      </c>
      <c r="I5863" s="99"/>
      <c r="J5863" s="61">
        <v>0</v>
      </c>
      <c r="K5863" s="100">
        <v>0</v>
      </c>
      <c r="L5863" s="509">
        <v>0</v>
      </c>
      <c r="M5863" s="62"/>
    </row>
    <row r="5864" spans="1:13" s="47" customFormat="1" ht="14.4" customHeight="1" x14ac:dyDescent="0.3">
      <c r="A5864" s="62"/>
      <c r="B5864" s="6">
        <v>0</v>
      </c>
      <c r="C5864" s="25"/>
      <c r="D5864" s="3">
        <v>0</v>
      </c>
      <c r="E5864" s="26">
        <v>0</v>
      </c>
      <c r="F5864" s="27"/>
      <c r="G5864" s="26">
        <v>0</v>
      </c>
      <c r="H5864" s="508">
        <v>0</v>
      </c>
      <c r="I5864" s="99"/>
      <c r="J5864" s="61">
        <v>0</v>
      </c>
      <c r="K5864" s="100">
        <v>0</v>
      </c>
      <c r="L5864" s="509">
        <v>0</v>
      </c>
      <c r="M5864" s="62"/>
    </row>
    <row r="5865" spans="1:13" s="47" customFormat="1" ht="14.4" customHeight="1" x14ac:dyDescent="0.3">
      <c r="A5865" s="62"/>
      <c r="B5865" s="6" t="s">
        <v>60</v>
      </c>
      <c r="C5865" s="25"/>
      <c r="D5865" s="28"/>
      <c r="E5865" s="26"/>
      <c r="F5865" s="27"/>
      <c r="G5865" s="193">
        <v>6.6050000000000004</v>
      </c>
      <c r="H5865" s="106" t="s">
        <v>60</v>
      </c>
      <c r="I5865" s="103"/>
      <c r="J5865" s="510"/>
      <c r="K5865" s="511" t="s">
        <v>156</v>
      </c>
      <c r="L5865" s="519">
        <v>5.1124863092957464E-3</v>
      </c>
      <c r="M5865" s="62"/>
    </row>
    <row r="5866" spans="1:13" s="47" customFormat="1" ht="14.4" customHeight="1" x14ac:dyDescent="0.3">
      <c r="A5866" s="62"/>
      <c r="B5866" s="194" t="s">
        <v>38</v>
      </c>
      <c r="C5866" s="195"/>
      <c r="D5866" s="196"/>
      <c r="E5866" s="196"/>
      <c r="F5866" s="196"/>
      <c r="G5866" s="196"/>
      <c r="H5866" s="115"/>
      <c r="I5866" s="202"/>
      <c r="J5866" s="203"/>
      <c r="K5866" s="178"/>
      <c r="L5866" s="204"/>
      <c r="M5866" s="62"/>
    </row>
    <row r="5867" spans="1:13" s="47" customFormat="1" ht="36.75" customHeight="1" x14ac:dyDescent="0.3">
      <c r="A5867" s="62"/>
      <c r="B5867" s="53" t="s">
        <v>53</v>
      </c>
      <c r="C5867" s="195"/>
      <c r="D5867" s="205" t="s">
        <v>0</v>
      </c>
      <c r="E5867" s="206" t="s">
        <v>1</v>
      </c>
      <c r="F5867" s="207" t="s">
        <v>61</v>
      </c>
      <c r="G5867" s="188" t="s">
        <v>56</v>
      </c>
      <c r="H5867" s="111" t="s">
        <v>158</v>
      </c>
      <c r="I5867" s="112" t="s">
        <v>159</v>
      </c>
      <c r="J5867" s="112" t="s">
        <v>160</v>
      </c>
      <c r="K5867" s="520" t="s">
        <v>161</v>
      </c>
      <c r="L5867" s="114" t="s">
        <v>162</v>
      </c>
      <c r="M5867" s="62"/>
    </row>
    <row r="5868" spans="1:13" s="47" customFormat="1" ht="29.1" customHeight="1" x14ac:dyDescent="0.3">
      <c r="A5868" s="62"/>
      <c r="B5868" s="189" t="s">
        <v>1860</v>
      </c>
      <c r="C5868" s="195"/>
      <c r="D5868" s="190" t="s">
        <v>5</v>
      </c>
      <c r="E5868" s="153">
        <v>1</v>
      </c>
      <c r="F5868" s="154">
        <v>1200</v>
      </c>
      <c r="G5868" s="191">
        <v>1200</v>
      </c>
      <c r="H5868" s="506">
        <v>0.92883929919074881</v>
      </c>
      <c r="I5868" s="171"/>
      <c r="J5868" s="192" t="s">
        <v>1219</v>
      </c>
      <c r="K5868" s="172">
        <v>0</v>
      </c>
      <c r="L5868" s="507">
        <v>0</v>
      </c>
      <c r="M5868" s="521"/>
    </row>
    <row r="5869" spans="1:13" s="47" customFormat="1" ht="33" customHeight="1" x14ac:dyDescent="0.3">
      <c r="A5869" s="62"/>
      <c r="B5869" s="6" t="s">
        <v>1518</v>
      </c>
      <c r="C5869" s="7"/>
      <c r="D5869" s="3" t="s">
        <v>5</v>
      </c>
      <c r="E5869" s="4">
        <v>10</v>
      </c>
      <c r="F5869" s="5">
        <v>1.5</v>
      </c>
      <c r="G5869" s="26">
        <v>15</v>
      </c>
      <c r="H5869" s="508">
        <v>1.1610491239884359E-2</v>
      </c>
      <c r="I5869" s="99"/>
      <c r="J5869" s="61" t="s">
        <v>163</v>
      </c>
      <c r="K5869" s="100">
        <v>1</v>
      </c>
      <c r="L5869" s="509">
        <v>1.1610491239884359E-2</v>
      </c>
      <c r="M5869" s="521"/>
    </row>
    <row r="5870" spans="1:13" s="47" customFormat="1" x14ac:dyDescent="0.3">
      <c r="A5870" s="62"/>
      <c r="B5870" s="6" t="s">
        <v>1522</v>
      </c>
      <c r="C5870" s="7"/>
      <c r="D5870" s="3" t="s">
        <v>5</v>
      </c>
      <c r="E5870" s="4">
        <v>1</v>
      </c>
      <c r="F5870" s="5">
        <v>70</v>
      </c>
      <c r="G5870" s="26">
        <v>70</v>
      </c>
      <c r="H5870" s="508">
        <v>5.4182292452793678E-2</v>
      </c>
      <c r="I5870" s="99"/>
      <c r="J5870" s="61" t="s">
        <v>163</v>
      </c>
      <c r="K5870" s="100">
        <v>1</v>
      </c>
      <c r="L5870" s="509">
        <v>5.4182292452793678E-2</v>
      </c>
      <c r="M5870" s="62"/>
    </row>
    <row r="5871" spans="1:13" s="47" customFormat="1" ht="14.4" customHeight="1" x14ac:dyDescent="0.3">
      <c r="A5871" s="62"/>
      <c r="B5871" s="6">
        <v>0</v>
      </c>
      <c r="C5871" s="7"/>
      <c r="D5871" s="3">
        <v>0</v>
      </c>
      <c r="E5871" s="4"/>
      <c r="F5871" s="5">
        <v>0</v>
      </c>
      <c r="G5871" s="26">
        <v>0</v>
      </c>
      <c r="H5871" s="508">
        <v>0</v>
      </c>
      <c r="I5871" s="99"/>
      <c r="J5871" s="61">
        <v>0</v>
      </c>
      <c r="K5871" s="100">
        <v>0</v>
      </c>
      <c r="L5871" s="509">
        <v>0</v>
      </c>
      <c r="M5871" s="62"/>
    </row>
    <row r="5872" spans="1:13" s="47" customFormat="1" x14ac:dyDescent="0.3">
      <c r="A5872" s="62"/>
      <c r="B5872" s="6">
        <v>0</v>
      </c>
      <c r="C5872" s="7"/>
      <c r="D5872" s="3">
        <v>0</v>
      </c>
      <c r="E5872" s="4"/>
      <c r="F5872" s="5">
        <v>0</v>
      </c>
      <c r="G5872" s="26">
        <v>0</v>
      </c>
      <c r="H5872" s="508">
        <v>0</v>
      </c>
      <c r="I5872" s="99"/>
      <c r="J5872" s="61">
        <v>0</v>
      </c>
      <c r="K5872" s="100">
        <v>0</v>
      </c>
      <c r="L5872" s="509">
        <v>0</v>
      </c>
      <c r="M5872" s="62"/>
    </row>
    <row r="5873" spans="1:13" s="47" customFormat="1" x14ac:dyDescent="0.3">
      <c r="A5873" s="62"/>
      <c r="B5873" s="6">
        <v>0</v>
      </c>
      <c r="C5873" s="7"/>
      <c r="D5873" s="3">
        <v>0</v>
      </c>
      <c r="E5873" s="4"/>
      <c r="F5873" s="5">
        <v>0</v>
      </c>
      <c r="G5873" s="26">
        <v>0</v>
      </c>
      <c r="H5873" s="508">
        <v>0</v>
      </c>
      <c r="I5873" s="99"/>
      <c r="J5873" s="61">
        <v>0</v>
      </c>
      <c r="K5873" s="100">
        <v>0</v>
      </c>
      <c r="L5873" s="509">
        <v>0</v>
      </c>
      <c r="M5873" s="62"/>
    </row>
    <row r="5874" spans="1:13" s="47" customFormat="1" x14ac:dyDescent="0.3">
      <c r="A5874" s="62"/>
      <c r="B5874" s="6">
        <v>0</v>
      </c>
      <c r="C5874" s="7"/>
      <c r="D5874" s="3">
        <v>0</v>
      </c>
      <c r="E5874" s="4"/>
      <c r="F5874" s="5">
        <v>0</v>
      </c>
      <c r="G5874" s="26">
        <v>0</v>
      </c>
      <c r="H5874" s="508">
        <v>0</v>
      </c>
      <c r="I5874" s="99"/>
      <c r="J5874" s="61">
        <v>0</v>
      </c>
      <c r="K5874" s="100">
        <v>0</v>
      </c>
      <c r="L5874" s="509">
        <v>0</v>
      </c>
      <c r="M5874" s="62"/>
    </row>
    <row r="5875" spans="1:13" s="47" customFormat="1" x14ac:dyDescent="0.3">
      <c r="A5875" s="62"/>
      <c r="B5875" s="6">
        <v>0</v>
      </c>
      <c r="C5875" s="7"/>
      <c r="D5875" s="3">
        <v>0</v>
      </c>
      <c r="E5875" s="4"/>
      <c r="F5875" s="5">
        <v>0</v>
      </c>
      <c r="G5875" s="26">
        <v>0</v>
      </c>
      <c r="H5875" s="508">
        <v>0</v>
      </c>
      <c r="I5875" s="99"/>
      <c r="J5875" s="61">
        <v>0</v>
      </c>
      <c r="K5875" s="100">
        <v>0</v>
      </c>
      <c r="L5875" s="509">
        <v>0</v>
      </c>
      <c r="M5875" s="62"/>
    </row>
    <row r="5876" spans="1:13" s="47" customFormat="1" x14ac:dyDescent="0.3">
      <c r="A5876" s="62"/>
      <c r="B5876" s="6">
        <v>0</v>
      </c>
      <c r="C5876" s="7"/>
      <c r="D5876" s="3">
        <v>0</v>
      </c>
      <c r="E5876" s="4"/>
      <c r="F5876" s="5">
        <v>0</v>
      </c>
      <c r="G5876" s="26">
        <v>0</v>
      </c>
      <c r="H5876" s="508">
        <v>0</v>
      </c>
      <c r="I5876" s="99"/>
      <c r="J5876" s="61">
        <v>0</v>
      </c>
      <c r="K5876" s="100">
        <v>0</v>
      </c>
      <c r="L5876" s="509">
        <v>0</v>
      </c>
      <c r="M5876" s="62"/>
    </row>
    <row r="5877" spans="1:13" s="47" customFormat="1" x14ac:dyDescent="0.3">
      <c r="A5877" s="62"/>
      <c r="B5877" s="6">
        <v>0</v>
      </c>
      <c r="C5877" s="7"/>
      <c r="D5877" s="3">
        <v>0</v>
      </c>
      <c r="E5877" s="4"/>
      <c r="F5877" s="5">
        <v>0</v>
      </c>
      <c r="G5877" s="26">
        <v>0</v>
      </c>
      <c r="H5877" s="508">
        <v>0</v>
      </c>
      <c r="I5877" s="99"/>
      <c r="J5877" s="61">
        <v>0</v>
      </c>
      <c r="K5877" s="100">
        <v>0</v>
      </c>
      <c r="L5877" s="509">
        <v>0</v>
      </c>
      <c r="M5877" s="62"/>
    </row>
    <row r="5878" spans="1:13" s="47" customFormat="1" x14ac:dyDescent="0.3">
      <c r="A5878" s="62"/>
      <c r="B5878" s="6">
        <v>0</v>
      </c>
      <c r="C5878" s="7"/>
      <c r="D5878" s="3">
        <v>0</v>
      </c>
      <c r="E5878" s="4"/>
      <c r="F5878" s="5">
        <v>0</v>
      </c>
      <c r="G5878" s="26">
        <v>0</v>
      </c>
      <c r="H5878" s="508">
        <v>0</v>
      </c>
      <c r="I5878" s="99"/>
      <c r="J5878" s="61">
        <v>0</v>
      </c>
      <c r="K5878" s="100">
        <v>0</v>
      </c>
      <c r="L5878" s="509">
        <v>0</v>
      </c>
      <c r="M5878" s="62"/>
    </row>
    <row r="5879" spans="1:13" s="47" customFormat="1" x14ac:dyDescent="0.3">
      <c r="A5879" s="62"/>
      <c r="B5879" s="6">
        <v>0</v>
      </c>
      <c r="C5879" s="7"/>
      <c r="D5879" s="3">
        <v>0</v>
      </c>
      <c r="E5879" s="4"/>
      <c r="F5879" s="5">
        <v>0</v>
      </c>
      <c r="G5879" s="26">
        <v>0</v>
      </c>
      <c r="H5879" s="508">
        <v>0</v>
      </c>
      <c r="I5879" s="99"/>
      <c r="J5879" s="61">
        <v>0</v>
      </c>
      <c r="K5879" s="100">
        <v>0</v>
      </c>
      <c r="L5879" s="509">
        <v>0</v>
      </c>
      <c r="M5879" s="62"/>
    </row>
    <row r="5880" spans="1:13" s="47" customFormat="1" ht="14.4" customHeight="1" x14ac:dyDescent="0.3">
      <c r="A5880" s="62"/>
      <c r="B5880" s="6">
        <v>0</v>
      </c>
      <c r="C5880" s="7"/>
      <c r="D5880" s="3">
        <v>0</v>
      </c>
      <c r="E5880" s="4"/>
      <c r="F5880" s="5">
        <v>0</v>
      </c>
      <c r="G5880" s="26">
        <v>0</v>
      </c>
      <c r="H5880" s="508">
        <v>0</v>
      </c>
      <c r="I5880" s="99"/>
      <c r="J5880" s="61">
        <v>0</v>
      </c>
      <c r="K5880" s="100">
        <v>0</v>
      </c>
      <c r="L5880" s="509">
        <v>0</v>
      </c>
      <c r="M5880" s="62"/>
    </row>
    <row r="5881" spans="1:13" s="47" customFormat="1" ht="14.4" customHeight="1" x14ac:dyDescent="0.3">
      <c r="A5881" s="62"/>
      <c r="B5881" s="58" t="s">
        <v>62</v>
      </c>
      <c r="C5881" s="46"/>
      <c r="D5881" s="37"/>
      <c r="E5881" s="38"/>
      <c r="F5881" s="39"/>
      <c r="G5881" s="193">
        <v>1285</v>
      </c>
      <c r="H5881" s="106" t="s">
        <v>62</v>
      </c>
      <c r="I5881" s="103"/>
      <c r="J5881" s="510"/>
      <c r="K5881" s="511" t="s">
        <v>156</v>
      </c>
      <c r="L5881" s="519">
        <v>6.5792783692678034E-2</v>
      </c>
      <c r="M5881" s="62"/>
    </row>
    <row r="5882" spans="1:13" s="47" customFormat="1" ht="14.4" customHeight="1" x14ac:dyDescent="0.3">
      <c r="A5882" s="62"/>
      <c r="B5882" s="194" t="s">
        <v>63</v>
      </c>
      <c r="C5882" s="195"/>
      <c r="D5882" s="196"/>
      <c r="E5882" s="197"/>
      <c r="F5882" s="155"/>
      <c r="G5882" s="197"/>
      <c r="H5882" s="115"/>
      <c r="I5882" s="202"/>
      <c r="J5882" s="203"/>
      <c r="K5882" s="178"/>
      <c r="L5882" s="204">
        <v>0</v>
      </c>
      <c r="M5882" s="62"/>
    </row>
    <row r="5883" spans="1:13" s="47" customFormat="1" ht="35.25" customHeight="1" x14ac:dyDescent="0.3">
      <c r="A5883" s="62"/>
      <c r="B5883" s="53" t="s">
        <v>53</v>
      </c>
      <c r="C5883" s="210"/>
      <c r="D5883" s="211" t="s">
        <v>0</v>
      </c>
      <c r="E5883" s="201" t="s">
        <v>1</v>
      </c>
      <c r="F5883" s="156" t="s">
        <v>61</v>
      </c>
      <c r="G5883" s="188" t="s">
        <v>56</v>
      </c>
      <c r="H5883" s="111" t="s">
        <v>158</v>
      </c>
      <c r="I5883" s="112" t="s">
        <v>159</v>
      </c>
      <c r="J5883" s="112" t="s">
        <v>160</v>
      </c>
      <c r="K5883" s="520" t="s">
        <v>161</v>
      </c>
      <c r="L5883" s="114" t="s">
        <v>162</v>
      </c>
      <c r="M5883" s="62"/>
    </row>
    <row r="5884" spans="1:13" s="47" customFormat="1" ht="14.4" customHeight="1" x14ac:dyDescent="0.3">
      <c r="A5884" s="62"/>
      <c r="B5884" s="6">
        <v>0</v>
      </c>
      <c r="C5884" s="7"/>
      <c r="D5884" s="3">
        <v>0</v>
      </c>
      <c r="E5884" s="26"/>
      <c r="F5884" s="5">
        <v>0</v>
      </c>
      <c r="G5884" s="191">
        <v>0</v>
      </c>
      <c r="H5884" s="506">
        <v>0</v>
      </c>
      <c r="I5884" s="171"/>
      <c r="J5884" s="192">
        <v>0</v>
      </c>
      <c r="K5884" s="172">
        <v>0</v>
      </c>
      <c r="L5884" s="507">
        <v>0</v>
      </c>
      <c r="M5884" s="62"/>
    </row>
    <row r="5885" spans="1:13" s="47" customFormat="1" ht="14.4" customHeight="1" x14ac:dyDescent="0.3">
      <c r="A5885" s="62"/>
      <c r="B5885" s="6">
        <v>0</v>
      </c>
      <c r="C5885" s="7"/>
      <c r="D5885" s="3">
        <v>0</v>
      </c>
      <c r="E5885" s="26"/>
      <c r="F5885" s="5">
        <v>0</v>
      </c>
      <c r="G5885" s="26">
        <v>0</v>
      </c>
      <c r="H5885" s="508">
        <v>0</v>
      </c>
      <c r="I5885" s="99"/>
      <c r="J5885" s="61">
        <v>0</v>
      </c>
      <c r="K5885" s="100">
        <v>0</v>
      </c>
      <c r="L5885" s="509">
        <v>0</v>
      </c>
      <c r="M5885" s="62"/>
    </row>
    <row r="5886" spans="1:13" s="47" customFormat="1" ht="14.4" customHeight="1" x14ac:dyDescent="0.3">
      <c r="A5886" s="62"/>
      <c r="B5886" s="6">
        <v>0</v>
      </c>
      <c r="C5886" s="7"/>
      <c r="D5886" s="3">
        <v>0</v>
      </c>
      <c r="E5886" s="26"/>
      <c r="F5886" s="5">
        <v>0</v>
      </c>
      <c r="G5886" s="26">
        <v>0</v>
      </c>
      <c r="H5886" s="508">
        <v>0</v>
      </c>
      <c r="I5886" s="99"/>
      <c r="J5886" s="61">
        <v>0</v>
      </c>
      <c r="K5886" s="100">
        <v>0</v>
      </c>
      <c r="L5886" s="509">
        <v>0</v>
      </c>
      <c r="M5886" s="62"/>
    </row>
    <row r="5887" spans="1:13" s="47" customFormat="1" ht="14.4" customHeight="1" x14ac:dyDescent="0.3">
      <c r="A5887" s="62"/>
      <c r="B5887" s="6">
        <v>0</v>
      </c>
      <c r="C5887" s="7"/>
      <c r="D5887" s="3">
        <v>0</v>
      </c>
      <c r="E5887" s="26"/>
      <c r="F5887" s="5">
        <v>0</v>
      </c>
      <c r="G5887" s="26">
        <v>0</v>
      </c>
      <c r="H5887" s="508">
        <v>0</v>
      </c>
      <c r="I5887" s="99"/>
      <c r="J5887" s="61">
        <v>0</v>
      </c>
      <c r="K5887" s="100">
        <v>0</v>
      </c>
      <c r="L5887" s="509">
        <v>0</v>
      </c>
      <c r="M5887" s="62"/>
    </row>
    <row r="5888" spans="1:13" s="47" customFormat="1" ht="14.4" customHeight="1" x14ac:dyDescent="0.3">
      <c r="A5888" s="62"/>
      <c r="B5888" s="6">
        <v>0</v>
      </c>
      <c r="C5888" s="7"/>
      <c r="D5888" s="3">
        <v>0</v>
      </c>
      <c r="E5888" s="26"/>
      <c r="F5888" s="5">
        <v>0</v>
      </c>
      <c r="G5888" s="26">
        <v>0</v>
      </c>
      <c r="H5888" s="508">
        <v>0</v>
      </c>
      <c r="I5888" s="99"/>
      <c r="J5888" s="61">
        <v>0</v>
      </c>
      <c r="K5888" s="100">
        <v>0</v>
      </c>
      <c r="L5888" s="509">
        <v>0</v>
      </c>
      <c r="M5888" s="62"/>
    </row>
    <row r="5889" spans="1:13" s="47" customFormat="1" ht="15" customHeight="1" thickBot="1" x14ac:dyDescent="0.35">
      <c r="A5889" s="62"/>
      <c r="B5889" s="59" t="s">
        <v>64</v>
      </c>
      <c r="C5889" s="42"/>
      <c r="D5889" s="43"/>
      <c r="E5889" s="44"/>
      <c r="F5889" s="45"/>
      <c r="G5889" s="191">
        <v>0</v>
      </c>
      <c r="H5889" s="106" t="s">
        <v>64</v>
      </c>
      <c r="I5889" s="103"/>
      <c r="J5889" s="510"/>
      <c r="K5889" s="511" t="s">
        <v>156</v>
      </c>
      <c r="L5889" s="519">
        <v>0</v>
      </c>
      <c r="M5889" s="62"/>
    </row>
    <row r="5890" spans="1:13" s="47" customFormat="1" ht="14.4" customHeight="1" x14ac:dyDescent="0.3">
      <c r="A5890" s="62"/>
      <c r="B5890" s="64"/>
      <c r="C5890" s="68"/>
      <c r="D5890" s="69" t="s">
        <v>65</v>
      </c>
      <c r="E5890" s="70"/>
      <c r="F5890" s="71"/>
      <c r="G5890" s="88">
        <v>1291.9349999999999</v>
      </c>
      <c r="H5890" s="179"/>
      <c r="I5890" s="212"/>
      <c r="J5890" s="522"/>
      <c r="K5890" s="523"/>
      <c r="L5890" s="180"/>
      <c r="M5890" s="62"/>
    </row>
    <row r="5891" spans="1:13" s="47" customFormat="1" ht="14.4" customHeight="1" x14ac:dyDescent="0.3">
      <c r="A5891" s="62"/>
      <c r="B5891" s="63"/>
      <c r="C5891" s="68"/>
      <c r="D5891" s="72" t="s">
        <v>7</v>
      </c>
      <c r="E5891" s="215"/>
      <c r="F5891" s="181">
        <v>0.1</v>
      </c>
      <c r="G5891" s="215">
        <v>129.19399999999999</v>
      </c>
      <c r="H5891" s="524"/>
      <c r="I5891" s="124"/>
      <c r="J5891" s="525"/>
      <c r="K5891" s="526"/>
      <c r="L5891" s="527"/>
      <c r="M5891" s="62"/>
    </row>
    <row r="5892" spans="1:13" s="47" customFormat="1" ht="14.4" customHeight="1" x14ac:dyDescent="0.3">
      <c r="A5892" s="62"/>
      <c r="B5892" s="63"/>
      <c r="C5892" s="68"/>
      <c r="D5892" s="72" t="s">
        <v>8</v>
      </c>
      <c r="E5892" s="215"/>
      <c r="F5892" s="181">
        <v>0.1</v>
      </c>
      <c r="G5892" s="215">
        <v>129.19399999999999</v>
      </c>
      <c r="H5892" s="524"/>
      <c r="I5892" s="124"/>
      <c r="J5892" s="525"/>
      <c r="K5892" s="526"/>
      <c r="L5892" s="527"/>
      <c r="M5892" s="62"/>
    </row>
    <row r="5893" spans="1:13" s="47" customFormat="1" ht="14.4" customHeight="1" x14ac:dyDescent="0.3">
      <c r="A5893" s="62"/>
      <c r="B5893" s="63" t="s">
        <v>66</v>
      </c>
      <c r="C5893" s="68"/>
      <c r="D5893" s="75" t="s">
        <v>67</v>
      </c>
      <c r="E5893" s="76"/>
      <c r="F5893" s="71"/>
      <c r="G5893" s="76">
        <v>1550.3230000000001</v>
      </c>
      <c r="H5893" s="524"/>
      <c r="I5893" s="124"/>
      <c r="J5893" s="525"/>
      <c r="K5893" s="526"/>
      <c r="L5893" s="527"/>
      <c r="M5893" s="62"/>
    </row>
    <row r="5894" spans="1:13" s="47" customFormat="1" ht="15" customHeight="1" thickBot="1" x14ac:dyDescent="0.35">
      <c r="A5894" s="62"/>
      <c r="B5894" s="63"/>
      <c r="C5894" s="68"/>
      <c r="D5894" s="77" t="s">
        <v>68</v>
      </c>
      <c r="E5894" s="78"/>
      <c r="F5894" s="79"/>
      <c r="G5894" s="78">
        <v>1550.32</v>
      </c>
      <c r="H5894" s="528">
        <v>1</v>
      </c>
      <c r="I5894" s="126"/>
      <c r="J5894" s="529"/>
      <c r="K5894" s="530"/>
      <c r="L5894" s="531">
        <v>7.1007442324884762E-2</v>
      </c>
      <c r="M5894" s="62"/>
    </row>
    <row r="5895" spans="1:13" s="47" customFormat="1" ht="14.4" customHeight="1" x14ac:dyDescent="0.3">
      <c r="A5895" s="62"/>
      <c r="B5895" s="63"/>
      <c r="C5895" s="68"/>
      <c r="D5895" s="80"/>
      <c r="E5895" s="67"/>
      <c r="F5895" s="65"/>
      <c r="G5895" s="67"/>
      <c r="J5895" s="60"/>
      <c r="M5895" s="62"/>
    </row>
    <row r="5896" spans="1:13" s="47" customFormat="1" ht="14.4" customHeight="1" x14ac:dyDescent="0.3">
      <c r="A5896" s="62"/>
      <c r="B5896" s="63"/>
      <c r="C5896" s="68"/>
      <c r="D5896" s="80"/>
      <c r="E5896" s="67"/>
      <c r="F5896" s="65"/>
      <c r="G5896" s="67"/>
      <c r="J5896" s="60"/>
      <c r="M5896" s="62"/>
    </row>
    <row r="5897" spans="1:13" s="47" customFormat="1" ht="14.4" customHeight="1" x14ac:dyDescent="0.3">
      <c r="A5897" s="62"/>
      <c r="B5897" s="63"/>
      <c r="C5897" s="68"/>
      <c r="D5897" s="80"/>
      <c r="E5897" s="67"/>
      <c r="F5897" s="65"/>
      <c r="G5897" s="67"/>
      <c r="J5897" s="60"/>
      <c r="M5897" s="62"/>
    </row>
    <row r="5898" spans="1:13" s="47" customFormat="1" ht="14.4" customHeight="1" x14ac:dyDescent="0.3">
      <c r="A5898" s="62"/>
      <c r="B5898" s="136" t="s">
        <v>1808</v>
      </c>
      <c r="C5898" s="81"/>
      <c r="D5898" s="80"/>
      <c r="E5898" s="67"/>
      <c r="F5898" s="82"/>
      <c r="G5898" s="82"/>
      <c r="J5898" s="60"/>
      <c r="M5898" s="62"/>
    </row>
    <row r="5899" spans="1:13" s="47" customFormat="1" ht="14.4" customHeight="1" x14ac:dyDescent="0.3">
      <c r="A5899" s="62"/>
      <c r="B5899" s="216" t="s">
        <v>6</v>
      </c>
      <c r="C5899" s="217"/>
      <c r="D5899" s="80"/>
      <c r="E5899" s="67"/>
      <c r="F5899" s="62"/>
      <c r="G5899" s="62"/>
      <c r="J5899" s="60"/>
      <c r="M5899" s="62"/>
    </row>
    <row r="5901" spans="1:13" s="47" customFormat="1" ht="14.4" customHeight="1" x14ac:dyDescent="0.3">
      <c r="A5901" s="62"/>
      <c r="B5901" s="84"/>
      <c r="C5901" s="62"/>
      <c r="D5901" s="80"/>
      <c r="E5901" s="67"/>
      <c r="F5901" s="62"/>
      <c r="G5901" s="62"/>
      <c r="J5901" s="60"/>
      <c r="M5901" s="62"/>
    </row>
    <row r="5902" spans="1:13" x14ac:dyDescent="0.3">
      <c r="A5902" s="62"/>
      <c r="B5902" s="503"/>
      <c r="C5902" s="129"/>
      <c r="D5902" s="129"/>
      <c r="J5902" s="60"/>
    </row>
    <row r="5903" spans="1:13" x14ac:dyDescent="0.3">
      <c r="A5903" s="62"/>
      <c r="B5903" s="131"/>
      <c r="C5903" s="130"/>
      <c r="D5903" s="130"/>
      <c r="J5903" s="60"/>
    </row>
    <row r="5904" spans="1:13" ht="15.6" x14ac:dyDescent="0.3">
      <c r="A5904" s="62"/>
      <c r="D5904" s="715" t="s">
        <v>166</v>
      </c>
      <c r="E5904" s="715"/>
      <c r="F5904" s="715"/>
      <c r="J5904" s="60"/>
    </row>
    <row r="5905" spans="1:13" x14ac:dyDescent="0.3">
      <c r="A5905" s="62"/>
      <c r="B5905" s="132"/>
      <c r="C5905" s="132"/>
      <c r="D5905" s="132"/>
      <c r="J5905" s="60"/>
    </row>
    <row r="5906" spans="1:13" ht="82.5" customHeight="1" x14ac:dyDescent="0.3">
      <c r="A5906" s="62"/>
      <c r="B5906" s="710" t="s">
        <v>1809</v>
      </c>
      <c r="C5906" s="710"/>
      <c r="D5906" s="710"/>
      <c r="E5906" s="710"/>
      <c r="F5906" s="710"/>
      <c r="G5906" s="710"/>
      <c r="H5906" s="710"/>
      <c r="I5906" s="710"/>
      <c r="J5906" s="710"/>
      <c r="K5906" s="710"/>
      <c r="L5906" s="710"/>
    </row>
    <row r="5907" spans="1:13" s="47" customFormat="1" ht="14.4" customHeight="1" x14ac:dyDescent="0.3">
      <c r="A5907" s="62"/>
      <c r="B5907" s="63"/>
      <c r="C5907" s="9"/>
      <c r="D5907" s="10"/>
      <c r="E5907" s="11"/>
      <c r="F5907" s="12"/>
      <c r="G5907" s="13"/>
      <c r="J5907" s="60"/>
      <c r="M5907" s="62"/>
    </row>
    <row r="5908" spans="1:13" s="47" customFormat="1" ht="14.4" customHeight="1" x14ac:dyDescent="0.3">
      <c r="A5908" s="62"/>
      <c r="B5908" s="48" t="s">
        <v>48</v>
      </c>
      <c r="C5908" s="9"/>
      <c r="D5908" s="10"/>
      <c r="E5908" s="11"/>
      <c r="F5908" s="11"/>
      <c r="G5908" s="11"/>
      <c r="J5908" s="60"/>
      <c r="M5908" s="62"/>
    </row>
    <row r="5909" spans="1:13" s="47" customFormat="1" ht="14.4" customHeight="1" x14ac:dyDescent="0.3">
      <c r="A5909" s="62"/>
      <c r="B5909" s="64" t="s">
        <v>49</v>
      </c>
      <c r="C5909" s="62" t="s">
        <v>1861</v>
      </c>
      <c r="D5909" s="62"/>
      <c r="E5909" s="62"/>
      <c r="I5909" s="65" t="s">
        <v>50</v>
      </c>
      <c r="J5909" s="68" t="s">
        <v>5</v>
      </c>
      <c r="M5909" s="62"/>
    </row>
    <row r="5910" spans="1:13" s="47" customFormat="1" ht="15" customHeight="1" thickBot="1" x14ac:dyDescent="0.35">
      <c r="A5910" s="62"/>
      <c r="B5910" s="64" t="s">
        <v>51</v>
      </c>
      <c r="C5910" s="62" t="s">
        <v>267</v>
      </c>
      <c r="D5910" s="62"/>
      <c r="E5910" s="62"/>
      <c r="G5910" s="62" t="s">
        <v>1855</v>
      </c>
      <c r="J5910" s="60"/>
      <c r="M5910" s="62"/>
    </row>
    <row r="5911" spans="1:13" s="47" customFormat="1" ht="14.4" customHeight="1" thickTop="1" x14ac:dyDescent="0.3">
      <c r="A5911" s="62"/>
      <c r="B5911" s="49" t="s">
        <v>52</v>
      </c>
      <c r="C5911" s="14"/>
      <c r="D5911" s="15"/>
      <c r="E5911" s="16"/>
      <c r="F5911" s="17"/>
      <c r="G5911" s="16"/>
      <c r="H5911" s="711" t="s">
        <v>164</v>
      </c>
      <c r="I5911" s="712"/>
      <c r="J5911" s="712"/>
      <c r="K5911" s="712"/>
      <c r="L5911" s="713"/>
      <c r="M5911" s="62"/>
    </row>
    <row r="5912" spans="1:13" s="47" customFormat="1" ht="32.25" customHeight="1" x14ac:dyDescent="0.3">
      <c r="A5912" s="62"/>
      <c r="B5912" s="186" t="s">
        <v>53</v>
      </c>
      <c r="C5912" s="187" t="s">
        <v>1</v>
      </c>
      <c r="D5912" s="161" t="s">
        <v>54</v>
      </c>
      <c r="E5912" s="188" t="s">
        <v>23</v>
      </c>
      <c r="F5912" s="188" t="s">
        <v>55</v>
      </c>
      <c r="G5912" s="188" t="s">
        <v>56</v>
      </c>
      <c r="H5912" s="90" t="s">
        <v>158</v>
      </c>
      <c r="I5912" s="169" t="s">
        <v>159</v>
      </c>
      <c r="J5912" s="169" t="s">
        <v>160</v>
      </c>
      <c r="K5912" s="169" t="s">
        <v>161</v>
      </c>
      <c r="L5912" s="92" t="s">
        <v>162</v>
      </c>
      <c r="M5912" s="62"/>
    </row>
    <row r="5913" spans="1:13" s="47" customFormat="1" ht="14.4" customHeight="1" x14ac:dyDescent="0.3">
      <c r="A5913" s="62"/>
      <c r="B5913" s="189">
        <v>0</v>
      </c>
      <c r="C5913" s="187"/>
      <c r="D5913" s="190">
        <v>0</v>
      </c>
      <c r="E5913" s="191">
        <v>0</v>
      </c>
      <c r="F5913" s="505">
        <v>0.5</v>
      </c>
      <c r="G5913" s="191">
        <v>0</v>
      </c>
      <c r="H5913" s="506">
        <v>0</v>
      </c>
      <c r="I5913" s="171"/>
      <c r="J5913" s="192">
        <v>0</v>
      </c>
      <c r="K5913" s="172">
        <v>0</v>
      </c>
      <c r="L5913" s="507">
        <v>0</v>
      </c>
      <c r="M5913" s="62"/>
    </row>
    <row r="5914" spans="1:13" s="47" customFormat="1" ht="14.4" customHeight="1" x14ac:dyDescent="0.3">
      <c r="A5914" s="62"/>
      <c r="B5914" s="6">
        <v>0</v>
      </c>
      <c r="C5914" s="25"/>
      <c r="D5914" s="3">
        <v>0</v>
      </c>
      <c r="E5914" s="26">
        <v>0</v>
      </c>
      <c r="F5914" s="27"/>
      <c r="G5914" s="26">
        <v>0</v>
      </c>
      <c r="H5914" s="508">
        <v>0</v>
      </c>
      <c r="I5914" s="99"/>
      <c r="J5914" s="61">
        <v>0</v>
      </c>
      <c r="K5914" s="100">
        <v>0</v>
      </c>
      <c r="L5914" s="509">
        <v>0</v>
      </c>
      <c r="M5914" s="62"/>
    </row>
    <row r="5915" spans="1:13" s="47" customFormat="1" ht="14.4" customHeight="1" x14ac:dyDescent="0.3">
      <c r="A5915" s="62"/>
      <c r="B5915" s="6">
        <v>0</v>
      </c>
      <c r="C5915" s="25"/>
      <c r="D5915" s="3">
        <v>0</v>
      </c>
      <c r="E5915" s="26">
        <v>0</v>
      </c>
      <c r="F5915" s="27"/>
      <c r="G5915" s="26">
        <v>0</v>
      </c>
      <c r="H5915" s="508">
        <v>0</v>
      </c>
      <c r="I5915" s="99"/>
      <c r="J5915" s="61">
        <v>0</v>
      </c>
      <c r="K5915" s="100">
        <v>0</v>
      </c>
      <c r="L5915" s="509">
        <v>0</v>
      </c>
      <c r="M5915" s="62"/>
    </row>
    <row r="5916" spans="1:13" s="47" customFormat="1" ht="14.4" customHeight="1" x14ac:dyDescent="0.3">
      <c r="A5916" s="62"/>
      <c r="B5916" s="6">
        <v>0</v>
      </c>
      <c r="C5916" s="25"/>
      <c r="D5916" s="3">
        <v>0</v>
      </c>
      <c r="E5916" s="26">
        <v>0</v>
      </c>
      <c r="F5916" s="27"/>
      <c r="G5916" s="26">
        <v>0</v>
      </c>
      <c r="H5916" s="508">
        <v>0</v>
      </c>
      <c r="I5916" s="99"/>
      <c r="J5916" s="61">
        <v>0</v>
      </c>
      <c r="K5916" s="100">
        <v>0</v>
      </c>
      <c r="L5916" s="509">
        <v>0</v>
      </c>
      <c r="M5916" s="62"/>
    </row>
    <row r="5917" spans="1:13" s="47" customFormat="1" ht="14.4" customHeight="1" x14ac:dyDescent="0.3">
      <c r="A5917" s="62"/>
      <c r="B5917" s="6">
        <v>0</v>
      </c>
      <c r="C5917" s="25"/>
      <c r="D5917" s="3">
        <v>0</v>
      </c>
      <c r="E5917" s="26">
        <v>0</v>
      </c>
      <c r="F5917" s="27"/>
      <c r="G5917" s="26">
        <v>0</v>
      </c>
      <c r="H5917" s="508">
        <v>0</v>
      </c>
      <c r="I5917" s="99"/>
      <c r="J5917" s="61">
        <v>0</v>
      </c>
      <c r="K5917" s="100">
        <v>0</v>
      </c>
      <c r="L5917" s="509">
        <v>0</v>
      </c>
      <c r="M5917" s="62"/>
    </row>
    <row r="5918" spans="1:13" s="47" customFormat="1" ht="14.4" customHeight="1" x14ac:dyDescent="0.3">
      <c r="A5918" s="62"/>
      <c r="B5918" s="6">
        <v>0</v>
      </c>
      <c r="C5918" s="25"/>
      <c r="D5918" s="3">
        <v>0</v>
      </c>
      <c r="E5918" s="26">
        <v>0</v>
      </c>
      <c r="F5918" s="27"/>
      <c r="G5918" s="26">
        <v>0</v>
      </c>
      <c r="H5918" s="508">
        <v>0</v>
      </c>
      <c r="I5918" s="99"/>
      <c r="J5918" s="61">
        <v>0</v>
      </c>
      <c r="K5918" s="100">
        <v>0</v>
      </c>
      <c r="L5918" s="509">
        <v>0</v>
      </c>
      <c r="M5918" s="62"/>
    </row>
    <row r="5919" spans="1:13" s="47" customFormat="1" ht="14.4" customHeight="1" x14ac:dyDescent="0.3">
      <c r="A5919" s="62"/>
      <c r="B5919" s="6" t="s">
        <v>73</v>
      </c>
      <c r="C5919" s="25"/>
      <c r="D5919" s="3">
        <v>0</v>
      </c>
      <c r="E5919" s="26">
        <v>0</v>
      </c>
      <c r="F5919" s="27"/>
      <c r="G5919" s="26">
        <v>0.45600000000000002</v>
      </c>
      <c r="H5919" s="508">
        <v>1.4202466121200606E-3</v>
      </c>
      <c r="I5919" s="99"/>
      <c r="J5919" s="61" t="s">
        <v>165</v>
      </c>
      <c r="K5919" s="100">
        <v>0.4</v>
      </c>
      <c r="L5919" s="101">
        <v>5.6809864484802422E-4</v>
      </c>
      <c r="M5919" s="62"/>
    </row>
    <row r="5920" spans="1:13" s="47" customFormat="1" ht="14.4" customHeight="1" x14ac:dyDescent="0.3">
      <c r="A5920" s="62"/>
      <c r="B5920" s="6" t="s">
        <v>57</v>
      </c>
      <c r="C5920" s="25"/>
      <c r="D5920" s="28"/>
      <c r="E5920" s="26"/>
      <c r="F5920" s="27"/>
      <c r="G5920" s="193">
        <v>0.45600000000000002</v>
      </c>
      <c r="H5920" s="102" t="s">
        <v>57</v>
      </c>
      <c r="I5920" s="103"/>
      <c r="J5920" s="510"/>
      <c r="K5920" s="511" t="s">
        <v>156</v>
      </c>
      <c r="L5920" s="512">
        <v>5.6809864484802422E-4</v>
      </c>
      <c r="M5920" s="62"/>
    </row>
    <row r="5921" spans="1:13" s="47" customFormat="1" ht="14.4" customHeight="1" x14ac:dyDescent="0.3">
      <c r="A5921" s="62"/>
      <c r="B5921" s="194" t="s">
        <v>22</v>
      </c>
      <c r="C5921" s="195"/>
      <c r="D5921" s="196"/>
      <c r="E5921" s="197"/>
      <c r="F5921" s="155"/>
      <c r="G5921" s="87"/>
      <c r="H5921" s="513"/>
      <c r="I5921" s="514"/>
      <c r="J5921" s="515"/>
      <c r="K5921" s="516"/>
      <c r="L5921" s="517"/>
      <c r="M5921" s="62"/>
    </row>
    <row r="5922" spans="1:13" s="47" customFormat="1" ht="30.75" customHeight="1" x14ac:dyDescent="0.3">
      <c r="A5922" s="62"/>
      <c r="B5922" s="198" t="s">
        <v>58</v>
      </c>
      <c r="C5922" s="199" t="s">
        <v>1</v>
      </c>
      <c r="D5922" s="200" t="s">
        <v>59</v>
      </c>
      <c r="E5922" s="156" t="s">
        <v>23</v>
      </c>
      <c r="F5922" s="156" t="s">
        <v>55</v>
      </c>
      <c r="G5922" s="201" t="s">
        <v>56</v>
      </c>
      <c r="H5922" s="90" t="s">
        <v>158</v>
      </c>
      <c r="I5922" s="169" t="s">
        <v>159</v>
      </c>
      <c r="J5922" s="169" t="s">
        <v>160</v>
      </c>
      <c r="K5922" s="518" t="s">
        <v>161</v>
      </c>
      <c r="L5922" s="92" t="s">
        <v>162</v>
      </c>
      <c r="M5922" s="62"/>
    </row>
    <row r="5923" spans="1:13" s="47" customFormat="1" ht="14.4" customHeight="1" x14ac:dyDescent="0.3">
      <c r="A5923" s="62"/>
      <c r="B5923" s="6" t="s">
        <v>27</v>
      </c>
      <c r="C5923" s="25">
        <v>1</v>
      </c>
      <c r="D5923" s="3">
        <v>4.0999999999999996</v>
      </c>
      <c r="E5923" s="26">
        <v>4.0999999999999996</v>
      </c>
      <c r="F5923" s="26">
        <v>1</v>
      </c>
      <c r="G5923" s="26">
        <v>4.0999999999999996</v>
      </c>
      <c r="H5923" s="506">
        <v>1.2769761205465456E-2</v>
      </c>
      <c r="I5923" s="171"/>
      <c r="J5923" s="192" t="s">
        <v>163</v>
      </c>
      <c r="K5923" s="172">
        <v>1</v>
      </c>
      <c r="L5923" s="507">
        <v>1.2769761205465456E-2</v>
      </c>
      <c r="M5923" s="62"/>
    </row>
    <row r="5924" spans="1:13" s="47" customFormat="1" ht="14.4" customHeight="1" x14ac:dyDescent="0.3">
      <c r="A5924" s="62"/>
      <c r="B5924" s="6" t="s">
        <v>87</v>
      </c>
      <c r="C5924" s="25">
        <v>1</v>
      </c>
      <c r="D5924" s="3">
        <v>4.5599999999999996</v>
      </c>
      <c r="E5924" s="26">
        <v>4.5599999999999996</v>
      </c>
      <c r="F5924" s="26">
        <v>1</v>
      </c>
      <c r="G5924" s="26">
        <v>4.5599999999999996</v>
      </c>
      <c r="H5924" s="508">
        <v>1.4202466121200604E-2</v>
      </c>
      <c r="I5924" s="99"/>
      <c r="J5924" s="61" t="s">
        <v>163</v>
      </c>
      <c r="K5924" s="100">
        <v>1</v>
      </c>
      <c r="L5924" s="509">
        <v>1.4202466121200604E-2</v>
      </c>
      <c r="M5924" s="62"/>
    </row>
    <row r="5925" spans="1:13" s="47" customFormat="1" ht="33" customHeight="1" x14ac:dyDescent="0.3">
      <c r="A5925" s="62"/>
      <c r="B5925" s="6" t="s">
        <v>86</v>
      </c>
      <c r="C5925" s="25">
        <v>1</v>
      </c>
      <c r="D5925" s="3">
        <v>4.55</v>
      </c>
      <c r="E5925" s="26">
        <v>4.55</v>
      </c>
      <c r="F5925" s="26">
        <v>0.1</v>
      </c>
      <c r="G5925" s="26">
        <v>0.45500000000000002</v>
      </c>
      <c r="H5925" s="508">
        <v>1.4171320362162886E-3</v>
      </c>
      <c r="I5925" s="99"/>
      <c r="J5925" s="61" t="s">
        <v>163</v>
      </c>
      <c r="K5925" s="100">
        <v>1</v>
      </c>
      <c r="L5925" s="509">
        <v>1.4171320362162886E-3</v>
      </c>
      <c r="M5925" s="62"/>
    </row>
    <row r="5926" spans="1:13" s="47" customFormat="1" ht="14.4" customHeight="1" x14ac:dyDescent="0.3">
      <c r="A5926" s="62"/>
      <c r="B5926" s="6">
        <v>0</v>
      </c>
      <c r="C5926" s="25"/>
      <c r="D5926" s="3">
        <v>0</v>
      </c>
      <c r="E5926" s="26">
        <v>0</v>
      </c>
      <c r="F5926" s="26"/>
      <c r="G5926" s="26">
        <v>0</v>
      </c>
      <c r="H5926" s="508">
        <v>0</v>
      </c>
      <c r="I5926" s="99"/>
      <c r="J5926" s="61">
        <v>0</v>
      </c>
      <c r="K5926" s="100">
        <v>0</v>
      </c>
      <c r="L5926" s="509">
        <v>0</v>
      </c>
      <c r="M5926" s="62"/>
    </row>
    <row r="5927" spans="1:13" s="47" customFormat="1" ht="14.4" customHeight="1" x14ac:dyDescent="0.3">
      <c r="A5927" s="62"/>
      <c r="B5927" s="6">
        <v>0</v>
      </c>
      <c r="C5927" s="25"/>
      <c r="D5927" s="3">
        <v>0</v>
      </c>
      <c r="E5927" s="26">
        <v>0</v>
      </c>
      <c r="F5927" s="27"/>
      <c r="G5927" s="26">
        <v>0</v>
      </c>
      <c r="H5927" s="508">
        <v>0</v>
      </c>
      <c r="I5927" s="99"/>
      <c r="J5927" s="61">
        <v>0</v>
      </c>
      <c r="K5927" s="100">
        <v>0</v>
      </c>
      <c r="L5927" s="509">
        <v>0</v>
      </c>
      <c r="M5927" s="62"/>
    </row>
    <row r="5928" spans="1:13" s="47" customFormat="1" ht="14.4" customHeight="1" x14ac:dyDescent="0.3">
      <c r="A5928" s="62"/>
      <c r="B5928" s="6">
        <v>0</v>
      </c>
      <c r="C5928" s="25"/>
      <c r="D5928" s="3">
        <v>0</v>
      </c>
      <c r="E5928" s="26">
        <v>0</v>
      </c>
      <c r="F5928" s="27"/>
      <c r="G5928" s="26">
        <v>0</v>
      </c>
      <c r="H5928" s="508">
        <v>0</v>
      </c>
      <c r="I5928" s="99"/>
      <c r="J5928" s="61">
        <v>0</v>
      </c>
      <c r="K5928" s="100">
        <v>0</v>
      </c>
      <c r="L5928" s="509">
        <v>0</v>
      </c>
      <c r="M5928" s="62"/>
    </row>
    <row r="5929" spans="1:13" s="47" customFormat="1" ht="14.4" customHeight="1" x14ac:dyDescent="0.3">
      <c r="A5929" s="62"/>
      <c r="B5929" s="6">
        <v>0</v>
      </c>
      <c r="C5929" s="25"/>
      <c r="D5929" s="3">
        <v>0</v>
      </c>
      <c r="E5929" s="26">
        <v>0</v>
      </c>
      <c r="F5929" s="27"/>
      <c r="G5929" s="26">
        <v>0</v>
      </c>
      <c r="H5929" s="508">
        <v>0</v>
      </c>
      <c r="I5929" s="99"/>
      <c r="J5929" s="61">
        <v>0</v>
      </c>
      <c r="K5929" s="100">
        <v>0</v>
      </c>
      <c r="L5929" s="509">
        <v>0</v>
      </c>
      <c r="M5929" s="62"/>
    </row>
    <row r="5930" spans="1:13" s="47" customFormat="1" ht="14.4" customHeight="1" x14ac:dyDescent="0.3">
      <c r="A5930" s="62"/>
      <c r="B5930" s="6">
        <v>0</v>
      </c>
      <c r="C5930" s="25"/>
      <c r="D5930" s="3">
        <v>0</v>
      </c>
      <c r="E5930" s="26">
        <v>0</v>
      </c>
      <c r="F5930" s="27"/>
      <c r="G5930" s="26">
        <v>0</v>
      </c>
      <c r="H5930" s="508">
        <v>0</v>
      </c>
      <c r="I5930" s="99"/>
      <c r="J5930" s="61">
        <v>0</v>
      </c>
      <c r="K5930" s="100">
        <v>0</v>
      </c>
      <c r="L5930" s="509">
        <v>0</v>
      </c>
      <c r="M5930" s="62"/>
    </row>
    <row r="5931" spans="1:13" s="47" customFormat="1" ht="14.4" customHeight="1" x14ac:dyDescent="0.3">
      <c r="A5931" s="62"/>
      <c r="B5931" s="6">
        <v>0</v>
      </c>
      <c r="C5931" s="25"/>
      <c r="D5931" s="3">
        <v>0</v>
      </c>
      <c r="E5931" s="26">
        <v>0</v>
      </c>
      <c r="F5931" s="27"/>
      <c r="G5931" s="26">
        <v>0</v>
      </c>
      <c r="H5931" s="508">
        <v>0</v>
      </c>
      <c r="I5931" s="99"/>
      <c r="J5931" s="61">
        <v>0</v>
      </c>
      <c r="K5931" s="100">
        <v>0</v>
      </c>
      <c r="L5931" s="509">
        <v>0</v>
      </c>
      <c r="M5931" s="62"/>
    </row>
    <row r="5932" spans="1:13" s="47" customFormat="1" ht="14.4" customHeight="1" x14ac:dyDescent="0.3">
      <c r="A5932" s="62"/>
      <c r="B5932" s="6" t="s">
        <v>60</v>
      </c>
      <c r="C5932" s="25"/>
      <c r="D5932" s="28"/>
      <c r="E5932" s="26"/>
      <c r="F5932" s="27"/>
      <c r="G5932" s="193">
        <v>9.1150000000000002</v>
      </c>
      <c r="H5932" s="106" t="s">
        <v>60</v>
      </c>
      <c r="I5932" s="103"/>
      <c r="J5932" s="510"/>
      <c r="K5932" s="511" t="s">
        <v>156</v>
      </c>
      <c r="L5932" s="519">
        <v>2.8389359362882349E-2</v>
      </c>
      <c r="M5932" s="62"/>
    </row>
    <row r="5933" spans="1:13" s="47" customFormat="1" ht="14.4" customHeight="1" x14ac:dyDescent="0.3">
      <c r="A5933" s="62"/>
      <c r="B5933" s="194" t="s">
        <v>38</v>
      </c>
      <c r="C5933" s="195"/>
      <c r="D5933" s="196"/>
      <c r="E5933" s="196"/>
      <c r="F5933" s="196"/>
      <c r="G5933" s="196"/>
      <c r="H5933" s="115"/>
      <c r="I5933" s="202"/>
      <c r="J5933" s="203"/>
      <c r="K5933" s="178"/>
      <c r="L5933" s="204"/>
      <c r="M5933" s="62"/>
    </row>
    <row r="5934" spans="1:13" s="47" customFormat="1" ht="36.75" customHeight="1" x14ac:dyDescent="0.3">
      <c r="A5934" s="62"/>
      <c r="B5934" s="53" t="s">
        <v>53</v>
      </c>
      <c r="C5934" s="195"/>
      <c r="D5934" s="205" t="s">
        <v>0</v>
      </c>
      <c r="E5934" s="206" t="s">
        <v>1</v>
      </c>
      <c r="F5934" s="207" t="s">
        <v>61</v>
      </c>
      <c r="G5934" s="188" t="s">
        <v>56</v>
      </c>
      <c r="H5934" s="111" t="s">
        <v>158</v>
      </c>
      <c r="I5934" s="112" t="s">
        <v>159</v>
      </c>
      <c r="J5934" s="112" t="s">
        <v>160</v>
      </c>
      <c r="K5934" s="520" t="s">
        <v>161</v>
      </c>
      <c r="L5934" s="114" t="s">
        <v>162</v>
      </c>
      <c r="M5934" s="62"/>
    </row>
    <row r="5935" spans="1:13" s="47" customFormat="1" ht="29.1" customHeight="1" x14ac:dyDescent="0.3">
      <c r="A5935" s="62"/>
      <c r="B5935" s="189" t="s">
        <v>1861</v>
      </c>
      <c r="C5935" s="195"/>
      <c r="D5935" s="190" t="s">
        <v>5</v>
      </c>
      <c r="E5935" s="153">
        <v>1</v>
      </c>
      <c r="F5935" s="154">
        <v>280</v>
      </c>
      <c r="G5935" s="191">
        <v>280</v>
      </c>
      <c r="H5935" s="506">
        <v>0.87208125305617756</v>
      </c>
      <c r="I5935" s="171"/>
      <c r="J5935" s="192" t="s">
        <v>163</v>
      </c>
      <c r="K5935" s="172">
        <v>1</v>
      </c>
      <c r="L5935" s="507">
        <v>0.87208125305617756</v>
      </c>
      <c r="M5935" s="521"/>
    </row>
    <row r="5936" spans="1:13" s="47" customFormat="1" ht="33" customHeight="1" x14ac:dyDescent="0.3">
      <c r="A5936" s="62"/>
      <c r="B5936" s="6" t="s">
        <v>1518</v>
      </c>
      <c r="C5936" s="7"/>
      <c r="D5936" s="3" t="s">
        <v>5</v>
      </c>
      <c r="E5936" s="4">
        <v>1</v>
      </c>
      <c r="F5936" s="5">
        <v>1.5</v>
      </c>
      <c r="G5936" s="26">
        <v>1.5</v>
      </c>
      <c r="H5936" s="508">
        <v>4.6718638556580939E-3</v>
      </c>
      <c r="I5936" s="99"/>
      <c r="J5936" s="61" t="s">
        <v>163</v>
      </c>
      <c r="K5936" s="100">
        <v>1</v>
      </c>
      <c r="L5936" s="509">
        <v>4.6718638556580939E-3</v>
      </c>
      <c r="M5936" s="521"/>
    </row>
    <row r="5937" spans="1:13" s="47" customFormat="1" x14ac:dyDescent="0.3">
      <c r="A5937" s="62"/>
      <c r="B5937" s="6" t="s">
        <v>1862</v>
      </c>
      <c r="C5937" s="7"/>
      <c r="D5937" s="3" t="s">
        <v>5</v>
      </c>
      <c r="E5937" s="4">
        <v>1</v>
      </c>
      <c r="F5937" s="5">
        <v>30</v>
      </c>
      <c r="G5937" s="26">
        <v>30</v>
      </c>
      <c r="H5937" s="508">
        <v>9.3437277113161882E-2</v>
      </c>
      <c r="I5937" s="99"/>
      <c r="J5937" s="61" t="s">
        <v>163</v>
      </c>
      <c r="K5937" s="100">
        <v>1</v>
      </c>
      <c r="L5937" s="509">
        <v>9.3437277113161882E-2</v>
      </c>
      <c r="M5937" s="62"/>
    </row>
    <row r="5938" spans="1:13" s="47" customFormat="1" ht="14.4" customHeight="1" x14ac:dyDescent="0.3">
      <c r="A5938" s="62"/>
      <c r="B5938" s="6">
        <v>0</v>
      </c>
      <c r="C5938" s="7"/>
      <c r="D5938" s="3">
        <v>0</v>
      </c>
      <c r="E5938" s="4"/>
      <c r="F5938" s="5">
        <v>0</v>
      </c>
      <c r="G5938" s="26">
        <v>0</v>
      </c>
      <c r="H5938" s="508">
        <v>0</v>
      </c>
      <c r="I5938" s="99"/>
      <c r="J5938" s="61">
        <v>0</v>
      </c>
      <c r="K5938" s="100">
        <v>0</v>
      </c>
      <c r="L5938" s="509">
        <v>0</v>
      </c>
      <c r="M5938" s="62"/>
    </row>
    <row r="5939" spans="1:13" s="47" customFormat="1" x14ac:dyDescent="0.3">
      <c r="A5939" s="62"/>
      <c r="B5939" s="6">
        <v>0</v>
      </c>
      <c r="C5939" s="7"/>
      <c r="D5939" s="3">
        <v>0</v>
      </c>
      <c r="E5939" s="4"/>
      <c r="F5939" s="5">
        <v>0</v>
      </c>
      <c r="G5939" s="26">
        <v>0</v>
      </c>
      <c r="H5939" s="508">
        <v>0</v>
      </c>
      <c r="I5939" s="99"/>
      <c r="J5939" s="61">
        <v>0</v>
      </c>
      <c r="K5939" s="100">
        <v>0</v>
      </c>
      <c r="L5939" s="509">
        <v>0</v>
      </c>
      <c r="M5939" s="62"/>
    </row>
    <row r="5940" spans="1:13" s="47" customFormat="1" x14ac:dyDescent="0.3">
      <c r="A5940" s="62"/>
      <c r="B5940" s="6">
        <v>0</v>
      </c>
      <c r="C5940" s="7"/>
      <c r="D5940" s="3">
        <v>0</v>
      </c>
      <c r="E5940" s="4"/>
      <c r="F5940" s="5">
        <v>0</v>
      </c>
      <c r="G5940" s="26">
        <v>0</v>
      </c>
      <c r="H5940" s="508">
        <v>0</v>
      </c>
      <c r="I5940" s="99"/>
      <c r="J5940" s="61">
        <v>0</v>
      </c>
      <c r="K5940" s="100">
        <v>0</v>
      </c>
      <c r="L5940" s="509">
        <v>0</v>
      </c>
      <c r="M5940" s="62"/>
    </row>
    <row r="5941" spans="1:13" s="47" customFormat="1" x14ac:dyDescent="0.3">
      <c r="A5941" s="62"/>
      <c r="B5941" s="6">
        <v>0</v>
      </c>
      <c r="C5941" s="7"/>
      <c r="D5941" s="3">
        <v>0</v>
      </c>
      <c r="E5941" s="4"/>
      <c r="F5941" s="5">
        <v>0</v>
      </c>
      <c r="G5941" s="26">
        <v>0</v>
      </c>
      <c r="H5941" s="508">
        <v>0</v>
      </c>
      <c r="I5941" s="99"/>
      <c r="J5941" s="61">
        <v>0</v>
      </c>
      <c r="K5941" s="100">
        <v>0</v>
      </c>
      <c r="L5941" s="509">
        <v>0</v>
      </c>
      <c r="M5941" s="62"/>
    </row>
    <row r="5942" spans="1:13" s="47" customFormat="1" x14ac:dyDescent="0.3">
      <c r="A5942" s="62"/>
      <c r="B5942" s="6">
        <v>0</v>
      </c>
      <c r="C5942" s="7"/>
      <c r="D5942" s="3">
        <v>0</v>
      </c>
      <c r="E5942" s="4"/>
      <c r="F5942" s="5">
        <v>0</v>
      </c>
      <c r="G5942" s="26">
        <v>0</v>
      </c>
      <c r="H5942" s="508">
        <v>0</v>
      </c>
      <c r="I5942" s="99"/>
      <c r="J5942" s="61">
        <v>0</v>
      </c>
      <c r="K5942" s="100">
        <v>0</v>
      </c>
      <c r="L5942" s="509">
        <v>0</v>
      </c>
      <c r="M5942" s="62"/>
    </row>
    <row r="5943" spans="1:13" s="47" customFormat="1" x14ac:dyDescent="0.3">
      <c r="A5943" s="62"/>
      <c r="B5943" s="6">
        <v>0</v>
      </c>
      <c r="C5943" s="7"/>
      <c r="D5943" s="3">
        <v>0</v>
      </c>
      <c r="E5943" s="4"/>
      <c r="F5943" s="5">
        <v>0</v>
      </c>
      <c r="G5943" s="26">
        <v>0</v>
      </c>
      <c r="H5943" s="508">
        <v>0</v>
      </c>
      <c r="I5943" s="99"/>
      <c r="J5943" s="61">
        <v>0</v>
      </c>
      <c r="K5943" s="100">
        <v>0</v>
      </c>
      <c r="L5943" s="509">
        <v>0</v>
      </c>
      <c r="M5943" s="62"/>
    </row>
    <row r="5944" spans="1:13" s="47" customFormat="1" x14ac:dyDescent="0.3">
      <c r="A5944" s="62"/>
      <c r="B5944" s="6">
        <v>0</v>
      </c>
      <c r="C5944" s="7"/>
      <c r="D5944" s="3">
        <v>0</v>
      </c>
      <c r="E5944" s="4"/>
      <c r="F5944" s="5">
        <v>0</v>
      </c>
      <c r="G5944" s="26">
        <v>0</v>
      </c>
      <c r="H5944" s="508">
        <v>0</v>
      </c>
      <c r="I5944" s="99"/>
      <c r="J5944" s="61">
        <v>0</v>
      </c>
      <c r="K5944" s="100">
        <v>0</v>
      </c>
      <c r="L5944" s="509">
        <v>0</v>
      </c>
      <c r="M5944" s="62"/>
    </row>
    <row r="5945" spans="1:13" s="47" customFormat="1" x14ac:dyDescent="0.3">
      <c r="A5945" s="62"/>
      <c r="B5945" s="6">
        <v>0</v>
      </c>
      <c r="C5945" s="7"/>
      <c r="D5945" s="3">
        <v>0</v>
      </c>
      <c r="E5945" s="4"/>
      <c r="F5945" s="5">
        <v>0</v>
      </c>
      <c r="G5945" s="26">
        <v>0</v>
      </c>
      <c r="H5945" s="508">
        <v>0</v>
      </c>
      <c r="I5945" s="99"/>
      <c r="J5945" s="61">
        <v>0</v>
      </c>
      <c r="K5945" s="100">
        <v>0</v>
      </c>
      <c r="L5945" s="509">
        <v>0</v>
      </c>
      <c r="M5945" s="62"/>
    </row>
    <row r="5946" spans="1:13" s="47" customFormat="1" x14ac:dyDescent="0.3">
      <c r="A5946" s="62"/>
      <c r="B5946" s="6">
        <v>0</v>
      </c>
      <c r="C5946" s="7"/>
      <c r="D5946" s="3">
        <v>0</v>
      </c>
      <c r="E5946" s="4"/>
      <c r="F5946" s="5">
        <v>0</v>
      </c>
      <c r="G5946" s="26">
        <v>0</v>
      </c>
      <c r="H5946" s="508">
        <v>0</v>
      </c>
      <c r="I5946" s="99"/>
      <c r="J5946" s="61">
        <v>0</v>
      </c>
      <c r="K5946" s="100">
        <v>0</v>
      </c>
      <c r="L5946" s="509">
        <v>0</v>
      </c>
      <c r="M5946" s="62"/>
    </row>
    <row r="5947" spans="1:13" s="47" customFormat="1" ht="14.4" customHeight="1" x14ac:dyDescent="0.3">
      <c r="A5947" s="62"/>
      <c r="B5947" s="6">
        <v>0</v>
      </c>
      <c r="C5947" s="7"/>
      <c r="D5947" s="3">
        <v>0</v>
      </c>
      <c r="E5947" s="4"/>
      <c r="F5947" s="5">
        <v>0</v>
      </c>
      <c r="G5947" s="26">
        <v>0</v>
      </c>
      <c r="H5947" s="508">
        <v>0</v>
      </c>
      <c r="I5947" s="99"/>
      <c r="J5947" s="61">
        <v>0</v>
      </c>
      <c r="K5947" s="100">
        <v>0</v>
      </c>
      <c r="L5947" s="509">
        <v>0</v>
      </c>
      <c r="M5947" s="62"/>
    </row>
    <row r="5948" spans="1:13" s="47" customFormat="1" ht="14.4" customHeight="1" x14ac:dyDescent="0.3">
      <c r="A5948" s="62"/>
      <c r="B5948" s="58" t="s">
        <v>62</v>
      </c>
      <c r="C5948" s="46"/>
      <c r="D5948" s="37"/>
      <c r="E5948" s="38"/>
      <c r="F5948" s="39"/>
      <c r="G5948" s="193">
        <v>311.5</v>
      </c>
      <c r="H5948" s="106" t="s">
        <v>62</v>
      </c>
      <c r="I5948" s="103"/>
      <c r="J5948" s="510"/>
      <c r="K5948" s="511" t="s">
        <v>156</v>
      </c>
      <c r="L5948" s="519">
        <v>0.97019039402499752</v>
      </c>
      <c r="M5948" s="62"/>
    </row>
    <row r="5949" spans="1:13" s="47" customFormat="1" ht="14.4" customHeight="1" x14ac:dyDescent="0.3">
      <c r="A5949" s="62"/>
      <c r="B5949" s="194" t="s">
        <v>63</v>
      </c>
      <c r="C5949" s="195"/>
      <c r="D5949" s="196"/>
      <c r="E5949" s="197"/>
      <c r="F5949" s="155"/>
      <c r="G5949" s="197"/>
      <c r="H5949" s="115"/>
      <c r="I5949" s="202"/>
      <c r="J5949" s="203"/>
      <c r="K5949" s="178"/>
      <c r="L5949" s="204">
        <v>0</v>
      </c>
      <c r="M5949" s="62"/>
    </row>
    <row r="5950" spans="1:13" s="47" customFormat="1" ht="35.25" customHeight="1" x14ac:dyDescent="0.3">
      <c r="A5950" s="62"/>
      <c r="B5950" s="53" t="s">
        <v>53</v>
      </c>
      <c r="C5950" s="210"/>
      <c r="D5950" s="211" t="s">
        <v>0</v>
      </c>
      <c r="E5950" s="201" t="s">
        <v>1</v>
      </c>
      <c r="F5950" s="156" t="s">
        <v>61</v>
      </c>
      <c r="G5950" s="188" t="s">
        <v>56</v>
      </c>
      <c r="H5950" s="111" t="s">
        <v>158</v>
      </c>
      <c r="I5950" s="112" t="s">
        <v>159</v>
      </c>
      <c r="J5950" s="112" t="s">
        <v>160</v>
      </c>
      <c r="K5950" s="520" t="s">
        <v>161</v>
      </c>
      <c r="L5950" s="114" t="s">
        <v>162</v>
      </c>
      <c r="M5950" s="62"/>
    </row>
    <row r="5951" spans="1:13" s="47" customFormat="1" ht="14.4" customHeight="1" x14ac:dyDescent="0.3">
      <c r="A5951" s="62"/>
      <c r="B5951" s="6">
        <v>0</v>
      </c>
      <c r="C5951" s="7"/>
      <c r="D5951" s="3">
        <v>0</v>
      </c>
      <c r="E5951" s="26"/>
      <c r="F5951" s="5">
        <v>0</v>
      </c>
      <c r="G5951" s="191">
        <v>0</v>
      </c>
      <c r="H5951" s="506">
        <v>0</v>
      </c>
      <c r="I5951" s="171"/>
      <c r="J5951" s="192">
        <v>0</v>
      </c>
      <c r="K5951" s="172">
        <v>0</v>
      </c>
      <c r="L5951" s="507">
        <v>0</v>
      </c>
      <c r="M5951" s="62"/>
    </row>
    <row r="5952" spans="1:13" s="47" customFormat="1" ht="14.4" customHeight="1" x14ac:dyDescent="0.3">
      <c r="A5952" s="62"/>
      <c r="B5952" s="6">
        <v>0</v>
      </c>
      <c r="C5952" s="7"/>
      <c r="D5952" s="3">
        <v>0</v>
      </c>
      <c r="E5952" s="26"/>
      <c r="F5952" s="5">
        <v>0</v>
      </c>
      <c r="G5952" s="26">
        <v>0</v>
      </c>
      <c r="H5952" s="508">
        <v>0</v>
      </c>
      <c r="I5952" s="99"/>
      <c r="J5952" s="61">
        <v>0</v>
      </c>
      <c r="K5952" s="100">
        <v>0</v>
      </c>
      <c r="L5952" s="509">
        <v>0</v>
      </c>
      <c r="M5952" s="62"/>
    </row>
    <row r="5953" spans="1:13" s="47" customFormat="1" ht="14.4" customHeight="1" x14ac:dyDescent="0.3">
      <c r="A5953" s="62"/>
      <c r="B5953" s="6">
        <v>0</v>
      </c>
      <c r="C5953" s="7"/>
      <c r="D5953" s="3">
        <v>0</v>
      </c>
      <c r="E5953" s="26"/>
      <c r="F5953" s="5">
        <v>0</v>
      </c>
      <c r="G5953" s="26">
        <v>0</v>
      </c>
      <c r="H5953" s="508">
        <v>0</v>
      </c>
      <c r="I5953" s="99"/>
      <c r="J5953" s="61">
        <v>0</v>
      </c>
      <c r="K5953" s="100">
        <v>0</v>
      </c>
      <c r="L5953" s="509">
        <v>0</v>
      </c>
      <c r="M5953" s="62"/>
    </row>
    <row r="5954" spans="1:13" s="47" customFormat="1" ht="14.4" customHeight="1" x14ac:dyDescent="0.3">
      <c r="A5954" s="62"/>
      <c r="B5954" s="6">
        <v>0</v>
      </c>
      <c r="C5954" s="7"/>
      <c r="D5954" s="3">
        <v>0</v>
      </c>
      <c r="E5954" s="26"/>
      <c r="F5954" s="5">
        <v>0</v>
      </c>
      <c r="G5954" s="26">
        <v>0</v>
      </c>
      <c r="H5954" s="508">
        <v>0</v>
      </c>
      <c r="I5954" s="99"/>
      <c r="J5954" s="61">
        <v>0</v>
      </c>
      <c r="K5954" s="100">
        <v>0</v>
      </c>
      <c r="L5954" s="509">
        <v>0</v>
      </c>
      <c r="M5954" s="62"/>
    </row>
    <row r="5955" spans="1:13" s="47" customFormat="1" ht="14.4" customHeight="1" x14ac:dyDescent="0.3">
      <c r="A5955" s="62"/>
      <c r="B5955" s="6">
        <v>0</v>
      </c>
      <c r="C5955" s="7"/>
      <c r="D5955" s="3">
        <v>0</v>
      </c>
      <c r="E5955" s="26"/>
      <c r="F5955" s="5">
        <v>0</v>
      </c>
      <c r="G5955" s="26">
        <v>0</v>
      </c>
      <c r="H5955" s="508">
        <v>0</v>
      </c>
      <c r="I5955" s="99"/>
      <c r="J5955" s="61">
        <v>0</v>
      </c>
      <c r="K5955" s="100">
        <v>0</v>
      </c>
      <c r="L5955" s="509">
        <v>0</v>
      </c>
      <c r="M5955" s="62"/>
    </row>
    <row r="5956" spans="1:13" s="47" customFormat="1" ht="15" customHeight="1" thickBot="1" x14ac:dyDescent="0.35">
      <c r="A5956" s="62"/>
      <c r="B5956" s="59" t="s">
        <v>64</v>
      </c>
      <c r="C5956" s="42"/>
      <c r="D5956" s="43"/>
      <c r="E5956" s="44"/>
      <c r="F5956" s="45"/>
      <c r="G5956" s="191">
        <v>0</v>
      </c>
      <c r="H5956" s="106" t="s">
        <v>64</v>
      </c>
      <c r="I5956" s="103"/>
      <c r="J5956" s="510"/>
      <c r="K5956" s="511" t="s">
        <v>156</v>
      </c>
      <c r="L5956" s="519">
        <v>0</v>
      </c>
      <c r="M5956" s="62"/>
    </row>
    <row r="5957" spans="1:13" s="47" customFormat="1" ht="14.4" customHeight="1" x14ac:dyDescent="0.3">
      <c r="A5957" s="62"/>
      <c r="B5957" s="64"/>
      <c r="C5957" s="68"/>
      <c r="D5957" s="69" t="s">
        <v>65</v>
      </c>
      <c r="E5957" s="70"/>
      <c r="F5957" s="71"/>
      <c r="G5957" s="88">
        <v>321.07100000000003</v>
      </c>
      <c r="H5957" s="179"/>
      <c r="I5957" s="212"/>
      <c r="J5957" s="522"/>
      <c r="K5957" s="523"/>
      <c r="L5957" s="180"/>
      <c r="M5957" s="62"/>
    </row>
    <row r="5958" spans="1:13" s="47" customFormat="1" ht="14.4" customHeight="1" x14ac:dyDescent="0.3">
      <c r="A5958" s="62"/>
      <c r="B5958" s="63"/>
      <c r="C5958" s="68"/>
      <c r="D5958" s="72" t="s">
        <v>7</v>
      </c>
      <c r="E5958" s="215"/>
      <c r="F5958" s="181">
        <v>0.1</v>
      </c>
      <c r="G5958" s="215">
        <v>32.106999999999999</v>
      </c>
      <c r="H5958" s="524"/>
      <c r="I5958" s="124"/>
      <c r="J5958" s="525"/>
      <c r="K5958" s="526"/>
      <c r="L5958" s="527"/>
      <c r="M5958" s="62"/>
    </row>
    <row r="5959" spans="1:13" s="47" customFormat="1" ht="14.4" customHeight="1" x14ac:dyDescent="0.3">
      <c r="A5959" s="62"/>
      <c r="B5959" s="63"/>
      <c r="C5959" s="68"/>
      <c r="D5959" s="72" t="s">
        <v>8</v>
      </c>
      <c r="E5959" s="215"/>
      <c r="F5959" s="181">
        <v>0.1</v>
      </c>
      <c r="G5959" s="215">
        <v>32.106999999999999</v>
      </c>
      <c r="H5959" s="524"/>
      <c r="I5959" s="124"/>
      <c r="J5959" s="525"/>
      <c r="K5959" s="526"/>
      <c r="L5959" s="527"/>
      <c r="M5959" s="62"/>
    </row>
    <row r="5960" spans="1:13" s="47" customFormat="1" ht="14.4" customHeight="1" x14ac:dyDescent="0.3">
      <c r="A5960" s="62"/>
      <c r="B5960" s="63" t="s">
        <v>66</v>
      </c>
      <c r="C5960" s="68"/>
      <c r="D5960" s="75" t="s">
        <v>67</v>
      </c>
      <c r="E5960" s="76"/>
      <c r="F5960" s="71"/>
      <c r="G5960" s="76">
        <v>385.28500000000003</v>
      </c>
      <c r="H5960" s="524"/>
      <c r="I5960" s="124"/>
      <c r="J5960" s="525"/>
      <c r="K5960" s="526"/>
      <c r="L5960" s="527"/>
      <c r="M5960" s="62"/>
    </row>
    <row r="5961" spans="1:13" s="47" customFormat="1" ht="15" customHeight="1" thickBot="1" x14ac:dyDescent="0.35">
      <c r="A5961" s="62"/>
      <c r="B5961" s="63"/>
      <c r="C5961" s="68"/>
      <c r="D5961" s="77" t="s">
        <v>68</v>
      </c>
      <c r="E5961" s="78"/>
      <c r="F5961" s="79"/>
      <c r="G5961" s="78">
        <v>385.29</v>
      </c>
      <c r="H5961" s="528">
        <v>1</v>
      </c>
      <c r="I5961" s="126"/>
      <c r="J5961" s="529"/>
      <c r="K5961" s="530"/>
      <c r="L5961" s="531">
        <v>0.99914785203272782</v>
      </c>
      <c r="M5961" s="62"/>
    </row>
    <row r="5962" spans="1:13" s="47" customFormat="1" ht="14.4" customHeight="1" x14ac:dyDescent="0.3">
      <c r="A5962" s="62"/>
      <c r="B5962" s="63"/>
      <c r="C5962" s="68"/>
      <c r="D5962" s="80"/>
      <c r="E5962" s="67"/>
      <c r="F5962" s="65"/>
      <c r="G5962" s="67"/>
      <c r="J5962" s="60"/>
      <c r="M5962" s="62"/>
    </row>
    <row r="5963" spans="1:13" s="47" customFormat="1" ht="14.4" customHeight="1" x14ac:dyDescent="0.3">
      <c r="A5963" s="62"/>
      <c r="B5963" s="63"/>
      <c r="C5963" s="68"/>
      <c r="D5963" s="80"/>
      <c r="E5963" s="67"/>
      <c r="F5963" s="65"/>
      <c r="G5963" s="67"/>
      <c r="J5963" s="60"/>
      <c r="M5963" s="62"/>
    </row>
    <row r="5964" spans="1:13" s="47" customFormat="1" ht="14.4" customHeight="1" x14ac:dyDescent="0.3">
      <c r="A5964" s="62"/>
      <c r="B5964" s="63"/>
      <c r="C5964" s="68"/>
      <c r="D5964" s="80"/>
      <c r="E5964" s="67"/>
      <c r="F5964" s="65"/>
      <c r="G5964" s="67"/>
      <c r="J5964" s="60"/>
      <c r="M5964" s="62"/>
    </row>
    <row r="5965" spans="1:13" s="47" customFormat="1" ht="14.4" customHeight="1" x14ac:dyDescent="0.3">
      <c r="A5965" s="62"/>
      <c r="B5965" s="136" t="s">
        <v>1808</v>
      </c>
      <c r="C5965" s="81"/>
      <c r="D5965" s="80"/>
      <c r="E5965" s="67"/>
      <c r="F5965" s="82"/>
      <c r="G5965" s="82"/>
      <c r="J5965" s="60"/>
      <c r="M5965" s="62"/>
    </row>
    <row r="5966" spans="1:13" s="47" customFormat="1" ht="14.4" customHeight="1" x14ac:dyDescent="0.3">
      <c r="A5966" s="62"/>
      <c r="B5966" s="216" t="s">
        <v>6</v>
      </c>
      <c r="C5966" s="217"/>
      <c r="D5966" s="80"/>
      <c r="E5966" s="67"/>
      <c r="F5966" s="62"/>
      <c r="G5966" s="62"/>
      <c r="J5966" s="60"/>
      <c r="M5966" s="62"/>
    </row>
    <row r="5968" spans="1:13" s="47" customFormat="1" ht="14.4" customHeight="1" x14ac:dyDescent="0.3">
      <c r="A5968" s="62"/>
      <c r="B5968" s="84"/>
      <c r="C5968" s="62"/>
      <c r="D5968" s="80"/>
      <c r="E5968" s="67"/>
      <c r="F5968" s="62"/>
      <c r="G5968" s="62"/>
      <c r="J5968" s="60"/>
      <c r="M5968" s="62"/>
    </row>
    <row r="5969" spans="1:13" x14ac:dyDescent="0.3">
      <c r="A5969" s="62"/>
      <c r="B5969" s="503"/>
      <c r="C5969" s="129"/>
      <c r="D5969" s="129"/>
      <c r="J5969" s="60"/>
    </row>
    <row r="5970" spans="1:13" x14ac:dyDescent="0.3">
      <c r="A5970" s="62"/>
      <c r="B5970" s="131"/>
      <c r="C5970" s="130"/>
      <c r="D5970" s="130"/>
      <c r="J5970" s="60"/>
    </row>
    <row r="5971" spans="1:13" ht="15.6" x14ac:dyDescent="0.3">
      <c r="A5971" s="62"/>
      <c r="D5971" s="715" t="s">
        <v>166</v>
      </c>
      <c r="E5971" s="715"/>
      <c r="F5971" s="715"/>
      <c r="J5971" s="60"/>
    </row>
    <row r="5972" spans="1:13" x14ac:dyDescent="0.3">
      <c r="A5972" s="62"/>
      <c r="B5972" s="132"/>
      <c r="C5972" s="132"/>
      <c r="D5972" s="132"/>
      <c r="J5972" s="60"/>
    </row>
    <row r="5973" spans="1:13" ht="82.5" customHeight="1" x14ac:dyDescent="0.3">
      <c r="A5973" s="62"/>
      <c r="B5973" s="710" t="s">
        <v>1809</v>
      </c>
      <c r="C5973" s="710"/>
      <c r="D5973" s="710"/>
      <c r="E5973" s="710"/>
      <c r="F5973" s="710"/>
      <c r="G5973" s="710"/>
      <c r="H5973" s="710"/>
      <c r="I5973" s="710"/>
      <c r="J5973" s="710"/>
      <c r="K5973" s="710"/>
      <c r="L5973" s="710"/>
    </row>
    <row r="5974" spans="1:13" s="47" customFormat="1" ht="14.4" customHeight="1" x14ac:dyDescent="0.3">
      <c r="A5974" s="62"/>
      <c r="B5974" s="63"/>
      <c r="C5974" s="9"/>
      <c r="D5974" s="10"/>
      <c r="E5974" s="11"/>
      <c r="F5974" s="12"/>
      <c r="G5974" s="13"/>
      <c r="J5974" s="60"/>
      <c r="M5974" s="62"/>
    </row>
    <row r="5975" spans="1:13" s="47" customFormat="1" ht="14.4" customHeight="1" x14ac:dyDescent="0.3">
      <c r="A5975" s="62"/>
      <c r="B5975" s="48" t="s">
        <v>48</v>
      </c>
      <c r="C5975" s="9"/>
      <c r="D5975" s="10"/>
      <c r="E5975" s="11"/>
      <c r="F5975" s="11"/>
      <c r="G5975" s="11"/>
      <c r="J5975" s="60"/>
      <c r="M5975" s="62"/>
    </row>
    <row r="5976" spans="1:13" s="47" customFormat="1" ht="14.4" customHeight="1" x14ac:dyDescent="0.3">
      <c r="A5976" s="62"/>
      <c r="B5976" s="64" t="s">
        <v>49</v>
      </c>
      <c r="C5976" s="62" t="s">
        <v>1863</v>
      </c>
      <c r="D5976" s="62"/>
      <c r="E5976" s="62"/>
      <c r="I5976" s="65" t="s">
        <v>50</v>
      </c>
      <c r="J5976" s="68" t="s">
        <v>2</v>
      </c>
      <c r="M5976" s="62"/>
    </row>
    <row r="5977" spans="1:13" s="47" customFormat="1" ht="15" customHeight="1" thickBot="1" x14ac:dyDescent="0.35">
      <c r="A5977" s="62"/>
      <c r="B5977" s="64" t="s">
        <v>51</v>
      </c>
      <c r="C5977" s="62" t="s">
        <v>267</v>
      </c>
      <c r="D5977" s="62"/>
      <c r="E5977" s="62"/>
      <c r="G5977" s="62" t="s">
        <v>1856</v>
      </c>
      <c r="J5977" s="60"/>
      <c r="M5977" s="62"/>
    </row>
    <row r="5978" spans="1:13" s="47" customFormat="1" ht="14.4" customHeight="1" thickTop="1" x14ac:dyDescent="0.3">
      <c r="A5978" s="62"/>
      <c r="B5978" s="49" t="s">
        <v>52</v>
      </c>
      <c r="C5978" s="14"/>
      <c r="D5978" s="15"/>
      <c r="E5978" s="16"/>
      <c r="F5978" s="17"/>
      <c r="G5978" s="16"/>
      <c r="H5978" s="711" t="s">
        <v>164</v>
      </c>
      <c r="I5978" s="712"/>
      <c r="J5978" s="712"/>
      <c r="K5978" s="712"/>
      <c r="L5978" s="713"/>
      <c r="M5978" s="62"/>
    </row>
    <row r="5979" spans="1:13" s="47" customFormat="1" ht="32.25" customHeight="1" x14ac:dyDescent="0.3">
      <c r="A5979" s="62"/>
      <c r="B5979" s="186" t="s">
        <v>53</v>
      </c>
      <c r="C5979" s="187" t="s">
        <v>1</v>
      </c>
      <c r="D5979" s="161" t="s">
        <v>54</v>
      </c>
      <c r="E5979" s="188" t="s">
        <v>23</v>
      </c>
      <c r="F5979" s="188" t="s">
        <v>55</v>
      </c>
      <c r="G5979" s="188" t="s">
        <v>56</v>
      </c>
      <c r="H5979" s="90" t="s">
        <v>158</v>
      </c>
      <c r="I5979" s="169" t="s">
        <v>159</v>
      </c>
      <c r="J5979" s="169" t="s">
        <v>160</v>
      </c>
      <c r="K5979" s="169" t="s">
        <v>161</v>
      </c>
      <c r="L5979" s="92" t="s">
        <v>162</v>
      </c>
      <c r="M5979" s="62"/>
    </row>
    <row r="5980" spans="1:13" s="47" customFormat="1" ht="14.4" customHeight="1" x14ac:dyDescent="0.3">
      <c r="A5980" s="62"/>
      <c r="B5980" s="189">
        <v>0</v>
      </c>
      <c r="C5980" s="187"/>
      <c r="D5980" s="190">
        <v>0</v>
      </c>
      <c r="E5980" s="191">
        <v>0</v>
      </c>
      <c r="F5980" s="505">
        <v>0.11</v>
      </c>
      <c r="G5980" s="191">
        <v>0</v>
      </c>
      <c r="H5980" s="506">
        <v>0</v>
      </c>
      <c r="I5980" s="171"/>
      <c r="J5980" s="192">
        <v>0</v>
      </c>
      <c r="K5980" s="172">
        <v>0</v>
      </c>
      <c r="L5980" s="507">
        <v>0</v>
      </c>
      <c r="M5980" s="62"/>
    </row>
    <row r="5981" spans="1:13" s="47" customFormat="1" ht="14.4" customHeight="1" x14ac:dyDescent="0.3">
      <c r="A5981" s="62"/>
      <c r="B5981" s="6">
        <v>0</v>
      </c>
      <c r="C5981" s="25"/>
      <c r="D5981" s="3">
        <v>0</v>
      </c>
      <c r="E5981" s="26">
        <v>0</v>
      </c>
      <c r="F5981" s="27"/>
      <c r="G5981" s="26">
        <v>0</v>
      </c>
      <c r="H5981" s="508">
        <v>0</v>
      </c>
      <c r="I5981" s="99"/>
      <c r="J5981" s="61">
        <v>0</v>
      </c>
      <c r="K5981" s="100">
        <v>0</v>
      </c>
      <c r="L5981" s="509">
        <v>0</v>
      </c>
      <c r="M5981" s="62"/>
    </row>
    <row r="5982" spans="1:13" s="47" customFormat="1" ht="14.4" customHeight="1" x14ac:dyDescent="0.3">
      <c r="A5982" s="62"/>
      <c r="B5982" s="6">
        <v>0</v>
      </c>
      <c r="C5982" s="25"/>
      <c r="D5982" s="3">
        <v>0</v>
      </c>
      <c r="E5982" s="26">
        <v>0</v>
      </c>
      <c r="F5982" s="27"/>
      <c r="G5982" s="26">
        <v>0</v>
      </c>
      <c r="H5982" s="508">
        <v>0</v>
      </c>
      <c r="I5982" s="99"/>
      <c r="J5982" s="61">
        <v>0</v>
      </c>
      <c r="K5982" s="100">
        <v>0</v>
      </c>
      <c r="L5982" s="509">
        <v>0</v>
      </c>
      <c r="M5982" s="62"/>
    </row>
    <row r="5983" spans="1:13" s="47" customFormat="1" ht="14.4" customHeight="1" x14ac:dyDescent="0.3">
      <c r="A5983" s="62"/>
      <c r="B5983" s="6">
        <v>0</v>
      </c>
      <c r="C5983" s="25"/>
      <c r="D5983" s="3">
        <v>0</v>
      </c>
      <c r="E5983" s="26">
        <v>0</v>
      </c>
      <c r="F5983" s="27"/>
      <c r="G5983" s="26">
        <v>0</v>
      </c>
      <c r="H5983" s="508">
        <v>0</v>
      </c>
      <c r="I5983" s="99"/>
      <c r="J5983" s="61">
        <v>0</v>
      </c>
      <c r="K5983" s="100">
        <v>0</v>
      </c>
      <c r="L5983" s="509">
        <v>0</v>
      </c>
      <c r="M5983" s="62"/>
    </row>
    <row r="5984" spans="1:13" s="47" customFormat="1" ht="14.4" customHeight="1" x14ac:dyDescent="0.3">
      <c r="A5984" s="62"/>
      <c r="B5984" s="6">
        <v>0</v>
      </c>
      <c r="C5984" s="25"/>
      <c r="D5984" s="3">
        <v>0</v>
      </c>
      <c r="E5984" s="26">
        <v>0</v>
      </c>
      <c r="F5984" s="27"/>
      <c r="G5984" s="26">
        <v>0</v>
      </c>
      <c r="H5984" s="508">
        <v>0</v>
      </c>
      <c r="I5984" s="99"/>
      <c r="J5984" s="61">
        <v>0</v>
      </c>
      <c r="K5984" s="100">
        <v>0</v>
      </c>
      <c r="L5984" s="509">
        <v>0</v>
      </c>
      <c r="M5984" s="62"/>
    </row>
    <row r="5985" spans="1:13" s="47" customFormat="1" ht="14.4" customHeight="1" x14ac:dyDescent="0.3">
      <c r="A5985" s="62"/>
      <c r="B5985" s="6">
        <v>0</v>
      </c>
      <c r="C5985" s="25"/>
      <c r="D5985" s="3">
        <v>0</v>
      </c>
      <c r="E5985" s="26">
        <v>0</v>
      </c>
      <c r="F5985" s="27"/>
      <c r="G5985" s="26">
        <v>0</v>
      </c>
      <c r="H5985" s="508">
        <v>0</v>
      </c>
      <c r="I5985" s="99"/>
      <c r="J5985" s="61">
        <v>0</v>
      </c>
      <c r="K5985" s="100">
        <v>0</v>
      </c>
      <c r="L5985" s="509">
        <v>0</v>
      </c>
      <c r="M5985" s="62"/>
    </row>
    <row r="5986" spans="1:13" s="47" customFormat="1" ht="14.4" customHeight="1" x14ac:dyDescent="0.3">
      <c r="A5986" s="62"/>
      <c r="B5986" s="6" t="s">
        <v>73</v>
      </c>
      <c r="C5986" s="25"/>
      <c r="D5986" s="3">
        <v>0</v>
      </c>
      <c r="E5986" s="26">
        <v>0</v>
      </c>
      <c r="F5986" s="27"/>
      <c r="G5986" s="26">
        <v>4.1000000000000002E-2</v>
      </c>
      <c r="H5986" s="508">
        <v>1.1123168746608791E-2</v>
      </c>
      <c r="I5986" s="99"/>
      <c r="J5986" s="61" t="s">
        <v>165</v>
      </c>
      <c r="K5986" s="100">
        <v>0.4</v>
      </c>
      <c r="L5986" s="101">
        <v>4.4492674986435169E-3</v>
      </c>
      <c r="M5986" s="62"/>
    </row>
    <row r="5987" spans="1:13" s="47" customFormat="1" ht="14.4" customHeight="1" x14ac:dyDescent="0.3">
      <c r="A5987" s="62"/>
      <c r="B5987" s="6" t="s">
        <v>57</v>
      </c>
      <c r="C5987" s="25"/>
      <c r="D5987" s="28"/>
      <c r="E5987" s="26"/>
      <c r="F5987" s="27"/>
      <c r="G5987" s="193">
        <v>4.1000000000000002E-2</v>
      </c>
      <c r="H5987" s="102" t="s">
        <v>57</v>
      </c>
      <c r="I5987" s="103"/>
      <c r="J5987" s="510"/>
      <c r="K5987" s="511" t="s">
        <v>156</v>
      </c>
      <c r="L5987" s="512">
        <v>4.4492674986435169E-3</v>
      </c>
      <c r="M5987" s="62"/>
    </row>
    <row r="5988" spans="1:13" s="47" customFormat="1" ht="14.4" customHeight="1" x14ac:dyDescent="0.3">
      <c r="A5988" s="62"/>
      <c r="B5988" s="194" t="s">
        <v>22</v>
      </c>
      <c r="C5988" s="195"/>
      <c r="D5988" s="196"/>
      <c r="E5988" s="197"/>
      <c r="F5988" s="155"/>
      <c r="G5988" s="87"/>
      <c r="H5988" s="513"/>
      <c r="I5988" s="514"/>
      <c r="J5988" s="515"/>
      <c r="K5988" s="516"/>
      <c r="L5988" s="517"/>
      <c r="M5988" s="62"/>
    </row>
    <row r="5989" spans="1:13" s="47" customFormat="1" ht="30.75" customHeight="1" x14ac:dyDescent="0.3">
      <c r="A5989" s="62"/>
      <c r="B5989" s="198" t="s">
        <v>58</v>
      </c>
      <c r="C5989" s="199" t="s">
        <v>1</v>
      </c>
      <c r="D5989" s="200" t="s">
        <v>59</v>
      </c>
      <c r="E5989" s="156" t="s">
        <v>23</v>
      </c>
      <c r="F5989" s="156" t="s">
        <v>55</v>
      </c>
      <c r="G5989" s="201" t="s">
        <v>56</v>
      </c>
      <c r="H5989" s="90" t="s">
        <v>158</v>
      </c>
      <c r="I5989" s="169" t="s">
        <v>159</v>
      </c>
      <c r="J5989" s="169" t="s">
        <v>160</v>
      </c>
      <c r="K5989" s="518" t="s">
        <v>161</v>
      </c>
      <c r="L5989" s="92" t="s">
        <v>162</v>
      </c>
      <c r="M5989" s="62"/>
    </row>
    <row r="5990" spans="1:13" s="47" customFormat="1" ht="14.4" customHeight="1" x14ac:dyDescent="0.3">
      <c r="A5990" s="62"/>
      <c r="B5990" s="6" t="s">
        <v>27</v>
      </c>
      <c r="C5990" s="25">
        <v>1</v>
      </c>
      <c r="D5990" s="3">
        <v>4.0999999999999996</v>
      </c>
      <c r="E5990" s="26">
        <v>4.0999999999999996</v>
      </c>
      <c r="F5990" s="26">
        <v>0.1</v>
      </c>
      <c r="G5990" s="26">
        <v>0.41</v>
      </c>
      <c r="H5990" s="506">
        <v>0.1112316874660879</v>
      </c>
      <c r="I5990" s="171"/>
      <c r="J5990" s="192" t="s">
        <v>163</v>
      </c>
      <c r="K5990" s="172">
        <v>1</v>
      </c>
      <c r="L5990" s="507">
        <v>0.1112316874660879</v>
      </c>
      <c r="M5990" s="62"/>
    </row>
    <row r="5991" spans="1:13" s="47" customFormat="1" ht="14.4" customHeight="1" x14ac:dyDescent="0.3">
      <c r="A5991" s="62"/>
      <c r="B5991" s="6" t="s">
        <v>24</v>
      </c>
      <c r="C5991" s="25">
        <v>1</v>
      </c>
      <c r="D5991" s="3">
        <v>4.05</v>
      </c>
      <c r="E5991" s="26">
        <v>4.05</v>
      </c>
      <c r="F5991" s="26">
        <v>0.1</v>
      </c>
      <c r="G5991" s="26">
        <v>0.40500000000000003</v>
      </c>
      <c r="H5991" s="508">
        <v>0.10987520347259903</v>
      </c>
      <c r="I5991" s="99"/>
      <c r="J5991" s="61" t="s">
        <v>163</v>
      </c>
      <c r="K5991" s="100">
        <v>1</v>
      </c>
      <c r="L5991" s="509">
        <v>0.10987520347259903</v>
      </c>
      <c r="M5991" s="62"/>
    </row>
    <row r="5992" spans="1:13" s="47" customFormat="1" ht="14.4" customHeight="1" x14ac:dyDescent="0.3">
      <c r="A5992" s="62"/>
      <c r="B5992" s="6">
        <v>0</v>
      </c>
      <c r="C5992" s="25"/>
      <c r="D5992" s="3">
        <v>0</v>
      </c>
      <c r="E5992" s="26">
        <v>0</v>
      </c>
      <c r="F5992" s="26"/>
      <c r="G5992" s="26">
        <v>0</v>
      </c>
      <c r="H5992" s="508">
        <v>0</v>
      </c>
      <c r="I5992" s="99"/>
      <c r="J5992" s="61">
        <v>0</v>
      </c>
      <c r="K5992" s="100">
        <v>0</v>
      </c>
      <c r="L5992" s="509">
        <v>0</v>
      </c>
      <c r="M5992" s="62"/>
    </row>
    <row r="5993" spans="1:13" s="47" customFormat="1" ht="14.4" customHeight="1" x14ac:dyDescent="0.3">
      <c r="A5993" s="62"/>
      <c r="B5993" s="6">
        <v>0</v>
      </c>
      <c r="C5993" s="25"/>
      <c r="D5993" s="3">
        <v>0</v>
      </c>
      <c r="E5993" s="26">
        <v>0</v>
      </c>
      <c r="F5993" s="26"/>
      <c r="G5993" s="26">
        <v>0</v>
      </c>
      <c r="H5993" s="508">
        <v>0</v>
      </c>
      <c r="I5993" s="99"/>
      <c r="J5993" s="61">
        <v>0</v>
      </c>
      <c r="K5993" s="100">
        <v>0</v>
      </c>
      <c r="L5993" s="509">
        <v>0</v>
      </c>
      <c r="M5993" s="62"/>
    </row>
    <row r="5994" spans="1:13" s="47" customFormat="1" ht="14.4" customHeight="1" x14ac:dyDescent="0.3">
      <c r="A5994" s="62"/>
      <c r="B5994" s="6">
        <v>0</v>
      </c>
      <c r="C5994" s="25"/>
      <c r="D5994" s="3">
        <v>0</v>
      </c>
      <c r="E5994" s="26">
        <v>0</v>
      </c>
      <c r="F5994" s="27"/>
      <c r="G5994" s="26">
        <v>0</v>
      </c>
      <c r="H5994" s="508">
        <v>0</v>
      </c>
      <c r="I5994" s="99"/>
      <c r="J5994" s="61">
        <v>0</v>
      </c>
      <c r="K5994" s="100">
        <v>0</v>
      </c>
      <c r="L5994" s="509">
        <v>0</v>
      </c>
      <c r="M5994" s="62"/>
    </row>
    <row r="5995" spans="1:13" s="47" customFormat="1" ht="14.4" customHeight="1" x14ac:dyDescent="0.3">
      <c r="A5995" s="62"/>
      <c r="B5995" s="6">
        <v>0</v>
      </c>
      <c r="C5995" s="25"/>
      <c r="D5995" s="3">
        <v>0</v>
      </c>
      <c r="E5995" s="26">
        <v>0</v>
      </c>
      <c r="F5995" s="27"/>
      <c r="G5995" s="26">
        <v>0</v>
      </c>
      <c r="H5995" s="508">
        <v>0</v>
      </c>
      <c r="I5995" s="99"/>
      <c r="J5995" s="61">
        <v>0</v>
      </c>
      <c r="K5995" s="100">
        <v>0</v>
      </c>
      <c r="L5995" s="509">
        <v>0</v>
      </c>
      <c r="M5995" s="62"/>
    </row>
    <row r="5996" spans="1:13" s="47" customFormat="1" ht="14.4" customHeight="1" x14ac:dyDescent="0.3">
      <c r="A5996" s="62"/>
      <c r="B5996" s="6">
        <v>0</v>
      </c>
      <c r="C5996" s="25"/>
      <c r="D5996" s="3">
        <v>0</v>
      </c>
      <c r="E5996" s="26">
        <v>0</v>
      </c>
      <c r="F5996" s="27"/>
      <c r="G5996" s="26">
        <v>0</v>
      </c>
      <c r="H5996" s="508">
        <v>0</v>
      </c>
      <c r="I5996" s="99"/>
      <c r="J5996" s="61">
        <v>0</v>
      </c>
      <c r="K5996" s="100">
        <v>0</v>
      </c>
      <c r="L5996" s="509">
        <v>0</v>
      </c>
      <c r="M5996" s="62"/>
    </row>
    <row r="5997" spans="1:13" s="47" customFormat="1" ht="14.4" customHeight="1" x14ac:dyDescent="0.3">
      <c r="A5997" s="62"/>
      <c r="B5997" s="6">
        <v>0</v>
      </c>
      <c r="C5997" s="25"/>
      <c r="D5997" s="3">
        <v>0</v>
      </c>
      <c r="E5997" s="26">
        <v>0</v>
      </c>
      <c r="F5997" s="27"/>
      <c r="G5997" s="26">
        <v>0</v>
      </c>
      <c r="H5997" s="508">
        <v>0</v>
      </c>
      <c r="I5997" s="99"/>
      <c r="J5997" s="61">
        <v>0</v>
      </c>
      <c r="K5997" s="100">
        <v>0</v>
      </c>
      <c r="L5997" s="509">
        <v>0</v>
      </c>
      <c r="M5997" s="62"/>
    </row>
    <row r="5998" spans="1:13" s="47" customFormat="1" ht="14.4" customHeight="1" x14ac:dyDescent="0.3">
      <c r="A5998" s="62"/>
      <c r="B5998" s="6">
        <v>0</v>
      </c>
      <c r="C5998" s="25"/>
      <c r="D5998" s="3">
        <v>0</v>
      </c>
      <c r="E5998" s="26">
        <v>0</v>
      </c>
      <c r="F5998" s="27"/>
      <c r="G5998" s="26">
        <v>0</v>
      </c>
      <c r="H5998" s="508">
        <v>0</v>
      </c>
      <c r="I5998" s="99"/>
      <c r="J5998" s="61">
        <v>0</v>
      </c>
      <c r="K5998" s="100">
        <v>0</v>
      </c>
      <c r="L5998" s="509">
        <v>0</v>
      </c>
      <c r="M5998" s="62"/>
    </row>
    <row r="5999" spans="1:13" s="47" customFormat="1" ht="14.4" customHeight="1" x14ac:dyDescent="0.3">
      <c r="A5999" s="62"/>
      <c r="B5999" s="6" t="s">
        <v>60</v>
      </c>
      <c r="C5999" s="25"/>
      <c r="D5999" s="28"/>
      <c r="E5999" s="26"/>
      <c r="F5999" s="27"/>
      <c r="G5999" s="193">
        <v>0.81499999999999995</v>
      </c>
      <c r="H5999" s="106" t="s">
        <v>60</v>
      </c>
      <c r="I5999" s="103"/>
      <c r="J5999" s="510"/>
      <c r="K5999" s="511" t="s">
        <v>156</v>
      </c>
      <c r="L5999" s="519">
        <v>0.22110689093868693</v>
      </c>
      <c r="M5999" s="62"/>
    </row>
    <row r="6000" spans="1:13" s="47" customFormat="1" ht="14.4" customHeight="1" x14ac:dyDescent="0.3">
      <c r="A6000" s="62"/>
      <c r="B6000" s="194" t="s">
        <v>38</v>
      </c>
      <c r="C6000" s="195"/>
      <c r="D6000" s="196"/>
      <c r="E6000" s="196"/>
      <c r="F6000" s="196"/>
      <c r="G6000" s="196"/>
      <c r="H6000" s="115"/>
      <c r="I6000" s="202"/>
      <c r="J6000" s="203"/>
      <c r="K6000" s="178"/>
      <c r="L6000" s="204"/>
      <c r="M6000" s="62"/>
    </row>
    <row r="6001" spans="1:13" s="47" customFormat="1" ht="36.75" customHeight="1" x14ac:dyDescent="0.3">
      <c r="A6001" s="62"/>
      <c r="B6001" s="53" t="s">
        <v>53</v>
      </c>
      <c r="C6001" s="195"/>
      <c r="D6001" s="205" t="s">
        <v>0</v>
      </c>
      <c r="E6001" s="206" t="s">
        <v>1</v>
      </c>
      <c r="F6001" s="207" t="s">
        <v>61</v>
      </c>
      <c r="G6001" s="188" t="s">
        <v>56</v>
      </c>
      <c r="H6001" s="111" t="s">
        <v>158</v>
      </c>
      <c r="I6001" s="112" t="s">
        <v>159</v>
      </c>
      <c r="J6001" s="112" t="s">
        <v>160</v>
      </c>
      <c r="K6001" s="520" t="s">
        <v>161</v>
      </c>
      <c r="L6001" s="114" t="s">
        <v>162</v>
      </c>
      <c r="M6001" s="62"/>
    </row>
    <row r="6002" spans="1:13" s="47" customFormat="1" ht="14.4" customHeight="1" x14ac:dyDescent="0.3">
      <c r="A6002" s="62"/>
      <c r="B6002" s="189"/>
      <c r="C6002" s="195"/>
      <c r="D6002" s="190"/>
      <c r="E6002" s="153"/>
      <c r="F6002" s="154"/>
      <c r="G6002" s="191">
        <v>0</v>
      </c>
      <c r="H6002" s="506">
        <v>0</v>
      </c>
      <c r="I6002" s="171"/>
      <c r="J6002" s="192"/>
      <c r="K6002" s="172"/>
      <c r="L6002" s="507">
        <v>0</v>
      </c>
      <c r="M6002" s="521"/>
    </row>
    <row r="6003" spans="1:13" s="47" customFormat="1" ht="14.4" customHeight="1" x14ac:dyDescent="0.3">
      <c r="A6003" s="62"/>
      <c r="B6003" s="6"/>
      <c r="C6003" s="7"/>
      <c r="D6003" s="3"/>
      <c r="E6003" s="4"/>
      <c r="F6003" s="5"/>
      <c r="G6003" s="26">
        <v>0</v>
      </c>
      <c r="H6003" s="508">
        <v>0</v>
      </c>
      <c r="I6003" s="99"/>
      <c r="J6003" s="61"/>
      <c r="K6003" s="100"/>
      <c r="L6003" s="509">
        <v>0</v>
      </c>
      <c r="M6003" s="521"/>
    </row>
    <row r="6004" spans="1:13" s="47" customFormat="1" ht="39.6" x14ac:dyDescent="0.3">
      <c r="A6004" s="62"/>
      <c r="B6004" s="6" t="s">
        <v>1448</v>
      </c>
      <c r="C6004" s="7"/>
      <c r="D6004" s="3" t="s">
        <v>5</v>
      </c>
      <c r="E6004" s="4">
        <v>0.2</v>
      </c>
      <c r="F6004" s="5">
        <v>1.5</v>
      </c>
      <c r="G6004" s="26">
        <v>0.30000000000000004</v>
      </c>
      <c r="H6004" s="508">
        <v>4.4033465433729643E-2</v>
      </c>
      <c r="I6004" s="99"/>
      <c r="J6004" s="61" t="s">
        <v>163</v>
      </c>
      <c r="K6004" s="100">
        <v>1</v>
      </c>
      <c r="L6004" s="509">
        <v>4.4033465433729643E-2</v>
      </c>
      <c r="M6004" s="521"/>
    </row>
    <row r="6005" spans="1:13" s="47" customFormat="1" ht="14.4" customHeight="1" x14ac:dyDescent="0.3">
      <c r="A6005" s="62"/>
      <c r="B6005" s="6" t="s">
        <v>109</v>
      </c>
      <c r="C6005" s="7"/>
      <c r="D6005" s="3" t="s">
        <v>2</v>
      </c>
      <c r="E6005" s="4">
        <v>1</v>
      </c>
      <c r="F6005" s="5">
        <v>1.97</v>
      </c>
      <c r="G6005" s="26">
        <v>1.97</v>
      </c>
      <c r="H6005" s="508">
        <v>0.28915308968149128</v>
      </c>
      <c r="I6005" s="99"/>
      <c r="J6005" s="61" t="s">
        <v>163</v>
      </c>
      <c r="K6005" s="100">
        <v>1</v>
      </c>
      <c r="L6005" s="509">
        <v>0.28915308968149128</v>
      </c>
      <c r="M6005" s="62"/>
    </row>
    <row r="6006" spans="1:13" s="47" customFormat="1" ht="14.4" customHeight="1" x14ac:dyDescent="0.3">
      <c r="A6006" s="62"/>
      <c r="B6006" s="6" t="s">
        <v>100</v>
      </c>
      <c r="C6006" s="7"/>
      <c r="D6006" s="3" t="s">
        <v>5</v>
      </c>
      <c r="E6006" s="4">
        <v>0.5</v>
      </c>
      <c r="F6006" s="5">
        <v>0.53</v>
      </c>
      <c r="G6006" s="26">
        <v>0.26500000000000001</v>
      </c>
      <c r="H6006" s="508">
        <v>3.8896227799794514E-2</v>
      </c>
      <c r="I6006" s="99"/>
      <c r="J6006" s="61" t="s">
        <v>163</v>
      </c>
      <c r="K6006" s="100">
        <v>1</v>
      </c>
      <c r="L6006" s="509">
        <v>3.8896227799794514E-2</v>
      </c>
      <c r="M6006" s="62"/>
    </row>
    <row r="6007" spans="1:13" s="47" customFormat="1" ht="14.4" customHeight="1" x14ac:dyDescent="0.3">
      <c r="A6007" s="62"/>
      <c r="B6007" s="6" t="s">
        <v>1464</v>
      </c>
      <c r="C6007" s="7"/>
      <c r="D6007" s="3" t="s">
        <v>5</v>
      </c>
      <c r="E6007" s="4">
        <v>1</v>
      </c>
      <c r="F6007" s="5">
        <v>0.12</v>
      </c>
      <c r="G6007" s="26">
        <v>0.12</v>
      </c>
      <c r="H6007" s="508">
        <v>1.7613386173491855E-2</v>
      </c>
      <c r="I6007" s="99"/>
      <c r="J6007" s="61" t="s">
        <v>163</v>
      </c>
      <c r="K6007" s="100">
        <v>1</v>
      </c>
      <c r="L6007" s="509">
        <v>1.7613386173491855E-2</v>
      </c>
      <c r="M6007" s="62"/>
    </row>
    <row r="6008" spans="1:13" s="47" customFormat="1" ht="14.4" customHeight="1" x14ac:dyDescent="0.3">
      <c r="A6008" s="62"/>
      <c r="B6008" s="6" t="s">
        <v>110</v>
      </c>
      <c r="C6008" s="7"/>
      <c r="D6008" s="3" t="s">
        <v>5</v>
      </c>
      <c r="E6008" s="4">
        <v>0.5</v>
      </c>
      <c r="F6008" s="5">
        <v>0.35</v>
      </c>
      <c r="G6008" s="26">
        <v>0.17499999999999999</v>
      </c>
      <c r="H6008" s="508">
        <v>2.5686188169675619E-2</v>
      </c>
      <c r="I6008" s="99"/>
      <c r="J6008" s="61" t="s">
        <v>163</v>
      </c>
      <c r="K6008" s="100">
        <v>1</v>
      </c>
      <c r="L6008" s="509">
        <v>2.5686188169675619E-2</v>
      </c>
      <c r="M6008" s="62"/>
    </row>
    <row r="6009" spans="1:13" s="47" customFormat="1" ht="14.4" customHeight="1" x14ac:dyDescent="0.3">
      <c r="A6009" s="62"/>
      <c r="B6009" s="6"/>
      <c r="C6009" s="7"/>
      <c r="D6009" s="3"/>
      <c r="E6009" s="4"/>
      <c r="F6009" s="5">
        <v>1.1200000000000001</v>
      </c>
      <c r="G6009" s="26">
        <v>0</v>
      </c>
      <c r="H6009" s="508">
        <v>0</v>
      </c>
      <c r="I6009" s="99"/>
      <c r="J6009" s="61"/>
      <c r="K6009" s="100"/>
      <c r="L6009" s="509">
        <v>0</v>
      </c>
      <c r="M6009" s="532"/>
    </row>
    <row r="6010" spans="1:13" s="47" customFormat="1" ht="14.4" customHeight="1" x14ac:dyDescent="0.3">
      <c r="A6010" s="62"/>
      <c r="B6010" s="6">
        <v>0</v>
      </c>
      <c r="C6010" s="7"/>
      <c r="D6010" s="3">
        <v>0</v>
      </c>
      <c r="E6010" s="4"/>
      <c r="F6010" s="5">
        <v>0</v>
      </c>
      <c r="G6010" s="26">
        <v>0</v>
      </c>
      <c r="H6010" s="508">
        <v>0</v>
      </c>
      <c r="I6010" s="99"/>
      <c r="J6010" s="61">
        <v>0</v>
      </c>
      <c r="K6010" s="100">
        <v>0</v>
      </c>
      <c r="L6010" s="509">
        <v>0</v>
      </c>
      <c r="M6010" s="62"/>
    </row>
    <row r="6011" spans="1:13" s="47" customFormat="1" ht="14.4" customHeight="1" x14ac:dyDescent="0.3">
      <c r="A6011" s="62"/>
      <c r="B6011" s="6">
        <v>0</v>
      </c>
      <c r="C6011" s="7"/>
      <c r="D6011" s="3">
        <v>0</v>
      </c>
      <c r="E6011" s="4"/>
      <c r="F6011" s="5">
        <v>0</v>
      </c>
      <c r="G6011" s="26">
        <v>0</v>
      </c>
      <c r="H6011" s="508">
        <v>0</v>
      </c>
      <c r="I6011" s="99"/>
      <c r="J6011" s="61">
        <v>0</v>
      </c>
      <c r="K6011" s="100">
        <v>0</v>
      </c>
      <c r="L6011" s="509">
        <v>0</v>
      </c>
      <c r="M6011" s="62"/>
    </row>
    <row r="6012" spans="1:13" s="47" customFormat="1" ht="14.4" customHeight="1" x14ac:dyDescent="0.3">
      <c r="A6012" s="62"/>
      <c r="B6012" s="6">
        <v>0</v>
      </c>
      <c r="C6012" s="7"/>
      <c r="D6012" s="3">
        <v>0</v>
      </c>
      <c r="E6012" s="4"/>
      <c r="F6012" s="5">
        <v>0</v>
      </c>
      <c r="G6012" s="26">
        <v>0</v>
      </c>
      <c r="H6012" s="508">
        <v>0</v>
      </c>
      <c r="I6012" s="99"/>
      <c r="J6012" s="61">
        <v>0</v>
      </c>
      <c r="K6012" s="100">
        <v>0</v>
      </c>
      <c r="L6012" s="509">
        <v>0</v>
      </c>
      <c r="M6012" s="62"/>
    </row>
    <row r="6013" spans="1:13" s="47" customFormat="1" ht="14.4" customHeight="1" x14ac:dyDescent="0.3">
      <c r="A6013" s="62"/>
      <c r="B6013" s="6">
        <v>0</v>
      </c>
      <c r="C6013" s="7"/>
      <c r="D6013" s="3">
        <v>0</v>
      </c>
      <c r="E6013" s="4"/>
      <c r="F6013" s="5">
        <v>0</v>
      </c>
      <c r="G6013" s="26">
        <v>0</v>
      </c>
      <c r="H6013" s="508">
        <v>0</v>
      </c>
      <c r="I6013" s="99"/>
      <c r="J6013" s="61">
        <v>0</v>
      </c>
      <c r="K6013" s="100">
        <v>0</v>
      </c>
      <c r="L6013" s="509">
        <v>0</v>
      </c>
      <c r="M6013" s="62"/>
    </row>
    <row r="6014" spans="1:13" s="47" customFormat="1" ht="14.4" customHeight="1" x14ac:dyDescent="0.3">
      <c r="A6014" s="62"/>
      <c r="B6014" s="6">
        <v>0</v>
      </c>
      <c r="C6014" s="7"/>
      <c r="D6014" s="3">
        <v>0</v>
      </c>
      <c r="E6014" s="4"/>
      <c r="F6014" s="5">
        <v>0</v>
      </c>
      <c r="G6014" s="26">
        <v>0</v>
      </c>
      <c r="H6014" s="508">
        <v>0</v>
      </c>
      <c r="I6014" s="99"/>
      <c r="J6014" s="61">
        <v>0</v>
      </c>
      <c r="K6014" s="100">
        <v>0</v>
      </c>
      <c r="L6014" s="509">
        <v>0</v>
      </c>
      <c r="M6014" s="62"/>
    </row>
    <row r="6015" spans="1:13" s="47" customFormat="1" ht="14.4" customHeight="1" x14ac:dyDescent="0.3">
      <c r="A6015" s="62"/>
      <c r="B6015" s="58" t="s">
        <v>62</v>
      </c>
      <c r="C6015" s="46"/>
      <c r="D6015" s="37"/>
      <c r="E6015" s="38"/>
      <c r="F6015" s="39"/>
      <c r="G6015" s="193">
        <v>2.83</v>
      </c>
      <c r="H6015" s="106" t="s">
        <v>62</v>
      </c>
      <c r="I6015" s="103"/>
      <c r="J6015" s="510"/>
      <c r="K6015" s="511" t="s">
        <v>156</v>
      </c>
      <c r="L6015" s="519">
        <v>0.4153823572581829</v>
      </c>
      <c r="M6015" s="62"/>
    </row>
    <row r="6016" spans="1:13" s="47" customFormat="1" ht="14.4" customHeight="1" x14ac:dyDescent="0.3">
      <c r="A6016" s="62"/>
      <c r="B6016" s="194" t="s">
        <v>63</v>
      </c>
      <c r="C6016" s="195"/>
      <c r="D6016" s="196"/>
      <c r="E6016" s="197"/>
      <c r="F6016" s="155"/>
      <c r="G6016" s="197"/>
      <c r="H6016" s="115"/>
      <c r="I6016" s="202"/>
      <c r="J6016" s="203"/>
      <c r="K6016" s="178"/>
      <c r="L6016" s="204">
        <v>0</v>
      </c>
      <c r="M6016" s="62"/>
    </row>
    <row r="6017" spans="1:13" s="47" customFormat="1" ht="35.25" customHeight="1" x14ac:dyDescent="0.3">
      <c r="A6017" s="62"/>
      <c r="B6017" s="53" t="s">
        <v>53</v>
      </c>
      <c r="C6017" s="210"/>
      <c r="D6017" s="211" t="s">
        <v>0</v>
      </c>
      <c r="E6017" s="201" t="s">
        <v>1</v>
      </c>
      <c r="F6017" s="156" t="s">
        <v>61</v>
      </c>
      <c r="G6017" s="188" t="s">
        <v>56</v>
      </c>
      <c r="H6017" s="111" t="s">
        <v>158</v>
      </c>
      <c r="I6017" s="112" t="s">
        <v>159</v>
      </c>
      <c r="J6017" s="112" t="s">
        <v>160</v>
      </c>
      <c r="K6017" s="520" t="s">
        <v>161</v>
      </c>
      <c r="L6017" s="114" t="s">
        <v>162</v>
      </c>
      <c r="M6017" s="62"/>
    </row>
    <row r="6018" spans="1:13" s="47" customFormat="1" ht="14.4" customHeight="1" x14ac:dyDescent="0.3">
      <c r="A6018" s="62"/>
      <c r="B6018" s="6">
        <v>0</v>
      </c>
      <c r="C6018" s="7"/>
      <c r="D6018" s="3">
        <v>0</v>
      </c>
      <c r="E6018" s="26"/>
      <c r="F6018" s="5">
        <v>0</v>
      </c>
      <c r="G6018" s="191">
        <v>0</v>
      </c>
      <c r="H6018" s="506">
        <v>0</v>
      </c>
      <c r="I6018" s="171"/>
      <c r="J6018" s="192">
        <v>0</v>
      </c>
      <c r="K6018" s="172">
        <v>0</v>
      </c>
      <c r="L6018" s="507">
        <v>0</v>
      </c>
      <c r="M6018" s="62"/>
    </row>
    <row r="6019" spans="1:13" s="47" customFormat="1" ht="14.4" customHeight="1" x14ac:dyDescent="0.3">
      <c r="A6019" s="62"/>
      <c r="B6019" s="6">
        <v>0</v>
      </c>
      <c r="C6019" s="7"/>
      <c r="D6019" s="3">
        <v>0</v>
      </c>
      <c r="E6019" s="26"/>
      <c r="F6019" s="5">
        <v>0</v>
      </c>
      <c r="G6019" s="26">
        <v>0</v>
      </c>
      <c r="H6019" s="508">
        <v>0</v>
      </c>
      <c r="I6019" s="99"/>
      <c r="J6019" s="61">
        <v>0</v>
      </c>
      <c r="K6019" s="100">
        <v>0</v>
      </c>
      <c r="L6019" s="509">
        <v>0</v>
      </c>
      <c r="M6019" s="62"/>
    </row>
    <row r="6020" spans="1:13" s="47" customFormat="1" ht="14.4" customHeight="1" x14ac:dyDescent="0.3">
      <c r="A6020" s="62"/>
      <c r="B6020" s="6">
        <v>0</v>
      </c>
      <c r="C6020" s="7"/>
      <c r="D6020" s="3">
        <v>0</v>
      </c>
      <c r="E6020" s="26"/>
      <c r="F6020" s="5">
        <v>0</v>
      </c>
      <c r="G6020" s="26">
        <v>0</v>
      </c>
      <c r="H6020" s="508">
        <v>0</v>
      </c>
      <c r="I6020" s="99"/>
      <c r="J6020" s="61">
        <v>0</v>
      </c>
      <c r="K6020" s="100">
        <v>0</v>
      </c>
      <c r="L6020" s="509">
        <v>0</v>
      </c>
      <c r="M6020" s="62"/>
    </row>
    <row r="6021" spans="1:13" s="47" customFormat="1" ht="14.4" customHeight="1" x14ac:dyDescent="0.3">
      <c r="A6021" s="62"/>
      <c r="B6021" s="6">
        <v>0</v>
      </c>
      <c r="C6021" s="7"/>
      <c r="D6021" s="3">
        <v>0</v>
      </c>
      <c r="E6021" s="26"/>
      <c r="F6021" s="5">
        <v>0</v>
      </c>
      <c r="G6021" s="26">
        <v>0</v>
      </c>
      <c r="H6021" s="508">
        <v>0</v>
      </c>
      <c r="I6021" s="99"/>
      <c r="J6021" s="61">
        <v>0</v>
      </c>
      <c r="K6021" s="100">
        <v>0</v>
      </c>
      <c r="L6021" s="509">
        <v>0</v>
      </c>
      <c r="M6021" s="62"/>
    </row>
    <row r="6022" spans="1:13" s="47" customFormat="1" ht="14.4" customHeight="1" x14ac:dyDescent="0.3">
      <c r="A6022" s="62"/>
      <c r="B6022" s="6">
        <v>0</v>
      </c>
      <c r="C6022" s="7"/>
      <c r="D6022" s="3">
        <v>0</v>
      </c>
      <c r="E6022" s="26"/>
      <c r="F6022" s="5">
        <v>0</v>
      </c>
      <c r="G6022" s="26">
        <v>0</v>
      </c>
      <c r="H6022" s="508">
        <v>0</v>
      </c>
      <c r="I6022" s="99"/>
      <c r="J6022" s="61">
        <v>0</v>
      </c>
      <c r="K6022" s="100">
        <v>0</v>
      </c>
      <c r="L6022" s="509">
        <v>0</v>
      </c>
      <c r="M6022" s="62"/>
    </row>
    <row r="6023" spans="1:13" s="47" customFormat="1" ht="15" customHeight="1" thickBot="1" x14ac:dyDescent="0.35">
      <c r="A6023" s="62"/>
      <c r="B6023" s="59" t="s">
        <v>64</v>
      </c>
      <c r="C6023" s="42"/>
      <c r="D6023" s="43"/>
      <c r="E6023" s="44"/>
      <c r="F6023" s="45"/>
      <c r="G6023" s="191">
        <v>0</v>
      </c>
      <c r="H6023" s="106" t="s">
        <v>64</v>
      </c>
      <c r="I6023" s="103"/>
      <c r="J6023" s="510"/>
      <c r="K6023" s="511" t="s">
        <v>156</v>
      </c>
      <c r="L6023" s="519">
        <v>0</v>
      </c>
      <c r="M6023" s="62"/>
    </row>
    <row r="6024" spans="1:13" s="47" customFormat="1" ht="14.4" customHeight="1" x14ac:dyDescent="0.3">
      <c r="A6024" s="62"/>
      <c r="B6024" s="64"/>
      <c r="C6024" s="68"/>
      <c r="D6024" s="69" t="s">
        <v>65</v>
      </c>
      <c r="E6024" s="70"/>
      <c r="F6024" s="71"/>
      <c r="G6024" s="88">
        <v>3.6859999999999999</v>
      </c>
      <c r="H6024" s="179"/>
      <c r="I6024" s="212"/>
      <c r="J6024" s="522"/>
      <c r="K6024" s="523"/>
      <c r="L6024" s="180"/>
      <c r="M6024" s="62"/>
    </row>
    <row r="6025" spans="1:13" s="47" customFormat="1" ht="14.4" customHeight="1" x14ac:dyDescent="0.3">
      <c r="A6025" s="62"/>
      <c r="B6025" s="63"/>
      <c r="C6025" s="68"/>
      <c r="D6025" s="72" t="s">
        <v>7</v>
      </c>
      <c r="E6025" s="215"/>
      <c r="F6025" s="181">
        <v>0.1</v>
      </c>
      <c r="G6025" s="215">
        <v>0.36899999999999999</v>
      </c>
      <c r="H6025" s="524"/>
      <c r="I6025" s="124"/>
      <c r="J6025" s="525"/>
      <c r="K6025" s="526"/>
      <c r="L6025" s="527"/>
      <c r="M6025" s="62"/>
    </row>
    <row r="6026" spans="1:13" s="47" customFormat="1" ht="14.4" customHeight="1" x14ac:dyDescent="0.3">
      <c r="A6026" s="62"/>
      <c r="B6026" s="63"/>
      <c r="C6026" s="68"/>
      <c r="D6026" s="72" t="s">
        <v>8</v>
      </c>
      <c r="E6026" s="215"/>
      <c r="F6026" s="181">
        <v>0.1</v>
      </c>
      <c r="G6026" s="215">
        <v>0.36899999999999999</v>
      </c>
      <c r="H6026" s="524"/>
      <c r="I6026" s="124"/>
      <c r="J6026" s="525"/>
      <c r="K6026" s="526"/>
      <c r="L6026" s="527"/>
      <c r="M6026" s="62"/>
    </row>
    <row r="6027" spans="1:13" s="47" customFormat="1" ht="14.4" customHeight="1" x14ac:dyDescent="0.3">
      <c r="A6027" s="62"/>
      <c r="B6027" s="63" t="s">
        <v>66</v>
      </c>
      <c r="C6027" s="68"/>
      <c r="D6027" s="75" t="s">
        <v>67</v>
      </c>
      <c r="E6027" s="76"/>
      <c r="F6027" s="71"/>
      <c r="G6027" s="76">
        <v>4.4240000000000004</v>
      </c>
      <c r="H6027" s="524"/>
      <c r="I6027" s="124"/>
      <c r="J6027" s="525"/>
      <c r="K6027" s="526"/>
      <c r="L6027" s="527"/>
      <c r="M6027" s="62"/>
    </row>
    <row r="6028" spans="1:13" s="47" customFormat="1" ht="15" customHeight="1" thickBot="1" x14ac:dyDescent="0.35">
      <c r="A6028" s="62"/>
      <c r="B6028" s="63"/>
      <c r="C6028" s="68"/>
      <c r="D6028" s="77" t="s">
        <v>68</v>
      </c>
      <c r="E6028" s="78"/>
      <c r="F6028" s="79"/>
      <c r="G6028" s="78">
        <v>4.42</v>
      </c>
      <c r="H6028" s="528">
        <v>1</v>
      </c>
      <c r="I6028" s="126"/>
      <c r="J6028" s="529"/>
      <c r="K6028" s="530"/>
      <c r="L6028" s="531">
        <v>0.6409385156955133</v>
      </c>
      <c r="M6028" s="62"/>
    </row>
    <row r="6029" spans="1:13" s="47" customFormat="1" ht="14.4" customHeight="1" x14ac:dyDescent="0.3">
      <c r="A6029" s="62"/>
      <c r="B6029" s="63"/>
      <c r="C6029" s="68"/>
      <c r="D6029" s="80"/>
      <c r="E6029" s="67"/>
      <c r="F6029" s="65"/>
      <c r="G6029" s="67"/>
      <c r="J6029" s="60"/>
      <c r="M6029" s="62"/>
    </row>
    <row r="6030" spans="1:13" s="47" customFormat="1" ht="14.4" customHeight="1" x14ac:dyDescent="0.3">
      <c r="A6030" s="62"/>
      <c r="B6030" s="63"/>
      <c r="C6030" s="68"/>
      <c r="D6030" s="80"/>
      <c r="E6030" s="67"/>
      <c r="F6030" s="65"/>
      <c r="G6030" s="67"/>
      <c r="J6030" s="60"/>
      <c r="M6030" s="62"/>
    </row>
    <row r="6031" spans="1:13" s="47" customFormat="1" ht="14.4" customHeight="1" x14ac:dyDescent="0.3">
      <c r="A6031" s="62"/>
      <c r="B6031" s="63"/>
      <c r="C6031" s="68"/>
      <c r="D6031" s="80"/>
      <c r="E6031" s="67"/>
      <c r="F6031" s="65"/>
      <c r="G6031" s="67"/>
      <c r="J6031" s="60"/>
      <c r="M6031" s="62"/>
    </row>
    <row r="6032" spans="1:13" s="47" customFormat="1" ht="14.4" customHeight="1" x14ac:dyDescent="0.3">
      <c r="A6032" s="62"/>
      <c r="B6032" s="136" t="s">
        <v>1808</v>
      </c>
      <c r="C6032" s="81"/>
      <c r="D6032" s="80"/>
      <c r="E6032" s="67"/>
      <c r="F6032" s="82"/>
      <c r="G6032" s="82"/>
      <c r="J6032" s="60"/>
      <c r="M6032" s="62"/>
    </row>
    <row r="6033" spans="1:13" s="47" customFormat="1" ht="14.4" customHeight="1" x14ac:dyDescent="0.3">
      <c r="A6033" s="62"/>
      <c r="B6033" s="216" t="s">
        <v>6</v>
      </c>
      <c r="C6033" s="217"/>
      <c r="D6033" s="80"/>
      <c r="E6033" s="67"/>
      <c r="F6033" s="62"/>
      <c r="G6033" s="62"/>
      <c r="J6033" s="60"/>
      <c r="M6033" s="62"/>
    </row>
    <row r="6035" spans="1:13" s="47" customFormat="1" ht="14.4" customHeight="1" x14ac:dyDescent="0.3">
      <c r="A6035" s="62"/>
      <c r="B6035" s="84"/>
      <c r="C6035" s="62"/>
      <c r="D6035" s="80"/>
      <c r="E6035" s="67"/>
      <c r="F6035" s="62"/>
      <c r="G6035" s="62"/>
      <c r="J6035" s="60"/>
      <c r="M6035" s="62"/>
    </row>
    <row r="6036" spans="1:13" x14ac:dyDescent="0.3">
      <c r="A6036" s="62"/>
      <c r="B6036" s="503"/>
      <c r="C6036" s="129"/>
      <c r="D6036" s="129"/>
      <c r="J6036" s="60"/>
    </row>
    <row r="6037" spans="1:13" x14ac:dyDescent="0.3">
      <c r="A6037" s="62"/>
      <c r="B6037" s="131"/>
      <c r="C6037" s="130"/>
      <c r="D6037" s="130"/>
      <c r="J6037" s="60"/>
    </row>
    <row r="6038" spans="1:13" ht="15.6" x14ac:dyDescent="0.3">
      <c r="A6038" s="62"/>
      <c r="D6038" s="715" t="s">
        <v>166</v>
      </c>
      <c r="E6038" s="715"/>
      <c r="F6038" s="715"/>
      <c r="J6038" s="60"/>
    </row>
    <row r="6039" spans="1:13" x14ac:dyDescent="0.3">
      <c r="A6039" s="62"/>
      <c r="B6039" s="132"/>
      <c r="C6039" s="132"/>
      <c r="D6039" s="132"/>
      <c r="J6039" s="60"/>
    </row>
    <row r="6040" spans="1:13" ht="82.5" customHeight="1" x14ac:dyDescent="0.3">
      <c r="A6040" s="62"/>
      <c r="B6040" s="710" t="s">
        <v>1809</v>
      </c>
      <c r="C6040" s="710"/>
      <c r="D6040" s="710"/>
      <c r="E6040" s="710"/>
      <c r="F6040" s="710"/>
      <c r="G6040" s="710"/>
      <c r="H6040" s="710"/>
      <c r="I6040" s="710"/>
      <c r="J6040" s="710"/>
      <c r="K6040" s="710"/>
      <c r="L6040" s="710"/>
    </row>
    <row r="6041" spans="1:13" s="47" customFormat="1" ht="14.4" customHeight="1" x14ac:dyDescent="0.3">
      <c r="A6041" s="62"/>
      <c r="B6041" s="63"/>
      <c r="C6041" s="9"/>
      <c r="D6041" s="10"/>
      <c r="E6041" s="11"/>
      <c r="F6041" s="12"/>
      <c r="G6041" s="13"/>
      <c r="J6041" s="60"/>
      <c r="M6041" s="62"/>
    </row>
    <row r="6042" spans="1:13" s="47" customFormat="1" ht="14.4" customHeight="1" x14ac:dyDescent="0.3">
      <c r="A6042" s="62"/>
      <c r="B6042" s="48" t="s">
        <v>48</v>
      </c>
      <c r="C6042" s="9"/>
      <c r="D6042" s="10"/>
      <c r="E6042" s="11"/>
      <c r="F6042" s="11"/>
      <c r="G6042" s="11"/>
      <c r="J6042" s="60"/>
      <c r="M6042" s="62"/>
    </row>
    <row r="6043" spans="1:13" s="47" customFormat="1" ht="14.4" customHeight="1" x14ac:dyDescent="0.3">
      <c r="A6043" s="62"/>
      <c r="B6043" s="64" t="s">
        <v>49</v>
      </c>
      <c r="C6043" s="62" t="s">
        <v>1864</v>
      </c>
      <c r="D6043" s="62"/>
      <c r="E6043" s="62"/>
      <c r="I6043" s="65" t="s">
        <v>50</v>
      </c>
      <c r="J6043" s="68" t="s">
        <v>2</v>
      </c>
      <c r="M6043" s="62"/>
    </row>
    <row r="6044" spans="1:13" s="47" customFormat="1" ht="15" customHeight="1" thickBot="1" x14ac:dyDescent="0.35">
      <c r="A6044" s="62"/>
      <c r="B6044" s="64" t="s">
        <v>51</v>
      </c>
      <c r="C6044" s="62" t="s">
        <v>267</v>
      </c>
      <c r="D6044" s="62"/>
      <c r="E6044" s="62"/>
      <c r="G6044" s="62" t="s">
        <v>1857</v>
      </c>
      <c r="J6044" s="60"/>
      <c r="M6044" s="62"/>
    </row>
    <row r="6045" spans="1:13" s="47" customFormat="1" ht="14.4" customHeight="1" thickTop="1" x14ac:dyDescent="0.3">
      <c r="A6045" s="62"/>
      <c r="B6045" s="49" t="s">
        <v>52</v>
      </c>
      <c r="C6045" s="14"/>
      <c r="D6045" s="15"/>
      <c r="E6045" s="16"/>
      <c r="F6045" s="17"/>
      <c r="G6045" s="16"/>
      <c r="H6045" s="711" t="s">
        <v>164</v>
      </c>
      <c r="I6045" s="712"/>
      <c r="J6045" s="712"/>
      <c r="K6045" s="712"/>
      <c r="L6045" s="713"/>
      <c r="M6045" s="62"/>
    </row>
    <row r="6046" spans="1:13" s="47" customFormat="1" ht="32.25" customHeight="1" x14ac:dyDescent="0.3">
      <c r="A6046" s="62"/>
      <c r="B6046" s="186" t="s">
        <v>53</v>
      </c>
      <c r="C6046" s="187" t="s">
        <v>1</v>
      </c>
      <c r="D6046" s="161" t="s">
        <v>54</v>
      </c>
      <c r="E6046" s="188" t="s">
        <v>23</v>
      </c>
      <c r="F6046" s="188" t="s">
        <v>55</v>
      </c>
      <c r="G6046" s="188" t="s">
        <v>56</v>
      </c>
      <c r="H6046" s="90" t="s">
        <v>158</v>
      </c>
      <c r="I6046" s="169" t="s">
        <v>159</v>
      </c>
      <c r="J6046" s="169" t="s">
        <v>160</v>
      </c>
      <c r="K6046" s="169" t="s">
        <v>161</v>
      </c>
      <c r="L6046" s="92" t="s">
        <v>162</v>
      </c>
      <c r="M6046" s="62"/>
    </row>
    <row r="6047" spans="1:13" s="47" customFormat="1" ht="14.4" customHeight="1" x14ac:dyDescent="0.3">
      <c r="A6047" s="62"/>
      <c r="B6047" s="189">
        <v>0</v>
      </c>
      <c r="C6047" s="187"/>
      <c r="D6047" s="190">
        <v>0</v>
      </c>
      <c r="E6047" s="191">
        <v>0</v>
      </c>
      <c r="F6047" s="391"/>
      <c r="G6047" s="191">
        <v>0</v>
      </c>
      <c r="H6047" s="506">
        <v>0</v>
      </c>
      <c r="I6047" s="171"/>
      <c r="J6047" s="192">
        <v>0</v>
      </c>
      <c r="K6047" s="172">
        <v>0</v>
      </c>
      <c r="L6047" s="507">
        <v>0</v>
      </c>
      <c r="M6047" s="62"/>
    </row>
    <row r="6048" spans="1:13" s="47" customFormat="1" ht="14.4" customHeight="1" x14ac:dyDescent="0.3">
      <c r="A6048" s="62"/>
      <c r="B6048" s="6">
        <v>0</v>
      </c>
      <c r="C6048" s="25"/>
      <c r="D6048" s="3">
        <v>0</v>
      </c>
      <c r="E6048" s="26">
        <v>0</v>
      </c>
      <c r="F6048" s="27"/>
      <c r="G6048" s="26">
        <v>0</v>
      </c>
      <c r="H6048" s="508">
        <v>0</v>
      </c>
      <c r="I6048" s="99"/>
      <c r="J6048" s="61">
        <v>0</v>
      </c>
      <c r="K6048" s="100">
        <v>0</v>
      </c>
      <c r="L6048" s="509">
        <v>0</v>
      </c>
      <c r="M6048" s="62"/>
    </row>
    <row r="6049" spans="1:13" s="47" customFormat="1" ht="14.4" customHeight="1" x14ac:dyDescent="0.3">
      <c r="A6049" s="62"/>
      <c r="B6049" s="6">
        <v>0</v>
      </c>
      <c r="C6049" s="25"/>
      <c r="D6049" s="3">
        <v>0</v>
      </c>
      <c r="E6049" s="26">
        <v>0</v>
      </c>
      <c r="F6049" s="27"/>
      <c r="G6049" s="26">
        <v>0</v>
      </c>
      <c r="H6049" s="508">
        <v>0</v>
      </c>
      <c r="I6049" s="99"/>
      <c r="J6049" s="61">
        <v>0</v>
      </c>
      <c r="K6049" s="100">
        <v>0</v>
      </c>
      <c r="L6049" s="509">
        <v>0</v>
      </c>
      <c r="M6049" s="62"/>
    </row>
    <row r="6050" spans="1:13" s="47" customFormat="1" ht="14.4" customHeight="1" x14ac:dyDescent="0.3">
      <c r="A6050" s="62"/>
      <c r="B6050" s="6">
        <v>0</v>
      </c>
      <c r="C6050" s="25"/>
      <c r="D6050" s="3">
        <v>0</v>
      </c>
      <c r="E6050" s="26">
        <v>0</v>
      </c>
      <c r="F6050" s="27"/>
      <c r="G6050" s="26">
        <v>0</v>
      </c>
      <c r="H6050" s="508">
        <v>0</v>
      </c>
      <c r="I6050" s="99"/>
      <c r="J6050" s="61">
        <v>0</v>
      </c>
      <c r="K6050" s="100">
        <v>0</v>
      </c>
      <c r="L6050" s="509">
        <v>0</v>
      </c>
      <c r="M6050" s="62"/>
    </row>
    <row r="6051" spans="1:13" s="47" customFormat="1" ht="14.4" customHeight="1" x14ac:dyDescent="0.3">
      <c r="A6051" s="62"/>
      <c r="B6051" s="6">
        <v>0</v>
      </c>
      <c r="C6051" s="25"/>
      <c r="D6051" s="3">
        <v>0</v>
      </c>
      <c r="E6051" s="26">
        <v>0</v>
      </c>
      <c r="F6051" s="27"/>
      <c r="G6051" s="26">
        <v>0</v>
      </c>
      <c r="H6051" s="508">
        <v>0</v>
      </c>
      <c r="I6051" s="99"/>
      <c r="J6051" s="61">
        <v>0</v>
      </c>
      <c r="K6051" s="100">
        <v>0</v>
      </c>
      <c r="L6051" s="509">
        <v>0</v>
      </c>
      <c r="M6051" s="62"/>
    </row>
    <row r="6052" spans="1:13" s="47" customFormat="1" ht="14.4" customHeight="1" x14ac:dyDescent="0.3">
      <c r="A6052" s="62"/>
      <c r="B6052" s="6">
        <v>0</v>
      </c>
      <c r="C6052" s="25"/>
      <c r="D6052" s="3">
        <v>0</v>
      </c>
      <c r="E6052" s="26">
        <v>0</v>
      </c>
      <c r="F6052" s="27"/>
      <c r="G6052" s="26">
        <v>0</v>
      </c>
      <c r="H6052" s="508">
        <v>0</v>
      </c>
      <c r="I6052" s="99"/>
      <c r="J6052" s="61">
        <v>0</v>
      </c>
      <c r="K6052" s="100">
        <v>0</v>
      </c>
      <c r="L6052" s="509">
        <v>0</v>
      </c>
      <c r="M6052" s="62"/>
    </row>
    <row r="6053" spans="1:13" s="47" customFormat="1" ht="14.4" customHeight="1" x14ac:dyDescent="0.3">
      <c r="A6053" s="62"/>
      <c r="B6053" s="6" t="s">
        <v>73</v>
      </c>
      <c r="C6053" s="25"/>
      <c r="D6053" s="3">
        <v>0</v>
      </c>
      <c r="E6053" s="26">
        <v>0</v>
      </c>
      <c r="F6053" s="27"/>
      <c r="G6053" s="26">
        <v>3.3000000000000002E-2</v>
      </c>
      <c r="H6053" s="508">
        <v>1.0631443298969073E-2</v>
      </c>
      <c r="I6053" s="99"/>
      <c r="J6053" s="61" t="s">
        <v>165</v>
      </c>
      <c r="K6053" s="100">
        <v>0.4</v>
      </c>
      <c r="L6053" s="101">
        <v>4.2525773195876294E-3</v>
      </c>
      <c r="M6053" s="62"/>
    </row>
    <row r="6054" spans="1:13" s="47" customFormat="1" ht="14.4" customHeight="1" x14ac:dyDescent="0.3">
      <c r="A6054" s="62"/>
      <c r="B6054" s="6" t="s">
        <v>57</v>
      </c>
      <c r="C6054" s="25"/>
      <c r="D6054" s="28"/>
      <c r="E6054" s="26"/>
      <c r="F6054" s="27"/>
      <c r="G6054" s="193">
        <v>3.3000000000000002E-2</v>
      </c>
      <c r="H6054" s="102" t="s">
        <v>57</v>
      </c>
      <c r="I6054" s="103"/>
      <c r="J6054" s="510"/>
      <c r="K6054" s="511" t="s">
        <v>156</v>
      </c>
      <c r="L6054" s="512">
        <v>4.2525773195876294E-3</v>
      </c>
      <c r="M6054" s="62"/>
    </row>
    <row r="6055" spans="1:13" s="47" customFormat="1" ht="14.4" customHeight="1" x14ac:dyDescent="0.3">
      <c r="A6055" s="62"/>
      <c r="B6055" s="194" t="s">
        <v>22</v>
      </c>
      <c r="C6055" s="195"/>
      <c r="D6055" s="196"/>
      <c r="E6055" s="197"/>
      <c r="F6055" s="155"/>
      <c r="G6055" s="87"/>
      <c r="H6055" s="513"/>
      <c r="I6055" s="514"/>
      <c r="J6055" s="515"/>
      <c r="K6055" s="516"/>
      <c r="L6055" s="517"/>
      <c r="M6055" s="62"/>
    </row>
    <row r="6056" spans="1:13" s="47" customFormat="1" ht="43.5" customHeight="1" x14ac:dyDescent="0.3">
      <c r="A6056" s="62"/>
      <c r="B6056" s="198" t="s">
        <v>58</v>
      </c>
      <c r="C6056" s="199" t="s">
        <v>1</v>
      </c>
      <c r="D6056" s="200" t="s">
        <v>59</v>
      </c>
      <c r="E6056" s="156" t="s">
        <v>23</v>
      </c>
      <c r="F6056" s="156" t="s">
        <v>55</v>
      </c>
      <c r="G6056" s="201" t="s">
        <v>56</v>
      </c>
      <c r="H6056" s="90" t="s">
        <v>158</v>
      </c>
      <c r="I6056" s="169" t="s">
        <v>159</v>
      </c>
      <c r="J6056" s="169" t="s">
        <v>160</v>
      </c>
      <c r="K6056" s="518" t="s">
        <v>161</v>
      </c>
      <c r="L6056" s="92" t="s">
        <v>162</v>
      </c>
      <c r="M6056" s="62"/>
    </row>
    <row r="6057" spans="1:13" s="47" customFormat="1" ht="14.4" customHeight="1" x14ac:dyDescent="0.3">
      <c r="A6057" s="62"/>
      <c r="B6057" s="6" t="s">
        <v>27</v>
      </c>
      <c r="C6057" s="25">
        <v>1</v>
      </c>
      <c r="D6057" s="3">
        <v>4.0999999999999996</v>
      </c>
      <c r="E6057" s="26">
        <v>4.0999999999999996</v>
      </c>
      <c r="F6057" s="26">
        <v>0.05</v>
      </c>
      <c r="G6057" s="26">
        <v>0.20499999999999999</v>
      </c>
      <c r="H6057" s="506">
        <v>6.6043814432989678E-2</v>
      </c>
      <c r="I6057" s="171"/>
      <c r="J6057" s="192" t="s">
        <v>163</v>
      </c>
      <c r="K6057" s="172">
        <v>1</v>
      </c>
      <c r="L6057" s="507">
        <v>6.6043814432989678E-2</v>
      </c>
      <c r="M6057" s="62"/>
    </row>
    <row r="6058" spans="1:13" s="47" customFormat="1" ht="14.4" customHeight="1" x14ac:dyDescent="0.3">
      <c r="A6058" s="62"/>
      <c r="B6058" s="6" t="s">
        <v>87</v>
      </c>
      <c r="C6058" s="25">
        <v>1</v>
      </c>
      <c r="D6058" s="3">
        <v>4.5599999999999996</v>
      </c>
      <c r="E6058" s="26">
        <v>4.5599999999999996</v>
      </c>
      <c r="F6058" s="26">
        <v>0.05</v>
      </c>
      <c r="G6058" s="26">
        <v>0.22799999999999998</v>
      </c>
      <c r="H6058" s="508">
        <v>7.3453608247422669E-2</v>
      </c>
      <c r="I6058" s="99"/>
      <c r="J6058" s="61" t="s">
        <v>163</v>
      </c>
      <c r="K6058" s="100">
        <v>1</v>
      </c>
      <c r="L6058" s="509">
        <v>7.3453608247422669E-2</v>
      </c>
      <c r="M6058" s="62"/>
    </row>
    <row r="6059" spans="1:13" s="47" customFormat="1" ht="26.4" x14ac:dyDescent="0.3">
      <c r="A6059" s="62"/>
      <c r="B6059" s="6" t="s">
        <v>86</v>
      </c>
      <c r="C6059" s="25">
        <v>1</v>
      </c>
      <c r="D6059" s="3">
        <v>4.55</v>
      </c>
      <c r="E6059" s="26">
        <v>4.55</v>
      </c>
      <c r="F6059" s="26">
        <v>0.05</v>
      </c>
      <c r="G6059" s="26">
        <v>0.22750000000000001</v>
      </c>
      <c r="H6059" s="508">
        <v>7.329252577319588E-2</v>
      </c>
      <c r="I6059" s="99"/>
      <c r="J6059" s="61" t="s">
        <v>163</v>
      </c>
      <c r="K6059" s="100">
        <v>1</v>
      </c>
      <c r="L6059" s="509">
        <v>7.329252577319588E-2</v>
      </c>
      <c r="M6059" s="62"/>
    </row>
    <row r="6060" spans="1:13" s="47" customFormat="1" ht="14.4" customHeight="1" x14ac:dyDescent="0.3">
      <c r="A6060" s="62"/>
      <c r="B6060" s="6">
        <v>0</v>
      </c>
      <c r="C6060" s="25"/>
      <c r="D6060" s="3">
        <v>0</v>
      </c>
      <c r="E6060" s="26">
        <v>0</v>
      </c>
      <c r="F6060" s="26"/>
      <c r="G6060" s="26">
        <v>0</v>
      </c>
      <c r="H6060" s="508">
        <v>0</v>
      </c>
      <c r="I6060" s="99"/>
      <c r="J6060" s="61">
        <v>0</v>
      </c>
      <c r="K6060" s="100">
        <v>0</v>
      </c>
      <c r="L6060" s="509">
        <v>0</v>
      </c>
      <c r="M6060" s="62"/>
    </row>
    <row r="6061" spans="1:13" s="47" customFormat="1" ht="14.4" customHeight="1" x14ac:dyDescent="0.3">
      <c r="A6061" s="62"/>
      <c r="B6061" s="6">
        <v>0</v>
      </c>
      <c r="C6061" s="25"/>
      <c r="D6061" s="3">
        <v>0</v>
      </c>
      <c r="E6061" s="26">
        <v>0</v>
      </c>
      <c r="F6061" s="27"/>
      <c r="G6061" s="26">
        <v>0</v>
      </c>
      <c r="H6061" s="508">
        <v>0</v>
      </c>
      <c r="I6061" s="99"/>
      <c r="J6061" s="61">
        <v>0</v>
      </c>
      <c r="K6061" s="100">
        <v>0</v>
      </c>
      <c r="L6061" s="509">
        <v>0</v>
      </c>
      <c r="M6061" s="62"/>
    </row>
    <row r="6062" spans="1:13" s="47" customFormat="1" ht="14.4" customHeight="1" x14ac:dyDescent="0.3">
      <c r="A6062" s="62"/>
      <c r="B6062" s="6">
        <v>0</v>
      </c>
      <c r="C6062" s="25"/>
      <c r="D6062" s="3">
        <v>0</v>
      </c>
      <c r="E6062" s="26">
        <v>0</v>
      </c>
      <c r="F6062" s="27"/>
      <c r="G6062" s="26">
        <v>0</v>
      </c>
      <c r="H6062" s="508">
        <v>0</v>
      </c>
      <c r="I6062" s="99"/>
      <c r="J6062" s="61">
        <v>0</v>
      </c>
      <c r="K6062" s="100">
        <v>0</v>
      </c>
      <c r="L6062" s="509">
        <v>0</v>
      </c>
      <c r="M6062" s="62"/>
    </row>
    <row r="6063" spans="1:13" s="47" customFormat="1" ht="14.4" customHeight="1" x14ac:dyDescent="0.3">
      <c r="A6063" s="62"/>
      <c r="B6063" s="6">
        <v>0</v>
      </c>
      <c r="C6063" s="25"/>
      <c r="D6063" s="3">
        <v>0</v>
      </c>
      <c r="E6063" s="26">
        <v>0</v>
      </c>
      <c r="F6063" s="27"/>
      <c r="G6063" s="26">
        <v>0</v>
      </c>
      <c r="H6063" s="508">
        <v>0</v>
      </c>
      <c r="I6063" s="99"/>
      <c r="J6063" s="61">
        <v>0</v>
      </c>
      <c r="K6063" s="100">
        <v>0</v>
      </c>
      <c r="L6063" s="509">
        <v>0</v>
      </c>
      <c r="M6063" s="62"/>
    </row>
    <row r="6064" spans="1:13" s="47" customFormat="1" ht="14.4" customHeight="1" x14ac:dyDescent="0.3">
      <c r="A6064" s="62"/>
      <c r="B6064" s="6">
        <v>0</v>
      </c>
      <c r="C6064" s="25"/>
      <c r="D6064" s="3">
        <v>0</v>
      </c>
      <c r="E6064" s="26">
        <v>0</v>
      </c>
      <c r="F6064" s="27"/>
      <c r="G6064" s="26">
        <v>0</v>
      </c>
      <c r="H6064" s="508">
        <v>0</v>
      </c>
      <c r="I6064" s="99"/>
      <c r="J6064" s="61">
        <v>0</v>
      </c>
      <c r="K6064" s="100">
        <v>0</v>
      </c>
      <c r="L6064" s="509">
        <v>0</v>
      </c>
      <c r="M6064" s="62"/>
    </row>
    <row r="6065" spans="1:13" s="47" customFormat="1" ht="14.4" customHeight="1" x14ac:dyDescent="0.3">
      <c r="A6065" s="62"/>
      <c r="B6065" s="6">
        <v>0</v>
      </c>
      <c r="C6065" s="25"/>
      <c r="D6065" s="3">
        <v>0</v>
      </c>
      <c r="E6065" s="26">
        <v>0</v>
      </c>
      <c r="F6065" s="27"/>
      <c r="G6065" s="26">
        <v>0</v>
      </c>
      <c r="H6065" s="508">
        <v>0</v>
      </c>
      <c r="I6065" s="99"/>
      <c r="J6065" s="61">
        <v>0</v>
      </c>
      <c r="K6065" s="100">
        <v>0</v>
      </c>
      <c r="L6065" s="509">
        <v>0</v>
      </c>
      <c r="M6065" s="62"/>
    </row>
    <row r="6066" spans="1:13" s="47" customFormat="1" ht="14.4" customHeight="1" x14ac:dyDescent="0.3">
      <c r="A6066" s="62"/>
      <c r="B6066" s="6" t="s">
        <v>60</v>
      </c>
      <c r="C6066" s="25"/>
      <c r="D6066" s="28"/>
      <c r="E6066" s="26"/>
      <c r="F6066" s="27"/>
      <c r="G6066" s="193">
        <v>0.66049999999999998</v>
      </c>
      <c r="H6066" s="106" t="s">
        <v>60</v>
      </c>
      <c r="I6066" s="103"/>
      <c r="J6066" s="510"/>
      <c r="K6066" s="511" t="s">
        <v>156</v>
      </c>
      <c r="L6066" s="519">
        <v>0.21278994845360821</v>
      </c>
      <c r="M6066" s="62"/>
    </row>
    <row r="6067" spans="1:13" s="47" customFormat="1" ht="14.4" customHeight="1" x14ac:dyDescent="0.3">
      <c r="A6067" s="62"/>
      <c r="B6067" s="194" t="s">
        <v>38</v>
      </c>
      <c r="C6067" s="195"/>
      <c r="D6067" s="196"/>
      <c r="E6067" s="196"/>
      <c r="F6067" s="196"/>
      <c r="G6067" s="196"/>
      <c r="H6067" s="115"/>
      <c r="I6067" s="202"/>
      <c r="J6067" s="203"/>
      <c r="K6067" s="178"/>
      <c r="L6067" s="204"/>
      <c r="M6067" s="62"/>
    </row>
    <row r="6068" spans="1:13" s="47" customFormat="1" ht="36.75" customHeight="1" x14ac:dyDescent="0.3">
      <c r="A6068" s="62"/>
      <c r="B6068" s="53" t="s">
        <v>53</v>
      </c>
      <c r="C6068" s="195"/>
      <c r="D6068" s="205" t="s">
        <v>0</v>
      </c>
      <c r="E6068" s="206" t="s">
        <v>1</v>
      </c>
      <c r="F6068" s="207" t="s">
        <v>61</v>
      </c>
      <c r="G6068" s="188" t="s">
        <v>56</v>
      </c>
      <c r="H6068" s="111" t="s">
        <v>158</v>
      </c>
      <c r="I6068" s="112" t="s">
        <v>159</v>
      </c>
      <c r="J6068" s="112" t="s">
        <v>160</v>
      </c>
      <c r="K6068" s="520" t="s">
        <v>161</v>
      </c>
      <c r="L6068" s="114" t="s">
        <v>162</v>
      </c>
      <c r="M6068" s="62"/>
    </row>
    <row r="6069" spans="1:13" s="47" customFormat="1" ht="14.4" customHeight="1" x14ac:dyDescent="0.3">
      <c r="A6069" s="62"/>
      <c r="B6069" s="189" t="s">
        <v>1864</v>
      </c>
      <c r="C6069" s="195"/>
      <c r="D6069" s="190" t="s">
        <v>1561</v>
      </c>
      <c r="E6069" s="153">
        <v>1</v>
      </c>
      <c r="F6069" s="154">
        <v>2.41</v>
      </c>
      <c r="G6069" s="191">
        <v>2.41</v>
      </c>
      <c r="H6069" s="506">
        <v>0.74313906876349067</v>
      </c>
      <c r="I6069" s="171"/>
      <c r="J6069" s="192" t="s">
        <v>1219</v>
      </c>
      <c r="K6069" s="172">
        <v>0</v>
      </c>
      <c r="L6069" s="507">
        <v>0</v>
      </c>
      <c r="M6069" s="521"/>
    </row>
    <row r="6070" spans="1:13" s="47" customFormat="1" ht="14.4" customHeight="1" x14ac:dyDescent="0.3">
      <c r="A6070" s="62"/>
      <c r="B6070" s="6">
        <v>0</v>
      </c>
      <c r="C6070" s="7"/>
      <c r="D6070" s="3">
        <v>0</v>
      </c>
      <c r="E6070" s="4"/>
      <c r="F6070" s="5">
        <v>0</v>
      </c>
      <c r="G6070" s="26">
        <v>0</v>
      </c>
      <c r="H6070" s="508">
        <v>0</v>
      </c>
      <c r="I6070" s="99"/>
      <c r="J6070" s="61">
        <v>0</v>
      </c>
      <c r="K6070" s="100">
        <v>0</v>
      </c>
      <c r="L6070" s="509">
        <v>0</v>
      </c>
      <c r="M6070" s="521"/>
    </row>
    <row r="6071" spans="1:13" s="47" customFormat="1" ht="14.4" customHeight="1" x14ac:dyDescent="0.3">
      <c r="A6071" s="62"/>
      <c r="B6071" s="6">
        <v>0</v>
      </c>
      <c r="C6071" s="7"/>
      <c r="D6071" s="3">
        <v>0</v>
      </c>
      <c r="E6071" s="4"/>
      <c r="F6071" s="5">
        <v>0</v>
      </c>
      <c r="G6071" s="26">
        <v>0</v>
      </c>
      <c r="H6071" s="508">
        <v>0</v>
      </c>
      <c r="I6071" s="99"/>
      <c r="J6071" s="61">
        <v>0</v>
      </c>
      <c r="K6071" s="100">
        <v>0</v>
      </c>
      <c r="L6071" s="509">
        <v>0</v>
      </c>
      <c r="M6071" s="521"/>
    </row>
    <row r="6072" spans="1:13" s="47" customFormat="1" ht="14.4" customHeight="1" x14ac:dyDescent="0.3">
      <c r="A6072" s="62"/>
      <c r="B6072" s="6">
        <v>0</v>
      </c>
      <c r="C6072" s="7"/>
      <c r="D6072" s="3">
        <v>0</v>
      </c>
      <c r="E6072" s="4"/>
      <c r="F6072" s="5">
        <v>0</v>
      </c>
      <c r="G6072" s="26">
        <v>0</v>
      </c>
      <c r="H6072" s="508">
        <v>0</v>
      </c>
      <c r="I6072" s="99"/>
      <c r="J6072" s="61">
        <v>0</v>
      </c>
      <c r="K6072" s="100">
        <v>0</v>
      </c>
      <c r="L6072" s="509">
        <v>0</v>
      </c>
      <c r="M6072" s="62"/>
    </row>
    <row r="6073" spans="1:13" s="47" customFormat="1" ht="14.4" customHeight="1" x14ac:dyDescent="0.3">
      <c r="A6073" s="62"/>
      <c r="B6073" s="6">
        <v>0</v>
      </c>
      <c r="C6073" s="7"/>
      <c r="D6073" s="3">
        <v>0</v>
      </c>
      <c r="E6073" s="4"/>
      <c r="F6073" s="5">
        <v>0</v>
      </c>
      <c r="G6073" s="26">
        <v>0</v>
      </c>
      <c r="H6073" s="508">
        <v>0</v>
      </c>
      <c r="I6073" s="99"/>
      <c r="J6073" s="61">
        <v>0</v>
      </c>
      <c r="K6073" s="100">
        <v>0</v>
      </c>
      <c r="L6073" s="509">
        <v>0</v>
      </c>
      <c r="M6073" s="62"/>
    </row>
    <row r="6074" spans="1:13" s="47" customFormat="1" ht="14.4" customHeight="1" x14ac:dyDescent="0.3">
      <c r="A6074" s="62"/>
      <c r="B6074" s="6">
        <v>0</v>
      </c>
      <c r="C6074" s="7"/>
      <c r="D6074" s="3">
        <v>0</v>
      </c>
      <c r="E6074" s="4"/>
      <c r="F6074" s="5">
        <v>0</v>
      </c>
      <c r="G6074" s="26">
        <v>0</v>
      </c>
      <c r="H6074" s="508">
        <v>0</v>
      </c>
      <c r="I6074" s="99"/>
      <c r="J6074" s="61">
        <v>0</v>
      </c>
      <c r="K6074" s="100">
        <v>0</v>
      </c>
      <c r="L6074" s="509">
        <v>0</v>
      </c>
      <c r="M6074" s="62"/>
    </row>
    <row r="6075" spans="1:13" s="47" customFormat="1" ht="14.4" customHeight="1" x14ac:dyDescent="0.3">
      <c r="A6075" s="62"/>
      <c r="B6075" s="6">
        <v>0</v>
      </c>
      <c r="C6075" s="7"/>
      <c r="D6075" s="3">
        <v>0</v>
      </c>
      <c r="E6075" s="4"/>
      <c r="F6075" s="5">
        <v>0</v>
      </c>
      <c r="G6075" s="26">
        <v>0</v>
      </c>
      <c r="H6075" s="508">
        <v>0</v>
      </c>
      <c r="I6075" s="99"/>
      <c r="J6075" s="61">
        <v>0</v>
      </c>
      <c r="K6075" s="100">
        <v>0</v>
      </c>
      <c r="L6075" s="509">
        <v>0</v>
      </c>
      <c r="M6075" s="62"/>
    </row>
    <row r="6076" spans="1:13" s="47" customFormat="1" x14ac:dyDescent="0.3">
      <c r="A6076" s="62"/>
      <c r="B6076" s="6">
        <v>0</v>
      </c>
      <c r="C6076" s="7"/>
      <c r="D6076" s="3">
        <v>0</v>
      </c>
      <c r="E6076" s="4"/>
      <c r="F6076" s="5">
        <v>0</v>
      </c>
      <c r="G6076" s="26">
        <v>0</v>
      </c>
      <c r="H6076" s="508">
        <v>0</v>
      </c>
      <c r="I6076" s="99"/>
      <c r="J6076" s="61">
        <v>0</v>
      </c>
      <c r="K6076" s="100">
        <v>0</v>
      </c>
      <c r="L6076" s="509">
        <v>0</v>
      </c>
      <c r="M6076" s="532"/>
    </row>
    <row r="6077" spans="1:13" s="47" customFormat="1" ht="14.4" customHeight="1" x14ac:dyDescent="0.3">
      <c r="A6077" s="62"/>
      <c r="B6077" s="6">
        <v>0</v>
      </c>
      <c r="C6077" s="7"/>
      <c r="D6077" s="3">
        <v>0</v>
      </c>
      <c r="E6077" s="4"/>
      <c r="F6077" s="5">
        <v>0</v>
      </c>
      <c r="G6077" s="26">
        <v>0</v>
      </c>
      <c r="H6077" s="508">
        <v>0</v>
      </c>
      <c r="I6077" s="99"/>
      <c r="J6077" s="61">
        <v>0</v>
      </c>
      <c r="K6077" s="100">
        <v>0</v>
      </c>
      <c r="L6077" s="509">
        <v>0</v>
      </c>
      <c r="M6077" s="62"/>
    </row>
    <row r="6078" spans="1:13" s="47" customFormat="1" ht="14.4" customHeight="1" x14ac:dyDescent="0.3">
      <c r="A6078" s="62"/>
      <c r="B6078" s="6">
        <v>0</v>
      </c>
      <c r="C6078" s="7"/>
      <c r="D6078" s="3">
        <v>0</v>
      </c>
      <c r="E6078" s="4"/>
      <c r="F6078" s="5">
        <v>0</v>
      </c>
      <c r="G6078" s="26">
        <v>0</v>
      </c>
      <c r="H6078" s="508">
        <v>0</v>
      </c>
      <c r="I6078" s="99"/>
      <c r="J6078" s="61">
        <v>0</v>
      </c>
      <c r="K6078" s="100">
        <v>0</v>
      </c>
      <c r="L6078" s="509">
        <v>0</v>
      </c>
      <c r="M6078" s="62"/>
    </row>
    <row r="6079" spans="1:13" s="47" customFormat="1" ht="14.4" customHeight="1" x14ac:dyDescent="0.3">
      <c r="A6079" s="62"/>
      <c r="B6079" s="6">
        <v>0</v>
      </c>
      <c r="C6079" s="7"/>
      <c r="D6079" s="3">
        <v>0</v>
      </c>
      <c r="E6079" s="4"/>
      <c r="F6079" s="5"/>
      <c r="G6079" s="26">
        <v>0</v>
      </c>
      <c r="H6079" s="508">
        <v>0</v>
      </c>
      <c r="I6079" s="99"/>
      <c r="J6079" s="61">
        <v>0</v>
      </c>
      <c r="K6079" s="100">
        <v>0</v>
      </c>
      <c r="L6079" s="509">
        <v>0</v>
      </c>
      <c r="M6079" s="62"/>
    </row>
    <row r="6080" spans="1:13" s="47" customFormat="1" ht="14.4" customHeight="1" x14ac:dyDescent="0.3">
      <c r="A6080" s="62"/>
      <c r="B6080" s="6">
        <v>0</v>
      </c>
      <c r="C6080" s="7"/>
      <c r="D6080" s="3">
        <v>0</v>
      </c>
      <c r="E6080" s="4"/>
      <c r="F6080" s="5">
        <v>0</v>
      </c>
      <c r="G6080" s="26">
        <v>0</v>
      </c>
      <c r="H6080" s="508">
        <v>0</v>
      </c>
      <c r="I6080" s="99"/>
      <c r="J6080" s="61">
        <v>0</v>
      </c>
      <c r="K6080" s="100">
        <v>0</v>
      </c>
      <c r="L6080" s="509">
        <v>0</v>
      </c>
      <c r="M6080" s="62"/>
    </row>
    <row r="6081" spans="1:13" s="47" customFormat="1" ht="14.4" customHeight="1" x14ac:dyDescent="0.3">
      <c r="A6081" s="62"/>
      <c r="B6081" s="6">
        <v>0</v>
      </c>
      <c r="C6081" s="7"/>
      <c r="D6081" s="3">
        <v>0</v>
      </c>
      <c r="E6081" s="4"/>
      <c r="F6081" s="5">
        <v>0</v>
      </c>
      <c r="G6081" s="26">
        <v>0</v>
      </c>
      <c r="H6081" s="508">
        <v>0</v>
      </c>
      <c r="I6081" s="99"/>
      <c r="J6081" s="61">
        <v>0</v>
      </c>
      <c r="K6081" s="100">
        <v>0</v>
      </c>
      <c r="L6081" s="509">
        <v>0</v>
      </c>
      <c r="M6081" s="62"/>
    </row>
    <row r="6082" spans="1:13" s="47" customFormat="1" ht="14.4" customHeight="1" x14ac:dyDescent="0.3">
      <c r="A6082" s="62"/>
      <c r="B6082" s="6">
        <v>0</v>
      </c>
      <c r="C6082" s="7"/>
      <c r="D6082" s="3">
        <v>0</v>
      </c>
      <c r="E6082" s="4"/>
      <c r="F6082" s="5">
        <v>0</v>
      </c>
      <c r="G6082" s="26">
        <v>0</v>
      </c>
      <c r="H6082" s="508">
        <v>0</v>
      </c>
      <c r="I6082" s="99"/>
      <c r="J6082" s="61">
        <v>0</v>
      </c>
      <c r="K6082" s="100">
        <v>0</v>
      </c>
      <c r="L6082" s="509">
        <v>0</v>
      </c>
      <c r="M6082" s="62"/>
    </row>
    <row r="6083" spans="1:13" s="47" customFormat="1" ht="14.4" customHeight="1" x14ac:dyDescent="0.3">
      <c r="A6083" s="62"/>
      <c r="B6083" s="6">
        <v>0</v>
      </c>
      <c r="C6083" s="7"/>
      <c r="D6083" s="3">
        <v>0</v>
      </c>
      <c r="E6083" s="4"/>
      <c r="F6083" s="5">
        <v>0</v>
      </c>
      <c r="G6083" s="26">
        <v>0</v>
      </c>
      <c r="H6083" s="508">
        <v>0</v>
      </c>
      <c r="I6083" s="99"/>
      <c r="J6083" s="61">
        <v>0</v>
      </c>
      <c r="K6083" s="100">
        <v>0</v>
      </c>
      <c r="L6083" s="509">
        <v>0</v>
      </c>
      <c r="M6083" s="62"/>
    </row>
    <row r="6084" spans="1:13" s="47" customFormat="1" ht="14.4" customHeight="1" x14ac:dyDescent="0.3">
      <c r="A6084" s="62"/>
      <c r="B6084" s="6">
        <v>0</v>
      </c>
      <c r="C6084" s="7"/>
      <c r="D6084" s="3">
        <v>0</v>
      </c>
      <c r="E6084" s="4"/>
      <c r="F6084" s="5">
        <v>0</v>
      </c>
      <c r="G6084" s="26">
        <v>0</v>
      </c>
      <c r="H6084" s="508">
        <v>0</v>
      </c>
      <c r="I6084" s="99"/>
      <c r="J6084" s="61">
        <v>0</v>
      </c>
      <c r="K6084" s="100">
        <v>0</v>
      </c>
      <c r="L6084" s="509">
        <v>0</v>
      </c>
      <c r="M6084" s="62"/>
    </row>
    <row r="6085" spans="1:13" s="47" customFormat="1" ht="14.4" customHeight="1" x14ac:dyDescent="0.3">
      <c r="A6085" s="62"/>
      <c r="B6085" s="58" t="s">
        <v>62</v>
      </c>
      <c r="C6085" s="46"/>
      <c r="D6085" s="37"/>
      <c r="E6085" s="38"/>
      <c r="F6085" s="39"/>
      <c r="G6085" s="193">
        <v>2.41</v>
      </c>
      <c r="H6085" s="106" t="s">
        <v>62</v>
      </c>
      <c r="I6085" s="103"/>
      <c r="J6085" s="510"/>
      <c r="K6085" s="511" t="s">
        <v>156</v>
      </c>
      <c r="L6085" s="519">
        <v>0</v>
      </c>
      <c r="M6085" s="62"/>
    </row>
    <row r="6086" spans="1:13" s="47" customFormat="1" ht="14.4" customHeight="1" x14ac:dyDescent="0.3">
      <c r="A6086" s="62"/>
      <c r="B6086" s="194" t="s">
        <v>63</v>
      </c>
      <c r="C6086" s="195"/>
      <c r="D6086" s="196"/>
      <c r="E6086" s="197"/>
      <c r="F6086" s="155"/>
      <c r="G6086" s="197"/>
      <c r="H6086" s="115"/>
      <c r="I6086" s="202"/>
      <c r="J6086" s="203"/>
      <c r="K6086" s="178"/>
      <c r="L6086" s="204">
        <v>0</v>
      </c>
      <c r="M6086" s="62"/>
    </row>
    <row r="6087" spans="1:13" s="47" customFormat="1" ht="42" customHeight="1" x14ac:dyDescent="0.3">
      <c r="A6087" s="62"/>
      <c r="B6087" s="53" t="s">
        <v>53</v>
      </c>
      <c r="C6087" s="210"/>
      <c r="D6087" s="211" t="s">
        <v>0</v>
      </c>
      <c r="E6087" s="201" t="s">
        <v>1</v>
      </c>
      <c r="F6087" s="156" t="s">
        <v>61</v>
      </c>
      <c r="G6087" s="188" t="s">
        <v>56</v>
      </c>
      <c r="H6087" s="111" t="s">
        <v>158</v>
      </c>
      <c r="I6087" s="112" t="s">
        <v>159</v>
      </c>
      <c r="J6087" s="112" t="s">
        <v>160</v>
      </c>
      <c r="K6087" s="520" t="s">
        <v>161</v>
      </c>
      <c r="L6087" s="114" t="s">
        <v>162</v>
      </c>
      <c r="M6087" s="62"/>
    </row>
    <row r="6088" spans="1:13" s="47" customFormat="1" ht="14.4" customHeight="1" x14ac:dyDescent="0.3">
      <c r="A6088" s="62"/>
      <c r="B6088" s="6">
        <v>0</v>
      </c>
      <c r="C6088" s="7"/>
      <c r="D6088" s="190">
        <v>0</v>
      </c>
      <c r="E6088" s="191">
        <v>0</v>
      </c>
      <c r="F6088" s="391"/>
      <c r="G6088" s="191">
        <v>0</v>
      </c>
      <c r="H6088" s="506"/>
      <c r="I6088" s="171"/>
      <c r="J6088" s="192">
        <v>0</v>
      </c>
      <c r="K6088" s="172">
        <v>0</v>
      </c>
      <c r="L6088" s="507">
        <v>0</v>
      </c>
      <c r="M6088" s="62"/>
    </row>
    <row r="6089" spans="1:13" s="47" customFormat="1" ht="14.4" customHeight="1" x14ac:dyDescent="0.3">
      <c r="A6089" s="62"/>
      <c r="B6089" s="6">
        <v>0</v>
      </c>
      <c r="C6089" s="7"/>
      <c r="D6089" s="3">
        <v>0</v>
      </c>
      <c r="E6089" s="26"/>
      <c r="F6089" s="5">
        <v>0</v>
      </c>
      <c r="G6089" s="26">
        <v>0</v>
      </c>
      <c r="H6089" s="508">
        <v>0</v>
      </c>
      <c r="I6089" s="99"/>
      <c r="J6089" s="61">
        <v>0</v>
      </c>
      <c r="K6089" s="100">
        <v>0</v>
      </c>
      <c r="L6089" s="509">
        <v>0</v>
      </c>
      <c r="M6089" s="62"/>
    </row>
    <row r="6090" spans="1:13" s="47" customFormat="1" ht="14.4" customHeight="1" x14ac:dyDescent="0.3">
      <c r="A6090" s="62"/>
      <c r="B6090" s="6">
        <v>0</v>
      </c>
      <c r="C6090" s="7"/>
      <c r="D6090" s="3">
        <v>0</v>
      </c>
      <c r="E6090" s="26"/>
      <c r="F6090" s="5">
        <v>0</v>
      </c>
      <c r="G6090" s="26">
        <v>0</v>
      </c>
      <c r="H6090" s="508">
        <v>0</v>
      </c>
      <c r="I6090" s="99"/>
      <c r="J6090" s="61">
        <v>0</v>
      </c>
      <c r="K6090" s="100">
        <v>0</v>
      </c>
      <c r="L6090" s="509">
        <v>0</v>
      </c>
      <c r="M6090" s="62"/>
    </row>
    <row r="6091" spans="1:13" s="47" customFormat="1" ht="14.4" customHeight="1" x14ac:dyDescent="0.3">
      <c r="A6091" s="62"/>
      <c r="B6091" s="6">
        <v>0</v>
      </c>
      <c r="C6091" s="7"/>
      <c r="D6091" s="3">
        <v>0</v>
      </c>
      <c r="E6091" s="26"/>
      <c r="F6091" s="5">
        <v>0</v>
      </c>
      <c r="G6091" s="26">
        <v>0</v>
      </c>
      <c r="H6091" s="508">
        <v>0</v>
      </c>
      <c r="I6091" s="99"/>
      <c r="J6091" s="61">
        <v>0</v>
      </c>
      <c r="K6091" s="100">
        <v>0</v>
      </c>
      <c r="L6091" s="509">
        <v>0</v>
      </c>
      <c r="M6091" s="62"/>
    </row>
    <row r="6092" spans="1:13" s="47" customFormat="1" ht="14.4" customHeight="1" x14ac:dyDescent="0.3">
      <c r="A6092" s="62"/>
      <c r="B6092" s="6">
        <v>0</v>
      </c>
      <c r="C6092" s="7"/>
      <c r="D6092" s="3">
        <v>0</v>
      </c>
      <c r="E6092" s="26"/>
      <c r="F6092" s="5">
        <v>0</v>
      </c>
      <c r="G6092" s="26">
        <v>0</v>
      </c>
      <c r="H6092" s="508">
        <v>0</v>
      </c>
      <c r="I6092" s="99"/>
      <c r="J6092" s="61">
        <v>0</v>
      </c>
      <c r="K6092" s="100">
        <v>0</v>
      </c>
      <c r="L6092" s="509">
        <v>0</v>
      </c>
      <c r="M6092" s="62"/>
    </row>
    <row r="6093" spans="1:13" s="47" customFormat="1" ht="15" customHeight="1" thickBot="1" x14ac:dyDescent="0.35">
      <c r="A6093" s="62"/>
      <c r="B6093" s="59" t="s">
        <v>64</v>
      </c>
      <c r="C6093" s="42"/>
      <c r="D6093" s="43"/>
      <c r="E6093" s="44"/>
      <c r="F6093" s="45"/>
      <c r="G6093" s="191">
        <v>0</v>
      </c>
      <c r="H6093" s="106" t="s">
        <v>64</v>
      </c>
      <c r="I6093" s="103"/>
      <c r="J6093" s="510"/>
      <c r="K6093" s="511" t="s">
        <v>156</v>
      </c>
      <c r="L6093" s="519">
        <v>0</v>
      </c>
      <c r="M6093" s="62"/>
    </row>
    <row r="6094" spans="1:13" s="47" customFormat="1" ht="14.4" customHeight="1" x14ac:dyDescent="0.3">
      <c r="A6094" s="62"/>
      <c r="B6094" s="64"/>
      <c r="C6094" s="68"/>
      <c r="D6094" s="69" t="s">
        <v>65</v>
      </c>
      <c r="E6094" s="70"/>
      <c r="F6094" s="71"/>
      <c r="G6094" s="88">
        <v>3.1040000000000001</v>
      </c>
      <c r="H6094" s="179"/>
      <c r="I6094" s="212"/>
      <c r="J6094" s="522"/>
      <c r="K6094" s="523"/>
      <c r="L6094" s="180"/>
      <c r="M6094" s="62"/>
    </row>
    <row r="6095" spans="1:13" s="47" customFormat="1" ht="14.4" customHeight="1" x14ac:dyDescent="0.3">
      <c r="A6095" s="62"/>
      <c r="B6095" s="63"/>
      <c r="C6095" s="68"/>
      <c r="D6095" s="72" t="s">
        <v>7</v>
      </c>
      <c r="E6095" s="215"/>
      <c r="F6095" s="181">
        <v>0.1</v>
      </c>
      <c r="G6095" s="215">
        <v>0.31</v>
      </c>
      <c r="H6095" s="524"/>
      <c r="I6095" s="124"/>
      <c r="J6095" s="525"/>
      <c r="K6095" s="526"/>
      <c r="L6095" s="527"/>
      <c r="M6095" s="62"/>
    </row>
    <row r="6096" spans="1:13" s="47" customFormat="1" ht="14.4" customHeight="1" x14ac:dyDescent="0.3">
      <c r="A6096" s="62"/>
      <c r="B6096" s="63"/>
      <c r="C6096" s="68"/>
      <c r="D6096" s="72" t="s">
        <v>8</v>
      </c>
      <c r="E6096" s="215"/>
      <c r="F6096" s="181">
        <v>0.1</v>
      </c>
      <c r="G6096" s="215">
        <v>0.31</v>
      </c>
      <c r="H6096" s="524"/>
      <c r="I6096" s="124"/>
      <c r="J6096" s="525"/>
      <c r="K6096" s="526"/>
      <c r="L6096" s="527"/>
      <c r="M6096" s="62"/>
    </row>
    <row r="6097" spans="1:13" s="47" customFormat="1" ht="14.4" customHeight="1" x14ac:dyDescent="0.3">
      <c r="A6097" s="62"/>
      <c r="B6097" s="63" t="s">
        <v>66</v>
      </c>
      <c r="C6097" s="68"/>
      <c r="D6097" s="75" t="s">
        <v>67</v>
      </c>
      <c r="E6097" s="76"/>
      <c r="F6097" s="71"/>
      <c r="G6097" s="76">
        <v>3.7240000000000002</v>
      </c>
      <c r="H6097" s="524"/>
      <c r="I6097" s="124"/>
      <c r="J6097" s="525"/>
      <c r="K6097" s="526"/>
      <c r="L6097" s="527"/>
      <c r="M6097" s="62"/>
    </row>
    <row r="6098" spans="1:13" s="47" customFormat="1" ht="15" customHeight="1" thickBot="1" x14ac:dyDescent="0.35">
      <c r="A6098" s="62"/>
      <c r="B6098" s="63"/>
      <c r="C6098" s="68"/>
      <c r="D6098" s="77" t="s">
        <v>68</v>
      </c>
      <c r="E6098" s="78"/>
      <c r="F6098" s="79"/>
      <c r="G6098" s="78">
        <v>3.72</v>
      </c>
      <c r="H6098" s="528">
        <v>1</v>
      </c>
      <c r="I6098" s="126"/>
      <c r="J6098" s="529"/>
      <c r="K6098" s="530"/>
      <c r="L6098" s="531">
        <v>0.21704252577319585</v>
      </c>
      <c r="M6098" s="62"/>
    </row>
    <row r="6099" spans="1:13" s="47" customFormat="1" ht="14.4" customHeight="1" x14ac:dyDescent="0.3">
      <c r="A6099" s="62"/>
      <c r="B6099" s="63"/>
      <c r="C6099" s="68"/>
      <c r="D6099" s="80"/>
      <c r="E6099" s="67"/>
      <c r="F6099" s="65"/>
      <c r="G6099" s="67"/>
      <c r="J6099" s="60"/>
      <c r="M6099" s="62"/>
    </row>
    <row r="6100" spans="1:13" s="47" customFormat="1" ht="14.4" customHeight="1" x14ac:dyDescent="0.3">
      <c r="A6100" s="62"/>
      <c r="B6100" s="63"/>
      <c r="C6100" s="68"/>
      <c r="D6100" s="80"/>
      <c r="E6100" s="67"/>
      <c r="F6100" s="65"/>
      <c r="G6100" s="67"/>
      <c r="J6100" s="60"/>
      <c r="M6100" s="62"/>
    </row>
    <row r="6101" spans="1:13" s="47" customFormat="1" ht="14.4" customHeight="1" x14ac:dyDescent="0.3">
      <c r="A6101" s="62"/>
      <c r="B6101" s="63"/>
      <c r="C6101" s="68"/>
      <c r="D6101" s="80"/>
      <c r="E6101" s="67"/>
      <c r="F6101" s="65"/>
      <c r="G6101" s="67"/>
      <c r="J6101" s="60"/>
      <c r="M6101" s="62"/>
    </row>
    <row r="6102" spans="1:13" s="47" customFormat="1" ht="14.4" customHeight="1" x14ac:dyDescent="0.3">
      <c r="A6102" s="62"/>
      <c r="B6102" s="136" t="s">
        <v>1808</v>
      </c>
      <c r="C6102" s="81"/>
      <c r="D6102" s="80"/>
      <c r="E6102" s="67"/>
      <c r="F6102" s="82"/>
      <c r="G6102" s="82"/>
      <c r="J6102" s="60"/>
      <c r="M6102" s="62"/>
    </row>
    <row r="6103" spans="1:13" s="47" customFormat="1" ht="14.4" customHeight="1" x14ac:dyDescent="0.3">
      <c r="A6103" s="62"/>
      <c r="B6103" s="216" t="s">
        <v>6</v>
      </c>
      <c r="C6103" s="217"/>
      <c r="D6103" s="80"/>
      <c r="E6103" s="67"/>
      <c r="F6103" s="62"/>
      <c r="G6103" s="62"/>
      <c r="J6103" s="60"/>
      <c r="M6103" s="62"/>
    </row>
    <row r="6105" spans="1:13" s="47" customFormat="1" ht="14.4" customHeight="1" x14ac:dyDescent="0.3">
      <c r="A6105" s="62"/>
      <c r="B6105" s="84"/>
      <c r="C6105" s="62"/>
      <c r="D6105" s="80"/>
      <c r="E6105" s="67"/>
      <c r="F6105" s="62"/>
      <c r="G6105" s="62"/>
      <c r="J6105" s="60"/>
      <c r="M6105" s="62"/>
    </row>
    <row r="6106" spans="1:13" x14ac:dyDescent="0.3">
      <c r="A6106" s="62"/>
      <c r="B6106" s="503"/>
      <c r="C6106" s="129"/>
      <c r="D6106" s="129"/>
      <c r="J6106" s="60"/>
    </row>
    <row r="6107" spans="1:13" x14ac:dyDescent="0.3">
      <c r="A6107" s="62"/>
      <c r="B6107" s="131"/>
      <c r="C6107" s="130"/>
      <c r="D6107" s="130"/>
      <c r="J6107" s="60"/>
    </row>
    <row r="6108" spans="1:13" ht="15.6" x14ac:dyDescent="0.3">
      <c r="A6108" s="62"/>
      <c r="D6108" s="715" t="s">
        <v>166</v>
      </c>
      <c r="E6108" s="715"/>
      <c r="F6108" s="715"/>
      <c r="J6108" s="60"/>
    </row>
    <row r="6109" spans="1:13" x14ac:dyDescent="0.3">
      <c r="A6109" s="62"/>
      <c r="B6109" s="132"/>
      <c r="C6109" s="132"/>
      <c r="D6109" s="132"/>
      <c r="J6109" s="60"/>
    </row>
    <row r="6110" spans="1:13" ht="82.5" customHeight="1" x14ac:dyDescent="0.3">
      <c r="A6110" s="62"/>
      <c r="B6110" s="710" t="s">
        <v>1809</v>
      </c>
      <c r="C6110" s="710"/>
      <c r="D6110" s="710"/>
      <c r="E6110" s="710"/>
      <c r="F6110" s="710"/>
      <c r="G6110" s="710"/>
      <c r="H6110" s="710"/>
      <c r="I6110" s="710"/>
      <c r="J6110" s="710"/>
      <c r="K6110" s="710"/>
      <c r="L6110" s="710"/>
    </row>
    <row r="6111" spans="1:13" s="47" customFormat="1" ht="14.4" customHeight="1" x14ac:dyDescent="0.3">
      <c r="A6111" s="62"/>
      <c r="B6111" s="63"/>
      <c r="C6111" s="9"/>
      <c r="D6111" s="10"/>
      <c r="E6111" s="11"/>
      <c r="F6111" s="12"/>
      <c r="G6111" s="13"/>
      <c r="J6111" s="60"/>
      <c r="M6111" s="62"/>
    </row>
    <row r="6112" spans="1:13" s="47" customFormat="1" ht="14.4" customHeight="1" x14ac:dyDescent="0.3">
      <c r="A6112" s="62"/>
      <c r="B6112" s="48" t="s">
        <v>48</v>
      </c>
      <c r="C6112" s="9"/>
      <c r="D6112" s="10"/>
      <c r="E6112" s="11"/>
      <c r="F6112" s="11"/>
      <c r="G6112" s="11"/>
      <c r="J6112" s="60"/>
      <c r="M6112" s="62"/>
    </row>
    <row r="6113" spans="1:13" s="47" customFormat="1" ht="14.4" customHeight="1" x14ac:dyDescent="0.3">
      <c r="A6113" s="62"/>
      <c r="B6113" s="64" t="s">
        <v>49</v>
      </c>
      <c r="C6113" s="62" t="s">
        <v>1865</v>
      </c>
      <c r="D6113" s="62"/>
      <c r="E6113" s="62"/>
      <c r="I6113" s="65" t="s">
        <v>50</v>
      </c>
      <c r="J6113" s="68" t="s">
        <v>2</v>
      </c>
      <c r="M6113" s="62"/>
    </row>
    <row r="6114" spans="1:13" s="47" customFormat="1" ht="15" customHeight="1" thickBot="1" x14ac:dyDescent="0.35">
      <c r="A6114" s="62"/>
      <c r="B6114" s="64" t="s">
        <v>51</v>
      </c>
      <c r="C6114" s="62" t="s">
        <v>267</v>
      </c>
      <c r="D6114" s="62"/>
      <c r="E6114" s="62"/>
      <c r="G6114" s="62" t="s">
        <v>1858</v>
      </c>
      <c r="J6114" s="60"/>
      <c r="M6114" s="62"/>
    </row>
    <row r="6115" spans="1:13" s="47" customFormat="1" ht="14.4" customHeight="1" thickTop="1" x14ac:dyDescent="0.3">
      <c r="A6115" s="62"/>
      <c r="B6115" s="49" t="s">
        <v>52</v>
      </c>
      <c r="C6115" s="14"/>
      <c r="D6115" s="15"/>
      <c r="E6115" s="16"/>
      <c r="F6115" s="17"/>
      <c r="G6115" s="16"/>
      <c r="H6115" s="711" t="s">
        <v>164</v>
      </c>
      <c r="I6115" s="712"/>
      <c r="J6115" s="712"/>
      <c r="K6115" s="712"/>
      <c r="L6115" s="713"/>
      <c r="M6115" s="62"/>
    </row>
    <row r="6116" spans="1:13" s="47" customFormat="1" ht="32.25" customHeight="1" x14ac:dyDescent="0.3">
      <c r="A6116" s="62"/>
      <c r="B6116" s="186" t="s">
        <v>53</v>
      </c>
      <c r="C6116" s="187" t="s">
        <v>1</v>
      </c>
      <c r="D6116" s="161" t="s">
        <v>54</v>
      </c>
      <c r="E6116" s="188" t="s">
        <v>23</v>
      </c>
      <c r="F6116" s="188" t="s">
        <v>55</v>
      </c>
      <c r="G6116" s="188" t="s">
        <v>56</v>
      </c>
      <c r="H6116" s="90" t="s">
        <v>158</v>
      </c>
      <c r="I6116" s="169" t="s">
        <v>159</v>
      </c>
      <c r="J6116" s="169" t="s">
        <v>160</v>
      </c>
      <c r="K6116" s="169" t="s">
        <v>161</v>
      </c>
      <c r="L6116" s="92" t="s">
        <v>162</v>
      </c>
      <c r="M6116" s="62"/>
    </row>
    <row r="6117" spans="1:13" s="47" customFormat="1" ht="14.4" customHeight="1" x14ac:dyDescent="0.3">
      <c r="A6117" s="62"/>
      <c r="B6117" s="189">
        <v>0</v>
      </c>
      <c r="C6117" s="187"/>
      <c r="D6117" s="190">
        <v>0</v>
      </c>
      <c r="E6117" s="191">
        <v>0</v>
      </c>
      <c r="F6117" s="391"/>
      <c r="G6117" s="191">
        <v>0</v>
      </c>
      <c r="H6117" s="506">
        <v>0</v>
      </c>
      <c r="I6117" s="171"/>
      <c r="J6117" s="192">
        <v>0</v>
      </c>
      <c r="K6117" s="172">
        <v>0</v>
      </c>
      <c r="L6117" s="507">
        <v>0</v>
      </c>
      <c r="M6117" s="62"/>
    </row>
    <row r="6118" spans="1:13" s="47" customFormat="1" ht="14.4" customHeight="1" x14ac:dyDescent="0.3">
      <c r="A6118" s="62"/>
      <c r="B6118" s="6">
        <v>0</v>
      </c>
      <c r="C6118" s="25"/>
      <c r="D6118" s="3">
        <v>0</v>
      </c>
      <c r="E6118" s="26">
        <v>0</v>
      </c>
      <c r="F6118" s="27"/>
      <c r="G6118" s="26">
        <v>0</v>
      </c>
      <c r="H6118" s="508">
        <v>0</v>
      </c>
      <c r="I6118" s="99"/>
      <c r="J6118" s="61">
        <v>0</v>
      </c>
      <c r="K6118" s="100">
        <v>0</v>
      </c>
      <c r="L6118" s="509">
        <v>0</v>
      </c>
      <c r="M6118" s="62"/>
    </row>
    <row r="6119" spans="1:13" s="47" customFormat="1" ht="14.4" customHeight="1" x14ac:dyDescent="0.3">
      <c r="A6119" s="62"/>
      <c r="B6119" s="6">
        <v>0</v>
      </c>
      <c r="C6119" s="25"/>
      <c r="D6119" s="3">
        <v>0</v>
      </c>
      <c r="E6119" s="26">
        <v>0</v>
      </c>
      <c r="F6119" s="27"/>
      <c r="G6119" s="26">
        <v>0</v>
      </c>
      <c r="H6119" s="508">
        <v>0</v>
      </c>
      <c r="I6119" s="99"/>
      <c r="J6119" s="61">
        <v>0</v>
      </c>
      <c r="K6119" s="100">
        <v>0</v>
      </c>
      <c r="L6119" s="509">
        <v>0</v>
      </c>
      <c r="M6119" s="62"/>
    </row>
    <row r="6120" spans="1:13" s="47" customFormat="1" ht="14.4" customHeight="1" x14ac:dyDescent="0.3">
      <c r="A6120" s="62"/>
      <c r="B6120" s="6">
        <v>0</v>
      </c>
      <c r="C6120" s="25"/>
      <c r="D6120" s="3">
        <v>0</v>
      </c>
      <c r="E6120" s="26">
        <v>0</v>
      </c>
      <c r="F6120" s="27"/>
      <c r="G6120" s="26">
        <v>0</v>
      </c>
      <c r="H6120" s="508">
        <v>0</v>
      </c>
      <c r="I6120" s="99"/>
      <c r="J6120" s="61">
        <v>0</v>
      </c>
      <c r="K6120" s="100">
        <v>0</v>
      </c>
      <c r="L6120" s="509">
        <v>0</v>
      </c>
      <c r="M6120" s="62"/>
    </row>
    <row r="6121" spans="1:13" s="47" customFormat="1" ht="14.4" customHeight="1" x14ac:dyDescent="0.3">
      <c r="A6121" s="62"/>
      <c r="B6121" s="6">
        <v>0</v>
      </c>
      <c r="C6121" s="25"/>
      <c r="D6121" s="3">
        <v>0</v>
      </c>
      <c r="E6121" s="26">
        <v>0</v>
      </c>
      <c r="F6121" s="27"/>
      <c r="G6121" s="26">
        <v>0</v>
      </c>
      <c r="H6121" s="508">
        <v>0</v>
      </c>
      <c r="I6121" s="99"/>
      <c r="J6121" s="61">
        <v>0</v>
      </c>
      <c r="K6121" s="100">
        <v>0</v>
      </c>
      <c r="L6121" s="509">
        <v>0</v>
      </c>
      <c r="M6121" s="62"/>
    </row>
    <row r="6122" spans="1:13" s="47" customFormat="1" ht="14.4" customHeight="1" x14ac:dyDescent="0.3">
      <c r="A6122" s="62"/>
      <c r="B6122" s="6">
        <v>0</v>
      </c>
      <c r="C6122" s="25"/>
      <c r="D6122" s="3">
        <v>0</v>
      </c>
      <c r="E6122" s="26">
        <v>0</v>
      </c>
      <c r="F6122" s="27"/>
      <c r="G6122" s="26">
        <v>0</v>
      </c>
      <c r="H6122" s="508">
        <v>0</v>
      </c>
      <c r="I6122" s="99"/>
      <c r="J6122" s="61">
        <v>0</v>
      </c>
      <c r="K6122" s="100">
        <v>0</v>
      </c>
      <c r="L6122" s="509">
        <v>0</v>
      </c>
      <c r="M6122" s="62"/>
    </row>
    <row r="6123" spans="1:13" s="47" customFormat="1" ht="14.4" customHeight="1" x14ac:dyDescent="0.3">
      <c r="A6123" s="62"/>
      <c r="B6123" s="6" t="s">
        <v>73</v>
      </c>
      <c r="C6123" s="25"/>
      <c r="D6123" s="3">
        <v>0</v>
      </c>
      <c r="E6123" s="26">
        <v>0</v>
      </c>
      <c r="F6123" s="27"/>
      <c r="G6123" s="26">
        <v>0.04</v>
      </c>
      <c r="H6123" s="508">
        <v>2.2308979364194091E-2</v>
      </c>
      <c r="I6123" s="99"/>
      <c r="J6123" s="61" t="s">
        <v>165</v>
      </c>
      <c r="K6123" s="100">
        <v>0.4</v>
      </c>
      <c r="L6123" s="101">
        <v>8.9235917456776375E-3</v>
      </c>
      <c r="M6123" s="62"/>
    </row>
    <row r="6124" spans="1:13" s="47" customFormat="1" ht="14.4" customHeight="1" x14ac:dyDescent="0.3">
      <c r="A6124" s="62"/>
      <c r="B6124" s="6" t="s">
        <v>57</v>
      </c>
      <c r="C6124" s="25"/>
      <c r="D6124" s="28"/>
      <c r="E6124" s="26"/>
      <c r="F6124" s="27"/>
      <c r="G6124" s="193">
        <v>0.04</v>
      </c>
      <c r="H6124" s="102" t="s">
        <v>57</v>
      </c>
      <c r="I6124" s="103"/>
      <c r="J6124" s="510"/>
      <c r="K6124" s="511" t="s">
        <v>156</v>
      </c>
      <c r="L6124" s="512">
        <v>8.9235917456776375E-3</v>
      </c>
      <c r="M6124" s="62"/>
    </row>
    <row r="6125" spans="1:13" s="47" customFormat="1" ht="14.4" customHeight="1" x14ac:dyDescent="0.3">
      <c r="A6125" s="62"/>
      <c r="B6125" s="194" t="s">
        <v>22</v>
      </c>
      <c r="C6125" s="195"/>
      <c r="D6125" s="196"/>
      <c r="E6125" s="197"/>
      <c r="F6125" s="155"/>
      <c r="G6125" s="87"/>
      <c r="H6125" s="513"/>
      <c r="I6125" s="514"/>
      <c r="J6125" s="515"/>
      <c r="K6125" s="516"/>
      <c r="L6125" s="517"/>
      <c r="M6125" s="62"/>
    </row>
    <row r="6126" spans="1:13" s="47" customFormat="1" ht="43.5" customHeight="1" x14ac:dyDescent="0.3">
      <c r="A6126" s="62"/>
      <c r="B6126" s="198" t="s">
        <v>58</v>
      </c>
      <c r="C6126" s="199" t="s">
        <v>1</v>
      </c>
      <c r="D6126" s="200" t="s">
        <v>59</v>
      </c>
      <c r="E6126" s="156" t="s">
        <v>23</v>
      </c>
      <c r="F6126" s="156" t="s">
        <v>55</v>
      </c>
      <c r="G6126" s="201" t="s">
        <v>56</v>
      </c>
      <c r="H6126" s="90" t="s">
        <v>158</v>
      </c>
      <c r="I6126" s="169" t="s">
        <v>159</v>
      </c>
      <c r="J6126" s="169" t="s">
        <v>160</v>
      </c>
      <c r="K6126" s="518" t="s">
        <v>161</v>
      </c>
      <c r="L6126" s="92" t="s">
        <v>162</v>
      </c>
      <c r="M6126" s="62"/>
    </row>
    <row r="6127" spans="1:13" s="47" customFormat="1" ht="14.4" customHeight="1" x14ac:dyDescent="0.3">
      <c r="A6127" s="62"/>
      <c r="B6127" s="6" t="s">
        <v>27</v>
      </c>
      <c r="C6127" s="25">
        <v>1</v>
      </c>
      <c r="D6127" s="3">
        <v>4.0999999999999996</v>
      </c>
      <c r="E6127" s="26">
        <v>4.0999999999999996</v>
      </c>
      <c r="F6127" s="26">
        <v>0.06</v>
      </c>
      <c r="G6127" s="26">
        <v>0.24599999999999997</v>
      </c>
      <c r="H6127" s="506">
        <v>0.13720022308979363</v>
      </c>
      <c r="I6127" s="171"/>
      <c r="J6127" s="192" t="s">
        <v>163</v>
      </c>
      <c r="K6127" s="172">
        <v>1</v>
      </c>
      <c r="L6127" s="507">
        <v>0.13720022308979363</v>
      </c>
      <c r="M6127" s="62"/>
    </row>
    <row r="6128" spans="1:13" s="47" customFormat="1" ht="14.4" customHeight="1" x14ac:dyDescent="0.3">
      <c r="A6128" s="62"/>
      <c r="B6128" s="6" t="s">
        <v>87</v>
      </c>
      <c r="C6128" s="25">
        <v>1</v>
      </c>
      <c r="D6128" s="3">
        <v>4.5599999999999996</v>
      </c>
      <c r="E6128" s="26">
        <v>4.5599999999999996</v>
      </c>
      <c r="F6128" s="26">
        <v>0.06</v>
      </c>
      <c r="G6128" s="26">
        <v>0.27359999999999995</v>
      </c>
      <c r="H6128" s="508">
        <v>0.15259341885108754</v>
      </c>
      <c r="I6128" s="99"/>
      <c r="J6128" s="61" t="s">
        <v>163</v>
      </c>
      <c r="K6128" s="100">
        <v>1</v>
      </c>
      <c r="L6128" s="509">
        <v>0.15259341885108754</v>
      </c>
      <c r="M6128" s="62"/>
    </row>
    <row r="6129" spans="1:13" s="47" customFormat="1" ht="26.4" x14ac:dyDescent="0.3">
      <c r="A6129" s="62"/>
      <c r="B6129" s="6" t="s">
        <v>86</v>
      </c>
      <c r="C6129" s="25">
        <v>1</v>
      </c>
      <c r="D6129" s="3">
        <v>4.55</v>
      </c>
      <c r="E6129" s="26">
        <v>4.55</v>
      </c>
      <c r="F6129" s="26">
        <v>0.06</v>
      </c>
      <c r="G6129" s="26">
        <v>0.27299999999999996</v>
      </c>
      <c r="H6129" s="508">
        <v>0.15225878416062463</v>
      </c>
      <c r="I6129" s="99"/>
      <c r="J6129" s="61" t="s">
        <v>163</v>
      </c>
      <c r="K6129" s="100">
        <v>1</v>
      </c>
      <c r="L6129" s="509">
        <v>0.15225878416062463</v>
      </c>
      <c r="M6129" s="62"/>
    </row>
    <row r="6130" spans="1:13" s="47" customFormat="1" ht="14.4" customHeight="1" x14ac:dyDescent="0.3">
      <c r="A6130" s="62"/>
      <c r="B6130" s="6">
        <v>0</v>
      </c>
      <c r="C6130" s="25"/>
      <c r="D6130" s="3">
        <v>0</v>
      </c>
      <c r="E6130" s="26">
        <v>0</v>
      </c>
      <c r="F6130" s="26"/>
      <c r="G6130" s="26">
        <v>0</v>
      </c>
      <c r="H6130" s="508">
        <v>0</v>
      </c>
      <c r="I6130" s="99"/>
      <c r="J6130" s="61">
        <v>0</v>
      </c>
      <c r="K6130" s="100">
        <v>0</v>
      </c>
      <c r="L6130" s="509">
        <v>0</v>
      </c>
      <c r="M6130" s="62"/>
    </row>
    <row r="6131" spans="1:13" s="47" customFormat="1" ht="14.4" customHeight="1" x14ac:dyDescent="0.3">
      <c r="A6131" s="62"/>
      <c r="B6131" s="6">
        <v>0</v>
      </c>
      <c r="C6131" s="25"/>
      <c r="D6131" s="3">
        <v>0</v>
      </c>
      <c r="E6131" s="26">
        <v>0</v>
      </c>
      <c r="F6131" s="27"/>
      <c r="G6131" s="26">
        <v>0</v>
      </c>
      <c r="H6131" s="508">
        <v>0</v>
      </c>
      <c r="I6131" s="99"/>
      <c r="J6131" s="61">
        <v>0</v>
      </c>
      <c r="K6131" s="100">
        <v>0</v>
      </c>
      <c r="L6131" s="509">
        <v>0</v>
      </c>
      <c r="M6131" s="62"/>
    </row>
    <row r="6132" spans="1:13" s="47" customFormat="1" ht="14.4" customHeight="1" x14ac:dyDescent="0.3">
      <c r="A6132" s="62"/>
      <c r="B6132" s="6">
        <v>0</v>
      </c>
      <c r="C6132" s="25"/>
      <c r="D6132" s="3">
        <v>0</v>
      </c>
      <c r="E6132" s="26">
        <v>0</v>
      </c>
      <c r="F6132" s="27"/>
      <c r="G6132" s="26">
        <v>0</v>
      </c>
      <c r="H6132" s="508">
        <v>0</v>
      </c>
      <c r="I6132" s="99"/>
      <c r="J6132" s="61">
        <v>0</v>
      </c>
      <c r="K6132" s="100">
        <v>0</v>
      </c>
      <c r="L6132" s="509">
        <v>0</v>
      </c>
      <c r="M6132" s="62"/>
    </row>
    <row r="6133" spans="1:13" s="47" customFormat="1" ht="14.4" customHeight="1" x14ac:dyDescent="0.3">
      <c r="A6133" s="62"/>
      <c r="B6133" s="6">
        <v>0</v>
      </c>
      <c r="C6133" s="25"/>
      <c r="D6133" s="3">
        <v>0</v>
      </c>
      <c r="E6133" s="26">
        <v>0</v>
      </c>
      <c r="F6133" s="27"/>
      <c r="G6133" s="26">
        <v>0</v>
      </c>
      <c r="H6133" s="508">
        <v>0</v>
      </c>
      <c r="I6133" s="99"/>
      <c r="J6133" s="61">
        <v>0</v>
      </c>
      <c r="K6133" s="100">
        <v>0</v>
      </c>
      <c r="L6133" s="509">
        <v>0</v>
      </c>
      <c r="M6133" s="62"/>
    </row>
    <row r="6134" spans="1:13" s="47" customFormat="1" ht="14.4" customHeight="1" x14ac:dyDescent="0.3">
      <c r="A6134" s="62"/>
      <c r="B6134" s="6">
        <v>0</v>
      </c>
      <c r="C6134" s="25"/>
      <c r="D6134" s="3">
        <v>0</v>
      </c>
      <c r="E6134" s="26">
        <v>0</v>
      </c>
      <c r="F6134" s="27"/>
      <c r="G6134" s="26">
        <v>0</v>
      </c>
      <c r="H6134" s="508">
        <v>0</v>
      </c>
      <c r="I6134" s="99"/>
      <c r="J6134" s="61">
        <v>0</v>
      </c>
      <c r="K6134" s="100">
        <v>0</v>
      </c>
      <c r="L6134" s="509">
        <v>0</v>
      </c>
      <c r="M6134" s="62"/>
    </row>
    <row r="6135" spans="1:13" s="47" customFormat="1" ht="14.4" customHeight="1" x14ac:dyDescent="0.3">
      <c r="A6135" s="62"/>
      <c r="B6135" s="6">
        <v>0</v>
      </c>
      <c r="C6135" s="25"/>
      <c r="D6135" s="3">
        <v>0</v>
      </c>
      <c r="E6135" s="26">
        <v>0</v>
      </c>
      <c r="F6135" s="27"/>
      <c r="G6135" s="26">
        <v>0</v>
      </c>
      <c r="H6135" s="508">
        <v>0</v>
      </c>
      <c r="I6135" s="99"/>
      <c r="J6135" s="61">
        <v>0</v>
      </c>
      <c r="K6135" s="100">
        <v>0</v>
      </c>
      <c r="L6135" s="509">
        <v>0</v>
      </c>
      <c r="M6135" s="62"/>
    </row>
    <row r="6136" spans="1:13" s="47" customFormat="1" ht="14.4" customHeight="1" x14ac:dyDescent="0.3">
      <c r="A6136" s="62"/>
      <c r="B6136" s="6" t="s">
        <v>60</v>
      </c>
      <c r="C6136" s="25"/>
      <c r="D6136" s="28"/>
      <c r="E6136" s="26"/>
      <c r="F6136" s="27"/>
      <c r="G6136" s="193">
        <v>0.79259999999999997</v>
      </c>
      <c r="H6136" s="106" t="s">
        <v>60</v>
      </c>
      <c r="I6136" s="103"/>
      <c r="J6136" s="510"/>
      <c r="K6136" s="511" t="s">
        <v>156</v>
      </c>
      <c r="L6136" s="519">
        <v>0.44205242610150586</v>
      </c>
      <c r="M6136" s="62"/>
    </row>
    <row r="6137" spans="1:13" s="47" customFormat="1" ht="14.4" customHeight="1" x14ac:dyDescent="0.3">
      <c r="A6137" s="62"/>
      <c r="B6137" s="194" t="s">
        <v>38</v>
      </c>
      <c r="C6137" s="195"/>
      <c r="D6137" s="196"/>
      <c r="E6137" s="196"/>
      <c r="F6137" s="196"/>
      <c r="G6137" s="196"/>
      <c r="H6137" s="115"/>
      <c r="I6137" s="202"/>
      <c r="J6137" s="203"/>
      <c r="K6137" s="178"/>
      <c r="L6137" s="204"/>
      <c r="M6137" s="62"/>
    </row>
    <row r="6138" spans="1:13" s="47" customFormat="1" ht="36.75" customHeight="1" x14ac:dyDescent="0.3">
      <c r="A6138" s="62"/>
      <c r="B6138" s="53" t="s">
        <v>53</v>
      </c>
      <c r="C6138" s="195"/>
      <c r="D6138" s="205" t="s">
        <v>0</v>
      </c>
      <c r="E6138" s="206" t="s">
        <v>1</v>
      </c>
      <c r="F6138" s="207" t="s">
        <v>61</v>
      </c>
      <c r="G6138" s="188" t="s">
        <v>56</v>
      </c>
      <c r="H6138" s="111" t="s">
        <v>158</v>
      </c>
      <c r="I6138" s="112" t="s">
        <v>159</v>
      </c>
      <c r="J6138" s="112" t="s">
        <v>160</v>
      </c>
      <c r="K6138" s="520" t="s">
        <v>161</v>
      </c>
      <c r="L6138" s="114" t="s">
        <v>162</v>
      </c>
      <c r="M6138" s="62"/>
    </row>
    <row r="6139" spans="1:13" s="47" customFormat="1" ht="14.4" customHeight="1" x14ac:dyDescent="0.3">
      <c r="A6139" s="62"/>
      <c r="B6139" s="189" t="s">
        <v>1866</v>
      </c>
      <c r="C6139" s="195"/>
      <c r="D6139" s="190" t="s">
        <v>1561</v>
      </c>
      <c r="E6139" s="153">
        <v>1</v>
      </c>
      <c r="F6139" s="154">
        <v>0.96</v>
      </c>
      <c r="G6139" s="191">
        <v>0.96</v>
      </c>
      <c r="H6139" s="506">
        <v>0.29602220166512488</v>
      </c>
      <c r="I6139" s="171"/>
      <c r="J6139" s="192" t="s">
        <v>1219</v>
      </c>
      <c r="K6139" s="172">
        <v>0</v>
      </c>
      <c r="L6139" s="507">
        <v>0</v>
      </c>
      <c r="M6139" s="521"/>
    </row>
    <row r="6140" spans="1:13" s="47" customFormat="1" ht="14.4" customHeight="1" x14ac:dyDescent="0.3">
      <c r="A6140" s="62"/>
      <c r="B6140" s="6">
        <v>0</v>
      </c>
      <c r="C6140" s="7"/>
      <c r="D6140" s="3">
        <v>0</v>
      </c>
      <c r="E6140" s="4"/>
      <c r="F6140" s="5">
        <v>0</v>
      </c>
      <c r="G6140" s="26">
        <v>0</v>
      </c>
      <c r="H6140" s="508">
        <v>0</v>
      </c>
      <c r="I6140" s="99"/>
      <c r="J6140" s="61">
        <v>0</v>
      </c>
      <c r="K6140" s="100">
        <v>0</v>
      </c>
      <c r="L6140" s="509">
        <v>0</v>
      </c>
      <c r="M6140" s="521"/>
    </row>
    <row r="6141" spans="1:13" s="47" customFormat="1" ht="14.4" customHeight="1" x14ac:dyDescent="0.3">
      <c r="A6141" s="62"/>
      <c r="B6141" s="6">
        <v>0</v>
      </c>
      <c r="C6141" s="7"/>
      <c r="D6141" s="3">
        <v>0</v>
      </c>
      <c r="E6141" s="4"/>
      <c r="F6141" s="5">
        <v>0</v>
      </c>
      <c r="G6141" s="26">
        <v>0</v>
      </c>
      <c r="H6141" s="508">
        <v>0</v>
      </c>
      <c r="I6141" s="99"/>
      <c r="J6141" s="61">
        <v>0</v>
      </c>
      <c r="K6141" s="100">
        <v>0</v>
      </c>
      <c r="L6141" s="509">
        <v>0</v>
      </c>
      <c r="M6141" s="521"/>
    </row>
    <row r="6142" spans="1:13" s="47" customFormat="1" ht="14.4" customHeight="1" x14ac:dyDescent="0.3">
      <c r="A6142" s="62"/>
      <c r="B6142" s="6">
        <v>0</v>
      </c>
      <c r="C6142" s="7"/>
      <c r="D6142" s="3">
        <v>0</v>
      </c>
      <c r="E6142" s="4"/>
      <c r="F6142" s="5">
        <v>0</v>
      </c>
      <c r="G6142" s="26">
        <v>0</v>
      </c>
      <c r="H6142" s="508">
        <v>0</v>
      </c>
      <c r="I6142" s="99"/>
      <c r="J6142" s="61">
        <v>0</v>
      </c>
      <c r="K6142" s="100">
        <v>0</v>
      </c>
      <c r="L6142" s="509">
        <v>0</v>
      </c>
      <c r="M6142" s="62"/>
    </row>
    <row r="6143" spans="1:13" s="47" customFormat="1" ht="14.4" customHeight="1" x14ac:dyDescent="0.3">
      <c r="A6143" s="62"/>
      <c r="B6143" s="6">
        <v>0</v>
      </c>
      <c r="C6143" s="7"/>
      <c r="D6143" s="3">
        <v>0</v>
      </c>
      <c r="E6143" s="4"/>
      <c r="F6143" s="5">
        <v>0</v>
      </c>
      <c r="G6143" s="26">
        <v>0</v>
      </c>
      <c r="H6143" s="508">
        <v>0</v>
      </c>
      <c r="I6143" s="99"/>
      <c r="J6143" s="61">
        <v>0</v>
      </c>
      <c r="K6143" s="100">
        <v>0</v>
      </c>
      <c r="L6143" s="509">
        <v>0</v>
      </c>
      <c r="M6143" s="62"/>
    </row>
    <row r="6144" spans="1:13" s="47" customFormat="1" ht="14.4" customHeight="1" x14ac:dyDescent="0.3">
      <c r="A6144" s="62"/>
      <c r="B6144" s="6">
        <v>0</v>
      </c>
      <c r="C6144" s="7"/>
      <c r="D6144" s="3">
        <v>0</v>
      </c>
      <c r="E6144" s="4"/>
      <c r="F6144" s="5">
        <v>0</v>
      </c>
      <c r="G6144" s="26">
        <v>0</v>
      </c>
      <c r="H6144" s="508">
        <v>0</v>
      </c>
      <c r="I6144" s="99"/>
      <c r="J6144" s="61">
        <v>0</v>
      </c>
      <c r="K6144" s="100">
        <v>0</v>
      </c>
      <c r="L6144" s="509">
        <v>0</v>
      </c>
      <c r="M6144" s="62"/>
    </row>
    <row r="6145" spans="1:13" s="47" customFormat="1" ht="14.4" customHeight="1" x14ac:dyDescent="0.3">
      <c r="A6145" s="62"/>
      <c r="B6145" s="6">
        <v>0</v>
      </c>
      <c r="C6145" s="7"/>
      <c r="D6145" s="3">
        <v>0</v>
      </c>
      <c r="E6145" s="4"/>
      <c r="F6145" s="5">
        <v>0</v>
      </c>
      <c r="G6145" s="26">
        <v>0</v>
      </c>
      <c r="H6145" s="508">
        <v>0</v>
      </c>
      <c r="I6145" s="99"/>
      <c r="J6145" s="61">
        <v>0</v>
      </c>
      <c r="K6145" s="100">
        <v>0</v>
      </c>
      <c r="L6145" s="509">
        <v>0</v>
      </c>
      <c r="M6145" s="62"/>
    </row>
    <row r="6146" spans="1:13" s="47" customFormat="1" x14ac:dyDescent="0.3">
      <c r="A6146" s="62"/>
      <c r="B6146" s="6">
        <v>0</v>
      </c>
      <c r="C6146" s="7"/>
      <c r="D6146" s="3">
        <v>0</v>
      </c>
      <c r="E6146" s="4"/>
      <c r="F6146" s="5">
        <v>0</v>
      </c>
      <c r="G6146" s="26">
        <v>0</v>
      </c>
      <c r="H6146" s="508">
        <v>0</v>
      </c>
      <c r="I6146" s="99"/>
      <c r="J6146" s="61">
        <v>0</v>
      </c>
      <c r="K6146" s="100">
        <v>0</v>
      </c>
      <c r="L6146" s="509">
        <v>0</v>
      </c>
      <c r="M6146" s="532"/>
    </row>
    <row r="6147" spans="1:13" s="47" customFormat="1" ht="14.4" customHeight="1" x14ac:dyDescent="0.3">
      <c r="A6147" s="62"/>
      <c r="B6147" s="6">
        <v>0</v>
      </c>
      <c r="C6147" s="7"/>
      <c r="D6147" s="3">
        <v>0</v>
      </c>
      <c r="E6147" s="4"/>
      <c r="F6147" s="5">
        <v>0</v>
      </c>
      <c r="G6147" s="26">
        <v>0</v>
      </c>
      <c r="H6147" s="508">
        <v>0</v>
      </c>
      <c r="I6147" s="99"/>
      <c r="J6147" s="61">
        <v>0</v>
      </c>
      <c r="K6147" s="100">
        <v>0</v>
      </c>
      <c r="L6147" s="509">
        <v>0</v>
      </c>
      <c r="M6147" s="62"/>
    </row>
    <row r="6148" spans="1:13" s="47" customFormat="1" ht="14.4" customHeight="1" x14ac:dyDescent="0.3">
      <c r="A6148" s="62"/>
      <c r="B6148" s="6">
        <v>0</v>
      </c>
      <c r="C6148" s="7"/>
      <c r="D6148" s="3">
        <v>0</v>
      </c>
      <c r="E6148" s="4"/>
      <c r="F6148" s="5">
        <v>0</v>
      </c>
      <c r="G6148" s="26">
        <v>0</v>
      </c>
      <c r="H6148" s="508">
        <v>0</v>
      </c>
      <c r="I6148" s="99"/>
      <c r="J6148" s="61">
        <v>0</v>
      </c>
      <c r="K6148" s="100">
        <v>0</v>
      </c>
      <c r="L6148" s="509">
        <v>0</v>
      </c>
      <c r="M6148" s="62"/>
    </row>
    <row r="6149" spans="1:13" s="47" customFormat="1" ht="14.4" customHeight="1" x14ac:dyDescent="0.3">
      <c r="A6149" s="62"/>
      <c r="B6149" s="6">
        <v>0</v>
      </c>
      <c r="C6149" s="7"/>
      <c r="D6149" s="3">
        <v>0</v>
      </c>
      <c r="E6149" s="4"/>
      <c r="F6149" s="5"/>
      <c r="G6149" s="26">
        <v>0</v>
      </c>
      <c r="H6149" s="508">
        <v>0</v>
      </c>
      <c r="I6149" s="99"/>
      <c r="J6149" s="61">
        <v>0</v>
      </c>
      <c r="K6149" s="100">
        <v>0</v>
      </c>
      <c r="L6149" s="509">
        <v>0</v>
      </c>
      <c r="M6149" s="62"/>
    </row>
    <row r="6150" spans="1:13" s="47" customFormat="1" ht="14.4" customHeight="1" x14ac:dyDescent="0.3">
      <c r="A6150" s="62"/>
      <c r="B6150" s="6">
        <v>0</v>
      </c>
      <c r="C6150" s="7"/>
      <c r="D6150" s="3">
        <v>0</v>
      </c>
      <c r="E6150" s="4"/>
      <c r="F6150" s="5">
        <v>0</v>
      </c>
      <c r="G6150" s="26">
        <v>0</v>
      </c>
      <c r="H6150" s="508">
        <v>0</v>
      </c>
      <c r="I6150" s="99"/>
      <c r="J6150" s="61">
        <v>0</v>
      </c>
      <c r="K6150" s="100">
        <v>0</v>
      </c>
      <c r="L6150" s="509">
        <v>0</v>
      </c>
      <c r="M6150" s="62"/>
    </row>
    <row r="6151" spans="1:13" s="47" customFormat="1" ht="14.4" customHeight="1" x14ac:dyDescent="0.3">
      <c r="A6151" s="62"/>
      <c r="B6151" s="6">
        <v>0</v>
      </c>
      <c r="C6151" s="7"/>
      <c r="D6151" s="3">
        <v>0</v>
      </c>
      <c r="E6151" s="4"/>
      <c r="F6151" s="5">
        <v>0</v>
      </c>
      <c r="G6151" s="26">
        <v>0</v>
      </c>
      <c r="H6151" s="508">
        <v>0</v>
      </c>
      <c r="I6151" s="99"/>
      <c r="J6151" s="61">
        <v>0</v>
      </c>
      <c r="K6151" s="100">
        <v>0</v>
      </c>
      <c r="L6151" s="509">
        <v>0</v>
      </c>
      <c r="M6151" s="62"/>
    </row>
    <row r="6152" spans="1:13" s="47" customFormat="1" ht="14.4" customHeight="1" x14ac:dyDescent="0.3">
      <c r="A6152" s="62"/>
      <c r="B6152" s="6">
        <v>0</v>
      </c>
      <c r="C6152" s="7"/>
      <c r="D6152" s="3">
        <v>0</v>
      </c>
      <c r="E6152" s="4"/>
      <c r="F6152" s="5">
        <v>0</v>
      </c>
      <c r="G6152" s="26">
        <v>0</v>
      </c>
      <c r="H6152" s="508">
        <v>0</v>
      </c>
      <c r="I6152" s="99"/>
      <c r="J6152" s="61">
        <v>0</v>
      </c>
      <c r="K6152" s="100">
        <v>0</v>
      </c>
      <c r="L6152" s="509">
        <v>0</v>
      </c>
      <c r="M6152" s="62"/>
    </row>
    <row r="6153" spans="1:13" s="47" customFormat="1" ht="14.4" customHeight="1" x14ac:dyDescent="0.3">
      <c r="A6153" s="62"/>
      <c r="B6153" s="6">
        <v>0</v>
      </c>
      <c r="C6153" s="7"/>
      <c r="D6153" s="3">
        <v>0</v>
      </c>
      <c r="E6153" s="4"/>
      <c r="F6153" s="5">
        <v>0</v>
      </c>
      <c r="G6153" s="26">
        <v>0</v>
      </c>
      <c r="H6153" s="508">
        <v>0</v>
      </c>
      <c r="I6153" s="99"/>
      <c r="J6153" s="61">
        <v>0</v>
      </c>
      <c r="K6153" s="100">
        <v>0</v>
      </c>
      <c r="L6153" s="509">
        <v>0</v>
      </c>
      <c r="M6153" s="62"/>
    </row>
    <row r="6154" spans="1:13" s="47" customFormat="1" ht="14.4" customHeight="1" x14ac:dyDescent="0.3">
      <c r="A6154" s="62"/>
      <c r="B6154" s="6">
        <v>0</v>
      </c>
      <c r="C6154" s="7"/>
      <c r="D6154" s="3">
        <v>0</v>
      </c>
      <c r="E6154" s="4"/>
      <c r="F6154" s="5">
        <v>0</v>
      </c>
      <c r="G6154" s="26">
        <v>0</v>
      </c>
      <c r="H6154" s="508">
        <v>0</v>
      </c>
      <c r="I6154" s="99"/>
      <c r="J6154" s="61">
        <v>0</v>
      </c>
      <c r="K6154" s="100">
        <v>0</v>
      </c>
      <c r="L6154" s="509">
        <v>0</v>
      </c>
      <c r="M6154" s="62"/>
    </row>
    <row r="6155" spans="1:13" s="47" customFormat="1" ht="14.4" customHeight="1" x14ac:dyDescent="0.3">
      <c r="A6155" s="62"/>
      <c r="B6155" s="58" t="s">
        <v>62</v>
      </c>
      <c r="C6155" s="46"/>
      <c r="D6155" s="37"/>
      <c r="E6155" s="38"/>
      <c r="F6155" s="39"/>
      <c r="G6155" s="193">
        <v>0.96</v>
      </c>
      <c r="H6155" s="106" t="s">
        <v>62</v>
      </c>
      <c r="I6155" s="103"/>
      <c r="J6155" s="510"/>
      <c r="K6155" s="511" t="s">
        <v>156</v>
      </c>
      <c r="L6155" s="519">
        <v>0</v>
      </c>
      <c r="M6155" s="62"/>
    </row>
    <row r="6156" spans="1:13" s="47" customFormat="1" ht="14.4" customHeight="1" x14ac:dyDescent="0.3">
      <c r="A6156" s="62"/>
      <c r="B6156" s="194" t="s">
        <v>63</v>
      </c>
      <c r="C6156" s="195"/>
      <c r="D6156" s="196"/>
      <c r="E6156" s="197"/>
      <c r="F6156" s="155"/>
      <c r="G6156" s="197"/>
      <c r="H6156" s="115"/>
      <c r="I6156" s="202"/>
      <c r="J6156" s="203"/>
      <c r="K6156" s="178"/>
      <c r="L6156" s="204">
        <v>0</v>
      </c>
      <c r="M6156" s="62"/>
    </row>
    <row r="6157" spans="1:13" s="47" customFormat="1" ht="42" customHeight="1" x14ac:dyDescent="0.3">
      <c r="A6157" s="62"/>
      <c r="B6157" s="53" t="s">
        <v>53</v>
      </c>
      <c r="C6157" s="210"/>
      <c r="D6157" s="211" t="s">
        <v>0</v>
      </c>
      <c r="E6157" s="201" t="s">
        <v>1</v>
      </c>
      <c r="F6157" s="156" t="s">
        <v>61</v>
      </c>
      <c r="G6157" s="188" t="s">
        <v>56</v>
      </c>
      <c r="H6157" s="111" t="s">
        <v>158</v>
      </c>
      <c r="I6157" s="112" t="s">
        <v>159</v>
      </c>
      <c r="J6157" s="112" t="s">
        <v>160</v>
      </c>
      <c r="K6157" s="520" t="s">
        <v>161</v>
      </c>
      <c r="L6157" s="114" t="s">
        <v>162</v>
      </c>
      <c r="M6157" s="62"/>
    </row>
    <row r="6158" spans="1:13" s="47" customFormat="1" ht="14.4" customHeight="1" x14ac:dyDescent="0.3">
      <c r="A6158" s="62"/>
      <c r="B6158" s="6">
        <v>0</v>
      </c>
      <c r="C6158" s="7"/>
      <c r="D6158" s="190">
        <v>0</v>
      </c>
      <c r="E6158" s="191">
        <v>0</v>
      </c>
      <c r="F6158" s="391"/>
      <c r="G6158" s="191">
        <v>0</v>
      </c>
      <c r="H6158" s="506"/>
      <c r="I6158" s="171"/>
      <c r="J6158" s="192">
        <v>0</v>
      </c>
      <c r="K6158" s="172">
        <v>0</v>
      </c>
      <c r="L6158" s="507">
        <v>0</v>
      </c>
      <c r="M6158" s="62"/>
    </row>
    <row r="6159" spans="1:13" s="47" customFormat="1" ht="14.4" customHeight="1" x14ac:dyDescent="0.3">
      <c r="A6159" s="62"/>
      <c r="B6159" s="6">
        <v>0</v>
      </c>
      <c r="C6159" s="7"/>
      <c r="D6159" s="3">
        <v>0</v>
      </c>
      <c r="E6159" s="26"/>
      <c r="F6159" s="5">
        <v>0</v>
      </c>
      <c r="G6159" s="26">
        <v>0</v>
      </c>
      <c r="H6159" s="508">
        <v>0</v>
      </c>
      <c r="I6159" s="99"/>
      <c r="J6159" s="61">
        <v>0</v>
      </c>
      <c r="K6159" s="100">
        <v>0</v>
      </c>
      <c r="L6159" s="509">
        <v>0</v>
      </c>
      <c r="M6159" s="62"/>
    </row>
    <row r="6160" spans="1:13" s="47" customFormat="1" ht="14.4" customHeight="1" x14ac:dyDescent="0.3">
      <c r="A6160" s="62"/>
      <c r="B6160" s="6">
        <v>0</v>
      </c>
      <c r="C6160" s="7"/>
      <c r="D6160" s="3">
        <v>0</v>
      </c>
      <c r="E6160" s="26"/>
      <c r="F6160" s="5">
        <v>0</v>
      </c>
      <c r="G6160" s="26">
        <v>0</v>
      </c>
      <c r="H6160" s="508">
        <v>0</v>
      </c>
      <c r="I6160" s="99"/>
      <c r="J6160" s="61">
        <v>0</v>
      </c>
      <c r="K6160" s="100">
        <v>0</v>
      </c>
      <c r="L6160" s="509">
        <v>0</v>
      </c>
      <c r="M6160" s="62"/>
    </row>
    <row r="6161" spans="1:13" s="47" customFormat="1" ht="14.4" customHeight="1" x14ac:dyDescent="0.3">
      <c r="A6161" s="62"/>
      <c r="B6161" s="6">
        <v>0</v>
      </c>
      <c r="C6161" s="7"/>
      <c r="D6161" s="3">
        <v>0</v>
      </c>
      <c r="E6161" s="26"/>
      <c r="F6161" s="5">
        <v>0</v>
      </c>
      <c r="G6161" s="26">
        <v>0</v>
      </c>
      <c r="H6161" s="508">
        <v>0</v>
      </c>
      <c r="I6161" s="99"/>
      <c r="J6161" s="61">
        <v>0</v>
      </c>
      <c r="K6161" s="100">
        <v>0</v>
      </c>
      <c r="L6161" s="509">
        <v>0</v>
      </c>
      <c r="M6161" s="62"/>
    </row>
    <row r="6162" spans="1:13" s="47" customFormat="1" ht="14.4" customHeight="1" x14ac:dyDescent="0.3">
      <c r="A6162" s="62"/>
      <c r="B6162" s="6">
        <v>0</v>
      </c>
      <c r="C6162" s="7"/>
      <c r="D6162" s="3">
        <v>0</v>
      </c>
      <c r="E6162" s="26"/>
      <c r="F6162" s="5">
        <v>0</v>
      </c>
      <c r="G6162" s="26">
        <v>0</v>
      </c>
      <c r="H6162" s="508">
        <v>0</v>
      </c>
      <c r="I6162" s="99"/>
      <c r="J6162" s="61">
        <v>0</v>
      </c>
      <c r="K6162" s="100">
        <v>0</v>
      </c>
      <c r="L6162" s="509">
        <v>0</v>
      </c>
      <c r="M6162" s="62"/>
    </row>
    <row r="6163" spans="1:13" s="47" customFormat="1" ht="15" customHeight="1" thickBot="1" x14ac:dyDescent="0.35">
      <c r="A6163" s="62"/>
      <c r="B6163" s="59" t="s">
        <v>64</v>
      </c>
      <c r="C6163" s="42"/>
      <c r="D6163" s="43"/>
      <c r="E6163" s="44"/>
      <c r="F6163" s="45"/>
      <c r="G6163" s="191">
        <v>0</v>
      </c>
      <c r="H6163" s="106" t="s">
        <v>64</v>
      </c>
      <c r="I6163" s="103"/>
      <c r="J6163" s="510"/>
      <c r="K6163" s="511" t="s">
        <v>156</v>
      </c>
      <c r="L6163" s="519">
        <v>0</v>
      </c>
      <c r="M6163" s="62"/>
    </row>
    <row r="6164" spans="1:13" s="47" customFormat="1" ht="14.4" customHeight="1" x14ac:dyDescent="0.3">
      <c r="A6164" s="62"/>
      <c r="B6164" s="64"/>
      <c r="C6164" s="68"/>
      <c r="D6164" s="69" t="s">
        <v>65</v>
      </c>
      <c r="E6164" s="70"/>
      <c r="F6164" s="71"/>
      <c r="G6164" s="88">
        <v>1.7929999999999999</v>
      </c>
      <c r="H6164" s="179"/>
      <c r="I6164" s="212"/>
      <c r="J6164" s="522"/>
      <c r="K6164" s="523"/>
      <c r="L6164" s="180"/>
      <c r="M6164" s="62"/>
    </row>
    <row r="6165" spans="1:13" s="47" customFormat="1" ht="14.4" customHeight="1" x14ac:dyDescent="0.3">
      <c r="A6165" s="62"/>
      <c r="B6165" s="63"/>
      <c r="C6165" s="68"/>
      <c r="D6165" s="72" t="s">
        <v>7</v>
      </c>
      <c r="E6165" s="215"/>
      <c r="F6165" s="181">
        <v>0.1</v>
      </c>
      <c r="G6165" s="215">
        <v>0.17899999999999999</v>
      </c>
      <c r="H6165" s="524"/>
      <c r="I6165" s="124"/>
      <c r="J6165" s="525"/>
      <c r="K6165" s="526"/>
      <c r="L6165" s="527"/>
      <c r="M6165" s="62"/>
    </row>
    <row r="6166" spans="1:13" s="47" customFormat="1" ht="14.4" customHeight="1" x14ac:dyDescent="0.3">
      <c r="A6166" s="62"/>
      <c r="B6166" s="63"/>
      <c r="C6166" s="68"/>
      <c r="D6166" s="72" t="s">
        <v>8</v>
      </c>
      <c r="E6166" s="215"/>
      <c r="F6166" s="181">
        <v>0.1</v>
      </c>
      <c r="G6166" s="215">
        <v>0.17899999999999999</v>
      </c>
      <c r="H6166" s="524"/>
      <c r="I6166" s="124"/>
      <c r="J6166" s="525"/>
      <c r="K6166" s="526"/>
      <c r="L6166" s="527"/>
      <c r="M6166" s="62"/>
    </row>
    <row r="6167" spans="1:13" s="47" customFormat="1" ht="14.4" customHeight="1" x14ac:dyDescent="0.3">
      <c r="A6167" s="62"/>
      <c r="B6167" s="63" t="s">
        <v>66</v>
      </c>
      <c r="C6167" s="68"/>
      <c r="D6167" s="75" t="s">
        <v>67</v>
      </c>
      <c r="E6167" s="76"/>
      <c r="F6167" s="71"/>
      <c r="G6167" s="76">
        <v>2.1509999999999998</v>
      </c>
      <c r="H6167" s="524"/>
      <c r="I6167" s="124"/>
      <c r="J6167" s="525"/>
      <c r="K6167" s="526"/>
      <c r="L6167" s="527"/>
      <c r="M6167" s="62"/>
    </row>
    <row r="6168" spans="1:13" s="47" customFormat="1" ht="15" customHeight="1" thickBot="1" x14ac:dyDescent="0.35">
      <c r="A6168" s="62"/>
      <c r="B6168" s="63"/>
      <c r="C6168" s="68"/>
      <c r="D6168" s="77" t="s">
        <v>68</v>
      </c>
      <c r="E6168" s="78"/>
      <c r="F6168" s="79"/>
      <c r="G6168" s="78">
        <v>2.15</v>
      </c>
      <c r="H6168" s="528">
        <v>1</v>
      </c>
      <c r="I6168" s="126"/>
      <c r="J6168" s="529"/>
      <c r="K6168" s="530"/>
      <c r="L6168" s="531">
        <v>0.4509760178471835</v>
      </c>
      <c r="M6168" s="62"/>
    </row>
    <row r="6169" spans="1:13" s="47" customFormat="1" ht="14.4" customHeight="1" x14ac:dyDescent="0.3">
      <c r="A6169" s="62"/>
      <c r="B6169" s="63"/>
      <c r="C6169" s="68"/>
      <c r="D6169" s="80"/>
      <c r="E6169" s="67"/>
      <c r="F6169" s="65"/>
      <c r="G6169" s="67"/>
      <c r="J6169" s="60"/>
      <c r="M6169" s="62"/>
    </row>
    <row r="6170" spans="1:13" s="47" customFormat="1" ht="14.4" customHeight="1" x14ac:dyDescent="0.3">
      <c r="A6170" s="62"/>
      <c r="B6170" s="63"/>
      <c r="C6170" s="68"/>
      <c r="D6170" s="80"/>
      <c r="E6170" s="67"/>
      <c r="F6170" s="65"/>
      <c r="G6170" s="67"/>
      <c r="J6170" s="60"/>
      <c r="M6170" s="62"/>
    </row>
    <row r="6171" spans="1:13" s="47" customFormat="1" ht="14.4" customHeight="1" x14ac:dyDescent="0.3">
      <c r="A6171" s="62"/>
      <c r="B6171" s="63"/>
      <c r="C6171" s="68"/>
      <c r="D6171" s="80"/>
      <c r="E6171" s="67"/>
      <c r="F6171" s="65"/>
      <c r="G6171" s="67"/>
      <c r="J6171" s="60"/>
      <c r="M6171" s="62"/>
    </row>
    <row r="6172" spans="1:13" s="47" customFormat="1" ht="14.4" customHeight="1" x14ac:dyDescent="0.3">
      <c r="A6172" s="62"/>
      <c r="B6172" s="136" t="s">
        <v>1808</v>
      </c>
      <c r="C6172" s="81"/>
      <c r="D6172" s="80"/>
      <c r="E6172" s="67"/>
      <c r="F6172" s="82"/>
      <c r="G6172" s="82"/>
      <c r="J6172" s="60"/>
      <c r="M6172" s="62"/>
    </row>
    <row r="6173" spans="1:13" s="47" customFormat="1" ht="14.4" customHeight="1" x14ac:dyDescent="0.3">
      <c r="A6173" s="62"/>
      <c r="B6173" s="216" t="s">
        <v>6</v>
      </c>
      <c r="C6173" s="217"/>
      <c r="D6173" s="80"/>
      <c r="E6173" s="67"/>
      <c r="F6173" s="62"/>
      <c r="G6173" s="62"/>
      <c r="J6173" s="60"/>
      <c r="M6173" s="62"/>
    </row>
    <row r="6175" spans="1:13" x14ac:dyDescent="0.3">
      <c r="B6175" s="84"/>
      <c r="C6175" s="62"/>
      <c r="D6175" s="80"/>
      <c r="E6175" s="67"/>
      <c r="F6175" s="62"/>
      <c r="G6175" s="62"/>
      <c r="J6175" s="60"/>
    </row>
    <row r="6176" spans="1:13" x14ac:dyDescent="0.3">
      <c r="B6176" s="503"/>
      <c r="C6176" s="129"/>
      <c r="D6176" s="129"/>
      <c r="J6176" s="60"/>
    </row>
    <row r="6177" spans="2:12" x14ac:dyDescent="0.3">
      <c r="B6177" s="131"/>
      <c r="C6177" s="130"/>
      <c r="D6177" s="130"/>
      <c r="J6177" s="60"/>
    </row>
    <row r="6178" spans="2:12" ht="15.6" x14ac:dyDescent="0.3">
      <c r="D6178" s="715" t="str">
        <f>+[17]BASE!$C$4</f>
        <v>FRANCISCO JAVIER AYALA PAZMIÑO</v>
      </c>
      <c r="E6178" s="715"/>
      <c r="F6178" s="715"/>
      <c r="J6178" s="60"/>
    </row>
    <row r="6179" spans="2:12" x14ac:dyDescent="0.3">
      <c r="B6179" s="132"/>
      <c r="C6179" s="132"/>
      <c r="D6179" s="132"/>
      <c r="J6179" s="60"/>
    </row>
    <row r="6180" spans="2:12" ht="17.399999999999999" x14ac:dyDescent="0.3">
      <c r="B6180" s="710" t="str">
        <f>+[17]PRESUPUESTO!$A$1</f>
        <v>CONTRATACION DE LOS ESTUDIOS Y DISEÑOS PARA LA IMPLANTACIÓN ARQUITECTONICA DE LA UNIDAD EDUCATIVA ESTANDARIZADA DEL MILENIO TIPOLOGIA MAYOR “SHUSHUFINDI“, UBICADA EN LA PARROQUIA SHUSHUFINDI, CANTÓN SHUSHUFINDI, PROVINCIA DE SUCUMBÍOS</v>
      </c>
      <c r="C6180" s="710"/>
      <c r="D6180" s="710"/>
      <c r="E6180" s="710"/>
      <c r="F6180" s="710"/>
      <c r="G6180" s="710"/>
      <c r="H6180" s="710"/>
      <c r="I6180" s="710"/>
      <c r="J6180" s="710"/>
      <c r="K6180" s="710"/>
      <c r="L6180" s="710"/>
    </row>
    <row r="6181" spans="2:12" x14ac:dyDescent="0.3">
      <c r="B6181" s="63"/>
      <c r="C6181" s="9"/>
      <c r="D6181" s="10"/>
      <c r="E6181" s="11"/>
      <c r="F6181" s="12"/>
      <c r="G6181" s="13"/>
      <c r="J6181" s="60"/>
    </row>
    <row r="6182" spans="2:12" x14ac:dyDescent="0.3">
      <c r="B6182" s="48" t="s">
        <v>48</v>
      </c>
      <c r="C6182" s="9"/>
      <c r="D6182" s="10"/>
      <c r="E6182" s="11"/>
      <c r="F6182" s="11"/>
      <c r="G6182" s="11"/>
      <c r="J6182" s="60"/>
    </row>
    <row r="6183" spans="2:12" x14ac:dyDescent="0.3">
      <c r="B6183" s="64" t="s">
        <v>49</v>
      </c>
      <c r="C6183" s="62" t="s">
        <v>1831</v>
      </c>
      <c r="D6183" s="62"/>
      <c r="E6183" s="62"/>
      <c r="I6183" s="65" t="s">
        <v>50</v>
      </c>
      <c r="J6183" s="68" t="s">
        <v>2</v>
      </c>
    </row>
    <row r="6184" spans="2:12" ht="15" thickBot="1" x14ac:dyDescent="0.35">
      <c r="B6184" s="64" t="s">
        <v>51</v>
      </c>
      <c r="C6184" s="62" t="s">
        <v>267</v>
      </c>
      <c r="D6184" s="62"/>
      <c r="E6184" s="62"/>
      <c r="G6184" s="62" t="s">
        <v>1832</v>
      </c>
      <c r="J6184" s="60"/>
    </row>
    <row r="6185" spans="2:12" ht="15" thickTop="1" x14ac:dyDescent="0.3">
      <c r="B6185" s="49" t="s">
        <v>52</v>
      </c>
      <c r="C6185" s="14"/>
      <c r="D6185" s="15"/>
      <c r="E6185" s="16"/>
      <c r="F6185" s="17"/>
      <c r="G6185" s="16"/>
      <c r="H6185" s="711" t="s">
        <v>164</v>
      </c>
      <c r="I6185" s="712"/>
      <c r="J6185" s="712"/>
      <c r="K6185" s="712"/>
      <c r="L6185" s="713"/>
    </row>
    <row r="6186" spans="2:12" ht="28.8" x14ac:dyDescent="0.3">
      <c r="B6186" s="186" t="s">
        <v>53</v>
      </c>
      <c r="C6186" s="187" t="s">
        <v>1</v>
      </c>
      <c r="D6186" s="161" t="s">
        <v>54</v>
      </c>
      <c r="E6186" s="188" t="s">
        <v>23</v>
      </c>
      <c r="F6186" s="188" t="s">
        <v>55</v>
      </c>
      <c r="G6186" s="188" t="s">
        <v>56</v>
      </c>
      <c r="H6186" s="90" t="s">
        <v>158</v>
      </c>
      <c r="I6186" s="169" t="s">
        <v>159</v>
      </c>
      <c r="J6186" s="169" t="s">
        <v>160</v>
      </c>
      <c r="K6186" s="169" t="s">
        <v>161</v>
      </c>
      <c r="L6186" s="92" t="s">
        <v>162</v>
      </c>
    </row>
    <row r="6187" spans="2:12" x14ac:dyDescent="0.3">
      <c r="B6187" s="189">
        <v>0</v>
      </c>
      <c r="C6187" s="187"/>
      <c r="D6187" s="190">
        <v>0</v>
      </c>
      <c r="E6187" s="191">
        <v>0</v>
      </c>
      <c r="F6187" s="505">
        <v>0.11</v>
      </c>
      <c r="G6187" s="191">
        <v>0</v>
      </c>
      <c r="H6187" s="506">
        <v>0</v>
      </c>
      <c r="I6187" s="171"/>
      <c r="J6187" s="192">
        <v>0</v>
      </c>
      <c r="K6187" s="172">
        <v>0</v>
      </c>
      <c r="L6187" s="507">
        <v>0</v>
      </c>
    </row>
    <row r="6188" spans="2:12" x14ac:dyDescent="0.3">
      <c r="B6188" s="6">
        <v>0</v>
      </c>
      <c r="C6188" s="25"/>
      <c r="D6188" s="3">
        <v>0</v>
      </c>
      <c r="E6188" s="26">
        <v>0</v>
      </c>
      <c r="F6188" s="27"/>
      <c r="G6188" s="26">
        <v>0</v>
      </c>
      <c r="H6188" s="508">
        <v>0</v>
      </c>
      <c r="I6188" s="99"/>
      <c r="J6188" s="61">
        <v>0</v>
      </c>
      <c r="K6188" s="100">
        <v>0</v>
      </c>
      <c r="L6188" s="509">
        <v>0</v>
      </c>
    </row>
    <row r="6189" spans="2:12" x14ac:dyDescent="0.3">
      <c r="B6189" s="6">
        <v>0</v>
      </c>
      <c r="C6189" s="25"/>
      <c r="D6189" s="3">
        <v>0</v>
      </c>
      <c r="E6189" s="26">
        <v>0</v>
      </c>
      <c r="F6189" s="27"/>
      <c r="G6189" s="26">
        <v>0</v>
      </c>
      <c r="H6189" s="508">
        <v>0</v>
      </c>
      <c r="I6189" s="99"/>
      <c r="J6189" s="61">
        <v>0</v>
      </c>
      <c r="K6189" s="100">
        <v>0</v>
      </c>
      <c r="L6189" s="509">
        <v>0</v>
      </c>
    </row>
    <row r="6190" spans="2:12" x14ac:dyDescent="0.3">
      <c r="B6190" s="6">
        <v>0</v>
      </c>
      <c r="C6190" s="25"/>
      <c r="D6190" s="3">
        <v>0</v>
      </c>
      <c r="E6190" s="26">
        <v>0</v>
      </c>
      <c r="F6190" s="27"/>
      <c r="G6190" s="26">
        <v>0</v>
      </c>
      <c r="H6190" s="508">
        <v>0</v>
      </c>
      <c r="I6190" s="99"/>
      <c r="J6190" s="61">
        <v>0</v>
      </c>
      <c r="K6190" s="100">
        <v>0</v>
      </c>
      <c r="L6190" s="509">
        <v>0</v>
      </c>
    </row>
    <row r="6191" spans="2:12" x14ac:dyDescent="0.3">
      <c r="B6191" s="6">
        <v>0</v>
      </c>
      <c r="C6191" s="25"/>
      <c r="D6191" s="3">
        <v>0</v>
      </c>
      <c r="E6191" s="26">
        <v>0</v>
      </c>
      <c r="F6191" s="27"/>
      <c r="G6191" s="26">
        <v>0</v>
      </c>
      <c r="H6191" s="508">
        <v>0</v>
      </c>
      <c r="I6191" s="99"/>
      <c r="J6191" s="61">
        <v>0</v>
      </c>
      <c r="K6191" s="100">
        <v>0</v>
      </c>
      <c r="L6191" s="509">
        <v>0</v>
      </c>
    </row>
    <row r="6192" spans="2:12" x14ac:dyDescent="0.3">
      <c r="B6192" s="6">
        <v>0</v>
      </c>
      <c r="C6192" s="25"/>
      <c r="D6192" s="3">
        <v>0</v>
      </c>
      <c r="E6192" s="26">
        <v>0</v>
      </c>
      <c r="F6192" s="27"/>
      <c r="G6192" s="26">
        <v>0</v>
      </c>
      <c r="H6192" s="508">
        <v>0</v>
      </c>
      <c r="I6192" s="99"/>
      <c r="J6192" s="61">
        <v>0</v>
      </c>
      <c r="K6192" s="100">
        <v>0</v>
      </c>
      <c r="L6192" s="509">
        <v>0</v>
      </c>
    </row>
    <row r="6193" spans="2:12" x14ac:dyDescent="0.3">
      <c r="B6193" s="6" t="s">
        <v>73</v>
      </c>
      <c r="C6193" s="25"/>
      <c r="D6193" s="3">
        <v>0</v>
      </c>
      <c r="E6193" s="26">
        <v>0</v>
      </c>
      <c r="F6193" s="27"/>
      <c r="G6193" s="26">
        <v>4.4999999999999998E-2</v>
      </c>
      <c r="H6193" s="508">
        <v>3.7424527203472991E-4</v>
      </c>
      <c r="I6193" s="99"/>
      <c r="J6193" s="61" t="s">
        <v>165</v>
      </c>
      <c r="K6193" s="100">
        <v>0.4</v>
      </c>
      <c r="L6193" s="655">
        <v>1.4969810881389198E-4</v>
      </c>
    </row>
    <row r="6194" spans="2:12" x14ac:dyDescent="0.3">
      <c r="B6194" s="6" t="s">
        <v>57</v>
      </c>
      <c r="C6194" s="25"/>
      <c r="D6194" s="28"/>
      <c r="E6194" s="26"/>
      <c r="F6194" s="27"/>
      <c r="G6194" s="193">
        <v>4.4999999999999998E-2</v>
      </c>
      <c r="H6194" s="102" t="s">
        <v>57</v>
      </c>
      <c r="I6194" s="103"/>
      <c r="J6194" s="510"/>
      <c r="K6194" s="511" t="s">
        <v>156</v>
      </c>
      <c r="L6194" s="512">
        <v>1.4969810881389198E-4</v>
      </c>
    </row>
    <row r="6195" spans="2:12" x14ac:dyDescent="0.3">
      <c r="B6195" s="194" t="s">
        <v>22</v>
      </c>
      <c r="C6195" s="195"/>
      <c r="D6195" s="196"/>
      <c r="E6195" s="197"/>
      <c r="F6195" s="155"/>
      <c r="G6195" s="87"/>
      <c r="H6195" s="513"/>
      <c r="I6195" s="514"/>
      <c r="J6195" s="515"/>
      <c r="K6195" s="516"/>
      <c r="L6195" s="517"/>
    </row>
    <row r="6196" spans="2:12" ht="28.8" x14ac:dyDescent="0.3">
      <c r="B6196" s="198" t="s">
        <v>58</v>
      </c>
      <c r="C6196" s="199" t="s">
        <v>1</v>
      </c>
      <c r="D6196" s="200" t="s">
        <v>59</v>
      </c>
      <c r="E6196" s="156" t="s">
        <v>23</v>
      </c>
      <c r="F6196" s="156" t="s">
        <v>55</v>
      </c>
      <c r="G6196" s="201" t="s">
        <v>56</v>
      </c>
      <c r="H6196" s="90" t="s">
        <v>158</v>
      </c>
      <c r="I6196" s="169" t="s">
        <v>159</v>
      </c>
      <c r="J6196" s="169" t="s">
        <v>160</v>
      </c>
      <c r="K6196" s="518" t="s">
        <v>161</v>
      </c>
      <c r="L6196" s="92" t="s">
        <v>162</v>
      </c>
    </row>
    <row r="6197" spans="2:12" x14ac:dyDescent="0.3">
      <c r="B6197" s="6" t="s">
        <v>27</v>
      </c>
      <c r="C6197" s="25">
        <v>1</v>
      </c>
      <c r="D6197" s="3">
        <v>4.0999999999999996</v>
      </c>
      <c r="E6197" s="26">
        <v>4.0999999999999996</v>
      </c>
      <c r="F6197" s="26">
        <v>0.11</v>
      </c>
      <c r="G6197" s="26">
        <v>0.45099999999999996</v>
      </c>
      <c r="H6197" s="506">
        <v>3.7507692819480709E-3</v>
      </c>
      <c r="I6197" s="171"/>
      <c r="J6197" s="192" t="s">
        <v>163</v>
      </c>
      <c r="K6197" s="172">
        <v>1</v>
      </c>
      <c r="L6197" s="507">
        <v>3.7507692819480709E-3</v>
      </c>
    </row>
    <row r="6198" spans="2:12" x14ac:dyDescent="0.3">
      <c r="B6198" s="6" t="s">
        <v>24</v>
      </c>
      <c r="C6198" s="25">
        <v>1</v>
      </c>
      <c r="D6198" s="3">
        <v>4.05</v>
      </c>
      <c r="E6198" s="26">
        <v>4.05</v>
      </c>
      <c r="F6198" s="26">
        <v>0.11</v>
      </c>
      <c r="G6198" s="26">
        <v>0.44550000000000001</v>
      </c>
      <c r="H6198" s="508">
        <v>3.7050281931438264E-3</v>
      </c>
      <c r="I6198" s="99"/>
      <c r="J6198" s="61" t="s">
        <v>163</v>
      </c>
      <c r="K6198" s="100">
        <v>1</v>
      </c>
      <c r="L6198" s="509">
        <v>3.7050281931438264E-3</v>
      </c>
    </row>
    <row r="6199" spans="2:12" x14ac:dyDescent="0.3">
      <c r="B6199" s="6">
        <v>0</v>
      </c>
      <c r="C6199" s="25"/>
      <c r="D6199" s="3">
        <v>0</v>
      </c>
      <c r="E6199" s="26">
        <v>0</v>
      </c>
      <c r="F6199" s="26"/>
      <c r="G6199" s="26">
        <v>0</v>
      </c>
      <c r="H6199" s="508">
        <v>0</v>
      </c>
      <c r="I6199" s="99"/>
      <c r="J6199" s="61">
        <v>0</v>
      </c>
      <c r="K6199" s="100">
        <v>0</v>
      </c>
      <c r="L6199" s="509">
        <v>0</v>
      </c>
    </row>
    <row r="6200" spans="2:12" x14ac:dyDescent="0.3">
      <c r="B6200" s="6">
        <v>0</v>
      </c>
      <c r="C6200" s="25"/>
      <c r="D6200" s="3">
        <v>0</v>
      </c>
      <c r="E6200" s="26">
        <v>0</v>
      </c>
      <c r="F6200" s="26"/>
      <c r="G6200" s="26">
        <v>0</v>
      </c>
      <c r="H6200" s="508">
        <v>0</v>
      </c>
      <c r="I6200" s="99"/>
      <c r="J6200" s="61">
        <v>0</v>
      </c>
      <c r="K6200" s="100">
        <v>0</v>
      </c>
      <c r="L6200" s="509">
        <v>0</v>
      </c>
    </row>
    <row r="6201" spans="2:12" x14ac:dyDescent="0.3">
      <c r="B6201" s="6">
        <v>0</v>
      </c>
      <c r="C6201" s="25"/>
      <c r="D6201" s="3">
        <v>0</v>
      </c>
      <c r="E6201" s="26">
        <v>0</v>
      </c>
      <c r="F6201" s="27"/>
      <c r="G6201" s="26">
        <v>0</v>
      </c>
      <c r="H6201" s="508">
        <v>0</v>
      </c>
      <c r="I6201" s="99"/>
      <c r="J6201" s="61">
        <v>0</v>
      </c>
      <c r="K6201" s="100">
        <v>0</v>
      </c>
      <c r="L6201" s="509">
        <v>0</v>
      </c>
    </row>
    <row r="6202" spans="2:12" x14ac:dyDescent="0.3">
      <c r="B6202" s="6">
        <v>0</v>
      </c>
      <c r="C6202" s="25"/>
      <c r="D6202" s="3">
        <v>0</v>
      </c>
      <c r="E6202" s="26">
        <v>0</v>
      </c>
      <c r="F6202" s="27"/>
      <c r="G6202" s="26">
        <v>0</v>
      </c>
      <c r="H6202" s="508">
        <v>0</v>
      </c>
      <c r="I6202" s="99"/>
      <c r="J6202" s="61">
        <v>0</v>
      </c>
      <c r="K6202" s="100">
        <v>0</v>
      </c>
      <c r="L6202" s="509">
        <v>0</v>
      </c>
    </row>
    <row r="6203" spans="2:12" x14ac:dyDescent="0.3">
      <c r="B6203" s="6">
        <v>0</v>
      </c>
      <c r="C6203" s="25"/>
      <c r="D6203" s="3">
        <v>0</v>
      </c>
      <c r="E6203" s="26">
        <v>0</v>
      </c>
      <c r="F6203" s="27"/>
      <c r="G6203" s="26">
        <v>0</v>
      </c>
      <c r="H6203" s="508">
        <v>0</v>
      </c>
      <c r="I6203" s="99"/>
      <c r="J6203" s="61">
        <v>0</v>
      </c>
      <c r="K6203" s="100">
        <v>0</v>
      </c>
      <c r="L6203" s="509">
        <v>0</v>
      </c>
    </row>
    <row r="6204" spans="2:12" x14ac:dyDescent="0.3">
      <c r="B6204" s="6">
        <v>0</v>
      </c>
      <c r="C6204" s="25"/>
      <c r="D6204" s="3">
        <v>0</v>
      </c>
      <c r="E6204" s="26">
        <v>0</v>
      </c>
      <c r="F6204" s="27"/>
      <c r="G6204" s="26">
        <v>0</v>
      </c>
      <c r="H6204" s="508">
        <v>0</v>
      </c>
      <c r="I6204" s="99"/>
      <c r="J6204" s="61">
        <v>0</v>
      </c>
      <c r="K6204" s="100">
        <v>0</v>
      </c>
      <c r="L6204" s="509">
        <v>0</v>
      </c>
    </row>
    <row r="6205" spans="2:12" x14ac:dyDescent="0.3">
      <c r="B6205" s="6">
        <v>0</v>
      </c>
      <c r="C6205" s="25"/>
      <c r="D6205" s="3">
        <v>0</v>
      </c>
      <c r="E6205" s="26">
        <v>0</v>
      </c>
      <c r="F6205" s="27"/>
      <c r="G6205" s="26">
        <v>0</v>
      </c>
      <c r="H6205" s="508">
        <v>0</v>
      </c>
      <c r="I6205" s="99"/>
      <c r="J6205" s="61">
        <v>0</v>
      </c>
      <c r="K6205" s="100">
        <v>0</v>
      </c>
      <c r="L6205" s="509">
        <v>0</v>
      </c>
    </row>
    <row r="6206" spans="2:12" x14ac:dyDescent="0.3">
      <c r="B6206" s="6" t="s">
        <v>60</v>
      </c>
      <c r="C6206" s="25"/>
      <c r="D6206" s="28"/>
      <c r="E6206" s="26"/>
      <c r="F6206" s="27"/>
      <c r="G6206" s="193">
        <v>0.89649999999999996</v>
      </c>
      <c r="H6206" s="106" t="s">
        <v>60</v>
      </c>
      <c r="I6206" s="103"/>
      <c r="J6206" s="510"/>
      <c r="K6206" s="511" t="s">
        <v>156</v>
      </c>
      <c r="L6206" s="519">
        <v>7.4557974750918974E-3</v>
      </c>
    </row>
    <row r="6207" spans="2:12" x14ac:dyDescent="0.3">
      <c r="B6207" s="194" t="s">
        <v>38</v>
      </c>
      <c r="C6207" s="195"/>
      <c r="D6207" s="196"/>
      <c r="E6207" s="196"/>
      <c r="F6207" s="196"/>
      <c r="G6207" s="196"/>
      <c r="H6207" s="115"/>
      <c r="I6207" s="202"/>
      <c r="J6207" s="203"/>
      <c r="K6207" s="178"/>
      <c r="L6207" s="204"/>
    </row>
    <row r="6208" spans="2:12" ht="28.8" x14ac:dyDescent="0.3">
      <c r="B6208" s="53" t="s">
        <v>53</v>
      </c>
      <c r="C6208" s="195"/>
      <c r="D6208" s="205" t="s">
        <v>0</v>
      </c>
      <c r="E6208" s="206" t="s">
        <v>1</v>
      </c>
      <c r="F6208" s="207" t="s">
        <v>61</v>
      </c>
      <c r="G6208" s="188" t="s">
        <v>56</v>
      </c>
      <c r="H6208" s="111" t="s">
        <v>158</v>
      </c>
      <c r="I6208" s="112" t="s">
        <v>159</v>
      </c>
      <c r="J6208" s="112" t="s">
        <v>160</v>
      </c>
      <c r="K6208" s="520" t="s">
        <v>161</v>
      </c>
      <c r="L6208" s="114" t="s">
        <v>162</v>
      </c>
    </row>
    <row r="6209" spans="2:12" ht="26.4" x14ac:dyDescent="0.3">
      <c r="B6209" s="189" t="s">
        <v>1459</v>
      </c>
      <c r="C6209" s="195"/>
      <c r="D6209" s="190" t="s">
        <v>2</v>
      </c>
      <c r="E6209" s="153">
        <v>8</v>
      </c>
      <c r="F6209" s="154">
        <v>13.85</v>
      </c>
      <c r="G6209" s="191">
        <v>110.8</v>
      </c>
      <c r="H6209" s="506">
        <v>0.92147502536551285</v>
      </c>
      <c r="I6209" s="171"/>
      <c r="J6209" s="192" t="s">
        <v>163</v>
      </c>
      <c r="K6209" s="172">
        <v>1</v>
      </c>
      <c r="L6209" s="507">
        <v>0.92147502536551285</v>
      </c>
    </row>
    <row r="6210" spans="2:12" x14ac:dyDescent="0.3">
      <c r="B6210" s="6" t="s">
        <v>96</v>
      </c>
      <c r="C6210" s="7"/>
      <c r="D6210" s="3" t="s">
        <v>2</v>
      </c>
      <c r="E6210" s="4">
        <v>1</v>
      </c>
      <c r="F6210" s="5">
        <v>8.5</v>
      </c>
      <c r="G6210" s="26">
        <v>8.5</v>
      </c>
      <c r="H6210" s="508">
        <v>7.0690773606560106E-2</v>
      </c>
      <c r="I6210" s="99"/>
      <c r="J6210" s="61" t="s">
        <v>163</v>
      </c>
      <c r="K6210" s="100">
        <v>1</v>
      </c>
      <c r="L6210" s="509">
        <v>7.0690773606560106E-2</v>
      </c>
    </row>
    <row r="6211" spans="2:12" x14ac:dyDescent="0.3">
      <c r="B6211" s="6">
        <v>0</v>
      </c>
      <c r="C6211" s="7"/>
      <c r="D6211" s="3">
        <v>0</v>
      </c>
      <c r="E6211" s="4"/>
      <c r="F6211" s="5">
        <v>0</v>
      </c>
      <c r="G6211" s="26">
        <v>0</v>
      </c>
      <c r="H6211" s="508">
        <v>0</v>
      </c>
      <c r="I6211" s="99"/>
      <c r="J6211" s="61">
        <v>0</v>
      </c>
      <c r="K6211" s="100">
        <v>0</v>
      </c>
      <c r="L6211" s="509">
        <v>0</v>
      </c>
    </row>
    <row r="6212" spans="2:12" x14ac:dyDescent="0.3">
      <c r="B6212" s="6">
        <v>0</v>
      </c>
      <c r="C6212" s="7"/>
      <c r="D6212" s="3">
        <v>0</v>
      </c>
      <c r="E6212" s="4"/>
      <c r="F6212" s="5">
        <v>0</v>
      </c>
      <c r="G6212" s="26">
        <v>0</v>
      </c>
      <c r="H6212" s="508">
        <v>0</v>
      </c>
      <c r="I6212" s="99"/>
      <c r="J6212" s="61">
        <v>0</v>
      </c>
      <c r="K6212" s="100">
        <v>0</v>
      </c>
      <c r="L6212" s="509">
        <v>0</v>
      </c>
    </row>
    <row r="6213" spans="2:12" x14ac:dyDescent="0.3">
      <c r="B6213" s="6">
        <v>0</v>
      </c>
      <c r="C6213" s="7"/>
      <c r="D6213" s="3">
        <v>0</v>
      </c>
      <c r="E6213" s="4"/>
      <c r="F6213" s="5">
        <v>0</v>
      </c>
      <c r="G6213" s="26">
        <v>0</v>
      </c>
      <c r="H6213" s="508">
        <v>0</v>
      </c>
      <c r="I6213" s="99"/>
      <c r="J6213" s="61">
        <v>0</v>
      </c>
      <c r="K6213" s="100">
        <v>0</v>
      </c>
      <c r="L6213" s="509">
        <v>0</v>
      </c>
    </row>
    <row r="6214" spans="2:12" x14ac:dyDescent="0.3">
      <c r="B6214" s="6">
        <v>0</v>
      </c>
      <c r="C6214" s="7"/>
      <c r="D6214" s="3">
        <v>0</v>
      </c>
      <c r="E6214" s="4"/>
      <c r="F6214" s="5">
        <v>0</v>
      </c>
      <c r="G6214" s="26">
        <v>0</v>
      </c>
      <c r="H6214" s="508">
        <v>0</v>
      </c>
      <c r="I6214" s="99"/>
      <c r="J6214" s="61">
        <v>0</v>
      </c>
      <c r="K6214" s="100">
        <v>0</v>
      </c>
      <c r="L6214" s="509">
        <v>0</v>
      </c>
    </row>
    <row r="6215" spans="2:12" x14ac:dyDescent="0.3">
      <c r="B6215" s="6">
        <v>0</v>
      </c>
      <c r="C6215" s="7"/>
      <c r="D6215" s="3">
        <v>0</v>
      </c>
      <c r="E6215" s="4"/>
      <c r="F6215" s="5">
        <v>0</v>
      </c>
      <c r="G6215" s="26">
        <v>0</v>
      </c>
      <c r="H6215" s="508">
        <v>0</v>
      </c>
      <c r="I6215" s="99"/>
      <c r="J6215" s="61">
        <v>0</v>
      </c>
      <c r="K6215" s="100">
        <v>0</v>
      </c>
      <c r="L6215" s="509">
        <v>0</v>
      </c>
    </row>
    <row r="6216" spans="2:12" x14ac:dyDescent="0.3">
      <c r="B6216" s="6">
        <v>0</v>
      </c>
      <c r="C6216" s="7"/>
      <c r="D6216" s="3">
        <v>0</v>
      </c>
      <c r="E6216" s="4"/>
      <c r="F6216" s="5">
        <v>0</v>
      </c>
      <c r="G6216" s="26">
        <v>0</v>
      </c>
      <c r="H6216" s="508">
        <v>0</v>
      </c>
      <c r="I6216" s="99"/>
      <c r="J6216" s="61">
        <v>0</v>
      </c>
      <c r="K6216" s="100">
        <v>0</v>
      </c>
      <c r="L6216" s="509">
        <v>0</v>
      </c>
    </row>
    <row r="6217" spans="2:12" x14ac:dyDescent="0.3">
      <c r="B6217" s="6">
        <v>0</v>
      </c>
      <c r="C6217" s="7"/>
      <c r="D6217" s="3">
        <v>0</v>
      </c>
      <c r="E6217" s="4"/>
      <c r="F6217" s="5">
        <v>0</v>
      </c>
      <c r="G6217" s="26">
        <v>0</v>
      </c>
      <c r="H6217" s="508">
        <v>0</v>
      </c>
      <c r="I6217" s="99"/>
      <c r="J6217" s="61">
        <v>0</v>
      </c>
      <c r="K6217" s="100">
        <v>0</v>
      </c>
      <c r="L6217" s="509">
        <v>0</v>
      </c>
    </row>
    <row r="6218" spans="2:12" x14ac:dyDescent="0.3">
      <c r="B6218" s="6">
        <v>0</v>
      </c>
      <c r="C6218" s="7"/>
      <c r="D6218" s="3">
        <v>0</v>
      </c>
      <c r="E6218" s="4"/>
      <c r="F6218" s="5">
        <v>0</v>
      </c>
      <c r="G6218" s="26">
        <v>0</v>
      </c>
      <c r="H6218" s="508">
        <v>0</v>
      </c>
      <c r="I6218" s="99"/>
      <c r="J6218" s="61">
        <v>0</v>
      </c>
      <c r="K6218" s="100">
        <v>0</v>
      </c>
      <c r="L6218" s="509">
        <v>0</v>
      </c>
    </row>
    <row r="6219" spans="2:12" x14ac:dyDescent="0.3">
      <c r="B6219" s="6">
        <v>0</v>
      </c>
      <c r="C6219" s="7"/>
      <c r="D6219" s="3">
        <v>0</v>
      </c>
      <c r="E6219" s="4"/>
      <c r="F6219" s="5">
        <v>0</v>
      </c>
      <c r="G6219" s="26">
        <v>0</v>
      </c>
      <c r="H6219" s="508">
        <v>0</v>
      </c>
      <c r="I6219" s="99"/>
      <c r="J6219" s="61">
        <v>0</v>
      </c>
      <c r="K6219" s="100">
        <v>0</v>
      </c>
      <c r="L6219" s="509">
        <v>0</v>
      </c>
    </row>
    <row r="6220" spans="2:12" x14ac:dyDescent="0.3">
      <c r="B6220" s="6">
        <v>0</v>
      </c>
      <c r="C6220" s="7"/>
      <c r="D6220" s="3">
        <v>0</v>
      </c>
      <c r="E6220" s="4"/>
      <c r="F6220" s="5">
        <v>0</v>
      </c>
      <c r="G6220" s="26">
        <v>0</v>
      </c>
      <c r="H6220" s="508">
        <v>0</v>
      </c>
      <c r="I6220" s="99"/>
      <c r="J6220" s="61">
        <v>0</v>
      </c>
      <c r="K6220" s="100">
        <v>0</v>
      </c>
      <c r="L6220" s="509">
        <v>0</v>
      </c>
    </row>
    <row r="6221" spans="2:12" x14ac:dyDescent="0.3">
      <c r="B6221" s="6">
        <v>0</v>
      </c>
      <c r="C6221" s="7"/>
      <c r="D6221" s="3">
        <v>0</v>
      </c>
      <c r="E6221" s="4"/>
      <c r="F6221" s="5">
        <v>0</v>
      </c>
      <c r="G6221" s="26">
        <v>0</v>
      </c>
      <c r="H6221" s="508">
        <v>0</v>
      </c>
      <c r="I6221" s="99"/>
      <c r="J6221" s="61">
        <v>0</v>
      </c>
      <c r="K6221" s="100">
        <v>0</v>
      </c>
      <c r="L6221" s="509">
        <v>0</v>
      </c>
    </row>
    <row r="6222" spans="2:12" x14ac:dyDescent="0.3">
      <c r="B6222" s="58" t="s">
        <v>62</v>
      </c>
      <c r="C6222" s="46"/>
      <c r="D6222" s="37"/>
      <c r="E6222" s="38"/>
      <c r="F6222" s="39"/>
      <c r="G6222" s="193">
        <v>119.3</v>
      </c>
      <c r="H6222" s="106" t="s">
        <v>62</v>
      </c>
      <c r="I6222" s="103"/>
      <c r="J6222" s="510"/>
      <c r="K6222" s="511" t="s">
        <v>156</v>
      </c>
      <c r="L6222" s="519">
        <v>0.99216579897207291</v>
      </c>
    </row>
    <row r="6223" spans="2:12" x14ac:dyDescent="0.3">
      <c r="B6223" s="194" t="s">
        <v>63</v>
      </c>
      <c r="C6223" s="195"/>
      <c r="D6223" s="196"/>
      <c r="E6223" s="197"/>
      <c r="F6223" s="155"/>
      <c r="G6223" s="197"/>
      <c r="H6223" s="115"/>
      <c r="I6223" s="202"/>
      <c r="J6223" s="203"/>
      <c r="K6223" s="178"/>
      <c r="L6223" s="204">
        <v>0</v>
      </c>
    </row>
    <row r="6224" spans="2:12" ht="28.8" x14ac:dyDescent="0.3">
      <c r="B6224" s="53" t="s">
        <v>53</v>
      </c>
      <c r="C6224" s="210"/>
      <c r="D6224" s="211" t="s">
        <v>0</v>
      </c>
      <c r="E6224" s="201" t="s">
        <v>1</v>
      </c>
      <c r="F6224" s="156" t="s">
        <v>61</v>
      </c>
      <c r="G6224" s="188" t="s">
        <v>56</v>
      </c>
      <c r="H6224" s="111" t="s">
        <v>158</v>
      </c>
      <c r="I6224" s="112" t="s">
        <v>159</v>
      </c>
      <c r="J6224" s="112" t="s">
        <v>160</v>
      </c>
      <c r="K6224" s="520" t="s">
        <v>161</v>
      </c>
      <c r="L6224" s="114" t="s">
        <v>162</v>
      </c>
    </row>
    <row r="6225" spans="2:12" x14ac:dyDescent="0.3">
      <c r="B6225" s="6">
        <v>0</v>
      </c>
      <c r="C6225" s="7"/>
      <c r="D6225" s="3">
        <v>0</v>
      </c>
      <c r="E6225" s="26"/>
      <c r="F6225" s="5">
        <v>0</v>
      </c>
      <c r="G6225" s="191">
        <v>0</v>
      </c>
      <c r="H6225" s="506">
        <v>0</v>
      </c>
      <c r="I6225" s="171"/>
      <c r="J6225" s="192">
        <v>0</v>
      </c>
      <c r="K6225" s="172">
        <v>0</v>
      </c>
      <c r="L6225" s="507">
        <v>0</v>
      </c>
    </row>
    <row r="6226" spans="2:12" x14ac:dyDescent="0.3">
      <c r="B6226" s="6">
        <v>0</v>
      </c>
      <c r="C6226" s="7"/>
      <c r="D6226" s="3">
        <v>0</v>
      </c>
      <c r="E6226" s="26"/>
      <c r="F6226" s="5">
        <v>0</v>
      </c>
      <c r="G6226" s="26">
        <v>0</v>
      </c>
      <c r="H6226" s="508">
        <v>0</v>
      </c>
      <c r="I6226" s="99"/>
      <c r="J6226" s="61">
        <v>0</v>
      </c>
      <c r="K6226" s="100">
        <v>0</v>
      </c>
      <c r="L6226" s="509">
        <v>0</v>
      </c>
    </row>
    <row r="6227" spans="2:12" x14ac:dyDescent="0.3">
      <c r="B6227" s="6">
        <v>0</v>
      </c>
      <c r="C6227" s="7"/>
      <c r="D6227" s="3">
        <v>0</v>
      </c>
      <c r="E6227" s="26"/>
      <c r="F6227" s="5">
        <v>0</v>
      </c>
      <c r="G6227" s="26">
        <v>0</v>
      </c>
      <c r="H6227" s="508">
        <v>0</v>
      </c>
      <c r="I6227" s="99"/>
      <c r="J6227" s="61">
        <v>0</v>
      </c>
      <c r="K6227" s="100">
        <v>0</v>
      </c>
      <c r="L6227" s="509">
        <v>0</v>
      </c>
    </row>
    <row r="6228" spans="2:12" x14ac:dyDescent="0.3">
      <c r="B6228" s="6">
        <v>0</v>
      </c>
      <c r="C6228" s="7"/>
      <c r="D6228" s="3">
        <v>0</v>
      </c>
      <c r="E6228" s="26"/>
      <c r="F6228" s="5">
        <v>0</v>
      </c>
      <c r="G6228" s="26">
        <v>0</v>
      </c>
      <c r="H6228" s="508">
        <v>0</v>
      </c>
      <c r="I6228" s="99"/>
      <c r="J6228" s="61">
        <v>0</v>
      </c>
      <c r="K6228" s="100">
        <v>0</v>
      </c>
      <c r="L6228" s="509">
        <v>0</v>
      </c>
    </row>
    <row r="6229" spans="2:12" x14ac:dyDescent="0.3">
      <c r="B6229" s="6">
        <v>0</v>
      </c>
      <c r="C6229" s="7"/>
      <c r="D6229" s="3">
        <v>0</v>
      </c>
      <c r="E6229" s="26"/>
      <c r="F6229" s="5">
        <v>0</v>
      </c>
      <c r="G6229" s="26">
        <v>0</v>
      </c>
      <c r="H6229" s="508">
        <v>0</v>
      </c>
      <c r="I6229" s="99"/>
      <c r="J6229" s="61">
        <v>0</v>
      </c>
      <c r="K6229" s="100">
        <v>0</v>
      </c>
      <c r="L6229" s="509">
        <v>0</v>
      </c>
    </row>
    <row r="6230" spans="2:12" ht="15" thickBot="1" x14ac:dyDescent="0.35">
      <c r="B6230" s="59" t="s">
        <v>64</v>
      </c>
      <c r="C6230" s="42"/>
      <c r="D6230" s="43"/>
      <c r="E6230" s="44"/>
      <c r="F6230" s="45"/>
      <c r="G6230" s="191">
        <v>0</v>
      </c>
      <c r="H6230" s="106" t="s">
        <v>64</v>
      </c>
      <c r="I6230" s="103"/>
      <c r="J6230" s="510"/>
      <c r="K6230" s="511" t="s">
        <v>156</v>
      </c>
      <c r="L6230" s="519">
        <v>0</v>
      </c>
    </row>
    <row r="6231" spans="2:12" x14ac:dyDescent="0.3">
      <c r="B6231" s="64"/>
      <c r="C6231" s="68"/>
      <c r="D6231" s="69" t="s">
        <v>65</v>
      </c>
      <c r="E6231" s="70"/>
      <c r="F6231" s="71"/>
      <c r="G6231" s="88">
        <v>120.242</v>
      </c>
      <c r="H6231" s="179"/>
      <c r="I6231" s="212"/>
      <c r="J6231" s="522"/>
      <c r="K6231" s="523"/>
      <c r="L6231" s="180"/>
    </row>
    <row r="6232" spans="2:12" x14ac:dyDescent="0.3">
      <c r="B6232" s="63"/>
      <c r="C6232" s="68"/>
      <c r="D6232" s="72" t="s">
        <v>7</v>
      </c>
      <c r="E6232" s="215"/>
      <c r="F6232" s="181">
        <v>0.1</v>
      </c>
      <c r="G6232" s="215">
        <v>12.023999999999999</v>
      </c>
      <c r="H6232" s="524"/>
      <c r="I6232" s="124"/>
      <c r="J6232" s="525"/>
      <c r="K6232" s="526"/>
      <c r="L6232" s="527"/>
    </row>
    <row r="6233" spans="2:12" x14ac:dyDescent="0.3">
      <c r="B6233" s="63"/>
      <c r="C6233" s="68"/>
      <c r="D6233" s="72" t="s">
        <v>8</v>
      </c>
      <c r="E6233" s="215"/>
      <c r="F6233" s="181">
        <v>0.1</v>
      </c>
      <c r="G6233" s="215">
        <v>12.023999999999999</v>
      </c>
      <c r="H6233" s="524"/>
      <c r="I6233" s="124"/>
      <c r="J6233" s="525"/>
      <c r="K6233" s="526"/>
      <c r="L6233" s="527"/>
    </row>
    <row r="6234" spans="2:12" x14ac:dyDescent="0.3">
      <c r="B6234" s="63" t="s">
        <v>66</v>
      </c>
      <c r="C6234" s="68"/>
      <c r="D6234" s="75" t="s">
        <v>67</v>
      </c>
      <c r="E6234" s="76"/>
      <c r="F6234" s="71"/>
      <c r="G6234" s="76">
        <v>144.29</v>
      </c>
      <c r="H6234" s="524"/>
      <c r="I6234" s="124"/>
      <c r="J6234" s="525"/>
      <c r="K6234" s="526"/>
      <c r="L6234" s="527"/>
    </row>
    <row r="6235" spans="2:12" ht="15" thickBot="1" x14ac:dyDescent="0.35">
      <c r="B6235" s="63"/>
      <c r="C6235" s="68"/>
      <c r="D6235" s="77" t="s">
        <v>68</v>
      </c>
      <c r="E6235" s="78"/>
      <c r="F6235" s="79"/>
      <c r="G6235" s="78">
        <v>144.29</v>
      </c>
      <c r="H6235" s="528">
        <v>1</v>
      </c>
      <c r="I6235" s="126"/>
      <c r="J6235" s="529"/>
      <c r="K6235" s="530"/>
      <c r="L6235" s="531">
        <v>0.9997712945559788</v>
      </c>
    </row>
    <row r="6236" spans="2:12" x14ac:dyDescent="0.3">
      <c r="B6236" s="63"/>
      <c r="C6236" s="68"/>
      <c r="D6236" s="80"/>
      <c r="E6236" s="67"/>
      <c r="F6236" s="65"/>
      <c r="G6236" s="67"/>
      <c r="J6236" s="60"/>
    </row>
    <row r="6237" spans="2:12" x14ac:dyDescent="0.3">
      <c r="B6237" s="63"/>
      <c r="C6237" s="68"/>
      <c r="D6237" s="80"/>
      <c r="E6237" s="67"/>
      <c r="F6237" s="65"/>
      <c r="G6237" s="67"/>
      <c r="J6237" s="60"/>
    </row>
    <row r="6238" spans="2:12" x14ac:dyDescent="0.3">
      <c r="B6238" s="63"/>
      <c r="C6238" s="68"/>
      <c r="D6238" s="80"/>
      <c r="E6238" s="67"/>
      <c r="F6238" s="65"/>
      <c r="G6238" s="67"/>
      <c r="J6238" s="60"/>
    </row>
    <row r="6239" spans="2:12" x14ac:dyDescent="0.3">
      <c r="B6239" s="136" t="str">
        <f>+[17]BASE!$C$8</f>
        <v>FEBRERO - 2023</v>
      </c>
      <c r="C6239" s="81"/>
      <c r="D6239" s="80"/>
      <c r="E6239" s="67"/>
      <c r="F6239" s="82"/>
      <c r="G6239" s="82"/>
      <c r="J6239" s="60"/>
    </row>
    <row r="6240" spans="2:12" x14ac:dyDescent="0.3">
      <c r="B6240" s="216" t="s">
        <v>6</v>
      </c>
      <c r="C6240" s="217"/>
      <c r="D6240" s="80"/>
      <c r="E6240" s="67"/>
      <c r="F6240" s="62"/>
      <c r="G6240" s="62"/>
      <c r="J6240" s="60"/>
    </row>
  </sheetData>
  <mergeCells count="287">
    <mergeCell ref="B6110:L6110"/>
    <mergeCell ref="H6115:L6115"/>
    <mergeCell ref="D5904:F5904"/>
    <mergeCell ref="B5906:L5906"/>
    <mergeCell ref="H5911:L5911"/>
    <mergeCell ref="D5971:F5971"/>
    <mergeCell ref="B5973:L5973"/>
    <mergeCell ref="H5978:L5978"/>
    <mergeCell ref="D6038:F6038"/>
    <mergeCell ref="B6040:L6040"/>
    <mergeCell ref="H6045:L6045"/>
    <mergeCell ref="B5705:L5705"/>
    <mergeCell ref="H5710:L5710"/>
    <mergeCell ref="D5771:F5771"/>
    <mergeCell ref="B5773:L5773"/>
    <mergeCell ref="H5778:L5778"/>
    <mergeCell ref="D5837:F5837"/>
    <mergeCell ref="B5839:L5839"/>
    <mergeCell ref="H5844:L5844"/>
    <mergeCell ref="D6108:F6108"/>
    <mergeCell ref="D5634:F5634"/>
    <mergeCell ref="B5636:L5636"/>
    <mergeCell ref="H5641:L5641"/>
    <mergeCell ref="B5498:L5498"/>
    <mergeCell ref="H5503:L5503"/>
    <mergeCell ref="D5565:F5565"/>
    <mergeCell ref="B5567:L5567"/>
    <mergeCell ref="H5572:L5572"/>
    <mergeCell ref="D5703:F5703"/>
    <mergeCell ref="B5360:L5360"/>
    <mergeCell ref="H5365:L5365"/>
    <mergeCell ref="D5427:F5427"/>
    <mergeCell ref="B5429:L5429"/>
    <mergeCell ref="H5434:L5434"/>
    <mergeCell ref="D5496:F5496"/>
    <mergeCell ref="B5222:L5222"/>
    <mergeCell ref="H5227:L5227"/>
    <mergeCell ref="D5289:F5289"/>
    <mergeCell ref="B5291:L5291"/>
    <mergeCell ref="H5296:L5296"/>
    <mergeCell ref="D5358:F5358"/>
    <mergeCell ref="B5090:L5090"/>
    <mergeCell ref="H5095:L5095"/>
    <mergeCell ref="D5154:F5154"/>
    <mergeCell ref="B5156:L5156"/>
    <mergeCell ref="H5161:L5161"/>
    <mergeCell ref="D5220:F5220"/>
    <mergeCell ref="D5022:F5022"/>
    <mergeCell ref="B5024:L5024"/>
    <mergeCell ref="H5029:L5029"/>
    <mergeCell ref="D5088:F5088"/>
    <mergeCell ref="B4958:L4958"/>
    <mergeCell ref="H4963:L4963"/>
    <mergeCell ref="D4956:F4956"/>
    <mergeCell ref="B4892:L4892"/>
    <mergeCell ref="H4897:L4897"/>
    <mergeCell ref="B4760:L4760"/>
    <mergeCell ref="H4765:L4765"/>
    <mergeCell ref="D4824:F4824"/>
    <mergeCell ref="B4826:L4826"/>
    <mergeCell ref="H4831:L4831"/>
    <mergeCell ref="D4890:F4890"/>
    <mergeCell ref="B4628:L4628"/>
    <mergeCell ref="H4633:L4633"/>
    <mergeCell ref="D4692:F4692"/>
    <mergeCell ref="B4694:L4694"/>
    <mergeCell ref="H4699:L4699"/>
    <mergeCell ref="D4758:F4758"/>
    <mergeCell ref="B4496:L4496"/>
    <mergeCell ref="H4501:L4501"/>
    <mergeCell ref="D4560:F4560"/>
    <mergeCell ref="B4562:L4562"/>
    <mergeCell ref="H4567:L4567"/>
    <mergeCell ref="D4626:F4626"/>
    <mergeCell ref="B4364:L4364"/>
    <mergeCell ref="H4369:L4369"/>
    <mergeCell ref="D4428:F4428"/>
    <mergeCell ref="B4430:L4430"/>
    <mergeCell ref="H4435:L4435"/>
    <mergeCell ref="D4494:F4494"/>
    <mergeCell ref="B4232:L4232"/>
    <mergeCell ref="H4237:L4237"/>
    <mergeCell ref="D4296:F4296"/>
    <mergeCell ref="B4298:L4298"/>
    <mergeCell ref="H4303:L4303"/>
    <mergeCell ref="D4362:F4362"/>
    <mergeCell ref="B4097:L4097"/>
    <mergeCell ref="H4102:L4102"/>
    <mergeCell ref="D4164:F4164"/>
    <mergeCell ref="B4166:L4166"/>
    <mergeCell ref="H4171:L4171"/>
    <mergeCell ref="D4230:F4230"/>
    <mergeCell ref="H3970:L3970"/>
    <mergeCell ref="D4029:F4029"/>
    <mergeCell ref="B4031:L4031"/>
    <mergeCell ref="C4034:H4034"/>
    <mergeCell ref="H4036:L4036"/>
    <mergeCell ref="D4095:F4095"/>
    <mergeCell ref="B3899:L3899"/>
    <mergeCell ref="C3902:H3902"/>
    <mergeCell ref="H3904:L3904"/>
    <mergeCell ref="D3963:F3963"/>
    <mergeCell ref="B3965:L3965"/>
    <mergeCell ref="C3968:H3968"/>
    <mergeCell ref="H3772:L3772"/>
    <mergeCell ref="D3831:F3831"/>
    <mergeCell ref="B3833:L3833"/>
    <mergeCell ref="C3836:H3836"/>
    <mergeCell ref="H3838:L3838"/>
    <mergeCell ref="D3897:F3897"/>
    <mergeCell ref="D3699:F3699"/>
    <mergeCell ref="B3701:L3701"/>
    <mergeCell ref="H3706:L3706"/>
    <mergeCell ref="D3765:F3765"/>
    <mergeCell ref="B3767:L3767"/>
    <mergeCell ref="C3770:H3770"/>
    <mergeCell ref="D3567:F3567"/>
    <mergeCell ref="B3569:L3569"/>
    <mergeCell ref="H3574:L3574"/>
    <mergeCell ref="D3633:F3633"/>
    <mergeCell ref="B3635:L3635"/>
    <mergeCell ref="H3640:L3640"/>
    <mergeCell ref="D3435:F3435"/>
    <mergeCell ref="B3437:L3437"/>
    <mergeCell ref="H3442:L3442"/>
    <mergeCell ref="D3501:F3501"/>
    <mergeCell ref="B3503:L3503"/>
    <mergeCell ref="H3508:L3508"/>
    <mergeCell ref="D3303:F3303"/>
    <mergeCell ref="B3305:L3305"/>
    <mergeCell ref="H3310:L3310"/>
    <mergeCell ref="D3369:F3369"/>
    <mergeCell ref="B3371:L3371"/>
    <mergeCell ref="H3376:L3376"/>
    <mergeCell ref="D3171:F3171"/>
    <mergeCell ref="B3173:L3173"/>
    <mergeCell ref="H3178:L3178"/>
    <mergeCell ref="D3237:F3237"/>
    <mergeCell ref="B3239:L3239"/>
    <mergeCell ref="H3244:L3244"/>
    <mergeCell ref="D3039:F3039"/>
    <mergeCell ref="B3041:L3041"/>
    <mergeCell ref="H3046:L3046"/>
    <mergeCell ref="D3105:F3105"/>
    <mergeCell ref="B3107:L3107"/>
    <mergeCell ref="H3112:L3112"/>
    <mergeCell ref="D2907:F2907"/>
    <mergeCell ref="B2909:L2909"/>
    <mergeCell ref="H2914:L2914"/>
    <mergeCell ref="D2973:F2973"/>
    <mergeCell ref="B2975:L2975"/>
    <mergeCell ref="H2980:L2980"/>
    <mergeCell ref="D2775:F2775"/>
    <mergeCell ref="B2777:L2777"/>
    <mergeCell ref="H2782:L2782"/>
    <mergeCell ref="D2841:F2841"/>
    <mergeCell ref="B2843:L2843"/>
    <mergeCell ref="H2848:L2848"/>
    <mergeCell ref="D2643:F2643"/>
    <mergeCell ref="B2645:L2645"/>
    <mergeCell ref="H2650:L2650"/>
    <mergeCell ref="D2709:F2709"/>
    <mergeCell ref="B2711:L2711"/>
    <mergeCell ref="H2716:L2716"/>
    <mergeCell ref="D2511:F2511"/>
    <mergeCell ref="B2513:L2513"/>
    <mergeCell ref="H2518:L2518"/>
    <mergeCell ref="D2577:F2577"/>
    <mergeCell ref="B2579:L2579"/>
    <mergeCell ref="H2584:L2584"/>
    <mergeCell ref="D2379:F2379"/>
    <mergeCell ref="B2381:L2381"/>
    <mergeCell ref="H2386:L2386"/>
    <mergeCell ref="D2445:F2445"/>
    <mergeCell ref="B2447:L2447"/>
    <mergeCell ref="H2452:L2452"/>
    <mergeCell ref="D2247:F2247"/>
    <mergeCell ref="B2249:L2249"/>
    <mergeCell ref="H2254:L2254"/>
    <mergeCell ref="D2313:F2313"/>
    <mergeCell ref="B2315:L2315"/>
    <mergeCell ref="H2320:L2320"/>
    <mergeCell ref="D2115:F2115"/>
    <mergeCell ref="B2117:L2117"/>
    <mergeCell ref="H2122:L2122"/>
    <mergeCell ref="D2181:F2181"/>
    <mergeCell ref="B2183:L2183"/>
    <mergeCell ref="H2188:L2188"/>
    <mergeCell ref="D1983:F1983"/>
    <mergeCell ref="B1985:L1985"/>
    <mergeCell ref="H1990:L1990"/>
    <mergeCell ref="D2049:F2049"/>
    <mergeCell ref="B2051:L2051"/>
    <mergeCell ref="H2056:L2056"/>
    <mergeCell ref="D1851:F1851"/>
    <mergeCell ref="B1853:L1853"/>
    <mergeCell ref="H1858:L1858"/>
    <mergeCell ref="D1917:F1917"/>
    <mergeCell ref="B1919:L1919"/>
    <mergeCell ref="H1924:L1924"/>
    <mergeCell ref="D1719:F1719"/>
    <mergeCell ref="B1721:L1721"/>
    <mergeCell ref="H1726:L1726"/>
    <mergeCell ref="D1785:F1785"/>
    <mergeCell ref="B1787:L1787"/>
    <mergeCell ref="H1792:L1792"/>
    <mergeCell ref="D1587:F1587"/>
    <mergeCell ref="B1589:L1589"/>
    <mergeCell ref="H1594:L1594"/>
    <mergeCell ref="D1653:F1653"/>
    <mergeCell ref="B1655:L1655"/>
    <mergeCell ref="H1660:L1660"/>
    <mergeCell ref="D1455:F1455"/>
    <mergeCell ref="B1457:L1457"/>
    <mergeCell ref="H1462:L1462"/>
    <mergeCell ref="D1521:F1521"/>
    <mergeCell ref="B1523:L1523"/>
    <mergeCell ref="H1528:L1528"/>
    <mergeCell ref="D1323:F1323"/>
    <mergeCell ref="B1325:L1325"/>
    <mergeCell ref="H1330:L1330"/>
    <mergeCell ref="D1389:F1389"/>
    <mergeCell ref="B1391:L1391"/>
    <mergeCell ref="H1396:L1396"/>
    <mergeCell ref="D1191:F1191"/>
    <mergeCell ref="B1193:L1193"/>
    <mergeCell ref="H1198:L1198"/>
    <mergeCell ref="D1257:F1257"/>
    <mergeCell ref="B1259:L1259"/>
    <mergeCell ref="H1264:L1264"/>
    <mergeCell ref="D1059:F1059"/>
    <mergeCell ref="B1061:L1061"/>
    <mergeCell ref="H1066:L1066"/>
    <mergeCell ref="D1125:F1125"/>
    <mergeCell ref="B1127:L1127"/>
    <mergeCell ref="H1132:L1132"/>
    <mergeCell ref="D927:F927"/>
    <mergeCell ref="B929:L929"/>
    <mergeCell ref="H934:L934"/>
    <mergeCell ref="D993:F993"/>
    <mergeCell ref="B995:L995"/>
    <mergeCell ref="H1000:L1000"/>
    <mergeCell ref="D795:F795"/>
    <mergeCell ref="B797:L797"/>
    <mergeCell ref="H802:L802"/>
    <mergeCell ref="D861:F861"/>
    <mergeCell ref="B863:L863"/>
    <mergeCell ref="H868:L868"/>
    <mergeCell ref="D663:F663"/>
    <mergeCell ref="B665:L665"/>
    <mergeCell ref="H670:L670"/>
    <mergeCell ref="D729:F729"/>
    <mergeCell ref="B731:L731"/>
    <mergeCell ref="H736:L736"/>
    <mergeCell ref="D3:F3"/>
    <mergeCell ref="B5:L5"/>
    <mergeCell ref="H10:L10"/>
    <mergeCell ref="D69:F69"/>
    <mergeCell ref="B71:L71"/>
    <mergeCell ref="H76:L76"/>
    <mergeCell ref="D267:F267"/>
    <mergeCell ref="B269:L269"/>
    <mergeCell ref="H274:L274"/>
    <mergeCell ref="D6178:F6178"/>
    <mergeCell ref="B6180:L6180"/>
    <mergeCell ref="H6185:L6185"/>
    <mergeCell ref="D333:F333"/>
    <mergeCell ref="B335:L335"/>
    <mergeCell ref="H340:L340"/>
    <mergeCell ref="D135:F135"/>
    <mergeCell ref="B137:L137"/>
    <mergeCell ref="H142:L142"/>
    <mergeCell ref="D201:F201"/>
    <mergeCell ref="B203:L203"/>
    <mergeCell ref="H208:L208"/>
    <mergeCell ref="D597:F597"/>
    <mergeCell ref="B599:L599"/>
    <mergeCell ref="H604:L604"/>
    <mergeCell ref="D399:F399"/>
    <mergeCell ref="B401:L401"/>
    <mergeCell ref="H406:L406"/>
    <mergeCell ref="D465:F465"/>
    <mergeCell ref="B467:L467"/>
    <mergeCell ref="H472:L472"/>
    <mergeCell ref="D531:F531"/>
    <mergeCell ref="B533:L533"/>
    <mergeCell ref="H538:L538"/>
  </mergeCells>
  <pageMargins left="0.7" right="0.7" top="0.75" bottom="0.75" header="0.3" footer="0.3"/>
  <pageSetup paperSize="9" scale="47" fitToHeight="98" orientation="portrait" r:id="rId1"/>
  <rowBreaks count="93" manualBreakCount="93">
    <brk id="65" min="1" max="11" man="1"/>
    <brk id="131" min="1" max="11" man="1"/>
    <brk id="197" min="1" max="11" man="1"/>
    <brk id="263" min="1" max="11" man="1"/>
    <brk id="329" min="1" max="11" man="1"/>
    <brk id="395" min="1" max="11" man="1"/>
    <brk id="461" min="1" max="11" man="1"/>
    <brk id="527" min="1" max="11" man="1"/>
    <brk id="593" min="1" max="11" man="1"/>
    <brk id="659" min="1" max="11" man="1"/>
    <brk id="725" min="1" max="11" man="1"/>
    <brk id="791" min="1" max="11" man="1"/>
    <brk id="857" min="1" max="11" man="1"/>
    <brk id="923" min="1" max="11" man="1"/>
    <brk id="989" min="1" max="11" man="1"/>
    <brk id="1055" min="1" max="11" man="1"/>
    <brk id="1121" min="1" max="11" man="1"/>
    <brk id="1187" min="1" max="11" man="1"/>
    <brk id="1253" min="1" max="11" man="1"/>
    <brk id="1319" min="1" max="11" man="1"/>
    <brk id="1385" min="1" max="11" man="1"/>
    <brk id="1451" min="1" max="11" man="1"/>
    <brk id="1517" min="1" max="11" man="1"/>
    <brk id="1583" min="1" max="11" man="1"/>
    <brk id="1649" min="1" max="11" man="1"/>
    <brk id="1715" min="1" max="11" man="1"/>
    <brk id="1781" min="1" max="11" man="1"/>
    <brk id="1847" min="1" max="11" man="1"/>
    <brk id="1913" min="1" max="11" man="1"/>
    <brk id="1979" min="1" max="11" man="1"/>
    <brk id="2045" min="1" max="11" man="1"/>
    <brk id="2111" min="1" max="11" man="1"/>
    <brk id="2177" min="1" max="11" man="1"/>
    <brk id="2243" min="1" max="11" man="1"/>
    <brk id="2309" min="1" max="11" man="1"/>
    <brk id="2375" min="1" max="11" man="1"/>
    <brk id="2441" min="1" max="11" man="1"/>
    <brk id="2507" min="1" max="11" man="1"/>
    <brk id="2573" min="1" max="11" man="1"/>
    <brk id="2639" min="1" max="11" man="1"/>
    <brk id="2705" min="1" max="11" man="1"/>
    <brk id="2771" min="1" max="11" man="1"/>
    <brk id="2837" min="1" max="11" man="1"/>
    <brk id="2903" min="1" max="11" man="1"/>
    <brk id="2969" min="1" max="11" man="1"/>
    <brk id="3035" min="1" max="11" man="1"/>
    <brk id="3101" min="1" max="11" man="1"/>
    <brk id="3167" min="1" max="11" man="1"/>
    <brk id="3233" min="1" max="11" man="1"/>
    <brk id="3299" min="1" max="11" man="1"/>
    <brk id="3365" min="1" max="11" man="1"/>
    <brk id="3431" min="1" max="11" man="1"/>
    <brk id="3497" min="1" max="11" man="1"/>
    <brk id="3563" min="1" max="11" man="1"/>
    <brk id="3629" min="1" max="11" man="1"/>
    <brk id="3695" min="1" max="11" man="1"/>
    <brk id="3761" min="1" max="11" man="1"/>
    <brk id="3827" min="1" max="11" man="1"/>
    <brk id="3893" min="1" max="11" man="1"/>
    <brk id="3959" min="1" max="11" man="1"/>
    <brk id="4025" min="1" max="11" man="1"/>
    <brk id="4091" min="1" max="11" man="1"/>
    <brk id="4160" min="1" max="11" man="1"/>
    <brk id="4226" min="1" max="11" man="1"/>
    <brk id="4292" min="1" max="11" man="1"/>
    <brk id="4358" min="1" max="11" man="1"/>
    <brk id="4424" min="1" max="11" man="1"/>
    <brk id="4490" min="1" max="11" man="1"/>
    <brk id="4556" min="1" max="11" man="1"/>
    <brk id="4622" min="1" max="11" man="1"/>
    <brk id="4688" min="1" max="11" man="1"/>
    <brk id="4754" min="1" max="11" man="1"/>
    <brk id="4820" min="1" max="11" man="1"/>
    <brk id="4886" min="1" max="11" man="1"/>
    <brk id="4952" min="1" max="11" man="1"/>
    <brk id="5018" min="1" max="11" man="1"/>
    <brk id="5084" min="1" max="11" man="1"/>
    <brk id="5150" min="1" max="11" man="1"/>
    <brk id="5216" min="1" max="11" man="1"/>
    <brk id="5285" min="1" max="11" man="1"/>
    <brk id="5354" min="1" max="11" man="1"/>
    <brk id="5423" min="1" max="11" man="1"/>
    <brk id="5492" min="1" max="11" man="1"/>
    <brk id="5561" min="1" max="11" man="1"/>
    <brk id="5630" min="1" max="11" man="1"/>
    <brk id="5699" max="16383" man="1"/>
    <brk id="5767" max="16383" man="1"/>
    <brk id="5833" max="16383" man="1"/>
    <brk id="5900" max="16383" man="1"/>
    <brk id="5967" max="16383" man="1"/>
    <brk id="6034" max="16383" man="1"/>
    <brk id="6104" max="16383" man="1"/>
    <brk id="6173" min="1" max="11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6052A-ACED-4B85-AD15-59A59CE9BD74}">
  <dimension ref="A1:P5411"/>
  <sheetViews>
    <sheetView showZeros="0" view="pageBreakPreview" topLeftCell="A2101" zoomScale="60" zoomScaleNormal="73" workbookViewId="0">
      <selection activeCell="G2121" sqref="G2121"/>
    </sheetView>
  </sheetViews>
  <sheetFormatPr baseColWidth="10" defaultColWidth="10.88671875" defaultRowHeight="14.4" x14ac:dyDescent="0.3"/>
  <cols>
    <col min="1" max="1" width="4.44140625" customWidth="1"/>
    <col min="2" max="2" width="82.33203125" customWidth="1"/>
    <col min="3" max="3" width="11.44140625" customWidth="1"/>
    <col min="5" max="5" width="17.6640625" customWidth="1"/>
    <col min="6" max="6" width="17.33203125" bestFit="1" customWidth="1"/>
    <col min="7" max="7" width="12" customWidth="1"/>
    <col min="8" max="8" width="14.5546875" bestFit="1" customWidth="1"/>
    <col min="9" max="9" width="10.44140625" bestFit="1" customWidth="1"/>
    <col min="10" max="10" width="10.33203125" bestFit="1" customWidth="1"/>
    <col min="11" max="11" width="8" bestFit="1" customWidth="1"/>
    <col min="12" max="12" width="10.44140625" bestFit="1" customWidth="1"/>
    <col min="13" max="15" width="10.88671875" customWidth="1"/>
  </cols>
  <sheetData>
    <row r="1" spans="1:13" x14ac:dyDescent="0.3">
      <c r="A1" s="62"/>
      <c r="B1" s="129"/>
      <c r="C1" s="129"/>
      <c r="D1" s="129"/>
      <c r="J1" s="1"/>
    </row>
    <row r="2" spans="1:13" x14ac:dyDescent="0.3">
      <c r="A2" s="62"/>
      <c r="B2" s="130"/>
      <c r="C2" s="130"/>
      <c r="D2" s="130"/>
      <c r="J2" s="1"/>
    </row>
    <row r="3" spans="1:13" ht="15.6" x14ac:dyDescent="0.3">
      <c r="A3" s="62"/>
      <c r="B3" s="47"/>
      <c r="C3" s="47"/>
      <c r="D3" s="715" t="s">
        <v>166</v>
      </c>
      <c r="E3" s="715"/>
      <c r="F3" s="715"/>
      <c r="J3" s="1"/>
    </row>
    <row r="4" spans="1:13" x14ac:dyDescent="0.3">
      <c r="A4" s="62"/>
      <c r="B4" s="132"/>
      <c r="C4" s="132"/>
      <c r="D4" s="132"/>
      <c r="J4" s="1"/>
    </row>
    <row r="5" spans="1:13" ht="82.5" customHeight="1" x14ac:dyDescent="0.3">
      <c r="A5" s="62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7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7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7" customHeight="1" x14ac:dyDescent="0.3">
      <c r="A8" s="62"/>
      <c r="B8" s="64" t="s">
        <v>49</v>
      </c>
      <c r="C8" s="62" t="s">
        <v>1097</v>
      </c>
      <c r="D8" s="62"/>
      <c r="E8" s="62"/>
      <c r="I8" s="65" t="s">
        <v>50</v>
      </c>
      <c r="J8" s="68" t="s">
        <v>5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182</v>
      </c>
      <c r="D9" s="62"/>
      <c r="E9" s="62"/>
      <c r="G9" s="62" t="s">
        <v>552</v>
      </c>
      <c r="J9" s="60"/>
      <c r="M9" s="62"/>
    </row>
    <row r="10" spans="1:13" s="47" customFormat="1" ht="14.7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504" customFormat="1" ht="28.8" x14ac:dyDescent="0.3">
      <c r="A11" s="63"/>
      <c r="B11" s="186" t="s">
        <v>53</v>
      </c>
      <c r="C11" s="540" t="s">
        <v>1</v>
      </c>
      <c r="D11" s="541" t="s">
        <v>54</v>
      </c>
      <c r="E11" s="542" t="s">
        <v>23</v>
      </c>
      <c r="F11" s="542" t="s">
        <v>55</v>
      </c>
      <c r="G11" s="542" t="s">
        <v>56</v>
      </c>
      <c r="H11" s="90" t="s">
        <v>158</v>
      </c>
      <c r="I11" s="169" t="s">
        <v>159</v>
      </c>
      <c r="J11" s="169" t="s">
        <v>160</v>
      </c>
      <c r="K11" s="169" t="s">
        <v>161</v>
      </c>
      <c r="L11" s="92" t="s">
        <v>162</v>
      </c>
      <c r="M11" s="63"/>
    </row>
    <row r="12" spans="1:13" s="47" customFormat="1" x14ac:dyDescent="0.3">
      <c r="A12" s="62"/>
      <c r="B12" s="543" t="s">
        <v>1563</v>
      </c>
      <c r="C12" s="544"/>
      <c r="D12" s="539">
        <v>0.25</v>
      </c>
      <c r="E12" s="545">
        <v>0</v>
      </c>
      <c r="F12" s="391">
        <v>0.1</v>
      </c>
      <c r="G12" s="545">
        <v>0</v>
      </c>
      <c r="H12" s="546">
        <v>0</v>
      </c>
      <c r="I12" s="547"/>
      <c r="J12" s="168" t="s">
        <v>165</v>
      </c>
      <c r="K12" s="548">
        <v>0.4</v>
      </c>
      <c r="L12" s="549">
        <v>0</v>
      </c>
      <c r="M12" s="62"/>
    </row>
    <row r="13" spans="1:13" s="47" customFormat="1" ht="14.7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7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7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7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7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7" customHeight="1" x14ac:dyDescent="0.3">
      <c r="A18" s="62"/>
      <c r="B18" s="6" t="s">
        <v>1562</v>
      </c>
      <c r="C18" s="25"/>
      <c r="D18" s="3">
        <v>0</v>
      </c>
      <c r="E18" s="26">
        <v>0</v>
      </c>
      <c r="F18" s="27"/>
      <c r="G18" s="26">
        <v>6.6000000000000003E-2</v>
      </c>
      <c r="H18" s="89">
        <v>5.8067921872250574E-3</v>
      </c>
      <c r="I18" s="99"/>
      <c r="J18" s="61" t="s">
        <v>165</v>
      </c>
      <c r="K18" s="100">
        <v>0.4</v>
      </c>
      <c r="L18" s="101">
        <v>2.3227168748900231E-3</v>
      </c>
      <c r="M18" s="62"/>
    </row>
    <row r="19" spans="1:13" s="47" customFormat="1" ht="14.7" customHeight="1" x14ac:dyDescent="0.3">
      <c r="A19" s="62"/>
      <c r="B19" s="6" t="s">
        <v>57</v>
      </c>
      <c r="C19" s="25"/>
      <c r="D19" s="28"/>
      <c r="E19" s="26"/>
      <c r="F19" s="27"/>
      <c r="G19" s="193">
        <v>6.6000000000000003E-2</v>
      </c>
      <c r="H19" s="102" t="s">
        <v>57</v>
      </c>
      <c r="I19" s="103"/>
      <c r="J19" s="85"/>
      <c r="K19" s="104" t="s">
        <v>156</v>
      </c>
      <c r="L19" s="105">
        <v>2.3227168748900231E-3</v>
      </c>
      <c r="M19" s="62"/>
    </row>
    <row r="20" spans="1:13" s="47" customFormat="1" ht="14.7" customHeight="1" x14ac:dyDescent="0.3">
      <c r="A20" s="62"/>
      <c r="B20" s="194" t="s">
        <v>22</v>
      </c>
      <c r="C20" s="195"/>
      <c r="D20" s="196"/>
      <c r="E20" s="197"/>
      <c r="F20" s="155"/>
      <c r="G20" s="87"/>
      <c r="H20" s="107"/>
      <c r="I20" s="174"/>
      <c r="J20" s="175"/>
      <c r="K20" s="176"/>
      <c r="L20" s="110"/>
      <c r="M20" s="62"/>
    </row>
    <row r="21" spans="1:13" s="47" customFormat="1" ht="30.75" customHeight="1" x14ac:dyDescent="0.3">
      <c r="A21" s="62"/>
      <c r="B21" s="198" t="s">
        <v>58</v>
      </c>
      <c r="C21" s="199" t="s">
        <v>1</v>
      </c>
      <c r="D21" s="200" t="s">
        <v>59</v>
      </c>
      <c r="E21" s="156" t="s">
        <v>23</v>
      </c>
      <c r="F21" s="156" t="s">
        <v>55</v>
      </c>
      <c r="G21" s="201" t="s">
        <v>56</v>
      </c>
      <c r="H21" s="90" t="s">
        <v>158</v>
      </c>
      <c r="I21" s="169" t="s">
        <v>159</v>
      </c>
      <c r="J21" s="169" t="s">
        <v>160</v>
      </c>
      <c r="K21" s="177" t="s">
        <v>161</v>
      </c>
      <c r="L21" s="92" t="s">
        <v>162</v>
      </c>
      <c r="M21" s="62"/>
    </row>
    <row r="22" spans="1:13" s="47" customFormat="1" ht="14.7" customHeight="1" x14ac:dyDescent="0.3">
      <c r="A22" s="62"/>
      <c r="B22" s="8" t="s">
        <v>85</v>
      </c>
      <c r="C22" s="25">
        <v>1</v>
      </c>
      <c r="D22" s="3">
        <v>4.55</v>
      </c>
      <c r="E22" s="26">
        <v>4.55</v>
      </c>
      <c r="F22" s="26">
        <v>0.1</v>
      </c>
      <c r="G22" s="26">
        <v>0.45500000000000002</v>
      </c>
      <c r="H22" s="170">
        <v>4.003167341193032E-2</v>
      </c>
      <c r="I22" s="171"/>
      <c r="J22" s="192" t="s">
        <v>163</v>
      </c>
      <c r="K22" s="172">
        <v>1</v>
      </c>
      <c r="L22" s="173">
        <v>4.003167341193032E-2</v>
      </c>
      <c r="M22" s="62"/>
    </row>
    <row r="23" spans="1:13" s="47" customFormat="1" ht="14.7" customHeight="1" x14ac:dyDescent="0.3">
      <c r="A23" s="62"/>
      <c r="B23" s="8" t="s">
        <v>27</v>
      </c>
      <c r="C23" s="25">
        <v>1</v>
      </c>
      <c r="D23" s="3">
        <v>4.0999999999999996</v>
      </c>
      <c r="E23" s="26">
        <v>4.0999999999999996</v>
      </c>
      <c r="F23" s="26">
        <v>0.1</v>
      </c>
      <c r="G23" s="26">
        <v>0.41</v>
      </c>
      <c r="H23" s="89">
        <v>3.6072496920640504E-2</v>
      </c>
      <c r="I23" s="99"/>
      <c r="J23" s="61" t="s">
        <v>163</v>
      </c>
      <c r="K23" s="100">
        <v>1</v>
      </c>
      <c r="L23" s="101">
        <v>3.6072496920640504E-2</v>
      </c>
      <c r="M23" s="62"/>
    </row>
    <row r="24" spans="1:13" s="47" customFormat="1" ht="14.7" customHeight="1" x14ac:dyDescent="0.3">
      <c r="A24" s="62"/>
      <c r="B24" s="550" t="s">
        <v>86</v>
      </c>
      <c r="C24" s="25">
        <v>1</v>
      </c>
      <c r="D24" s="3">
        <v>4.55</v>
      </c>
      <c r="E24" s="26">
        <v>4.55</v>
      </c>
      <c r="F24" s="26">
        <v>0.1</v>
      </c>
      <c r="G24" s="26">
        <v>0.45500000000000002</v>
      </c>
      <c r="H24" s="89">
        <v>4.003167341193032E-2</v>
      </c>
      <c r="I24" s="99"/>
      <c r="J24" s="61" t="s">
        <v>163</v>
      </c>
      <c r="K24" s="100">
        <v>1</v>
      </c>
      <c r="L24" s="101">
        <v>4.003167341193032E-2</v>
      </c>
      <c r="M24" s="62"/>
    </row>
    <row r="25" spans="1:13" s="47" customFormat="1" ht="14.7" customHeight="1" x14ac:dyDescent="0.3">
      <c r="A25" s="62"/>
      <c r="B25" s="8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7" customHeight="1" x14ac:dyDescent="0.3">
      <c r="A26" s="62"/>
      <c r="B26" s="8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7" customHeight="1" x14ac:dyDescent="0.3">
      <c r="A27" s="62"/>
      <c r="B27" s="8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7" customHeight="1" x14ac:dyDescent="0.3">
      <c r="A28" s="62"/>
      <c r="B28" s="8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7" customHeight="1" x14ac:dyDescent="0.3">
      <c r="A29" s="62"/>
      <c r="B29" s="8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7" customHeight="1" x14ac:dyDescent="0.3">
      <c r="A30" s="62"/>
      <c r="B30" s="8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7" customHeight="1" x14ac:dyDescent="0.3">
      <c r="A31" s="62"/>
      <c r="B31" s="6" t="s">
        <v>60</v>
      </c>
      <c r="C31" s="25"/>
      <c r="D31" s="28"/>
      <c r="E31" s="26"/>
      <c r="F31" s="27"/>
      <c r="G31" s="193">
        <v>1.32</v>
      </c>
      <c r="H31" s="106" t="s">
        <v>60</v>
      </c>
      <c r="I31" s="103"/>
      <c r="J31" s="85"/>
      <c r="K31" s="104" t="s">
        <v>156</v>
      </c>
      <c r="L31" s="95">
        <v>0.11613584374450114</v>
      </c>
      <c r="M31" s="62"/>
    </row>
    <row r="32" spans="1:13" s="47" customFormat="1" ht="14.7" customHeight="1" x14ac:dyDescent="0.3">
      <c r="A32" s="62"/>
      <c r="B32" s="194" t="s">
        <v>38</v>
      </c>
      <c r="C32" s="195"/>
      <c r="D32" s="196"/>
      <c r="E32" s="196"/>
      <c r="F32" s="196"/>
      <c r="G32" s="196"/>
      <c r="H32" s="115"/>
      <c r="I32" s="202"/>
      <c r="J32" s="203"/>
      <c r="K32" s="178"/>
      <c r="L32" s="204"/>
      <c r="M32" s="62"/>
    </row>
    <row r="33" spans="1:13" s="47" customFormat="1" ht="36.75" customHeight="1" x14ac:dyDescent="0.3">
      <c r="A33" s="62"/>
      <c r="B33" s="53" t="s">
        <v>53</v>
      </c>
      <c r="C33" s="195"/>
      <c r="D33" s="205" t="s">
        <v>0</v>
      </c>
      <c r="E33" s="206" t="s">
        <v>1</v>
      </c>
      <c r="F33" s="207" t="s">
        <v>61</v>
      </c>
      <c r="G33" s="188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7" customHeight="1" x14ac:dyDescent="0.3">
      <c r="A34" s="62"/>
      <c r="B34" s="218" t="s">
        <v>1564</v>
      </c>
      <c r="C34" s="195"/>
      <c r="D34" s="190" t="s">
        <v>5</v>
      </c>
      <c r="E34" s="153">
        <v>1</v>
      </c>
      <c r="F34" s="154">
        <v>9.98</v>
      </c>
      <c r="G34" s="191">
        <v>9.98</v>
      </c>
      <c r="H34" s="170">
        <v>0.87805736406827384</v>
      </c>
      <c r="I34" s="171"/>
      <c r="J34" s="192" t="s">
        <v>165</v>
      </c>
      <c r="K34" s="172">
        <v>0.4</v>
      </c>
      <c r="L34" s="173">
        <v>0.35122294562730955</v>
      </c>
      <c r="M34" s="521"/>
    </row>
    <row r="35" spans="1:13" s="47" customFormat="1" ht="14.7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521"/>
    </row>
    <row r="36" spans="1:13" s="47" customFormat="1" ht="14.7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7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7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7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7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7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7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7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7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7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7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7" customHeight="1" x14ac:dyDescent="0.3">
      <c r="A47" s="62"/>
      <c r="B47" s="58" t="s">
        <v>62</v>
      </c>
      <c r="C47" s="46"/>
      <c r="D47" s="37"/>
      <c r="E47" s="38"/>
      <c r="F47" s="39"/>
      <c r="G47" s="193">
        <v>9.98</v>
      </c>
      <c r="H47" s="106" t="s">
        <v>62</v>
      </c>
      <c r="I47" s="103"/>
      <c r="J47" s="85"/>
      <c r="K47" s="104" t="s">
        <v>156</v>
      </c>
      <c r="L47" s="95">
        <v>0.35122294562730955</v>
      </c>
      <c r="M47" s="62"/>
    </row>
    <row r="48" spans="1:13" s="47" customFormat="1" ht="14.7" customHeight="1" x14ac:dyDescent="0.3">
      <c r="A48" s="62"/>
      <c r="B48" s="194" t="s">
        <v>63</v>
      </c>
      <c r="C48" s="195"/>
      <c r="D48" s="196"/>
      <c r="E48" s="197"/>
      <c r="F48" s="155"/>
      <c r="G48" s="197"/>
      <c r="H48" s="115"/>
      <c r="I48" s="202"/>
      <c r="J48" s="203"/>
      <c r="K48" s="178"/>
      <c r="L48" s="204">
        <v>0</v>
      </c>
      <c r="M48" s="62"/>
    </row>
    <row r="49" spans="1:13" s="47" customFormat="1" ht="35.25" customHeight="1" x14ac:dyDescent="0.3">
      <c r="A49" s="62"/>
      <c r="B49" s="53" t="s">
        <v>53</v>
      </c>
      <c r="C49" s="210"/>
      <c r="D49" s="211" t="s">
        <v>0</v>
      </c>
      <c r="E49" s="201" t="s">
        <v>1</v>
      </c>
      <c r="F49" s="156" t="s">
        <v>61</v>
      </c>
      <c r="G49" s="188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7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191">
        <v>0</v>
      </c>
      <c r="H50" s="170">
        <v>0</v>
      </c>
      <c r="I50" s="171"/>
      <c r="J50" s="192">
        <v>0</v>
      </c>
      <c r="K50" s="172">
        <v>0</v>
      </c>
      <c r="L50" s="173">
        <v>0</v>
      </c>
      <c r="M50" s="62"/>
    </row>
    <row r="51" spans="1:13" s="47" customFormat="1" ht="14.7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7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7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7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191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7" customHeight="1" x14ac:dyDescent="0.3">
      <c r="A56" s="62"/>
      <c r="B56" s="64"/>
      <c r="C56" s="68"/>
      <c r="D56" s="69" t="s">
        <v>65</v>
      </c>
      <c r="E56" s="70"/>
      <c r="F56" s="71"/>
      <c r="G56" s="88">
        <v>11.366</v>
      </c>
      <c r="H56" s="179"/>
      <c r="I56" s="212"/>
      <c r="J56" s="213"/>
      <c r="K56" s="214"/>
      <c r="L56" s="180"/>
      <c r="M56" s="62"/>
    </row>
    <row r="57" spans="1:13" s="47" customFormat="1" ht="14.7" customHeight="1" x14ac:dyDescent="0.3">
      <c r="A57" s="62"/>
      <c r="B57" s="63"/>
      <c r="C57" s="68"/>
      <c r="D57" s="72" t="s">
        <v>7</v>
      </c>
      <c r="E57" s="215"/>
      <c r="F57" s="181">
        <v>0.1</v>
      </c>
      <c r="G57" s="215">
        <v>1.137</v>
      </c>
      <c r="H57" s="120"/>
      <c r="I57" s="124"/>
      <c r="J57" s="141"/>
      <c r="K57" s="125"/>
      <c r="L57" s="119"/>
      <c r="M57" s="62"/>
    </row>
    <row r="58" spans="1:13" s="47" customFormat="1" ht="14.7" customHeight="1" x14ac:dyDescent="0.3">
      <c r="A58" s="62"/>
      <c r="B58" s="63"/>
      <c r="C58" s="68"/>
      <c r="D58" s="72" t="s">
        <v>8</v>
      </c>
      <c r="E58" s="215"/>
      <c r="F58" s="181">
        <v>0.1</v>
      </c>
      <c r="G58" s="215">
        <v>1.137</v>
      </c>
      <c r="H58" s="120"/>
      <c r="I58" s="124"/>
      <c r="J58" s="141"/>
      <c r="K58" s="125"/>
      <c r="L58" s="119"/>
      <c r="M58" s="62"/>
    </row>
    <row r="59" spans="1:13" s="47" customFormat="1" ht="14.7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13.64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13.64</v>
      </c>
      <c r="H60" s="134">
        <v>1</v>
      </c>
      <c r="I60" s="126"/>
      <c r="J60" s="142"/>
      <c r="K60" s="127"/>
      <c r="L60" s="135">
        <v>0.46968150624670069</v>
      </c>
      <c r="M60" s="62"/>
    </row>
    <row r="61" spans="1:13" s="47" customFormat="1" ht="14.7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7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7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7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7" customHeight="1" x14ac:dyDescent="0.3">
      <c r="A65" s="62"/>
      <c r="B65" s="216" t="s">
        <v>6</v>
      </c>
      <c r="C65" s="217"/>
      <c r="D65" s="80"/>
      <c r="E65" s="67"/>
      <c r="F65" s="62"/>
      <c r="G65" s="62"/>
      <c r="J65" s="60"/>
      <c r="M65" s="62"/>
    </row>
    <row r="66" spans="1:13" s="47" customFormat="1" ht="14.7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7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7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7" customHeight="1" x14ac:dyDescent="0.3">
      <c r="A74" s="62"/>
      <c r="B74" s="64" t="s">
        <v>49</v>
      </c>
      <c r="C74" s="62" t="s">
        <v>1107</v>
      </c>
      <c r="D74" s="62"/>
      <c r="E74" s="62"/>
      <c r="I74" s="65" t="s">
        <v>50</v>
      </c>
      <c r="J74" s="68" t="s">
        <v>5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182</v>
      </c>
      <c r="D75" s="62"/>
      <c r="E75" s="62"/>
      <c r="G75" s="62" t="s">
        <v>553</v>
      </c>
      <c r="J75" s="60"/>
      <c r="M75" s="62"/>
    </row>
    <row r="76" spans="1:13" s="47" customFormat="1" ht="14.7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186" t="s">
        <v>53</v>
      </c>
      <c r="C77" s="187" t="s">
        <v>1</v>
      </c>
      <c r="D77" s="161" t="s">
        <v>54</v>
      </c>
      <c r="E77" s="188" t="s">
        <v>23</v>
      </c>
      <c r="F77" s="188" t="s">
        <v>55</v>
      </c>
      <c r="G77" s="188" t="s">
        <v>56</v>
      </c>
      <c r="H77" s="90" t="s">
        <v>158</v>
      </c>
      <c r="I77" s="169" t="s">
        <v>159</v>
      </c>
      <c r="J77" s="169" t="s">
        <v>160</v>
      </c>
      <c r="K77" s="169" t="s">
        <v>161</v>
      </c>
      <c r="L77" s="92" t="s">
        <v>162</v>
      </c>
      <c r="M77" s="62"/>
    </row>
    <row r="78" spans="1:13" s="47" customFormat="1" ht="14.7" customHeight="1" x14ac:dyDescent="0.3">
      <c r="A78" s="62"/>
      <c r="B78" s="189" t="s">
        <v>1565</v>
      </c>
      <c r="C78" s="187">
        <v>1</v>
      </c>
      <c r="D78" s="190">
        <v>0.25</v>
      </c>
      <c r="E78" s="191">
        <v>0.25</v>
      </c>
      <c r="F78" s="391">
        <v>0.1</v>
      </c>
      <c r="G78" s="191">
        <v>2.5000000000000001E-2</v>
      </c>
      <c r="H78" s="170">
        <v>5.7405281285878296E-3</v>
      </c>
      <c r="I78" s="171"/>
      <c r="J78" s="61" t="s">
        <v>165</v>
      </c>
      <c r="K78" s="100">
        <v>0.4</v>
      </c>
      <c r="L78" s="173">
        <v>2.2962112514351321E-3</v>
      </c>
      <c r="M78" s="62"/>
    </row>
    <row r="79" spans="1:13" s="47" customFormat="1" ht="14.7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7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7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7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7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7" customHeight="1" x14ac:dyDescent="0.3">
      <c r="A84" s="62"/>
      <c r="B84" s="6" t="s">
        <v>1562</v>
      </c>
      <c r="C84" s="25"/>
      <c r="D84" s="3">
        <v>0</v>
      </c>
      <c r="E84" s="26">
        <v>0</v>
      </c>
      <c r="F84" s="27"/>
      <c r="G84" s="26">
        <v>6.6000000000000003E-2</v>
      </c>
      <c r="H84" s="89">
        <v>1.5154994259471871E-2</v>
      </c>
      <c r="I84" s="99"/>
      <c r="J84" s="61" t="s">
        <v>165</v>
      </c>
      <c r="K84" s="100">
        <v>0.4</v>
      </c>
      <c r="L84" s="101">
        <v>6.061997703788749E-3</v>
      </c>
      <c r="M84" s="62"/>
    </row>
    <row r="85" spans="1:13" s="47" customFormat="1" ht="14.7" customHeight="1" x14ac:dyDescent="0.3">
      <c r="A85" s="62"/>
      <c r="B85" s="6" t="s">
        <v>57</v>
      </c>
      <c r="C85" s="25"/>
      <c r="D85" s="28"/>
      <c r="E85" s="26"/>
      <c r="F85" s="27"/>
      <c r="G85" s="193">
        <v>9.0999999999999998E-2</v>
      </c>
      <c r="H85" s="102" t="s">
        <v>57</v>
      </c>
      <c r="I85" s="103"/>
      <c r="J85" s="85"/>
      <c r="K85" s="104" t="s">
        <v>156</v>
      </c>
      <c r="L85" s="105">
        <v>8.3582089552238815E-3</v>
      </c>
      <c r="M85" s="62"/>
    </row>
    <row r="86" spans="1:13" s="47" customFormat="1" ht="14.7" customHeight="1" x14ac:dyDescent="0.3">
      <c r="A86" s="62"/>
      <c r="B86" s="194" t="s">
        <v>22</v>
      </c>
      <c r="C86" s="195"/>
      <c r="D86" s="196"/>
      <c r="E86" s="197"/>
      <c r="F86" s="155"/>
      <c r="G86" s="87"/>
      <c r="H86" s="107"/>
      <c r="I86" s="174"/>
      <c r="J86" s="175"/>
      <c r="K86" s="176"/>
      <c r="L86" s="110"/>
      <c r="M86" s="62"/>
    </row>
    <row r="87" spans="1:13" s="47" customFormat="1" ht="30.75" customHeight="1" x14ac:dyDescent="0.3">
      <c r="A87" s="62"/>
      <c r="B87" s="198" t="s">
        <v>58</v>
      </c>
      <c r="C87" s="199" t="s">
        <v>1</v>
      </c>
      <c r="D87" s="200" t="s">
        <v>59</v>
      </c>
      <c r="E87" s="156" t="s">
        <v>23</v>
      </c>
      <c r="F87" s="156" t="s">
        <v>55</v>
      </c>
      <c r="G87" s="201" t="s">
        <v>56</v>
      </c>
      <c r="H87" s="90" t="s">
        <v>158</v>
      </c>
      <c r="I87" s="169" t="s">
        <v>159</v>
      </c>
      <c r="J87" s="169" t="s">
        <v>160</v>
      </c>
      <c r="K87" s="177" t="s">
        <v>161</v>
      </c>
      <c r="L87" s="92" t="s">
        <v>162</v>
      </c>
      <c r="M87" s="62"/>
    </row>
    <row r="88" spans="1:13" s="47" customFormat="1" ht="14.7" customHeight="1" x14ac:dyDescent="0.3">
      <c r="A88" s="62"/>
      <c r="B88" s="8" t="s">
        <v>27</v>
      </c>
      <c r="C88" s="25">
        <v>1</v>
      </c>
      <c r="D88" s="3">
        <v>4.0999999999999996</v>
      </c>
      <c r="E88" s="26">
        <v>4.0999999999999996</v>
      </c>
      <c r="F88" s="26">
        <v>0.1</v>
      </c>
      <c r="G88" s="26">
        <v>0.41</v>
      </c>
      <c r="H88" s="170">
        <v>9.4144661308840402E-2</v>
      </c>
      <c r="I88" s="171"/>
      <c r="J88" s="192" t="s">
        <v>163</v>
      </c>
      <c r="K88" s="172">
        <v>1</v>
      </c>
      <c r="L88" s="173">
        <v>9.4144661308840402E-2</v>
      </c>
      <c r="M88" s="62"/>
    </row>
    <row r="89" spans="1:13" s="47" customFormat="1" ht="14.7" customHeight="1" x14ac:dyDescent="0.3">
      <c r="A89" s="62"/>
      <c r="B89" s="8" t="s">
        <v>85</v>
      </c>
      <c r="C89" s="25">
        <v>1</v>
      </c>
      <c r="D89" s="3">
        <v>4.55</v>
      </c>
      <c r="E89" s="26">
        <v>4.55</v>
      </c>
      <c r="F89" s="26">
        <v>0.1</v>
      </c>
      <c r="G89" s="26">
        <v>0.45500000000000002</v>
      </c>
      <c r="H89" s="89">
        <v>0.1044776119402985</v>
      </c>
      <c r="I89" s="99"/>
      <c r="J89" s="61" t="s">
        <v>163</v>
      </c>
      <c r="K89" s="100">
        <v>1</v>
      </c>
      <c r="L89" s="101">
        <v>0.1044776119402985</v>
      </c>
      <c r="M89" s="62"/>
    </row>
    <row r="90" spans="1:13" s="47" customFormat="1" ht="14.7" customHeight="1" x14ac:dyDescent="0.3">
      <c r="A90" s="62"/>
      <c r="B90" s="550" t="s">
        <v>86</v>
      </c>
      <c r="C90" s="25">
        <v>1</v>
      </c>
      <c r="D90" s="3">
        <v>4.55</v>
      </c>
      <c r="E90" s="26">
        <v>4.55</v>
      </c>
      <c r="F90" s="26">
        <v>0.1</v>
      </c>
      <c r="G90" s="26">
        <v>0.45500000000000002</v>
      </c>
      <c r="H90" s="89">
        <v>0.1044776119402985</v>
      </c>
      <c r="I90" s="99"/>
      <c r="J90" s="61" t="s">
        <v>163</v>
      </c>
      <c r="K90" s="100">
        <v>1</v>
      </c>
      <c r="L90" s="101">
        <v>0.1044776119402985</v>
      </c>
      <c r="M90" s="62"/>
    </row>
    <row r="91" spans="1:13" s="47" customFormat="1" ht="14.7" customHeight="1" x14ac:dyDescent="0.3">
      <c r="A91" s="62"/>
      <c r="B91" s="8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7" customHeight="1" x14ac:dyDescent="0.3">
      <c r="A92" s="62"/>
      <c r="B92" s="8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7" customHeight="1" x14ac:dyDescent="0.3">
      <c r="A93" s="62"/>
      <c r="B93" s="8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7" customHeight="1" x14ac:dyDescent="0.3">
      <c r="A94" s="62"/>
      <c r="B94" s="8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7" customHeight="1" x14ac:dyDescent="0.3">
      <c r="A95" s="62"/>
      <c r="B95" s="8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7" customHeight="1" x14ac:dyDescent="0.3">
      <c r="A96" s="62"/>
      <c r="B96" s="8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7" customHeight="1" x14ac:dyDescent="0.3">
      <c r="A97" s="62"/>
      <c r="B97" s="6" t="s">
        <v>60</v>
      </c>
      <c r="C97" s="25"/>
      <c r="D97" s="28"/>
      <c r="E97" s="26"/>
      <c r="F97" s="27"/>
      <c r="G97" s="193">
        <v>1.32</v>
      </c>
      <c r="H97" s="106" t="s">
        <v>60</v>
      </c>
      <c r="I97" s="103"/>
      <c r="J97" s="85"/>
      <c r="K97" s="104" t="s">
        <v>156</v>
      </c>
      <c r="L97" s="95">
        <v>0.30309988518943742</v>
      </c>
      <c r="M97" s="62"/>
    </row>
    <row r="98" spans="1:13" s="47" customFormat="1" ht="14.7" customHeight="1" x14ac:dyDescent="0.3">
      <c r="A98" s="62"/>
      <c r="B98" s="194" t="s">
        <v>38</v>
      </c>
      <c r="C98" s="195"/>
      <c r="D98" s="196"/>
      <c r="E98" s="196"/>
      <c r="F98" s="196"/>
      <c r="G98" s="196"/>
      <c r="H98" s="115"/>
      <c r="I98" s="202"/>
      <c r="J98" s="203"/>
      <c r="K98" s="178"/>
      <c r="L98" s="204"/>
      <c r="M98" s="62"/>
    </row>
    <row r="99" spans="1:13" s="47" customFormat="1" ht="36.75" customHeight="1" x14ac:dyDescent="0.3">
      <c r="A99" s="62"/>
      <c r="B99" s="53" t="s">
        <v>53</v>
      </c>
      <c r="C99" s="195"/>
      <c r="D99" s="205" t="s">
        <v>0</v>
      </c>
      <c r="E99" s="206" t="s">
        <v>1</v>
      </c>
      <c r="F99" s="207" t="s">
        <v>61</v>
      </c>
      <c r="G99" s="188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7" customHeight="1" x14ac:dyDescent="0.3">
      <c r="A100" s="62"/>
      <c r="B100" s="218" t="s">
        <v>1566</v>
      </c>
      <c r="C100" s="195"/>
      <c r="D100" s="190" t="s">
        <v>5</v>
      </c>
      <c r="E100" s="153">
        <v>1</v>
      </c>
      <c r="F100" s="154">
        <v>1.61</v>
      </c>
      <c r="G100" s="191">
        <v>1.61</v>
      </c>
      <c r="H100" s="170">
        <v>0.36969001148105624</v>
      </c>
      <c r="I100" s="171"/>
      <c r="J100" s="192" t="s">
        <v>1219</v>
      </c>
      <c r="K100" s="172">
        <v>0</v>
      </c>
      <c r="L100" s="173">
        <v>0</v>
      </c>
      <c r="M100" s="521"/>
    </row>
    <row r="101" spans="1:13" s="47" customFormat="1" ht="14.7" customHeight="1" x14ac:dyDescent="0.3">
      <c r="A101" s="62"/>
      <c r="B101" s="6" t="s">
        <v>1567</v>
      </c>
      <c r="C101" s="7"/>
      <c r="D101" s="3" t="s">
        <v>2</v>
      </c>
      <c r="E101" s="4">
        <v>0.2</v>
      </c>
      <c r="F101" s="5">
        <v>6.67</v>
      </c>
      <c r="G101" s="26">
        <v>1.3340000000000001</v>
      </c>
      <c r="H101" s="89">
        <v>0.30631458094144659</v>
      </c>
      <c r="I101" s="99"/>
      <c r="J101" s="61" t="s">
        <v>1219</v>
      </c>
      <c r="K101" s="100">
        <v>0</v>
      </c>
      <c r="L101" s="101">
        <v>0</v>
      </c>
      <c r="M101" s="521"/>
    </row>
    <row r="102" spans="1:13" s="47" customFormat="1" ht="14.7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7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7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7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7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7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7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7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7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7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7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7" customHeight="1" x14ac:dyDescent="0.3">
      <c r="A113" s="62"/>
      <c r="B113" s="58" t="s">
        <v>62</v>
      </c>
      <c r="C113" s="46"/>
      <c r="D113" s="37"/>
      <c r="E113" s="38"/>
      <c r="F113" s="39"/>
      <c r="G113" s="193">
        <v>2.944</v>
      </c>
      <c r="H113" s="106" t="s">
        <v>62</v>
      </c>
      <c r="I113" s="103"/>
      <c r="J113" s="85"/>
      <c r="K113" s="104" t="s">
        <v>156</v>
      </c>
      <c r="L113" s="95">
        <v>0</v>
      </c>
      <c r="M113" s="62"/>
    </row>
    <row r="114" spans="1:13" s="47" customFormat="1" ht="14.7" customHeight="1" x14ac:dyDescent="0.3">
      <c r="A114" s="62"/>
      <c r="B114" s="194" t="s">
        <v>63</v>
      </c>
      <c r="C114" s="195"/>
      <c r="D114" s="196"/>
      <c r="E114" s="197"/>
      <c r="F114" s="155"/>
      <c r="G114" s="197"/>
      <c r="H114" s="115"/>
      <c r="I114" s="202"/>
      <c r="J114" s="203"/>
      <c r="K114" s="178"/>
      <c r="L114" s="204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210"/>
      <c r="D115" s="211" t="s">
        <v>0</v>
      </c>
      <c r="E115" s="201" t="s">
        <v>1</v>
      </c>
      <c r="F115" s="156" t="s">
        <v>61</v>
      </c>
      <c r="G115" s="188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7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191">
        <v>0</v>
      </c>
      <c r="H116" s="170">
        <v>0</v>
      </c>
      <c r="I116" s="171"/>
      <c r="J116" s="192">
        <v>0</v>
      </c>
      <c r="K116" s="172">
        <v>0</v>
      </c>
      <c r="L116" s="173">
        <v>0</v>
      </c>
      <c r="M116" s="62"/>
    </row>
    <row r="117" spans="1:13" s="47" customFormat="1" ht="14.7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7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7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7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191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7" customHeight="1" x14ac:dyDescent="0.3">
      <c r="A122" s="62"/>
      <c r="B122" s="64"/>
      <c r="C122" s="68"/>
      <c r="D122" s="69" t="s">
        <v>65</v>
      </c>
      <c r="E122" s="70"/>
      <c r="F122" s="71"/>
      <c r="G122" s="88">
        <v>4.3550000000000004</v>
      </c>
      <c r="H122" s="179"/>
      <c r="I122" s="212"/>
      <c r="J122" s="213"/>
      <c r="K122" s="214"/>
      <c r="L122" s="180"/>
      <c r="M122" s="62"/>
    </row>
    <row r="123" spans="1:13" s="47" customFormat="1" ht="14.7" customHeight="1" x14ac:dyDescent="0.3">
      <c r="A123" s="62"/>
      <c r="B123" s="63"/>
      <c r="C123" s="68"/>
      <c r="D123" s="72" t="s">
        <v>7</v>
      </c>
      <c r="E123" s="215"/>
      <c r="F123" s="181">
        <v>0.1</v>
      </c>
      <c r="G123" s="215">
        <v>0.436</v>
      </c>
      <c r="H123" s="120"/>
      <c r="I123" s="124"/>
      <c r="J123" s="141"/>
      <c r="K123" s="125"/>
      <c r="L123" s="119"/>
      <c r="M123" s="62"/>
    </row>
    <row r="124" spans="1:13" s="47" customFormat="1" ht="14.7" customHeight="1" x14ac:dyDescent="0.3">
      <c r="A124" s="62"/>
      <c r="B124" s="63"/>
      <c r="C124" s="68"/>
      <c r="D124" s="72" t="s">
        <v>8</v>
      </c>
      <c r="E124" s="215"/>
      <c r="F124" s="181">
        <v>0.1</v>
      </c>
      <c r="G124" s="215">
        <v>0.436</v>
      </c>
      <c r="H124" s="120"/>
      <c r="I124" s="124"/>
      <c r="J124" s="141"/>
      <c r="K124" s="125"/>
      <c r="L124" s="119"/>
      <c r="M124" s="62"/>
    </row>
    <row r="125" spans="1:13" s="47" customFormat="1" ht="14.7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5.2270000000000003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5.23</v>
      </c>
      <c r="H126" s="134">
        <v>1</v>
      </c>
      <c r="I126" s="126"/>
      <c r="J126" s="142"/>
      <c r="K126" s="127"/>
      <c r="L126" s="135">
        <v>0.3114580941446613</v>
      </c>
      <c r="M126" s="62"/>
    </row>
    <row r="127" spans="1:13" s="47" customFormat="1" ht="14.7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7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7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7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7" customHeight="1" x14ac:dyDescent="0.3">
      <c r="A131" s="62"/>
      <c r="B131" s="216" t="s">
        <v>6</v>
      </c>
      <c r="C131" s="217"/>
      <c r="D131" s="80"/>
      <c r="E131" s="67"/>
      <c r="F131" s="62"/>
      <c r="G131" s="62"/>
      <c r="J131" s="60"/>
      <c r="M131" s="62"/>
    </row>
    <row r="132" spans="1:13" s="47" customFormat="1" ht="14.7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7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7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7" customHeight="1" x14ac:dyDescent="0.3">
      <c r="A140" s="62"/>
      <c r="B140" s="64" t="s">
        <v>49</v>
      </c>
      <c r="C140" s="62" t="s">
        <v>1093</v>
      </c>
      <c r="D140" s="62"/>
      <c r="E140" s="62"/>
      <c r="I140" s="65" t="s">
        <v>50</v>
      </c>
      <c r="J140" s="68" t="s">
        <v>5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182</v>
      </c>
      <c r="D141" s="62"/>
      <c r="E141" s="62"/>
      <c r="G141" s="62" t="s">
        <v>554</v>
      </c>
      <c r="J141" s="60"/>
      <c r="M141" s="62"/>
    </row>
    <row r="142" spans="1:13" s="47" customFormat="1" ht="14.7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186" t="s">
        <v>53</v>
      </c>
      <c r="C143" s="187" t="s">
        <v>1</v>
      </c>
      <c r="D143" s="161" t="s">
        <v>54</v>
      </c>
      <c r="E143" s="188" t="s">
        <v>23</v>
      </c>
      <c r="F143" s="188" t="s">
        <v>55</v>
      </c>
      <c r="G143" s="188" t="s">
        <v>56</v>
      </c>
      <c r="H143" s="90" t="s">
        <v>158</v>
      </c>
      <c r="I143" s="169" t="s">
        <v>159</v>
      </c>
      <c r="J143" s="169" t="s">
        <v>160</v>
      </c>
      <c r="K143" s="169" t="s">
        <v>161</v>
      </c>
      <c r="L143" s="92" t="s">
        <v>162</v>
      </c>
      <c r="M143" s="62"/>
    </row>
    <row r="144" spans="1:13" s="47" customFormat="1" ht="14.7" customHeight="1" x14ac:dyDescent="0.3">
      <c r="A144" s="62"/>
      <c r="B144" s="189">
        <v>0</v>
      </c>
      <c r="C144" s="187">
        <v>1</v>
      </c>
      <c r="D144" s="190">
        <v>0</v>
      </c>
      <c r="E144" s="191">
        <v>0</v>
      </c>
      <c r="F144" s="154">
        <v>1</v>
      </c>
      <c r="G144" s="191">
        <v>0</v>
      </c>
      <c r="H144" s="170">
        <v>0</v>
      </c>
      <c r="I144" s="171"/>
      <c r="J144" s="192">
        <v>0</v>
      </c>
      <c r="K144" s="172">
        <v>0</v>
      </c>
      <c r="L144" s="173">
        <v>0</v>
      </c>
      <c r="M144" s="62"/>
    </row>
    <row r="145" spans="1:13" s="47" customFormat="1" ht="14.7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7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7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7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7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7" customHeight="1" x14ac:dyDescent="0.3">
      <c r="A150" s="62"/>
      <c r="B150" s="6" t="s">
        <v>1562</v>
      </c>
      <c r="C150" s="25"/>
      <c r="D150" s="3">
        <v>0</v>
      </c>
      <c r="E150" s="26">
        <v>0</v>
      </c>
      <c r="F150" s="27"/>
      <c r="G150" s="26">
        <v>4.5999999999999999E-2</v>
      </c>
      <c r="H150" s="89">
        <v>4.3989671990054503E-3</v>
      </c>
      <c r="I150" s="99"/>
      <c r="J150" s="61" t="s">
        <v>165</v>
      </c>
      <c r="K150" s="100">
        <v>0.4</v>
      </c>
      <c r="L150" s="101">
        <v>1.7595868796021802E-3</v>
      </c>
      <c r="M150" s="62"/>
    </row>
    <row r="151" spans="1:13" s="47" customFormat="1" ht="14.7" customHeight="1" x14ac:dyDescent="0.3">
      <c r="A151" s="62"/>
      <c r="B151" s="6" t="s">
        <v>57</v>
      </c>
      <c r="C151" s="25"/>
      <c r="D151" s="28"/>
      <c r="E151" s="26"/>
      <c r="F151" s="27"/>
      <c r="G151" s="193">
        <v>4.5999999999999999E-2</v>
      </c>
      <c r="H151" s="102" t="s">
        <v>57</v>
      </c>
      <c r="I151" s="103"/>
      <c r="J151" s="85"/>
      <c r="K151" s="104" t="s">
        <v>156</v>
      </c>
      <c r="L151" s="105">
        <v>1.7595868796021802E-3</v>
      </c>
      <c r="M151" s="62"/>
    </row>
    <row r="152" spans="1:13" s="47" customFormat="1" ht="14.7" customHeight="1" x14ac:dyDescent="0.3">
      <c r="A152" s="62"/>
      <c r="B152" s="194" t="s">
        <v>22</v>
      </c>
      <c r="C152" s="195"/>
      <c r="D152" s="196"/>
      <c r="E152" s="197"/>
      <c r="F152" s="155"/>
      <c r="G152" s="87"/>
      <c r="H152" s="107"/>
      <c r="I152" s="174"/>
      <c r="J152" s="175"/>
      <c r="K152" s="176"/>
      <c r="L152" s="110"/>
      <c r="M152" s="62"/>
    </row>
    <row r="153" spans="1:13" s="47" customFormat="1" ht="30.75" customHeight="1" x14ac:dyDescent="0.3">
      <c r="A153" s="62"/>
      <c r="B153" s="198" t="s">
        <v>58</v>
      </c>
      <c r="C153" s="199" t="s">
        <v>1</v>
      </c>
      <c r="D153" s="200" t="s">
        <v>59</v>
      </c>
      <c r="E153" s="156" t="s">
        <v>23</v>
      </c>
      <c r="F153" s="156" t="s">
        <v>55</v>
      </c>
      <c r="G153" s="201" t="s">
        <v>56</v>
      </c>
      <c r="H153" s="90" t="s">
        <v>158</v>
      </c>
      <c r="I153" s="169" t="s">
        <v>159</v>
      </c>
      <c r="J153" s="169" t="s">
        <v>160</v>
      </c>
      <c r="K153" s="177" t="s">
        <v>161</v>
      </c>
      <c r="L153" s="92" t="s">
        <v>162</v>
      </c>
      <c r="M153" s="62"/>
    </row>
    <row r="154" spans="1:13" s="47" customFormat="1" ht="14.7" customHeight="1" x14ac:dyDescent="0.3">
      <c r="A154" s="62"/>
      <c r="B154" s="8" t="s">
        <v>87</v>
      </c>
      <c r="C154" s="25">
        <v>1</v>
      </c>
      <c r="D154" s="3">
        <v>4.5599999999999996</v>
      </c>
      <c r="E154" s="26">
        <v>4.5599999999999996</v>
      </c>
      <c r="F154" s="26">
        <v>0.1</v>
      </c>
      <c r="G154" s="26">
        <v>0.45599999999999996</v>
      </c>
      <c r="H154" s="170">
        <v>4.3607153103184464E-2</v>
      </c>
      <c r="I154" s="171"/>
      <c r="J154" s="192" t="s">
        <v>163</v>
      </c>
      <c r="K154" s="172">
        <v>1</v>
      </c>
      <c r="L154" s="173">
        <v>4.3607153103184464E-2</v>
      </c>
      <c r="M154" s="62"/>
    </row>
    <row r="155" spans="1:13" s="47" customFormat="1" ht="14.7" customHeight="1" x14ac:dyDescent="0.3">
      <c r="A155" s="62"/>
      <c r="B155" s="550" t="s">
        <v>86</v>
      </c>
      <c r="C155" s="25">
        <v>1</v>
      </c>
      <c r="D155" s="3">
        <v>4.55</v>
      </c>
      <c r="E155" s="26">
        <v>4.55</v>
      </c>
      <c r="F155" s="26">
        <v>0.1</v>
      </c>
      <c r="G155" s="26">
        <v>0.45500000000000002</v>
      </c>
      <c r="H155" s="89">
        <v>4.3511523381466959E-2</v>
      </c>
      <c r="I155" s="99"/>
      <c r="J155" s="61" t="s">
        <v>163</v>
      </c>
      <c r="K155" s="100">
        <v>1</v>
      </c>
      <c r="L155" s="101">
        <v>4.3511523381466959E-2</v>
      </c>
      <c r="M155" s="62"/>
    </row>
    <row r="156" spans="1:13" s="47" customFormat="1" ht="14.7" customHeight="1" x14ac:dyDescent="0.3">
      <c r="A156" s="62"/>
      <c r="B156" s="8">
        <v>0</v>
      </c>
      <c r="C156" s="25">
        <v>1</v>
      </c>
      <c r="D156" s="3">
        <v>0</v>
      </c>
      <c r="E156" s="26">
        <v>0</v>
      </c>
      <c r="F156" s="26"/>
      <c r="G156" s="26">
        <v>0</v>
      </c>
      <c r="H156" s="89">
        <v>0</v>
      </c>
      <c r="I156" s="99"/>
      <c r="J156" s="61">
        <v>0</v>
      </c>
      <c r="K156" s="100">
        <v>0</v>
      </c>
      <c r="L156" s="101">
        <v>0</v>
      </c>
      <c r="M156" s="62"/>
    </row>
    <row r="157" spans="1:13" s="47" customFormat="1" ht="14.7" customHeight="1" x14ac:dyDescent="0.3">
      <c r="A157" s="62"/>
      <c r="B157" s="8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7" customHeight="1" x14ac:dyDescent="0.3">
      <c r="A158" s="62"/>
      <c r="B158" s="8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7" customHeight="1" x14ac:dyDescent="0.3">
      <c r="A159" s="62"/>
      <c r="B159" s="8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7" customHeight="1" x14ac:dyDescent="0.3">
      <c r="A160" s="62"/>
      <c r="B160" s="8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7" customHeight="1" x14ac:dyDescent="0.3">
      <c r="A161" s="62"/>
      <c r="B161" s="8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7" customHeight="1" x14ac:dyDescent="0.3">
      <c r="A162" s="62"/>
      <c r="B162" s="8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7" customHeight="1" x14ac:dyDescent="0.3">
      <c r="A163" s="62"/>
      <c r="B163" s="6" t="s">
        <v>60</v>
      </c>
      <c r="C163" s="25"/>
      <c r="D163" s="28"/>
      <c r="E163" s="26"/>
      <c r="F163" s="27"/>
      <c r="G163" s="193">
        <v>0.91100000000000003</v>
      </c>
      <c r="H163" s="106" t="s">
        <v>60</v>
      </c>
      <c r="I163" s="103"/>
      <c r="J163" s="85"/>
      <c r="K163" s="104" t="s">
        <v>156</v>
      </c>
      <c r="L163" s="95">
        <v>8.7118676484651422E-2</v>
      </c>
      <c r="M163" s="62"/>
    </row>
    <row r="164" spans="1:13" s="47" customFormat="1" ht="14.7" customHeight="1" x14ac:dyDescent="0.3">
      <c r="A164" s="62"/>
      <c r="B164" s="194" t="s">
        <v>38</v>
      </c>
      <c r="C164" s="195"/>
      <c r="D164" s="196"/>
      <c r="E164" s="196"/>
      <c r="F164" s="196"/>
      <c r="G164" s="196"/>
      <c r="H164" s="115"/>
      <c r="I164" s="202"/>
      <c r="J164" s="203"/>
      <c r="K164" s="178"/>
      <c r="L164" s="204"/>
      <c r="M164" s="62"/>
    </row>
    <row r="165" spans="1:13" s="47" customFormat="1" ht="36.75" customHeight="1" x14ac:dyDescent="0.3">
      <c r="A165" s="62"/>
      <c r="B165" s="53" t="s">
        <v>53</v>
      </c>
      <c r="C165" s="195"/>
      <c r="D165" s="205" t="s">
        <v>0</v>
      </c>
      <c r="E165" s="206" t="s">
        <v>1</v>
      </c>
      <c r="F165" s="207" t="s">
        <v>61</v>
      </c>
      <c r="G165" s="188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7" customHeight="1" x14ac:dyDescent="0.3">
      <c r="A166" s="62"/>
      <c r="B166" s="218" t="s">
        <v>1568</v>
      </c>
      <c r="C166" s="195"/>
      <c r="D166" s="190" t="s">
        <v>5</v>
      </c>
      <c r="E166" s="153">
        <v>1</v>
      </c>
      <c r="F166" s="154">
        <v>9.5</v>
      </c>
      <c r="G166" s="191">
        <v>9.5</v>
      </c>
      <c r="H166" s="170">
        <v>0.90848235631634311</v>
      </c>
      <c r="I166" s="171"/>
      <c r="J166" s="192" t="s">
        <v>165</v>
      </c>
      <c r="K166" s="172">
        <v>0.4</v>
      </c>
      <c r="L166" s="173">
        <v>0.36339294252653725</v>
      </c>
      <c r="M166" s="521"/>
    </row>
    <row r="167" spans="1:13" s="47" customFormat="1" ht="14.7" customHeight="1" x14ac:dyDescent="0.3">
      <c r="A167" s="62"/>
      <c r="B167" s="6">
        <v>0</v>
      </c>
      <c r="C167" s="7"/>
      <c r="D167" s="3">
        <v>0</v>
      </c>
      <c r="E167" s="4"/>
      <c r="F167" s="5">
        <v>0</v>
      </c>
      <c r="G167" s="26">
        <v>0</v>
      </c>
      <c r="H167" s="89">
        <v>0</v>
      </c>
      <c r="I167" s="99"/>
      <c r="J167" s="61">
        <v>0</v>
      </c>
      <c r="K167" s="100">
        <v>0</v>
      </c>
      <c r="L167" s="101">
        <v>0</v>
      </c>
      <c r="M167" s="521"/>
    </row>
    <row r="168" spans="1:13" s="47" customFormat="1" ht="14.7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7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7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7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7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7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7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7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7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7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7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7" customHeight="1" x14ac:dyDescent="0.3">
      <c r="A179" s="62"/>
      <c r="B179" s="58" t="s">
        <v>62</v>
      </c>
      <c r="C179" s="46"/>
      <c r="D179" s="37"/>
      <c r="E179" s="38"/>
      <c r="F179" s="39"/>
      <c r="G179" s="193">
        <v>9.5</v>
      </c>
      <c r="H179" s="106" t="s">
        <v>62</v>
      </c>
      <c r="I179" s="103"/>
      <c r="J179" s="85"/>
      <c r="K179" s="104" t="s">
        <v>156</v>
      </c>
      <c r="L179" s="95">
        <v>0.36339294252653725</v>
      </c>
      <c r="M179" s="62"/>
    </row>
    <row r="180" spans="1:13" s="47" customFormat="1" ht="14.7" customHeight="1" x14ac:dyDescent="0.3">
      <c r="A180" s="62"/>
      <c r="B180" s="194" t="s">
        <v>63</v>
      </c>
      <c r="C180" s="195"/>
      <c r="D180" s="196"/>
      <c r="E180" s="197"/>
      <c r="F180" s="155"/>
      <c r="G180" s="197"/>
      <c r="H180" s="115"/>
      <c r="I180" s="202"/>
      <c r="J180" s="203"/>
      <c r="K180" s="178"/>
      <c r="L180" s="204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210"/>
      <c r="D181" s="211" t="s">
        <v>0</v>
      </c>
      <c r="E181" s="201" t="s">
        <v>1</v>
      </c>
      <c r="F181" s="156" t="s">
        <v>61</v>
      </c>
      <c r="G181" s="188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7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191">
        <v>0</v>
      </c>
      <c r="H182" s="170">
        <v>0</v>
      </c>
      <c r="I182" s="171"/>
      <c r="J182" s="192">
        <v>0</v>
      </c>
      <c r="K182" s="172">
        <v>0</v>
      </c>
      <c r="L182" s="173">
        <v>0</v>
      </c>
      <c r="M182" s="62"/>
    </row>
    <row r="183" spans="1:13" s="47" customFormat="1" ht="14.7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7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7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7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191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7" customHeight="1" x14ac:dyDescent="0.3">
      <c r="A188" s="62"/>
      <c r="B188" s="64"/>
      <c r="C188" s="68"/>
      <c r="D188" s="69" t="s">
        <v>65</v>
      </c>
      <c r="E188" s="70"/>
      <c r="F188" s="71"/>
      <c r="G188" s="88">
        <v>10.457000000000001</v>
      </c>
      <c r="H188" s="179"/>
      <c r="I188" s="212"/>
      <c r="J188" s="213"/>
      <c r="K188" s="214"/>
      <c r="L188" s="180"/>
      <c r="M188" s="62"/>
    </row>
    <row r="189" spans="1:13" s="47" customFormat="1" ht="14.7" customHeight="1" x14ac:dyDescent="0.3">
      <c r="A189" s="62"/>
      <c r="B189" s="63"/>
      <c r="C189" s="68"/>
      <c r="D189" s="72" t="s">
        <v>7</v>
      </c>
      <c r="E189" s="215"/>
      <c r="F189" s="181">
        <v>0.1</v>
      </c>
      <c r="G189" s="215">
        <v>1.046</v>
      </c>
      <c r="H189" s="120"/>
      <c r="I189" s="124"/>
      <c r="J189" s="141"/>
      <c r="K189" s="125"/>
      <c r="L189" s="119"/>
      <c r="M189" s="62"/>
    </row>
    <row r="190" spans="1:13" s="47" customFormat="1" ht="14.7" customHeight="1" x14ac:dyDescent="0.3">
      <c r="A190" s="62"/>
      <c r="B190" s="63"/>
      <c r="C190" s="68"/>
      <c r="D190" s="72" t="s">
        <v>8</v>
      </c>
      <c r="E190" s="215"/>
      <c r="F190" s="181">
        <v>0.1</v>
      </c>
      <c r="G190" s="215">
        <v>1.046</v>
      </c>
      <c r="H190" s="120"/>
      <c r="I190" s="124"/>
      <c r="J190" s="141"/>
      <c r="K190" s="125"/>
      <c r="L190" s="119"/>
      <c r="M190" s="62"/>
    </row>
    <row r="191" spans="1:13" s="47" customFormat="1" ht="14.7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12.548999999999999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12.55</v>
      </c>
      <c r="H192" s="134">
        <v>1</v>
      </c>
      <c r="I192" s="126"/>
      <c r="J192" s="142"/>
      <c r="K192" s="127"/>
      <c r="L192" s="135">
        <v>0.45227120589079089</v>
      </c>
      <c r="M192" s="62"/>
    </row>
    <row r="193" spans="1:13" s="47" customFormat="1" ht="14.7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7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7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7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7" customHeight="1" x14ac:dyDescent="0.3">
      <c r="A197" s="62"/>
      <c r="B197" s="216" t="s">
        <v>6</v>
      </c>
      <c r="C197" s="217"/>
      <c r="D197" s="80"/>
      <c r="E197" s="67"/>
      <c r="F197" s="62"/>
      <c r="G197" s="62"/>
      <c r="J197" s="60"/>
      <c r="M197" s="62"/>
    </row>
    <row r="198" spans="1:13" s="47" customFormat="1" ht="14.7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7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7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7" customHeight="1" x14ac:dyDescent="0.3">
      <c r="A206" s="62"/>
      <c r="B206" s="64" t="s">
        <v>49</v>
      </c>
      <c r="C206" s="62" t="s">
        <v>1104</v>
      </c>
      <c r="D206" s="62"/>
      <c r="E206" s="62"/>
      <c r="I206" s="65" t="s">
        <v>50</v>
      </c>
      <c r="J206" s="68" t="s">
        <v>5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182</v>
      </c>
      <c r="D207" s="62"/>
      <c r="E207" s="62"/>
      <c r="G207" s="62" t="s">
        <v>555</v>
      </c>
      <c r="J207" s="60"/>
      <c r="M207" s="62"/>
    </row>
    <row r="208" spans="1:13" s="47" customFormat="1" ht="14.7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186" t="s">
        <v>53</v>
      </c>
      <c r="C209" s="187" t="s">
        <v>1</v>
      </c>
      <c r="D209" s="161" t="s">
        <v>54</v>
      </c>
      <c r="E209" s="188" t="s">
        <v>23</v>
      </c>
      <c r="F209" s="188" t="s">
        <v>55</v>
      </c>
      <c r="G209" s="188" t="s">
        <v>56</v>
      </c>
      <c r="H209" s="90" t="s">
        <v>158</v>
      </c>
      <c r="I209" s="169" t="s">
        <v>159</v>
      </c>
      <c r="J209" s="169" t="s">
        <v>160</v>
      </c>
      <c r="K209" s="169" t="s">
        <v>161</v>
      </c>
      <c r="L209" s="92" t="s">
        <v>162</v>
      </c>
      <c r="M209" s="62"/>
    </row>
    <row r="210" spans="1:13" s="47" customFormat="1" ht="14.7" customHeight="1" x14ac:dyDescent="0.3">
      <c r="A210" s="62"/>
      <c r="B210" s="189">
        <v>0</v>
      </c>
      <c r="C210" s="187"/>
      <c r="D210" s="190">
        <v>0</v>
      </c>
      <c r="E210" s="191">
        <v>0</v>
      </c>
      <c r="F210" s="505">
        <v>0.2</v>
      </c>
      <c r="G210" s="191">
        <v>0</v>
      </c>
      <c r="H210" s="170">
        <v>0</v>
      </c>
      <c r="I210" s="171"/>
      <c r="J210" s="192">
        <v>0</v>
      </c>
      <c r="K210" s="172">
        <v>0</v>
      </c>
      <c r="L210" s="173">
        <v>0</v>
      </c>
      <c r="M210" s="62"/>
    </row>
    <row r="211" spans="1:13" s="47" customFormat="1" ht="14.7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7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7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7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7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7" customHeight="1" x14ac:dyDescent="0.3">
      <c r="A216" s="62"/>
      <c r="B216" s="6" t="s">
        <v>1562</v>
      </c>
      <c r="C216" s="25"/>
      <c r="D216" s="3">
        <v>0</v>
      </c>
      <c r="E216" s="26">
        <v>0</v>
      </c>
      <c r="F216" s="27"/>
      <c r="G216" s="26">
        <v>0.13200000000000001</v>
      </c>
      <c r="H216" s="89">
        <v>1.8283308170699614E-3</v>
      </c>
      <c r="I216" s="99"/>
      <c r="J216" s="61" t="s">
        <v>165</v>
      </c>
      <c r="K216" s="100">
        <v>0.4</v>
      </c>
      <c r="L216" s="101">
        <v>7.3133232682798461E-4</v>
      </c>
      <c r="M216" s="62"/>
    </row>
    <row r="217" spans="1:13" s="47" customFormat="1" ht="14.7" customHeight="1" x14ac:dyDescent="0.3">
      <c r="A217" s="62"/>
      <c r="B217" s="6" t="s">
        <v>57</v>
      </c>
      <c r="C217" s="25"/>
      <c r="D217" s="28"/>
      <c r="E217" s="26"/>
      <c r="F217" s="27"/>
      <c r="G217" s="193">
        <v>0.13200000000000001</v>
      </c>
      <c r="H217" s="102" t="s">
        <v>57</v>
      </c>
      <c r="I217" s="103"/>
      <c r="J217" s="85"/>
      <c r="K217" s="104" t="s">
        <v>156</v>
      </c>
      <c r="L217" s="105">
        <v>7.3133232682798461E-4</v>
      </c>
      <c r="M217" s="62"/>
    </row>
    <row r="218" spans="1:13" s="47" customFormat="1" ht="14.7" customHeight="1" x14ac:dyDescent="0.3">
      <c r="A218" s="62"/>
      <c r="B218" s="194" t="s">
        <v>22</v>
      </c>
      <c r="C218" s="195"/>
      <c r="D218" s="196"/>
      <c r="E218" s="197"/>
      <c r="F218" s="155"/>
      <c r="G218" s="87"/>
      <c r="H218" s="107"/>
      <c r="I218" s="174"/>
      <c r="J218" s="175"/>
      <c r="K218" s="176"/>
      <c r="L218" s="110"/>
      <c r="M218" s="62"/>
    </row>
    <row r="219" spans="1:13" s="47" customFormat="1" ht="30.75" customHeight="1" x14ac:dyDescent="0.3">
      <c r="A219" s="62"/>
      <c r="B219" s="198" t="s">
        <v>58</v>
      </c>
      <c r="C219" s="199" t="s">
        <v>1</v>
      </c>
      <c r="D219" s="200" t="s">
        <v>59</v>
      </c>
      <c r="E219" s="156" t="s">
        <v>23</v>
      </c>
      <c r="F219" s="156" t="s">
        <v>55</v>
      </c>
      <c r="G219" s="201" t="s">
        <v>56</v>
      </c>
      <c r="H219" s="90" t="s">
        <v>158</v>
      </c>
      <c r="I219" s="169" t="s">
        <v>159</v>
      </c>
      <c r="J219" s="169" t="s">
        <v>160</v>
      </c>
      <c r="K219" s="177" t="s">
        <v>161</v>
      </c>
      <c r="L219" s="92" t="s">
        <v>162</v>
      </c>
      <c r="M219" s="62"/>
    </row>
    <row r="220" spans="1:13" s="47" customFormat="1" ht="14.7" customHeight="1" x14ac:dyDescent="0.3">
      <c r="A220" s="62"/>
      <c r="B220" s="8">
        <v>0</v>
      </c>
      <c r="C220" s="25">
        <v>1</v>
      </c>
      <c r="D220" s="3">
        <v>4.0999999999999996</v>
      </c>
      <c r="E220" s="26">
        <v>4.0999999999999996</v>
      </c>
      <c r="F220" s="26">
        <v>0.2</v>
      </c>
      <c r="G220" s="26">
        <v>0.82</v>
      </c>
      <c r="H220" s="170">
        <v>1.1357812651495214E-2</v>
      </c>
      <c r="I220" s="171"/>
      <c r="J220" s="192" t="s">
        <v>163</v>
      </c>
      <c r="K220" s="172">
        <v>1</v>
      </c>
      <c r="L220" s="173">
        <v>1.1357812651495214E-2</v>
      </c>
      <c r="M220" s="62"/>
    </row>
    <row r="221" spans="1:13" s="47" customFormat="1" ht="14.7" customHeight="1" x14ac:dyDescent="0.3">
      <c r="A221" s="62"/>
      <c r="B221" s="8" t="s">
        <v>85</v>
      </c>
      <c r="C221" s="25">
        <v>1</v>
      </c>
      <c r="D221" s="3">
        <v>4.55</v>
      </c>
      <c r="E221" s="26">
        <v>4.55</v>
      </c>
      <c r="F221" s="26">
        <v>0.2</v>
      </c>
      <c r="G221" s="26">
        <v>0.91</v>
      </c>
      <c r="H221" s="89">
        <v>1.2604401844952007E-2</v>
      </c>
      <c r="I221" s="99"/>
      <c r="J221" s="61" t="s">
        <v>163</v>
      </c>
      <c r="K221" s="100">
        <v>1</v>
      </c>
      <c r="L221" s="101">
        <v>1.2604401844952007E-2</v>
      </c>
      <c r="M221" s="62"/>
    </row>
    <row r="222" spans="1:13" s="47" customFormat="1" ht="14.7" customHeight="1" x14ac:dyDescent="0.3">
      <c r="A222" s="62"/>
      <c r="B222" s="550" t="s">
        <v>86</v>
      </c>
      <c r="C222" s="25">
        <v>1</v>
      </c>
      <c r="D222" s="3">
        <v>4.55</v>
      </c>
      <c r="E222" s="26">
        <v>4.55</v>
      </c>
      <c r="F222" s="26">
        <v>0.2</v>
      </c>
      <c r="G222" s="26">
        <v>0.91</v>
      </c>
      <c r="H222" s="89">
        <v>1.2604401844952007E-2</v>
      </c>
      <c r="I222" s="99"/>
      <c r="J222" s="61" t="s">
        <v>163</v>
      </c>
      <c r="K222" s="100">
        <v>1</v>
      </c>
      <c r="L222" s="101">
        <v>1.2604401844952007E-2</v>
      </c>
      <c r="M222" s="62"/>
    </row>
    <row r="223" spans="1:13" s="47" customFormat="1" ht="14.7" customHeight="1" x14ac:dyDescent="0.3">
      <c r="A223" s="62"/>
      <c r="B223" s="8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7" customHeight="1" x14ac:dyDescent="0.3">
      <c r="A224" s="62"/>
      <c r="B224" s="8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7" customHeight="1" x14ac:dyDescent="0.3">
      <c r="A225" s="62"/>
      <c r="B225" s="8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7" customHeight="1" x14ac:dyDescent="0.3">
      <c r="A226" s="62"/>
      <c r="B226" s="8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7" customHeight="1" x14ac:dyDescent="0.3">
      <c r="A227" s="62"/>
      <c r="B227" s="8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7" customHeight="1" x14ac:dyDescent="0.3">
      <c r="A228" s="62"/>
      <c r="B228" s="8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7" customHeight="1" x14ac:dyDescent="0.3">
      <c r="A229" s="62"/>
      <c r="B229" s="6" t="s">
        <v>60</v>
      </c>
      <c r="C229" s="25"/>
      <c r="D229" s="28"/>
      <c r="E229" s="26"/>
      <c r="F229" s="27"/>
      <c r="G229" s="193">
        <v>2.64</v>
      </c>
      <c r="H229" s="106" t="s">
        <v>60</v>
      </c>
      <c r="I229" s="103"/>
      <c r="J229" s="85"/>
      <c r="K229" s="104" t="s">
        <v>156</v>
      </c>
      <c r="L229" s="95">
        <v>3.6566616341399225E-2</v>
      </c>
      <c r="M229" s="62"/>
    </row>
    <row r="230" spans="1:13" s="47" customFormat="1" ht="14.7" customHeight="1" x14ac:dyDescent="0.3">
      <c r="A230" s="62"/>
      <c r="B230" s="194" t="s">
        <v>38</v>
      </c>
      <c r="C230" s="195"/>
      <c r="D230" s="196"/>
      <c r="E230" s="196"/>
      <c r="F230" s="196"/>
      <c r="G230" s="196"/>
      <c r="H230" s="115"/>
      <c r="I230" s="202"/>
      <c r="J230" s="203"/>
      <c r="K230" s="178"/>
      <c r="L230" s="204"/>
      <c r="M230" s="62"/>
    </row>
    <row r="231" spans="1:13" s="47" customFormat="1" ht="36.75" customHeight="1" x14ac:dyDescent="0.3">
      <c r="A231" s="62"/>
      <c r="B231" s="53" t="s">
        <v>53</v>
      </c>
      <c r="C231" s="195"/>
      <c r="D231" s="205" t="s">
        <v>0</v>
      </c>
      <c r="E231" s="206" t="s">
        <v>1</v>
      </c>
      <c r="F231" s="207" t="s">
        <v>61</v>
      </c>
      <c r="G231" s="188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7" customHeight="1" x14ac:dyDescent="0.3">
      <c r="A232" s="62"/>
      <c r="B232" s="218" t="s">
        <v>1569</v>
      </c>
      <c r="C232" s="195"/>
      <c r="D232" s="190" t="s">
        <v>1561</v>
      </c>
      <c r="E232" s="153">
        <v>15</v>
      </c>
      <c r="F232" s="154">
        <v>1</v>
      </c>
      <c r="G232" s="191">
        <v>15</v>
      </c>
      <c r="H232" s="170">
        <v>0.20776486557613197</v>
      </c>
      <c r="I232" s="171"/>
      <c r="J232" s="192" t="s">
        <v>163</v>
      </c>
      <c r="K232" s="172">
        <v>1</v>
      </c>
      <c r="L232" s="173">
        <v>0.20776486557613197</v>
      </c>
      <c r="M232" s="521"/>
    </row>
    <row r="233" spans="1:13" s="47" customFormat="1" x14ac:dyDescent="0.3">
      <c r="A233" s="62"/>
      <c r="B233" s="6" t="s">
        <v>1570</v>
      </c>
      <c r="C233" s="7"/>
      <c r="D233" s="3" t="s">
        <v>191</v>
      </c>
      <c r="E233" s="4">
        <v>2</v>
      </c>
      <c r="F233" s="5">
        <v>5.89</v>
      </c>
      <c r="G233" s="26">
        <v>11.78</v>
      </c>
      <c r="H233" s="89">
        <v>0.16316467443245564</v>
      </c>
      <c r="I233" s="99"/>
      <c r="J233" s="61" t="s">
        <v>1219</v>
      </c>
      <c r="K233" s="100">
        <v>0</v>
      </c>
      <c r="L233" s="101">
        <v>0</v>
      </c>
      <c r="M233" s="521"/>
    </row>
    <row r="234" spans="1:13" s="47" customFormat="1" ht="14.7" customHeight="1" x14ac:dyDescent="0.3">
      <c r="A234" s="62"/>
      <c r="B234" s="6" t="s">
        <v>1496</v>
      </c>
      <c r="C234" s="7"/>
      <c r="D234" s="3" t="s">
        <v>5</v>
      </c>
      <c r="E234" s="4">
        <v>4.5</v>
      </c>
      <c r="F234" s="5">
        <v>8.4700000000000006</v>
      </c>
      <c r="G234" s="26">
        <v>38.115000000000002</v>
      </c>
      <c r="H234" s="89">
        <v>0.5279305234289513</v>
      </c>
      <c r="I234" s="99"/>
      <c r="J234" s="61" t="s">
        <v>163</v>
      </c>
      <c r="K234" s="100">
        <v>1</v>
      </c>
      <c r="L234" s="101">
        <v>0.5279305234289513</v>
      </c>
      <c r="M234" s="62"/>
    </row>
    <row r="235" spans="1:13" s="47" customFormat="1" ht="14.7" customHeight="1" x14ac:dyDescent="0.3">
      <c r="A235" s="62"/>
      <c r="B235" s="6" t="s">
        <v>1571</v>
      </c>
      <c r="C235" s="7"/>
      <c r="D235" s="3" t="s">
        <v>5</v>
      </c>
      <c r="E235" s="4">
        <v>2</v>
      </c>
      <c r="F235" s="5">
        <v>0.88</v>
      </c>
      <c r="G235" s="26">
        <v>1.76</v>
      </c>
      <c r="H235" s="89">
        <v>2.4377744227599484E-2</v>
      </c>
      <c r="I235" s="99"/>
      <c r="J235" s="61" t="s">
        <v>163</v>
      </c>
      <c r="K235" s="100">
        <v>1</v>
      </c>
      <c r="L235" s="101">
        <v>2.4377744227599484E-2</v>
      </c>
      <c r="M235" s="62"/>
    </row>
    <row r="236" spans="1:13" s="47" customFormat="1" ht="14.7" customHeight="1" x14ac:dyDescent="0.3">
      <c r="A236" s="62"/>
      <c r="B236" s="6" t="s">
        <v>1497</v>
      </c>
      <c r="C236" s="7"/>
      <c r="D236" s="3" t="s">
        <v>5</v>
      </c>
      <c r="E236" s="4">
        <v>2</v>
      </c>
      <c r="F236" s="5">
        <v>0.88</v>
      </c>
      <c r="G236" s="26">
        <v>1.76</v>
      </c>
      <c r="H236" s="89">
        <v>2.4377744227599484E-2</v>
      </c>
      <c r="I236" s="99"/>
      <c r="J236" s="61" t="s">
        <v>163</v>
      </c>
      <c r="K236" s="100">
        <v>1</v>
      </c>
      <c r="L236" s="101">
        <v>2.4377744227599484E-2</v>
      </c>
      <c r="M236" s="62"/>
    </row>
    <row r="237" spans="1:13" s="47" customFormat="1" ht="14.7" customHeight="1" x14ac:dyDescent="0.3">
      <c r="A237" s="62"/>
      <c r="B237" s="6" t="s">
        <v>1498</v>
      </c>
      <c r="C237" s="7"/>
      <c r="D237" s="3" t="s">
        <v>5</v>
      </c>
      <c r="E237" s="4">
        <v>4</v>
      </c>
      <c r="F237" s="5">
        <v>0.14000000000000001</v>
      </c>
      <c r="G237" s="26">
        <v>0.56000000000000005</v>
      </c>
      <c r="H237" s="89">
        <v>7.7565549815089277E-3</v>
      </c>
      <c r="I237" s="99"/>
      <c r="J237" s="61" t="s">
        <v>163</v>
      </c>
      <c r="K237" s="100">
        <v>1</v>
      </c>
      <c r="L237" s="101">
        <v>7.7565549815089277E-3</v>
      </c>
      <c r="M237" s="62"/>
    </row>
    <row r="238" spans="1:13" s="47" customFormat="1" ht="14.7" customHeight="1" x14ac:dyDescent="0.3">
      <c r="A238" s="62"/>
      <c r="B238" s="6" t="s">
        <v>1572</v>
      </c>
      <c r="C238" s="7"/>
      <c r="D238" s="3" t="s">
        <v>5</v>
      </c>
      <c r="E238" s="4">
        <v>1</v>
      </c>
      <c r="F238" s="5">
        <v>0.45</v>
      </c>
      <c r="G238" s="26">
        <v>0.45</v>
      </c>
      <c r="H238" s="89">
        <v>6.2329459672839588E-3</v>
      </c>
      <c r="I238" s="99"/>
      <c r="J238" s="61" t="s">
        <v>163</v>
      </c>
      <c r="K238" s="100">
        <v>1</v>
      </c>
      <c r="L238" s="101">
        <v>6.2329459672839588E-3</v>
      </c>
      <c r="M238" s="62"/>
    </row>
    <row r="239" spans="1:13" s="47" customFormat="1" ht="14.7" customHeight="1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7" customHeight="1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7" customHeight="1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7" customHeight="1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7" customHeight="1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7" customHeight="1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7" customHeight="1" x14ac:dyDescent="0.3">
      <c r="A245" s="62"/>
      <c r="B245" s="58" t="s">
        <v>62</v>
      </c>
      <c r="C245" s="46"/>
      <c r="D245" s="37"/>
      <c r="E245" s="38"/>
      <c r="F245" s="39"/>
      <c r="G245" s="193">
        <v>69.425000000000026</v>
      </c>
      <c r="H245" s="106" t="s">
        <v>62</v>
      </c>
      <c r="I245" s="103"/>
      <c r="J245" s="85"/>
      <c r="K245" s="104" t="s">
        <v>156</v>
      </c>
      <c r="L245" s="95">
        <v>0.79844037840907522</v>
      </c>
      <c r="M245" s="62"/>
    </row>
    <row r="246" spans="1:13" s="47" customFormat="1" ht="14.7" customHeight="1" x14ac:dyDescent="0.3">
      <c r="A246" s="62"/>
      <c r="B246" s="194" t="s">
        <v>63</v>
      </c>
      <c r="C246" s="195"/>
      <c r="D246" s="196"/>
      <c r="E246" s="197"/>
      <c r="F246" s="155"/>
      <c r="G246" s="197"/>
      <c r="H246" s="115"/>
      <c r="I246" s="202"/>
      <c r="J246" s="203"/>
      <c r="K246" s="178"/>
      <c r="L246" s="204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210"/>
      <c r="D247" s="211" t="s">
        <v>0</v>
      </c>
      <c r="E247" s="201" t="s">
        <v>1</v>
      </c>
      <c r="F247" s="156" t="s">
        <v>61</v>
      </c>
      <c r="G247" s="188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7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191">
        <v>0</v>
      </c>
      <c r="H248" s="170">
        <v>0</v>
      </c>
      <c r="I248" s="171"/>
      <c r="J248" s="192">
        <v>0</v>
      </c>
      <c r="K248" s="172">
        <v>0</v>
      </c>
      <c r="L248" s="173">
        <v>0</v>
      </c>
      <c r="M248" s="62"/>
    </row>
    <row r="249" spans="1:13" s="47" customFormat="1" ht="14.7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7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7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7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191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7" customHeight="1" x14ac:dyDescent="0.3">
      <c r="A254" s="62"/>
      <c r="B254" s="64"/>
      <c r="C254" s="68"/>
      <c r="D254" s="69" t="s">
        <v>65</v>
      </c>
      <c r="E254" s="70"/>
      <c r="F254" s="71"/>
      <c r="G254" s="88">
        <v>72.197000000000003</v>
      </c>
      <c r="H254" s="179"/>
      <c r="I254" s="212"/>
      <c r="J254" s="213"/>
      <c r="K254" s="214"/>
      <c r="L254" s="180"/>
      <c r="M254" s="62"/>
    </row>
    <row r="255" spans="1:13" s="47" customFormat="1" ht="14.7" customHeight="1" x14ac:dyDescent="0.3">
      <c r="A255" s="62"/>
      <c r="B255" s="63"/>
      <c r="C255" s="68"/>
      <c r="D255" s="72" t="s">
        <v>7</v>
      </c>
      <c r="E255" s="215"/>
      <c r="F255" s="181">
        <v>0.1</v>
      </c>
      <c r="G255" s="215">
        <v>7.22</v>
      </c>
      <c r="H255" s="120"/>
      <c r="I255" s="124"/>
      <c r="J255" s="141"/>
      <c r="K255" s="125"/>
      <c r="L255" s="119"/>
      <c r="M255" s="62"/>
    </row>
    <row r="256" spans="1:13" s="47" customFormat="1" ht="14.7" customHeight="1" x14ac:dyDescent="0.3">
      <c r="A256" s="62"/>
      <c r="B256" s="63"/>
      <c r="C256" s="68"/>
      <c r="D256" s="72" t="s">
        <v>8</v>
      </c>
      <c r="E256" s="215"/>
      <c r="F256" s="181">
        <v>0.1</v>
      </c>
      <c r="G256" s="215">
        <v>7.22</v>
      </c>
      <c r="H256" s="120"/>
      <c r="I256" s="124"/>
      <c r="J256" s="141"/>
      <c r="K256" s="125"/>
      <c r="L256" s="119"/>
      <c r="M256" s="62"/>
    </row>
    <row r="257" spans="1:13" s="47" customFormat="1" ht="14.7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86.637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86.64</v>
      </c>
      <c r="H258" s="134">
        <v>1</v>
      </c>
      <c r="I258" s="126"/>
      <c r="J258" s="142"/>
      <c r="K258" s="127"/>
      <c r="L258" s="135">
        <v>0.83573832707730245</v>
      </c>
      <c r="M258" s="62"/>
    </row>
    <row r="259" spans="1:13" s="47" customFormat="1" ht="14.7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7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7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7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7" customHeight="1" x14ac:dyDescent="0.3">
      <c r="A263" s="62"/>
      <c r="B263" s="216" t="s">
        <v>6</v>
      </c>
      <c r="C263" s="217"/>
      <c r="D263" s="80"/>
      <c r="E263" s="67"/>
      <c r="F263" s="62"/>
      <c r="G263" s="62"/>
      <c r="J263" s="60"/>
      <c r="M263" s="62"/>
    </row>
    <row r="264" spans="1:13" s="47" customFormat="1" ht="14.7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/>
      <c r="B268" s="132"/>
      <c r="C268" s="132"/>
      <c r="D268" s="132"/>
      <c r="J268" s="1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7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7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7" customHeight="1" x14ac:dyDescent="0.3">
      <c r="A272" s="62"/>
      <c r="B272" s="64" t="s">
        <v>49</v>
      </c>
      <c r="C272" s="62" t="s">
        <v>1103</v>
      </c>
      <c r="D272" s="62"/>
      <c r="E272" s="62"/>
      <c r="I272" s="65" t="s">
        <v>50</v>
      </c>
      <c r="J272" s="68" t="s">
        <v>5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182</v>
      </c>
      <c r="D273" s="62"/>
      <c r="E273" s="62"/>
      <c r="G273" s="62" t="s">
        <v>556</v>
      </c>
      <c r="J273" s="60"/>
      <c r="M273" s="62"/>
    </row>
    <row r="274" spans="1:13" s="47" customFormat="1" ht="14.7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s="47" customFormat="1" ht="32.25" customHeight="1" x14ac:dyDescent="0.3">
      <c r="A275" s="62"/>
      <c r="B275" s="186" t="s">
        <v>53</v>
      </c>
      <c r="C275" s="187" t="s">
        <v>1</v>
      </c>
      <c r="D275" s="161" t="s">
        <v>54</v>
      </c>
      <c r="E275" s="188" t="s">
        <v>23</v>
      </c>
      <c r="F275" s="188" t="s">
        <v>55</v>
      </c>
      <c r="G275" s="188" t="s">
        <v>56</v>
      </c>
      <c r="H275" s="90" t="s">
        <v>158</v>
      </c>
      <c r="I275" s="169" t="s">
        <v>159</v>
      </c>
      <c r="J275" s="169" t="s">
        <v>160</v>
      </c>
      <c r="K275" s="169" t="s">
        <v>161</v>
      </c>
      <c r="L275" s="92" t="s">
        <v>162</v>
      </c>
      <c r="M275" s="62"/>
    </row>
    <row r="276" spans="1:13" s="47" customFormat="1" ht="14.7" customHeight="1" x14ac:dyDescent="0.3">
      <c r="A276" s="62"/>
      <c r="B276" s="189">
        <v>0</v>
      </c>
      <c r="C276" s="187"/>
      <c r="D276" s="190">
        <v>0</v>
      </c>
      <c r="E276" s="191">
        <v>0</v>
      </c>
      <c r="F276" s="505">
        <v>0.1</v>
      </c>
      <c r="G276" s="191">
        <v>0</v>
      </c>
      <c r="H276" s="170">
        <v>0</v>
      </c>
      <c r="I276" s="171"/>
      <c r="J276" s="192">
        <v>0</v>
      </c>
      <c r="K276" s="172">
        <v>0</v>
      </c>
      <c r="L276" s="173">
        <v>0</v>
      </c>
      <c r="M276" s="62"/>
    </row>
    <row r="277" spans="1:13" s="47" customFormat="1" ht="14.7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s="47" customFormat="1" ht="14.7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7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7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7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7" customHeight="1" x14ac:dyDescent="0.3">
      <c r="A282" s="62"/>
      <c r="B282" s="6" t="s">
        <v>1562</v>
      </c>
      <c r="C282" s="25"/>
      <c r="D282" s="3">
        <v>0</v>
      </c>
      <c r="E282" s="26">
        <v>0</v>
      </c>
      <c r="F282" s="27"/>
      <c r="G282" s="26">
        <v>6.6000000000000003E-2</v>
      </c>
      <c r="H282" s="89">
        <v>2.0716541216500413E-4</v>
      </c>
      <c r="I282" s="99"/>
      <c r="J282" s="61" t="s">
        <v>165</v>
      </c>
      <c r="K282" s="100">
        <v>0.4</v>
      </c>
      <c r="L282" s="101">
        <v>8.2866164866001658E-5</v>
      </c>
      <c r="M282" s="62"/>
    </row>
    <row r="283" spans="1:13" s="47" customFormat="1" ht="14.7" customHeight="1" x14ac:dyDescent="0.3">
      <c r="A283" s="62"/>
      <c r="B283" s="6" t="s">
        <v>57</v>
      </c>
      <c r="C283" s="25"/>
      <c r="D283" s="28"/>
      <c r="E283" s="26"/>
      <c r="F283" s="27"/>
      <c r="G283" s="193">
        <v>6.6000000000000003E-2</v>
      </c>
      <c r="H283" s="102" t="s">
        <v>57</v>
      </c>
      <c r="I283" s="103"/>
      <c r="J283" s="85"/>
      <c r="K283" s="104" t="s">
        <v>156</v>
      </c>
      <c r="L283" s="105">
        <v>8.2866164866001658E-5</v>
      </c>
      <c r="M283" s="62"/>
    </row>
    <row r="284" spans="1:13" s="47" customFormat="1" ht="14.7" customHeight="1" x14ac:dyDescent="0.3">
      <c r="A284" s="62"/>
      <c r="B284" s="194" t="s">
        <v>22</v>
      </c>
      <c r="C284" s="195"/>
      <c r="D284" s="196"/>
      <c r="E284" s="197"/>
      <c r="F284" s="155"/>
      <c r="G284" s="87"/>
      <c r="H284" s="107"/>
      <c r="I284" s="174"/>
      <c r="J284" s="175"/>
      <c r="K284" s="176"/>
      <c r="L284" s="110"/>
      <c r="M284" s="62"/>
    </row>
    <row r="285" spans="1:13" s="47" customFormat="1" ht="30.75" customHeight="1" x14ac:dyDescent="0.3">
      <c r="A285" s="62"/>
      <c r="B285" s="198" t="s">
        <v>58</v>
      </c>
      <c r="C285" s="199" t="s">
        <v>1</v>
      </c>
      <c r="D285" s="200" t="s">
        <v>59</v>
      </c>
      <c r="E285" s="156" t="s">
        <v>23</v>
      </c>
      <c r="F285" s="156" t="s">
        <v>55</v>
      </c>
      <c r="G285" s="201" t="s">
        <v>56</v>
      </c>
      <c r="H285" s="90" t="s">
        <v>158</v>
      </c>
      <c r="I285" s="169" t="s">
        <v>159</v>
      </c>
      <c r="J285" s="169" t="s">
        <v>160</v>
      </c>
      <c r="K285" s="177" t="s">
        <v>161</v>
      </c>
      <c r="L285" s="92" t="s">
        <v>162</v>
      </c>
      <c r="M285" s="62"/>
    </row>
    <row r="286" spans="1:13" s="47" customFormat="1" ht="14.7" customHeight="1" x14ac:dyDescent="0.3">
      <c r="A286" s="62"/>
      <c r="B286" s="8">
        <v>0</v>
      </c>
      <c r="C286" s="25">
        <v>1</v>
      </c>
      <c r="D286" s="3">
        <v>4.0999999999999996</v>
      </c>
      <c r="E286" s="26">
        <v>4.0999999999999996</v>
      </c>
      <c r="F286" s="26">
        <v>0.1</v>
      </c>
      <c r="G286" s="26">
        <v>0.41</v>
      </c>
      <c r="H286" s="170">
        <v>1.2869366513280558E-3</v>
      </c>
      <c r="I286" s="171"/>
      <c r="J286" s="61" t="s">
        <v>163</v>
      </c>
      <c r="K286" s="100">
        <v>1</v>
      </c>
      <c r="L286" s="173">
        <v>1.2869366513280558E-3</v>
      </c>
      <c r="M286" s="62"/>
    </row>
    <row r="287" spans="1:13" s="47" customFormat="1" ht="14.7" customHeight="1" x14ac:dyDescent="0.3">
      <c r="A287" s="62"/>
      <c r="B287" s="8" t="s">
        <v>85</v>
      </c>
      <c r="C287" s="25">
        <v>1</v>
      </c>
      <c r="D287" s="3">
        <v>4.55</v>
      </c>
      <c r="E287" s="26">
        <v>4.55</v>
      </c>
      <c r="F287" s="26">
        <v>0.1</v>
      </c>
      <c r="G287" s="26">
        <v>0.45500000000000002</v>
      </c>
      <c r="H287" s="89">
        <v>1.4281857959860132E-3</v>
      </c>
      <c r="I287" s="99"/>
      <c r="J287" s="61" t="s">
        <v>163</v>
      </c>
      <c r="K287" s="100">
        <v>1</v>
      </c>
      <c r="L287" s="101">
        <v>1.4281857959860132E-3</v>
      </c>
      <c r="M287" s="62"/>
    </row>
    <row r="288" spans="1:13" s="47" customFormat="1" ht="14.7" customHeight="1" x14ac:dyDescent="0.3">
      <c r="A288" s="62"/>
      <c r="B288" s="550" t="s">
        <v>86</v>
      </c>
      <c r="C288" s="25">
        <v>1</v>
      </c>
      <c r="D288" s="3">
        <v>4.55</v>
      </c>
      <c r="E288" s="26">
        <v>4.55</v>
      </c>
      <c r="F288" s="26">
        <v>0.1</v>
      </c>
      <c r="G288" s="26">
        <v>0.45500000000000002</v>
      </c>
      <c r="H288" s="89">
        <v>1.4281857959860132E-3</v>
      </c>
      <c r="I288" s="99"/>
      <c r="J288" s="61" t="s">
        <v>163</v>
      </c>
      <c r="K288" s="100">
        <v>1</v>
      </c>
      <c r="L288" s="101">
        <v>1.4281857959860132E-3</v>
      </c>
      <c r="M288" s="62"/>
    </row>
    <row r="289" spans="1:13" s="47" customFormat="1" ht="14.7" customHeight="1" x14ac:dyDescent="0.3">
      <c r="A289" s="62"/>
      <c r="B289" s="8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7" customHeight="1" x14ac:dyDescent="0.3">
      <c r="A290" s="62"/>
      <c r="B290" s="8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7" customHeight="1" x14ac:dyDescent="0.3">
      <c r="A291" s="62"/>
      <c r="B291" s="8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7" customHeight="1" x14ac:dyDescent="0.3">
      <c r="A292" s="62"/>
      <c r="B292" s="8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7" customHeight="1" x14ac:dyDescent="0.3">
      <c r="A293" s="62"/>
      <c r="B293" s="8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7" customHeight="1" x14ac:dyDescent="0.3">
      <c r="A294" s="62"/>
      <c r="B294" s="8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7" customHeight="1" x14ac:dyDescent="0.3">
      <c r="A295" s="62"/>
      <c r="B295" s="6" t="s">
        <v>60</v>
      </c>
      <c r="C295" s="25"/>
      <c r="D295" s="28"/>
      <c r="E295" s="26"/>
      <c r="F295" s="27"/>
      <c r="G295" s="193">
        <v>1.32</v>
      </c>
      <c r="H295" s="106" t="s">
        <v>60</v>
      </c>
      <c r="I295" s="103"/>
      <c r="J295" s="85"/>
      <c r="K295" s="104" t="s">
        <v>156</v>
      </c>
      <c r="L295" s="95">
        <v>4.1433082433000824E-3</v>
      </c>
      <c r="M295" s="62"/>
    </row>
    <row r="296" spans="1:13" s="47" customFormat="1" ht="14.7" customHeight="1" x14ac:dyDescent="0.3">
      <c r="A296" s="62"/>
      <c r="B296" s="194" t="s">
        <v>38</v>
      </c>
      <c r="C296" s="195"/>
      <c r="D296" s="196"/>
      <c r="E296" s="196"/>
      <c r="F296" s="196"/>
      <c r="G296" s="196"/>
      <c r="H296" s="115"/>
      <c r="I296" s="202"/>
      <c r="J296" s="203"/>
      <c r="K296" s="178"/>
      <c r="L296" s="204"/>
      <c r="M296" s="62"/>
    </row>
    <row r="297" spans="1:13" s="47" customFormat="1" ht="36.75" customHeight="1" x14ac:dyDescent="0.3">
      <c r="A297" s="62"/>
      <c r="B297" s="53" t="s">
        <v>53</v>
      </c>
      <c r="C297" s="195"/>
      <c r="D297" s="205" t="s">
        <v>0</v>
      </c>
      <c r="E297" s="206" t="s">
        <v>1</v>
      </c>
      <c r="F297" s="207" t="s">
        <v>61</v>
      </c>
      <c r="G297" s="188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7" customHeight="1" x14ac:dyDescent="0.3">
      <c r="A298" s="62"/>
      <c r="B298" s="218" t="s">
        <v>1573</v>
      </c>
      <c r="C298" s="195"/>
      <c r="D298" s="190" t="s">
        <v>5</v>
      </c>
      <c r="E298" s="153">
        <v>1</v>
      </c>
      <c r="F298" s="154">
        <v>275</v>
      </c>
      <c r="G298" s="191">
        <v>275</v>
      </c>
      <c r="H298" s="170">
        <v>0.86318921735418375</v>
      </c>
      <c r="I298" s="171"/>
      <c r="J298" s="192" t="s">
        <v>163</v>
      </c>
      <c r="K298" s="172">
        <v>1</v>
      </c>
      <c r="L298" s="173">
        <v>0.86318921735418375</v>
      </c>
      <c r="M298" s="521"/>
    </row>
    <row r="299" spans="1:13" s="47" customFormat="1" ht="14.7" customHeight="1" x14ac:dyDescent="0.3">
      <c r="A299" s="62"/>
      <c r="B299" s="6" t="s">
        <v>1574</v>
      </c>
      <c r="C299" s="7"/>
      <c r="D299" s="3" t="s">
        <v>5</v>
      </c>
      <c r="E299" s="4">
        <v>1</v>
      </c>
      <c r="F299" s="5">
        <v>37.06</v>
      </c>
      <c r="G299" s="26">
        <v>37.06</v>
      </c>
      <c r="H299" s="89">
        <v>0.1163265178005311</v>
      </c>
      <c r="I299" s="99"/>
      <c r="J299" s="61" t="s">
        <v>1219</v>
      </c>
      <c r="K299" s="100">
        <v>0</v>
      </c>
      <c r="L299" s="101">
        <v>0</v>
      </c>
      <c r="M299" s="521"/>
    </row>
    <row r="300" spans="1:13" s="47" customFormat="1" ht="14.7" customHeight="1" x14ac:dyDescent="0.3">
      <c r="A300" s="62"/>
      <c r="B300" s="6" t="s">
        <v>1575</v>
      </c>
      <c r="C300" s="7"/>
      <c r="D300" s="3" t="s">
        <v>5</v>
      </c>
      <c r="E300" s="4">
        <v>1</v>
      </c>
      <c r="F300" s="5">
        <v>0.39</v>
      </c>
      <c r="G300" s="26">
        <v>0.39</v>
      </c>
      <c r="H300" s="89">
        <v>1.2241592537022971E-3</v>
      </c>
      <c r="I300" s="99"/>
      <c r="J300" s="61" t="s">
        <v>163</v>
      </c>
      <c r="K300" s="100">
        <v>1</v>
      </c>
      <c r="L300" s="101">
        <v>1.2241592537022971E-3</v>
      </c>
      <c r="M300" s="62"/>
    </row>
    <row r="301" spans="1:13" s="47" customFormat="1" ht="14.7" customHeight="1" x14ac:dyDescent="0.3">
      <c r="A301" s="62"/>
      <c r="B301" s="6" t="s">
        <v>1576</v>
      </c>
      <c r="C301" s="7"/>
      <c r="D301" s="3" t="s">
        <v>5</v>
      </c>
      <c r="E301" s="4">
        <v>1</v>
      </c>
      <c r="F301" s="5">
        <v>4.75</v>
      </c>
      <c r="G301" s="26">
        <v>4.75</v>
      </c>
      <c r="H301" s="89">
        <v>1.4909631936117719E-2</v>
      </c>
      <c r="I301" s="99"/>
      <c r="J301" s="61" t="s">
        <v>1219</v>
      </c>
      <c r="K301" s="100">
        <v>0</v>
      </c>
      <c r="L301" s="101">
        <v>0</v>
      </c>
      <c r="M301" s="62"/>
    </row>
    <row r="302" spans="1:13" s="47" customFormat="1" ht="14.7" customHeight="1" x14ac:dyDescent="0.3">
      <c r="A302" s="62"/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7" customHeight="1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7" customHeight="1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7" customHeight="1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7" customHeight="1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7" customHeight="1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7" customHeight="1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7" customHeight="1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7" customHeight="1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7" customHeight="1" x14ac:dyDescent="0.3">
      <c r="A311" s="62"/>
      <c r="B311" s="58" t="s">
        <v>62</v>
      </c>
      <c r="C311" s="46"/>
      <c r="D311" s="37"/>
      <c r="E311" s="38"/>
      <c r="F311" s="39"/>
      <c r="G311" s="193">
        <v>317.2</v>
      </c>
      <c r="H311" s="106" t="s">
        <v>62</v>
      </c>
      <c r="I311" s="103"/>
      <c r="J311" s="85"/>
      <c r="K311" s="104" t="s">
        <v>156</v>
      </c>
      <c r="L311" s="95">
        <v>0.86441337660788609</v>
      </c>
      <c r="M311" s="62"/>
    </row>
    <row r="312" spans="1:13" s="47" customFormat="1" ht="14.7" customHeight="1" x14ac:dyDescent="0.3">
      <c r="A312" s="62"/>
      <c r="B312" s="194" t="s">
        <v>63</v>
      </c>
      <c r="C312" s="195"/>
      <c r="D312" s="196"/>
      <c r="E312" s="197"/>
      <c r="F312" s="155"/>
      <c r="G312" s="197"/>
      <c r="H312" s="115"/>
      <c r="I312" s="202"/>
      <c r="J312" s="203"/>
      <c r="K312" s="178"/>
      <c r="L312" s="204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210"/>
      <c r="D313" s="211" t="s">
        <v>0</v>
      </c>
      <c r="E313" s="201" t="s">
        <v>1</v>
      </c>
      <c r="F313" s="156" t="s">
        <v>61</v>
      </c>
      <c r="G313" s="188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7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191">
        <v>0</v>
      </c>
      <c r="H314" s="170">
        <v>0</v>
      </c>
      <c r="I314" s="171"/>
      <c r="J314" s="192">
        <v>0</v>
      </c>
      <c r="K314" s="172">
        <v>0</v>
      </c>
      <c r="L314" s="173">
        <v>0</v>
      </c>
      <c r="M314" s="62"/>
    </row>
    <row r="315" spans="1:13" s="47" customFormat="1" ht="14.7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7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7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7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191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7" customHeight="1" x14ac:dyDescent="0.3">
      <c r="A320" s="62"/>
      <c r="B320" s="64"/>
      <c r="C320" s="68"/>
      <c r="D320" s="69" t="s">
        <v>65</v>
      </c>
      <c r="E320" s="70"/>
      <c r="F320" s="71"/>
      <c r="G320" s="88">
        <v>318.58600000000001</v>
      </c>
      <c r="H320" s="179"/>
      <c r="I320" s="212"/>
      <c r="J320" s="213"/>
      <c r="K320" s="214"/>
      <c r="L320" s="180"/>
      <c r="M320" s="62"/>
    </row>
    <row r="321" spans="1:13" s="47" customFormat="1" ht="14.7" customHeight="1" x14ac:dyDescent="0.3">
      <c r="A321" s="62"/>
      <c r="B321" s="63"/>
      <c r="C321" s="68"/>
      <c r="D321" s="72" t="s">
        <v>7</v>
      </c>
      <c r="E321" s="215"/>
      <c r="F321" s="181">
        <v>0.1</v>
      </c>
      <c r="G321" s="215">
        <v>31.859000000000002</v>
      </c>
      <c r="H321" s="120"/>
      <c r="I321" s="124"/>
      <c r="J321" s="141"/>
      <c r="K321" s="125"/>
      <c r="L321" s="119"/>
      <c r="M321" s="62"/>
    </row>
    <row r="322" spans="1:13" s="47" customFormat="1" ht="14.7" customHeight="1" x14ac:dyDescent="0.3">
      <c r="A322" s="62"/>
      <c r="B322" s="63"/>
      <c r="C322" s="68"/>
      <c r="D322" s="72" t="s">
        <v>8</v>
      </c>
      <c r="E322" s="215"/>
      <c r="F322" s="181">
        <v>0.1</v>
      </c>
      <c r="G322" s="215">
        <v>31.859000000000002</v>
      </c>
      <c r="H322" s="120"/>
      <c r="I322" s="124"/>
      <c r="J322" s="141"/>
      <c r="K322" s="125"/>
      <c r="L322" s="119"/>
      <c r="M322" s="62"/>
    </row>
    <row r="323" spans="1:13" s="47" customFormat="1" ht="14.7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382.30399999999997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382.3</v>
      </c>
      <c r="H324" s="134">
        <v>1</v>
      </c>
      <c r="I324" s="126"/>
      <c r="J324" s="142"/>
      <c r="K324" s="127"/>
      <c r="L324" s="135">
        <v>0.86863955101605217</v>
      </c>
      <c r="M324" s="62"/>
    </row>
    <row r="325" spans="1:13" s="47" customFormat="1" ht="14.7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7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7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7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7" customHeight="1" x14ac:dyDescent="0.3">
      <c r="A329" s="62"/>
      <c r="B329" s="216" t="s">
        <v>6</v>
      </c>
      <c r="C329" s="217"/>
      <c r="D329" s="80"/>
      <c r="E329" s="67"/>
      <c r="F329" s="62"/>
      <c r="G329" s="62"/>
      <c r="J329" s="60"/>
      <c r="M329" s="62"/>
    </row>
    <row r="330" spans="1:13" x14ac:dyDescent="0.3">
      <c r="A330" s="62"/>
      <c r="B330" s="84"/>
      <c r="C330" s="62"/>
      <c r="D330" s="80"/>
      <c r="E330" s="67"/>
      <c r="F330" s="62"/>
      <c r="G330" s="62"/>
      <c r="H330" s="47"/>
      <c r="I330" s="47"/>
      <c r="J330" s="60"/>
      <c r="K330" s="47"/>
      <c r="L330" s="47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5" t="s">
        <v>166</v>
      </c>
      <c r="E333" s="715"/>
      <c r="F333" s="715"/>
      <c r="J333" s="1"/>
    </row>
    <row r="334" spans="1:13" x14ac:dyDescent="0.3">
      <c r="A334" s="62"/>
      <c r="B334" s="132"/>
      <c r="C334" s="132"/>
      <c r="D334" s="132"/>
      <c r="J334" s="1"/>
    </row>
    <row r="335" spans="1:13" ht="82.9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x14ac:dyDescent="0.3">
      <c r="A336" s="62"/>
      <c r="B336" s="63"/>
      <c r="C336" s="9"/>
      <c r="D336" s="10"/>
      <c r="E336" s="11"/>
      <c r="F336" s="12"/>
      <c r="G336" s="13"/>
      <c r="H336" s="47"/>
      <c r="I336" s="47"/>
      <c r="J336" s="60"/>
      <c r="K336" s="47"/>
      <c r="L336" s="47"/>
      <c r="M336" s="62"/>
    </row>
    <row r="337" spans="1:13" x14ac:dyDescent="0.3">
      <c r="A337" s="62"/>
      <c r="B337" s="48" t="s">
        <v>48</v>
      </c>
      <c r="C337" s="9"/>
      <c r="D337" s="10"/>
      <c r="E337" s="11"/>
      <c r="F337" s="11"/>
      <c r="G337" s="11"/>
      <c r="H337" s="47"/>
      <c r="I337" s="47"/>
      <c r="J337" s="60"/>
      <c r="K337" s="47"/>
      <c r="L337" s="47"/>
      <c r="M337" s="62"/>
    </row>
    <row r="338" spans="1:13" x14ac:dyDescent="0.3">
      <c r="A338" s="62"/>
      <c r="B338" s="64" t="s">
        <v>49</v>
      </c>
      <c r="C338" s="62" t="s">
        <v>1148</v>
      </c>
      <c r="D338" s="62"/>
      <c r="E338" s="62"/>
      <c r="F338" s="47"/>
      <c r="G338" s="47"/>
      <c r="H338" s="47"/>
      <c r="I338" s="65" t="s">
        <v>50</v>
      </c>
      <c r="J338" s="68" t="s">
        <v>5</v>
      </c>
      <c r="K338" s="47"/>
      <c r="L338" s="47"/>
      <c r="M338" s="62"/>
    </row>
    <row r="339" spans="1:13" ht="15" thickBot="1" x14ac:dyDescent="0.35">
      <c r="A339" s="62"/>
      <c r="B339" s="64" t="s">
        <v>51</v>
      </c>
      <c r="C339" s="62" t="s">
        <v>182</v>
      </c>
      <c r="D339" s="62"/>
      <c r="E339" s="62"/>
      <c r="F339" s="47"/>
      <c r="G339" s="62" t="s">
        <v>617</v>
      </c>
      <c r="H339" s="47"/>
      <c r="I339" s="47"/>
      <c r="J339" s="60"/>
      <c r="K339" s="47"/>
      <c r="L339" s="47"/>
      <c r="M339" s="62"/>
    </row>
    <row r="340" spans="1:13" ht="15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ht="28.8" x14ac:dyDescent="0.3">
      <c r="A341" s="62"/>
      <c r="B341" s="186" t="s">
        <v>53</v>
      </c>
      <c r="C341" s="187" t="s">
        <v>1</v>
      </c>
      <c r="D341" s="161" t="s">
        <v>54</v>
      </c>
      <c r="E341" s="188" t="s">
        <v>23</v>
      </c>
      <c r="F341" s="188" t="s">
        <v>55</v>
      </c>
      <c r="G341" s="188" t="s">
        <v>56</v>
      </c>
      <c r="H341" s="90" t="s">
        <v>158</v>
      </c>
      <c r="I341" s="169" t="s">
        <v>159</v>
      </c>
      <c r="J341" s="169" t="s">
        <v>160</v>
      </c>
      <c r="K341" s="169" t="s">
        <v>161</v>
      </c>
      <c r="L341" s="92" t="s">
        <v>162</v>
      </c>
      <c r="M341" s="62"/>
    </row>
    <row r="342" spans="1:13" x14ac:dyDescent="0.3">
      <c r="A342" s="62"/>
      <c r="B342" s="189">
        <v>0</v>
      </c>
      <c r="C342" s="187"/>
      <c r="D342" s="190">
        <v>0</v>
      </c>
      <c r="E342" s="191">
        <v>0</v>
      </c>
      <c r="F342" s="505">
        <v>0.5</v>
      </c>
      <c r="G342" s="191">
        <v>0</v>
      </c>
      <c r="H342" s="170">
        <v>0</v>
      </c>
      <c r="I342" s="171"/>
      <c r="J342" s="192">
        <v>0</v>
      </c>
      <c r="K342" s="172">
        <v>0</v>
      </c>
      <c r="L342" s="173">
        <v>0</v>
      </c>
      <c r="M342" s="62"/>
    </row>
    <row r="343" spans="1:13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x14ac:dyDescent="0.3">
      <c r="A348" s="62"/>
      <c r="B348" s="6" t="s">
        <v>1562</v>
      </c>
      <c r="C348" s="25"/>
      <c r="D348" s="3">
        <v>0</v>
      </c>
      <c r="E348" s="26">
        <v>0</v>
      </c>
      <c r="F348" s="27"/>
      <c r="G348" s="26">
        <v>0.33</v>
      </c>
      <c r="H348" s="89">
        <v>2.9779899470278758E-4</v>
      </c>
      <c r="I348" s="99"/>
      <c r="J348" s="61" t="s">
        <v>165</v>
      </c>
      <c r="K348" s="100">
        <v>0.4</v>
      </c>
      <c r="L348" s="101">
        <v>1.1911959788111504E-4</v>
      </c>
      <c r="M348" s="62"/>
    </row>
    <row r="349" spans="1:13" x14ac:dyDescent="0.3">
      <c r="A349" s="62"/>
      <c r="B349" s="6" t="s">
        <v>57</v>
      </c>
      <c r="C349" s="25"/>
      <c r="D349" s="28"/>
      <c r="E349" s="26"/>
      <c r="F349" s="27"/>
      <c r="G349" s="193">
        <v>0.33</v>
      </c>
      <c r="H349" s="102" t="s">
        <v>57</v>
      </c>
      <c r="I349" s="103"/>
      <c r="J349" s="85"/>
      <c r="K349" s="104" t="s">
        <v>156</v>
      </c>
      <c r="L349" s="105">
        <v>1.1911959788111504E-4</v>
      </c>
      <c r="M349" s="62"/>
    </row>
    <row r="350" spans="1:13" x14ac:dyDescent="0.3">
      <c r="A350" s="62"/>
      <c r="B350" s="194" t="s">
        <v>22</v>
      </c>
      <c r="C350" s="195"/>
      <c r="D350" s="196"/>
      <c r="E350" s="197"/>
      <c r="F350" s="155"/>
      <c r="G350" s="87"/>
      <c r="H350" s="107"/>
      <c r="I350" s="174"/>
      <c r="J350" s="175"/>
      <c r="K350" s="176"/>
      <c r="L350" s="110"/>
      <c r="M350" s="62"/>
    </row>
    <row r="351" spans="1:13" ht="28.8" x14ac:dyDescent="0.3">
      <c r="A351" s="62"/>
      <c r="B351" s="198" t="s">
        <v>58</v>
      </c>
      <c r="C351" s="199" t="s">
        <v>1</v>
      </c>
      <c r="D351" s="200" t="s">
        <v>59</v>
      </c>
      <c r="E351" s="156" t="s">
        <v>23</v>
      </c>
      <c r="F351" s="156" t="s">
        <v>55</v>
      </c>
      <c r="G351" s="201" t="s">
        <v>56</v>
      </c>
      <c r="H351" s="90" t="s">
        <v>158</v>
      </c>
      <c r="I351" s="169" t="s">
        <v>159</v>
      </c>
      <c r="J351" s="169" t="s">
        <v>160</v>
      </c>
      <c r="K351" s="177" t="s">
        <v>161</v>
      </c>
      <c r="L351" s="92" t="s">
        <v>162</v>
      </c>
      <c r="M351" s="62"/>
    </row>
    <row r="352" spans="1:13" x14ac:dyDescent="0.3">
      <c r="A352" s="62"/>
      <c r="B352" s="8">
        <v>0</v>
      </c>
      <c r="C352" s="25">
        <v>1</v>
      </c>
      <c r="D352" s="3">
        <v>4.0999999999999996</v>
      </c>
      <c r="E352" s="26">
        <v>4.0999999999999996</v>
      </c>
      <c r="F352" s="26">
        <v>0.5</v>
      </c>
      <c r="G352" s="26">
        <v>2.0499999999999998</v>
      </c>
      <c r="H352" s="170">
        <v>1.8499634519415589E-3</v>
      </c>
      <c r="I352" s="171"/>
      <c r="J352" s="61" t="s">
        <v>163</v>
      </c>
      <c r="K352" s="100">
        <v>1</v>
      </c>
      <c r="L352" s="173">
        <v>1.8499634519415589E-3</v>
      </c>
      <c r="M352" s="62"/>
    </row>
    <row r="353" spans="1:13" x14ac:dyDescent="0.3">
      <c r="A353" s="62"/>
      <c r="B353" s="8" t="s">
        <v>85</v>
      </c>
      <c r="C353" s="25">
        <v>1</v>
      </c>
      <c r="D353" s="3">
        <v>4.55</v>
      </c>
      <c r="E353" s="26">
        <v>4.55</v>
      </c>
      <c r="F353" s="26">
        <v>0.5</v>
      </c>
      <c r="G353" s="26">
        <v>2.2749999999999999</v>
      </c>
      <c r="H353" s="89">
        <v>2.0530082210570961E-3</v>
      </c>
      <c r="I353" s="99"/>
      <c r="J353" s="61" t="s">
        <v>163</v>
      </c>
      <c r="K353" s="100">
        <v>1</v>
      </c>
      <c r="L353" s="101">
        <v>2.0530082210570961E-3</v>
      </c>
      <c r="M353" s="62"/>
    </row>
    <row r="354" spans="1:13" x14ac:dyDescent="0.3">
      <c r="A354" s="62"/>
      <c r="B354" s="550" t="s">
        <v>86</v>
      </c>
      <c r="C354" s="25">
        <v>1</v>
      </c>
      <c r="D354" s="3">
        <v>4.55</v>
      </c>
      <c r="E354" s="26">
        <v>4.55</v>
      </c>
      <c r="F354" s="26">
        <v>0.5</v>
      </c>
      <c r="G354" s="26">
        <v>2.2749999999999999</v>
      </c>
      <c r="H354" s="89">
        <v>2.0530082210570961E-3</v>
      </c>
      <c r="I354" s="99"/>
      <c r="J354" s="61" t="s">
        <v>163</v>
      </c>
      <c r="K354" s="100">
        <v>1</v>
      </c>
      <c r="L354" s="101">
        <v>2.0530082210570961E-3</v>
      </c>
      <c r="M354" s="62"/>
    </row>
    <row r="355" spans="1:13" x14ac:dyDescent="0.3">
      <c r="A355" s="62"/>
      <c r="B355" s="8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x14ac:dyDescent="0.3">
      <c r="A356" s="62"/>
      <c r="B356" s="8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x14ac:dyDescent="0.3">
      <c r="A357" s="62"/>
      <c r="B357" s="8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x14ac:dyDescent="0.3">
      <c r="A358" s="62"/>
      <c r="B358" s="8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x14ac:dyDescent="0.3">
      <c r="A359" s="62"/>
      <c r="B359" s="8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x14ac:dyDescent="0.3">
      <c r="A360" s="62"/>
      <c r="B360" s="8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x14ac:dyDescent="0.3">
      <c r="A361" s="62"/>
      <c r="B361" s="6" t="s">
        <v>60</v>
      </c>
      <c r="C361" s="25"/>
      <c r="D361" s="28"/>
      <c r="E361" s="26"/>
      <c r="F361" s="27"/>
      <c r="G361" s="193">
        <v>6.6</v>
      </c>
      <c r="H361" s="106" t="s">
        <v>60</v>
      </c>
      <c r="I361" s="103"/>
      <c r="J361" s="85"/>
      <c r="K361" s="104" t="s">
        <v>156</v>
      </c>
      <c r="L361" s="95">
        <v>5.9559798940557514E-3</v>
      </c>
      <c r="M361" s="62"/>
    </row>
    <row r="362" spans="1:13" x14ac:dyDescent="0.3">
      <c r="A362" s="62"/>
      <c r="B362" s="194" t="s">
        <v>38</v>
      </c>
      <c r="C362" s="195"/>
      <c r="D362" s="196"/>
      <c r="E362" s="196"/>
      <c r="F362" s="196"/>
      <c r="G362" s="196"/>
      <c r="H362" s="115"/>
      <c r="I362" s="202"/>
      <c r="J362" s="203"/>
      <c r="K362" s="178"/>
      <c r="L362" s="204"/>
      <c r="M362" s="62"/>
    </row>
    <row r="363" spans="1:13" ht="28.8" x14ac:dyDescent="0.3">
      <c r="A363" s="62"/>
      <c r="B363" s="53" t="s">
        <v>53</v>
      </c>
      <c r="C363" s="195"/>
      <c r="D363" s="205" t="s">
        <v>0</v>
      </c>
      <c r="E363" s="206" t="s">
        <v>1</v>
      </c>
      <c r="F363" s="207" t="s">
        <v>61</v>
      </c>
      <c r="G363" s="188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x14ac:dyDescent="0.3">
      <c r="A364" s="62"/>
      <c r="B364" s="218" t="s">
        <v>1577</v>
      </c>
      <c r="C364" s="195"/>
      <c r="D364" s="190" t="s">
        <v>5</v>
      </c>
      <c r="E364" s="153">
        <v>1</v>
      </c>
      <c r="F364" s="154">
        <v>1059</v>
      </c>
      <c r="G364" s="191">
        <v>1059</v>
      </c>
      <c r="H364" s="170">
        <v>0.95566404663712734</v>
      </c>
      <c r="I364" s="171"/>
      <c r="J364" s="192" t="s">
        <v>163</v>
      </c>
      <c r="K364" s="172">
        <v>1</v>
      </c>
      <c r="L364" s="173">
        <v>0.95566404663712734</v>
      </c>
      <c r="M364" s="521"/>
    </row>
    <row r="365" spans="1:13" x14ac:dyDescent="0.3">
      <c r="A365" s="62"/>
      <c r="B365" s="6" t="s">
        <v>1574</v>
      </c>
      <c r="C365" s="7"/>
      <c r="D365" s="3" t="s">
        <v>5</v>
      </c>
      <c r="E365" s="4">
        <v>1</v>
      </c>
      <c r="F365" s="5">
        <v>37.06</v>
      </c>
      <c r="G365" s="26">
        <v>37.06</v>
      </c>
      <c r="H365" s="89">
        <v>3.3443729526319112E-2</v>
      </c>
      <c r="I365" s="99"/>
      <c r="J365" s="61" t="s">
        <v>1219</v>
      </c>
      <c r="K365" s="100">
        <v>0</v>
      </c>
      <c r="L365" s="101">
        <v>0</v>
      </c>
      <c r="M365" s="521"/>
    </row>
    <row r="366" spans="1:13" x14ac:dyDescent="0.3">
      <c r="A366" s="62"/>
      <c r="B366" s="6" t="s">
        <v>1575</v>
      </c>
      <c r="C366" s="7"/>
      <c r="D366" s="3" t="s">
        <v>5</v>
      </c>
      <c r="E366" s="4">
        <v>1</v>
      </c>
      <c r="F366" s="5">
        <v>0.39</v>
      </c>
      <c r="G366" s="26">
        <v>0.39</v>
      </c>
      <c r="H366" s="89">
        <v>3.5194426646693075E-4</v>
      </c>
      <c r="I366" s="99"/>
      <c r="J366" s="61" t="s">
        <v>163</v>
      </c>
      <c r="K366" s="100">
        <v>1</v>
      </c>
      <c r="L366" s="101">
        <v>3.5194426646693075E-4</v>
      </c>
      <c r="M366" s="62"/>
    </row>
    <row r="367" spans="1:13" x14ac:dyDescent="0.3">
      <c r="A367" s="62"/>
      <c r="B367" s="6" t="s">
        <v>1576</v>
      </c>
      <c r="C367" s="7"/>
      <c r="D367" s="3" t="s">
        <v>5</v>
      </c>
      <c r="E367" s="4">
        <v>1</v>
      </c>
      <c r="F367" s="5">
        <v>4.75</v>
      </c>
      <c r="G367" s="26">
        <v>4.75</v>
      </c>
      <c r="H367" s="89">
        <v>4.2865006813280022E-3</v>
      </c>
      <c r="I367" s="99"/>
      <c r="J367" s="61" t="s">
        <v>1219</v>
      </c>
      <c r="K367" s="100">
        <v>0</v>
      </c>
      <c r="L367" s="101">
        <v>0</v>
      </c>
      <c r="M367" s="62"/>
    </row>
    <row r="368" spans="1:13" x14ac:dyDescent="0.3">
      <c r="A368" s="62"/>
      <c r="B368" s="6">
        <v>0</v>
      </c>
      <c r="C368" s="7"/>
      <c r="D368" s="3">
        <v>0</v>
      </c>
      <c r="E368" s="4"/>
      <c r="F368" s="5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x14ac:dyDescent="0.3">
      <c r="A377" s="62"/>
      <c r="B377" s="58" t="s">
        <v>62</v>
      </c>
      <c r="C377" s="46"/>
      <c r="D377" s="37"/>
      <c r="E377" s="38"/>
      <c r="F377" s="39"/>
      <c r="G377" s="193">
        <v>1101.2</v>
      </c>
      <c r="H377" s="106" t="s">
        <v>62</v>
      </c>
      <c r="I377" s="103"/>
      <c r="J377" s="85"/>
      <c r="K377" s="104" t="s">
        <v>156</v>
      </c>
      <c r="L377" s="95">
        <v>0.95601599090359424</v>
      </c>
      <c r="M377" s="62"/>
    </row>
    <row r="378" spans="1:13" x14ac:dyDescent="0.3">
      <c r="A378" s="62"/>
      <c r="B378" s="194" t="s">
        <v>63</v>
      </c>
      <c r="C378" s="195"/>
      <c r="D378" s="196"/>
      <c r="E378" s="197"/>
      <c r="F378" s="155"/>
      <c r="G378" s="197"/>
      <c r="H378" s="115"/>
      <c r="I378" s="202"/>
      <c r="J378" s="203"/>
      <c r="K378" s="178"/>
      <c r="L378" s="204">
        <v>0</v>
      </c>
      <c r="M378" s="62"/>
    </row>
    <row r="379" spans="1:13" ht="28.8" x14ac:dyDescent="0.3">
      <c r="A379" s="62"/>
      <c r="B379" s="53" t="s">
        <v>53</v>
      </c>
      <c r="C379" s="210"/>
      <c r="D379" s="211" t="s">
        <v>0</v>
      </c>
      <c r="E379" s="201" t="s">
        <v>1</v>
      </c>
      <c r="F379" s="156" t="s">
        <v>61</v>
      </c>
      <c r="G379" s="188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191">
        <v>0</v>
      </c>
      <c r="H380" s="170">
        <v>0</v>
      </c>
      <c r="I380" s="171"/>
      <c r="J380" s="192">
        <v>0</v>
      </c>
      <c r="K380" s="172">
        <v>0</v>
      </c>
      <c r="L380" s="173">
        <v>0</v>
      </c>
      <c r="M380" s="62"/>
    </row>
    <row r="381" spans="1:13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ht="15" thickBot="1" x14ac:dyDescent="0.35">
      <c r="A385" s="62"/>
      <c r="B385" s="59" t="s">
        <v>64</v>
      </c>
      <c r="C385" s="42"/>
      <c r="D385" s="43"/>
      <c r="E385" s="44"/>
      <c r="F385" s="45"/>
      <c r="G385" s="191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x14ac:dyDescent="0.3">
      <c r="A386" s="62"/>
      <c r="B386" s="64"/>
      <c r="C386" s="68"/>
      <c r="D386" s="69" t="s">
        <v>65</v>
      </c>
      <c r="E386" s="70"/>
      <c r="F386" s="71"/>
      <c r="G386" s="88">
        <v>1108.1300000000001</v>
      </c>
      <c r="H386" s="179"/>
      <c r="I386" s="212"/>
      <c r="J386" s="213"/>
      <c r="K386" s="214"/>
      <c r="L386" s="180"/>
      <c r="M386" s="62"/>
    </row>
    <row r="387" spans="1:13" x14ac:dyDescent="0.3">
      <c r="A387" s="62"/>
      <c r="B387" s="63"/>
      <c r="C387" s="68"/>
      <c r="D387" s="72" t="s">
        <v>7</v>
      </c>
      <c r="E387" s="215"/>
      <c r="F387" s="181">
        <v>0.1</v>
      </c>
      <c r="G387" s="215">
        <v>110.813</v>
      </c>
      <c r="H387" s="120"/>
      <c r="I387" s="124"/>
      <c r="J387" s="141"/>
      <c r="K387" s="125"/>
      <c r="L387" s="119"/>
      <c r="M387" s="62"/>
    </row>
    <row r="388" spans="1:13" x14ac:dyDescent="0.3">
      <c r="A388" s="62"/>
      <c r="B388" s="63"/>
      <c r="C388" s="68"/>
      <c r="D388" s="72" t="s">
        <v>8</v>
      </c>
      <c r="E388" s="215"/>
      <c r="F388" s="181">
        <v>0.1</v>
      </c>
      <c r="G388" s="215">
        <v>110.813</v>
      </c>
      <c r="H388" s="120"/>
      <c r="I388" s="124"/>
      <c r="J388" s="141"/>
      <c r="K388" s="125"/>
      <c r="L388" s="119"/>
      <c r="M388" s="62"/>
    </row>
    <row r="389" spans="1:13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1329.7560000000001</v>
      </c>
      <c r="H389" s="120"/>
      <c r="I389" s="124"/>
      <c r="J389" s="141"/>
      <c r="K389" s="125"/>
      <c r="L389" s="119"/>
      <c r="M389" s="62"/>
    </row>
    <row r="390" spans="1:13" ht="15" thickBot="1" x14ac:dyDescent="0.35">
      <c r="A390" s="62"/>
      <c r="B390" s="63"/>
      <c r="C390" s="68"/>
      <c r="D390" s="77" t="s">
        <v>68</v>
      </c>
      <c r="E390" s="78"/>
      <c r="F390" s="79"/>
      <c r="G390" s="78">
        <v>1329.76</v>
      </c>
      <c r="H390" s="134">
        <v>1</v>
      </c>
      <c r="I390" s="126"/>
      <c r="J390" s="142"/>
      <c r="K390" s="127"/>
      <c r="L390" s="135">
        <v>0.96209109039553109</v>
      </c>
      <c r="M390" s="62"/>
    </row>
    <row r="391" spans="1:13" x14ac:dyDescent="0.3">
      <c r="A391" s="62"/>
      <c r="B391" s="63"/>
      <c r="C391" s="68"/>
      <c r="D391" s="80"/>
      <c r="E391" s="67"/>
      <c r="F391" s="65"/>
      <c r="G391" s="67"/>
      <c r="H391" s="47"/>
      <c r="I391" s="47"/>
      <c r="J391" s="60"/>
      <c r="K391" s="47"/>
      <c r="L391" s="47"/>
      <c r="M391" s="62"/>
    </row>
    <row r="392" spans="1:13" x14ac:dyDescent="0.3">
      <c r="A392" s="62"/>
      <c r="B392" s="63"/>
      <c r="C392" s="68"/>
      <c r="D392" s="80"/>
      <c r="E392" s="67"/>
      <c r="F392" s="65"/>
      <c r="G392" s="67"/>
      <c r="H392" s="47"/>
      <c r="I392" s="47"/>
      <c r="J392" s="60"/>
      <c r="K392" s="47"/>
      <c r="L392" s="47"/>
      <c r="M392" s="62"/>
    </row>
    <row r="393" spans="1:13" x14ac:dyDescent="0.3">
      <c r="A393" s="62"/>
      <c r="B393" s="63"/>
      <c r="C393" s="68"/>
      <c r="D393" s="80"/>
      <c r="E393" s="67"/>
      <c r="F393" s="65"/>
      <c r="G393" s="67"/>
      <c r="H393" s="47"/>
      <c r="I393" s="47"/>
      <c r="J393" s="60"/>
      <c r="K393" s="47"/>
      <c r="L393" s="47"/>
      <c r="M393" s="62"/>
    </row>
    <row r="394" spans="1:13" x14ac:dyDescent="0.3">
      <c r="A394" s="62"/>
      <c r="B394" s="136" t="s">
        <v>1808</v>
      </c>
      <c r="C394" s="81"/>
      <c r="D394" s="80"/>
      <c r="E394" s="67"/>
      <c r="F394" s="82"/>
      <c r="G394" s="82"/>
      <c r="H394" s="47"/>
      <c r="I394" s="47"/>
      <c r="J394" s="60"/>
      <c r="K394" s="47"/>
      <c r="L394" s="47"/>
      <c r="M394" s="62"/>
    </row>
    <row r="395" spans="1:13" x14ac:dyDescent="0.3">
      <c r="A395" s="62"/>
      <c r="B395" s="216" t="s">
        <v>6</v>
      </c>
      <c r="C395" s="217"/>
      <c r="D395" s="80"/>
      <c r="E395" s="67"/>
      <c r="F395" s="62"/>
      <c r="G395" s="62"/>
      <c r="H395" s="47"/>
      <c r="I395" s="47"/>
      <c r="J395" s="60"/>
      <c r="K395" s="47"/>
      <c r="L395" s="47"/>
      <c r="M395" s="62"/>
    </row>
    <row r="396" spans="1:13" x14ac:dyDescent="0.3">
      <c r="A396" s="62"/>
      <c r="B396" s="84"/>
      <c r="C396" s="62"/>
      <c r="D396" s="80"/>
      <c r="E396" s="67"/>
      <c r="F396" s="62"/>
      <c r="G396" s="62"/>
      <c r="H396" s="47"/>
      <c r="I396" s="47"/>
      <c r="J396" s="60"/>
      <c r="K396" s="47"/>
      <c r="L396" s="47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5" t="s">
        <v>166</v>
      </c>
      <c r="E399" s="715"/>
      <c r="F399" s="715"/>
      <c r="J399" s="1"/>
    </row>
    <row r="400" spans="1:13" x14ac:dyDescent="0.3">
      <c r="A400" s="62"/>
      <c r="B400" s="132"/>
      <c r="C400" s="132"/>
      <c r="D400" s="132"/>
      <c r="J400" s="1"/>
    </row>
    <row r="401" spans="1:13" ht="82.2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x14ac:dyDescent="0.3">
      <c r="A402" s="62"/>
      <c r="B402" s="63"/>
      <c r="C402" s="9"/>
      <c r="D402" s="10"/>
      <c r="E402" s="11"/>
      <c r="F402" s="12"/>
      <c r="G402" s="13"/>
      <c r="H402" s="47"/>
      <c r="I402" s="47"/>
      <c r="J402" s="60"/>
      <c r="K402" s="47"/>
      <c r="L402" s="47"/>
      <c r="M402" s="62"/>
    </row>
    <row r="403" spans="1:13" x14ac:dyDescent="0.3">
      <c r="A403" s="62"/>
      <c r="B403" s="48" t="s">
        <v>48</v>
      </c>
      <c r="C403" s="9"/>
      <c r="D403" s="10"/>
      <c r="E403" s="11"/>
      <c r="F403" s="11"/>
      <c r="G403" s="11"/>
      <c r="H403" s="47"/>
      <c r="I403" s="47"/>
      <c r="J403" s="60"/>
      <c r="K403" s="47"/>
      <c r="L403" s="47"/>
      <c r="M403" s="62"/>
    </row>
    <row r="404" spans="1:13" x14ac:dyDescent="0.3">
      <c r="A404" s="62"/>
      <c r="B404" s="64" t="s">
        <v>49</v>
      </c>
      <c r="C404" s="62" t="s">
        <v>1090</v>
      </c>
      <c r="D404" s="62"/>
      <c r="E404" s="62"/>
      <c r="F404" s="47"/>
      <c r="G404" s="47"/>
      <c r="H404" s="47"/>
      <c r="I404" s="65" t="s">
        <v>50</v>
      </c>
      <c r="J404" s="68" t="s">
        <v>5</v>
      </c>
      <c r="K404" s="47"/>
      <c r="L404" s="47"/>
      <c r="M404" s="62"/>
    </row>
    <row r="405" spans="1:13" ht="15" thickBot="1" x14ac:dyDescent="0.35">
      <c r="A405" s="62"/>
      <c r="B405" s="64" t="s">
        <v>51</v>
      </c>
      <c r="C405" s="62" t="s">
        <v>182</v>
      </c>
      <c r="D405" s="62"/>
      <c r="E405" s="62"/>
      <c r="F405" s="47"/>
      <c r="G405" s="62" t="s">
        <v>557</v>
      </c>
      <c r="H405" s="47"/>
      <c r="I405" s="47"/>
      <c r="J405" s="60"/>
      <c r="K405" s="47"/>
      <c r="L405" s="47"/>
      <c r="M405" s="62"/>
    </row>
    <row r="406" spans="1:13" ht="15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ht="28.8" x14ac:dyDescent="0.3">
      <c r="A407" s="62"/>
      <c r="B407" s="186" t="s">
        <v>53</v>
      </c>
      <c r="C407" s="187" t="s">
        <v>1</v>
      </c>
      <c r="D407" s="161" t="s">
        <v>54</v>
      </c>
      <c r="E407" s="188" t="s">
        <v>23</v>
      </c>
      <c r="F407" s="188" t="s">
        <v>55</v>
      </c>
      <c r="G407" s="188" t="s">
        <v>56</v>
      </c>
      <c r="H407" s="90" t="s">
        <v>158</v>
      </c>
      <c r="I407" s="169" t="s">
        <v>159</v>
      </c>
      <c r="J407" s="169" t="s">
        <v>160</v>
      </c>
      <c r="K407" s="169" t="s">
        <v>161</v>
      </c>
      <c r="L407" s="92" t="s">
        <v>162</v>
      </c>
      <c r="M407" s="62"/>
    </row>
    <row r="408" spans="1:13" x14ac:dyDescent="0.3">
      <c r="A408" s="62"/>
      <c r="B408" s="189">
        <v>0</v>
      </c>
      <c r="C408" s="187"/>
      <c r="D408" s="190">
        <v>0</v>
      </c>
      <c r="E408" s="191">
        <v>0</v>
      </c>
      <c r="F408" s="505">
        <v>0.1</v>
      </c>
      <c r="G408" s="191">
        <v>0</v>
      </c>
      <c r="H408" s="170">
        <v>0</v>
      </c>
      <c r="I408" s="171"/>
      <c r="J408" s="192">
        <v>0</v>
      </c>
      <c r="K408" s="172">
        <v>0</v>
      </c>
      <c r="L408" s="173">
        <v>0</v>
      </c>
      <c r="M408" s="62"/>
    </row>
    <row r="409" spans="1:13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x14ac:dyDescent="0.3">
      <c r="A414" s="62"/>
      <c r="B414" s="6" t="s">
        <v>1562</v>
      </c>
      <c r="C414" s="25"/>
      <c r="D414" s="3">
        <v>0</v>
      </c>
      <c r="E414" s="26">
        <v>0</v>
      </c>
      <c r="F414" s="27"/>
      <c r="G414" s="26">
        <v>4.2999999999999997E-2</v>
      </c>
      <c r="H414" s="89">
        <v>2.1215709492796524E-3</v>
      </c>
      <c r="I414" s="99"/>
      <c r="J414" s="61" t="s">
        <v>165</v>
      </c>
      <c r="K414" s="100">
        <v>0.4</v>
      </c>
      <c r="L414" s="101">
        <v>8.4862837971186105E-4</v>
      </c>
      <c r="M414" s="62"/>
    </row>
    <row r="415" spans="1:13" x14ac:dyDescent="0.3">
      <c r="A415" s="62"/>
      <c r="B415" s="6" t="s">
        <v>57</v>
      </c>
      <c r="C415" s="25"/>
      <c r="D415" s="28"/>
      <c r="E415" s="26"/>
      <c r="F415" s="27"/>
      <c r="G415" s="193">
        <v>4.2999999999999997E-2</v>
      </c>
      <c r="H415" s="102" t="s">
        <v>57</v>
      </c>
      <c r="I415" s="103"/>
      <c r="J415" s="85"/>
      <c r="K415" s="104" t="s">
        <v>156</v>
      </c>
      <c r="L415" s="105">
        <v>8.4862837971186105E-4</v>
      </c>
      <c r="M415" s="62"/>
    </row>
    <row r="416" spans="1:13" x14ac:dyDescent="0.3">
      <c r="A416" s="62"/>
      <c r="B416" s="194" t="s">
        <v>22</v>
      </c>
      <c r="C416" s="195"/>
      <c r="D416" s="196"/>
      <c r="E416" s="197"/>
      <c r="F416" s="155"/>
      <c r="G416" s="87"/>
      <c r="H416" s="107"/>
      <c r="I416" s="174"/>
      <c r="J416" s="175"/>
      <c r="K416" s="176"/>
      <c r="L416" s="110"/>
      <c r="M416" s="62"/>
    </row>
    <row r="417" spans="1:13" ht="28.8" x14ac:dyDescent="0.3">
      <c r="A417" s="62"/>
      <c r="B417" s="198" t="s">
        <v>58</v>
      </c>
      <c r="C417" s="199" t="s">
        <v>1</v>
      </c>
      <c r="D417" s="200" t="s">
        <v>59</v>
      </c>
      <c r="E417" s="156" t="s">
        <v>23</v>
      </c>
      <c r="F417" s="156" t="s">
        <v>55</v>
      </c>
      <c r="G417" s="201" t="s">
        <v>56</v>
      </c>
      <c r="H417" s="90" t="s">
        <v>158</v>
      </c>
      <c r="I417" s="169" t="s">
        <v>159</v>
      </c>
      <c r="J417" s="169" t="s">
        <v>160</v>
      </c>
      <c r="K417" s="177" t="s">
        <v>161</v>
      </c>
      <c r="L417" s="92" t="s">
        <v>162</v>
      </c>
      <c r="M417" s="62"/>
    </row>
    <row r="418" spans="1:13" x14ac:dyDescent="0.3">
      <c r="A418" s="62"/>
      <c r="B418" s="8">
        <v>0</v>
      </c>
      <c r="C418" s="25">
        <v>1</v>
      </c>
      <c r="D418" s="3">
        <v>4.0999999999999996</v>
      </c>
      <c r="E418" s="26">
        <v>4.0999999999999996</v>
      </c>
      <c r="F418" s="26">
        <v>0.1</v>
      </c>
      <c r="G418" s="26">
        <v>0.41</v>
      </c>
      <c r="H418" s="170">
        <v>2.0228932307085057E-2</v>
      </c>
      <c r="I418" s="171"/>
      <c r="J418" s="192" t="s">
        <v>163</v>
      </c>
      <c r="K418" s="172">
        <v>1</v>
      </c>
      <c r="L418" s="173">
        <v>2.0228932307085057E-2</v>
      </c>
      <c r="M418" s="62"/>
    </row>
    <row r="419" spans="1:13" x14ac:dyDescent="0.3">
      <c r="A419" s="62"/>
      <c r="B419" s="550" t="s">
        <v>86</v>
      </c>
      <c r="C419" s="25">
        <v>1</v>
      </c>
      <c r="D419" s="3">
        <v>4.55</v>
      </c>
      <c r="E419" s="26">
        <v>4.55</v>
      </c>
      <c r="F419" s="26">
        <v>0.1</v>
      </c>
      <c r="G419" s="26">
        <v>0.45500000000000002</v>
      </c>
      <c r="H419" s="89">
        <v>2.244918097493586E-2</v>
      </c>
      <c r="I419" s="99"/>
      <c r="J419" s="61" t="s">
        <v>163</v>
      </c>
      <c r="K419" s="100">
        <v>1</v>
      </c>
      <c r="L419" s="101">
        <v>2.244918097493586E-2</v>
      </c>
      <c r="M419" s="62"/>
    </row>
    <row r="420" spans="1:13" x14ac:dyDescent="0.3">
      <c r="A420" s="62"/>
      <c r="B420" s="8">
        <v>0</v>
      </c>
      <c r="C420" s="25"/>
      <c r="D420" s="3">
        <v>0</v>
      </c>
      <c r="E420" s="26">
        <v>0</v>
      </c>
      <c r="F420" s="26"/>
      <c r="G420" s="26">
        <v>0</v>
      </c>
      <c r="H420" s="89">
        <v>0</v>
      </c>
      <c r="I420" s="99"/>
      <c r="J420" s="61">
        <v>0</v>
      </c>
      <c r="K420" s="100">
        <v>0</v>
      </c>
      <c r="L420" s="101">
        <v>0</v>
      </c>
      <c r="M420" s="62"/>
    </row>
    <row r="421" spans="1:13" x14ac:dyDescent="0.3">
      <c r="A421" s="62"/>
      <c r="B421" s="8">
        <v>0</v>
      </c>
      <c r="C421" s="25"/>
      <c r="D421" s="3">
        <v>0</v>
      </c>
      <c r="E421" s="26">
        <v>0</v>
      </c>
      <c r="F421" s="27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3" x14ac:dyDescent="0.3">
      <c r="A422" s="62"/>
      <c r="B422" s="8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x14ac:dyDescent="0.3">
      <c r="A423" s="62"/>
      <c r="B423" s="8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x14ac:dyDescent="0.3">
      <c r="A424" s="62"/>
      <c r="B424" s="8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x14ac:dyDescent="0.3">
      <c r="A425" s="62"/>
      <c r="B425" s="8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x14ac:dyDescent="0.3">
      <c r="A426" s="62"/>
      <c r="B426" s="8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x14ac:dyDescent="0.3">
      <c r="A427" s="62"/>
      <c r="B427" s="6" t="s">
        <v>60</v>
      </c>
      <c r="C427" s="25"/>
      <c r="D427" s="28"/>
      <c r="E427" s="26"/>
      <c r="F427" s="27"/>
      <c r="G427" s="193">
        <v>0.86499999999999999</v>
      </c>
      <c r="H427" s="106" t="s">
        <v>60</v>
      </c>
      <c r="I427" s="103"/>
      <c r="J427" s="85"/>
      <c r="K427" s="104" t="s">
        <v>156</v>
      </c>
      <c r="L427" s="95">
        <v>4.2678113282020917E-2</v>
      </c>
      <c r="M427" s="62"/>
    </row>
    <row r="428" spans="1:13" x14ac:dyDescent="0.3">
      <c r="A428" s="62"/>
      <c r="B428" s="194" t="s">
        <v>38</v>
      </c>
      <c r="C428" s="195"/>
      <c r="D428" s="196"/>
      <c r="E428" s="196"/>
      <c r="F428" s="196"/>
      <c r="G428" s="196"/>
      <c r="H428" s="115"/>
      <c r="I428" s="202"/>
      <c r="J428" s="203"/>
      <c r="K428" s="178"/>
      <c r="L428" s="204"/>
      <c r="M428" s="62"/>
    </row>
    <row r="429" spans="1:13" ht="28.8" x14ac:dyDescent="0.3">
      <c r="A429" s="62"/>
      <c r="B429" s="53" t="s">
        <v>53</v>
      </c>
      <c r="C429" s="195"/>
      <c r="D429" s="205" t="s">
        <v>0</v>
      </c>
      <c r="E429" s="206" t="s">
        <v>1</v>
      </c>
      <c r="F429" s="207" t="s">
        <v>61</v>
      </c>
      <c r="G429" s="188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x14ac:dyDescent="0.3">
      <c r="A430" s="62"/>
      <c r="B430" s="218" t="s">
        <v>1578</v>
      </c>
      <c r="C430" s="195"/>
      <c r="D430" s="190" t="s">
        <v>5</v>
      </c>
      <c r="E430" s="153">
        <v>1</v>
      </c>
      <c r="F430" s="154">
        <v>19.36</v>
      </c>
      <c r="G430" s="191">
        <v>19.36</v>
      </c>
      <c r="H430" s="170">
        <v>0.95520031576869935</v>
      </c>
      <c r="I430" s="171"/>
      <c r="J430" s="192" t="s">
        <v>163</v>
      </c>
      <c r="K430" s="172">
        <v>1</v>
      </c>
      <c r="L430" s="173">
        <v>0.95520031576869935</v>
      </c>
      <c r="M430" s="521"/>
    </row>
    <row r="431" spans="1:13" x14ac:dyDescent="0.3">
      <c r="A431" s="62"/>
      <c r="B431" s="6">
        <v>0</v>
      </c>
      <c r="C431" s="7"/>
      <c r="D431" s="3">
        <v>0</v>
      </c>
      <c r="E431" s="4"/>
      <c r="F431" s="5">
        <v>0</v>
      </c>
      <c r="G431" s="26">
        <v>0</v>
      </c>
      <c r="H431" s="89">
        <v>0</v>
      </c>
      <c r="I431" s="99"/>
      <c r="J431" s="61">
        <v>0</v>
      </c>
      <c r="K431" s="100">
        <v>0</v>
      </c>
      <c r="L431" s="101">
        <v>0</v>
      </c>
      <c r="M431" s="521"/>
    </row>
    <row r="432" spans="1:13" x14ac:dyDescent="0.3">
      <c r="A432" s="62"/>
      <c r="B432" s="6">
        <v>0</v>
      </c>
      <c r="C432" s="7"/>
      <c r="D432" s="3">
        <v>0</v>
      </c>
      <c r="E432" s="4"/>
      <c r="F432" s="5">
        <v>0</v>
      </c>
      <c r="G432" s="26">
        <v>0</v>
      </c>
      <c r="H432" s="89">
        <v>0</v>
      </c>
      <c r="I432" s="99"/>
      <c r="J432" s="61">
        <v>0</v>
      </c>
      <c r="K432" s="100">
        <v>0</v>
      </c>
      <c r="L432" s="101">
        <v>0</v>
      </c>
      <c r="M432" s="62"/>
    </row>
    <row r="433" spans="1:13" x14ac:dyDescent="0.3">
      <c r="A433" s="62"/>
      <c r="B433" s="6">
        <v>0</v>
      </c>
      <c r="C433" s="7"/>
      <c r="D433" s="3">
        <v>0</v>
      </c>
      <c r="E433" s="4"/>
      <c r="F433" s="5">
        <v>0</v>
      </c>
      <c r="G433" s="26">
        <v>0</v>
      </c>
      <c r="H433" s="89">
        <v>0</v>
      </c>
      <c r="I433" s="99"/>
      <c r="J433" s="61">
        <v>0</v>
      </c>
      <c r="K433" s="100">
        <v>0</v>
      </c>
      <c r="L433" s="101">
        <v>0</v>
      </c>
      <c r="M433" s="62"/>
    </row>
    <row r="434" spans="1:13" x14ac:dyDescent="0.3">
      <c r="A434" s="62"/>
      <c r="B434" s="6">
        <v>0</v>
      </c>
      <c r="C434" s="7"/>
      <c r="D434" s="3">
        <v>0</v>
      </c>
      <c r="E434" s="4"/>
      <c r="F434" s="5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</row>
    <row r="435" spans="1:13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x14ac:dyDescent="0.3">
      <c r="A443" s="62"/>
      <c r="B443" s="58" t="s">
        <v>62</v>
      </c>
      <c r="C443" s="46"/>
      <c r="D443" s="37"/>
      <c r="E443" s="38"/>
      <c r="F443" s="39"/>
      <c r="G443" s="193">
        <v>19.36</v>
      </c>
      <c r="H443" s="106" t="s">
        <v>62</v>
      </c>
      <c r="I443" s="103"/>
      <c r="J443" s="85"/>
      <c r="K443" s="104" t="s">
        <v>156</v>
      </c>
      <c r="L443" s="95">
        <v>0.95520031576869935</v>
      </c>
      <c r="M443" s="62"/>
    </row>
    <row r="444" spans="1:13" x14ac:dyDescent="0.3">
      <c r="A444" s="62"/>
      <c r="B444" s="194" t="s">
        <v>63</v>
      </c>
      <c r="C444" s="195"/>
      <c r="D444" s="196"/>
      <c r="E444" s="197"/>
      <c r="F444" s="155"/>
      <c r="G444" s="197"/>
      <c r="H444" s="115"/>
      <c r="I444" s="202"/>
      <c r="J444" s="203"/>
      <c r="K444" s="178"/>
      <c r="L444" s="204">
        <v>0</v>
      </c>
      <c r="M444" s="62"/>
    </row>
    <row r="445" spans="1:13" ht="28.8" x14ac:dyDescent="0.3">
      <c r="A445" s="62"/>
      <c r="B445" s="53" t="s">
        <v>53</v>
      </c>
      <c r="C445" s="210"/>
      <c r="D445" s="211" t="s">
        <v>0</v>
      </c>
      <c r="E445" s="201" t="s">
        <v>1</v>
      </c>
      <c r="F445" s="156" t="s">
        <v>61</v>
      </c>
      <c r="G445" s="188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191">
        <v>0</v>
      </c>
      <c r="H446" s="170">
        <v>0</v>
      </c>
      <c r="I446" s="171"/>
      <c r="J446" s="192">
        <v>0</v>
      </c>
      <c r="K446" s="172">
        <v>0</v>
      </c>
      <c r="L446" s="173">
        <v>0</v>
      </c>
      <c r="M446" s="62"/>
    </row>
    <row r="447" spans="1:13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ht="15" thickBot="1" x14ac:dyDescent="0.35">
      <c r="A451" s="62"/>
      <c r="B451" s="59" t="s">
        <v>64</v>
      </c>
      <c r="C451" s="42"/>
      <c r="D451" s="43"/>
      <c r="E451" s="44"/>
      <c r="F451" s="45"/>
      <c r="G451" s="191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x14ac:dyDescent="0.3">
      <c r="A452" s="62"/>
      <c r="B452" s="64"/>
      <c r="C452" s="68"/>
      <c r="D452" s="69" t="s">
        <v>65</v>
      </c>
      <c r="E452" s="70"/>
      <c r="F452" s="71"/>
      <c r="G452" s="88">
        <v>20.268000000000001</v>
      </c>
      <c r="H452" s="179"/>
      <c r="I452" s="212"/>
      <c r="J452" s="213"/>
      <c r="K452" s="214"/>
      <c r="L452" s="180"/>
      <c r="M452" s="62"/>
    </row>
    <row r="453" spans="1:13" x14ac:dyDescent="0.3">
      <c r="A453" s="62"/>
      <c r="B453" s="63"/>
      <c r="C453" s="68"/>
      <c r="D453" s="72" t="s">
        <v>7</v>
      </c>
      <c r="E453" s="215"/>
      <c r="F453" s="181">
        <v>0.1</v>
      </c>
      <c r="G453" s="215">
        <v>2.0270000000000001</v>
      </c>
      <c r="H453" s="120"/>
      <c r="I453" s="124"/>
      <c r="J453" s="141"/>
      <c r="K453" s="125"/>
      <c r="L453" s="119"/>
      <c r="M453" s="62"/>
    </row>
    <row r="454" spans="1:13" x14ac:dyDescent="0.3">
      <c r="A454" s="62"/>
      <c r="B454" s="63"/>
      <c r="C454" s="68"/>
      <c r="D454" s="72" t="s">
        <v>8</v>
      </c>
      <c r="E454" s="215"/>
      <c r="F454" s="181">
        <v>0.1</v>
      </c>
      <c r="G454" s="215">
        <v>2.0270000000000001</v>
      </c>
      <c r="H454" s="120"/>
      <c r="I454" s="124"/>
      <c r="J454" s="141"/>
      <c r="K454" s="125"/>
      <c r="L454" s="119"/>
      <c r="M454" s="62"/>
    </row>
    <row r="455" spans="1:13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24.321999999999999</v>
      </c>
      <c r="H455" s="120"/>
      <c r="I455" s="124"/>
      <c r="J455" s="141"/>
      <c r="K455" s="125"/>
      <c r="L455" s="119"/>
      <c r="M455" s="62"/>
    </row>
    <row r="456" spans="1:13" ht="15" thickBot="1" x14ac:dyDescent="0.35">
      <c r="A456" s="62"/>
      <c r="B456" s="63"/>
      <c r="C456" s="68"/>
      <c r="D456" s="77" t="s">
        <v>68</v>
      </c>
      <c r="E456" s="78"/>
      <c r="F456" s="79"/>
      <c r="G456" s="78">
        <v>24.32</v>
      </c>
      <c r="H456" s="134">
        <v>1</v>
      </c>
      <c r="I456" s="126"/>
      <c r="J456" s="142"/>
      <c r="K456" s="127"/>
      <c r="L456" s="135">
        <v>0.99872705743043211</v>
      </c>
      <c r="M456" s="62"/>
    </row>
    <row r="457" spans="1:13" x14ac:dyDescent="0.3">
      <c r="A457" s="62"/>
      <c r="B457" s="63"/>
      <c r="C457" s="68"/>
      <c r="D457" s="80"/>
      <c r="E457" s="67"/>
      <c r="F457" s="65"/>
      <c r="G457" s="67"/>
      <c r="H457" s="47"/>
      <c r="I457" s="47"/>
      <c r="J457" s="60"/>
      <c r="K457" s="47"/>
      <c r="L457" s="47"/>
      <c r="M457" s="62"/>
    </row>
    <row r="458" spans="1:13" x14ac:dyDescent="0.3">
      <c r="A458" s="62"/>
      <c r="B458" s="63"/>
      <c r="C458" s="68"/>
      <c r="D458" s="80"/>
      <c r="E458" s="67"/>
      <c r="F458" s="65"/>
      <c r="G458" s="67"/>
      <c r="H458" s="47"/>
      <c r="I458" s="47"/>
      <c r="J458" s="60"/>
      <c r="K458" s="47"/>
      <c r="L458" s="47"/>
      <c r="M458" s="62"/>
    </row>
    <row r="459" spans="1:13" x14ac:dyDescent="0.3">
      <c r="A459" s="62"/>
      <c r="B459" s="63"/>
      <c r="C459" s="68"/>
      <c r="D459" s="80"/>
      <c r="E459" s="67"/>
      <c r="F459" s="65"/>
      <c r="G459" s="67"/>
      <c r="H459" s="47"/>
      <c r="I459" s="47"/>
      <c r="J459" s="60"/>
      <c r="K459" s="47"/>
      <c r="L459" s="47"/>
      <c r="M459" s="62"/>
    </row>
    <row r="460" spans="1:13" x14ac:dyDescent="0.3">
      <c r="A460" s="62"/>
      <c r="B460" s="136" t="s">
        <v>1808</v>
      </c>
      <c r="C460" s="81"/>
      <c r="D460" s="80"/>
      <c r="E460" s="67"/>
      <c r="F460" s="82"/>
      <c r="G460" s="82"/>
      <c r="H460" s="47"/>
      <c r="I460" s="47"/>
      <c r="J460" s="60"/>
      <c r="K460" s="47"/>
      <c r="L460" s="47"/>
      <c r="M460" s="62"/>
    </row>
    <row r="461" spans="1:13" x14ac:dyDescent="0.3">
      <c r="A461" s="62"/>
      <c r="B461" s="216" t="s">
        <v>6</v>
      </c>
      <c r="C461" s="217"/>
      <c r="D461" s="80"/>
      <c r="E461" s="67"/>
      <c r="F461" s="62"/>
      <c r="G461" s="62"/>
      <c r="H461" s="47"/>
      <c r="I461" s="47"/>
      <c r="J461" s="60"/>
      <c r="K461" s="47"/>
      <c r="L461" s="47"/>
      <c r="M461" s="62"/>
    </row>
    <row r="462" spans="1:13" x14ac:dyDescent="0.3">
      <c r="A462" s="62"/>
      <c r="B462" s="84"/>
      <c r="C462" s="62"/>
      <c r="D462" s="80"/>
      <c r="E462" s="67"/>
      <c r="F462" s="62"/>
      <c r="G462" s="62"/>
      <c r="H462" s="47"/>
      <c r="I462" s="47"/>
      <c r="J462" s="60"/>
      <c r="K462" s="47"/>
      <c r="L462" s="47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5" t="s">
        <v>166</v>
      </c>
      <c r="E465" s="715"/>
      <c r="F465" s="715"/>
      <c r="J465" s="1"/>
    </row>
    <row r="466" spans="1:13" x14ac:dyDescent="0.3">
      <c r="A466" s="62"/>
      <c r="B466" s="132"/>
      <c r="C466" s="132"/>
      <c r="D466" s="132"/>
      <c r="J466" s="1"/>
    </row>
    <row r="467" spans="1:13" ht="82.2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x14ac:dyDescent="0.3">
      <c r="A468" s="62"/>
      <c r="B468" s="63"/>
      <c r="C468" s="9"/>
      <c r="D468" s="10"/>
      <c r="E468" s="11"/>
      <c r="F468" s="12"/>
      <c r="G468" s="13"/>
      <c r="H468" s="47"/>
      <c r="I468" s="47"/>
      <c r="J468" s="60"/>
      <c r="K468" s="47"/>
      <c r="L468" s="47"/>
      <c r="M468" s="62"/>
    </row>
    <row r="469" spans="1:13" x14ac:dyDescent="0.3">
      <c r="A469" s="62"/>
      <c r="B469" s="48" t="s">
        <v>48</v>
      </c>
      <c r="C469" s="9"/>
      <c r="D469" s="10"/>
      <c r="E469" s="11"/>
      <c r="F469" s="11"/>
      <c r="G469" s="11"/>
      <c r="H469" s="47"/>
      <c r="I469" s="47"/>
      <c r="J469" s="60"/>
      <c r="K469" s="47"/>
      <c r="L469" s="47"/>
      <c r="M469" s="62"/>
    </row>
    <row r="470" spans="1:13" x14ac:dyDescent="0.3">
      <c r="A470" s="62"/>
      <c r="B470" s="64" t="s">
        <v>49</v>
      </c>
      <c r="C470" s="62" t="s">
        <v>1100</v>
      </c>
      <c r="D470" s="62"/>
      <c r="E470" s="62"/>
      <c r="F470" s="47"/>
      <c r="G470" s="47"/>
      <c r="H470" s="47"/>
      <c r="I470" s="65" t="s">
        <v>50</v>
      </c>
      <c r="J470" s="68" t="s">
        <v>2</v>
      </c>
      <c r="K470" s="47"/>
      <c r="L470" s="47"/>
      <c r="M470" s="62"/>
    </row>
    <row r="471" spans="1:13" ht="15" thickBot="1" x14ac:dyDescent="0.35">
      <c r="A471" s="62"/>
      <c r="B471" s="64" t="s">
        <v>51</v>
      </c>
      <c r="C471" s="62" t="s">
        <v>182</v>
      </c>
      <c r="D471" s="62"/>
      <c r="E471" s="62"/>
      <c r="F471" s="47"/>
      <c r="G471" s="62" t="s">
        <v>558</v>
      </c>
      <c r="H471" s="47"/>
      <c r="I471" s="47"/>
      <c r="J471" s="60"/>
      <c r="K471" s="47"/>
      <c r="L471" s="47"/>
      <c r="M471" s="62"/>
    </row>
    <row r="472" spans="1:13" ht="15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ht="28.8" x14ac:dyDescent="0.3">
      <c r="A473" s="62"/>
      <c r="B473" s="186" t="s">
        <v>53</v>
      </c>
      <c r="C473" s="187" t="s">
        <v>1</v>
      </c>
      <c r="D473" s="161" t="s">
        <v>54</v>
      </c>
      <c r="E473" s="188" t="s">
        <v>23</v>
      </c>
      <c r="F473" s="188" t="s">
        <v>55</v>
      </c>
      <c r="G473" s="188" t="s">
        <v>56</v>
      </c>
      <c r="H473" s="90" t="s">
        <v>158</v>
      </c>
      <c r="I473" s="169" t="s">
        <v>159</v>
      </c>
      <c r="J473" s="169" t="s">
        <v>160</v>
      </c>
      <c r="K473" s="169" t="s">
        <v>161</v>
      </c>
      <c r="L473" s="92" t="s">
        <v>162</v>
      </c>
      <c r="M473" s="62"/>
    </row>
    <row r="474" spans="1:13" x14ac:dyDescent="0.3">
      <c r="A474" s="62"/>
      <c r="B474" s="189" t="s">
        <v>10</v>
      </c>
      <c r="C474" s="187">
        <v>1</v>
      </c>
      <c r="D474" s="190">
        <v>0.04</v>
      </c>
      <c r="E474" s="191">
        <v>0.04</v>
      </c>
      <c r="F474" s="391">
        <v>0.33</v>
      </c>
      <c r="G474" s="191">
        <v>1.3200000000000002E-2</v>
      </c>
      <c r="H474" s="170">
        <v>3.7960486584418944E-4</v>
      </c>
      <c r="I474" s="171"/>
      <c r="J474" s="192" t="s">
        <v>163</v>
      </c>
      <c r="K474" s="172">
        <v>1</v>
      </c>
      <c r="L474" s="173">
        <v>3.7960486584418944E-4</v>
      </c>
      <c r="M474" s="62"/>
    </row>
    <row r="475" spans="1:13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x14ac:dyDescent="0.3">
      <c r="A480" s="62"/>
      <c r="B480" s="6" t="s">
        <v>1562</v>
      </c>
      <c r="C480" s="25"/>
      <c r="D480" s="3">
        <v>0</v>
      </c>
      <c r="E480" s="26">
        <v>0</v>
      </c>
      <c r="F480" s="27"/>
      <c r="G480" s="26">
        <v>0.36099999999999999</v>
      </c>
      <c r="H480" s="89">
        <v>1.0381617921950938E-2</v>
      </c>
      <c r="I480" s="99"/>
      <c r="J480" s="61" t="s">
        <v>165</v>
      </c>
      <c r="K480" s="100">
        <v>0.4</v>
      </c>
      <c r="L480" s="101">
        <v>4.1526471687803757E-3</v>
      </c>
      <c r="M480" s="62"/>
    </row>
    <row r="481" spans="1:13" x14ac:dyDescent="0.3">
      <c r="A481" s="62"/>
      <c r="B481" s="6" t="s">
        <v>57</v>
      </c>
      <c r="C481" s="25"/>
      <c r="D481" s="28"/>
      <c r="E481" s="26"/>
      <c r="F481" s="27"/>
      <c r="G481" s="193">
        <v>0.37419999999999998</v>
      </c>
      <c r="H481" s="102" t="s">
        <v>57</v>
      </c>
      <c r="I481" s="103"/>
      <c r="J481" s="85"/>
      <c r="K481" s="104" t="s">
        <v>156</v>
      </c>
      <c r="L481" s="105">
        <v>4.532252034624565E-3</v>
      </c>
      <c r="M481" s="62"/>
    </row>
    <row r="482" spans="1:13" x14ac:dyDescent="0.3">
      <c r="A482" s="62"/>
      <c r="B482" s="194" t="s">
        <v>22</v>
      </c>
      <c r="C482" s="195"/>
      <c r="D482" s="196"/>
      <c r="E482" s="197"/>
      <c r="F482" s="155"/>
      <c r="G482" s="87"/>
      <c r="H482" s="107"/>
      <c r="I482" s="174"/>
      <c r="J482" s="175"/>
      <c r="K482" s="176"/>
      <c r="L482" s="110"/>
      <c r="M482" s="62"/>
    </row>
    <row r="483" spans="1:13" ht="28.8" x14ac:dyDescent="0.3">
      <c r="A483" s="62"/>
      <c r="B483" s="198" t="s">
        <v>58</v>
      </c>
      <c r="C483" s="199" t="s">
        <v>1</v>
      </c>
      <c r="D483" s="200" t="s">
        <v>59</v>
      </c>
      <c r="E483" s="156" t="s">
        <v>23</v>
      </c>
      <c r="F483" s="156" t="s">
        <v>55</v>
      </c>
      <c r="G483" s="201" t="s">
        <v>56</v>
      </c>
      <c r="H483" s="90" t="s">
        <v>158</v>
      </c>
      <c r="I483" s="169" t="s">
        <v>159</v>
      </c>
      <c r="J483" s="169" t="s">
        <v>160</v>
      </c>
      <c r="K483" s="177" t="s">
        <v>161</v>
      </c>
      <c r="L483" s="92" t="s">
        <v>162</v>
      </c>
      <c r="M483" s="62"/>
    </row>
    <row r="484" spans="1:13" x14ac:dyDescent="0.3">
      <c r="A484" s="62"/>
      <c r="B484" s="8">
        <v>0</v>
      </c>
      <c r="C484" s="25">
        <v>2</v>
      </c>
      <c r="D484" s="3">
        <v>4.0999999999999996</v>
      </c>
      <c r="E484" s="26">
        <v>8.1999999999999993</v>
      </c>
      <c r="F484" s="26">
        <v>0.33</v>
      </c>
      <c r="G484" s="26">
        <v>2.706</v>
      </c>
      <c r="H484" s="170">
        <v>7.7818997498058831E-2</v>
      </c>
      <c r="I484" s="171"/>
      <c r="J484" s="61" t="s">
        <v>163</v>
      </c>
      <c r="K484" s="100">
        <v>1</v>
      </c>
      <c r="L484" s="173">
        <v>7.7818997498058831E-2</v>
      </c>
      <c r="M484" s="62"/>
    </row>
    <row r="485" spans="1:13" x14ac:dyDescent="0.3">
      <c r="A485" s="62"/>
      <c r="B485" s="8" t="s">
        <v>85</v>
      </c>
      <c r="C485" s="25">
        <v>2</v>
      </c>
      <c r="D485" s="3">
        <v>4.55</v>
      </c>
      <c r="E485" s="26">
        <v>9.1</v>
      </c>
      <c r="F485" s="26">
        <v>0.33</v>
      </c>
      <c r="G485" s="26">
        <v>3.0030000000000001</v>
      </c>
      <c r="H485" s="89">
        <v>8.6360106979553097E-2</v>
      </c>
      <c r="I485" s="99"/>
      <c r="J485" s="61" t="s">
        <v>163</v>
      </c>
      <c r="K485" s="100">
        <v>1</v>
      </c>
      <c r="L485" s="101">
        <v>8.6360106979553097E-2</v>
      </c>
      <c r="M485" s="62"/>
    </row>
    <row r="486" spans="1:13" x14ac:dyDescent="0.3">
      <c r="A486" s="62"/>
      <c r="B486" s="550" t="s">
        <v>86</v>
      </c>
      <c r="C486" s="25">
        <v>1</v>
      </c>
      <c r="D486" s="3">
        <v>4.55</v>
      </c>
      <c r="E486" s="26">
        <v>4.55</v>
      </c>
      <c r="F486" s="26">
        <v>0.33</v>
      </c>
      <c r="G486" s="26">
        <v>1.5015000000000001</v>
      </c>
      <c r="H486" s="89">
        <v>4.3180053489776549E-2</v>
      </c>
      <c r="I486" s="99"/>
      <c r="J486" s="61" t="s">
        <v>163</v>
      </c>
      <c r="K486" s="100">
        <v>1</v>
      </c>
      <c r="L486" s="101">
        <v>4.3180053489776549E-2</v>
      </c>
      <c r="M486" s="62"/>
    </row>
    <row r="487" spans="1:13" x14ac:dyDescent="0.3">
      <c r="A487" s="62"/>
      <c r="B487" s="8">
        <v>0</v>
      </c>
      <c r="C487" s="25"/>
      <c r="D487" s="3">
        <v>0</v>
      </c>
      <c r="E487" s="26">
        <v>0</v>
      </c>
      <c r="F487" s="27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3" x14ac:dyDescent="0.3">
      <c r="A488" s="62"/>
      <c r="B488" s="8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x14ac:dyDescent="0.3">
      <c r="A489" s="62"/>
      <c r="B489" s="8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x14ac:dyDescent="0.3">
      <c r="A490" s="62"/>
      <c r="B490" s="8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x14ac:dyDescent="0.3">
      <c r="A491" s="62"/>
      <c r="B491" s="8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x14ac:dyDescent="0.3">
      <c r="A492" s="62"/>
      <c r="B492" s="8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x14ac:dyDescent="0.3">
      <c r="A493" s="62"/>
      <c r="B493" s="6" t="s">
        <v>60</v>
      </c>
      <c r="C493" s="25"/>
      <c r="D493" s="28"/>
      <c r="E493" s="26"/>
      <c r="F493" s="27"/>
      <c r="G493" s="193">
        <v>7.2104999999999997</v>
      </c>
      <c r="H493" s="106" t="s">
        <v>60</v>
      </c>
      <c r="I493" s="103"/>
      <c r="J493" s="85"/>
      <c r="K493" s="104" t="s">
        <v>156</v>
      </c>
      <c r="L493" s="95">
        <v>0.20735915796738846</v>
      </c>
      <c r="M493" s="62"/>
    </row>
    <row r="494" spans="1:13" x14ac:dyDescent="0.3">
      <c r="A494" s="62"/>
      <c r="B494" s="194" t="s">
        <v>38</v>
      </c>
      <c r="C494" s="195"/>
      <c r="D494" s="196"/>
      <c r="E494" s="196"/>
      <c r="F494" s="196"/>
      <c r="G494" s="196"/>
      <c r="H494" s="115"/>
      <c r="I494" s="202"/>
      <c r="J494" s="203"/>
      <c r="K494" s="178"/>
      <c r="L494" s="204"/>
      <c r="M494" s="62"/>
    </row>
    <row r="495" spans="1:13" ht="28.8" x14ac:dyDescent="0.3">
      <c r="A495" s="62"/>
      <c r="B495" s="53" t="s">
        <v>53</v>
      </c>
      <c r="C495" s="195"/>
      <c r="D495" s="205" t="s">
        <v>0</v>
      </c>
      <c r="E495" s="206" t="s">
        <v>1</v>
      </c>
      <c r="F495" s="207" t="s">
        <v>61</v>
      </c>
      <c r="G495" s="188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x14ac:dyDescent="0.3">
      <c r="A496" s="62"/>
      <c r="B496" s="218" t="s">
        <v>1579</v>
      </c>
      <c r="C496" s="195"/>
      <c r="D496" s="190" t="s">
        <v>1561</v>
      </c>
      <c r="E496" s="153">
        <v>1</v>
      </c>
      <c r="F496" s="154">
        <v>14.85</v>
      </c>
      <c r="G496" s="191">
        <v>14.85</v>
      </c>
      <c r="H496" s="170">
        <v>0.42705547407471312</v>
      </c>
      <c r="I496" s="171"/>
      <c r="J496" s="192" t="s">
        <v>163</v>
      </c>
      <c r="K496" s="172">
        <v>1</v>
      </c>
      <c r="L496" s="173">
        <v>0.42705547407471312</v>
      </c>
      <c r="M496" s="521"/>
    </row>
    <row r="497" spans="1:13" x14ac:dyDescent="0.3">
      <c r="A497" s="62"/>
      <c r="B497" s="6" t="s">
        <v>1580</v>
      </c>
      <c r="C497" s="7"/>
      <c r="D497" s="3" t="s">
        <v>5</v>
      </c>
      <c r="E497" s="4">
        <v>0.1</v>
      </c>
      <c r="F497" s="5">
        <v>35.39</v>
      </c>
      <c r="G497" s="26">
        <v>3.5390000000000001</v>
      </c>
      <c r="H497" s="89">
        <v>0.10177436516837776</v>
      </c>
      <c r="I497" s="99"/>
      <c r="J497" s="61" t="s">
        <v>163</v>
      </c>
      <c r="K497" s="100">
        <v>1</v>
      </c>
      <c r="L497" s="101">
        <v>0.10177436516837776</v>
      </c>
      <c r="M497" s="521"/>
    </row>
    <row r="498" spans="1:13" x14ac:dyDescent="0.3">
      <c r="A498" s="62"/>
      <c r="B498" s="6" t="s">
        <v>1581</v>
      </c>
      <c r="C498" s="7"/>
      <c r="D498" s="3" t="s">
        <v>5</v>
      </c>
      <c r="E498" s="4">
        <v>0.1</v>
      </c>
      <c r="F498" s="5">
        <v>35.39</v>
      </c>
      <c r="G498" s="26">
        <v>3.5390000000000001</v>
      </c>
      <c r="H498" s="89">
        <v>0.10177436516837776</v>
      </c>
      <c r="I498" s="99"/>
      <c r="J498" s="61" t="s">
        <v>163</v>
      </c>
      <c r="K498" s="100">
        <v>1</v>
      </c>
      <c r="L498" s="101">
        <v>0.10177436516837776</v>
      </c>
      <c r="M498" s="62"/>
    </row>
    <row r="499" spans="1:13" x14ac:dyDescent="0.3">
      <c r="A499" s="62"/>
      <c r="B499" s="6" t="s">
        <v>1582</v>
      </c>
      <c r="C499" s="7"/>
      <c r="D499" s="3" t="s">
        <v>1561</v>
      </c>
      <c r="E499" s="4">
        <v>0.4</v>
      </c>
      <c r="F499" s="5">
        <v>9.75</v>
      </c>
      <c r="G499" s="26">
        <v>3.9000000000000004</v>
      </c>
      <c r="H499" s="89">
        <v>0.1121559830903287</v>
      </c>
      <c r="I499" s="99"/>
      <c r="J499" s="61" t="s">
        <v>163</v>
      </c>
      <c r="K499" s="100">
        <v>1</v>
      </c>
      <c r="L499" s="101">
        <v>0.1121559830903287</v>
      </c>
      <c r="M499" s="62"/>
    </row>
    <row r="500" spans="1:13" x14ac:dyDescent="0.3">
      <c r="A500" s="62"/>
      <c r="B500" s="6" t="s">
        <v>1583</v>
      </c>
      <c r="C500" s="7"/>
      <c r="D500" s="3" t="s">
        <v>5</v>
      </c>
      <c r="E500" s="4">
        <v>1</v>
      </c>
      <c r="F500" s="5">
        <v>1.36</v>
      </c>
      <c r="G500" s="26">
        <v>1.36</v>
      </c>
      <c r="H500" s="89">
        <v>3.9110804359704369E-2</v>
      </c>
      <c r="I500" s="99"/>
      <c r="J500" s="61" t="s">
        <v>163</v>
      </c>
      <c r="K500" s="100">
        <v>1</v>
      </c>
      <c r="L500" s="101">
        <v>3.9110804359704369E-2</v>
      </c>
      <c r="M500" s="62"/>
    </row>
    <row r="501" spans="1:13" x14ac:dyDescent="0.3">
      <c r="A501" s="62"/>
      <c r="B501" s="6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x14ac:dyDescent="0.3">
      <c r="A502" s="62"/>
      <c r="B502" s="6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x14ac:dyDescent="0.3">
      <c r="A503" s="62"/>
      <c r="B503" s="6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x14ac:dyDescent="0.3">
      <c r="A504" s="62"/>
      <c r="B504" s="6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x14ac:dyDescent="0.3">
      <c r="A505" s="62"/>
      <c r="B505" s="6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x14ac:dyDescent="0.3">
      <c r="A506" s="62"/>
      <c r="B506" s="6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x14ac:dyDescent="0.3">
      <c r="A509" s="62"/>
      <c r="B509" s="58" t="s">
        <v>62</v>
      </c>
      <c r="C509" s="46"/>
      <c r="D509" s="37"/>
      <c r="E509" s="38"/>
      <c r="F509" s="39"/>
      <c r="G509" s="193">
        <v>27.188000000000002</v>
      </c>
      <c r="H509" s="106" t="s">
        <v>62</v>
      </c>
      <c r="I509" s="103"/>
      <c r="J509" s="85"/>
      <c r="K509" s="104" t="s">
        <v>156</v>
      </c>
      <c r="L509" s="95">
        <v>0.78187099186150177</v>
      </c>
      <c r="M509" s="62"/>
    </row>
    <row r="510" spans="1:13" x14ac:dyDescent="0.3">
      <c r="A510" s="62"/>
      <c r="B510" s="194" t="s">
        <v>63</v>
      </c>
      <c r="C510" s="195"/>
      <c r="D510" s="196"/>
      <c r="E510" s="197"/>
      <c r="F510" s="155"/>
      <c r="G510" s="197"/>
      <c r="H510" s="115"/>
      <c r="I510" s="202"/>
      <c r="J510" s="203"/>
      <c r="K510" s="178"/>
      <c r="L510" s="204">
        <v>0</v>
      </c>
      <c r="M510" s="62"/>
    </row>
    <row r="511" spans="1:13" ht="28.8" x14ac:dyDescent="0.3">
      <c r="A511" s="62"/>
      <c r="B511" s="53" t="s">
        <v>53</v>
      </c>
      <c r="C511" s="210"/>
      <c r="D511" s="211" t="s">
        <v>0</v>
      </c>
      <c r="E511" s="201" t="s">
        <v>1</v>
      </c>
      <c r="F511" s="156" t="s">
        <v>61</v>
      </c>
      <c r="G511" s="188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191">
        <v>0</v>
      </c>
      <c r="H512" s="170">
        <v>0</v>
      </c>
      <c r="I512" s="171"/>
      <c r="J512" s="192">
        <v>0</v>
      </c>
      <c r="K512" s="172">
        <v>0</v>
      </c>
      <c r="L512" s="173">
        <v>0</v>
      </c>
      <c r="M512" s="62"/>
    </row>
    <row r="513" spans="1:13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ht="15" thickBot="1" x14ac:dyDescent="0.35">
      <c r="A517" s="62"/>
      <c r="B517" s="59" t="s">
        <v>64</v>
      </c>
      <c r="C517" s="42"/>
      <c r="D517" s="43"/>
      <c r="E517" s="44"/>
      <c r="F517" s="45"/>
      <c r="G517" s="191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x14ac:dyDescent="0.3">
      <c r="A518" s="62"/>
      <c r="B518" s="64"/>
      <c r="C518" s="68"/>
      <c r="D518" s="69" t="s">
        <v>65</v>
      </c>
      <c r="E518" s="70"/>
      <c r="F518" s="71"/>
      <c r="G518" s="88">
        <v>34.773000000000003</v>
      </c>
      <c r="H518" s="179"/>
      <c r="I518" s="212"/>
      <c r="J518" s="213"/>
      <c r="K518" s="214"/>
      <c r="L518" s="180"/>
      <c r="M518" s="62"/>
    </row>
    <row r="519" spans="1:13" x14ac:dyDescent="0.3">
      <c r="A519" s="62"/>
      <c r="B519" s="63"/>
      <c r="C519" s="68"/>
      <c r="D519" s="72" t="s">
        <v>7</v>
      </c>
      <c r="E519" s="215"/>
      <c r="F519" s="181">
        <v>0.1</v>
      </c>
      <c r="G519" s="215">
        <v>3.4769999999999999</v>
      </c>
      <c r="H519" s="120"/>
      <c r="I519" s="124"/>
      <c r="J519" s="141"/>
      <c r="K519" s="125"/>
      <c r="L519" s="119"/>
      <c r="M519" s="62"/>
    </row>
    <row r="520" spans="1:13" x14ac:dyDescent="0.3">
      <c r="A520" s="62"/>
      <c r="B520" s="63"/>
      <c r="C520" s="68"/>
      <c r="D520" s="72" t="s">
        <v>8</v>
      </c>
      <c r="E520" s="215"/>
      <c r="F520" s="181">
        <v>0.1</v>
      </c>
      <c r="G520" s="215">
        <v>3.4769999999999999</v>
      </c>
      <c r="H520" s="120"/>
      <c r="I520" s="124"/>
      <c r="J520" s="141"/>
      <c r="K520" s="125"/>
      <c r="L520" s="119"/>
      <c r="M520" s="62"/>
    </row>
    <row r="521" spans="1:13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41.726999999999997</v>
      </c>
      <c r="H521" s="120"/>
      <c r="I521" s="124"/>
      <c r="J521" s="141"/>
      <c r="K521" s="125"/>
      <c r="L521" s="119"/>
      <c r="M521" s="62"/>
    </row>
    <row r="522" spans="1:13" ht="15" thickBot="1" x14ac:dyDescent="0.35">
      <c r="A522" s="62"/>
      <c r="B522" s="63"/>
      <c r="C522" s="68"/>
      <c r="D522" s="77" t="s">
        <v>68</v>
      </c>
      <c r="E522" s="78"/>
      <c r="F522" s="79"/>
      <c r="G522" s="78">
        <v>41.73</v>
      </c>
      <c r="H522" s="134">
        <v>1</v>
      </c>
      <c r="I522" s="126"/>
      <c r="J522" s="142"/>
      <c r="K522" s="127"/>
      <c r="L522" s="135">
        <v>0.99376240186351483</v>
      </c>
      <c r="M522" s="62"/>
    </row>
    <row r="523" spans="1:13" x14ac:dyDescent="0.3">
      <c r="A523" s="62"/>
      <c r="B523" s="63"/>
      <c r="C523" s="68"/>
      <c r="D523" s="80"/>
      <c r="E523" s="67"/>
      <c r="F523" s="65"/>
      <c r="G523" s="67"/>
      <c r="H523" s="47"/>
      <c r="I523" s="47"/>
      <c r="J523" s="60"/>
      <c r="K523" s="47"/>
      <c r="L523" s="47"/>
      <c r="M523" s="62"/>
    </row>
    <row r="524" spans="1:13" x14ac:dyDescent="0.3">
      <c r="A524" s="62"/>
      <c r="B524" s="63"/>
      <c r="C524" s="68"/>
      <c r="D524" s="80"/>
      <c r="E524" s="67"/>
      <c r="F524" s="65"/>
      <c r="G524" s="67"/>
      <c r="H524" s="47"/>
      <c r="I524" s="47"/>
      <c r="J524" s="60"/>
      <c r="K524" s="47"/>
      <c r="L524" s="47"/>
      <c r="M524" s="62"/>
    </row>
    <row r="525" spans="1:13" x14ac:dyDescent="0.3">
      <c r="A525" s="62"/>
      <c r="B525" s="63"/>
      <c r="C525" s="68"/>
      <c r="D525" s="80"/>
      <c r="E525" s="67"/>
      <c r="F525" s="65"/>
      <c r="G525" s="67"/>
      <c r="H525" s="47"/>
      <c r="I525" s="47"/>
      <c r="J525" s="60"/>
      <c r="K525" s="47"/>
      <c r="L525" s="47"/>
      <c r="M525" s="62"/>
    </row>
    <row r="526" spans="1:13" x14ac:dyDescent="0.3">
      <c r="A526" s="62"/>
      <c r="B526" s="136" t="s">
        <v>1808</v>
      </c>
      <c r="C526" s="81"/>
      <c r="D526" s="80"/>
      <c r="E526" s="67"/>
      <c r="F526" s="82"/>
      <c r="G526" s="82"/>
      <c r="H526" s="47"/>
      <c r="I526" s="47"/>
      <c r="J526" s="60"/>
      <c r="K526" s="47"/>
      <c r="L526" s="47"/>
      <c r="M526" s="62"/>
    </row>
    <row r="527" spans="1:13" x14ac:dyDescent="0.3">
      <c r="A527" s="62"/>
      <c r="B527" s="216" t="s">
        <v>6</v>
      </c>
      <c r="C527" s="217"/>
      <c r="D527" s="80"/>
      <c r="E527" s="67"/>
      <c r="F527" s="62"/>
      <c r="G527" s="62"/>
      <c r="H527" s="47"/>
      <c r="I527" s="47"/>
      <c r="J527" s="60"/>
      <c r="K527" s="47"/>
      <c r="L527" s="47"/>
      <c r="M527" s="62"/>
    </row>
    <row r="528" spans="1:13" x14ac:dyDescent="0.3">
      <c r="A528" s="62"/>
      <c r="B528" s="84"/>
      <c r="C528" s="62"/>
      <c r="D528" s="80"/>
      <c r="E528" s="67"/>
      <c r="F528" s="62"/>
      <c r="G528" s="62"/>
      <c r="H528" s="47"/>
      <c r="I528" s="47"/>
      <c r="J528" s="60"/>
      <c r="K528" s="47"/>
      <c r="L528" s="47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5" t="s">
        <v>166</v>
      </c>
      <c r="E531" s="715"/>
      <c r="F531" s="715"/>
      <c r="J531" s="1"/>
    </row>
    <row r="532" spans="1:13" x14ac:dyDescent="0.3">
      <c r="A532" s="62"/>
      <c r="B532" s="132"/>
      <c r="C532" s="132"/>
      <c r="D532" s="132"/>
      <c r="J532" s="1"/>
    </row>
    <row r="533" spans="1:13" ht="82.2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x14ac:dyDescent="0.3">
      <c r="A534" s="62"/>
      <c r="B534" s="63"/>
      <c r="C534" s="9"/>
      <c r="D534" s="10"/>
      <c r="E534" s="11"/>
      <c r="F534" s="12"/>
      <c r="G534" s="13"/>
      <c r="H534" s="47"/>
      <c r="I534" s="47"/>
      <c r="J534" s="60"/>
      <c r="K534" s="47"/>
      <c r="L534" s="47"/>
      <c r="M534" s="62"/>
    </row>
    <row r="535" spans="1:13" x14ac:dyDescent="0.3">
      <c r="A535" s="62"/>
      <c r="B535" s="48" t="s">
        <v>48</v>
      </c>
      <c r="C535" s="9"/>
      <c r="D535" s="10"/>
      <c r="E535" s="11"/>
      <c r="F535" s="11"/>
      <c r="G535" s="11"/>
      <c r="H535" s="47"/>
      <c r="I535" s="47"/>
      <c r="J535" s="60"/>
      <c r="K535" s="47"/>
      <c r="L535" s="47"/>
      <c r="M535" s="62"/>
    </row>
    <row r="536" spans="1:13" x14ac:dyDescent="0.3">
      <c r="A536" s="62"/>
      <c r="B536" s="64" t="s">
        <v>49</v>
      </c>
      <c r="C536" s="62" t="s">
        <v>1109</v>
      </c>
      <c r="D536" s="62"/>
      <c r="E536" s="62"/>
      <c r="F536" s="47"/>
      <c r="G536" s="47"/>
      <c r="H536" s="47"/>
      <c r="I536" s="65" t="s">
        <v>50</v>
      </c>
      <c r="J536" s="68" t="s">
        <v>5</v>
      </c>
      <c r="K536" s="47"/>
      <c r="L536" s="47"/>
      <c r="M536" s="62"/>
    </row>
    <row r="537" spans="1:13" ht="15" thickBot="1" x14ac:dyDescent="0.35">
      <c r="A537" s="62"/>
      <c r="B537" s="64" t="s">
        <v>51</v>
      </c>
      <c r="C537" s="62" t="s">
        <v>182</v>
      </c>
      <c r="D537" s="62"/>
      <c r="E537" s="62"/>
      <c r="F537" s="47"/>
      <c r="G537" s="62" t="s">
        <v>626</v>
      </c>
      <c r="H537" s="47"/>
      <c r="I537" s="47"/>
      <c r="J537" s="60"/>
      <c r="K537" s="47"/>
      <c r="L537" s="47"/>
      <c r="M537" s="62"/>
    </row>
    <row r="538" spans="1:13" ht="15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ht="28.8" x14ac:dyDescent="0.3">
      <c r="A539" s="62"/>
      <c r="B539" s="186" t="s">
        <v>53</v>
      </c>
      <c r="C539" s="187" t="s">
        <v>1</v>
      </c>
      <c r="D539" s="161" t="s">
        <v>54</v>
      </c>
      <c r="E539" s="188" t="s">
        <v>23</v>
      </c>
      <c r="F539" s="188" t="s">
        <v>55</v>
      </c>
      <c r="G539" s="188" t="s">
        <v>56</v>
      </c>
      <c r="H539" s="90" t="s">
        <v>158</v>
      </c>
      <c r="I539" s="169" t="s">
        <v>159</v>
      </c>
      <c r="J539" s="169" t="s">
        <v>160</v>
      </c>
      <c r="K539" s="169" t="s">
        <v>161</v>
      </c>
      <c r="L539" s="92" t="s">
        <v>162</v>
      </c>
      <c r="M539" s="62"/>
    </row>
    <row r="540" spans="1:13" x14ac:dyDescent="0.3">
      <c r="A540" s="62"/>
      <c r="B540" s="189" t="s">
        <v>1584</v>
      </c>
      <c r="C540" s="187">
        <v>1</v>
      </c>
      <c r="D540" s="190">
        <v>5</v>
      </c>
      <c r="E540" s="191">
        <v>5</v>
      </c>
      <c r="F540" s="391">
        <v>0.1</v>
      </c>
      <c r="G540" s="191">
        <v>0.5</v>
      </c>
      <c r="H540" s="170">
        <v>1.921711768601305E-4</v>
      </c>
      <c r="I540" s="171"/>
      <c r="J540" s="61" t="s">
        <v>165</v>
      </c>
      <c r="K540" s="100">
        <v>0.4</v>
      </c>
      <c r="L540" s="101">
        <v>7.6868470744052202E-5</v>
      </c>
      <c r="M540" s="62"/>
    </row>
    <row r="541" spans="1:13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x14ac:dyDescent="0.3">
      <c r="A546" s="62"/>
      <c r="B546" s="6" t="s">
        <v>1562</v>
      </c>
      <c r="C546" s="25"/>
      <c r="D546" s="3">
        <v>0</v>
      </c>
      <c r="E546" s="26">
        <v>0</v>
      </c>
      <c r="F546" s="27"/>
      <c r="G546" s="26">
        <v>4.5999999999999999E-2</v>
      </c>
      <c r="H546" s="89">
        <v>1.7679748271132005E-5</v>
      </c>
      <c r="I546" s="99"/>
      <c r="J546" s="61" t="s">
        <v>165</v>
      </c>
      <c r="K546" s="100">
        <v>0.4</v>
      </c>
      <c r="L546" s="101">
        <v>7.0718993084528022E-6</v>
      </c>
      <c r="M546" s="62"/>
    </row>
    <row r="547" spans="1:13" x14ac:dyDescent="0.3">
      <c r="A547" s="62"/>
      <c r="B547" s="6" t="s">
        <v>57</v>
      </c>
      <c r="C547" s="25"/>
      <c r="D547" s="28"/>
      <c r="E547" s="26"/>
      <c r="F547" s="27"/>
      <c r="G547" s="193">
        <v>0.54600000000000004</v>
      </c>
      <c r="H547" s="102" t="s">
        <v>57</v>
      </c>
      <c r="I547" s="103"/>
      <c r="J547" s="85"/>
      <c r="K547" s="104" t="s">
        <v>156</v>
      </c>
      <c r="L547" s="105">
        <v>8.3940370052505009E-5</v>
      </c>
      <c r="M547" s="62"/>
    </row>
    <row r="548" spans="1:13" x14ac:dyDescent="0.3">
      <c r="A548" s="62"/>
      <c r="B548" s="194" t="s">
        <v>22</v>
      </c>
      <c r="C548" s="195"/>
      <c r="D548" s="196"/>
      <c r="E548" s="197"/>
      <c r="F548" s="155"/>
      <c r="G548" s="87"/>
      <c r="H548" s="107"/>
      <c r="I548" s="174"/>
      <c r="J548" s="175"/>
      <c r="K548" s="176"/>
      <c r="L548" s="110"/>
      <c r="M548" s="62"/>
    </row>
    <row r="549" spans="1:13" ht="28.8" x14ac:dyDescent="0.3">
      <c r="A549" s="62"/>
      <c r="B549" s="198" t="s">
        <v>58</v>
      </c>
      <c r="C549" s="199" t="s">
        <v>1</v>
      </c>
      <c r="D549" s="200" t="s">
        <v>59</v>
      </c>
      <c r="E549" s="156" t="s">
        <v>23</v>
      </c>
      <c r="F549" s="156" t="s">
        <v>55</v>
      </c>
      <c r="G549" s="201" t="s">
        <v>56</v>
      </c>
      <c r="H549" s="90" t="s">
        <v>158</v>
      </c>
      <c r="I549" s="169" t="s">
        <v>159</v>
      </c>
      <c r="J549" s="169" t="s">
        <v>160</v>
      </c>
      <c r="K549" s="177" t="s">
        <v>161</v>
      </c>
      <c r="L549" s="92" t="s">
        <v>162</v>
      </c>
      <c r="M549" s="62"/>
    </row>
    <row r="550" spans="1:13" x14ac:dyDescent="0.3">
      <c r="A550" s="62"/>
      <c r="B550" s="8" t="s">
        <v>87</v>
      </c>
      <c r="C550" s="25">
        <v>1</v>
      </c>
      <c r="D550" s="3">
        <v>4.5599999999999996</v>
      </c>
      <c r="E550" s="26">
        <v>4.5599999999999996</v>
      </c>
      <c r="F550" s="26">
        <v>0.1</v>
      </c>
      <c r="G550" s="26">
        <v>0.45599999999999996</v>
      </c>
      <c r="H550" s="170">
        <v>1.7526011329643899E-4</v>
      </c>
      <c r="I550" s="171"/>
      <c r="J550" s="192" t="s">
        <v>163</v>
      </c>
      <c r="K550" s="172">
        <v>1</v>
      </c>
      <c r="L550" s="173">
        <v>1.7526011329643899E-4</v>
      </c>
      <c r="M550" s="62"/>
    </row>
    <row r="551" spans="1:13" x14ac:dyDescent="0.3">
      <c r="A551" s="62"/>
      <c r="B551" s="550" t="s">
        <v>86</v>
      </c>
      <c r="C551" s="25">
        <v>1</v>
      </c>
      <c r="D551" s="3">
        <v>4.55</v>
      </c>
      <c r="E551" s="26">
        <v>4.55</v>
      </c>
      <c r="F551" s="26">
        <v>0.1</v>
      </c>
      <c r="G551" s="26">
        <v>0.45500000000000002</v>
      </c>
      <c r="H551" s="89">
        <v>1.7487577094271877E-4</v>
      </c>
      <c r="I551" s="99"/>
      <c r="J551" s="61" t="s">
        <v>163</v>
      </c>
      <c r="K551" s="100">
        <v>1</v>
      </c>
      <c r="L551" s="101">
        <v>1.7487577094271877E-4</v>
      </c>
      <c r="M551" s="62"/>
    </row>
    <row r="552" spans="1:13" x14ac:dyDescent="0.3">
      <c r="A552" s="62"/>
      <c r="B552" s="8">
        <v>0</v>
      </c>
      <c r="C552" s="25"/>
      <c r="D552" s="3">
        <v>0</v>
      </c>
      <c r="E552" s="26">
        <v>0</v>
      </c>
      <c r="F552" s="26"/>
      <c r="G552" s="26">
        <v>0</v>
      </c>
      <c r="H552" s="89">
        <v>0</v>
      </c>
      <c r="I552" s="99"/>
      <c r="J552" s="61">
        <v>0</v>
      </c>
      <c r="K552" s="100">
        <v>0</v>
      </c>
      <c r="L552" s="101">
        <v>0</v>
      </c>
      <c r="M552" s="62"/>
    </row>
    <row r="553" spans="1:13" x14ac:dyDescent="0.3">
      <c r="A553" s="62"/>
      <c r="B553" s="8">
        <v>0</v>
      </c>
      <c r="C553" s="25"/>
      <c r="D553" s="3">
        <v>0</v>
      </c>
      <c r="E553" s="26">
        <v>0</v>
      </c>
      <c r="F553" s="27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x14ac:dyDescent="0.3">
      <c r="A554" s="62"/>
      <c r="B554" s="8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x14ac:dyDescent="0.3">
      <c r="A555" s="62"/>
      <c r="B555" s="8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x14ac:dyDescent="0.3">
      <c r="A556" s="62"/>
      <c r="B556" s="8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x14ac:dyDescent="0.3">
      <c r="A557" s="62"/>
      <c r="B557" s="8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x14ac:dyDescent="0.3">
      <c r="A558" s="62"/>
      <c r="B558" s="8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x14ac:dyDescent="0.3">
      <c r="A559" s="62"/>
      <c r="B559" s="6" t="s">
        <v>60</v>
      </c>
      <c r="C559" s="25"/>
      <c r="D559" s="28"/>
      <c r="E559" s="26"/>
      <c r="F559" s="27"/>
      <c r="G559" s="193">
        <v>0.91100000000000003</v>
      </c>
      <c r="H559" s="106" t="s">
        <v>60</v>
      </c>
      <c r="I559" s="103"/>
      <c r="J559" s="85"/>
      <c r="K559" s="104" t="s">
        <v>156</v>
      </c>
      <c r="L559" s="95">
        <v>3.5013588423915776E-4</v>
      </c>
      <c r="M559" s="62"/>
    </row>
    <row r="560" spans="1:13" x14ac:dyDescent="0.3">
      <c r="A560" s="62"/>
      <c r="B560" s="194" t="s">
        <v>38</v>
      </c>
      <c r="C560" s="195"/>
      <c r="D560" s="196"/>
      <c r="E560" s="196"/>
      <c r="F560" s="196"/>
      <c r="G560" s="196"/>
      <c r="H560" s="115"/>
      <c r="I560" s="202"/>
      <c r="J560" s="203"/>
      <c r="K560" s="178"/>
      <c r="L560" s="204"/>
      <c r="M560" s="62"/>
    </row>
    <row r="561" spans="1:13" ht="28.8" x14ac:dyDescent="0.3">
      <c r="A561" s="62"/>
      <c r="B561" s="53" t="s">
        <v>53</v>
      </c>
      <c r="C561" s="195"/>
      <c r="D561" s="205" t="s">
        <v>0</v>
      </c>
      <c r="E561" s="206" t="s">
        <v>1</v>
      </c>
      <c r="F561" s="207" t="s">
        <v>61</v>
      </c>
      <c r="G561" s="188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x14ac:dyDescent="0.3">
      <c r="A562" s="62"/>
      <c r="B562" s="218" t="s">
        <v>1109</v>
      </c>
      <c r="C562" s="195"/>
      <c r="D562" s="190" t="s">
        <v>5</v>
      </c>
      <c r="E562" s="153">
        <v>1</v>
      </c>
      <c r="F562" s="154">
        <v>2600</v>
      </c>
      <c r="G562" s="191">
        <v>2600</v>
      </c>
      <c r="H562" s="170">
        <v>0.99929011967267856</v>
      </c>
      <c r="I562" s="171"/>
      <c r="J562" s="192" t="s">
        <v>1219</v>
      </c>
      <c r="K562" s="172">
        <v>0</v>
      </c>
      <c r="L562" s="173">
        <v>0</v>
      </c>
      <c r="M562" s="521"/>
    </row>
    <row r="563" spans="1:13" x14ac:dyDescent="0.3">
      <c r="A563" s="62"/>
      <c r="B563" s="6" t="s">
        <v>1585</v>
      </c>
      <c r="C563" s="7"/>
      <c r="D563" s="3" t="s">
        <v>5</v>
      </c>
      <c r="E563" s="4">
        <v>1</v>
      </c>
      <c r="F563" s="5">
        <v>0.39</v>
      </c>
      <c r="G563" s="26">
        <v>0.39</v>
      </c>
      <c r="H563" s="89">
        <v>1.498935179509018E-4</v>
      </c>
      <c r="I563" s="99"/>
      <c r="J563" s="61" t="s">
        <v>163</v>
      </c>
      <c r="K563" s="100">
        <v>1</v>
      </c>
      <c r="L563" s="101">
        <v>1.498935179509018E-4</v>
      </c>
      <c r="M563" s="521"/>
    </row>
    <row r="564" spans="1:13" x14ac:dyDescent="0.3">
      <c r="A564" s="62"/>
      <c r="B564" s="6">
        <v>0</v>
      </c>
      <c r="C564" s="7"/>
      <c r="D564" s="3">
        <v>0</v>
      </c>
      <c r="E564" s="4"/>
      <c r="F564" s="5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x14ac:dyDescent="0.3">
      <c r="A565" s="62"/>
      <c r="B565" s="6">
        <v>0</v>
      </c>
      <c r="C565" s="7"/>
      <c r="D565" s="3">
        <v>0</v>
      </c>
      <c r="E565" s="4"/>
      <c r="F565" s="5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x14ac:dyDescent="0.3">
      <c r="A566" s="62"/>
      <c r="B566" s="6">
        <v>0</v>
      </c>
      <c r="C566" s="7"/>
      <c r="D566" s="3">
        <v>0</v>
      </c>
      <c r="E566" s="4"/>
      <c r="F566" s="5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x14ac:dyDescent="0.3">
      <c r="A567" s="62"/>
      <c r="B567" s="6">
        <v>0</v>
      </c>
      <c r="C567" s="7"/>
      <c r="D567" s="3">
        <v>0</v>
      </c>
      <c r="E567" s="4"/>
      <c r="F567" s="5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x14ac:dyDescent="0.3">
      <c r="A568" s="62"/>
      <c r="B568" s="6">
        <v>0</v>
      </c>
      <c r="C568" s="7"/>
      <c r="D568" s="3">
        <v>0</v>
      </c>
      <c r="E568" s="4"/>
      <c r="F568" s="5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x14ac:dyDescent="0.3">
      <c r="A569" s="62"/>
      <c r="B569" s="6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x14ac:dyDescent="0.3">
      <c r="A570" s="62"/>
      <c r="B570" s="6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x14ac:dyDescent="0.3">
      <c r="A571" s="62"/>
      <c r="B571" s="6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x14ac:dyDescent="0.3">
      <c r="A572" s="62"/>
      <c r="B572" s="6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x14ac:dyDescent="0.3">
      <c r="A575" s="62"/>
      <c r="B575" s="58" t="s">
        <v>62</v>
      </c>
      <c r="C575" s="46"/>
      <c r="D575" s="37"/>
      <c r="E575" s="38"/>
      <c r="F575" s="39"/>
      <c r="G575" s="193">
        <v>2600.39</v>
      </c>
      <c r="H575" s="106" t="s">
        <v>62</v>
      </c>
      <c r="I575" s="103"/>
      <c r="J575" s="85"/>
      <c r="K575" s="104" t="s">
        <v>156</v>
      </c>
      <c r="L575" s="95">
        <v>1.498935179509018E-4</v>
      </c>
      <c r="M575" s="62"/>
    </row>
    <row r="576" spans="1:13" x14ac:dyDescent="0.3">
      <c r="A576" s="62"/>
      <c r="B576" s="194" t="s">
        <v>63</v>
      </c>
      <c r="C576" s="195"/>
      <c r="D576" s="196"/>
      <c r="E576" s="197"/>
      <c r="F576" s="155"/>
      <c r="G576" s="197"/>
      <c r="H576" s="115"/>
      <c r="I576" s="202"/>
      <c r="J576" s="203"/>
      <c r="K576" s="178"/>
      <c r="L576" s="204">
        <v>0</v>
      </c>
      <c r="M576" s="62"/>
    </row>
    <row r="577" spans="1:13" ht="28.8" x14ac:dyDescent="0.3">
      <c r="A577" s="62"/>
      <c r="B577" s="53" t="s">
        <v>53</v>
      </c>
      <c r="C577" s="210"/>
      <c r="D577" s="211" t="s">
        <v>0</v>
      </c>
      <c r="E577" s="201" t="s">
        <v>1</v>
      </c>
      <c r="F577" s="156" t="s">
        <v>61</v>
      </c>
      <c r="G577" s="188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191">
        <v>0</v>
      </c>
      <c r="H578" s="170">
        <v>0</v>
      </c>
      <c r="I578" s="171"/>
      <c r="J578" s="192">
        <v>0</v>
      </c>
      <c r="K578" s="172">
        <v>0</v>
      </c>
      <c r="L578" s="173">
        <v>0</v>
      </c>
      <c r="M578" s="62"/>
    </row>
    <row r="579" spans="1:13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ht="15" thickBot="1" x14ac:dyDescent="0.35">
      <c r="A583" s="62"/>
      <c r="B583" s="59" t="s">
        <v>64</v>
      </c>
      <c r="C583" s="42"/>
      <c r="D583" s="43"/>
      <c r="E583" s="44"/>
      <c r="F583" s="45"/>
      <c r="G583" s="191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x14ac:dyDescent="0.3">
      <c r="A584" s="62"/>
      <c r="B584" s="64"/>
      <c r="C584" s="68"/>
      <c r="D584" s="69" t="s">
        <v>65</v>
      </c>
      <c r="E584" s="70"/>
      <c r="F584" s="71"/>
      <c r="G584" s="88">
        <v>2601.8470000000002</v>
      </c>
      <c r="H584" s="179"/>
      <c r="I584" s="212"/>
      <c r="J584" s="213"/>
      <c r="K584" s="214"/>
      <c r="L584" s="180"/>
      <c r="M584" s="62"/>
    </row>
    <row r="585" spans="1:13" x14ac:dyDescent="0.3">
      <c r="A585" s="62"/>
      <c r="B585" s="63"/>
      <c r="C585" s="68"/>
      <c r="D585" s="72" t="s">
        <v>7</v>
      </c>
      <c r="E585" s="215"/>
      <c r="F585" s="181">
        <v>0.1</v>
      </c>
      <c r="G585" s="215">
        <v>260.185</v>
      </c>
      <c r="H585" s="120"/>
      <c r="I585" s="124"/>
      <c r="J585" s="141"/>
      <c r="K585" s="125"/>
      <c r="L585" s="119"/>
      <c r="M585" s="62"/>
    </row>
    <row r="586" spans="1:13" x14ac:dyDescent="0.3">
      <c r="A586" s="62"/>
      <c r="B586" s="63"/>
      <c r="C586" s="68"/>
      <c r="D586" s="72" t="s">
        <v>8</v>
      </c>
      <c r="E586" s="215"/>
      <c r="F586" s="181">
        <v>0.1</v>
      </c>
      <c r="G586" s="215">
        <v>260.185</v>
      </c>
      <c r="H586" s="120"/>
      <c r="I586" s="124"/>
      <c r="J586" s="141"/>
      <c r="K586" s="125"/>
      <c r="L586" s="119"/>
      <c r="M586" s="62"/>
    </row>
    <row r="587" spans="1:13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3122.2170000000001</v>
      </c>
      <c r="H587" s="120"/>
      <c r="I587" s="124"/>
      <c r="J587" s="141"/>
      <c r="K587" s="125"/>
      <c r="L587" s="119"/>
      <c r="M587" s="62"/>
    </row>
    <row r="588" spans="1:13" ht="15" thickBot="1" x14ac:dyDescent="0.35">
      <c r="A588" s="62"/>
      <c r="B588" s="63"/>
      <c r="C588" s="68"/>
      <c r="D588" s="77" t="s">
        <v>68</v>
      </c>
      <c r="E588" s="78"/>
      <c r="F588" s="79"/>
      <c r="G588" s="78">
        <v>3122.22</v>
      </c>
      <c r="H588" s="134">
        <v>1</v>
      </c>
      <c r="I588" s="126"/>
      <c r="J588" s="142"/>
      <c r="K588" s="127"/>
      <c r="L588" s="135">
        <v>5.8396977224256465E-4</v>
      </c>
      <c r="M588" s="62"/>
    </row>
    <row r="589" spans="1:13" x14ac:dyDescent="0.3">
      <c r="A589" s="62"/>
      <c r="B589" s="63"/>
      <c r="C589" s="68"/>
      <c r="D589" s="80"/>
      <c r="E589" s="67"/>
      <c r="F589" s="65"/>
      <c r="G589" s="67"/>
      <c r="H589" s="47"/>
      <c r="I589" s="47"/>
      <c r="J589" s="60"/>
      <c r="K589" s="47"/>
      <c r="L589" s="47"/>
      <c r="M589" s="62"/>
    </row>
    <row r="590" spans="1:13" x14ac:dyDescent="0.3">
      <c r="A590" s="62"/>
      <c r="B590" s="63"/>
      <c r="C590" s="68"/>
      <c r="D590" s="80"/>
      <c r="E590" s="67"/>
      <c r="F590" s="65"/>
      <c r="G590" s="67"/>
      <c r="H590" s="47"/>
      <c r="I590" s="47"/>
      <c r="J590" s="60"/>
      <c r="K590" s="47"/>
      <c r="L590" s="47"/>
      <c r="M590" s="62"/>
    </row>
    <row r="591" spans="1:13" x14ac:dyDescent="0.3">
      <c r="A591" s="62"/>
      <c r="B591" s="63"/>
      <c r="C591" s="68"/>
      <c r="D591" s="80"/>
      <c r="E591" s="67"/>
      <c r="F591" s="65"/>
      <c r="G591" s="67"/>
      <c r="H591" s="47"/>
      <c r="I591" s="47"/>
      <c r="J591" s="60"/>
      <c r="K591" s="47"/>
      <c r="L591" s="47"/>
      <c r="M591" s="62"/>
    </row>
    <row r="592" spans="1:13" x14ac:dyDescent="0.3">
      <c r="A592" s="62"/>
      <c r="B592" s="136" t="s">
        <v>1808</v>
      </c>
      <c r="C592" s="81"/>
      <c r="D592" s="80"/>
      <c r="E592" s="67"/>
      <c r="F592" s="82"/>
      <c r="G592" s="82"/>
      <c r="H592" s="47"/>
      <c r="I592" s="47"/>
      <c r="J592" s="60"/>
      <c r="K592" s="47"/>
      <c r="L592" s="47"/>
      <c r="M592" s="62"/>
    </row>
    <row r="593" spans="1:13" x14ac:dyDescent="0.3">
      <c r="A593" s="62"/>
      <c r="B593" s="216" t="s">
        <v>6</v>
      </c>
      <c r="C593" s="217"/>
      <c r="D593" s="80"/>
      <c r="E593" s="67"/>
      <c r="F593" s="62"/>
      <c r="G593" s="62"/>
      <c r="H593" s="47"/>
      <c r="I593" s="47"/>
      <c r="J593" s="60"/>
      <c r="K593" s="47"/>
      <c r="L593" s="47"/>
      <c r="M593" s="62"/>
    </row>
    <row r="594" spans="1:13" x14ac:dyDescent="0.3">
      <c r="A594" s="62"/>
      <c r="B594" s="84"/>
      <c r="C594" s="62"/>
      <c r="D594" s="80"/>
      <c r="E594" s="67"/>
      <c r="F594" s="62"/>
      <c r="G594" s="62"/>
      <c r="H594" s="47"/>
      <c r="I594" s="47"/>
      <c r="J594" s="60"/>
      <c r="K594" s="47"/>
      <c r="L594" s="47"/>
      <c r="M594" s="62"/>
    </row>
    <row r="595" spans="1:13" x14ac:dyDescent="0.3">
      <c r="A595" s="62"/>
      <c r="B595" s="129"/>
      <c r="C595" s="129"/>
      <c r="D595" s="129"/>
      <c r="J595" s="1"/>
    </row>
    <row r="596" spans="1:13" x14ac:dyDescent="0.3">
      <c r="A596" s="62"/>
      <c r="B596" s="130"/>
      <c r="C596" s="130"/>
      <c r="D596" s="130"/>
      <c r="J596" s="1"/>
    </row>
    <row r="597" spans="1:13" ht="15.6" x14ac:dyDescent="0.3">
      <c r="A597" s="62"/>
      <c r="B597" s="47"/>
      <c r="C597" s="47"/>
      <c r="D597" s="715" t="s">
        <v>166</v>
      </c>
      <c r="E597" s="715"/>
      <c r="F597" s="715"/>
      <c r="J597" s="1"/>
    </row>
    <row r="598" spans="1:13" x14ac:dyDescent="0.3">
      <c r="A598" s="62"/>
      <c r="B598" s="132"/>
      <c r="C598" s="132"/>
      <c r="D598" s="132"/>
      <c r="J598" s="1"/>
    </row>
    <row r="599" spans="1:13" ht="82.2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x14ac:dyDescent="0.3">
      <c r="A600" s="62"/>
      <c r="B600" s="63"/>
      <c r="C600" s="9"/>
      <c r="D600" s="10"/>
      <c r="E600" s="11"/>
      <c r="F600" s="12"/>
      <c r="G600" s="13"/>
      <c r="H600" s="47"/>
      <c r="I600" s="47"/>
      <c r="J600" s="60"/>
      <c r="K600" s="47"/>
      <c r="L600" s="47"/>
      <c r="M600" s="62"/>
    </row>
    <row r="601" spans="1:13" x14ac:dyDescent="0.3">
      <c r="A601" s="62"/>
      <c r="B601" s="48" t="s">
        <v>48</v>
      </c>
      <c r="C601" s="9"/>
      <c r="D601" s="10"/>
      <c r="E601" s="11"/>
      <c r="F601" s="11"/>
      <c r="G601" s="11"/>
      <c r="H601" s="47"/>
      <c r="I601" s="47"/>
      <c r="J601" s="60"/>
      <c r="K601" s="47"/>
      <c r="L601" s="47"/>
      <c r="M601" s="62"/>
    </row>
    <row r="602" spans="1:13" x14ac:dyDescent="0.3">
      <c r="A602" s="62"/>
      <c r="B602" s="64" t="s">
        <v>49</v>
      </c>
      <c r="C602" s="62" t="s">
        <v>1132</v>
      </c>
      <c r="D602" s="62"/>
      <c r="E602" s="62"/>
      <c r="F602" s="47"/>
      <c r="G602" s="47"/>
      <c r="H602" s="47"/>
      <c r="I602" s="65" t="s">
        <v>50</v>
      </c>
      <c r="J602" s="68" t="s">
        <v>5</v>
      </c>
      <c r="K602" s="47"/>
      <c r="L602" s="47"/>
      <c r="M602" s="62"/>
    </row>
    <row r="603" spans="1:13" ht="15" thickBot="1" x14ac:dyDescent="0.35">
      <c r="A603" s="62"/>
      <c r="B603" s="64" t="s">
        <v>51</v>
      </c>
      <c r="C603" s="62" t="s">
        <v>182</v>
      </c>
      <c r="D603" s="62"/>
      <c r="E603" s="62"/>
      <c r="F603" s="47"/>
      <c r="G603" s="62" t="s">
        <v>614</v>
      </c>
      <c r="H603" s="47"/>
      <c r="I603" s="47"/>
      <c r="J603" s="60"/>
      <c r="K603" s="47"/>
      <c r="L603" s="47"/>
      <c r="M603" s="62"/>
    </row>
    <row r="604" spans="1:13" ht="15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ht="28.8" x14ac:dyDescent="0.3">
      <c r="A605" s="62"/>
      <c r="B605" s="186" t="s">
        <v>53</v>
      </c>
      <c r="C605" s="187" t="s">
        <v>1</v>
      </c>
      <c r="D605" s="161" t="s">
        <v>54</v>
      </c>
      <c r="E605" s="188" t="s">
        <v>23</v>
      </c>
      <c r="F605" s="188" t="s">
        <v>55</v>
      </c>
      <c r="G605" s="188" t="s">
        <v>56</v>
      </c>
      <c r="H605" s="90" t="s">
        <v>158</v>
      </c>
      <c r="I605" s="169" t="s">
        <v>159</v>
      </c>
      <c r="J605" s="169" t="s">
        <v>160</v>
      </c>
      <c r="K605" s="169" t="s">
        <v>161</v>
      </c>
      <c r="L605" s="92" t="s">
        <v>162</v>
      </c>
      <c r="M605" s="62"/>
    </row>
    <row r="606" spans="1:13" x14ac:dyDescent="0.3">
      <c r="A606" s="62"/>
      <c r="B606" s="189" t="s">
        <v>1584</v>
      </c>
      <c r="C606" s="187">
        <v>1</v>
      </c>
      <c r="D606" s="190">
        <v>5</v>
      </c>
      <c r="E606" s="191">
        <v>5</v>
      </c>
      <c r="F606" s="391">
        <v>0.1</v>
      </c>
      <c r="G606" s="191">
        <v>0.5</v>
      </c>
      <c r="H606" s="170">
        <v>1.7845371285441351E-4</v>
      </c>
      <c r="I606" s="171"/>
      <c r="J606" s="61" t="s">
        <v>165</v>
      </c>
      <c r="K606" s="100">
        <v>0.4</v>
      </c>
      <c r="L606" s="101">
        <v>7.1381485141765411E-5</v>
      </c>
      <c r="M606" s="62"/>
    </row>
    <row r="607" spans="1:13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x14ac:dyDescent="0.3">
      <c r="A612" s="62"/>
      <c r="B612" s="6" t="s">
        <v>1562</v>
      </c>
      <c r="C612" s="25"/>
      <c r="D612" s="3">
        <v>0</v>
      </c>
      <c r="E612" s="26">
        <v>0</v>
      </c>
      <c r="F612" s="27"/>
      <c r="G612" s="26">
        <v>4.5999999999999999E-2</v>
      </c>
      <c r="H612" s="89">
        <v>1.6417741582606045E-5</v>
      </c>
      <c r="I612" s="99"/>
      <c r="J612" s="61" t="s">
        <v>165</v>
      </c>
      <c r="K612" s="100">
        <v>0.4</v>
      </c>
      <c r="L612" s="101">
        <v>6.5670966330424187E-6</v>
      </c>
      <c r="M612" s="62"/>
    </row>
    <row r="613" spans="1:13" x14ac:dyDescent="0.3">
      <c r="A613" s="62"/>
      <c r="B613" s="6" t="s">
        <v>57</v>
      </c>
      <c r="C613" s="25"/>
      <c r="D613" s="28"/>
      <c r="E613" s="26"/>
      <c r="F613" s="27"/>
      <c r="G613" s="193">
        <v>0.54600000000000004</v>
      </c>
      <c r="H613" s="102" t="s">
        <v>57</v>
      </c>
      <c r="I613" s="103"/>
      <c r="J613" s="85"/>
      <c r="K613" s="104" t="s">
        <v>156</v>
      </c>
      <c r="L613" s="105">
        <v>7.7948581774807833E-5</v>
      </c>
      <c r="M613" s="62"/>
    </row>
    <row r="614" spans="1:13" x14ac:dyDescent="0.3">
      <c r="A614" s="62"/>
      <c r="B614" s="194" t="s">
        <v>22</v>
      </c>
      <c r="C614" s="195"/>
      <c r="D614" s="196"/>
      <c r="E614" s="197"/>
      <c r="F614" s="155"/>
      <c r="G614" s="87"/>
      <c r="H614" s="107"/>
      <c r="I614" s="174"/>
      <c r="J614" s="175"/>
      <c r="K614" s="176"/>
      <c r="L614" s="110"/>
      <c r="M614" s="62"/>
    </row>
    <row r="615" spans="1:13" ht="28.8" x14ac:dyDescent="0.3">
      <c r="A615" s="62"/>
      <c r="B615" s="198" t="s">
        <v>58</v>
      </c>
      <c r="C615" s="199" t="s">
        <v>1</v>
      </c>
      <c r="D615" s="200" t="s">
        <v>59</v>
      </c>
      <c r="E615" s="156" t="s">
        <v>23</v>
      </c>
      <c r="F615" s="156" t="s">
        <v>55</v>
      </c>
      <c r="G615" s="201" t="s">
        <v>56</v>
      </c>
      <c r="H615" s="90" t="s">
        <v>158</v>
      </c>
      <c r="I615" s="169" t="s">
        <v>159</v>
      </c>
      <c r="J615" s="169" t="s">
        <v>160</v>
      </c>
      <c r="K615" s="177" t="s">
        <v>161</v>
      </c>
      <c r="L615" s="92" t="s">
        <v>162</v>
      </c>
      <c r="M615" s="62"/>
    </row>
    <row r="616" spans="1:13" x14ac:dyDescent="0.3">
      <c r="A616" s="62"/>
      <c r="B616" s="8" t="s">
        <v>87</v>
      </c>
      <c r="C616" s="25">
        <v>1</v>
      </c>
      <c r="D616" s="3">
        <v>4.5599999999999996</v>
      </c>
      <c r="E616" s="26">
        <v>4.5599999999999996</v>
      </c>
      <c r="F616" s="26">
        <v>0.1</v>
      </c>
      <c r="G616" s="26">
        <v>0.45599999999999996</v>
      </c>
      <c r="H616" s="170">
        <v>1.6274978612322512E-4</v>
      </c>
      <c r="I616" s="171"/>
      <c r="J616" s="192" t="s">
        <v>163</v>
      </c>
      <c r="K616" s="172">
        <v>1</v>
      </c>
      <c r="L616" s="173">
        <v>1.6274978612322512E-4</v>
      </c>
      <c r="M616" s="62"/>
    </row>
    <row r="617" spans="1:13" x14ac:dyDescent="0.3">
      <c r="A617" s="62"/>
      <c r="B617" s="550" t="s">
        <v>86</v>
      </c>
      <c r="C617" s="25">
        <v>1</v>
      </c>
      <c r="D617" s="3">
        <v>4.55</v>
      </c>
      <c r="E617" s="26">
        <v>4.55</v>
      </c>
      <c r="F617" s="26">
        <v>0.1</v>
      </c>
      <c r="G617" s="26">
        <v>0.45500000000000002</v>
      </c>
      <c r="H617" s="89">
        <v>1.6239287869751631E-4</v>
      </c>
      <c r="I617" s="99"/>
      <c r="J617" s="61" t="s">
        <v>163</v>
      </c>
      <c r="K617" s="100">
        <v>1</v>
      </c>
      <c r="L617" s="101">
        <v>1.6239287869751631E-4</v>
      </c>
      <c r="M617" s="62"/>
    </row>
    <row r="618" spans="1:13" x14ac:dyDescent="0.3">
      <c r="A618" s="62"/>
      <c r="B618" s="8">
        <v>0</v>
      </c>
      <c r="C618" s="25"/>
      <c r="D618" s="3">
        <v>0</v>
      </c>
      <c r="E618" s="26">
        <v>0</v>
      </c>
      <c r="F618" s="26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1:13" x14ac:dyDescent="0.3">
      <c r="A619" s="62"/>
      <c r="B619" s="8">
        <v>0</v>
      </c>
      <c r="C619" s="25"/>
      <c r="D619" s="3">
        <v>0</v>
      </c>
      <c r="E619" s="26">
        <v>0</v>
      </c>
      <c r="F619" s="27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x14ac:dyDescent="0.3">
      <c r="A620" s="62"/>
      <c r="B620" s="8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x14ac:dyDescent="0.3">
      <c r="A621" s="62"/>
      <c r="B621" s="8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x14ac:dyDescent="0.3">
      <c r="A622" s="62"/>
      <c r="B622" s="8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x14ac:dyDescent="0.3">
      <c r="A623" s="62"/>
      <c r="B623" s="8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x14ac:dyDescent="0.3">
      <c r="A624" s="62"/>
      <c r="B624" s="8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3" x14ac:dyDescent="0.3">
      <c r="A625" s="62"/>
      <c r="B625" s="6" t="s">
        <v>60</v>
      </c>
      <c r="C625" s="25"/>
      <c r="D625" s="28"/>
      <c r="E625" s="26"/>
      <c r="F625" s="27"/>
      <c r="G625" s="193">
        <v>0.91100000000000003</v>
      </c>
      <c r="H625" s="106" t="s">
        <v>60</v>
      </c>
      <c r="I625" s="103"/>
      <c r="J625" s="85"/>
      <c r="K625" s="104" t="s">
        <v>156</v>
      </c>
      <c r="L625" s="95">
        <v>3.2514266482074143E-4</v>
      </c>
      <c r="M625" s="62"/>
    </row>
    <row r="626" spans="1:13" x14ac:dyDescent="0.3">
      <c r="A626" s="62"/>
      <c r="B626" s="194" t="s">
        <v>38</v>
      </c>
      <c r="C626" s="195"/>
      <c r="D626" s="196"/>
      <c r="E626" s="196"/>
      <c r="F626" s="196"/>
      <c r="G626" s="196"/>
      <c r="H626" s="115"/>
      <c r="I626" s="202"/>
      <c r="J626" s="203"/>
      <c r="K626" s="178"/>
      <c r="L626" s="204"/>
      <c r="M626" s="62"/>
    </row>
    <row r="627" spans="1:13" ht="28.8" x14ac:dyDescent="0.3">
      <c r="A627" s="62"/>
      <c r="B627" s="53" t="s">
        <v>53</v>
      </c>
      <c r="C627" s="195"/>
      <c r="D627" s="205" t="s">
        <v>0</v>
      </c>
      <c r="E627" s="206" t="s">
        <v>1</v>
      </c>
      <c r="F627" s="207" t="s">
        <v>61</v>
      </c>
      <c r="G627" s="188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3" x14ac:dyDescent="0.3">
      <c r="A628" s="62"/>
      <c r="B628" s="218" t="s">
        <v>1132</v>
      </c>
      <c r="C628" s="195"/>
      <c r="D628" s="190" t="s">
        <v>5</v>
      </c>
      <c r="E628" s="153">
        <v>1</v>
      </c>
      <c r="F628" s="154">
        <v>2800</v>
      </c>
      <c r="G628" s="191">
        <v>2800</v>
      </c>
      <c r="H628" s="170">
        <v>0.9993407919847157</v>
      </c>
      <c r="I628" s="171"/>
      <c r="J628" s="192" t="s">
        <v>1219</v>
      </c>
      <c r="K628" s="172">
        <v>0</v>
      </c>
      <c r="L628" s="173">
        <v>0</v>
      </c>
      <c r="M628" s="521"/>
    </row>
    <row r="629" spans="1:13" x14ac:dyDescent="0.3">
      <c r="A629" s="62"/>
      <c r="B629" s="6" t="s">
        <v>1585</v>
      </c>
      <c r="C629" s="7"/>
      <c r="D629" s="3" t="s">
        <v>5</v>
      </c>
      <c r="E629" s="4">
        <v>1</v>
      </c>
      <c r="F629" s="5">
        <v>0.39</v>
      </c>
      <c r="G629" s="26">
        <v>0.39</v>
      </c>
      <c r="H629" s="89">
        <v>1.3919389602644254E-4</v>
      </c>
      <c r="I629" s="99"/>
      <c r="J629" s="61" t="s">
        <v>163</v>
      </c>
      <c r="K629" s="100">
        <v>1</v>
      </c>
      <c r="L629" s="101">
        <v>1.3919389602644254E-4</v>
      </c>
      <c r="M629" s="521"/>
    </row>
    <row r="630" spans="1:13" x14ac:dyDescent="0.3">
      <c r="A630" s="62"/>
      <c r="B630" s="6">
        <v>0</v>
      </c>
      <c r="C630" s="7"/>
      <c r="D630" s="3">
        <v>0</v>
      </c>
      <c r="E630" s="4"/>
      <c r="F630" s="5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3" x14ac:dyDescent="0.3">
      <c r="A631" s="62"/>
      <c r="B631" s="6">
        <v>0</v>
      </c>
      <c r="C631" s="7"/>
      <c r="D631" s="3">
        <v>0</v>
      </c>
      <c r="E631" s="4"/>
      <c r="F631" s="5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x14ac:dyDescent="0.3">
      <c r="A632" s="62"/>
      <c r="B632" s="6">
        <v>0</v>
      </c>
      <c r="C632" s="7"/>
      <c r="D632" s="3">
        <v>0</v>
      </c>
      <c r="E632" s="4"/>
      <c r="F632" s="5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x14ac:dyDescent="0.3">
      <c r="A633" s="62"/>
      <c r="B633" s="6">
        <v>0</v>
      </c>
      <c r="C633" s="7"/>
      <c r="D633" s="3">
        <v>0</v>
      </c>
      <c r="E633" s="4"/>
      <c r="F633" s="5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x14ac:dyDescent="0.3">
      <c r="A634" s="62"/>
      <c r="B634" s="6">
        <v>0</v>
      </c>
      <c r="C634" s="7"/>
      <c r="D634" s="3">
        <v>0</v>
      </c>
      <c r="E634" s="4"/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x14ac:dyDescent="0.3">
      <c r="A641" s="62"/>
      <c r="B641" s="58" t="s">
        <v>62</v>
      </c>
      <c r="C641" s="46"/>
      <c r="D641" s="37"/>
      <c r="E641" s="38"/>
      <c r="F641" s="39"/>
      <c r="G641" s="193">
        <v>2800.39</v>
      </c>
      <c r="H641" s="106" t="s">
        <v>62</v>
      </c>
      <c r="I641" s="103"/>
      <c r="J641" s="85"/>
      <c r="K641" s="104" t="s">
        <v>156</v>
      </c>
      <c r="L641" s="95">
        <v>1.3919389602644254E-4</v>
      </c>
      <c r="M641" s="62"/>
    </row>
    <row r="642" spans="1:13" x14ac:dyDescent="0.3">
      <c r="A642" s="62"/>
      <c r="B642" s="194" t="s">
        <v>63</v>
      </c>
      <c r="C642" s="195"/>
      <c r="D642" s="196"/>
      <c r="E642" s="197"/>
      <c r="F642" s="155"/>
      <c r="G642" s="197"/>
      <c r="H642" s="115"/>
      <c r="I642" s="202"/>
      <c r="J642" s="203"/>
      <c r="K642" s="178"/>
      <c r="L642" s="204">
        <v>0</v>
      </c>
      <c r="M642" s="62"/>
    </row>
    <row r="643" spans="1:13" ht="28.8" x14ac:dyDescent="0.3">
      <c r="A643" s="62"/>
      <c r="B643" s="53" t="s">
        <v>53</v>
      </c>
      <c r="C643" s="210"/>
      <c r="D643" s="211" t="s">
        <v>0</v>
      </c>
      <c r="E643" s="201" t="s">
        <v>1</v>
      </c>
      <c r="F643" s="156" t="s">
        <v>61</v>
      </c>
      <c r="G643" s="188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191">
        <v>0</v>
      </c>
      <c r="H644" s="170">
        <v>0</v>
      </c>
      <c r="I644" s="171"/>
      <c r="J644" s="192">
        <v>0</v>
      </c>
      <c r="K644" s="172">
        <v>0</v>
      </c>
      <c r="L644" s="173">
        <v>0</v>
      </c>
      <c r="M644" s="62"/>
    </row>
    <row r="645" spans="1:13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ht="15" thickBot="1" x14ac:dyDescent="0.35">
      <c r="A649" s="62"/>
      <c r="B649" s="59" t="s">
        <v>64</v>
      </c>
      <c r="C649" s="42"/>
      <c r="D649" s="43"/>
      <c r="E649" s="44"/>
      <c r="F649" s="45"/>
      <c r="G649" s="191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x14ac:dyDescent="0.3">
      <c r="A650" s="62"/>
      <c r="B650" s="64"/>
      <c r="C650" s="68"/>
      <c r="D650" s="69" t="s">
        <v>65</v>
      </c>
      <c r="E650" s="70"/>
      <c r="F650" s="71"/>
      <c r="G650" s="88">
        <v>2801.8470000000002</v>
      </c>
      <c r="H650" s="179"/>
      <c r="I650" s="212"/>
      <c r="J650" s="213"/>
      <c r="K650" s="214"/>
      <c r="L650" s="180"/>
      <c r="M650" s="62"/>
    </row>
    <row r="651" spans="1:13" x14ac:dyDescent="0.3">
      <c r="A651" s="62"/>
      <c r="B651" s="63"/>
      <c r="C651" s="68"/>
      <c r="D651" s="72" t="s">
        <v>7</v>
      </c>
      <c r="E651" s="215"/>
      <c r="F651" s="181">
        <v>0.1</v>
      </c>
      <c r="G651" s="215">
        <v>280.185</v>
      </c>
      <c r="H651" s="120"/>
      <c r="I651" s="124"/>
      <c r="J651" s="141"/>
      <c r="K651" s="125"/>
      <c r="L651" s="119"/>
      <c r="M651" s="62"/>
    </row>
    <row r="652" spans="1:13" x14ac:dyDescent="0.3">
      <c r="A652" s="62"/>
      <c r="B652" s="63"/>
      <c r="C652" s="68"/>
      <c r="D652" s="72" t="s">
        <v>8</v>
      </c>
      <c r="E652" s="215"/>
      <c r="F652" s="181">
        <v>0.1</v>
      </c>
      <c r="G652" s="215">
        <v>280.185</v>
      </c>
      <c r="H652" s="120"/>
      <c r="I652" s="124"/>
      <c r="J652" s="141"/>
      <c r="K652" s="125"/>
      <c r="L652" s="119"/>
      <c r="M652" s="62"/>
    </row>
    <row r="653" spans="1:13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3362.2170000000001</v>
      </c>
      <c r="H653" s="120"/>
      <c r="I653" s="124"/>
      <c r="J653" s="141"/>
      <c r="K653" s="125"/>
      <c r="L653" s="119"/>
      <c r="M653" s="62"/>
    </row>
    <row r="654" spans="1:13" ht="15" thickBot="1" x14ac:dyDescent="0.35">
      <c r="A654" s="62"/>
      <c r="B654" s="63"/>
      <c r="C654" s="68"/>
      <c r="D654" s="77" t="s">
        <v>68</v>
      </c>
      <c r="E654" s="78"/>
      <c r="F654" s="79"/>
      <c r="G654" s="78">
        <v>3362.22</v>
      </c>
      <c r="H654" s="134">
        <v>1</v>
      </c>
      <c r="I654" s="126"/>
      <c r="J654" s="142"/>
      <c r="K654" s="127"/>
      <c r="L654" s="135">
        <v>5.4228514262199179E-4</v>
      </c>
      <c r="M654" s="62"/>
    </row>
    <row r="655" spans="1:13" x14ac:dyDescent="0.3">
      <c r="A655" s="62"/>
      <c r="B655" s="63"/>
      <c r="C655" s="68"/>
      <c r="D655" s="80"/>
      <c r="E655" s="67"/>
      <c r="F655" s="65"/>
      <c r="G655" s="67"/>
      <c r="H655" s="47"/>
      <c r="I655" s="47"/>
      <c r="J655" s="60"/>
      <c r="K655" s="47"/>
      <c r="L655" s="47"/>
      <c r="M655" s="62"/>
    </row>
    <row r="656" spans="1:13" x14ac:dyDescent="0.3">
      <c r="A656" s="62"/>
      <c r="B656" s="63"/>
      <c r="C656" s="68"/>
      <c r="D656" s="80"/>
      <c r="E656" s="67"/>
      <c r="F656" s="65"/>
      <c r="G656" s="67"/>
      <c r="H656" s="47"/>
      <c r="I656" s="47"/>
      <c r="J656" s="60"/>
      <c r="K656" s="47"/>
      <c r="L656" s="47"/>
      <c r="M656" s="62"/>
    </row>
    <row r="657" spans="1:13" x14ac:dyDescent="0.3">
      <c r="A657" s="62"/>
      <c r="B657" s="63"/>
      <c r="C657" s="68"/>
      <c r="D657" s="80"/>
      <c r="E657" s="67"/>
      <c r="F657" s="65"/>
      <c r="G657" s="67"/>
      <c r="H657" s="47"/>
      <c r="I657" s="47"/>
      <c r="J657" s="60"/>
      <c r="K657" s="47"/>
      <c r="L657" s="47"/>
      <c r="M657" s="62"/>
    </row>
    <row r="658" spans="1:13" x14ac:dyDescent="0.3">
      <c r="A658" s="62"/>
      <c r="B658" s="136" t="s">
        <v>1808</v>
      </c>
      <c r="C658" s="81"/>
      <c r="D658" s="80"/>
      <c r="E658" s="67"/>
      <c r="F658" s="82"/>
      <c r="G658" s="82"/>
      <c r="H658" s="47"/>
      <c r="I658" s="47"/>
      <c r="J658" s="60"/>
      <c r="K658" s="47"/>
      <c r="L658" s="47"/>
      <c r="M658" s="62"/>
    </row>
    <row r="659" spans="1:13" x14ac:dyDescent="0.3">
      <c r="A659" s="62"/>
      <c r="B659" s="216" t="s">
        <v>6</v>
      </c>
      <c r="C659" s="217"/>
      <c r="D659" s="80"/>
      <c r="E659" s="67"/>
      <c r="F659" s="62"/>
      <c r="G659" s="62"/>
      <c r="H659" s="47"/>
      <c r="I659" s="47"/>
      <c r="J659" s="60"/>
      <c r="K659" s="47"/>
      <c r="L659" s="47"/>
      <c r="M659" s="62"/>
    </row>
    <row r="660" spans="1:13" x14ac:dyDescent="0.3">
      <c r="A660" s="62"/>
      <c r="B660" s="84"/>
      <c r="C660" s="62"/>
      <c r="D660" s="80"/>
      <c r="E660" s="67"/>
      <c r="F660" s="62"/>
      <c r="G660" s="62"/>
      <c r="H660" s="47"/>
      <c r="I660" s="47"/>
      <c r="J660" s="60"/>
      <c r="K660" s="47"/>
      <c r="L660" s="47"/>
      <c r="M660" s="62"/>
    </row>
    <row r="661" spans="1:13" x14ac:dyDescent="0.3">
      <c r="A661" s="62"/>
      <c r="B661" s="129"/>
      <c r="C661" s="129"/>
      <c r="D661" s="129"/>
      <c r="J661" s="1"/>
    </row>
    <row r="662" spans="1:13" x14ac:dyDescent="0.3">
      <c r="A662" s="62"/>
      <c r="B662" s="130"/>
      <c r="C662" s="130"/>
      <c r="D662" s="130"/>
      <c r="J662" s="1"/>
    </row>
    <row r="663" spans="1:13" ht="15.6" x14ac:dyDescent="0.3">
      <c r="A663" s="62"/>
      <c r="B663" s="47"/>
      <c r="C663" s="47"/>
      <c r="D663" s="715" t="s">
        <v>166</v>
      </c>
      <c r="E663" s="715"/>
      <c r="F663" s="715"/>
      <c r="J663" s="1"/>
    </row>
    <row r="664" spans="1:13" x14ac:dyDescent="0.3">
      <c r="A664" s="62"/>
      <c r="B664" s="132"/>
      <c r="C664" s="132"/>
      <c r="D664" s="132"/>
      <c r="J664" s="1"/>
    </row>
    <row r="665" spans="1:13" ht="82.2" customHeight="1" x14ac:dyDescent="0.3">
      <c r="A665" s="62"/>
      <c r="B665" s="710" t="s">
        <v>1809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3" x14ac:dyDescent="0.3">
      <c r="A666" s="62"/>
      <c r="B666" s="63"/>
      <c r="C666" s="9"/>
      <c r="D666" s="10"/>
      <c r="E666" s="11"/>
      <c r="F666" s="12"/>
      <c r="G666" s="13"/>
      <c r="H666" s="47"/>
      <c r="I666" s="47"/>
      <c r="J666" s="60"/>
      <c r="K666" s="47"/>
      <c r="L666" s="47"/>
      <c r="M666" s="62"/>
    </row>
    <row r="667" spans="1:13" x14ac:dyDescent="0.3">
      <c r="A667" s="62"/>
      <c r="B667" s="48" t="s">
        <v>48</v>
      </c>
      <c r="C667" s="9"/>
      <c r="D667" s="10"/>
      <c r="E667" s="11"/>
      <c r="F667" s="11"/>
      <c r="G667" s="11"/>
      <c r="H667" s="47"/>
      <c r="I667" s="47"/>
      <c r="J667" s="60"/>
      <c r="K667" s="47"/>
      <c r="L667" s="47"/>
      <c r="M667" s="62"/>
    </row>
    <row r="668" spans="1:13" x14ac:dyDescent="0.3">
      <c r="A668" s="62"/>
      <c r="B668" s="64" t="s">
        <v>49</v>
      </c>
      <c r="C668" s="62" t="s">
        <v>1130</v>
      </c>
      <c r="D668" s="62"/>
      <c r="E668" s="62"/>
      <c r="F668" s="47"/>
      <c r="G668" s="47"/>
      <c r="H668" s="47"/>
      <c r="I668" s="65" t="s">
        <v>50</v>
      </c>
      <c r="J668" s="68" t="s">
        <v>5</v>
      </c>
      <c r="K668" s="47"/>
      <c r="L668" s="47"/>
      <c r="M668" s="62"/>
    </row>
    <row r="669" spans="1:13" ht="15" thickBot="1" x14ac:dyDescent="0.35">
      <c r="A669" s="62"/>
      <c r="B669" s="64" t="s">
        <v>51</v>
      </c>
      <c r="C669" s="62" t="s">
        <v>182</v>
      </c>
      <c r="D669" s="62"/>
      <c r="E669" s="62"/>
      <c r="F669" s="47"/>
      <c r="G669" s="62" t="s">
        <v>593</v>
      </c>
      <c r="H669" s="47"/>
      <c r="I669" s="47"/>
      <c r="J669" s="60"/>
      <c r="K669" s="47"/>
      <c r="L669" s="47"/>
      <c r="M669" s="62"/>
    </row>
    <row r="670" spans="1:13" ht="15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3" ht="28.8" x14ac:dyDescent="0.3">
      <c r="A671" s="62"/>
      <c r="B671" s="186" t="s">
        <v>53</v>
      </c>
      <c r="C671" s="187" t="s">
        <v>1</v>
      </c>
      <c r="D671" s="161" t="s">
        <v>54</v>
      </c>
      <c r="E671" s="188" t="s">
        <v>23</v>
      </c>
      <c r="F671" s="188" t="s">
        <v>55</v>
      </c>
      <c r="G671" s="188" t="s">
        <v>56</v>
      </c>
      <c r="H671" s="90" t="s">
        <v>158</v>
      </c>
      <c r="I671" s="169" t="s">
        <v>159</v>
      </c>
      <c r="J671" s="169" t="s">
        <v>160</v>
      </c>
      <c r="K671" s="169" t="s">
        <v>161</v>
      </c>
      <c r="L671" s="92" t="s">
        <v>162</v>
      </c>
      <c r="M671" s="62"/>
    </row>
    <row r="672" spans="1:13" x14ac:dyDescent="0.3">
      <c r="A672" s="62"/>
      <c r="B672" s="189" t="s">
        <v>1584</v>
      </c>
      <c r="C672" s="187">
        <v>1</v>
      </c>
      <c r="D672" s="190">
        <v>5</v>
      </c>
      <c r="E672" s="191">
        <v>5</v>
      </c>
      <c r="F672" s="391">
        <v>0.1</v>
      </c>
      <c r="G672" s="191">
        <v>0.5</v>
      </c>
      <c r="H672" s="170">
        <v>1.6639987220489815E-3</v>
      </c>
      <c r="I672" s="171"/>
      <c r="J672" s="61" t="s">
        <v>165</v>
      </c>
      <c r="K672" s="100">
        <v>0.4</v>
      </c>
      <c r="L672" s="101">
        <v>6.6559948881959267E-4</v>
      </c>
      <c r="M672" s="62"/>
    </row>
    <row r="673" spans="1:13" x14ac:dyDescent="0.3">
      <c r="A673" s="62"/>
      <c r="B673" s="6" t="s">
        <v>10</v>
      </c>
      <c r="C673" s="25">
        <v>1</v>
      </c>
      <c r="D673" s="3">
        <v>0.04</v>
      </c>
      <c r="E673" s="26">
        <v>0.04</v>
      </c>
      <c r="F673" s="27">
        <v>0.1</v>
      </c>
      <c r="G673" s="26">
        <v>4.0000000000000001E-3</v>
      </c>
      <c r="H673" s="89">
        <v>1.3311989776391852E-5</v>
      </c>
      <c r="I673" s="99"/>
      <c r="J673" s="61" t="s">
        <v>163</v>
      </c>
      <c r="K673" s="100">
        <v>1</v>
      </c>
      <c r="L673" s="101">
        <v>1.3311989776391852E-5</v>
      </c>
      <c r="M673" s="62"/>
    </row>
    <row r="674" spans="1:13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x14ac:dyDescent="0.3">
      <c r="A678" s="62"/>
      <c r="B678" s="6" t="s">
        <v>1562</v>
      </c>
      <c r="C678" s="25"/>
      <c r="D678" s="3">
        <v>0</v>
      </c>
      <c r="E678" s="26">
        <v>0</v>
      </c>
      <c r="F678" s="27"/>
      <c r="G678" s="26">
        <v>6.6000000000000003E-2</v>
      </c>
      <c r="H678" s="89">
        <v>2.1964783131046557E-4</v>
      </c>
      <c r="I678" s="99"/>
      <c r="J678" s="61" t="s">
        <v>165</v>
      </c>
      <c r="K678" s="100">
        <v>0.4</v>
      </c>
      <c r="L678" s="101">
        <v>8.7859132524186232E-5</v>
      </c>
      <c r="M678" s="62"/>
    </row>
    <row r="679" spans="1:13" x14ac:dyDescent="0.3">
      <c r="A679" s="62"/>
      <c r="B679" s="6" t="s">
        <v>57</v>
      </c>
      <c r="C679" s="25"/>
      <c r="D679" s="28"/>
      <c r="E679" s="26"/>
      <c r="F679" s="27"/>
      <c r="G679" s="193">
        <v>0.57000000000000006</v>
      </c>
      <c r="H679" s="102" t="s">
        <v>57</v>
      </c>
      <c r="I679" s="103"/>
      <c r="J679" s="85"/>
      <c r="K679" s="104" t="s">
        <v>156</v>
      </c>
      <c r="L679" s="105">
        <v>7.667706111201707E-4</v>
      </c>
      <c r="M679" s="62"/>
    </row>
    <row r="680" spans="1:13" x14ac:dyDescent="0.3">
      <c r="A680" s="62"/>
      <c r="B680" s="194" t="s">
        <v>22</v>
      </c>
      <c r="C680" s="195"/>
      <c r="D680" s="196"/>
      <c r="E680" s="197"/>
      <c r="F680" s="155"/>
      <c r="G680" s="87"/>
      <c r="H680" s="107"/>
      <c r="I680" s="174"/>
      <c r="J680" s="175"/>
      <c r="K680" s="176"/>
      <c r="L680" s="110"/>
      <c r="M680" s="62"/>
    </row>
    <row r="681" spans="1:13" ht="28.8" x14ac:dyDescent="0.3">
      <c r="A681" s="62"/>
      <c r="B681" s="198" t="s">
        <v>58</v>
      </c>
      <c r="C681" s="199" t="s">
        <v>1</v>
      </c>
      <c r="D681" s="200" t="s">
        <v>59</v>
      </c>
      <c r="E681" s="156" t="s">
        <v>23</v>
      </c>
      <c r="F681" s="156" t="s">
        <v>55</v>
      </c>
      <c r="G681" s="201" t="s">
        <v>56</v>
      </c>
      <c r="H681" s="90" t="s">
        <v>158</v>
      </c>
      <c r="I681" s="169" t="s">
        <v>159</v>
      </c>
      <c r="J681" s="169" t="s">
        <v>160</v>
      </c>
      <c r="K681" s="177" t="s">
        <v>161</v>
      </c>
      <c r="L681" s="92" t="s">
        <v>162</v>
      </c>
      <c r="M681" s="62"/>
    </row>
    <row r="682" spans="1:13" x14ac:dyDescent="0.3">
      <c r="A682" s="62"/>
      <c r="B682" s="8" t="s">
        <v>87</v>
      </c>
      <c r="C682" s="25">
        <v>1</v>
      </c>
      <c r="D682" s="3">
        <v>4.5599999999999996</v>
      </c>
      <c r="E682" s="26">
        <v>4.5599999999999996</v>
      </c>
      <c r="F682" s="26">
        <v>0.1</v>
      </c>
      <c r="G682" s="26">
        <v>0.45599999999999996</v>
      </c>
      <c r="H682" s="170">
        <v>1.5175668345086711E-3</v>
      </c>
      <c r="I682" s="171"/>
      <c r="J682" s="192" t="s">
        <v>163</v>
      </c>
      <c r="K682" s="172">
        <v>1</v>
      </c>
      <c r="L682" s="173">
        <v>1.5175668345086711E-3</v>
      </c>
      <c r="M682" s="62"/>
    </row>
    <row r="683" spans="1:13" x14ac:dyDescent="0.3">
      <c r="A683" s="62"/>
      <c r="B683" s="8" t="s">
        <v>27</v>
      </c>
      <c r="C683" s="25">
        <v>1</v>
      </c>
      <c r="D683" s="3">
        <v>4.0999999999999996</v>
      </c>
      <c r="E683" s="26">
        <v>4.0999999999999996</v>
      </c>
      <c r="F683" s="26">
        <v>0.1</v>
      </c>
      <c r="G683" s="26">
        <v>0.41</v>
      </c>
      <c r="H683" s="89">
        <v>1.3644789520801648E-3</v>
      </c>
      <c r="I683" s="99"/>
      <c r="J683" s="61" t="s">
        <v>163</v>
      </c>
      <c r="K683" s="100">
        <v>1</v>
      </c>
      <c r="L683" s="101">
        <v>1.3644789520801648E-3</v>
      </c>
      <c r="M683" s="62"/>
    </row>
    <row r="684" spans="1:13" x14ac:dyDescent="0.3">
      <c r="A684" s="62"/>
      <c r="B684" s="550" t="s">
        <v>86</v>
      </c>
      <c r="C684" s="25">
        <v>1</v>
      </c>
      <c r="D684" s="3">
        <v>4.55</v>
      </c>
      <c r="E684" s="26">
        <v>4.55</v>
      </c>
      <c r="F684" s="26">
        <v>0.1</v>
      </c>
      <c r="G684" s="26">
        <v>0.45500000000000002</v>
      </c>
      <c r="H684" s="89">
        <v>1.5142388370645733E-3</v>
      </c>
      <c r="I684" s="99"/>
      <c r="J684" s="61" t="s">
        <v>163</v>
      </c>
      <c r="K684" s="100">
        <v>1</v>
      </c>
      <c r="L684" s="101">
        <v>1.5142388370645733E-3</v>
      </c>
      <c r="M684" s="62"/>
    </row>
    <row r="685" spans="1:13" x14ac:dyDescent="0.3">
      <c r="A685" s="62"/>
      <c r="B685" s="8">
        <v>0</v>
      </c>
      <c r="C685" s="25"/>
      <c r="D685" s="3">
        <v>0</v>
      </c>
      <c r="E685" s="26">
        <v>0</v>
      </c>
      <c r="F685" s="27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x14ac:dyDescent="0.3">
      <c r="A686" s="62"/>
      <c r="B686" s="8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x14ac:dyDescent="0.3">
      <c r="A687" s="62"/>
      <c r="B687" s="8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x14ac:dyDescent="0.3">
      <c r="A688" s="62"/>
      <c r="B688" s="8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x14ac:dyDescent="0.3">
      <c r="A689" s="62"/>
      <c r="B689" s="8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x14ac:dyDescent="0.3">
      <c r="A690" s="62"/>
      <c r="B690" s="8">
        <v>0</v>
      </c>
      <c r="C690" s="25"/>
      <c r="D690" s="3">
        <v>0</v>
      </c>
      <c r="E690" s="26">
        <v>0</v>
      </c>
      <c r="F690" s="27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3" x14ac:dyDescent="0.3">
      <c r="A691" s="62"/>
      <c r="B691" s="6" t="s">
        <v>60</v>
      </c>
      <c r="C691" s="25"/>
      <c r="D691" s="28"/>
      <c r="E691" s="26"/>
      <c r="F691" s="27"/>
      <c r="G691" s="193">
        <v>1.321</v>
      </c>
      <c r="H691" s="106" t="s">
        <v>60</v>
      </c>
      <c r="I691" s="103"/>
      <c r="J691" s="85"/>
      <c r="K691" s="104" t="s">
        <v>156</v>
      </c>
      <c r="L691" s="95">
        <v>4.3962846236534087E-3</v>
      </c>
      <c r="M691" s="62"/>
    </row>
    <row r="692" spans="1:13" x14ac:dyDescent="0.3">
      <c r="A692" s="62"/>
      <c r="B692" s="194" t="s">
        <v>38</v>
      </c>
      <c r="C692" s="195"/>
      <c r="D692" s="196"/>
      <c r="E692" s="196"/>
      <c r="F692" s="196"/>
      <c r="G692" s="196"/>
      <c r="H692" s="115"/>
      <c r="I692" s="202"/>
      <c r="J692" s="203"/>
      <c r="K692" s="178"/>
      <c r="L692" s="204"/>
      <c r="M692" s="62"/>
    </row>
    <row r="693" spans="1:13" ht="28.8" x14ac:dyDescent="0.3">
      <c r="A693" s="62"/>
      <c r="B693" s="53" t="s">
        <v>53</v>
      </c>
      <c r="C693" s="195"/>
      <c r="D693" s="205" t="s">
        <v>0</v>
      </c>
      <c r="E693" s="206" t="s">
        <v>1</v>
      </c>
      <c r="F693" s="207" t="s">
        <v>61</v>
      </c>
      <c r="G693" s="188" t="s">
        <v>56</v>
      </c>
      <c r="H693" s="111" t="s">
        <v>158</v>
      </c>
      <c r="I693" s="112" t="s">
        <v>159</v>
      </c>
      <c r="J693" s="112" t="s">
        <v>160</v>
      </c>
      <c r="K693" s="113" t="s">
        <v>161</v>
      </c>
      <c r="L693" s="114" t="s">
        <v>162</v>
      </c>
      <c r="M693" s="62"/>
    </row>
    <row r="694" spans="1:13" x14ac:dyDescent="0.3">
      <c r="A694" s="62"/>
      <c r="B694" s="218" t="s">
        <v>1586</v>
      </c>
      <c r="C694" s="195"/>
      <c r="D694" s="190" t="s">
        <v>5</v>
      </c>
      <c r="E694" s="153">
        <v>1</v>
      </c>
      <c r="F694" s="154">
        <v>289</v>
      </c>
      <c r="G694" s="191">
        <v>289</v>
      </c>
      <c r="H694" s="170">
        <v>0.96179126134431125</v>
      </c>
      <c r="I694" s="171"/>
      <c r="J694" s="192" t="s">
        <v>1219</v>
      </c>
      <c r="K694" s="172">
        <v>0</v>
      </c>
      <c r="L694" s="173">
        <v>0</v>
      </c>
      <c r="M694" s="521"/>
    </row>
    <row r="695" spans="1:13" x14ac:dyDescent="0.3">
      <c r="A695" s="62"/>
      <c r="B695" s="6" t="s">
        <v>1587</v>
      </c>
      <c r="C695" s="7"/>
      <c r="D695" s="3" t="s">
        <v>5</v>
      </c>
      <c r="E695" s="4">
        <v>1</v>
      </c>
      <c r="F695" s="5">
        <v>9.1999999999999993</v>
      </c>
      <c r="G695" s="26">
        <v>9.1999999999999993</v>
      </c>
      <c r="H695" s="89">
        <v>3.0617576485701258E-2</v>
      </c>
      <c r="I695" s="99"/>
      <c r="J695" s="61" t="s">
        <v>163</v>
      </c>
      <c r="K695" s="100">
        <v>1</v>
      </c>
      <c r="L695" s="101">
        <v>3.0617576485701258E-2</v>
      </c>
      <c r="M695" s="521"/>
    </row>
    <row r="696" spans="1:13" x14ac:dyDescent="0.3">
      <c r="A696" s="62"/>
      <c r="B696" s="6" t="s">
        <v>1588</v>
      </c>
      <c r="C696" s="7"/>
      <c r="D696" s="3" t="s">
        <v>5</v>
      </c>
      <c r="E696" s="4">
        <v>1</v>
      </c>
      <c r="F696" s="5">
        <v>0.39</v>
      </c>
      <c r="G696" s="26">
        <v>0.39</v>
      </c>
      <c r="H696" s="89">
        <v>1.2979190031982056E-3</v>
      </c>
      <c r="I696" s="99"/>
      <c r="J696" s="61" t="s">
        <v>163</v>
      </c>
      <c r="K696" s="100">
        <v>1</v>
      </c>
      <c r="L696" s="101">
        <v>1.2979190031982056E-3</v>
      </c>
      <c r="M696" s="62"/>
    </row>
    <row r="697" spans="1:13" x14ac:dyDescent="0.3">
      <c r="A697" s="62"/>
      <c r="B697" s="6">
        <v>0</v>
      </c>
      <c r="C697" s="7"/>
      <c r="D697" s="3">
        <v>0</v>
      </c>
      <c r="E697" s="4"/>
      <c r="F697" s="5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3" x14ac:dyDescent="0.3">
      <c r="A698" s="62"/>
      <c r="B698" s="6">
        <v>0</v>
      </c>
      <c r="C698" s="7"/>
      <c r="D698" s="3">
        <v>0</v>
      </c>
      <c r="E698" s="4"/>
      <c r="F698" s="5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x14ac:dyDescent="0.3">
      <c r="A699" s="62"/>
      <c r="B699" s="6">
        <v>0</v>
      </c>
      <c r="C699" s="7"/>
      <c r="D699" s="3">
        <v>0</v>
      </c>
      <c r="E699" s="4"/>
      <c r="F699" s="5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x14ac:dyDescent="0.3">
      <c r="A700" s="62"/>
      <c r="B700" s="6">
        <v>0</v>
      </c>
      <c r="C700" s="7"/>
      <c r="D700" s="3">
        <v>0</v>
      </c>
      <c r="E700" s="4"/>
      <c r="F700" s="5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x14ac:dyDescent="0.3">
      <c r="A701" s="62"/>
      <c r="B701" s="6">
        <v>0</v>
      </c>
      <c r="C701" s="7"/>
      <c r="D701" s="3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x14ac:dyDescent="0.3">
      <c r="A702" s="62"/>
      <c r="B702" s="6">
        <v>0</v>
      </c>
      <c r="C702" s="7"/>
      <c r="D702" s="3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x14ac:dyDescent="0.3">
      <c r="A703" s="62"/>
      <c r="B703" s="6">
        <v>0</v>
      </c>
      <c r="C703" s="7"/>
      <c r="D703" s="3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x14ac:dyDescent="0.3">
      <c r="A704" s="62"/>
      <c r="B704" s="6">
        <v>0</v>
      </c>
      <c r="C704" s="7"/>
      <c r="D704" s="3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x14ac:dyDescent="0.3">
      <c r="A705" s="62"/>
      <c r="B705" s="6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x14ac:dyDescent="0.3">
      <c r="A706" s="62"/>
      <c r="B706" s="6">
        <v>0</v>
      </c>
      <c r="C706" s="7"/>
      <c r="D706" s="3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x14ac:dyDescent="0.3">
      <c r="A707" s="62"/>
      <c r="B707" s="58" t="s">
        <v>62</v>
      </c>
      <c r="C707" s="46"/>
      <c r="D707" s="37"/>
      <c r="E707" s="38"/>
      <c r="F707" s="39"/>
      <c r="G707" s="193">
        <v>298.58999999999997</v>
      </c>
      <c r="H707" s="106" t="s">
        <v>62</v>
      </c>
      <c r="I707" s="103"/>
      <c r="J707" s="85"/>
      <c r="K707" s="104" t="s">
        <v>156</v>
      </c>
      <c r="L707" s="95">
        <v>3.1915495488899465E-2</v>
      </c>
      <c r="M707" s="62"/>
    </row>
    <row r="708" spans="1:13" x14ac:dyDescent="0.3">
      <c r="A708" s="62"/>
      <c r="B708" s="194" t="s">
        <v>63</v>
      </c>
      <c r="C708" s="195"/>
      <c r="D708" s="196"/>
      <c r="E708" s="197"/>
      <c r="F708" s="155"/>
      <c r="G708" s="197"/>
      <c r="H708" s="115"/>
      <c r="I708" s="202"/>
      <c r="J708" s="203"/>
      <c r="K708" s="178"/>
      <c r="L708" s="204">
        <v>0</v>
      </c>
      <c r="M708" s="62"/>
    </row>
    <row r="709" spans="1:13" ht="28.8" x14ac:dyDescent="0.3">
      <c r="A709" s="62"/>
      <c r="B709" s="53" t="s">
        <v>53</v>
      </c>
      <c r="C709" s="210"/>
      <c r="D709" s="211" t="s">
        <v>0</v>
      </c>
      <c r="E709" s="201" t="s">
        <v>1</v>
      </c>
      <c r="F709" s="156" t="s">
        <v>61</v>
      </c>
      <c r="G709" s="188" t="s">
        <v>56</v>
      </c>
      <c r="H709" s="111" t="s">
        <v>158</v>
      </c>
      <c r="I709" s="112" t="s">
        <v>159</v>
      </c>
      <c r="J709" s="112" t="s">
        <v>160</v>
      </c>
      <c r="K709" s="113" t="s">
        <v>161</v>
      </c>
      <c r="L709" s="114" t="s">
        <v>162</v>
      </c>
      <c r="M709" s="62"/>
    </row>
    <row r="710" spans="1:13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191">
        <v>0</v>
      </c>
      <c r="H710" s="170">
        <v>0</v>
      </c>
      <c r="I710" s="171"/>
      <c r="J710" s="192">
        <v>0</v>
      </c>
      <c r="K710" s="172">
        <v>0</v>
      </c>
      <c r="L710" s="173">
        <v>0</v>
      </c>
      <c r="M710" s="62"/>
    </row>
    <row r="711" spans="1:13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ht="15" thickBot="1" x14ac:dyDescent="0.35">
      <c r="A715" s="62"/>
      <c r="B715" s="59" t="s">
        <v>64</v>
      </c>
      <c r="C715" s="42"/>
      <c r="D715" s="43"/>
      <c r="E715" s="44"/>
      <c r="F715" s="45"/>
      <c r="G715" s="191">
        <v>0</v>
      </c>
      <c r="H715" s="106" t="s">
        <v>64</v>
      </c>
      <c r="I715" s="103"/>
      <c r="J715" s="85"/>
      <c r="K715" s="104" t="s">
        <v>156</v>
      </c>
      <c r="L715" s="95">
        <v>0</v>
      </c>
      <c r="M715" s="62"/>
    </row>
    <row r="716" spans="1:13" x14ac:dyDescent="0.3">
      <c r="A716" s="62"/>
      <c r="B716" s="64"/>
      <c r="C716" s="68"/>
      <c r="D716" s="69" t="s">
        <v>65</v>
      </c>
      <c r="E716" s="70"/>
      <c r="F716" s="71"/>
      <c r="G716" s="88">
        <v>300.48099999999999</v>
      </c>
      <c r="H716" s="179"/>
      <c r="I716" s="212"/>
      <c r="J716" s="213"/>
      <c r="K716" s="214"/>
      <c r="L716" s="180"/>
      <c r="M716" s="62"/>
    </row>
    <row r="717" spans="1:13" x14ac:dyDescent="0.3">
      <c r="A717" s="62"/>
      <c r="B717" s="63"/>
      <c r="C717" s="68"/>
      <c r="D717" s="72" t="s">
        <v>7</v>
      </c>
      <c r="E717" s="215"/>
      <c r="F717" s="181">
        <v>0.1</v>
      </c>
      <c r="G717" s="215">
        <v>30.047999999999998</v>
      </c>
      <c r="H717" s="120"/>
      <c r="I717" s="124"/>
      <c r="J717" s="141"/>
      <c r="K717" s="125"/>
      <c r="L717" s="119"/>
      <c r="M717" s="62"/>
    </row>
    <row r="718" spans="1:13" x14ac:dyDescent="0.3">
      <c r="A718" s="62"/>
      <c r="B718" s="63"/>
      <c r="C718" s="68"/>
      <c r="D718" s="72" t="s">
        <v>8</v>
      </c>
      <c r="E718" s="215"/>
      <c r="F718" s="181">
        <v>0.1</v>
      </c>
      <c r="G718" s="215">
        <v>30.047999999999998</v>
      </c>
      <c r="H718" s="120"/>
      <c r="I718" s="124"/>
      <c r="J718" s="141"/>
      <c r="K718" s="125"/>
      <c r="L718" s="119"/>
      <c r="M718" s="62"/>
    </row>
    <row r="719" spans="1:13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360.577</v>
      </c>
      <c r="H719" s="120"/>
      <c r="I719" s="124"/>
      <c r="J719" s="141"/>
      <c r="K719" s="125"/>
      <c r="L719" s="119"/>
      <c r="M719" s="62"/>
    </row>
    <row r="720" spans="1:13" ht="15" thickBot="1" x14ac:dyDescent="0.35">
      <c r="A720" s="62"/>
      <c r="B720" s="63"/>
      <c r="C720" s="68"/>
      <c r="D720" s="77" t="s">
        <v>68</v>
      </c>
      <c r="E720" s="78"/>
      <c r="F720" s="79"/>
      <c r="G720" s="78">
        <v>360.58</v>
      </c>
      <c r="H720" s="134">
        <v>1</v>
      </c>
      <c r="I720" s="126"/>
      <c r="J720" s="142"/>
      <c r="K720" s="127"/>
      <c r="L720" s="135">
        <v>3.707855072367304E-2</v>
      </c>
      <c r="M720" s="62"/>
    </row>
    <row r="721" spans="1:13" x14ac:dyDescent="0.3">
      <c r="A721" s="62"/>
      <c r="B721" s="63"/>
      <c r="C721" s="68"/>
      <c r="D721" s="80"/>
      <c r="E721" s="67"/>
      <c r="F721" s="65"/>
      <c r="G721" s="67"/>
      <c r="H721" s="47"/>
      <c r="I721" s="47"/>
      <c r="J721" s="60"/>
      <c r="K721" s="47"/>
      <c r="L721" s="47"/>
      <c r="M721" s="62"/>
    </row>
    <row r="722" spans="1:13" x14ac:dyDescent="0.3">
      <c r="A722" s="62"/>
      <c r="B722" s="63"/>
      <c r="C722" s="68"/>
      <c r="D722" s="80"/>
      <c r="E722" s="67"/>
      <c r="F722" s="65"/>
      <c r="G722" s="67"/>
      <c r="H722" s="47"/>
      <c r="I722" s="47"/>
      <c r="J722" s="60"/>
      <c r="K722" s="47"/>
      <c r="L722" s="47"/>
      <c r="M722" s="62"/>
    </row>
    <row r="723" spans="1:13" x14ac:dyDescent="0.3">
      <c r="A723" s="62"/>
      <c r="B723" s="63"/>
      <c r="C723" s="68"/>
      <c r="D723" s="80"/>
      <c r="E723" s="67"/>
      <c r="F723" s="65"/>
      <c r="G723" s="67"/>
      <c r="H723" s="47"/>
      <c r="I723" s="47"/>
      <c r="J723" s="60"/>
      <c r="K723" s="47"/>
      <c r="L723" s="47"/>
      <c r="M723" s="62"/>
    </row>
    <row r="724" spans="1:13" x14ac:dyDescent="0.3">
      <c r="A724" s="62"/>
      <c r="B724" s="136" t="s">
        <v>1808</v>
      </c>
      <c r="C724" s="81"/>
      <c r="D724" s="80"/>
      <c r="E724" s="67"/>
      <c r="F724" s="82"/>
      <c r="G724" s="82"/>
      <c r="H724" s="47"/>
      <c r="I724" s="47"/>
      <c r="J724" s="60"/>
      <c r="K724" s="47"/>
      <c r="L724" s="47"/>
      <c r="M724" s="62"/>
    </row>
    <row r="725" spans="1:13" x14ac:dyDescent="0.3">
      <c r="A725" s="62"/>
      <c r="B725" s="216" t="s">
        <v>6</v>
      </c>
      <c r="C725" s="217"/>
      <c r="D725" s="80"/>
      <c r="E725" s="67"/>
      <c r="F725" s="62"/>
      <c r="G725" s="62"/>
      <c r="H725" s="47"/>
      <c r="I725" s="47"/>
      <c r="J725" s="60"/>
      <c r="K725" s="47"/>
      <c r="L725" s="47"/>
      <c r="M725" s="62"/>
    </row>
    <row r="726" spans="1:13" x14ac:dyDescent="0.3">
      <c r="A726" s="62"/>
      <c r="B726" s="84"/>
      <c r="C726" s="62"/>
      <c r="D726" s="80"/>
      <c r="E726" s="67"/>
      <c r="F726" s="62"/>
      <c r="G726" s="62"/>
      <c r="H726" s="47"/>
      <c r="I726" s="47"/>
      <c r="J726" s="60"/>
      <c r="K726" s="47"/>
      <c r="L726" s="47"/>
      <c r="M726" s="62"/>
    </row>
    <row r="727" spans="1:13" x14ac:dyDescent="0.3">
      <c r="A727" s="62"/>
      <c r="B727" s="129"/>
      <c r="C727" s="129"/>
      <c r="D727" s="129"/>
      <c r="J727" s="1"/>
    </row>
    <row r="728" spans="1:13" x14ac:dyDescent="0.3">
      <c r="A728" s="62"/>
      <c r="B728" s="130"/>
      <c r="C728" s="130"/>
      <c r="D728" s="130"/>
      <c r="J728" s="1"/>
    </row>
    <row r="729" spans="1:13" ht="15.6" x14ac:dyDescent="0.3">
      <c r="A729" s="62"/>
      <c r="B729" s="47"/>
      <c r="C729" s="47"/>
      <c r="D729" s="715" t="s">
        <v>166</v>
      </c>
      <c r="E729" s="715"/>
      <c r="F729" s="715"/>
      <c r="J729" s="1"/>
    </row>
    <row r="730" spans="1:13" x14ac:dyDescent="0.3">
      <c r="A730" s="62"/>
      <c r="B730" s="132"/>
      <c r="C730" s="132"/>
      <c r="D730" s="132"/>
      <c r="J730" s="1"/>
    </row>
    <row r="731" spans="1:13" ht="82.2" customHeight="1" x14ac:dyDescent="0.3">
      <c r="A731" s="62"/>
      <c r="B731" s="710" t="s">
        <v>1809</v>
      </c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</row>
    <row r="732" spans="1:13" x14ac:dyDescent="0.3">
      <c r="A732" s="62"/>
      <c r="B732" s="63"/>
      <c r="C732" s="9"/>
      <c r="D732" s="10"/>
      <c r="E732" s="11"/>
      <c r="F732" s="12"/>
      <c r="G732" s="13"/>
      <c r="H732" s="47"/>
      <c r="I732" s="47"/>
      <c r="J732" s="60"/>
      <c r="K732" s="47"/>
      <c r="L732" s="47"/>
      <c r="M732" s="62"/>
    </row>
    <row r="733" spans="1:13" x14ac:dyDescent="0.3">
      <c r="A733" s="62"/>
      <c r="B733" s="48" t="s">
        <v>48</v>
      </c>
      <c r="C733" s="9"/>
      <c r="D733" s="10"/>
      <c r="E733" s="11"/>
      <c r="F733" s="11"/>
      <c r="G733" s="11"/>
      <c r="H733" s="47"/>
      <c r="I733" s="47"/>
      <c r="J733" s="60"/>
      <c r="K733" s="47"/>
      <c r="L733" s="47"/>
      <c r="M733" s="62"/>
    </row>
    <row r="734" spans="1:13" x14ac:dyDescent="0.3">
      <c r="A734" s="62"/>
      <c r="B734" s="64" t="s">
        <v>49</v>
      </c>
      <c r="C734" s="62" t="s">
        <v>1092</v>
      </c>
      <c r="D734" s="62"/>
      <c r="E734" s="62"/>
      <c r="F734" s="47"/>
      <c r="G734" s="47"/>
      <c r="H734" s="47"/>
      <c r="I734" s="65" t="s">
        <v>50</v>
      </c>
      <c r="J734" s="68" t="s">
        <v>5</v>
      </c>
      <c r="K734" s="47"/>
      <c r="L734" s="47"/>
      <c r="M734" s="62"/>
    </row>
    <row r="735" spans="1:13" ht="15" thickBot="1" x14ac:dyDescent="0.35">
      <c r="A735" s="62"/>
      <c r="B735" s="64" t="s">
        <v>51</v>
      </c>
      <c r="C735" s="62" t="s">
        <v>182</v>
      </c>
      <c r="D735" s="62"/>
      <c r="E735" s="62"/>
      <c r="F735" s="47"/>
      <c r="G735" s="62" t="s">
        <v>559</v>
      </c>
      <c r="H735" s="47"/>
      <c r="I735" s="47"/>
      <c r="J735" s="60"/>
      <c r="K735" s="47"/>
      <c r="L735" s="47"/>
      <c r="M735" s="62"/>
    </row>
    <row r="736" spans="1:13" ht="15" thickTop="1" x14ac:dyDescent="0.3">
      <c r="A736" s="62"/>
      <c r="B736" s="49" t="s">
        <v>52</v>
      </c>
      <c r="C736" s="14"/>
      <c r="D736" s="15"/>
      <c r="E736" s="16"/>
      <c r="F736" s="17"/>
      <c r="G736" s="16"/>
      <c r="H736" s="711" t="s">
        <v>164</v>
      </c>
      <c r="I736" s="712"/>
      <c r="J736" s="712"/>
      <c r="K736" s="712"/>
      <c r="L736" s="713"/>
      <c r="M736" s="62"/>
    </row>
    <row r="737" spans="1:13" ht="28.8" x14ac:dyDescent="0.3">
      <c r="A737" s="62"/>
      <c r="B737" s="186" t="s">
        <v>53</v>
      </c>
      <c r="C737" s="187" t="s">
        <v>1</v>
      </c>
      <c r="D737" s="161" t="s">
        <v>54</v>
      </c>
      <c r="E737" s="188" t="s">
        <v>23</v>
      </c>
      <c r="F737" s="188" t="s">
        <v>55</v>
      </c>
      <c r="G737" s="188" t="s">
        <v>56</v>
      </c>
      <c r="H737" s="90" t="s">
        <v>158</v>
      </c>
      <c r="I737" s="169" t="s">
        <v>159</v>
      </c>
      <c r="J737" s="169" t="s">
        <v>160</v>
      </c>
      <c r="K737" s="169" t="s">
        <v>161</v>
      </c>
      <c r="L737" s="92" t="s">
        <v>162</v>
      </c>
      <c r="M737" s="62"/>
    </row>
    <row r="738" spans="1:13" x14ac:dyDescent="0.3">
      <c r="A738" s="62"/>
      <c r="B738" s="189">
        <v>0</v>
      </c>
      <c r="C738" s="187"/>
      <c r="D738" s="190">
        <v>0</v>
      </c>
      <c r="E738" s="191">
        <v>0</v>
      </c>
      <c r="F738" s="505">
        <v>0.1</v>
      </c>
      <c r="G738" s="191">
        <v>0</v>
      </c>
      <c r="H738" s="170">
        <v>0</v>
      </c>
      <c r="I738" s="171"/>
      <c r="J738" s="192">
        <v>0</v>
      </c>
      <c r="K738" s="172">
        <v>0</v>
      </c>
      <c r="L738" s="173">
        <v>0</v>
      </c>
      <c r="M738" s="62"/>
    </row>
    <row r="739" spans="1:13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1:13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1:13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x14ac:dyDescent="0.3">
      <c r="A744" s="62"/>
      <c r="B744" s="6" t="s">
        <v>1562</v>
      </c>
      <c r="C744" s="25"/>
      <c r="D744" s="3">
        <v>0</v>
      </c>
      <c r="E744" s="26">
        <v>0</v>
      </c>
      <c r="F744" s="27"/>
      <c r="G744" s="26">
        <v>6.6000000000000003E-2</v>
      </c>
      <c r="H744" s="89">
        <v>2.8961722257083556E-4</v>
      </c>
      <c r="I744" s="99"/>
      <c r="J744" s="61" t="s">
        <v>165</v>
      </c>
      <c r="K744" s="100">
        <v>0.4</v>
      </c>
      <c r="L744" s="101">
        <v>1.1584688902833423E-4</v>
      </c>
      <c r="M744" s="62"/>
    </row>
    <row r="745" spans="1:13" x14ac:dyDescent="0.3">
      <c r="A745" s="62"/>
      <c r="B745" s="6" t="s">
        <v>57</v>
      </c>
      <c r="C745" s="25"/>
      <c r="D745" s="28"/>
      <c r="E745" s="26"/>
      <c r="F745" s="27"/>
      <c r="G745" s="193">
        <v>6.6000000000000003E-2</v>
      </c>
      <c r="H745" s="102" t="s">
        <v>57</v>
      </c>
      <c r="I745" s="103"/>
      <c r="J745" s="85"/>
      <c r="K745" s="104" t="s">
        <v>156</v>
      </c>
      <c r="L745" s="105">
        <v>1.1584688902833423E-4</v>
      </c>
      <c r="M745" s="62"/>
    </row>
    <row r="746" spans="1:13" x14ac:dyDescent="0.3">
      <c r="A746" s="62"/>
      <c r="B746" s="194" t="s">
        <v>22</v>
      </c>
      <c r="C746" s="195"/>
      <c r="D746" s="196"/>
      <c r="E746" s="197"/>
      <c r="F746" s="155"/>
      <c r="G746" s="87"/>
      <c r="H746" s="107"/>
      <c r="I746" s="174"/>
      <c r="J746" s="175"/>
      <c r="K746" s="176"/>
      <c r="L746" s="110"/>
      <c r="M746" s="62"/>
    </row>
    <row r="747" spans="1:13" ht="28.8" x14ac:dyDescent="0.3">
      <c r="A747" s="62"/>
      <c r="B747" s="198" t="s">
        <v>58</v>
      </c>
      <c r="C747" s="199" t="s">
        <v>1</v>
      </c>
      <c r="D747" s="200" t="s">
        <v>59</v>
      </c>
      <c r="E747" s="156" t="s">
        <v>23</v>
      </c>
      <c r="F747" s="156" t="s">
        <v>55</v>
      </c>
      <c r="G747" s="201" t="s">
        <v>56</v>
      </c>
      <c r="H747" s="90" t="s">
        <v>158</v>
      </c>
      <c r="I747" s="169" t="s">
        <v>159</v>
      </c>
      <c r="J747" s="169" t="s">
        <v>160</v>
      </c>
      <c r="K747" s="177" t="s">
        <v>161</v>
      </c>
      <c r="L747" s="92" t="s">
        <v>162</v>
      </c>
      <c r="M747" s="62"/>
    </row>
    <row r="748" spans="1:13" x14ac:dyDescent="0.3">
      <c r="A748" s="62"/>
      <c r="B748" s="8" t="s">
        <v>27</v>
      </c>
      <c r="C748" s="25">
        <v>1</v>
      </c>
      <c r="D748" s="3">
        <v>4.0999999999999996</v>
      </c>
      <c r="E748" s="26">
        <v>4.0999999999999996</v>
      </c>
      <c r="F748" s="26">
        <v>0.1</v>
      </c>
      <c r="G748" s="26">
        <v>0.41</v>
      </c>
      <c r="H748" s="170">
        <v>1.7991372917279178E-3</v>
      </c>
      <c r="I748" s="171"/>
      <c r="J748" s="192" t="s">
        <v>163</v>
      </c>
      <c r="K748" s="172">
        <v>1</v>
      </c>
      <c r="L748" s="173">
        <v>1.7991372917279178E-3</v>
      </c>
      <c r="M748" s="62"/>
    </row>
    <row r="749" spans="1:13" x14ac:dyDescent="0.3">
      <c r="A749" s="62"/>
      <c r="B749" s="8" t="s">
        <v>87</v>
      </c>
      <c r="C749" s="25">
        <v>1</v>
      </c>
      <c r="D749" s="3">
        <v>4.5599999999999996</v>
      </c>
      <c r="E749" s="26">
        <v>4.5599999999999996</v>
      </c>
      <c r="F749" s="26">
        <v>0.1</v>
      </c>
      <c r="G749" s="26">
        <v>0.45599999999999996</v>
      </c>
      <c r="H749" s="89">
        <v>2.0009917195803182E-3</v>
      </c>
      <c r="I749" s="99"/>
      <c r="J749" s="61" t="s">
        <v>163</v>
      </c>
      <c r="K749" s="100">
        <v>1</v>
      </c>
      <c r="L749" s="101">
        <v>2.0009917195803182E-3</v>
      </c>
      <c r="M749" s="62"/>
    </row>
    <row r="750" spans="1:13" x14ac:dyDescent="0.3">
      <c r="A750" s="62"/>
      <c r="B750" s="550" t="s">
        <v>86</v>
      </c>
      <c r="C750" s="25">
        <v>1</v>
      </c>
      <c r="D750" s="3">
        <v>4.55</v>
      </c>
      <c r="E750" s="26">
        <v>4.55</v>
      </c>
      <c r="F750" s="26">
        <v>0.1</v>
      </c>
      <c r="G750" s="26">
        <v>0.45500000000000002</v>
      </c>
      <c r="H750" s="89">
        <v>1.9966035798443965E-3</v>
      </c>
      <c r="I750" s="99"/>
      <c r="J750" s="61" t="s">
        <v>163</v>
      </c>
      <c r="K750" s="100">
        <v>1</v>
      </c>
      <c r="L750" s="101">
        <v>1.9966035798443965E-3</v>
      </c>
      <c r="M750" s="62"/>
    </row>
    <row r="751" spans="1:13" x14ac:dyDescent="0.3">
      <c r="A751" s="62"/>
      <c r="B751" s="8">
        <v>0</v>
      </c>
      <c r="C751" s="25"/>
      <c r="D751" s="3">
        <v>0</v>
      </c>
      <c r="E751" s="26">
        <v>0</v>
      </c>
      <c r="F751" s="27"/>
      <c r="G751" s="26">
        <v>0</v>
      </c>
      <c r="H751" s="89">
        <v>0</v>
      </c>
      <c r="I751" s="99"/>
      <c r="J751" s="61">
        <v>0</v>
      </c>
      <c r="K751" s="100">
        <v>0</v>
      </c>
      <c r="L751" s="101">
        <v>0</v>
      </c>
      <c r="M751" s="62"/>
    </row>
    <row r="752" spans="1:13" x14ac:dyDescent="0.3">
      <c r="A752" s="62"/>
      <c r="B752" s="8">
        <v>0</v>
      </c>
      <c r="C752" s="25"/>
      <c r="D752" s="3">
        <v>0</v>
      </c>
      <c r="E752" s="26">
        <v>0</v>
      </c>
      <c r="F752" s="27"/>
      <c r="G752" s="26">
        <v>0</v>
      </c>
      <c r="H752" s="89">
        <v>0</v>
      </c>
      <c r="I752" s="99"/>
      <c r="J752" s="61">
        <v>0</v>
      </c>
      <c r="K752" s="100">
        <v>0</v>
      </c>
      <c r="L752" s="101">
        <v>0</v>
      </c>
      <c r="M752" s="62"/>
    </row>
    <row r="753" spans="1:13" x14ac:dyDescent="0.3">
      <c r="A753" s="62"/>
      <c r="B753" s="8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x14ac:dyDescent="0.3">
      <c r="A754" s="62"/>
      <c r="B754" s="8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x14ac:dyDescent="0.3">
      <c r="A755" s="62"/>
      <c r="B755" s="8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x14ac:dyDescent="0.3">
      <c r="A756" s="62"/>
      <c r="B756" s="8">
        <v>0</v>
      </c>
      <c r="C756" s="25"/>
      <c r="D756" s="3">
        <v>0</v>
      </c>
      <c r="E756" s="26">
        <v>0</v>
      </c>
      <c r="F756" s="27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3" x14ac:dyDescent="0.3">
      <c r="A757" s="62"/>
      <c r="B757" s="6" t="s">
        <v>60</v>
      </c>
      <c r="C757" s="25"/>
      <c r="D757" s="28"/>
      <c r="E757" s="26"/>
      <c r="F757" s="27"/>
      <c r="G757" s="193">
        <v>1.321</v>
      </c>
      <c r="H757" s="106" t="s">
        <v>60</v>
      </c>
      <c r="I757" s="103"/>
      <c r="J757" s="85"/>
      <c r="K757" s="104" t="s">
        <v>156</v>
      </c>
      <c r="L757" s="95">
        <v>5.7967325911526327E-3</v>
      </c>
      <c r="M757" s="62"/>
    </row>
    <row r="758" spans="1:13" x14ac:dyDescent="0.3">
      <c r="A758" s="62"/>
      <c r="B758" s="194" t="s">
        <v>38</v>
      </c>
      <c r="C758" s="195"/>
      <c r="D758" s="196"/>
      <c r="E758" s="196"/>
      <c r="F758" s="196"/>
      <c r="G758" s="196"/>
      <c r="H758" s="115"/>
      <c r="I758" s="202"/>
      <c r="J758" s="203"/>
      <c r="K758" s="178"/>
      <c r="L758" s="204"/>
      <c r="M758" s="62"/>
    </row>
    <row r="759" spans="1:13" ht="28.8" x14ac:dyDescent="0.3">
      <c r="A759" s="62"/>
      <c r="B759" s="53" t="s">
        <v>53</v>
      </c>
      <c r="C759" s="195"/>
      <c r="D759" s="205" t="s">
        <v>0</v>
      </c>
      <c r="E759" s="206" t="s">
        <v>1</v>
      </c>
      <c r="F759" s="207" t="s">
        <v>61</v>
      </c>
      <c r="G759" s="188" t="s">
        <v>56</v>
      </c>
      <c r="H759" s="111" t="s">
        <v>158</v>
      </c>
      <c r="I759" s="112" t="s">
        <v>159</v>
      </c>
      <c r="J759" s="112" t="s">
        <v>160</v>
      </c>
      <c r="K759" s="113" t="s">
        <v>161</v>
      </c>
      <c r="L759" s="114" t="s">
        <v>162</v>
      </c>
      <c r="M759" s="62"/>
    </row>
    <row r="760" spans="1:13" x14ac:dyDescent="0.3">
      <c r="A760" s="62"/>
      <c r="B760" s="218" t="s">
        <v>1589</v>
      </c>
      <c r="C760" s="195"/>
      <c r="D760" s="190" t="s">
        <v>5</v>
      </c>
      <c r="E760" s="153">
        <v>24</v>
      </c>
      <c r="F760" s="154">
        <v>8.1999999999999993</v>
      </c>
      <c r="G760" s="191">
        <v>196.79999999999998</v>
      </c>
      <c r="H760" s="170">
        <v>0.8635859000294005</v>
      </c>
      <c r="I760" s="171"/>
      <c r="J760" s="192" t="s">
        <v>163</v>
      </c>
      <c r="K760" s="172">
        <v>1</v>
      </c>
      <c r="L760" s="173">
        <v>0.8635859000294005</v>
      </c>
      <c r="M760" s="521"/>
    </row>
    <row r="761" spans="1:13" x14ac:dyDescent="0.3">
      <c r="A761" s="62"/>
      <c r="B761" s="6" t="s">
        <v>1590</v>
      </c>
      <c r="C761" s="7"/>
      <c r="D761" s="3" t="s">
        <v>5</v>
      </c>
      <c r="E761" s="4">
        <v>1</v>
      </c>
      <c r="F761" s="5">
        <v>28.6</v>
      </c>
      <c r="G761" s="26">
        <v>28.6</v>
      </c>
      <c r="H761" s="89">
        <v>0.12550079644736209</v>
      </c>
      <c r="I761" s="99"/>
      <c r="J761" s="61" t="s">
        <v>163</v>
      </c>
      <c r="K761" s="100">
        <v>1</v>
      </c>
      <c r="L761" s="101">
        <v>0.12550079644736209</v>
      </c>
      <c r="M761" s="521"/>
    </row>
    <row r="762" spans="1:13" x14ac:dyDescent="0.3">
      <c r="A762" s="62"/>
      <c r="B762" s="6" t="s">
        <v>1591</v>
      </c>
      <c r="C762" s="7"/>
      <c r="D762" s="3" t="s">
        <v>5</v>
      </c>
      <c r="E762" s="4">
        <v>1</v>
      </c>
      <c r="F762" s="5">
        <v>1.1000000000000001</v>
      </c>
      <c r="G762" s="26">
        <v>1.1000000000000001</v>
      </c>
      <c r="H762" s="89">
        <v>4.8269537095139261E-3</v>
      </c>
      <c r="I762" s="99"/>
      <c r="J762" s="61" t="s">
        <v>163</v>
      </c>
      <c r="K762" s="100">
        <v>1</v>
      </c>
      <c r="L762" s="101">
        <v>4.8269537095139261E-3</v>
      </c>
      <c r="M762" s="62"/>
    </row>
    <row r="763" spans="1:13" x14ac:dyDescent="0.3">
      <c r="A763" s="62"/>
      <c r="B763" s="6">
        <v>0</v>
      </c>
      <c r="C763" s="7"/>
      <c r="D763" s="3">
        <v>0</v>
      </c>
      <c r="E763" s="4"/>
      <c r="F763" s="5">
        <v>0</v>
      </c>
      <c r="G763" s="26">
        <v>0</v>
      </c>
      <c r="H763" s="89">
        <v>0</v>
      </c>
      <c r="I763" s="99"/>
      <c r="J763" s="61">
        <v>0</v>
      </c>
      <c r="K763" s="100">
        <v>0</v>
      </c>
      <c r="L763" s="101">
        <v>0</v>
      </c>
      <c r="M763" s="62"/>
    </row>
    <row r="764" spans="1:13" x14ac:dyDescent="0.3">
      <c r="A764" s="62"/>
      <c r="B764" s="6">
        <v>0</v>
      </c>
      <c r="C764" s="7"/>
      <c r="D764" s="3">
        <v>0</v>
      </c>
      <c r="E764" s="4"/>
      <c r="F764" s="5">
        <v>0</v>
      </c>
      <c r="G764" s="26">
        <v>0</v>
      </c>
      <c r="H764" s="89">
        <v>0</v>
      </c>
      <c r="I764" s="99"/>
      <c r="J764" s="61">
        <v>0</v>
      </c>
      <c r="K764" s="100">
        <v>0</v>
      </c>
      <c r="L764" s="101">
        <v>0</v>
      </c>
      <c r="M764" s="62"/>
    </row>
    <row r="765" spans="1:13" x14ac:dyDescent="0.3">
      <c r="A765" s="62"/>
      <c r="B765" s="6">
        <v>0</v>
      </c>
      <c r="C765" s="7"/>
      <c r="D765" s="3">
        <v>0</v>
      </c>
      <c r="E765" s="4"/>
      <c r="F765" s="5">
        <v>0</v>
      </c>
      <c r="G765" s="26">
        <v>0</v>
      </c>
      <c r="H765" s="89">
        <v>0</v>
      </c>
      <c r="I765" s="99"/>
      <c r="J765" s="61">
        <v>0</v>
      </c>
      <c r="K765" s="100">
        <v>0</v>
      </c>
      <c r="L765" s="101">
        <v>0</v>
      </c>
      <c r="M765" s="62"/>
    </row>
    <row r="766" spans="1:13" x14ac:dyDescent="0.3">
      <c r="A766" s="62"/>
      <c r="B766" s="6">
        <v>0</v>
      </c>
      <c r="C766" s="7"/>
      <c r="D766" s="3">
        <v>0</v>
      </c>
      <c r="E766" s="4"/>
      <c r="F766" s="5">
        <v>0</v>
      </c>
      <c r="G766" s="26">
        <v>0</v>
      </c>
      <c r="H766" s="89">
        <v>0</v>
      </c>
      <c r="I766" s="99"/>
      <c r="J766" s="61">
        <v>0</v>
      </c>
      <c r="K766" s="100">
        <v>0</v>
      </c>
      <c r="L766" s="101">
        <v>0</v>
      </c>
      <c r="M766" s="62"/>
    </row>
    <row r="767" spans="1:13" x14ac:dyDescent="0.3">
      <c r="A767" s="62"/>
      <c r="B767" s="6">
        <v>0</v>
      </c>
      <c r="C767" s="7"/>
      <c r="D767" s="3">
        <v>0</v>
      </c>
      <c r="E767" s="4"/>
      <c r="F767" s="5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</row>
    <row r="768" spans="1:13" x14ac:dyDescent="0.3">
      <c r="A768" s="62"/>
      <c r="B768" s="6">
        <v>0</v>
      </c>
      <c r="C768" s="7"/>
      <c r="D768" s="3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</row>
    <row r="769" spans="1:13" x14ac:dyDescent="0.3">
      <c r="A769" s="62"/>
      <c r="B769" s="6">
        <v>0</v>
      </c>
      <c r="C769" s="7"/>
      <c r="D769" s="3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x14ac:dyDescent="0.3">
      <c r="A770" s="62"/>
      <c r="B770" s="6">
        <v>0</v>
      </c>
      <c r="C770" s="7"/>
      <c r="D770" s="3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x14ac:dyDescent="0.3">
      <c r="A771" s="62"/>
      <c r="B771" s="6">
        <v>0</v>
      </c>
      <c r="C771" s="7"/>
      <c r="D771" s="3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x14ac:dyDescent="0.3">
      <c r="A772" s="62"/>
      <c r="B772" s="6">
        <v>0</v>
      </c>
      <c r="C772" s="7"/>
      <c r="D772" s="3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3" x14ac:dyDescent="0.3">
      <c r="A773" s="62"/>
      <c r="B773" s="58" t="s">
        <v>62</v>
      </c>
      <c r="C773" s="46"/>
      <c r="D773" s="37"/>
      <c r="E773" s="38"/>
      <c r="F773" s="39"/>
      <c r="G773" s="193">
        <v>226.49999999999997</v>
      </c>
      <c r="H773" s="106" t="s">
        <v>62</v>
      </c>
      <c r="I773" s="103"/>
      <c r="J773" s="85"/>
      <c r="K773" s="104" t="s">
        <v>156</v>
      </c>
      <c r="L773" s="95">
        <v>0.99391365018627653</v>
      </c>
      <c r="M773" s="62"/>
    </row>
    <row r="774" spans="1:13" x14ac:dyDescent="0.3">
      <c r="A774" s="62"/>
      <c r="B774" s="194" t="s">
        <v>63</v>
      </c>
      <c r="C774" s="195"/>
      <c r="D774" s="196"/>
      <c r="E774" s="197"/>
      <c r="F774" s="155"/>
      <c r="G774" s="197"/>
      <c r="H774" s="115"/>
      <c r="I774" s="202"/>
      <c r="J774" s="203"/>
      <c r="K774" s="178"/>
      <c r="L774" s="204">
        <v>0</v>
      </c>
      <c r="M774" s="62"/>
    </row>
    <row r="775" spans="1:13" ht="28.8" x14ac:dyDescent="0.3">
      <c r="A775" s="62"/>
      <c r="B775" s="53" t="s">
        <v>53</v>
      </c>
      <c r="C775" s="210"/>
      <c r="D775" s="211" t="s">
        <v>0</v>
      </c>
      <c r="E775" s="201" t="s">
        <v>1</v>
      </c>
      <c r="F775" s="156" t="s">
        <v>61</v>
      </c>
      <c r="G775" s="188" t="s">
        <v>56</v>
      </c>
      <c r="H775" s="111" t="s">
        <v>158</v>
      </c>
      <c r="I775" s="112" t="s">
        <v>159</v>
      </c>
      <c r="J775" s="112" t="s">
        <v>160</v>
      </c>
      <c r="K775" s="113" t="s">
        <v>161</v>
      </c>
      <c r="L775" s="114" t="s">
        <v>162</v>
      </c>
      <c r="M775" s="62"/>
    </row>
    <row r="776" spans="1:13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191">
        <v>0</v>
      </c>
      <c r="H776" s="170">
        <v>0</v>
      </c>
      <c r="I776" s="171"/>
      <c r="J776" s="192">
        <v>0</v>
      </c>
      <c r="K776" s="172">
        <v>0</v>
      </c>
      <c r="L776" s="173">
        <v>0</v>
      </c>
      <c r="M776" s="62"/>
    </row>
    <row r="777" spans="1:13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1:13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3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3" ht="15" thickBot="1" x14ac:dyDescent="0.35">
      <c r="A781" s="62"/>
      <c r="B781" s="59" t="s">
        <v>64</v>
      </c>
      <c r="C781" s="42"/>
      <c r="D781" s="43"/>
      <c r="E781" s="44"/>
      <c r="F781" s="45"/>
      <c r="G781" s="191">
        <v>0</v>
      </c>
      <c r="H781" s="106" t="s">
        <v>64</v>
      </c>
      <c r="I781" s="103"/>
      <c r="J781" s="85"/>
      <c r="K781" s="104" t="s">
        <v>156</v>
      </c>
      <c r="L781" s="95">
        <v>0</v>
      </c>
      <c r="M781" s="62"/>
    </row>
    <row r="782" spans="1:13" x14ac:dyDescent="0.3">
      <c r="A782" s="62"/>
      <c r="B782" s="64"/>
      <c r="C782" s="68"/>
      <c r="D782" s="69" t="s">
        <v>65</v>
      </c>
      <c r="E782" s="70"/>
      <c r="F782" s="71"/>
      <c r="G782" s="88">
        <v>227.887</v>
      </c>
      <c r="H782" s="179"/>
      <c r="I782" s="212"/>
      <c r="J782" s="213"/>
      <c r="K782" s="214"/>
      <c r="L782" s="180"/>
      <c r="M782" s="62"/>
    </row>
    <row r="783" spans="1:13" x14ac:dyDescent="0.3">
      <c r="A783" s="62"/>
      <c r="B783" s="63"/>
      <c r="C783" s="68"/>
      <c r="D783" s="72" t="s">
        <v>7</v>
      </c>
      <c r="E783" s="215"/>
      <c r="F783" s="181">
        <v>0.1</v>
      </c>
      <c r="G783" s="215">
        <v>22.789000000000001</v>
      </c>
      <c r="H783" s="120"/>
      <c r="I783" s="124"/>
      <c r="J783" s="141"/>
      <c r="K783" s="125"/>
      <c r="L783" s="119"/>
      <c r="M783" s="62"/>
    </row>
    <row r="784" spans="1:13" x14ac:dyDescent="0.3">
      <c r="A784" s="62"/>
      <c r="B784" s="63"/>
      <c r="C784" s="68"/>
      <c r="D784" s="72" t="s">
        <v>8</v>
      </c>
      <c r="E784" s="215"/>
      <c r="F784" s="181">
        <v>0.1</v>
      </c>
      <c r="G784" s="215">
        <v>22.789000000000001</v>
      </c>
      <c r="H784" s="120"/>
      <c r="I784" s="124"/>
      <c r="J784" s="141"/>
      <c r="K784" s="125"/>
      <c r="L784" s="119"/>
      <c r="M784" s="62"/>
    </row>
    <row r="785" spans="1:13" x14ac:dyDescent="0.3">
      <c r="A785" s="62"/>
      <c r="B785" s="63" t="s">
        <v>66</v>
      </c>
      <c r="C785" s="68"/>
      <c r="D785" s="75" t="s">
        <v>67</v>
      </c>
      <c r="E785" s="76"/>
      <c r="F785" s="71"/>
      <c r="G785" s="76">
        <v>273.46499999999997</v>
      </c>
      <c r="H785" s="120"/>
      <c r="I785" s="124"/>
      <c r="J785" s="141"/>
      <c r="K785" s="125"/>
      <c r="L785" s="119"/>
      <c r="M785" s="62"/>
    </row>
    <row r="786" spans="1:13" ht="15" thickBot="1" x14ac:dyDescent="0.35">
      <c r="A786" s="62"/>
      <c r="B786" s="63"/>
      <c r="C786" s="68"/>
      <c r="D786" s="77" t="s">
        <v>68</v>
      </c>
      <c r="E786" s="78"/>
      <c r="F786" s="79"/>
      <c r="G786" s="78">
        <v>273.47000000000003</v>
      </c>
      <c r="H786" s="134">
        <v>1</v>
      </c>
      <c r="I786" s="126"/>
      <c r="J786" s="142"/>
      <c r="K786" s="127"/>
      <c r="L786" s="135">
        <v>0.99982622966645751</v>
      </c>
      <c r="M786" s="62"/>
    </row>
    <row r="787" spans="1:13" x14ac:dyDescent="0.3">
      <c r="A787" s="62"/>
      <c r="B787" s="63"/>
      <c r="C787" s="68"/>
      <c r="D787" s="80"/>
      <c r="E787" s="67"/>
      <c r="F787" s="65"/>
      <c r="G787" s="67"/>
      <c r="H787" s="47"/>
      <c r="I787" s="47"/>
      <c r="J787" s="60"/>
      <c r="K787" s="47"/>
      <c r="L787" s="47"/>
      <c r="M787" s="62"/>
    </row>
    <row r="788" spans="1:13" x14ac:dyDescent="0.3">
      <c r="A788" s="62"/>
      <c r="B788" s="63"/>
      <c r="C788" s="68"/>
      <c r="D788" s="80"/>
      <c r="E788" s="67"/>
      <c r="F788" s="65"/>
      <c r="G788" s="67"/>
      <c r="H788" s="47"/>
      <c r="I788" s="47"/>
      <c r="J788" s="60"/>
      <c r="K788" s="47"/>
      <c r="L788" s="47"/>
      <c r="M788" s="62"/>
    </row>
    <row r="789" spans="1:13" x14ac:dyDescent="0.3">
      <c r="A789" s="62"/>
      <c r="B789" s="63"/>
      <c r="C789" s="68"/>
      <c r="D789" s="80"/>
      <c r="E789" s="67"/>
      <c r="F789" s="65"/>
      <c r="G789" s="67"/>
      <c r="H789" s="47"/>
      <c r="I789" s="47"/>
      <c r="J789" s="60"/>
      <c r="K789" s="47"/>
      <c r="L789" s="47"/>
      <c r="M789" s="62"/>
    </row>
    <row r="790" spans="1:13" x14ac:dyDescent="0.3">
      <c r="A790" s="62"/>
      <c r="B790" s="136" t="s">
        <v>1808</v>
      </c>
      <c r="C790" s="81"/>
      <c r="D790" s="80"/>
      <c r="E790" s="67"/>
      <c r="F790" s="82"/>
      <c r="G790" s="82"/>
      <c r="H790" s="47"/>
      <c r="I790" s="47"/>
      <c r="J790" s="60"/>
      <c r="K790" s="47"/>
      <c r="L790" s="47"/>
      <c r="M790" s="62"/>
    </row>
    <row r="791" spans="1:13" x14ac:dyDescent="0.3">
      <c r="A791" s="62"/>
      <c r="B791" s="216" t="s">
        <v>6</v>
      </c>
      <c r="C791" s="217"/>
      <c r="D791" s="80"/>
      <c r="E791" s="67"/>
      <c r="F791" s="62"/>
      <c r="G791" s="62"/>
      <c r="H791" s="47"/>
      <c r="I791" s="47"/>
      <c r="J791" s="60"/>
      <c r="K791" s="47"/>
      <c r="L791" s="47"/>
      <c r="M791" s="62"/>
    </row>
    <row r="792" spans="1:13" x14ac:dyDescent="0.3">
      <c r="A792" s="62"/>
      <c r="B792" s="84"/>
      <c r="C792" s="62"/>
      <c r="D792" s="80"/>
      <c r="E792" s="67"/>
      <c r="F792" s="62"/>
      <c r="G792" s="62"/>
      <c r="H792" s="47"/>
      <c r="I792" s="47"/>
      <c r="J792" s="60"/>
      <c r="K792" s="47"/>
      <c r="L792" s="47"/>
      <c r="M792" s="62"/>
    </row>
    <row r="793" spans="1:13" x14ac:dyDescent="0.3">
      <c r="A793" s="62"/>
      <c r="B793" s="129"/>
      <c r="C793" s="129"/>
      <c r="D793" s="129"/>
      <c r="J793" s="1"/>
    </row>
    <row r="794" spans="1:13" x14ac:dyDescent="0.3">
      <c r="A794" s="62"/>
      <c r="B794" s="130"/>
      <c r="C794" s="130"/>
      <c r="D794" s="130"/>
      <c r="J794" s="1"/>
    </row>
    <row r="795" spans="1:13" ht="15.6" x14ac:dyDescent="0.3">
      <c r="A795" s="62"/>
      <c r="B795" s="47"/>
      <c r="C795" s="47"/>
      <c r="D795" s="715" t="s">
        <v>166</v>
      </c>
      <c r="E795" s="715"/>
      <c r="F795" s="715"/>
      <c r="J795" s="1"/>
    </row>
    <row r="796" spans="1:13" x14ac:dyDescent="0.3">
      <c r="A796" s="62"/>
      <c r="B796" s="132"/>
      <c r="C796" s="132"/>
      <c r="D796" s="132"/>
      <c r="J796" s="1"/>
    </row>
    <row r="797" spans="1:13" ht="82.2" customHeight="1" x14ac:dyDescent="0.3">
      <c r="A797" s="62"/>
      <c r="B797" s="710" t="s">
        <v>1809</v>
      </c>
      <c r="C797" s="710"/>
      <c r="D797" s="710"/>
      <c r="E797" s="710"/>
      <c r="F797" s="710"/>
      <c r="G797" s="710"/>
      <c r="H797" s="710"/>
      <c r="I797" s="710"/>
      <c r="J797" s="710"/>
      <c r="K797" s="710"/>
      <c r="L797" s="710"/>
    </row>
    <row r="798" spans="1:13" x14ac:dyDescent="0.3">
      <c r="A798" s="62"/>
      <c r="B798" s="63"/>
      <c r="C798" s="9"/>
      <c r="D798" s="10"/>
      <c r="E798" s="11"/>
      <c r="F798" s="12"/>
      <c r="G798" s="13"/>
      <c r="H798" s="47"/>
      <c r="I798" s="47"/>
      <c r="J798" s="60"/>
      <c r="K798" s="47"/>
      <c r="L798" s="47"/>
      <c r="M798" s="62"/>
    </row>
    <row r="799" spans="1:13" x14ac:dyDescent="0.3">
      <c r="A799" s="62"/>
      <c r="B799" s="48" t="s">
        <v>48</v>
      </c>
      <c r="C799" s="9"/>
      <c r="D799" s="10"/>
      <c r="E799" s="11"/>
      <c r="F799" s="11"/>
      <c r="G799" s="11"/>
      <c r="H799" s="47"/>
      <c r="I799" s="47"/>
      <c r="J799" s="60"/>
      <c r="K799" s="47"/>
      <c r="L799" s="47"/>
      <c r="M799" s="62"/>
    </row>
    <row r="800" spans="1:13" x14ac:dyDescent="0.3">
      <c r="A800" s="62"/>
      <c r="B800" s="64" t="s">
        <v>49</v>
      </c>
      <c r="C800" s="62" t="s">
        <v>1099</v>
      </c>
      <c r="D800" s="62"/>
      <c r="E800" s="62"/>
      <c r="F800" s="47"/>
      <c r="G800" s="47"/>
      <c r="H800" s="47"/>
      <c r="I800" s="65" t="s">
        <v>50</v>
      </c>
      <c r="J800" s="68" t="s">
        <v>5</v>
      </c>
      <c r="K800" s="47"/>
      <c r="L800" s="47"/>
      <c r="M800" s="62"/>
    </row>
    <row r="801" spans="1:13" ht="15" thickBot="1" x14ac:dyDescent="0.35">
      <c r="A801" s="62"/>
      <c r="B801" s="64" t="s">
        <v>51</v>
      </c>
      <c r="C801" s="62" t="s">
        <v>182</v>
      </c>
      <c r="D801" s="62"/>
      <c r="E801" s="62"/>
      <c r="F801" s="47"/>
      <c r="G801" s="62" t="s">
        <v>560</v>
      </c>
      <c r="H801" s="47"/>
      <c r="I801" s="47"/>
      <c r="J801" s="60"/>
      <c r="K801" s="47"/>
      <c r="L801" s="47"/>
      <c r="M801" s="62"/>
    </row>
    <row r="802" spans="1:13" ht="15" thickTop="1" x14ac:dyDescent="0.3">
      <c r="A802" s="62"/>
      <c r="B802" s="49" t="s">
        <v>52</v>
      </c>
      <c r="C802" s="14"/>
      <c r="D802" s="15"/>
      <c r="E802" s="16"/>
      <c r="F802" s="17"/>
      <c r="G802" s="16"/>
      <c r="H802" s="711" t="s">
        <v>164</v>
      </c>
      <c r="I802" s="712"/>
      <c r="J802" s="712"/>
      <c r="K802" s="712"/>
      <c r="L802" s="713"/>
      <c r="M802" s="62"/>
    </row>
    <row r="803" spans="1:13" ht="28.8" x14ac:dyDescent="0.3">
      <c r="A803" s="62"/>
      <c r="B803" s="186" t="s">
        <v>53</v>
      </c>
      <c r="C803" s="187" t="s">
        <v>1</v>
      </c>
      <c r="D803" s="161" t="s">
        <v>54</v>
      </c>
      <c r="E803" s="188" t="s">
        <v>23</v>
      </c>
      <c r="F803" s="188" t="s">
        <v>55</v>
      </c>
      <c r="G803" s="188" t="s">
        <v>56</v>
      </c>
      <c r="H803" s="90" t="s">
        <v>158</v>
      </c>
      <c r="I803" s="169" t="s">
        <v>159</v>
      </c>
      <c r="J803" s="169" t="s">
        <v>160</v>
      </c>
      <c r="K803" s="169" t="s">
        <v>161</v>
      </c>
      <c r="L803" s="92" t="s">
        <v>162</v>
      </c>
      <c r="M803" s="62"/>
    </row>
    <row r="804" spans="1:13" x14ac:dyDescent="0.3">
      <c r="A804" s="62"/>
      <c r="B804" s="189">
        <v>0</v>
      </c>
      <c r="C804" s="187"/>
      <c r="D804" s="190">
        <v>0</v>
      </c>
      <c r="E804" s="191">
        <v>0</v>
      </c>
      <c r="F804" s="505">
        <v>0.1</v>
      </c>
      <c r="G804" s="191">
        <v>0</v>
      </c>
      <c r="H804" s="170">
        <v>0</v>
      </c>
      <c r="I804" s="171"/>
      <c r="J804" s="192">
        <v>0</v>
      </c>
      <c r="K804" s="172">
        <v>0</v>
      </c>
      <c r="L804" s="173">
        <v>0</v>
      </c>
      <c r="M804" s="62"/>
    </row>
    <row r="805" spans="1:13" x14ac:dyDescent="0.3">
      <c r="A805" s="62"/>
      <c r="B805" s="6">
        <v>0</v>
      </c>
      <c r="C805" s="25"/>
      <c r="D805" s="3">
        <v>0</v>
      </c>
      <c r="E805" s="26">
        <v>0</v>
      </c>
      <c r="F805" s="27"/>
      <c r="G805" s="26">
        <v>0</v>
      </c>
      <c r="H805" s="89">
        <v>0</v>
      </c>
      <c r="I805" s="99"/>
      <c r="J805" s="61">
        <v>0</v>
      </c>
      <c r="K805" s="100">
        <v>0</v>
      </c>
      <c r="L805" s="101">
        <v>0</v>
      </c>
      <c r="M805" s="62"/>
    </row>
    <row r="806" spans="1:13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1:13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1:13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1:13" x14ac:dyDescent="0.3">
      <c r="A810" s="62"/>
      <c r="B810" s="6" t="s">
        <v>1562</v>
      </c>
      <c r="C810" s="25"/>
      <c r="D810" s="3">
        <v>0</v>
      </c>
      <c r="E810" s="26">
        <v>0</v>
      </c>
      <c r="F810" s="27"/>
      <c r="G810" s="26">
        <v>4.2999999999999997E-2</v>
      </c>
      <c r="H810" s="89">
        <v>2.8274592319831667E-3</v>
      </c>
      <c r="I810" s="99"/>
      <c r="J810" s="61" t="s">
        <v>165</v>
      </c>
      <c r="K810" s="100">
        <v>0.4</v>
      </c>
      <c r="L810" s="101">
        <v>1.1309836927932667E-3</v>
      </c>
      <c r="M810" s="62"/>
    </row>
    <row r="811" spans="1:13" x14ac:dyDescent="0.3">
      <c r="A811" s="62"/>
      <c r="B811" s="6" t="s">
        <v>57</v>
      </c>
      <c r="C811" s="25"/>
      <c r="D811" s="28"/>
      <c r="E811" s="26"/>
      <c r="F811" s="27"/>
      <c r="G811" s="193">
        <v>4.2999999999999997E-2</v>
      </c>
      <c r="H811" s="102" t="s">
        <v>57</v>
      </c>
      <c r="I811" s="103"/>
      <c r="J811" s="85"/>
      <c r="K811" s="104" t="s">
        <v>156</v>
      </c>
      <c r="L811" s="105">
        <v>1.1309836927932667E-3</v>
      </c>
      <c r="M811" s="62"/>
    </row>
    <row r="812" spans="1:13" x14ac:dyDescent="0.3">
      <c r="A812" s="62"/>
      <c r="B812" s="194" t="s">
        <v>22</v>
      </c>
      <c r="C812" s="195"/>
      <c r="D812" s="196"/>
      <c r="E812" s="197"/>
      <c r="F812" s="155"/>
      <c r="G812" s="87"/>
      <c r="H812" s="107"/>
      <c r="I812" s="174"/>
      <c r="J812" s="175"/>
      <c r="K812" s="176"/>
      <c r="L812" s="110"/>
      <c r="M812" s="62"/>
    </row>
    <row r="813" spans="1:13" ht="28.8" x14ac:dyDescent="0.3">
      <c r="A813" s="62"/>
      <c r="B813" s="198" t="s">
        <v>58</v>
      </c>
      <c r="C813" s="199" t="s">
        <v>1</v>
      </c>
      <c r="D813" s="200" t="s">
        <v>59</v>
      </c>
      <c r="E813" s="156" t="s">
        <v>23</v>
      </c>
      <c r="F813" s="156" t="s">
        <v>55</v>
      </c>
      <c r="G813" s="201" t="s">
        <v>56</v>
      </c>
      <c r="H813" s="90" t="s">
        <v>158</v>
      </c>
      <c r="I813" s="169" t="s">
        <v>159</v>
      </c>
      <c r="J813" s="169" t="s">
        <v>160</v>
      </c>
      <c r="K813" s="177" t="s">
        <v>161</v>
      </c>
      <c r="L813" s="92" t="s">
        <v>162</v>
      </c>
      <c r="M813" s="62"/>
    </row>
    <row r="814" spans="1:13" x14ac:dyDescent="0.3">
      <c r="A814" s="62"/>
      <c r="B814" s="8" t="s">
        <v>27</v>
      </c>
      <c r="C814" s="25">
        <v>1</v>
      </c>
      <c r="D814" s="3">
        <v>4.0999999999999996</v>
      </c>
      <c r="E814" s="26">
        <v>4.0999999999999996</v>
      </c>
      <c r="F814" s="26">
        <v>0.1</v>
      </c>
      <c r="G814" s="26">
        <v>0.41</v>
      </c>
      <c r="H814" s="170">
        <v>2.6959495002630191E-2</v>
      </c>
      <c r="I814" s="171"/>
      <c r="J814" s="192" t="s">
        <v>163</v>
      </c>
      <c r="K814" s="172">
        <v>1</v>
      </c>
      <c r="L814" s="173">
        <v>2.6959495002630191E-2</v>
      </c>
      <c r="M814" s="62"/>
    </row>
    <row r="815" spans="1:13" x14ac:dyDescent="0.3">
      <c r="A815" s="62"/>
      <c r="B815" s="550" t="s">
        <v>86</v>
      </c>
      <c r="C815" s="25">
        <v>1</v>
      </c>
      <c r="D815" s="3">
        <v>4.55</v>
      </c>
      <c r="E815" s="26">
        <v>4.55</v>
      </c>
      <c r="F815" s="26">
        <v>0.1</v>
      </c>
      <c r="G815" s="26">
        <v>0.45500000000000002</v>
      </c>
      <c r="H815" s="89">
        <v>2.9918463966333509E-2</v>
      </c>
      <c r="I815" s="99"/>
      <c r="J815" s="61" t="s">
        <v>163</v>
      </c>
      <c r="K815" s="100">
        <v>1</v>
      </c>
      <c r="L815" s="101">
        <v>2.9918463966333509E-2</v>
      </c>
      <c r="M815" s="62"/>
    </row>
    <row r="816" spans="1:13" x14ac:dyDescent="0.3">
      <c r="A816" s="62"/>
      <c r="B816" s="8">
        <v>0</v>
      </c>
      <c r="C816" s="25"/>
      <c r="D816" s="3">
        <v>0</v>
      </c>
      <c r="E816" s="26">
        <v>0</v>
      </c>
      <c r="F816" s="26"/>
      <c r="G816" s="26">
        <v>0</v>
      </c>
      <c r="H816" s="89">
        <v>0</v>
      </c>
      <c r="I816" s="99"/>
      <c r="J816" s="61">
        <v>0</v>
      </c>
      <c r="K816" s="100">
        <v>0</v>
      </c>
      <c r="L816" s="101">
        <v>0</v>
      </c>
      <c r="M816" s="62"/>
    </row>
    <row r="817" spans="1:13" x14ac:dyDescent="0.3">
      <c r="A817" s="62"/>
      <c r="B817" s="8">
        <v>0</v>
      </c>
      <c r="C817" s="25"/>
      <c r="D817" s="3">
        <v>0</v>
      </c>
      <c r="E817" s="26">
        <v>0</v>
      </c>
      <c r="F817" s="27"/>
      <c r="G817" s="26">
        <v>0</v>
      </c>
      <c r="H817" s="89">
        <v>0</v>
      </c>
      <c r="I817" s="99"/>
      <c r="J817" s="61">
        <v>0</v>
      </c>
      <c r="K817" s="100">
        <v>0</v>
      </c>
      <c r="L817" s="101">
        <v>0</v>
      </c>
      <c r="M817" s="62"/>
    </row>
    <row r="818" spans="1:13" x14ac:dyDescent="0.3">
      <c r="A818" s="62"/>
      <c r="B818" s="8">
        <v>0</v>
      </c>
      <c r="C818" s="25"/>
      <c r="D818" s="3">
        <v>0</v>
      </c>
      <c r="E818" s="26">
        <v>0</v>
      </c>
      <c r="F818" s="27"/>
      <c r="G818" s="26">
        <v>0</v>
      </c>
      <c r="H818" s="89">
        <v>0</v>
      </c>
      <c r="I818" s="99"/>
      <c r="J818" s="61">
        <v>0</v>
      </c>
      <c r="K818" s="100">
        <v>0</v>
      </c>
      <c r="L818" s="101">
        <v>0</v>
      </c>
      <c r="M818" s="62"/>
    </row>
    <row r="819" spans="1:13" x14ac:dyDescent="0.3">
      <c r="A819" s="62"/>
      <c r="B819" s="8">
        <v>0</v>
      </c>
      <c r="C819" s="25"/>
      <c r="D819" s="3">
        <v>0</v>
      </c>
      <c r="E819" s="26">
        <v>0</v>
      </c>
      <c r="F819" s="27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3" x14ac:dyDescent="0.3">
      <c r="A820" s="62"/>
      <c r="B820" s="8">
        <v>0</v>
      </c>
      <c r="C820" s="25"/>
      <c r="D820" s="3">
        <v>0</v>
      </c>
      <c r="E820" s="26">
        <v>0</v>
      </c>
      <c r="F820" s="27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3" x14ac:dyDescent="0.3">
      <c r="A821" s="62"/>
      <c r="B821" s="8">
        <v>0</v>
      </c>
      <c r="C821" s="25"/>
      <c r="D821" s="3">
        <v>0</v>
      </c>
      <c r="E821" s="26">
        <v>0</v>
      </c>
      <c r="F821" s="27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3" x14ac:dyDescent="0.3">
      <c r="A822" s="62"/>
      <c r="B822" s="8">
        <v>0</v>
      </c>
      <c r="C822" s="25"/>
      <c r="D822" s="3">
        <v>0</v>
      </c>
      <c r="E822" s="26">
        <v>0</v>
      </c>
      <c r="F822" s="27"/>
      <c r="G822" s="26">
        <v>0</v>
      </c>
      <c r="H822" s="89">
        <v>0</v>
      </c>
      <c r="I822" s="99"/>
      <c r="J822" s="61">
        <v>0</v>
      </c>
      <c r="K822" s="100">
        <v>0</v>
      </c>
      <c r="L822" s="101">
        <v>0</v>
      </c>
      <c r="M822" s="62"/>
    </row>
    <row r="823" spans="1:13" x14ac:dyDescent="0.3">
      <c r="A823" s="62"/>
      <c r="B823" s="6" t="s">
        <v>60</v>
      </c>
      <c r="C823" s="25"/>
      <c r="D823" s="28"/>
      <c r="E823" s="26"/>
      <c r="F823" s="27"/>
      <c r="G823" s="193">
        <v>0.86499999999999999</v>
      </c>
      <c r="H823" s="106" t="s">
        <v>60</v>
      </c>
      <c r="I823" s="103"/>
      <c r="J823" s="85"/>
      <c r="K823" s="104" t="s">
        <v>156</v>
      </c>
      <c r="L823" s="95">
        <v>5.68779589689637E-2</v>
      </c>
      <c r="M823" s="62"/>
    </row>
    <row r="824" spans="1:13" x14ac:dyDescent="0.3">
      <c r="A824" s="62"/>
      <c r="B824" s="194" t="s">
        <v>38</v>
      </c>
      <c r="C824" s="195"/>
      <c r="D824" s="196"/>
      <c r="E824" s="196"/>
      <c r="F824" s="196"/>
      <c r="G824" s="196"/>
      <c r="H824" s="115"/>
      <c r="I824" s="202"/>
      <c r="J824" s="203"/>
      <c r="K824" s="178"/>
      <c r="L824" s="204"/>
      <c r="M824" s="62"/>
    </row>
    <row r="825" spans="1:13" ht="28.8" x14ac:dyDescent="0.3">
      <c r="A825" s="62"/>
      <c r="B825" s="53" t="s">
        <v>53</v>
      </c>
      <c r="C825" s="195"/>
      <c r="D825" s="205" t="s">
        <v>0</v>
      </c>
      <c r="E825" s="206" t="s">
        <v>1</v>
      </c>
      <c r="F825" s="207" t="s">
        <v>61</v>
      </c>
      <c r="G825" s="188" t="s">
        <v>56</v>
      </c>
      <c r="H825" s="111" t="s">
        <v>158</v>
      </c>
      <c r="I825" s="112" t="s">
        <v>159</v>
      </c>
      <c r="J825" s="112" t="s">
        <v>160</v>
      </c>
      <c r="K825" s="113" t="s">
        <v>161</v>
      </c>
      <c r="L825" s="114" t="s">
        <v>162</v>
      </c>
      <c r="M825" s="62"/>
    </row>
    <row r="826" spans="1:13" x14ac:dyDescent="0.3">
      <c r="A826" s="62"/>
      <c r="B826" s="218" t="s">
        <v>1592</v>
      </c>
      <c r="C826" s="195"/>
      <c r="D826" s="190" t="s">
        <v>5</v>
      </c>
      <c r="E826" s="153">
        <v>1</v>
      </c>
      <c r="F826" s="154">
        <v>14.3</v>
      </c>
      <c r="G826" s="191">
        <v>14.3</v>
      </c>
      <c r="H826" s="170">
        <v>0.94029458179905312</v>
      </c>
      <c r="I826" s="171"/>
      <c r="J826" s="192" t="s">
        <v>163</v>
      </c>
      <c r="K826" s="172">
        <v>1</v>
      </c>
      <c r="L826" s="173">
        <v>0.94029458179905312</v>
      </c>
      <c r="M826" s="521"/>
    </row>
    <row r="827" spans="1:13" x14ac:dyDescent="0.3">
      <c r="A827" s="62"/>
      <c r="B827" s="6">
        <v>0</v>
      </c>
      <c r="C827" s="7"/>
      <c r="D827" s="3">
        <v>0</v>
      </c>
      <c r="E827" s="4"/>
      <c r="F827" s="5">
        <v>0</v>
      </c>
      <c r="G827" s="26">
        <v>0</v>
      </c>
      <c r="H827" s="89">
        <v>0</v>
      </c>
      <c r="I827" s="99"/>
      <c r="J827" s="61">
        <v>0</v>
      </c>
      <c r="K827" s="100">
        <v>0</v>
      </c>
      <c r="L827" s="101">
        <v>0</v>
      </c>
      <c r="M827" s="521"/>
    </row>
    <row r="828" spans="1:13" x14ac:dyDescent="0.3">
      <c r="A828" s="62"/>
      <c r="B828" s="6">
        <v>0</v>
      </c>
      <c r="C828" s="7"/>
      <c r="D828" s="3">
        <v>0</v>
      </c>
      <c r="E828" s="4"/>
      <c r="F828" s="5">
        <v>0</v>
      </c>
      <c r="G828" s="26">
        <v>0</v>
      </c>
      <c r="H828" s="89">
        <v>0</v>
      </c>
      <c r="I828" s="99"/>
      <c r="J828" s="61">
        <v>0</v>
      </c>
      <c r="K828" s="100">
        <v>0</v>
      </c>
      <c r="L828" s="101">
        <v>0</v>
      </c>
      <c r="M828" s="62"/>
    </row>
    <row r="829" spans="1:13" x14ac:dyDescent="0.3">
      <c r="A829" s="62"/>
      <c r="B829" s="6">
        <v>0</v>
      </c>
      <c r="C829" s="7"/>
      <c r="D829" s="3">
        <v>0</v>
      </c>
      <c r="E829" s="4"/>
      <c r="F829" s="5">
        <v>0</v>
      </c>
      <c r="G829" s="26">
        <v>0</v>
      </c>
      <c r="H829" s="89">
        <v>0</v>
      </c>
      <c r="I829" s="99"/>
      <c r="J829" s="61">
        <v>0</v>
      </c>
      <c r="K829" s="100">
        <v>0</v>
      </c>
      <c r="L829" s="101">
        <v>0</v>
      </c>
      <c r="M829" s="62"/>
    </row>
    <row r="830" spans="1:13" x14ac:dyDescent="0.3">
      <c r="A830" s="62"/>
      <c r="B830" s="6">
        <v>0</v>
      </c>
      <c r="C830" s="7"/>
      <c r="D830" s="3">
        <v>0</v>
      </c>
      <c r="E830" s="4"/>
      <c r="F830" s="5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</row>
    <row r="831" spans="1:13" x14ac:dyDescent="0.3">
      <c r="A831" s="62"/>
      <c r="B831" s="6">
        <v>0</v>
      </c>
      <c r="C831" s="7"/>
      <c r="D831" s="3">
        <v>0</v>
      </c>
      <c r="E831" s="4"/>
      <c r="F831" s="5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</row>
    <row r="832" spans="1:13" x14ac:dyDescent="0.3">
      <c r="A832" s="62"/>
      <c r="B832" s="6">
        <v>0</v>
      </c>
      <c r="C832" s="7"/>
      <c r="D832" s="3">
        <v>0</v>
      </c>
      <c r="E832" s="4"/>
      <c r="F832" s="5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</row>
    <row r="833" spans="1:13" x14ac:dyDescent="0.3">
      <c r="A833" s="62"/>
      <c r="B833" s="6">
        <v>0</v>
      </c>
      <c r="C833" s="7"/>
      <c r="D833" s="3">
        <v>0</v>
      </c>
      <c r="E833" s="4"/>
      <c r="F833" s="5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</row>
    <row r="834" spans="1:13" x14ac:dyDescent="0.3">
      <c r="A834" s="62"/>
      <c r="B834" s="6">
        <v>0</v>
      </c>
      <c r="C834" s="7"/>
      <c r="D834" s="3">
        <v>0</v>
      </c>
      <c r="E834" s="4"/>
      <c r="F834" s="5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</row>
    <row r="835" spans="1:13" x14ac:dyDescent="0.3">
      <c r="A835" s="62"/>
      <c r="B835" s="6">
        <v>0</v>
      </c>
      <c r="C835" s="7"/>
      <c r="D835" s="3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</row>
    <row r="836" spans="1:13" x14ac:dyDescent="0.3">
      <c r="A836" s="62"/>
      <c r="B836" s="6">
        <v>0</v>
      </c>
      <c r="C836" s="7"/>
      <c r="D836" s="3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3" x14ac:dyDescent="0.3">
      <c r="A837" s="62"/>
      <c r="B837" s="6">
        <v>0</v>
      </c>
      <c r="C837" s="7"/>
      <c r="D837" s="3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3" x14ac:dyDescent="0.3">
      <c r="A838" s="62"/>
      <c r="B838" s="6">
        <v>0</v>
      </c>
      <c r="C838" s="7"/>
      <c r="D838" s="3">
        <v>0</v>
      </c>
      <c r="E838" s="4"/>
      <c r="F838" s="5">
        <v>0</v>
      </c>
      <c r="G838" s="26">
        <v>0</v>
      </c>
      <c r="H838" s="89">
        <v>0</v>
      </c>
      <c r="I838" s="99"/>
      <c r="J838" s="61">
        <v>0</v>
      </c>
      <c r="K838" s="100">
        <v>0</v>
      </c>
      <c r="L838" s="101">
        <v>0</v>
      </c>
      <c r="M838" s="62"/>
    </row>
    <row r="839" spans="1:13" x14ac:dyDescent="0.3">
      <c r="A839" s="62"/>
      <c r="B839" s="58" t="s">
        <v>62</v>
      </c>
      <c r="C839" s="46"/>
      <c r="D839" s="37"/>
      <c r="E839" s="38"/>
      <c r="F839" s="39"/>
      <c r="G839" s="193">
        <v>14.3</v>
      </c>
      <c r="H839" s="106" t="s">
        <v>62</v>
      </c>
      <c r="I839" s="103"/>
      <c r="J839" s="85"/>
      <c r="K839" s="104" t="s">
        <v>156</v>
      </c>
      <c r="L839" s="95">
        <v>0.94029458179905312</v>
      </c>
      <c r="M839" s="62"/>
    </row>
    <row r="840" spans="1:13" x14ac:dyDescent="0.3">
      <c r="A840" s="62"/>
      <c r="B840" s="194" t="s">
        <v>63</v>
      </c>
      <c r="C840" s="195"/>
      <c r="D840" s="196"/>
      <c r="E840" s="197"/>
      <c r="F840" s="155"/>
      <c r="G840" s="197"/>
      <c r="H840" s="115"/>
      <c r="I840" s="202"/>
      <c r="J840" s="203"/>
      <c r="K840" s="178"/>
      <c r="L840" s="204">
        <v>0</v>
      </c>
      <c r="M840" s="62"/>
    </row>
    <row r="841" spans="1:13" ht="28.8" x14ac:dyDescent="0.3">
      <c r="A841" s="62"/>
      <c r="B841" s="53" t="s">
        <v>53</v>
      </c>
      <c r="C841" s="210"/>
      <c r="D841" s="211" t="s">
        <v>0</v>
      </c>
      <c r="E841" s="201" t="s">
        <v>1</v>
      </c>
      <c r="F841" s="156" t="s">
        <v>61</v>
      </c>
      <c r="G841" s="188" t="s">
        <v>56</v>
      </c>
      <c r="H841" s="111" t="s">
        <v>158</v>
      </c>
      <c r="I841" s="112" t="s">
        <v>159</v>
      </c>
      <c r="J841" s="112" t="s">
        <v>160</v>
      </c>
      <c r="K841" s="113" t="s">
        <v>161</v>
      </c>
      <c r="L841" s="114" t="s">
        <v>162</v>
      </c>
      <c r="M841" s="62"/>
    </row>
    <row r="842" spans="1:13" x14ac:dyDescent="0.3">
      <c r="A842" s="62"/>
      <c r="B842" s="6">
        <v>0</v>
      </c>
      <c r="C842" s="7"/>
      <c r="D842" s="3">
        <v>0</v>
      </c>
      <c r="E842" s="26"/>
      <c r="F842" s="5">
        <v>0</v>
      </c>
      <c r="G842" s="191">
        <v>0</v>
      </c>
      <c r="H842" s="170">
        <v>0</v>
      </c>
      <c r="I842" s="171"/>
      <c r="J842" s="192">
        <v>0</v>
      </c>
      <c r="K842" s="172">
        <v>0</v>
      </c>
      <c r="L842" s="173">
        <v>0</v>
      </c>
      <c r="M842" s="62"/>
    </row>
    <row r="843" spans="1:13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6">
        <v>0</v>
      </c>
      <c r="H843" s="89">
        <v>0</v>
      </c>
      <c r="I843" s="99"/>
      <c r="J843" s="61">
        <v>0</v>
      </c>
      <c r="K843" s="100">
        <v>0</v>
      </c>
      <c r="L843" s="101">
        <v>0</v>
      </c>
      <c r="M843" s="62"/>
    </row>
    <row r="844" spans="1:13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89">
        <v>0</v>
      </c>
      <c r="I844" s="99"/>
      <c r="J844" s="61">
        <v>0</v>
      </c>
      <c r="K844" s="100">
        <v>0</v>
      </c>
      <c r="L844" s="101">
        <v>0</v>
      </c>
      <c r="M844" s="62"/>
    </row>
    <row r="845" spans="1:13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3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89">
        <v>0</v>
      </c>
      <c r="I846" s="99"/>
      <c r="J846" s="61">
        <v>0</v>
      </c>
      <c r="K846" s="100">
        <v>0</v>
      </c>
      <c r="L846" s="101">
        <v>0</v>
      </c>
      <c r="M846" s="62"/>
    </row>
    <row r="847" spans="1:13" ht="15" thickBot="1" x14ac:dyDescent="0.35">
      <c r="A847" s="62"/>
      <c r="B847" s="59" t="s">
        <v>64</v>
      </c>
      <c r="C847" s="42"/>
      <c r="D847" s="43"/>
      <c r="E847" s="44"/>
      <c r="F847" s="45"/>
      <c r="G847" s="191">
        <v>0</v>
      </c>
      <c r="H847" s="106" t="s">
        <v>64</v>
      </c>
      <c r="I847" s="103"/>
      <c r="J847" s="85"/>
      <c r="K847" s="104" t="s">
        <v>156</v>
      </c>
      <c r="L847" s="95">
        <v>0</v>
      </c>
      <c r="M847" s="62"/>
    </row>
    <row r="848" spans="1:13" x14ac:dyDescent="0.3">
      <c r="A848" s="62"/>
      <c r="B848" s="64"/>
      <c r="C848" s="68"/>
      <c r="D848" s="69" t="s">
        <v>65</v>
      </c>
      <c r="E848" s="70"/>
      <c r="F848" s="71"/>
      <c r="G848" s="88">
        <v>15.208</v>
      </c>
      <c r="H848" s="179"/>
      <c r="I848" s="212"/>
      <c r="J848" s="213"/>
      <c r="K848" s="214"/>
      <c r="L848" s="180"/>
      <c r="M848" s="62"/>
    </row>
    <row r="849" spans="1:13" x14ac:dyDescent="0.3">
      <c r="A849" s="62"/>
      <c r="B849" s="63"/>
      <c r="C849" s="68"/>
      <c r="D849" s="72" t="s">
        <v>7</v>
      </c>
      <c r="E849" s="215"/>
      <c r="F849" s="181">
        <v>0.1</v>
      </c>
      <c r="G849" s="215">
        <v>1.5209999999999999</v>
      </c>
      <c r="H849" s="120"/>
      <c r="I849" s="124"/>
      <c r="J849" s="141"/>
      <c r="K849" s="125"/>
      <c r="L849" s="119"/>
      <c r="M849" s="62"/>
    </row>
    <row r="850" spans="1:13" x14ac:dyDescent="0.3">
      <c r="A850" s="62"/>
      <c r="B850" s="63"/>
      <c r="C850" s="68"/>
      <c r="D850" s="72" t="s">
        <v>8</v>
      </c>
      <c r="E850" s="215"/>
      <c r="F850" s="181">
        <v>0.1</v>
      </c>
      <c r="G850" s="215">
        <v>1.5209999999999999</v>
      </c>
      <c r="H850" s="120"/>
      <c r="I850" s="124"/>
      <c r="J850" s="141"/>
      <c r="K850" s="125"/>
      <c r="L850" s="119"/>
      <c r="M850" s="62"/>
    </row>
    <row r="851" spans="1:13" x14ac:dyDescent="0.3">
      <c r="A851" s="62"/>
      <c r="B851" s="63" t="s">
        <v>66</v>
      </c>
      <c r="C851" s="68"/>
      <c r="D851" s="75" t="s">
        <v>67</v>
      </c>
      <c r="E851" s="76"/>
      <c r="F851" s="71"/>
      <c r="G851" s="76">
        <v>18.25</v>
      </c>
      <c r="H851" s="120"/>
      <c r="I851" s="124"/>
      <c r="J851" s="141"/>
      <c r="K851" s="125"/>
      <c r="L851" s="119"/>
      <c r="M851" s="62"/>
    </row>
    <row r="852" spans="1:13" ht="15" thickBot="1" x14ac:dyDescent="0.35">
      <c r="A852" s="62"/>
      <c r="B852" s="63"/>
      <c r="C852" s="68"/>
      <c r="D852" s="77" t="s">
        <v>68</v>
      </c>
      <c r="E852" s="78"/>
      <c r="F852" s="79"/>
      <c r="G852" s="78">
        <v>18.25</v>
      </c>
      <c r="H852" s="134">
        <v>1</v>
      </c>
      <c r="I852" s="126"/>
      <c r="J852" s="142"/>
      <c r="K852" s="127"/>
      <c r="L852" s="135">
        <v>0.99830352446081017</v>
      </c>
      <c r="M852" s="62"/>
    </row>
    <row r="853" spans="1:13" x14ac:dyDescent="0.3">
      <c r="A853" s="62"/>
      <c r="B853" s="63"/>
      <c r="C853" s="68"/>
      <c r="D853" s="80"/>
      <c r="E853" s="67"/>
      <c r="F853" s="65"/>
      <c r="G853" s="67"/>
      <c r="H853" s="47"/>
      <c r="I853" s="47"/>
      <c r="J853" s="60"/>
      <c r="K853" s="47"/>
      <c r="L853" s="47"/>
      <c r="M853" s="62"/>
    </row>
    <row r="854" spans="1:13" x14ac:dyDescent="0.3">
      <c r="A854" s="62"/>
      <c r="B854" s="63"/>
      <c r="C854" s="68"/>
      <c r="D854" s="80"/>
      <c r="E854" s="67"/>
      <c r="F854" s="65"/>
      <c r="G854" s="67"/>
      <c r="H854" s="47"/>
      <c r="I854" s="47"/>
      <c r="J854" s="60"/>
      <c r="K854" s="47"/>
      <c r="L854" s="47"/>
      <c r="M854" s="62"/>
    </row>
    <row r="855" spans="1:13" x14ac:dyDescent="0.3">
      <c r="A855" s="62"/>
      <c r="B855" s="63"/>
      <c r="C855" s="68"/>
      <c r="D855" s="80"/>
      <c r="E855" s="67"/>
      <c r="F855" s="65"/>
      <c r="G855" s="67"/>
      <c r="H855" s="47"/>
      <c r="I855" s="47"/>
      <c r="J855" s="60"/>
      <c r="K855" s="47"/>
      <c r="L855" s="47"/>
      <c r="M855" s="62"/>
    </row>
    <row r="856" spans="1:13" x14ac:dyDescent="0.3">
      <c r="A856" s="62"/>
      <c r="B856" s="136" t="s">
        <v>1808</v>
      </c>
      <c r="C856" s="81"/>
      <c r="D856" s="80"/>
      <c r="E856" s="67"/>
      <c r="F856" s="82"/>
      <c r="G856" s="82"/>
      <c r="H856" s="47"/>
      <c r="I856" s="47"/>
      <c r="J856" s="60"/>
      <c r="K856" s="47"/>
      <c r="L856" s="47"/>
      <c r="M856" s="62"/>
    </row>
    <row r="857" spans="1:13" x14ac:dyDescent="0.3">
      <c r="A857" s="62"/>
      <c r="B857" s="216" t="s">
        <v>6</v>
      </c>
      <c r="C857" s="217"/>
      <c r="D857" s="80"/>
      <c r="E857" s="67"/>
      <c r="F857" s="62"/>
      <c r="G857" s="62"/>
      <c r="H857" s="47"/>
      <c r="I857" s="47"/>
      <c r="J857" s="60"/>
      <c r="K857" s="47"/>
      <c r="L857" s="47"/>
      <c r="M857" s="62"/>
    </row>
    <row r="858" spans="1:13" x14ac:dyDescent="0.3">
      <c r="A858" s="62"/>
      <c r="B858" s="84"/>
      <c r="C858" s="62"/>
      <c r="D858" s="80"/>
      <c r="E858" s="67"/>
      <c r="F858" s="62"/>
      <c r="G858" s="62"/>
      <c r="H858" s="47"/>
      <c r="I858" s="47"/>
      <c r="J858" s="60"/>
      <c r="K858" s="47"/>
      <c r="L858" s="47"/>
      <c r="M858" s="62"/>
    </row>
    <row r="859" spans="1:13" x14ac:dyDescent="0.3">
      <c r="A859" s="62"/>
      <c r="B859" s="129"/>
      <c r="C859" s="129"/>
      <c r="D859" s="129"/>
      <c r="J859" s="1"/>
    </row>
    <row r="860" spans="1:13" x14ac:dyDescent="0.3">
      <c r="A860" s="62"/>
      <c r="B860" s="130"/>
      <c r="C860" s="130"/>
      <c r="D860" s="130"/>
      <c r="J860" s="1"/>
    </row>
    <row r="861" spans="1:13" ht="15.6" x14ac:dyDescent="0.3">
      <c r="A861" s="62"/>
      <c r="B861" s="47"/>
      <c r="C861" s="47"/>
      <c r="D861" s="715" t="s">
        <v>166</v>
      </c>
      <c r="E861" s="715"/>
      <c r="F861" s="715"/>
      <c r="J861" s="1"/>
    </row>
    <row r="862" spans="1:13" x14ac:dyDescent="0.3">
      <c r="A862" s="62"/>
      <c r="B862" s="132"/>
      <c r="C862" s="132"/>
      <c r="D862" s="132"/>
      <c r="J862" s="1"/>
    </row>
    <row r="863" spans="1:13" ht="82.2" customHeight="1" x14ac:dyDescent="0.3">
      <c r="A863" s="62"/>
      <c r="B863" s="710" t="s">
        <v>1809</v>
      </c>
      <c r="C863" s="710"/>
      <c r="D863" s="710"/>
      <c r="E863" s="710"/>
      <c r="F863" s="710"/>
      <c r="G863" s="710"/>
      <c r="H863" s="710"/>
      <c r="I863" s="710"/>
      <c r="J863" s="710"/>
      <c r="K863" s="710"/>
      <c r="L863" s="710"/>
    </row>
    <row r="864" spans="1:13" x14ac:dyDescent="0.3">
      <c r="A864" s="62"/>
      <c r="B864" s="63"/>
      <c r="C864" s="9"/>
      <c r="D864" s="10"/>
      <c r="E864" s="11"/>
      <c r="F864" s="12"/>
      <c r="G864" s="13"/>
      <c r="H864" s="47"/>
      <c r="I864" s="47"/>
      <c r="J864" s="60"/>
      <c r="K864" s="47"/>
      <c r="L864" s="47"/>
      <c r="M864" s="62"/>
    </row>
    <row r="865" spans="1:13" x14ac:dyDescent="0.3">
      <c r="A865" s="62"/>
      <c r="B865" s="48" t="s">
        <v>48</v>
      </c>
      <c r="C865" s="9"/>
      <c r="D865" s="10"/>
      <c r="E865" s="11"/>
      <c r="F865" s="11"/>
      <c r="G865" s="11"/>
      <c r="H865" s="47"/>
      <c r="I865" s="47"/>
      <c r="J865" s="60"/>
      <c r="K865" s="47"/>
      <c r="L865" s="47"/>
      <c r="M865" s="62"/>
    </row>
    <row r="866" spans="1:13" x14ac:dyDescent="0.3">
      <c r="A866" s="62"/>
      <c r="B866" s="64" t="s">
        <v>49</v>
      </c>
      <c r="C866" s="62" t="s">
        <v>1091</v>
      </c>
      <c r="D866" s="62"/>
      <c r="E866" s="62"/>
      <c r="F866" s="47"/>
      <c r="G866" s="47"/>
      <c r="H866" s="47"/>
      <c r="I866" s="65" t="s">
        <v>50</v>
      </c>
      <c r="J866" s="68" t="s">
        <v>5</v>
      </c>
      <c r="K866" s="47"/>
      <c r="L866" s="47"/>
      <c r="M866" s="62"/>
    </row>
    <row r="867" spans="1:13" ht="15" thickBot="1" x14ac:dyDescent="0.35">
      <c r="A867" s="62"/>
      <c r="B867" s="64" t="s">
        <v>51</v>
      </c>
      <c r="C867" s="62" t="s">
        <v>182</v>
      </c>
      <c r="D867" s="62"/>
      <c r="E867" s="62"/>
      <c r="F867" s="47"/>
      <c r="G867" s="62" t="s">
        <v>561</v>
      </c>
      <c r="H867" s="47"/>
      <c r="I867" s="47"/>
      <c r="J867" s="60"/>
      <c r="K867" s="47"/>
      <c r="L867" s="47"/>
      <c r="M867" s="62"/>
    </row>
    <row r="868" spans="1:13" ht="15" thickTop="1" x14ac:dyDescent="0.3">
      <c r="A868" s="62"/>
      <c r="B868" s="49" t="s">
        <v>52</v>
      </c>
      <c r="C868" s="14"/>
      <c r="D868" s="15"/>
      <c r="E868" s="16"/>
      <c r="F868" s="17"/>
      <c r="G868" s="16"/>
      <c r="H868" s="711" t="s">
        <v>164</v>
      </c>
      <c r="I868" s="712"/>
      <c r="J868" s="712"/>
      <c r="K868" s="712"/>
      <c r="L868" s="713"/>
      <c r="M868" s="62"/>
    </row>
    <row r="869" spans="1:13" ht="28.8" x14ac:dyDescent="0.3">
      <c r="A869" s="62"/>
      <c r="B869" s="186" t="s">
        <v>53</v>
      </c>
      <c r="C869" s="187" t="s">
        <v>1</v>
      </c>
      <c r="D869" s="161" t="s">
        <v>54</v>
      </c>
      <c r="E869" s="188" t="s">
        <v>23</v>
      </c>
      <c r="F869" s="188" t="s">
        <v>55</v>
      </c>
      <c r="G869" s="188" t="s">
        <v>56</v>
      </c>
      <c r="H869" s="90" t="s">
        <v>158</v>
      </c>
      <c r="I869" s="169" t="s">
        <v>159</v>
      </c>
      <c r="J869" s="169" t="s">
        <v>160</v>
      </c>
      <c r="K869" s="169" t="s">
        <v>161</v>
      </c>
      <c r="L869" s="92" t="s">
        <v>162</v>
      </c>
      <c r="M869" s="62"/>
    </row>
    <row r="870" spans="1:13" x14ac:dyDescent="0.3">
      <c r="A870" s="62"/>
      <c r="B870" s="189">
        <v>0</v>
      </c>
      <c r="C870" s="187"/>
      <c r="D870" s="190">
        <v>0</v>
      </c>
      <c r="E870" s="191">
        <v>0</v>
      </c>
      <c r="F870" s="505">
        <v>0.1</v>
      </c>
      <c r="G870" s="191">
        <v>0</v>
      </c>
      <c r="H870" s="170">
        <v>0</v>
      </c>
      <c r="I870" s="171"/>
      <c r="J870" s="192">
        <v>0</v>
      </c>
      <c r="K870" s="172">
        <v>0</v>
      </c>
      <c r="L870" s="173">
        <v>0</v>
      </c>
      <c r="M870" s="62"/>
    </row>
    <row r="871" spans="1:13" x14ac:dyDescent="0.3">
      <c r="A871" s="62"/>
      <c r="B871" s="6">
        <v>0</v>
      </c>
      <c r="C871" s="25"/>
      <c r="D871" s="3">
        <v>0</v>
      </c>
      <c r="E871" s="26">
        <v>0</v>
      </c>
      <c r="F871" s="27"/>
      <c r="G871" s="26">
        <v>0</v>
      </c>
      <c r="H871" s="89">
        <v>0</v>
      </c>
      <c r="I871" s="99"/>
      <c r="J871" s="61">
        <v>0</v>
      </c>
      <c r="K871" s="100">
        <v>0</v>
      </c>
      <c r="L871" s="101">
        <v>0</v>
      </c>
      <c r="M871" s="62"/>
    </row>
    <row r="872" spans="1:13" x14ac:dyDescent="0.3">
      <c r="A872" s="62"/>
      <c r="B872" s="6">
        <v>0</v>
      </c>
      <c r="C872" s="25"/>
      <c r="D872" s="3">
        <v>0</v>
      </c>
      <c r="E872" s="26">
        <v>0</v>
      </c>
      <c r="F872" s="27"/>
      <c r="G872" s="26">
        <v>0</v>
      </c>
      <c r="H872" s="89">
        <v>0</v>
      </c>
      <c r="I872" s="99"/>
      <c r="J872" s="61">
        <v>0</v>
      </c>
      <c r="K872" s="100">
        <v>0</v>
      </c>
      <c r="L872" s="101">
        <v>0</v>
      </c>
      <c r="M872" s="62"/>
    </row>
    <row r="873" spans="1:13" x14ac:dyDescent="0.3">
      <c r="A873" s="62"/>
      <c r="B873" s="6">
        <v>0</v>
      </c>
      <c r="C873" s="25"/>
      <c r="D873" s="3">
        <v>0</v>
      </c>
      <c r="E873" s="26">
        <v>0</v>
      </c>
      <c r="F873" s="27"/>
      <c r="G873" s="26">
        <v>0</v>
      </c>
      <c r="H873" s="89">
        <v>0</v>
      </c>
      <c r="I873" s="99"/>
      <c r="J873" s="61">
        <v>0</v>
      </c>
      <c r="K873" s="100">
        <v>0</v>
      </c>
      <c r="L873" s="101">
        <v>0</v>
      </c>
      <c r="M873" s="62"/>
    </row>
    <row r="874" spans="1:13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89">
        <v>0</v>
      </c>
      <c r="I875" s="99"/>
      <c r="J875" s="61">
        <v>0</v>
      </c>
      <c r="K875" s="100">
        <v>0</v>
      </c>
      <c r="L875" s="101">
        <v>0</v>
      </c>
      <c r="M875" s="62"/>
    </row>
    <row r="876" spans="1:13" x14ac:dyDescent="0.3">
      <c r="A876" s="62"/>
      <c r="B876" s="6" t="s">
        <v>1562</v>
      </c>
      <c r="C876" s="25"/>
      <c r="D876" s="3">
        <v>0</v>
      </c>
      <c r="E876" s="26">
        <v>0</v>
      </c>
      <c r="F876" s="27"/>
      <c r="G876" s="26">
        <v>4.2999999999999997E-2</v>
      </c>
      <c r="H876" s="89">
        <v>4.2540561931143639E-3</v>
      </c>
      <c r="I876" s="99"/>
      <c r="J876" s="61" t="s">
        <v>165</v>
      </c>
      <c r="K876" s="100">
        <v>0.4</v>
      </c>
      <c r="L876" s="101">
        <v>1.7016224772457456E-3</v>
      </c>
      <c r="M876" s="62"/>
    </row>
    <row r="877" spans="1:13" x14ac:dyDescent="0.3">
      <c r="A877" s="62"/>
      <c r="B877" s="6" t="s">
        <v>57</v>
      </c>
      <c r="C877" s="25"/>
      <c r="D877" s="28"/>
      <c r="E877" s="26"/>
      <c r="F877" s="27"/>
      <c r="G877" s="193">
        <v>4.2999999999999997E-2</v>
      </c>
      <c r="H877" s="102" t="s">
        <v>57</v>
      </c>
      <c r="I877" s="103"/>
      <c r="J877" s="85"/>
      <c r="K877" s="104" t="s">
        <v>156</v>
      </c>
      <c r="L877" s="105">
        <v>1.7016224772457456E-3</v>
      </c>
      <c r="M877" s="62"/>
    </row>
    <row r="878" spans="1:13" x14ac:dyDescent="0.3">
      <c r="A878" s="62"/>
      <c r="B878" s="194" t="s">
        <v>22</v>
      </c>
      <c r="C878" s="195"/>
      <c r="D878" s="196"/>
      <c r="E878" s="197"/>
      <c r="F878" s="155"/>
      <c r="G878" s="87"/>
      <c r="H878" s="107"/>
      <c r="I878" s="174"/>
      <c r="J878" s="175"/>
      <c r="K878" s="176"/>
      <c r="L878" s="110"/>
      <c r="M878" s="62"/>
    </row>
    <row r="879" spans="1:13" ht="28.8" x14ac:dyDescent="0.3">
      <c r="A879" s="62"/>
      <c r="B879" s="198" t="s">
        <v>58</v>
      </c>
      <c r="C879" s="199" t="s">
        <v>1</v>
      </c>
      <c r="D879" s="200" t="s">
        <v>59</v>
      </c>
      <c r="E879" s="156" t="s">
        <v>23</v>
      </c>
      <c r="F879" s="156" t="s">
        <v>55</v>
      </c>
      <c r="G879" s="201" t="s">
        <v>56</v>
      </c>
      <c r="H879" s="90" t="s">
        <v>158</v>
      </c>
      <c r="I879" s="169" t="s">
        <v>159</v>
      </c>
      <c r="J879" s="169" t="s">
        <v>160</v>
      </c>
      <c r="K879" s="177" t="s">
        <v>161</v>
      </c>
      <c r="L879" s="92" t="s">
        <v>162</v>
      </c>
      <c r="M879" s="62"/>
    </row>
    <row r="880" spans="1:13" x14ac:dyDescent="0.3">
      <c r="A880" s="62"/>
      <c r="B880" s="8" t="s">
        <v>27</v>
      </c>
      <c r="C880" s="25">
        <v>1</v>
      </c>
      <c r="D880" s="3">
        <v>4.0999999999999996</v>
      </c>
      <c r="E880" s="26">
        <v>4.0999999999999996</v>
      </c>
      <c r="F880" s="26">
        <v>0.1</v>
      </c>
      <c r="G880" s="26">
        <v>0.41</v>
      </c>
      <c r="H880" s="170">
        <v>4.0561931143648589E-2</v>
      </c>
      <c r="I880" s="171"/>
      <c r="J880" s="192" t="s">
        <v>163</v>
      </c>
      <c r="K880" s="172">
        <v>1</v>
      </c>
      <c r="L880" s="173">
        <v>4.0561931143648589E-2</v>
      </c>
      <c r="M880" s="62"/>
    </row>
    <row r="881" spans="1:13" x14ac:dyDescent="0.3">
      <c r="A881" s="62"/>
      <c r="B881" s="550" t="s">
        <v>86</v>
      </c>
      <c r="C881" s="25">
        <v>1</v>
      </c>
      <c r="D881" s="3">
        <v>4.55</v>
      </c>
      <c r="E881" s="26">
        <v>4.55</v>
      </c>
      <c r="F881" s="26">
        <v>0.1</v>
      </c>
      <c r="G881" s="26">
        <v>0.45500000000000002</v>
      </c>
      <c r="H881" s="89">
        <v>4.5013850415512466E-2</v>
      </c>
      <c r="I881" s="99"/>
      <c r="J881" s="61" t="s">
        <v>163</v>
      </c>
      <c r="K881" s="100">
        <v>1</v>
      </c>
      <c r="L881" s="101">
        <v>4.5013850415512466E-2</v>
      </c>
      <c r="M881" s="62"/>
    </row>
    <row r="882" spans="1:13" x14ac:dyDescent="0.3">
      <c r="A882" s="62"/>
      <c r="B882" s="8">
        <v>0</v>
      </c>
      <c r="C882" s="25"/>
      <c r="D882" s="3">
        <v>0</v>
      </c>
      <c r="E882" s="26">
        <v>0</v>
      </c>
      <c r="F882" s="26"/>
      <c r="G882" s="26">
        <v>0</v>
      </c>
      <c r="H882" s="89">
        <v>0</v>
      </c>
      <c r="I882" s="99"/>
      <c r="J882" s="61">
        <v>0</v>
      </c>
      <c r="K882" s="100">
        <v>0</v>
      </c>
      <c r="L882" s="101">
        <v>0</v>
      </c>
      <c r="M882" s="62"/>
    </row>
    <row r="883" spans="1:13" x14ac:dyDescent="0.3">
      <c r="A883" s="62"/>
      <c r="B883" s="8">
        <v>0</v>
      </c>
      <c r="C883" s="25"/>
      <c r="D883" s="3">
        <v>0</v>
      </c>
      <c r="E883" s="26">
        <v>0</v>
      </c>
      <c r="F883" s="27"/>
      <c r="G883" s="26">
        <v>0</v>
      </c>
      <c r="H883" s="89">
        <v>0</v>
      </c>
      <c r="I883" s="99"/>
      <c r="J883" s="61">
        <v>0</v>
      </c>
      <c r="K883" s="100">
        <v>0</v>
      </c>
      <c r="L883" s="101">
        <v>0</v>
      </c>
      <c r="M883" s="62"/>
    </row>
    <row r="884" spans="1:13" x14ac:dyDescent="0.3">
      <c r="A884" s="62"/>
      <c r="B884" s="8">
        <v>0</v>
      </c>
      <c r="C884" s="25"/>
      <c r="D884" s="3">
        <v>0</v>
      </c>
      <c r="E884" s="26">
        <v>0</v>
      </c>
      <c r="F884" s="27"/>
      <c r="G884" s="26">
        <v>0</v>
      </c>
      <c r="H884" s="89">
        <v>0</v>
      </c>
      <c r="I884" s="99"/>
      <c r="J884" s="61">
        <v>0</v>
      </c>
      <c r="K884" s="100">
        <v>0</v>
      </c>
      <c r="L884" s="101">
        <v>0</v>
      </c>
      <c r="M884" s="62"/>
    </row>
    <row r="885" spans="1:13" x14ac:dyDescent="0.3">
      <c r="A885" s="62"/>
      <c r="B885" s="8">
        <v>0</v>
      </c>
      <c r="C885" s="25"/>
      <c r="D885" s="3">
        <v>0</v>
      </c>
      <c r="E885" s="26">
        <v>0</v>
      </c>
      <c r="F885" s="27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3" x14ac:dyDescent="0.3">
      <c r="A886" s="62"/>
      <c r="B886" s="8">
        <v>0</v>
      </c>
      <c r="C886" s="25"/>
      <c r="D886" s="3">
        <v>0</v>
      </c>
      <c r="E886" s="26">
        <v>0</v>
      </c>
      <c r="F886" s="27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3" x14ac:dyDescent="0.3">
      <c r="A887" s="62"/>
      <c r="B887" s="8">
        <v>0</v>
      </c>
      <c r="C887" s="25"/>
      <c r="D887" s="3">
        <v>0</v>
      </c>
      <c r="E887" s="26">
        <v>0</v>
      </c>
      <c r="F887" s="27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3" x14ac:dyDescent="0.3">
      <c r="A888" s="62"/>
      <c r="B888" s="8">
        <v>0</v>
      </c>
      <c r="C888" s="25"/>
      <c r="D888" s="3">
        <v>0</v>
      </c>
      <c r="E888" s="26">
        <v>0</v>
      </c>
      <c r="F888" s="27"/>
      <c r="G888" s="26">
        <v>0</v>
      </c>
      <c r="H888" s="89">
        <v>0</v>
      </c>
      <c r="I888" s="99"/>
      <c r="J888" s="61">
        <v>0</v>
      </c>
      <c r="K888" s="100">
        <v>0</v>
      </c>
      <c r="L888" s="101">
        <v>0</v>
      </c>
      <c r="M888" s="62"/>
    </row>
    <row r="889" spans="1:13" x14ac:dyDescent="0.3">
      <c r="A889" s="62"/>
      <c r="B889" s="6" t="s">
        <v>60</v>
      </c>
      <c r="C889" s="25"/>
      <c r="D889" s="28"/>
      <c r="E889" s="26"/>
      <c r="F889" s="27"/>
      <c r="G889" s="193">
        <v>0.86499999999999999</v>
      </c>
      <c r="H889" s="106" t="s">
        <v>60</v>
      </c>
      <c r="I889" s="103"/>
      <c r="J889" s="85"/>
      <c r="K889" s="104" t="s">
        <v>156</v>
      </c>
      <c r="L889" s="95">
        <v>8.5575781559161054E-2</v>
      </c>
      <c r="M889" s="62"/>
    </row>
    <row r="890" spans="1:13" x14ac:dyDescent="0.3">
      <c r="A890" s="62"/>
      <c r="B890" s="194" t="s">
        <v>38</v>
      </c>
      <c r="C890" s="195"/>
      <c r="D890" s="196"/>
      <c r="E890" s="196"/>
      <c r="F890" s="196"/>
      <c r="G890" s="196"/>
      <c r="H890" s="115"/>
      <c r="I890" s="202"/>
      <c r="J890" s="203"/>
      <c r="K890" s="178"/>
      <c r="L890" s="204"/>
      <c r="M890" s="62"/>
    </row>
    <row r="891" spans="1:13" ht="28.8" x14ac:dyDescent="0.3">
      <c r="A891" s="62"/>
      <c r="B891" s="53" t="s">
        <v>53</v>
      </c>
      <c r="C891" s="195"/>
      <c r="D891" s="205" t="s">
        <v>0</v>
      </c>
      <c r="E891" s="206" t="s">
        <v>1</v>
      </c>
      <c r="F891" s="207" t="s">
        <v>61</v>
      </c>
      <c r="G891" s="188" t="s">
        <v>56</v>
      </c>
      <c r="H891" s="111" t="s">
        <v>158</v>
      </c>
      <c r="I891" s="112" t="s">
        <v>159</v>
      </c>
      <c r="J891" s="112" t="s">
        <v>160</v>
      </c>
      <c r="K891" s="113" t="s">
        <v>161</v>
      </c>
      <c r="L891" s="114" t="s">
        <v>162</v>
      </c>
      <c r="M891" s="62"/>
    </row>
    <row r="892" spans="1:13" x14ac:dyDescent="0.3">
      <c r="A892" s="62"/>
      <c r="B892" s="218" t="s">
        <v>1587</v>
      </c>
      <c r="C892" s="195"/>
      <c r="D892" s="190" t="s">
        <v>5</v>
      </c>
      <c r="E892" s="153">
        <v>1</v>
      </c>
      <c r="F892" s="154">
        <v>9.1999999999999993</v>
      </c>
      <c r="G892" s="191">
        <v>9.1999999999999993</v>
      </c>
      <c r="H892" s="170">
        <v>0.9101701622477244</v>
      </c>
      <c r="I892" s="171"/>
      <c r="J892" s="192" t="s">
        <v>163</v>
      </c>
      <c r="K892" s="172">
        <v>1</v>
      </c>
      <c r="L892" s="173">
        <v>0.9101701622477244</v>
      </c>
      <c r="M892" s="521"/>
    </row>
    <row r="893" spans="1:13" x14ac:dyDescent="0.3">
      <c r="A893" s="62"/>
      <c r="B893" s="6">
        <v>0</v>
      </c>
      <c r="C893" s="7"/>
      <c r="D893" s="3">
        <v>0</v>
      </c>
      <c r="E893" s="4"/>
      <c r="F893" s="5">
        <v>0</v>
      </c>
      <c r="G893" s="26">
        <v>0</v>
      </c>
      <c r="H893" s="89">
        <v>0</v>
      </c>
      <c r="I893" s="99"/>
      <c r="J893" s="61">
        <v>0</v>
      </c>
      <c r="K893" s="100">
        <v>0</v>
      </c>
      <c r="L893" s="101">
        <v>0</v>
      </c>
      <c r="M893" s="521"/>
    </row>
    <row r="894" spans="1:13" x14ac:dyDescent="0.3">
      <c r="A894" s="62"/>
      <c r="B894" s="6">
        <v>0</v>
      </c>
      <c r="C894" s="7"/>
      <c r="D894" s="3">
        <v>0</v>
      </c>
      <c r="E894" s="4"/>
      <c r="F894" s="5">
        <v>0</v>
      </c>
      <c r="G894" s="26">
        <v>0</v>
      </c>
      <c r="H894" s="89">
        <v>0</v>
      </c>
      <c r="I894" s="99"/>
      <c r="J894" s="61">
        <v>0</v>
      </c>
      <c r="K894" s="100">
        <v>0</v>
      </c>
      <c r="L894" s="101">
        <v>0</v>
      </c>
      <c r="M894" s="62"/>
    </row>
    <row r="895" spans="1:13" x14ac:dyDescent="0.3">
      <c r="A895" s="62"/>
      <c r="B895" s="6">
        <v>0</v>
      </c>
      <c r="C895" s="7"/>
      <c r="D895" s="3">
        <v>0</v>
      </c>
      <c r="E895" s="4"/>
      <c r="F895" s="5">
        <v>0</v>
      </c>
      <c r="G895" s="26">
        <v>0</v>
      </c>
      <c r="H895" s="89">
        <v>0</v>
      </c>
      <c r="I895" s="99"/>
      <c r="J895" s="61">
        <v>0</v>
      </c>
      <c r="K895" s="100">
        <v>0</v>
      </c>
      <c r="L895" s="101">
        <v>0</v>
      </c>
      <c r="M895" s="62"/>
    </row>
    <row r="896" spans="1:13" x14ac:dyDescent="0.3">
      <c r="A896" s="62"/>
      <c r="B896" s="6">
        <v>0</v>
      </c>
      <c r="C896" s="7"/>
      <c r="D896" s="3">
        <v>0</v>
      </c>
      <c r="E896" s="4"/>
      <c r="F896" s="5">
        <v>0</v>
      </c>
      <c r="G896" s="26">
        <v>0</v>
      </c>
      <c r="H896" s="89">
        <v>0</v>
      </c>
      <c r="I896" s="99"/>
      <c r="J896" s="61">
        <v>0</v>
      </c>
      <c r="K896" s="100">
        <v>0</v>
      </c>
      <c r="L896" s="101">
        <v>0</v>
      </c>
      <c r="M896" s="62"/>
    </row>
    <row r="897" spans="1:13" x14ac:dyDescent="0.3">
      <c r="A897" s="62"/>
      <c r="B897" s="6">
        <v>0</v>
      </c>
      <c r="C897" s="7"/>
      <c r="D897" s="3">
        <v>0</v>
      </c>
      <c r="E897" s="4"/>
      <c r="F897" s="5">
        <v>0</v>
      </c>
      <c r="G897" s="26">
        <v>0</v>
      </c>
      <c r="H897" s="89">
        <v>0</v>
      </c>
      <c r="I897" s="99"/>
      <c r="J897" s="61">
        <v>0</v>
      </c>
      <c r="K897" s="100">
        <v>0</v>
      </c>
      <c r="L897" s="101">
        <v>0</v>
      </c>
      <c r="M897" s="62"/>
    </row>
    <row r="898" spans="1:13" x14ac:dyDescent="0.3">
      <c r="A898" s="62"/>
      <c r="B898" s="6">
        <v>0</v>
      </c>
      <c r="C898" s="7"/>
      <c r="D898" s="3">
        <v>0</v>
      </c>
      <c r="E898" s="4"/>
      <c r="F898" s="5">
        <v>0</v>
      </c>
      <c r="G898" s="26">
        <v>0</v>
      </c>
      <c r="H898" s="89">
        <v>0</v>
      </c>
      <c r="I898" s="99"/>
      <c r="J898" s="61">
        <v>0</v>
      </c>
      <c r="K898" s="100">
        <v>0</v>
      </c>
      <c r="L898" s="101">
        <v>0</v>
      </c>
      <c r="M898" s="62"/>
    </row>
    <row r="899" spans="1:13" x14ac:dyDescent="0.3">
      <c r="A899" s="62"/>
      <c r="B899" s="6">
        <v>0</v>
      </c>
      <c r="C899" s="7"/>
      <c r="D899" s="3">
        <v>0</v>
      </c>
      <c r="E899" s="4"/>
      <c r="F899" s="5">
        <v>0</v>
      </c>
      <c r="G899" s="26">
        <v>0</v>
      </c>
      <c r="H899" s="89">
        <v>0</v>
      </c>
      <c r="I899" s="99"/>
      <c r="J899" s="61">
        <v>0</v>
      </c>
      <c r="K899" s="100">
        <v>0</v>
      </c>
      <c r="L899" s="101">
        <v>0</v>
      </c>
      <c r="M899" s="62"/>
    </row>
    <row r="900" spans="1:13" x14ac:dyDescent="0.3">
      <c r="A900" s="62"/>
      <c r="B900" s="6">
        <v>0</v>
      </c>
      <c r="C900" s="7"/>
      <c r="D900" s="3">
        <v>0</v>
      </c>
      <c r="E900" s="4"/>
      <c r="F900" s="5">
        <v>0</v>
      </c>
      <c r="G900" s="26">
        <v>0</v>
      </c>
      <c r="H900" s="89">
        <v>0</v>
      </c>
      <c r="I900" s="99"/>
      <c r="J900" s="61">
        <v>0</v>
      </c>
      <c r="K900" s="100">
        <v>0</v>
      </c>
      <c r="L900" s="101">
        <v>0</v>
      </c>
      <c r="M900" s="62"/>
    </row>
    <row r="901" spans="1:13" x14ac:dyDescent="0.3">
      <c r="A901" s="62"/>
      <c r="B901" s="6">
        <v>0</v>
      </c>
      <c r="C901" s="7"/>
      <c r="D901" s="3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3" x14ac:dyDescent="0.3">
      <c r="A902" s="62"/>
      <c r="B902" s="6">
        <v>0</v>
      </c>
      <c r="C902" s="7"/>
      <c r="D902" s="3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3" x14ac:dyDescent="0.3">
      <c r="A903" s="62"/>
      <c r="B903" s="6">
        <v>0</v>
      </c>
      <c r="C903" s="7"/>
      <c r="D903" s="3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3" x14ac:dyDescent="0.3">
      <c r="A904" s="62"/>
      <c r="B904" s="6">
        <v>0</v>
      </c>
      <c r="C904" s="7"/>
      <c r="D904" s="3">
        <v>0</v>
      </c>
      <c r="E904" s="4"/>
      <c r="F904" s="5">
        <v>0</v>
      </c>
      <c r="G904" s="26">
        <v>0</v>
      </c>
      <c r="H904" s="89">
        <v>0</v>
      </c>
      <c r="I904" s="99"/>
      <c r="J904" s="61">
        <v>0</v>
      </c>
      <c r="K904" s="100">
        <v>0</v>
      </c>
      <c r="L904" s="101">
        <v>0</v>
      </c>
      <c r="M904" s="62"/>
    </row>
    <row r="905" spans="1:13" x14ac:dyDescent="0.3">
      <c r="A905" s="62"/>
      <c r="B905" s="58" t="s">
        <v>62</v>
      </c>
      <c r="C905" s="46"/>
      <c r="D905" s="37"/>
      <c r="E905" s="38"/>
      <c r="F905" s="39"/>
      <c r="G905" s="193">
        <v>9.1999999999999993</v>
      </c>
      <c r="H905" s="106" t="s">
        <v>62</v>
      </c>
      <c r="I905" s="103"/>
      <c r="J905" s="85"/>
      <c r="K905" s="104" t="s">
        <v>156</v>
      </c>
      <c r="L905" s="95">
        <v>0.9101701622477244</v>
      </c>
      <c r="M905" s="62"/>
    </row>
    <row r="906" spans="1:13" x14ac:dyDescent="0.3">
      <c r="A906" s="62"/>
      <c r="B906" s="194" t="s">
        <v>63</v>
      </c>
      <c r="C906" s="195"/>
      <c r="D906" s="196"/>
      <c r="E906" s="197"/>
      <c r="F906" s="155"/>
      <c r="G906" s="197"/>
      <c r="H906" s="115"/>
      <c r="I906" s="202"/>
      <c r="J906" s="203"/>
      <c r="K906" s="178"/>
      <c r="L906" s="204">
        <v>0</v>
      </c>
      <c r="M906" s="62"/>
    </row>
    <row r="907" spans="1:13" ht="28.8" x14ac:dyDescent="0.3">
      <c r="A907" s="62"/>
      <c r="B907" s="53" t="s">
        <v>53</v>
      </c>
      <c r="C907" s="210"/>
      <c r="D907" s="211" t="s">
        <v>0</v>
      </c>
      <c r="E907" s="201" t="s">
        <v>1</v>
      </c>
      <c r="F907" s="156" t="s">
        <v>61</v>
      </c>
      <c r="G907" s="188" t="s">
        <v>56</v>
      </c>
      <c r="H907" s="111" t="s">
        <v>158</v>
      </c>
      <c r="I907" s="112" t="s">
        <v>159</v>
      </c>
      <c r="J907" s="112" t="s">
        <v>160</v>
      </c>
      <c r="K907" s="113" t="s">
        <v>161</v>
      </c>
      <c r="L907" s="114" t="s">
        <v>162</v>
      </c>
      <c r="M907" s="62"/>
    </row>
    <row r="908" spans="1:13" x14ac:dyDescent="0.3">
      <c r="A908" s="62"/>
      <c r="B908" s="6">
        <v>0</v>
      </c>
      <c r="C908" s="7"/>
      <c r="D908" s="3">
        <v>0</v>
      </c>
      <c r="E908" s="26"/>
      <c r="F908" s="5">
        <v>0</v>
      </c>
      <c r="G908" s="191">
        <v>0</v>
      </c>
      <c r="H908" s="170">
        <v>0</v>
      </c>
      <c r="I908" s="171"/>
      <c r="J908" s="192">
        <v>0</v>
      </c>
      <c r="K908" s="172">
        <v>0</v>
      </c>
      <c r="L908" s="173">
        <v>0</v>
      </c>
      <c r="M908" s="62"/>
    </row>
    <row r="909" spans="1:13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26">
        <v>0</v>
      </c>
      <c r="H909" s="89">
        <v>0</v>
      </c>
      <c r="I909" s="99"/>
      <c r="J909" s="61">
        <v>0</v>
      </c>
      <c r="K909" s="100">
        <v>0</v>
      </c>
      <c r="L909" s="101">
        <v>0</v>
      </c>
      <c r="M909" s="62"/>
    </row>
    <row r="910" spans="1:13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89">
        <v>0</v>
      </c>
      <c r="I910" s="99"/>
      <c r="J910" s="61">
        <v>0</v>
      </c>
      <c r="K910" s="100">
        <v>0</v>
      </c>
      <c r="L910" s="101">
        <v>0</v>
      </c>
      <c r="M910" s="62"/>
    </row>
    <row r="911" spans="1:13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3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89">
        <v>0</v>
      </c>
      <c r="I912" s="99"/>
      <c r="J912" s="61">
        <v>0</v>
      </c>
      <c r="K912" s="100">
        <v>0</v>
      </c>
      <c r="L912" s="101">
        <v>0</v>
      </c>
      <c r="M912" s="62"/>
    </row>
    <row r="913" spans="1:13" ht="15" thickBot="1" x14ac:dyDescent="0.35">
      <c r="A913" s="62"/>
      <c r="B913" s="59" t="s">
        <v>64</v>
      </c>
      <c r="C913" s="42"/>
      <c r="D913" s="43"/>
      <c r="E913" s="44"/>
      <c r="F913" s="45"/>
      <c r="G913" s="191">
        <v>0</v>
      </c>
      <c r="H913" s="106" t="s">
        <v>64</v>
      </c>
      <c r="I913" s="103"/>
      <c r="J913" s="85"/>
      <c r="K913" s="104" t="s">
        <v>156</v>
      </c>
      <c r="L913" s="95">
        <v>0</v>
      </c>
      <c r="M913" s="62"/>
    </row>
    <row r="914" spans="1:13" x14ac:dyDescent="0.3">
      <c r="A914" s="62"/>
      <c r="B914" s="64"/>
      <c r="C914" s="68"/>
      <c r="D914" s="69" t="s">
        <v>65</v>
      </c>
      <c r="E914" s="70"/>
      <c r="F914" s="71"/>
      <c r="G914" s="88">
        <v>10.108000000000001</v>
      </c>
      <c r="H914" s="179"/>
      <c r="I914" s="212"/>
      <c r="J914" s="213"/>
      <c r="K914" s="214"/>
      <c r="L914" s="180"/>
      <c r="M914" s="62"/>
    </row>
    <row r="915" spans="1:13" x14ac:dyDescent="0.3">
      <c r="A915" s="62"/>
      <c r="B915" s="63"/>
      <c r="C915" s="68"/>
      <c r="D915" s="72" t="s">
        <v>7</v>
      </c>
      <c r="E915" s="215"/>
      <c r="F915" s="181">
        <v>0.1</v>
      </c>
      <c r="G915" s="215">
        <v>1.0109999999999999</v>
      </c>
      <c r="H915" s="120"/>
      <c r="I915" s="124"/>
      <c r="J915" s="141"/>
      <c r="K915" s="125"/>
      <c r="L915" s="119"/>
      <c r="M915" s="62"/>
    </row>
    <row r="916" spans="1:13" x14ac:dyDescent="0.3">
      <c r="A916" s="62"/>
      <c r="B916" s="63"/>
      <c r="C916" s="68"/>
      <c r="D916" s="72" t="s">
        <v>8</v>
      </c>
      <c r="E916" s="215"/>
      <c r="F916" s="181">
        <v>0.1</v>
      </c>
      <c r="G916" s="215">
        <v>1.0109999999999999</v>
      </c>
      <c r="H916" s="120"/>
      <c r="I916" s="124"/>
      <c r="J916" s="141"/>
      <c r="K916" s="125"/>
      <c r="L916" s="119"/>
      <c r="M916" s="62"/>
    </row>
    <row r="917" spans="1:13" x14ac:dyDescent="0.3">
      <c r="A917" s="62"/>
      <c r="B917" s="63" t="s">
        <v>66</v>
      </c>
      <c r="C917" s="68"/>
      <c r="D917" s="75" t="s">
        <v>67</v>
      </c>
      <c r="E917" s="76"/>
      <c r="F917" s="71"/>
      <c r="G917" s="76">
        <v>12.13</v>
      </c>
      <c r="H917" s="120"/>
      <c r="I917" s="124"/>
      <c r="J917" s="141"/>
      <c r="K917" s="125"/>
      <c r="L917" s="119"/>
      <c r="M917" s="62"/>
    </row>
    <row r="918" spans="1:13" ht="15" thickBot="1" x14ac:dyDescent="0.35">
      <c r="A918" s="62"/>
      <c r="B918" s="63"/>
      <c r="C918" s="68"/>
      <c r="D918" s="77" t="s">
        <v>68</v>
      </c>
      <c r="E918" s="78"/>
      <c r="F918" s="79"/>
      <c r="G918" s="78">
        <v>12.13</v>
      </c>
      <c r="H918" s="134">
        <v>1</v>
      </c>
      <c r="I918" s="126"/>
      <c r="J918" s="142"/>
      <c r="K918" s="127"/>
      <c r="L918" s="135">
        <v>0.99744756628413112</v>
      </c>
      <c r="M918" s="62"/>
    </row>
    <row r="919" spans="1:13" x14ac:dyDescent="0.3">
      <c r="A919" s="62"/>
      <c r="B919" s="63"/>
      <c r="C919" s="68"/>
      <c r="D919" s="80"/>
      <c r="E919" s="67"/>
      <c r="F919" s="65"/>
      <c r="G919" s="67"/>
      <c r="H919" s="47"/>
      <c r="I919" s="47"/>
      <c r="J919" s="60"/>
      <c r="K919" s="47"/>
      <c r="L919" s="47"/>
      <c r="M919" s="62"/>
    </row>
    <row r="920" spans="1:13" x14ac:dyDescent="0.3">
      <c r="A920" s="62"/>
      <c r="B920" s="63"/>
      <c r="C920" s="68"/>
      <c r="D920" s="80"/>
      <c r="E920" s="67"/>
      <c r="F920" s="65"/>
      <c r="G920" s="67"/>
      <c r="H920" s="47"/>
      <c r="I920" s="47"/>
      <c r="J920" s="60"/>
      <c r="K920" s="47"/>
      <c r="L920" s="47"/>
      <c r="M920" s="62"/>
    </row>
    <row r="921" spans="1:13" x14ac:dyDescent="0.3">
      <c r="A921" s="62"/>
      <c r="B921" s="63"/>
      <c r="C921" s="68"/>
      <c r="D921" s="80"/>
      <c r="E921" s="67"/>
      <c r="F921" s="65"/>
      <c r="G921" s="67"/>
      <c r="H921" s="47"/>
      <c r="I921" s="47"/>
      <c r="J921" s="60"/>
      <c r="K921" s="47"/>
      <c r="L921" s="47"/>
      <c r="M921" s="62"/>
    </row>
    <row r="922" spans="1:13" x14ac:dyDescent="0.3">
      <c r="A922" s="62"/>
      <c r="B922" s="136" t="s">
        <v>1808</v>
      </c>
      <c r="C922" s="81"/>
      <c r="D922" s="80"/>
      <c r="E922" s="67"/>
      <c r="F922" s="82"/>
      <c r="G922" s="82"/>
      <c r="H922" s="47"/>
      <c r="I922" s="47"/>
      <c r="J922" s="60"/>
      <c r="K922" s="47"/>
      <c r="L922" s="47"/>
      <c r="M922" s="62"/>
    </row>
    <row r="923" spans="1:13" x14ac:dyDescent="0.3">
      <c r="A923" s="62"/>
      <c r="B923" s="216" t="s">
        <v>6</v>
      </c>
      <c r="C923" s="217"/>
      <c r="D923" s="80"/>
      <c r="E923" s="67"/>
      <c r="F923" s="62"/>
      <c r="G923" s="62"/>
      <c r="H923" s="47"/>
      <c r="I923" s="47"/>
      <c r="J923" s="60"/>
      <c r="K923" s="47"/>
      <c r="L923" s="47"/>
      <c r="M923" s="62"/>
    </row>
    <row r="924" spans="1:13" x14ac:dyDescent="0.3">
      <c r="A924" s="62"/>
      <c r="B924" s="84"/>
      <c r="C924" s="62"/>
      <c r="D924" s="80"/>
      <c r="E924" s="67"/>
      <c r="F924" s="62"/>
      <c r="G924" s="62"/>
      <c r="H924" s="47"/>
      <c r="I924" s="47"/>
      <c r="J924" s="60"/>
      <c r="K924" s="47"/>
      <c r="L924" s="47"/>
      <c r="M924" s="62"/>
    </row>
    <row r="925" spans="1:13" x14ac:dyDescent="0.3">
      <c r="A925" s="62"/>
      <c r="B925" s="129"/>
      <c r="C925" s="129"/>
      <c r="D925" s="129"/>
      <c r="J925" s="1"/>
    </row>
    <row r="926" spans="1:13" x14ac:dyDescent="0.3">
      <c r="A926" s="62"/>
      <c r="B926" s="130"/>
      <c r="C926" s="130"/>
      <c r="D926" s="130"/>
      <c r="J926" s="1"/>
    </row>
    <row r="927" spans="1:13" ht="15.6" x14ac:dyDescent="0.3">
      <c r="A927" s="62"/>
      <c r="B927" s="47"/>
      <c r="C927" s="47"/>
      <c r="D927" s="715" t="s">
        <v>166</v>
      </c>
      <c r="E927" s="715"/>
      <c r="F927" s="715"/>
      <c r="J927" s="1"/>
    </row>
    <row r="928" spans="1:13" x14ac:dyDescent="0.3">
      <c r="A928" s="62"/>
      <c r="B928" s="132"/>
      <c r="C928" s="132"/>
      <c r="D928" s="132"/>
      <c r="J928" s="1"/>
    </row>
    <row r="929" spans="1:13" ht="82.2" customHeight="1" x14ac:dyDescent="0.3">
      <c r="A929" s="62"/>
      <c r="B929" s="710" t="s">
        <v>1809</v>
      </c>
      <c r="C929" s="710"/>
      <c r="D929" s="710"/>
      <c r="E929" s="710"/>
      <c r="F929" s="710"/>
      <c r="G929" s="710"/>
      <c r="H929" s="710"/>
      <c r="I929" s="710"/>
      <c r="J929" s="710"/>
      <c r="K929" s="710"/>
      <c r="L929" s="710"/>
    </row>
    <row r="930" spans="1:13" x14ac:dyDescent="0.3">
      <c r="A930" s="62"/>
      <c r="B930" s="63"/>
      <c r="C930" s="9"/>
      <c r="D930" s="10"/>
      <c r="E930" s="11"/>
      <c r="F930" s="12"/>
      <c r="G930" s="13"/>
      <c r="H930" s="47"/>
      <c r="I930" s="47"/>
      <c r="J930" s="60"/>
      <c r="K930" s="47"/>
      <c r="L930" s="47"/>
      <c r="M930" s="62"/>
    </row>
    <row r="931" spans="1:13" x14ac:dyDescent="0.3">
      <c r="A931" s="62"/>
      <c r="B931" s="48" t="s">
        <v>48</v>
      </c>
      <c r="C931" s="9"/>
      <c r="D931" s="10"/>
      <c r="E931" s="11"/>
      <c r="F931" s="11"/>
      <c r="G931" s="11"/>
      <c r="H931" s="47"/>
      <c r="I931" s="47"/>
      <c r="J931" s="60"/>
      <c r="K931" s="47"/>
      <c r="L931" s="47"/>
      <c r="M931" s="62"/>
    </row>
    <row r="932" spans="1:13" x14ac:dyDescent="0.3">
      <c r="A932" s="62"/>
      <c r="B932" s="64" t="s">
        <v>49</v>
      </c>
      <c r="C932" s="62" t="s">
        <v>1102</v>
      </c>
      <c r="D932" s="62"/>
      <c r="E932" s="62"/>
      <c r="F932" s="47"/>
      <c r="G932" s="47"/>
      <c r="H932" s="47"/>
      <c r="I932" s="65" t="s">
        <v>50</v>
      </c>
      <c r="J932" s="68" t="s">
        <v>5</v>
      </c>
      <c r="K932" s="47"/>
      <c r="L932" s="47"/>
      <c r="M932" s="62"/>
    </row>
    <row r="933" spans="1:13" ht="15" thickBot="1" x14ac:dyDescent="0.35">
      <c r="A933" s="62"/>
      <c r="B933" s="64" t="s">
        <v>51</v>
      </c>
      <c r="C933" s="62" t="s">
        <v>182</v>
      </c>
      <c r="D933" s="62"/>
      <c r="E933" s="62"/>
      <c r="F933" s="47"/>
      <c r="G933" s="62" t="s">
        <v>562</v>
      </c>
      <c r="H933" s="47"/>
      <c r="I933" s="47"/>
      <c r="J933" s="60"/>
      <c r="K933" s="47"/>
      <c r="L933" s="47"/>
      <c r="M933" s="62"/>
    </row>
    <row r="934" spans="1:13" ht="15" thickTop="1" x14ac:dyDescent="0.3">
      <c r="A934" s="62"/>
      <c r="B934" s="49" t="s">
        <v>52</v>
      </c>
      <c r="C934" s="14"/>
      <c r="D934" s="15"/>
      <c r="E934" s="16"/>
      <c r="F934" s="17"/>
      <c r="G934" s="16"/>
      <c r="H934" s="711" t="s">
        <v>164</v>
      </c>
      <c r="I934" s="712"/>
      <c r="J934" s="712"/>
      <c r="K934" s="712"/>
      <c r="L934" s="713"/>
      <c r="M934" s="62"/>
    </row>
    <row r="935" spans="1:13" ht="28.8" x14ac:dyDescent="0.3">
      <c r="A935" s="62"/>
      <c r="B935" s="186" t="s">
        <v>53</v>
      </c>
      <c r="C935" s="187" t="s">
        <v>1</v>
      </c>
      <c r="D935" s="161" t="s">
        <v>54</v>
      </c>
      <c r="E935" s="188" t="s">
        <v>23</v>
      </c>
      <c r="F935" s="188" t="s">
        <v>55</v>
      </c>
      <c r="G935" s="188" t="s">
        <v>56</v>
      </c>
      <c r="H935" s="90" t="s">
        <v>158</v>
      </c>
      <c r="I935" s="169" t="s">
        <v>159</v>
      </c>
      <c r="J935" s="169" t="s">
        <v>160</v>
      </c>
      <c r="K935" s="169" t="s">
        <v>161</v>
      </c>
      <c r="L935" s="92" t="s">
        <v>162</v>
      </c>
      <c r="M935" s="62"/>
    </row>
    <row r="936" spans="1:13" x14ac:dyDescent="0.3">
      <c r="A936" s="62"/>
      <c r="B936" s="189">
        <v>0</v>
      </c>
      <c r="C936" s="187"/>
      <c r="D936" s="190">
        <v>0</v>
      </c>
      <c r="E936" s="191">
        <v>0</v>
      </c>
      <c r="F936" s="505">
        <v>0.3</v>
      </c>
      <c r="G936" s="191">
        <v>0</v>
      </c>
      <c r="H936" s="170">
        <v>0</v>
      </c>
      <c r="I936" s="171"/>
      <c r="J936" s="192">
        <v>0</v>
      </c>
      <c r="K936" s="172">
        <v>0</v>
      </c>
      <c r="L936" s="173">
        <v>0</v>
      </c>
      <c r="M936" s="62"/>
    </row>
    <row r="937" spans="1:13" x14ac:dyDescent="0.3">
      <c r="A937" s="62"/>
      <c r="B937" s="6">
        <v>0</v>
      </c>
      <c r="C937" s="25"/>
      <c r="D937" s="3">
        <v>0</v>
      </c>
      <c r="E937" s="26">
        <v>0</v>
      </c>
      <c r="F937" s="27"/>
      <c r="G937" s="26">
        <v>0</v>
      </c>
      <c r="H937" s="89">
        <v>0</v>
      </c>
      <c r="I937" s="99"/>
      <c r="J937" s="61">
        <v>0</v>
      </c>
      <c r="K937" s="100">
        <v>0</v>
      </c>
      <c r="L937" s="101">
        <v>0</v>
      </c>
      <c r="M937" s="62"/>
    </row>
    <row r="938" spans="1:13" x14ac:dyDescent="0.3">
      <c r="A938" s="62"/>
      <c r="B938" s="6">
        <v>0</v>
      </c>
      <c r="C938" s="25"/>
      <c r="D938" s="3">
        <v>0</v>
      </c>
      <c r="E938" s="26">
        <v>0</v>
      </c>
      <c r="F938" s="27"/>
      <c r="G938" s="26">
        <v>0</v>
      </c>
      <c r="H938" s="89">
        <v>0</v>
      </c>
      <c r="I938" s="99"/>
      <c r="J938" s="61">
        <v>0</v>
      </c>
      <c r="K938" s="100">
        <v>0</v>
      </c>
      <c r="L938" s="101">
        <v>0</v>
      </c>
      <c r="M938" s="62"/>
    </row>
    <row r="939" spans="1:13" x14ac:dyDescent="0.3">
      <c r="A939" s="62"/>
      <c r="B939" s="6">
        <v>0</v>
      </c>
      <c r="C939" s="25"/>
      <c r="D939" s="3">
        <v>0</v>
      </c>
      <c r="E939" s="26">
        <v>0</v>
      </c>
      <c r="F939" s="27"/>
      <c r="G939" s="26">
        <v>0</v>
      </c>
      <c r="H939" s="89">
        <v>0</v>
      </c>
      <c r="I939" s="99"/>
      <c r="J939" s="61">
        <v>0</v>
      </c>
      <c r="K939" s="100">
        <v>0</v>
      </c>
      <c r="L939" s="101">
        <v>0</v>
      </c>
      <c r="M939" s="62"/>
    </row>
    <row r="940" spans="1:13" x14ac:dyDescent="0.3">
      <c r="A940" s="62"/>
      <c r="B940" s="6">
        <v>0</v>
      </c>
      <c r="C940" s="25"/>
      <c r="D940" s="3">
        <v>0</v>
      </c>
      <c r="E940" s="26">
        <v>0</v>
      </c>
      <c r="F940" s="27"/>
      <c r="G940" s="26">
        <v>0</v>
      </c>
      <c r="H940" s="89">
        <v>0</v>
      </c>
      <c r="I940" s="99"/>
      <c r="J940" s="61">
        <v>0</v>
      </c>
      <c r="K940" s="100">
        <v>0</v>
      </c>
      <c r="L940" s="101">
        <v>0</v>
      </c>
      <c r="M940" s="62"/>
    </row>
    <row r="941" spans="1:13" x14ac:dyDescent="0.3">
      <c r="A941" s="62"/>
      <c r="B941" s="6">
        <v>0</v>
      </c>
      <c r="C941" s="25"/>
      <c r="D941" s="3">
        <v>0</v>
      </c>
      <c r="E941" s="26">
        <v>0</v>
      </c>
      <c r="F941" s="27"/>
      <c r="G941" s="26">
        <v>0</v>
      </c>
      <c r="H941" s="89">
        <v>0</v>
      </c>
      <c r="I941" s="99"/>
      <c r="J941" s="61">
        <v>0</v>
      </c>
      <c r="K941" s="100">
        <v>0</v>
      </c>
      <c r="L941" s="101">
        <v>0</v>
      </c>
      <c r="M941" s="62"/>
    </row>
    <row r="942" spans="1:13" x14ac:dyDescent="0.3">
      <c r="A942" s="62"/>
      <c r="B942" s="6" t="s">
        <v>1562</v>
      </c>
      <c r="C942" s="25"/>
      <c r="D942" s="3">
        <v>0</v>
      </c>
      <c r="E942" s="26">
        <v>0</v>
      </c>
      <c r="F942" s="27"/>
      <c r="G942" s="26">
        <v>0.13</v>
      </c>
      <c r="H942" s="89">
        <v>1.3676292672663195E-3</v>
      </c>
      <c r="I942" s="99"/>
      <c r="J942" s="61" t="s">
        <v>165</v>
      </c>
      <c r="K942" s="100">
        <v>0.4</v>
      </c>
      <c r="L942" s="101">
        <v>5.4705170690652778E-4</v>
      </c>
      <c r="M942" s="62"/>
    </row>
    <row r="943" spans="1:13" x14ac:dyDescent="0.3">
      <c r="A943" s="62"/>
      <c r="B943" s="6" t="s">
        <v>57</v>
      </c>
      <c r="C943" s="25"/>
      <c r="D943" s="28"/>
      <c r="E943" s="26"/>
      <c r="F943" s="27"/>
      <c r="G943" s="193">
        <v>0.13</v>
      </c>
      <c r="H943" s="102" t="s">
        <v>57</v>
      </c>
      <c r="I943" s="103"/>
      <c r="J943" s="85"/>
      <c r="K943" s="104" t="s">
        <v>156</v>
      </c>
      <c r="L943" s="105">
        <v>5.4705170690652778E-4</v>
      </c>
      <c r="M943" s="62"/>
    </row>
    <row r="944" spans="1:13" x14ac:dyDescent="0.3">
      <c r="A944" s="62"/>
      <c r="B944" s="194" t="s">
        <v>22</v>
      </c>
      <c r="C944" s="195"/>
      <c r="D944" s="196"/>
      <c r="E944" s="197"/>
      <c r="F944" s="155"/>
      <c r="G944" s="87"/>
      <c r="H944" s="107"/>
      <c r="I944" s="174"/>
      <c r="J944" s="175"/>
      <c r="K944" s="176"/>
      <c r="L944" s="110"/>
      <c r="M944" s="62"/>
    </row>
    <row r="945" spans="1:13" ht="28.8" x14ac:dyDescent="0.3">
      <c r="A945" s="62"/>
      <c r="B945" s="198" t="s">
        <v>58</v>
      </c>
      <c r="C945" s="199" t="s">
        <v>1</v>
      </c>
      <c r="D945" s="200" t="s">
        <v>59</v>
      </c>
      <c r="E945" s="156" t="s">
        <v>23</v>
      </c>
      <c r="F945" s="156" t="s">
        <v>55</v>
      </c>
      <c r="G945" s="201" t="s">
        <v>56</v>
      </c>
      <c r="H945" s="90" t="s">
        <v>158</v>
      </c>
      <c r="I945" s="169" t="s">
        <v>159</v>
      </c>
      <c r="J945" s="169" t="s">
        <v>160</v>
      </c>
      <c r="K945" s="177" t="s">
        <v>161</v>
      </c>
      <c r="L945" s="92" t="s">
        <v>162</v>
      </c>
      <c r="M945" s="62"/>
    </row>
    <row r="946" spans="1:13" x14ac:dyDescent="0.3">
      <c r="A946" s="62"/>
      <c r="B946" s="8" t="s">
        <v>27</v>
      </c>
      <c r="C946" s="25">
        <v>1</v>
      </c>
      <c r="D946" s="3">
        <v>4.0999999999999996</v>
      </c>
      <c r="E946" s="26">
        <v>4.0999999999999996</v>
      </c>
      <c r="F946" s="26">
        <v>0.3</v>
      </c>
      <c r="G946" s="26">
        <v>1.2299999999999998</v>
      </c>
      <c r="H946" s="170">
        <v>1.2939876913365943E-2</v>
      </c>
      <c r="I946" s="171"/>
      <c r="J946" s="192" t="s">
        <v>163</v>
      </c>
      <c r="K946" s="172">
        <v>1</v>
      </c>
      <c r="L946" s="173">
        <v>1.2939876913365943E-2</v>
      </c>
      <c r="M946" s="62"/>
    </row>
    <row r="947" spans="1:13" x14ac:dyDescent="0.3">
      <c r="A947" s="62"/>
      <c r="B947" s="550" t="s">
        <v>86</v>
      </c>
      <c r="C947" s="25">
        <v>1</v>
      </c>
      <c r="D947" s="3">
        <v>4.55</v>
      </c>
      <c r="E947" s="26">
        <v>4.55</v>
      </c>
      <c r="F947" s="26">
        <v>0.3</v>
      </c>
      <c r="G947" s="26">
        <v>1.365</v>
      </c>
      <c r="H947" s="89">
        <v>1.4360107306296353E-2</v>
      </c>
      <c r="I947" s="99"/>
      <c r="J947" s="61" t="s">
        <v>163</v>
      </c>
      <c r="K947" s="100">
        <v>1</v>
      </c>
      <c r="L947" s="101">
        <v>1.4360107306296353E-2</v>
      </c>
      <c r="M947" s="62"/>
    </row>
    <row r="948" spans="1:13" x14ac:dyDescent="0.3">
      <c r="A948" s="62"/>
      <c r="B948" s="8">
        <v>0</v>
      </c>
      <c r="C948" s="25"/>
      <c r="D948" s="3">
        <v>0</v>
      </c>
      <c r="E948" s="26">
        <v>0</v>
      </c>
      <c r="F948" s="26"/>
      <c r="G948" s="26">
        <v>0</v>
      </c>
      <c r="H948" s="89">
        <v>0</v>
      </c>
      <c r="I948" s="99"/>
      <c r="J948" s="61">
        <v>0</v>
      </c>
      <c r="K948" s="100">
        <v>0</v>
      </c>
      <c r="L948" s="101">
        <v>0</v>
      </c>
      <c r="M948" s="62"/>
    </row>
    <row r="949" spans="1:13" x14ac:dyDescent="0.3">
      <c r="A949" s="62"/>
      <c r="B949" s="8">
        <v>0</v>
      </c>
      <c r="C949" s="25"/>
      <c r="D949" s="3">
        <v>0</v>
      </c>
      <c r="E949" s="26">
        <v>0</v>
      </c>
      <c r="F949" s="27"/>
      <c r="G949" s="26">
        <v>0</v>
      </c>
      <c r="H949" s="89">
        <v>0</v>
      </c>
      <c r="I949" s="99"/>
      <c r="J949" s="61">
        <v>0</v>
      </c>
      <c r="K949" s="100">
        <v>0</v>
      </c>
      <c r="L949" s="101">
        <v>0</v>
      </c>
      <c r="M949" s="62"/>
    </row>
    <row r="950" spans="1:13" x14ac:dyDescent="0.3">
      <c r="A950" s="62"/>
      <c r="B950" s="8">
        <v>0</v>
      </c>
      <c r="C950" s="25"/>
      <c r="D950" s="3">
        <v>0</v>
      </c>
      <c r="E950" s="26">
        <v>0</v>
      </c>
      <c r="F950" s="27"/>
      <c r="G950" s="26">
        <v>0</v>
      </c>
      <c r="H950" s="89">
        <v>0</v>
      </c>
      <c r="I950" s="99"/>
      <c r="J950" s="61">
        <v>0</v>
      </c>
      <c r="K950" s="100">
        <v>0</v>
      </c>
      <c r="L950" s="101">
        <v>0</v>
      </c>
      <c r="M950" s="62"/>
    </row>
    <row r="951" spans="1:13" x14ac:dyDescent="0.3">
      <c r="A951" s="62"/>
      <c r="B951" s="8">
        <v>0</v>
      </c>
      <c r="C951" s="25"/>
      <c r="D951" s="3">
        <v>0</v>
      </c>
      <c r="E951" s="26">
        <v>0</v>
      </c>
      <c r="F951" s="27"/>
      <c r="G951" s="26">
        <v>0</v>
      </c>
      <c r="H951" s="89">
        <v>0</v>
      </c>
      <c r="I951" s="99"/>
      <c r="J951" s="61">
        <v>0</v>
      </c>
      <c r="K951" s="100">
        <v>0</v>
      </c>
      <c r="L951" s="101">
        <v>0</v>
      </c>
      <c r="M951" s="62"/>
    </row>
    <row r="952" spans="1:13" x14ac:dyDescent="0.3">
      <c r="A952" s="62"/>
      <c r="B952" s="8">
        <v>0</v>
      </c>
      <c r="C952" s="25"/>
      <c r="D952" s="3">
        <v>0</v>
      </c>
      <c r="E952" s="26">
        <v>0</v>
      </c>
      <c r="F952" s="27"/>
      <c r="G952" s="26">
        <v>0</v>
      </c>
      <c r="H952" s="89">
        <v>0</v>
      </c>
      <c r="I952" s="99"/>
      <c r="J952" s="61">
        <v>0</v>
      </c>
      <c r="K952" s="100">
        <v>0</v>
      </c>
      <c r="L952" s="101">
        <v>0</v>
      </c>
      <c r="M952" s="62"/>
    </row>
    <row r="953" spans="1:13" x14ac:dyDescent="0.3">
      <c r="A953" s="62"/>
      <c r="B953" s="8">
        <v>0</v>
      </c>
      <c r="C953" s="25"/>
      <c r="D953" s="3">
        <v>0</v>
      </c>
      <c r="E953" s="26">
        <v>0</v>
      </c>
      <c r="F953" s="27"/>
      <c r="G953" s="26">
        <v>0</v>
      </c>
      <c r="H953" s="89">
        <v>0</v>
      </c>
      <c r="I953" s="99"/>
      <c r="J953" s="61">
        <v>0</v>
      </c>
      <c r="K953" s="100">
        <v>0</v>
      </c>
      <c r="L953" s="101">
        <v>0</v>
      </c>
      <c r="M953" s="62"/>
    </row>
    <row r="954" spans="1:13" x14ac:dyDescent="0.3">
      <c r="A954" s="62"/>
      <c r="B954" s="8">
        <v>0</v>
      </c>
      <c r="C954" s="25"/>
      <c r="D954" s="3">
        <v>0</v>
      </c>
      <c r="E954" s="26">
        <v>0</v>
      </c>
      <c r="F954" s="27"/>
      <c r="G954" s="26">
        <v>0</v>
      </c>
      <c r="H954" s="89">
        <v>0</v>
      </c>
      <c r="I954" s="99"/>
      <c r="J954" s="61">
        <v>0</v>
      </c>
      <c r="K954" s="100">
        <v>0</v>
      </c>
      <c r="L954" s="101">
        <v>0</v>
      </c>
      <c r="M954" s="62"/>
    </row>
    <row r="955" spans="1:13" x14ac:dyDescent="0.3">
      <c r="A955" s="62"/>
      <c r="B955" s="6" t="s">
        <v>60</v>
      </c>
      <c r="C955" s="25"/>
      <c r="D955" s="28"/>
      <c r="E955" s="26"/>
      <c r="F955" s="27"/>
      <c r="G955" s="193">
        <v>2.5949999999999998</v>
      </c>
      <c r="H955" s="106" t="s">
        <v>60</v>
      </c>
      <c r="I955" s="103"/>
      <c r="J955" s="85"/>
      <c r="K955" s="104" t="s">
        <v>156</v>
      </c>
      <c r="L955" s="95">
        <v>2.7299984219662295E-2</v>
      </c>
      <c r="M955" s="62"/>
    </row>
    <row r="956" spans="1:13" x14ac:dyDescent="0.3">
      <c r="A956" s="62"/>
      <c r="B956" s="194" t="s">
        <v>38</v>
      </c>
      <c r="C956" s="195"/>
      <c r="D956" s="196"/>
      <c r="E956" s="196"/>
      <c r="F956" s="196"/>
      <c r="G956" s="196"/>
      <c r="H956" s="115"/>
      <c r="I956" s="202"/>
      <c r="J956" s="203"/>
      <c r="K956" s="178"/>
      <c r="L956" s="204"/>
      <c r="M956" s="62"/>
    </row>
    <row r="957" spans="1:13" ht="28.8" x14ac:dyDescent="0.3">
      <c r="A957" s="62"/>
      <c r="B957" s="53" t="s">
        <v>53</v>
      </c>
      <c r="C957" s="195"/>
      <c r="D957" s="205" t="s">
        <v>0</v>
      </c>
      <c r="E957" s="206" t="s">
        <v>1</v>
      </c>
      <c r="F957" s="207" t="s">
        <v>61</v>
      </c>
      <c r="G957" s="188" t="s">
        <v>56</v>
      </c>
      <c r="H957" s="111" t="s">
        <v>158</v>
      </c>
      <c r="I957" s="112" t="s">
        <v>159</v>
      </c>
      <c r="J957" s="112" t="s">
        <v>160</v>
      </c>
      <c r="K957" s="113" t="s">
        <v>161</v>
      </c>
      <c r="L957" s="114" t="s">
        <v>162</v>
      </c>
      <c r="M957" s="62"/>
    </row>
    <row r="958" spans="1:13" x14ac:dyDescent="0.3">
      <c r="A958" s="62"/>
      <c r="B958" s="218" t="s">
        <v>1593</v>
      </c>
      <c r="C958" s="195"/>
      <c r="D958" s="190" t="s">
        <v>5</v>
      </c>
      <c r="E958" s="153">
        <v>1</v>
      </c>
      <c r="F958" s="154">
        <v>70.98</v>
      </c>
      <c r="G958" s="191">
        <v>70.98</v>
      </c>
      <c r="H958" s="170">
        <v>0.7467255799274104</v>
      </c>
      <c r="I958" s="171"/>
      <c r="J958" s="192" t="s">
        <v>1219</v>
      </c>
      <c r="K958" s="172">
        <v>0.4</v>
      </c>
      <c r="L958" s="173">
        <v>0.29869023197096417</v>
      </c>
      <c r="M958" s="521"/>
    </row>
    <row r="959" spans="1:13" x14ac:dyDescent="0.3">
      <c r="A959" s="62"/>
      <c r="B959" s="6" t="s">
        <v>1594</v>
      </c>
      <c r="C959" s="7"/>
      <c r="D959" s="3" t="s">
        <v>5</v>
      </c>
      <c r="E959" s="4">
        <v>6</v>
      </c>
      <c r="F959" s="5">
        <v>3.1</v>
      </c>
      <c r="G959" s="26">
        <v>18.600000000000001</v>
      </c>
      <c r="H959" s="89">
        <v>0.19567618747041188</v>
      </c>
      <c r="I959" s="99"/>
      <c r="J959" s="61" t="s">
        <v>1219</v>
      </c>
      <c r="K959" s="100">
        <v>0</v>
      </c>
      <c r="L959" s="101">
        <v>0</v>
      </c>
      <c r="M959" s="521"/>
    </row>
    <row r="960" spans="1:13" x14ac:dyDescent="0.3">
      <c r="A960" s="62"/>
      <c r="B960" s="6" t="s">
        <v>1595</v>
      </c>
      <c r="C960" s="7"/>
      <c r="D960" s="3" t="s">
        <v>5</v>
      </c>
      <c r="E960" s="4">
        <v>1</v>
      </c>
      <c r="F960" s="5">
        <v>2.75</v>
      </c>
      <c r="G960" s="26">
        <v>2.75</v>
      </c>
      <c r="H960" s="89">
        <v>2.8930619115249065E-2</v>
      </c>
      <c r="I960" s="99"/>
      <c r="J960" s="61" t="s">
        <v>163</v>
      </c>
      <c r="K960" s="100">
        <v>1</v>
      </c>
      <c r="L960" s="101">
        <v>2.8930619115249065E-2</v>
      </c>
      <c r="M960" s="62"/>
    </row>
    <row r="961" spans="1:13" x14ac:dyDescent="0.3">
      <c r="A961" s="62"/>
      <c r="B961" s="6">
        <v>0</v>
      </c>
      <c r="C961" s="7"/>
      <c r="D961" s="3">
        <v>0</v>
      </c>
      <c r="E961" s="4"/>
      <c r="F961" s="5">
        <v>0</v>
      </c>
      <c r="G961" s="26">
        <v>0</v>
      </c>
      <c r="H961" s="89">
        <v>0</v>
      </c>
      <c r="I961" s="99"/>
      <c r="J961" s="61">
        <v>0</v>
      </c>
      <c r="K961" s="100">
        <v>0</v>
      </c>
      <c r="L961" s="101">
        <v>0</v>
      </c>
      <c r="M961" s="62"/>
    </row>
    <row r="962" spans="1:13" x14ac:dyDescent="0.3">
      <c r="A962" s="62"/>
      <c r="B962" s="6">
        <v>0</v>
      </c>
      <c r="C962" s="7"/>
      <c r="D962" s="3">
        <v>0</v>
      </c>
      <c r="E962" s="4"/>
      <c r="F962" s="5">
        <v>0</v>
      </c>
      <c r="G962" s="26">
        <v>0</v>
      </c>
      <c r="H962" s="89">
        <v>0</v>
      </c>
      <c r="I962" s="99"/>
      <c r="J962" s="61">
        <v>0</v>
      </c>
      <c r="K962" s="100">
        <v>0</v>
      </c>
      <c r="L962" s="101">
        <v>0</v>
      </c>
      <c r="M962" s="62"/>
    </row>
    <row r="963" spans="1:13" x14ac:dyDescent="0.3">
      <c r="A963" s="62"/>
      <c r="B963" s="6">
        <v>0</v>
      </c>
      <c r="C963" s="7"/>
      <c r="D963" s="3">
        <v>0</v>
      </c>
      <c r="E963" s="4"/>
      <c r="F963" s="5">
        <v>0</v>
      </c>
      <c r="G963" s="26">
        <v>0</v>
      </c>
      <c r="H963" s="89">
        <v>0</v>
      </c>
      <c r="I963" s="99"/>
      <c r="J963" s="61">
        <v>0</v>
      </c>
      <c r="K963" s="100">
        <v>0</v>
      </c>
      <c r="L963" s="101">
        <v>0</v>
      </c>
      <c r="M963" s="62"/>
    </row>
    <row r="964" spans="1:13" x14ac:dyDescent="0.3">
      <c r="A964" s="62"/>
      <c r="B964" s="6">
        <v>0</v>
      </c>
      <c r="C964" s="7"/>
      <c r="D964" s="3">
        <v>0</v>
      </c>
      <c r="E964" s="4"/>
      <c r="F964" s="5">
        <v>0</v>
      </c>
      <c r="G964" s="26">
        <v>0</v>
      </c>
      <c r="H964" s="89">
        <v>0</v>
      </c>
      <c r="I964" s="99"/>
      <c r="J964" s="61">
        <v>0</v>
      </c>
      <c r="K964" s="100">
        <v>0</v>
      </c>
      <c r="L964" s="101">
        <v>0</v>
      </c>
      <c r="M964" s="62"/>
    </row>
    <row r="965" spans="1:13" x14ac:dyDescent="0.3">
      <c r="A965" s="62"/>
      <c r="B965" s="6">
        <v>0</v>
      </c>
      <c r="C965" s="7"/>
      <c r="D965" s="3">
        <v>0</v>
      </c>
      <c r="E965" s="4"/>
      <c r="F965" s="5">
        <v>0</v>
      </c>
      <c r="G965" s="26">
        <v>0</v>
      </c>
      <c r="H965" s="89">
        <v>0</v>
      </c>
      <c r="I965" s="99"/>
      <c r="J965" s="61">
        <v>0</v>
      </c>
      <c r="K965" s="100">
        <v>0</v>
      </c>
      <c r="L965" s="101">
        <v>0</v>
      </c>
      <c r="M965" s="62"/>
    </row>
    <row r="966" spans="1:13" x14ac:dyDescent="0.3">
      <c r="A966" s="62"/>
      <c r="B966" s="6">
        <v>0</v>
      </c>
      <c r="C966" s="7"/>
      <c r="D966" s="3">
        <v>0</v>
      </c>
      <c r="E966" s="4"/>
      <c r="F966" s="5">
        <v>0</v>
      </c>
      <c r="G966" s="26">
        <v>0</v>
      </c>
      <c r="H966" s="89">
        <v>0</v>
      </c>
      <c r="I966" s="99"/>
      <c r="J966" s="61">
        <v>0</v>
      </c>
      <c r="K966" s="100">
        <v>0</v>
      </c>
      <c r="L966" s="101">
        <v>0</v>
      </c>
      <c r="M966" s="62"/>
    </row>
    <row r="967" spans="1:13" x14ac:dyDescent="0.3">
      <c r="A967" s="62"/>
      <c r="B967" s="6">
        <v>0</v>
      </c>
      <c r="C967" s="7"/>
      <c r="D967" s="3">
        <v>0</v>
      </c>
      <c r="E967" s="4"/>
      <c r="F967" s="5">
        <v>0</v>
      </c>
      <c r="G967" s="26">
        <v>0</v>
      </c>
      <c r="H967" s="89">
        <v>0</v>
      </c>
      <c r="I967" s="99"/>
      <c r="J967" s="61">
        <v>0</v>
      </c>
      <c r="K967" s="100">
        <v>0</v>
      </c>
      <c r="L967" s="101">
        <v>0</v>
      </c>
      <c r="M967" s="62"/>
    </row>
    <row r="968" spans="1:13" x14ac:dyDescent="0.3">
      <c r="A968" s="62"/>
      <c r="B968" s="6">
        <v>0</v>
      </c>
      <c r="C968" s="7"/>
      <c r="D968" s="3">
        <v>0</v>
      </c>
      <c r="E968" s="4"/>
      <c r="F968" s="5">
        <v>0</v>
      </c>
      <c r="G968" s="26">
        <v>0</v>
      </c>
      <c r="H968" s="89">
        <v>0</v>
      </c>
      <c r="I968" s="99"/>
      <c r="J968" s="61">
        <v>0</v>
      </c>
      <c r="K968" s="100">
        <v>0</v>
      </c>
      <c r="L968" s="101">
        <v>0</v>
      </c>
      <c r="M968" s="62"/>
    </row>
    <row r="969" spans="1:13" x14ac:dyDescent="0.3">
      <c r="A969" s="62"/>
      <c r="B969" s="6">
        <v>0</v>
      </c>
      <c r="C969" s="7"/>
      <c r="D969" s="3">
        <v>0</v>
      </c>
      <c r="E969" s="4"/>
      <c r="F969" s="5">
        <v>0</v>
      </c>
      <c r="G969" s="26">
        <v>0</v>
      </c>
      <c r="H969" s="89">
        <v>0</v>
      </c>
      <c r="I969" s="99"/>
      <c r="J969" s="61">
        <v>0</v>
      </c>
      <c r="K969" s="100">
        <v>0</v>
      </c>
      <c r="L969" s="101">
        <v>0</v>
      </c>
      <c r="M969" s="62"/>
    </row>
    <row r="970" spans="1:13" x14ac:dyDescent="0.3">
      <c r="A970" s="62"/>
      <c r="B970" s="6">
        <v>0</v>
      </c>
      <c r="C970" s="7"/>
      <c r="D970" s="3">
        <v>0</v>
      </c>
      <c r="E970" s="4"/>
      <c r="F970" s="5">
        <v>0</v>
      </c>
      <c r="G970" s="26">
        <v>0</v>
      </c>
      <c r="H970" s="89">
        <v>0</v>
      </c>
      <c r="I970" s="99"/>
      <c r="J970" s="61">
        <v>0</v>
      </c>
      <c r="K970" s="100">
        <v>0</v>
      </c>
      <c r="L970" s="101">
        <v>0</v>
      </c>
      <c r="M970" s="62"/>
    </row>
    <row r="971" spans="1:13" x14ac:dyDescent="0.3">
      <c r="A971" s="62"/>
      <c r="B971" s="58" t="s">
        <v>62</v>
      </c>
      <c r="C971" s="46"/>
      <c r="D971" s="37"/>
      <c r="E971" s="38"/>
      <c r="F971" s="39"/>
      <c r="G971" s="193">
        <v>92.330000000000013</v>
      </c>
      <c r="H971" s="106" t="s">
        <v>62</v>
      </c>
      <c r="I971" s="103"/>
      <c r="J971" s="85"/>
      <c r="K971" s="104" t="s">
        <v>156</v>
      </c>
      <c r="L971" s="95">
        <v>0.32762085108621325</v>
      </c>
      <c r="M971" s="62"/>
    </row>
    <row r="972" spans="1:13" x14ac:dyDescent="0.3">
      <c r="A972" s="62"/>
      <c r="B972" s="194" t="s">
        <v>63</v>
      </c>
      <c r="C972" s="195"/>
      <c r="D972" s="196"/>
      <c r="E972" s="197"/>
      <c r="F972" s="155"/>
      <c r="G972" s="197"/>
      <c r="H972" s="115"/>
      <c r="I972" s="202"/>
      <c r="J972" s="203"/>
      <c r="K972" s="178"/>
      <c r="L972" s="204">
        <v>0</v>
      </c>
      <c r="M972" s="62"/>
    </row>
    <row r="973" spans="1:13" ht="28.8" x14ac:dyDescent="0.3">
      <c r="A973" s="62"/>
      <c r="B973" s="53" t="s">
        <v>53</v>
      </c>
      <c r="C973" s="210"/>
      <c r="D973" s="211" t="s">
        <v>0</v>
      </c>
      <c r="E973" s="201" t="s">
        <v>1</v>
      </c>
      <c r="F973" s="156" t="s">
        <v>61</v>
      </c>
      <c r="G973" s="188" t="s">
        <v>56</v>
      </c>
      <c r="H973" s="111" t="s">
        <v>158</v>
      </c>
      <c r="I973" s="112" t="s">
        <v>159</v>
      </c>
      <c r="J973" s="112" t="s">
        <v>160</v>
      </c>
      <c r="K973" s="113" t="s">
        <v>161</v>
      </c>
      <c r="L973" s="114" t="s">
        <v>162</v>
      </c>
      <c r="M973" s="62"/>
    </row>
    <row r="974" spans="1:13" x14ac:dyDescent="0.3">
      <c r="A974" s="62"/>
      <c r="B974" s="6">
        <v>0</v>
      </c>
      <c r="C974" s="7"/>
      <c r="D974" s="3">
        <v>0</v>
      </c>
      <c r="E974" s="26"/>
      <c r="F974" s="5">
        <v>0</v>
      </c>
      <c r="G974" s="191">
        <v>0</v>
      </c>
      <c r="H974" s="170">
        <v>0</v>
      </c>
      <c r="I974" s="171"/>
      <c r="J974" s="192">
        <v>0</v>
      </c>
      <c r="K974" s="172">
        <v>0</v>
      </c>
      <c r="L974" s="173">
        <v>0</v>
      </c>
      <c r="M974" s="62"/>
    </row>
    <row r="975" spans="1:13" x14ac:dyDescent="0.3">
      <c r="A975" s="62"/>
      <c r="B975" s="6">
        <v>0</v>
      </c>
      <c r="C975" s="7"/>
      <c r="D975" s="3">
        <v>0</v>
      </c>
      <c r="E975" s="26"/>
      <c r="F975" s="5">
        <v>0</v>
      </c>
      <c r="G975" s="26">
        <v>0</v>
      </c>
      <c r="H975" s="89">
        <v>0</v>
      </c>
      <c r="I975" s="99"/>
      <c r="J975" s="61">
        <v>0</v>
      </c>
      <c r="K975" s="100">
        <v>0</v>
      </c>
      <c r="L975" s="101">
        <v>0</v>
      </c>
      <c r="M975" s="62"/>
    </row>
    <row r="976" spans="1:13" x14ac:dyDescent="0.3">
      <c r="A976" s="62"/>
      <c r="B976" s="6">
        <v>0</v>
      </c>
      <c r="C976" s="7"/>
      <c r="D976" s="3">
        <v>0</v>
      </c>
      <c r="E976" s="26"/>
      <c r="F976" s="5">
        <v>0</v>
      </c>
      <c r="G976" s="26">
        <v>0</v>
      </c>
      <c r="H976" s="89">
        <v>0</v>
      </c>
      <c r="I976" s="99"/>
      <c r="J976" s="61">
        <v>0</v>
      </c>
      <c r="K976" s="100">
        <v>0</v>
      </c>
      <c r="L976" s="101">
        <v>0</v>
      </c>
      <c r="M976" s="62"/>
    </row>
    <row r="977" spans="1:13" x14ac:dyDescent="0.3">
      <c r="A977" s="62"/>
      <c r="B977" s="6">
        <v>0</v>
      </c>
      <c r="C977" s="7"/>
      <c r="D977" s="3">
        <v>0</v>
      </c>
      <c r="E977" s="26"/>
      <c r="F977" s="5">
        <v>0</v>
      </c>
      <c r="G977" s="26">
        <v>0</v>
      </c>
      <c r="H977" s="89">
        <v>0</v>
      </c>
      <c r="I977" s="99"/>
      <c r="J977" s="61">
        <v>0</v>
      </c>
      <c r="K977" s="100">
        <v>0</v>
      </c>
      <c r="L977" s="101">
        <v>0</v>
      </c>
      <c r="M977" s="62"/>
    </row>
    <row r="978" spans="1:13" x14ac:dyDescent="0.3">
      <c r="A978" s="62"/>
      <c r="B978" s="6">
        <v>0</v>
      </c>
      <c r="C978" s="7"/>
      <c r="D978" s="3">
        <v>0</v>
      </c>
      <c r="E978" s="26"/>
      <c r="F978" s="5">
        <v>0</v>
      </c>
      <c r="G978" s="26">
        <v>0</v>
      </c>
      <c r="H978" s="89">
        <v>0</v>
      </c>
      <c r="I978" s="99"/>
      <c r="J978" s="61">
        <v>0</v>
      </c>
      <c r="K978" s="100">
        <v>0</v>
      </c>
      <c r="L978" s="101">
        <v>0</v>
      </c>
      <c r="M978" s="62"/>
    </row>
    <row r="979" spans="1:13" ht="15" thickBot="1" x14ac:dyDescent="0.35">
      <c r="A979" s="62"/>
      <c r="B979" s="59" t="s">
        <v>64</v>
      </c>
      <c r="C979" s="42"/>
      <c r="D979" s="43"/>
      <c r="E979" s="44"/>
      <c r="F979" s="45"/>
      <c r="G979" s="191">
        <v>0</v>
      </c>
      <c r="H979" s="106" t="s">
        <v>64</v>
      </c>
      <c r="I979" s="103"/>
      <c r="J979" s="85"/>
      <c r="K979" s="104" t="s">
        <v>156</v>
      </c>
      <c r="L979" s="95">
        <v>0</v>
      </c>
      <c r="M979" s="62"/>
    </row>
    <row r="980" spans="1:13" x14ac:dyDescent="0.3">
      <c r="A980" s="62"/>
      <c r="B980" s="64"/>
      <c r="C980" s="68"/>
      <c r="D980" s="69" t="s">
        <v>65</v>
      </c>
      <c r="E980" s="70"/>
      <c r="F980" s="71"/>
      <c r="G980" s="88">
        <v>95.055000000000007</v>
      </c>
      <c r="H980" s="179"/>
      <c r="I980" s="212"/>
      <c r="J980" s="213"/>
      <c r="K980" s="214"/>
      <c r="L980" s="180"/>
      <c r="M980" s="62"/>
    </row>
    <row r="981" spans="1:13" x14ac:dyDescent="0.3">
      <c r="A981" s="62"/>
      <c r="B981" s="63"/>
      <c r="C981" s="68"/>
      <c r="D981" s="72" t="s">
        <v>7</v>
      </c>
      <c r="E981" s="215"/>
      <c r="F981" s="181">
        <v>0.1</v>
      </c>
      <c r="G981" s="215">
        <v>9.5060000000000002</v>
      </c>
      <c r="H981" s="120"/>
      <c r="I981" s="124"/>
      <c r="J981" s="141"/>
      <c r="K981" s="125"/>
      <c r="L981" s="119"/>
      <c r="M981" s="62"/>
    </row>
    <row r="982" spans="1:13" x14ac:dyDescent="0.3">
      <c r="A982" s="62"/>
      <c r="B982" s="63"/>
      <c r="C982" s="68"/>
      <c r="D982" s="72" t="s">
        <v>8</v>
      </c>
      <c r="E982" s="215"/>
      <c r="F982" s="181">
        <v>0.1</v>
      </c>
      <c r="G982" s="215">
        <v>9.5060000000000002</v>
      </c>
      <c r="H982" s="120"/>
      <c r="I982" s="124"/>
      <c r="J982" s="141"/>
      <c r="K982" s="125"/>
      <c r="L982" s="119"/>
      <c r="M982" s="62"/>
    </row>
    <row r="983" spans="1:13" x14ac:dyDescent="0.3">
      <c r="A983" s="62"/>
      <c r="B983" s="63" t="s">
        <v>66</v>
      </c>
      <c r="C983" s="68"/>
      <c r="D983" s="75" t="s">
        <v>67</v>
      </c>
      <c r="E983" s="76"/>
      <c r="F983" s="71"/>
      <c r="G983" s="76">
        <v>114.06699999999999</v>
      </c>
      <c r="H983" s="120"/>
      <c r="I983" s="124"/>
      <c r="J983" s="141"/>
      <c r="K983" s="125"/>
      <c r="L983" s="119"/>
      <c r="M983" s="62"/>
    </row>
    <row r="984" spans="1:13" ht="15" thickBot="1" x14ac:dyDescent="0.35">
      <c r="A984" s="62"/>
      <c r="B984" s="63"/>
      <c r="C984" s="68"/>
      <c r="D984" s="77" t="s">
        <v>68</v>
      </c>
      <c r="E984" s="78"/>
      <c r="F984" s="79"/>
      <c r="G984" s="78">
        <v>114.07</v>
      </c>
      <c r="H984" s="134">
        <v>1</v>
      </c>
      <c r="I984" s="126"/>
      <c r="J984" s="142"/>
      <c r="K984" s="127"/>
      <c r="L984" s="135">
        <v>0.35546788701278209</v>
      </c>
      <c r="M984" s="62"/>
    </row>
    <row r="985" spans="1:13" x14ac:dyDescent="0.3">
      <c r="A985" s="62"/>
      <c r="B985" s="63"/>
      <c r="C985" s="68"/>
      <c r="D985" s="80"/>
      <c r="E985" s="67"/>
      <c r="F985" s="65"/>
      <c r="G985" s="67"/>
      <c r="H985" s="47"/>
      <c r="I985" s="47"/>
      <c r="J985" s="60"/>
      <c r="K985" s="47"/>
      <c r="L985" s="47"/>
      <c r="M985" s="62"/>
    </row>
    <row r="986" spans="1:13" x14ac:dyDescent="0.3">
      <c r="A986" s="62"/>
      <c r="B986" s="63"/>
      <c r="C986" s="68"/>
      <c r="D986" s="80"/>
      <c r="E986" s="67"/>
      <c r="F986" s="65"/>
      <c r="G986" s="67"/>
      <c r="H986" s="47"/>
      <c r="I986" s="47"/>
      <c r="J986" s="60"/>
      <c r="K986" s="47"/>
      <c r="L986" s="47"/>
      <c r="M986" s="62"/>
    </row>
    <row r="987" spans="1:13" x14ac:dyDescent="0.3">
      <c r="A987" s="62"/>
      <c r="B987" s="63"/>
      <c r="C987" s="68"/>
      <c r="D987" s="80"/>
      <c r="E987" s="67"/>
      <c r="F987" s="65"/>
      <c r="G987" s="67"/>
      <c r="H987" s="47"/>
      <c r="I987" s="47"/>
      <c r="J987" s="60"/>
      <c r="K987" s="47"/>
      <c r="L987" s="47"/>
      <c r="M987" s="62"/>
    </row>
    <row r="988" spans="1:13" x14ac:dyDescent="0.3">
      <c r="A988" s="62"/>
      <c r="B988" s="136" t="s">
        <v>1808</v>
      </c>
      <c r="C988" s="81"/>
      <c r="D988" s="80"/>
      <c r="E988" s="67"/>
      <c r="F988" s="82"/>
      <c r="G988" s="82"/>
      <c r="H988" s="47"/>
      <c r="I988" s="47"/>
      <c r="J988" s="60"/>
      <c r="K988" s="47"/>
      <c r="L988" s="47"/>
      <c r="M988" s="62"/>
    </row>
    <row r="989" spans="1:13" x14ac:dyDescent="0.3">
      <c r="A989" s="62"/>
      <c r="B989" s="216" t="s">
        <v>6</v>
      </c>
      <c r="C989" s="217"/>
      <c r="D989" s="80"/>
      <c r="E989" s="67"/>
      <c r="F989" s="62"/>
      <c r="G989" s="62"/>
      <c r="H989" s="47"/>
      <c r="I989" s="47"/>
      <c r="J989" s="60"/>
      <c r="K989" s="47"/>
      <c r="L989" s="47"/>
      <c r="M989" s="62"/>
    </row>
    <row r="990" spans="1:13" x14ac:dyDescent="0.3">
      <c r="A990" s="62"/>
      <c r="B990" s="84"/>
      <c r="C990" s="62"/>
      <c r="D990" s="80"/>
      <c r="E990" s="67"/>
      <c r="F990" s="62"/>
      <c r="G990" s="62"/>
      <c r="H990" s="47"/>
      <c r="I990" s="47"/>
      <c r="J990" s="60"/>
      <c r="K990" s="47"/>
      <c r="L990" s="47"/>
      <c r="M990" s="62"/>
    </row>
    <row r="991" spans="1:13" x14ac:dyDescent="0.3">
      <c r="A991" s="62"/>
      <c r="B991" s="129"/>
      <c r="C991" s="129"/>
      <c r="D991" s="129"/>
      <c r="J991" s="1"/>
    </row>
    <row r="992" spans="1:13" x14ac:dyDescent="0.3">
      <c r="A992" s="62"/>
      <c r="B992" s="130"/>
      <c r="C992" s="130"/>
      <c r="D992" s="130"/>
      <c r="J992" s="1"/>
    </row>
    <row r="993" spans="1:13" ht="15.6" x14ac:dyDescent="0.3">
      <c r="A993" s="62"/>
      <c r="B993" s="47"/>
      <c r="C993" s="47"/>
      <c r="D993" s="715" t="s">
        <v>166</v>
      </c>
      <c r="E993" s="715"/>
      <c r="F993" s="715"/>
      <c r="J993" s="1"/>
    </row>
    <row r="994" spans="1:13" x14ac:dyDescent="0.3">
      <c r="A994" s="62"/>
      <c r="B994" s="132"/>
      <c r="C994" s="132"/>
      <c r="D994" s="132"/>
      <c r="J994" s="1"/>
    </row>
    <row r="995" spans="1:13" ht="82.2" customHeight="1" x14ac:dyDescent="0.3">
      <c r="A995" s="62"/>
      <c r="B995" s="710" t="s">
        <v>1809</v>
      </c>
      <c r="C995" s="710"/>
      <c r="D995" s="710"/>
      <c r="E995" s="710"/>
      <c r="F995" s="710"/>
      <c r="G995" s="710"/>
      <c r="H995" s="710"/>
      <c r="I995" s="710"/>
      <c r="J995" s="710"/>
      <c r="K995" s="710"/>
      <c r="L995" s="710"/>
    </row>
    <row r="996" spans="1:13" x14ac:dyDescent="0.3">
      <c r="A996" s="62"/>
      <c r="B996" s="63"/>
      <c r="C996" s="9"/>
      <c r="D996" s="10"/>
      <c r="E996" s="11"/>
      <c r="F996" s="12"/>
      <c r="G996" s="13"/>
      <c r="H996" s="47"/>
      <c r="I996" s="47"/>
      <c r="J996" s="60"/>
      <c r="K996" s="47"/>
      <c r="L996" s="47"/>
      <c r="M996" s="62"/>
    </row>
    <row r="997" spans="1:13" x14ac:dyDescent="0.3">
      <c r="A997" s="62"/>
      <c r="B997" s="48" t="s">
        <v>48</v>
      </c>
      <c r="C997" s="9"/>
      <c r="D997" s="10"/>
      <c r="E997" s="11"/>
      <c r="F997" s="11"/>
      <c r="G997" s="11"/>
      <c r="H997" s="47"/>
      <c r="I997" s="47"/>
      <c r="J997" s="60"/>
      <c r="K997" s="47"/>
      <c r="L997" s="47"/>
      <c r="M997" s="62"/>
    </row>
    <row r="998" spans="1:13" x14ac:dyDescent="0.3">
      <c r="A998" s="62"/>
      <c r="B998" s="64" t="s">
        <v>49</v>
      </c>
      <c r="C998" s="62" t="s">
        <v>1145</v>
      </c>
      <c r="D998" s="62"/>
      <c r="E998" s="62"/>
      <c r="F998" s="47"/>
      <c r="G998" s="47"/>
      <c r="H998" s="47"/>
      <c r="I998" s="65" t="s">
        <v>50</v>
      </c>
      <c r="J998" s="68" t="s">
        <v>5</v>
      </c>
      <c r="K998" s="47"/>
      <c r="L998" s="47"/>
      <c r="M998" s="62"/>
    </row>
    <row r="999" spans="1:13" ht="15" thickBot="1" x14ac:dyDescent="0.35">
      <c r="A999" s="62"/>
      <c r="B999" s="64" t="s">
        <v>51</v>
      </c>
      <c r="C999" s="62" t="s">
        <v>182</v>
      </c>
      <c r="D999" s="62"/>
      <c r="E999" s="62"/>
      <c r="F999" s="47"/>
      <c r="G999" s="62" t="s">
        <v>611</v>
      </c>
      <c r="H999" s="47"/>
      <c r="I999" s="47"/>
      <c r="J999" s="60"/>
      <c r="K999" s="47"/>
      <c r="L999" s="47"/>
      <c r="M999" s="62"/>
    </row>
    <row r="1000" spans="1:13" ht="15" thickTop="1" x14ac:dyDescent="0.3">
      <c r="A1000" s="62"/>
      <c r="B1000" s="49" t="s">
        <v>52</v>
      </c>
      <c r="C1000" s="14"/>
      <c r="D1000" s="15"/>
      <c r="E1000" s="16"/>
      <c r="F1000" s="17"/>
      <c r="G1000" s="16"/>
      <c r="H1000" s="711" t="s">
        <v>164</v>
      </c>
      <c r="I1000" s="712"/>
      <c r="J1000" s="712"/>
      <c r="K1000" s="712"/>
      <c r="L1000" s="713"/>
      <c r="M1000" s="62"/>
    </row>
    <row r="1001" spans="1:13" ht="28.8" x14ac:dyDescent="0.3">
      <c r="A1001" s="62"/>
      <c r="B1001" s="186" t="s">
        <v>53</v>
      </c>
      <c r="C1001" s="187" t="s">
        <v>1</v>
      </c>
      <c r="D1001" s="161" t="s">
        <v>54</v>
      </c>
      <c r="E1001" s="188" t="s">
        <v>23</v>
      </c>
      <c r="F1001" s="188" t="s">
        <v>55</v>
      </c>
      <c r="G1001" s="188" t="s">
        <v>56</v>
      </c>
      <c r="H1001" s="90" t="s">
        <v>158</v>
      </c>
      <c r="I1001" s="169" t="s">
        <v>159</v>
      </c>
      <c r="J1001" s="169" t="s">
        <v>160</v>
      </c>
      <c r="K1001" s="169" t="s">
        <v>161</v>
      </c>
      <c r="L1001" s="92" t="s">
        <v>162</v>
      </c>
      <c r="M1001" s="62"/>
    </row>
    <row r="1002" spans="1:13" x14ac:dyDescent="0.3">
      <c r="A1002" s="62"/>
      <c r="B1002" s="189">
        <v>0</v>
      </c>
      <c r="C1002" s="187"/>
      <c r="D1002" s="190">
        <v>0</v>
      </c>
      <c r="E1002" s="191">
        <v>0</v>
      </c>
      <c r="F1002" s="505">
        <v>0.3</v>
      </c>
      <c r="G1002" s="191">
        <v>0</v>
      </c>
      <c r="H1002" s="170">
        <v>0</v>
      </c>
      <c r="I1002" s="171"/>
      <c r="J1002" s="192">
        <v>0</v>
      </c>
      <c r="K1002" s="172">
        <v>0</v>
      </c>
      <c r="L1002" s="173">
        <v>0</v>
      </c>
      <c r="M1002" s="62"/>
    </row>
    <row r="1003" spans="1:13" x14ac:dyDescent="0.3">
      <c r="A1003" s="62"/>
      <c r="B1003" s="6">
        <v>0</v>
      </c>
      <c r="C1003" s="25"/>
      <c r="D1003" s="3">
        <v>0</v>
      </c>
      <c r="E1003" s="26">
        <v>0</v>
      </c>
      <c r="F1003" s="27"/>
      <c r="G1003" s="26">
        <v>0</v>
      </c>
      <c r="H1003" s="89">
        <v>0</v>
      </c>
      <c r="I1003" s="99"/>
      <c r="J1003" s="61">
        <v>0</v>
      </c>
      <c r="K1003" s="100">
        <v>0</v>
      </c>
      <c r="L1003" s="101">
        <v>0</v>
      </c>
      <c r="M1003" s="62"/>
    </row>
    <row r="1004" spans="1:13" x14ac:dyDescent="0.3">
      <c r="A1004" s="62"/>
      <c r="B1004" s="6">
        <v>0</v>
      </c>
      <c r="C1004" s="25"/>
      <c r="D1004" s="3">
        <v>0</v>
      </c>
      <c r="E1004" s="26">
        <v>0</v>
      </c>
      <c r="F1004" s="27"/>
      <c r="G1004" s="26">
        <v>0</v>
      </c>
      <c r="H1004" s="89">
        <v>0</v>
      </c>
      <c r="I1004" s="99"/>
      <c r="J1004" s="61">
        <v>0</v>
      </c>
      <c r="K1004" s="100">
        <v>0</v>
      </c>
      <c r="L1004" s="101">
        <v>0</v>
      </c>
      <c r="M1004" s="62"/>
    </row>
    <row r="1005" spans="1:13" x14ac:dyDescent="0.3">
      <c r="A1005" s="62"/>
      <c r="B1005" s="6">
        <v>0</v>
      </c>
      <c r="C1005" s="25"/>
      <c r="D1005" s="3">
        <v>0</v>
      </c>
      <c r="E1005" s="26">
        <v>0</v>
      </c>
      <c r="F1005" s="27"/>
      <c r="G1005" s="26">
        <v>0</v>
      </c>
      <c r="H1005" s="89">
        <v>0</v>
      </c>
      <c r="I1005" s="99"/>
      <c r="J1005" s="61">
        <v>0</v>
      </c>
      <c r="K1005" s="100">
        <v>0</v>
      </c>
      <c r="L1005" s="101">
        <v>0</v>
      </c>
      <c r="M1005" s="62"/>
    </row>
    <row r="1006" spans="1:13" x14ac:dyDescent="0.3">
      <c r="A1006" s="62"/>
      <c r="B1006" s="6">
        <v>0</v>
      </c>
      <c r="C1006" s="25"/>
      <c r="D1006" s="3">
        <v>0</v>
      </c>
      <c r="E1006" s="26">
        <v>0</v>
      </c>
      <c r="F1006" s="27"/>
      <c r="G1006" s="26">
        <v>0</v>
      </c>
      <c r="H1006" s="89">
        <v>0</v>
      </c>
      <c r="I1006" s="99"/>
      <c r="J1006" s="61">
        <v>0</v>
      </c>
      <c r="K1006" s="100">
        <v>0</v>
      </c>
      <c r="L1006" s="101">
        <v>0</v>
      </c>
      <c r="M1006" s="62"/>
    </row>
    <row r="1007" spans="1:13" x14ac:dyDescent="0.3">
      <c r="A1007" s="62"/>
      <c r="B1007" s="6">
        <v>0</v>
      </c>
      <c r="C1007" s="25"/>
      <c r="D1007" s="3">
        <v>0</v>
      </c>
      <c r="E1007" s="26">
        <v>0</v>
      </c>
      <c r="F1007" s="27"/>
      <c r="G1007" s="26">
        <v>0</v>
      </c>
      <c r="H1007" s="89">
        <v>0</v>
      </c>
      <c r="I1007" s="99"/>
      <c r="J1007" s="61">
        <v>0</v>
      </c>
      <c r="K1007" s="100">
        <v>0</v>
      </c>
      <c r="L1007" s="101">
        <v>0</v>
      </c>
      <c r="M1007" s="62"/>
    </row>
    <row r="1008" spans="1:13" x14ac:dyDescent="0.3">
      <c r="A1008" s="62"/>
      <c r="B1008" s="6" t="s">
        <v>1562</v>
      </c>
      <c r="C1008" s="25"/>
      <c r="D1008" s="3">
        <v>0</v>
      </c>
      <c r="E1008" s="26">
        <v>0</v>
      </c>
      <c r="F1008" s="27"/>
      <c r="G1008" s="26">
        <v>0.13</v>
      </c>
      <c r="H1008" s="89">
        <v>8.617546650757351E-4</v>
      </c>
      <c r="I1008" s="99"/>
      <c r="J1008" s="61" t="s">
        <v>165</v>
      </c>
      <c r="K1008" s="100">
        <v>0.4</v>
      </c>
      <c r="L1008" s="101">
        <v>3.4470186603029407E-4</v>
      </c>
      <c r="M1008" s="62"/>
    </row>
    <row r="1009" spans="1:13" x14ac:dyDescent="0.3">
      <c r="A1009" s="62"/>
      <c r="B1009" s="6" t="s">
        <v>57</v>
      </c>
      <c r="C1009" s="25"/>
      <c r="D1009" s="28"/>
      <c r="E1009" s="26"/>
      <c r="F1009" s="27"/>
      <c r="G1009" s="193">
        <v>0.13</v>
      </c>
      <c r="H1009" s="102" t="s">
        <v>57</v>
      </c>
      <c r="I1009" s="103"/>
      <c r="J1009" s="85"/>
      <c r="K1009" s="104" t="s">
        <v>156</v>
      </c>
      <c r="L1009" s="105">
        <v>3.4470186603029407E-4</v>
      </c>
      <c r="M1009" s="62"/>
    </row>
    <row r="1010" spans="1:13" x14ac:dyDescent="0.3">
      <c r="A1010" s="62"/>
      <c r="B1010" s="194" t="s">
        <v>22</v>
      </c>
      <c r="C1010" s="195"/>
      <c r="D1010" s="196"/>
      <c r="E1010" s="197"/>
      <c r="F1010" s="155"/>
      <c r="G1010" s="87"/>
      <c r="H1010" s="107"/>
      <c r="I1010" s="174"/>
      <c r="J1010" s="175"/>
      <c r="K1010" s="176"/>
      <c r="L1010" s="110"/>
      <c r="M1010" s="62"/>
    </row>
    <row r="1011" spans="1:13" ht="28.8" x14ac:dyDescent="0.3">
      <c r="A1011" s="62"/>
      <c r="B1011" s="198" t="s">
        <v>58</v>
      </c>
      <c r="C1011" s="199" t="s">
        <v>1</v>
      </c>
      <c r="D1011" s="200" t="s">
        <v>59</v>
      </c>
      <c r="E1011" s="156" t="s">
        <v>23</v>
      </c>
      <c r="F1011" s="156" t="s">
        <v>55</v>
      </c>
      <c r="G1011" s="201" t="s">
        <v>56</v>
      </c>
      <c r="H1011" s="90" t="s">
        <v>158</v>
      </c>
      <c r="I1011" s="169" t="s">
        <v>159</v>
      </c>
      <c r="J1011" s="169" t="s">
        <v>160</v>
      </c>
      <c r="K1011" s="177" t="s">
        <v>161</v>
      </c>
      <c r="L1011" s="92" t="s">
        <v>162</v>
      </c>
      <c r="M1011" s="62"/>
    </row>
    <row r="1012" spans="1:13" x14ac:dyDescent="0.3">
      <c r="A1012" s="62"/>
      <c r="B1012" s="8" t="s">
        <v>27</v>
      </c>
      <c r="C1012" s="25">
        <v>1</v>
      </c>
      <c r="D1012" s="3">
        <v>4.0999999999999996</v>
      </c>
      <c r="E1012" s="26">
        <v>4.0999999999999996</v>
      </c>
      <c r="F1012" s="26">
        <v>0.3</v>
      </c>
      <c r="G1012" s="26">
        <v>1.2299999999999998</v>
      </c>
      <c r="H1012" s="170">
        <v>8.1535249080242605E-3</v>
      </c>
      <c r="I1012" s="171"/>
      <c r="J1012" s="192" t="s">
        <v>163</v>
      </c>
      <c r="K1012" s="172">
        <v>1</v>
      </c>
      <c r="L1012" s="173">
        <v>8.1535249080242605E-3</v>
      </c>
      <c r="M1012" s="62"/>
    </row>
    <row r="1013" spans="1:13" x14ac:dyDescent="0.3">
      <c r="A1013" s="62"/>
      <c r="B1013" s="550" t="s">
        <v>86</v>
      </c>
      <c r="C1013" s="25">
        <v>1</v>
      </c>
      <c r="D1013" s="3">
        <v>4.55</v>
      </c>
      <c r="E1013" s="26">
        <v>4.55</v>
      </c>
      <c r="F1013" s="26">
        <v>0.3</v>
      </c>
      <c r="G1013" s="26">
        <v>1.365</v>
      </c>
      <c r="H1013" s="89">
        <v>9.0484239832952177E-3</v>
      </c>
      <c r="I1013" s="99"/>
      <c r="J1013" s="61" t="s">
        <v>163</v>
      </c>
      <c r="K1013" s="100">
        <v>1</v>
      </c>
      <c r="L1013" s="101">
        <v>9.0484239832952177E-3</v>
      </c>
      <c r="M1013" s="62"/>
    </row>
    <row r="1014" spans="1:13" x14ac:dyDescent="0.3">
      <c r="A1014" s="62"/>
      <c r="B1014" s="8">
        <v>0</v>
      </c>
      <c r="C1014" s="25"/>
      <c r="D1014" s="3">
        <v>0</v>
      </c>
      <c r="E1014" s="26">
        <v>0</v>
      </c>
      <c r="F1014" s="26"/>
      <c r="G1014" s="26"/>
      <c r="H1014" s="89">
        <v>0</v>
      </c>
      <c r="I1014" s="99"/>
      <c r="J1014" s="61">
        <v>0</v>
      </c>
      <c r="K1014" s="100">
        <v>0</v>
      </c>
      <c r="L1014" s="101">
        <v>0</v>
      </c>
      <c r="M1014" s="62"/>
    </row>
    <row r="1015" spans="1:13" x14ac:dyDescent="0.3">
      <c r="A1015" s="62"/>
      <c r="B1015" s="8">
        <v>0</v>
      </c>
      <c r="C1015" s="25"/>
      <c r="D1015" s="3">
        <v>0</v>
      </c>
      <c r="E1015" s="26">
        <v>0</v>
      </c>
      <c r="F1015" s="27"/>
      <c r="G1015" s="26">
        <v>0</v>
      </c>
      <c r="H1015" s="89">
        <v>0</v>
      </c>
      <c r="I1015" s="99"/>
      <c r="J1015" s="61">
        <v>0</v>
      </c>
      <c r="K1015" s="100">
        <v>0</v>
      </c>
      <c r="L1015" s="101">
        <v>0</v>
      </c>
      <c r="M1015" s="62"/>
    </row>
    <row r="1016" spans="1:13" x14ac:dyDescent="0.3">
      <c r="A1016" s="62"/>
      <c r="B1016" s="8">
        <v>0</v>
      </c>
      <c r="C1016" s="25"/>
      <c r="D1016" s="3">
        <v>0</v>
      </c>
      <c r="E1016" s="26">
        <v>0</v>
      </c>
      <c r="F1016" s="27"/>
      <c r="G1016" s="26">
        <v>0</v>
      </c>
      <c r="H1016" s="89">
        <v>0</v>
      </c>
      <c r="I1016" s="99"/>
      <c r="J1016" s="61">
        <v>0</v>
      </c>
      <c r="K1016" s="100">
        <v>0</v>
      </c>
      <c r="L1016" s="101">
        <v>0</v>
      </c>
      <c r="M1016" s="62"/>
    </row>
    <row r="1017" spans="1:13" x14ac:dyDescent="0.3">
      <c r="A1017" s="62"/>
      <c r="B1017" s="8">
        <v>0</v>
      </c>
      <c r="C1017" s="25"/>
      <c r="D1017" s="3">
        <v>0</v>
      </c>
      <c r="E1017" s="26">
        <v>0</v>
      </c>
      <c r="F1017" s="27"/>
      <c r="G1017" s="26">
        <v>0</v>
      </c>
      <c r="H1017" s="89">
        <v>0</v>
      </c>
      <c r="I1017" s="99"/>
      <c r="J1017" s="61">
        <v>0</v>
      </c>
      <c r="K1017" s="100">
        <v>0</v>
      </c>
      <c r="L1017" s="101">
        <v>0</v>
      </c>
      <c r="M1017" s="62"/>
    </row>
    <row r="1018" spans="1:13" x14ac:dyDescent="0.3">
      <c r="A1018" s="62"/>
      <c r="B1018" s="8">
        <v>0</v>
      </c>
      <c r="C1018" s="25"/>
      <c r="D1018" s="3">
        <v>0</v>
      </c>
      <c r="E1018" s="26">
        <v>0</v>
      </c>
      <c r="F1018" s="27"/>
      <c r="G1018" s="26">
        <v>0</v>
      </c>
      <c r="H1018" s="89">
        <v>0</v>
      </c>
      <c r="I1018" s="99"/>
      <c r="J1018" s="61">
        <v>0</v>
      </c>
      <c r="K1018" s="100">
        <v>0</v>
      </c>
      <c r="L1018" s="101">
        <v>0</v>
      </c>
      <c r="M1018" s="62"/>
    </row>
    <row r="1019" spans="1:13" x14ac:dyDescent="0.3">
      <c r="A1019" s="62"/>
      <c r="B1019" s="8">
        <v>0</v>
      </c>
      <c r="C1019" s="25"/>
      <c r="D1019" s="3">
        <v>0</v>
      </c>
      <c r="E1019" s="26">
        <v>0</v>
      </c>
      <c r="F1019" s="27"/>
      <c r="G1019" s="26">
        <v>0</v>
      </c>
      <c r="H1019" s="89">
        <v>0</v>
      </c>
      <c r="I1019" s="99"/>
      <c r="J1019" s="61">
        <v>0</v>
      </c>
      <c r="K1019" s="100">
        <v>0</v>
      </c>
      <c r="L1019" s="101">
        <v>0</v>
      </c>
      <c r="M1019" s="62"/>
    </row>
    <row r="1020" spans="1:13" x14ac:dyDescent="0.3">
      <c r="A1020" s="62"/>
      <c r="B1020" s="8">
        <v>0</v>
      </c>
      <c r="C1020" s="25"/>
      <c r="D1020" s="3">
        <v>0</v>
      </c>
      <c r="E1020" s="26">
        <v>0</v>
      </c>
      <c r="F1020" s="27"/>
      <c r="G1020" s="26">
        <v>0</v>
      </c>
      <c r="H1020" s="89">
        <v>0</v>
      </c>
      <c r="I1020" s="99"/>
      <c r="J1020" s="61">
        <v>0</v>
      </c>
      <c r="K1020" s="100">
        <v>0</v>
      </c>
      <c r="L1020" s="101">
        <v>0</v>
      </c>
      <c r="M1020" s="62"/>
    </row>
    <row r="1021" spans="1:13" x14ac:dyDescent="0.3">
      <c r="A1021" s="62"/>
      <c r="B1021" s="6" t="s">
        <v>60</v>
      </c>
      <c r="C1021" s="25"/>
      <c r="D1021" s="28"/>
      <c r="E1021" s="26"/>
      <c r="F1021" s="27"/>
      <c r="G1021" s="193">
        <v>2.5949999999999998</v>
      </c>
      <c r="H1021" s="106" t="s">
        <v>60</v>
      </c>
      <c r="I1021" s="103"/>
      <c r="J1021" s="85"/>
      <c r="K1021" s="104" t="s">
        <v>156</v>
      </c>
      <c r="L1021" s="95">
        <v>1.7201948891319478E-2</v>
      </c>
      <c r="M1021" s="62"/>
    </row>
    <row r="1022" spans="1:13" x14ac:dyDescent="0.3">
      <c r="A1022" s="62"/>
      <c r="B1022" s="194" t="s">
        <v>38</v>
      </c>
      <c r="C1022" s="195"/>
      <c r="D1022" s="196"/>
      <c r="E1022" s="196"/>
      <c r="F1022" s="196"/>
      <c r="G1022" s="196"/>
      <c r="H1022" s="115"/>
      <c r="I1022" s="202"/>
      <c r="J1022" s="203"/>
      <c r="K1022" s="178"/>
      <c r="L1022" s="204"/>
      <c r="M1022" s="62"/>
    </row>
    <row r="1023" spans="1:13" ht="28.8" x14ac:dyDescent="0.3">
      <c r="A1023" s="62"/>
      <c r="B1023" s="53" t="s">
        <v>53</v>
      </c>
      <c r="C1023" s="195"/>
      <c r="D1023" s="205" t="s">
        <v>0</v>
      </c>
      <c r="E1023" s="206" t="s">
        <v>1</v>
      </c>
      <c r="F1023" s="207" t="s">
        <v>61</v>
      </c>
      <c r="G1023" s="188" t="s">
        <v>56</v>
      </c>
      <c r="H1023" s="111" t="s">
        <v>158</v>
      </c>
      <c r="I1023" s="112" t="s">
        <v>159</v>
      </c>
      <c r="J1023" s="112" t="s">
        <v>160</v>
      </c>
      <c r="K1023" s="113" t="s">
        <v>161</v>
      </c>
      <c r="L1023" s="114" t="s">
        <v>162</v>
      </c>
      <c r="M1023" s="62"/>
    </row>
    <row r="1024" spans="1:13" x14ac:dyDescent="0.3">
      <c r="A1024" s="62"/>
      <c r="B1024" s="218" t="s">
        <v>1596</v>
      </c>
      <c r="C1024" s="195"/>
      <c r="D1024" s="190" t="s">
        <v>5</v>
      </c>
      <c r="E1024" s="153">
        <v>1</v>
      </c>
      <c r="F1024" s="154">
        <v>70.98</v>
      </c>
      <c r="G1024" s="191">
        <v>70.98</v>
      </c>
      <c r="H1024" s="170">
        <v>0.47051804713135137</v>
      </c>
      <c r="I1024" s="171"/>
      <c r="J1024" s="192" t="s">
        <v>1219</v>
      </c>
      <c r="K1024" s="172">
        <v>0</v>
      </c>
      <c r="L1024" s="173">
        <v>0</v>
      </c>
      <c r="M1024" s="521"/>
    </row>
    <row r="1025" spans="1:13" x14ac:dyDescent="0.3">
      <c r="A1025" s="62"/>
      <c r="B1025" s="6" t="s">
        <v>1594</v>
      </c>
      <c r="C1025" s="7"/>
      <c r="D1025" s="3" t="s">
        <v>5</v>
      </c>
      <c r="E1025" s="4">
        <v>24</v>
      </c>
      <c r="F1025" s="5">
        <v>3.1</v>
      </c>
      <c r="G1025" s="26">
        <v>74.400000000000006</v>
      </c>
      <c r="H1025" s="89">
        <v>0.49318882370488226</v>
      </c>
      <c r="I1025" s="99"/>
      <c r="J1025" s="61" t="s">
        <v>1219</v>
      </c>
      <c r="K1025" s="100">
        <v>0</v>
      </c>
      <c r="L1025" s="101">
        <v>0</v>
      </c>
      <c r="M1025" s="521"/>
    </row>
    <row r="1026" spans="1:13" x14ac:dyDescent="0.3">
      <c r="A1026" s="62"/>
      <c r="B1026" s="6" t="s">
        <v>1595</v>
      </c>
      <c r="C1026" s="7"/>
      <c r="D1026" s="3" t="s">
        <v>5</v>
      </c>
      <c r="E1026" s="4">
        <v>1</v>
      </c>
      <c r="F1026" s="5">
        <v>2.75</v>
      </c>
      <c r="G1026" s="26">
        <v>2.75</v>
      </c>
      <c r="H1026" s="89">
        <v>1.8229425607371317E-2</v>
      </c>
      <c r="I1026" s="99"/>
      <c r="J1026" s="61" t="s">
        <v>163</v>
      </c>
      <c r="K1026" s="100">
        <v>1</v>
      </c>
      <c r="L1026" s="101">
        <v>1.8229425607371317E-2</v>
      </c>
      <c r="M1026" s="62"/>
    </row>
    <row r="1027" spans="1:13" x14ac:dyDescent="0.3">
      <c r="A1027" s="62"/>
      <c r="B1027" s="6">
        <v>0</v>
      </c>
      <c r="C1027" s="7"/>
      <c r="D1027" s="3">
        <v>0</v>
      </c>
      <c r="E1027" s="4"/>
      <c r="F1027" s="5">
        <v>0</v>
      </c>
      <c r="G1027" s="26">
        <v>0</v>
      </c>
      <c r="H1027" s="89">
        <v>0</v>
      </c>
      <c r="I1027" s="99"/>
      <c r="J1027" s="61">
        <v>0</v>
      </c>
      <c r="K1027" s="100">
        <v>0</v>
      </c>
      <c r="L1027" s="101">
        <v>0</v>
      </c>
      <c r="M1027" s="62"/>
    </row>
    <row r="1028" spans="1:13" x14ac:dyDescent="0.3">
      <c r="A1028" s="62"/>
      <c r="B1028" s="6">
        <v>0</v>
      </c>
      <c r="C1028" s="7"/>
      <c r="D1028" s="3">
        <v>0</v>
      </c>
      <c r="E1028" s="4"/>
      <c r="F1028" s="5">
        <v>0</v>
      </c>
      <c r="G1028" s="26">
        <v>0</v>
      </c>
      <c r="H1028" s="89">
        <v>0</v>
      </c>
      <c r="I1028" s="99"/>
      <c r="J1028" s="61">
        <v>0</v>
      </c>
      <c r="K1028" s="100">
        <v>0</v>
      </c>
      <c r="L1028" s="101">
        <v>0</v>
      </c>
      <c r="M1028" s="62"/>
    </row>
    <row r="1029" spans="1:13" x14ac:dyDescent="0.3">
      <c r="A1029" s="62"/>
      <c r="B1029" s="6">
        <v>0</v>
      </c>
      <c r="C1029" s="7"/>
      <c r="D1029" s="3">
        <v>0</v>
      </c>
      <c r="E1029" s="4"/>
      <c r="F1029" s="5">
        <v>0</v>
      </c>
      <c r="G1029" s="26">
        <v>0</v>
      </c>
      <c r="H1029" s="89">
        <v>0</v>
      </c>
      <c r="I1029" s="99"/>
      <c r="J1029" s="61">
        <v>0</v>
      </c>
      <c r="K1029" s="100">
        <v>0</v>
      </c>
      <c r="L1029" s="101">
        <v>0</v>
      </c>
      <c r="M1029" s="62"/>
    </row>
    <row r="1030" spans="1:13" x14ac:dyDescent="0.3">
      <c r="A1030" s="62"/>
      <c r="B1030" s="6">
        <v>0</v>
      </c>
      <c r="C1030" s="7"/>
      <c r="D1030" s="3">
        <v>0</v>
      </c>
      <c r="E1030" s="4"/>
      <c r="F1030" s="5">
        <v>0</v>
      </c>
      <c r="G1030" s="26">
        <v>0</v>
      </c>
      <c r="H1030" s="89">
        <v>0</v>
      </c>
      <c r="I1030" s="99"/>
      <c r="J1030" s="61">
        <v>0</v>
      </c>
      <c r="K1030" s="100">
        <v>0</v>
      </c>
      <c r="L1030" s="101">
        <v>0</v>
      </c>
      <c r="M1030" s="62"/>
    </row>
    <row r="1031" spans="1:13" x14ac:dyDescent="0.3">
      <c r="A1031" s="62"/>
      <c r="B1031" s="6">
        <v>0</v>
      </c>
      <c r="C1031" s="7"/>
      <c r="D1031" s="3">
        <v>0</v>
      </c>
      <c r="E1031" s="4"/>
      <c r="F1031" s="5">
        <v>0</v>
      </c>
      <c r="G1031" s="26">
        <v>0</v>
      </c>
      <c r="H1031" s="89">
        <v>0</v>
      </c>
      <c r="I1031" s="99"/>
      <c r="J1031" s="61">
        <v>0</v>
      </c>
      <c r="K1031" s="100">
        <v>0</v>
      </c>
      <c r="L1031" s="101">
        <v>0</v>
      </c>
      <c r="M1031" s="62"/>
    </row>
    <row r="1032" spans="1:13" x14ac:dyDescent="0.3">
      <c r="A1032" s="62"/>
      <c r="B1032" s="6">
        <v>0</v>
      </c>
      <c r="C1032" s="7"/>
      <c r="D1032" s="3">
        <v>0</v>
      </c>
      <c r="E1032" s="4"/>
      <c r="F1032" s="5">
        <v>0</v>
      </c>
      <c r="G1032" s="26">
        <v>0</v>
      </c>
      <c r="H1032" s="89">
        <v>0</v>
      </c>
      <c r="I1032" s="99"/>
      <c r="J1032" s="61">
        <v>0</v>
      </c>
      <c r="K1032" s="100">
        <v>0</v>
      </c>
      <c r="L1032" s="101">
        <v>0</v>
      </c>
      <c r="M1032" s="62"/>
    </row>
    <row r="1033" spans="1:13" x14ac:dyDescent="0.3">
      <c r="A1033" s="62"/>
      <c r="B1033" s="6">
        <v>0</v>
      </c>
      <c r="C1033" s="7"/>
      <c r="D1033" s="3">
        <v>0</v>
      </c>
      <c r="E1033" s="4"/>
      <c r="F1033" s="5">
        <v>0</v>
      </c>
      <c r="G1033" s="26">
        <v>0</v>
      </c>
      <c r="H1033" s="89">
        <v>0</v>
      </c>
      <c r="I1033" s="99"/>
      <c r="J1033" s="61">
        <v>0</v>
      </c>
      <c r="K1033" s="100">
        <v>0</v>
      </c>
      <c r="L1033" s="101">
        <v>0</v>
      </c>
      <c r="M1033" s="62"/>
    </row>
    <row r="1034" spans="1:13" x14ac:dyDescent="0.3">
      <c r="A1034" s="62"/>
      <c r="B1034" s="6">
        <v>0</v>
      </c>
      <c r="C1034" s="7"/>
      <c r="D1034" s="3">
        <v>0</v>
      </c>
      <c r="E1034" s="4"/>
      <c r="F1034" s="5">
        <v>0</v>
      </c>
      <c r="G1034" s="26">
        <v>0</v>
      </c>
      <c r="H1034" s="89">
        <v>0</v>
      </c>
      <c r="I1034" s="99"/>
      <c r="J1034" s="61">
        <v>0</v>
      </c>
      <c r="K1034" s="100">
        <v>0</v>
      </c>
      <c r="L1034" s="101">
        <v>0</v>
      </c>
      <c r="M1034" s="62"/>
    </row>
    <row r="1035" spans="1:13" x14ac:dyDescent="0.3">
      <c r="A1035" s="62"/>
      <c r="B1035" s="6">
        <v>0</v>
      </c>
      <c r="C1035" s="7"/>
      <c r="D1035" s="3">
        <v>0</v>
      </c>
      <c r="E1035" s="4"/>
      <c r="F1035" s="5">
        <v>0</v>
      </c>
      <c r="G1035" s="26">
        <v>0</v>
      </c>
      <c r="H1035" s="89">
        <v>0</v>
      </c>
      <c r="I1035" s="99"/>
      <c r="J1035" s="61">
        <v>0</v>
      </c>
      <c r="K1035" s="100">
        <v>0</v>
      </c>
      <c r="L1035" s="101">
        <v>0</v>
      </c>
      <c r="M1035" s="62"/>
    </row>
    <row r="1036" spans="1:13" x14ac:dyDescent="0.3">
      <c r="A1036" s="62"/>
      <c r="B1036" s="6">
        <v>0</v>
      </c>
      <c r="C1036" s="7"/>
      <c r="D1036" s="3">
        <v>0</v>
      </c>
      <c r="E1036" s="4"/>
      <c r="F1036" s="5">
        <v>0</v>
      </c>
      <c r="G1036" s="26">
        <v>0</v>
      </c>
      <c r="H1036" s="89">
        <v>0</v>
      </c>
      <c r="I1036" s="99"/>
      <c r="J1036" s="61">
        <v>0</v>
      </c>
      <c r="K1036" s="100">
        <v>0</v>
      </c>
      <c r="L1036" s="101">
        <v>0</v>
      </c>
      <c r="M1036" s="62"/>
    </row>
    <row r="1037" spans="1:13" x14ac:dyDescent="0.3">
      <c r="A1037" s="62"/>
      <c r="B1037" s="58" t="s">
        <v>62</v>
      </c>
      <c r="C1037" s="46"/>
      <c r="D1037" s="37"/>
      <c r="E1037" s="38"/>
      <c r="F1037" s="39"/>
      <c r="G1037" s="193">
        <v>148.13</v>
      </c>
      <c r="H1037" s="106" t="s">
        <v>62</v>
      </c>
      <c r="I1037" s="103"/>
      <c r="J1037" s="85"/>
      <c r="K1037" s="104" t="s">
        <v>156</v>
      </c>
      <c r="L1037" s="95">
        <v>1.8229425607371317E-2</v>
      </c>
      <c r="M1037" s="62"/>
    </row>
    <row r="1038" spans="1:13" x14ac:dyDescent="0.3">
      <c r="A1038" s="62"/>
      <c r="B1038" s="194" t="s">
        <v>63</v>
      </c>
      <c r="C1038" s="195"/>
      <c r="D1038" s="196"/>
      <c r="E1038" s="197"/>
      <c r="F1038" s="155"/>
      <c r="G1038" s="197"/>
      <c r="H1038" s="115"/>
      <c r="I1038" s="202"/>
      <c r="J1038" s="203"/>
      <c r="K1038" s="178"/>
      <c r="L1038" s="204">
        <v>0</v>
      </c>
      <c r="M1038" s="62"/>
    </row>
    <row r="1039" spans="1:13" ht="28.8" x14ac:dyDescent="0.3">
      <c r="A1039" s="62"/>
      <c r="B1039" s="53" t="s">
        <v>53</v>
      </c>
      <c r="C1039" s="210"/>
      <c r="D1039" s="211" t="s">
        <v>0</v>
      </c>
      <c r="E1039" s="201" t="s">
        <v>1</v>
      </c>
      <c r="F1039" s="156" t="s">
        <v>61</v>
      </c>
      <c r="G1039" s="188" t="s">
        <v>56</v>
      </c>
      <c r="H1039" s="111" t="s">
        <v>158</v>
      </c>
      <c r="I1039" s="112" t="s">
        <v>159</v>
      </c>
      <c r="J1039" s="112" t="s">
        <v>160</v>
      </c>
      <c r="K1039" s="113" t="s">
        <v>161</v>
      </c>
      <c r="L1039" s="114" t="s">
        <v>162</v>
      </c>
      <c r="M1039" s="62"/>
    </row>
    <row r="1040" spans="1:13" x14ac:dyDescent="0.3">
      <c r="A1040" s="62"/>
      <c r="B1040" s="6">
        <v>0</v>
      </c>
      <c r="C1040" s="7"/>
      <c r="D1040" s="3">
        <v>0</v>
      </c>
      <c r="E1040" s="26"/>
      <c r="F1040" s="5">
        <v>0</v>
      </c>
      <c r="G1040" s="191">
        <v>0</v>
      </c>
      <c r="H1040" s="170">
        <v>0</v>
      </c>
      <c r="I1040" s="171"/>
      <c r="J1040" s="192">
        <v>0</v>
      </c>
      <c r="K1040" s="172">
        <v>0</v>
      </c>
      <c r="L1040" s="173">
        <v>0</v>
      </c>
      <c r="M1040" s="62"/>
    </row>
    <row r="1041" spans="1:13" x14ac:dyDescent="0.3">
      <c r="A1041" s="62"/>
      <c r="B1041" s="6">
        <v>0</v>
      </c>
      <c r="C1041" s="7"/>
      <c r="D1041" s="3">
        <v>0</v>
      </c>
      <c r="E1041" s="26"/>
      <c r="F1041" s="5">
        <v>0</v>
      </c>
      <c r="G1041" s="26">
        <v>0</v>
      </c>
      <c r="H1041" s="89">
        <v>0</v>
      </c>
      <c r="I1041" s="99"/>
      <c r="J1041" s="61">
        <v>0</v>
      </c>
      <c r="K1041" s="100">
        <v>0</v>
      </c>
      <c r="L1041" s="101">
        <v>0</v>
      </c>
      <c r="M1041" s="62"/>
    </row>
    <row r="1042" spans="1:13" x14ac:dyDescent="0.3">
      <c r="A1042" s="62"/>
      <c r="B1042" s="6">
        <v>0</v>
      </c>
      <c r="C1042" s="7"/>
      <c r="D1042" s="3">
        <v>0</v>
      </c>
      <c r="E1042" s="26"/>
      <c r="F1042" s="5">
        <v>0</v>
      </c>
      <c r="G1042" s="26">
        <v>0</v>
      </c>
      <c r="H1042" s="89">
        <v>0</v>
      </c>
      <c r="I1042" s="99"/>
      <c r="J1042" s="61">
        <v>0</v>
      </c>
      <c r="K1042" s="100">
        <v>0</v>
      </c>
      <c r="L1042" s="101">
        <v>0</v>
      </c>
      <c r="M1042" s="62"/>
    </row>
    <row r="1043" spans="1:13" x14ac:dyDescent="0.3">
      <c r="A1043" s="62"/>
      <c r="B1043" s="6">
        <v>0</v>
      </c>
      <c r="C1043" s="7"/>
      <c r="D1043" s="3">
        <v>0</v>
      </c>
      <c r="E1043" s="26"/>
      <c r="F1043" s="5">
        <v>0</v>
      </c>
      <c r="G1043" s="26">
        <v>0</v>
      </c>
      <c r="H1043" s="89">
        <v>0</v>
      </c>
      <c r="I1043" s="99"/>
      <c r="J1043" s="61">
        <v>0</v>
      </c>
      <c r="K1043" s="100">
        <v>0</v>
      </c>
      <c r="L1043" s="101">
        <v>0</v>
      </c>
      <c r="M1043" s="62"/>
    </row>
    <row r="1044" spans="1:13" x14ac:dyDescent="0.3">
      <c r="A1044" s="62"/>
      <c r="B1044" s="6">
        <v>0</v>
      </c>
      <c r="C1044" s="7"/>
      <c r="D1044" s="3">
        <v>0</v>
      </c>
      <c r="E1044" s="26"/>
      <c r="F1044" s="5">
        <v>0</v>
      </c>
      <c r="G1044" s="26">
        <v>0</v>
      </c>
      <c r="H1044" s="89">
        <v>0</v>
      </c>
      <c r="I1044" s="99"/>
      <c r="J1044" s="61">
        <v>0</v>
      </c>
      <c r="K1044" s="100">
        <v>0</v>
      </c>
      <c r="L1044" s="101">
        <v>0</v>
      </c>
      <c r="M1044" s="62"/>
    </row>
    <row r="1045" spans="1:13" ht="15" thickBot="1" x14ac:dyDescent="0.35">
      <c r="A1045" s="62"/>
      <c r="B1045" s="59" t="s">
        <v>64</v>
      </c>
      <c r="C1045" s="42"/>
      <c r="D1045" s="43"/>
      <c r="E1045" s="44"/>
      <c r="F1045" s="45"/>
      <c r="G1045" s="191">
        <v>0</v>
      </c>
      <c r="H1045" s="106" t="s">
        <v>64</v>
      </c>
      <c r="I1045" s="103"/>
      <c r="J1045" s="85"/>
      <c r="K1045" s="104" t="s">
        <v>156</v>
      </c>
      <c r="L1045" s="95">
        <v>0</v>
      </c>
      <c r="M1045" s="62"/>
    </row>
    <row r="1046" spans="1:13" x14ac:dyDescent="0.3">
      <c r="A1046" s="62"/>
      <c r="B1046" s="64"/>
      <c r="C1046" s="68"/>
      <c r="D1046" s="69" t="s">
        <v>65</v>
      </c>
      <c r="E1046" s="70"/>
      <c r="F1046" s="71"/>
      <c r="G1046" s="88">
        <v>150.85499999999999</v>
      </c>
      <c r="H1046" s="179"/>
      <c r="I1046" s="212"/>
      <c r="J1046" s="213"/>
      <c r="K1046" s="214"/>
      <c r="L1046" s="180"/>
      <c r="M1046" s="62"/>
    </row>
    <row r="1047" spans="1:13" x14ac:dyDescent="0.3">
      <c r="A1047" s="62"/>
      <c r="B1047" s="63"/>
      <c r="C1047" s="68"/>
      <c r="D1047" s="72" t="s">
        <v>7</v>
      </c>
      <c r="E1047" s="215"/>
      <c r="F1047" s="181">
        <v>0.1</v>
      </c>
      <c r="G1047" s="215">
        <v>15.086</v>
      </c>
      <c r="H1047" s="120"/>
      <c r="I1047" s="124"/>
      <c r="J1047" s="141"/>
      <c r="K1047" s="125"/>
      <c r="L1047" s="119"/>
      <c r="M1047" s="62"/>
    </row>
    <row r="1048" spans="1:13" x14ac:dyDescent="0.3">
      <c r="A1048" s="62"/>
      <c r="B1048" s="63"/>
      <c r="C1048" s="68"/>
      <c r="D1048" s="72" t="s">
        <v>8</v>
      </c>
      <c r="E1048" s="215"/>
      <c r="F1048" s="181">
        <v>0.1</v>
      </c>
      <c r="G1048" s="215">
        <v>15.086</v>
      </c>
      <c r="H1048" s="120"/>
      <c r="I1048" s="124"/>
      <c r="J1048" s="141"/>
      <c r="K1048" s="125"/>
      <c r="L1048" s="119"/>
      <c r="M1048" s="62"/>
    </row>
    <row r="1049" spans="1:13" x14ac:dyDescent="0.3">
      <c r="A1049" s="62"/>
      <c r="B1049" s="63" t="s">
        <v>66</v>
      </c>
      <c r="C1049" s="68"/>
      <c r="D1049" s="75" t="s">
        <v>67</v>
      </c>
      <c r="E1049" s="76"/>
      <c r="F1049" s="71"/>
      <c r="G1049" s="76">
        <v>181.02699999999999</v>
      </c>
      <c r="H1049" s="120"/>
      <c r="I1049" s="124"/>
      <c r="J1049" s="141"/>
      <c r="K1049" s="125"/>
      <c r="L1049" s="119"/>
      <c r="M1049" s="62"/>
    </row>
    <row r="1050" spans="1:13" ht="15" thickBot="1" x14ac:dyDescent="0.35">
      <c r="A1050" s="62"/>
      <c r="B1050" s="63"/>
      <c r="C1050" s="68"/>
      <c r="D1050" s="77" t="s">
        <v>68</v>
      </c>
      <c r="E1050" s="78"/>
      <c r="F1050" s="79"/>
      <c r="G1050" s="78">
        <v>181.03</v>
      </c>
      <c r="H1050" s="134">
        <v>1</v>
      </c>
      <c r="I1050" s="126"/>
      <c r="J1050" s="142"/>
      <c r="K1050" s="127"/>
      <c r="L1050" s="135">
        <v>3.5776076364721091E-2</v>
      </c>
      <c r="M1050" s="62"/>
    </row>
    <row r="1051" spans="1:13" x14ac:dyDescent="0.3">
      <c r="A1051" s="62"/>
      <c r="B1051" s="63"/>
      <c r="C1051" s="68"/>
      <c r="D1051" s="80"/>
      <c r="E1051" s="67"/>
      <c r="F1051" s="65"/>
      <c r="G1051" s="67"/>
      <c r="H1051" s="47"/>
      <c r="I1051" s="47"/>
      <c r="J1051" s="60"/>
      <c r="K1051" s="47"/>
      <c r="L1051" s="47"/>
      <c r="M1051" s="62"/>
    </row>
    <row r="1052" spans="1:13" x14ac:dyDescent="0.3">
      <c r="A1052" s="62"/>
      <c r="B1052" s="63"/>
      <c r="C1052" s="68"/>
      <c r="D1052" s="80"/>
      <c r="E1052" s="67"/>
      <c r="F1052" s="65"/>
      <c r="G1052" s="67"/>
      <c r="H1052" s="47"/>
      <c r="I1052" s="47"/>
      <c r="J1052" s="60"/>
      <c r="K1052" s="47"/>
      <c r="L1052" s="47"/>
      <c r="M1052" s="62"/>
    </row>
    <row r="1053" spans="1:13" x14ac:dyDescent="0.3">
      <c r="A1053" s="62"/>
      <c r="B1053" s="63"/>
      <c r="C1053" s="68"/>
      <c r="D1053" s="80"/>
      <c r="E1053" s="67"/>
      <c r="F1053" s="65"/>
      <c r="G1053" s="67"/>
      <c r="H1053" s="47"/>
      <c r="I1053" s="47"/>
      <c r="J1053" s="60"/>
      <c r="K1053" s="47"/>
      <c r="L1053" s="47"/>
      <c r="M1053" s="62"/>
    </row>
    <row r="1054" spans="1:13" x14ac:dyDescent="0.3">
      <c r="A1054" s="62"/>
      <c r="B1054" s="136" t="s">
        <v>1808</v>
      </c>
      <c r="C1054" s="81"/>
      <c r="D1054" s="80"/>
      <c r="E1054" s="67"/>
      <c r="F1054" s="82"/>
      <c r="G1054" s="82"/>
      <c r="H1054" s="47"/>
      <c r="I1054" s="47"/>
      <c r="J1054" s="60"/>
      <c r="K1054" s="47"/>
      <c r="L1054" s="47"/>
      <c r="M1054" s="62"/>
    </row>
    <row r="1055" spans="1:13" x14ac:dyDescent="0.3">
      <c r="A1055" s="62"/>
      <c r="B1055" s="216" t="s">
        <v>6</v>
      </c>
      <c r="C1055" s="217"/>
      <c r="D1055" s="80"/>
      <c r="E1055" s="67"/>
      <c r="F1055" s="62"/>
      <c r="G1055" s="62"/>
      <c r="H1055" s="47"/>
      <c r="I1055" s="47"/>
      <c r="J1055" s="60"/>
      <c r="K1055" s="47"/>
      <c r="L1055" s="47"/>
      <c r="M1055" s="62"/>
    </row>
    <row r="1056" spans="1:13" x14ac:dyDescent="0.3">
      <c r="A1056" s="62"/>
      <c r="B1056" s="84"/>
      <c r="C1056" s="62"/>
      <c r="D1056" s="80"/>
      <c r="E1056" s="67"/>
      <c r="F1056" s="62"/>
      <c r="G1056" s="62"/>
      <c r="H1056" s="47"/>
      <c r="I1056" s="47"/>
      <c r="J1056" s="60"/>
      <c r="K1056" s="47"/>
      <c r="L1056" s="47"/>
      <c r="M1056" s="62"/>
    </row>
    <row r="1057" spans="1:13" x14ac:dyDescent="0.3">
      <c r="A1057" s="62"/>
      <c r="B1057" s="129"/>
      <c r="C1057" s="129"/>
      <c r="D1057" s="129"/>
      <c r="J1057" s="1"/>
    </row>
    <row r="1058" spans="1:13" x14ac:dyDescent="0.3">
      <c r="A1058" s="62"/>
      <c r="B1058" s="130"/>
      <c r="C1058" s="130"/>
      <c r="D1058" s="130"/>
      <c r="J1058" s="1"/>
    </row>
    <row r="1059" spans="1:13" ht="15.6" x14ac:dyDescent="0.3">
      <c r="A1059" s="62"/>
      <c r="B1059" s="47"/>
      <c r="C1059" s="47"/>
      <c r="D1059" s="715" t="s">
        <v>166</v>
      </c>
      <c r="E1059" s="715"/>
      <c r="F1059" s="715"/>
      <c r="J1059" s="1"/>
    </row>
    <row r="1060" spans="1:13" x14ac:dyDescent="0.3">
      <c r="A1060" s="62"/>
      <c r="B1060" s="132"/>
      <c r="C1060" s="132"/>
      <c r="D1060" s="132"/>
      <c r="J1060" s="1"/>
    </row>
    <row r="1061" spans="1:13" ht="82.2" customHeight="1" x14ac:dyDescent="0.3">
      <c r="A1061" s="62"/>
      <c r="B1061" s="710" t="s">
        <v>1809</v>
      </c>
      <c r="C1061" s="710"/>
      <c r="D1061" s="710"/>
      <c r="E1061" s="710"/>
      <c r="F1061" s="710"/>
      <c r="G1061" s="710"/>
      <c r="H1061" s="710"/>
      <c r="I1061" s="710"/>
      <c r="J1061" s="710"/>
      <c r="K1061" s="710"/>
      <c r="L1061" s="710"/>
    </row>
    <row r="1062" spans="1:13" x14ac:dyDescent="0.3">
      <c r="A1062" s="62"/>
      <c r="B1062" s="63"/>
      <c r="C1062" s="9"/>
      <c r="D1062" s="10"/>
      <c r="E1062" s="11"/>
      <c r="F1062" s="12"/>
      <c r="G1062" s="13"/>
      <c r="H1062" s="47"/>
      <c r="I1062" s="47"/>
      <c r="J1062" s="60"/>
      <c r="K1062" s="47"/>
      <c r="L1062" s="47"/>
      <c r="M1062" s="62"/>
    </row>
    <row r="1063" spans="1:13" x14ac:dyDescent="0.3">
      <c r="A1063" s="62"/>
      <c r="B1063" s="48" t="s">
        <v>48</v>
      </c>
      <c r="C1063" s="9"/>
      <c r="D1063" s="10"/>
      <c r="E1063" s="11"/>
      <c r="F1063" s="11"/>
      <c r="G1063" s="11"/>
      <c r="H1063" s="47"/>
      <c r="I1063" s="47"/>
      <c r="J1063" s="60"/>
      <c r="K1063" s="47"/>
      <c r="L1063" s="47"/>
      <c r="M1063" s="62"/>
    </row>
    <row r="1064" spans="1:13" x14ac:dyDescent="0.3">
      <c r="A1064" s="62"/>
      <c r="B1064" s="64" t="s">
        <v>49</v>
      </c>
      <c r="C1064" s="62" t="s">
        <v>1108</v>
      </c>
      <c r="D1064" s="62"/>
      <c r="E1064" s="62"/>
      <c r="F1064" s="47"/>
      <c r="G1064" s="47"/>
      <c r="H1064" s="47"/>
      <c r="I1064" s="65" t="s">
        <v>50</v>
      </c>
      <c r="J1064" s="68" t="s">
        <v>5</v>
      </c>
      <c r="K1064" s="47"/>
      <c r="L1064" s="47"/>
      <c r="M1064" s="62"/>
    </row>
    <row r="1065" spans="1:13" ht="15" thickBot="1" x14ac:dyDescent="0.35">
      <c r="A1065" s="62"/>
      <c r="B1065" s="64" t="s">
        <v>51</v>
      </c>
      <c r="C1065" s="62" t="s">
        <v>182</v>
      </c>
      <c r="D1065" s="62"/>
      <c r="E1065" s="62"/>
      <c r="F1065" s="47"/>
      <c r="G1065" s="62" t="s">
        <v>565</v>
      </c>
      <c r="H1065" s="47"/>
      <c r="I1065" s="47"/>
      <c r="J1065" s="60"/>
      <c r="K1065" s="47"/>
      <c r="L1065" s="47"/>
      <c r="M1065" s="62"/>
    </row>
    <row r="1066" spans="1:13" ht="15" thickTop="1" x14ac:dyDescent="0.3">
      <c r="A1066" s="62"/>
      <c r="B1066" s="49" t="s">
        <v>52</v>
      </c>
      <c r="C1066" s="14"/>
      <c r="D1066" s="15"/>
      <c r="E1066" s="16"/>
      <c r="F1066" s="17"/>
      <c r="G1066" s="16"/>
      <c r="H1066" s="711" t="s">
        <v>164</v>
      </c>
      <c r="I1066" s="712"/>
      <c r="J1066" s="712"/>
      <c r="K1066" s="712"/>
      <c r="L1066" s="713"/>
      <c r="M1066" s="62"/>
    </row>
    <row r="1067" spans="1:13" ht="28.8" x14ac:dyDescent="0.3">
      <c r="A1067" s="62"/>
      <c r="B1067" s="186" t="s">
        <v>53</v>
      </c>
      <c r="C1067" s="187" t="s">
        <v>1</v>
      </c>
      <c r="D1067" s="161" t="s">
        <v>54</v>
      </c>
      <c r="E1067" s="188" t="s">
        <v>23</v>
      </c>
      <c r="F1067" s="188" t="s">
        <v>55</v>
      </c>
      <c r="G1067" s="188" t="s">
        <v>56</v>
      </c>
      <c r="H1067" s="90" t="s">
        <v>158</v>
      </c>
      <c r="I1067" s="169" t="s">
        <v>159</v>
      </c>
      <c r="J1067" s="169" t="s">
        <v>160</v>
      </c>
      <c r="K1067" s="169" t="s">
        <v>161</v>
      </c>
      <c r="L1067" s="92" t="s">
        <v>162</v>
      </c>
      <c r="M1067" s="62"/>
    </row>
    <row r="1068" spans="1:13" x14ac:dyDescent="0.3">
      <c r="A1068" s="62"/>
      <c r="B1068" s="189">
        <v>0</v>
      </c>
      <c r="C1068" s="187"/>
      <c r="D1068" s="190">
        <v>0</v>
      </c>
      <c r="E1068" s="191">
        <v>0</v>
      </c>
      <c r="F1068" s="505">
        <v>0.1</v>
      </c>
      <c r="G1068" s="191">
        <v>0</v>
      </c>
      <c r="H1068" s="170">
        <v>0</v>
      </c>
      <c r="I1068" s="171"/>
      <c r="J1068" s="192">
        <v>0</v>
      </c>
      <c r="K1068" s="172">
        <v>0</v>
      </c>
      <c r="L1068" s="173">
        <v>0</v>
      </c>
      <c r="M1068" s="62"/>
    </row>
    <row r="1069" spans="1:13" x14ac:dyDescent="0.3">
      <c r="A1069" s="62"/>
      <c r="B1069" s="6">
        <v>0</v>
      </c>
      <c r="C1069" s="25"/>
      <c r="D1069" s="3">
        <v>0</v>
      </c>
      <c r="E1069" s="26">
        <v>0</v>
      </c>
      <c r="F1069" s="27"/>
      <c r="G1069" s="26">
        <v>0</v>
      </c>
      <c r="H1069" s="89">
        <v>0</v>
      </c>
      <c r="I1069" s="99"/>
      <c r="J1069" s="61">
        <v>0</v>
      </c>
      <c r="K1069" s="100">
        <v>0</v>
      </c>
      <c r="L1069" s="101">
        <v>0</v>
      </c>
      <c r="M1069" s="62"/>
    </row>
    <row r="1070" spans="1:13" x14ac:dyDescent="0.3">
      <c r="A1070" s="62"/>
      <c r="B1070" s="6">
        <v>0</v>
      </c>
      <c r="C1070" s="25"/>
      <c r="D1070" s="3">
        <v>0</v>
      </c>
      <c r="E1070" s="26">
        <v>0</v>
      </c>
      <c r="F1070" s="27"/>
      <c r="G1070" s="26">
        <v>0</v>
      </c>
      <c r="H1070" s="89">
        <v>0</v>
      </c>
      <c r="I1070" s="99"/>
      <c r="J1070" s="61">
        <v>0</v>
      </c>
      <c r="K1070" s="100">
        <v>0</v>
      </c>
      <c r="L1070" s="101">
        <v>0</v>
      </c>
      <c r="M1070" s="62"/>
    </row>
    <row r="1071" spans="1:13" x14ac:dyDescent="0.3">
      <c r="A1071" s="62"/>
      <c r="B1071" s="6">
        <v>0</v>
      </c>
      <c r="C1071" s="25"/>
      <c r="D1071" s="3">
        <v>0</v>
      </c>
      <c r="E1071" s="26">
        <v>0</v>
      </c>
      <c r="F1071" s="27"/>
      <c r="G1071" s="26">
        <v>0</v>
      </c>
      <c r="H1071" s="89">
        <v>0</v>
      </c>
      <c r="I1071" s="99"/>
      <c r="J1071" s="61">
        <v>0</v>
      </c>
      <c r="K1071" s="100">
        <v>0</v>
      </c>
      <c r="L1071" s="101">
        <v>0</v>
      </c>
      <c r="M1071" s="62"/>
    </row>
    <row r="1072" spans="1:13" x14ac:dyDescent="0.3">
      <c r="A1072" s="62"/>
      <c r="B1072" s="6">
        <v>0</v>
      </c>
      <c r="C1072" s="25"/>
      <c r="D1072" s="3">
        <v>0</v>
      </c>
      <c r="E1072" s="26">
        <v>0</v>
      </c>
      <c r="F1072" s="27"/>
      <c r="G1072" s="26">
        <v>0</v>
      </c>
      <c r="H1072" s="89">
        <v>0</v>
      </c>
      <c r="I1072" s="99"/>
      <c r="J1072" s="61">
        <v>0</v>
      </c>
      <c r="K1072" s="100">
        <v>0</v>
      </c>
      <c r="L1072" s="101">
        <v>0</v>
      </c>
      <c r="M1072" s="62"/>
    </row>
    <row r="1073" spans="1:13" x14ac:dyDescent="0.3">
      <c r="A1073" s="62"/>
      <c r="B1073" s="6">
        <v>0</v>
      </c>
      <c r="C1073" s="25"/>
      <c r="D1073" s="3">
        <v>0</v>
      </c>
      <c r="E1073" s="26">
        <v>0</v>
      </c>
      <c r="F1073" s="27"/>
      <c r="G1073" s="26">
        <v>0</v>
      </c>
      <c r="H1073" s="89">
        <v>0</v>
      </c>
      <c r="I1073" s="99"/>
      <c r="J1073" s="61">
        <v>0</v>
      </c>
      <c r="K1073" s="100">
        <v>0</v>
      </c>
      <c r="L1073" s="101">
        <v>0</v>
      </c>
      <c r="M1073" s="62"/>
    </row>
    <row r="1074" spans="1:13" x14ac:dyDescent="0.3">
      <c r="A1074" s="62"/>
      <c r="B1074" s="6" t="s">
        <v>1562</v>
      </c>
      <c r="C1074" s="25"/>
      <c r="D1074" s="3">
        <v>0</v>
      </c>
      <c r="E1074" s="26">
        <v>0</v>
      </c>
      <c r="F1074" s="27"/>
      <c r="G1074" s="26">
        <v>4.2999999999999997E-2</v>
      </c>
      <c r="H1074" s="89">
        <v>2.9335516441533634E-3</v>
      </c>
      <c r="I1074" s="99"/>
      <c r="J1074" s="61" t="s">
        <v>165</v>
      </c>
      <c r="K1074" s="100">
        <v>0.4</v>
      </c>
      <c r="L1074" s="101">
        <v>1.1734206576613454E-3</v>
      </c>
      <c r="M1074" s="62"/>
    </row>
    <row r="1075" spans="1:13" x14ac:dyDescent="0.3">
      <c r="A1075" s="62"/>
      <c r="B1075" s="6" t="s">
        <v>57</v>
      </c>
      <c r="C1075" s="25"/>
      <c r="D1075" s="28"/>
      <c r="E1075" s="26"/>
      <c r="F1075" s="27"/>
      <c r="G1075" s="193">
        <v>4.2999999999999997E-2</v>
      </c>
      <c r="H1075" s="102" t="s">
        <v>57</v>
      </c>
      <c r="I1075" s="103"/>
      <c r="J1075" s="85"/>
      <c r="K1075" s="104" t="s">
        <v>156</v>
      </c>
      <c r="L1075" s="105">
        <v>1.1734206576613454E-3</v>
      </c>
      <c r="M1075" s="62"/>
    </row>
    <row r="1076" spans="1:13" x14ac:dyDescent="0.3">
      <c r="A1076" s="62"/>
      <c r="B1076" s="194" t="s">
        <v>22</v>
      </c>
      <c r="C1076" s="195"/>
      <c r="D1076" s="196"/>
      <c r="E1076" s="197"/>
      <c r="F1076" s="155"/>
      <c r="G1076" s="87"/>
      <c r="H1076" s="107"/>
      <c r="I1076" s="174"/>
      <c r="J1076" s="175"/>
      <c r="K1076" s="176"/>
      <c r="L1076" s="110"/>
      <c r="M1076" s="62"/>
    </row>
    <row r="1077" spans="1:13" ht="28.8" x14ac:dyDescent="0.3">
      <c r="A1077" s="62"/>
      <c r="B1077" s="198" t="s">
        <v>58</v>
      </c>
      <c r="C1077" s="199" t="s">
        <v>1</v>
      </c>
      <c r="D1077" s="200" t="s">
        <v>59</v>
      </c>
      <c r="E1077" s="156" t="s">
        <v>23</v>
      </c>
      <c r="F1077" s="156" t="s">
        <v>55</v>
      </c>
      <c r="G1077" s="201" t="s">
        <v>56</v>
      </c>
      <c r="H1077" s="90" t="s">
        <v>158</v>
      </c>
      <c r="I1077" s="169" t="s">
        <v>159</v>
      </c>
      <c r="J1077" s="169" t="s">
        <v>160</v>
      </c>
      <c r="K1077" s="177" t="s">
        <v>161</v>
      </c>
      <c r="L1077" s="92" t="s">
        <v>162</v>
      </c>
      <c r="M1077" s="62"/>
    </row>
    <row r="1078" spans="1:13" x14ac:dyDescent="0.3">
      <c r="A1078" s="62"/>
      <c r="B1078" s="8" t="s">
        <v>27</v>
      </c>
      <c r="C1078" s="25">
        <v>1</v>
      </c>
      <c r="D1078" s="3">
        <v>4.0999999999999996</v>
      </c>
      <c r="E1078" s="26">
        <v>4.0999999999999996</v>
      </c>
      <c r="F1078" s="26">
        <v>0.1</v>
      </c>
      <c r="G1078" s="26">
        <v>0.41</v>
      </c>
      <c r="H1078" s="170">
        <v>2.7971073816346021E-2</v>
      </c>
      <c r="I1078" s="171"/>
      <c r="J1078" s="192" t="s">
        <v>163</v>
      </c>
      <c r="K1078" s="172">
        <v>1</v>
      </c>
      <c r="L1078" s="173">
        <v>2.7971073816346021E-2</v>
      </c>
      <c r="M1078" s="62"/>
    </row>
    <row r="1079" spans="1:13" x14ac:dyDescent="0.3">
      <c r="A1079" s="62"/>
      <c r="B1079" s="550" t="s">
        <v>86</v>
      </c>
      <c r="C1079" s="25">
        <v>1</v>
      </c>
      <c r="D1079" s="3">
        <v>4.55</v>
      </c>
      <c r="E1079" s="26">
        <v>4.55</v>
      </c>
      <c r="F1079" s="26">
        <v>0.1</v>
      </c>
      <c r="G1079" s="26">
        <v>0.45500000000000002</v>
      </c>
      <c r="H1079" s="89">
        <v>3.104106972301815E-2</v>
      </c>
      <c r="I1079" s="99"/>
      <c r="J1079" s="61" t="s">
        <v>163</v>
      </c>
      <c r="K1079" s="100">
        <v>1</v>
      </c>
      <c r="L1079" s="101">
        <v>3.104106972301815E-2</v>
      </c>
      <c r="M1079" s="62"/>
    </row>
    <row r="1080" spans="1:13" x14ac:dyDescent="0.3">
      <c r="A1080" s="62"/>
      <c r="B1080" s="8"/>
      <c r="C1080" s="25"/>
      <c r="D1080" s="3"/>
      <c r="E1080" s="26"/>
      <c r="F1080" s="26"/>
      <c r="G1080" s="26"/>
      <c r="H1080" s="89"/>
      <c r="I1080" s="99"/>
      <c r="J1080" s="61"/>
      <c r="K1080" s="100"/>
      <c r="L1080" s="101"/>
      <c r="M1080" s="62"/>
    </row>
    <row r="1081" spans="1:13" x14ac:dyDescent="0.3">
      <c r="A1081" s="62"/>
      <c r="B1081" s="8">
        <v>0</v>
      </c>
      <c r="C1081" s="25"/>
      <c r="D1081" s="3">
        <v>0</v>
      </c>
      <c r="E1081" s="26">
        <v>0</v>
      </c>
      <c r="F1081" s="27"/>
      <c r="G1081" s="26">
        <v>0</v>
      </c>
      <c r="H1081" s="89">
        <v>0</v>
      </c>
      <c r="I1081" s="99"/>
      <c r="J1081" s="61">
        <v>0</v>
      </c>
      <c r="K1081" s="100">
        <v>0</v>
      </c>
      <c r="L1081" s="101">
        <v>0</v>
      </c>
      <c r="M1081" s="62"/>
    </row>
    <row r="1082" spans="1:13" x14ac:dyDescent="0.3">
      <c r="A1082" s="62"/>
      <c r="B1082" s="8">
        <v>0</v>
      </c>
      <c r="C1082" s="25"/>
      <c r="D1082" s="3">
        <v>0</v>
      </c>
      <c r="E1082" s="26">
        <v>0</v>
      </c>
      <c r="F1082" s="27"/>
      <c r="G1082" s="26">
        <v>0</v>
      </c>
      <c r="H1082" s="89">
        <v>0</v>
      </c>
      <c r="I1082" s="99"/>
      <c r="J1082" s="61">
        <v>0</v>
      </c>
      <c r="K1082" s="100">
        <v>0</v>
      </c>
      <c r="L1082" s="101">
        <v>0</v>
      </c>
      <c r="M1082" s="62"/>
    </row>
    <row r="1083" spans="1:13" x14ac:dyDescent="0.3">
      <c r="A1083" s="62"/>
      <c r="B1083" s="8">
        <v>0</v>
      </c>
      <c r="C1083" s="25"/>
      <c r="D1083" s="3">
        <v>0</v>
      </c>
      <c r="E1083" s="26">
        <v>0</v>
      </c>
      <c r="F1083" s="27"/>
      <c r="G1083" s="26">
        <v>0</v>
      </c>
      <c r="H1083" s="89">
        <v>0</v>
      </c>
      <c r="I1083" s="99"/>
      <c r="J1083" s="61">
        <v>0</v>
      </c>
      <c r="K1083" s="100">
        <v>0</v>
      </c>
      <c r="L1083" s="101">
        <v>0</v>
      </c>
      <c r="M1083" s="62"/>
    </row>
    <row r="1084" spans="1:13" x14ac:dyDescent="0.3">
      <c r="A1084" s="62"/>
      <c r="B1084" s="8">
        <v>0</v>
      </c>
      <c r="C1084" s="25"/>
      <c r="D1084" s="3">
        <v>0</v>
      </c>
      <c r="E1084" s="26">
        <v>0</v>
      </c>
      <c r="F1084" s="27"/>
      <c r="G1084" s="26">
        <v>0</v>
      </c>
      <c r="H1084" s="89">
        <v>0</v>
      </c>
      <c r="I1084" s="99"/>
      <c r="J1084" s="61">
        <v>0</v>
      </c>
      <c r="K1084" s="100">
        <v>0</v>
      </c>
      <c r="L1084" s="101">
        <v>0</v>
      </c>
      <c r="M1084" s="62"/>
    </row>
    <row r="1085" spans="1:13" x14ac:dyDescent="0.3">
      <c r="A1085" s="62"/>
      <c r="B1085" s="8">
        <v>0</v>
      </c>
      <c r="C1085" s="25"/>
      <c r="D1085" s="3">
        <v>0</v>
      </c>
      <c r="E1085" s="26">
        <v>0</v>
      </c>
      <c r="F1085" s="27"/>
      <c r="G1085" s="26">
        <v>0</v>
      </c>
      <c r="H1085" s="89">
        <v>0</v>
      </c>
      <c r="I1085" s="99"/>
      <c r="J1085" s="61">
        <v>0</v>
      </c>
      <c r="K1085" s="100">
        <v>0</v>
      </c>
      <c r="L1085" s="101">
        <v>0</v>
      </c>
      <c r="M1085" s="62"/>
    </row>
    <row r="1086" spans="1:13" x14ac:dyDescent="0.3">
      <c r="A1086" s="62"/>
      <c r="B1086" s="8">
        <v>0</v>
      </c>
      <c r="C1086" s="25"/>
      <c r="D1086" s="3">
        <v>0</v>
      </c>
      <c r="E1086" s="26">
        <v>0</v>
      </c>
      <c r="F1086" s="27"/>
      <c r="G1086" s="26">
        <v>0</v>
      </c>
      <c r="H1086" s="89">
        <v>0</v>
      </c>
      <c r="I1086" s="99"/>
      <c r="J1086" s="61">
        <v>0</v>
      </c>
      <c r="K1086" s="100">
        <v>0</v>
      </c>
      <c r="L1086" s="101">
        <v>0</v>
      </c>
      <c r="M1086" s="62"/>
    </row>
    <row r="1087" spans="1:13" x14ac:dyDescent="0.3">
      <c r="A1087" s="62"/>
      <c r="B1087" s="6" t="s">
        <v>60</v>
      </c>
      <c r="C1087" s="25"/>
      <c r="D1087" s="28"/>
      <c r="E1087" s="26"/>
      <c r="F1087" s="27"/>
      <c r="G1087" s="193">
        <v>0.86499999999999999</v>
      </c>
      <c r="H1087" s="106" t="s">
        <v>60</v>
      </c>
      <c r="I1087" s="103"/>
      <c r="J1087" s="85"/>
      <c r="K1087" s="104" t="s">
        <v>156</v>
      </c>
      <c r="L1087" s="95">
        <v>5.9012143539364167E-2</v>
      </c>
      <c r="M1087" s="62"/>
    </row>
    <row r="1088" spans="1:13" x14ac:dyDescent="0.3">
      <c r="A1088" s="62"/>
      <c r="B1088" s="194" t="s">
        <v>38</v>
      </c>
      <c r="C1088" s="195"/>
      <c r="D1088" s="196"/>
      <c r="E1088" s="196"/>
      <c r="F1088" s="196"/>
      <c r="G1088" s="196"/>
      <c r="H1088" s="115"/>
      <c r="I1088" s="202"/>
      <c r="J1088" s="203"/>
      <c r="K1088" s="178"/>
      <c r="L1088" s="204"/>
      <c r="M1088" s="62"/>
    </row>
    <row r="1089" spans="1:13" ht="28.8" x14ac:dyDescent="0.3">
      <c r="A1089" s="62"/>
      <c r="B1089" s="53" t="s">
        <v>53</v>
      </c>
      <c r="C1089" s="195"/>
      <c r="D1089" s="205" t="s">
        <v>0</v>
      </c>
      <c r="E1089" s="206" t="s">
        <v>1</v>
      </c>
      <c r="F1089" s="207" t="s">
        <v>61</v>
      </c>
      <c r="G1089" s="188" t="s">
        <v>56</v>
      </c>
      <c r="H1089" s="111" t="s">
        <v>158</v>
      </c>
      <c r="I1089" s="112" t="s">
        <v>159</v>
      </c>
      <c r="J1089" s="112" t="s">
        <v>160</v>
      </c>
      <c r="K1089" s="113" t="s">
        <v>161</v>
      </c>
      <c r="L1089" s="114" t="s">
        <v>162</v>
      </c>
      <c r="M1089" s="62"/>
    </row>
    <row r="1090" spans="1:13" x14ac:dyDescent="0.3">
      <c r="A1090" s="62"/>
      <c r="B1090" s="218" t="s">
        <v>1597</v>
      </c>
      <c r="C1090" s="195"/>
      <c r="D1090" s="190" t="s">
        <v>5</v>
      </c>
      <c r="E1090" s="153">
        <v>1</v>
      </c>
      <c r="F1090" s="154">
        <v>13.75</v>
      </c>
      <c r="G1090" s="191">
        <v>13.75</v>
      </c>
      <c r="H1090" s="170">
        <v>0.93805430481648255</v>
      </c>
      <c r="I1090" s="171"/>
      <c r="J1090" s="192" t="s">
        <v>163</v>
      </c>
      <c r="K1090" s="172">
        <v>1</v>
      </c>
      <c r="L1090" s="173">
        <v>0.93805430481648255</v>
      </c>
      <c r="M1090" s="521"/>
    </row>
    <row r="1091" spans="1:13" x14ac:dyDescent="0.3">
      <c r="A1091" s="62"/>
      <c r="B1091" s="6">
        <v>0</v>
      </c>
      <c r="C1091" s="7"/>
      <c r="D1091" s="3">
        <v>0</v>
      </c>
      <c r="E1091" s="4"/>
      <c r="F1091" s="5">
        <v>0</v>
      </c>
      <c r="G1091" s="26">
        <v>0</v>
      </c>
      <c r="H1091" s="89">
        <v>0</v>
      </c>
      <c r="I1091" s="99"/>
      <c r="J1091" s="61">
        <v>0</v>
      </c>
      <c r="K1091" s="100">
        <v>0</v>
      </c>
      <c r="L1091" s="101">
        <v>0</v>
      </c>
      <c r="M1091" s="521"/>
    </row>
    <row r="1092" spans="1:13" x14ac:dyDescent="0.3">
      <c r="A1092" s="62"/>
      <c r="B1092" s="6">
        <v>0</v>
      </c>
      <c r="C1092" s="7"/>
      <c r="D1092" s="3">
        <v>0</v>
      </c>
      <c r="E1092" s="4"/>
      <c r="F1092" s="5">
        <v>0</v>
      </c>
      <c r="G1092" s="26">
        <v>0</v>
      </c>
      <c r="H1092" s="89">
        <v>0</v>
      </c>
      <c r="I1092" s="99"/>
      <c r="J1092" s="61">
        <v>0</v>
      </c>
      <c r="K1092" s="100">
        <v>0</v>
      </c>
      <c r="L1092" s="101">
        <v>0</v>
      </c>
      <c r="M1092" s="62"/>
    </row>
    <row r="1093" spans="1:13" x14ac:dyDescent="0.3">
      <c r="A1093" s="62"/>
      <c r="B1093" s="6">
        <v>0</v>
      </c>
      <c r="C1093" s="7"/>
      <c r="D1093" s="3">
        <v>0</v>
      </c>
      <c r="E1093" s="4"/>
      <c r="F1093" s="5">
        <v>0</v>
      </c>
      <c r="G1093" s="26">
        <v>0</v>
      </c>
      <c r="H1093" s="89">
        <v>0</v>
      </c>
      <c r="I1093" s="99"/>
      <c r="J1093" s="61">
        <v>0</v>
      </c>
      <c r="K1093" s="100">
        <v>0</v>
      </c>
      <c r="L1093" s="101">
        <v>0</v>
      </c>
      <c r="M1093" s="62"/>
    </row>
    <row r="1094" spans="1:13" x14ac:dyDescent="0.3">
      <c r="A1094" s="62"/>
      <c r="B1094" s="6">
        <v>0</v>
      </c>
      <c r="C1094" s="7"/>
      <c r="D1094" s="3">
        <v>0</v>
      </c>
      <c r="E1094" s="4"/>
      <c r="F1094" s="5">
        <v>0</v>
      </c>
      <c r="G1094" s="26">
        <v>0</v>
      </c>
      <c r="H1094" s="89">
        <v>0</v>
      </c>
      <c r="I1094" s="99"/>
      <c r="J1094" s="61">
        <v>0</v>
      </c>
      <c r="K1094" s="100">
        <v>0</v>
      </c>
      <c r="L1094" s="101">
        <v>0</v>
      </c>
      <c r="M1094" s="62"/>
    </row>
    <row r="1095" spans="1:13" x14ac:dyDescent="0.3">
      <c r="A1095" s="62"/>
      <c r="B1095" s="6">
        <v>0</v>
      </c>
      <c r="C1095" s="7"/>
      <c r="D1095" s="3">
        <v>0</v>
      </c>
      <c r="E1095" s="4"/>
      <c r="F1095" s="5">
        <v>0</v>
      </c>
      <c r="G1095" s="26">
        <v>0</v>
      </c>
      <c r="H1095" s="89">
        <v>0</v>
      </c>
      <c r="I1095" s="99"/>
      <c r="J1095" s="61">
        <v>0</v>
      </c>
      <c r="K1095" s="100">
        <v>0</v>
      </c>
      <c r="L1095" s="101">
        <v>0</v>
      </c>
      <c r="M1095" s="62"/>
    </row>
    <row r="1096" spans="1:13" x14ac:dyDescent="0.3">
      <c r="A1096" s="62"/>
      <c r="B1096" s="6">
        <v>0</v>
      </c>
      <c r="C1096" s="7"/>
      <c r="D1096" s="3">
        <v>0</v>
      </c>
      <c r="E1096" s="4"/>
      <c r="F1096" s="5">
        <v>0</v>
      </c>
      <c r="G1096" s="26">
        <v>0</v>
      </c>
      <c r="H1096" s="89">
        <v>0</v>
      </c>
      <c r="I1096" s="99"/>
      <c r="J1096" s="61">
        <v>0</v>
      </c>
      <c r="K1096" s="100">
        <v>0</v>
      </c>
      <c r="L1096" s="101">
        <v>0</v>
      </c>
      <c r="M1096" s="62"/>
    </row>
    <row r="1097" spans="1:13" x14ac:dyDescent="0.3">
      <c r="A1097" s="62"/>
      <c r="B1097" s="6">
        <v>0</v>
      </c>
      <c r="C1097" s="7"/>
      <c r="D1097" s="3">
        <v>0</v>
      </c>
      <c r="E1097" s="4"/>
      <c r="F1097" s="5">
        <v>0</v>
      </c>
      <c r="G1097" s="26">
        <v>0</v>
      </c>
      <c r="H1097" s="89">
        <v>0</v>
      </c>
      <c r="I1097" s="99"/>
      <c r="J1097" s="61">
        <v>0</v>
      </c>
      <c r="K1097" s="100">
        <v>0</v>
      </c>
      <c r="L1097" s="101">
        <v>0</v>
      </c>
      <c r="M1097" s="62"/>
    </row>
    <row r="1098" spans="1:13" x14ac:dyDescent="0.3">
      <c r="A1098" s="62"/>
      <c r="B1098" s="6">
        <v>0</v>
      </c>
      <c r="C1098" s="7"/>
      <c r="D1098" s="3">
        <v>0</v>
      </c>
      <c r="E1098" s="4"/>
      <c r="F1098" s="5">
        <v>0</v>
      </c>
      <c r="G1098" s="26">
        <v>0</v>
      </c>
      <c r="H1098" s="89">
        <v>0</v>
      </c>
      <c r="I1098" s="99"/>
      <c r="J1098" s="61">
        <v>0</v>
      </c>
      <c r="K1098" s="100">
        <v>0</v>
      </c>
      <c r="L1098" s="101">
        <v>0</v>
      </c>
      <c r="M1098" s="62"/>
    </row>
    <row r="1099" spans="1:13" x14ac:dyDescent="0.3">
      <c r="A1099" s="62"/>
      <c r="B1099" s="6">
        <v>0</v>
      </c>
      <c r="C1099" s="7"/>
      <c r="D1099" s="3">
        <v>0</v>
      </c>
      <c r="E1099" s="4"/>
      <c r="F1099" s="5">
        <v>0</v>
      </c>
      <c r="G1099" s="26">
        <v>0</v>
      </c>
      <c r="H1099" s="89">
        <v>0</v>
      </c>
      <c r="I1099" s="99"/>
      <c r="J1099" s="61">
        <v>0</v>
      </c>
      <c r="K1099" s="100">
        <v>0</v>
      </c>
      <c r="L1099" s="101">
        <v>0</v>
      </c>
      <c r="M1099" s="62"/>
    </row>
    <row r="1100" spans="1:13" x14ac:dyDescent="0.3">
      <c r="A1100" s="62"/>
      <c r="B1100" s="6">
        <v>0</v>
      </c>
      <c r="C1100" s="7"/>
      <c r="D1100" s="3">
        <v>0</v>
      </c>
      <c r="E1100" s="4"/>
      <c r="F1100" s="5">
        <v>0</v>
      </c>
      <c r="G1100" s="26">
        <v>0</v>
      </c>
      <c r="H1100" s="89">
        <v>0</v>
      </c>
      <c r="I1100" s="99"/>
      <c r="J1100" s="61">
        <v>0</v>
      </c>
      <c r="K1100" s="100">
        <v>0</v>
      </c>
      <c r="L1100" s="101">
        <v>0</v>
      </c>
      <c r="M1100" s="62"/>
    </row>
    <row r="1101" spans="1:13" x14ac:dyDescent="0.3">
      <c r="A1101" s="62"/>
      <c r="B1101" s="6">
        <v>0</v>
      </c>
      <c r="C1101" s="7"/>
      <c r="D1101" s="3">
        <v>0</v>
      </c>
      <c r="E1101" s="4"/>
      <c r="F1101" s="5">
        <v>0</v>
      </c>
      <c r="G1101" s="26">
        <v>0</v>
      </c>
      <c r="H1101" s="89">
        <v>0</v>
      </c>
      <c r="I1101" s="99"/>
      <c r="J1101" s="61">
        <v>0</v>
      </c>
      <c r="K1101" s="100">
        <v>0</v>
      </c>
      <c r="L1101" s="101">
        <v>0</v>
      </c>
      <c r="M1101" s="62"/>
    </row>
    <row r="1102" spans="1:13" x14ac:dyDescent="0.3">
      <c r="A1102" s="62"/>
      <c r="B1102" s="6">
        <v>0</v>
      </c>
      <c r="C1102" s="7"/>
      <c r="D1102" s="3">
        <v>0</v>
      </c>
      <c r="E1102" s="4"/>
      <c r="F1102" s="5">
        <v>0</v>
      </c>
      <c r="G1102" s="26">
        <v>0</v>
      </c>
      <c r="H1102" s="89">
        <v>0</v>
      </c>
      <c r="I1102" s="99"/>
      <c r="J1102" s="61">
        <v>0</v>
      </c>
      <c r="K1102" s="100">
        <v>0</v>
      </c>
      <c r="L1102" s="101">
        <v>0</v>
      </c>
      <c r="M1102" s="62"/>
    </row>
    <row r="1103" spans="1:13" x14ac:dyDescent="0.3">
      <c r="A1103" s="62"/>
      <c r="B1103" s="58" t="s">
        <v>62</v>
      </c>
      <c r="C1103" s="46"/>
      <c r="D1103" s="37"/>
      <c r="E1103" s="38"/>
      <c r="F1103" s="39"/>
      <c r="G1103" s="193">
        <v>13.75</v>
      </c>
      <c r="H1103" s="106" t="s">
        <v>62</v>
      </c>
      <c r="I1103" s="103"/>
      <c r="J1103" s="85"/>
      <c r="K1103" s="104" t="s">
        <v>156</v>
      </c>
      <c r="L1103" s="95">
        <v>0.93805430481648255</v>
      </c>
      <c r="M1103" s="62"/>
    </row>
    <row r="1104" spans="1:13" x14ac:dyDescent="0.3">
      <c r="A1104" s="62"/>
      <c r="B1104" s="194" t="s">
        <v>63</v>
      </c>
      <c r="C1104" s="195"/>
      <c r="D1104" s="196"/>
      <c r="E1104" s="197"/>
      <c r="F1104" s="155"/>
      <c r="G1104" s="197"/>
      <c r="H1104" s="115"/>
      <c r="I1104" s="202"/>
      <c r="J1104" s="203"/>
      <c r="K1104" s="178"/>
      <c r="L1104" s="204">
        <v>0</v>
      </c>
      <c r="M1104" s="62"/>
    </row>
    <row r="1105" spans="1:13" ht="28.8" x14ac:dyDescent="0.3">
      <c r="A1105" s="62"/>
      <c r="B1105" s="53" t="s">
        <v>53</v>
      </c>
      <c r="C1105" s="210"/>
      <c r="D1105" s="211" t="s">
        <v>0</v>
      </c>
      <c r="E1105" s="201" t="s">
        <v>1</v>
      </c>
      <c r="F1105" s="156" t="s">
        <v>61</v>
      </c>
      <c r="G1105" s="188" t="s">
        <v>56</v>
      </c>
      <c r="H1105" s="111" t="s">
        <v>158</v>
      </c>
      <c r="I1105" s="112" t="s">
        <v>159</v>
      </c>
      <c r="J1105" s="112" t="s">
        <v>160</v>
      </c>
      <c r="K1105" s="113" t="s">
        <v>161</v>
      </c>
      <c r="L1105" s="114" t="s">
        <v>162</v>
      </c>
      <c r="M1105" s="62"/>
    </row>
    <row r="1106" spans="1:13" x14ac:dyDescent="0.3">
      <c r="A1106" s="62"/>
      <c r="B1106" s="6">
        <v>0</v>
      </c>
      <c r="C1106" s="7"/>
      <c r="D1106" s="3">
        <v>0</v>
      </c>
      <c r="E1106" s="26"/>
      <c r="F1106" s="5">
        <v>0</v>
      </c>
      <c r="G1106" s="191">
        <v>0</v>
      </c>
      <c r="H1106" s="170">
        <v>0</v>
      </c>
      <c r="I1106" s="171"/>
      <c r="J1106" s="192">
        <v>0</v>
      </c>
      <c r="K1106" s="172">
        <v>0</v>
      </c>
      <c r="L1106" s="173">
        <v>0</v>
      </c>
      <c r="M1106" s="62"/>
    </row>
    <row r="1107" spans="1:13" x14ac:dyDescent="0.3">
      <c r="A1107" s="62"/>
      <c r="B1107" s="6">
        <v>0</v>
      </c>
      <c r="C1107" s="7"/>
      <c r="D1107" s="3">
        <v>0</v>
      </c>
      <c r="E1107" s="26"/>
      <c r="F1107" s="5">
        <v>0</v>
      </c>
      <c r="G1107" s="26">
        <v>0</v>
      </c>
      <c r="H1107" s="89">
        <v>0</v>
      </c>
      <c r="I1107" s="99"/>
      <c r="J1107" s="61">
        <v>0</v>
      </c>
      <c r="K1107" s="100">
        <v>0</v>
      </c>
      <c r="L1107" s="101">
        <v>0</v>
      </c>
      <c r="M1107" s="62"/>
    </row>
    <row r="1108" spans="1:13" x14ac:dyDescent="0.3">
      <c r="A1108" s="62"/>
      <c r="B1108" s="6">
        <v>0</v>
      </c>
      <c r="C1108" s="7"/>
      <c r="D1108" s="3">
        <v>0</v>
      </c>
      <c r="E1108" s="26"/>
      <c r="F1108" s="5">
        <v>0</v>
      </c>
      <c r="G1108" s="26">
        <v>0</v>
      </c>
      <c r="H1108" s="89">
        <v>0</v>
      </c>
      <c r="I1108" s="99"/>
      <c r="J1108" s="61">
        <v>0</v>
      </c>
      <c r="K1108" s="100">
        <v>0</v>
      </c>
      <c r="L1108" s="101">
        <v>0</v>
      </c>
      <c r="M1108" s="62"/>
    </row>
    <row r="1109" spans="1:13" x14ac:dyDescent="0.3">
      <c r="A1109" s="62"/>
      <c r="B1109" s="6">
        <v>0</v>
      </c>
      <c r="C1109" s="7"/>
      <c r="D1109" s="3">
        <v>0</v>
      </c>
      <c r="E1109" s="26"/>
      <c r="F1109" s="5">
        <v>0</v>
      </c>
      <c r="G1109" s="26">
        <v>0</v>
      </c>
      <c r="H1109" s="89">
        <v>0</v>
      </c>
      <c r="I1109" s="99"/>
      <c r="J1109" s="61">
        <v>0</v>
      </c>
      <c r="K1109" s="100">
        <v>0</v>
      </c>
      <c r="L1109" s="101">
        <v>0</v>
      </c>
      <c r="M1109" s="62"/>
    </row>
    <row r="1110" spans="1:13" x14ac:dyDescent="0.3">
      <c r="A1110" s="62"/>
      <c r="B1110" s="6">
        <v>0</v>
      </c>
      <c r="C1110" s="7"/>
      <c r="D1110" s="3">
        <v>0</v>
      </c>
      <c r="E1110" s="26"/>
      <c r="F1110" s="5">
        <v>0</v>
      </c>
      <c r="G1110" s="26">
        <v>0</v>
      </c>
      <c r="H1110" s="89">
        <v>0</v>
      </c>
      <c r="I1110" s="99"/>
      <c r="J1110" s="61">
        <v>0</v>
      </c>
      <c r="K1110" s="100">
        <v>0</v>
      </c>
      <c r="L1110" s="101">
        <v>0</v>
      </c>
      <c r="M1110" s="62"/>
    </row>
    <row r="1111" spans="1:13" ht="15" thickBot="1" x14ac:dyDescent="0.35">
      <c r="A1111" s="62"/>
      <c r="B1111" s="59" t="s">
        <v>64</v>
      </c>
      <c r="C1111" s="42"/>
      <c r="D1111" s="43"/>
      <c r="E1111" s="44"/>
      <c r="F1111" s="45"/>
      <c r="G1111" s="191">
        <v>0</v>
      </c>
      <c r="H1111" s="106" t="s">
        <v>64</v>
      </c>
      <c r="I1111" s="103"/>
      <c r="J1111" s="85"/>
      <c r="K1111" s="104" t="s">
        <v>156</v>
      </c>
      <c r="L1111" s="95">
        <v>0</v>
      </c>
      <c r="M1111" s="62"/>
    </row>
    <row r="1112" spans="1:13" x14ac:dyDescent="0.3">
      <c r="A1112" s="62"/>
      <c r="B1112" s="64"/>
      <c r="C1112" s="68"/>
      <c r="D1112" s="69" t="s">
        <v>65</v>
      </c>
      <c r="E1112" s="70"/>
      <c r="F1112" s="71"/>
      <c r="G1112" s="88">
        <v>14.657999999999999</v>
      </c>
      <c r="H1112" s="179"/>
      <c r="I1112" s="212"/>
      <c r="J1112" s="213"/>
      <c r="K1112" s="214"/>
      <c r="L1112" s="180"/>
      <c r="M1112" s="62"/>
    </row>
    <row r="1113" spans="1:13" x14ac:dyDescent="0.3">
      <c r="A1113" s="62"/>
      <c r="B1113" s="63"/>
      <c r="C1113" s="68"/>
      <c r="D1113" s="72" t="s">
        <v>7</v>
      </c>
      <c r="E1113" s="215"/>
      <c r="F1113" s="181">
        <v>0.1</v>
      </c>
      <c r="G1113" s="215">
        <v>1.466</v>
      </c>
      <c r="H1113" s="120"/>
      <c r="I1113" s="124"/>
      <c r="J1113" s="141"/>
      <c r="K1113" s="125"/>
      <c r="L1113" s="119"/>
      <c r="M1113" s="62"/>
    </row>
    <row r="1114" spans="1:13" x14ac:dyDescent="0.3">
      <c r="A1114" s="62"/>
      <c r="B1114" s="63"/>
      <c r="C1114" s="68"/>
      <c r="D1114" s="72" t="s">
        <v>8</v>
      </c>
      <c r="E1114" s="215"/>
      <c r="F1114" s="181">
        <v>0.1</v>
      </c>
      <c r="G1114" s="215">
        <v>1.466</v>
      </c>
      <c r="H1114" s="120"/>
      <c r="I1114" s="124"/>
      <c r="J1114" s="141"/>
      <c r="K1114" s="125"/>
      <c r="L1114" s="119"/>
      <c r="M1114" s="62"/>
    </row>
    <row r="1115" spans="1:13" x14ac:dyDescent="0.3">
      <c r="A1115" s="62"/>
      <c r="B1115" s="63" t="s">
        <v>66</v>
      </c>
      <c r="C1115" s="68"/>
      <c r="D1115" s="75" t="s">
        <v>67</v>
      </c>
      <c r="E1115" s="76"/>
      <c r="F1115" s="71"/>
      <c r="G1115" s="76">
        <v>17.59</v>
      </c>
      <c r="H1115" s="120"/>
      <c r="I1115" s="124"/>
      <c r="J1115" s="141"/>
      <c r="K1115" s="125"/>
      <c r="L1115" s="119"/>
      <c r="M1115" s="62"/>
    </row>
    <row r="1116" spans="1:13" ht="15" thickBot="1" x14ac:dyDescent="0.35">
      <c r="A1116" s="62"/>
      <c r="B1116" s="63"/>
      <c r="C1116" s="68"/>
      <c r="D1116" s="77" t="s">
        <v>68</v>
      </c>
      <c r="E1116" s="78"/>
      <c r="F1116" s="79"/>
      <c r="G1116" s="78">
        <v>17.59</v>
      </c>
      <c r="H1116" s="134">
        <v>1</v>
      </c>
      <c r="I1116" s="126"/>
      <c r="J1116" s="142"/>
      <c r="K1116" s="127"/>
      <c r="L1116" s="135">
        <v>0.99823986901350803</v>
      </c>
      <c r="M1116" s="62"/>
    </row>
    <row r="1117" spans="1:13" x14ac:dyDescent="0.3">
      <c r="A1117" s="62"/>
      <c r="B1117" s="63"/>
      <c r="C1117" s="68"/>
      <c r="D1117" s="80"/>
      <c r="E1117" s="67"/>
      <c r="F1117" s="65"/>
      <c r="G1117" s="67"/>
      <c r="H1117" s="47"/>
      <c r="I1117" s="47"/>
      <c r="J1117" s="60"/>
      <c r="K1117" s="47"/>
      <c r="L1117" s="47"/>
      <c r="M1117" s="62"/>
    </row>
    <row r="1118" spans="1:13" x14ac:dyDescent="0.3">
      <c r="A1118" s="62"/>
      <c r="B1118" s="63"/>
      <c r="C1118" s="68"/>
      <c r="D1118" s="80"/>
      <c r="E1118" s="67"/>
      <c r="F1118" s="65"/>
      <c r="G1118" s="67"/>
      <c r="H1118" s="47"/>
      <c r="I1118" s="47"/>
      <c r="J1118" s="60"/>
      <c r="K1118" s="47"/>
      <c r="L1118" s="47"/>
      <c r="M1118" s="62"/>
    </row>
    <row r="1119" spans="1:13" x14ac:dyDescent="0.3">
      <c r="A1119" s="62"/>
      <c r="B1119" s="63"/>
      <c r="C1119" s="68"/>
      <c r="D1119" s="80"/>
      <c r="E1119" s="67"/>
      <c r="F1119" s="65"/>
      <c r="G1119" s="67"/>
      <c r="H1119" s="47"/>
      <c r="I1119" s="47"/>
      <c r="J1119" s="60"/>
      <c r="K1119" s="47"/>
      <c r="L1119" s="47"/>
      <c r="M1119" s="62"/>
    </row>
    <row r="1120" spans="1:13" x14ac:dyDescent="0.3">
      <c r="A1120" s="62"/>
      <c r="B1120" s="136" t="s">
        <v>1808</v>
      </c>
      <c r="C1120" s="81"/>
      <c r="D1120" s="80"/>
      <c r="E1120" s="67"/>
      <c r="F1120" s="82"/>
      <c r="G1120" s="82"/>
      <c r="H1120" s="47"/>
      <c r="I1120" s="47"/>
      <c r="J1120" s="60"/>
      <c r="K1120" s="47"/>
      <c r="L1120" s="47"/>
      <c r="M1120" s="62"/>
    </row>
    <row r="1121" spans="1:13" x14ac:dyDescent="0.3">
      <c r="A1121" s="62"/>
      <c r="B1121" s="216" t="s">
        <v>6</v>
      </c>
      <c r="C1121" s="217"/>
      <c r="D1121" s="80"/>
      <c r="E1121" s="67"/>
      <c r="F1121" s="62"/>
      <c r="G1121" s="62"/>
      <c r="H1121" s="47"/>
      <c r="I1121" s="47"/>
      <c r="J1121" s="60"/>
      <c r="K1121" s="47"/>
      <c r="L1121" s="47"/>
      <c r="M1121" s="62"/>
    </row>
    <row r="1122" spans="1:13" x14ac:dyDescent="0.3">
      <c r="A1122" s="62"/>
      <c r="B1122" s="84"/>
      <c r="C1122" s="62"/>
      <c r="D1122" s="80"/>
      <c r="E1122" s="67"/>
      <c r="F1122" s="62"/>
      <c r="G1122" s="62"/>
      <c r="H1122" s="47"/>
      <c r="I1122" s="47"/>
      <c r="J1122" s="60"/>
      <c r="K1122" s="47"/>
      <c r="L1122" s="47"/>
      <c r="M1122" s="62"/>
    </row>
    <row r="1123" spans="1:13" x14ac:dyDescent="0.3">
      <c r="A1123" s="62"/>
      <c r="B1123" s="129"/>
      <c r="C1123" s="129"/>
      <c r="D1123" s="129"/>
      <c r="J1123" s="1"/>
    </row>
    <row r="1124" spans="1:13" x14ac:dyDescent="0.3">
      <c r="A1124" s="62"/>
      <c r="B1124" s="130"/>
      <c r="C1124" s="130"/>
      <c r="D1124" s="130"/>
      <c r="J1124" s="1"/>
    </row>
    <row r="1125" spans="1:13" ht="15.6" x14ac:dyDescent="0.3">
      <c r="A1125" s="62"/>
      <c r="B1125" s="47"/>
      <c r="C1125" s="47"/>
      <c r="D1125" s="715" t="s">
        <v>166</v>
      </c>
      <c r="E1125" s="715"/>
      <c r="F1125" s="715"/>
      <c r="J1125" s="1"/>
    </row>
    <row r="1126" spans="1:13" x14ac:dyDescent="0.3">
      <c r="A1126" s="62"/>
      <c r="B1126" s="132"/>
      <c r="C1126" s="132"/>
      <c r="D1126" s="132"/>
      <c r="J1126" s="1"/>
    </row>
    <row r="1127" spans="1:13" ht="82.2" customHeight="1" x14ac:dyDescent="0.3">
      <c r="A1127" s="62"/>
      <c r="B1127" s="710" t="s">
        <v>1809</v>
      </c>
      <c r="C1127" s="710"/>
      <c r="D1127" s="710"/>
      <c r="E1127" s="710"/>
      <c r="F1127" s="710"/>
      <c r="G1127" s="710"/>
      <c r="H1127" s="710"/>
      <c r="I1127" s="710"/>
      <c r="J1127" s="710"/>
      <c r="K1127" s="710"/>
      <c r="L1127" s="710"/>
    </row>
    <row r="1128" spans="1:13" x14ac:dyDescent="0.3">
      <c r="A1128" s="62"/>
      <c r="B1128" s="63"/>
      <c r="C1128" s="9"/>
      <c r="D1128" s="10"/>
      <c r="E1128" s="11"/>
      <c r="F1128" s="12"/>
      <c r="G1128" s="13"/>
      <c r="H1128" s="47"/>
      <c r="I1128" s="47"/>
      <c r="J1128" s="60"/>
      <c r="K1128" s="47"/>
      <c r="L1128" s="47"/>
      <c r="M1128" s="62"/>
    </row>
    <row r="1129" spans="1:13" x14ac:dyDescent="0.3">
      <c r="A1129" s="62"/>
      <c r="B1129" s="48" t="s">
        <v>48</v>
      </c>
      <c r="C1129" s="9"/>
      <c r="D1129" s="10"/>
      <c r="E1129" s="11"/>
      <c r="F1129" s="11"/>
      <c r="G1129" s="11"/>
      <c r="H1129" s="47"/>
      <c r="I1129" s="47"/>
      <c r="J1129" s="60"/>
      <c r="K1129" s="47"/>
      <c r="L1129" s="47"/>
      <c r="M1129" s="62"/>
    </row>
    <row r="1130" spans="1:13" x14ac:dyDescent="0.3">
      <c r="A1130" s="62"/>
      <c r="B1130" s="64" t="s">
        <v>49</v>
      </c>
      <c r="C1130" s="62" t="s">
        <v>1096</v>
      </c>
      <c r="D1130" s="62"/>
      <c r="E1130" s="62"/>
      <c r="F1130" s="47"/>
      <c r="G1130" s="47"/>
      <c r="H1130" s="47"/>
      <c r="I1130" s="65" t="s">
        <v>50</v>
      </c>
      <c r="J1130" s="68" t="s">
        <v>5</v>
      </c>
      <c r="K1130" s="47"/>
      <c r="L1130" s="47"/>
      <c r="M1130" s="62"/>
    </row>
    <row r="1131" spans="1:13" ht="15" thickBot="1" x14ac:dyDescent="0.35">
      <c r="A1131" s="62"/>
      <c r="B1131" s="64" t="s">
        <v>51</v>
      </c>
      <c r="C1131" s="62" t="s">
        <v>182</v>
      </c>
      <c r="D1131" s="62"/>
      <c r="E1131" s="62"/>
      <c r="F1131" s="47"/>
      <c r="G1131" s="62" t="s">
        <v>564</v>
      </c>
      <c r="H1131" s="47"/>
      <c r="I1131" s="47"/>
      <c r="J1131" s="60"/>
      <c r="K1131" s="47"/>
      <c r="L1131" s="47"/>
      <c r="M1131" s="62"/>
    </row>
    <row r="1132" spans="1:13" ht="15" thickTop="1" x14ac:dyDescent="0.3">
      <c r="A1132" s="62"/>
      <c r="B1132" s="49" t="s">
        <v>52</v>
      </c>
      <c r="C1132" s="14"/>
      <c r="D1132" s="15"/>
      <c r="E1132" s="16"/>
      <c r="F1132" s="17"/>
      <c r="G1132" s="16"/>
      <c r="H1132" s="711" t="s">
        <v>164</v>
      </c>
      <c r="I1132" s="712"/>
      <c r="J1132" s="712"/>
      <c r="K1132" s="712"/>
      <c r="L1132" s="713"/>
      <c r="M1132" s="62"/>
    </row>
    <row r="1133" spans="1:13" ht="28.8" x14ac:dyDescent="0.3">
      <c r="A1133" s="62"/>
      <c r="B1133" s="186" t="s">
        <v>53</v>
      </c>
      <c r="C1133" s="187" t="s">
        <v>1</v>
      </c>
      <c r="D1133" s="161" t="s">
        <v>54</v>
      </c>
      <c r="E1133" s="188" t="s">
        <v>23</v>
      </c>
      <c r="F1133" s="188" t="s">
        <v>55</v>
      </c>
      <c r="G1133" s="188" t="s">
        <v>56</v>
      </c>
      <c r="H1133" s="90" t="s">
        <v>158</v>
      </c>
      <c r="I1133" s="169" t="s">
        <v>159</v>
      </c>
      <c r="J1133" s="169" t="s">
        <v>160</v>
      </c>
      <c r="K1133" s="169" t="s">
        <v>161</v>
      </c>
      <c r="L1133" s="92" t="s">
        <v>162</v>
      </c>
      <c r="M1133" s="62"/>
    </row>
    <row r="1134" spans="1:13" x14ac:dyDescent="0.3">
      <c r="A1134" s="62"/>
      <c r="B1134" s="189">
        <v>0</v>
      </c>
      <c r="C1134" s="187"/>
      <c r="D1134" s="190">
        <v>0</v>
      </c>
      <c r="E1134" s="191">
        <v>0</v>
      </c>
      <c r="F1134" s="505">
        <v>0.15</v>
      </c>
      <c r="G1134" s="191">
        <v>0</v>
      </c>
      <c r="H1134" s="170">
        <v>0</v>
      </c>
      <c r="I1134" s="171"/>
      <c r="J1134" s="192">
        <v>0</v>
      </c>
      <c r="K1134" s="172">
        <v>0</v>
      </c>
      <c r="L1134" s="173">
        <v>0</v>
      </c>
      <c r="M1134" s="62"/>
    </row>
    <row r="1135" spans="1:13" x14ac:dyDescent="0.3">
      <c r="A1135" s="62"/>
      <c r="B1135" s="6">
        <v>0</v>
      </c>
      <c r="C1135" s="25"/>
      <c r="D1135" s="3">
        <v>0</v>
      </c>
      <c r="E1135" s="26">
        <v>0</v>
      </c>
      <c r="F1135" s="27"/>
      <c r="G1135" s="26">
        <v>0</v>
      </c>
      <c r="H1135" s="89">
        <v>0</v>
      </c>
      <c r="I1135" s="99"/>
      <c r="J1135" s="61">
        <v>0</v>
      </c>
      <c r="K1135" s="100">
        <v>0</v>
      </c>
      <c r="L1135" s="101">
        <v>0</v>
      </c>
      <c r="M1135" s="62"/>
    </row>
    <row r="1136" spans="1:13" x14ac:dyDescent="0.3">
      <c r="A1136" s="62"/>
      <c r="B1136" s="6">
        <v>0</v>
      </c>
      <c r="C1136" s="25"/>
      <c r="D1136" s="3">
        <v>0</v>
      </c>
      <c r="E1136" s="26">
        <v>0</v>
      </c>
      <c r="F1136" s="27"/>
      <c r="G1136" s="26">
        <v>0</v>
      </c>
      <c r="H1136" s="89">
        <v>0</v>
      </c>
      <c r="I1136" s="99"/>
      <c r="J1136" s="61">
        <v>0</v>
      </c>
      <c r="K1136" s="100">
        <v>0</v>
      </c>
      <c r="L1136" s="101">
        <v>0</v>
      </c>
      <c r="M1136" s="62"/>
    </row>
    <row r="1137" spans="1:13" x14ac:dyDescent="0.3">
      <c r="A1137" s="62"/>
      <c r="B1137" s="6">
        <v>0</v>
      </c>
      <c r="C1137" s="25"/>
      <c r="D1137" s="3">
        <v>0</v>
      </c>
      <c r="E1137" s="26">
        <v>0</v>
      </c>
      <c r="F1137" s="27"/>
      <c r="G1137" s="26">
        <v>0</v>
      </c>
      <c r="H1137" s="89">
        <v>0</v>
      </c>
      <c r="I1137" s="99"/>
      <c r="J1137" s="61">
        <v>0</v>
      </c>
      <c r="K1137" s="100">
        <v>0</v>
      </c>
      <c r="L1137" s="101">
        <v>0</v>
      </c>
      <c r="M1137" s="62"/>
    </row>
    <row r="1138" spans="1:13" x14ac:dyDescent="0.3">
      <c r="A1138" s="62"/>
      <c r="B1138" s="6">
        <v>0</v>
      </c>
      <c r="C1138" s="25"/>
      <c r="D1138" s="3">
        <v>0</v>
      </c>
      <c r="E1138" s="26">
        <v>0</v>
      </c>
      <c r="F1138" s="27"/>
      <c r="G1138" s="26">
        <v>0</v>
      </c>
      <c r="H1138" s="89">
        <v>0</v>
      </c>
      <c r="I1138" s="99"/>
      <c r="J1138" s="61">
        <v>0</v>
      </c>
      <c r="K1138" s="100">
        <v>0</v>
      </c>
      <c r="L1138" s="101">
        <v>0</v>
      </c>
      <c r="M1138" s="62"/>
    </row>
    <row r="1139" spans="1:13" x14ac:dyDescent="0.3">
      <c r="A1139" s="62"/>
      <c r="B1139" s="6">
        <v>0</v>
      </c>
      <c r="C1139" s="25"/>
      <c r="D1139" s="3">
        <v>0</v>
      </c>
      <c r="E1139" s="26">
        <v>0</v>
      </c>
      <c r="F1139" s="27"/>
      <c r="G1139" s="26">
        <v>0</v>
      </c>
      <c r="H1139" s="89">
        <v>0</v>
      </c>
      <c r="I1139" s="99"/>
      <c r="J1139" s="61">
        <v>0</v>
      </c>
      <c r="K1139" s="100">
        <v>0</v>
      </c>
      <c r="L1139" s="101">
        <v>0</v>
      </c>
      <c r="M1139" s="62"/>
    </row>
    <row r="1140" spans="1:13" x14ac:dyDescent="0.3">
      <c r="A1140" s="62"/>
      <c r="B1140" s="6" t="s">
        <v>1562</v>
      </c>
      <c r="C1140" s="25"/>
      <c r="D1140" s="3">
        <v>0</v>
      </c>
      <c r="E1140" s="26">
        <v>0</v>
      </c>
      <c r="F1140" s="27"/>
      <c r="G1140" s="26">
        <v>6.8000000000000005E-2</v>
      </c>
      <c r="H1140" s="89">
        <v>1.2557710064635273E-2</v>
      </c>
      <c r="I1140" s="99"/>
      <c r="J1140" s="61" t="s">
        <v>165</v>
      </c>
      <c r="K1140" s="100">
        <v>0.4</v>
      </c>
      <c r="L1140" s="101">
        <v>5.0230840258541094E-3</v>
      </c>
      <c r="M1140" s="62"/>
    </row>
    <row r="1141" spans="1:13" x14ac:dyDescent="0.3">
      <c r="A1141" s="62"/>
      <c r="B1141" s="6" t="s">
        <v>57</v>
      </c>
      <c r="C1141" s="25"/>
      <c r="D1141" s="28"/>
      <c r="E1141" s="26"/>
      <c r="F1141" s="27"/>
      <c r="G1141" s="193">
        <v>6.8000000000000005E-2</v>
      </c>
      <c r="H1141" s="102" t="s">
        <v>57</v>
      </c>
      <c r="I1141" s="103"/>
      <c r="J1141" s="85"/>
      <c r="K1141" s="104" t="s">
        <v>156</v>
      </c>
      <c r="L1141" s="105">
        <v>5.0230840258541094E-3</v>
      </c>
      <c r="M1141" s="62"/>
    </row>
    <row r="1142" spans="1:13" x14ac:dyDescent="0.3">
      <c r="A1142" s="62"/>
      <c r="B1142" s="194" t="s">
        <v>22</v>
      </c>
      <c r="C1142" s="195"/>
      <c r="D1142" s="196"/>
      <c r="E1142" s="197"/>
      <c r="F1142" s="155"/>
      <c r="G1142" s="87"/>
      <c r="H1142" s="107"/>
      <c r="I1142" s="174"/>
      <c r="J1142" s="175"/>
      <c r="K1142" s="176"/>
      <c r="L1142" s="110"/>
      <c r="M1142" s="62"/>
    </row>
    <row r="1143" spans="1:13" ht="28.8" x14ac:dyDescent="0.3">
      <c r="A1143" s="62"/>
      <c r="B1143" s="198" t="s">
        <v>58</v>
      </c>
      <c r="C1143" s="199" t="s">
        <v>1</v>
      </c>
      <c r="D1143" s="200" t="s">
        <v>59</v>
      </c>
      <c r="E1143" s="156" t="s">
        <v>23</v>
      </c>
      <c r="F1143" s="156" t="s">
        <v>55</v>
      </c>
      <c r="G1143" s="201" t="s">
        <v>56</v>
      </c>
      <c r="H1143" s="90" t="s">
        <v>158</v>
      </c>
      <c r="I1143" s="169" t="s">
        <v>159</v>
      </c>
      <c r="J1143" s="169" t="s">
        <v>160</v>
      </c>
      <c r="K1143" s="177" t="s">
        <v>161</v>
      </c>
      <c r="L1143" s="92" t="s">
        <v>162</v>
      </c>
      <c r="M1143" s="62"/>
    </row>
    <row r="1144" spans="1:13" x14ac:dyDescent="0.3">
      <c r="A1144" s="62"/>
      <c r="B1144" s="8" t="s">
        <v>87</v>
      </c>
      <c r="C1144" s="25">
        <v>1</v>
      </c>
      <c r="D1144" s="3">
        <v>4.5599999999999996</v>
      </c>
      <c r="E1144" s="26">
        <v>4.5599999999999996</v>
      </c>
      <c r="F1144" s="26">
        <v>0.15</v>
      </c>
      <c r="G1144" s="26">
        <v>0.68399999999999994</v>
      </c>
      <c r="H1144" s="170">
        <v>0.12631578947368419</v>
      </c>
      <c r="I1144" s="171"/>
      <c r="J1144" s="192" t="s">
        <v>163</v>
      </c>
      <c r="K1144" s="172">
        <v>1</v>
      </c>
      <c r="L1144" s="173">
        <v>0.12631578947368419</v>
      </c>
      <c r="M1144" s="62"/>
    </row>
    <row r="1145" spans="1:13" x14ac:dyDescent="0.3">
      <c r="A1145" s="62"/>
      <c r="B1145" s="550" t="s">
        <v>86</v>
      </c>
      <c r="C1145" s="25">
        <v>1</v>
      </c>
      <c r="D1145" s="3">
        <v>4.55</v>
      </c>
      <c r="E1145" s="26">
        <v>4.55</v>
      </c>
      <c r="F1145" s="26">
        <v>0.15</v>
      </c>
      <c r="G1145" s="26">
        <v>0.6825</v>
      </c>
      <c r="H1145" s="89">
        <v>0.12603878116343489</v>
      </c>
      <c r="I1145" s="99"/>
      <c r="J1145" s="61" t="s">
        <v>163</v>
      </c>
      <c r="K1145" s="100">
        <v>1</v>
      </c>
      <c r="L1145" s="101">
        <v>0.12603878116343489</v>
      </c>
      <c r="M1145" s="62"/>
    </row>
    <row r="1146" spans="1:13" x14ac:dyDescent="0.3">
      <c r="A1146" s="62"/>
      <c r="B1146" s="8"/>
      <c r="C1146" s="25"/>
      <c r="D1146" s="3"/>
      <c r="E1146" s="26"/>
      <c r="F1146" s="26"/>
      <c r="G1146" s="26"/>
      <c r="H1146" s="89"/>
      <c r="I1146" s="99"/>
      <c r="J1146" s="61"/>
      <c r="K1146" s="100"/>
      <c r="L1146" s="101"/>
      <c r="M1146" s="62"/>
    </row>
    <row r="1147" spans="1:13" x14ac:dyDescent="0.3">
      <c r="A1147" s="62"/>
      <c r="B1147" s="8">
        <v>0</v>
      </c>
      <c r="C1147" s="25"/>
      <c r="D1147" s="3">
        <v>0</v>
      </c>
      <c r="E1147" s="26">
        <v>0</v>
      </c>
      <c r="F1147" s="27"/>
      <c r="G1147" s="26">
        <v>0</v>
      </c>
      <c r="H1147" s="89">
        <v>0</v>
      </c>
      <c r="I1147" s="99"/>
      <c r="J1147" s="61">
        <v>0</v>
      </c>
      <c r="K1147" s="100">
        <v>0</v>
      </c>
      <c r="L1147" s="101">
        <v>0</v>
      </c>
      <c r="M1147" s="62"/>
    </row>
    <row r="1148" spans="1:13" x14ac:dyDescent="0.3">
      <c r="A1148" s="62"/>
      <c r="B1148" s="8">
        <v>0</v>
      </c>
      <c r="C1148" s="25"/>
      <c r="D1148" s="3">
        <v>0</v>
      </c>
      <c r="E1148" s="26">
        <v>0</v>
      </c>
      <c r="F1148" s="27"/>
      <c r="G1148" s="26">
        <v>0</v>
      </c>
      <c r="H1148" s="89">
        <v>0</v>
      </c>
      <c r="I1148" s="99"/>
      <c r="J1148" s="61">
        <v>0</v>
      </c>
      <c r="K1148" s="100">
        <v>0</v>
      </c>
      <c r="L1148" s="101">
        <v>0</v>
      </c>
      <c r="M1148" s="62"/>
    </row>
    <row r="1149" spans="1:13" x14ac:dyDescent="0.3">
      <c r="A1149" s="62"/>
      <c r="B1149" s="8">
        <v>0</v>
      </c>
      <c r="C1149" s="25"/>
      <c r="D1149" s="3">
        <v>0</v>
      </c>
      <c r="E1149" s="26">
        <v>0</v>
      </c>
      <c r="F1149" s="27"/>
      <c r="G1149" s="26">
        <v>0</v>
      </c>
      <c r="H1149" s="89">
        <v>0</v>
      </c>
      <c r="I1149" s="99"/>
      <c r="J1149" s="61">
        <v>0</v>
      </c>
      <c r="K1149" s="100">
        <v>0</v>
      </c>
      <c r="L1149" s="101">
        <v>0</v>
      </c>
      <c r="M1149" s="62"/>
    </row>
    <row r="1150" spans="1:13" x14ac:dyDescent="0.3">
      <c r="A1150" s="62"/>
      <c r="B1150" s="8">
        <v>0</v>
      </c>
      <c r="C1150" s="25"/>
      <c r="D1150" s="3">
        <v>0</v>
      </c>
      <c r="E1150" s="26">
        <v>0</v>
      </c>
      <c r="F1150" s="27"/>
      <c r="G1150" s="26">
        <v>0</v>
      </c>
      <c r="H1150" s="89">
        <v>0</v>
      </c>
      <c r="I1150" s="99"/>
      <c r="J1150" s="61">
        <v>0</v>
      </c>
      <c r="K1150" s="100">
        <v>0</v>
      </c>
      <c r="L1150" s="101">
        <v>0</v>
      </c>
      <c r="M1150" s="62"/>
    </row>
    <row r="1151" spans="1:13" x14ac:dyDescent="0.3">
      <c r="A1151" s="62"/>
      <c r="B1151" s="8">
        <v>0</v>
      </c>
      <c r="C1151" s="25"/>
      <c r="D1151" s="3">
        <v>0</v>
      </c>
      <c r="E1151" s="26">
        <v>0</v>
      </c>
      <c r="F1151" s="27"/>
      <c r="G1151" s="26">
        <v>0</v>
      </c>
      <c r="H1151" s="89">
        <v>0</v>
      </c>
      <c r="I1151" s="99"/>
      <c r="J1151" s="61">
        <v>0</v>
      </c>
      <c r="K1151" s="100">
        <v>0</v>
      </c>
      <c r="L1151" s="101">
        <v>0</v>
      </c>
      <c r="M1151" s="62"/>
    </row>
    <row r="1152" spans="1:13" x14ac:dyDescent="0.3">
      <c r="A1152" s="62"/>
      <c r="B1152" s="8">
        <v>0</v>
      </c>
      <c r="C1152" s="25"/>
      <c r="D1152" s="3">
        <v>0</v>
      </c>
      <c r="E1152" s="26">
        <v>0</v>
      </c>
      <c r="F1152" s="27"/>
      <c r="G1152" s="26">
        <v>0</v>
      </c>
      <c r="H1152" s="89">
        <v>0</v>
      </c>
      <c r="I1152" s="99"/>
      <c r="J1152" s="61">
        <v>0</v>
      </c>
      <c r="K1152" s="100">
        <v>0</v>
      </c>
      <c r="L1152" s="101">
        <v>0</v>
      </c>
      <c r="M1152" s="62"/>
    </row>
    <row r="1153" spans="1:13" x14ac:dyDescent="0.3">
      <c r="A1153" s="62"/>
      <c r="B1153" s="6" t="s">
        <v>60</v>
      </c>
      <c r="C1153" s="25"/>
      <c r="D1153" s="28"/>
      <c r="E1153" s="26"/>
      <c r="F1153" s="27"/>
      <c r="G1153" s="193">
        <v>1.3664999999999998</v>
      </c>
      <c r="H1153" s="106" t="s">
        <v>60</v>
      </c>
      <c r="I1153" s="103"/>
      <c r="J1153" s="85"/>
      <c r="K1153" s="104" t="s">
        <v>156</v>
      </c>
      <c r="L1153" s="95">
        <v>0.25235457063711908</v>
      </c>
      <c r="M1153" s="62"/>
    </row>
    <row r="1154" spans="1:13" x14ac:dyDescent="0.3">
      <c r="A1154" s="62"/>
      <c r="B1154" s="194" t="s">
        <v>38</v>
      </c>
      <c r="C1154" s="195"/>
      <c r="D1154" s="196"/>
      <c r="E1154" s="196"/>
      <c r="F1154" s="196"/>
      <c r="G1154" s="196"/>
      <c r="H1154" s="115"/>
      <c r="I1154" s="202"/>
      <c r="J1154" s="203"/>
      <c r="K1154" s="178"/>
      <c r="L1154" s="204"/>
      <c r="M1154" s="62"/>
    </row>
    <row r="1155" spans="1:13" ht="28.8" x14ac:dyDescent="0.3">
      <c r="A1155" s="62"/>
      <c r="B1155" s="53" t="s">
        <v>53</v>
      </c>
      <c r="C1155" s="195"/>
      <c r="D1155" s="205" t="s">
        <v>0</v>
      </c>
      <c r="E1155" s="206" t="s">
        <v>1</v>
      </c>
      <c r="F1155" s="207" t="s">
        <v>61</v>
      </c>
      <c r="G1155" s="188" t="s">
        <v>56</v>
      </c>
      <c r="H1155" s="111" t="s">
        <v>158</v>
      </c>
      <c r="I1155" s="112" t="s">
        <v>159</v>
      </c>
      <c r="J1155" s="112" t="s">
        <v>160</v>
      </c>
      <c r="K1155" s="113" t="s">
        <v>161</v>
      </c>
      <c r="L1155" s="114" t="s">
        <v>162</v>
      </c>
      <c r="M1155" s="62"/>
    </row>
    <row r="1156" spans="1:13" x14ac:dyDescent="0.3">
      <c r="A1156" s="62"/>
      <c r="B1156" s="218" t="s">
        <v>1598</v>
      </c>
      <c r="C1156" s="195"/>
      <c r="D1156" s="190" t="s">
        <v>5</v>
      </c>
      <c r="E1156" s="153">
        <v>1</v>
      </c>
      <c r="F1156" s="154">
        <v>3.98</v>
      </c>
      <c r="G1156" s="191">
        <v>3.98</v>
      </c>
      <c r="H1156" s="170">
        <v>0.73499538319482915</v>
      </c>
      <c r="I1156" s="171"/>
      <c r="J1156" s="192" t="s">
        <v>1219</v>
      </c>
      <c r="K1156" s="100">
        <v>0</v>
      </c>
      <c r="L1156" s="173">
        <v>0</v>
      </c>
      <c r="M1156" s="521"/>
    </row>
    <row r="1157" spans="1:13" x14ac:dyDescent="0.3">
      <c r="A1157" s="62"/>
      <c r="B1157" s="6">
        <v>0</v>
      </c>
      <c r="C1157" s="7"/>
      <c r="D1157" s="3">
        <v>0</v>
      </c>
      <c r="E1157" s="4"/>
      <c r="F1157" s="5">
        <v>0</v>
      </c>
      <c r="G1157" s="26">
        <v>0</v>
      </c>
      <c r="H1157" s="89">
        <v>0</v>
      </c>
      <c r="I1157" s="99"/>
      <c r="J1157" s="61">
        <v>0</v>
      </c>
      <c r="K1157" s="100">
        <v>0</v>
      </c>
      <c r="L1157" s="101">
        <v>0</v>
      </c>
      <c r="M1157" s="521"/>
    </row>
    <row r="1158" spans="1:13" x14ac:dyDescent="0.3">
      <c r="A1158" s="62"/>
      <c r="B1158" s="6">
        <v>0</v>
      </c>
      <c r="C1158" s="7"/>
      <c r="D1158" s="3">
        <v>0</v>
      </c>
      <c r="E1158" s="4"/>
      <c r="F1158" s="5">
        <v>0</v>
      </c>
      <c r="G1158" s="26">
        <v>0</v>
      </c>
      <c r="H1158" s="89">
        <v>0</v>
      </c>
      <c r="I1158" s="99"/>
      <c r="J1158" s="61">
        <v>0</v>
      </c>
      <c r="K1158" s="100">
        <v>0</v>
      </c>
      <c r="L1158" s="101">
        <v>0</v>
      </c>
      <c r="M1158" s="62"/>
    </row>
    <row r="1159" spans="1:13" x14ac:dyDescent="0.3">
      <c r="A1159" s="62"/>
      <c r="B1159" s="6">
        <v>0</v>
      </c>
      <c r="C1159" s="7"/>
      <c r="D1159" s="3">
        <v>0</v>
      </c>
      <c r="E1159" s="4"/>
      <c r="F1159" s="5">
        <v>0</v>
      </c>
      <c r="G1159" s="26">
        <v>0</v>
      </c>
      <c r="H1159" s="89">
        <v>0</v>
      </c>
      <c r="I1159" s="99"/>
      <c r="J1159" s="61">
        <v>0</v>
      </c>
      <c r="K1159" s="100">
        <v>0</v>
      </c>
      <c r="L1159" s="101">
        <v>0</v>
      </c>
      <c r="M1159" s="62"/>
    </row>
    <row r="1160" spans="1:13" x14ac:dyDescent="0.3">
      <c r="A1160" s="62"/>
      <c r="B1160" s="6">
        <v>0</v>
      </c>
      <c r="C1160" s="7"/>
      <c r="D1160" s="3">
        <v>0</v>
      </c>
      <c r="E1160" s="4"/>
      <c r="F1160" s="5">
        <v>0</v>
      </c>
      <c r="G1160" s="26">
        <v>0</v>
      </c>
      <c r="H1160" s="89">
        <v>0</v>
      </c>
      <c r="I1160" s="99"/>
      <c r="J1160" s="61">
        <v>0</v>
      </c>
      <c r="K1160" s="100">
        <v>0</v>
      </c>
      <c r="L1160" s="101">
        <v>0</v>
      </c>
      <c r="M1160" s="62"/>
    </row>
    <row r="1161" spans="1:13" x14ac:dyDescent="0.3">
      <c r="A1161" s="62"/>
      <c r="B1161" s="6">
        <v>0</v>
      </c>
      <c r="C1161" s="7"/>
      <c r="D1161" s="3">
        <v>0</v>
      </c>
      <c r="E1161" s="4"/>
      <c r="F1161" s="5">
        <v>0</v>
      </c>
      <c r="G1161" s="26">
        <v>0</v>
      </c>
      <c r="H1161" s="89">
        <v>0</v>
      </c>
      <c r="I1161" s="99"/>
      <c r="J1161" s="61">
        <v>0</v>
      </c>
      <c r="K1161" s="100">
        <v>0</v>
      </c>
      <c r="L1161" s="101">
        <v>0</v>
      </c>
      <c r="M1161" s="62"/>
    </row>
    <row r="1162" spans="1:13" x14ac:dyDescent="0.3">
      <c r="A1162" s="62"/>
      <c r="B1162" s="6">
        <v>0</v>
      </c>
      <c r="C1162" s="7"/>
      <c r="D1162" s="3">
        <v>0</v>
      </c>
      <c r="E1162" s="4"/>
      <c r="F1162" s="5">
        <v>0</v>
      </c>
      <c r="G1162" s="26">
        <v>0</v>
      </c>
      <c r="H1162" s="89">
        <v>0</v>
      </c>
      <c r="I1162" s="99"/>
      <c r="J1162" s="61">
        <v>0</v>
      </c>
      <c r="K1162" s="100">
        <v>0</v>
      </c>
      <c r="L1162" s="101">
        <v>0</v>
      </c>
      <c r="M1162" s="62"/>
    </row>
    <row r="1163" spans="1:13" x14ac:dyDescent="0.3">
      <c r="A1163" s="62"/>
      <c r="B1163" s="6">
        <v>0</v>
      </c>
      <c r="C1163" s="7"/>
      <c r="D1163" s="3">
        <v>0</v>
      </c>
      <c r="E1163" s="4"/>
      <c r="F1163" s="5">
        <v>0</v>
      </c>
      <c r="G1163" s="26">
        <v>0</v>
      </c>
      <c r="H1163" s="89">
        <v>0</v>
      </c>
      <c r="I1163" s="99"/>
      <c r="J1163" s="61">
        <v>0</v>
      </c>
      <c r="K1163" s="100">
        <v>0</v>
      </c>
      <c r="L1163" s="101">
        <v>0</v>
      </c>
      <c r="M1163" s="62"/>
    </row>
    <row r="1164" spans="1:13" x14ac:dyDescent="0.3">
      <c r="A1164" s="62"/>
      <c r="B1164" s="6">
        <v>0</v>
      </c>
      <c r="C1164" s="7"/>
      <c r="D1164" s="3">
        <v>0</v>
      </c>
      <c r="E1164" s="4"/>
      <c r="F1164" s="5">
        <v>0</v>
      </c>
      <c r="G1164" s="26">
        <v>0</v>
      </c>
      <c r="H1164" s="89">
        <v>0</v>
      </c>
      <c r="I1164" s="99"/>
      <c r="J1164" s="61">
        <v>0</v>
      </c>
      <c r="K1164" s="100">
        <v>0</v>
      </c>
      <c r="L1164" s="101">
        <v>0</v>
      </c>
      <c r="M1164" s="62"/>
    </row>
    <row r="1165" spans="1:13" x14ac:dyDescent="0.3">
      <c r="A1165" s="62"/>
      <c r="B1165" s="6">
        <v>0</v>
      </c>
      <c r="C1165" s="7"/>
      <c r="D1165" s="3">
        <v>0</v>
      </c>
      <c r="E1165" s="4"/>
      <c r="F1165" s="5">
        <v>0</v>
      </c>
      <c r="G1165" s="26">
        <v>0</v>
      </c>
      <c r="H1165" s="89">
        <v>0</v>
      </c>
      <c r="I1165" s="99"/>
      <c r="J1165" s="61">
        <v>0</v>
      </c>
      <c r="K1165" s="100">
        <v>0</v>
      </c>
      <c r="L1165" s="101">
        <v>0</v>
      </c>
      <c r="M1165" s="62"/>
    </row>
    <row r="1166" spans="1:13" x14ac:dyDescent="0.3">
      <c r="A1166" s="62"/>
      <c r="B1166" s="6">
        <v>0</v>
      </c>
      <c r="C1166" s="7"/>
      <c r="D1166" s="3">
        <v>0</v>
      </c>
      <c r="E1166" s="4"/>
      <c r="F1166" s="5">
        <v>0</v>
      </c>
      <c r="G1166" s="26">
        <v>0</v>
      </c>
      <c r="H1166" s="89">
        <v>0</v>
      </c>
      <c r="I1166" s="99"/>
      <c r="J1166" s="61">
        <v>0</v>
      </c>
      <c r="K1166" s="100">
        <v>0</v>
      </c>
      <c r="L1166" s="101">
        <v>0</v>
      </c>
      <c r="M1166" s="62"/>
    </row>
    <row r="1167" spans="1:13" x14ac:dyDescent="0.3">
      <c r="A1167" s="62"/>
      <c r="B1167" s="6">
        <v>0</v>
      </c>
      <c r="C1167" s="7"/>
      <c r="D1167" s="3">
        <v>0</v>
      </c>
      <c r="E1167" s="4"/>
      <c r="F1167" s="5">
        <v>0</v>
      </c>
      <c r="G1167" s="26">
        <v>0</v>
      </c>
      <c r="H1167" s="89">
        <v>0</v>
      </c>
      <c r="I1167" s="99"/>
      <c r="J1167" s="61">
        <v>0</v>
      </c>
      <c r="K1167" s="100">
        <v>0</v>
      </c>
      <c r="L1167" s="101">
        <v>0</v>
      </c>
      <c r="M1167" s="62"/>
    </row>
    <row r="1168" spans="1:13" x14ac:dyDescent="0.3">
      <c r="A1168" s="62"/>
      <c r="B1168" s="6">
        <v>0</v>
      </c>
      <c r="C1168" s="7"/>
      <c r="D1168" s="3">
        <v>0</v>
      </c>
      <c r="E1168" s="4"/>
      <c r="F1168" s="5">
        <v>0</v>
      </c>
      <c r="G1168" s="26">
        <v>0</v>
      </c>
      <c r="H1168" s="89">
        <v>0</v>
      </c>
      <c r="I1168" s="99"/>
      <c r="J1168" s="61">
        <v>0</v>
      </c>
      <c r="K1168" s="100">
        <v>0</v>
      </c>
      <c r="L1168" s="101">
        <v>0</v>
      </c>
      <c r="M1168" s="62"/>
    </row>
    <row r="1169" spans="1:13" x14ac:dyDescent="0.3">
      <c r="A1169" s="62"/>
      <c r="B1169" s="58" t="s">
        <v>62</v>
      </c>
      <c r="C1169" s="46"/>
      <c r="D1169" s="37"/>
      <c r="E1169" s="38"/>
      <c r="F1169" s="39"/>
      <c r="G1169" s="193">
        <v>3.98</v>
      </c>
      <c r="H1169" s="106" t="s">
        <v>62</v>
      </c>
      <c r="I1169" s="103"/>
      <c r="J1169" s="85"/>
      <c r="K1169" s="104" t="s">
        <v>156</v>
      </c>
      <c r="L1169" s="95">
        <v>0</v>
      </c>
      <c r="M1169" s="62"/>
    </row>
    <row r="1170" spans="1:13" x14ac:dyDescent="0.3">
      <c r="A1170" s="62"/>
      <c r="B1170" s="194" t="s">
        <v>63</v>
      </c>
      <c r="C1170" s="195"/>
      <c r="D1170" s="196"/>
      <c r="E1170" s="197"/>
      <c r="F1170" s="155"/>
      <c r="G1170" s="197"/>
      <c r="H1170" s="115"/>
      <c r="I1170" s="202"/>
      <c r="J1170" s="203"/>
      <c r="K1170" s="178"/>
      <c r="L1170" s="204">
        <v>0</v>
      </c>
      <c r="M1170" s="62"/>
    </row>
    <row r="1171" spans="1:13" ht="28.8" x14ac:dyDescent="0.3">
      <c r="A1171" s="62"/>
      <c r="B1171" s="53" t="s">
        <v>53</v>
      </c>
      <c r="C1171" s="210"/>
      <c r="D1171" s="211" t="s">
        <v>0</v>
      </c>
      <c r="E1171" s="201" t="s">
        <v>1</v>
      </c>
      <c r="F1171" s="156" t="s">
        <v>61</v>
      </c>
      <c r="G1171" s="188" t="s">
        <v>56</v>
      </c>
      <c r="H1171" s="111" t="s">
        <v>158</v>
      </c>
      <c r="I1171" s="112" t="s">
        <v>159</v>
      </c>
      <c r="J1171" s="112" t="s">
        <v>160</v>
      </c>
      <c r="K1171" s="113" t="s">
        <v>161</v>
      </c>
      <c r="L1171" s="114" t="s">
        <v>162</v>
      </c>
      <c r="M1171" s="62"/>
    </row>
    <row r="1172" spans="1:13" x14ac:dyDescent="0.3">
      <c r="A1172" s="62"/>
      <c r="B1172" s="6">
        <v>0</v>
      </c>
      <c r="C1172" s="7"/>
      <c r="D1172" s="3">
        <v>0</v>
      </c>
      <c r="E1172" s="26"/>
      <c r="F1172" s="5">
        <v>0</v>
      </c>
      <c r="G1172" s="191">
        <v>0</v>
      </c>
      <c r="H1172" s="170">
        <v>0</v>
      </c>
      <c r="I1172" s="171"/>
      <c r="J1172" s="192">
        <v>0</v>
      </c>
      <c r="K1172" s="172">
        <v>0</v>
      </c>
      <c r="L1172" s="173">
        <v>0</v>
      </c>
      <c r="M1172" s="62"/>
    </row>
    <row r="1173" spans="1:13" x14ac:dyDescent="0.3">
      <c r="A1173" s="62"/>
      <c r="B1173" s="6">
        <v>0</v>
      </c>
      <c r="C1173" s="7"/>
      <c r="D1173" s="3">
        <v>0</v>
      </c>
      <c r="E1173" s="26"/>
      <c r="F1173" s="5">
        <v>0</v>
      </c>
      <c r="G1173" s="26">
        <v>0</v>
      </c>
      <c r="H1173" s="89">
        <v>0</v>
      </c>
      <c r="I1173" s="99"/>
      <c r="J1173" s="61">
        <v>0</v>
      </c>
      <c r="K1173" s="100">
        <v>0</v>
      </c>
      <c r="L1173" s="101">
        <v>0</v>
      </c>
      <c r="M1173" s="62"/>
    </row>
    <row r="1174" spans="1:13" x14ac:dyDescent="0.3">
      <c r="A1174" s="62"/>
      <c r="B1174" s="6">
        <v>0</v>
      </c>
      <c r="C1174" s="7"/>
      <c r="D1174" s="3">
        <v>0</v>
      </c>
      <c r="E1174" s="26"/>
      <c r="F1174" s="5">
        <v>0</v>
      </c>
      <c r="G1174" s="26">
        <v>0</v>
      </c>
      <c r="H1174" s="89">
        <v>0</v>
      </c>
      <c r="I1174" s="99"/>
      <c r="J1174" s="61">
        <v>0</v>
      </c>
      <c r="K1174" s="100">
        <v>0</v>
      </c>
      <c r="L1174" s="101">
        <v>0</v>
      </c>
      <c r="M1174" s="62"/>
    </row>
    <row r="1175" spans="1:13" x14ac:dyDescent="0.3">
      <c r="A1175" s="62"/>
      <c r="B1175" s="6">
        <v>0</v>
      </c>
      <c r="C1175" s="7"/>
      <c r="D1175" s="3">
        <v>0</v>
      </c>
      <c r="E1175" s="26"/>
      <c r="F1175" s="5">
        <v>0</v>
      </c>
      <c r="G1175" s="26">
        <v>0</v>
      </c>
      <c r="H1175" s="89">
        <v>0</v>
      </c>
      <c r="I1175" s="99"/>
      <c r="J1175" s="61">
        <v>0</v>
      </c>
      <c r="K1175" s="100">
        <v>0</v>
      </c>
      <c r="L1175" s="101">
        <v>0</v>
      </c>
      <c r="M1175" s="62"/>
    </row>
    <row r="1176" spans="1:13" x14ac:dyDescent="0.3">
      <c r="A1176" s="62"/>
      <c r="B1176" s="6">
        <v>0</v>
      </c>
      <c r="C1176" s="7"/>
      <c r="D1176" s="3">
        <v>0</v>
      </c>
      <c r="E1176" s="26"/>
      <c r="F1176" s="5">
        <v>0</v>
      </c>
      <c r="G1176" s="26">
        <v>0</v>
      </c>
      <c r="H1176" s="89">
        <v>0</v>
      </c>
      <c r="I1176" s="99"/>
      <c r="J1176" s="61">
        <v>0</v>
      </c>
      <c r="K1176" s="100">
        <v>0</v>
      </c>
      <c r="L1176" s="101">
        <v>0</v>
      </c>
      <c r="M1176" s="62"/>
    </row>
    <row r="1177" spans="1:13" ht="15" thickBot="1" x14ac:dyDescent="0.35">
      <c r="A1177" s="62"/>
      <c r="B1177" s="59" t="s">
        <v>64</v>
      </c>
      <c r="C1177" s="42"/>
      <c r="D1177" s="43"/>
      <c r="E1177" s="44"/>
      <c r="F1177" s="45"/>
      <c r="G1177" s="191">
        <v>0</v>
      </c>
      <c r="H1177" s="106" t="s">
        <v>64</v>
      </c>
      <c r="I1177" s="103"/>
      <c r="J1177" s="85"/>
      <c r="K1177" s="104" t="s">
        <v>156</v>
      </c>
      <c r="L1177" s="95">
        <v>0</v>
      </c>
      <c r="M1177" s="62"/>
    </row>
    <row r="1178" spans="1:13" x14ac:dyDescent="0.3">
      <c r="A1178" s="62"/>
      <c r="B1178" s="64"/>
      <c r="C1178" s="68"/>
      <c r="D1178" s="69" t="s">
        <v>65</v>
      </c>
      <c r="E1178" s="70"/>
      <c r="F1178" s="71"/>
      <c r="G1178" s="88">
        <v>5.415</v>
      </c>
      <c r="H1178" s="179"/>
      <c r="I1178" s="212"/>
      <c r="J1178" s="213"/>
      <c r="K1178" s="214"/>
      <c r="L1178" s="180"/>
      <c r="M1178" s="62"/>
    </row>
    <row r="1179" spans="1:13" x14ac:dyDescent="0.3">
      <c r="A1179" s="62"/>
      <c r="B1179" s="63"/>
      <c r="C1179" s="68"/>
      <c r="D1179" s="72" t="s">
        <v>7</v>
      </c>
      <c r="E1179" s="215"/>
      <c r="F1179" s="181">
        <v>0.1</v>
      </c>
      <c r="G1179" s="215">
        <v>0.54200000000000004</v>
      </c>
      <c r="H1179" s="120"/>
      <c r="I1179" s="124"/>
      <c r="J1179" s="141"/>
      <c r="K1179" s="125"/>
      <c r="L1179" s="119"/>
      <c r="M1179" s="62"/>
    </row>
    <row r="1180" spans="1:13" x14ac:dyDescent="0.3">
      <c r="A1180" s="62"/>
      <c r="B1180" s="63"/>
      <c r="C1180" s="68"/>
      <c r="D1180" s="72" t="s">
        <v>8</v>
      </c>
      <c r="E1180" s="215"/>
      <c r="F1180" s="181">
        <v>0.1</v>
      </c>
      <c r="G1180" s="215">
        <v>0.54200000000000004</v>
      </c>
      <c r="H1180" s="120"/>
      <c r="I1180" s="124"/>
      <c r="J1180" s="141"/>
      <c r="K1180" s="125"/>
      <c r="L1180" s="119"/>
      <c r="M1180" s="62"/>
    </row>
    <row r="1181" spans="1:13" x14ac:dyDescent="0.3">
      <c r="A1181" s="62"/>
      <c r="B1181" s="63" t="s">
        <v>66</v>
      </c>
      <c r="C1181" s="68"/>
      <c r="D1181" s="75" t="s">
        <v>67</v>
      </c>
      <c r="E1181" s="76"/>
      <c r="F1181" s="71"/>
      <c r="G1181" s="76">
        <v>6.4989999999999997</v>
      </c>
      <c r="H1181" s="120"/>
      <c r="I1181" s="124"/>
      <c r="J1181" s="141"/>
      <c r="K1181" s="125"/>
      <c r="L1181" s="119"/>
      <c r="M1181" s="62"/>
    </row>
    <row r="1182" spans="1:13" ht="15" thickBot="1" x14ac:dyDescent="0.35">
      <c r="A1182" s="62"/>
      <c r="B1182" s="63"/>
      <c r="C1182" s="68"/>
      <c r="D1182" s="77" t="s">
        <v>68</v>
      </c>
      <c r="E1182" s="78"/>
      <c r="F1182" s="79"/>
      <c r="G1182" s="78">
        <v>6.5</v>
      </c>
      <c r="H1182" s="134">
        <v>1</v>
      </c>
      <c r="I1182" s="126"/>
      <c r="J1182" s="142"/>
      <c r="K1182" s="127"/>
      <c r="L1182" s="135">
        <v>0.25737765466297319</v>
      </c>
      <c r="M1182" s="62"/>
    </row>
    <row r="1183" spans="1:13" x14ac:dyDescent="0.3">
      <c r="A1183" s="62"/>
      <c r="B1183" s="63"/>
      <c r="C1183" s="68"/>
      <c r="D1183" s="80"/>
      <c r="E1183" s="67"/>
      <c r="F1183" s="65"/>
      <c r="G1183" s="67"/>
      <c r="H1183" s="47"/>
      <c r="I1183" s="47"/>
      <c r="J1183" s="60"/>
      <c r="K1183" s="47"/>
      <c r="L1183" s="47"/>
      <c r="M1183" s="62"/>
    </row>
    <row r="1184" spans="1:13" x14ac:dyDescent="0.3">
      <c r="A1184" s="62"/>
      <c r="B1184" s="63"/>
      <c r="C1184" s="68"/>
      <c r="D1184" s="80"/>
      <c r="E1184" s="67"/>
      <c r="F1184" s="65"/>
      <c r="G1184" s="67"/>
      <c r="H1184" s="47"/>
      <c r="I1184" s="47"/>
      <c r="J1184" s="60"/>
      <c r="K1184" s="47"/>
      <c r="L1184" s="47"/>
      <c r="M1184" s="62"/>
    </row>
    <row r="1185" spans="1:13" x14ac:dyDescent="0.3">
      <c r="A1185" s="62"/>
      <c r="B1185" s="63"/>
      <c r="C1185" s="68"/>
      <c r="D1185" s="80"/>
      <c r="E1185" s="67"/>
      <c r="F1185" s="65"/>
      <c r="G1185" s="67"/>
      <c r="H1185" s="47"/>
      <c r="I1185" s="47"/>
      <c r="J1185" s="60"/>
      <c r="K1185" s="47"/>
      <c r="L1185" s="47"/>
      <c r="M1185" s="62"/>
    </row>
    <row r="1186" spans="1:13" x14ac:dyDescent="0.3">
      <c r="A1186" s="62"/>
      <c r="B1186" s="136" t="s">
        <v>1808</v>
      </c>
      <c r="C1186" s="81"/>
      <c r="D1186" s="80"/>
      <c r="E1186" s="67"/>
      <c r="F1186" s="82"/>
      <c r="G1186" s="82"/>
      <c r="H1186" s="47"/>
      <c r="I1186" s="47"/>
      <c r="J1186" s="60"/>
      <c r="K1186" s="47"/>
      <c r="L1186" s="47"/>
      <c r="M1186" s="62"/>
    </row>
    <row r="1187" spans="1:13" x14ac:dyDescent="0.3">
      <c r="A1187" s="62"/>
      <c r="B1187" s="216" t="s">
        <v>6</v>
      </c>
      <c r="C1187" s="217"/>
      <c r="D1187" s="80"/>
      <c r="E1187" s="67"/>
      <c r="F1187" s="62"/>
      <c r="G1187" s="62"/>
      <c r="H1187" s="47"/>
      <c r="I1187" s="47"/>
      <c r="J1187" s="60"/>
      <c r="K1187" s="47"/>
      <c r="L1187" s="47"/>
      <c r="M1187" s="62"/>
    </row>
    <row r="1188" spans="1:13" x14ac:dyDescent="0.3">
      <c r="A1188" s="62"/>
      <c r="B1188" s="84"/>
      <c r="C1188" s="62"/>
      <c r="D1188" s="80"/>
      <c r="E1188" s="67"/>
      <c r="F1188" s="62"/>
      <c r="G1188" s="62"/>
      <c r="H1188" s="47"/>
      <c r="I1188" s="47"/>
      <c r="J1188" s="60"/>
      <c r="K1188" s="47"/>
      <c r="L1188" s="47"/>
      <c r="M1188" s="62"/>
    </row>
    <row r="1189" spans="1:13" x14ac:dyDescent="0.3">
      <c r="A1189" s="62"/>
      <c r="B1189" s="129"/>
      <c r="C1189" s="129"/>
      <c r="D1189" s="129"/>
      <c r="J1189" s="1"/>
    </row>
    <row r="1190" spans="1:13" x14ac:dyDescent="0.3">
      <c r="A1190" s="62"/>
      <c r="B1190" s="130"/>
      <c r="C1190" s="130"/>
      <c r="D1190" s="130"/>
      <c r="J1190" s="1"/>
    </row>
    <row r="1191" spans="1:13" ht="15.6" x14ac:dyDescent="0.3">
      <c r="A1191" s="62"/>
      <c r="B1191" s="47"/>
      <c r="C1191" s="47"/>
      <c r="D1191" s="715" t="s">
        <v>166</v>
      </c>
      <c r="E1191" s="715"/>
      <c r="F1191" s="715"/>
      <c r="J1191" s="1"/>
    </row>
    <row r="1192" spans="1:13" x14ac:dyDescent="0.3">
      <c r="A1192" s="62"/>
      <c r="B1192" s="132"/>
      <c r="C1192" s="132"/>
      <c r="D1192" s="132"/>
      <c r="J1192" s="1"/>
    </row>
    <row r="1193" spans="1:13" ht="82.2" customHeight="1" x14ac:dyDescent="0.3">
      <c r="A1193" s="62"/>
      <c r="B1193" s="710" t="s">
        <v>1809</v>
      </c>
      <c r="C1193" s="710"/>
      <c r="D1193" s="710"/>
      <c r="E1193" s="710"/>
      <c r="F1193" s="710"/>
      <c r="G1193" s="710"/>
      <c r="H1193" s="710"/>
      <c r="I1193" s="710"/>
      <c r="J1193" s="710"/>
      <c r="K1193" s="710"/>
      <c r="L1193" s="710"/>
    </row>
    <row r="1194" spans="1:13" x14ac:dyDescent="0.3">
      <c r="A1194" s="62"/>
      <c r="B1194" s="63"/>
      <c r="C1194" s="9"/>
      <c r="D1194" s="10"/>
      <c r="E1194" s="11"/>
      <c r="F1194" s="12"/>
      <c r="G1194" s="13"/>
      <c r="H1194" s="47"/>
      <c r="I1194" s="47"/>
      <c r="J1194" s="60"/>
      <c r="K1194" s="47"/>
      <c r="L1194" s="47"/>
      <c r="M1194" s="62"/>
    </row>
    <row r="1195" spans="1:13" x14ac:dyDescent="0.3">
      <c r="A1195" s="62"/>
      <c r="B1195" s="48" t="s">
        <v>48</v>
      </c>
      <c r="C1195" s="9"/>
      <c r="D1195" s="10"/>
      <c r="E1195" s="11"/>
      <c r="F1195" s="11"/>
      <c r="G1195" s="11"/>
      <c r="H1195" s="47"/>
      <c r="I1195" s="47"/>
      <c r="J1195" s="60"/>
      <c r="K1195" s="47"/>
      <c r="L1195" s="47"/>
      <c r="M1195" s="62"/>
    </row>
    <row r="1196" spans="1:13" x14ac:dyDescent="0.3">
      <c r="A1196" s="62"/>
      <c r="B1196" s="64" t="s">
        <v>49</v>
      </c>
      <c r="C1196" s="62" t="s">
        <v>1101</v>
      </c>
      <c r="D1196" s="62"/>
      <c r="E1196" s="62"/>
      <c r="F1196" s="47"/>
      <c r="G1196" s="47"/>
      <c r="H1196" s="47"/>
      <c r="I1196" s="65" t="s">
        <v>50</v>
      </c>
      <c r="J1196" s="68" t="s">
        <v>5</v>
      </c>
      <c r="K1196" s="47"/>
      <c r="L1196" s="47"/>
      <c r="M1196" s="62"/>
    </row>
    <row r="1197" spans="1:13" ht="15" thickBot="1" x14ac:dyDescent="0.35">
      <c r="A1197" s="62"/>
      <c r="B1197" s="64" t="s">
        <v>51</v>
      </c>
      <c r="C1197" s="62" t="s">
        <v>182</v>
      </c>
      <c r="D1197" s="62"/>
      <c r="E1197" s="62"/>
      <c r="F1197" s="47"/>
      <c r="G1197" s="62" t="s">
        <v>566</v>
      </c>
      <c r="H1197" s="47"/>
      <c r="I1197" s="47"/>
      <c r="J1197" s="60"/>
      <c r="K1197" s="47"/>
      <c r="L1197" s="47"/>
      <c r="M1197" s="62"/>
    </row>
    <row r="1198" spans="1:13" ht="15" thickTop="1" x14ac:dyDescent="0.3">
      <c r="A1198" s="62"/>
      <c r="B1198" s="49" t="s">
        <v>52</v>
      </c>
      <c r="C1198" s="14"/>
      <c r="D1198" s="15"/>
      <c r="E1198" s="16"/>
      <c r="F1198" s="17"/>
      <c r="G1198" s="16"/>
      <c r="H1198" s="711" t="s">
        <v>164</v>
      </c>
      <c r="I1198" s="712"/>
      <c r="J1198" s="712"/>
      <c r="K1198" s="712"/>
      <c r="L1198" s="713"/>
      <c r="M1198" s="62"/>
    </row>
    <row r="1199" spans="1:13" ht="28.8" x14ac:dyDescent="0.3">
      <c r="A1199" s="62"/>
      <c r="B1199" s="186" t="s">
        <v>53</v>
      </c>
      <c r="C1199" s="187" t="s">
        <v>1</v>
      </c>
      <c r="D1199" s="161" t="s">
        <v>54</v>
      </c>
      <c r="E1199" s="188" t="s">
        <v>23</v>
      </c>
      <c r="F1199" s="188" t="s">
        <v>55</v>
      </c>
      <c r="G1199" s="188" t="s">
        <v>56</v>
      </c>
      <c r="H1199" s="90" t="s">
        <v>158</v>
      </c>
      <c r="I1199" s="169" t="s">
        <v>159</v>
      </c>
      <c r="J1199" s="169" t="s">
        <v>160</v>
      </c>
      <c r="K1199" s="169" t="s">
        <v>161</v>
      </c>
      <c r="L1199" s="92" t="s">
        <v>162</v>
      </c>
      <c r="M1199" s="62"/>
    </row>
    <row r="1200" spans="1:13" x14ac:dyDescent="0.3">
      <c r="A1200" s="62"/>
      <c r="B1200" s="189">
        <v>0</v>
      </c>
      <c r="C1200" s="187"/>
      <c r="D1200" s="190">
        <v>0</v>
      </c>
      <c r="E1200" s="191">
        <v>0</v>
      </c>
      <c r="F1200" s="505">
        <v>0.1</v>
      </c>
      <c r="G1200" s="191">
        <v>0</v>
      </c>
      <c r="H1200" s="170">
        <v>0</v>
      </c>
      <c r="I1200" s="171"/>
      <c r="J1200" s="192">
        <v>0</v>
      </c>
      <c r="K1200" s="172">
        <v>0</v>
      </c>
      <c r="L1200" s="173">
        <v>0</v>
      </c>
      <c r="M1200" s="62"/>
    </row>
    <row r="1201" spans="1:13" x14ac:dyDescent="0.3">
      <c r="A1201" s="62"/>
      <c r="B1201" s="6">
        <v>0</v>
      </c>
      <c r="C1201" s="25"/>
      <c r="D1201" s="3">
        <v>0</v>
      </c>
      <c r="E1201" s="26">
        <v>0</v>
      </c>
      <c r="F1201" s="27"/>
      <c r="G1201" s="26">
        <v>0</v>
      </c>
      <c r="H1201" s="89">
        <v>0</v>
      </c>
      <c r="I1201" s="99"/>
      <c r="J1201" s="61">
        <v>0</v>
      </c>
      <c r="K1201" s="100">
        <v>0</v>
      </c>
      <c r="L1201" s="101">
        <v>0</v>
      </c>
      <c r="M1201" s="62"/>
    </row>
    <row r="1202" spans="1:13" x14ac:dyDescent="0.3">
      <c r="A1202" s="62"/>
      <c r="B1202" s="6">
        <v>0</v>
      </c>
      <c r="C1202" s="25"/>
      <c r="D1202" s="3">
        <v>0</v>
      </c>
      <c r="E1202" s="26">
        <v>0</v>
      </c>
      <c r="F1202" s="27"/>
      <c r="G1202" s="26">
        <v>0</v>
      </c>
      <c r="H1202" s="89">
        <v>0</v>
      </c>
      <c r="I1202" s="99"/>
      <c r="J1202" s="61">
        <v>0</v>
      </c>
      <c r="K1202" s="100">
        <v>0</v>
      </c>
      <c r="L1202" s="101">
        <v>0</v>
      </c>
      <c r="M1202" s="62"/>
    </row>
    <row r="1203" spans="1:13" x14ac:dyDescent="0.3">
      <c r="A1203" s="62"/>
      <c r="B1203" s="6">
        <v>0</v>
      </c>
      <c r="C1203" s="25"/>
      <c r="D1203" s="3">
        <v>0</v>
      </c>
      <c r="E1203" s="26">
        <v>0</v>
      </c>
      <c r="F1203" s="27"/>
      <c r="G1203" s="26">
        <v>0</v>
      </c>
      <c r="H1203" s="89">
        <v>0</v>
      </c>
      <c r="I1203" s="99"/>
      <c r="J1203" s="61">
        <v>0</v>
      </c>
      <c r="K1203" s="100">
        <v>0</v>
      </c>
      <c r="L1203" s="101">
        <v>0</v>
      </c>
      <c r="M1203" s="62"/>
    </row>
    <row r="1204" spans="1:13" x14ac:dyDescent="0.3">
      <c r="A1204" s="62"/>
      <c r="B1204" s="6">
        <v>0</v>
      </c>
      <c r="C1204" s="25"/>
      <c r="D1204" s="3">
        <v>0</v>
      </c>
      <c r="E1204" s="26">
        <v>0</v>
      </c>
      <c r="F1204" s="27"/>
      <c r="G1204" s="26">
        <v>0</v>
      </c>
      <c r="H1204" s="89">
        <v>0</v>
      </c>
      <c r="I1204" s="99"/>
      <c r="J1204" s="61">
        <v>0</v>
      </c>
      <c r="K1204" s="100">
        <v>0</v>
      </c>
      <c r="L1204" s="101">
        <v>0</v>
      </c>
      <c r="M1204" s="62"/>
    </row>
    <row r="1205" spans="1:13" x14ac:dyDescent="0.3">
      <c r="A1205" s="62"/>
      <c r="B1205" s="6">
        <v>0</v>
      </c>
      <c r="C1205" s="25"/>
      <c r="D1205" s="3">
        <v>0</v>
      </c>
      <c r="E1205" s="26">
        <v>0</v>
      </c>
      <c r="F1205" s="27"/>
      <c r="G1205" s="26">
        <v>0</v>
      </c>
      <c r="H1205" s="89">
        <v>0</v>
      </c>
      <c r="I1205" s="99"/>
      <c r="J1205" s="61">
        <v>0</v>
      </c>
      <c r="K1205" s="100">
        <v>0</v>
      </c>
      <c r="L1205" s="101">
        <v>0</v>
      </c>
      <c r="M1205" s="62"/>
    </row>
    <row r="1206" spans="1:13" x14ac:dyDescent="0.3">
      <c r="A1206" s="62"/>
      <c r="B1206" s="6" t="s">
        <v>1562</v>
      </c>
      <c r="C1206" s="25"/>
      <c r="D1206" s="3">
        <v>0</v>
      </c>
      <c r="E1206" s="26">
        <v>0</v>
      </c>
      <c r="F1206" s="27"/>
      <c r="G1206" s="26">
        <v>4.5999999999999999E-2</v>
      </c>
      <c r="H1206" s="89">
        <v>2.130053668091333E-4</v>
      </c>
      <c r="I1206" s="99"/>
      <c r="J1206" s="61" t="s">
        <v>165</v>
      </c>
      <c r="K1206" s="100">
        <v>0.4</v>
      </c>
      <c r="L1206" s="101">
        <v>8.520214672365333E-5</v>
      </c>
      <c r="M1206" s="62"/>
    </row>
    <row r="1207" spans="1:13" x14ac:dyDescent="0.3">
      <c r="A1207" s="62"/>
      <c r="B1207" s="6" t="s">
        <v>57</v>
      </c>
      <c r="C1207" s="25"/>
      <c r="D1207" s="28"/>
      <c r="E1207" s="26"/>
      <c r="F1207" s="27"/>
      <c r="G1207" s="193">
        <v>4.5999999999999999E-2</v>
      </c>
      <c r="H1207" s="102" t="s">
        <v>57</v>
      </c>
      <c r="I1207" s="103"/>
      <c r="J1207" s="85"/>
      <c r="K1207" s="104" t="s">
        <v>156</v>
      </c>
      <c r="L1207" s="105">
        <v>8.520214672365333E-5</v>
      </c>
      <c r="M1207" s="62"/>
    </row>
    <row r="1208" spans="1:13" x14ac:dyDescent="0.3">
      <c r="A1208" s="62"/>
      <c r="B1208" s="194" t="s">
        <v>22</v>
      </c>
      <c r="C1208" s="195"/>
      <c r="D1208" s="196"/>
      <c r="E1208" s="197"/>
      <c r="F1208" s="155"/>
      <c r="G1208" s="87"/>
      <c r="H1208" s="107"/>
      <c r="I1208" s="174"/>
      <c r="J1208" s="175"/>
      <c r="K1208" s="176"/>
      <c r="L1208" s="110"/>
      <c r="M1208" s="62"/>
    </row>
    <row r="1209" spans="1:13" ht="28.8" x14ac:dyDescent="0.3">
      <c r="A1209" s="62"/>
      <c r="B1209" s="198" t="s">
        <v>58</v>
      </c>
      <c r="C1209" s="199" t="s">
        <v>1</v>
      </c>
      <c r="D1209" s="200" t="s">
        <v>59</v>
      </c>
      <c r="E1209" s="156" t="s">
        <v>23</v>
      </c>
      <c r="F1209" s="156" t="s">
        <v>55</v>
      </c>
      <c r="G1209" s="201" t="s">
        <v>56</v>
      </c>
      <c r="H1209" s="90" t="s">
        <v>158</v>
      </c>
      <c r="I1209" s="169" t="s">
        <v>159</v>
      </c>
      <c r="J1209" s="169" t="s">
        <v>160</v>
      </c>
      <c r="K1209" s="177" t="s">
        <v>161</v>
      </c>
      <c r="L1209" s="92" t="s">
        <v>162</v>
      </c>
      <c r="M1209" s="62"/>
    </row>
    <row r="1210" spans="1:13" x14ac:dyDescent="0.3">
      <c r="A1210" s="62"/>
      <c r="B1210" s="8" t="s">
        <v>87</v>
      </c>
      <c r="C1210" s="25">
        <v>1</v>
      </c>
      <c r="D1210" s="3">
        <v>4.5599999999999996</v>
      </c>
      <c r="E1210" s="26">
        <v>4.5599999999999996</v>
      </c>
      <c r="F1210" s="26">
        <v>0.1</v>
      </c>
      <c r="G1210" s="26">
        <v>0.45599999999999996</v>
      </c>
      <c r="H1210" s="170">
        <v>2.1115314622818428E-3</v>
      </c>
      <c r="I1210" s="171"/>
      <c r="J1210" s="192" t="s">
        <v>163</v>
      </c>
      <c r="K1210" s="172">
        <v>1</v>
      </c>
      <c r="L1210" s="173">
        <v>2.1115314622818428E-3</v>
      </c>
      <c r="M1210" s="62"/>
    </row>
    <row r="1211" spans="1:13" x14ac:dyDescent="0.3">
      <c r="A1211" s="62"/>
      <c r="B1211" s="550" t="s">
        <v>86</v>
      </c>
      <c r="C1211" s="25">
        <v>1</v>
      </c>
      <c r="D1211" s="3">
        <v>4.55</v>
      </c>
      <c r="E1211" s="26">
        <v>4.55</v>
      </c>
      <c r="F1211" s="26">
        <v>0.1</v>
      </c>
      <c r="G1211" s="26">
        <v>0.45500000000000002</v>
      </c>
      <c r="H1211" s="89">
        <v>2.106900910829471E-3</v>
      </c>
      <c r="I1211" s="99"/>
      <c r="J1211" s="61" t="s">
        <v>163</v>
      </c>
      <c r="K1211" s="100">
        <v>1</v>
      </c>
      <c r="L1211" s="101">
        <v>2.106900910829471E-3</v>
      </c>
      <c r="M1211" s="62"/>
    </row>
    <row r="1212" spans="1:13" x14ac:dyDescent="0.3">
      <c r="A1212" s="62"/>
      <c r="B1212" s="8"/>
      <c r="C1212" s="25"/>
      <c r="D1212" s="3"/>
      <c r="E1212" s="26"/>
      <c r="F1212" s="26"/>
      <c r="G1212" s="26"/>
      <c r="H1212" s="89"/>
      <c r="I1212" s="99"/>
      <c r="J1212" s="61"/>
      <c r="K1212" s="100"/>
      <c r="L1212" s="101"/>
      <c r="M1212" s="62"/>
    </row>
    <row r="1213" spans="1:13" x14ac:dyDescent="0.3">
      <c r="A1213" s="62"/>
      <c r="B1213" s="8">
        <v>0</v>
      </c>
      <c r="C1213" s="25"/>
      <c r="D1213" s="3">
        <v>0</v>
      </c>
      <c r="E1213" s="26">
        <v>0</v>
      </c>
      <c r="F1213" s="27"/>
      <c r="G1213" s="26">
        <v>0</v>
      </c>
      <c r="H1213" s="89">
        <v>0</v>
      </c>
      <c r="I1213" s="99"/>
      <c r="J1213" s="61">
        <v>0</v>
      </c>
      <c r="K1213" s="100">
        <v>0</v>
      </c>
      <c r="L1213" s="101">
        <v>0</v>
      </c>
      <c r="M1213" s="62"/>
    </row>
    <row r="1214" spans="1:13" x14ac:dyDescent="0.3">
      <c r="A1214" s="62"/>
      <c r="B1214" s="8">
        <v>0</v>
      </c>
      <c r="C1214" s="25"/>
      <c r="D1214" s="3">
        <v>0</v>
      </c>
      <c r="E1214" s="26">
        <v>0</v>
      </c>
      <c r="F1214" s="27"/>
      <c r="G1214" s="26">
        <v>0</v>
      </c>
      <c r="H1214" s="89">
        <v>0</v>
      </c>
      <c r="I1214" s="99"/>
      <c r="J1214" s="61">
        <v>0</v>
      </c>
      <c r="K1214" s="100">
        <v>0</v>
      </c>
      <c r="L1214" s="101">
        <v>0</v>
      </c>
      <c r="M1214" s="62"/>
    </row>
    <row r="1215" spans="1:13" x14ac:dyDescent="0.3">
      <c r="A1215" s="62"/>
      <c r="B1215" s="8">
        <v>0</v>
      </c>
      <c r="C1215" s="25"/>
      <c r="D1215" s="3">
        <v>0</v>
      </c>
      <c r="E1215" s="26">
        <v>0</v>
      </c>
      <c r="F1215" s="27"/>
      <c r="G1215" s="26">
        <v>0</v>
      </c>
      <c r="H1215" s="89">
        <v>0</v>
      </c>
      <c r="I1215" s="99"/>
      <c r="J1215" s="61">
        <v>0</v>
      </c>
      <c r="K1215" s="100">
        <v>0</v>
      </c>
      <c r="L1215" s="101">
        <v>0</v>
      </c>
      <c r="M1215" s="62"/>
    </row>
    <row r="1216" spans="1:13" x14ac:dyDescent="0.3">
      <c r="A1216" s="62"/>
      <c r="B1216" s="8">
        <v>0</v>
      </c>
      <c r="C1216" s="25"/>
      <c r="D1216" s="3">
        <v>0</v>
      </c>
      <c r="E1216" s="26">
        <v>0</v>
      </c>
      <c r="F1216" s="27"/>
      <c r="G1216" s="26">
        <v>0</v>
      </c>
      <c r="H1216" s="89">
        <v>0</v>
      </c>
      <c r="I1216" s="99"/>
      <c r="J1216" s="61">
        <v>0</v>
      </c>
      <c r="K1216" s="100">
        <v>0</v>
      </c>
      <c r="L1216" s="101">
        <v>0</v>
      </c>
      <c r="M1216" s="62"/>
    </row>
    <row r="1217" spans="1:13" x14ac:dyDescent="0.3">
      <c r="A1217" s="62"/>
      <c r="B1217" s="8">
        <v>0</v>
      </c>
      <c r="C1217" s="25"/>
      <c r="D1217" s="3">
        <v>0</v>
      </c>
      <c r="E1217" s="26">
        <v>0</v>
      </c>
      <c r="F1217" s="27"/>
      <c r="G1217" s="26">
        <v>0</v>
      </c>
      <c r="H1217" s="89">
        <v>0</v>
      </c>
      <c r="I1217" s="99"/>
      <c r="J1217" s="61">
        <v>0</v>
      </c>
      <c r="K1217" s="100">
        <v>0</v>
      </c>
      <c r="L1217" s="101">
        <v>0</v>
      </c>
      <c r="M1217" s="62"/>
    </row>
    <row r="1218" spans="1:13" x14ac:dyDescent="0.3">
      <c r="A1218" s="62"/>
      <c r="B1218" s="8">
        <v>0</v>
      </c>
      <c r="C1218" s="25"/>
      <c r="D1218" s="3">
        <v>0</v>
      </c>
      <c r="E1218" s="26">
        <v>0</v>
      </c>
      <c r="F1218" s="27"/>
      <c r="G1218" s="26">
        <v>0</v>
      </c>
      <c r="H1218" s="89">
        <v>0</v>
      </c>
      <c r="I1218" s="99"/>
      <c r="J1218" s="61">
        <v>0</v>
      </c>
      <c r="K1218" s="100">
        <v>0</v>
      </c>
      <c r="L1218" s="101">
        <v>0</v>
      </c>
      <c r="M1218" s="62"/>
    </row>
    <row r="1219" spans="1:13" x14ac:dyDescent="0.3">
      <c r="A1219" s="62"/>
      <c r="B1219" s="6" t="s">
        <v>60</v>
      </c>
      <c r="C1219" s="25"/>
      <c r="D1219" s="28"/>
      <c r="E1219" s="26"/>
      <c r="F1219" s="27"/>
      <c r="G1219" s="193">
        <v>0.91100000000000003</v>
      </c>
      <c r="H1219" s="106" t="s">
        <v>60</v>
      </c>
      <c r="I1219" s="103"/>
      <c r="J1219" s="85"/>
      <c r="K1219" s="104" t="s">
        <v>156</v>
      </c>
      <c r="L1219" s="95">
        <v>4.2184323731113138E-3</v>
      </c>
      <c r="M1219" s="62"/>
    </row>
    <row r="1220" spans="1:13" x14ac:dyDescent="0.3">
      <c r="A1220" s="62"/>
      <c r="B1220" s="194" t="s">
        <v>38</v>
      </c>
      <c r="C1220" s="195"/>
      <c r="D1220" s="196"/>
      <c r="E1220" s="196"/>
      <c r="F1220" s="196"/>
      <c r="G1220" s="196"/>
      <c r="H1220" s="115"/>
      <c r="I1220" s="202"/>
      <c r="J1220" s="203"/>
      <c r="K1220" s="178"/>
      <c r="L1220" s="204"/>
      <c r="M1220" s="62"/>
    </row>
    <row r="1221" spans="1:13" ht="28.8" x14ac:dyDescent="0.3">
      <c r="A1221" s="62"/>
      <c r="B1221" s="53" t="s">
        <v>53</v>
      </c>
      <c r="C1221" s="195"/>
      <c r="D1221" s="205" t="s">
        <v>0</v>
      </c>
      <c r="E1221" s="206" t="s">
        <v>1</v>
      </c>
      <c r="F1221" s="207" t="s">
        <v>61</v>
      </c>
      <c r="G1221" s="188" t="s">
        <v>56</v>
      </c>
      <c r="H1221" s="111" t="s">
        <v>158</v>
      </c>
      <c r="I1221" s="112" t="s">
        <v>159</v>
      </c>
      <c r="J1221" s="112" t="s">
        <v>160</v>
      </c>
      <c r="K1221" s="113" t="s">
        <v>161</v>
      </c>
      <c r="L1221" s="114" t="s">
        <v>162</v>
      </c>
      <c r="M1221" s="62"/>
    </row>
    <row r="1222" spans="1:13" x14ac:dyDescent="0.3">
      <c r="A1222" s="62"/>
      <c r="B1222" s="218" t="s">
        <v>1599</v>
      </c>
      <c r="C1222" s="195"/>
      <c r="D1222" s="190" t="s">
        <v>5</v>
      </c>
      <c r="E1222" s="153">
        <v>1</v>
      </c>
      <c r="F1222" s="154">
        <v>215</v>
      </c>
      <c r="G1222" s="191">
        <v>215</v>
      </c>
      <c r="H1222" s="170">
        <v>0.99556856226007961</v>
      </c>
      <c r="I1222" s="171"/>
      <c r="J1222" s="192" t="s">
        <v>1219</v>
      </c>
      <c r="K1222" s="172">
        <v>0</v>
      </c>
      <c r="L1222" s="173">
        <v>0</v>
      </c>
      <c r="M1222" s="521"/>
    </row>
    <row r="1223" spans="1:13" x14ac:dyDescent="0.3">
      <c r="A1223" s="62"/>
      <c r="B1223" s="6">
        <v>0</v>
      </c>
      <c r="C1223" s="7"/>
      <c r="D1223" s="3">
        <v>0</v>
      </c>
      <c r="E1223" s="4"/>
      <c r="F1223" s="5">
        <v>0</v>
      </c>
      <c r="G1223" s="26">
        <v>0</v>
      </c>
      <c r="H1223" s="89">
        <v>0</v>
      </c>
      <c r="I1223" s="99"/>
      <c r="J1223" s="61">
        <v>0</v>
      </c>
      <c r="K1223" s="100">
        <v>0</v>
      </c>
      <c r="L1223" s="101">
        <v>0</v>
      </c>
      <c r="M1223" s="521"/>
    </row>
    <row r="1224" spans="1:13" x14ac:dyDescent="0.3">
      <c r="A1224" s="62"/>
      <c r="B1224" s="6">
        <v>0</v>
      </c>
      <c r="C1224" s="7"/>
      <c r="D1224" s="3">
        <v>0</v>
      </c>
      <c r="E1224" s="4"/>
      <c r="F1224" s="5">
        <v>0</v>
      </c>
      <c r="G1224" s="26">
        <v>0</v>
      </c>
      <c r="H1224" s="89">
        <v>0</v>
      </c>
      <c r="I1224" s="99"/>
      <c r="J1224" s="61">
        <v>0</v>
      </c>
      <c r="K1224" s="100">
        <v>0</v>
      </c>
      <c r="L1224" s="101">
        <v>0</v>
      </c>
      <c r="M1224" s="62"/>
    </row>
    <row r="1225" spans="1:13" x14ac:dyDescent="0.3">
      <c r="A1225" s="62"/>
      <c r="B1225" s="6">
        <v>0</v>
      </c>
      <c r="C1225" s="7"/>
      <c r="D1225" s="3">
        <v>0</v>
      </c>
      <c r="E1225" s="4"/>
      <c r="F1225" s="5">
        <v>0</v>
      </c>
      <c r="G1225" s="26">
        <v>0</v>
      </c>
      <c r="H1225" s="89">
        <v>0</v>
      </c>
      <c r="I1225" s="99"/>
      <c r="J1225" s="61">
        <v>0</v>
      </c>
      <c r="K1225" s="100">
        <v>0</v>
      </c>
      <c r="L1225" s="101">
        <v>0</v>
      </c>
      <c r="M1225" s="62"/>
    </row>
    <row r="1226" spans="1:13" x14ac:dyDescent="0.3">
      <c r="A1226" s="62"/>
      <c r="B1226" s="6">
        <v>0</v>
      </c>
      <c r="C1226" s="7"/>
      <c r="D1226" s="3">
        <v>0</v>
      </c>
      <c r="E1226" s="4"/>
      <c r="F1226" s="5">
        <v>0</v>
      </c>
      <c r="G1226" s="26">
        <v>0</v>
      </c>
      <c r="H1226" s="89">
        <v>0</v>
      </c>
      <c r="I1226" s="99"/>
      <c r="J1226" s="61">
        <v>0</v>
      </c>
      <c r="K1226" s="100">
        <v>0</v>
      </c>
      <c r="L1226" s="101">
        <v>0</v>
      </c>
      <c r="M1226" s="62"/>
    </row>
    <row r="1227" spans="1:13" x14ac:dyDescent="0.3">
      <c r="A1227" s="62"/>
      <c r="B1227" s="6">
        <v>0</v>
      </c>
      <c r="C1227" s="7"/>
      <c r="D1227" s="3">
        <v>0</v>
      </c>
      <c r="E1227" s="4"/>
      <c r="F1227" s="5">
        <v>0</v>
      </c>
      <c r="G1227" s="26">
        <v>0</v>
      </c>
      <c r="H1227" s="89">
        <v>0</v>
      </c>
      <c r="I1227" s="99"/>
      <c r="J1227" s="61">
        <v>0</v>
      </c>
      <c r="K1227" s="100">
        <v>0</v>
      </c>
      <c r="L1227" s="101">
        <v>0</v>
      </c>
      <c r="M1227" s="62"/>
    </row>
    <row r="1228" spans="1:13" x14ac:dyDescent="0.3">
      <c r="A1228" s="62"/>
      <c r="B1228" s="6">
        <v>0</v>
      </c>
      <c r="C1228" s="7"/>
      <c r="D1228" s="3">
        <v>0</v>
      </c>
      <c r="E1228" s="4"/>
      <c r="F1228" s="5">
        <v>0</v>
      </c>
      <c r="G1228" s="26">
        <v>0</v>
      </c>
      <c r="H1228" s="89">
        <v>0</v>
      </c>
      <c r="I1228" s="99"/>
      <c r="J1228" s="61">
        <v>0</v>
      </c>
      <c r="K1228" s="100">
        <v>0</v>
      </c>
      <c r="L1228" s="101">
        <v>0</v>
      </c>
      <c r="M1228" s="62"/>
    </row>
    <row r="1229" spans="1:13" x14ac:dyDescent="0.3">
      <c r="A1229" s="62"/>
      <c r="B1229" s="6">
        <v>0</v>
      </c>
      <c r="C1229" s="7"/>
      <c r="D1229" s="3">
        <v>0</v>
      </c>
      <c r="E1229" s="4"/>
      <c r="F1229" s="5">
        <v>0</v>
      </c>
      <c r="G1229" s="26">
        <v>0</v>
      </c>
      <c r="H1229" s="89">
        <v>0</v>
      </c>
      <c r="I1229" s="99"/>
      <c r="J1229" s="61">
        <v>0</v>
      </c>
      <c r="K1229" s="100">
        <v>0</v>
      </c>
      <c r="L1229" s="101">
        <v>0</v>
      </c>
      <c r="M1229" s="62"/>
    </row>
    <row r="1230" spans="1:13" x14ac:dyDescent="0.3">
      <c r="A1230" s="62"/>
      <c r="B1230" s="6">
        <v>0</v>
      </c>
      <c r="C1230" s="7"/>
      <c r="D1230" s="3">
        <v>0</v>
      </c>
      <c r="E1230" s="4"/>
      <c r="F1230" s="5">
        <v>0</v>
      </c>
      <c r="G1230" s="26">
        <v>0</v>
      </c>
      <c r="H1230" s="89">
        <v>0</v>
      </c>
      <c r="I1230" s="99"/>
      <c r="J1230" s="61">
        <v>0</v>
      </c>
      <c r="K1230" s="100">
        <v>0</v>
      </c>
      <c r="L1230" s="101">
        <v>0</v>
      </c>
      <c r="M1230" s="62"/>
    </row>
    <row r="1231" spans="1:13" x14ac:dyDescent="0.3">
      <c r="A1231" s="62"/>
      <c r="B1231" s="6">
        <v>0</v>
      </c>
      <c r="C1231" s="7"/>
      <c r="D1231" s="3">
        <v>0</v>
      </c>
      <c r="E1231" s="4"/>
      <c r="F1231" s="5">
        <v>0</v>
      </c>
      <c r="G1231" s="26">
        <v>0</v>
      </c>
      <c r="H1231" s="89">
        <v>0</v>
      </c>
      <c r="I1231" s="99"/>
      <c r="J1231" s="61">
        <v>0</v>
      </c>
      <c r="K1231" s="100">
        <v>0</v>
      </c>
      <c r="L1231" s="101">
        <v>0</v>
      </c>
      <c r="M1231" s="62"/>
    </row>
    <row r="1232" spans="1:13" x14ac:dyDescent="0.3">
      <c r="A1232" s="62"/>
      <c r="B1232" s="6">
        <v>0</v>
      </c>
      <c r="C1232" s="7"/>
      <c r="D1232" s="3">
        <v>0</v>
      </c>
      <c r="E1232" s="4"/>
      <c r="F1232" s="5">
        <v>0</v>
      </c>
      <c r="G1232" s="26">
        <v>0</v>
      </c>
      <c r="H1232" s="89">
        <v>0</v>
      </c>
      <c r="I1232" s="99"/>
      <c r="J1232" s="61">
        <v>0</v>
      </c>
      <c r="K1232" s="100">
        <v>0</v>
      </c>
      <c r="L1232" s="101">
        <v>0</v>
      </c>
      <c r="M1232" s="62"/>
    </row>
    <row r="1233" spans="1:13" x14ac:dyDescent="0.3">
      <c r="A1233" s="62"/>
      <c r="B1233" s="6">
        <v>0</v>
      </c>
      <c r="C1233" s="7"/>
      <c r="D1233" s="3">
        <v>0</v>
      </c>
      <c r="E1233" s="4"/>
      <c r="F1233" s="5">
        <v>0</v>
      </c>
      <c r="G1233" s="26">
        <v>0</v>
      </c>
      <c r="H1233" s="89">
        <v>0</v>
      </c>
      <c r="I1233" s="99"/>
      <c r="J1233" s="61">
        <v>0</v>
      </c>
      <c r="K1233" s="100">
        <v>0</v>
      </c>
      <c r="L1233" s="101">
        <v>0</v>
      </c>
      <c r="M1233" s="62"/>
    </row>
    <row r="1234" spans="1:13" x14ac:dyDescent="0.3">
      <c r="A1234" s="62"/>
      <c r="B1234" s="6">
        <v>0</v>
      </c>
      <c r="C1234" s="7"/>
      <c r="D1234" s="3">
        <v>0</v>
      </c>
      <c r="E1234" s="4"/>
      <c r="F1234" s="5">
        <v>0</v>
      </c>
      <c r="G1234" s="26">
        <v>0</v>
      </c>
      <c r="H1234" s="89">
        <v>0</v>
      </c>
      <c r="I1234" s="99"/>
      <c r="J1234" s="61">
        <v>0</v>
      </c>
      <c r="K1234" s="100">
        <v>0</v>
      </c>
      <c r="L1234" s="101">
        <v>0</v>
      </c>
      <c r="M1234" s="62"/>
    </row>
    <row r="1235" spans="1:13" x14ac:dyDescent="0.3">
      <c r="A1235" s="62"/>
      <c r="B1235" s="58" t="s">
        <v>62</v>
      </c>
      <c r="C1235" s="46"/>
      <c r="D1235" s="37"/>
      <c r="E1235" s="38"/>
      <c r="F1235" s="39"/>
      <c r="G1235" s="193">
        <v>215</v>
      </c>
      <c r="H1235" s="106" t="s">
        <v>62</v>
      </c>
      <c r="I1235" s="103"/>
      <c r="J1235" s="85"/>
      <c r="K1235" s="104" t="s">
        <v>156</v>
      </c>
      <c r="L1235" s="95">
        <v>0</v>
      </c>
      <c r="M1235" s="62"/>
    </row>
    <row r="1236" spans="1:13" x14ac:dyDescent="0.3">
      <c r="A1236" s="62"/>
      <c r="B1236" s="194" t="s">
        <v>63</v>
      </c>
      <c r="C1236" s="195"/>
      <c r="D1236" s="196"/>
      <c r="E1236" s="197"/>
      <c r="F1236" s="155"/>
      <c r="G1236" s="197"/>
      <c r="H1236" s="115"/>
      <c r="I1236" s="202"/>
      <c r="J1236" s="203"/>
      <c r="K1236" s="178"/>
      <c r="L1236" s="204">
        <v>0</v>
      </c>
      <c r="M1236" s="62"/>
    </row>
    <row r="1237" spans="1:13" ht="28.8" x14ac:dyDescent="0.3">
      <c r="A1237" s="62"/>
      <c r="B1237" s="53" t="s">
        <v>53</v>
      </c>
      <c r="C1237" s="210"/>
      <c r="D1237" s="211" t="s">
        <v>0</v>
      </c>
      <c r="E1237" s="201" t="s">
        <v>1</v>
      </c>
      <c r="F1237" s="156" t="s">
        <v>61</v>
      </c>
      <c r="G1237" s="188" t="s">
        <v>56</v>
      </c>
      <c r="H1237" s="111" t="s">
        <v>158</v>
      </c>
      <c r="I1237" s="112" t="s">
        <v>159</v>
      </c>
      <c r="J1237" s="112" t="s">
        <v>160</v>
      </c>
      <c r="K1237" s="113" t="s">
        <v>161</v>
      </c>
      <c r="L1237" s="114" t="s">
        <v>162</v>
      </c>
      <c r="M1237" s="62"/>
    </row>
    <row r="1238" spans="1:13" x14ac:dyDescent="0.3">
      <c r="A1238" s="62"/>
      <c r="B1238" s="6">
        <v>0</v>
      </c>
      <c r="C1238" s="7"/>
      <c r="D1238" s="3">
        <v>0</v>
      </c>
      <c r="E1238" s="26"/>
      <c r="F1238" s="5">
        <v>0</v>
      </c>
      <c r="G1238" s="191">
        <v>0</v>
      </c>
      <c r="H1238" s="170">
        <v>0</v>
      </c>
      <c r="I1238" s="171"/>
      <c r="J1238" s="192">
        <v>0</v>
      </c>
      <c r="K1238" s="172">
        <v>0</v>
      </c>
      <c r="L1238" s="173">
        <v>0</v>
      </c>
      <c r="M1238" s="62"/>
    </row>
    <row r="1239" spans="1:13" x14ac:dyDescent="0.3">
      <c r="A1239" s="62"/>
      <c r="B1239" s="6">
        <v>0</v>
      </c>
      <c r="C1239" s="7"/>
      <c r="D1239" s="3">
        <v>0</v>
      </c>
      <c r="E1239" s="26"/>
      <c r="F1239" s="5">
        <v>0</v>
      </c>
      <c r="G1239" s="26">
        <v>0</v>
      </c>
      <c r="H1239" s="89">
        <v>0</v>
      </c>
      <c r="I1239" s="99"/>
      <c r="J1239" s="61">
        <v>0</v>
      </c>
      <c r="K1239" s="100">
        <v>0</v>
      </c>
      <c r="L1239" s="101">
        <v>0</v>
      </c>
      <c r="M1239" s="62"/>
    </row>
    <row r="1240" spans="1:13" x14ac:dyDescent="0.3">
      <c r="A1240" s="62"/>
      <c r="B1240" s="6">
        <v>0</v>
      </c>
      <c r="C1240" s="7"/>
      <c r="D1240" s="3">
        <v>0</v>
      </c>
      <c r="E1240" s="26"/>
      <c r="F1240" s="5">
        <v>0</v>
      </c>
      <c r="G1240" s="26">
        <v>0</v>
      </c>
      <c r="H1240" s="89">
        <v>0</v>
      </c>
      <c r="I1240" s="99"/>
      <c r="J1240" s="61">
        <v>0</v>
      </c>
      <c r="K1240" s="100">
        <v>0</v>
      </c>
      <c r="L1240" s="101">
        <v>0</v>
      </c>
      <c r="M1240" s="62"/>
    </row>
    <row r="1241" spans="1:13" x14ac:dyDescent="0.3">
      <c r="A1241" s="62"/>
      <c r="B1241" s="6">
        <v>0</v>
      </c>
      <c r="C1241" s="7"/>
      <c r="D1241" s="3">
        <v>0</v>
      </c>
      <c r="E1241" s="26"/>
      <c r="F1241" s="5">
        <v>0</v>
      </c>
      <c r="G1241" s="26">
        <v>0</v>
      </c>
      <c r="H1241" s="89">
        <v>0</v>
      </c>
      <c r="I1241" s="99"/>
      <c r="J1241" s="61">
        <v>0</v>
      </c>
      <c r="K1241" s="100">
        <v>0</v>
      </c>
      <c r="L1241" s="101">
        <v>0</v>
      </c>
      <c r="M1241" s="62"/>
    </row>
    <row r="1242" spans="1:13" x14ac:dyDescent="0.3">
      <c r="A1242" s="62"/>
      <c r="B1242" s="6">
        <v>0</v>
      </c>
      <c r="C1242" s="7"/>
      <c r="D1242" s="3">
        <v>0</v>
      </c>
      <c r="E1242" s="26"/>
      <c r="F1242" s="5">
        <v>0</v>
      </c>
      <c r="G1242" s="26">
        <v>0</v>
      </c>
      <c r="H1242" s="89">
        <v>0</v>
      </c>
      <c r="I1242" s="99"/>
      <c r="J1242" s="61">
        <v>0</v>
      </c>
      <c r="K1242" s="100">
        <v>0</v>
      </c>
      <c r="L1242" s="101">
        <v>0</v>
      </c>
      <c r="M1242" s="62"/>
    </row>
    <row r="1243" spans="1:13" ht="15" thickBot="1" x14ac:dyDescent="0.35">
      <c r="A1243" s="62"/>
      <c r="B1243" s="59" t="s">
        <v>64</v>
      </c>
      <c r="C1243" s="42"/>
      <c r="D1243" s="43"/>
      <c r="E1243" s="44"/>
      <c r="F1243" s="45"/>
      <c r="G1243" s="191">
        <v>0</v>
      </c>
      <c r="H1243" s="106" t="s">
        <v>64</v>
      </c>
      <c r="I1243" s="103"/>
      <c r="J1243" s="85"/>
      <c r="K1243" s="104" t="s">
        <v>156</v>
      </c>
      <c r="L1243" s="95">
        <v>0</v>
      </c>
      <c r="M1243" s="62"/>
    </row>
    <row r="1244" spans="1:13" x14ac:dyDescent="0.3">
      <c r="A1244" s="62"/>
      <c r="B1244" s="64"/>
      <c r="C1244" s="68"/>
      <c r="D1244" s="69" t="s">
        <v>65</v>
      </c>
      <c r="E1244" s="70"/>
      <c r="F1244" s="71"/>
      <c r="G1244" s="88">
        <v>215.95699999999999</v>
      </c>
      <c r="H1244" s="179"/>
      <c r="I1244" s="212"/>
      <c r="J1244" s="213"/>
      <c r="K1244" s="214"/>
      <c r="L1244" s="180"/>
      <c r="M1244" s="62"/>
    </row>
    <row r="1245" spans="1:13" x14ac:dyDescent="0.3">
      <c r="A1245" s="62"/>
      <c r="B1245" s="63"/>
      <c r="C1245" s="68"/>
      <c r="D1245" s="72" t="s">
        <v>7</v>
      </c>
      <c r="E1245" s="215"/>
      <c r="F1245" s="181">
        <v>0.1</v>
      </c>
      <c r="G1245" s="215">
        <v>21.596</v>
      </c>
      <c r="H1245" s="120"/>
      <c r="I1245" s="124"/>
      <c r="J1245" s="141"/>
      <c r="K1245" s="125"/>
      <c r="L1245" s="119"/>
      <c r="M1245" s="62"/>
    </row>
    <row r="1246" spans="1:13" x14ac:dyDescent="0.3">
      <c r="A1246" s="62"/>
      <c r="B1246" s="63"/>
      <c r="C1246" s="68"/>
      <c r="D1246" s="72" t="s">
        <v>8</v>
      </c>
      <c r="E1246" s="215"/>
      <c r="F1246" s="181">
        <v>0.1</v>
      </c>
      <c r="G1246" s="215">
        <v>21.596</v>
      </c>
      <c r="H1246" s="120"/>
      <c r="I1246" s="124"/>
      <c r="J1246" s="141"/>
      <c r="K1246" s="125"/>
      <c r="L1246" s="119"/>
      <c r="M1246" s="62"/>
    </row>
    <row r="1247" spans="1:13" x14ac:dyDescent="0.3">
      <c r="A1247" s="62"/>
      <c r="B1247" s="63" t="s">
        <v>66</v>
      </c>
      <c r="C1247" s="68"/>
      <c r="D1247" s="75" t="s">
        <v>67</v>
      </c>
      <c r="E1247" s="76"/>
      <c r="F1247" s="71"/>
      <c r="G1247" s="76">
        <v>259.149</v>
      </c>
      <c r="H1247" s="120"/>
      <c r="I1247" s="124"/>
      <c r="J1247" s="141"/>
      <c r="K1247" s="125"/>
      <c r="L1247" s="119"/>
      <c r="M1247" s="62"/>
    </row>
    <row r="1248" spans="1:13" ht="15" thickBot="1" x14ac:dyDescent="0.35">
      <c r="A1248" s="62"/>
      <c r="B1248" s="63"/>
      <c r="C1248" s="68"/>
      <c r="D1248" s="77" t="s">
        <v>68</v>
      </c>
      <c r="E1248" s="78"/>
      <c r="F1248" s="79"/>
      <c r="G1248" s="78">
        <v>259.14999999999998</v>
      </c>
      <c r="H1248" s="134">
        <v>1</v>
      </c>
      <c r="I1248" s="126"/>
      <c r="J1248" s="142"/>
      <c r="K1248" s="127"/>
      <c r="L1248" s="135">
        <v>4.3036345198349674E-3</v>
      </c>
      <c r="M1248" s="62"/>
    </row>
    <row r="1249" spans="1:13" x14ac:dyDescent="0.3">
      <c r="A1249" s="62"/>
      <c r="B1249" s="63"/>
      <c r="C1249" s="68"/>
      <c r="D1249" s="80"/>
      <c r="E1249" s="67"/>
      <c r="F1249" s="65"/>
      <c r="G1249" s="67"/>
      <c r="H1249" s="47"/>
      <c r="I1249" s="47"/>
      <c r="J1249" s="60"/>
      <c r="K1249" s="47"/>
      <c r="L1249" s="47"/>
      <c r="M1249" s="62"/>
    </row>
    <row r="1250" spans="1:13" x14ac:dyDescent="0.3">
      <c r="A1250" s="62"/>
      <c r="B1250" s="63"/>
      <c r="C1250" s="68"/>
      <c r="D1250" s="80"/>
      <c r="E1250" s="67"/>
      <c r="F1250" s="65"/>
      <c r="G1250" s="67"/>
      <c r="H1250" s="47"/>
      <c r="I1250" s="47"/>
      <c r="J1250" s="60"/>
      <c r="K1250" s="47"/>
      <c r="L1250" s="47"/>
      <c r="M1250" s="62"/>
    </row>
    <row r="1251" spans="1:13" x14ac:dyDescent="0.3">
      <c r="A1251" s="62"/>
      <c r="B1251" s="63"/>
      <c r="C1251" s="68"/>
      <c r="D1251" s="80"/>
      <c r="E1251" s="67"/>
      <c r="F1251" s="65"/>
      <c r="G1251" s="67"/>
      <c r="H1251" s="47"/>
      <c r="I1251" s="47"/>
      <c r="J1251" s="60"/>
      <c r="K1251" s="47"/>
      <c r="L1251" s="47"/>
      <c r="M1251" s="62"/>
    </row>
    <row r="1252" spans="1:13" x14ac:dyDescent="0.3">
      <c r="A1252" s="62"/>
      <c r="B1252" s="136" t="s">
        <v>1808</v>
      </c>
      <c r="C1252" s="81"/>
      <c r="D1252" s="80"/>
      <c r="E1252" s="67"/>
      <c r="F1252" s="82"/>
      <c r="G1252" s="82"/>
      <c r="H1252" s="47"/>
      <c r="I1252" s="47"/>
      <c r="J1252" s="60"/>
      <c r="K1252" s="47"/>
      <c r="L1252" s="47"/>
      <c r="M1252" s="62"/>
    </row>
    <row r="1253" spans="1:13" x14ac:dyDescent="0.3">
      <c r="A1253" s="62"/>
      <c r="B1253" s="216" t="s">
        <v>6</v>
      </c>
      <c r="C1253" s="217"/>
      <c r="D1253" s="80"/>
      <c r="E1253" s="67"/>
      <c r="F1253" s="62"/>
      <c r="G1253" s="62"/>
      <c r="H1253" s="47"/>
      <c r="I1253" s="47"/>
      <c r="J1253" s="60"/>
      <c r="K1253" s="47"/>
      <c r="L1253" s="47"/>
      <c r="M1253" s="62"/>
    </row>
    <row r="1254" spans="1:13" x14ac:dyDescent="0.3">
      <c r="A1254" s="62"/>
      <c r="B1254" s="84"/>
      <c r="C1254" s="62"/>
      <c r="D1254" s="80"/>
      <c r="E1254" s="67"/>
      <c r="F1254" s="62"/>
      <c r="G1254" s="62"/>
      <c r="H1254" s="47"/>
      <c r="I1254" s="47"/>
      <c r="J1254" s="60"/>
      <c r="K1254" s="47"/>
      <c r="L1254" s="47"/>
      <c r="M1254" s="62"/>
    </row>
    <row r="1255" spans="1:13" x14ac:dyDescent="0.3">
      <c r="A1255" s="62"/>
      <c r="B1255" s="129"/>
      <c r="C1255" s="129"/>
      <c r="D1255" s="129"/>
      <c r="J1255" s="1"/>
    </row>
    <row r="1256" spans="1:13" x14ac:dyDescent="0.3">
      <c r="A1256" s="62"/>
      <c r="B1256" s="130"/>
      <c r="C1256" s="130"/>
      <c r="D1256" s="130"/>
      <c r="J1256" s="1"/>
    </row>
    <row r="1257" spans="1:13" ht="15.6" x14ac:dyDescent="0.3">
      <c r="A1257" s="62"/>
      <c r="B1257" s="47"/>
      <c r="C1257" s="47"/>
      <c r="D1257" s="715" t="s">
        <v>166</v>
      </c>
      <c r="E1257" s="715"/>
      <c r="F1257" s="715"/>
      <c r="J1257" s="1"/>
    </row>
    <row r="1258" spans="1:13" x14ac:dyDescent="0.3">
      <c r="A1258" s="62"/>
      <c r="B1258" s="132"/>
      <c r="C1258" s="132"/>
      <c r="D1258" s="132"/>
      <c r="J1258" s="1"/>
    </row>
    <row r="1259" spans="1:13" ht="82.2" customHeight="1" x14ac:dyDescent="0.3">
      <c r="A1259" s="62"/>
      <c r="B1259" s="710" t="s">
        <v>1809</v>
      </c>
      <c r="C1259" s="710"/>
      <c r="D1259" s="710"/>
      <c r="E1259" s="710"/>
      <c r="F1259" s="710"/>
      <c r="G1259" s="710"/>
      <c r="H1259" s="710"/>
      <c r="I1259" s="710"/>
      <c r="J1259" s="710"/>
      <c r="K1259" s="710"/>
      <c r="L1259" s="710"/>
    </row>
    <row r="1260" spans="1:13" x14ac:dyDescent="0.3">
      <c r="A1260" s="62"/>
      <c r="B1260" s="63"/>
      <c r="C1260" s="9"/>
      <c r="D1260" s="10"/>
      <c r="E1260" s="11"/>
      <c r="F1260" s="12"/>
      <c r="G1260" s="13"/>
      <c r="H1260" s="47"/>
      <c r="I1260" s="47"/>
      <c r="J1260" s="60"/>
      <c r="K1260" s="47"/>
      <c r="L1260" s="47"/>
      <c r="M1260" s="62"/>
    </row>
    <row r="1261" spans="1:13" x14ac:dyDescent="0.3">
      <c r="A1261" s="62"/>
      <c r="B1261" s="48" t="s">
        <v>48</v>
      </c>
      <c r="C1261" s="9"/>
      <c r="D1261" s="10"/>
      <c r="E1261" s="11"/>
      <c r="F1261" s="11"/>
      <c r="G1261" s="11"/>
      <c r="H1261" s="47"/>
      <c r="I1261" s="47"/>
      <c r="J1261" s="60"/>
      <c r="K1261" s="47"/>
      <c r="L1261" s="47"/>
      <c r="M1261" s="62"/>
    </row>
    <row r="1262" spans="1:13" x14ac:dyDescent="0.3">
      <c r="A1262" s="62"/>
      <c r="B1262" s="64" t="s">
        <v>49</v>
      </c>
      <c r="C1262" s="62" t="s">
        <v>1147</v>
      </c>
      <c r="D1262" s="62"/>
      <c r="E1262" s="62"/>
      <c r="F1262" s="47"/>
      <c r="G1262" s="47"/>
      <c r="H1262" s="47"/>
      <c r="I1262" s="65" t="s">
        <v>50</v>
      </c>
      <c r="J1262" s="68" t="s">
        <v>5</v>
      </c>
      <c r="K1262" s="47"/>
      <c r="L1262" s="47"/>
      <c r="M1262" s="62"/>
    </row>
    <row r="1263" spans="1:13" ht="15" thickBot="1" x14ac:dyDescent="0.35">
      <c r="A1263" s="62"/>
      <c r="B1263" s="64" t="s">
        <v>51</v>
      </c>
      <c r="C1263" s="62" t="s">
        <v>182</v>
      </c>
      <c r="D1263" s="62"/>
      <c r="E1263" s="62"/>
      <c r="F1263" s="47"/>
      <c r="G1263" s="62" t="s">
        <v>610</v>
      </c>
      <c r="H1263" s="47"/>
      <c r="I1263" s="47"/>
      <c r="J1263" s="60"/>
      <c r="K1263" s="47"/>
      <c r="L1263" s="47"/>
      <c r="M1263" s="62"/>
    </row>
    <row r="1264" spans="1:13" ht="15" thickTop="1" x14ac:dyDescent="0.3">
      <c r="A1264" s="62"/>
      <c r="B1264" s="49" t="s">
        <v>52</v>
      </c>
      <c r="C1264" s="14"/>
      <c r="D1264" s="15"/>
      <c r="E1264" s="16"/>
      <c r="F1264" s="17"/>
      <c r="G1264" s="16"/>
      <c r="H1264" s="711" t="s">
        <v>164</v>
      </c>
      <c r="I1264" s="712"/>
      <c r="J1264" s="712"/>
      <c r="K1264" s="712"/>
      <c r="L1264" s="713"/>
      <c r="M1264" s="62"/>
    </row>
    <row r="1265" spans="1:13" ht="28.8" x14ac:dyDescent="0.3">
      <c r="A1265" s="62"/>
      <c r="B1265" s="186" t="s">
        <v>53</v>
      </c>
      <c r="C1265" s="187" t="s">
        <v>1</v>
      </c>
      <c r="D1265" s="161" t="s">
        <v>54</v>
      </c>
      <c r="E1265" s="188" t="s">
        <v>23</v>
      </c>
      <c r="F1265" s="188" t="s">
        <v>55</v>
      </c>
      <c r="G1265" s="188" t="s">
        <v>56</v>
      </c>
      <c r="H1265" s="90" t="s">
        <v>158</v>
      </c>
      <c r="I1265" s="169" t="s">
        <v>159</v>
      </c>
      <c r="J1265" s="169" t="s">
        <v>160</v>
      </c>
      <c r="K1265" s="169" t="s">
        <v>161</v>
      </c>
      <c r="L1265" s="92" t="s">
        <v>162</v>
      </c>
      <c r="M1265" s="62"/>
    </row>
    <row r="1266" spans="1:13" x14ac:dyDescent="0.3">
      <c r="A1266" s="62"/>
      <c r="B1266" s="189" t="s">
        <v>1584</v>
      </c>
      <c r="C1266" s="187">
        <v>1</v>
      </c>
      <c r="D1266" s="190">
        <v>5</v>
      </c>
      <c r="E1266" s="191">
        <v>5</v>
      </c>
      <c r="F1266" s="391">
        <v>0.1</v>
      </c>
      <c r="G1266" s="191">
        <v>0.5</v>
      </c>
      <c r="H1266" s="170">
        <v>1.5615986647706776E-4</v>
      </c>
      <c r="I1266" s="171"/>
      <c r="J1266" s="61" t="s">
        <v>165</v>
      </c>
      <c r="K1266" s="100">
        <v>0.4</v>
      </c>
      <c r="L1266" s="101">
        <v>6.24639465908271E-5</v>
      </c>
      <c r="M1266" s="62"/>
    </row>
    <row r="1267" spans="1:13" x14ac:dyDescent="0.3">
      <c r="A1267" s="62"/>
      <c r="B1267" s="6">
        <v>0</v>
      </c>
      <c r="C1267" s="25"/>
      <c r="D1267" s="3">
        <v>0</v>
      </c>
      <c r="E1267" s="26">
        <v>0</v>
      </c>
      <c r="F1267" s="27"/>
      <c r="G1267" s="26">
        <v>0</v>
      </c>
      <c r="H1267" s="89">
        <v>0</v>
      </c>
      <c r="I1267" s="99"/>
      <c r="J1267" s="61">
        <v>0</v>
      </c>
      <c r="K1267" s="100">
        <v>0</v>
      </c>
      <c r="L1267" s="101">
        <v>0</v>
      </c>
      <c r="M1267" s="62"/>
    </row>
    <row r="1268" spans="1:13" x14ac:dyDescent="0.3">
      <c r="A1268" s="62"/>
      <c r="B1268" s="6">
        <v>0</v>
      </c>
      <c r="C1268" s="25"/>
      <c r="D1268" s="3">
        <v>0</v>
      </c>
      <c r="E1268" s="26">
        <v>0</v>
      </c>
      <c r="F1268" s="27"/>
      <c r="G1268" s="26">
        <v>0</v>
      </c>
      <c r="H1268" s="89">
        <v>0</v>
      </c>
      <c r="I1268" s="99"/>
      <c r="J1268" s="61">
        <v>0</v>
      </c>
      <c r="K1268" s="100">
        <v>0</v>
      </c>
      <c r="L1268" s="101">
        <v>0</v>
      </c>
      <c r="M1268" s="62"/>
    </row>
    <row r="1269" spans="1:13" x14ac:dyDescent="0.3">
      <c r="A1269" s="62"/>
      <c r="B1269" s="6">
        <v>0</v>
      </c>
      <c r="C1269" s="25"/>
      <c r="D1269" s="3">
        <v>0</v>
      </c>
      <c r="E1269" s="26">
        <v>0</v>
      </c>
      <c r="F1269" s="27"/>
      <c r="G1269" s="26">
        <v>0</v>
      </c>
      <c r="H1269" s="89">
        <v>0</v>
      </c>
      <c r="I1269" s="99"/>
      <c r="J1269" s="61">
        <v>0</v>
      </c>
      <c r="K1269" s="100">
        <v>0</v>
      </c>
      <c r="L1269" s="101">
        <v>0</v>
      </c>
      <c r="M1269" s="62"/>
    </row>
    <row r="1270" spans="1:13" x14ac:dyDescent="0.3">
      <c r="A1270" s="62"/>
      <c r="B1270" s="6">
        <v>0</v>
      </c>
      <c r="C1270" s="25"/>
      <c r="D1270" s="3">
        <v>0</v>
      </c>
      <c r="E1270" s="26">
        <v>0</v>
      </c>
      <c r="F1270" s="27"/>
      <c r="G1270" s="26">
        <v>0</v>
      </c>
      <c r="H1270" s="89">
        <v>0</v>
      </c>
      <c r="I1270" s="99"/>
      <c r="J1270" s="61">
        <v>0</v>
      </c>
      <c r="K1270" s="100">
        <v>0</v>
      </c>
      <c r="L1270" s="101">
        <v>0</v>
      </c>
      <c r="M1270" s="62"/>
    </row>
    <row r="1271" spans="1:13" x14ac:dyDescent="0.3">
      <c r="A1271" s="62"/>
      <c r="B1271" s="6">
        <v>0</v>
      </c>
      <c r="C1271" s="25"/>
      <c r="D1271" s="3">
        <v>0</v>
      </c>
      <c r="E1271" s="26">
        <v>0</v>
      </c>
      <c r="F1271" s="27"/>
      <c r="G1271" s="26">
        <v>0</v>
      </c>
      <c r="H1271" s="89">
        <v>0</v>
      </c>
      <c r="I1271" s="99"/>
      <c r="J1271" s="61">
        <v>0</v>
      </c>
      <c r="K1271" s="100">
        <v>0</v>
      </c>
      <c r="L1271" s="101">
        <v>0</v>
      </c>
      <c r="M1271" s="62"/>
    </row>
    <row r="1272" spans="1:13" x14ac:dyDescent="0.3">
      <c r="A1272" s="62"/>
      <c r="B1272" s="6" t="s">
        <v>1562</v>
      </c>
      <c r="C1272" s="25"/>
      <c r="D1272" s="3">
        <v>0</v>
      </c>
      <c r="E1272" s="26">
        <v>0</v>
      </c>
      <c r="F1272" s="27"/>
      <c r="G1272" s="26">
        <v>4.5999999999999999E-2</v>
      </c>
      <c r="H1272" s="89">
        <v>1.4366707715890233E-5</v>
      </c>
      <c r="I1272" s="99"/>
      <c r="J1272" s="61" t="s">
        <v>165</v>
      </c>
      <c r="K1272" s="100">
        <v>0.4</v>
      </c>
      <c r="L1272" s="101">
        <v>5.7466830863560937E-6</v>
      </c>
      <c r="M1272" s="62"/>
    </row>
    <row r="1273" spans="1:13" x14ac:dyDescent="0.3">
      <c r="A1273" s="62"/>
      <c r="B1273" s="6" t="s">
        <v>57</v>
      </c>
      <c r="C1273" s="25"/>
      <c r="D1273" s="28"/>
      <c r="E1273" s="26"/>
      <c r="F1273" s="27"/>
      <c r="G1273" s="193">
        <v>0.54600000000000004</v>
      </c>
      <c r="H1273" s="102" t="s">
        <v>57</v>
      </c>
      <c r="I1273" s="103"/>
      <c r="J1273" s="85"/>
      <c r="K1273" s="104" t="s">
        <v>156</v>
      </c>
      <c r="L1273" s="105">
        <v>6.8210629677183197E-5</v>
      </c>
      <c r="M1273" s="62"/>
    </row>
    <row r="1274" spans="1:13" x14ac:dyDescent="0.3">
      <c r="A1274" s="62"/>
      <c r="B1274" s="194" t="s">
        <v>22</v>
      </c>
      <c r="C1274" s="195"/>
      <c r="D1274" s="196"/>
      <c r="E1274" s="197"/>
      <c r="F1274" s="155"/>
      <c r="G1274" s="87"/>
      <c r="H1274" s="107"/>
      <c r="I1274" s="174"/>
      <c r="J1274" s="175"/>
      <c r="K1274" s="176"/>
      <c r="L1274" s="110"/>
      <c r="M1274" s="62"/>
    </row>
    <row r="1275" spans="1:13" ht="28.8" x14ac:dyDescent="0.3">
      <c r="A1275" s="62"/>
      <c r="B1275" s="198" t="s">
        <v>58</v>
      </c>
      <c r="C1275" s="199" t="s">
        <v>1</v>
      </c>
      <c r="D1275" s="200" t="s">
        <v>59</v>
      </c>
      <c r="E1275" s="156" t="s">
        <v>23</v>
      </c>
      <c r="F1275" s="156" t="s">
        <v>55</v>
      </c>
      <c r="G1275" s="201" t="s">
        <v>56</v>
      </c>
      <c r="H1275" s="90" t="s">
        <v>158</v>
      </c>
      <c r="I1275" s="169" t="s">
        <v>159</v>
      </c>
      <c r="J1275" s="169" t="s">
        <v>160</v>
      </c>
      <c r="K1275" s="177" t="s">
        <v>161</v>
      </c>
      <c r="L1275" s="92" t="s">
        <v>162</v>
      </c>
      <c r="M1275" s="62"/>
    </row>
    <row r="1276" spans="1:13" x14ac:dyDescent="0.3">
      <c r="A1276" s="62"/>
      <c r="B1276" s="8" t="s">
        <v>87</v>
      </c>
      <c r="C1276" s="25">
        <v>1</v>
      </c>
      <c r="D1276" s="3">
        <v>4.5599999999999996</v>
      </c>
      <c r="E1276" s="26">
        <v>4.5599999999999996</v>
      </c>
      <c r="F1276" s="26">
        <v>0.1</v>
      </c>
      <c r="G1276" s="26">
        <v>0.45599999999999996</v>
      </c>
      <c r="H1276" s="170">
        <v>1.4241779822708579E-4</v>
      </c>
      <c r="I1276" s="171"/>
      <c r="J1276" s="192" t="s">
        <v>163</v>
      </c>
      <c r="K1276" s="172">
        <v>1</v>
      </c>
      <c r="L1276" s="173">
        <v>1.4241779822708579E-4</v>
      </c>
      <c r="M1276" s="62"/>
    </row>
    <row r="1277" spans="1:13" x14ac:dyDescent="0.3">
      <c r="A1277" s="62"/>
      <c r="B1277" s="550" t="s">
        <v>86</v>
      </c>
      <c r="C1277" s="25">
        <v>1</v>
      </c>
      <c r="D1277" s="3">
        <v>4.55</v>
      </c>
      <c r="E1277" s="26">
        <v>4.55</v>
      </c>
      <c r="F1277" s="26">
        <v>0.1</v>
      </c>
      <c r="G1277" s="26">
        <v>0.45500000000000002</v>
      </c>
      <c r="H1277" s="89">
        <v>1.4210547849413167E-4</v>
      </c>
      <c r="I1277" s="99"/>
      <c r="J1277" s="61" t="s">
        <v>163</v>
      </c>
      <c r="K1277" s="100">
        <v>1</v>
      </c>
      <c r="L1277" s="101">
        <v>1.4210547849413167E-4</v>
      </c>
      <c r="M1277" s="62"/>
    </row>
    <row r="1278" spans="1:13" x14ac:dyDescent="0.3">
      <c r="A1278" s="62"/>
      <c r="B1278" s="8">
        <v>0</v>
      </c>
      <c r="C1278" s="25"/>
      <c r="D1278" s="3">
        <v>0</v>
      </c>
      <c r="E1278" s="26">
        <v>0</v>
      </c>
      <c r="F1278" s="26"/>
      <c r="G1278" s="26">
        <v>0</v>
      </c>
      <c r="H1278" s="89">
        <v>0</v>
      </c>
      <c r="I1278" s="99"/>
      <c r="J1278" s="61">
        <v>0</v>
      </c>
      <c r="K1278" s="100">
        <v>0</v>
      </c>
      <c r="L1278" s="101">
        <v>0</v>
      </c>
      <c r="M1278" s="62"/>
    </row>
    <row r="1279" spans="1:13" x14ac:dyDescent="0.3">
      <c r="A1279" s="62"/>
      <c r="B1279" s="8">
        <v>0</v>
      </c>
      <c r="C1279" s="25"/>
      <c r="D1279" s="3">
        <v>0</v>
      </c>
      <c r="E1279" s="26">
        <v>0</v>
      </c>
      <c r="F1279" s="27"/>
      <c r="G1279" s="26">
        <v>0</v>
      </c>
      <c r="H1279" s="89">
        <v>0</v>
      </c>
      <c r="I1279" s="99"/>
      <c r="J1279" s="61">
        <v>0</v>
      </c>
      <c r="K1279" s="100">
        <v>0</v>
      </c>
      <c r="L1279" s="101">
        <v>0</v>
      </c>
      <c r="M1279" s="62"/>
    </row>
    <row r="1280" spans="1:13" x14ac:dyDescent="0.3">
      <c r="A1280" s="62"/>
      <c r="B1280" s="8">
        <v>0</v>
      </c>
      <c r="C1280" s="25"/>
      <c r="D1280" s="3">
        <v>0</v>
      </c>
      <c r="E1280" s="26">
        <v>0</v>
      </c>
      <c r="F1280" s="27"/>
      <c r="G1280" s="26">
        <v>0</v>
      </c>
      <c r="H1280" s="89">
        <v>0</v>
      </c>
      <c r="I1280" s="99"/>
      <c r="J1280" s="61">
        <v>0</v>
      </c>
      <c r="K1280" s="100">
        <v>0</v>
      </c>
      <c r="L1280" s="101">
        <v>0</v>
      </c>
      <c r="M1280" s="62"/>
    </row>
    <row r="1281" spans="1:13" x14ac:dyDescent="0.3">
      <c r="A1281" s="62"/>
      <c r="B1281" s="8">
        <v>0</v>
      </c>
      <c r="C1281" s="25"/>
      <c r="D1281" s="3">
        <v>0</v>
      </c>
      <c r="E1281" s="26">
        <v>0</v>
      </c>
      <c r="F1281" s="27"/>
      <c r="G1281" s="26">
        <v>0</v>
      </c>
      <c r="H1281" s="89">
        <v>0</v>
      </c>
      <c r="I1281" s="99"/>
      <c r="J1281" s="61">
        <v>0</v>
      </c>
      <c r="K1281" s="100">
        <v>0</v>
      </c>
      <c r="L1281" s="101">
        <v>0</v>
      </c>
      <c r="M1281" s="62"/>
    </row>
    <row r="1282" spans="1:13" x14ac:dyDescent="0.3">
      <c r="A1282" s="62"/>
      <c r="B1282" s="8">
        <v>0</v>
      </c>
      <c r="C1282" s="25"/>
      <c r="D1282" s="3">
        <v>0</v>
      </c>
      <c r="E1282" s="26">
        <v>0</v>
      </c>
      <c r="F1282" s="27"/>
      <c r="G1282" s="26">
        <v>0</v>
      </c>
      <c r="H1282" s="89">
        <v>0</v>
      </c>
      <c r="I1282" s="99"/>
      <c r="J1282" s="61">
        <v>0</v>
      </c>
      <c r="K1282" s="100">
        <v>0</v>
      </c>
      <c r="L1282" s="101">
        <v>0</v>
      </c>
      <c r="M1282" s="62"/>
    </row>
    <row r="1283" spans="1:13" x14ac:dyDescent="0.3">
      <c r="A1283" s="62"/>
      <c r="B1283" s="8">
        <v>0</v>
      </c>
      <c r="C1283" s="25"/>
      <c r="D1283" s="3">
        <v>0</v>
      </c>
      <c r="E1283" s="26">
        <v>0</v>
      </c>
      <c r="F1283" s="27"/>
      <c r="G1283" s="26">
        <v>0</v>
      </c>
      <c r="H1283" s="89">
        <v>0</v>
      </c>
      <c r="I1283" s="99"/>
      <c r="J1283" s="61">
        <v>0</v>
      </c>
      <c r="K1283" s="100">
        <v>0</v>
      </c>
      <c r="L1283" s="101">
        <v>0</v>
      </c>
      <c r="M1283" s="62"/>
    </row>
    <row r="1284" spans="1:13" x14ac:dyDescent="0.3">
      <c r="A1284" s="62"/>
      <c r="B1284" s="8">
        <v>0</v>
      </c>
      <c r="C1284" s="25"/>
      <c r="D1284" s="3">
        <v>0</v>
      </c>
      <c r="E1284" s="26">
        <v>0</v>
      </c>
      <c r="F1284" s="27"/>
      <c r="G1284" s="26">
        <v>0</v>
      </c>
      <c r="H1284" s="89">
        <v>0</v>
      </c>
      <c r="I1284" s="99"/>
      <c r="J1284" s="61">
        <v>0</v>
      </c>
      <c r="K1284" s="100">
        <v>0</v>
      </c>
      <c r="L1284" s="101">
        <v>0</v>
      </c>
      <c r="M1284" s="62"/>
    </row>
    <row r="1285" spans="1:13" x14ac:dyDescent="0.3">
      <c r="A1285" s="62"/>
      <c r="B1285" s="6" t="s">
        <v>60</v>
      </c>
      <c r="C1285" s="25"/>
      <c r="D1285" s="28"/>
      <c r="E1285" s="26"/>
      <c r="F1285" s="27"/>
      <c r="G1285" s="193">
        <v>0.91100000000000003</v>
      </c>
      <c r="H1285" s="106" t="s">
        <v>60</v>
      </c>
      <c r="I1285" s="103"/>
      <c r="J1285" s="85"/>
      <c r="K1285" s="104" t="s">
        <v>156</v>
      </c>
      <c r="L1285" s="95">
        <v>2.8452327672121746E-4</v>
      </c>
      <c r="M1285" s="62"/>
    </row>
    <row r="1286" spans="1:13" x14ac:dyDescent="0.3">
      <c r="A1286" s="62"/>
      <c r="B1286" s="194" t="s">
        <v>38</v>
      </c>
      <c r="C1286" s="195"/>
      <c r="D1286" s="196"/>
      <c r="E1286" s="196"/>
      <c r="F1286" s="196"/>
      <c r="G1286" s="196"/>
      <c r="H1286" s="115"/>
      <c r="I1286" s="202"/>
      <c r="J1286" s="203"/>
      <c r="K1286" s="178"/>
      <c r="L1286" s="204"/>
      <c r="M1286" s="62"/>
    </row>
    <row r="1287" spans="1:13" ht="28.8" x14ac:dyDescent="0.3">
      <c r="A1287" s="62"/>
      <c r="B1287" s="53" t="s">
        <v>53</v>
      </c>
      <c r="C1287" s="195"/>
      <c r="D1287" s="205" t="s">
        <v>0</v>
      </c>
      <c r="E1287" s="206" t="s">
        <v>1</v>
      </c>
      <c r="F1287" s="207" t="s">
        <v>61</v>
      </c>
      <c r="G1287" s="188" t="s">
        <v>56</v>
      </c>
      <c r="H1287" s="111" t="s">
        <v>158</v>
      </c>
      <c r="I1287" s="112" t="s">
        <v>159</v>
      </c>
      <c r="J1287" s="112" t="s">
        <v>160</v>
      </c>
      <c r="K1287" s="113" t="s">
        <v>161</v>
      </c>
      <c r="L1287" s="114" t="s">
        <v>162</v>
      </c>
      <c r="M1287" s="62"/>
    </row>
    <row r="1288" spans="1:13" ht="26.4" x14ac:dyDescent="0.3">
      <c r="A1288" s="62"/>
      <c r="B1288" s="189" t="s">
        <v>1600</v>
      </c>
      <c r="C1288" s="195"/>
      <c r="D1288" s="190" t="s">
        <v>5</v>
      </c>
      <c r="E1288" s="153">
        <v>1</v>
      </c>
      <c r="F1288" s="154">
        <v>3200</v>
      </c>
      <c r="G1288" s="191">
        <v>3200</v>
      </c>
      <c r="H1288" s="170">
        <v>0.99942314545323363</v>
      </c>
      <c r="I1288" s="171"/>
      <c r="J1288" s="192" t="s">
        <v>1219</v>
      </c>
      <c r="K1288" s="172">
        <v>0</v>
      </c>
      <c r="L1288" s="173">
        <v>0</v>
      </c>
      <c r="M1288" s="521"/>
    </row>
    <row r="1289" spans="1:13" x14ac:dyDescent="0.3">
      <c r="A1289" s="62"/>
      <c r="B1289" s="6" t="s">
        <v>1585</v>
      </c>
      <c r="C1289" s="7"/>
      <c r="D1289" s="3" t="s">
        <v>5</v>
      </c>
      <c r="E1289" s="4">
        <v>1</v>
      </c>
      <c r="F1289" s="5">
        <v>0.39</v>
      </c>
      <c r="G1289" s="26">
        <v>0.39</v>
      </c>
      <c r="H1289" s="89">
        <v>1.2180469585211286E-4</v>
      </c>
      <c r="I1289" s="99"/>
      <c r="J1289" s="61" t="s">
        <v>163</v>
      </c>
      <c r="K1289" s="100">
        <v>1</v>
      </c>
      <c r="L1289" s="101">
        <v>1.2180469585211286E-4</v>
      </c>
      <c r="M1289" s="521"/>
    </row>
    <row r="1290" spans="1:13" x14ac:dyDescent="0.3">
      <c r="A1290" s="62"/>
      <c r="B1290" s="6">
        <v>0</v>
      </c>
      <c r="C1290" s="7"/>
      <c r="D1290" s="3">
        <v>0</v>
      </c>
      <c r="E1290" s="4"/>
      <c r="F1290" s="5">
        <v>0</v>
      </c>
      <c r="G1290" s="26">
        <v>0</v>
      </c>
      <c r="H1290" s="89">
        <v>0</v>
      </c>
      <c r="I1290" s="99"/>
      <c r="J1290" s="61">
        <v>0</v>
      </c>
      <c r="K1290" s="100">
        <v>0</v>
      </c>
      <c r="L1290" s="101">
        <v>0</v>
      </c>
      <c r="M1290" s="62"/>
    </row>
    <row r="1291" spans="1:13" x14ac:dyDescent="0.3">
      <c r="A1291" s="62"/>
      <c r="B1291" s="6">
        <v>0</v>
      </c>
      <c r="C1291" s="7"/>
      <c r="D1291" s="3">
        <v>0</v>
      </c>
      <c r="E1291" s="4"/>
      <c r="F1291" s="5">
        <v>0</v>
      </c>
      <c r="G1291" s="26">
        <v>0</v>
      </c>
      <c r="H1291" s="89">
        <v>0</v>
      </c>
      <c r="I1291" s="99"/>
      <c r="J1291" s="61">
        <v>0</v>
      </c>
      <c r="K1291" s="100">
        <v>0</v>
      </c>
      <c r="L1291" s="101">
        <v>0</v>
      </c>
      <c r="M1291" s="62"/>
    </row>
    <row r="1292" spans="1:13" x14ac:dyDescent="0.3">
      <c r="A1292" s="62"/>
      <c r="B1292" s="6">
        <v>0</v>
      </c>
      <c r="C1292" s="7"/>
      <c r="D1292" s="3">
        <v>0</v>
      </c>
      <c r="E1292" s="4"/>
      <c r="F1292" s="5">
        <v>0</v>
      </c>
      <c r="G1292" s="26">
        <v>0</v>
      </c>
      <c r="H1292" s="89">
        <v>0</v>
      </c>
      <c r="I1292" s="99"/>
      <c r="J1292" s="61">
        <v>0</v>
      </c>
      <c r="K1292" s="100">
        <v>0</v>
      </c>
      <c r="L1292" s="101">
        <v>0</v>
      </c>
      <c r="M1292" s="62"/>
    </row>
    <row r="1293" spans="1:13" x14ac:dyDescent="0.3">
      <c r="A1293" s="62"/>
      <c r="B1293" s="6">
        <v>0</v>
      </c>
      <c r="C1293" s="7"/>
      <c r="D1293" s="3">
        <v>0</v>
      </c>
      <c r="E1293" s="4"/>
      <c r="F1293" s="5">
        <v>0</v>
      </c>
      <c r="G1293" s="26">
        <v>0</v>
      </c>
      <c r="H1293" s="89">
        <v>0</v>
      </c>
      <c r="I1293" s="99"/>
      <c r="J1293" s="61">
        <v>0</v>
      </c>
      <c r="K1293" s="100">
        <v>0</v>
      </c>
      <c r="L1293" s="101">
        <v>0</v>
      </c>
      <c r="M1293" s="62"/>
    </row>
    <row r="1294" spans="1:13" x14ac:dyDescent="0.3">
      <c r="A1294" s="62"/>
      <c r="B1294" s="6">
        <v>0</v>
      </c>
      <c r="C1294" s="7"/>
      <c r="D1294" s="3">
        <v>0</v>
      </c>
      <c r="E1294" s="4"/>
      <c r="F1294" s="5">
        <v>0</v>
      </c>
      <c r="G1294" s="26">
        <v>0</v>
      </c>
      <c r="H1294" s="89">
        <v>0</v>
      </c>
      <c r="I1294" s="99"/>
      <c r="J1294" s="61">
        <v>0</v>
      </c>
      <c r="K1294" s="100">
        <v>0</v>
      </c>
      <c r="L1294" s="101">
        <v>0</v>
      </c>
      <c r="M1294" s="62"/>
    </row>
    <row r="1295" spans="1:13" x14ac:dyDescent="0.3">
      <c r="A1295" s="62"/>
      <c r="B1295" s="6">
        <v>0</v>
      </c>
      <c r="C1295" s="7"/>
      <c r="D1295" s="3">
        <v>0</v>
      </c>
      <c r="E1295" s="4"/>
      <c r="F1295" s="5">
        <v>0</v>
      </c>
      <c r="G1295" s="26">
        <v>0</v>
      </c>
      <c r="H1295" s="89">
        <v>0</v>
      </c>
      <c r="I1295" s="99"/>
      <c r="J1295" s="61">
        <v>0</v>
      </c>
      <c r="K1295" s="100">
        <v>0</v>
      </c>
      <c r="L1295" s="101">
        <v>0</v>
      </c>
      <c r="M1295" s="62"/>
    </row>
    <row r="1296" spans="1:13" x14ac:dyDescent="0.3">
      <c r="A1296" s="62"/>
      <c r="B1296" s="6">
        <v>0</v>
      </c>
      <c r="C1296" s="7"/>
      <c r="D1296" s="3">
        <v>0</v>
      </c>
      <c r="E1296" s="4"/>
      <c r="F1296" s="5">
        <v>0</v>
      </c>
      <c r="G1296" s="26">
        <v>0</v>
      </c>
      <c r="H1296" s="89">
        <v>0</v>
      </c>
      <c r="I1296" s="99"/>
      <c r="J1296" s="61">
        <v>0</v>
      </c>
      <c r="K1296" s="100">
        <v>0</v>
      </c>
      <c r="L1296" s="101">
        <v>0</v>
      </c>
      <c r="M1296" s="62"/>
    </row>
    <row r="1297" spans="1:13" x14ac:dyDescent="0.3">
      <c r="A1297" s="62"/>
      <c r="B1297" s="6">
        <v>0</v>
      </c>
      <c r="C1297" s="7"/>
      <c r="D1297" s="3">
        <v>0</v>
      </c>
      <c r="E1297" s="4"/>
      <c r="F1297" s="5">
        <v>0</v>
      </c>
      <c r="G1297" s="26">
        <v>0</v>
      </c>
      <c r="H1297" s="89">
        <v>0</v>
      </c>
      <c r="I1297" s="99"/>
      <c r="J1297" s="61">
        <v>0</v>
      </c>
      <c r="K1297" s="100">
        <v>0</v>
      </c>
      <c r="L1297" s="101">
        <v>0</v>
      </c>
      <c r="M1297" s="62"/>
    </row>
    <row r="1298" spans="1:13" x14ac:dyDescent="0.3">
      <c r="A1298" s="62"/>
      <c r="B1298" s="6">
        <v>0</v>
      </c>
      <c r="C1298" s="7"/>
      <c r="D1298" s="3">
        <v>0</v>
      </c>
      <c r="E1298" s="4"/>
      <c r="F1298" s="5">
        <v>0</v>
      </c>
      <c r="G1298" s="26">
        <v>0</v>
      </c>
      <c r="H1298" s="89">
        <v>0</v>
      </c>
      <c r="I1298" s="99"/>
      <c r="J1298" s="61">
        <v>0</v>
      </c>
      <c r="K1298" s="100">
        <v>0</v>
      </c>
      <c r="L1298" s="101">
        <v>0</v>
      </c>
      <c r="M1298" s="62"/>
    </row>
    <row r="1299" spans="1:13" x14ac:dyDescent="0.3">
      <c r="A1299" s="62"/>
      <c r="B1299" s="6">
        <v>0</v>
      </c>
      <c r="C1299" s="7"/>
      <c r="D1299" s="3">
        <v>0</v>
      </c>
      <c r="E1299" s="4"/>
      <c r="F1299" s="5">
        <v>0</v>
      </c>
      <c r="G1299" s="26">
        <v>0</v>
      </c>
      <c r="H1299" s="89">
        <v>0</v>
      </c>
      <c r="I1299" s="99"/>
      <c r="J1299" s="61">
        <v>0</v>
      </c>
      <c r="K1299" s="100">
        <v>0</v>
      </c>
      <c r="L1299" s="101">
        <v>0</v>
      </c>
      <c r="M1299" s="62"/>
    </row>
    <row r="1300" spans="1:13" x14ac:dyDescent="0.3">
      <c r="A1300" s="62"/>
      <c r="B1300" s="6">
        <v>0</v>
      </c>
      <c r="C1300" s="7"/>
      <c r="D1300" s="3">
        <v>0</v>
      </c>
      <c r="E1300" s="4"/>
      <c r="F1300" s="5">
        <v>0</v>
      </c>
      <c r="G1300" s="26">
        <v>0</v>
      </c>
      <c r="H1300" s="89">
        <v>0</v>
      </c>
      <c r="I1300" s="99"/>
      <c r="J1300" s="61">
        <v>0</v>
      </c>
      <c r="K1300" s="100">
        <v>0</v>
      </c>
      <c r="L1300" s="101">
        <v>0</v>
      </c>
      <c r="M1300" s="62"/>
    </row>
    <row r="1301" spans="1:13" x14ac:dyDescent="0.3">
      <c r="A1301" s="62"/>
      <c r="B1301" s="58" t="s">
        <v>62</v>
      </c>
      <c r="C1301" s="46"/>
      <c r="D1301" s="37"/>
      <c r="E1301" s="38"/>
      <c r="F1301" s="39"/>
      <c r="G1301" s="193">
        <v>3200.39</v>
      </c>
      <c r="H1301" s="106" t="s">
        <v>62</v>
      </c>
      <c r="I1301" s="103"/>
      <c r="J1301" s="85"/>
      <c r="K1301" s="104" t="s">
        <v>156</v>
      </c>
      <c r="L1301" s="95">
        <v>1.2180469585211286E-4</v>
      </c>
      <c r="M1301" s="62"/>
    </row>
    <row r="1302" spans="1:13" x14ac:dyDescent="0.3">
      <c r="A1302" s="62"/>
      <c r="B1302" s="194" t="s">
        <v>63</v>
      </c>
      <c r="C1302" s="195"/>
      <c r="D1302" s="196"/>
      <c r="E1302" s="197"/>
      <c r="F1302" s="155"/>
      <c r="G1302" s="197"/>
      <c r="H1302" s="115"/>
      <c r="I1302" s="202"/>
      <c r="J1302" s="203"/>
      <c r="K1302" s="178"/>
      <c r="L1302" s="204">
        <v>0</v>
      </c>
      <c r="M1302" s="62"/>
    </row>
    <row r="1303" spans="1:13" ht="28.8" x14ac:dyDescent="0.3">
      <c r="A1303" s="62"/>
      <c r="B1303" s="53" t="s">
        <v>53</v>
      </c>
      <c r="C1303" s="210"/>
      <c r="D1303" s="211" t="s">
        <v>0</v>
      </c>
      <c r="E1303" s="201" t="s">
        <v>1</v>
      </c>
      <c r="F1303" s="156" t="s">
        <v>61</v>
      </c>
      <c r="G1303" s="188" t="s">
        <v>56</v>
      </c>
      <c r="H1303" s="111" t="s">
        <v>158</v>
      </c>
      <c r="I1303" s="112" t="s">
        <v>159</v>
      </c>
      <c r="J1303" s="112" t="s">
        <v>160</v>
      </c>
      <c r="K1303" s="113" t="s">
        <v>161</v>
      </c>
      <c r="L1303" s="114" t="s">
        <v>162</v>
      </c>
      <c r="M1303" s="62"/>
    </row>
    <row r="1304" spans="1:13" x14ac:dyDescent="0.3">
      <c r="A1304" s="62"/>
      <c r="B1304" s="6">
        <v>0</v>
      </c>
      <c r="C1304" s="7"/>
      <c r="D1304" s="3">
        <v>0</v>
      </c>
      <c r="E1304" s="26"/>
      <c r="F1304" s="5">
        <v>0</v>
      </c>
      <c r="G1304" s="191">
        <v>0</v>
      </c>
      <c r="H1304" s="170">
        <v>0</v>
      </c>
      <c r="I1304" s="171"/>
      <c r="J1304" s="192">
        <v>0</v>
      </c>
      <c r="K1304" s="172">
        <v>0</v>
      </c>
      <c r="L1304" s="173">
        <v>0</v>
      </c>
      <c r="M1304" s="62"/>
    </row>
    <row r="1305" spans="1:13" x14ac:dyDescent="0.3">
      <c r="A1305" s="62"/>
      <c r="B1305" s="6">
        <v>0</v>
      </c>
      <c r="C1305" s="7"/>
      <c r="D1305" s="3">
        <v>0</v>
      </c>
      <c r="E1305" s="26"/>
      <c r="F1305" s="5">
        <v>0</v>
      </c>
      <c r="G1305" s="26">
        <v>0</v>
      </c>
      <c r="H1305" s="89">
        <v>0</v>
      </c>
      <c r="I1305" s="99"/>
      <c r="J1305" s="61">
        <v>0</v>
      </c>
      <c r="K1305" s="100">
        <v>0</v>
      </c>
      <c r="L1305" s="101">
        <v>0</v>
      </c>
      <c r="M1305" s="62"/>
    </row>
    <row r="1306" spans="1:13" x14ac:dyDescent="0.3">
      <c r="A1306" s="62"/>
      <c r="B1306" s="6">
        <v>0</v>
      </c>
      <c r="C1306" s="7"/>
      <c r="D1306" s="3">
        <v>0</v>
      </c>
      <c r="E1306" s="26"/>
      <c r="F1306" s="5">
        <v>0</v>
      </c>
      <c r="G1306" s="26">
        <v>0</v>
      </c>
      <c r="H1306" s="89">
        <v>0</v>
      </c>
      <c r="I1306" s="99"/>
      <c r="J1306" s="61">
        <v>0</v>
      </c>
      <c r="K1306" s="100">
        <v>0</v>
      </c>
      <c r="L1306" s="101">
        <v>0</v>
      </c>
      <c r="M1306" s="62"/>
    </row>
    <row r="1307" spans="1:13" x14ac:dyDescent="0.3">
      <c r="A1307" s="62"/>
      <c r="B1307" s="6">
        <v>0</v>
      </c>
      <c r="C1307" s="7"/>
      <c r="D1307" s="3">
        <v>0</v>
      </c>
      <c r="E1307" s="26"/>
      <c r="F1307" s="5">
        <v>0</v>
      </c>
      <c r="G1307" s="26">
        <v>0</v>
      </c>
      <c r="H1307" s="89">
        <v>0</v>
      </c>
      <c r="I1307" s="99"/>
      <c r="J1307" s="61">
        <v>0</v>
      </c>
      <c r="K1307" s="100">
        <v>0</v>
      </c>
      <c r="L1307" s="101">
        <v>0</v>
      </c>
      <c r="M1307" s="62"/>
    </row>
    <row r="1308" spans="1:13" x14ac:dyDescent="0.3">
      <c r="A1308" s="62"/>
      <c r="B1308" s="6">
        <v>0</v>
      </c>
      <c r="C1308" s="7"/>
      <c r="D1308" s="3">
        <v>0</v>
      </c>
      <c r="E1308" s="26"/>
      <c r="F1308" s="5">
        <v>0</v>
      </c>
      <c r="G1308" s="26">
        <v>0</v>
      </c>
      <c r="H1308" s="89">
        <v>0</v>
      </c>
      <c r="I1308" s="99"/>
      <c r="J1308" s="61">
        <v>0</v>
      </c>
      <c r="K1308" s="100">
        <v>0</v>
      </c>
      <c r="L1308" s="101">
        <v>0</v>
      </c>
      <c r="M1308" s="62"/>
    </row>
    <row r="1309" spans="1:13" ht="15" thickBot="1" x14ac:dyDescent="0.35">
      <c r="A1309" s="62"/>
      <c r="B1309" s="59" t="s">
        <v>64</v>
      </c>
      <c r="C1309" s="42"/>
      <c r="D1309" s="43"/>
      <c r="E1309" s="44"/>
      <c r="F1309" s="45"/>
      <c r="G1309" s="191">
        <v>0</v>
      </c>
      <c r="H1309" s="106" t="s">
        <v>64</v>
      </c>
      <c r="I1309" s="103"/>
      <c r="J1309" s="85"/>
      <c r="K1309" s="104" t="s">
        <v>156</v>
      </c>
      <c r="L1309" s="95">
        <v>0</v>
      </c>
      <c r="M1309" s="62"/>
    </row>
    <row r="1310" spans="1:13" x14ac:dyDescent="0.3">
      <c r="A1310" s="62"/>
      <c r="B1310" s="64"/>
      <c r="C1310" s="68"/>
      <c r="D1310" s="69" t="s">
        <v>65</v>
      </c>
      <c r="E1310" s="70"/>
      <c r="F1310" s="71"/>
      <c r="G1310" s="88">
        <v>3201.8470000000002</v>
      </c>
      <c r="H1310" s="179"/>
      <c r="I1310" s="212"/>
      <c r="J1310" s="213"/>
      <c r="K1310" s="214"/>
      <c r="L1310" s="180"/>
      <c r="M1310" s="62"/>
    </row>
    <row r="1311" spans="1:13" x14ac:dyDescent="0.3">
      <c r="A1311" s="62"/>
      <c r="B1311" s="63"/>
      <c r="C1311" s="68"/>
      <c r="D1311" s="72" t="s">
        <v>7</v>
      </c>
      <c r="E1311" s="215"/>
      <c r="F1311" s="181">
        <v>0.1</v>
      </c>
      <c r="G1311" s="215">
        <v>320.185</v>
      </c>
      <c r="H1311" s="120"/>
      <c r="I1311" s="124"/>
      <c r="J1311" s="141"/>
      <c r="K1311" s="125"/>
      <c r="L1311" s="119"/>
      <c r="M1311" s="62"/>
    </row>
    <row r="1312" spans="1:13" x14ac:dyDescent="0.3">
      <c r="A1312" s="62"/>
      <c r="B1312" s="63"/>
      <c r="C1312" s="68"/>
      <c r="D1312" s="72" t="s">
        <v>8</v>
      </c>
      <c r="E1312" s="215"/>
      <c r="F1312" s="181">
        <v>0.1</v>
      </c>
      <c r="G1312" s="215">
        <v>320.185</v>
      </c>
      <c r="H1312" s="120"/>
      <c r="I1312" s="124"/>
      <c r="J1312" s="141"/>
      <c r="K1312" s="125"/>
      <c r="L1312" s="119"/>
      <c r="M1312" s="62"/>
    </row>
    <row r="1313" spans="1:13" x14ac:dyDescent="0.3">
      <c r="A1313" s="62"/>
      <c r="B1313" s="63" t="s">
        <v>66</v>
      </c>
      <c r="C1313" s="68"/>
      <c r="D1313" s="75" t="s">
        <v>67</v>
      </c>
      <c r="E1313" s="76"/>
      <c r="F1313" s="71"/>
      <c r="G1313" s="76">
        <v>3842.2170000000001</v>
      </c>
      <c r="H1313" s="120"/>
      <c r="I1313" s="124"/>
      <c r="J1313" s="141"/>
      <c r="K1313" s="125"/>
      <c r="L1313" s="119"/>
      <c r="M1313" s="62"/>
    </row>
    <row r="1314" spans="1:13" ht="15" thickBot="1" x14ac:dyDescent="0.35">
      <c r="A1314" s="62"/>
      <c r="B1314" s="63"/>
      <c r="C1314" s="68"/>
      <c r="D1314" s="77" t="s">
        <v>68</v>
      </c>
      <c r="E1314" s="78"/>
      <c r="F1314" s="79"/>
      <c r="G1314" s="78">
        <v>3842.22</v>
      </c>
      <c r="H1314" s="134">
        <v>1</v>
      </c>
      <c r="I1314" s="126"/>
      <c r="J1314" s="142"/>
      <c r="K1314" s="127"/>
      <c r="L1314" s="135">
        <v>4.745386022505135E-4</v>
      </c>
      <c r="M1314" s="62"/>
    </row>
    <row r="1315" spans="1:13" x14ac:dyDescent="0.3">
      <c r="A1315" s="62"/>
      <c r="B1315" s="63"/>
      <c r="C1315" s="68"/>
      <c r="D1315" s="80"/>
      <c r="E1315" s="67"/>
      <c r="F1315" s="65"/>
      <c r="G1315" s="67"/>
      <c r="H1315" s="47"/>
      <c r="I1315" s="47"/>
      <c r="J1315" s="60"/>
      <c r="K1315" s="47"/>
      <c r="L1315" s="47"/>
      <c r="M1315" s="62"/>
    </row>
    <row r="1316" spans="1:13" x14ac:dyDescent="0.3">
      <c r="A1316" s="62"/>
      <c r="B1316" s="63"/>
      <c r="C1316" s="68"/>
      <c r="D1316" s="80"/>
      <c r="E1316" s="67"/>
      <c r="F1316" s="65"/>
      <c r="G1316" s="67"/>
      <c r="H1316" s="47"/>
      <c r="I1316" s="47"/>
      <c r="J1316" s="60"/>
      <c r="K1316" s="47"/>
      <c r="L1316" s="47"/>
      <c r="M1316" s="62"/>
    </row>
    <row r="1317" spans="1:13" x14ac:dyDescent="0.3">
      <c r="A1317" s="62"/>
      <c r="B1317" s="63"/>
      <c r="C1317" s="68"/>
      <c r="D1317" s="80"/>
      <c r="E1317" s="67"/>
      <c r="F1317" s="65"/>
      <c r="G1317" s="67"/>
      <c r="H1317" s="47"/>
      <c r="I1317" s="47"/>
      <c r="J1317" s="60"/>
      <c r="K1317" s="47"/>
      <c r="L1317" s="47"/>
      <c r="M1317" s="62"/>
    </row>
    <row r="1318" spans="1:13" x14ac:dyDescent="0.3">
      <c r="A1318" s="62"/>
      <c r="B1318" s="136" t="s">
        <v>1808</v>
      </c>
      <c r="C1318" s="81"/>
      <c r="D1318" s="80"/>
      <c r="E1318" s="67"/>
      <c r="F1318" s="82"/>
      <c r="G1318" s="82"/>
      <c r="H1318" s="47"/>
      <c r="I1318" s="47"/>
      <c r="J1318" s="60"/>
      <c r="K1318" s="47"/>
      <c r="L1318" s="47"/>
      <c r="M1318" s="62"/>
    </row>
    <row r="1319" spans="1:13" x14ac:dyDescent="0.3">
      <c r="A1319" s="62"/>
      <c r="B1319" s="216" t="s">
        <v>6</v>
      </c>
      <c r="C1319" s="217"/>
      <c r="D1319" s="80"/>
      <c r="E1319" s="67"/>
      <c r="F1319" s="62"/>
      <c r="G1319" s="62"/>
      <c r="H1319" s="47"/>
      <c r="I1319" s="47"/>
      <c r="J1319" s="60"/>
      <c r="K1319" s="47"/>
      <c r="L1319" s="47"/>
      <c r="M1319" s="62"/>
    </row>
    <row r="1320" spans="1:13" x14ac:dyDescent="0.3">
      <c r="A1320" s="62"/>
      <c r="B1320" s="84"/>
      <c r="C1320" s="62"/>
      <c r="D1320" s="80"/>
      <c r="E1320" s="67"/>
      <c r="F1320" s="62"/>
      <c r="G1320" s="62"/>
      <c r="H1320" s="47"/>
      <c r="I1320" s="47"/>
      <c r="J1320" s="60"/>
      <c r="K1320" s="47"/>
      <c r="L1320" s="47"/>
      <c r="M1320" s="62"/>
    </row>
    <row r="1321" spans="1:13" x14ac:dyDescent="0.3">
      <c r="A1321" s="62"/>
      <c r="B1321" s="129"/>
      <c r="C1321" s="129"/>
      <c r="D1321" s="129"/>
      <c r="J1321" s="1"/>
    </row>
    <row r="1322" spans="1:13" x14ac:dyDescent="0.3">
      <c r="A1322" s="62"/>
      <c r="B1322" s="130"/>
      <c r="C1322" s="130"/>
      <c r="D1322" s="130"/>
      <c r="J1322" s="1"/>
    </row>
    <row r="1323" spans="1:13" ht="15.6" x14ac:dyDescent="0.3">
      <c r="A1323" s="62"/>
      <c r="B1323" s="47"/>
      <c r="C1323" s="47"/>
      <c r="D1323" s="715" t="s">
        <v>166</v>
      </c>
      <c r="E1323" s="715"/>
      <c r="F1323" s="715"/>
      <c r="J1323" s="1"/>
    </row>
    <row r="1324" spans="1:13" x14ac:dyDescent="0.3">
      <c r="A1324" s="62"/>
      <c r="B1324" s="132"/>
      <c r="C1324" s="132"/>
      <c r="D1324" s="132"/>
      <c r="J1324" s="1"/>
    </row>
    <row r="1325" spans="1:13" ht="82.2" customHeight="1" x14ac:dyDescent="0.3">
      <c r="A1325" s="62"/>
      <c r="B1325" s="710" t="s">
        <v>1809</v>
      </c>
      <c r="C1325" s="710"/>
      <c r="D1325" s="710"/>
      <c r="E1325" s="710"/>
      <c r="F1325" s="710"/>
      <c r="G1325" s="710"/>
      <c r="H1325" s="710"/>
      <c r="I1325" s="710"/>
      <c r="J1325" s="710"/>
      <c r="K1325" s="710"/>
      <c r="L1325" s="710"/>
    </row>
    <row r="1326" spans="1:13" x14ac:dyDescent="0.3">
      <c r="A1326" s="62"/>
      <c r="B1326" s="63"/>
      <c r="C1326" s="9"/>
      <c r="D1326" s="10"/>
      <c r="E1326" s="11"/>
      <c r="F1326" s="12"/>
      <c r="G1326" s="13"/>
      <c r="H1326" s="47"/>
      <c r="I1326" s="47"/>
      <c r="J1326" s="60"/>
      <c r="K1326" s="47"/>
      <c r="L1326" s="47"/>
      <c r="M1326" s="62"/>
    </row>
    <row r="1327" spans="1:13" x14ac:dyDescent="0.3">
      <c r="A1327" s="62"/>
      <c r="B1327" s="48" t="s">
        <v>48</v>
      </c>
      <c r="C1327" s="9"/>
      <c r="D1327" s="10"/>
      <c r="E1327" s="11"/>
      <c r="F1327" s="11"/>
      <c r="G1327" s="11"/>
      <c r="H1327" s="47"/>
      <c r="I1327" s="47"/>
      <c r="J1327" s="60"/>
      <c r="K1327" s="47"/>
      <c r="L1327" s="47"/>
      <c r="M1327" s="62"/>
    </row>
    <row r="1328" spans="1:13" x14ac:dyDescent="0.3">
      <c r="A1328" s="62"/>
      <c r="B1328" s="64" t="s">
        <v>49</v>
      </c>
      <c r="C1328" s="62" t="s">
        <v>1144</v>
      </c>
      <c r="D1328" s="62"/>
      <c r="E1328" s="62"/>
      <c r="F1328" s="47"/>
      <c r="G1328" s="47"/>
      <c r="H1328" s="47"/>
      <c r="I1328" s="65" t="s">
        <v>50</v>
      </c>
      <c r="J1328" s="68" t="s">
        <v>5</v>
      </c>
      <c r="K1328" s="47"/>
      <c r="L1328" s="47"/>
      <c r="M1328" s="62"/>
    </row>
    <row r="1329" spans="1:13" ht="15" thickBot="1" x14ac:dyDescent="0.35">
      <c r="A1329" s="62"/>
      <c r="B1329" s="64" t="s">
        <v>51</v>
      </c>
      <c r="C1329" s="62" t="s">
        <v>182</v>
      </c>
      <c r="D1329" s="62"/>
      <c r="E1329" s="62"/>
      <c r="F1329" s="47"/>
      <c r="G1329" s="62" t="s">
        <v>612</v>
      </c>
      <c r="H1329" s="47"/>
      <c r="I1329" s="47"/>
      <c r="J1329" s="60"/>
      <c r="K1329" s="47"/>
      <c r="L1329" s="47"/>
      <c r="M1329" s="62"/>
    </row>
    <row r="1330" spans="1:13" ht="15" thickTop="1" x14ac:dyDescent="0.3">
      <c r="A1330" s="62"/>
      <c r="B1330" s="49" t="s">
        <v>52</v>
      </c>
      <c r="C1330" s="14"/>
      <c r="D1330" s="15"/>
      <c r="E1330" s="16"/>
      <c r="F1330" s="17"/>
      <c r="G1330" s="16"/>
      <c r="H1330" s="711" t="s">
        <v>164</v>
      </c>
      <c r="I1330" s="712"/>
      <c r="J1330" s="712"/>
      <c r="K1330" s="712"/>
      <c r="L1330" s="713"/>
      <c r="M1330" s="62"/>
    </row>
    <row r="1331" spans="1:13" ht="28.8" x14ac:dyDescent="0.3">
      <c r="A1331" s="62"/>
      <c r="B1331" s="186" t="s">
        <v>53</v>
      </c>
      <c r="C1331" s="187" t="s">
        <v>1</v>
      </c>
      <c r="D1331" s="161" t="s">
        <v>54</v>
      </c>
      <c r="E1331" s="188" t="s">
        <v>23</v>
      </c>
      <c r="F1331" s="188" t="s">
        <v>55</v>
      </c>
      <c r="G1331" s="188" t="s">
        <v>56</v>
      </c>
      <c r="H1331" s="90" t="s">
        <v>158</v>
      </c>
      <c r="I1331" s="169" t="s">
        <v>159</v>
      </c>
      <c r="J1331" s="169" t="s">
        <v>160</v>
      </c>
      <c r="K1331" s="169" t="s">
        <v>161</v>
      </c>
      <c r="L1331" s="92" t="s">
        <v>162</v>
      </c>
      <c r="M1331" s="62"/>
    </row>
    <row r="1332" spans="1:13" x14ac:dyDescent="0.3">
      <c r="A1332" s="62"/>
      <c r="B1332" s="189" t="s">
        <v>1584</v>
      </c>
      <c r="C1332" s="187">
        <v>1</v>
      </c>
      <c r="D1332" s="190">
        <v>5</v>
      </c>
      <c r="E1332" s="191">
        <v>5</v>
      </c>
      <c r="F1332" s="391">
        <v>0.1</v>
      </c>
      <c r="G1332" s="191">
        <v>0.5</v>
      </c>
      <c r="H1332" s="170">
        <v>5.04664615036785E-4</v>
      </c>
      <c r="I1332" s="171"/>
      <c r="J1332" s="61" t="s">
        <v>165</v>
      </c>
      <c r="K1332" s="100">
        <v>0.4</v>
      </c>
      <c r="L1332" s="101">
        <v>2.0186584601471401E-4</v>
      </c>
      <c r="M1332" s="62"/>
    </row>
    <row r="1333" spans="1:13" x14ac:dyDescent="0.3">
      <c r="A1333" s="62"/>
      <c r="B1333" s="6">
        <v>0</v>
      </c>
      <c r="C1333" s="25"/>
      <c r="D1333" s="3">
        <v>0</v>
      </c>
      <c r="E1333" s="26">
        <v>0</v>
      </c>
      <c r="F1333" s="27"/>
      <c r="G1333" s="26">
        <v>0</v>
      </c>
      <c r="H1333" s="89">
        <v>0</v>
      </c>
      <c r="I1333" s="99"/>
      <c r="J1333" s="61">
        <v>0</v>
      </c>
      <c r="K1333" s="100">
        <v>0</v>
      </c>
      <c r="L1333" s="101">
        <v>0</v>
      </c>
      <c r="M1333" s="62"/>
    </row>
    <row r="1334" spans="1:13" x14ac:dyDescent="0.3">
      <c r="A1334" s="62"/>
      <c r="B1334" s="6">
        <v>0</v>
      </c>
      <c r="C1334" s="25"/>
      <c r="D1334" s="3">
        <v>0</v>
      </c>
      <c r="E1334" s="26">
        <v>0</v>
      </c>
      <c r="F1334" s="27"/>
      <c r="G1334" s="26">
        <v>0</v>
      </c>
      <c r="H1334" s="89">
        <v>0</v>
      </c>
      <c r="I1334" s="99"/>
      <c r="J1334" s="61">
        <v>0</v>
      </c>
      <c r="K1334" s="100">
        <v>0</v>
      </c>
      <c r="L1334" s="101">
        <v>0</v>
      </c>
      <c r="M1334" s="62"/>
    </row>
    <row r="1335" spans="1:13" x14ac:dyDescent="0.3">
      <c r="A1335" s="62"/>
      <c r="B1335" s="6">
        <v>0</v>
      </c>
      <c r="C1335" s="25"/>
      <c r="D1335" s="3">
        <v>0</v>
      </c>
      <c r="E1335" s="26">
        <v>0</v>
      </c>
      <c r="F1335" s="27"/>
      <c r="G1335" s="26">
        <v>0</v>
      </c>
      <c r="H1335" s="89">
        <v>0</v>
      </c>
      <c r="I1335" s="99"/>
      <c r="J1335" s="61">
        <v>0</v>
      </c>
      <c r="K1335" s="100">
        <v>0</v>
      </c>
      <c r="L1335" s="101">
        <v>0</v>
      </c>
      <c r="M1335" s="62"/>
    </row>
    <row r="1336" spans="1:13" x14ac:dyDescent="0.3">
      <c r="A1336" s="62"/>
      <c r="B1336" s="6">
        <v>0</v>
      </c>
      <c r="C1336" s="25"/>
      <c r="D1336" s="3">
        <v>0</v>
      </c>
      <c r="E1336" s="26">
        <v>0</v>
      </c>
      <c r="F1336" s="27"/>
      <c r="G1336" s="26">
        <v>0</v>
      </c>
      <c r="H1336" s="89">
        <v>0</v>
      </c>
      <c r="I1336" s="99"/>
      <c r="J1336" s="61">
        <v>0</v>
      </c>
      <c r="K1336" s="100">
        <v>0</v>
      </c>
      <c r="L1336" s="101">
        <v>0</v>
      </c>
      <c r="M1336" s="62"/>
    </row>
    <row r="1337" spans="1:13" x14ac:dyDescent="0.3">
      <c r="A1337" s="62"/>
      <c r="B1337" s="6">
        <v>0</v>
      </c>
      <c r="C1337" s="25"/>
      <c r="D1337" s="3">
        <v>0</v>
      </c>
      <c r="E1337" s="26">
        <v>0</v>
      </c>
      <c r="F1337" s="27"/>
      <c r="G1337" s="26">
        <v>0</v>
      </c>
      <c r="H1337" s="89">
        <v>0</v>
      </c>
      <c r="I1337" s="99"/>
      <c r="J1337" s="61">
        <v>0</v>
      </c>
      <c r="K1337" s="100">
        <v>0</v>
      </c>
      <c r="L1337" s="101">
        <v>0</v>
      </c>
      <c r="M1337" s="62"/>
    </row>
    <row r="1338" spans="1:13" x14ac:dyDescent="0.3">
      <c r="A1338" s="62"/>
      <c r="B1338" s="6" t="s">
        <v>1562</v>
      </c>
      <c r="C1338" s="25"/>
      <c r="D1338" s="3">
        <v>0</v>
      </c>
      <c r="E1338" s="26">
        <v>0</v>
      </c>
      <c r="F1338" s="27"/>
      <c r="G1338" s="26">
        <v>4.5999999999999999E-2</v>
      </c>
      <c r="H1338" s="89">
        <v>4.6429144583384225E-5</v>
      </c>
      <c r="I1338" s="99"/>
      <c r="J1338" s="61" t="s">
        <v>165</v>
      </c>
      <c r="K1338" s="100">
        <v>0.4</v>
      </c>
      <c r="L1338" s="101">
        <v>1.857165783335369E-5</v>
      </c>
      <c r="M1338" s="62"/>
    </row>
    <row r="1339" spans="1:13" x14ac:dyDescent="0.3">
      <c r="A1339" s="62"/>
      <c r="B1339" s="6" t="s">
        <v>57</v>
      </c>
      <c r="C1339" s="25"/>
      <c r="D1339" s="28"/>
      <c r="E1339" s="26"/>
      <c r="F1339" s="27"/>
      <c r="G1339" s="193">
        <v>0.54600000000000004</v>
      </c>
      <c r="H1339" s="102" t="s">
        <v>57</v>
      </c>
      <c r="I1339" s="103"/>
      <c r="J1339" s="85"/>
      <c r="K1339" s="104" t="s">
        <v>156</v>
      </c>
      <c r="L1339" s="105">
        <v>2.2043750384806768E-4</v>
      </c>
      <c r="M1339" s="62"/>
    </row>
    <row r="1340" spans="1:13" x14ac:dyDescent="0.3">
      <c r="A1340" s="62"/>
      <c r="B1340" s="194" t="s">
        <v>22</v>
      </c>
      <c r="C1340" s="195"/>
      <c r="D1340" s="196"/>
      <c r="E1340" s="197"/>
      <c r="F1340" s="155"/>
      <c r="G1340" s="87"/>
      <c r="H1340" s="107"/>
      <c r="I1340" s="174"/>
      <c r="J1340" s="175"/>
      <c r="K1340" s="176"/>
      <c r="L1340" s="110"/>
      <c r="M1340" s="62"/>
    </row>
    <row r="1341" spans="1:13" ht="28.8" x14ac:dyDescent="0.3">
      <c r="A1341" s="62"/>
      <c r="B1341" s="198" t="s">
        <v>58</v>
      </c>
      <c r="C1341" s="199" t="s">
        <v>1</v>
      </c>
      <c r="D1341" s="200" t="s">
        <v>59</v>
      </c>
      <c r="E1341" s="156" t="s">
        <v>23</v>
      </c>
      <c r="F1341" s="156" t="s">
        <v>55</v>
      </c>
      <c r="G1341" s="201" t="s">
        <v>56</v>
      </c>
      <c r="H1341" s="90" t="s">
        <v>158</v>
      </c>
      <c r="I1341" s="169" t="s">
        <v>159</v>
      </c>
      <c r="J1341" s="169" t="s">
        <v>160</v>
      </c>
      <c r="K1341" s="177" t="s">
        <v>161</v>
      </c>
      <c r="L1341" s="92" t="s">
        <v>162</v>
      </c>
      <c r="M1341" s="62"/>
    </row>
    <row r="1342" spans="1:13" x14ac:dyDescent="0.3">
      <c r="A1342" s="62"/>
      <c r="B1342" s="8" t="s">
        <v>87</v>
      </c>
      <c r="C1342" s="25">
        <v>1</v>
      </c>
      <c r="D1342" s="3">
        <v>4.5599999999999996</v>
      </c>
      <c r="E1342" s="26">
        <v>4.5599999999999996</v>
      </c>
      <c r="F1342" s="26">
        <v>0.1</v>
      </c>
      <c r="G1342" s="26">
        <v>0.45599999999999996</v>
      </c>
      <c r="H1342" s="170">
        <v>4.6025412891354792E-4</v>
      </c>
      <c r="I1342" s="171"/>
      <c r="J1342" s="192" t="s">
        <v>163</v>
      </c>
      <c r="K1342" s="172">
        <v>1</v>
      </c>
      <c r="L1342" s="173">
        <v>4.6025412891354792E-4</v>
      </c>
      <c r="M1342" s="62"/>
    </row>
    <row r="1343" spans="1:13" x14ac:dyDescent="0.3">
      <c r="A1343" s="62"/>
      <c r="B1343" s="550" t="s">
        <v>86</v>
      </c>
      <c r="C1343" s="25">
        <v>1</v>
      </c>
      <c r="D1343" s="3">
        <v>4.55</v>
      </c>
      <c r="E1343" s="26">
        <v>4.55</v>
      </c>
      <c r="F1343" s="26">
        <v>0.1</v>
      </c>
      <c r="G1343" s="26">
        <v>0.45500000000000002</v>
      </c>
      <c r="H1343" s="89">
        <v>4.5924479968347437E-4</v>
      </c>
      <c r="I1343" s="99"/>
      <c r="J1343" s="61" t="s">
        <v>163</v>
      </c>
      <c r="K1343" s="100">
        <v>1</v>
      </c>
      <c r="L1343" s="101">
        <v>4.5924479968347437E-4</v>
      </c>
      <c r="M1343" s="62"/>
    </row>
    <row r="1344" spans="1:13" x14ac:dyDescent="0.3">
      <c r="A1344" s="62"/>
      <c r="B1344" s="8"/>
      <c r="C1344" s="25"/>
      <c r="D1344" s="3"/>
      <c r="E1344" s="26"/>
      <c r="F1344" s="26"/>
      <c r="G1344" s="26"/>
      <c r="H1344" s="89"/>
      <c r="I1344" s="99"/>
      <c r="J1344" s="61"/>
      <c r="K1344" s="100"/>
      <c r="L1344" s="101"/>
      <c r="M1344" s="62"/>
    </row>
    <row r="1345" spans="1:13" x14ac:dyDescent="0.3">
      <c r="A1345" s="62"/>
      <c r="B1345" s="8"/>
      <c r="C1345" s="25"/>
      <c r="D1345" s="3"/>
      <c r="E1345" s="26"/>
      <c r="F1345" s="27"/>
      <c r="G1345" s="26"/>
      <c r="H1345" s="89"/>
      <c r="I1345" s="99"/>
      <c r="J1345" s="61"/>
      <c r="K1345" s="100"/>
      <c r="L1345" s="101"/>
      <c r="M1345" s="62"/>
    </row>
    <row r="1346" spans="1:13" x14ac:dyDescent="0.3">
      <c r="A1346" s="62"/>
      <c r="B1346" s="8">
        <v>0</v>
      </c>
      <c r="C1346" s="25"/>
      <c r="D1346" s="3">
        <v>0</v>
      </c>
      <c r="E1346" s="26">
        <v>0</v>
      </c>
      <c r="F1346" s="27"/>
      <c r="G1346" s="26">
        <v>0</v>
      </c>
      <c r="H1346" s="89">
        <v>0</v>
      </c>
      <c r="I1346" s="99"/>
      <c r="J1346" s="61">
        <v>0</v>
      </c>
      <c r="K1346" s="100">
        <v>0</v>
      </c>
      <c r="L1346" s="101">
        <v>0</v>
      </c>
      <c r="M1346" s="62"/>
    </row>
    <row r="1347" spans="1:13" x14ac:dyDescent="0.3">
      <c r="A1347" s="62"/>
      <c r="B1347" s="8">
        <v>0</v>
      </c>
      <c r="C1347" s="25"/>
      <c r="D1347" s="3">
        <v>0</v>
      </c>
      <c r="E1347" s="26">
        <v>0</v>
      </c>
      <c r="F1347" s="27"/>
      <c r="G1347" s="26">
        <v>0</v>
      </c>
      <c r="H1347" s="89">
        <v>0</v>
      </c>
      <c r="I1347" s="99"/>
      <c r="J1347" s="61">
        <v>0</v>
      </c>
      <c r="K1347" s="100">
        <v>0</v>
      </c>
      <c r="L1347" s="101">
        <v>0</v>
      </c>
      <c r="M1347" s="62"/>
    </row>
    <row r="1348" spans="1:13" x14ac:dyDescent="0.3">
      <c r="A1348" s="62"/>
      <c r="B1348" s="8">
        <v>0</v>
      </c>
      <c r="C1348" s="25"/>
      <c r="D1348" s="3">
        <v>0</v>
      </c>
      <c r="E1348" s="26">
        <v>0</v>
      </c>
      <c r="F1348" s="27"/>
      <c r="G1348" s="26">
        <v>0</v>
      </c>
      <c r="H1348" s="89">
        <v>0</v>
      </c>
      <c r="I1348" s="99"/>
      <c r="J1348" s="61">
        <v>0</v>
      </c>
      <c r="K1348" s="100">
        <v>0</v>
      </c>
      <c r="L1348" s="101">
        <v>0</v>
      </c>
      <c r="M1348" s="62"/>
    </row>
    <row r="1349" spans="1:13" x14ac:dyDescent="0.3">
      <c r="A1349" s="62"/>
      <c r="B1349" s="8">
        <v>0</v>
      </c>
      <c r="C1349" s="25"/>
      <c r="D1349" s="3">
        <v>0</v>
      </c>
      <c r="E1349" s="26">
        <v>0</v>
      </c>
      <c r="F1349" s="27"/>
      <c r="G1349" s="26">
        <v>0</v>
      </c>
      <c r="H1349" s="89">
        <v>0</v>
      </c>
      <c r="I1349" s="99"/>
      <c r="J1349" s="61">
        <v>0</v>
      </c>
      <c r="K1349" s="100">
        <v>0</v>
      </c>
      <c r="L1349" s="101">
        <v>0</v>
      </c>
      <c r="M1349" s="62"/>
    </row>
    <row r="1350" spans="1:13" x14ac:dyDescent="0.3">
      <c r="A1350" s="62"/>
      <c r="B1350" s="8">
        <v>0</v>
      </c>
      <c r="C1350" s="25"/>
      <c r="D1350" s="3">
        <v>0</v>
      </c>
      <c r="E1350" s="26">
        <v>0</v>
      </c>
      <c r="F1350" s="27"/>
      <c r="G1350" s="26">
        <v>0</v>
      </c>
      <c r="H1350" s="89">
        <v>0</v>
      </c>
      <c r="I1350" s="99"/>
      <c r="J1350" s="61">
        <v>0</v>
      </c>
      <c r="K1350" s="100">
        <v>0</v>
      </c>
      <c r="L1350" s="101">
        <v>0</v>
      </c>
      <c r="M1350" s="62"/>
    </row>
    <row r="1351" spans="1:13" x14ac:dyDescent="0.3">
      <c r="A1351" s="62"/>
      <c r="B1351" s="6" t="s">
        <v>60</v>
      </c>
      <c r="C1351" s="25"/>
      <c r="D1351" s="28"/>
      <c r="E1351" s="26"/>
      <c r="F1351" s="27"/>
      <c r="G1351" s="193">
        <v>0.91100000000000003</v>
      </c>
      <c r="H1351" s="106" t="s">
        <v>60</v>
      </c>
      <c r="I1351" s="103"/>
      <c r="J1351" s="85"/>
      <c r="K1351" s="104" t="s">
        <v>156</v>
      </c>
      <c r="L1351" s="95">
        <v>9.1949892859702234E-4</v>
      </c>
      <c r="M1351" s="62"/>
    </row>
    <row r="1352" spans="1:13" x14ac:dyDescent="0.3">
      <c r="A1352" s="62"/>
      <c r="B1352" s="194" t="s">
        <v>38</v>
      </c>
      <c r="C1352" s="195"/>
      <c r="D1352" s="196"/>
      <c r="E1352" s="196"/>
      <c r="F1352" s="196"/>
      <c r="G1352" s="196"/>
      <c r="H1352" s="115"/>
      <c r="I1352" s="202"/>
      <c r="J1352" s="203"/>
      <c r="K1352" s="178"/>
      <c r="L1352" s="204"/>
      <c r="M1352" s="62"/>
    </row>
    <row r="1353" spans="1:13" ht="28.8" x14ac:dyDescent="0.3">
      <c r="A1353" s="62"/>
      <c r="B1353" s="53" t="s">
        <v>53</v>
      </c>
      <c r="C1353" s="195"/>
      <c r="D1353" s="205" t="s">
        <v>0</v>
      </c>
      <c r="E1353" s="206" t="s">
        <v>1</v>
      </c>
      <c r="F1353" s="207" t="s">
        <v>61</v>
      </c>
      <c r="G1353" s="188" t="s">
        <v>56</v>
      </c>
      <c r="H1353" s="111" t="s">
        <v>158</v>
      </c>
      <c r="I1353" s="112" t="s">
        <v>159</v>
      </c>
      <c r="J1353" s="112" t="s">
        <v>160</v>
      </c>
      <c r="K1353" s="113" t="s">
        <v>161</v>
      </c>
      <c r="L1353" s="114" t="s">
        <v>162</v>
      </c>
      <c r="M1353" s="62"/>
    </row>
    <row r="1354" spans="1:13" x14ac:dyDescent="0.3">
      <c r="A1354" s="62"/>
      <c r="B1354" s="218" t="s">
        <v>1601</v>
      </c>
      <c r="C1354" s="195"/>
      <c r="D1354" s="190" t="s">
        <v>5</v>
      </c>
      <c r="E1354" s="153">
        <v>1</v>
      </c>
      <c r="F1354" s="154">
        <v>810</v>
      </c>
      <c r="G1354" s="191">
        <v>810</v>
      </c>
      <c r="H1354" s="170">
        <v>0.81755667635959173</v>
      </c>
      <c r="I1354" s="171"/>
      <c r="J1354" s="192" t="s">
        <v>1219</v>
      </c>
      <c r="K1354" s="172">
        <v>0</v>
      </c>
      <c r="L1354" s="173">
        <v>0</v>
      </c>
      <c r="M1354" s="521"/>
    </row>
    <row r="1355" spans="1:13" x14ac:dyDescent="0.3">
      <c r="A1355" s="62"/>
      <c r="B1355" s="6" t="s">
        <v>1602</v>
      </c>
      <c r="C1355" s="7"/>
      <c r="D1355" s="3" t="s">
        <v>5</v>
      </c>
      <c r="E1355" s="4">
        <v>1</v>
      </c>
      <c r="F1355" s="5">
        <v>165</v>
      </c>
      <c r="G1355" s="26">
        <v>165</v>
      </c>
      <c r="H1355" s="89">
        <v>0.16653932296213905</v>
      </c>
      <c r="I1355" s="99"/>
      <c r="J1355" s="61" t="s">
        <v>1219</v>
      </c>
      <c r="K1355" s="100">
        <v>0</v>
      </c>
      <c r="L1355" s="101">
        <v>0</v>
      </c>
      <c r="M1355" s="521"/>
    </row>
    <row r="1356" spans="1:13" x14ac:dyDescent="0.3">
      <c r="A1356" s="62"/>
      <c r="B1356" s="6" t="s">
        <v>1592</v>
      </c>
      <c r="C1356" s="7"/>
      <c r="D1356" s="3" t="s">
        <v>5</v>
      </c>
      <c r="E1356" s="4">
        <v>1</v>
      </c>
      <c r="F1356" s="5">
        <v>14.3</v>
      </c>
      <c r="G1356" s="26">
        <v>14.3</v>
      </c>
      <c r="H1356" s="89">
        <v>1.4433407990052053E-2</v>
      </c>
      <c r="I1356" s="99"/>
      <c r="J1356" s="61" t="s">
        <v>163</v>
      </c>
      <c r="K1356" s="100">
        <v>1</v>
      </c>
      <c r="L1356" s="101">
        <v>1.4433407990052053E-2</v>
      </c>
      <c r="M1356" s="62"/>
    </row>
    <row r="1357" spans="1:13" x14ac:dyDescent="0.3">
      <c r="A1357" s="62"/>
      <c r="B1357" s="6">
        <v>0</v>
      </c>
      <c r="C1357" s="7"/>
      <c r="D1357" s="3">
        <v>0</v>
      </c>
      <c r="E1357" s="4"/>
      <c r="F1357" s="5">
        <v>0</v>
      </c>
      <c r="G1357" s="26">
        <v>0</v>
      </c>
      <c r="H1357" s="89">
        <v>0</v>
      </c>
      <c r="I1357" s="99"/>
      <c r="J1357" s="61">
        <v>0</v>
      </c>
      <c r="K1357" s="100">
        <v>0</v>
      </c>
      <c r="L1357" s="101">
        <v>0</v>
      </c>
      <c r="M1357" s="62"/>
    </row>
    <row r="1358" spans="1:13" x14ac:dyDescent="0.3">
      <c r="A1358" s="62"/>
      <c r="B1358" s="6">
        <v>0</v>
      </c>
      <c r="C1358" s="7"/>
      <c r="D1358" s="3">
        <v>0</v>
      </c>
      <c r="E1358" s="4"/>
      <c r="F1358" s="5">
        <v>0</v>
      </c>
      <c r="G1358" s="26">
        <v>0</v>
      </c>
      <c r="H1358" s="89">
        <v>0</v>
      </c>
      <c r="I1358" s="99"/>
      <c r="J1358" s="61">
        <v>0</v>
      </c>
      <c r="K1358" s="100">
        <v>0</v>
      </c>
      <c r="L1358" s="101">
        <v>0</v>
      </c>
      <c r="M1358" s="62"/>
    </row>
    <row r="1359" spans="1:13" x14ac:dyDescent="0.3">
      <c r="A1359" s="62"/>
      <c r="B1359" s="6">
        <v>0</v>
      </c>
      <c r="C1359" s="7"/>
      <c r="D1359" s="3">
        <v>0</v>
      </c>
      <c r="E1359" s="4"/>
      <c r="F1359" s="5">
        <v>0</v>
      </c>
      <c r="G1359" s="26">
        <v>0</v>
      </c>
      <c r="H1359" s="89">
        <v>0</v>
      </c>
      <c r="I1359" s="99"/>
      <c r="J1359" s="61">
        <v>0</v>
      </c>
      <c r="K1359" s="100">
        <v>0</v>
      </c>
      <c r="L1359" s="101">
        <v>0</v>
      </c>
      <c r="M1359" s="62"/>
    </row>
    <row r="1360" spans="1:13" x14ac:dyDescent="0.3">
      <c r="A1360" s="62"/>
      <c r="B1360" s="6">
        <v>0</v>
      </c>
      <c r="C1360" s="7"/>
      <c r="D1360" s="3">
        <v>0</v>
      </c>
      <c r="E1360" s="4"/>
      <c r="F1360" s="5">
        <v>0</v>
      </c>
      <c r="G1360" s="26">
        <v>0</v>
      </c>
      <c r="H1360" s="89">
        <v>0</v>
      </c>
      <c r="I1360" s="99"/>
      <c r="J1360" s="61">
        <v>0</v>
      </c>
      <c r="K1360" s="100">
        <v>0</v>
      </c>
      <c r="L1360" s="101">
        <v>0</v>
      </c>
      <c r="M1360" s="62"/>
    </row>
    <row r="1361" spans="1:13" x14ac:dyDescent="0.3">
      <c r="A1361" s="62"/>
      <c r="B1361" s="6">
        <v>0</v>
      </c>
      <c r="C1361" s="7"/>
      <c r="D1361" s="3">
        <v>0</v>
      </c>
      <c r="E1361" s="4"/>
      <c r="F1361" s="5">
        <v>0</v>
      </c>
      <c r="G1361" s="26">
        <v>0</v>
      </c>
      <c r="H1361" s="89">
        <v>0</v>
      </c>
      <c r="I1361" s="99"/>
      <c r="J1361" s="61">
        <v>0</v>
      </c>
      <c r="K1361" s="100">
        <v>0</v>
      </c>
      <c r="L1361" s="101">
        <v>0</v>
      </c>
      <c r="M1361" s="62"/>
    </row>
    <row r="1362" spans="1:13" x14ac:dyDescent="0.3">
      <c r="A1362" s="62"/>
      <c r="B1362" s="6">
        <v>0</v>
      </c>
      <c r="C1362" s="7"/>
      <c r="D1362" s="3">
        <v>0</v>
      </c>
      <c r="E1362" s="4"/>
      <c r="F1362" s="5">
        <v>0</v>
      </c>
      <c r="G1362" s="26">
        <v>0</v>
      </c>
      <c r="H1362" s="89">
        <v>0</v>
      </c>
      <c r="I1362" s="99"/>
      <c r="J1362" s="61">
        <v>0</v>
      </c>
      <c r="K1362" s="100">
        <v>0</v>
      </c>
      <c r="L1362" s="101">
        <v>0</v>
      </c>
      <c r="M1362" s="62"/>
    </row>
    <row r="1363" spans="1:13" x14ac:dyDescent="0.3">
      <c r="A1363" s="62"/>
      <c r="B1363" s="6">
        <v>0</v>
      </c>
      <c r="C1363" s="7"/>
      <c r="D1363" s="3">
        <v>0</v>
      </c>
      <c r="E1363" s="4"/>
      <c r="F1363" s="5">
        <v>0</v>
      </c>
      <c r="G1363" s="26">
        <v>0</v>
      </c>
      <c r="H1363" s="89">
        <v>0</v>
      </c>
      <c r="I1363" s="99"/>
      <c r="J1363" s="61">
        <v>0</v>
      </c>
      <c r="K1363" s="100">
        <v>0</v>
      </c>
      <c r="L1363" s="101">
        <v>0</v>
      </c>
      <c r="M1363" s="62"/>
    </row>
    <row r="1364" spans="1:13" x14ac:dyDescent="0.3">
      <c r="A1364" s="62"/>
      <c r="B1364" s="6">
        <v>0</v>
      </c>
      <c r="C1364" s="7"/>
      <c r="D1364" s="3">
        <v>0</v>
      </c>
      <c r="E1364" s="4"/>
      <c r="F1364" s="5">
        <v>0</v>
      </c>
      <c r="G1364" s="26">
        <v>0</v>
      </c>
      <c r="H1364" s="89">
        <v>0</v>
      </c>
      <c r="I1364" s="99"/>
      <c r="J1364" s="61">
        <v>0</v>
      </c>
      <c r="K1364" s="100">
        <v>0</v>
      </c>
      <c r="L1364" s="101">
        <v>0</v>
      </c>
      <c r="M1364" s="62"/>
    </row>
    <row r="1365" spans="1:13" x14ac:dyDescent="0.3">
      <c r="A1365" s="62"/>
      <c r="B1365" s="6">
        <v>0</v>
      </c>
      <c r="C1365" s="7"/>
      <c r="D1365" s="3">
        <v>0</v>
      </c>
      <c r="E1365" s="4"/>
      <c r="F1365" s="5">
        <v>0</v>
      </c>
      <c r="G1365" s="26">
        <v>0</v>
      </c>
      <c r="H1365" s="89">
        <v>0</v>
      </c>
      <c r="I1365" s="99"/>
      <c r="J1365" s="61">
        <v>0</v>
      </c>
      <c r="K1365" s="100">
        <v>0</v>
      </c>
      <c r="L1365" s="101">
        <v>0</v>
      </c>
      <c r="M1365" s="62"/>
    </row>
    <row r="1366" spans="1:13" x14ac:dyDescent="0.3">
      <c r="A1366" s="62"/>
      <c r="B1366" s="6">
        <v>0</v>
      </c>
      <c r="C1366" s="7"/>
      <c r="D1366" s="3">
        <v>0</v>
      </c>
      <c r="E1366" s="4"/>
      <c r="F1366" s="5">
        <v>0</v>
      </c>
      <c r="G1366" s="26">
        <v>0</v>
      </c>
      <c r="H1366" s="89">
        <v>0</v>
      </c>
      <c r="I1366" s="99"/>
      <c r="J1366" s="61">
        <v>0</v>
      </c>
      <c r="K1366" s="100">
        <v>0</v>
      </c>
      <c r="L1366" s="101">
        <v>0</v>
      </c>
      <c r="M1366" s="62"/>
    </row>
    <row r="1367" spans="1:13" x14ac:dyDescent="0.3">
      <c r="A1367" s="62"/>
      <c r="B1367" s="58" t="s">
        <v>62</v>
      </c>
      <c r="C1367" s="46"/>
      <c r="D1367" s="37"/>
      <c r="E1367" s="38"/>
      <c r="F1367" s="39"/>
      <c r="G1367" s="193">
        <v>989.3</v>
      </c>
      <c r="H1367" s="106" t="s">
        <v>62</v>
      </c>
      <c r="I1367" s="103"/>
      <c r="J1367" s="85"/>
      <c r="K1367" s="104" t="s">
        <v>156</v>
      </c>
      <c r="L1367" s="95">
        <v>1.4433407990052053E-2</v>
      </c>
      <c r="M1367" s="62"/>
    </row>
    <row r="1368" spans="1:13" x14ac:dyDescent="0.3">
      <c r="A1368" s="62"/>
      <c r="B1368" s="194" t="s">
        <v>63</v>
      </c>
      <c r="C1368" s="195"/>
      <c r="D1368" s="196"/>
      <c r="E1368" s="197"/>
      <c r="F1368" s="155"/>
      <c r="G1368" s="197"/>
      <c r="H1368" s="115"/>
      <c r="I1368" s="202"/>
      <c r="J1368" s="203"/>
      <c r="K1368" s="178"/>
      <c r="L1368" s="204">
        <v>0</v>
      </c>
      <c r="M1368" s="62"/>
    </row>
    <row r="1369" spans="1:13" ht="28.8" x14ac:dyDescent="0.3">
      <c r="A1369" s="62"/>
      <c r="B1369" s="53" t="s">
        <v>53</v>
      </c>
      <c r="C1369" s="210"/>
      <c r="D1369" s="211" t="s">
        <v>0</v>
      </c>
      <c r="E1369" s="201" t="s">
        <v>1</v>
      </c>
      <c r="F1369" s="156" t="s">
        <v>61</v>
      </c>
      <c r="G1369" s="188" t="s">
        <v>56</v>
      </c>
      <c r="H1369" s="111" t="s">
        <v>158</v>
      </c>
      <c r="I1369" s="112" t="s">
        <v>159</v>
      </c>
      <c r="J1369" s="112" t="s">
        <v>160</v>
      </c>
      <c r="K1369" s="113" t="s">
        <v>161</v>
      </c>
      <c r="L1369" s="114" t="s">
        <v>162</v>
      </c>
      <c r="M1369" s="62"/>
    </row>
    <row r="1370" spans="1:13" x14ac:dyDescent="0.3">
      <c r="A1370" s="62"/>
      <c r="B1370" s="6">
        <v>0</v>
      </c>
      <c r="C1370" s="7"/>
      <c r="D1370" s="3">
        <v>0</v>
      </c>
      <c r="E1370" s="26"/>
      <c r="F1370" s="5">
        <v>0</v>
      </c>
      <c r="G1370" s="191">
        <v>0</v>
      </c>
      <c r="H1370" s="170">
        <v>0</v>
      </c>
      <c r="I1370" s="171"/>
      <c r="J1370" s="192">
        <v>0</v>
      </c>
      <c r="K1370" s="172">
        <v>0</v>
      </c>
      <c r="L1370" s="173">
        <v>0</v>
      </c>
      <c r="M1370" s="62"/>
    </row>
    <row r="1371" spans="1:13" x14ac:dyDescent="0.3">
      <c r="A1371" s="62"/>
      <c r="B1371" s="6">
        <v>0</v>
      </c>
      <c r="C1371" s="7"/>
      <c r="D1371" s="3">
        <v>0</v>
      </c>
      <c r="E1371" s="26"/>
      <c r="F1371" s="5">
        <v>0</v>
      </c>
      <c r="G1371" s="26">
        <v>0</v>
      </c>
      <c r="H1371" s="89">
        <v>0</v>
      </c>
      <c r="I1371" s="99"/>
      <c r="J1371" s="61">
        <v>0</v>
      </c>
      <c r="K1371" s="100">
        <v>0</v>
      </c>
      <c r="L1371" s="101">
        <v>0</v>
      </c>
      <c r="M1371" s="62"/>
    </row>
    <row r="1372" spans="1:13" x14ac:dyDescent="0.3">
      <c r="A1372" s="62"/>
      <c r="B1372" s="6">
        <v>0</v>
      </c>
      <c r="C1372" s="7"/>
      <c r="D1372" s="3">
        <v>0</v>
      </c>
      <c r="E1372" s="26"/>
      <c r="F1372" s="5">
        <v>0</v>
      </c>
      <c r="G1372" s="26">
        <v>0</v>
      </c>
      <c r="H1372" s="89">
        <v>0</v>
      </c>
      <c r="I1372" s="99"/>
      <c r="J1372" s="61">
        <v>0</v>
      </c>
      <c r="K1372" s="100">
        <v>0</v>
      </c>
      <c r="L1372" s="101">
        <v>0</v>
      </c>
      <c r="M1372" s="62"/>
    </row>
    <row r="1373" spans="1:13" x14ac:dyDescent="0.3">
      <c r="A1373" s="62"/>
      <c r="B1373" s="6">
        <v>0</v>
      </c>
      <c r="C1373" s="7"/>
      <c r="D1373" s="3">
        <v>0</v>
      </c>
      <c r="E1373" s="26"/>
      <c r="F1373" s="5">
        <v>0</v>
      </c>
      <c r="G1373" s="26">
        <v>0</v>
      </c>
      <c r="H1373" s="89">
        <v>0</v>
      </c>
      <c r="I1373" s="99"/>
      <c r="J1373" s="61">
        <v>0</v>
      </c>
      <c r="K1373" s="100">
        <v>0</v>
      </c>
      <c r="L1373" s="101">
        <v>0</v>
      </c>
      <c r="M1373" s="62"/>
    </row>
    <row r="1374" spans="1:13" x14ac:dyDescent="0.3">
      <c r="A1374" s="62"/>
      <c r="B1374" s="6">
        <v>0</v>
      </c>
      <c r="C1374" s="7"/>
      <c r="D1374" s="3">
        <v>0</v>
      </c>
      <c r="E1374" s="26"/>
      <c r="F1374" s="5">
        <v>0</v>
      </c>
      <c r="G1374" s="26">
        <v>0</v>
      </c>
      <c r="H1374" s="89">
        <v>0</v>
      </c>
      <c r="I1374" s="99"/>
      <c r="J1374" s="61">
        <v>0</v>
      </c>
      <c r="K1374" s="100">
        <v>0</v>
      </c>
      <c r="L1374" s="101">
        <v>0</v>
      </c>
      <c r="M1374" s="62"/>
    </row>
    <row r="1375" spans="1:13" ht="15" thickBot="1" x14ac:dyDescent="0.35">
      <c r="A1375" s="62"/>
      <c r="B1375" s="59" t="s">
        <v>64</v>
      </c>
      <c r="C1375" s="42"/>
      <c r="D1375" s="43"/>
      <c r="E1375" s="44"/>
      <c r="F1375" s="45"/>
      <c r="G1375" s="191">
        <v>0</v>
      </c>
      <c r="H1375" s="106" t="s">
        <v>64</v>
      </c>
      <c r="I1375" s="103"/>
      <c r="J1375" s="85"/>
      <c r="K1375" s="104" t="s">
        <v>156</v>
      </c>
      <c r="L1375" s="95">
        <v>0</v>
      </c>
      <c r="M1375" s="62"/>
    </row>
    <row r="1376" spans="1:13" x14ac:dyDescent="0.3">
      <c r="A1376" s="62"/>
      <c r="B1376" s="64"/>
      <c r="C1376" s="68"/>
      <c r="D1376" s="69" t="s">
        <v>65</v>
      </c>
      <c r="E1376" s="70"/>
      <c r="F1376" s="71"/>
      <c r="G1376" s="88">
        <v>990.75699999999995</v>
      </c>
      <c r="H1376" s="179"/>
      <c r="I1376" s="212"/>
      <c r="J1376" s="213"/>
      <c r="K1376" s="214"/>
      <c r="L1376" s="180"/>
      <c r="M1376" s="62"/>
    </row>
    <row r="1377" spans="1:13" x14ac:dyDescent="0.3">
      <c r="A1377" s="62"/>
      <c r="B1377" s="63"/>
      <c r="C1377" s="68"/>
      <c r="D1377" s="72" t="s">
        <v>7</v>
      </c>
      <c r="E1377" s="215"/>
      <c r="F1377" s="181">
        <v>0.1</v>
      </c>
      <c r="G1377" s="215">
        <v>99.075999999999993</v>
      </c>
      <c r="H1377" s="120"/>
      <c r="I1377" s="124"/>
      <c r="J1377" s="141"/>
      <c r="K1377" s="125"/>
      <c r="L1377" s="119"/>
      <c r="M1377" s="62"/>
    </row>
    <row r="1378" spans="1:13" x14ac:dyDescent="0.3">
      <c r="A1378" s="62"/>
      <c r="B1378" s="63"/>
      <c r="C1378" s="68"/>
      <c r="D1378" s="72" t="s">
        <v>8</v>
      </c>
      <c r="E1378" s="215"/>
      <c r="F1378" s="181">
        <v>0.1</v>
      </c>
      <c r="G1378" s="215">
        <v>99.075999999999993</v>
      </c>
      <c r="H1378" s="120"/>
      <c r="I1378" s="124"/>
      <c r="J1378" s="141"/>
      <c r="K1378" s="125"/>
      <c r="L1378" s="119"/>
      <c r="M1378" s="62"/>
    </row>
    <row r="1379" spans="1:13" x14ac:dyDescent="0.3">
      <c r="A1379" s="62"/>
      <c r="B1379" s="63" t="s">
        <v>66</v>
      </c>
      <c r="C1379" s="68"/>
      <c r="D1379" s="75" t="s">
        <v>67</v>
      </c>
      <c r="E1379" s="76"/>
      <c r="F1379" s="71"/>
      <c r="G1379" s="76">
        <v>1188.9090000000001</v>
      </c>
      <c r="H1379" s="120"/>
      <c r="I1379" s="124"/>
      <c r="J1379" s="141"/>
      <c r="K1379" s="125"/>
      <c r="L1379" s="119"/>
      <c r="M1379" s="62"/>
    </row>
    <row r="1380" spans="1:13" ht="15" thickBot="1" x14ac:dyDescent="0.35">
      <c r="A1380" s="62"/>
      <c r="B1380" s="63"/>
      <c r="C1380" s="68"/>
      <c r="D1380" s="77" t="s">
        <v>68</v>
      </c>
      <c r="E1380" s="78"/>
      <c r="F1380" s="79"/>
      <c r="G1380" s="78">
        <v>1188.9100000000001</v>
      </c>
      <c r="H1380" s="134">
        <v>1</v>
      </c>
      <c r="I1380" s="126"/>
      <c r="J1380" s="142"/>
      <c r="K1380" s="127"/>
      <c r="L1380" s="135">
        <v>1.5573344422497143E-2</v>
      </c>
      <c r="M1380" s="62"/>
    </row>
    <row r="1381" spans="1:13" x14ac:dyDescent="0.3">
      <c r="A1381" s="62"/>
      <c r="B1381" s="63"/>
      <c r="C1381" s="68"/>
      <c r="D1381" s="80"/>
      <c r="E1381" s="67"/>
      <c r="F1381" s="65"/>
      <c r="G1381" s="67"/>
      <c r="H1381" s="47"/>
      <c r="I1381" s="47"/>
      <c r="J1381" s="60"/>
      <c r="K1381" s="47"/>
      <c r="L1381" s="47"/>
      <c r="M1381" s="62"/>
    </row>
    <row r="1382" spans="1:13" x14ac:dyDescent="0.3">
      <c r="A1382" s="62"/>
      <c r="B1382" s="63"/>
      <c r="C1382" s="68"/>
      <c r="D1382" s="80"/>
      <c r="E1382" s="67"/>
      <c r="F1382" s="65"/>
      <c r="G1382" s="67"/>
      <c r="H1382" s="47"/>
      <c r="I1382" s="47"/>
      <c r="J1382" s="60"/>
      <c r="K1382" s="47"/>
      <c r="L1382" s="47"/>
      <c r="M1382" s="62"/>
    </row>
    <row r="1383" spans="1:13" x14ac:dyDescent="0.3">
      <c r="A1383" s="62"/>
      <c r="B1383" s="63"/>
      <c r="C1383" s="68"/>
      <c r="D1383" s="80"/>
      <c r="E1383" s="67"/>
      <c r="F1383" s="65"/>
      <c r="G1383" s="67"/>
      <c r="H1383" s="47"/>
      <c r="I1383" s="47"/>
      <c r="J1383" s="60"/>
      <c r="K1383" s="47"/>
      <c r="L1383" s="47"/>
      <c r="M1383" s="62"/>
    </row>
    <row r="1384" spans="1:13" x14ac:dyDescent="0.3">
      <c r="A1384" s="62"/>
      <c r="B1384" s="136" t="s">
        <v>1808</v>
      </c>
      <c r="C1384" s="81"/>
      <c r="D1384" s="80"/>
      <c r="E1384" s="67"/>
      <c r="F1384" s="82"/>
      <c r="G1384" s="82"/>
      <c r="H1384" s="47"/>
      <c r="I1384" s="47"/>
      <c r="J1384" s="60"/>
      <c r="K1384" s="47"/>
      <c r="L1384" s="47"/>
      <c r="M1384" s="62"/>
    </row>
    <row r="1385" spans="1:13" x14ac:dyDescent="0.3">
      <c r="A1385" s="62"/>
      <c r="B1385" s="216" t="s">
        <v>6</v>
      </c>
      <c r="C1385" s="217"/>
      <c r="D1385" s="80"/>
      <c r="E1385" s="67"/>
      <c r="F1385" s="62"/>
      <c r="G1385" s="62"/>
      <c r="H1385" s="47"/>
      <c r="I1385" s="47"/>
      <c r="J1385" s="60"/>
      <c r="K1385" s="47"/>
      <c r="L1385" s="47"/>
      <c r="M1385" s="62"/>
    </row>
    <row r="1386" spans="1:13" x14ac:dyDescent="0.3">
      <c r="A1386" s="62"/>
      <c r="B1386" s="84"/>
      <c r="C1386" s="62"/>
      <c r="D1386" s="80"/>
      <c r="E1386" s="67"/>
      <c r="F1386" s="62"/>
      <c r="G1386" s="62"/>
      <c r="H1386" s="47"/>
      <c r="I1386" s="47"/>
      <c r="J1386" s="60"/>
      <c r="K1386" s="47"/>
      <c r="L1386" s="47"/>
      <c r="M1386" s="62"/>
    </row>
    <row r="1387" spans="1:13" x14ac:dyDescent="0.3">
      <c r="A1387" s="62"/>
      <c r="B1387" s="129"/>
      <c r="C1387" s="129"/>
      <c r="D1387" s="129"/>
      <c r="J1387" s="1"/>
    </row>
    <row r="1388" spans="1:13" x14ac:dyDescent="0.3">
      <c r="A1388" s="62"/>
      <c r="B1388" s="130"/>
      <c r="C1388" s="130"/>
      <c r="D1388" s="130"/>
      <c r="J1388" s="1"/>
    </row>
    <row r="1389" spans="1:13" ht="15.6" x14ac:dyDescent="0.3">
      <c r="A1389" s="62"/>
      <c r="B1389" s="47"/>
      <c r="C1389" s="47"/>
      <c r="D1389" s="715" t="s">
        <v>166</v>
      </c>
      <c r="E1389" s="715"/>
      <c r="F1389" s="715"/>
      <c r="J1389" s="1"/>
    </row>
    <row r="1390" spans="1:13" x14ac:dyDescent="0.3">
      <c r="A1390" s="62"/>
      <c r="B1390" s="132"/>
      <c r="C1390" s="132"/>
      <c r="D1390" s="132"/>
      <c r="J1390" s="1"/>
    </row>
    <row r="1391" spans="1:13" ht="82.2" customHeight="1" x14ac:dyDescent="0.3">
      <c r="A1391" s="62"/>
      <c r="B1391" s="710" t="s">
        <v>1809</v>
      </c>
      <c r="C1391" s="710"/>
      <c r="D1391" s="710"/>
      <c r="E1391" s="710"/>
      <c r="F1391" s="710"/>
      <c r="G1391" s="710"/>
      <c r="H1391" s="710"/>
      <c r="I1391" s="710"/>
      <c r="J1391" s="710"/>
      <c r="K1391" s="710"/>
      <c r="L1391" s="710"/>
    </row>
    <row r="1392" spans="1:13" x14ac:dyDescent="0.3">
      <c r="A1392" s="62"/>
      <c r="B1392" s="63"/>
      <c r="C1392" s="9"/>
      <c r="D1392" s="10"/>
      <c r="E1392" s="11"/>
      <c r="F1392" s="12"/>
      <c r="G1392" s="13"/>
      <c r="H1392" s="47"/>
      <c r="I1392" s="47"/>
      <c r="J1392" s="60"/>
      <c r="K1392" s="47"/>
      <c r="L1392" s="47"/>
      <c r="M1392" s="62"/>
    </row>
    <row r="1393" spans="1:13" x14ac:dyDescent="0.3">
      <c r="A1393" s="62"/>
      <c r="B1393" s="48" t="s">
        <v>48</v>
      </c>
      <c r="C1393" s="9"/>
      <c r="D1393" s="10"/>
      <c r="E1393" s="11"/>
      <c r="F1393" s="11"/>
      <c r="G1393" s="11"/>
      <c r="H1393" s="47"/>
      <c r="I1393" s="47"/>
      <c r="J1393" s="60"/>
      <c r="K1393" s="47"/>
      <c r="L1393" s="47"/>
      <c r="M1393" s="62"/>
    </row>
    <row r="1394" spans="1:13" x14ac:dyDescent="0.3">
      <c r="A1394" s="62"/>
      <c r="B1394" s="64" t="s">
        <v>49</v>
      </c>
      <c r="C1394" s="62" t="s">
        <v>1129</v>
      </c>
      <c r="D1394" s="62"/>
      <c r="E1394" s="62"/>
      <c r="F1394" s="47"/>
      <c r="G1394" s="47"/>
      <c r="H1394" s="47"/>
      <c r="I1394" s="65" t="s">
        <v>50</v>
      </c>
      <c r="J1394" s="68" t="s">
        <v>5</v>
      </c>
      <c r="K1394" s="47"/>
      <c r="L1394" s="47"/>
      <c r="M1394" s="62"/>
    </row>
    <row r="1395" spans="1:13" ht="15" thickBot="1" x14ac:dyDescent="0.35">
      <c r="A1395" s="62"/>
      <c r="B1395" s="64" t="s">
        <v>51</v>
      </c>
      <c r="C1395" s="62" t="s">
        <v>182</v>
      </c>
      <c r="D1395" s="62"/>
      <c r="E1395" s="62"/>
      <c r="F1395" s="47"/>
      <c r="G1395" s="62" t="s">
        <v>594</v>
      </c>
      <c r="H1395" s="47"/>
      <c r="I1395" s="47"/>
      <c r="J1395" s="60"/>
      <c r="K1395" s="47"/>
      <c r="L1395" s="47"/>
      <c r="M1395" s="62"/>
    </row>
    <row r="1396" spans="1:13" ht="15" thickTop="1" x14ac:dyDescent="0.3">
      <c r="A1396" s="62"/>
      <c r="B1396" s="49" t="s">
        <v>52</v>
      </c>
      <c r="C1396" s="14"/>
      <c r="D1396" s="15"/>
      <c r="E1396" s="16"/>
      <c r="F1396" s="17"/>
      <c r="G1396" s="16"/>
      <c r="H1396" s="711" t="s">
        <v>164</v>
      </c>
      <c r="I1396" s="712"/>
      <c r="J1396" s="712"/>
      <c r="K1396" s="712"/>
      <c r="L1396" s="713"/>
      <c r="M1396" s="62"/>
    </row>
    <row r="1397" spans="1:13" ht="28.8" x14ac:dyDescent="0.3">
      <c r="A1397" s="62"/>
      <c r="B1397" s="186" t="s">
        <v>53</v>
      </c>
      <c r="C1397" s="187" t="s">
        <v>1</v>
      </c>
      <c r="D1397" s="161" t="s">
        <v>54</v>
      </c>
      <c r="E1397" s="188" t="s">
        <v>23</v>
      </c>
      <c r="F1397" s="188" t="s">
        <v>55</v>
      </c>
      <c r="G1397" s="188" t="s">
        <v>56</v>
      </c>
      <c r="H1397" s="90" t="s">
        <v>158</v>
      </c>
      <c r="I1397" s="169" t="s">
        <v>159</v>
      </c>
      <c r="J1397" s="169" t="s">
        <v>160</v>
      </c>
      <c r="K1397" s="169" t="s">
        <v>161</v>
      </c>
      <c r="L1397" s="92" t="s">
        <v>162</v>
      </c>
      <c r="M1397" s="62"/>
    </row>
    <row r="1398" spans="1:13" x14ac:dyDescent="0.3">
      <c r="A1398" s="62"/>
      <c r="B1398" s="189">
        <v>0</v>
      </c>
      <c r="C1398" s="187"/>
      <c r="D1398" s="190">
        <v>0</v>
      </c>
      <c r="E1398" s="191">
        <v>0</v>
      </c>
      <c r="F1398" s="505">
        <v>0.1</v>
      </c>
      <c r="G1398" s="191">
        <v>0</v>
      </c>
      <c r="H1398" s="170">
        <v>0</v>
      </c>
      <c r="I1398" s="171"/>
      <c r="J1398" s="192">
        <v>0</v>
      </c>
      <c r="K1398" s="172">
        <v>0</v>
      </c>
      <c r="L1398" s="173">
        <v>0</v>
      </c>
      <c r="M1398" s="62"/>
    </row>
    <row r="1399" spans="1:13" x14ac:dyDescent="0.3">
      <c r="A1399" s="62"/>
      <c r="B1399" s="6">
        <v>0</v>
      </c>
      <c r="C1399" s="25"/>
      <c r="D1399" s="3">
        <v>0</v>
      </c>
      <c r="E1399" s="26">
        <v>0</v>
      </c>
      <c r="F1399" s="27"/>
      <c r="G1399" s="26">
        <v>0</v>
      </c>
      <c r="H1399" s="89">
        <v>0</v>
      </c>
      <c r="I1399" s="99"/>
      <c r="J1399" s="61">
        <v>0</v>
      </c>
      <c r="K1399" s="100">
        <v>0</v>
      </c>
      <c r="L1399" s="101">
        <v>0</v>
      </c>
      <c r="M1399" s="62"/>
    </row>
    <row r="1400" spans="1:13" x14ac:dyDescent="0.3">
      <c r="A1400" s="62"/>
      <c r="B1400" s="6">
        <v>0</v>
      </c>
      <c r="C1400" s="25"/>
      <c r="D1400" s="3">
        <v>0</v>
      </c>
      <c r="E1400" s="26">
        <v>0</v>
      </c>
      <c r="F1400" s="27"/>
      <c r="G1400" s="26">
        <v>0</v>
      </c>
      <c r="H1400" s="89">
        <v>0</v>
      </c>
      <c r="I1400" s="99"/>
      <c r="J1400" s="61">
        <v>0</v>
      </c>
      <c r="K1400" s="100">
        <v>0</v>
      </c>
      <c r="L1400" s="101">
        <v>0</v>
      </c>
      <c r="M1400" s="62"/>
    </row>
    <row r="1401" spans="1:13" x14ac:dyDescent="0.3">
      <c r="A1401" s="62"/>
      <c r="B1401" s="6">
        <v>0</v>
      </c>
      <c r="C1401" s="25"/>
      <c r="D1401" s="3">
        <v>0</v>
      </c>
      <c r="E1401" s="26">
        <v>0</v>
      </c>
      <c r="F1401" s="27"/>
      <c r="G1401" s="26">
        <v>0</v>
      </c>
      <c r="H1401" s="89">
        <v>0</v>
      </c>
      <c r="I1401" s="99"/>
      <c r="J1401" s="61">
        <v>0</v>
      </c>
      <c r="K1401" s="100">
        <v>0</v>
      </c>
      <c r="L1401" s="101">
        <v>0</v>
      </c>
      <c r="M1401" s="62"/>
    </row>
    <row r="1402" spans="1:13" x14ac:dyDescent="0.3">
      <c r="A1402" s="62"/>
      <c r="B1402" s="6">
        <v>0</v>
      </c>
      <c r="C1402" s="25"/>
      <c r="D1402" s="3">
        <v>0</v>
      </c>
      <c r="E1402" s="26">
        <v>0</v>
      </c>
      <c r="F1402" s="27"/>
      <c r="G1402" s="26">
        <v>0</v>
      </c>
      <c r="H1402" s="89">
        <v>0</v>
      </c>
      <c r="I1402" s="99"/>
      <c r="J1402" s="61">
        <v>0</v>
      </c>
      <c r="K1402" s="100">
        <v>0</v>
      </c>
      <c r="L1402" s="101">
        <v>0</v>
      </c>
      <c r="M1402" s="62"/>
    </row>
    <row r="1403" spans="1:13" x14ac:dyDescent="0.3">
      <c r="A1403" s="62"/>
      <c r="B1403" s="6">
        <v>0</v>
      </c>
      <c r="C1403" s="25"/>
      <c r="D1403" s="3">
        <v>0</v>
      </c>
      <c r="E1403" s="26">
        <v>0</v>
      </c>
      <c r="F1403" s="27"/>
      <c r="G1403" s="26">
        <v>0</v>
      </c>
      <c r="H1403" s="89">
        <v>0</v>
      </c>
      <c r="I1403" s="99"/>
      <c r="J1403" s="61">
        <v>0</v>
      </c>
      <c r="K1403" s="100">
        <v>0</v>
      </c>
      <c r="L1403" s="101">
        <v>0</v>
      </c>
      <c r="M1403" s="62"/>
    </row>
    <row r="1404" spans="1:13" x14ac:dyDescent="0.3">
      <c r="A1404" s="62"/>
      <c r="B1404" s="6" t="s">
        <v>1562</v>
      </c>
      <c r="C1404" s="25"/>
      <c r="D1404" s="3">
        <v>0</v>
      </c>
      <c r="E1404" s="26">
        <v>0</v>
      </c>
      <c r="F1404" s="27"/>
      <c r="G1404" s="26">
        <v>4.5999999999999999E-2</v>
      </c>
      <c r="H1404" s="89">
        <v>2.6262153382394077E-4</v>
      </c>
      <c r="I1404" s="99"/>
      <c r="J1404" s="61" t="s">
        <v>165</v>
      </c>
      <c r="K1404" s="100">
        <v>0.4</v>
      </c>
      <c r="L1404" s="101">
        <v>1.0504861352957632E-4</v>
      </c>
      <c r="M1404" s="62"/>
    </row>
    <row r="1405" spans="1:13" x14ac:dyDescent="0.3">
      <c r="A1405" s="62"/>
      <c r="B1405" s="6" t="s">
        <v>57</v>
      </c>
      <c r="C1405" s="25"/>
      <c r="D1405" s="28"/>
      <c r="E1405" s="26"/>
      <c r="F1405" s="27"/>
      <c r="G1405" s="193">
        <v>4.5999999999999999E-2</v>
      </c>
      <c r="H1405" s="102" t="s">
        <v>57</v>
      </c>
      <c r="I1405" s="103"/>
      <c r="J1405" s="85"/>
      <c r="K1405" s="104" t="s">
        <v>156</v>
      </c>
      <c r="L1405" s="105">
        <v>1.0504861352957632E-4</v>
      </c>
      <c r="M1405" s="62"/>
    </row>
    <row r="1406" spans="1:13" x14ac:dyDescent="0.3">
      <c r="A1406" s="62"/>
      <c r="B1406" s="194" t="s">
        <v>22</v>
      </c>
      <c r="C1406" s="195"/>
      <c r="D1406" s="196"/>
      <c r="E1406" s="197"/>
      <c r="F1406" s="155"/>
      <c r="G1406" s="87"/>
      <c r="H1406" s="107"/>
      <c r="I1406" s="174"/>
      <c r="J1406" s="175"/>
      <c r="K1406" s="176"/>
      <c r="L1406" s="110"/>
      <c r="M1406" s="62"/>
    </row>
    <row r="1407" spans="1:13" ht="28.8" x14ac:dyDescent="0.3">
      <c r="A1407" s="62"/>
      <c r="B1407" s="198" t="s">
        <v>58</v>
      </c>
      <c r="C1407" s="199" t="s">
        <v>1</v>
      </c>
      <c r="D1407" s="200" t="s">
        <v>59</v>
      </c>
      <c r="E1407" s="156" t="s">
        <v>23</v>
      </c>
      <c r="F1407" s="156" t="s">
        <v>55</v>
      </c>
      <c r="G1407" s="201" t="s">
        <v>56</v>
      </c>
      <c r="H1407" s="90" t="s">
        <v>158</v>
      </c>
      <c r="I1407" s="169" t="s">
        <v>159</v>
      </c>
      <c r="J1407" s="169" t="s">
        <v>160</v>
      </c>
      <c r="K1407" s="177" t="s">
        <v>161</v>
      </c>
      <c r="L1407" s="92" t="s">
        <v>162</v>
      </c>
      <c r="M1407" s="62"/>
    </row>
    <row r="1408" spans="1:13" x14ac:dyDescent="0.3">
      <c r="A1408" s="62"/>
      <c r="B1408" s="8" t="s">
        <v>87</v>
      </c>
      <c r="C1408" s="25">
        <v>1</v>
      </c>
      <c r="D1408" s="3">
        <v>4.5599999999999996</v>
      </c>
      <c r="E1408" s="26">
        <v>4.5599999999999996</v>
      </c>
      <c r="F1408" s="26">
        <v>0.1</v>
      </c>
      <c r="G1408" s="26">
        <v>0.45599999999999996</v>
      </c>
      <c r="H1408" s="170">
        <v>2.6033786831242823E-3</v>
      </c>
      <c r="I1408" s="171"/>
      <c r="J1408" s="192" t="s">
        <v>163</v>
      </c>
      <c r="K1408" s="172">
        <v>1</v>
      </c>
      <c r="L1408" s="173">
        <v>2.6033786831242823E-3</v>
      </c>
      <c r="M1408" s="62"/>
    </row>
    <row r="1409" spans="1:13" x14ac:dyDescent="0.3">
      <c r="A1409" s="62"/>
      <c r="B1409" s="550" t="s">
        <v>86</v>
      </c>
      <c r="C1409" s="25">
        <v>1</v>
      </c>
      <c r="D1409" s="3">
        <v>4.55</v>
      </c>
      <c r="E1409" s="26">
        <v>4.55</v>
      </c>
      <c r="F1409" s="26">
        <v>0.1</v>
      </c>
      <c r="G1409" s="26">
        <v>0.45500000000000002</v>
      </c>
      <c r="H1409" s="89">
        <v>2.5976695193455014E-3</v>
      </c>
      <c r="I1409" s="99"/>
      <c r="J1409" s="61" t="s">
        <v>163</v>
      </c>
      <c r="K1409" s="100">
        <v>1</v>
      </c>
      <c r="L1409" s="101">
        <v>2.5976695193455014E-3</v>
      </c>
      <c r="M1409" s="62"/>
    </row>
    <row r="1410" spans="1:13" x14ac:dyDescent="0.3">
      <c r="A1410" s="62"/>
      <c r="B1410" s="8"/>
      <c r="C1410" s="25"/>
      <c r="D1410" s="3"/>
      <c r="E1410" s="26"/>
      <c r="F1410" s="26"/>
      <c r="G1410" s="26"/>
      <c r="H1410" s="89"/>
      <c r="I1410" s="99"/>
      <c r="J1410" s="61"/>
      <c r="K1410" s="100"/>
      <c r="L1410" s="101"/>
      <c r="M1410" s="62"/>
    </row>
    <row r="1411" spans="1:13" x14ac:dyDescent="0.3">
      <c r="A1411" s="62"/>
      <c r="B1411" s="8">
        <v>0</v>
      </c>
      <c r="C1411" s="25"/>
      <c r="D1411" s="3">
        <v>0</v>
      </c>
      <c r="E1411" s="26">
        <v>0</v>
      </c>
      <c r="F1411" s="27"/>
      <c r="G1411" s="26">
        <v>0</v>
      </c>
      <c r="H1411" s="89">
        <v>0</v>
      </c>
      <c r="I1411" s="99"/>
      <c r="J1411" s="61">
        <v>0</v>
      </c>
      <c r="K1411" s="100">
        <v>0</v>
      </c>
      <c r="L1411" s="101">
        <v>0</v>
      </c>
      <c r="M1411" s="62"/>
    </row>
    <row r="1412" spans="1:13" x14ac:dyDescent="0.3">
      <c r="A1412" s="62"/>
      <c r="B1412" s="8">
        <v>0</v>
      </c>
      <c r="C1412" s="25"/>
      <c r="D1412" s="3">
        <v>0</v>
      </c>
      <c r="E1412" s="26">
        <v>0</v>
      </c>
      <c r="F1412" s="27"/>
      <c r="G1412" s="26">
        <v>0</v>
      </c>
      <c r="H1412" s="89">
        <v>0</v>
      </c>
      <c r="I1412" s="99"/>
      <c r="J1412" s="61">
        <v>0</v>
      </c>
      <c r="K1412" s="100">
        <v>0</v>
      </c>
      <c r="L1412" s="101">
        <v>0</v>
      </c>
      <c r="M1412" s="62"/>
    </row>
    <row r="1413" spans="1:13" x14ac:dyDescent="0.3">
      <c r="A1413" s="62"/>
      <c r="B1413" s="8">
        <v>0</v>
      </c>
      <c r="C1413" s="25"/>
      <c r="D1413" s="3">
        <v>0</v>
      </c>
      <c r="E1413" s="26">
        <v>0</v>
      </c>
      <c r="F1413" s="27"/>
      <c r="G1413" s="26">
        <v>0</v>
      </c>
      <c r="H1413" s="89">
        <v>0</v>
      </c>
      <c r="I1413" s="99"/>
      <c r="J1413" s="61">
        <v>0</v>
      </c>
      <c r="K1413" s="100">
        <v>0</v>
      </c>
      <c r="L1413" s="101">
        <v>0</v>
      </c>
      <c r="M1413" s="62"/>
    </row>
    <row r="1414" spans="1:13" x14ac:dyDescent="0.3">
      <c r="A1414" s="62"/>
      <c r="B1414" s="8">
        <v>0</v>
      </c>
      <c r="C1414" s="25"/>
      <c r="D1414" s="3">
        <v>0</v>
      </c>
      <c r="E1414" s="26">
        <v>0</v>
      </c>
      <c r="F1414" s="27"/>
      <c r="G1414" s="26">
        <v>0</v>
      </c>
      <c r="H1414" s="89">
        <v>0</v>
      </c>
      <c r="I1414" s="99"/>
      <c r="J1414" s="61">
        <v>0</v>
      </c>
      <c r="K1414" s="100">
        <v>0</v>
      </c>
      <c r="L1414" s="101">
        <v>0</v>
      </c>
      <c r="M1414" s="62"/>
    </row>
    <row r="1415" spans="1:13" x14ac:dyDescent="0.3">
      <c r="A1415" s="62"/>
      <c r="B1415" s="8">
        <v>0</v>
      </c>
      <c r="C1415" s="25"/>
      <c r="D1415" s="3">
        <v>0</v>
      </c>
      <c r="E1415" s="26">
        <v>0</v>
      </c>
      <c r="F1415" s="27"/>
      <c r="G1415" s="26">
        <v>0</v>
      </c>
      <c r="H1415" s="89">
        <v>0</v>
      </c>
      <c r="I1415" s="99"/>
      <c r="J1415" s="61">
        <v>0</v>
      </c>
      <c r="K1415" s="100">
        <v>0</v>
      </c>
      <c r="L1415" s="101">
        <v>0</v>
      </c>
      <c r="M1415" s="62"/>
    </row>
    <row r="1416" spans="1:13" x14ac:dyDescent="0.3">
      <c r="A1416" s="62"/>
      <c r="B1416" s="8">
        <v>0</v>
      </c>
      <c r="C1416" s="25"/>
      <c r="D1416" s="3">
        <v>0</v>
      </c>
      <c r="E1416" s="26">
        <v>0</v>
      </c>
      <c r="F1416" s="27"/>
      <c r="G1416" s="26">
        <v>0</v>
      </c>
      <c r="H1416" s="89">
        <v>0</v>
      </c>
      <c r="I1416" s="99"/>
      <c r="J1416" s="61">
        <v>0</v>
      </c>
      <c r="K1416" s="100">
        <v>0</v>
      </c>
      <c r="L1416" s="101">
        <v>0</v>
      </c>
      <c r="M1416" s="62"/>
    </row>
    <row r="1417" spans="1:13" x14ac:dyDescent="0.3">
      <c r="A1417" s="62"/>
      <c r="B1417" s="6" t="s">
        <v>60</v>
      </c>
      <c r="C1417" s="25"/>
      <c r="D1417" s="28"/>
      <c r="E1417" s="26"/>
      <c r="F1417" s="27"/>
      <c r="G1417" s="193">
        <v>0.91100000000000003</v>
      </c>
      <c r="H1417" s="106" t="s">
        <v>60</v>
      </c>
      <c r="I1417" s="103"/>
      <c r="J1417" s="85"/>
      <c r="K1417" s="104" t="s">
        <v>156</v>
      </c>
      <c r="L1417" s="95">
        <v>5.2010482024697838E-3</v>
      </c>
      <c r="M1417" s="62"/>
    </row>
    <row r="1418" spans="1:13" x14ac:dyDescent="0.3">
      <c r="A1418" s="62"/>
      <c r="B1418" s="194" t="s">
        <v>38</v>
      </c>
      <c r="C1418" s="195"/>
      <c r="D1418" s="196"/>
      <c r="E1418" s="196"/>
      <c r="F1418" s="196"/>
      <c r="G1418" s="196"/>
      <c r="H1418" s="115"/>
      <c r="I1418" s="202"/>
      <c r="J1418" s="203"/>
      <c r="K1418" s="178"/>
      <c r="L1418" s="204"/>
      <c r="M1418" s="62"/>
    </row>
    <row r="1419" spans="1:13" ht="28.8" x14ac:dyDescent="0.3">
      <c r="A1419" s="62"/>
      <c r="B1419" s="53" t="s">
        <v>53</v>
      </c>
      <c r="C1419" s="195"/>
      <c r="D1419" s="205" t="s">
        <v>0</v>
      </c>
      <c r="E1419" s="206" t="s">
        <v>1</v>
      </c>
      <c r="F1419" s="207" t="s">
        <v>61</v>
      </c>
      <c r="G1419" s="188" t="s">
        <v>56</v>
      </c>
      <c r="H1419" s="111" t="s">
        <v>158</v>
      </c>
      <c r="I1419" s="112" t="s">
        <v>159</v>
      </c>
      <c r="J1419" s="112" t="s">
        <v>160</v>
      </c>
      <c r="K1419" s="113" t="s">
        <v>161</v>
      </c>
      <c r="L1419" s="114" t="s">
        <v>162</v>
      </c>
      <c r="M1419" s="62"/>
    </row>
    <row r="1420" spans="1:13" x14ac:dyDescent="0.3">
      <c r="A1420" s="62"/>
      <c r="B1420" s="218" t="s">
        <v>1603</v>
      </c>
      <c r="C1420" s="195"/>
      <c r="D1420" s="190" t="s">
        <v>5</v>
      </c>
      <c r="E1420" s="153">
        <v>1</v>
      </c>
      <c r="F1420" s="154">
        <v>165</v>
      </c>
      <c r="G1420" s="191">
        <v>165</v>
      </c>
      <c r="H1420" s="170">
        <v>0.94201202349891811</v>
      </c>
      <c r="I1420" s="171"/>
      <c r="J1420" s="192" t="s">
        <v>1219</v>
      </c>
      <c r="K1420" s="172">
        <v>0</v>
      </c>
      <c r="L1420" s="173">
        <v>0</v>
      </c>
      <c r="M1420" s="521"/>
    </row>
    <row r="1421" spans="1:13" x14ac:dyDescent="0.3">
      <c r="A1421" s="62"/>
      <c r="B1421" s="6" t="s">
        <v>1604</v>
      </c>
      <c r="C1421" s="7"/>
      <c r="D1421" s="3" t="s">
        <v>5</v>
      </c>
      <c r="E1421" s="4">
        <v>1</v>
      </c>
      <c r="F1421" s="5">
        <v>9.1999999999999993</v>
      </c>
      <c r="G1421" s="26">
        <v>9.1999999999999993</v>
      </c>
      <c r="H1421" s="89">
        <v>5.2524306764788156E-2</v>
      </c>
      <c r="I1421" s="99"/>
      <c r="J1421" s="61" t="s">
        <v>163</v>
      </c>
      <c r="K1421" s="100">
        <v>1</v>
      </c>
      <c r="L1421" s="101">
        <v>5.2524306764788156E-2</v>
      </c>
      <c r="M1421" s="521"/>
    </row>
    <row r="1422" spans="1:13" x14ac:dyDescent="0.3">
      <c r="A1422" s="62"/>
      <c r="B1422" s="6">
        <v>0</v>
      </c>
      <c r="C1422" s="7"/>
      <c r="D1422" s="3">
        <v>0</v>
      </c>
      <c r="E1422" s="4"/>
      <c r="F1422" s="5">
        <v>0</v>
      </c>
      <c r="G1422" s="26">
        <v>0</v>
      </c>
      <c r="H1422" s="89">
        <v>0</v>
      </c>
      <c r="I1422" s="99"/>
      <c r="J1422" s="61">
        <v>0</v>
      </c>
      <c r="K1422" s="100">
        <v>0</v>
      </c>
      <c r="L1422" s="101">
        <v>0</v>
      </c>
      <c r="M1422" s="62"/>
    </row>
    <row r="1423" spans="1:13" x14ac:dyDescent="0.3">
      <c r="A1423" s="62"/>
      <c r="B1423" s="6">
        <v>0</v>
      </c>
      <c r="C1423" s="7"/>
      <c r="D1423" s="3">
        <v>0</v>
      </c>
      <c r="E1423" s="4"/>
      <c r="F1423" s="5">
        <v>0</v>
      </c>
      <c r="G1423" s="26">
        <v>0</v>
      </c>
      <c r="H1423" s="89">
        <v>0</v>
      </c>
      <c r="I1423" s="99"/>
      <c r="J1423" s="61">
        <v>0</v>
      </c>
      <c r="K1423" s="100">
        <v>0</v>
      </c>
      <c r="L1423" s="101">
        <v>0</v>
      </c>
      <c r="M1423" s="62"/>
    </row>
    <row r="1424" spans="1:13" x14ac:dyDescent="0.3">
      <c r="A1424" s="62"/>
      <c r="B1424" s="6">
        <v>0</v>
      </c>
      <c r="C1424" s="7"/>
      <c r="D1424" s="3">
        <v>0</v>
      </c>
      <c r="E1424" s="4"/>
      <c r="F1424" s="5">
        <v>0</v>
      </c>
      <c r="G1424" s="26">
        <v>0</v>
      </c>
      <c r="H1424" s="89">
        <v>0</v>
      </c>
      <c r="I1424" s="99"/>
      <c r="J1424" s="61">
        <v>0</v>
      </c>
      <c r="K1424" s="100">
        <v>0</v>
      </c>
      <c r="L1424" s="101">
        <v>0</v>
      </c>
      <c r="M1424" s="62"/>
    </row>
    <row r="1425" spans="1:13" x14ac:dyDescent="0.3">
      <c r="A1425" s="62"/>
      <c r="B1425" s="6">
        <v>0</v>
      </c>
      <c r="C1425" s="7"/>
      <c r="D1425" s="3">
        <v>0</v>
      </c>
      <c r="E1425" s="4"/>
      <c r="F1425" s="5">
        <v>0</v>
      </c>
      <c r="G1425" s="26">
        <v>0</v>
      </c>
      <c r="H1425" s="89">
        <v>0</v>
      </c>
      <c r="I1425" s="99"/>
      <c r="J1425" s="61">
        <v>0</v>
      </c>
      <c r="K1425" s="100">
        <v>0</v>
      </c>
      <c r="L1425" s="101">
        <v>0</v>
      </c>
      <c r="M1425" s="62"/>
    </row>
    <row r="1426" spans="1:13" x14ac:dyDescent="0.3">
      <c r="A1426" s="62"/>
      <c r="B1426" s="6">
        <v>0</v>
      </c>
      <c r="C1426" s="7"/>
      <c r="D1426" s="3">
        <v>0</v>
      </c>
      <c r="E1426" s="4"/>
      <c r="F1426" s="5">
        <v>0</v>
      </c>
      <c r="G1426" s="26">
        <v>0</v>
      </c>
      <c r="H1426" s="89">
        <v>0</v>
      </c>
      <c r="I1426" s="99"/>
      <c r="J1426" s="61">
        <v>0</v>
      </c>
      <c r="K1426" s="100">
        <v>0</v>
      </c>
      <c r="L1426" s="101">
        <v>0</v>
      </c>
      <c r="M1426" s="62"/>
    </row>
    <row r="1427" spans="1:13" x14ac:dyDescent="0.3">
      <c r="A1427" s="62"/>
      <c r="B1427" s="6">
        <v>0</v>
      </c>
      <c r="C1427" s="7"/>
      <c r="D1427" s="3">
        <v>0</v>
      </c>
      <c r="E1427" s="4"/>
      <c r="F1427" s="5">
        <v>0</v>
      </c>
      <c r="G1427" s="26">
        <v>0</v>
      </c>
      <c r="H1427" s="89">
        <v>0</v>
      </c>
      <c r="I1427" s="99"/>
      <c r="J1427" s="61">
        <v>0</v>
      </c>
      <c r="K1427" s="100">
        <v>0</v>
      </c>
      <c r="L1427" s="101">
        <v>0</v>
      </c>
      <c r="M1427" s="62"/>
    </row>
    <row r="1428" spans="1:13" x14ac:dyDescent="0.3">
      <c r="A1428" s="62"/>
      <c r="B1428" s="6">
        <v>0</v>
      </c>
      <c r="C1428" s="7"/>
      <c r="D1428" s="3">
        <v>0</v>
      </c>
      <c r="E1428" s="4"/>
      <c r="F1428" s="5">
        <v>0</v>
      </c>
      <c r="G1428" s="26">
        <v>0</v>
      </c>
      <c r="H1428" s="89">
        <v>0</v>
      </c>
      <c r="I1428" s="99"/>
      <c r="J1428" s="61">
        <v>0</v>
      </c>
      <c r="K1428" s="100">
        <v>0</v>
      </c>
      <c r="L1428" s="101">
        <v>0</v>
      </c>
      <c r="M1428" s="62"/>
    </row>
    <row r="1429" spans="1:13" x14ac:dyDescent="0.3">
      <c r="A1429" s="62"/>
      <c r="B1429" s="6">
        <v>0</v>
      </c>
      <c r="C1429" s="7"/>
      <c r="D1429" s="3">
        <v>0</v>
      </c>
      <c r="E1429" s="4"/>
      <c r="F1429" s="5">
        <v>0</v>
      </c>
      <c r="G1429" s="26">
        <v>0</v>
      </c>
      <c r="H1429" s="89">
        <v>0</v>
      </c>
      <c r="I1429" s="99"/>
      <c r="J1429" s="61">
        <v>0</v>
      </c>
      <c r="K1429" s="100">
        <v>0</v>
      </c>
      <c r="L1429" s="101">
        <v>0</v>
      </c>
      <c r="M1429" s="62"/>
    </row>
    <row r="1430" spans="1:13" x14ac:dyDescent="0.3">
      <c r="A1430" s="62"/>
      <c r="B1430" s="6">
        <v>0</v>
      </c>
      <c r="C1430" s="7"/>
      <c r="D1430" s="3">
        <v>0</v>
      </c>
      <c r="E1430" s="4"/>
      <c r="F1430" s="5">
        <v>0</v>
      </c>
      <c r="G1430" s="26">
        <v>0</v>
      </c>
      <c r="H1430" s="89">
        <v>0</v>
      </c>
      <c r="I1430" s="99"/>
      <c r="J1430" s="61">
        <v>0</v>
      </c>
      <c r="K1430" s="100">
        <v>0</v>
      </c>
      <c r="L1430" s="101">
        <v>0</v>
      </c>
      <c r="M1430" s="62"/>
    </row>
    <row r="1431" spans="1:13" x14ac:dyDescent="0.3">
      <c r="A1431" s="62"/>
      <c r="B1431" s="6">
        <v>0</v>
      </c>
      <c r="C1431" s="7"/>
      <c r="D1431" s="3">
        <v>0</v>
      </c>
      <c r="E1431" s="4"/>
      <c r="F1431" s="5">
        <v>0</v>
      </c>
      <c r="G1431" s="26">
        <v>0</v>
      </c>
      <c r="H1431" s="89">
        <v>0</v>
      </c>
      <c r="I1431" s="99"/>
      <c r="J1431" s="61">
        <v>0</v>
      </c>
      <c r="K1431" s="100">
        <v>0</v>
      </c>
      <c r="L1431" s="101">
        <v>0</v>
      </c>
      <c r="M1431" s="62"/>
    </row>
    <row r="1432" spans="1:13" x14ac:dyDescent="0.3">
      <c r="A1432" s="62"/>
      <c r="B1432" s="6">
        <v>0</v>
      </c>
      <c r="C1432" s="7"/>
      <c r="D1432" s="3">
        <v>0</v>
      </c>
      <c r="E1432" s="4"/>
      <c r="F1432" s="5">
        <v>0</v>
      </c>
      <c r="G1432" s="26">
        <v>0</v>
      </c>
      <c r="H1432" s="89">
        <v>0</v>
      </c>
      <c r="I1432" s="99"/>
      <c r="J1432" s="61">
        <v>0</v>
      </c>
      <c r="K1432" s="100">
        <v>0</v>
      </c>
      <c r="L1432" s="101">
        <v>0</v>
      </c>
      <c r="M1432" s="62"/>
    </row>
    <row r="1433" spans="1:13" x14ac:dyDescent="0.3">
      <c r="A1433" s="62"/>
      <c r="B1433" s="58" t="s">
        <v>62</v>
      </c>
      <c r="C1433" s="46"/>
      <c r="D1433" s="37"/>
      <c r="E1433" s="38"/>
      <c r="F1433" s="39"/>
      <c r="G1433" s="193">
        <v>174.2</v>
      </c>
      <c r="H1433" s="106" t="s">
        <v>62</v>
      </c>
      <c r="I1433" s="103"/>
      <c r="J1433" s="85"/>
      <c r="K1433" s="104" t="s">
        <v>156</v>
      </c>
      <c r="L1433" s="95">
        <v>5.2524306764788156E-2</v>
      </c>
      <c r="M1433" s="62"/>
    </row>
    <row r="1434" spans="1:13" x14ac:dyDescent="0.3">
      <c r="A1434" s="62"/>
      <c r="B1434" s="194" t="s">
        <v>63</v>
      </c>
      <c r="C1434" s="195"/>
      <c r="D1434" s="196"/>
      <c r="E1434" s="197"/>
      <c r="F1434" s="155"/>
      <c r="G1434" s="197"/>
      <c r="H1434" s="115"/>
      <c r="I1434" s="202"/>
      <c r="J1434" s="203"/>
      <c r="K1434" s="178"/>
      <c r="L1434" s="204">
        <v>0</v>
      </c>
      <c r="M1434" s="62"/>
    </row>
    <row r="1435" spans="1:13" ht="28.8" x14ac:dyDescent="0.3">
      <c r="A1435" s="62"/>
      <c r="B1435" s="53" t="s">
        <v>53</v>
      </c>
      <c r="C1435" s="210"/>
      <c r="D1435" s="211" t="s">
        <v>0</v>
      </c>
      <c r="E1435" s="201" t="s">
        <v>1</v>
      </c>
      <c r="F1435" s="156" t="s">
        <v>61</v>
      </c>
      <c r="G1435" s="188" t="s">
        <v>56</v>
      </c>
      <c r="H1435" s="111" t="s">
        <v>158</v>
      </c>
      <c r="I1435" s="112" t="s">
        <v>159</v>
      </c>
      <c r="J1435" s="112" t="s">
        <v>160</v>
      </c>
      <c r="K1435" s="113" t="s">
        <v>161</v>
      </c>
      <c r="L1435" s="114" t="s">
        <v>162</v>
      </c>
      <c r="M1435" s="62"/>
    </row>
    <row r="1436" spans="1:13" x14ac:dyDescent="0.3">
      <c r="A1436" s="62"/>
      <c r="B1436" s="6">
        <v>0</v>
      </c>
      <c r="C1436" s="7"/>
      <c r="D1436" s="3">
        <v>0</v>
      </c>
      <c r="E1436" s="26"/>
      <c r="F1436" s="5">
        <v>0</v>
      </c>
      <c r="G1436" s="191">
        <v>0</v>
      </c>
      <c r="H1436" s="170">
        <v>0</v>
      </c>
      <c r="I1436" s="171"/>
      <c r="J1436" s="192">
        <v>0</v>
      </c>
      <c r="K1436" s="172">
        <v>0</v>
      </c>
      <c r="L1436" s="173">
        <v>0</v>
      </c>
      <c r="M1436" s="62"/>
    </row>
    <row r="1437" spans="1:13" x14ac:dyDescent="0.3">
      <c r="A1437" s="62"/>
      <c r="B1437" s="6">
        <v>0</v>
      </c>
      <c r="C1437" s="7"/>
      <c r="D1437" s="3">
        <v>0</v>
      </c>
      <c r="E1437" s="26"/>
      <c r="F1437" s="5">
        <v>0</v>
      </c>
      <c r="G1437" s="26">
        <v>0</v>
      </c>
      <c r="H1437" s="89">
        <v>0</v>
      </c>
      <c r="I1437" s="99"/>
      <c r="J1437" s="61">
        <v>0</v>
      </c>
      <c r="K1437" s="100">
        <v>0</v>
      </c>
      <c r="L1437" s="101">
        <v>0</v>
      </c>
      <c r="M1437" s="62"/>
    </row>
    <row r="1438" spans="1:13" x14ac:dyDescent="0.3">
      <c r="A1438" s="62"/>
      <c r="B1438" s="6">
        <v>0</v>
      </c>
      <c r="C1438" s="7"/>
      <c r="D1438" s="3">
        <v>0</v>
      </c>
      <c r="E1438" s="26"/>
      <c r="F1438" s="5">
        <v>0</v>
      </c>
      <c r="G1438" s="26">
        <v>0</v>
      </c>
      <c r="H1438" s="89">
        <v>0</v>
      </c>
      <c r="I1438" s="99"/>
      <c r="J1438" s="61">
        <v>0</v>
      </c>
      <c r="K1438" s="100">
        <v>0</v>
      </c>
      <c r="L1438" s="101">
        <v>0</v>
      </c>
      <c r="M1438" s="62"/>
    </row>
    <row r="1439" spans="1:13" x14ac:dyDescent="0.3">
      <c r="A1439" s="62"/>
      <c r="B1439" s="6">
        <v>0</v>
      </c>
      <c r="C1439" s="7"/>
      <c r="D1439" s="3">
        <v>0</v>
      </c>
      <c r="E1439" s="26"/>
      <c r="F1439" s="5">
        <v>0</v>
      </c>
      <c r="G1439" s="26">
        <v>0</v>
      </c>
      <c r="H1439" s="89">
        <v>0</v>
      </c>
      <c r="I1439" s="99"/>
      <c r="J1439" s="61">
        <v>0</v>
      </c>
      <c r="K1439" s="100">
        <v>0</v>
      </c>
      <c r="L1439" s="101">
        <v>0</v>
      </c>
      <c r="M1439" s="62"/>
    </row>
    <row r="1440" spans="1:13" x14ac:dyDescent="0.3">
      <c r="A1440" s="62"/>
      <c r="B1440" s="6">
        <v>0</v>
      </c>
      <c r="C1440" s="7"/>
      <c r="D1440" s="3">
        <v>0</v>
      </c>
      <c r="E1440" s="26"/>
      <c r="F1440" s="5">
        <v>0</v>
      </c>
      <c r="G1440" s="26">
        <v>0</v>
      </c>
      <c r="H1440" s="89">
        <v>0</v>
      </c>
      <c r="I1440" s="99"/>
      <c r="J1440" s="61">
        <v>0</v>
      </c>
      <c r="K1440" s="100">
        <v>0</v>
      </c>
      <c r="L1440" s="101">
        <v>0</v>
      </c>
      <c r="M1440" s="62"/>
    </row>
    <row r="1441" spans="1:13" ht="15" thickBot="1" x14ac:dyDescent="0.35">
      <c r="A1441" s="62"/>
      <c r="B1441" s="59" t="s">
        <v>64</v>
      </c>
      <c r="C1441" s="42"/>
      <c r="D1441" s="43"/>
      <c r="E1441" s="44"/>
      <c r="F1441" s="45"/>
      <c r="G1441" s="191">
        <v>0</v>
      </c>
      <c r="H1441" s="106" t="s">
        <v>64</v>
      </c>
      <c r="I1441" s="103"/>
      <c r="J1441" s="85"/>
      <c r="K1441" s="104" t="s">
        <v>156</v>
      </c>
      <c r="L1441" s="95">
        <v>0</v>
      </c>
      <c r="M1441" s="62"/>
    </row>
    <row r="1442" spans="1:13" x14ac:dyDescent="0.3">
      <c r="A1442" s="62"/>
      <c r="B1442" s="64"/>
      <c r="C1442" s="68"/>
      <c r="D1442" s="69" t="s">
        <v>65</v>
      </c>
      <c r="E1442" s="70"/>
      <c r="F1442" s="71"/>
      <c r="G1442" s="88">
        <v>175.15700000000001</v>
      </c>
      <c r="H1442" s="179"/>
      <c r="I1442" s="212"/>
      <c r="J1442" s="213"/>
      <c r="K1442" s="214"/>
      <c r="L1442" s="180"/>
      <c r="M1442" s="62"/>
    </row>
    <row r="1443" spans="1:13" x14ac:dyDescent="0.3">
      <c r="A1443" s="62"/>
      <c r="B1443" s="63"/>
      <c r="C1443" s="68"/>
      <c r="D1443" s="72" t="s">
        <v>7</v>
      </c>
      <c r="E1443" s="215"/>
      <c r="F1443" s="181">
        <v>0.1</v>
      </c>
      <c r="G1443" s="215">
        <v>17.515999999999998</v>
      </c>
      <c r="H1443" s="120"/>
      <c r="I1443" s="124"/>
      <c r="J1443" s="141"/>
      <c r="K1443" s="125"/>
      <c r="L1443" s="119"/>
      <c r="M1443" s="62"/>
    </row>
    <row r="1444" spans="1:13" x14ac:dyDescent="0.3">
      <c r="A1444" s="62"/>
      <c r="B1444" s="63"/>
      <c r="C1444" s="68"/>
      <c r="D1444" s="72" t="s">
        <v>8</v>
      </c>
      <c r="E1444" s="215"/>
      <c r="F1444" s="181">
        <v>0.1</v>
      </c>
      <c r="G1444" s="215">
        <v>17.515999999999998</v>
      </c>
      <c r="H1444" s="120"/>
      <c r="I1444" s="124"/>
      <c r="J1444" s="141"/>
      <c r="K1444" s="125"/>
      <c r="L1444" s="119"/>
      <c r="M1444" s="62"/>
    </row>
    <row r="1445" spans="1:13" x14ac:dyDescent="0.3">
      <c r="A1445" s="62"/>
      <c r="B1445" s="63" t="s">
        <v>66</v>
      </c>
      <c r="C1445" s="68"/>
      <c r="D1445" s="75" t="s">
        <v>67</v>
      </c>
      <c r="E1445" s="76"/>
      <c r="F1445" s="71"/>
      <c r="G1445" s="76">
        <v>210.18899999999999</v>
      </c>
      <c r="H1445" s="120"/>
      <c r="I1445" s="124"/>
      <c r="J1445" s="141"/>
      <c r="K1445" s="125"/>
      <c r="L1445" s="119"/>
      <c r="M1445" s="62"/>
    </row>
    <row r="1446" spans="1:13" ht="15" thickBot="1" x14ac:dyDescent="0.35">
      <c r="A1446" s="62"/>
      <c r="B1446" s="63"/>
      <c r="C1446" s="68"/>
      <c r="D1446" s="77" t="s">
        <v>68</v>
      </c>
      <c r="E1446" s="78"/>
      <c r="F1446" s="79"/>
      <c r="G1446" s="78">
        <v>210.19</v>
      </c>
      <c r="H1446" s="134">
        <v>1</v>
      </c>
      <c r="I1446" s="126"/>
      <c r="J1446" s="142"/>
      <c r="K1446" s="127"/>
      <c r="L1446" s="135">
        <v>5.7830403580787518E-2</v>
      </c>
      <c r="M1446" s="62"/>
    </row>
    <row r="1447" spans="1:13" x14ac:dyDescent="0.3">
      <c r="A1447" s="62"/>
      <c r="B1447" s="63"/>
      <c r="C1447" s="68"/>
      <c r="D1447" s="80"/>
      <c r="E1447" s="67"/>
      <c r="F1447" s="65"/>
      <c r="G1447" s="67"/>
      <c r="H1447" s="47"/>
      <c r="I1447" s="47"/>
      <c r="J1447" s="60"/>
      <c r="K1447" s="47"/>
      <c r="L1447" s="47"/>
      <c r="M1447" s="62"/>
    </row>
    <row r="1448" spans="1:13" x14ac:dyDescent="0.3">
      <c r="A1448" s="62"/>
      <c r="B1448" s="63"/>
      <c r="C1448" s="68"/>
      <c r="D1448" s="80"/>
      <c r="E1448" s="67"/>
      <c r="F1448" s="65"/>
      <c r="G1448" s="67"/>
      <c r="H1448" s="47"/>
      <c r="I1448" s="47"/>
      <c r="J1448" s="60"/>
      <c r="K1448" s="47"/>
      <c r="L1448" s="47"/>
      <c r="M1448" s="62"/>
    </row>
    <row r="1449" spans="1:13" x14ac:dyDescent="0.3">
      <c r="A1449" s="62"/>
      <c r="B1449" s="63"/>
      <c r="C1449" s="68"/>
      <c r="D1449" s="80"/>
      <c r="E1449" s="67"/>
      <c r="F1449" s="65"/>
      <c r="G1449" s="67"/>
      <c r="H1449" s="47"/>
      <c r="I1449" s="47"/>
      <c r="J1449" s="60"/>
      <c r="K1449" s="47"/>
      <c r="L1449" s="47"/>
      <c r="M1449" s="62"/>
    </row>
    <row r="1450" spans="1:13" x14ac:dyDescent="0.3">
      <c r="A1450" s="62"/>
      <c r="B1450" s="136" t="s">
        <v>1808</v>
      </c>
      <c r="C1450" s="81"/>
      <c r="D1450" s="80"/>
      <c r="E1450" s="67"/>
      <c r="F1450" s="82"/>
      <c r="G1450" s="82"/>
      <c r="H1450" s="47"/>
      <c r="I1450" s="47"/>
      <c r="J1450" s="60"/>
      <c r="K1450" s="47"/>
      <c r="L1450" s="47"/>
      <c r="M1450" s="62"/>
    </row>
    <row r="1451" spans="1:13" x14ac:dyDescent="0.3">
      <c r="A1451" s="62"/>
      <c r="B1451" s="216" t="s">
        <v>6</v>
      </c>
      <c r="C1451" s="217"/>
      <c r="D1451" s="80"/>
      <c r="E1451" s="67"/>
      <c r="F1451" s="62"/>
      <c r="G1451" s="62"/>
      <c r="H1451" s="47"/>
      <c r="I1451" s="47"/>
      <c r="J1451" s="60"/>
      <c r="K1451" s="47"/>
      <c r="L1451" s="47"/>
      <c r="M1451" s="62"/>
    </row>
    <row r="1452" spans="1:13" x14ac:dyDescent="0.3">
      <c r="A1452" s="62"/>
      <c r="B1452" s="84"/>
      <c r="C1452" s="62"/>
      <c r="D1452" s="80"/>
      <c r="E1452" s="67"/>
      <c r="F1452" s="62"/>
      <c r="G1452" s="62"/>
      <c r="H1452" s="47"/>
      <c r="I1452" s="47"/>
      <c r="J1452" s="60"/>
      <c r="K1452" s="47"/>
      <c r="L1452" s="47"/>
      <c r="M1452" s="62"/>
    </row>
    <row r="1453" spans="1:13" x14ac:dyDescent="0.3">
      <c r="A1453" s="62"/>
      <c r="B1453" s="129"/>
      <c r="C1453" s="129"/>
      <c r="D1453" s="129"/>
      <c r="J1453" s="1"/>
    </row>
    <row r="1454" spans="1:13" x14ac:dyDescent="0.3">
      <c r="A1454" s="62"/>
      <c r="B1454" s="130"/>
      <c r="C1454" s="130"/>
      <c r="D1454" s="130"/>
      <c r="J1454" s="1"/>
    </row>
    <row r="1455" spans="1:13" ht="15.6" x14ac:dyDescent="0.3">
      <c r="A1455" s="62"/>
      <c r="B1455" s="47"/>
      <c r="C1455" s="47"/>
      <c r="D1455" s="715" t="s">
        <v>166</v>
      </c>
      <c r="E1455" s="715"/>
      <c r="F1455" s="715"/>
      <c r="J1455" s="1"/>
    </row>
    <row r="1456" spans="1:13" x14ac:dyDescent="0.3">
      <c r="A1456" s="62"/>
      <c r="B1456" s="132"/>
      <c r="C1456" s="132"/>
      <c r="D1456" s="132"/>
      <c r="J1456" s="1"/>
    </row>
    <row r="1457" spans="1:13" ht="82.2" customHeight="1" x14ac:dyDescent="0.3">
      <c r="A1457" s="62"/>
      <c r="B1457" s="710" t="s">
        <v>1809</v>
      </c>
      <c r="C1457" s="710"/>
      <c r="D1457" s="710"/>
      <c r="E1457" s="710"/>
      <c r="F1457" s="710"/>
      <c r="G1457" s="710"/>
      <c r="H1457" s="710"/>
      <c r="I1457" s="710"/>
      <c r="J1457" s="710"/>
      <c r="K1457" s="710"/>
      <c r="L1457" s="710"/>
    </row>
    <row r="1458" spans="1:13" x14ac:dyDescent="0.3">
      <c r="A1458" s="62"/>
      <c r="B1458" s="63"/>
      <c r="C1458" s="9"/>
      <c r="D1458" s="10"/>
      <c r="E1458" s="11"/>
      <c r="F1458" s="12"/>
      <c r="G1458" s="13"/>
      <c r="H1458" s="47"/>
      <c r="I1458" s="47"/>
      <c r="J1458" s="60"/>
      <c r="K1458" s="47"/>
      <c r="L1458" s="47"/>
      <c r="M1458" s="62"/>
    </row>
    <row r="1459" spans="1:13" x14ac:dyDescent="0.3">
      <c r="A1459" s="62"/>
      <c r="B1459" s="48" t="s">
        <v>48</v>
      </c>
      <c r="C1459" s="9"/>
      <c r="D1459" s="10"/>
      <c r="E1459" s="11"/>
      <c r="F1459" s="11"/>
      <c r="G1459" s="11"/>
      <c r="H1459" s="47"/>
      <c r="I1459" s="47"/>
      <c r="J1459" s="60"/>
      <c r="K1459" s="47"/>
      <c r="L1459" s="47"/>
      <c r="M1459" s="62"/>
    </row>
    <row r="1460" spans="1:13" x14ac:dyDescent="0.3">
      <c r="A1460" s="62"/>
      <c r="B1460" s="64" t="s">
        <v>49</v>
      </c>
      <c r="C1460" s="62" t="s">
        <v>1149</v>
      </c>
      <c r="D1460" s="62"/>
      <c r="E1460" s="62"/>
      <c r="F1460" s="47"/>
      <c r="G1460" s="47"/>
      <c r="H1460" s="47"/>
      <c r="I1460" s="65" t="s">
        <v>50</v>
      </c>
      <c r="J1460" s="68" t="s">
        <v>5</v>
      </c>
      <c r="K1460" s="47"/>
      <c r="L1460" s="47"/>
      <c r="M1460" s="62"/>
    </row>
    <row r="1461" spans="1:13" ht="15" thickBot="1" x14ac:dyDescent="0.35">
      <c r="A1461" s="62"/>
      <c r="B1461" s="64" t="s">
        <v>51</v>
      </c>
      <c r="C1461" s="62" t="s">
        <v>182</v>
      </c>
      <c r="D1461" s="62"/>
      <c r="E1461" s="62"/>
      <c r="F1461" s="47"/>
      <c r="G1461" s="62" t="s">
        <v>646</v>
      </c>
      <c r="H1461" s="47"/>
      <c r="I1461" s="47"/>
      <c r="J1461" s="60"/>
      <c r="K1461" s="47"/>
      <c r="L1461" s="47"/>
      <c r="M1461" s="62"/>
    </row>
    <row r="1462" spans="1:13" ht="15" thickTop="1" x14ac:dyDescent="0.3">
      <c r="A1462" s="62"/>
      <c r="B1462" s="49" t="s">
        <v>52</v>
      </c>
      <c r="C1462" s="14"/>
      <c r="D1462" s="15"/>
      <c r="E1462" s="16"/>
      <c r="F1462" s="17"/>
      <c r="G1462" s="16"/>
      <c r="H1462" s="711" t="s">
        <v>164</v>
      </c>
      <c r="I1462" s="712"/>
      <c r="J1462" s="712"/>
      <c r="K1462" s="712"/>
      <c r="L1462" s="713"/>
      <c r="M1462" s="62"/>
    </row>
    <row r="1463" spans="1:13" ht="28.8" x14ac:dyDescent="0.3">
      <c r="A1463" s="62"/>
      <c r="B1463" s="186" t="s">
        <v>53</v>
      </c>
      <c r="C1463" s="187" t="s">
        <v>1</v>
      </c>
      <c r="D1463" s="161" t="s">
        <v>54</v>
      </c>
      <c r="E1463" s="188" t="s">
        <v>23</v>
      </c>
      <c r="F1463" s="188" t="s">
        <v>55</v>
      </c>
      <c r="G1463" s="188" t="s">
        <v>56</v>
      </c>
      <c r="H1463" s="90" t="s">
        <v>158</v>
      </c>
      <c r="I1463" s="169" t="s">
        <v>159</v>
      </c>
      <c r="J1463" s="169" t="s">
        <v>160</v>
      </c>
      <c r="K1463" s="169" t="s">
        <v>161</v>
      </c>
      <c r="L1463" s="92" t="s">
        <v>162</v>
      </c>
      <c r="M1463" s="62"/>
    </row>
    <row r="1464" spans="1:13" x14ac:dyDescent="0.3">
      <c r="A1464" s="62"/>
      <c r="B1464" s="189" t="s">
        <v>1584</v>
      </c>
      <c r="C1464" s="187">
        <v>1</v>
      </c>
      <c r="D1464" s="190">
        <v>5</v>
      </c>
      <c r="E1464" s="191">
        <v>5</v>
      </c>
      <c r="F1464" s="391">
        <v>0.1</v>
      </c>
      <c r="G1464" s="191">
        <v>0.5</v>
      </c>
      <c r="H1464" s="170">
        <v>2.6295624881340993E-4</v>
      </c>
      <c r="I1464" s="171"/>
      <c r="J1464" s="61" t="s">
        <v>165</v>
      </c>
      <c r="K1464" s="100">
        <v>0.4</v>
      </c>
      <c r="L1464" s="101">
        <v>1.0518249952536398E-4</v>
      </c>
      <c r="M1464" s="62"/>
    </row>
    <row r="1465" spans="1:13" x14ac:dyDescent="0.3">
      <c r="A1465" s="62"/>
      <c r="B1465" s="6">
        <v>0</v>
      </c>
      <c r="C1465" s="25"/>
      <c r="D1465" s="3">
        <v>0</v>
      </c>
      <c r="E1465" s="26">
        <v>0</v>
      </c>
      <c r="F1465" s="27"/>
      <c r="G1465" s="26">
        <v>0</v>
      </c>
      <c r="H1465" s="89">
        <v>0</v>
      </c>
      <c r="I1465" s="99"/>
      <c r="J1465" s="61">
        <v>0</v>
      </c>
      <c r="K1465" s="100">
        <v>0</v>
      </c>
      <c r="L1465" s="101">
        <v>0</v>
      </c>
      <c r="M1465" s="62"/>
    </row>
    <row r="1466" spans="1:13" x14ac:dyDescent="0.3">
      <c r="A1466" s="62"/>
      <c r="B1466" s="6">
        <v>0</v>
      </c>
      <c r="C1466" s="25"/>
      <c r="D1466" s="3">
        <v>0</v>
      </c>
      <c r="E1466" s="26">
        <v>0</v>
      </c>
      <c r="F1466" s="27"/>
      <c r="G1466" s="26">
        <v>0</v>
      </c>
      <c r="H1466" s="89">
        <v>0</v>
      </c>
      <c r="I1466" s="99"/>
      <c r="J1466" s="61">
        <v>0</v>
      </c>
      <c r="K1466" s="100">
        <v>0</v>
      </c>
      <c r="L1466" s="101">
        <v>0</v>
      </c>
      <c r="M1466" s="62"/>
    </row>
    <row r="1467" spans="1:13" x14ac:dyDescent="0.3">
      <c r="A1467" s="62"/>
      <c r="B1467" s="6">
        <v>0</v>
      </c>
      <c r="C1467" s="25"/>
      <c r="D1467" s="3">
        <v>0</v>
      </c>
      <c r="E1467" s="26">
        <v>0</v>
      </c>
      <c r="F1467" s="27"/>
      <c r="G1467" s="26">
        <v>0</v>
      </c>
      <c r="H1467" s="89">
        <v>0</v>
      </c>
      <c r="I1467" s="99"/>
      <c r="J1467" s="61">
        <v>0</v>
      </c>
      <c r="K1467" s="100">
        <v>0</v>
      </c>
      <c r="L1467" s="101">
        <v>0</v>
      </c>
      <c r="M1467" s="62"/>
    </row>
    <row r="1468" spans="1:13" x14ac:dyDescent="0.3">
      <c r="A1468" s="62"/>
      <c r="B1468" s="6">
        <v>0</v>
      </c>
      <c r="C1468" s="25"/>
      <c r="D1468" s="3">
        <v>0</v>
      </c>
      <c r="E1468" s="26">
        <v>0</v>
      </c>
      <c r="F1468" s="27"/>
      <c r="G1468" s="26">
        <v>0</v>
      </c>
      <c r="H1468" s="89">
        <v>0</v>
      </c>
      <c r="I1468" s="99"/>
      <c r="J1468" s="61">
        <v>0</v>
      </c>
      <c r="K1468" s="100">
        <v>0</v>
      </c>
      <c r="L1468" s="101">
        <v>0</v>
      </c>
      <c r="M1468" s="62"/>
    </row>
    <row r="1469" spans="1:13" x14ac:dyDescent="0.3">
      <c r="A1469" s="62"/>
      <c r="B1469" s="6">
        <v>0</v>
      </c>
      <c r="C1469" s="25"/>
      <c r="D1469" s="3">
        <v>0</v>
      </c>
      <c r="E1469" s="26">
        <v>0</v>
      </c>
      <c r="F1469" s="27"/>
      <c r="G1469" s="26">
        <v>0</v>
      </c>
      <c r="H1469" s="89">
        <v>0</v>
      </c>
      <c r="I1469" s="99"/>
      <c r="J1469" s="61">
        <v>0</v>
      </c>
      <c r="K1469" s="100">
        <v>0</v>
      </c>
      <c r="L1469" s="101">
        <v>0</v>
      </c>
      <c r="M1469" s="62"/>
    </row>
    <row r="1470" spans="1:13" x14ac:dyDescent="0.3">
      <c r="A1470" s="62"/>
      <c r="B1470" s="6" t="s">
        <v>1562</v>
      </c>
      <c r="C1470" s="25"/>
      <c r="D1470" s="3">
        <v>0</v>
      </c>
      <c r="E1470" s="26">
        <v>0</v>
      </c>
      <c r="F1470" s="27"/>
      <c r="G1470" s="26">
        <v>4.5999999999999999E-2</v>
      </c>
      <c r="H1470" s="89">
        <v>2.4191974890833712E-5</v>
      </c>
      <c r="I1470" s="99"/>
      <c r="J1470" s="61" t="s">
        <v>165</v>
      </c>
      <c r="K1470" s="100">
        <v>0.4</v>
      </c>
      <c r="L1470" s="101">
        <v>9.676789956333486E-6</v>
      </c>
      <c r="M1470" s="62"/>
    </row>
    <row r="1471" spans="1:13" x14ac:dyDescent="0.3">
      <c r="A1471" s="62"/>
      <c r="B1471" s="6" t="s">
        <v>57</v>
      </c>
      <c r="C1471" s="25"/>
      <c r="D1471" s="28"/>
      <c r="E1471" s="26"/>
      <c r="F1471" s="27"/>
      <c r="G1471" s="193">
        <v>0.54600000000000004</v>
      </c>
      <c r="H1471" s="102" t="s">
        <v>57</v>
      </c>
      <c r="I1471" s="103"/>
      <c r="J1471" s="85"/>
      <c r="K1471" s="104" t="s">
        <v>156</v>
      </c>
      <c r="L1471" s="105">
        <v>1.1485928948169746E-4</v>
      </c>
      <c r="M1471" s="62"/>
    </row>
    <row r="1472" spans="1:13" x14ac:dyDescent="0.3">
      <c r="A1472" s="62"/>
      <c r="B1472" s="194" t="s">
        <v>22</v>
      </c>
      <c r="C1472" s="195"/>
      <c r="D1472" s="196"/>
      <c r="E1472" s="197"/>
      <c r="F1472" s="155"/>
      <c r="G1472" s="87"/>
      <c r="H1472" s="107"/>
      <c r="I1472" s="174"/>
      <c r="J1472" s="175"/>
      <c r="K1472" s="176"/>
      <c r="L1472" s="110"/>
      <c r="M1472" s="62"/>
    </row>
    <row r="1473" spans="1:13" ht="28.8" x14ac:dyDescent="0.3">
      <c r="A1473" s="62"/>
      <c r="B1473" s="198" t="s">
        <v>58</v>
      </c>
      <c r="C1473" s="199" t="s">
        <v>1</v>
      </c>
      <c r="D1473" s="200" t="s">
        <v>59</v>
      </c>
      <c r="E1473" s="156" t="s">
        <v>23</v>
      </c>
      <c r="F1473" s="156" t="s">
        <v>55</v>
      </c>
      <c r="G1473" s="201" t="s">
        <v>56</v>
      </c>
      <c r="H1473" s="90" t="s">
        <v>158</v>
      </c>
      <c r="I1473" s="169" t="s">
        <v>159</v>
      </c>
      <c r="J1473" s="169" t="s">
        <v>160</v>
      </c>
      <c r="K1473" s="177" t="s">
        <v>161</v>
      </c>
      <c r="L1473" s="92" t="s">
        <v>162</v>
      </c>
      <c r="M1473" s="62"/>
    </row>
    <row r="1474" spans="1:13" x14ac:dyDescent="0.3">
      <c r="A1474" s="62"/>
      <c r="B1474" s="8" t="s">
        <v>87</v>
      </c>
      <c r="C1474" s="25">
        <v>1</v>
      </c>
      <c r="D1474" s="3">
        <v>4.5599999999999996</v>
      </c>
      <c r="E1474" s="26">
        <v>4.5599999999999996</v>
      </c>
      <c r="F1474" s="26">
        <v>0.1</v>
      </c>
      <c r="G1474" s="26">
        <v>0.45599999999999996</v>
      </c>
      <c r="H1474" s="170">
        <v>2.3981609891782983E-4</v>
      </c>
      <c r="I1474" s="171"/>
      <c r="J1474" s="192" t="s">
        <v>163</v>
      </c>
      <c r="K1474" s="172">
        <v>1</v>
      </c>
      <c r="L1474" s="173">
        <v>2.3981609891782983E-4</v>
      </c>
      <c r="M1474" s="62"/>
    </row>
    <row r="1475" spans="1:13" x14ac:dyDescent="0.3">
      <c r="A1475" s="62"/>
      <c r="B1475" s="550" t="s">
        <v>86</v>
      </c>
      <c r="C1475" s="25">
        <v>1</v>
      </c>
      <c r="D1475" s="3">
        <v>4.55</v>
      </c>
      <c r="E1475" s="26">
        <v>4.55</v>
      </c>
      <c r="F1475" s="26">
        <v>0.1</v>
      </c>
      <c r="G1475" s="26">
        <v>0.45500000000000002</v>
      </c>
      <c r="H1475" s="89">
        <v>2.3929018642020303E-4</v>
      </c>
      <c r="I1475" s="99"/>
      <c r="J1475" s="61" t="s">
        <v>163</v>
      </c>
      <c r="K1475" s="100">
        <v>1</v>
      </c>
      <c r="L1475" s="101">
        <v>2.3929018642020303E-4</v>
      </c>
      <c r="M1475" s="62"/>
    </row>
    <row r="1476" spans="1:13" x14ac:dyDescent="0.3">
      <c r="A1476" s="62"/>
      <c r="B1476" s="8"/>
      <c r="C1476" s="25"/>
      <c r="D1476" s="3"/>
      <c r="E1476" s="26"/>
      <c r="F1476" s="26"/>
      <c r="G1476" s="26"/>
      <c r="H1476" s="89"/>
      <c r="I1476" s="99"/>
      <c r="J1476" s="61"/>
      <c r="K1476" s="100"/>
      <c r="L1476" s="101"/>
      <c r="M1476" s="62"/>
    </row>
    <row r="1477" spans="1:13" x14ac:dyDescent="0.3">
      <c r="A1477" s="62"/>
      <c r="B1477" s="8">
        <v>0</v>
      </c>
      <c r="C1477" s="25"/>
      <c r="D1477" s="3">
        <v>0</v>
      </c>
      <c r="E1477" s="26">
        <v>0</v>
      </c>
      <c r="F1477" s="27"/>
      <c r="G1477" s="26">
        <v>0</v>
      </c>
      <c r="H1477" s="89">
        <v>0</v>
      </c>
      <c r="I1477" s="99"/>
      <c r="J1477" s="61">
        <v>0</v>
      </c>
      <c r="K1477" s="100">
        <v>0</v>
      </c>
      <c r="L1477" s="101">
        <v>0</v>
      </c>
      <c r="M1477" s="62"/>
    </row>
    <row r="1478" spans="1:13" x14ac:dyDescent="0.3">
      <c r="A1478" s="62"/>
      <c r="B1478" s="8">
        <v>0</v>
      </c>
      <c r="C1478" s="25"/>
      <c r="D1478" s="3">
        <v>0</v>
      </c>
      <c r="E1478" s="26">
        <v>0</v>
      </c>
      <c r="F1478" s="27"/>
      <c r="G1478" s="26">
        <v>0</v>
      </c>
      <c r="H1478" s="89">
        <v>0</v>
      </c>
      <c r="I1478" s="99"/>
      <c r="J1478" s="61">
        <v>0</v>
      </c>
      <c r="K1478" s="100">
        <v>0</v>
      </c>
      <c r="L1478" s="101">
        <v>0</v>
      </c>
      <c r="M1478" s="62"/>
    </row>
    <row r="1479" spans="1:13" x14ac:dyDescent="0.3">
      <c r="A1479" s="62"/>
      <c r="B1479" s="8">
        <v>0</v>
      </c>
      <c r="C1479" s="25"/>
      <c r="D1479" s="3">
        <v>0</v>
      </c>
      <c r="E1479" s="26">
        <v>0</v>
      </c>
      <c r="F1479" s="27"/>
      <c r="G1479" s="26">
        <v>0</v>
      </c>
      <c r="H1479" s="89">
        <v>0</v>
      </c>
      <c r="I1479" s="99"/>
      <c r="J1479" s="61">
        <v>0</v>
      </c>
      <c r="K1479" s="100">
        <v>0</v>
      </c>
      <c r="L1479" s="101">
        <v>0</v>
      </c>
      <c r="M1479" s="62"/>
    </row>
    <row r="1480" spans="1:13" x14ac:dyDescent="0.3">
      <c r="A1480" s="62"/>
      <c r="B1480" s="8">
        <v>0</v>
      </c>
      <c r="C1480" s="25"/>
      <c r="D1480" s="3">
        <v>0</v>
      </c>
      <c r="E1480" s="26">
        <v>0</v>
      </c>
      <c r="F1480" s="27"/>
      <c r="G1480" s="26">
        <v>0</v>
      </c>
      <c r="H1480" s="89">
        <v>0</v>
      </c>
      <c r="I1480" s="99"/>
      <c r="J1480" s="61">
        <v>0</v>
      </c>
      <c r="K1480" s="100">
        <v>0</v>
      </c>
      <c r="L1480" s="101">
        <v>0</v>
      </c>
      <c r="M1480" s="62"/>
    </row>
    <row r="1481" spans="1:13" x14ac:dyDescent="0.3">
      <c r="A1481" s="62"/>
      <c r="B1481" s="8">
        <v>0</v>
      </c>
      <c r="C1481" s="25"/>
      <c r="D1481" s="3">
        <v>0</v>
      </c>
      <c r="E1481" s="26">
        <v>0</v>
      </c>
      <c r="F1481" s="27"/>
      <c r="G1481" s="26">
        <v>0</v>
      </c>
      <c r="H1481" s="89">
        <v>0</v>
      </c>
      <c r="I1481" s="99"/>
      <c r="J1481" s="61">
        <v>0</v>
      </c>
      <c r="K1481" s="100">
        <v>0</v>
      </c>
      <c r="L1481" s="101">
        <v>0</v>
      </c>
      <c r="M1481" s="62"/>
    </row>
    <row r="1482" spans="1:13" x14ac:dyDescent="0.3">
      <c r="A1482" s="62"/>
      <c r="B1482" s="8">
        <v>0</v>
      </c>
      <c r="C1482" s="25"/>
      <c r="D1482" s="3">
        <v>0</v>
      </c>
      <c r="E1482" s="26">
        <v>0</v>
      </c>
      <c r="F1482" s="27"/>
      <c r="G1482" s="26">
        <v>0</v>
      </c>
      <c r="H1482" s="89">
        <v>0</v>
      </c>
      <c r="I1482" s="99"/>
      <c r="J1482" s="61">
        <v>0</v>
      </c>
      <c r="K1482" s="100">
        <v>0</v>
      </c>
      <c r="L1482" s="101">
        <v>0</v>
      </c>
      <c r="M1482" s="62"/>
    </row>
    <row r="1483" spans="1:13" x14ac:dyDescent="0.3">
      <c r="A1483" s="62"/>
      <c r="B1483" s="6" t="s">
        <v>60</v>
      </c>
      <c r="C1483" s="25"/>
      <c r="D1483" s="28"/>
      <c r="E1483" s="26"/>
      <c r="F1483" s="27"/>
      <c r="G1483" s="193">
        <v>0.91100000000000003</v>
      </c>
      <c r="H1483" s="106" t="s">
        <v>60</v>
      </c>
      <c r="I1483" s="103"/>
      <c r="J1483" s="85"/>
      <c r="K1483" s="104" t="s">
        <v>156</v>
      </c>
      <c r="L1483" s="95">
        <v>4.7910628533803285E-4</v>
      </c>
      <c r="M1483" s="62"/>
    </row>
    <row r="1484" spans="1:13" x14ac:dyDescent="0.3">
      <c r="A1484" s="62"/>
      <c r="B1484" s="194" t="s">
        <v>38</v>
      </c>
      <c r="C1484" s="195"/>
      <c r="D1484" s="196"/>
      <c r="E1484" s="196"/>
      <c r="F1484" s="196"/>
      <c r="G1484" s="196"/>
      <c r="H1484" s="115"/>
      <c r="I1484" s="202"/>
      <c r="J1484" s="203"/>
      <c r="K1484" s="178"/>
      <c r="L1484" s="204"/>
      <c r="M1484" s="62"/>
    </row>
    <row r="1485" spans="1:13" ht="28.8" x14ac:dyDescent="0.3">
      <c r="A1485" s="62"/>
      <c r="B1485" s="53" t="s">
        <v>53</v>
      </c>
      <c r="C1485" s="195"/>
      <c r="D1485" s="205" t="s">
        <v>0</v>
      </c>
      <c r="E1485" s="206" t="s">
        <v>1</v>
      </c>
      <c r="F1485" s="207" t="s">
        <v>61</v>
      </c>
      <c r="G1485" s="188" t="s">
        <v>56</v>
      </c>
      <c r="H1485" s="111" t="s">
        <v>158</v>
      </c>
      <c r="I1485" s="112" t="s">
        <v>159</v>
      </c>
      <c r="J1485" s="112" t="s">
        <v>160</v>
      </c>
      <c r="K1485" s="113" t="s">
        <v>161</v>
      </c>
      <c r="L1485" s="114" t="s">
        <v>162</v>
      </c>
      <c r="M1485" s="62"/>
    </row>
    <row r="1486" spans="1:13" ht="26.4" x14ac:dyDescent="0.3">
      <c r="A1486" s="62"/>
      <c r="B1486" s="189" t="s">
        <v>1149</v>
      </c>
      <c r="C1486" s="195"/>
      <c r="D1486" s="190" t="s">
        <v>5</v>
      </c>
      <c r="E1486" s="153">
        <v>1</v>
      </c>
      <c r="F1486" s="154">
        <v>1900</v>
      </c>
      <c r="G1486" s="191">
        <v>1900</v>
      </c>
      <c r="H1486" s="170">
        <v>0.99923374549095767</v>
      </c>
      <c r="I1486" s="171"/>
      <c r="J1486" s="192" t="s">
        <v>163</v>
      </c>
      <c r="K1486" s="172">
        <v>1</v>
      </c>
      <c r="L1486" s="173">
        <v>0.99923374549095767</v>
      </c>
      <c r="M1486" s="521"/>
    </row>
    <row r="1487" spans="1:13" x14ac:dyDescent="0.3">
      <c r="A1487" s="62"/>
      <c r="B1487" s="6">
        <v>0</v>
      </c>
      <c r="C1487" s="7"/>
      <c r="D1487" s="3">
        <v>0</v>
      </c>
      <c r="E1487" s="4"/>
      <c r="F1487" s="5">
        <v>0</v>
      </c>
      <c r="G1487" s="26">
        <v>0</v>
      </c>
      <c r="H1487" s="89">
        <v>0</v>
      </c>
      <c r="I1487" s="99"/>
      <c r="J1487" s="61">
        <v>0</v>
      </c>
      <c r="K1487" s="100">
        <v>0</v>
      </c>
      <c r="L1487" s="101">
        <v>0</v>
      </c>
      <c r="M1487" s="521"/>
    </row>
    <row r="1488" spans="1:13" x14ac:dyDescent="0.3">
      <c r="A1488" s="62"/>
      <c r="B1488" s="6">
        <v>0</v>
      </c>
      <c r="C1488" s="7"/>
      <c r="D1488" s="3">
        <v>0</v>
      </c>
      <c r="E1488" s="4"/>
      <c r="F1488" s="5">
        <v>0</v>
      </c>
      <c r="G1488" s="26">
        <v>0</v>
      </c>
      <c r="H1488" s="89">
        <v>0</v>
      </c>
      <c r="I1488" s="99"/>
      <c r="J1488" s="61">
        <v>0</v>
      </c>
      <c r="K1488" s="100">
        <v>0</v>
      </c>
      <c r="L1488" s="101">
        <v>0</v>
      </c>
      <c r="M1488" s="62"/>
    </row>
    <row r="1489" spans="1:13" x14ac:dyDescent="0.3">
      <c r="A1489" s="62"/>
      <c r="B1489" s="6">
        <v>0</v>
      </c>
      <c r="C1489" s="7"/>
      <c r="D1489" s="3">
        <v>0</v>
      </c>
      <c r="E1489" s="4"/>
      <c r="F1489" s="5">
        <v>0</v>
      </c>
      <c r="G1489" s="26">
        <v>0</v>
      </c>
      <c r="H1489" s="89">
        <v>0</v>
      </c>
      <c r="I1489" s="99"/>
      <c r="J1489" s="61">
        <v>0</v>
      </c>
      <c r="K1489" s="100">
        <v>0</v>
      </c>
      <c r="L1489" s="101">
        <v>0</v>
      </c>
      <c r="M1489" s="62"/>
    </row>
    <row r="1490" spans="1:13" x14ac:dyDescent="0.3">
      <c r="A1490" s="62"/>
      <c r="B1490" s="6">
        <v>0</v>
      </c>
      <c r="C1490" s="7"/>
      <c r="D1490" s="3">
        <v>0</v>
      </c>
      <c r="E1490" s="4"/>
      <c r="F1490" s="5">
        <v>0</v>
      </c>
      <c r="G1490" s="26">
        <v>0</v>
      </c>
      <c r="H1490" s="89">
        <v>0</v>
      </c>
      <c r="I1490" s="99"/>
      <c r="J1490" s="61">
        <v>0</v>
      </c>
      <c r="K1490" s="100">
        <v>0</v>
      </c>
      <c r="L1490" s="101">
        <v>0</v>
      </c>
      <c r="M1490" s="62"/>
    </row>
    <row r="1491" spans="1:13" x14ac:dyDescent="0.3">
      <c r="A1491" s="62"/>
      <c r="B1491" s="6">
        <v>0</v>
      </c>
      <c r="C1491" s="7"/>
      <c r="D1491" s="3">
        <v>0</v>
      </c>
      <c r="E1491" s="4"/>
      <c r="F1491" s="5">
        <v>0</v>
      </c>
      <c r="G1491" s="26">
        <v>0</v>
      </c>
      <c r="H1491" s="89">
        <v>0</v>
      </c>
      <c r="I1491" s="99"/>
      <c r="J1491" s="61">
        <v>0</v>
      </c>
      <c r="K1491" s="100">
        <v>0</v>
      </c>
      <c r="L1491" s="101">
        <v>0</v>
      </c>
      <c r="M1491" s="62"/>
    </row>
    <row r="1492" spans="1:13" x14ac:dyDescent="0.3">
      <c r="A1492" s="62"/>
      <c r="B1492" s="6">
        <v>0</v>
      </c>
      <c r="C1492" s="7"/>
      <c r="D1492" s="3">
        <v>0</v>
      </c>
      <c r="E1492" s="4"/>
      <c r="F1492" s="5">
        <v>0</v>
      </c>
      <c r="G1492" s="26">
        <v>0</v>
      </c>
      <c r="H1492" s="89">
        <v>0</v>
      </c>
      <c r="I1492" s="99"/>
      <c r="J1492" s="61">
        <v>0</v>
      </c>
      <c r="K1492" s="100">
        <v>0</v>
      </c>
      <c r="L1492" s="101">
        <v>0</v>
      </c>
      <c r="M1492" s="62"/>
    </row>
    <row r="1493" spans="1:13" x14ac:dyDescent="0.3">
      <c r="A1493" s="62"/>
      <c r="B1493" s="6">
        <v>0</v>
      </c>
      <c r="C1493" s="7"/>
      <c r="D1493" s="3">
        <v>0</v>
      </c>
      <c r="E1493" s="4"/>
      <c r="F1493" s="5">
        <v>0</v>
      </c>
      <c r="G1493" s="26">
        <v>0</v>
      </c>
      <c r="H1493" s="89">
        <v>0</v>
      </c>
      <c r="I1493" s="99"/>
      <c r="J1493" s="61">
        <v>0</v>
      </c>
      <c r="K1493" s="100">
        <v>0</v>
      </c>
      <c r="L1493" s="101">
        <v>0</v>
      </c>
      <c r="M1493" s="62"/>
    </row>
    <row r="1494" spans="1:13" x14ac:dyDescent="0.3">
      <c r="A1494" s="62"/>
      <c r="B1494" s="6">
        <v>0</v>
      </c>
      <c r="C1494" s="7"/>
      <c r="D1494" s="3">
        <v>0</v>
      </c>
      <c r="E1494" s="4"/>
      <c r="F1494" s="5">
        <v>0</v>
      </c>
      <c r="G1494" s="26">
        <v>0</v>
      </c>
      <c r="H1494" s="89">
        <v>0</v>
      </c>
      <c r="I1494" s="99"/>
      <c r="J1494" s="61">
        <v>0</v>
      </c>
      <c r="K1494" s="100">
        <v>0</v>
      </c>
      <c r="L1494" s="101">
        <v>0</v>
      </c>
      <c r="M1494" s="62"/>
    </row>
    <row r="1495" spans="1:13" x14ac:dyDescent="0.3">
      <c r="A1495" s="62"/>
      <c r="B1495" s="6">
        <v>0</v>
      </c>
      <c r="C1495" s="7"/>
      <c r="D1495" s="3">
        <v>0</v>
      </c>
      <c r="E1495" s="4"/>
      <c r="F1495" s="5">
        <v>0</v>
      </c>
      <c r="G1495" s="26">
        <v>0</v>
      </c>
      <c r="H1495" s="89">
        <v>0</v>
      </c>
      <c r="I1495" s="99"/>
      <c r="J1495" s="61">
        <v>0</v>
      </c>
      <c r="K1495" s="100">
        <v>0</v>
      </c>
      <c r="L1495" s="101">
        <v>0</v>
      </c>
      <c r="M1495" s="62"/>
    </row>
    <row r="1496" spans="1:13" x14ac:dyDescent="0.3">
      <c r="A1496" s="62"/>
      <c r="B1496" s="6">
        <v>0</v>
      </c>
      <c r="C1496" s="7"/>
      <c r="D1496" s="3">
        <v>0</v>
      </c>
      <c r="E1496" s="4"/>
      <c r="F1496" s="5">
        <v>0</v>
      </c>
      <c r="G1496" s="26">
        <v>0</v>
      </c>
      <c r="H1496" s="89">
        <v>0</v>
      </c>
      <c r="I1496" s="99"/>
      <c r="J1496" s="61">
        <v>0</v>
      </c>
      <c r="K1496" s="100">
        <v>0</v>
      </c>
      <c r="L1496" s="101">
        <v>0</v>
      </c>
      <c r="M1496" s="62"/>
    </row>
    <row r="1497" spans="1:13" x14ac:dyDescent="0.3">
      <c r="A1497" s="62"/>
      <c r="B1497" s="6">
        <v>0</v>
      </c>
      <c r="C1497" s="7"/>
      <c r="D1497" s="3">
        <v>0</v>
      </c>
      <c r="E1497" s="4"/>
      <c r="F1497" s="5">
        <v>0</v>
      </c>
      <c r="G1497" s="26">
        <v>0</v>
      </c>
      <c r="H1497" s="89">
        <v>0</v>
      </c>
      <c r="I1497" s="99"/>
      <c r="J1497" s="61">
        <v>0</v>
      </c>
      <c r="K1497" s="100">
        <v>0</v>
      </c>
      <c r="L1497" s="101">
        <v>0</v>
      </c>
      <c r="M1497" s="62"/>
    </row>
    <row r="1498" spans="1:13" x14ac:dyDescent="0.3">
      <c r="A1498" s="62"/>
      <c r="B1498" s="6">
        <v>0</v>
      </c>
      <c r="C1498" s="7"/>
      <c r="D1498" s="3">
        <v>0</v>
      </c>
      <c r="E1498" s="4"/>
      <c r="F1498" s="5">
        <v>0</v>
      </c>
      <c r="G1498" s="26">
        <v>0</v>
      </c>
      <c r="H1498" s="89">
        <v>0</v>
      </c>
      <c r="I1498" s="99"/>
      <c r="J1498" s="61">
        <v>0</v>
      </c>
      <c r="K1498" s="100">
        <v>0</v>
      </c>
      <c r="L1498" s="101">
        <v>0</v>
      </c>
      <c r="M1498" s="62"/>
    </row>
    <row r="1499" spans="1:13" x14ac:dyDescent="0.3">
      <c r="A1499" s="62"/>
      <c r="B1499" s="58" t="s">
        <v>62</v>
      </c>
      <c r="C1499" s="46"/>
      <c r="D1499" s="37"/>
      <c r="E1499" s="38"/>
      <c r="F1499" s="39"/>
      <c r="G1499" s="193">
        <v>1900</v>
      </c>
      <c r="H1499" s="106" t="s">
        <v>62</v>
      </c>
      <c r="I1499" s="103"/>
      <c r="J1499" s="85"/>
      <c r="K1499" s="104" t="s">
        <v>156</v>
      </c>
      <c r="L1499" s="95">
        <v>0.99923374549095767</v>
      </c>
      <c r="M1499" s="62"/>
    </row>
    <row r="1500" spans="1:13" x14ac:dyDescent="0.3">
      <c r="A1500" s="62"/>
      <c r="B1500" s="194" t="s">
        <v>63</v>
      </c>
      <c r="C1500" s="195"/>
      <c r="D1500" s="196"/>
      <c r="E1500" s="197"/>
      <c r="F1500" s="155"/>
      <c r="G1500" s="197"/>
      <c r="H1500" s="115"/>
      <c r="I1500" s="202"/>
      <c r="J1500" s="203"/>
      <c r="K1500" s="178"/>
      <c r="L1500" s="204">
        <v>0</v>
      </c>
      <c r="M1500" s="62"/>
    </row>
    <row r="1501" spans="1:13" ht="28.8" x14ac:dyDescent="0.3">
      <c r="A1501" s="62"/>
      <c r="B1501" s="53" t="s">
        <v>53</v>
      </c>
      <c r="C1501" s="210"/>
      <c r="D1501" s="211" t="s">
        <v>0</v>
      </c>
      <c r="E1501" s="201" t="s">
        <v>1</v>
      </c>
      <c r="F1501" s="156" t="s">
        <v>61</v>
      </c>
      <c r="G1501" s="188" t="s">
        <v>56</v>
      </c>
      <c r="H1501" s="111" t="s">
        <v>158</v>
      </c>
      <c r="I1501" s="112" t="s">
        <v>159</v>
      </c>
      <c r="J1501" s="112" t="s">
        <v>160</v>
      </c>
      <c r="K1501" s="113" t="s">
        <v>161</v>
      </c>
      <c r="L1501" s="114" t="s">
        <v>162</v>
      </c>
      <c r="M1501" s="62"/>
    </row>
    <row r="1502" spans="1:13" x14ac:dyDescent="0.3">
      <c r="A1502" s="62"/>
      <c r="B1502" s="6">
        <v>0</v>
      </c>
      <c r="C1502" s="7"/>
      <c r="D1502" s="3">
        <v>0</v>
      </c>
      <c r="E1502" s="26"/>
      <c r="F1502" s="5">
        <v>0</v>
      </c>
      <c r="G1502" s="191">
        <v>0</v>
      </c>
      <c r="H1502" s="170">
        <v>0</v>
      </c>
      <c r="I1502" s="171"/>
      <c r="J1502" s="192">
        <v>0</v>
      </c>
      <c r="K1502" s="172">
        <v>0</v>
      </c>
      <c r="L1502" s="173">
        <v>0</v>
      </c>
      <c r="M1502" s="62"/>
    </row>
    <row r="1503" spans="1:13" x14ac:dyDescent="0.3">
      <c r="A1503" s="62"/>
      <c r="B1503" s="6">
        <v>0</v>
      </c>
      <c r="C1503" s="7"/>
      <c r="D1503" s="3">
        <v>0</v>
      </c>
      <c r="E1503" s="26"/>
      <c r="F1503" s="5">
        <v>0</v>
      </c>
      <c r="G1503" s="26">
        <v>0</v>
      </c>
      <c r="H1503" s="89">
        <v>0</v>
      </c>
      <c r="I1503" s="99"/>
      <c r="J1503" s="61">
        <v>0</v>
      </c>
      <c r="K1503" s="100">
        <v>0</v>
      </c>
      <c r="L1503" s="101">
        <v>0</v>
      </c>
      <c r="M1503" s="62"/>
    </row>
    <row r="1504" spans="1:13" x14ac:dyDescent="0.3">
      <c r="A1504" s="62"/>
      <c r="B1504" s="6">
        <v>0</v>
      </c>
      <c r="C1504" s="7"/>
      <c r="D1504" s="3">
        <v>0</v>
      </c>
      <c r="E1504" s="26"/>
      <c r="F1504" s="5">
        <v>0</v>
      </c>
      <c r="G1504" s="26">
        <v>0</v>
      </c>
      <c r="H1504" s="89">
        <v>0</v>
      </c>
      <c r="I1504" s="99"/>
      <c r="J1504" s="61">
        <v>0</v>
      </c>
      <c r="K1504" s="100">
        <v>0</v>
      </c>
      <c r="L1504" s="101">
        <v>0</v>
      </c>
      <c r="M1504" s="62"/>
    </row>
    <row r="1505" spans="1:13" x14ac:dyDescent="0.3">
      <c r="A1505" s="62"/>
      <c r="B1505" s="6">
        <v>0</v>
      </c>
      <c r="C1505" s="7"/>
      <c r="D1505" s="3">
        <v>0</v>
      </c>
      <c r="E1505" s="26"/>
      <c r="F1505" s="5">
        <v>0</v>
      </c>
      <c r="G1505" s="26">
        <v>0</v>
      </c>
      <c r="H1505" s="89">
        <v>0</v>
      </c>
      <c r="I1505" s="99"/>
      <c r="J1505" s="61">
        <v>0</v>
      </c>
      <c r="K1505" s="100">
        <v>0</v>
      </c>
      <c r="L1505" s="101">
        <v>0</v>
      </c>
      <c r="M1505" s="62"/>
    </row>
    <row r="1506" spans="1:13" x14ac:dyDescent="0.3">
      <c r="A1506" s="62"/>
      <c r="B1506" s="6">
        <v>0</v>
      </c>
      <c r="C1506" s="7"/>
      <c r="D1506" s="3">
        <v>0</v>
      </c>
      <c r="E1506" s="26"/>
      <c r="F1506" s="5">
        <v>0</v>
      </c>
      <c r="G1506" s="26">
        <v>0</v>
      </c>
      <c r="H1506" s="89">
        <v>0</v>
      </c>
      <c r="I1506" s="99"/>
      <c r="J1506" s="61">
        <v>0</v>
      </c>
      <c r="K1506" s="100">
        <v>0</v>
      </c>
      <c r="L1506" s="101">
        <v>0</v>
      </c>
      <c r="M1506" s="62"/>
    </row>
    <row r="1507" spans="1:13" ht="15" thickBot="1" x14ac:dyDescent="0.35">
      <c r="A1507" s="62"/>
      <c r="B1507" s="59" t="s">
        <v>64</v>
      </c>
      <c r="C1507" s="42"/>
      <c r="D1507" s="43"/>
      <c r="E1507" s="44"/>
      <c r="F1507" s="45"/>
      <c r="G1507" s="191">
        <v>0</v>
      </c>
      <c r="H1507" s="106" t="s">
        <v>64</v>
      </c>
      <c r="I1507" s="103"/>
      <c r="J1507" s="85"/>
      <c r="K1507" s="104" t="s">
        <v>156</v>
      </c>
      <c r="L1507" s="95">
        <v>0</v>
      </c>
      <c r="M1507" s="62"/>
    </row>
    <row r="1508" spans="1:13" x14ac:dyDescent="0.3">
      <c r="A1508" s="62"/>
      <c r="B1508" s="64"/>
      <c r="C1508" s="68"/>
      <c r="D1508" s="69" t="s">
        <v>65</v>
      </c>
      <c r="E1508" s="70"/>
      <c r="F1508" s="71"/>
      <c r="G1508" s="88">
        <v>1901.4570000000001</v>
      </c>
      <c r="H1508" s="179"/>
      <c r="I1508" s="212"/>
      <c r="J1508" s="213"/>
      <c r="K1508" s="214"/>
      <c r="L1508" s="180"/>
      <c r="M1508" s="62"/>
    </row>
    <row r="1509" spans="1:13" x14ac:dyDescent="0.3">
      <c r="A1509" s="62"/>
      <c r="B1509" s="63"/>
      <c r="C1509" s="68"/>
      <c r="D1509" s="72" t="s">
        <v>7</v>
      </c>
      <c r="E1509" s="215"/>
      <c r="F1509" s="181">
        <v>0.1</v>
      </c>
      <c r="G1509" s="215">
        <v>190.14599999999999</v>
      </c>
      <c r="H1509" s="120"/>
      <c r="I1509" s="124"/>
      <c r="J1509" s="141"/>
      <c r="K1509" s="125"/>
      <c r="L1509" s="119"/>
      <c r="M1509" s="62"/>
    </row>
    <row r="1510" spans="1:13" x14ac:dyDescent="0.3">
      <c r="A1510" s="62"/>
      <c r="B1510" s="63"/>
      <c r="C1510" s="68"/>
      <c r="D1510" s="72" t="s">
        <v>8</v>
      </c>
      <c r="E1510" s="215"/>
      <c r="F1510" s="181">
        <v>0.1</v>
      </c>
      <c r="G1510" s="215">
        <v>190.14599999999999</v>
      </c>
      <c r="H1510" s="120"/>
      <c r="I1510" s="124"/>
      <c r="J1510" s="141"/>
      <c r="K1510" s="125"/>
      <c r="L1510" s="119"/>
      <c r="M1510" s="62"/>
    </row>
    <row r="1511" spans="1:13" x14ac:dyDescent="0.3">
      <c r="A1511" s="62"/>
      <c r="B1511" s="63" t="s">
        <v>66</v>
      </c>
      <c r="C1511" s="68"/>
      <c r="D1511" s="75" t="s">
        <v>67</v>
      </c>
      <c r="E1511" s="76"/>
      <c r="F1511" s="71"/>
      <c r="G1511" s="76">
        <v>2281.7489999999998</v>
      </c>
      <c r="H1511" s="120"/>
      <c r="I1511" s="124"/>
      <c r="J1511" s="141"/>
      <c r="K1511" s="125"/>
      <c r="L1511" s="119"/>
      <c r="M1511" s="62"/>
    </row>
    <row r="1512" spans="1:13" ht="15" thickBot="1" x14ac:dyDescent="0.35">
      <c r="A1512" s="62"/>
      <c r="B1512" s="63"/>
      <c r="C1512" s="68"/>
      <c r="D1512" s="77" t="s">
        <v>68</v>
      </c>
      <c r="E1512" s="78"/>
      <c r="F1512" s="79"/>
      <c r="G1512" s="78">
        <v>2281.75</v>
      </c>
      <c r="H1512" s="134">
        <v>1</v>
      </c>
      <c r="I1512" s="126"/>
      <c r="J1512" s="142"/>
      <c r="K1512" s="127"/>
      <c r="L1512" s="135">
        <v>0.99982771106577739</v>
      </c>
      <c r="M1512" s="62"/>
    </row>
    <row r="1513" spans="1:13" x14ac:dyDescent="0.3">
      <c r="A1513" s="62"/>
      <c r="B1513" s="63"/>
      <c r="C1513" s="68"/>
      <c r="D1513" s="80"/>
      <c r="E1513" s="67"/>
      <c r="F1513" s="65"/>
      <c r="G1513" s="67"/>
      <c r="H1513" s="47"/>
      <c r="I1513" s="47"/>
      <c r="J1513" s="60"/>
      <c r="K1513" s="47"/>
      <c r="L1513" s="47"/>
      <c r="M1513" s="62"/>
    </row>
    <row r="1514" spans="1:13" x14ac:dyDescent="0.3">
      <c r="A1514" s="62"/>
      <c r="B1514" s="63"/>
      <c r="C1514" s="68"/>
      <c r="D1514" s="80"/>
      <c r="E1514" s="67"/>
      <c r="F1514" s="65"/>
      <c r="G1514" s="67"/>
      <c r="H1514" s="47"/>
      <c r="I1514" s="47"/>
      <c r="J1514" s="60"/>
      <c r="K1514" s="47"/>
      <c r="L1514" s="47"/>
      <c r="M1514" s="62"/>
    </row>
    <row r="1515" spans="1:13" x14ac:dyDescent="0.3">
      <c r="A1515" s="62"/>
      <c r="B1515" s="63"/>
      <c r="C1515" s="68"/>
      <c r="D1515" s="80"/>
      <c r="E1515" s="67"/>
      <c r="F1515" s="65"/>
      <c r="G1515" s="67"/>
      <c r="H1515" s="47"/>
      <c r="I1515" s="47"/>
      <c r="J1515" s="60"/>
      <c r="K1515" s="47"/>
      <c r="L1515" s="47"/>
      <c r="M1515" s="62"/>
    </row>
    <row r="1516" spans="1:13" x14ac:dyDescent="0.3">
      <c r="A1516" s="62"/>
      <c r="B1516" s="136" t="s">
        <v>1808</v>
      </c>
      <c r="C1516" s="81"/>
      <c r="D1516" s="80"/>
      <c r="E1516" s="67"/>
      <c r="F1516" s="82"/>
      <c r="G1516" s="82"/>
      <c r="H1516" s="47"/>
      <c r="I1516" s="47"/>
      <c r="J1516" s="60"/>
      <c r="K1516" s="47"/>
      <c r="L1516" s="47"/>
      <c r="M1516" s="62"/>
    </row>
    <row r="1517" spans="1:13" x14ac:dyDescent="0.3">
      <c r="A1517" s="62"/>
      <c r="B1517" s="216" t="s">
        <v>6</v>
      </c>
      <c r="C1517" s="217"/>
      <c r="D1517" s="80"/>
      <c r="E1517" s="67"/>
      <c r="F1517" s="62"/>
      <c r="G1517" s="62"/>
      <c r="H1517" s="47"/>
      <c r="I1517" s="47"/>
      <c r="J1517" s="60"/>
      <c r="K1517" s="47"/>
      <c r="L1517" s="47"/>
      <c r="M1517" s="62"/>
    </row>
    <row r="1518" spans="1:13" x14ac:dyDescent="0.3">
      <c r="A1518" s="62"/>
      <c r="B1518" s="84"/>
      <c r="C1518" s="62"/>
      <c r="D1518" s="80"/>
      <c r="E1518" s="67"/>
      <c r="F1518" s="62"/>
      <c r="G1518" s="62"/>
      <c r="H1518" s="47"/>
      <c r="I1518" s="47"/>
      <c r="J1518" s="60"/>
      <c r="K1518" s="47"/>
      <c r="L1518" s="47"/>
      <c r="M1518" s="62"/>
    </row>
    <row r="1519" spans="1:13" x14ac:dyDescent="0.3">
      <c r="A1519" s="62"/>
      <c r="B1519" s="129"/>
      <c r="C1519" s="129"/>
      <c r="D1519" s="129"/>
      <c r="J1519" s="1"/>
    </row>
    <row r="1520" spans="1:13" x14ac:dyDescent="0.3">
      <c r="A1520" s="62"/>
      <c r="B1520" s="130"/>
      <c r="C1520" s="130"/>
      <c r="D1520" s="130"/>
      <c r="J1520" s="1"/>
    </row>
    <row r="1521" spans="1:13" ht="15.6" x14ac:dyDescent="0.3">
      <c r="A1521" s="62"/>
      <c r="B1521" s="47"/>
      <c r="C1521" s="47"/>
      <c r="D1521" s="715" t="s">
        <v>166</v>
      </c>
      <c r="E1521" s="715"/>
      <c r="F1521" s="715"/>
      <c r="J1521" s="1"/>
    </row>
    <row r="1522" spans="1:13" x14ac:dyDescent="0.3">
      <c r="A1522" s="62"/>
      <c r="B1522" s="132"/>
      <c r="C1522" s="132"/>
      <c r="D1522" s="132"/>
      <c r="J1522" s="1"/>
    </row>
    <row r="1523" spans="1:13" ht="82.2" customHeight="1" x14ac:dyDescent="0.3">
      <c r="A1523" s="62"/>
      <c r="B1523" s="710" t="s">
        <v>1809</v>
      </c>
      <c r="C1523" s="710"/>
      <c r="D1523" s="710"/>
      <c r="E1523" s="710"/>
      <c r="F1523" s="710"/>
      <c r="G1523" s="710"/>
      <c r="H1523" s="710"/>
      <c r="I1523" s="710"/>
      <c r="J1523" s="710"/>
      <c r="K1523" s="710"/>
      <c r="L1523" s="710"/>
    </row>
    <row r="1524" spans="1:13" x14ac:dyDescent="0.3">
      <c r="A1524" s="62"/>
      <c r="B1524" s="63"/>
      <c r="C1524" s="9"/>
      <c r="D1524" s="10"/>
      <c r="E1524" s="11"/>
      <c r="F1524" s="12"/>
      <c r="G1524" s="13"/>
      <c r="H1524" s="47"/>
      <c r="I1524" s="47"/>
      <c r="J1524" s="60"/>
      <c r="K1524" s="47"/>
      <c r="L1524" s="47"/>
      <c r="M1524" s="62"/>
    </row>
    <row r="1525" spans="1:13" x14ac:dyDescent="0.3">
      <c r="A1525" s="62"/>
      <c r="B1525" s="48" t="s">
        <v>48</v>
      </c>
      <c r="C1525" s="9"/>
      <c r="D1525" s="10"/>
      <c r="E1525" s="11"/>
      <c r="F1525" s="11"/>
      <c r="G1525" s="11"/>
      <c r="H1525" s="47"/>
      <c r="I1525" s="47"/>
      <c r="J1525" s="60"/>
      <c r="K1525" s="47"/>
      <c r="L1525" s="47"/>
      <c r="M1525" s="62"/>
    </row>
    <row r="1526" spans="1:13" x14ac:dyDescent="0.3">
      <c r="A1526" s="62"/>
      <c r="B1526" s="64" t="s">
        <v>49</v>
      </c>
      <c r="C1526" s="62" t="s">
        <v>1089</v>
      </c>
      <c r="D1526" s="62"/>
      <c r="E1526" s="62"/>
      <c r="F1526" s="47"/>
      <c r="G1526" s="47"/>
      <c r="H1526" s="47"/>
      <c r="I1526" s="65" t="s">
        <v>50</v>
      </c>
      <c r="J1526" s="68" t="s">
        <v>5</v>
      </c>
      <c r="K1526" s="47"/>
      <c r="L1526" s="47"/>
      <c r="M1526" s="62"/>
    </row>
    <row r="1527" spans="1:13" ht="15" thickBot="1" x14ac:dyDescent="0.35">
      <c r="A1527" s="62"/>
      <c r="B1527" s="64" t="s">
        <v>51</v>
      </c>
      <c r="C1527" s="62" t="s">
        <v>182</v>
      </c>
      <c r="D1527" s="62"/>
      <c r="E1527" s="62"/>
      <c r="F1527" s="47"/>
      <c r="G1527" s="62" t="s">
        <v>563</v>
      </c>
      <c r="H1527" s="47"/>
      <c r="I1527" s="47"/>
      <c r="J1527" s="60"/>
      <c r="K1527" s="47"/>
      <c r="L1527" s="47"/>
      <c r="M1527" s="62"/>
    </row>
    <row r="1528" spans="1:13" ht="15" thickTop="1" x14ac:dyDescent="0.3">
      <c r="A1528" s="62"/>
      <c r="B1528" s="49" t="s">
        <v>52</v>
      </c>
      <c r="C1528" s="14"/>
      <c r="D1528" s="15"/>
      <c r="E1528" s="16"/>
      <c r="F1528" s="17"/>
      <c r="G1528" s="16"/>
      <c r="H1528" s="711" t="s">
        <v>164</v>
      </c>
      <c r="I1528" s="712"/>
      <c r="J1528" s="712"/>
      <c r="K1528" s="712"/>
      <c r="L1528" s="713"/>
      <c r="M1528" s="62"/>
    </row>
    <row r="1529" spans="1:13" ht="28.8" x14ac:dyDescent="0.3">
      <c r="A1529" s="62"/>
      <c r="B1529" s="186" t="s">
        <v>53</v>
      </c>
      <c r="C1529" s="187" t="s">
        <v>1</v>
      </c>
      <c r="D1529" s="200" t="s">
        <v>54</v>
      </c>
      <c r="E1529" s="188" t="s">
        <v>23</v>
      </c>
      <c r="F1529" s="188" t="s">
        <v>55</v>
      </c>
      <c r="G1529" s="188" t="s">
        <v>56</v>
      </c>
      <c r="H1529" s="90" t="s">
        <v>158</v>
      </c>
      <c r="I1529" s="169" t="s">
        <v>159</v>
      </c>
      <c r="J1529" s="169" t="s">
        <v>160</v>
      </c>
      <c r="K1529" s="169" t="s">
        <v>161</v>
      </c>
      <c r="L1529" s="92" t="s">
        <v>162</v>
      </c>
      <c r="M1529" s="62"/>
    </row>
    <row r="1530" spans="1:13" x14ac:dyDescent="0.3">
      <c r="A1530" s="62"/>
      <c r="B1530" s="189">
        <v>0</v>
      </c>
      <c r="C1530" s="551"/>
      <c r="D1530" s="190">
        <v>0</v>
      </c>
      <c r="E1530" s="197">
        <v>0</v>
      </c>
      <c r="F1530" s="505">
        <v>0.25</v>
      </c>
      <c r="G1530" s="191">
        <v>0</v>
      </c>
      <c r="H1530" s="170">
        <v>0</v>
      </c>
      <c r="I1530" s="171"/>
      <c r="J1530" s="192">
        <v>0</v>
      </c>
      <c r="K1530" s="172">
        <v>0</v>
      </c>
      <c r="L1530" s="173">
        <v>0</v>
      </c>
      <c r="M1530" s="62"/>
    </row>
    <row r="1531" spans="1:13" x14ac:dyDescent="0.3">
      <c r="A1531" s="62"/>
      <c r="B1531" s="6">
        <v>0</v>
      </c>
      <c r="C1531" s="423"/>
      <c r="D1531" s="3">
        <v>0</v>
      </c>
      <c r="E1531" s="87">
        <v>0</v>
      </c>
      <c r="F1531" s="552">
        <v>0.5</v>
      </c>
      <c r="G1531" s="26">
        <v>0</v>
      </c>
      <c r="H1531" s="89">
        <v>0</v>
      </c>
      <c r="I1531" s="99"/>
      <c r="J1531" s="61">
        <v>0</v>
      </c>
      <c r="K1531" s="172">
        <v>0</v>
      </c>
      <c r="L1531" s="101">
        <v>0</v>
      </c>
      <c r="M1531" s="62"/>
    </row>
    <row r="1532" spans="1:13" x14ac:dyDescent="0.3">
      <c r="A1532" s="62"/>
      <c r="B1532" s="6">
        <v>0</v>
      </c>
      <c r="C1532" s="423"/>
      <c r="D1532" s="553">
        <v>0</v>
      </c>
      <c r="E1532" s="26">
        <v>0</v>
      </c>
      <c r="F1532" s="552">
        <v>0.5</v>
      </c>
      <c r="G1532" s="26">
        <v>0</v>
      </c>
      <c r="H1532" s="89">
        <v>0</v>
      </c>
      <c r="I1532" s="99"/>
      <c r="J1532" s="61">
        <v>0</v>
      </c>
      <c r="K1532" s="172">
        <v>0</v>
      </c>
      <c r="L1532" s="101">
        <v>0</v>
      </c>
      <c r="M1532" s="62"/>
    </row>
    <row r="1533" spans="1:13" x14ac:dyDescent="0.3">
      <c r="A1533" s="62"/>
      <c r="B1533" s="6">
        <v>0</v>
      </c>
      <c r="C1533" s="25"/>
      <c r="D1533" s="3">
        <v>0</v>
      </c>
      <c r="E1533" s="26">
        <v>0</v>
      </c>
      <c r="F1533" s="27"/>
      <c r="G1533" s="26">
        <v>0</v>
      </c>
      <c r="H1533" s="89">
        <v>0</v>
      </c>
      <c r="I1533" s="99"/>
      <c r="J1533" s="61">
        <v>0</v>
      </c>
      <c r="K1533" s="100">
        <v>0</v>
      </c>
      <c r="L1533" s="101">
        <v>0</v>
      </c>
      <c r="M1533" s="62"/>
    </row>
    <row r="1534" spans="1:13" x14ac:dyDescent="0.3">
      <c r="A1534" s="62"/>
      <c r="B1534" s="6">
        <v>0</v>
      </c>
      <c r="C1534" s="25"/>
      <c r="D1534" s="3">
        <v>0</v>
      </c>
      <c r="E1534" s="26">
        <v>0</v>
      </c>
      <c r="F1534" s="27"/>
      <c r="G1534" s="26">
        <v>0</v>
      </c>
      <c r="H1534" s="89">
        <v>0</v>
      </c>
      <c r="I1534" s="99"/>
      <c r="J1534" s="61">
        <v>0</v>
      </c>
      <c r="K1534" s="100">
        <v>0</v>
      </c>
      <c r="L1534" s="101">
        <v>0</v>
      </c>
      <c r="M1534" s="62"/>
    </row>
    <row r="1535" spans="1:13" x14ac:dyDescent="0.3">
      <c r="A1535" s="62"/>
      <c r="B1535" s="6">
        <v>0</v>
      </c>
      <c r="C1535" s="25"/>
      <c r="D1535" s="3">
        <v>0</v>
      </c>
      <c r="E1535" s="26">
        <v>0</v>
      </c>
      <c r="F1535" s="27"/>
      <c r="G1535" s="26">
        <v>0</v>
      </c>
      <c r="H1535" s="89">
        <v>0</v>
      </c>
      <c r="I1535" s="99"/>
      <c r="J1535" s="61">
        <v>0</v>
      </c>
      <c r="K1535" s="100">
        <v>0</v>
      </c>
      <c r="L1535" s="101">
        <v>0</v>
      </c>
      <c r="M1535" s="62"/>
    </row>
    <row r="1536" spans="1:13" x14ac:dyDescent="0.3">
      <c r="A1536" s="62"/>
      <c r="B1536" s="6" t="s">
        <v>1562</v>
      </c>
      <c r="C1536" s="25"/>
      <c r="D1536" s="3">
        <v>0</v>
      </c>
      <c r="E1536" s="26">
        <v>0</v>
      </c>
      <c r="F1536" s="27"/>
      <c r="G1536" s="26">
        <v>0.08</v>
      </c>
      <c r="H1536" s="89">
        <v>1.54816735689128E-3</v>
      </c>
      <c r="I1536" s="99"/>
      <c r="J1536" s="61" t="s">
        <v>165</v>
      </c>
      <c r="K1536" s="100">
        <v>0.4</v>
      </c>
      <c r="L1536" s="101">
        <v>6.1926694275651201E-4</v>
      </c>
      <c r="M1536" s="62"/>
    </row>
    <row r="1537" spans="1:13" x14ac:dyDescent="0.3">
      <c r="A1537" s="62"/>
      <c r="B1537" s="6" t="s">
        <v>57</v>
      </c>
      <c r="C1537" s="25"/>
      <c r="D1537" s="28"/>
      <c r="E1537" s="26"/>
      <c r="F1537" s="27"/>
      <c r="G1537" s="193">
        <v>0.08</v>
      </c>
      <c r="H1537" s="102" t="s">
        <v>57</v>
      </c>
      <c r="I1537" s="103"/>
      <c r="J1537" s="85"/>
      <c r="K1537" s="104" t="s">
        <v>156</v>
      </c>
      <c r="L1537" s="105">
        <v>6.1926694275651201E-4</v>
      </c>
      <c r="M1537" s="62"/>
    </row>
    <row r="1538" spans="1:13" x14ac:dyDescent="0.3">
      <c r="A1538" s="62"/>
      <c r="B1538" s="194" t="s">
        <v>22</v>
      </c>
      <c r="C1538" s="195"/>
      <c r="D1538" s="196"/>
      <c r="E1538" s="197"/>
      <c r="F1538" s="155"/>
      <c r="G1538" s="87"/>
      <c r="H1538" s="107"/>
      <c r="I1538" s="174"/>
      <c r="J1538" s="175"/>
      <c r="K1538" s="176"/>
      <c r="L1538" s="110"/>
      <c r="M1538" s="62"/>
    </row>
    <row r="1539" spans="1:13" ht="28.8" x14ac:dyDescent="0.3">
      <c r="A1539" s="62"/>
      <c r="B1539" s="198" t="s">
        <v>58</v>
      </c>
      <c r="C1539" s="199" t="s">
        <v>1</v>
      </c>
      <c r="D1539" s="200" t="s">
        <v>59</v>
      </c>
      <c r="E1539" s="156" t="s">
        <v>23</v>
      </c>
      <c r="F1539" s="156" t="s">
        <v>55</v>
      </c>
      <c r="G1539" s="201" t="s">
        <v>56</v>
      </c>
      <c r="H1539" s="90" t="s">
        <v>158</v>
      </c>
      <c r="I1539" s="169" t="s">
        <v>159</v>
      </c>
      <c r="J1539" s="169" t="s">
        <v>160</v>
      </c>
      <c r="K1539" s="177" t="s">
        <v>161</v>
      </c>
      <c r="L1539" s="92" t="s">
        <v>162</v>
      </c>
      <c r="M1539" s="62"/>
    </row>
    <row r="1540" spans="1:13" x14ac:dyDescent="0.3">
      <c r="A1540" s="62"/>
      <c r="B1540" s="550" t="s">
        <v>86</v>
      </c>
      <c r="C1540" s="25">
        <v>1</v>
      </c>
      <c r="D1540" s="3">
        <v>4.55</v>
      </c>
      <c r="E1540" s="26">
        <v>4.55</v>
      </c>
      <c r="F1540" s="554">
        <v>0.25</v>
      </c>
      <c r="G1540" s="26">
        <v>1.1375</v>
      </c>
      <c r="H1540" s="170">
        <v>2.2013004605797887E-2</v>
      </c>
      <c r="I1540" s="171"/>
      <c r="J1540" s="192" t="s">
        <v>163</v>
      </c>
      <c r="K1540" s="172">
        <v>1</v>
      </c>
      <c r="L1540" s="173">
        <v>2.2013004605797887E-2</v>
      </c>
      <c r="M1540" s="62"/>
    </row>
    <row r="1541" spans="1:13" x14ac:dyDescent="0.3">
      <c r="A1541" s="62"/>
      <c r="B1541" s="8" t="s">
        <v>87</v>
      </c>
      <c r="C1541" s="25">
        <v>1</v>
      </c>
      <c r="D1541" s="3">
        <v>4.5599999999999996</v>
      </c>
      <c r="E1541" s="26">
        <v>4.5599999999999996</v>
      </c>
      <c r="F1541" s="554">
        <v>0.1</v>
      </c>
      <c r="G1541" s="26">
        <v>0.45599999999999996</v>
      </c>
      <c r="H1541" s="170">
        <v>8.8245539342802944E-3</v>
      </c>
      <c r="I1541" s="171"/>
      <c r="J1541" s="192" t="s">
        <v>163</v>
      </c>
      <c r="K1541" s="172">
        <v>1</v>
      </c>
      <c r="L1541" s="173">
        <v>8.8245539342802944E-3</v>
      </c>
      <c r="M1541" s="62"/>
    </row>
    <row r="1542" spans="1:13" x14ac:dyDescent="0.3">
      <c r="A1542" s="62"/>
      <c r="B1542" s="8"/>
      <c r="C1542" s="25"/>
      <c r="D1542" s="3"/>
      <c r="E1542" s="26"/>
      <c r="F1542" s="26"/>
      <c r="G1542" s="26"/>
      <c r="H1542" s="89"/>
      <c r="I1542" s="99"/>
      <c r="J1542" s="61"/>
      <c r="K1542" s="100"/>
      <c r="L1542" s="101"/>
      <c r="M1542" s="62"/>
    </row>
    <row r="1543" spans="1:13" x14ac:dyDescent="0.3">
      <c r="A1543" s="62"/>
      <c r="B1543" s="8"/>
      <c r="C1543" s="25"/>
      <c r="D1543" s="3"/>
      <c r="E1543" s="26"/>
      <c r="F1543" s="27"/>
      <c r="G1543" s="26"/>
      <c r="H1543" s="89"/>
      <c r="I1543" s="99"/>
      <c r="J1543" s="61"/>
      <c r="K1543" s="100"/>
      <c r="L1543" s="101"/>
      <c r="M1543" s="62"/>
    </row>
    <row r="1544" spans="1:13" x14ac:dyDescent="0.3">
      <c r="A1544" s="62"/>
      <c r="B1544" s="8"/>
      <c r="C1544" s="25"/>
      <c r="D1544" s="3"/>
      <c r="E1544" s="26"/>
      <c r="F1544" s="27"/>
      <c r="G1544" s="26"/>
      <c r="H1544" s="89"/>
      <c r="I1544" s="99"/>
      <c r="J1544" s="61"/>
      <c r="K1544" s="100"/>
      <c r="L1544" s="101"/>
      <c r="M1544" s="62"/>
    </row>
    <row r="1545" spans="1:13" x14ac:dyDescent="0.3">
      <c r="A1545" s="62"/>
      <c r="B1545" s="8">
        <v>0</v>
      </c>
      <c r="C1545" s="25"/>
      <c r="D1545" s="3">
        <v>0</v>
      </c>
      <c r="E1545" s="26">
        <v>0</v>
      </c>
      <c r="F1545" s="27"/>
      <c r="G1545" s="26">
        <v>0</v>
      </c>
      <c r="H1545" s="89">
        <v>0</v>
      </c>
      <c r="I1545" s="99"/>
      <c r="J1545" s="61">
        <v>0</v>
      </c>
      <c r="K1545" s="100">
        <v>0</v>
      </c>
      <c r="L1545" s="101">
        <v>0</v>
      </c>
      <c r="M1545" s="62"/>
    </row>
    <row r="1546" spans="1:13" x14ac:dyDescent="0.3">
      <c r="A1546" s="62"/>
      <c r="B1546" s="8">
        <v>0</v>
      </c>
      <c r="C1546" s="25"/>
      <c r="D1546" s="3">
        <v>0</v>
      </c>
      <c r="E1546" s="26">
        <v>0</v>
      </c>
      <c r="F1546" s="27"/>
      <c r="G1546" s="26">
        <v>0</v>
      </c>
      <c r="H1546" s="89">
        <v>0</v>
      </c>
      <c r="I1546" s="99"/>
      <c r="J1546" s="61">
        <v>0</v>
      </c>
      <c r="K1546" s="100">
        <v>0</v>
      </c>
      <c r="L1546" s="101">
        <v>0</v>
      </c>
      <c r="M1546" s="62"/>
    </row>
    <row r="1547" spans="1:13" x14ac:dyDescent="0.3">
      <c r="A1547" s="62"/>
      <c r="B1547" s="8">
        <v>0</v>
      </c>
      <c r="C1547" s="25"/>
      <c r="D1547" s="3">
        <v>0</v>
      </c>
      <c r="E1547" s="26">
        <v>0</v>
      </c>
      <c r="F1547" s="27"/>
      <c r="G1547" s="26">
        <v>0</v>
      </c>
      <c r="H1547" s="89">
        <v>0</v>
      </c>
      <c r="I1547" s="99"/>
      <c r="J1547" s="61">
        <v>0</v>
      </c>
      <c r="K1547" s="100">
        <v>0</v>
      </c>
      <c r="L1547" s="101">
        <v>0</v>
      </c>
      <c r="M1547" s="62"/>
    </row>
    <row r="1548" spans="1:13" x14ac:dyDescent="0.3">
      <c r="A1548" s="62"/>
      <c r="B1548" s="8">
        <v>0</v>
      </c>
      <c r="C1548" s="25"/>
      <c r="D1548" s="3">
        <v>0</v>
      </c>
      <c r="E1548" s="26">
        <v>0</v>
      </c>
      <c r="F1548" s="27"/>
      <c r="G1548" s="26">
        <v>0</v>
      </c>
      <c r="H1548" s="89">
        <v>0</v>
      </c>
      <c r="I1548" s="99"/>
      <c r="J1548" s="61">
        <v>0</v>
      </c>
      <c r="K1548" s="100">
        <v>0</v>
      </c>
      <c r="L1548" s="101">
        <v>0</v>
      </c>
      <c r="M1548" s="62"/>
    </row>
    <row r="1549" spans="1:13" x14ac:dyDescent="0.3">
      <c r="A1549" s="62"/>
      <c r="B1549" s="6" t="s">
        <v>60</v>
      </c>
      <c r="C1549" s="25"/>
      <c r="D1549" s="28"/>
      <c r="E1549" s="26"/>
      <c r="F1549" s="27"/>
      <c r="G1549" s="193">
        <v>1.5934999999999999</v>
      </c>
      <c r="H1549" s="106" t="s">
        <v>60</v>
      </c>
      <c r="I1549" s="103"/>
      <c r="J1549" s="85"/>
      <c r="K1549" s="104" t="s">
        <v>156</v>
      </c>
      <c r="L1549" s="95">
        <v>3.0837558540078181E-2</v>
      </c>
      <c r="M1549" s="62"/>
    </row>
    <row r="1550" spans="1:13" x14ac:dyDescent="0.3">
      <c r="A1550" s="62"/>
      <c r="B1550" s="194" t="s">
        <v>38</v>
      </c>
      <c r="C1550" s="195"/>
      <c r="D1550" s="196"/>
      <c r="E1550" s="196"/>
      <c r="F1550" s="196"/>
      <c r="G1550" s="196"/>
      <c r="H1550" s="115"/>
      <c r="I1550" s="202"/>
      <c r="J1550" s="203"/>
      <c r="K1550" s="178"/>
      <c r="L1550" s="204"/>
      <c r="M1550" s="62"/>
    </row>
    <row r="1551" spans="1:13" ht="28.8" x14ac:dyDescent="0.3">
      <c r="A1551" s="62"/>
      <c r="B1551" s="53" t="s">
        <v>53</v>
      </c>
      <c r="C1551" s="195"/>
      <c r="D1551" s="205" t="s">
        <v>0</v>
      </c>
      <c r="E1551" s="206" t="s">
        <v>1</v>
      </c>
      <c r="F1551" s="207" t="s">
        <v>61</v>
      </c>
      <c r="G1551" s="188" t="s">
        <v>56</v>
      </c>
      <c r="H1551" s="111" t="s">
        <v>158</v>
      </c>
      <c r="I1551" s="112" t="s">
        <v>159</v>
      </c>
      <c r="J1551" s="112" t="s">
        <v>160</v>
      </c>
      <c r="K1551" s="113" t="s">
        <v>161</v>
      </c>
      <c r="L1551" s="114" t="s">
        <v>162</v>
      </c>
      <c r="M1551" s="62"/>
    </row>
    <row r="1552" spans="1:13" x14ac:dyDescent="0.3">
      <c r="A1552" s="62"/>
      <c r="B1552" s="218" t="s">
        <v>1605</v>
      </c>
      <c r="C1552" s="195"/>
      <c r="D1552" s="190" t="s">
        <v>5</v>
      </c>
      <c r="E1552" s="153">
        <v>1</v>
      </c>
      <c r="F1552" s="154">
        <v>15</v>
      </c>
      <c r="G1552" s="191">
        <v>15</v>
      </c>
      <c r="H1552" s="170">
        <v>0.29028137941711502</v>
      </c>
      <c r="I1552" s="171"/>
      <c r="J1552" s="192" t="s">
        <v>165</v>
      </c>
      <c r="K1552" s="172">
        <v>0.4</v>
      </c>
      <c r="L1552" s="173">
        <v>0.11611255176684601</v>
      </c>
      <c r="M1552" s="521"/>
    </row>
    <row r="1553" spans="1:13" x14ac:dyDescent="0.3">
      <c r="A1553" s="62"/>
      <c r="B1553" s="6" t="s">
        <v>1606</v>
      </c>
      <c r="C1553" s="7"/>
      <c r="D1553" s="3" t="s">
        <v>5</v>
      </c>
      <c r="E1553" s="4">
        <v>1</v>
      </c>
      <c r="F1553" s="5">
        <v>35</v>
      </c>
      <c r="G1553" s="26">
        <v>35</v>
      </c>
      <c r="H1553" s="89">
        <v>0.67732321863993494</v>
      </c>
      <c r="I1553" s="99"/>
      <c r="J1553" s="61" t="s">
        <v>165</v>
      </c>
      <c r="K1553" s="100">
        <v>0.4</v>
      </c>
      <c r="L1553" s="101">
        <v>0.270929287455974</v>
      </c>
      <c r="M1553" s="521"/>
    </row>
    <row r="1554" spans="1:13" x14ac:dyDescent="0.3">
      <c r="A1554" s="62"/>
      <c r="B1554" s="6">
        <v>0</v>
      </c>
      <c r="C1554" s="7"/>
      <c r="D1554" s="3">
        <v>0</v>
      </c>
      <c r="E1554" s="4"/>
      <c r="F1554" s="5">
        <v>0</v>
      </c>
      <c r="G1554" s="26">
        <v>0</v>
      </c>
      <c r="H1554" s="89">
        <v>0</v>
      </c>
      <c r="I1554" s="99"/>
      <c r="J1554" s="61">
        <v>0</v>
      </c>
      <c r="K1554" s="100">
        <v>0</v>
      </c>
      <c r="L1554" s="101">
        <v>0</v>
      </c>
      <c r="M1554" s="62"/>
    </row>
    <row r="1555" spans="1:13" x14ac:dyDescent="0.3">
      <c r="A1555" s="62"/>
      <c r="B1555" s="6">
        <v>0</v>
      </c>
      <c r="C1555" s="7"/>
      <c r="D1555" s="3">
        <v>0</v>
      </c>
      <c r="E1555" s="4"/>
      <c r="F1555" s="5">
        <v>0</v>
      </c>
      <c r="G1555" s="26">
        <v>0</v>
      </c>
      <c r="H1555" s="89">
        <v>0</v>
      </c>
      <c r="I1555" s="99"/>
      <c r="J1555" s="61">
        <v>0</v>
      </c>
      <c r="K1555" s="100">
        <v>0</v>
      </c>
      <c r="L1555" s="101">
        <v>0</v>
      </c>
      <c r="M1555" s="62"/>
    </row>
    <row r="1556" spans="1:13" x14ac:dyDescent="0.3">
      <c r="A1556" s="62"/>
      <c r="B1556" s="6">
        <v>0</v>
      </c>
      <c r="C1556" s="7"/>
      <c r="D1556" s="3">
        <v>0</v>
      </c>
      <c r="E1556" s="4"/>
      <c r="F1556" s="5">
        <v>0</v>
      </c>
      <c r="G1556" s="26">
        <v>0</v>
      </c>
      <c r="H1556" s="89">
        <v>0</v>
      </c>
      <c r="I1556" s="99"/>
      <c r="J1556" s="61">
        <v>0</v>
      </c>
      <c r="K1556" s="100">
        <v>0</v>
      </c>
      <c r="L1556" s="101">
        <v>0</v>
      </c>
      <c r="M1556" s="62"/>
    </row>
    <row r="1557" spans="1:13" x14ac:dyDescent="0.3">
      <c r="A1557" s="62"/>
      <c r="B1557" s="6">
        <v>0</v>
      </c>
      <c r="C1557" s="7"/>
      <c r="D1557" s="3">
        <v>0</v>
      </c>
      <c r="E1557" s="4"/>
      <c r="F1557" s="5">
        <v>0</v>
      </c>
      <c r="G1557" s="26">
        <v>0</v>
      </c>
      <c r="H1557" s="89">
        <v>0</v>
      </c>
      <c r="I1557" s="99"/>
      <c r="J1557" s="61">
        <v>0</v>
      </c>
      <c r="K1557" s="100">
        <v>0</v>
      </c>
      <c r="L1557" s="101">
        <v>0</v>
      </c>
      <c r="M1557" s="62"/>
    </row>
    <row r="1558" spans="1:13" x14ac:dyDescent="0.3">
      <c r="A1558" s="62"/>
      <c r="B1558" s="6">
        <v>0</v>
      </c>
      <c r="C1558" s="7"/>
      <c r="D1558" s="3">
        <v>0</v>
      </c>
      <c r="E1558" s="4"/>
      <c r="F1558" s="5">
        <v>0</v>
      </c>
      <c r="G1558" s="26">
        <v>0</v>
      </c>
      <c r="H1558" s="89">
        <v>0</v>
      </c>
      <c r="I1558" s="99"/>
      <c r="J1558" s="61">
        <v>0</v>
      </c>
      <c r="K1558" s="100">
        <v>0</v>
      </c>
      <c r="L1558" s="101">
        <v>0</v>
      </c>
      <c r="M1558" s="62"/>
    </row>
    <row r="1559" spans="1:13" x14ac:dyDescent="0.3">
      <c r="A1559" s="62"/>
      <c r="B1559" s="6">
        <v>0</v>
      </c>
      <c r="C1559" s="7"/>
      <c r="D1559" s="3">
        <v>0</v>
      </c>
      <c r="E1559" s="4"/>
      <c r="F1559" s="5">
        <v>0</v>
      </c>
      <c r="G1559" s="26">
        <v>0</v>
      </c>
      <c r="H1559" s="89">
        <v>0</v>
      </c>
      <c r="I1559" s="99"/>
      <c r="J1559" s="61">
        <v>0</v>
      </c>
      <c r="K1559" s="100">
        <v>0</v>
      </c>
      <c r="L1559" s="101">
        <v>0</v>
      </c>
      <c r="M1559" s="62"/>
    </row>
    <row r="1560" spans="1:13" x14ac:dyDescent="0.3">
      <c r="A1560" s="62"/>
      <c r="B1560" s="6">
        <v>0</v>
      </c>
      <c r="C1560" s="7"/>
      <c r="D1560" s="3">
        <v>0</v>
      </c>
      <c r="E1560" s="4"/>
      <c r="F1560" s="5">
        <v>0</v>
      </c>
      <c r="G1560" s="26">
        <v>0</v>
      </c>
      <c r="H1560" s="89">
        <v>0</v>
      </c>
      <c r="I1560" s="99"/>
      <c r="J1560" s="61">
        <v>0</v>
      </c>
      <c r="K1560" s="100">
        <v>0</v>
      </c>
      <c r="L1560" s="101">
        <v>0</v>
      </c>
      <c r="M1560" s="62"/>
    </row>
    <row r="1561" spans="1:13" x14ac:dyDescent="0.3">
      <c r="A1561" s="62"/>
      <c r="B1561" s="6">
        <v>0</v>
      </c>
      <c r="C1561" s="7"/>
      <c r="D1561" s="3">
        <v>0</v>
      </c>
      <c r="E1561" s="4"/>
      <c r="F1561" s="5">
        <v>0</v>
      </c>
      <c r="G1561" s="26">
        <v>0</v>
      </c>
      <c r="H1561" s="89">
        <v>0</v>
      </c>
      <c r="I1561" s="99"/>
      <c r="J1561" s="61">
        <v>0</v>
      </c>
      <c r="K1561" s="100">
        <v>0</v>
      </c>
      <c r="L1561" s="101">
        <v>0</v>
      </c>
      <c r="M1561" s="62"/>
    </row>
    <row r="1562" spans="1:13" x14ac:dyDescent="0.3">
      <c r="A1562" s="62"/>
      <c r="B1562" s="6">
        <v>0</v>
      </c>
      <c r="C1562" s="7"/>
      <c r="D1562" s="3">
        <v>0</v>
      </c>
      <c r="E1562" s="4"/>
      <c r="F1562" s="5">
        <v>0</v>
      </c>
      <c r="G1562" s="26">
        <v>0</v>
      </c>
      <c r="H1562" s="89">
        <v>0</v>
      </c>
      <c r="I1562" s="99"/>
      <c r="J1562" s="61">
        <v>0</v>
      </c>
      <c r="K1562" s="100">
        <v>0</v>
      </c>
      <c r="L1562" s="101">
        <v>0</v>
      </c>
      <c r="M1562" s="62"/>
    </row>
    <row r="1563" spans="1:13" x14ac:dyDescent="0.3">
      <c r="A1563" s="62"/>
      <c r="B1563" s="6">
        <v>0</v>
      </c>
      <c r="C1563" s="7"/>
      <c r="D1563" s="3">
        <v>0</v>
      </c>
      <c r="E1563" s="4"/>
      <c r="F1563" s="5">
        <v>0</v>
      </c>
      <c r="G1563" s="26">
        <v>0</v>
      </c>
      <c r="H1563" s="89">
        <v>0</v>
      </c>
      <c r="I1563" s="99"/>
      <c r="J1563" s="61">
        <v>0</v>
      </c>
      <c r="K1563" s="100">
        <v>0</v>
      </c>
      <c r="L1563" s="101">
        <v>0</v>
      </c>
      <c r="M1563" s="62"/>
    </row>
    <row r="1564" spans="1:13" x14ac:dyDescent="0.3">
      <c r="A1564" s="62"/>
      <c r="B1564" s="6">
        <v>0</v>
      </c>
      <c r="C1564" s="7"/>
      <c r="D1564" s="3">
        <v>0</v>
      </c>
      <c r="E1564" s="4"/>
      <c r="F1564" s="5">
        <v>0</v>
      </c>
      <c r="G1564" s="26">
        <v>0</v>
      </c>
      <c r="H1564" s="89">
        <v>0</v>
      </c>
      <c r="I1564" s="99"/>
      <c r="J1564" s="61">
        <v>0</v>
      </c>
      <c r="K1564" s="100">
        <v>0</v>
      </c>
      <c r="L1564" s="101">
        <v>0</v>
      </c>
      <c r="M1564" s="62"/>
    </row>
    <row r="1565" spans="1:13" x14ac:dyDescent="0.3">
      <c r="A1565" s="62"/>
      <c r="B1565" s="58" t="s">
        <v>62</v>
      </c>
      <c r="C1565" s="46"/>
      <c r="D1565" s="37"/>
      <c r="E1565" s="38"/>
      <c r="F1565" s="39"/>
      <c r="G1565" s="193">
        <v>50</v>
      </c>
      <c r="H1565" s="106" t="s">
        <v>62</v>
      </c>
      <c r="I1565" s="103"/>
      <c r="J1565" s="85"/>
      <c r="K1565" s="104" t="s">
        <v>156</v>
      </c>
      <c r="L1565" s="95">
        <v>0.38704183922281998</v>
      </c>
      <c r="M1565" s="62"/>
    </row>
    <row r="1566" spans="1:13" x14ac:dyDescent="0.3">
      <c r="A1566" s="62"/>
      <c r="B1566" s="194" t="s">
        <v>63</v>
      </c>
      <c r="C1566" s="195"/>
      <c r="D1566" s="196"/>
      <c r="E1566" s="197"/>
      <c r="F1566" s="155"/>
      <c r="G1566" s="197"/>
      <c r="H1566" s="115"/>
      <c r="I1566" s="202"/>
      <c r="J1566" s="203"/>
      <c r="K1566" s="178"/>
      <c r="L1566" s="204">
        <v>0</v>
      </c>
      <c r="M1566" s="62"/>
    </row>
    <row r="1567" spans="1:13" ht="28.8" x14ac:dyDescent="0.3">
      <c r="A1567" s="62"/>
      <c r="B1567" s="53" t="s">
        <v>53</v>
      </c>
      <c r="C1567" s="210"/>
      <c r="D1567" s="211" t="s">
        <v>0</v>
      </c>
      <c r="E1567" s="201" t="s">
        <v>1</v>
      </c>
      <c r="F1567" s="156" t="s">
        <v>61</v>
      </c>
      <c r="G1567" s="188" t="s">
        <v>56</v>
      </c>
      <c r="H1567" s="111" t="s">
        <v>158</v>
      </c>
      <c r="I1567" s="112" t="s">
        <v>159</v>
      </c>
      <c r="J1567" s="112" t="s">
        <v>160</v>
      </c>
      <c r="K1567" s="113" t="s">
        <v>161</v>
      </c>
      <c r="L1567" s="114" t="s">
        <v>162</v>
      </c>
      <c r="M1567" s="62"/>
    </row>
    <row r="1568" spans="1:13" x14ac:dyDescent="0.3">
      <c r="A1568" s="62"/>
      <c r="B1568" s="6">
        <v>0</v>
      </c>
      <c r="C1568" s="7"/>
      <c r="D1568" s="3">
        <v>0</v>
      </c>
      <c r="E1568" s="26"/>
      <c r="F1568" s="5">
        <v>0</v>
      </c>
      <c r="G1568" s="191">
        <v>0</v>
      </c>
      <c r="H1568" s="170">
        <v>0</v>
      </c>
      <c r="I1568" s="171"/>
      <c r="J1568" s="192">
        <v>0</v>
      </c>
      <c r="K1568" s="172">
        <v>0</v>
      </c>
      <c r="L1568" s="173">
        <v>0</v>
      </c>
      <c r="M1568" s="62"/>
    </row>
    <row r="1569" spans="1:13" x14ac:dyDescent="0.3">
      <c r="A1569" s="62"/>
      <c r="B1569" s="6">
        <v>0</v>
      </c>
      <c r="C1569" s="7"/>
      <c r="D1569" s="3">
        <v>0</v>
      </c>
      <c r="E1569" s="26"/>
      <c r="F1569" s="5">
        <v>0</v>
      </c>
      <c r="G1569" s="26">
        <v>0</v>
      </c>
      <c r="H1569" s="89">
        <v>0</v>
      </c>
      <c r="I1569" s="99"/>
      <c r="J1569" s="61">
        <v>0</v>
      </c>
      <c r="K1569" s="100">
        <v>0</v>
      </c>
      <c r="L1569" s="101">
        <v>0</v>
      </c>
      <c r="M1569" s="62"/>
    </row>
    <row r="1570" spans="1:13" x14ac:dyDescent="0.3">
      <c r="A1570" s="62"/>
      <c r="B1570" s="6">
        <v>0</v>
      </c>
      <c r="C1570" s="7"/>
      <c r="D1570" s="3">
        <v>0</v>
      </c>
      <c r="E1570" s="26"/>
      <c r="F1570" s="5">
        <v>0</v>
      </c>
      <c r="G1570" s="26">
        <v>0</v>
      </c>
      <c r="H1570" s="89">
        <v>0</v>
      </c>
      <c r="I1570" s="99"/>
      <c r="J1570" s="61">
        <v>0</v>
      </c>
      <c r="K1570" s="100">
        <v>0</v>
      </c>
      <c r="L1570" s="101">
        <v>0</v>
      </c>
      <c r="M1570" s="62"/>
    </row>
    <row r="1571" spans="1:13" x14ac:dyDescent="0.3">
      <c r="A1571" s="62"/>
      <c r="B1571" s="6">
        <v>0</v>
      </c>
      <c r="C1571" s="7"/>
      <c r="D1571" s="3">
        <v>0</v>
      </c>
      <c r="E1571" s="26"/>
      <c r="F1571" s="5">
        <v>0</v>
      </c>
      <c r="G1571" s="26">
        <v>0</v>
      </c>
      <c r="H1571" s="89">
        <v>0</v>
      </c>
      <c r="I1571" s="99"/>
      <c r="J1571" s="61">
        <v>0</v>
      </c>
      <c r="K1571" s="100">
        <v>0</v>
      </c>
      <c r="L1571" s="101">
        <v>0</v>
      </c>
      <c r="M1571" s="62"/>
    </row>
    <row r="1572" spans="1:13" x14ac:dyDescent="0.3">
      <c r="A1572" s="62"/>
      <c r="B1572" s="6">
        <v>0</v>
      </c>
      <c r="C1572" s="7"/>
      <c r="D1572" s="3">
        <v>0</v>
      </c>
      <c r="E1572" s="26"/>
      <c r="F1572" s="5">
        <v>0</v>
      </c>
      <c r="G1572" s="26">
        <v>0</v>
      </c>
      <c r="H1572" s="89">
        <v>0</v>
      </c>
      <c r="I1572" s="99"/>
      <c r="J1572" s="61">
        <v>0</v>
      </c>
      <c r="K1572" s="100">
        <v>0</v>
      </c>
      <c r="L1572" s="101">
        <v>0</v>
      </c>
      <c r="M1572" s="62"/>
    </row>
    <row r="1573" spans="1:13" ht="15" thickBot="1" x14ac:dyDescent="0.35">
      <c r="A1573" s="62"/>
      <c r="B1573" s="59" t="s">
        <v>64</v>
      </c>
      <c r="C1573" s="42"/>
      <c r="D1573" s="43"/>
      <c r="E1573" s="44"/>
      <c r="F1573" s="45"/>
      <c r="G1573" s="191">
        <v>0</v>
      </c>
      <c r="H1573" s="106" t="s">
        <v>64</v>
      </c>
      <c r="I1573" s="103"/>
      <c r="J1573" s="85"/>
      <c r="K1573" s="104" t="s">
        <v>156</v>
      </c>
      <c r="L1573" s="95">
        <v>0</v>
      </c>
      <c r="M1573" s="62"/>
    </row>
    <row r="1574" spans="1:13" x14ac:dyDescent="0.3">
      <c r="A1574" s="62"/>
      <c r="B1574" s="64"/>
      <c r="C1574" s="68"/>
      <c r="D1574" s="69" t="s">
        <v>65</v>
      </c>
      <c r="E1574" s="70"/>
      <c r="F1574" s="71"/>
      <c r="G1574" s="88">
        <v>51.673999999999999</v>
      </c>
      <c r="H1574" s="179"/>
      <c r="I1574" s="212"/>
      <c r="J1574" s="213"/>
      <c r="K1574" s="214"/>
      <c r="L1574" s="180"/>
      <c r="M1574" s="62"/>
    </row>
    <row r="1575" spans="1:13" x14ac:dyDescent="0.3">
      <c r="A1575" s="62"/>
      <c r="B1575" s="63"/>
      <c r="C1575" s="68"/>
      <c r="D1575" s="72" t="s">
        <v>7</v>
      </c>
      <c r="E1575" s="215"/>
      <c r="F1575" s="181">
        <v>0.1</v>
      </c>
      <c r="G1575" s="215">
        <v>5.1669999999999998</v>
      </c>
      <c r="H1575" s="120"/>
      <c r="I1575" s="124"/>
      <c r="J1575" s="141"/>
      <c r="K1575" s="125"/>
      <c r="L1575" s="119"/>
      <c r="M1575" s="62"/>
    </row>
    <row r="1576" spans="1:13" x14ac:dyDescent="0.3">
      <c r="A1576" s="62"/>
      <c r="B1576" s="63"/>
      <c r="C1576" s="68"/>
      <c r="D1576" s="72" t="s">
        <v>8</v>
      </c>
      <c r="E1576" s="215"/>
      <c r="F1576" s="181">
        <v>0.1</v>
      </c>
      <c r="G1576" s="215">
        <v>5.1669999999999998</v>
      </c>
      <c r="H1576" s="120"/>
      <c r="I1576" s="124"/>
      <c r="J1576" s="141"/>
      <c r="K1576" s="125"/>
      <c r="L1576" s="119"/>
      <c r="M1576" s="62"/>
    </row>
    <row r="1577" spans="1:13" x14ac:dyDescent="0.3">
      <c r="A1577" s="62"/>
      <c r="B1577" s="63" t="s">
        <v>66</v>
      </c>
      <c r="C1577" s="68"/>
      <c r="D1577" s="75" t="s">
        <v>67</v>
      </c>
      <c r="E1577" s="76"/>
      <c r="F1577" s="71"/>
      <c r="G1577" s="76">
        <v>62.008000000000003</v>
      </c>
      <c r="H1577" s="120"/>
      <c r="I1577" s="124"/>
      <c r="J1577" s="141"/>
      <c r="K1577" s="125"/>
      <c r="L1577" s="119"/>
      <c r="M1577" s="62"/>
    </row>
    <row r="1578" spans="1:13" ht="15" thickBot="1" x14ac:dyDescent="0.35">
      <c r="A1578" s="62"/>
      <c r="B1578" s="63"/>
      <c r="C1578" s="68"/>
      <c r="D1578" s="77" t="s">
        <v>68</v>
      </c>
      <c r="E1578" s="78"/>
      <c r="F1578" s="79"/>
      <c r="G1578" s="78">
        <v>62.01</v>
      </c>
      <c r="H1578" s="134">
        <v>1</v>
      </c>
      <c r="I1578" s="126"/>
      <c r="J1578" s="142"/>
      <c r="K1578" s="127"/>
      <c r="L1578" s="135">
        <v>0.41849866470565467</v>
      </c>
      <c r="M1578" s="62"/>
    </row>
    <row r="1579" spans="1:13" x14ac:dyDescent="0.3">
      <c r="A1579" s="62"/>
      <c r="B1579" s="63"/>
      <c r="C1579" s="68"/>
      <c r="D1579" s="80"/>
      <c r="E1579" s="67"/>
      <c r="F1579" s="65"/>
      <c r="G1579" s="67"/>
      <c r="H1579" s="47"/>
      <c r="I1579" s="47"/>
      <c r="J1579" s="60"/>
      <c r="K1579" s="47"/>
      <c r="L1579" s="47"/>
      <c r="M1579" s="62"/>
    </row>
    <row r="1580" spans="1:13" x14ac:dyDescent="0.3">
      <c r="A1580" s="62"/>
      <c r="B1580" s="63"/>
      <c r="C1580" s="68"/>
      <c r="D1580" s="80"/>
      <c r="E1580" s="67"/>
      <c r="F1580" s="65"/>
      <c r="G1580" s="67"/>
      <c r="H1580" s="47"/>
      <c r="I1580" s="47"/>
      <c r="J1580" s="60"/>
      <c r="K1580" s="47"/>
      <c r="L1580" s="47"/>
      <c r="M1580" s="62"/>
    </row>
    <row r="1581" spans="1:13" x14ac:dyDescent="0.3">
      <c r="A1581" s="62"/>
      <c r="B1581" s="63"/>
      <c r="C1581" s="68"/>
      <c r="D1581" s="80"/>
      <c r="E1581" s="67"/>
      <c r="F1581" s="65"/>
      <c r="G1581" s="67"/>
      <c r="H1581" s="47"/>
      <c r="I1581" s="47"/>
      <c r="J1581" s="60"/>
      <c r="K1581" s="47"/>
      <c r="L1581" s="47"/>
      <c r="M1581" s="62"/>
    </row>
    <row r="1582" spans="1:13" x14ac:dyDescent="0.3">
      <c r="A1582" s="62"/>
      <c r="B1582" s="136" t="s">
        <v>1808</v>
      </c>
      <c r="C1582" s="81"/>
      <c r="D1582" s="80"/>
      <c r="E1582" s="67"/>
      <c r="F1582" s="82"/>
      <c r="G1582" s="82"/>
      <c r="H1582" s="47"/>
      <c r="I1582" s="47"/>
      <c r="J1582" s="60"/>
      <c r="K1582" s="47"/>
      <c r="L1582" s="47"/>
      <c r="M1582" s="62"/>
    </row>
    <row r="1583" spans="1:13" x14ac:dyDescent="0.3">
      <c r="A1583" s="62"/>
      <c r="B1583" s="216" t="s">
        <v>6</v>
      </c>
      <c r="C1583" s="217"/>
      <c r="D1583" s="80"/>
      <c r="E1583" s="67"/>
      <c r="F1583" s="62"/>
      <c r="G1583" s="62"/>
      <c r="H1583" s="47"/>
      <c r="I1583" s="47"/>
      <c r="J1583" s="60"/>
      <c r="K1583" s="47"/>
      <c r="L1583" s="47"/>
      <c r="M1583" s="62"/>
    </row>
    <row r="1584" spans="1:13" x14ac:dyDescent="0.3">
      <c r="A1584" s="62"/>
      <c r="B1584" s="84"/>
      <c r="C1584" s="62"/>
      <c r="D1584" s="80"/>
      <c r="E1584" s="67"/>
      <c r="F1584" s="62"/>
      <c r="G1584" s="62"/>
      <c r="H1584" s="47"/>
      <c r="I1584" s="47"/>
      <c r="J1584" s="60"/>
      <c r="K1584" s="47"/>
      <c r="L1584" s="47"/>
      <c r="M1584" s="62"/>
    </row>
    <row r="1585" spans="1:13" x14ac:dyDescent="0.3">
      <c r="A1585" s="62"/>
      <c r="B1585" s="129"/>
      <c r="C1585" s="129"/>
      <c r="D1585" s="129"/>
      <c r="J1585" s="1"/>
    </row>
    <row r="1586" spans="1:13" x14ac:dyDescent="0.3">
      <c r="A1586" s="62"/>
      <c r="B1586" s="130"/>
      <c r="C1586" s="130"/>
      <c r="D1586" s="130"/>
      <c r="J1586" s="1"/>
    </row>
    <row r="1587" spans="1:13" ht="15.6" x14ac:dyDescent="0.3">
      <c r="A1587" s="62"/>
      <c r="B1587" s="47"/>
      <c r="C1587" s="47"/>
      <c r="D1587" s="715" t="s">
        <v>166</v>
      </c>
      <c r="E1587" s="715"/>
      <c r="F1587" s="715"/>
      <c r="J1587" s="1"/>
    </row>
    <row r="1588" spans="1:13" x14ac:dyDescent="0.3">
      <c r="A1588" s="62"/>
      <c r="B1588" s="132"/>
      <c r="C1588" s="132"/>
      <c r="D1588" s="132"/>
      <c r="J1588" s="1"/>
    </row>
    <row r="1589" spans="1:13" ht="82.2" customHeight="1" x14ac:dyDescent="0.3">
      <c r="A1589" s="62"/>
      <c r="B1589" s="710" t="s">
        <v>1809</v>
      </c>
      <c r="C1589" s="710"/>
      <c r="D1589" s="710"/>
      <c r="E1589" s="710"/>
      <c r="F1589" s="710"/>
      <c r="G1589" s="710"/>
      <c r="H1589" s="710"/>
      <c r="I1589" s="710"/>
      <c r="J1589" s="710"/>
      <c r="K1589" s="710"/>
      <c r="L1589" s="710"/>
    </row>
    <row r="1590" spans="1:13" x14ac:dyDescent="0.3">
      <c r="A1590" s="62"/>
      <c r="B1590" s="63"/>
      <c r="C1590" s="9"/>
      <c r="D1590" s="10"/>
      <c r="E1590" s="11"/>
      <c r="F1590" s="12"/>
      <c r="G1590" s="13"/>
      <c r="H1590" s="47"/>
      <c r="I1590" s="47"/>
      <c r="J1590" s="60"/>
      <c r="K1590" s="47"/>
      <c r="L1590" s="47"/>
      <c r="M1590" s="62"/>
    </row>
    <row r="1591" spans="1:13" x14ac:dyDescent="0.3">
      <c r="A1591" s="62"/>
      <c r="B1591" s="48" t="s">
        <v>48</v>
      </c>
      <c r="C1591" s="9"/>
      <c r="D1591" s="10"/>
      <c r="E1591" s="11"/>
      <c r="F1591" s="11"/>
      <c r="G1591" s="11"/>
      <c r="H1591" s="47"/>
      <c r="I1591" s="47"/>
      <c r="J1591" s="60"/>
      <c r="K1591" s="47"/>
      <c r="L1591" s="47"/>
      <c r="M1591" s="62"/>
    </row>
    <row r="1592" spans="1:13" x14ac:dyDescent="0.3">
      <c r="A1592" s="62"/>
      <c r="B1592" s="64" t="s">
        <v>49</v>
      </c>
      <c r="C1592" s="62" t="s">
        <v>1111</v>
      </c>
      <c r="D1592" s="62"/>
      <c r="E1592" s="62"/>
      <c r="F1592" s="47"/>
      <c r="G1592" s="47"/>
      <c r="H1592" s="47"/>
      <c r="I1592" s="65" t="s">
        <v>50</v>
      </c>
      <c r="J1592" s="68" t="s">
        <v>2</v>
      </c>
      <c r="K1592" s="47"/>
      <c r="L1592" s="47"/>
      <c r="M1592" s="62"/>
    </row>
    <row r="1593" spans="1:13" ht="15" thickBot="1" x14ac:dyDescent="0.35">
      <c r="A1593" s="62"/>
      <c r="B1593" s="64" t="s">
        <v>51</v>
      </c>
      <c r="C1593" s="62" t="s">
        <v>182</v>
      </c>
      <c r="D1593" s="62"/>
      <c r="E1593" s="62"/>
      <c r="F1593" s="47"/>
      <c r="G1593" s="62" t="s">
        <v>567</v>
      </c>
      <c r="H1593" s="47"/>
      <c r="I1593" s="47"/>
      <c r="J1593" s="60"/>
      <c r="K1593" s="47"/>
      <c r="L1593" s="47"/>
      <c r="M1593" s="62"/>
    </row>
    <row r="1594" spans="1:13" ht="15" thickTop="1" x14ac:dyDescent="0.3">
      <c r="A1594" s="62"/>
      <c r="B1594" s="49" t="s">
        <v>52</v>
      </c>
      <c r="C1594" s="14"/>
      <c r="D1594" s="15"/>
      <c r="E1594" s="16"/>
      <c r="F1594" s="17"/>
      <c r="G1594" s="16"/>
      <c r="H1594" s="711" t="s">
        <v>164</v>
      </c>
      <c r="I1594" s="712"/>
      <c r="J1594" s="712"/>
      <c r="K1594" s="712"/>
      <c r="L1594" s="713"/>
      <c r="M1594" s="62"/>
    </row>
    <row r="1595" spans="1:13" ht="28.8" x14ac:dyDescent="0.3">
      <c r="A1595" s="62"/>
      <c r="B1595" s="186" t="s">
        <v>53</v>
      </c>
      <c r="C1595" s="187" t="s">
        <v>1</v>
      </c>
      <c r="D1595" s="161" t="s">
        <v>54</v>
      </c>
      <c r="E1595" s="188" t="s">
        <v>23</v>
      </c>
      <c r="F1595" s="188" t="s">
        <v>55</v>
      </c>
      <c r="G1595" s="188" t="s">
        <v>56</v>
      </c>
      <c r="H1595" s="90" t="s">
        <v>158</v>
      </c>
      <c r="I1595" s="169" t="s">
        <v>159</v>
      </c>
      <c r="J1595" s="169" t="s">
        <v>160</v>
      </c>
      <c r="K1595" s="169" t="s">
        <v>161</v>
      </c>
      <c r="L1595" s="92" t="s">
        <v>162</v>
      </c>
      <c r="M1595" s="62"/>
    </row>
    <row r="1596" spans="1:13" x14ac:dyDescent="0.3">
      <c r="A1596" s="62"/>
      <c r="B1596" s="189">
        <v>0</v>
      </c>
      <c r="C1596" s="187"/>
      <c r="D1596" s="190">
        <v>0</v>
      </c>
      <c r="E1596" s="191">
        <v>0</v>
      </c>
      <c r="F1596" s="505">
        <v>0.1</v>
      </c>
      <c r="G1596" s="191">
        <v>0</v>
      </c>
      <c r="H1596" s="170">
        <v>0</v>
      </c>
      <c r="I1596" s="171"/>
      <c r="J1596" s="192">
        <v>0</v>
      </c>
      <c r="K1596" s="172">
        <v>0</v>
      </c>
      <c r="L1596" s="173">
        <v>0</v>
      </c>
      <c r="M1596" s="62"/>
    </row>
    <row r="1597" spans="1:13" x14ac:dyDescent="0.3">
      <c r="A1597" s="62"/>
      <c r="B1597" s="6">
        <v>0</v>
      </c>
      <c r="C1597" s="25"/>
      <c r="D1597" s="3">
        <v>0</v>
      </c>
      <c r="E1597" s="26">
        <v>0</v>
      </c>
      <c r="F1597" s="27"/>
      <c r="G1597" s="26">
        <v>0</v>
      </c>
      <c r="H1597" s="89">
        <v>0</v>
      </c>
      <c r="I1597" s="99"/>
      <c r="J1597" s="61">
        <v>0</v>
      </c>
      <c r="K1597" s="100">
        <v>0</v>
      </c>
      <c r="L1597" s="101">
        <v>0</v>
      </c>
      <c r="M1597" s="62"/>
    </row>
    <row r="1598" spans="1:13" x14ac:dyDescent="0.3">
      <c r="A1598" s="62"/>
      <c r="B1598" s="6">
        <v>0</v>
      </c>
      <c r="C1598" s="25"/>
      <c r="D1598" s="3">
        <v>0</v>
      </c>
      <c r="E1598" s="26">
        <v>0</v>
      </c>
      <c r="F1598" s="27"/>
      <c r="G1598" s="26">
        <v>0</v>
      </c>
      <c r="H1598" s="89">
        <v>0</v>
      </c>
      <c r="I1598" s="99"/>
      <c r="J1598" s="61">
        <v>0</v>
      </c>
      <c r="K1598" s="100">
        <v>0</v>
      </c>
      <c r="L1598" s="101">
        <v>0</v>
      </c>
      <c r="M1598" s="62"/>
    </row>
    <row r="1599" spans="1:13" x14ac:dyDescent="0.3">
      <c r="A1599" s="62"/>
      <c r="B1599" s="6">
        <v>0</v>
      </c>
      <c r="C1599" s="25"/>
      <c r="D1599" s="3">
        <v>0</v>
      </c>
      <c r="E1599" s="26">
        <v>0</v>
      </c>
      <c r="F1599" s="27"/>
      <c r="G1599" s="26">
        <v>0</v>
      </c>
      <c r="H1599" s="89">
        <v>0</v>
      </c>
      <c r="I1599" s="99"/>
      <c r="J1599" s="61">
        <v>0</v>
      </c>
      <c r="K1599" s="100">
        <v>0</v>
      </c>
      <c r="L1599" s="101">
        <v>0</v>
      </c>
      <c r="M1599" s="62"/>
    </row>
    <row r="1600" spans="1:13" x14ac:dyDescent="0.3">
      <c r="A1600" s="62"/>
      <c r="B1600" s="6">
        <v>0</v>
      </c>
      <c r="C1600" s="25"/>
      <c r="D1600" s="3">
        <v>0</v>
      </c>
      <c r="E1600" s="26">
        <v>0</v>
      </c>
      <c r="F1600" s="27"/>
      <c r="G1600" s="26">
        <v>0</v>
      </c>
      <c r="H1600" s="89">
        <v>0</v>
      </c>
      <c r="I1600" s="99"/>
      <c r="J1600" s="61">
        <v>0</v>
      </c>
      <c r="K1600" s="100">
        <v>0</v>
      </c>
      <c r="L1600" s="101">
        <v>0</v>
      </c>
      <c r="M1600" s="62"/>
    </row>
    <row r="1601" spans="1:13" x14ac:dyDescent="0.3">
      <c r="A1601" s="62"/>
      <c r="B1601" s="6">
        <v>0</v>
      </c>
      <c r="C1601" s="25"/>
      <c r="D1601" s="3">
        <v>0</v>
      </c>
      <c r="E1601" s="26">
        <v>0</v>
      </c>
      <c r="F1601" s="27"/>
      <c r="G1601" s="26">
        <v>0</v>
      </c>
      <c r="H1601" s="89">
        <v>0</v>
      </c>
      <c r="I1601" s="99"/>
      <c r="J1601" s="61">
        <v>0</v>
      </c>
      <c r="K1601" s="100">
        <v>0</v>
      </c>
      <c r="L1601" s="101">
        <v>0</v>
      </c>
      <c r="M1601" s="62"/>
    </row>
    <row r="1602" spans="1:13" x14ac:dyDescent="0.3">
      <c r="A1602" s="62"/>
      <c r="B1602" s="6" t="s">
        <v>1562</v>
      </c>
      <c r="C1602" s="25"/>
      <c r="D1602" s="3">
        <v>0</v>
      </c>
      <c r="E1602" s="26">
        <v>0</v>
      </c>
      <c r="F1602" s="27"/>
      <c r="G1602" s="26">
        <v>6.6000000000000003E-2</v>
      </c>
      <c r="H1602" s="89">
        <v>3.0754892823858345E-2</v>
      </c>
      <c r="I1602" s="99"/>
      <c r="J1602" s="61" t="s">
        <v>165</v>
      </c>
      <c r="K1602" s="100">
        <v>0.4</v>
      </c>
      <c r="L1602" s="101">
        <v>1.2301957129543338E-2</v>
      </c>
      <c r="M1602" s="62"/>
    </row>
    <row r="1603" spans="1:13" x14ac:dyDescent="0.3">
      <c r="A1603" s="62"/>
      <c r="B1603" s="6" t="s">
        <v>57</v>
      </c>
      <c r="C1603" s="25"/>
      <c r="D1603" s="28"/>
      <c r="E1603" s="26"/>
      <c r="F1603" s="27"/>
      <c r="G1603" s="193">
        <v>6.6000000000000003E-2</v>
      </c>
      <c r="H1603" s="102" t="s">
        <v>57</v>
      </c>
      <c r="I1603" s="103"/>
      <c r="J1603" s="85"/>
      <c r="K1603" s="104" t="s">
        <v>156</v>
      </c>
      <c r="L1603" s="105">
        <v>1.2301957129543338E-2</v>
      </c>
      <c r="M1603" s="62"/>
    </row>
    <row r="1604" spans="1:13" x14ac:dyDescent="0.3">
      <c r="A1604" s="62"/>
      <c r="B1604" s="194" t="s">
        <v>22</v>
      </c>
      <c r="C1604" s="195"/>
      <c r="D1604" s="196"/>
      <c r="E1604" s="197"/>
      <c r="F1604" s="155"/>
      <c r="G1604" s="87"/>
      <c r="H1604" s="107"/>
      <c r="I1604" s="174"/>
      <c r="J1604" s="175"/>
      <c r="K1604" s="176"/>
      <c r="L1604" s="110"/>
      <c r="M1604" s="62"/>
    </row>
    <row r="1605" spans="1:13" ht="28.8" x14ac:dyDescent="0.3">
      <c r="A1605" s="62"/>
      <c r="B1605" s="198" t="s">
        <v>58</v>
      </c>
      <c r="C1605" s="199" t="s">
        <v>1</v>
      </c>
      <c r="D1605" s="200" t="s">
        <v>59</v>
      </c>
      <c r="E1605" s="156" t="s">
        <v>23</v>
      </c>
      <c r="F1605" s="156" t="s">
        <v>55</v>
      </c>
      <c r="G1605" s="201" t="s">
        <v>56</v>
      </c>
      <c r="H1605" s="90" t="s">
        <v>158</v>
      </c>
      <c r="I1605" s="169" t="s">
        <v>159</v>
      </c>
      <c r="J1605" s="169" t="s">
        <v>160</v>
      </c>
      <c r="K1605" s="177" t="s">
        <v>161</v>
      </c>
      <c r="L1605" s="92" t="s">
        <v>162</v>
      </c>
      <c r="M1605" s="62"/>
    </row>
    <row r="1606" spans="1:13" x14ac:dyDescent="0.3">
      <c r="A1606" s="62"/>
      <c r="B1606" s="8">
        <v>0</v>
      </c>
      <c r="C1606" s="25">
        <v>1</v>
      </c>
      <c r="D1606" s="3">
        <v>4.0999999999999996</v>
      </c>
      <c r="E1606" s="26">
        <v>4.0999999999999996</v>
      </c>
      <c r="F1606" s="26">
        <v>0.1</v>
      </c>
      <c r="G1606" s="26">
        <v>0.41</v>
      </c>
      <c r="H1606" s="170">
        <v>0.19105312208760483</v>
      </c>
      <c r="I1606" s="171"/>
      <c r="J1606" s="61" t="s">
        <v>163</v>
      </c>
      <c r="K1606" s="100">
        <v>1</v>
      </c>
      <c r="L1606" s="173">
        <v>0.19105312208760483</v>
      </c>
      <c r="M1606" s="62"/>
    </row>
    <row r="1607" spans="1:13" x14ac:dyDescent="0.3">
      <c r="A1607" s="62"/>
      <c r="B1607" s="8" t="s">
        <v>85</v>
      </c>
      <c r="C1607" s="25">
        <v>1</v>
      </c>
      <c r="D1607" s="3">
        <v>4.55</v>
      </c>
      <c r="E1607" s="26">
        <v>4.55</v>
      </c>
      <c r="F1607" s="26">
        <v>0.1</v>
      </c>
      <c r="G1607" s="26">
        <v>0.45500000000000002</v>
      </c>
      <c r="H1607" s="89">
        <v>0.21202236719478101</v>
      </c>
      <c r="I1607" s="99"/>
      <c r="J1607" s="61" t="s">
        <v>163</v>
      </c>
      <c r="K1607" s="100">
        <v>1</v>
      </c>
      <c r="L1607" s="101">
        <v>0.21202236719478101</v>
      </c>
      <c r="M1607" s="62"/>
    </row>
    <row r="1608" spans="1:13" x14ac:dyDescent="0.3">
      <c r="A1608" s="62"/>
      <c r="B1608" s="550" t="s">
        <v>86</v>
      </c>
      <c r="C1608" s="25">
        <v>1</v>
      </c>
      <c r="D1608" s="3">
        <v>4.55</v>
      </c>
      <c r="E1608" s="26">
        <v>4.55</v>
      </c>
      <c r="F1608" s="26">
        <v>0.1</v>
      </c>
      <c r="G1608" s="26">
        <v>0.45500000000000002</v>
      </c>
      <c r="H1608" s="89">
        <v>0.21202236719478101</v>
      </c>
      <c r="I1608" s="99"/>
      <c r="J1608" s="61" t="s">
        <v>163</v>
      </c>
      <c r="K1608" s="100">
        <v>1</v>
      </c>
      <c r="L1608" s="101">
        <v>0.21202236719478101</v>
      </c>
      <c r="M1608" s="62"/>
    </row>
    <row r="1609" spans="1:13" x14ac:dyDescent="0.3">
      <c r="A1609" s="62"/>
      <c r="B1609" s="8">
        <v>0</v>
      </c>
      <c r="C1609" s="25"/>
      <c r="D1609" s="3">
        <v>0</v>
      </c>
      <c r="E1609" s="26">
        <v>0</v>
      </c>
      <c r="F1609" s="27"/>
      <c r="G1609" s="26">
        <v>0</v>
      </c>
      <c r="H1609" s="89">
        <v>0</v>
      </c>
      <c r="I1609" s="99"/>
      <c r="J1609" s="61">
        <v>0</v>
      </c>
      <c r="K1609" s="100">
        <v>0</v>
      </c>
      <c r="L1609" s="101">
        <v>0</v>
      </c>
      <c r="M1609" s="62"/>
    </row>
    <row r="1610" spans="1:13" x14ac:dyDescent="0.3">
      <c r="A1610" s="62"/>
      <c r="B1610" s="8">
        <v>0</v>
      </c>
      <c r="C1610" s="25"/>
      <c r="D1610" s="3">
        <v>0</v>
      </c>
      <c r="E1610" s="26">
        <v>0</v>
      </c>
      <c r="F1610" s="27"/>
      <c r="G1610" s="26">
        <v>0</v>
      </c>
      <c r="H1610" s="89">
        <v>0</v>
      </c>
      <c r="I1610" s="99"/>
      <c r="J1610" s="61">
        <v>0</v>
      </c>
      <c r="K1610" s="100">
        <v>0</v>
      </c>
      <c r="L1610" s="101">
        <v>0</v>
      </c>
      <c r="M1610" s="62"/>
    </row>
    <row r="1611" spans="1:13" x14ac:dyDescent="0.3">
      <c r="A1611" s="62"/>
      <c r="B1611" s="8">
        <v>0</v>
      </c>
      <c r="C1611" s="25"/>
      <c r="D1611" s="3">
        <v>0</v>
      </c>
      <c r="E1611" s="26">
        <v>0</v>
      </c>
      <c r="F1611" s="27"/>
      <c r="G1611" s="26">
        <v>0</v>
      </c>
      <c r="H1611" s="89">
        <v>0</v>
      </c>
      <c r="I1611" s="99"/>
      <c r="J1611" s="61">
        <v>0</v>
      </c>
      <c r="K1611" s="100">
        <v>0</v>
      </c>
      <c r="L1611" s="101">
        <v>0</v>
      </c>
      <c r="M1611" s="62"/>
    </row>
    <row r="1612" spans="1:13" x14ac:dyDescent="0.3">
      <c r="A1612" s="62"/>
      <c r="B1612" s="8">
        <v>0</v>
      </c>
      <c r="C1612" s="25"/>
      <c r="D1612" s="3">
        <v>0</v>
      </c>
      <c r="E1612" s="26">
        <v>0</v>
      </c>
      <c r="F1612" s="27"/>
      <c r="G1612" s="26">
        <v>0</v>
      </c>
      <c r="H1612" s="89">
        <v>0</v>
      </c>
      <c r="I1612" s="99"/>
      <c r="J1612" s="61">
        <v>0</v>
      </c>
      <c r="K1612" s="100">
        <v>0</v>
      </c>
      <c r="L1612" s="101">
        <v>0</v>
      </c>
      <c r="M1612" s="62"/>
    </row>
    <row r="1613" spans="1:13" x14ac:dyDescent="0.3">
      <c r="A1613" s="62"/>
      <c r="B1613" s="8">
        <v>0</v>
      </c>
      <c r="C1613" s="25"/>
      <c r="D1613" s="3">
        <v>0</v>
      </c>
      <c r="E1613" s="26">
        <v>0</v>
      </c>
      <c r="F1613" s="27"/>
      <c r="G1613" s="26">
        <v>0</v>
      </c>
      <c r="H1613" s="89">
        <v>0</v>
      </c>
      <c r="I1613" s="99"/>
      <c r="J1613" s="61">
        <v>0</v>
      </c>
      <c r="K1613" s="100">
        <v>0</v>
      </c>
      <c r="L1613" s="101">
        <v>0</v>
      </c>
      <c r="M1613" s="62"/>
    </row>
    <row r="1614" spans="1:13" x14ac:dyDescent="0.3">
      <c r="A1614" s="62"/>
      <c r="B1614" s="8">
        <v>0</v>
      </c>
      <c r="C1614" s="25"/>
      <c r="D1614" s="3">
        <v>0</v>
      </c>
      <c r="E1614" s="26">
        <v>0</v>
      </c>
      <c r="F1614" s="27"/>
      <c r="G1614" s="26">
        <v>0</v>
      </c>
      <c r="H1614" s="89">
        <v>0</v>
      </c>
      <c r="I1614" s="99"/>
      <c r="J1614" s="61">
        <v>0</v>
      </c>
      <c r="K1614" s="100">
        <v>0</v>
      </c>
      <c r="L1614" s="101">
        <v>0</v>
      </c>
      <c r="M1614" s="62"/>
    </row>
    <row r="1615" spans="1:13" x14ac:dyDescent="0.3">
      <c r="A1615" s="62"/>
      <c r="B1615" s="6" t="s">
        <v>60</v>
      </c>
      <c r="C1615" s="25"/>
      <c r="D1615" s="28"/>
      <c r="E1615" s="26"/>
      <c r="F1615" s="27"/>
      <c r="G1615" s="193">
        <v>1.32</v>
      </c>
      <c r="H1615" s="106" t="s">
        <v>60</v>
      </c>
      <c r="I1615" s="103"/>
      <c r="J1615" s="85"/>
      <c r="K1615" s="104" t="s">
        <v>156</v>
      </c>
      <c r="L1615" s="95">
        <v>0.61509785647716686</v>
      </c>
      <c r="M1615" s="62"/>
    </row>
    <row r="1616" spans="1:13" x14ac:dyDescent="0.3">
      <c r="A1616" s="62"/>
      <c r="B1616" s="194" t="s">
        <v>38</v>
      </c>
      <c r="C1616" s="195"/>
      <c r="D1616" s="196"/>
      <c r="E1616" s="196"/>
      <c r="F1616" s="196"/>
      <c r="G1616" s="196"/>
      <c r="H1616" s="115"/>
      <c r="I1616" s="202"/>
      <c r="J1616" s="203"/>
      <c r="K1616" s="178"/>
      <c r="L1616" s="204"/>
      <c r="M1616" s="62"/>
    </row>
    <row r="1617" spans="1:13" ht="28.8" x14ac:dyDescent="0.3">
      <c r="A1617" s="62"/>
      <c r="B1617" s="53" t="s">
        <v>53</v>
      </c>
      <c r="C1617" s="195"/>
      <c r="D1617" s="205" t="s">
        <v>0</v>
      </c>
      <c r="E1617" s="206" t="s">
        <v>1</v>
      </c>
      <c r="F1617" s="207" t="s">
        <v>61</v>
      </c>
      <c r="G1617" s="188" t="s">
        <v>56</v>
      </c>
      <c r="H1617" s="111" t="s">
        <v>158</v>
      </c>
      <c r="I1617" s="112" t="s">
        <v>159</v>
      </c>
      <c r="J1617" s="112" t="s">
        <v>160</v>
      </c>
      <c r="K1617" s="113" t="s">
        <v>161</v>
      </c>
      <c r="L1617" s="114" t="s">
        <v>162</v>
      </c>
      <c r="M1617" s="62"/>
    </row>
    <row r="1618" spans="1:13" x14ac:dyDescent="0.3">
      <c r="A1618" s="62"/>
      <c r="B1618" s="218" t="s">
        <v>1607</v>
      </c>
      <c r="C1618" s="195"/>
      <c r="D1618" s="190" t="s">
        <v>2</v>
      </c>
      <c r="E1618" s="153">
        <v>1</v>
      </c>
      <c r="F1618" s="154">
        <v>0.76</v>
      </c>
      <c r="G1618" s="191">
        <v>0.76</v>
      </c>
      <c r="H1618" s="170">
        <v>0.35414725069897485</v>
      </c>
      <c r="I1618" s="171"/>
      <c r="J1618" s="192" t="s">
        <v>163</v>
      </c>
      <c r="K1618" s="172">
        <v>0.4</v>
      </c>
      <c r="L1618" s="173">
        <v>0.14165890027958994</v>
      </c>
      <c r="M1618" s="521"/>
    </row>
    <row r="1619" spans="1:13" x14ac:dyDescent="0.3">
      <c r="A1619" s="62"/>
      <c r="B1619" s="6">
        <v>0</v>
      </c>
      <c r="C1619" s="7"/>
      <c r="D1619" s="3">
        <v>0</v>
      </c>
      <c r="E1619" s="4"/>
      <c r="F1619" s="5">
        <v>0</v>
      </c>
      <c r="G1619" s="26">
        <v>0</v>
      </c>
      <c r="H1619" s="89">
        <v>0</v>
      </c>
      <c r="I1619" s="99"/>
      <c r="J1619" s="61">
        <v>0</v>
      </c>
      <c r="K1619" s="100">
        <v>0</v>
      </c>
      <c r="L1619" s="101">
        <v>0</v>
      </c>
      <c r="M1619" s="521"/>
    </row>
    <row r="1620" spans="1:13" x14ac:dyDescent="0.3">
      <c r="A1620" s="62"/>
      <c r="B1620" s="6">
        <v>0</v>
      </c>
      <c r="C1620" s="7"/>
      <c r="D1620" s="3">
        <v>0</v>
      </c>
      <c r="E1620" s="4"/>
      <c r="F1620" s="5">
        <v>0</v>
      </c>
      <c r="G1620" s="26">
        <v>0</v>
      </c>
      <c r="H1620" s="89">
        <v>0</v>
      </c>
      <c r="I1620" s="99"/>
      <c r="J1620" s="61">
        <v>0</v>
      </c>
      <c r="K1620" s="100">
        <v>0</v>
      </c>
      <c r="L1620" s="101">
        <v>0</v>
      </c>
      <c r="M1620" s="62"/>
    </row>
    <row r="1621" spans="1:13" x14ac:dyDescent="0.3">
      <c r="A1621" s="62"/>
      <c r="B1621" s="6">
        <v>0</v>
      </c>
      <c r="C1621" s="7"/>
      <c r="D1621" s="3">
        <v>0</v>
      </c>
      <c r="E1621" s="4"/>
      <c r="F1621" s="5">
        <v>0</v>
      </c>
      <c r="G1621" s="26">
        <v>0</v>
      </c>
      <c r="H1621" s="89">
        <v>0</v>
      </c>
      <c r="I1621" s="99"/>
      <c r="J1621" s="61">
        <v>0</v>
      </c>
      <c r="K1621" s="100">
        <v>0</v>
      </c>
      <c r="L1621" s="101">
        <v>0</v>
      </c>
      <c r="M1621" s="62"/>
    </row>
    <row r="1622" spans="1:13" x14ac:dyDescent="0.3">
      <c r="A1622" s="62"/>
      <c r="B1622" s="6">
        <v>0</v>
      </c>
      <c r="C1622" s="7"/>
      <c r="D1622" s="3">
        <v>0</v>
      </c>
      <c r="E1622" s="4"/>
      <c r="F1622" s="5">
        <v>0</v>
      </c>
      <c r="G1622" s="26">
        <v>0</v>
      </c>
      <c r="H1622" s="89">
        <v>0</v>
      </c>
      <c r="I1622" s="99"/>
      <c r="J1622" s="61">
        <v>0</v>
      </c>
      <c r="K1622" s="100">
        <v>0</v>
      </c>
      <c r="L1622" s="101">
        <v>0</v>
      </c>
      <c r="M1622" s="62"/>
    </row>
    <row r="1623" spans="1:13" x14ac:dyDescent="0.3">
      <c r="A1623" s="62"/>
      <c r="B1623" s="6">
        <v>0</v>
      </c>
      <c r="C1623" s="7"/>
      <c r="D1623" s="3">
        <v>0</v>
      </c>
      <c r="E1623" s="4"/>
      <c r="F1623" s="5">
        <v>0</v>
      </c>
      <c r="G1623" s="26">
        <v>0</v>
      </c>
      <c r="H1623" s="89">
        <v>0</v>
      </c>
      <c r="I1623" s="99"/>
      <c r="J1623" s="61">
        <v>0</v>
      </c>
      <c r="K1623" s="100">
        <v>0</v>
      </c>
      <c r="L1623" s="101">
        <v>0</v>
      </c>
      <c r="M1623" s="62"/>
    </row>
    <row r="1624" spans="1:13" x14ac:dyDescent="0.3">
      <c r="A1624" s="62"/>
      <c r="B1624" s="6">
        <v>0</v>
      </c>
      <c r="C1624" s="7"/>
      <c r="D1624" s="3">
        <v>0</v>
      </c>
      <c r="E1624" s="4"/>
      <c r="F1624" s="5">
        <v>0</v>
      </c>
      <c r="G1624" s="26">
        <v>0</v>
      </c>
      <c r="H1624" s="89">
        <v>0</v>
      </c>
      <c r="I1624" s="99"/>
      <c r="J1624" s="61">
        <v>0</v>
      </c>
      <c r="K1624" s="100">
        <v>0</v>
      </c>
      <c r="L1624" s="101">
        <v>0</v>
      </c>
      <c r="M1624" s="62"/>
    </row>
    <row r="1625" spans="1:13" x14ac:dyDescent="0.3">
      <c r="A1625" s="62"/>
      <c r="B1625" s="6">
        <v>0</v>
      </c>
      <c r="C1625" s="7"/>
      <c r="D1625" s="3">
        <v>0</v>
      </c>
      <c r="E1625" s="4"/>
      <c r="F1625" s="5">
        <v>0</v>
      </c>
      <c r="G1625" s="26">
        <v>0</v>
      </c>
      <c r="H1625" s="89">
        <v>0</v>
      </c>
      <c r="I1625" s="99"/>
      <c r="J1625" s="61">
        <v>0</v>
      </c>
      <c r="K1625" s="100">
        <v>0</v>
      </c>
      <c r="L1625" s="101">
        <v>0</v>
      </c>
      <c r="M1625" s="62"/>
    </row>
    <row r="1626" spans="1:13" x14ac:dyDescent="0.3">
      <c r="A1626" s="62"/>
      <c r="B1626" s="6">
        <v>0</v>
      </c>
      <c r="C1626" s="7"/>
      <c r="D1626" s="3">
        <v>0</v>
      </c>
      <c r="E1626" s="4"/>
      <c r="F1626" s="5">
        <v>0</v>
      </c>
      <c r="G1626" s="26">
        <v>0</v>
      </c>
      <c r="H1626" s="89">
        <v>0</v>
      </c>
      <c r="I1626" s="99"/>
      <c r="J1626" s="61">
        <v>0</v>
      </c>
      <c r="K1626" s="100">
        <v>0</v>
      </c>
      <c r="L1626" s="101">
        <v>0</v>
      </c>
      <c r="M1626" s="62"/>
    </row>
    <row r="1627" spans="1:13" x14ac:dyDescent="0.3">
      <c r="A1627" s="62"/>
      <c r="B1627" s="6">
        <v>0</v>
      </c>
      <c r="C1627" s="7"/>
      <c r="D1627" s="3">
        <v>0</v>
      </c>
      <c r="E1627" s="4"/>
      <c r="F1627" s="5">
        <v>0</v>
      </c>
      <c r="G1627" s="26">
        <v>0</v>
      </c>
      <c r="H1627" s="89">
        <v>0</v>
      </c>
      <c r="I1627" s="99"/>
      <c r="J1627" s="61">
        <v>0</v>
      </c>
      <c r="K1627" s="100">
        <v>0</v>
      </c>
      <c r="L1627" s="101">
        <v>0</v>
      </c>
      <c r="M1627" s="62"/>
    </row>
    <row r="1628" spans="1:13" x14ac:dyDescent="0.3">
      <c r="A1628" s="62"/>
      <c r="B1628" s="6">
        <v>0</v>
      </c>
      <c r="C1628" s="7"/>
      <c r="D1628" s="3">
        <v>0</v>
      </c>
      <c r="E1628" s="4"/>
      <c r="F1628" s="5">
        <v>0</v>
      </c>
      <c r="G1628" s="26">
        <v>0</v>
      </c>
      <c r="H1628" s="89">
        <v>0</v>
      </c>
      <c r="I1628" s="99"/>
      <c r="J1628" s="61">
        <v>0</v>
      </c>
      <c r="K1628" s="100">
        <v>0</v>
      </c>
      <c r="L1628" s="101">
        <v>0</v>
      </c>
      <c r="M1628" s="62"/>
    </row>
    <row r="1629" spans="1:13" x14ac:dyDescent="0.3">
      <c r="A1629" s="62"/>
      <c r="B1629" s="6">
        <v>0</v>
      </c>
      <c r="C1629" s="7"/>
      <c r="D1629" s="3">
        <v>0</v>
      </c>
      <c r="E1629" s="4"/>
      <c r="F1629" s="5">
        <v>0</v>
      </c>
      <c r="G1629" s="26">
        <v>0</v>
      </c>
      <c r="H1629" s="89">
        <v>0</v>
      </c>
      <c r="I1629" s="99"/>
      <c r="J1629" s="61">
        <v>0</v>
      </c>
      <c r="K1629" s="100">
        <v>0</v>
      </c>
      <c r="L1629" s="101">
        <v>0</v>
      </c>
      <c r="M1629" s="62"/>
    </row>
    <row r="1630" spans="1:13" x14ac:dyDescent="0.3">
      <c r="A1630" s="62"/>
      <c r="B1630" s="6">
        <v>0</v>
      </c>
      <c r="C1630" s="7"/>
      <c r="D1630" s="3">
        <v>0</v>
      </c>
      <c r="E1630" s="4"/>
      <c r="F1630" s="5">
        <v>0</v>
      </c>
      <c r="G1630" s="26">
        <v>0</v>
      </c>
      <c r="H1630" s="89">
        <v>0</v>
      </c>
      <c r="I1630" s="99"/>
      <c r="J1630" s="61">
        <v>0</v>
      </c>
      <c r="K1630" s="100">
        <v>0</v>
      </c>
      <c r="L1630" s="101">
        <v>0</v>
      </c>
      <c r="M1630" s="62"/>
    </row>
    <row r="1631" spans="1:13" x14ac:dyDescent="0.3">
      <c r="A1631" s="62"/>
      <c r="B1631" s="58" t="s">
        <v>62</v>
      </c>
      <c r="C1631" s="46"/>
      <c r="D1631" s="37"/>
      <c r="E1631" s="38"/>
      <c r="F1631" s="39"/>
      <c r="G1631" s="193">
        <v>0.76</v>
      </c>
      <c r="H1631" s="106" t="s">
        <v>62</v>
      </c>
      <c r="I1631" s="103"/>
      <c r="J1631" s="85"/>
      <c r="K1631" s="104" t="s">
        <v>156</v>
      </c>
      <c r="L1631" s="95">
        <v>0.14165890027958994</v>
      </c>
      <c r="M1631" s="62"/>
    </row>
    <row r="1632" spans="1:13" x14ac:dyDescent="0.3">
      <c r="A1632" s="62"/>
      <c r="B1632" s="194" t="s">
        <v>63</v>
      </c>
      <c r="C1632" s="195"/>
      <c r="D1632" s="196"/>
      <c r="E1632" s="197"/>
      <c r="F1632" s="155"/>
      <c r="G1632" s="197"/>
      <c r="H1632" s="115"/>
      <c r="I1632" s="202"/>
      <c r="J1632" s="203"/>
      <c r="K1632" s="178"/>
      <c r="L1632" s="204">
        <v>0</v>
      </c>
      <c r="M1632" s="62"/>
    </row>
    <row r="1633" spans="1:13" ht="28.8" x14ac:dyDescent="0.3">
      <c r="A1633" s="62"/>
      <c r="B1633" s="53" t="s">
        <v>53</v>
      </c>
      <c r="C1633" s="210"/>
      <c r="D1633" s="211" t="s">
        <v>0</v>
      </c>
      <c r="E1633" s="201" t="s">
        <v>1</v>
      </c>
      <c r="F1633" s="156" t="s">
        <v>61</v>
      </c>
      <c r="G1633" s="188" t="s">
        <v>56</v>
      </c>
      <c r="H1633" s="111" t="s">
        <v>158</v>
      </c>
      <c r="I1633" s="112" t="s">
        <v>159</v>
      </c>
      <c r="J1633" s="112" t="s">
        <v>160</v>
      </c>
      <c r="K1633" s="113" t="s">
        <v>161</v>
      </c>
      <c r="L1633" s="114" t="s">
        <v>162</v>
      </c>
      <c r="M1633" s="62"/>
    </row>
    <row r="1634" spans="1:13" x14ac:dyDescent="0.3">
      <c r="A1634" s="62"/>
      <c r="B1634" s="6">
        <v>0</v>
      </c>
      <c r="C1634" s="7"/>
      <c r="D1634" s="3">
        <v>0</v>
      </c>
      <c r="E1634" s="26"/>
      <c r="F1634" s="5">
        <v>0</v>
      </c>
      <c r="G1634" s="191">
        <v>0</v>
      </c>
      <c r="H1634" s="170">
        <v>0</v>
      </c>
      <c r="I1634" s="171"/>
      <c r="J1634" s="192">
        <v>0</v>
      </c>
      <c r="K1634" s="172">
        <v>0</v>
      </c>
      <c r="L1634" s="173">
        <v>0</v>
      </c>
      <c r="M1634" s="62"/>
    </row>
    <row r="1635" spans="1:13" x14ac:dyDescent="0.3">
      <c r="A1635" s="62"/>
      <c r="B1635" s="6">
        <v>0</v>
      </c>
      <c r="C1635" s="7"/>
      <c r="D1635" s="3">
        <v>0</v>
      </c>
      <c r="E1635" s="26"/>
      <c r="F1635" s="5">
        <v>0</v>
      </c>
      <c r="G1635" s="26">
        <v>0</v>
      </c>
      <c r="H1635" s="89">
        <v>0</v>
      </c>
      <c r="I1635" s="99"/>
      <c r="J1635" s="61">
        <v>0</v>
      </c>
      <c r="K1635" s="100">
        <v>0</v>
      </c>
      <c r="L1635" s="101">
        <v>0</v>
      </c>
      <c r="M1635" s="62"/>
    </row>
    <row r="1636" spans="1:13" x14ac:dyDescent="0.3">
      <c r="A1636" s="62"/>
      <c r="B1636" s="6">
        <v>0</v>
      </c>
      <c r="C1636" s="7"/>
      <c r="D1636" s="3">
        <v>0</v>
      </c>
      <c r="E1636" s="26"/>
      <c r="F1636" s="5">
        <v>0</v>
      </c>
      <c r="G1636" s="26">
        <v>0</v>
      </c>
      <c r="H1636" s="89">
        <v>0</v>
      </c>
      <c r="I1636" s="99"/>
      <c r="J1636" s="61">
        <v>0</v>
      </c>
      <c r="K1636" s="100">
        <v>0</v>
      </c>
      <c r="L1636" s="101">
        <v>0</v>
      </c>
      <c r="M1636" s="62"/>
    </row>
    <row r="1637" spans="1:13" x14ac:dyDescent="0.3">
      <c r="A1637" s="62"/>
      <c r="B1637" s="6">
        <v>0</v>
      </c>
      <c r="C1637" s="7"/>
      <c r="D1637" s="3">
        <v>0</v>
      </c>
      <c r="E1637" s="26"/>
      <c r="F1637" s="5">
        <v>0</v>
      </c>
      <c r="G1637" s="26">
        <v>0</v>
      </c>
      <c r="H1637" s="89">
        <v>0</v>
      </c>
      <c r="I1637" s="99"/>
      <c r="J1637" s="61">
        <v>0</v>
      </c>
      <c r="K1637" s="100">
        <v>0</v>
      </c>
      <c r="L1637" s="101">
        <v>0</v>
      </c>
      <c r="M1637" s="62"/>
    </row>
    <row r="1638" spans="1:13" x14ac:dyDescent="0.3">
      <c r="A1638" s="62"/>
      <c r="B1638" s="6">
        <v>0</v>
      </c>
      <c r="C1638" s="7"/>
      <c r="D1638" s="3">
        <v>0</v>
      </c>
      <c r="E1638" s="26"/>
      <c r="F1638" s="5">
        <v>0</v>
      </c>
      <c r="G1638" s="26">
        <v>0</v>
      </c>
      <c r="H1638" s="89">
        <v>0</v>
      </c>
      <c r="I1638" s="99"/>
      <c r="J1638" s="61">
        <v>0</v>
      </c>
      <c r="K1638" s="100">
        <v>0</v>
      </c>
      <c r="L1638" s="101">
        <v>0</v>
      </c>
      <c r="M1638" s="62"/>
    </row>
    <row r="1639" spans="1:13" ht="15" thickBot="1" x14ac:dyDescent="0.35">
      <c r="A1639" s="62"/>
      <c r="B1639" s="59" t="s">
        <v>64</v>
      </c>
      <c r="C1639" s="42"/>
      <c r="D1639" s="43"/>
      <c r="E1639" s="44"/>
      <c r="F1639" s="45"/>
      <c r="G1639" s="191">
        <v>0</v>
      </c>
      <c r="H1639" s="106" t="s">
        <v>64</v>
      </c>
      <c r="I1639" s="103"/>
      <c r="J1639" s="85"/>
      <c r="K1639" s="104" t="s">
        <v>156</v>
      </c>
      <c r="L1639" s="95">
        <v>0</v>
      </c>
      <c r="M1639" s="62"/>
    </row>
    <row r="1640" spans="1:13" x14ac:dyDescent="0.3">
      <c r="A1640" s="62"/>
      <c r="B1640" s="64"/>
      <c r="C1640" s="68"/>
      <c r="D1640" s="69" t="s">
        <v>65</v>
      </c>
      <c r="E1640" s="70"/>
      <c r="F1640" s="71"/>
      <c r="G1640" s="88">
        <v>2.1459999999999999</v>
      </c>
      <c r="H1640" s="179"/>
      <c r="I1640" s="212"/>
      <c r="J1640" s="213"/>
      <c r="K1640" s="214"/>
      <c r="L1640" s="180"/>
      <c r="M1640" s="62"/>
    </row>
    <row r="1641" spans="1:13" x14ac:dyDescent="0.3">
      <c r="A1641" s="62"/>
      <c r="B1641" s="63"/>
      <c r="C1641" s="68"/>
      <c r="D1641" s="72" t="s">
        <v>7</v>
      </c>
      <c r="E1641" s="215"/>
      <c r="F1641" s="181">
        <v>0.1</v>
      </c>
      <c r="G1641" s="215">
        <v>0.215</v>
      </c>
      <c r="H1641" s="120"/>
      <c r="I1641" s="124"/>
      <c r="J1641" s="141"/>
      <c r="K1641" s="125"/>
      <c r="L1641" s="119"/>
      <c r="M1641" s="62"/>
    </row>
    <row r="1642" spans="1:13" x14ac:dyDescent="0.3">
      <c r="A1642" s="62"/>
      <c r="B1642" s="63"/>
      <c r="C1642" s="68"/>
      <c r="D1642" s="72" t="s">
        <v>8</v>
      </c>
      <c r="E1642" s="215"/>
      <c r="F1642" s="181">
        <v>0.1</v>
      </c>
      <c r="G1642" s="215">
        <v>0.215</v>
      </c>
      <c r="H1642" s="120"/>
      <c r="I1642" s="124"/>
      <c r="J1642" s="141"/>
      <c r="K1642" s="125"/>
      <c r="L1642" s="119"/>
      <c r="M1642" s="62"/>
    </row>
    <row r="1643" spans="1:13" x14ac:dyDescent="0.3">
      <c r="A1643" s="62"/>
      <c r="B1643" s="63" t="s">
        <v>66</v>
      </c>
      <c r="C1643" s="68"/>
      <c r="D1643" s="75" t="s">
        <v>67</v>
      </c>
      <c r="E1643" s="76"/>
      <c r="F1643" s="71"/>
      <c r="G1643" s="76">
        <v>2.5760000000000001</v>
      </c>
      <c r="H1643" s="120"/>
      <c r="I1643" s="124"/>
      <c r="J1643" s="141"/>
      <c r="K1643" s="125"/>
      <c r="L1643" s="119"/>
      <c r="M1643" s="62"/>
    </row>
    <row r="1644" spans="1:13" ht="15" thickBot="1" x14ac:dyDescent="0.35">
      <c r="A1644" s="62"/>
      <c r="B1644" s="63"/>
      <c r="C1644" s="68"/>
      <c r="D1644" s="77" t="s">
        <v>68</v>
      </c>
      <c r="E1644" s="78"/>
      <c r="F1644" s="79"/>
      <c r="G1644" s="78">
        <v>2.58</v>
      </c>
      <c r="H1644" s="134">
        <v>1</v>
      </c>
      <c r="I1644" s="126"/>
      <c r="J1644" s="142"/>
      <c r="K1644" s="127"/>
      <c r="L1644" s="135">
        <v>0.76905871388630009</v>
      </c>
      <c r="M1644" s="62"/>
    </row>
    <row r="1645" spans="1:13" x14ac:dyDescent="0.3">
      <c r="A1645" s="62"/>
      <c r="B1645" s="63"/>
      <c r="C1645" s="68"/>
      <c r="D1645" s="80"/>
      <c r="E1645" s="67"/>
      <c r="F1645" s="65"/>
      <c r="G1645" s="67"/>
      <c r="H1645" s="47"/>
      <c r="I1645" s="47"/>
      <c r="J1645" s="60"/>
      <c r="K1645" s="47"/>
      <c r="L1645" s="47"/>
      <c r="M1645" s="62"/>
    </row>
    <row r="1646" spans="1:13" x14ac:dyDescent="0.3">
      <c r="A1646" s="62"/>
      <c r="B1646" s="63"/>
      <c r="C1646" s="68"/>
      <c r="D1646" s="80"/>
      <c r="E1646" s="67"/>
      <c r="F1646" s="65"/>
      <c r="G1646" s="67"/>
      <c r="H1646" s="47"/>
      <c r="I1646" s="47"/>
      <c r="J1646" s="60"/>
      <c r="K1646" s="47"/>
      <c r="L1646" s="47"/>
      <c r="M1646" s="62"/>
    </row>
    <row r="1647" spans="1:13" x14ac:dyDescent="0.3">
      <c r="A1647" s="62"/>
      <c r="B1647" s="63"/>
      <c r="C1647" s="68"/>
      <c r="D1647" s="80"/>
      <c r="E1647" s="67"/>
      <c r="F1647" s="65"/>
      <c r="G1647" s="67"/>
      <c r="H1647" s="47"/>
      <c r="I1647" s="47"/>
      <c r="J1647" s="60"/>
      <c r="K1647" s="47"/>
      <c r="L1647" s="47"/>
      <c r="M1647" s="62"/>
    </row>
    <row r="1648" spans="1:13" x14ac:dyDescent="0.3">
      <c r="A1648" s="62"/>
      <c r="B1648" s="136" t="s">
        <v>1808</v>
      </c>
      <c r="C1648" s="81"/>
      <c r="D1648" s="80"/>
      <c r="E1648" s="67"/>
      <c r="F1648" s="82"/>
      <c r="G1648" s="82"/>
      <c r="H1648" s="47"/>
      <c r="I1648" s="47"/>
      <c r="J1648" s="60"/>
      <c r="K1648" s="47"/>
      <c r="L1648" s="47"/>
      <c r="M1648" s="62"/>
    </row>
    <row r="1649" spans="1:13" x14ac:dyDescent="0.3">
      <c r="A1649" s="62"/>
      <c r="B1649" s="216" t="s">
        <v>6</v>
      </c>
      <c r="C1649" s="217"/>
      <c r="D1649" s="80"/>
      <c r="E1649" s="67"/>
      <c r="F1649" s="62"/>
      <c r="G1649" s="62"/>
      <c r="H1649" s="47"/>
      <c r="I1649" s="47"/>
      <c r="J1649" s="60"/>
      <c r="K1649" s="47"/>
      <c r="L1649" s="47"/>
      <c r="M1649" s="62"/>
    </row>
    <row r="1650" spans="1:13" x14ac:dyDescent="0.3">
      <c r="A1650" s="62"/>
      <c r="B1650" s="84"/>
      <c r="C1650" s="62"/>
      <c r="D1650" s="80"/>
      <c r="E1650" s="67"/>
      <c r="F1650" s="62"/>
      <c r="G1650" s="62"/>
      <c r="H1650" s="47"/>
      <c r="I1650" s="47"/>
      <c r="J1650" s="60"/>
      <c r="K1650" s="47"/>
      <c r="L1650" s="47"/>
      <c r="M1650" s="62"/>
    </row>
    <row r="1651" spans="1:13" x14ac:dyDescent="0.3">
      <c r="A1651" s="62"/>
      <c r="B1651" s="129"/>
      <c r="C1651" s="129"/>
      <c r="D1651" s="129"/>
      <c r="J1651" s="1"/>
    </row>
    <row r="1652" spans="1:13" x14ac:dyDescent="0.3">
      <c r="A1652" s="62"/>
      <c r="B1652" s="130"/>
      <c r="C1652" s="130"/>
      <c r="D1652" s="130"/>
      <c r="J1652" s="1"/>
    </row>
    <row r="1653" spans="1:13" ht="15.6" x14ac:dyDescent="0.3">
      <c r="A1653" s="62"/>
      <c r="B1653" s="47"/>
      <c r="C1653" s="47"/>
      <c r="D1653" s="715" t="s">
        <v>166</v>
      </c>
      <c r="E1653" s="715"/>
      <c r="F1653" s="715"/>
      <c r="J1653" s="1"/>
    </row>
    <row r="1654" spans="1:13" x14ac:dyDescent="0.3">
      <c r="A1654" s="62"/>
      <c r="B1654" s="132"/>
      <c r="C1654" s="132"/>
      <c r="D1654" s="132"/>
      <c r="J1654" s="1"/>
    </row>
    <row r="1655" spans="1:13" ht="82.2" customHeight="1" x14ac:dyDescent="0.3">
      <c r="A1655" s="62"/>
      <c r="B1655" s="710" t="s">
        <v>1809</v>
      </c>
      <c r="C1655" s="710"/>
      <c r="D1655" s="710"/>
      <c r="E1655" s="710"/>
      <c r="F1655" s="710"/>
      <c r="G1655" s="710"/>
      <c r="H1655" s="710"/>
      <c r="I1655" s="710"/>
      <c r="J1655" s="710"/>
      <c r="K1655" s="710"/>
      <c r="L1655" s="710"/>
    </row>
    <row r="1656" spans="1:13" x14ac:dyDescent="0.3">
      <c r="A1656" s="62"/>
      <c r="B1656" s="63"/>
      <c r="C1656" s="9"/>
      <c r="D1656" s="10"/>
      <c r="E1656" s="11"/>
      <c r="F1656" s="12"/>
      <c r="G1656" s="13"/>
      <c r="H1656" s="47"/>
      <c r="I1656" s="47"/>
      <c r="J1656" s="60"/>
      <c r="K1656" s="47"/>
      <c r="L1656" s="47"/>
      <c r="M1656" s="62"/>
    </row>
    <row r="1657" spans="1:13" x14ac:dyDescent="0.3">
      <c r="A1657" s="62"/>
      <c r="B1657" s="48" t="s">
        <v>48</v>
      </c>
      <c r="C1657" s="9"/>
      <c r="D1657" s="10"/>
      <c r="E1657" s="11"/>
      <c r="F1657" s="11"/>
      <c r="G1657" s="11"/>
      <c r="H1657" s="47"/>
      <c r="I1657" s="47"/>
      <c r="J1657" s="60"/>
      <c r="K1657" s="47"/>
      <c r="L1657" s="47"/>
      <c r="M1657" s="62"/>
    </row>
    <row r="1658" spans="1:13" x14ac:dyDescent="0.3">
      <c r="A1658" s="62"/>
      <c r="B1658" s="64" t="s">
        <v>49</v>
      </c>
      <c r="C1658" s="62" t="s">
        <v>1113</v>
      </c>
      <c r="D1658" s="62"/>
      <c r="E1658" s="62"/>
      <c r="F1658" s="47"/>
      <c r="G1658" s="47"/>
      <c r="H1658" s="47"/>
      <c r="I1658" s="65" t="s">
        <v>50</v>
      </c>
      <c r="J1658" s="68" t="s">
        <v>2</v>
      </c>
      <c r="K1658" s="47"/>
      <c r="L1658" s="47"/>
      <c r="M1658" s="62"/>
    </row>
    <row r="1659" spans="1:13" ht="15" thickBot="1" x14ac:dyDescent="0.35">
      <c r="A1659" s="62"/>
      <c r="B1659" s="64" t="s">
        <v>51</v>
      </c>
      <c r="C1659" s="62" t="s">
        <v>182</v>
      </c>
      <c r="D1659" s="62"/>
      <c r="E1659" s="62"/>
      <c r="F1659" s="47"/>
      <c r="G1659" s="62" t="s">
        <v>655</v>
      </c>
      <c r="H1659" s="47"/>
      <c r="I1659" s="47"/>
      <c r="J1659" s="60"/>
      <c r="K1659" s="47"/>
      <c r="L1659" s="47"/>
      <c r="M1659" s="62"/>
    </row>
    <row r="1660" spans="1:13" ht="15" thickTop="1" x14ac:dyDescent="0.3">
      <c r="A1660" s="62"/>
      <c r="B1660" s="49" t="s">
        <v>52</v>
      </c>
      <c r="C1660" s="14"/>
      <c r="D1660" s="15"/>
      <c r="E1660" s="16"/>
      <c r="F1660" s="17"/>
      <c r="G1660" s="16"/>
      <c r="H1660" s="711" t="s">
        <v>164</v>
      </c>
      <c r="I1660" s="712"/>
      <c r="J1660" s="712"/>
      <c r="K1660" s="712"/>
      <c r="L1660" s="713"/>
      <c r="M1660" s="62"/>
    </row>
    <row r="1661" spans="1:13" ht="28.8" x14ac:dyDescent="0.3">
      <c r="A1661" s="62"/>
      <c r="B1661" s="186" t="s">
        <v>53</v>
      </c>
      <c r="C1661" s="187" t="s">
        <v>1</v>
      </c>
      <c r="D1661" s="161" t="s">
        <v>54</v>
      </c>
      <c r="E1661" s="188" t="s">
        <v>23</v>
      </c>
      <c r="F1661" s="188" t="s">
        <v>55</v>
      </c>
      <c r="G1661" s="188" t="s">
        <v>56</v>
      </c>
      <c r="H1661" s="90" t="s">
        <v>158</v>
      </c>
      <c r="I1661" s="169" t="s">
        <v>159</v>
      </c>
      <c r="J1661" s="169" t="s">
        <v>160</v>
      </c>
      <c r="K1661" s="169" t="s">
        <v>161</v>
      </c>
      <c r="L1661" s="92" t="s">
        <v>162</v>
      </c>
      <c r="M1661" s="62"/>
    </row>
    <row r="1662" spans="1:13" x14ac:dyDescent="0.3">
      <c r="A1662" s="62"/>
      <c r="B1662" s="189">
        <v>0</v>
      </c>
      <c r="C1662" s="187"/>
      <c r="D1662" s="190">
        <v>0</v>
      </c>
      <c r="E1662" s="191">
        <v>0</v>
      </c>
      <c r="F1662" s="505">
        <v>0.1</v>
      </c>
      <c r="G1662" s="191">
        <v>0</v>
      </c>
      <c r="H1662" s="170">
        <v>0</v>
      </c>
      <c r="I1662" s="171"/>
      <c r="J1662" s="192">
        <v>0</v>
      </c>
      <c r="K1662" s="172">
        <v>0</v>
      </c>
      <c r="L1662" s="173">
        <v>0</v>
      </c>
      <c r="M1662" s="62"/>
    </row>
    <row r="1663" spans="1:13" x14ac:dyDescent="0.3">
      <c r="A1663" s="62"/>
      <c r="B1663" s="6">
        <v>0</v>
      </c>
      <c r="C1663" s="25"/>
      <c r="D1663" s="3">
        <v>0</v>
      </c>
      <c r="E1663" s="26">
        <v>0</v>
      </c>
      <c r="F1663" s="27"/>
      <c r="G1663" s="26">
        <v>0</v>
      </c>
      <c r="H1663" s="89">
        <v>0</v>
      </c>
      <c r="I1663" s="99"/>
      <c r="J1663" s="61">
        <v>0</v>
      </c>
      <c r="K1663" s="100">
        <v>0</v>
      </c>
      <c r="L1663" s="101">
        <v>0</v>
      </c>
      <c r="M1663" s="62"/>
    </row>
    <row r="1664" spans="1:13" x14ac:dyDescent="0.3">
      <c r="A1664" s="62"/>
      <c r="B1664" s="6">
        <v>0</v>
      </c>
      <c r="C1664" s="25"/>
      <c r="D1664" s="3">
        <v>0</v>
      </c>
      <c r="E1664" s="26">
        <v>0</v>
      </c>
      <c r="F1664" s="27"/>
      <c r="G1664" s="26">
        <v>0</v>
      </c>
      <c r="H1664" s="89">
        <v>0</v>
      </c>
      <c r="I1664" s="99"/>
      <c r="J1664" s="61">
        <v>0</v>
      </c>
      <c r="K1664" s="100">
        <v>0</v>
      </c>
      <c r="L1664" s="101">
        <v>0</v>
      </c>
      <c r="M1664" s="62"/>
    </row>
    <row r="1665" spans="1:13" x14ac:dyDescent="0.3">
      <c r="A1665" s="62"/>
      <c r="B1665" s="6">
        <v>0</v>
      </c>
      <c r="C1665" s="25"/>
      <c r="D1665" s="3">
        <v>0</v>
      </c>
      <c r="E1665" s="26">
        <v>0</v>
      </c>
      <c r="F1665" s="27"/>
      <c r="G1665" s="26">
        <v>0</v>
      </c>
      <c r="H1665" s="89">
        <v>0</v>
      </c>
      <c r="I1665" s="99"/>
      <c r="J1665" s="61">
        <v>0</v>
      </c>
      <c r="K1665" s="100">
        <v>0</v>
      </c>
      <c r="L1665" s="101">
        <v>0</v>
      </c>
      <c r="M1665" s="62"/>
    </row>
    <row r="1666" spans="1:13" x14ac:dyDescent="0.3">
      <c r="A1666" s="62"/>
      <c r="B1666" s="6">
        <v>0</v>
      </c>
      <c r="C1666" s="25"/>
      <c r="D1666" s="3">
        <v>0</v>
      </c>
      <c r="E1666" s="26">
        <v>0</v>
      </c>
      <c r="F1666" s="27"/>
      <c r="G1666" s="26">
        <v>0</v>
      </c>
      <c r="H1666" s="89">
        <v>0</v>
      </c>
      <c r="I1666" s="99"/>
      <c r="J1666" s="61">
        <v>0</v>
      </c>
      <c r="K1666" s="100">
        <v>0</v>
      </c>
      <c r="L1666" s="101">
        <v>0</v>
      </c>
      <c r="M1666" s="62"/>
    </row>
    <row r="1667" spans="1:13" x14ac:dyDescent="0.3">
      <c r="A1667" s="62"/>
      <c r="B1667" s="6">
        <v>0</v>
      </c>
      <c r="C1667" s="25"/>
      <c r="D1667" s="3">
        <v>0</v>
      </c>
      <c r="E1667" s="26">
        <v>0</v>
      </c>
      <c r="F1667" s="27"/>
      <c r="G1667" s="26">
        <v>0</v>
      </c>
      <c r="H1667" s="89">
        <v>0</v>
      </c>
      <c r="I1667" s="99"/>
      <c r="J1667" s="61">
        <v>0</v>
      </c>
      <c r="K1667" s="100">
        <v>0</v>
      </c>
      <c r="L1667" s="101">
        <v>0</v>
      </c>
      <c r="M1667" s="62"/>
    </row>
    <row r="1668" spans="1:13" x14ac:dyDescent="0.3">
      <c r="A1668" s="62"/>
      <c r="B1668" s="6" t="s">
        <v>1562</v>
      </c>
      <c r="C1668" s="25"/>
      <c r="D1668" s="3">
        <v>0</v>
      </c>
      <c r="E1668" s="26">
        <v>0</v>
      </c>
      <c r="F1668" s="27"/>
      <c r="G1668" s="26">
        <v>6.6000000000000003E-2</v>
      </c>
      <c r="H1668" s="89">
        <v>3.0192131747483992E-2</v>
      </c>
      <c r="I1668" s="99"/>
      <c r="J1668" s="61" t="s">
        <v>165</v>
      </c>
      <c r="K1668" s="100">
        <v>0.4</v>
      </c>
      <c r="L1668" s="101">
        <v>1.2076852698993598E-2</v>
      </c>
      <c r="M1668" s="62"/>
    </row>
    <row r="1669" spans="1:13" x14ac:dyDescent="0.3">
      <c r="A1669" s="62"/>
      <c r="B1669" s="6" t="s">
        <v>57</v>
      </c>
      <c r="C1669" s="25"/>
      <c r="D1669" s="28"/>
      <c r="E1669" s="26"/>
      <c r="F1669" s="27"/>
      <c r="G1669" s="193">
        <v>6.6000000000000003E-2</v>
      </c>
      <c r="H1669" s="102" t="s">
        <v>57</v>
      </c>
      <c r="I1669" s="103"/>
      <c r="J1669" s="85"/>
      <c r="K1669" s="104" t="s">
        <v>156</v>
      </c>
      <c r="L1669" s="105">
        <v>1.2076852698993598E-2</v>
      </c>
      <c r="M1669" s="62"/>
    </row>
    <row r="1670" spans="1:13" x14ac:dyDescent="0.3">
      <c r="A1670" s="62"/>
      <c r="B1670" s="194" t="s">
        <v>22</v>
      </c>
      <c r="C1670" s="195"/>
      <c r="D1670" s="196"/>
      <c r="E1670" s="197"/>
      <c r="F1670" s="155"/>
      <c r="G1670" s="87"/>
      <c r="H1670" s="107"/>
      <c r="I1670" s="174"/>
      <c r="J1670" s="175"/>
      <c r="K1670" s="176"/>
      <c r="L1670" s="110"/>
      <c r="M1670" s="62"/>
    </row>
    <row r="1671" spans="1:13" ht="28.8" x14ac:dyDescent="0.3">
      <c r="A1671" s="62"/>
      <c r="B1671" s="198" t="s">
        <v>58</v>
      </c>
      <c r="C1671" s="199" t="s">
        <v>1</v>
      </c>
      <c r="D1671" s="200" t="s">
        <v>59</v>
      </c>
      <c r="E1671" s="156" t="s">
        <v>23</v>
      </c>
      <c r="F1671" s="156" t="s">
        <v>55</v>
      </c>
      <c r="G1671" s="201" t="s">
        <v>56</v>
      </c>
      <c r="H1671" s="90" t="s">
        <v>158</v>
      </c>
      <c r="I1671" s="169" t="s">
        <v>159</v>
      </c>
      <c r="J1671" s="169" t="s">
        <v>160</v>
      </c>
      <c r="K1671" s="177" t="s">
        <v>161</v>
      </c>
      <c r="L1671" s="92" t="s">
        <v>162</v>
      </c>
      <c r="M1671" s="62"/>
    </row>
    <row r="1672" spans="1:13" x14ac:dyDescent="0.3">
      <c r="A1672" s="62"/>
      <c r="B1672" s="8">
        <v>0</v>
      </c>
      <c r="C1672" s="25">
        <v>1</v>
      </c>
      <c r="D1672" s="3">
        <v>4.0999999999999996</v>
      </c>
      <c r="E1672" s="26">
        <v>4.0999999999999996</v>
      </c>
      <c r="F1672" s="26">
        <v>0.1</v>
      </c>
      <c r="G1672" s="26">
        <v>0.41</v>
      </c>
      <c r="H1672" s="170">
        <v>0.18755718206770355</v>
      </c>
      <c r="I1672" s="171"/>
      <c r="J1672" s="61" t="s">
        <v>163</v>
      </c>
      <c r="K1672" s="100">
        <v>1</v>
      </c>
      <c r="L1672" s="173">
        <v>0.18755718206770355</v>
      </c>
      <c r="M1672" s="62"/>
    </row>
    <row r="1673" spans="1:13" x14ac:dyDescent="0.3">
      <c r="A1673" s="62"/>
      <c r="B1673" s="8" t="s">
        <v>85</v>
      </c>
      <c r="C1673" s="25">
        <v>1</v>
      </c>
      <c r="D1673" s="3">
        <v>4.55</v>
      </c>
      <c r="E1673" s="26">
        <v>4.55</v>
      </c>
      <c r="F1673" s="26">
        <v>0.1</v>
      </c>
      <c r="G1673" s="26">
        <v>0.45500000000000002</v>
      </c>
      <c r="H1673" s="89">
        <v>0.20814272644098811</v>
      </c>
      <c r="I1673" s="99"/>
      <c r="J1673" s="61" t="s">
        <v>163</v>
      </c>
      <c r="K1673" s="100">
        <v>1</v>
      </c>
      <c r="L1673" s="101">
        <v>0.20814272644098811</v>
      </c>
      <c r="M1673" s="62"/>
    </row>
    <row r="1674" spans="1:13" x14ac:dyDescent="0.3">
      <c r="A1674" s="62"/>
      <c r="B1674" s="550" t="s">
        <v>86</v>
      </c>
      <c r="C1674" s="25">
        <v>1</v>
      </c>
      <c r="D1674" s="3">
        <v>4.55</v>
      </c>
      <c r="E1674" s="26">
        <v>4.55</v>
      </c>
      <c r="F1674" s="26">
        <v>0.1</v>
      </c>
      <c r="G1674" s="26">
        <v>0.45500000000000002</v>
      </c>
      <c r="H1674" s="89">
        <v>0.20814272644098811</v>
      </c>
      <c r="I1674" s="99"/>
      <c r="J1674" s="61" t="s">
        <v>163</v>
      </c>
      <c r="K1674" s="100">
        <v>1</v>
      </c>
      <c r="L1674" s="101">
        <v>0.20814272644098811</v>
      </c>
      <c r="M1674" s="62"/>
    </row>
    <row r="1675" spans="1:13" x14ac:dyDescent="0.3">
      <c r="A1675" s="62"/>
      <c r="B1675" s="8">
        <v>0</v>
      </c>
      <c r="C1675" s="25"/>
      <c r="D1675" s="3">
        <v>0</v>
      </c>
      <c r="E1675" s="26">
        <v>0</v>
      </c>
      <c r="F1675" s="27"/>
      <c r="G1675" s="26">
        <v>0</v>
      </c>
      <c r="H1675" s="89">
        <v>0</v>
      </c>
      <c r="I1675" s="99"/>
      <c r="J1675" s="61">
        <v>0</v>
      </c>
      <c r="K1675" s="100">
        <v>0</v>
      </c>
      <c r="L1675" s="101">
        <v>0</v>
      </c>
      <c r="M1675" s="62"/>
    </row>
    <row r="1676" spans="1:13" x14ac:dyDescent="0.3">
      <c r="A1676" s="62"/>
      <c r="B1676" s="8">
        <v>0</v>
      </c>
      <c r="C1676" s="25"/>
      <c r="D1676" s="3">
        <v>0</v>
      </c>
      <c r="E1676" s="26">
        <v>0</v>
      </c>
      <c r="F1676" s="27"/>
      <c r="G1676" s="26">
        <v>0</v>
      </c>
      <c r="H1676" s="89">
        <v>0</v>
      </c>
      <c r="I1676" s="99"/>
      <c r="J1676" s="61">
        <v>0</v>
      </c>
      <c r="K1676" s="100">
        <v>0</v>
      </c>
      <c r="L1676" s="101">
        <v>0</v>
      </c>
      <c r="M1676" s="62"/>
    </row>
    <row r="1677" spans="1:13" x14ac:dyDescent="0.3">
      <c r="A1677" s="62"/>
      <c r="B1677" s="8">
        <v>0</v>
      </c>
      <c r="C1677" s="25"/>
      <c r="D1677" s="3">
        <v>0</v>
      </c>
      <c r="E1677" s="26">
        <v>0</v>
      </c>
      <c r="F1677" s="27"/>
      <c r="G1677" s="26">
        <v>0</v>
      </c>
      <c r="H1677" s="89">
        <v>0</v>
      </c>
      <c r="I1677" s="99"/>
      <c r="J1677" s="61">
        <v>0</v>
      </c>
      <c r="K1677" s="100">
        <v>0</v>
      </c>
      <c r="L1677" s="101">
        <v>0</v>
      </c>
      <c r="M1677" s="62"/>
    </row>
    <row r="1678" spans="1:13" x14ac:dyDescent="0.3">
      <c r="A1678" s="62"/>
      <c r="B1678" s="8">
        <v>0</v>
      </c>
      <c r="C1678" s="25"/>
      <c r="D1678" s="3">
        <v>0</v>
      </c>
      <c r="E1678" s="26">
        <v>0</v>
      </c>
      <c r="F1678" s="27"/>
      <c r="G1678" s="26">
        <v>0</v>
      </c>
      <c r="H1678" s="89">
        <v>0</v>
      </c>
      <c r="I1678" s="99"/>
      <c r="J1678" s="61">
        <v>0</v>
      </c>
      <c r="K1678" s="100">
        <v>0</v>
      </c>
      <c r="L1678" s="101">
        <v>0</v>
      </c>
      <c r="M1678" s="62"/>
    </row>
    <row r="1679" spans="1:13" x14ac:dyDescent="0.3">
      <c r="A1679" s="62"/>
      <c r="B1679" s="8">
        <v>0</v>
      </c>
      <c r="C1679" s="25"/>
      <c r="D1679" s="3">
        <v>0</v>
      </c>
      <c r="E1679" s="26">
        <v>0</v>
      </c>
      <c r="F1679" s="27"/>
      <c r="G1679" s="26">
        <v>0</v>
      </c>
      <c r="H1679" s="89">
        <v>0</v>
      </c>
      <c r="I1679" s="99"/>
      <c r="J1679" s="61">
        <v>0</v>
      </c>
      <c r="K1679" s="100">
        <v>0</v>
      </c>
      <c r="L1679" s="101">
        <v>0</v>
      </c>
      <c r="M1679" s="62"/>
    </row>
    <row r="1680" spans="1:13" x14ac:dyDescent="0.3">
      <c r="A1680" s="62"/>
      <c r="B1680" s="8">
        <v>0</v>
      </c>
      <c r="C1680" s="25"/>
      <c r="D1680" s="3">
        <v>0</v>
      </c>
      <c r="E1680" s="26">
        <v>0</v>
      </c>
      <c r="F1680" s="27"/>
      <c r="G1680" s="26">
        <v>0</v>
      </c>
      <c r="H1680" s="89">
        <v>0</v>
      </c>
      <c r="I1680" s="99"/>
      <c r="J1680" s="61">
        <v>0</v>
      </c>
      <c r="K1680" s="100">
        <v>0</v>
      </c>
      <c r="L1680" s="101">
        <v>0</v>
      </c>
      <c r="M1680" s="62"/>
    </row>
    <row r="1681" spans="1:13" x14ac:dyDescent="0.3">
      <c r="A1681" s="62"/>
      <c r="B1681" s="6" t="s">
        <v>60</v>
      </c>
      <c r="C1681" s="25"/>
      <c r="D1681" s="28"/>
      <c r="E1681" s="26"/>
      <c r="F1681" s="27"/>
      <c r="G1681" s="193">
        <v>1.32</v>
      </c>
      <c r="H1681" s="106" t="s">
        <v>60</v>
      </c>
      <c r="I1681" s="103"/>
      <c r="J1681" s="85"/>
      <c r="K1681" s="104" t="s">
        <v>156</v>
      </c>
      <c r="L1681" s="95">
        <v>0.60384263494967971</v>
      </c>
      <c r="M1681" s="62"/>
    </row>
    <row r="1682" spans="1:13" x14ac:dyDescent="0.3">
      <c r="A1682" s="62"/>
      <c r="B1682" s="194" t="s">
        <v>38</v>
      </c>
      <c r="C1682" s="195"/>
      <c r="D1682" s="196"/>
      <c r="E1682" s="196"/>
      <c r="F1682" s="196"/>
      <c r="G1682" s="196"/>
      <c r="H1682" s="115"/>
      <c r="I1682" s="202"/>
      <c r="J1682" s="203"/>
      <c r="K1682" s="178"/>
      <c r="L1682" s="204"/>
      <c r="M1682" s="62"/>
    </row>
    <row r="1683" spans="1:13" ht="28.8" x14ac:dyDescent="0.3">
      <c r="A1683" s="62"/>
      <c r="B1683" s="53" t="s">
        <v>53</v>
      </c>
      <c r="C1683" s="195"/>
      <c r="D1683" s="205" t="s">
        <v>0</v>
      </c>
      <c r="E1683" s="206" t="s">
        <v>1</v>
      </c>
      <c r="F1683" s="207" t="s">
        <v>61</v>
      </c>
      <c r="G1683" s="188" t="s">
        <v>56</v>
      </c>
      <c r="H1683" s="111" t="s">
        <v>158</v>
      </c>
      <c r="I1683" s="112" t="s">
        <v>159</v>
      </c>
      <c r="J1683" s="112" t="s">
        <v>160</v>
      </c>
      <c r="K1683" s="113" t="s">
        <v>161</v>
      </c>
      <c r="L1683" s="114" t="s">
        <v>162</v>
      </c>
      <c r="M1683" s="62"/>
    </row>
    <row r="1684" spans="1:13" x14ac:dyDescent="0.3">
      <c r="A1684" s="62"/>
      <c r="B1684" s="218" t="s">
        <v>1608</v>
      </c>
      <c r="C1684" s="195"/>
      <c r="D1684" s="190" t="s">
        <v>2</v>
      </c>
      <c r="E1684" s="153">
        <v>1</v>
      </c>
      <c r="F1684" s="154">
        <v>0.8</v>
      </c>
      <c r="G1684" s="191">
        <v>0.8</v>
      </c>
      <c r="H1684" s="170">
        <v>0.36596523330283626</v>
      </c>
      <c r="I1684" s="171"/>
      <c r="J1684" s="192" t="s">
        <v>163</v>
      </c>
      <c r="K1684" s="172">
        <v>1</v>
      </c>
      <c r="L1684" s="173">
        <v>0.36596523330283626</v>
      </c>
      <c r="M1684" s="521"/>
    </row>
    <row r="1685" spans="1:13" x14ac:dyDescent="0.3">
      <c r="A1685" s="62"/>
      <c r="B1685" s="6">
        <v>0</v>
      </c>
      <c r="C1685" s="7"/>
      <c r="D1685" s="3">
        <v>0</v>
      </c>
      <c r="E1685" s="4"/>
      <c r="F1685" s="5">
        <v>0</v>
      </c>
      <c r="G1685" s="26">
        <v>0</v>
      </c>
      <c r="H1685" s="89">
        <v>0</v>
      </c>
      <c r="I1685" s="99"/>
      <c r="J1685" s="61">
        <v>0</v>
      </c>
      <c r="K1685" s="100">
        <v>0</v>
      </c>
      <c r="L1685" s="101">
        <v>0</v>
      </c>
      <c r="M1685" s="521"/>
    </row>
    <row r="1686" spans="1:13" x14ac:dyDescent="0.3">
      <c r="A1686" s="62"/>
      <c r="B1686" s="6">
        <v>0</v>
      </c>
      <c r="C1686" s="7"/>
      <c r="D1686" s="3">
        <v>0</v>
      </c>
      <c r="E1686" s="4"/>
      <c r="F1686" s="5">
        <v>0</v>
      </c>
      <c r="G1686" s="26">
        <v>0</v>
      </c>
      <c r="H1686" s="89">
        <v>0</v>
      </c>
      <c r="I1686" s="99"/>
      <c r="J1686" s="61">
        <v>0</v>
      </c>
      <c r="K1686" s="100">
        <v>0</v>
      </c>
      <c r="L1686" s="101">
        <v>0</v>
      </c>
      <c r="M1686" s="62"/>
    </row>
    <row r="1687" spans="1:13" x14ac:dyDescent="0.3">
      <c r="A1687" s="62"/>
      <c r="B1687" s="6">
        <v>0</v>
      </c>
      <c r="C1687" s="7"/>
      <c r="D1687" s="3">
        <v>0</v>
      </c>
      <c r="E1687" s="4"/>
      <c r="F1687" s="5">
        <v>0</v>
      </c>
      <c r="G1687" s="26">
        <v>0</v>
      </c>
      <c r="H1687" s="89">
        <v>0</v>
      </c>
      <c r="I1687" s="99"/>
      <c r="J1687" s="61">
        <v>0</v>
      </c>
      <c r="K1687" s="100">
        <v>0</v>
      </c>
      <c r="L1687" s="101">
        <v>0</v>
      </c>
      <c r="M1687" s="62"/>
    </row>
    <row r="1688" spans="1:13" x14ac:dyDescent="0.3">
      <c r="A1688" s="62"/>
      <c r="B1688" s="6">
        <v>0</v>
      </c>
      <c r="C1688" s="7"/>
      <c r="D1688" s="3">
        <v>0</v>
      </c>
      <c r="E1688" s="4"/>
      <c r="F1688" s="5">
        <v>0</v>
      </c>
      <c r="G1688" s="26">
        <v>0</v>
      </c>
      <c r="H1688" s="89">
        <v>0</v>
      </c>
      <c r="I1688" s="99"/>
      <c r="J1688" s="61">
        <v>0</v>
      </c>
      <c r="K1688" s="100">
        <v>0</v>
      </c>
      <c r="L1688" s="101">
        <v>0</v>
      </c>
      <c r="M1688" s="62"/>
    </row>
    <row r="1689" spans="1:13" x14ac:dyDescent="0.3">
      <c r="A1689" s="62"/>
      <c r="B1689" s="6">
        <v>0</v>
      </c>
      <c r="C1689" s="7"/>
      <c r="D1689" s="3">
        <v>0</v>
      </c>
      <c r="E1689" s="4"/>
      <c r="F1689" s="5">
        <v>0</v>
      </c>
      <c r="G1689" s="26">
        <v>0</v>
      </c>
      <c r="H1689" s="89">
        <v>0</v>
      </c>
      <c r="I1689" s="99"/>
      <c r="J1689" s="61">
        <v>0</v>
      </c>
      <c r="K1689" s="100">
        <v>0</v>
      </c>
      <c r="L1689" s="101">
        <v>0</v>
      </c>
      <c r="M1689" s="62"/>
    </row>
    <row r="1690" spans="1:13" x14ac:dyDescent="0.3">
      <c r="A1690" s="62"/>
      <c r="B1690" s="6">
        <v>0</v>
      </c>
      <c r="C1690" s="7"/>
      <c r="D1690" s="3">
        <v>0</v>
      </c>
      <c r="E1690" s="4"/>
      <c r="F1690" s="5">
        <v>0</v>
      </c>
      <c r="G1690" s="26">
        <v>0</v>
      </c>
      <c r="H1690" s="89">
        <v>0</v>
      </c>
      <c r="I1690" s="99"/>
      <c r="J1690" s="61">
        <v>0</v>
      </c>
      <c r="K1690" s="100">
        <v>0</v>
      </c>
      <c r="L1690" s="101">
        <v>0</v>
      </c>
      <c r="M1690" s="62"/>
    </row>
    <row r="1691" spans="1:13" x14ac:dyDescent="0.3">
      <c r="A1691" s="62"/>
      <c r="B1691" s="6">
        <v>0</v>
      </c>
      <c r="C1691" s="7"/>
      <c r="D1691" s="3">
        <v>0</v>
      </c>
      <c r="E1691" s="4"/>
      <c r="F1691" s="5">
        <v>0</v>
      </c>
      <c r="G1691" s="26">
        <v>0</v>
      </c>
      <c r="H1691" s="89">
        <v>0</v>
      </c>
      <c r="I1691" s="99"/>
      <c r="J1691" s="61">
        <v>0</v>
      </c>
      <c r="K1691" s="100">
        <v>0</v>
      </c>
      <c r="L1691" s="101">
        <v>0</v>
      </c>
      <c r="M1691" s="62"/>
    </row>
    <row r="1692" spans="1:13" x14ac:dyDescent="0.3">
      <c r="A1692" s="62"/>
      <c r="B1692" s="6">
        <v>0</v>
      </c>
      <c r="C1692" s="7"/>
      <c r="D1692" s="3">
        <v>0</v>
      </c>
      <c r="E1692" s="4"/>
      <c r="F1692" s="5">
        <v>0</v>
      </c>
      <c r="G1692" s="26">
        <v>0</v>
      </c>
      <c r="H1692" s="89">
        <v>0</v>
      </c>
      <c r="I1692" s="99"/>
      <c r="J1692" s="61">
        <v>0</v>
      </c>
      <c r="K1692" s="100">
        <v>0</v>
      </c>
      <c r="L1692" s="101">
        <v>0</v>
      </c>
      <c r="M1692" s="62"/>
    </row>
    <row r="1693" spans="1:13" x14ac:dyDescent="0.3">
      <c r="A1693" s="62"/>
      <c r="B1693" s="6">
        <v>0</v>
      </c>
      <c r="C1693" s="7"/>
      <c r="D1693" s="3">
        <v>0</v>
      </c>
      <c r="E1693" s="4"/>
      <c r="F1693" s="5">
        <v>0</v>
      </c>
      <c r="G1693" s="26">
        <v>0</v>
      </c>
      <c r="H1693" s="89">
        <v>0</v>
      </c>
      <c r="I1693" s="99"/>
      <c r="J1693" s="61">
        <v>0</v>
      </c>
      <c r="K1693" s="100">
        <v>0</v>
      </c>
      <c r="L1693" s="101">
        <v>0</v>
      </c>
      <c r="M1693" s="62"/>
    </row>
    <row r="1694" spans="1:13" x14ac:dyDescent="0.3">
      <c r="A1694" s="62"/>
      <c r="B1694" s="6">
        <v>0</v>
      </c>
      <c r="C1694" s="7"/>
      <c r="D1694" s="3">
        <v>0</v>
      </c>
      <c r="E1694" s="4"/>
      <c r="F1694" s="5">
        <v>0</v>
      </c>
      <c r="G1694" s="26">
        <v>0</v>
      </c>
      <c r="H1694" s="89">
        <v>0</v>
      </c>
      <c r="I1694" s="99"/>
      <c r="J1694" s="61">
        <v>0</v>
      </c>
      <c r="K1694" s="100">
        <v>0</v>
      </c>
      <c r="L1694" s="101">
        <v>0</v>
      </c>
      <c r="M1694" s="62"/>
    </row>
    <row r="1695" spans="1:13" x14ac:dyDescent="0.3">
      <c r="A1695" s="62"/>
      <c r="B1695" s="6">
        <v>0</v>
      </c>
      <c r="C1695" s="7"/>
      <c r="D1695" s="3">
        <v>0</v>
      </c>
      <c r="E1695" s="4"/>
      <c r="F1695" s="5">
        <v>0</v>
      </c>
      <c r="G1695" s="26">
        <v>0</v>
      </c>
      <c r="H1695" s="89">
        <v>0</v>
      </c>
      <c r="I1695" s="99"/>
      <c r="J1695" s="61">
        <v>0</v>
      </c>
      <c r="K1695" s="100">
        <v>0</v>
      </c>
      <c r="L1695" s="101">
        <v>0</v>
      </c>
      <c r="M1695" s="62"/>
    </row>
    <row r="1696" spans="1:13" x14ac:dyDescent="0.3">
      <c r="A1696" s="62"/>
      <c r="B1696" s="6">
        <v>0</v>
      </c>
      <c r="C1696" s="7"/>
      <c r="D1696" s="3">
        <v>0</v>
      </c>
      <c r="E1696" s="4"/>
      <c r="F1696" s="5">
        <v>0</v>
      </c>
      <c r="G1696" s="26">
        <v>0</v>
      </c>
      <c r="H1696" s="89">
        <v>0</v>
      </c>
      <c r="I1696" s="99"/>
      <c r="J1696" s="61">
        <v>0</v>
      </c>
      <c r="K1696" s="100">
        <v>0</v>
      </c>
      <c r="L1696" s="101">
        <v>0</v>
      </c>
      <c r="M1696" s="62"/>
    </row>
    <row r="1697" spans="1:13" x14ac:dyDescent="0.3">
      <c r="A1697" s="62"/>
      <c r="B1697" s="58" t="s">
        <v>62</v>
      </c>
      <c r="C1697" s="46"/>
      <c r="D1697" s="37"/>
      <c r="E1697" s="38"/>
      <c r="F1697" s="39"/>
      <c r="G1697" s="193">
        <v>0.8</v>
      </c>
      <c r="H1697" s="106" t="s">
        <v>62</v>
      </c>
      <c r="I1697" s="103"/>
      <c r="J1697" s="85"/>
      <c r="K1697" s="104" t="s">
        <v>156</v>
      </c>
      <c r="L1697" s="95">
        <v>0.36596523330283626</v>
      </c>
      <c r="M1697" s="62"/>
    </row>
    <row r="1698" spans="1:13" x14ac:dyDescent="0.3">
      <c r="A1698" s="62"/>
      <c r="B1698" s="194" t="s">
        <v>63</v>
      </c>
      <c r="C1698" s="195"/>
      <c r="D1698" s="196"/>
      <c r="E1698" s="197"/>
      <c r="F1698" s="155"/>
      <c r="G1698" s="197"/>
      <c r="H1698" s="115"/>
      <c r="I1698" s="202"/>
      <c r="J1698" s="203"/>
      <c r="K1698" s="178"/>
      <c r="L1698" s="204">
        <v>0</v>
      </c>
      <c r="M1698" s="62"/>
    </row>
    <row r="1699" spans="1:13" ht="28.8" x14ac:dyDescent="0.3">
      <c r="A1699" s="62"/>
      <c r="B1699" s="53" t="s">
        <v>53</v>
      </c>
      <c r="C1699" s="210"/>
      <c r="D1699" s="211" t="s">
        <v>0</v>
      </c>
      <c r="E1699" s="201" t="s">
        <v>1</v>
      </c>
      <c r="F1699" s="156" t="s">
        <v>61</v>
      </c>
      <c r="G1699" s="188" t="s">
        <v>56</v>
      </c>
      <c r="H1699" s="111" t="s">
        <v>158</v>
      </c>
      <c r="I1699" s="112" t="s">
        <v>159</v>
      </c>
      <c r="J1699" s="112" t="s">
        <v>160</v>
      </c>
      <c r="K1699" s="113" t="s">
        <v>161</v>
      </c>
      <c r="L1699" s="114" t="s">
        <v>162</v>
      </c>
      <c r="M1699" s="62"/>
    </row>
    <row r="1700" spans="1:13" x14ac:dyDescent="0.3">
      <c r="A1700" s="62"/>
      <c r="B1700" s="6">
        <v>0</v>
      </c>
      <c r="C1700" s="7"/>
      <c r="D1700" s="3">
        <v>0</v>
      </c>
      <c r="E1700" s="26"/>
      <c r="F1700" s="5">
        <v>0</v>
      </c>
      <c r="G1700" s="191">
        <v>0</v>
      </c>
      <c r="H1700" s="170">
        <v>0</v>
      </c>
      <c r="I1700" s="171"/>
      <c r="J1700" s="192">
        <v>0</v>
      </c>
      <c r="K1700" s="172">
        <v>0</v>
      </c>
      <c r="L1700" s="173">
        <v>0</v>
      </c>
      <c r="M1700" s="62"/>
    </row>
    <row r="1701" spans="1:13" x14ac:dyDescent="0.3">
      <c r="A1701" s="62"/>
      <c r="B1701" s="6">
        <v>0</v>
      </c>
      <c r="C1701" s="7"/>
      <c r="D1701" s="3">
        <v>0</v>
      </c>
      <c r="E1701" s="26"/>
      <c r="F1701" s="5">
        <v>0</v>
      </c>
      <c r="G1701" s="26">
        <v>0</v>
      </c>
      <c r="H1701" s="89">
        <v>0</v>
      </c>
      <c r="I1701" s="99"/>
      <c r="J1701" s="61">
        <v>0</v>
      </c>
      <c r="K1701" s="100">
        <v>0</v>
      </c>
      <c r="L1701" s="101">
        <v>0</v>
      </c>
      <c r="M1701" s="62"/>
    </row>
    <row r="1702" spans="1:13" x14ac:dyDescent="0.3">
      <c r="A1702" s="62"/>
      <c r="B1702" s="6">
        <v>0</v>
      </c>
      <c r="C1702" s="7"/>
      <c r="D1702" s="3">
        <v>0</v>
      </c>
      <c r="E1702" s="26"/>
      <c r="F1702" s="5">
        <v>0</v>
      </c>
      <c r="G1702" s="26">
        <v>0</v>
      </c>
      <c r="H1702" s="89">
        <v>0</v>
      </c>
      <c r="I1702" s="99"/>
      <c r="J1702" s="61">
        <v>0</v>
      </c>
      <c r="K1702" s="100">
        <v>0</v>
      </c>
      <c r="L1702" s="101">
        <v>0</v>
      </c>
      <c r="M1702" s="62"/>
    </row>
    <row r="1703" spans="1:13" x14ac:dyDescent="0.3">
      <c r="A1703" s="62"/>
      <c r="B1703" s="6">
        <v>0</v>
      </c>
      <c r="C1703" s="7"/>
      <c r="D1703" s="3">
        <v>0</v>
      </c>
      <c r="E1703" s="26"/>
      <c r="F1703" s="5">
        <v>0</v>
      </c>
      <c r="G1703" s="26">
        <v>0</v>
      </c>
      <c r="H1703" s="89">
        <v>0</v>
      </c>
      <c r="I1703" s="99"/>
      <c r="J1703" s="61">
        <v>0</v>
      </c>
      <c r="K1703" s="100">
        <v>0</v>
      </c>
      <c r="L1703" s="101">
        <v>0</v>
      </c>
      <c r="M1703" s="62"/>
    </row>
    <row r="1704" spans="1:13" x14ac:dyDescent="0.3">
      <c r="A1704" s="62"/>
      <c r="B1704" s="6">
        <v>0</v>
      </c>
      <c r="C1704" s="7"/>
      <c r="D1704" s="3">
        <v>0</v>
      </c>
      <c r="E1704" s="26"/>
      <c r="F1704" s="5">
        <v>0</v>
      </c>
      <c r="G1704" s="26">
        <v>0</v>
      </c>
      <c r="H1704" s="89">
        <v>0</v>
      </c>
      <c r="I1704" s="99"/>
      <c r="J1704" s="61">
        <v>0</v>
      </c>
      <c r="K1704" s="100">
        <v>0</v>
      </c>
      <c r="L1704" s="101">
        <v>0</v>
      </c>
      <c r="M1704" s="62"/>
    </row>
    <row r="1705" spans="1:13" ht="15" thickBot="1" x14ac:dyDescent="0.35">
      <c r="A1705" s="62"/>
      <c r="B1705" s="59" t="s">
        <v>64</v>
      </c>
      <c r="C1705" s="42"/>
      <c r="D1705" s="43"/>
      <c r="E1705" s="44"/>
      <c r="F1705" s="45"/>
      <c r="G1705" s="191">
        <v>0</v>
      </c>
      <c r="H1705" s="106" t="s">
        <v>64</v>
      </c>
      <c r="I1705" s="103"/>
      <c r="J1705" s="85"/>
      <c r="K1705" s="104" t="s">
        <v>156</v>
      </c>
      <c r="L1705" s="95">
        <v>0</v>
      </c>
      <c r="M1705" s="62"/>
    </row>
    <row r="1706" spans="1:13" x14ac:dyDescent="0.3">
      <c r="A1706" s="62"/>
      <c r="B1706" s="64"/>
      <c r="C1706" s="68"/>
      <c r="D1706" s="69" t="s">
        <v>65</v>
      </c>
      <c r="E1706" s="70"/>
      <c r="F1706" s="71"/>
      <c r="G1706" s="88">
        <v>2.1859999999999999</v>
      </c>
      <c r="H1706" s="179"/>
      <c r="I1706" s="212"/>
      <c r="J1706" s="213"/>
      <c r="K1706" s="214"/>
      <c r="L1706" s="180"/>
      <c r="M1706" s="62"/>
    </row>
    <row r="1707" spans="1:13" x14ac:dyDescent="0.3">
      <c r="A1707" s="62"/>
      <c r="B1707" s="63"/>
      <c r="C1707" s="68"/>
      <c r="D1707" s="72" t="s">
        <v>7</v>
      </c>
      <c r="E1707" s="215"/>
      <c r="F1707" s="181">
        <v>0.1</v>
      </c>
      <c r="G1707" s="215">
        <v>0.219</v>
      </c>
      <c r="H1707" s="120"/>
      <c r="I1707" s="124"/>
      <c r="J1707" s="141"/>
      <c r="K1707" s="125"/>
      <c r="L1707" s="119"/>
      <c r="M1707" s="62"/>
    </row>
    <row r="1708" spans="1:13" x14ac:dyDescent="0.3">
      <c r="A1708" s="62"/>
      <c r="B1708" s="63"/>
      <c r="C1708" s="68"/>
      <c r="D1708" s="72" t="s">
        <v>8</v>
      </c>
      <c r="E1708" s="215"/>
      <c r="F1708" s="181">
        <v>0.1</v>
      </c>
      <c r="G1708" s="215">
        <v>0.219</v>
      </c>
      <c r="H1708" s="120"/>
      <c r="I1708" s="124"/>
      <c r="J1708" s="141"/>
      <c r="K1708" s="125"/>
      <c r="L1708" s="119"/>
      <c r="M1708" s="62"/>
    </row>
    <row r="1709" spans="1:13" x14ac:dyDescent="0.3">
      <c r="A1709" s="62"/>
      <c r="B1709" s="63" t="s">
        <v>66</v>
      </c>
      <c r="C1709" s="68"/>
      <c r="D1709" s="75" t="s">
        <v>67</v>
      </c>
      <c r="E1709" s="76"/>
      <c r="F1709" s="71"/>
      <c r="G1709" s="76">
        <v>2.6240000000000001</v>
      </c>
      <c r="H1709" s="120"/>
      <c r="I1709" s="124"/>
      <c r="J1709" s="141"/>
      <c r="K1709" s="125"/>
      <c r="L1709" s="119"/>
      <c r="M1709" s="62"/>
    </row>
    <row r="1710" spans="1:13" ht="15" thickBot="1" x14ac:dyDescent="0.35">
      <c r="A1710" s="62"/>
      <c r="B1710" s="63"/>
      <c r="C1710" s="68"/>
      <c r="D1710" s="77" t="s">
        <v>68</v>
      </c>
      <c r="E1710" s="78"/>
      <c r="F1710" s="79"/>
      <c r="G1710" s="78">
        <v>2.62</v>
      </c>
      <c r="H1710" s="134">
        <v>1</v>
      </c>
      <c r="I1710" s="126"/>
      <c r="J1710" s="142"/>
      <c r="K1710" s="127"/>
      <c r="L1710" s="135">
        <v>0.98188472095150958</v>
      </c>
      <c r="M1710" s="62"/>
    </row>
    <row r="1711" spans="1:13" x14ac:dyDescent="0.3">
      <c r="A1711" s="62"/>
      <c r="B1711" s="63"/>
      <c r="C1711" s="68"/>
      <c r="D1711" s="80"/>
      <c r="E1711" s="67"/>
      <c r="F1711" s="65"/>
      <c r="G1711" s="67"/>
      <c r="H1711" s="47"/>
      <c r="I1711" s="47"/>
      <c r="J1711" s="60"/>
      <c r="K1711" s="47"/>
      <c r="L1711" s="47"/>
      <c r="M1711" s="62"/>
    </row>
    <row r="1712" spans="1:13" x14ac:dyDescent="0.3">
      <c r="A1712" s="62"/>
      <c r="B1712" s="63"/>
      <c r="C1712" s="68"/>
      <c r="D1712" s="80"/>
      <c r="E1712" s="67"/>
      <c r="F1712" s="65"/>
      <c r="G1712" s="67"/>
      <c r="H1712" s="47"/>
      <c r="I1712" s="47"/>
      <c r="J1712" s="60"/>
      <c r="K1712" s="47"/>
      <c r="L1712" s="47"/>
      <c r="M1712" s="62"/>
    </row>
    <row r="1713" spans="1:13" x14ac:dyDescent="0.3">
      <c r="A1713" s="62"/>
      <c r="B1713" s="63"/>
      <c r="C1713" s="68"/>
      <c r="D1713" s="80"/>
      <c r="E1713" s="67"/>
      <c r="F1713" s="65"/>
      <c r="G1713" s="67"/>
      <c r="H1713" s="47"/>
      <c r="I1713" s="47"/>
      <c r="J1713" s="60"/>
      <c r="K1713" s="47"/>
      <c r="L1713" s="47"/>
      <c r="M1713" s="62"/>
    </row>
    <row r="1714" spans="1:13" x14ac:dyDescent="0.3">
      <c r="A1714" s="62"/>
      <c r="B1714" s="136" t="s">
        <v>1808</v>
      </c>
      <c r="C1714" s="81"/>
      <c r="D1714" s="80"/>
      <c r="E1714" s="67"/>
      <c r="F1714" s="82"/>
      <c r="G1714" s="82"/>
      <c r="H1714" s="47"/>
      <c r="I1714" s="47"/>
      <c r="J1714" s="60"/>
      <c r="K1714" s="47"/>
      <c r="L1714" s="47"/>
      <c r="M1714" s="62"/>
    </row>
    <row r="1715" spans="1:13" x14ac:dyDescent="0.3">
      <c r="A1715" s="62"/>
      <c r="B1715" s="216" t="s">
        <v>6</v>
      </c>
      <c r="C1715" s="217"/>
      <c r="D1715" s="80"/>
      <c r="E1715" s="67"/>
      <c r="F1715" s="62"/>
      <c r="G1715" s="62"/>
      <c r="H1715" s="47"/>
      <c r="I1715" s="47"/>
      <c r="J1715" s="60"/>
      <c r="K1715" s="47"/>
      <c r="L1715" s="47"/>
      <c r="M1715" s="62"/>
    </row>
    <row r="1716" spans="1:13" x14ac:dyDescent="0.3">
      <c r="A1716" s="62"/>
      <c r="B1716" s="84"/>
      <c r="C1716" s="62"/>
      <c r="D1716" s="80"/>
      <c r="E1716" s="67"/>
      <c r="F1716" s="62"/>
      <c r="G1716" s="62"/>
      <c r="H1716" s="47"/>
      <c r="I1716" s="47"/>
      <c r="J1716" s="60"/>
      <c r="K1716" s="47"/>
      <c r="L1716" s="47"/>
      <c r="M1716" s="62"/>
    </row>
    <row r="1717" spans="1:13" x14ac:dyDescent="0.3">
      <c r="A1717" s="62"/>
      <c r="B1717" s="129"/>
      <c r="C1717" s="129"/>
      <c r="D1717" s="129"/>
      <c r="J1717" s="1"/>
    </row>
    <row r="1718" spans="1:13" x14ac:dyDescent="0.3">
      <c r="A1718" s="62"/>
      <c r="B1718" s="130"/>
      <c r="C1718" s="130"/>
      <c r="D1718" s="130"/>
      <c r="J1718" s="1"/>
    </row>
    <row r="1719" spans="1:13" ht="15.6" x14ac:dyDescent="0.3">
      <c r="A1719" s="62"/>
      <c r="B1719" s="47"/>
      <c r="C1719" s="47"/>
      <c r="D1719" s="715" t="s">
        <v>166</v>
      </c>
      <c r="E1719" s="715"/>
      <c r="F1719" s="715"/>
      <c r="J1719" s="1"/>
    </row>
    <row r="1720" spans="1:13" x14ac:dyDescent="0.3">
      <c r="A1720" s="62"/>
      <c r="B1720" s="132"/>
      <c r="C1720" s="132"/>
      <c r="D1720" s="132"/>
      <c r="J1720" s="1"/>
    </row>
    <row r="1721" spans="1:13" ht="82.2" customHeight="1" x14ac:dyDescent="0.3">
      <c r="A1721" s="62"/>
      <c r="B1721" s="710" t="s">
        <v>1809</v>
      </c>
      <c r="C1721" s="710"/>
      <c r="D1721" s="710"/>
      <c r="E1721" s="710"/>
      <c r="F1721" s="710"/>
      <c r="G1721" s="710"/>
      <c r="H1721" s="710"/>
      <c r="I1721" s="710"/>
      <c r="J1721" s="710"/>
      <c r="K1721" s="710"/>
      <c r="L1721" s="710"/>
    </row>
    <row r="1722" spans="1:13" x14ac:dyDescent="0.3">
      <c r="A1722" s="62"/>
      <c r="B1722" s="63"/>
      <c r="C1722" s="9"/>
      <c r="D1722" s="10"/>
      <c r="E1722" s="11"/>
      <c r="F1722" s="12"/>
      <c r="G1722" s="13"/>
      <c r="H1722" s="47"/>
      <c r="I1722" s="47"/>
      <c r="J1722" s="60"/>
      <c r="K1722" s="47"/>
      <c r="L1722" s="47"/>
      <c r="M1722" s="62"/>
    </row>
    <row r="1723" spans="1:13" x14ac:dyDescent="0.3">
      <c r="A1723" s="62"/>
      <c r="B1723" s="48" t="s">
        <v>48</v>
      </c>
      <c r="C1723" s="9"/>
      <c r="D1723" s="10"/>
      <c r="E1723" s="11"/>
      <c r="F1723" s="11"/>
      <c r="G1723" s="11"/>
      <c r="H1723" s="47"/>
      <c r="I1723" s="47"/>
      <c r="J1723" s="60"/>
      <c r="K1723" s="47"/>
      <c r="L1723" s="47"/>
      <c r="M1723" s="62"/>
    </row>
    <row r="1724" spans="1:13" x14ac:dyDescent="0.3">
      <c r="A1724" s="62"/>
      <c r="B1724" s="64" t="s">
        <v>49</v>
      </c>
      <c r="C1724" s="62" t="s">
        <v>1112</v>
      </c>
      <c r="D1724" s="62"/>
      <c r="E1724" s="62"/>
      <c r="F1724" s="47"/>
      <c r="G1724" s="47"/>
      <c r="H1724" s="47"/>
      <c r="I1724" s="65" t="s">
        <v>50</v>
      </c>
      <c r="J1724" s="68" t="s">
        <v>2</v>
      </c>
      <c r="K1724" s="47"/>
      <c r="L1724" s="47"/>
      <c r="M1724" s="62"/>
    </row>
    <row r="1725" spans="1:13" ht="15" thickBot="1" x14ac:dyDescent="0.35">
      <c r="A1725" s="62"/>
      <c r="B1725" s="64" t="s">
        <v>51</v>
      </c>
      <c r="C1725" s="62" t="s">
        <v>182</v>
      </c>
      <c r="D1725" s="62"/>
      <c r="E1725" s="62"/>
      <c r="F1725" s="47"/>
      <c r="G1725" s="62" t="s">
        <v>656</v>
      </c>
      <c r="H1725" s="47"/>
      <c r="I1725" s="47"/>
      <c r="J1725" s="60"/>
      <c r="K1725" s="47"/>
      <c r="L1725" s="47"/>
      <c r="M1725" s="62"/>
    </row>
    <row r="1726" spans="1:13" ht="15" thickTop="1" x14ac:dyDescent="0.3">
      <c r="A1726" s="62"/>
      <c r="B1726" s="49" t="s">
        <v>52</v>
      </c>
      <c r="C1726" s="14"/>
      <c r="D1726" s="15"/>
      <c r="E1726" s="16"/>
      <c r="F1726" s="17"/>
      <c r="G1726" s="16"/>
      <c r="H1726" s="711" t="s">
        <v>164</v>
      </c>
      <c r="I1726" s="712"/>
      <c r="J1726" s="712"/>
      <c r="K1726" s="712"/>
      <c r="L1726" s="713"/>
      <c r="M1726" s="62"/>
    </row>
    <row r="1727" spans="1:13" ht="28.8" x14ac:dyDescent="0.3">
      <c r="A1727" s="62"/>
      <c r="B1727" s="186" t="s">
        <v>53</v>
      </c>
      <c r="C1727" s="187" t="s">
        <v>1</v>
      </c>
      <c r="D1727" s="161" t="s">
        <v>54</v>
      </c>
      <c r="E1727" s="188" t="s">
        <v>23</v>
      </c>
      <c r="F1727" s="188" t="s">
        <v>55</v>
      </c>
      <c r="G1727" s="188" t="s">
        <v>56</v>
      </c>
      <c r="H1727" s="90" t="s">
        <v>158</v>
      </c>
      <c r="I1727" s="169" t="s">
        <v>159</v>
      </c>
      <c r="J1727" s="169" t="s">
        <v>160</v>
      </c>
      <c r="K1727" s="169" t="s">
        <v>161</v>
      </c>
      <c r="L1727" s="92" t="s">
        <v>162</v>
      </c>
      <c r="M1727" s="62"/>
    </row>
    <row r="1728" spans="1:13" x14ac:dyDescent="0.3">
      <c r="A1728" s="62"/>
      <c r="B1728" s="189">
        <v>0</v>
      </c>
      <c r="C1728" s="187"/>
      <c r="D1728" s="190">
        <v>0</v>
      </c>
      <c r="E1728" s="191">
        <v>0</v>
      </c>
      <c r="F1728" s="505">
        <v>0.1</v>
      </c>
      <c r="G1728" s="191">
        <v>0</v>
      </c>
      <c r="H1728" s="170">
        <v>0</v>
      </c>
      <c r="I1728" s="171"/>
      <c r="J1728" s="192">
        <v>0</v>
      </c>
      <c r="K1728" s="172">
        <v>0</v>
      </c>
      <c r="L1728" s="173">
        <v>0</v>
      </c>
      <c r="M1728" s="62"/>
    </row>
    <row r="1729" spans="1:13" x14ac:dyDescent="0.3">
      <c r="A1729" s="62"/>
      <c r="B1729" s="6">
        <v>0</v>
      </c>
      <c r="C1729" s="25"/>
      <c r="D1729" s="3">
        <v>0</v>
      </c>
      <c r="E1729" s="26">
        <v>0</v>
      </c>
      <c r="F1729" s="27"/>
      <c r="G1729" s="26">
        <v>0</v>
      </c>
      <c r="H1729" s="89">
        <v>0</v>
      </c>
      <c r="I1729" s="99"/>
      <c r="J1729" s="61">
        <v>0</v>
      </c>
      <c r="K1729" s="100">
        <v>0</v>
      </c>
      <c r="L1729" s="101">
        <v>0</v>
      </c>
      <c r="M1729" s="62"/>
    </row>
    <row r="1730" spans="1:13" x14ac:dyDescent="0.3">
      <c r="A1730" s="62"/>
      <c r="B1730" s="6">
        <v>0</v>
      </c>
      <c r="C1730" s="25"/>
      <c r="D1730" s="3">
        <v>0</v>
      </c>
      <c r="E1730" s="26">
        <v>0</v>
      </c>
      <c r="F1730" s="27"/>
      <c r="G1730" s="26">
        <v>0</v>
      </c>
      <c r="H1730" s="89">
        <v>0</v>
      </c>
      <c r="I1730" s="99"/>
      <c r="J1730" s="61">
        <v>0</v>
      </c>
      <c r="K1730" s="100">
        <v>0</v>
      </c>
      <c r="L1730" s="101">
        <v>0</v>
      </c>
      <c r="M1730" s="62"/>
    </row>
    <row r="1731" spans="1:13" x14ac:dyDescent="0.3">
      <c r="A1731" s="62"/>
      <c r="B1731" s="6">
        <v>0</v>
      </c>
      <c r="C1731" s="25"/>
      <c r="D1731" s="3">
        <v>0</v>
      </c>
      <c r="E1731" s="26">
        <v>0</v>
      </c>
      <c r="F1731" s="27"/>
      <c r="G1731" s="26">
        <v>0</v>
      </c>
      <c r="H1731" s="89">
        <v>0</v>
      </c>
      <c r="I1731" s="99"/>
      <c r="J1731" s="61">
        <v>0</v>
      </c>
      <c r="K1731" s="100">
        <v>0</v>
      </c>
      <c r="L1731" s="101">
        <v>0</v>
      </c>
      <c r="M1731" s="62"/>
    </row>
    <row r="1732" spans="1:13" x14ac:dyDescent="0.3">
      <c r="A1732" s="62"/>
      <c r="B1732" s="6">
        <v>0</v>
      </c>
      <c r="C1732" s="25"/>
      <c r="D1732" s="3">
        <v>0</v>
      </c>
      <c r="E1732" s="26">
        <v>0</v>
      </c>
      <c r="F1732" s="27"/>
      <c r="G1732" s="26">
        <v>0</v>
      </c>
      <c r="H1732" s="89">
        <v>0</v>
      </c>
      <c r="I1732" s="99"/>
      <c r="J1732" s="61">
        <v>0</v>
      </c>
      <c r="K1732" s="100">
        <v>0</v>
      </c>
      <c r="L1732" s="101">
        <v>0</v>
      </c>
      <c r="M1732" s="62"/>
    </row>
    <row r="1733" spans="1:13" x14ac:dyDescent="0.3">
      <c r="A1733" s="62"/>
      <c r="B1733" s="6">
        <v>0</v>
      </c>
      <c r="C1733" s="25"/>
      <c r="D1733" s="3">
        <v>0</v>
      </c>
      <c r="E1733" s="26">
        <v>0</v>
      </c>
      <c r="F1733" s="27"/>
      <c r="G1733" s="26">
        <v>0</v>
      </c>
      <c r="H1733" s="89">
        <v>0</v>
      </c>
      <c r="I1733" s="99"/>
      <c r="J1733" s="61">
        <v>0</v>
      </c>
      <c r="K1733" s="100">
        <v>0</v>
      </c>
      <c r="L1733" s="101">
        <v>0</v>
      </c>
      <c r="M1733" s="62"/>
    </row>
    <row r="1734" spans="1:13" x14ac:dyDescent="0.3">
      <c r="A1734" s="62"/>
      <c r="B1734" s="6" t="s">
        <v>1562</v>
      </c>
      <c r="C1734" s="25"/>
      <c r="D1734" s="3">
        <v>0</v>
      </c>
      <c r="E1734" s="26">
        <v>0</v>
      </c>
      <c r="F1734" s="27"/>
      <c r="G1734" s="26">
        <v>6.6000000000000003E-2</v>
      </c>
      <c r="H1734" s="89">
        <v>2.1456436931079324E-2</v>
      </c>
      <c r="I1734" s="99"/>
      <c r="J1734" s="61" t="s">
        <v>165</v>
      </c>
      <c r="K1734" s="100">
        <v>0.4</v>
      </c>
      <c r="L1734" s="101">
        <v>8.5825747724317305E-3</v>
      </c>
      <c r="M1734" s="62"/>
    </row>
    <row r="1735" spans="1:13" x14ac:dyDescent="0.3">
      <c r="A1735" s="62"/>
      <c r="B1735" s="6" t="s">
        <v>57</v>
      </c>
      <c r="C1735" s="25"/>
      <c r="D1735" s="28"/>
      <c r="E1735" s="26"/>
      <c r="F1735" s="27"/>
      <c r="G1735" s="193">
        <v>6.6000000000000003E-2</v>
      </c>
      <c r="H1735" s="102" t="s">
        <v>57</v>
      </c>
      <c r="I1735" s="103"/>
      <c r="J1735" s="85"/>
      <c r="K1735" s="104" t="s">
        <v>156</v>
      </c>
      <c r="L1735" s="105">
        <v>8.5825747724317305E-3</v>
      </c>
      <c r="M1735" s="62"/>
    </row>
    <row r="1736" spans="1:13" x14ac:dyDescent="0.3">
      <c r="A1736" s="62"/>
      <c r="B1736" s="194" t="s">
        <v>22</v>
      </c>
      <c r="C1736" s="195"/>
      <c r="D1736" s="196"/>
      <c r="E1736" s="197"/>
      <c r="F1736" s="155"/>
      <c r="G1736" s="87"/>
      <c r="H1736" s="107"/>
      <c r="I1736" s="174"/>
      <c r="J1736" s="175"/>
      <c r="K1736" s="176"/>
      <c r="L1736" s="110"/>
      <c r="M1736" s="62"/>
    </row>
    <row r="1737" spans="1:13" ht="28.8" x14ac:dyDescent="0.3">
      <c r="A1737" s="62"/>
      <c r="B1737" s="198" t="s">
        <v>58</v>
      </c>
      <c r="C1737" s="199" t="s">
        <v>1</v>
      </c>
      <c r="D1737" s="200" t="s">
        <v>59</v>
      </c>
      <c r="E1737" s="156" t="s">
        <v>23</v>
      </c>
      <c r="F1737" s="156" t="s">
        <v>55</v>
      </c>
      <c r="G1737" s="201" t="s">
        <v>56</v>
      </c>
      <c r="H1737" s="90" t="s">
        <v>158</v>
      </c>
      <c r="I1737" s="169" t="s">
        <v>159</v>
      </c>
      <c r="J1737" s="169" t="s">
        <v>160</v>
      </c>
      <c r="K1737" s="177" t="s">
        <v>161</v>
      </c>
      <c r="L1737" s="92" t="s">
        <v>162</v>
      </c>
      <c r="M1737" s="62"/>
    </row>
    <row r="1738" spans="1:13" x14ac:dyDescent="0.3">
      <c r="A1738" s="62"/>
      <c r="B1738" s="8">
        <v>0</v>
      </c>
      <c r="C1738" s="25">
        <v>1</v>
      </c>
      <c r="D1738" s="3">
        <v>4.0999999999999996</v>
      </c>
      <c r="E1738" s="26">
        <v>4.0999999999999996</v>
      </c>
      <c r="F1738" s="26">
        <v>0.1</v>
      </c>
      <c r="G1738" s="26">
        <v>0.41</v>
      </c>
      <c r="H1738" s="170">
        <v>0.13328998699609881</v>
      </c>
      <c r="I1738" s="171"/>
      <c r="J1738" s="61" t="s">
        <v>163</v>
      </c>
      <c r="K1738" s="100">
        <v>1</v>
      </c>
      <c r="L1738" s="173">
        <v>0.13328998699609881</v>
      </c>
      <c r="M1738" s="62"/>
    </row>
    <row r="1739" spans="1:13" x14ac:dyDescent="0.3">
      <c r="A1739" s="62"/>
      <c r="B1739" s="8" t="s">
        <v>85</v>
      </c>
      <c r="C1739" s="25">
        <v>1</v>
      </c>
      <c r="D1739" s="3">
        <v>4.55</v>
      </c>
      <c r="E1739" s="26">
        <v>4.55</v>
      </c>
      <c r="F1739" s="26">
        <v>0.1</v>
      </c>
      <c r="G1739" s="26">
        <v>0.45500000000000002</v>
      </c>
      <c r="H1739" s="89">
        <v>0.14791937581274384</v>
      </c>
      <c r="I1739" s="99"/>
      <c r="J1739" s="61" t="s">
        <v>163</v>
      </c>
      <c r="K1739" s="100">
        <v>1</v>
      </c>
      <c r="L1739" s="101">
        <v>0.14791937581274384</v>
      </c>
      <c r="M1739" s="62"/>
    </row>
    <row r="1740" spans="1:13" x14ac:dyDescent="0.3">
      <c r="A1740" s="62"/>
      <c r="B1740" s="550" t="s">
        <v>86</v>
      </c>
      <c r="C1740" s="25">
        <v>1</v>
      </c>
      <c r="D1740" s="3">
        <v>4.55</v>
      </c>
      <c r="E1740" s="26">
        <v>4.55</v>
      </c>
      <c r="F1740" s="26">
        <v>0.1</v>
      </c>
      <c r="G1740" s="26">
        <v>0.45500000000000002</v>
      </c>
      <c r="H1740" s="89">
        <v>0.14791937581274384</v>
      </c>
      <c r="I1740" s="99"/>
      <c r="J1740" s="61" t="s">
        <v>163</v>
      </c>
      <c r="K1740" s="100">
        <v>1</v>
      </c>
      <c r="L1740" s="101">
        <v>0.14791937581274384</v>
      </c>
      <c r="M1740" s="62"/>
    </row>
    <row r="1741" spans="1:13" x14ac:dyDescent="0.3">
      <c r="A1741" s="62"/>
      <c r="B1741" s="8">
        <v>0</v>
      </c>
      <c r="C1741" s="25"/>
      <c r="D1741" s="3">
        <v>0</v>
      </c>
      <c r="E1741" s="26">
        <v>0</v>
      </c>
      <c r="F1741" s="27"/>
      <c r="G1741" s="26">
        <v>0</v>
      </c>
      <c r="H1741" s="89">
        <v>0</v>
      </c>
      <c r="I1741" s="99"/>
      <c r="J1741" s="61">
        <v>0</v>
      </c>
      <c r="K1741" s="100">
        <v>0</v>
      </c>
      <c r="L1741" s="101">
        <v>0</v>
      </c>
      <c r="M1741" s="62"/>
    </row>
    <row r="1742" spans="1:13" x14ac:dyDescent="0.3">
      <c r="A1742" s="62"/>
      <c r="B1742" s="8">
        <v>0</v>
      </c>
      <c r="C1742" s="25"/>
      <c r="D1742" s="3">
        <v>0</v>
      </c>
      <c r="E1742" s="26">
        <v>0</v>
      </c>
      <c r="F1742" s="27"/>
      <c r="G1742" s="26">
        <v>0</v>
      </c>
      <c r="H1742" s="89">
        <v>0</v>
      </c>
      <c r="I1742" s="99"/>
      <c r="J1742" s="61">
        <v>0</v>
      </c>
      <c r="K1742" s="100">
        <v>0</v>
      </c>
      <c r="L1742" s="101">
        <v>0</v>
      </c>
      <c r="M1742" s="62"/>
    </row>
    <row r="1743" spans="1:13" x14ac:dyDescent="0.3">
      <c r="A1743" s="62"/>
      <c r="B1743" s="8">
        <v>0</v>
      </c>
      <c r="C1743" s="25"/>
      <c r="D1743" s="3">
        <v>0</v>
      </c>
      <c r="E1743" s="26">
        <v>0</v>
      </c>
      <c r="F1743" s="27"/>
      <c r="G1743" s="26">
        <v>0</v>
      </c>
      <c r="H1743" s="89">
        <v>0</v>
      </c>
      <c r="I1743" s="99"/>
      <c r="J1743" s="61">
        <v>0</v>
      </c>
      <c r="K1743" s="100">
        <v>0</v>
      </c>
      <c r="L1743" s="101">
        <v>0</v>
      </c>
      <c r="M1743" s="62"/>
    </row>
    <row r="1744" spans="1:13" x14ac:dyDescent="0.3">
      <c r="A1744" s="62"/>
      <c r="B1744" s="8">
        <v>0</v>
      </c>
      <c r="C1744" s="25"/>
      <c r="D1744" s="3">
        <v>0</v>
      </c>
      <c r="E1744" s="26">
        <v>0</v>
      </c>
      <c r="F1744" s="27"/>
      <c r="G1744" s="26">
        <v>0</v>
      </c>
      <c r="H1744" s="89">
        <v>0</v>
      </c>
      <c r="I1744" s="99"/>
      <c r="J1744" s="61">
        <v>0</v>
      </c>
      <c r="K1744" s="100">
        <v>0</v>
      </c>
      <c r="L1744" s="101">
        <v>0</v>
      </c>
      <c r="M1744" s="62"/>
    </row>
    <row r="1745" spans="1:13" x14ac:dyDescent="0.3">
      <c r="A1745" s="62"/>
      <c r="B1745" s="8">
        <v>0</v>
      </c>
      <c r="C1745" s="25"/>
      <c r="D1745" s="3">
        <v>0</v>
      </c>
      <c r="E1745" s="26">
        <v>0</v>
      </c>
      <c r="F1745" s="27"/>
      <c r="G1745" s="26">
        <v>0</v>
      </c>
      <c r="H1745" s="89">
        <v>0</v>
      </c>
      <c r="I1745" s="99"/>
      <c r="J1745" s="61">
        <v>0</v>
      </c>
      <c r="K1745" s="100">
        <v>0</v>
      </c>
      <c r="L1745" s="101">
        <v>0</v>
      </c>
      <c r="M1745" s="62"/>
    </row>
    <row r="1746" spans="1:13" x14ac:dyDescent="0.3">
      <c r="A1746" s="62"/>
      <c r="B1746" s="8">
        <v>0</v>
      </c>
      <c r="C1746" s="25"/>
      <c r="D1746" s="3">
        <v>0</v>
      </c>
      <c r="E1746" s="26">
        <v>0</v>
      </c>
      <c r="F1746" s="27"/>
      <c r="G1746" s="26">
        <v>0</v>
      </c>
      <c r="H1746" s="89">
        <v>0</v>
      </c>
      <c r="I1746" s="99"/>
      <c r="J1746" s="61">
        <v>0</v>
      </c>
      <c r="K1746" s="100">
        <v>0</v>
      </c>
      <c r="L1746" s="101">
        <v>0</v>
      </c>
      <c r="M1746" s="62"/>
    </row>
    <row r="1747" spans="1:13" x14ac:dyDescent="0.3">
      <c r="A1747" s="62"/>
      <c r="B1747" s="6" t="s">
        <v>60</v>
      </c>
      <c r="C1747" s="25"/>
      <c r="D1747" s="28"/>
      <c r="E1747" s="26"/>
      <c r="F1747" s="27"/>
      <c r="G1747" s="193">
        <v>1.32</v>
      </c>
      <c r="H1747" s="106" t="s">
        <v>60</v>
      </c>
      <c r="I1747" s="103"/>
      <c r="J1747" s="85"/>
      <c r="K1747" s="104" t="s">
        <v>156</v>
      </c>
      <c r="L1747" s="95">
        <v>0.42912873862158651</v>
      </c>
      <c r="M1747" s="62"/>
    </row>
    <row r="1748" spans="1:13" x14ac:dyDescent="0.3">
      <c r="A1748" s="62"/>
      <c r="B1748" s="194" t="s">
        <v>38</v>
      </c>
      <c r="C1748" s="195"/>
      <c r="D1748" s="196"/>
      <c r="E1748" s="196"/>
      <c r="F1748" s="196"/>
      <c r="G1748" s="196"/>
      <c r="H1748" s="115"/>
      <c r="I1748" s="202"/>
      <c r="J1748" s="203"/>
      <c r="K1748" s="178"/>
      <c r="L1748" s="204"/>
      <c r="M1748" s="62"/>
    </row>
    <row r="1749" spans="1:13" ht="28.8" x14ac:dyDescent="0.3">
      <c r="A1749" s="62"/>
      <c r="B1749" s="53" t="s">
        <v>53</v>
      </c>
      <c r="C1749" s="195"/>
      <c r="D1749" s="205" t="s">
        <v>0</v>
      </c>
      <c r="E1749" s="206" t="s">
        <v>1</v>
      </c>
      <c r="F1749" s="207" t="s">
        <v>61</v>
      </c>
      <c r="G1749" s="188" t="s">
        <v>56</v>
      </c>
      <c r="H1749" s="111" t="s">
        <v>158</v>
      </c>
      <c r="I1749" s="112" t="s">
        <v>159</v>
      </c>
      <c r="J1749" s="112" t="s">
        <v>160</v>
      </c>
      <c r="K1749" s="113" t="s">
        <v>161</v>
      </c>
      <c r="L1749" s="114" t="s">
        <v>162</v>
      </c>
      <c r="M1749" s="62"/>
    </row>
    <row r="1750" spans="1:13" x14ac:dyDescent="0.3">
      <c r="A1750" s="62"/>
      <c r="B1750" s="218" t="s">
        <v>1609</v>
      </c>
      <c r="C1750" s="195"/>
      <c r="D1750" s="190" t="s">
        <v>2</v>
      </c>
      <c r="E1750" s="153">
        <v>1</v>
      </c>
      <c r="F1750" s="154">
        <v>1.69</v>
      </c>
      <c r="G1750" s="191">
        <v>1.69</v>
      </c>
      <c r="H1750" s="170">
        <v>0.54941482444733414</v>
      </c>
      <c r="I1750" s="171"/>
      <c r="J1750" s="192" t="s">
        <v>1219</v>
      </c>
      <c r="K1750" s="172">
        <v>0</v>
      </c>
      <c r="L1750" s="173">
        <v>0</v>
      </c>
      <c r="M1750" s="521"/>
    </row>
    <row r="1751" spans="1:13" x14ac:dyDescent="0.3">
      <c r="A1751" s="62"/>
      <c r="B1751" s="6">
        <v>0</v>
      </c>
      <c r="C1751" s="7"/>
      <c r="D1751" s="3">
        <v>0</v>
      </c>
      <c r="E1751" s="4"/>
      <c r="F1751" s="5">
        <v>0</v>
      </c>
      <c r="G1751" s="26">
        <v>0</v>
      </c>
      <c r="H1751" s="89">
        <v>0</v>
      </c>
      <c r="I1751" s="99"/>
      <c r="J1751" s="61">
        <v>0</v>
      </c>
      <c r="K1751" s="100">
        <v>0</v>
      </c>
      <c r="L1751" s="101">
        <v>0</v>
      </c>
      <c r="M1751" s="521"/>
    </row>
    <row r="1752" spans="1:13" x14ac:dyDescent="0.3">
      <c r="A1752" s="62"/>
      <c r="B1752" s="6"/>
      <c r="C1752" s="7"/>
      <c r="D1752" s="3"/>
      <c r="E1752" s="4"/>
      <c r="F1752" s="5"/>
      <c r="G1752" s="26"/>
      <c r="H1752" s="89"/>
      <c r="I1752" s="99"/>
      <c r="J1752" s="61"/>
      <c r="K1752" s="100"/>
      <c r="L1752" s="101"/>
      <c r="M1752" s="62"/>
    </row>
    <row r="1753" spans="1:13" x14ac:dyDescent="0.3">
      <c r="A1753" s="62"/>
      <c r="B1753" s="6"/>
      <c r="C1753" s="7"/>
      <c r="D1753" s="3"/>
      <c r="E1753" s="4"/>
      <c r="F1753" s="5"/>
      <c r="G1753" s="26"/>
      <c r="H1753" s="89"/>
      <c r="I1753" s="99"/>
      <c r="J1753" s="61"/>
      <c r="K1753" s="100"/>
      <c r="L1753" s="101"/>
      <c r="M1753" s="62"/>
    </row>
    <row r="1754" spans="1:13" x14ac:dyDescent="0.3">
      <c r="A1754" s="62"/>
      <c r="B1754" s="6"/>
      <c r="C1754" s="7"/>
      <c r="D1754" s="3"/>
      <c r="E1754" s="4"/>
      <c r="F1754" s="5"/>
      <c r="G1754" s="26"/>
      <c r="H1754" s="89"/>
      <c r="I1754" s="99"/>
      <c r="J1754" s="61"/>
      <c r="K1754" s="100"/>
      <c r="L1754" s="101"/>
      <c r="M1754" s="62"/>
    </row>
    <row r="1755" spans="1:13" x14ac:dyDescent="0.3">
      <c r="A1755" s="62"/>
      <c r="B1755" s="6">
        <v>0</v>
      </c>
      <c r="C1755" s="7"/>
      <c r="D1755" s="3">
        <v>0</v>
      </c>
      <c r="E1755" s="4"/>
      <c r="F1755" s="5">
        <v>0</v>
      </c>
      <c r="G1755" s="26">
        <v>0</v>
      </c>
      <c r="H1755" s="89">
        <v>0</v>
      </c>
      <c r="I1755" s="99"/>
      <c r="J1755" s="61">
        <v>0</v>
      </c>
      <c r="K1755" s="100">
        <v>0</v>
      </c>
      <c r="L1755" s="101">
        <v>0</v>
      </c>
      <c r="M1755" s="62"/>
    </row>
    <row r="1756" spans="1:13" x14ac:dyDescent="0.3">
      <c r="A1756" s="62"/>
      <c r="B1756" s="6">
        <v>0</v>
      </c>
      <c r="C1756" s="7"/>
      <c r="D1756" s="3">
        <v>0</v>
      </c>
      <c r="E1756" s="4"/>
      <c r="F1756" s="5">
        <v>0</v>
      </c>
      <c r="G1756" s="26">
        <v>0</v>
      </c>
      <c r="H1756" s="89">
        <v>0</v>
      </c>
      <c r="I1756" s="99"/>
      <c r="J1756" s="61">
        <v>0</v>
      </c>
      <c r="K1756" s="100">
        <v>0</v>
      </c>
      <c r="L1756" s="101">
        <v>0</v>
      </c>
      <c r="M1756" s="62"/>
    </row>
    <row r="1757" spans="1:13" x14ac:dyDescent="0.3">
      <c r="A1757" s="62"/>
      <c r="B1757" s="6">
        <v>0</v>
      </c>
      <c r="C1757" s="7"/>
      <c r="D1757" s="3">
        <v>0</v>
      </c>
      <c r="E1757" s="4"/>
      <c r="F1757" s="5">
        <v>0</v>
      </c>
      <c r="G1757" s="26">
        <v>0</v>
      </c>
      <c r="H1757" s="89">
        <v>0</v>
      </c>
      <c r="I1757" s="99"/>
      <c r="J1757" s="61">
        <v>0</v>
      </c>
      <c r="K1757" s="100">
        <v>0</v>
      </c>
      <c r="L1757" s="101">
        <v>0</v>
      </c>
      <c r="M1757" s="62"/>
    </row>
    <row r="1758" spans="1:13" x14ac:dyDescent="0.3">
      <c r="A1758" s="62"/>
      <c r="B1758" s="6">
        <v>0</v>
      </c>
      <c r="C1758" s="7"/>
      <c r="D1758" s="3">
        <v>0</v>
      </c>
      <c r="E1758" s="4"/>
      <c r="F1758" s="5">
        <v>0</v>
      </c>
      <c r="G1758" s="26">
        <v>0</v>
      </c>
      <c r="H1758" s="89">
        <v>0</v>
      </c>
      <c r="I1758" s="99"/>
      <c r="J1758" s="61">
        <v>0</v>
      </c>
      <c r="K1758" s="100">
        <v>0</v>
      </c>
      <c r="L1758" s="101">
        <v>0</v>
      </c>
      <c r="M1758" s="62"/>
    </row>
    <row r="1759" spans="1:13" x14ac:dyDescent="0.3">
      <c r="A1759" s="62"/>
      <c r="B1759" s="6">
        <v>0</v>
      </c>
      <c r="C1759" s="7"/>
      <c r="D1759" s="3">
        <v>0</v>
      </c>
      <c r="E1759" s="4"/>
      <c r="F1759" s="5">
        <v>0</v>
      </c>
      <c r="G1759" s="26">
        <v>0</v>
      </c>
      <c r="H1759" s="89">
        <v>0</v>
      </c>
      <c r="I1759" s="99"/>
      <c r="J1759" s="61">
        <v>0</v>
      </c>
      <c r="K1759" s="100">
        <v>0</v>
      </c>
      <c r="L1759" s="101">
        <v>0</v>
      </c>
      <c r="M1759" s="62"/>
    </row>
    <row r="1760" spans="1:13" x14ac:dyDescent="0.3">
      <c r="A1760" s="62"/>
      <c r="B1760" s="6">
        <v>0</v>
      </c>
      <c r="C1760" s="7"/>
      <c r="D1760" s="3">
        <v>0</v>
      </c>
      <c r="E1760" s="4"/>
      <c r="F1760" s="5">
        <v>0</v>
      </c>
      <c r="G1760" s="26">
        <v>0</v>
      </c>
      <c r="H1760" s="89">
        <v>0</v>
      </c>
      <c r="I1760" s="99"/>
      <c r="J1760" s="61">
        <v>0</v>
      </c>
      <c r="K1760" s="100">
        <v>0</v>
      </c>
      <c r="L1760" s="101">
        <v>0</v>
      </c>
      <c r="M1760" s="62"/>
    </row>
    <row r="1761" spans="1:13" x14ac:dyDescent="0.3">
      <c r="A1761" s="62"/>
      <c r="B1761" s="6">
        <v>0</v>
      </c>
      <c r="C1761" s="7"/>
      <c r="D1761" s="3">
        <v>0</v>
      </c>
      <c r="E1761" s="4"/>
      <c r="F1761" s="5">
        <v>0</v>
      </c>
      <c r="G1761" s="26">
        <v>0</v>
      </c>
      <c r="H1761" s="89">
        <v>0</v>
      </c>
      <c r="I1761" s="99"/>
      <c r="J1761" s="61">
        <v>0</v>
      </c>
      <c r="K1761" s="100">
        <v>0</v>
      </c>
      <c r="L1761" s="101">
        <v>0</v>
      </c>
      <c r="M1761" s="62"/>
    </row>
    <row r="1762" spans="1:13" x14ac:dyDescent="0.3">
      <c r="A1762" s="62"/>
      <c r="B1762" s="6">
        <v>0</v>
      </c>
      <c r="C1762" s="7"/>
      <c r="D1762" s="3">
        <v>0</v>
      </c>
      <c r="E1762" s="4"/>
      <c r="F1762" s="5">
        <v>0</v>
      </c>
      <c r="G1762" s="26">
        <v>0</v>
      </c>
      <c r="H1762" s="89">
        <v>0</v>
      </c>
      <c r="I1762" s="99"/>
      <c r="J1762" s="61">
        <v>0</v>
      </c>
      <c r="K1762" s="100">
        <v>0</v>
      </c>
      <c r="L1762" s="101">
        <v>0</v>
      </c>
      <c r="M1762" s="62"/>
    </row>
    <row r="1763" spans="1:13" x14ac:dyDescent="0.3">
      <c r="A1763" s="62"/>
      <c r="B1763" s="58" t="s">
        <v>62</v>
      </c>
      <c r="C1763" s="46"/>
      <c r="D1763" s="37"/>
      <c r="E1763" s="38"/>
      <c r="F1763" s="39"/>
      <c r="G1763" s="193">
        <v>1.69</v>
      </c>
      <c r="H1763" s="106" t="s">
        <v>62</v>
      </c>
      <c r="I1763" s="103"/>
      <c r="J1763" s="85"/>
      <c r="K1763" s="104" t="s">
        <v>156</v>
      </c>
      <c r="L1763" s="95">
        <v>0</v>
      </c>
      <c r="M1763" s="62"/>
    </row>
    <row r="1764" spans="1:13" x14ac:dyDescent="0.3">
      <c r="A1764" s="62"/>
      <c r="B1764" s="194" t="s">
        <v>63</v>
      </c>
      <c r="C1764" s="195"/>
      <c r="D1764" s="196"/>
      <c r="E1764" s="197"/>
      <c r="F1764" s="155"/>
      <c r="G1764" s="197"/>
      <c r="H1764" s="115"/>
      <c r="I1764" s="202"/>
      <c r="J1764" s="203"/>
      <c r="K1764" s="178"/>
      <c r="L1764" s="204">
        <v>0</v>
      </c>
      <c r="M1764" s="62"/>
    </row>
    <row r="1765" spans="1:13" ht="28.8" x14ac:dyDescent="0.3">
      <c r="A1765" s="62"/>
      <c r="B1765" s="53" t="s">
        <v>53</v>
      </c>
      <c r="C1765" s="210"/>
      <c r="D1765" s="211" t="s">
        <v>0</v>
      </c>
      <c r="E1765" s="201" t="s">
        <v>1</v>
      </c>
      <c r="F1765" s="156" t="s">
        <v>61</v>
      </c>
      <c r="G1765" s="188" t="s">
        <v>56</v>
      </c>
      <c r="H1765" s="111" t="s">
        <v>158</v>
      </c>
      <c r="I1765" s="112" t="s">
        <v>159</v>
      </c>
      <c r="J1765" s="112" t="s">
        <v>160</v>
      </c>
      <c r="K1765" s="113" t="s">
        <v>161</v>
      </c>
      <c r="L1765" s="114" t="s">
        <v>162</v>
      </c>
      <c r="M1765" s="62"/>
    </row>
    <row r="1766" spans="1:13" x14ac:dyDescent="0.3">
      <c r="A1766" s="62"/>
      <c r="B1766" s="6">
        <v>0</v>
      </c>
      <c r="C1766" s="7"/>
      <c r="D1766" s="3">
        <v>0</v>
      </c>
      <c r="E1766" s="26"/>
      <c r="F1766" s="5">
        <v>0</v>
      </c>
      <c r="G1766" s="191">
        <v>0</v>
      </c>
      <c r="H1766" s="170">
        <v>0</v>
      </c>
      <c r="I1766" s="171"/>
      <c r="J1766" s="192">
        <v>0</v>
      </c>
      <c r="K1766" s="172">
        <v>0</v>
      </c>
      <c r="L1766" s="173">
        <v>0</v>
      </c>
      <c r="M1766" s="62"/>
    </row>
    <row r="1767" spans="1:13" x14ac:dyDescent="0.3">
      <c r="A1767" s="62"/>
      <c r="B1767" s="6">
        <v>0</v>
      </c>
      <c r="C1767" s="7"/>
      <c r="D1767" s="3">
        <v>0</v>
      </c>
      <c r="E1767" s="26"/>
      <c r="F1767" s="5">
        <v>0</v>
      </c>
      <c r="G1767" s="26">
        <v>0</v>
      </c>
      <c r="H1767" s="89">
        <v>0</v>
      </c>
      <c r="I1767" s="99"/>
      <c r="J1767" s="61">
        <v>0</v>
      </c>
      <c r="K1767" s="100">
        <v>0</v>
      </c>
      <c r="L1767" s="101">
        <v>0</v>
      </c>
      <c r="M1767" s="62"/>
    </row>
    <row r="1768" spans="1:13" x14ac:dyDescent="0.3">
      <c r="A1768" s="62"/>
      <c r="B1768" s="6">
        <v>0</v>
      </c>
      <c r="C1768" s="7"/>
      <c r="D1768" s="3">
        <v>0</v>
      </c>
      <c r="E1768" s="26"/>
      <c r="F1768" s="5">
        <v>0</v>
      </c>
      <c r="G1768" s="26">
        <v>0</v>
      </c>
      <c r="H1768" s="89">
        <v>0</v>
      </c>
      <c r="I1768" s="99"/>
      <c r="J1768" s="61">
        <v>0</v>
      </c>
      <c r="K1768" s="100">
        <v>0</v>
      </c>
      <c r="L1768" s="101">
        <v>0</v>
      </c>
      <c r="M1768" s="62"/>
    </row>
    <row r="1769" spans="1:13" x14ac:dyDescent="0.3">
      <c r="A1769" s="62"/>
      <c r="B1769" s="6">
        <v>0</v>
      </c>
      <c r="C1769" s="7"/>
      <c r="D1769" s="3">
        <v>0</v>
      </c>
      <c r="E1769" s="26"/>
      <c r="F1769" s="5">
        <v>0</v>
      </c>
      <c r="G1769" s="26">
        <v>0</v>
      </c>
      <c r="H1769" s="89">
        <v>0</v>
      </c>
      <c r="I1769" s="99"/>
      <c r="J1769" s="61">
        <v>0</v>
      </c>
      <c r="K1769" s="100">
        <v>0</v>
      </c>
      <c r="L1769" s="101">
        <v>0</v>
      </c>
      <c r="M1769" s="62"/>
    </row>
    <row r="1770" spans="1:13" x14ac:dyDescent="0.3">
      <c r="A1770" s="62"/>
      <c r="B1770" s="6">
        <v>0</v>
      </c>
      <c r="C1770" s="7"/>
      <c r="D1770" s="3">
        <v>0</v>
      </c>
      <c r="E1770" s="26"/>
      <c r="F1770" s="5">
        <v>0</v>
      </c>
      <c r="G1770" s="26">
        <v>0</v>
      </c>
      <c r="H1770" s="89">
        <v>0</v>
      </c>
      <c r="I1770" s="99"/>
      <c r="J1770" s="61">
        <v>0</v>
      </c>
      <c r="K1770" s="100">
        <v>0</v>
      </c>
      <c r="L1770" s="101">
        <v>0</v>
      </c>
      <c r="M1770" s="62"/>
    </row>
    <row r="1771" spans="1:13" ht="15" thickBot="1" x14ac:dyDescent="0.35">
      <c r="A1771" s="62"/>
      <c r="B1771" s="59" t="s">
        <v>64</v>
      </c>
      <c r="C1771" s="42"/>
      <c r="D1771" s="43"/>
      <c r="E1771" s="44"/>
      <c r="F1771" s="45"/>
      <c r="G1771" s="191">
        <v>0</v>
      </c>
      <c r="H1771" s="106" t="s">
        <v>64</v>
      </c>
      <c r="I1771" s="103"/>
      <c r="J1771" s="85"/>
      <c r="K1771" s="104" t="s">
        <v>156</v>
      </c>
      <c r="L1771" s="95">
        <v>0</v>
      </c>
      <c r="M1771" s="62"/>
    </row>
    <row r="1772" spans="1:13" x14ac:dyDescent="0.3">
      <c r="A1772" s="62"/>
      <c r="B1772" s="64"/>
      <c r="C1772" s="68"/>
      <c r="D1772" s="69" t="s">
        <v>65</v>
      </c>
      <c r="E1772" s="70"/>
      <c r="F1772" s="71"/>
      <c r="G1772" s="88">
        <v>3.0760000000000001</v>
      </c>
      <c r="H1772" s="179"/>
      <c r="I1772" s="212"/>
      <c r="J1772" s="213"/>
      <c r="K1772" s="214"/>
      <c r="L1772" s="180"/>
      <c r="M1772" s="62"/>
    </row>
    <row r="1773" spans="1:13" x14ac:dyDescent="0.3">
      <c r="A1773" s="62"/>
      <c r="B1773" s="63"/>
      <c r="C1773" s="68"/>
      <c r="D1773" s="72" t="s">
        <v>7</v>
      </c>
      <c r="E1773" s="215"/>
      <c r="F1773" s="181">
        <v>0.1</v>
      </c>
      <c r="G1773" s="215">
        <v>0.308</v>
      </c>
      <c r="H1773" s="120"/>
      <c r="I1773" s="124"/>
      <c r="J1773" s="141"/>
      <c r="K1773" s="125"/>
      <c r="L1773" s="119"/>
      <c r="M1773" s="62"/>
    </row>
    <row r="1774" spans="1:13" x14ac:dyDescent="0.3">
      <c r="A1774" s="62"/>
      <c r="B1774" s="63"/>
      <c r="C1774" s="68"/>
      <c r="D1774" s="72" t="s">
        <v>8</v>
      </c>
      <c r="E1774" s="215"/>
      <c r="F1774" s="181">
        <v>0.1</v>
      </c>
      <c r="G1774" s="215">
        <v>0.308</v>
      </c>
      <c r="H1774" s="120"/>
      <c r="I1774" s="124"/>
      <c r="J1774" s="141"/>
      <c r="K1774" s="125"/>
      <c r="L1774" s="119"/>
      <c r="M1774" s="62"/>
    </row>
    <row r="1775" spans="1:13" x14ac:dyDescent="0.3">
      <c r="A1775" s="62"/>
      <c r="B1775" s="63" t="s">
        <v>66</v>
      </c>
      <c r="C1775" s="68"/>
      <c r="D1775" s="75" t="s">
        <v>67</v>
      </c>
      <c r="E1775" s="76"/>
      <c r="F1775" s="71"/>
      <c r="G1775" s="76">
        <v>3.6920000000000002</v>
      </c>
      <c r="H1775" s="120"/>
      <c r="I1775" s="124"/>
      <c r="J1775" s="141"/>
      <c r="K1775" s="125"/>
      <c r="L1775" s="119"/>
      <c r="M1775" s="62"/>
    </row>
    <row r="1776" spans="1:13" ht="15" thickBot="1" x14ac:dyDescent="0.35">
      <c r="A1776" s="62"/>
      <c r="B1776" s="63"/>
      <c r="C1776" s="68"/>
      <c r="D1776" s="77" t="s">
        <v>68</v>
      </c>
      <c r="E1776" s="78"/>
      <c r="F1776" s="79"/>
      <c r="G1776" s="78">
        <v>3.69</v>
      </c>
      <c r="H1776" s="134">
        <v>1</v>
      </c>
      <c r="I1776" s="126"/>
      <c r="J1776" s="142"/>
      <c r="K1776" s="127"/>
      <c r="L1776" s="135">
        <v>0.43771131339401825</v>
      </c>
      <c r="M1776" s="62"/>
    </row>
    <row r="1777" spans="1:13" x14ac:dyDescent="0.3">
      <c r="A1777" s="62"/>
      <c r="B1777" s="63"/>
      <c r="C1777" s="68"/>
      <c r="D1777" s="80"/>
      <c r="E1777" s="67"/>
      <c r="F1777" s="65"/>
      <c r="G1777" s="67"/>
      <c r="H1777" s="47"/>
      <c r="I1777" s="47"/>
      <c r="J1777" s="60"/>
      <c r="K1777" s="47"/>
      <c r="L1777" s="47"/>
      <c r="M1777" s="62"/>
    </row>
    <row r="1778" spans="1:13" x14ac:dyDescent="0.3">
      <c r="A1778" s="62"/>
      <c r="B1778" s="63"/>
      <c r="C1778" s="68"/>
      <c r="D1778" s="80"/>
      <c r="E1778" s="67"/>
      <c r="F1778" s="65"/>
      <c r="G1778" s="67"/>
      <c r="H1778" s="47"/>
      <c r="I1778" s="47"/>
      <c r="J1778" s="60"/>
      <c r="K1778" s="47"/>
      <c r="L1778" s="47"/>
      <c r="M1778" s="62"/>
    </row>
    <row r="1779" spans="1:13" x14ac:dyDescent="0.3">
      <c r="A1779" s="62"/>
      <c r="B1779" s="63"/>
      <c r="C1779" s="68"/>
      <c r="D1779" s="80"/>
      <c r="E1779" s="67"/>
      <c r="F1779" s="65"/>
      <c r="G1779" s="67"/>
      <c r="H1779" s="47"/>
      <c r="I1779" s="47"/>
      <c r="J1779" s="60"/>
      <c r="K1779" s="47"/>
      <c r="L1779" s="47"/>
      <c r="M1779" s="62"/>
    </row>
    <row r="1780" spans="1:13" x14ac:dyDescent="0.3">
      <c r="A1780" s="62"/>
      <c r="B1780" s="136" t="s">
        <v>1808</v>
      </c>
      <c r="C1780" s="81"/>
      <c r="D1780" s="80"/>
      <c r="E1780" s="67"/>
      <c r="F1780" s="82"/>
      <c r="G1780" s="82"/>
      <c r="H1780" s="47"/>
      <c r="I1780" s="47"/>
      <c r="J1780" s="60"/>
      <c r="K1780" s="47"/>
      <c r="L1780" s="47"/>
      <c r="M1780" s="62"/>
    </row>
    <row r="1781" spans="1:13" x14ac:dyDescent="0.3">
      <c r="A1781" s="62"/>
      <c r="B1781" s="216" t="s">
        <v>6</v>
      </c>
      <c r="C1781" s="217"/>
      <c r="D1781" s="80"/>
      <c r="E1781" s="67"/>
      <c r="F1781" s="62"/>
      <c r="G1781" s="62"/>
      <c r="H1781" s="47"/>
      <c r="I1781" s="47"/>
      <c r="J1781" s="60"/>
      <c r="K1781" s="47"/>
      <c r="L1781" s="47"/>
      <c r="M1781" s="62"/>
    </row>
    <row r="1782" spans="1:13" x14ac:dyDescent="0.3">
      <c r="A1782" s="62"/>
      <c r="B1782" s="84"/>
      <c r="C1782" s="62"/>
      <c r="D1782" s="80"/>
      <c r="E1782" s="67"/>
      <c r="F1782" s="62"/>
      <c r="G1782" s="62"/>
      <c r="H1782" s="47"/>
      <c r="I1782" s="47"/>
      <c r="J1782" s="60"/>
      <c r="K1782" s="47"/>
      <c r="L1782" s="47"/>
      <c r="M1782" s="62"/>
    </row>
    <row r="1783" spans="1:13" x14ac:dyDescent="0.3">
      <c r="A1783" s="62"/>
      <c r="B1783" s="129"/>
      <c r="C1783" s="129"/>
      <c r="D1783" s="129"/>
      <c r="J1783" s="1"/>
    </row>
    <row r="1784" spans="1:13" x14ac:dyDescent="0.3">
      <c r="A1784" s="62"/>
      <c r="B1784" s="130"/>
      <c r="C1784" s="130"/>
      <c r="D1784" s="130"/>
      <c r="J1784" s="1"/>
    </row>
    <row r="1785" spans="1:13" ht="15.6" x14ac:dyDescent="0.3">
      <c r="A1785" s="62"/>
      <c r="B1785" s="47"/>
      <c r="C1785" s="47"/>
      <c r="D1785" s="715" t="s">
        <v>166</v>
      </c>
      <c r="E1785" s="715"/>
      <c r="F1785" s="715"/>
      <c r="J1785" s="1"/>
    </row>
    <row r="1786" spans="1:13" x14ac:dyDescent="0.3">
      <c r="A1786" s="62"/>
      <c r="B1786" s="132"/>
      <c r="C1786" s="132"/>
      <c r="D1786" s="132"/>
      <c r="J1786" s="1"/>
    </row>
    <row r="1787" spans="1:13" ht="82.2" customHeight="1" x14ac:dyDescent="0.3">
      <c r="A1787" s="62"/>
      <c r="B1787" s="710" t="s">
        <v>1809</v>
      </c>
      <c r="C1787" s="710"/>
      <c r="D1787" s="710"/>
      <c r="E1787" s="710"/>
      <c r="F1787" s="710"/>
      <c r="G1787" s="710"/>
      <c r="H1787" s="710"/>
      <c r="I1787" s="710"/>
      <c r="J1787" s="710"/>
      <c r="K1787" s="710"/>
      <c r="L1787" s="710"/>
    </row>
    <row r="1788" spans="1:13" x14ac:dyDescent="0.3">
      <c r="A1788" s="62"/>
      <c r="B1788" s="63"/>
      <c r="C1788" s="9"/>
      <c r="D1788" s="10"/>
      <c r="E1788" s="11"/>
      <c r="F1788" s="12"/>
      <c r="G1788" s="13"/>
      <c r="H1788" s="47"/>
      <c r="I1788" s="47"/>
      <c r="J1788" s="60"/>
      <c r="K1788" s="47"/>
      <c r="L1788" s="47"/>
      <c r="M1788" s="62"/>
    </row>
    <row r="1789" spans="1:13" x14ac:dyDescent="0.3">
      <c r="A1789" s="62"/>
      <c r="B1789" s="48" t="s">
        <v>48</v>
      </c>
      <c r="C1789" s="9"/>
      <c r="D1789" s="10"/>
      <c r="E1789" s="11"/>
      <c r="F1789" s="11"/>
      <c r="G1789" s="11"/>
      <c r="H1789" s="47"/>
      <c r="I1789" s="47"/>
      <c r="J1789" s="60"/>
      <c r="K1789" s="47"/>
      <c r="L1789" s="47"/>
      <c r="M1789" s="62"/>
    </row>
    <row r="1790" spans="1:13" x14ac:dyDescent="0.3">
      <c r="A1790" s="62"/>
      <c r="B1790" s="64" t="s">
        <v>49</v>
      </c>
      <c r="C1790" s="62" t="s">
        <v>1094</v>
      </c>
      <c r="D1790" s="62"/>
      <c r="E1790" s="62"/>
      <c r="F1790" s="47"/>
      <c r="G1790" s="47"/>
      <c r="H1790" s="47"/>
      <c r="I1790" s="65" t="s">
        <v>50</v>
      </c>
      <c r="J1790" s="68" t="s">
        <v>5</v>
      </c>
      <c r="K1790" s="47"/>
      <c r="L1790" s="47"/>
      <c r="M1790" s="62"/>
    </row>
    <row r="1791" spans="1:13" ht="15" thickBot="1" x14ac:dyDescent="0.35">
      <c r="A1791" s="62"/>
      <c r="B1791" s="64" t="s">
        <v>51</v>
      </c>
      <c r="C1791" s="62" t="s">
        <v>182</v>
      </c>
      <c r="D1791" s="62"/>
      <c r="E1791" s="62"/>
      <c r="F1791" s="47"/>
      <c r="G1791" s="62" t="s">
        <v>568</v>
      </c>
      <c r="H1791" s="47"/>
      <c r="I1791" s="47"/>
      <c r="J1791" s="60"/>
      <c r="K1791" s="47"/>
      <c r="L1791" s="47"/>
      <c r="M1791" s="62"/>
    </row>
    <row r="1792" spans="1:13" ht="15" thickTop="1" x14ac:dyDescent="0.3">
      <c r="A1792" s="62"/>
      <c r="B1792" s="49" t="s">
        <v>52</v>
      </c>
      <c r="C1792" s="14"/>
      <c r="D1792" s="15"/>
      <c r="E1792" s="16"/>
      <c r="F1792" s="17"/>
      <c r="G1792" s="16"/>
      <c r="H1792" s="711" t="s">
        <v>164</v>
      </c>
      <c r="I1792" s="712"/>
      <c r="J1792" s="712"/>
      <c r="K1792" s="712"/>
      <c r="L1792" s="713"/>
      <c r="M1792" s="62"/>
    </row>
    <row r="1793" spans="1:13" ht="28.8" x14ac:dyDescent="0.3">
      <c r="A1793" s="62"/>
      <c r="B1793" s="186" t="s">
        <v>53</v>
      </c>
      <c r="C1793" s="187" t="s">
        <v>1</v>
      </c>
      <c r="D1793" s="161" t="s">
        <v>54</v>
      </c>
      <c r="E1793" s="188" t="s">
        <v>23</v>
      </c>
      <c r="F1793" s="188" t="s">
        <v>55</v>
      </c>
      <c r="G1793" s="188" t="s">
        <v>56</v>
      </c>
      <c r="H1793" s="90" t="s">
        <v>158</v>
      </c>
      <c r="I1793" s="169" t="s">
        <v>159</v>
      </c>
      <c r="J1793" s="169" t="s">
        <v>160</v>
      </c>
      <c r="K1793" s="169" t="s">
        <v>161</v>
      </c>
      <c r="L1793" s="92" t="s">
        <v>162</v>
      </c>
      <c r="M1793" s="62"/>
    </row>
    <row r="1794" spans="1:13" x14ac:dyDescent="0.3">
      <c r="A1794" s="62"/>
      <c r="B1794" s="189">
        <v>0</v>
      </c>
      <c r="C1794" s="187"/>
      <c r="D1794" s="190">
        <v>0</v>
      </c>
      <c r="E1794" s="191">
        <v>0</v>
      </c>
      <c r="F1794" s="505">
        <v>0.1</v>
      </c>
      <c r="G1794" s="191">
        <v>0</v>
      </c>
      <c r="H1794" s="170">
        <v>0</v>
      </c>
      <c r="I1794" s="171"/>
      <c r="J1794" s="192">
        <v>0</v>
      </c>
      <c r="K1794" s="172">
        <v>0</v>
      </c>
      <c r="L1794" s="173">
        <v>0</v>
      </c>
      <c r="M1794" s="62"/>
    </row>
    <row r="1795" spans="1:13" x14ac:dyDescent="0.3">
      <c r="A1795" s="62"/>
      <c r="B1795" s="6">
        <v>0</v>
      </c>
      <c r="C1795" s="25"/>
      <c r="D1795" s="3">
        <v>0</v>
      </c>
      <c r="E1795" s="26">
        <v>0</v>
      </c>
      <c r="F1795" s="27"/>
      <c r="G1795" s="26">
        <v>0</v>
      </c>
      <c r="H1795" s="89">
        <v>0</v>
      </c>
      <c r="I1795" s="99"/>
      <c r="J1795" s="61">
        <v>0</v>
      </c>
      <c r="K1795" s="100">
        <v>0</v>
      </c>
      <c r="L1795" s="101">
        <v>0</v>
      </c>
      <c r="M1795" s="62"/>
    </row>
    <row r="1796" spans="1:13" x14ac:dyDescent="0.3">
      <c r="A1796" s="62"/>
      <c r="B1796" s="6">
        <v>0</v>
      </c>
      <c r="C1796" s="25"/>
      <c r="D1796" s="3">
        <v>0</v>
      </c>
      <c r="E1796" s="26">
        <v>0</v>
      </c>
      <c r="F1796" s="27"/>
      <c r="G1796" s="26">
        <v>0</v>
      </c>
      <c r="H1796" s="89">
        <v>0</v>
      </c>
      <c r="I1796" s="99"/>
      <c r="J1796" s="61">
        <v>0</v>
      </c>
      <c r="K1796" s="100">
        <v>0</v>
      </c>
      <c r="L1796" s="101">
        <v>0</v>
      </c>
      <c r="M1796" s="62"/>
    </row>
    <row r="1797" spans="1:13" x14ac:dyDescent="0.3">
      <c r="A1797" s="62"/>
      <c r="B1797" s="6">
        <v>0</v>
      </c>
      <c r="C1797" s="25"/>
      <c r="D1797" s="3">
        <v>0</v>
      </c>
      <c r="E1797" s="26">
        <v>0</v>
      </c>
      <c r="F1797" s="27"/>
      <c r="G1797" s="26">
        <v>0</v>
      </c>
      <c r="H1797" s="89">
        <v>0</v>
      </c>
      <c r="I1797" s="99"/>
      <c r="J1797" s="61">
        <v>0</v>
      </c>
      <c r="K1797" s="100">
        <v>0</v>
      </c>
      <c r="L1797" s="101">
        <v>0</v>
      </c>
      <c r="M1797" s="62"/>
    </row>
    <row r="1798" spans="1:13" x14ac:dyDescent="0.3">
      <c r="A1798" s="62"/>
      <c r="B1798" s="6">
        <v>0</v>
      </c>
      <c r="C1798" s="25"/>
      <c r="D1798" s="3">
        <v>0</v>
      </c>
      <c r="E1798" s="26">
        <v>0</v>
      </c>
      <c r="F1798" s="27"/>
      <c r="G1798" s="26">
        <v>0</v>
      </c>
      <c r="H1798" s="89">
        <v>0</v>
      </c>
      <c r="I1798" s="99"/>
      <c r="J1798" s="61">
        <v>0</v>
      </c>
      <c r="K1798" s="100">
        <v>0</v>
      </c>
      <c r="L1798" s="101">
        <v>0</v>
      </c>
      <c r="M1798" s="62"/>
    </row>
    <row r="1799" spans="1:13" x14ac:dyDescent="0.3">
      <c r="A1799" s="62"/>
      <c r="B1799" s="6">
        <v>0</v>
      </c>
      <c r="C1799" s="25"/>
      <c r="D1799" s="3">
        <v>0</v>
      </c>
      <c r="E1799" s="26">
        <v>0</v>
      </c>
      <c r="F1799" s="27"/>
      <c r="G1799" s="26">
        <v>0</v>
      </c>
      <c r="H1799" s="89">
        <v>0</v>
      </c>
      <c r="I1799" s="99"/>
      <c r="J1799" s="61">
        <v>0</v>
      </c>
      <c r="K1799" s="100">
        <v>0</v>
      </c>
      <c r="L1799" s="101">
        <v>0</v>
      </c>
      <c r="M1799" s="62"/>
    </row>
    <row r="1800" spans="1:13" x14ac:dyDescent="0.3">
      <c r="A1800" s="62"/>
      <c r="B1800" s="6" t="s">
        <v>1562</v>
      </c>
      <c r="C1800" s="25"/>
      <c r="D1800" s="3">
        <v>0</v>
      </c>
      <c r="E1800" s="26">
        <v>0</v>
      </c>
      <c r="F1800" s="27"/>
      <c r="G1800" s="26">
        <v>6.6000000000000003E-2</v>
      </c>
      <c r="H1800" s="89">
        <v>3.3256071752494208E-3</v>
      </c>
      <c r="I1800" s="99"/>
      <c r="J1800" s="61" t="s">
        <v>165</v>
      </c>
      <c r="K1800" s="100">
        <v>0.4</v>
      </c>
      <c r="L1800" s="101">
        <v>1.3302428700997684E-3</v>
      </c>
      <c r="M1800" s="62"/>
    </row>
    <row r="1801" spans="1:13" x14ac:dyDescent="0.3">
      <c r="A1801" s="62"/>
      <c r="B1801" s="6" t="s">
        <v>57</v>
      </c>
      <c r="C1801" s="25"/>
      <c r="D1801" s="28"/>
      <c r="E1801" s="26"/>
      <c r="F1801" s="27"/>
      <c r="G1801" s="193">
        <v>6.6000000000000003E-2</v>
      </c>
      <c r="H1801" s="102" t="s">
        <v>57</v>
      </c>
      <c r="I1801" s="103"/>
      <c r="J1801" s="85"/>
      <c r="K1801" s="104" t="s">
        <v>156</v>
      </c>
      <c r="L1801" s="105">
        <v>1.3302428700997684E-3</v>
      </c>
      <c r="M1801" s="62"/>
    </row>
    <row r="1802" spans="1:13" x14ac:dyDescent="0.3">
      <c r="A1802" s="62"/>
      <c r="B1802" s="194" t="s">
        <v>22</v>
      </c>
      <c r="C1802" s="195"/>
      <c r="D1802" s="196"/>
      <c r="E1802" s="197"/>
      <c r="F1802" s="155"/>
      <c r="G1802" s="87"/>
      <c r="H1802" s="107"/>
      <c r="I1802" s="174"/>
      <c r="J1802" s="175"/>
      <c r="K1802" s="176"/>
      <c r="L1802" s="110"/>
      <c r="M1802" s="62"/>
    </row>
    <row r="1803" spans="1:13" ht="28.8" x14ac:dyDescent="0.3">
      <c r="A1803" s="62"/>
      <c r="B1803" s="198" t="s">
        <v>58</v>
      </c>
      <c r="C1803" s="199" t="s">
        <v>1</v>
      </c>
      <c r="D1803" s="200" t="s">
        <v>59</v>
      </c>
      <c r="E1803" s="156" t="s">
        <v>23</v>
      </c>
      <c r="F1803" s="156" t="s">
        <v>55</v>
      </c>
      <c r="G1803" s="201" t="s">
        <v>56</v>
      </c>
      <c r="H1803" s="90" t="s">
        <v>158</v>
      </c>
      <c r="I1803" s="169" t="s">
        <v>159</v>
      </c>
      <c r="J1803" s="169" t="s">
        <v>160</v>
      </c>
      <c r="K1803" s="177" t="s">
        <v>161</v>
      </c>
      <c r="L1803" s="92" t="s">
        <v>162</v>
      </c>
      <c r="M1803" s="62"/>
    </row>
    <row r="1804" spans="1:13" x14ac:dyDescent="0.3">
      <c r="A1804" s="62"/>
      <c r="B1804" s="8">
        <v>0</v>
      </c>
      <c r="C1804" s="25">
        <v>1</v>
      </c>
      <c r="D1804" s="3">
        <v>4.0999999999999996</v>
      </c>
      <c r="E1804" s="26">
        <v>4.0999999999999996</v>
      </c>
      <c r="F1804" s="26">
        <v>0.1</v>
      </c>
      <c r="G1804" s="26">
        <v>0.41</v>
      </c>
      <c r="H1804" s="170">
        <v>2.065907487654943E-2</v>
      </c>
      <c r="I1804" s="171"/>
      <c r="J1804" s="61" t="s">
        <v>163</v>
      </c>
      <c r="K1804" s="100">
        <v>1</v>
      </c>
      <c r="L1804" s="173">
        <v>2.065907487654943E-2</v>
      </c>
      <c r="M1804" s="62"/>
    </row>
    <row r="1805" spans="1:13" x14ac:dyDescent="0.3">
      <c r="A1805" s="62"/>
      <c r="B1805" s="8" t="s">
        <v>85</v>
      </c>
      <c r="C1805" s="25">
        <v>1</v>
      </c>
      <c r="D1805" s="3">
        <v>4.55</v>
      </c>
      <c r="E1805" s="26">
        <v>4.55</v>
      </c>
      <c r="F1805" s="26">
        <v>0.1</v>
      </c>
      <c r="G1805" s="26">
        <v>0.45500000000000002</v>
      </c>
      <c r="H1805" s="89">
        <v>2.2926534314219489E-2</v>
      </c>
      <c r="I1805" s="99"/>
      <c r="J1805" s="61" t="s">
        <v>163</v>
      </c>
      <c r="K1805" s="100">
        <v>1</v>
      </c>
      <c r="L1805" s="101">
        <v>2.2926534314219489E-2</v>
      </c>
      <c r="M1805" s="62"/>
    </row>
    <row r="1806" spans="1:13" x14ac:dyDescent="0.3">
      <c r="A1806" s="62"/>
      <c r="B1806" s="550" t="s">
        <v>86</v>
      </c>
      <c r="C1806" s="25">
        <v>1</v>
      </c>
      <c r="D1806" s="3">
        <v>4.55</v>
      </c>
      <c r="E1806" s="26">
        <v>4.55</v>
      </c>
      <c r="F1806" s="26">
        <v>0.1</v>
      </c>
      <c r="G1806" s="26">
        <v>0.45500000000000002</v>
      </c>
      <c r="H1806" s="89">
        <v>2.2926534314219489E-2</v>
      </c>
      <c r="I1806" s="99"/>
      <c r="J1806" s="61" t="s">
        <v>163</v>
      </c>
      <c r="K1806" s="100">
        <v>1</v>
      </c>
      <c r="L1806" s="101">
        <v>2.2926534314219489E-2</v>
      </c>
      <c r="M1806" s="62"/>
    </row>
    <row r="1807" spans="1:13" x14ac:dyDescent="0.3">
      <c r="A1807" s="62"/>
      <c r="B1807" s="8">
        <v>0</v>
      </c>
      <c r="C1807" s="25"/>
      <c r="D1807" s="3">
        <v>0</v>
      </c>
      <c r="E1807" s="26">
        <v>0</v>
      </c>
      <c r="F1807" s="27"/>
      <c r="G1807" s="26">
        <v>0</v>
      </c>
      <c r="H1807" s="89">
        <v>0</v>
      </c>
      <c r="I1807" s="99"/>
      <c r="J1807" s="61">
        <v>0</v>
      </c>
      <c r="K1807" s="100">
        <v>0</v>
      </c>
      <c r="L1807" s="101">
        <v>0</v>
      </c>
      <c r="M1807" s="62"/>
    </row>
    <row r="1808" spans="1:13" x14ac:dyDescent="0.3">
      <c r="A1808" s="62"/>
      <c r="B1808" s="8">
        <v>0</v>
      </c>
      <c r="C1808" s="25"/>
      <c r="D1808" s="3">
        <v>0</v>
      </c>
      <c r="E1808" s="26">
        <v>0</v>
      </c>
      <c r="F1808" s="27"/>
      <c r="G1808" s="26">
        <v>0</v>
      </c>
      <c r="H1808" s="89">
        <v>0</v>
      </c>
      <c r="I1808" s="99"/>
      <c r="J1808" s="61">
        <v>0</v>
      </c>
      <c r="K1808" s="100">
        <v>0</v>
      </c>
      <c r="L1808" s="101">
        <v>0</v>
      </c>
      <c r="M1808" s="62"/>
    </row>
    <row r="1809" spans="1:13" x14ac:dyDescent="0.3">
      <c r="A1809" s="62"/>
      <c r="B1809" s="8">
        <v>0</v>
      </c>
      <c r="C1809" s="25"/>
      <c r="D1809" s="3">
        <v>0</v>
      </c>
      <c r="E1809" s="26">
        <v>0</v>
      </c>
      <c r="F1809" s="27"/>
      <c r="G1809" s="26">
        <v>0</v>
      </c>
      <c r="H1809" s="89">
        <v>0</v>
      </c>
      <c r="I1809" s="99"/>
      <c r="J1809" s="61">
        <v>0</v>
      </c>
      <c r="K1809" s="100">
        <v>0</v>
      </c>
      <c r="L1809" s="101">
        <v>0</v>
      </c>
      <c r="M1809" s="62"/>
    </row>
    <row r="1810" spans="1:13" x14ac:dyDescent="0.3">
      <c r="A1810" s="62"/>
      <c r="B1810" s="8">
        <v>0</v>
      </c>
      <c r="C1810" s="25"/>
      <c r="D1810" s="3">
        <v>0</v>
      </c>
      <c r="E1810" s="26">
        <v>0</v>
      </c>
      <c r="F1810" s="27"/>
      <c r="G1810" s="26">
        <v>0</v>
      </c>
      <c r="H1810" s="89">
        <v>0</v>
      </c>
      <c r="I1810" s="99"/>
      <c r="J1810" s="61">
        <v>0</v>
      </c>
      <c r="K1810" s="100">
        <v>0</v>
      </c>
      <c r="L1810" s="101">
        <v>0</v>
      </c>
      <c r="M1810" s="62"/>
    </row>
    <row r="1811" spans="1:13" x14ac:dyDescent="0.3">
      <c r="A1811" s="62"/>
      <c r="B1811" s="8">
        <v>0</v>
      </c>
      <c r="C1811" s="25"/>
      <c r="D1811" s="3">
        <v>0</v>
      </c>
      <c r="E1811" s="26">
        <v>0</v>
      </c>
      <c r="F1811" s="27"/>
      <c r="G1811" s="26">
        <v>0</v>
      </c>
      <c r="H1811" s="89">
        <v>0</v>
      </c>
      <c r="I1811" s="99"/>
      <c r="J1811" s="61">
        <v>0</v>
      </c>
      <c r="K1811" s="100">
        <v>0</v>
      </c>
      <c r="L1811" s="101">
        <v>0</v>
      </c>
      <c r="M1811" s="62"/>
    </row>
    <row r="1812" spans="1:13" x14ac:dyDescent="0.3">
      <c r="A1812" s="62"/>
      <c r="B1812" s="8">
        <v>0</v>
      </c>
      <c r="C1812" s="25"/>
      <c r="D1812" s="3">
        <v>0</v>
      </c>
      <c r="E1812" s="26">
        <v>0</v>
      </c>
      <c r="F1812" s="27"/>
      <c r="G1812" s="26">
        <v>0</v>
      </c>
      <c r="H1812" s="89">
        <v>0</v>
      </c>
      <c r="I1812" s="99"/>
      <c r="J1812" s="61">
        <v>0</v>
      </c>
      <c r="K1812" s="100">
        <v>0</v>
      </c>
      <c r="L1812" s="101">
        <v>0</v>
      </c>
      <c r="M1812" s="62"/>
    </row>
    <row r="1813" spans="1:13" x14ac:dyDescent="0.3">
      <c r="A1813" s="62"/>
      <c r="B1813" s="6" t="s">
        <v>60</v>
      </c>
      <c r="C1813" s="25"/>
      <c r="D1813" s="28"/>
      <c r="E1813" s="26"/>
      <c r="F1813" s="27"/>
      <c r="G1813" s="193">
        <v>1.32</v>
      </c>
      <c r="H1813" s="106" t="s">
        <v>60</v>
      </c>
      <c r="I1813" s="103"/>
      <c r="J1813" s="85"/>
      <c r="K1813" s="104" t="s">
        <v>156</v>
      </c>
      <c r="L1813" s="95">
        <v>6.6512143504988408E-2</v>
      </c>
      <c r="M1813" s="62"/>
    </row>
    <row r="1814" spans="1:13" x14ac:dyDescent="0.3">
      <c r="A1814" s="62"/>
      <c r="B1814" s="194" t="s">
        <v>38</v>
      </c>
      <c r="C1814" s="195"/>
      <c r="D1814" s="196"/>
      <c r="E1814" s="196"/>
      <c r="F1814" s="196"/>
      <c r="G1814" s="196"/>
      <c r="H1814" s="115"/>
      <c r="I1814" s="202"/>
      <c r="J1814" s="203"/>
      <c r="K1814" s="178"/>
      <c r="L1814" s="204"/>
      <c r="M1814" s="62"/>
    </row>
    <row r="1815" spans="1:13" ht="28.8" x14ac:dyDescent="0.3">
      <c r="A1815" s="62"/>
      <c r="B1815" s="53" t="s">
        <v>53</v>
      </c>
      <c r="C1815" s="195"/>
      <c r="D1815" s="205" t="s">
        <v>0</v>
      </c>
      <c r="E1815" s="206" t="s">
        <v>1</v>
      </c>
      <c r="F1815" s="207" t="s">
        <v>61</v>
      </c>
      <c r="G1815" s="188" t="s">
        <v>56</v>
      </c>
      <c r="H1815" s="111" t="s">
        <v>158</v>
      </c>
      <c r="I1815" s="112" t="s">
        <v>159</v>
      </c>
      <c r="J1815" s="112" t="s">
        <v>160</v>
      </c>
      <c r="K1815" s="113" t="s">
        <v>161</v>
      </c>
      <c r="L1815" s="114" t="s">
        <v>162</v>
      </c>
      <c r="M1815" s="62"/>
    </row>
    <row r="1816" spans="1:13" x14ac:dyDescent="0.3">
      <c r="A1816" s="62"/>
      <c r="B1816" s="218" t="s">
        <v>1610</v>
      </c>
      <c r="C1816" s="195"/>
      <c r="D1816" s="190" t="s">
        <v>5</v>
      </c>
      <c r="E1816" s="153">
        <v>1</v>
      </c>
      <c r="F1816" s="154">
        <v>17.36</v>
      </c>
      <c r="G1816" s="191">
        <v>17.36</v>
      </c>
      <c r="H1816" s="170">
        <v>0.87473546306560512</v>
      </c>
      <c r="I1816" s="171"/>
      <c r="J1816" s="192" t="s">
        <v>163</v>
      </c>
      <c r="K1816" s="172">
        <v>1</v>
      </c>
      <c r="L1816" s="173">
        <v>0.87473546306560512</v>
      </c>
      <c r="M1816" s="521"/>
    </row>
    <row r="1817" spans="1:13" x14ac:dyDescent="0.3">
      <c r="A1817" s="62"/>
      <c r="B1817" s="6" t="s">
        <v>1591</v>
      </c>
      <c r="C1817" s="7"/>
      <c r="D1817" s="3" t="s">
        <v>5</v>
      </c>
      <c r="E1817" s="4">
        <v>1</v>
      </c>
      <c r="F1817" s="5">
        <v>1.1000000000000001</v>
      </c>
      <c r="G1817" s="26">
        <v>1.1000000000000001</v>
      </c>
      <c r="H1817" s="89">
        <v>5.5426786254157014E-2</v>
      </c>
      <c r="I1817" s="99"/>
      <c r="J1817" s="61" t="s">
        <v>163</v>
      </c>
      <c r="K1817" s="100">
        <v>1</v>
      </c>
      <c r="L1817" s="101">
        <v>5.5426786254157014E-2</v>
      </c>
      <c r="M1817" s="521"/>
    </row>
    <row r="1818" spans="1:13" x14ac:dyDescent="0.3">
      <c r="A1818" s="62"/>
      <c r="B1818" s="6">
        <v>0</v>
      </c>
      <c r="C1818" s="7"/>
      <c r="D1818" s="3"/>
      <c r="E1818" s="4"/>
      <c r="F1818" s="5">
        <v>0</v>
      </c>
      <c r="G1818" s="26">
        <v>0</v>
      </c>
      <c r="H1818" s="89">
        <v>0</v>
      </c>
      <c r="I1818" s="99"/>
      <c r="J1818" s="61">
        <v>0</v>
      </c>
      <c r="K1818" s="100">
        <v>0</v>
      </c>
      <c r="L1818" s="101">
        <v>0</v>
      </c>
      <c r="M1818" s="62"/>
    </row>
    <row r="1819" spans="1:13" x14ac:dyDescent="0.3">
      <c r="A1819" s="62"/>
      <c r="B1819" s="6">
        <v>0</v>
      </c>
      <c r="C1819" s="7"/>
      <c r="D1819" s="3">
        <v>0</v>
      </c>
      <c r="E1819" s="4"/>
      <c r="F1819" s="5">
        <v>0</v>
      </c>
      <c r="G1819" s="26">
        <v>0</v>
      </c>
      <c r="H1819" s="89">
        <v>0</v>
      </c>
      <c r="I1819" s="99"/>
      <c r="J1819" s="61">
        <v>0</v>
      </c>
      <c r="K1819" s="100">
        <v>0</v>
      </c>
      <c r="L1819" s="101">
        <v>0</v>
      </c>
      <c r="M1819" s="62"/>
    </row>
    <row r="1820" spans="1:13" x14ac:dyDescent="0.3">
      <c r="A1820" s="62"/>
      <c r="B1820" s="6">
        <v>0</v>
      </c>
      <c r="C1820" s="7"/>
      <c r="D1820" s="3">
        <v>0</v>
      </c>
      <c r="E1820" s="4"/>
      <c r="F1820" s="5">
        <v>0</v>
      </c>
      <c r="G1820" s="26">
        <v>0</v>
      </c>
      <c r="H1820" s="89">
        <v>0</v>
      </c>
      <c r="I1820" s="99"/>
      <c r="J1820" s="61">
        <v>0</v>
      </c>
      <c r="K1820" s="100">
        <v>0</v>
      </c>
      <c r="L1820" s="101">
        <v>0</v>
      </c>
      <c r="M1820" s="62"/>
    </row>
    <row r="1821" spans="1:13" x14ac:dyDescent="0.3">
      <c r="A1821" s="62"/>
      <c r="B1821" s="6">
        <v>0</v>
      </c>
      <c r="C1821" s="7"/>
      <c r="D1821" s="3">
        <v>0</v>
      </c>
      <c r="E1821" s="4"/>
      <c r="F1821" s="5">
        <v>0</v>
      </c>
      <c r="G1821" s="26">
        <v>0</v>
      </c>
      <c r="H1821" s="89">
        <v>0</v>
      </c>
      <c r="I1821" s="99"/>
      <c r="J1821" s="61">
        <v>0</v>
      </c>
      <c r="K1821" s="100">
        <v>0</v>
      </c>
      <c r="L1821" s="101">
        <v>0</v>
      </c>
      <c r="M1821" s="62"/>
    </row>
    <row r="1822" spans="1:13" x14ac:dyDescent="0.3">
      <c r="A1822" s="62"/>
      <c r="B1822" s="6">
        <v>0</v>
      </c>
      <c r="C1822" s="7"/>
      <c r="D1822" s="3">
        <v>0</v>
      </c>
      <c r="E1822" s="4"/>
      <c r="F1822" s="5">
        <v>0</v>
      </c>
      <c r="G1822" s="26">
        <v>0</v>
      </c>
      <c r="H1822" s="89">
        <v>0</v>
      </c>
      <c r="I1822" s="99"/>
      <c r="J1822" s="61">
        <v>0</v>
      </c>
      <c r="K1822" s="100">
        <v>0</v>
      </c>
      <c r="L1822" s="101">
        <v>0</v>
      </c>
      <c r="M1822" s="62"/>
    </row>
    <row r="1823" spans="1:13" x14ac:dyDescent="0.3">
      <c r="A1823" s="62"/>
      <c r="B1823" s="6">
        <v>0</v>
      </c>
      <c r="C1823" s="7"/>
      <c r="D1823" s="3">
        <v>0</v>
      </c>
      <c r="E1823" s="4"/>
      <c r="F1823" s="5">
        <v>0</v>
      </c>
      <c r="G1823" s="26">
        <v>0</v>
      </c>
      <c r="H1823" s="89">
        <v>0</v>
      </c>
      <c r="I1823" s="99"/>
      <c r="J1823" s="61">
        <v>0</v>
      </c>
      <c r="K1823" s="100">
        <v>0</v>
      </c>
      <c r="L1823" s="101">
        <v>0</v>
      </c>
      <c r="M1823" s="62"/>
    </row>
    <row r="1824" spans="1:13" x14ac:dyDescent="0.3">
      <c r="A1824" s="62"/>
      <c r="B1824" s="6">
        <v>0</v>
      </c>
      <c r="C1824" s="7"/>
      <c r="D1824" s="3">
        <v>0</v>
      </c>
      <c r="E1824" s="4"/>
      <c r="F1824" s="5">
        <v>0</v>
      </c>
      <c r="G1824" s="26">
        <v>0</v>
      </c>
      <c r="H1824" s="89">
        <v>0</v>
      </c>
      <c r="I1824" s="99"/>
      <c r="J1824" s="61">
        <v>0</v>
      </c>
      <c r="K1824" s="100">
        <v>0</v>
      </c>
      <c r="L1824" s="101">
        <v>0</v>
      </c>
      <c r="M1824" s="62"/>
    </row>
    <row r="1825" spans="1:13" x14ac:dyDescent="0.3">
      <c r="A1825" s="62"/>
      <c r="B1825" s="6">
        <v>0</v>
      </c>
      <c r="C1825" s="7"/>
      <c r="D1825" s="3">
        <v>0</v>
      </c>
      <c r="E1825" s="4"/>
      <c r="F1825" s="5">
        <v>0</v>
      </c>
      <c r="G1825" s="26">
        <v>0</v>
      </c>
      <c r="H1825" s="89">
        <v>0</v>
      </c>
      <c r="I1825" s="99"/>
      <c r="J1825" s="61">
        <v>0</v>
      </c>
      <c r="K1825" s="100">
        <v>0</v>
      </c>
      <c r="L1825" s="101">
        <v>0</v>
      </c>
      <c r="M1825" s="62"/>
    </row>
    <row r="1826" spans="1:13" x14ac:dyDescent="0.3">
      <c r="A1826" s="62"/>
      <c r="B1826" s="6">
        <v>0</v>
      </c>
      <c r="C1826" s="7"/>
      <c r="D1826" s="3">
        <v>0</v>
      </c>
      <c r="E1826" s="4"/>
      <c r="F1826" s="5">
        <v>0</v>
      </c>
      <c r="G1826" s="26">
        <v>0</v>
      </c>
      <c r="H1826" s="89">
        <v>0</v>
      </c>
      <c r="I1826" s="99"/>
      <c r="J1826" s="61">
        <v>0</v>
      </c>
      <c r="K1826" s="100">
        <v>0</v>
      </c>
      <c r="L1826" s="101">
        <v>0</v>
      </c>
      <c r="M1826" s="62"/>
    </row>
    <row r="1827" spans="1:13" x14ac:dyDescent="0.3">
      <c r="A1827" s="62"/>
      <c r="B1827" s="6">
        <v>0</v>
      </c>
      <c r="C1827" s="7"/>
      <c r="D1827" s="3">
        <v>0</v>
      </c>
      <c r="E1827" s="4"/>
      <c r="F1827" s="5">
        <v>0</v>
      </c>
      <c r="G1827" s="26">
        <v>0</v>
      </c>
      <c r="H1827" s="89">
        <v>0</v>
      </c>
      <c r="I1827" s="99"/>
      <c r="J1827" s="61">
        <v>0</v>
      </c>
      <c r="K1827" s="100">
        <v>0</v>
      </c>
      <c r="L1827" s="101">
        <v>0</v>
      </c>
      <c r="M1827" s="62"/>
    </row>
    <row r="1828" spans="1:13" x14ac:dyDescent="0.3">
      <c r="A1828" s="62"/>
      <c r="B1828" s="6">
        <v>0</v>
      </c>
      <c r="C1828" s="7"/>
      <c r="D1828" s="3">
        <v>0</v>
      </c>
      <c r="E1828" s="4"/>
      <c r="F1828" s="5">
        <v>0</v>
      </c>
      <c r="G1828" s="26">
        <v>0</v>
      </c>
      <c r="H1828" s="89">
        <v>0</v>
      </c>
      <c r="I1828" s="99"/>
      <c r="J1828" s="61">
        <v>0</v>
      </c>
      <c r="K1828" s="100">
        <v>0</v>
      </c>
      <c r="L1828" s="101">
        <v>0</v>
      </c>
      <c r="M1828" s="62"/>
    </row>
    <row r="1829" spans="1:13" x14ac:dyDescent="0.3">
      <c r="A1829" s="62"/>
      <c r="B1829" s="58" t="s">
        <v>62</v>
      </c>
      <c r="C1829" s="46"/>
      <c r="D1829" s="37"/>
      <c r="E1829" s="38"/>
      <c r="F1829" s="39"/>
      <c r="G1829" s="193">
        <v>18.46</v>
      </c>
      <c r="H1829" s="106" t="s">
        <v>62</v>
      </c>
      <c r="I1829" s="103"/>
      <c r="J1829" s="85"/>
      <c r="K1829" s="104" t="s">
        <v>156</v>
      </c>
      <c r="L1829" s="95">
        <v>0.9301622493197621</v>
      </c>
      <c r="M1829" s="62"/>
    </row>
    <row r="1830" spans="1:13" x14ac:dyDescent="0.3">
      <c r="A1830" s="62"/>
      <c r="B1830" s="194" t="s">
        <v>63</v>
      </c>
      <c r="C1830" s="195"/>
      <c r="D1830" s="196"/>
      <c r="E1830" s="197"/>
      <c r="F1830" s="155"/>
      <c r="G1830" s="197"/>
      <c r="H1830" s="115"/>
      <c r="I1830" s="202"/>
      <c r="J1830" s="203"/>
      <c r="K1830" s="178"/>
      <c r="L1830" s="204">
        <v>0</v>
      </c>
      <c r="M1830" s="62"/>
    </row>
    <row r="1831" spans="1:13" ht="28.8" x14ac:dyDescent="0.3">
      <c r="A1831" s="62"/>
      <c r="B1831" s="53" t="s">
        <v>53</v>
      </c>
      <c r="C1831" s="210"/>
      <c r="D1831" s="211" t="s">
        <v>0</v>
      </c>
      <c r="E1831" s="201" t="s">
        <v>1</v>
      </c>
      <c r="F1831" s="156" t="s">
        <v>61</v>
      </c>
      <c r="G1831" s="188" t="s">
        <v>56</v>
      </c>
      <c r="H1831" s="111" t="s">
        <v>158</v>
      </c>
      <c r="I1831" s="112" t="s">
        <v>159</v>
      </c>
      <c r="J1831" s="112" t="s">
        <v>160</v>
      </c>
      <c r="K1831" s="113" t="s">
        <v>161</v>
      </c>
      <c r="L1831" s="114" t="s">
        <v>162</v>
      </c>
      <c r="M1831" s="62"/>
    </row>
    <row r="1832" spans="1:13" x14ac:dyDescent="0.3">
      <c r="A1832" s="62"/>
      <c r="B1832" s="6">
        <v>0</v>
      </c>
      <c r="C1832" s="7"/>
      <c r="D1832" s="3">
        <v>0</v>
      </c>
      <c r="E1832" s="26"/>
      <c r="F1832" s="5">
        <v>0</v>
      </c>
      <c r="G1832" s="191">
        <v>0</v>
      </c>
      <c r="H1832" s="170">
        <v>0</v>
      </c>
      <c r="I1832" s="171"/>
      <c r="J1832" s="192">
        <v>0</v>
      </c>
      <c r="K1832" s="172">
        <v>0</v>
      </c>
      <c r="L1832" s="173">
        <v>0</v>
      </c>
      <c r="M1832" s="62"/>
    </row>
    <row r="1833" spans="1:13" x14ac:dyDescent="0.3">
      <c r="A1833" s="62"/>
      <c r="B1833" s="6">
        <v>0</v>
      </c>
      <c r="C1833" s="7"/>
      <c r="D1833" s="3">
        <v>0</v>
      </c>
      <c r="E1833" s="26"/>
      <c r="F1833" s="5">
        <v>0</v>
      </c>
      <c r="G1833" s="26">
        <v>0</v>
      </c>
      <c r="H1833" s="89">
        <v>0</v>
      </c>
      <c r="I1833" s="99"/>
      <c r="J1833" s="61">
        <v>0</v>
      </c>
      <c r="K1833" s="100">
        <v>0</v>
      </c>
      <c r="L1833" s="101">
        <v>0</v>
      </c>
      <c r="M1833" s="62"/>
    </row>
    <row r="1834" spans="1:13" x14ac:dyDescent="0.3">
      <c r="A1834" s="62"/>
      <c r="B1834" s="6">
        <v>0</v>
      </c>
      <c r="C1834" s="7"/>
      <c r="D1834" s="3">
        <v>0</v>
      </c>
      <c r="E1834" s="26"/>
      <c r="F1834" s="5">
        <v>0</v>
      </c>
      <c r="G1834" s="26">
        <v>0</v>
      </c>
      <c r="H1834" s="89">
        <v>0</v>
      </c>
      <c r="I1834" s="99"/>
      <c r="J1834" s="61">
        <v>0</v>
      </c>
      <c r="K1834" s="100">
        <v>0</v>
      </c>
      <c r="L1834" s="101">
        <v>0</v>
      </c>
      <c r="M1834" s="62"/>
    </row>
    <row r="1835" spans="1:13" x14ac:dyDescent="0.3">
      <c r="A1835" s="62"/>
      <c r="B1835" s="6">
        <v>0</v>
      </c>
      <c r="C1835" s="7"/>
      <c r="D1835" s="3">
        <v>0</v>
      </c>
      <c r="E1835" s="26"/>
      <c r="F1835" s="5">
        <v>0</v>
      </c>
      <c r="G1835" s="26">
        <v>0</v>
      </c>
      <c r="H1835" s="89">
        <v>0</v>
      </c>
      <c r="I1835" s="99"/>
      <c r="J1835" s="61">
        <v>0</v>
      </c>
      <c r="K1835" s="100">
        <v>0</v>
      </c>
      <c r="L1835" s="101">
        <v>0</v>
      </c>
      <c r="M1835" s="62"/>
    </row>
    <row r="1836" spans="1:13" x14ac:dyDescent="0.3">
      <c r="A1836" s="62"/>
      <c r="B1836" s="6">
        <v>0</v>
      </c>
      <c r="C1836" s="7"/>
      <c r="D1836" s="3">
        <v>0</v>
      </c>
      <c r="E1836" s="26"/>
      <c r="F1836" s="5">
        <v>0</v>
      </c>
      <c r="G1836" s="26">
        <v>0</v>
      </c>
      <c r="H1836" s="89">
        <v>0</v>
      </c>
      <c r="I1836" s="99"/>
      <c r="J1836" s="61">
        <v>0</v>
      </c>
      <c r="K1836" s="100">
        <v>0</v>
      </c>
      <c r="L1836" s="101">
        <v>0</v>
      </c>
      <c r="M1836" s="62"/>
    </row>
    <row r="1837" spans="1:13" ht="15" thickBot="1" x14ac:dyDescent="0.35">
      <c r="A1837" s="62"/>
      <c r="B1837" s="59" t="s">
        <v>64</v>
      </c>
      <c r="C1837" s="42"/>
      <c r="D1837" s="43"/>
      <c r="E1837" s="44"/>
      <c r="F1837" s="45"/>
      <c r="G1837" s="191">
        <v>0</v>
      </c>
      <c r="H1837" s="106" t="s">
        <v>64</v>
      </c>
      <c r="I1837" s="103"/>
      <c r="J1837" s="85"/>
      <c r="K1837" s="104" t="s">
        <v>156</v>
      </c>
      <c r="L1837" s="95">
        <v>0</v>
      </c>
      <c r="M1837" s="62"/>
    </row>
    <row r="1838" spans="1:13" x14ac:dyDescent="0.3">
      <c r="A1838" s="62"/>
      <c r="B1838" s="64"/>
      <c r="C1838" s="68"/>
      <c r="D1838" s="69" t="s">
        <v>65</v>
      </c>
      <c r="E1838" s="70"/>
      <c r="F1838" s="71"/>
      <c r="G1838" s="88">
        <v>19.846</v>
      </c>
      <c r="H1838" s="179"/>
      <c r="I1838" s="212"/>
      <c r="J1838" s="213"/>
      <c r="K1838" s="214"/>
      <c r="L1838" s="180"/>
      <c r="M1838" s="62"/>
    </row>
    <row r="1839" spans="1:13" x14ac:dyDescent="0.3">
      <c r="A1839" s="62"/>
      <c r="B1839" s="63"/>
      <c r="C1839" s="68"/>
      <c r="D1839" s="72" t="s">
        <v>7</v>
      </c>
      <c r="E1839" s="215"/>
      <c r="F1839" s="181">
        <v>0.1</v>
      </c>
      <c r="G1839" s="215">
        <v>1.9850000000000001</v>
      </c>
      <c r="H1839" s="120"/>
      <c r="I1839" s="124"/>
      <c r="J1839" s="141"/>
      <c r="K1839" s="125"/>
      <c r="L1839" s="119"/>
      <c r="M1839" s="62"/>
    </row>
    <row r="1840" spans="1:13" x14ac:dyDescent="0.3">
      <c r="A1840" s="62"/>
      <c r="B1840" s="63"/>
      <c r="C1840" s="68"/>
      <c r="D1840" s="72" t="s">
        <v>8</v>
      </c>
      <c r="E1840" s="215"/>
      <c r="F1840" s="181">
        <v>0.1</v>
      </c>
      <c r="G1840" s="215">
        <v>1.9850000000000001</v>
      </c>
      <c r="H1840" s="120"/>
      <c r="I1840" s="124"/>
      <c r="J1840" s="141"/>
      <c r="K1840" s="125"/>
      <c r="L1840" s="119"/>
      <c r="M1840" s="62"/>
    </row>
    <row r="1841" spans="1:13" x14ac:dyDescent="0.3">
      <c r="A1841" s="62"/>
      <c r="B1841" s="63" t="s">
        <v>66</v>
      </c>
      <c r="C1841" s="68"/>
      <c r="D1841" s="75" t="s">
        <v>67</v>
      </c>
      <c r="E1841" s="76"/>
      <c r="F1841" s="71"/>
      <c r="G1841" s="76">
        <v>23.815999999999999</v>
      </c>
      <c r="H1841" s="120"/>
      <c r="I1841" s="124"/>
      <c r="J1841" s="141"/>
      <c r="K1841" s="125"/>
      <c r="L1841" s="119"/>
      <c r="M1841" s="62"/>
    </row>
    <row r="1842" spans="1:13" ht="15" thickBot="1" x14ac:dyDescent="0.35">
      <c r="A1842" s="62"/>
      <c r="B1842" s="63"/>
      <c r="C1842" s="68"/>
      <c r="D1842" s="77" t="s">
        <v>68</v>
      </c>
      <c r="E1842" s="78"/>
      <c r="F1842" s="79"/>
      <c r="G1842" s="78">
        <v>23.82</v>
      </c>
      <c r="H1842" s="134">
        <v>1</v>
      </c>
      <c r="I1842" s="126"/>
      <c r="J1842" s="142"/>
      <c r="K1842" s="127"/>
      <c r="L1842" s="135">
        <v>0.99800463569485032</v>
      </c>
      <c r="M1842" s="62"/>
    </row>
    <row r="1843" spans="1:13" x14ac:dyDescent="0.3">
      <c r="A1843" s="62"/>
      <c r="B1843" s="63"/>
      <c r="C1843" s="68"/>
      <c r="D1843" s="80"/>
      <c r="E1843" s="67"/>
      <c r="F1843" s="65"/>
      <c r="G1843" s="67"/>
      <c r="H1843" s="47"/>
      <c r="I1843" s="47"/>
      <c r="J1843" s="60"/>
      <c r="K1843" s="47"/>
      <c r="L1843" s="47"/>
      <c r="M1843" s="62"/>
    </row>
    <row r="1844" spans="1:13" x14ac:dyDescent="0.3">
      <c r="A1844" s="62"/>
      <c r="B1844" s="63"/>
      <c r="C1844" s="68"/>
      <c r="D1844" s="80"/>
      <c r="E1844" s="67"/>
      <c r="F1844" s="65"/>
      <c r="G1844" s="67"/>
      <c r="H1844" s="47"/>
      <c r="I1844" s="47"/>
      <c r="J1844" s="60"/>
      <c r="K1844" s="47"/>
      <c r="L1844" s="47"/>
      <c r="M1844" s="62"/>
    </row>
    <row r="1845" spans="1:13" x14ac:dyDescent="0.3">
      <c r="A1845" s="62"/>
      <c r="B1845" s="63"/>
      <c r="C1845" s="68"/>
      <c r="D1845" s="80"/>
      <c r="E1845" s="67"/>
      <c r="F1845" s="65"/>
      <c r="G1845" s="67"/>
      <c r="H1845" s="47"/>
      <c r="I1845" s="47"/>
      <c r="J1845" s="60"/>
      <c r="K1845" s="47"/>
      <c r="L1845" s="47"/>
      <c r="M1845" s="62"/>
    </row>
    <row r="1846" spans="1:13" x14ac:dyDescent="0.3">
      <c r="A1846" s="62"/>
      <c r="B1846" s="136" t="s">
        <v>1808</v>
      </c>
      <c r="C1846" s="81"/>
      <c r="D1846" s="80"/>
      <c r="E1846" s="67"/>
      <c r="F1846" s="82"/>
      <c r="G1846" s="82"/>
      <c r="H1846" s="47"/>
      <c r="I1846" s="47"/>
      <c r="J1846" s="60"/>
      <c r="K1846" s="47"/>
      <c r="L1846" s="47"/>
      <c r="M1846" s="62"/>
    </row>
    <row r="1847" spans="1:13" x14ac:dyDescent="0.3">
      <c r="A1847" s="62"/>
      <c r="B1847" s="216" t="s">
        <v>6</v>
      </c>
      <c r="C1847" s="217"/>
      <c r="D1847" s="80"/>
      <c r="E1847" s="67"/>
      <c r="F1847" s="62"/>
      <c r="G1847" s="62"/>
      <c r="H1847" s="47"/>
      <c r="I1847" s="47"/>
      <c r="J1847" s="60"/>
      <c r="K1847" s="47"/>
      <c r="L1847" s="47"/>
      <c r="M1847" s="62"/>
    </row>
    <row r="1848" spans="1:13" x14ac:dyDescent="0.3">
      <c r="A1848" s="62"/>
      <c r="B1848" s="84"/>
      <c r="C1848" s="62"/>
      <c r="D1848" s="80"/>
      <c r="E1848" s="67"/>
      <c r="F1848" s="62"/>
      <c r="G1848" s="62"/>
      <c r="H1848" s="47"/>
      <c r="I1848" s="47"/>
      <c r="J1848" s="60"/>
      <c r="K1848" s="47"/>
      <c r="L1848" s="47"/>
      <c r="M1848" s="62"/>
    </row>
    <row r="1849" spans="1:13" x14ac:dyDescent="0.3">
      <c r="A1849" s="62"/>
      <c r="B1849" s="129"/>
      <c r="C1849" s="129"/>
      <c r="D1849" s="129"/>
      <c r="J1849" s="1"/>
    </row>
    <row r="1850" spans="1:13" x14ac:dyDescent="0.3">
      <c r="A1850" s="62"/>
      <c r="B1850" s="130"/>
      <c r="C1850" s="130"/>
      <c r="D1850" s="130"/>
      <c r="J1850" s="1"/>
    </row>
    <row r="1851" spans="1:13" ht="15.6" x14ac:dyDescent="0.3">
      <c r="A1851" s="62"/>
      <c r="B1851" s="47"/>
      <c r="C1851" s="47"/>
      <c r="D1851" s="715" t="s">
        <v>166</v>
      </c>
      <c r="E1851" s="715"/>
      <c r="F1851" s="715"/>
      <c r="J1851" s="1"/>
    </row>
    <row r="1852" spans="1:13" x14ac:dyDescent="0.3">
      <c r="A1852" s="62"/>
      <c r="B1852" s="132"/>
      <c r="C1852" s="132"/>
      <c r="D1852" s="132"/>
      <c r="J1852" s="1"/>
    </row>
    <row r="1853" spans="1:13" ht="82.2" customHeight="1" x14ac:dyDescent="0.3">
      <c r="A1853" s="62"/>
      <c r="B1853" s="710" t="s">
        <v>1809</v>
      </c>
      <c r="C1853" s="710"/>
      <c r="D1853" s="710"/>
      <c r="E1853" s="710"/>
      <c r="F1853" s="710"/>
      <c r="G1853" s="710"/>
      <c r="H1853" s="710"/>
      <c r="I1853" s="710"/>
      <c r="J1853" s="710"/>
      <c r="K1853" s="710"/>
      <c r="L1853" s="710"/>
    </row>
    <row r="1854" spans="1:13" x14ac:dyDescent="0.3">
      <c r="A1854" s="62"/>
      <c r="B1854" s="63"/>
      <c r="C1854" s="9"/>
      <c r="D1854" s="10"/>
      <c r="E1854" s="11"/>
      <c r="F1854" s="12"/>
      <c r="G1854" s="13"/>
      <c r="H1854" s="47"/>
      <c r="I1854" s="47"/>
      <c r="J1854" s="60"/>
      <c r="K1854" s="47"/>
      <c r="L1854" s="47"/>
      <c r="M1854" s="62"/>
    </row>
    <row r="1855" spans="1:13" x14ac:dyDescent="0.3">
      <c r="A1855" s="62"/>
      <c r="B1855" s="48" t="s">
        <v>48</v>
      </c>
      <c r="C1855" s="9"/>
      <c r="D1855" s="10"/>
      <c r="E1855" s="11"/>
      <c r="F1855" s="11"/>
      <c r="G1855" s="11"/>
      <c r="H1855" s="47"/>
      <c r="I1855" s="47"/>
      <c r="J1855" s="60"/>
      <c r="K1855" s="47"/>
      <c r="L1855" s="47"/>
      <c r="M1855" s="62"/>
    </row>
    <row r="1856" spans="1:13" x14ac:dyDescent="0.3">
      <c r="A1856" s="62"/>
      <c r="B1856" s="64" t="s">
        <v>49</v>
      </c>
      <c r="C1856" s="62" t="s">
        <v>1098</v>
      </c>
      <c r="D1856" s="62"/>
      <c r="E1856" s="62"/>
      <c r="F1856" s="47"/>
      <c r="G1856" s="47"/>
      <c r="H1856" s="47"/>
      <c r="I1856" s="65" t="s">
        <v>50</v>
      </c>
      <c r="J1856" s="68" t="s">
        <v>5</v>
      </c>
      <c r="K1856" s="47"/>
      <c r="L1856" s="47"/>
      <c r="M1856" s="62"/>
    </row>
    <row r="1857" spans="1:13" ht="15" thickBot="1" x14ac:dyDescent="0.35">
      <c r="A1857" s="62"/>
      <c r="B1857" s="64" t="s">
        <v>51</v>
      </c>
      <c r="C1857" s="62" t="s">
        <v>182</v>
      </c>
      <c r="D1857" s="62"/>
      <c r="E1857" s="62"/>
      <c r="F1857" s="47"/>
      <c r="G1857" s="62" t="s">
        <v>570</v>
      </c>
      <c r="H1857" s="47"/>
      <c r="I1857" s="47"/>
      <c r="J1857" s="60"/>
      <c r="K1857" s="47"/>
      <c r="L1857" s="47"/>
      <c r="M1857" s="62"/>
    </row>
    <row r="1858" spans="1:13" ht="15" thickTop="1" x14ac:dyDescent="0.3">
      <c r="A1858" s="62"/>
      <c r="B1858" s="49" t="s">
        <v>52</v>
      </c>
      <c r="C1858" s="14"/>
      <c r="D1858" s="15"/>
      <c r="E1858" s="16"/>
      <c r="F1858" s="17"/>
      <c r="G1858" s="16"/>
      <c r="H1858" s="711" t="s">
        <v>164</v>
      </c>
      <c r="I1858" s="712"/>
      <c r="J1858" s="712"/>
      <c r="K1858" s="712"/>
      <c r="L1858" s="713"/>
      <c r="M1858" s="62"/>
    </row>
    <row r="1859" spans="1:13" ht="28.8" x14ac:dyDescent="0.3">
      <c r="A1859" s="62"/>
      <c r="B1859" s="186" t="s">
        <v>53</v>
      </c>
      <c r="C1859" s="187" t="s">
        <v>1</v>
      </c>
      <c r="D1859" s="161" t="s">
        <v>54</v>
      </c>
      <c r="E1859" s="188" t="s">
        <v>23</v>
      </c>
      <c r="F1859" s="188" t="s">
        <v>55</v>
      </c>
      <c r="G1859" s="188" t="s">
        <v>56</v>
      </c>
      <c r="H1859" s="90" t="s">
        <v>158</v>
      </c>
      <c r="I1859" s="169" t="s">
        <v>159</v>
      </c>
      <c r="J1859" s="169" t="s">
        <v>160</v>
      </c>
      <c r="K1859" s="169" t="s">
        <v>161</v>
      </c>
      <c r="L1859" s="92" t="s">
        <v>162</v>
      </c>
      <c r="M1859" s="62"/>
    </row>
    <row r="1860" spans="1:13" x14ac:dyDescent="0.3">
      <c r="A1860" s="62"/>
      <c r="B1860" s="189">
        <v>0</v>
      </c>
      <c r="C1860" s="187"/>
      <c r="D1860" s="190">
        <v>0</v>
      </c>
      <c r="E1860" s="191">
        <v>0</v>
      </c>
      <c r="F1860" s="505">
        <v>0.8</v>
      </c>
      <c r="G1860" s="191">
        <v>0</v>
      </c>
      <c r="H1860" s="170">
        <v>0</v>
      </c>
      <c r="I1860" s="171"/>
      <c r="J1860" s="192">
        <v>0</v>
      </c>
      <c r="K1860" s="172">
        <v>0</v>
      </c>
      <c r="L1860" s="173">
        <v>0</v>
      </c>
      <c r="M1860" s="62"/>
    </row>
    <row r="1861" spans="1:13" x14ac:dyDescent="0.3">
      <c r="A1861" s="62"/>
      <c r="B1861" s="6">
        <v>0</v>
      </c>
      <c r="C1861" s="25"/>
      <c r="D1861" s="3">
        <v>0</v>
      </c>
      <c r="E1861" s="26">
        <v>0</v>
      </c>
      <c r="F1861" s="27"/>
      <c r="G1861" s="26">
        <v>0</v>
      </c>
      <c r="H1861" s="89">
        <v>0</v>
      </c>
      <c r="I1861" s="99"/>
      <c r="J1861" s="61">
        <v>0</v>
      </c>
      <c r="K1861" s="100">
        <v>0</v>
      </c>
      <c r="L1861" s="101">
        <v>0</v>
      </c>
      <c r="M1861" s="62"/>
    </row>
    <row r="1862" spans="1:13" x14ac:dyDescent="0.3">
      <c r="A1862" s="62"/>
      <c r="B1862" s="6">
        <v>0</v>
      </c>
      <c r="C1862" s="25"/>
      <c r="D1862" s="3">
        <v>0</v>
      </c>
      <c r="E1862" s="26">
        <v>0</v>
      </c>
      <c r="F1862" s="27"/>
      <c r="G1862" s="26">
        <v>0</v>
      </c>
      <c r="H1862" s="89">
        <v>0</v>
      </c>
      <c r="I1862" s="99"/>
      <c r="J1862" s="61">
        <v>0</v>
      </c>
      <c r="K1862" s="100">
        <v>0</v>
      </c>
      <c r="L1862" s="101">
        <v>0</v>
      </c>
      <c r="M1862" s="62"/>
    </row>
    <row r="1863" spans="1:13" x14ac:dyDescent="0.3">
      <c r="A1863" s="62"/>
      <c r="B1863" s="6">
        <v>0</v>
      </c>
      <c r="C1863" s="25"/>
      <c r="D1863" s="3">
        <v>0</v>
      </c>
      <c r="E1863" s="26">
        <v>0</v>
      </c>
      <c r="F1863" s="27"/>
      <c r="G1863" s="26">
        <v>0</v>
      </c>
      <c r="H1863" s="89">
        <v>0</v>
      </c>
      <c r="I1863" s="99"/>
      <c r="J1863" s="61">
        <v>0</v>
      </c>
      <c r="K1863" s="100">
        <v>0</v>
      </c>
      <c r="L1863" s="101">
        <v>0</v>
      </c>
      <c r="M1863" s="62"/>
    </row>
    <row r="1864" spans="1:13" x14ac:dyDescent="0.3">
      <c r="A1864" s="62"/>
      <c r="B1864" s="6">
        <v>0</v>
      </c>
      <c r="C1864" s="25"/>
      <c r="D1864" s="3">
        <v>0</v>
      </c>
      <c r="E1864" s="26">
        <v>0</v>
      </c>
      <c r="F1864" s="27"/>
      <c r="G1864" s="26">
        <v>0</v>
      </c>
      <c r="H1864" s="89">
        <v>0</v>
      </c>
      <c r="I1864" s="99"/>
      <c r="J1864" s="61">
        <v>0</v>
      </c>
      <c r="K1864" s="100">
        <v>0</v>
      </c>
      <c r="L1864" s="101">
        <v>0</v>
      </c>
      <c r="M1864" s="62"/>
    </row>
    <row r="1865" spans="1:13" x14ac:dyDescent="0.3">
      <c r="A1865" s="62"/>
      <c r="B1865" s="6">
        <v>0</v>
      </c>
      <c r="C1865" s="25"/>
      <c r="D1865" s="3">
        <v>0</v>
      </c>
      <c r="E1865" s="26">
        <v>0</v>
      </c>
      <c r="F1865" s="27"/>
      <c r="G1865" s="26">
        <v>0</v>
      </c>
      <c r="H1865" s="89">
        <v>0</v>
      </c>
      <c r="I1865" s="99"/>
      <c r="J1865" s="61">
        <v>0</v>
      </c>
      <c r="K1865" s="100">
        <v>0</v>
      </c>
      <c r="L1865" s="101">
        <v>0</v>
      </c>
      <c r="M1865" s="62"/>
    </row>
    <row r="1866" spans="1:13" x14ac:dyDescent="0.3">
      <c r="A1866" s="62"/>
      <c r="B1866" s="6" t="s">
        <v>1562</v>
      </c>
      <c r="C1866" s="25"/>
      <c r="D1866" s="3">
        <v>0</v>
      </c>
      <c r="E1866" s="26">
        <v>0</v>
      </c>
      <c r="F1866" s="27"/>
      <c r="G1866" s="26">
        <v>0.52800000000000002</v>
      </c>
      <c r="H1866" s="89">
        <v>1.0480765413474136E-2</v>
      </c>
      <c r="I1866" s="99"/>
      <c r="J1866" s="61" t="s">
        <v>165</v>
      </c>
      <c r="K1866" s="100">
        <v>0.4</v>
      </c>
      <c r="L1866" s="101">
        <v>4.1923061653896549E-3</v>
      </c>
      <c r="M1866" s="62"/>
    </row>
    <row r="1867" spans="1:13" x14ac:dyDescent="0.3">
      <c r="A1867" s="62"/>
      <c r="B1867" s="6" t="s">
        <v>57</v>
      </c>
      <c r="C1867" s="25"/>
      <c r="D1867" s="28"/>
      <c r="E1867" s="26"/>
      <c r="F1867" s="27"/>
      <c r="G1867" s="193">
        <v>0.52800000000000002</v>
      </c>
      <c r="H1867" s="102" t="s">
        <v>57</v>
      </c>
      <c r="I1867" s="103"/>
      <c r="J1867" s="85"/>
      <c r="K1867" s="104" t="s">
        <v>156</v>
      </c>
      <c r="L1867" s="105">
        <v>4.1923061653896549E-3</v>
      </c>
      <c r="M1867" s="62"/>
    </row>
    <row r="1868" spans="1:13" x14ac:dyDescent="0.3">
      <c r="A1868" s="62"/>
      <c r="B1868" s="194" t="s">
        <v>22</v>
      </c>
      <c r="C1868" s="195"/>
      <c r="D1868" s="196"/>
      <c r="E1868" s="197"/>
      <c r="F1868" s="155"/>
      <c r="G1868" s="87"/>
      <c r="H1868" s="107"/>
      <c r="I1868" s="174"/>
      <c r="J1868" s="175"/>
      <c r="K1868" s="176"/>
      <c r="L1868" s="110"/>
      <c r="M1868" s="62"/>
    </row>
    <row r="1869" spans="1:13" ht="28.8" x14ac:dyDescent="0.3">
      <c r="A1869" s="62"/>
      <c r="B1869" s="198" t="s">
        <v>58</v>
      </c>
      <c r="C1869" s="199" t="s">
        <v>1</v>
      </c>
      <c r="D1869" s="200" t="s">
        <v>59</v>
      </c>
      <c r="E1869" s="156" t="s">
        <v>23</v>
      </c>
      <c r="F1869" s="156" t="s">
        <v>55</v>
      </c>
      <c r="G1869" s="201" t="s">
        <v>56</v>
      </c>
      <c r="H1869" s="90" t="s">
        <v>158</v>
      </c>
      <c r="I1869" s="169" t="s">
        <v>159</v>
      </c>
      <c r="J1869" s="169" t="s">
        <v>160</v>
      </c>
      <c r="K1869" s="177" t="s">
        <v>161</v>
      </c>
      <c r="L1869" s="92" t="s">
        <v>162</v>
      </c>
      <c r="M1869" s="62"/>
    </row>
    <row r="1870" spans="1:13" x14ac:dyDescent="0.3">
      <c r="A1870" s="62"/>
      <c r="B1870" s="8">
        <v>0</v>
      </c>
      <c r="C1870" s="25">
        <v>1</v>
      </c>
      <c r="D1870" s="3">
        <v>4.0999999999999996</v>
      </c>
      <c r="E1870" s="26">
        <v>4.0999999999999996</v>
      </c>
      <c r="F1870" s="26">
        <v>0.8</v>
      </c>
      <c r="G1870" s="26">
        <v>3.28</v>
      </c>
      <c r="H1870" s="170">
        <v>6.5107785144309024E-2</v>
      </c>
      <c r="I1870" s="171"/>
      <c r="J1870" s="61" t="s">
        <v>163</v>
      </c>
      <c r="K1870" s="172">
        <v>1</v>
      </c>
      <c r="L1870" s="173">
        <v>6.5107785144309024E-2</v>
      </c>
      <c r="M1870" s="62"/>
    </row>
    <row r="1871" spans="1:13" x14ac:dyDescent="0.3">
      <c r="A1871" s="62"/>
      <c r="B1871" s="8" t="s">
        <v>85</v>
      </c>
      <c r="C1871" s="25">
        <v>1</v>
      </c>
      <c r="D1871" s="3">
        <v>4.55</v>
      </c>
      <c r="E1871" s="26">
        <v>4.55</v>
      </c>
      <c r="F1871" s="26">
        <v>0.8</v>
      </c>
      <c r="G1871" s="26">
        <v>3.64</v>
      </c>
      <c r="H1871" s="89">
        <v>7.2253761562586852E-2</v>
      </c>
      <c r="I1871" s="99"/>
      <c r="J1871" s="61" t="s">
        <v>163</v>
      </c>
      <c r="K1871" s="100">
        <v>1</v>
      </c>
      <c r="L1871" s="101">
        <v>7.2253761562586852E-2</v>
      </c>
      <c r="M1871" s="62"/>
    </row>
    <row r="1872" spans="1:13" x14ac:dyDescent="0.3">
      <c r="A1872" s="62"/>
      <c r="B1872" s="550" t="s">
        <v>86</v>
      </c>
      <c r="C1872" s="25">
        <v>1</v>
      </c>
      <c r="D1872" s="3">
        <v>4.55</v>
      </c>
      <c r="E1872" s="26">
        <v>4.55</v>
      </c>
      <c r="F1872" s="26">
        <v>0.8</v>
      </c>
      <c r="G1872" s="26">
        <v>3.64</v>
      </c>
      <c r="H1872" s="89">
        <v>7.2253761562586852E-2</v>
      </c>
      <c r="I1872" s="99"/>
      <c r="J1872" s="61" t="s">
        <v>163</v>
      </c>
      <c r="K1872" s="100">
        <v>1</v>
      </c>
      <c r="L1872" s="101">
        <v>7.2253761562586852E-2</v>
      </c>
      <c r="M1872" s="62"/>
    </row>
    <row r="1873" spans="1:13" x14ac:dyDescent="0.3">
      <c r="A1873" s="62"/>
      <c r="B1873" s="8">
        <v>0</v>
      </c>
      <c r="C1873" s="25"/>
      <c r="D1873" s="3">
        <v>0</v>
      </c>
      <c r="E1873" s="26">
        <v>0</v>
      </c>
      <c r="F1873" s="27"/>
      <c r="G1873" s="26">
        <v>0</v>
      </c>
      <c r="H1873" s="89">
        <v>0</v>
      </c>
      <c r="I1873" s="99"/>
      <c r="J1873" s="61">
        <v>0</v>
      </c>
      <c r="K1873" s="100">
        <v>0</v>
      </c>
      <c r="L1873" s="101">
        <v>0</v>
      </c>
      <c r="M1873" s="62"/>
    </row>
    <row r="1874" spans="1:13" x14ac:dyDescent="0.3">
      <c r="A1874" s="62"/>
      <c r="B1874" s="8">
        <v>0</v>
      </c>
      <c r="C1874" s="25"/>
      <c r="D1874" s="3">
        <v>0</v>
      </c>
      <c r="E1874" s="26">
        <v>0</v>
      </c>
      <c r="F1874" s="27"/>
      <c r="G1874" s="26">
        <v>0</v>
      </c>
      <c r="H1874" s="89">
        <v>0</v>
      </c>
      <c r="I1874" s="99"/>
      <c r="J1874" s="61">
        <v>0</v>
      </c>
      <c r="K1874" s="100">
        <v>0</v>
      </c>
      <c r="L1874" s="101">
        <v>0</v>
      </c>
      <c r="M1874" s="62"/>
    </row>
    <row r="1875" spans="1:13" x14ac:dyDescent="0.3">
      <c r="A1875" s="62"/>
      <c r="B1875" s="8">
        <v>0</v>
      </c>
      <c r="C1875" s="25"/>
      <c r="D1875" s="3">
        <v>0</v>
      </c>
      <c r="E1875" s="26">
        <v>0</v>
      </c>
      <c r="F1875" s="27"/>
      <c r="G1875" s="26">
        <v>0</v>
      </c>
      <c r="H1875" s="89">
        <v>0</v>
      </c>
      <c r="I1875" s="99"/>
      <c r="J1875" s="61">
        <v>0</v>
      </c>
      <c r="K1875" s="100">
        <v>0</v>
      </c>
      <c r="L1875" s="101">
        <v>0</v>
      </c>
      <c r="M1875" s="62"/>
    </row>
    <row r="1876" spans="1:13" x14ac:dyDescent="0.3">
      <c r="A1876" s="62"/>
      <c r="B1876" s="8">
        <v>0</v>
      </c>
      <c r="C1876" s="25"/>
      <c r="D1876" s="3">
        <v>0</v>
      </c>
      <c r="E1876" s="26">
        <v>0</v>
      </c>
      <c r="F1876" s="27"/>
      <c r="G1876" s="26">
        <v>0</v>
      </c>
      <c r="H1876" s="89">
        <v>0</v>
      </c>
      <c r="I1876" s="99"/>
      <c r="J1876" s="61">
        <v>0</v>
      </c>
      <c r="K1876" s="100">
        <v>0</v>
      </c>
      <c r="L1876" s="101">
        <v>0</v>
      </c>
      <c r="M1876" s="62"/>
    </row>
    <row r="1877" spans="1:13" x14ac:dyDescent="0.3">
      <c r="A1877" s="62"/>
      <c r="B1877" s="8">
        <v>0</v>
      </c>
      <c r="C1877" s="25"/>
      <c r="D1877" s="3">
        <v>0</v>
      </c>
      <c r="E1877" s="26">
        <v>0</v>
      </c>
      <c r="F1877" s="27"/>
      <c r="G1877" s="26">
        <v>0</v>
      </c>
      <c r="H1877" s="89">
        <v>0</v>
      </c>
      <c r="I1877" s="99"/>
      <c r="J1877" s="61">
        <v>0</v>
      </c>
      <c r="K1877" s="100">
        <v>0</v>
      </c>
      <c r="L1877" s="101">
        <v>0</v>
      </c>
      <c r="M1877" s="62"/>
    </row>
    <row r="1878" spans="1:13" x14ac:dyDescent="0.3">
      <c r="A1878" s="62"/>
      <c r="B1878" s="8">
        <v>0</v>
      </c>
      <c r="C1878" s="25"/>
      <c r="D1878" s="3">
        <v>0</v>
      </c>
      <c r="E1878" s="26">
        <v>0</v>
      </c>
      <c r="F1878" s="27"/>
      <c r="G1878" s="26">
        <v>0</v>
      </c>
      <c r="H1878" s="89">
        <v>0</v>
      </c>
      <c r="I1878" s="99"/>
      <c r="J1878" s="61">
        <v>0</v>
      </c>
      <c r="K1878" s="100">
        <v>0</v>
      </c>
      <c r="L1878" s="101">
        <v>0</v>
      </c>
      <c r="M1878" s="62"/>
    </row>
    <row r="1879" spans="1:13" x14ac:dyDescent="0.3">
      <c r="A1879" s="62"/>
      <c r="B1879" s="6" t="s">
        <v>60</v>
      </c>
      <c r="C1879" s="25"/>
      <c r="D1879" s="28"/>
      <c r="E1879" s="26"/>
      <c r="F1879" s="27"/>
      <c r="G1879" s="193">
        <v>10.56</v>
      </c>
      <c r="H1879" s="106" t="s">
        <v>60</v>
      </c>
      <c r="I1879" s="103"/>
      <c r="J1879" s="85"/>
      <c r="K1879" s="104" t="s">
        <v>156</v>
      </c>
      <c r="L1879" s="95">
        <v>0.20961530826948271</v>
      </c>
      <c r="M1879" s="62"/>
    </row>
    <row r="1880" spans="1:13" x14ac:dyDescent="0.3">
      <c r="A1880" s="62"/>
      <c r="B1880" s="194" t="s">
        <v>38</v>
      </c>
      <c r="C1880" s="195"/>
      <c r="D1880" s="196"/>
      <c r="E1880" s="196"/>
      <c r="F1880" s="196"/>
      <c r="G1880" s="196"/>
      <c r="H1880" s="115"/>
      <c r="I1880" s="202"/>
      <c r="J1880" s="203"/>
      <c r="K1880" s="178"/>
      <c r="L1880" s="204"/>
      <c r="M1880" s="62"/>
    </row>
    <row r="1881" spans="1:13" ht="28.8" x14ac:dyDescent="0.3">
      <c r="A1881" s="62"/>
      <c r="B1881" s="53" t="s">
        <v>53</v>
      </c>
      <c r="C1881" s="195"/>
      <c r="D1881" s="205" t="s">
        <v>0</v>
      </c>
      <c r="E1881" s="206" t="s">
        <v>1</v>
      </c>
      <c r="F1881" s="207" t="s">
        <v>61</v>
      </c>
      <c r="G1881" s="188" t="s">
        <v>56</v>
      </c>
      <c r="H1881" s="111" t="s">
        <v>158</v>
      </c>
      <c r="I1881" s="112" t="s">
        <v>159</v>
      </c>
      <c r="J1881" s="112" t="s">
        <v>160</v>
      </c>
      <c r="K1881" s="113" t="s">
        <v>161</v>
      </c>
      <c r="L1881" s="114" t="s">
        <v>162</v>
      </c>
      <c r="M1881" s="62"/>
    </row>
    <row r="1882" spans="1:13" x14ac:dyDescent="0.3">
      <c r="A1882" s="62"/>
      <c r="B1882" s="218" t="s">
        <v>1098</v>
      </c>
      <c r="C1882" s="195"/>
      <c r="D1882" s="190" t="s">
        <v>5</v>
      </c>
      <c r="E1882" s="153">
        <v>1</v>
      </c>
      <c r="F1882" s="154">
        <v>39.29</v>
      </c>
      <c r="G1882" s="191">
        <v>39.29</v>
      </c>
      <c r="H1882" s="170">
        <v>0.77990392631704308</v>
      </c>
      <c r="I1882" s="171"/>
      <c r="J1882" s="192" t="s">
        <v>163</v>
      </c>
      <c r="K1882" s="172">
        <v>1</v>
      </c>
      <c r="L1882" s="173">
        <v>0.77990392631704308</v>
      </c>
      <c r="M1882" s="521"/>
    </row>
    <row r="1883" spans="1:13" x14ac:dyDescent="0.3">
      <c r="A1883" s="62"/>
      <c r="B1883" s="6">
        <v>0</v>
      </c>
      <c r="C1883" s="7"/>
      <c r="D1883" s="3">
        <v>0</v>
      </c>
      <c r="E1883" s="4"/>
      <c r="F1883" s="5">
        <v>0</v>
      </c>
      <c r="G1883" s="26">
        <v>0</v>
      </c>
      <c r="H1883" s="89">
        <v>0</v>
      </c>
      <c r="I1883" s="99"/>
      <c r="J1883" s="61">
        <v>0</v>
      </c>
      <c r="K1883" s="100">
        <v>0</v>
      </c>
      <c r="L1883" s="101">
        <v>0</v>
      </c>
      <c r="M1883" s="521"/>
    </row>
    <row r="1884" spans="1:13" x14ac:dyDescent="0.3">
      <c r="A1884" s="62"/>
      <c r="B1884" s="6"/>
      <c r="C1884" s="7"/>
      <c r="D1884" s="3"/>
      <c r="E1884" s="4"/>
      <c r="F1884" s="5"/>
      <c r="G1884" s="26"/>
      <c r="H1884" s="89"/>
      <c r="I1884" s="99"/>
      <c r="J1884" s="61"/>
      <c r="K1884" s="100"/>
      <c r="L1884" s="101"/>
      <c r="M1884" s="62"/>
    </row>
    <row r="1885" spans="1:13" x14ac:dyDescent="0.3">
      <c r="A1885" s="62"/>
      <c r="B1885" s="6"/>
      <c r="C1885" s="7"/>
      <c r="D1885" s="3"/>
      <c r="E1885" s="4"/>
      <c r="F1885" s="5"/>
      <c r="G1885" s="26"/>
      <c r="H1885" s="89"/>
      <c r="I1885" s="99"/>
      <c r="J1885" s="61"/>
      <c r="K1885" s="100"/>
      <c r="L1885" s="101"/>
      <c r="M1885" s="62"/>
    </row>
    <row r="1886" spans="1:13" x14ac:dyDescent="0.3">
      <c r="A1886" s="62"/>
      <c r="B1886" s="6"/>
      <c r="C1886" s="7"/>
      <c r="D1886" s="3"/>
      <c r="E1886" s="4"/>
      <c r="F1886" s="5"/>
      <c r="G1886" s="26"/>
      <c r="H1886" s="89"/>
      <c r="I1886" s="99"/>
      <c r="J1886" s="61"/>
      <c r="K1886" s="100"/>
      <c r="L1886" s="101"/>
      <c r="M1886" s="62"/>
    </row>
    <row r="1887" spans="1:13" x14ac:dyDescent="0.3">
      <c r="A1887" s="62"/>
      <c r="B1887" s="6">
        <v>0</v>
      </c>
      <c r="C1887" s="7"/>
      <c r="D1887" s="3">
        <v>0</v>
      </c>
      <c r="E1887" s="4"/>
      <c r="F1887" s="5">
        <v>0</v>
      </c>
      <c r="G1887" s="26">
        <v>0</v>
      </c>
      <c r="H1887" s="89">
        <v>0</v>
      </c>
      <c r="I1887" s="99"/>
      <c r="J1887" s="61">
        <v>0</v>
      </c>
      <c r="K1887" s="100">
        <v>0</v>
      </c>
      <c r="L1887" s="101">
        <v>0</v>
      </c>
      <c r="M1887" s="62"/>
    </row>
    <row r="1888" spans="1:13" x14ac:dyDescent="0.3">
      <c r="A1888" s="62"/>
      <c r="B1888" s="6">
        <v>0</v>
      </c>
      <c r="C1888" s="7"/>
      <c r="D1888" s="3">
        <v>0</v>
      </c>
      <c r="E1888" s="4"/>
      <c r="F1888" s="5">
        <v>0</v>
      </c>
      <c r="G1888" s="26">
        <v>0</v>
      </c>
      <c r="H1888" s="89">
        <v>0</v>
      </c>
      <c r="I1888" s="99"/>
      <c r="J1888" s="61">
        <v>0</v>
      </c>
      <c r="K1888" s="100">
        <v>0</v>
      </c>
      <c r="L1888" s="101">
        <v>0</v>
      </c>
      <c r="M1888" s="62"/>
    </row>
    <row r="1889" spans="1:13" x14ac:dyDescent="0.3">
      <c r="A1889" s="62"/>
      <c r="B1889" s="6">
        <v>0</v>
      </c>
      <c r="C1889" s="7"/>
      <c r="D1889" s="3">
        <v>0</v>
      </c>
      <c r="E1889" s="4"/>
      <c r="F1889" s="5">
        <v>0</v>
      </c>
      <c r="G1889" s="26">
        <v>0</v>
      </c>
      <c r="H1889" s="89">
        <v>0</v>
      </c>
      <c r="I1889" s="99"/>
      <c r="J1889" s="61">
        <v>0</v>
      </c>
      <c r="K1889" s="100">
        <v>0</v>
      </c>
      <c r="L1889" s="101">
        <v>0</v>
      </c>
      <c r="M1889" s="62"/>
    </row>
    <row r="1890" spans="1:13" x14ac:dyDescent="0.3">
      <c r="A1890" s="62"/>
      <c r="B1890" s="6">
        <v>0</v>
      </c>
      <c r="C1890" s="7"/>
      <c r="D1890" s="3">
        <v>0</v>
      </c>
      <c r="E1890" s="4"/>
      <c r="F1890" s="5">
        <v>0</v>
      </c>
      <c r="G1890" s="26">
        <v>0</v>
      </c>
      <c r="H1890" s="89">
        <v>0</v>
      </c>
      <c r="I1890" s="99"/>
      <c r="J1890" s="61">
        <v>0</v>
      </c>
      <c r="K1890" s="100">
        <v>0</v>
      </c>
      <c r="L1890" s="101">
        <v>0</v>
      </c>
      <c r="M1890" s="62"/>
    </row>
    <row r="1891" spans="1:13" x14ac:dyDescent="0.3">
      <c r="A1891" s="62"/>
      <c r="B1891" s="6">
        <v>0</v>
      </c>
      <c r="C1891" s="7"/>
      <c r="D1891" s="3">
        <v>0</v>
      </c>
      <c r="E1891" s="4"/>
      <c r="F1891" s="5">
        <v>0</v>
      </c>
      <c r="G1891" s="26">
        <v>0</v>
      </c>
      <c r="H1891" s="89">
        <v>0</v>
      </c>
      <c r="I1891" s="99"/>
      <c r="J1891" s="61">
        <v>0</v>
      </c>
      <c r="K1891" s="100">
        <v>0</v>
      </c>
      <c r="L1891" s="101">
        <v>0</v>
      </c>
      <c r="M1891" s="62"/>
    </row>
    <row r="1892" spans="1:13" x14ac:dyDescent="0.3">
      <c r="A1892" s="62"/>
      <c r="B1892" s="6">
        <v>0</v>
      </c>
      <c r="C1892" s="7"/>
      <c r="D1892" s="3">
        <v>0</v>
      </c>
      <c r="E1892" s="4"/>
      <c r="F1892" s="5">
        <v>0</v>
      </c>
      <c r="G1892" s="26">
        <v>0</v>
      </c>
      <c r="H1892" s="89">
        <v>0</v>
      </c>
      <c r="I1892" s="99"/>
      <c r="J1892" s="61">
        <v>0</v>
      </c>
      <c r="K1892" s="100">
        <v>0</v>
      </c>
      <c r="L1892" s="101">
        <v>0</v>
      </c>
      <c r="M1892" s="62"/>
    </row>
    <row r="1893" spans="1:13" x14ac:dyDescent="0.3">
      <c r="A1893" s="62"/>
      <c r="B1893" s="6">
        <v>0</v>
      </c>
      <c r="C1893" s="7"/>
      <c r="D1893" s="3">
        <v>0</v>
      </c>
      <c r="E1893" s="4"/>
      <c r="F1893" s="5">
        <v>0</v>
      </c>
      <c r="G1893" s="26">
        <v>0</v>
      </c>
      <c r="H1893" s="89">
        <v>0</v>
      </c>
      <c r="I1893" s="99"/>
      <c r="J1893" s="61">
        <v>0</v>
      </c>
      <c r="K1893" s="100">
        <v>0</v>
      </c>
      <c r="L1893" s="101">
        <v>0</v>
      </c>
      <c r="M1893" s="62"/>
    </row>
    <row r="1894" spans="1:13" x14ac:dyDescent="0.3">
      <c r="A1894" s="62"/>
      <c r="B1894" s="6">
        <v>0</v>
      </c>
      <c r="C1894" s="7"/>
      <c r="D1894" s="3">
        <v>0</v>
      </c>
      <c r="E1894" s="4"/>
      <c r="F1894" s="5">
        <v>0</v>
      </c>
      <c r="G1894" s="26">
        <v>0</v>
      </c>
      <c r="H1894" s="89">
        <v>0</v>
      </c>
      <c r="I1894" s="99"/>
      <c r="J1894" s="61">
        <v>0</v>
      </c>
      <c r="K1894" s="100">
        <v>0</v>
      </c>
      <c r="L1894" s="101">
        <v>0</v>
      </c>
      <c r="M1894" s="62"/>
    </row>
    <row r="1895" spans="1:13" x14ac:dyDescent="0.3">
      <c r="A1895" s="62"/>
      <c r="B1895" s="58" t="s">
        <v>62</v>
      </c>
      <c r="C1895" s="46"/>
      <c r="D1895" s="37"/>
      <c r="E1895" s="38"/>
      <c r="F1895" s="39"/>
      <c r="G1895" s="193">
        <v>39.29</v>
      </c>
      <c r="H1895" s="106" t="s">
        <v>62</v>
      </c>
      <c r="I1895" s="103"/>
      <c r="J1895" s="85"/>
      <c r="K1895" s="104" t="s">
        <v>156</v>
      </c>
      <c r="L1895" s="95">
        <v>0.77990392631704308</v>
      </c>
      <c r="M1895" s="62"/>
    </row>
    <row r="1896" spans="1:13" x14ac:dyDescent="0.3">
      <c r="A1896" s="62"/>
      <c r="B1896" s="194" t="s">
        <v>63</v>
      </c>
      <c r="C1896" s="195"/>
      <c r="D1896" s="196"/>
      <c r="E1896" s="197"/>
      <c r="F1896" s="155"/>
      <c r="G1896" s="197"/>
      <c r="H1896" s="115"/>
      <c r="I1896" s="202"/>
      <c r="J1896" s="203"/>
      <c r="K1896" s="178"/>
      <c r="L1896" s="204">
        <v>0</v>
      </c>
      <c r="M1896" s="62"/>
    </row>
    <row r="1897" spans="1:13" ht="28.8" x14ac:dyDescent="0.3">
      <c r="A1897" s="62"/>
      <c r="B1897" s="53" t="s">
        <v>53</v>
      </c>
      <c r="C1897" s="210"/>
      <c r="D1897" s="211" t="s">
        <v>0</v>
      </c>
      <c r="E1897" s="201" t="s">
        <v>1</v>
      </c>
      <c r="F1897" s="156" t="s">
        <v>61</v>
      </c>
      <c r="G1897" s="188" t="s">
        <v>56</v>
      </c>
      <c r="H1897" s="111" t="s">
        <v>158</v>
      </c>
      <c r="I1897" s="112" t="s">
        <v>159</v>
      </c>
      <c r="J1897" s="112" t="s">
        <v>160</v>
      </c>
      <c r="K1897" s="113" t="s">
        <v>161</v>
      </c>
      <c r="L1897" s="114" t="s">
        <v>162</v>
      </c>
      <c r="M1897" s="62"/>
    </row>
    <row r="1898" spans="1:13" x14ac:dyDescent="0.3">
      <c r="A1898" s="62"/>
      <c r="B1898" s="6">
        <v>0</v>
      </c>
      <c r="C1898" s="7"/>
      <c r="D1898" s="3">
        <v>0</v>
      </c>
      <c r="E1898" s="26"/>
      <c r="F1898" s="5">
        <v>0</v>
      </c>
      <c r="G1898" s="191">
        <v>0</v>
      </c>
      <c r="H1898" s="170">
        <v>0</v>
      </c>
      <c r="I1898" s="171"/>
      <c r="J1898" s="192">
        <v>0</v>
      </c>
      <c r="K1898" s="172">
        <v>0</v>
      </c>
      <c r="L1898" s="173">
        <v>0</v>
      </c>
      <c r="M1898" s="62"/>
    </row>
    <row r="1899" spans="1:13" x14ac:dyDescent="0.3">
      <c r="A1899" s="62"/>
      <c r="B1899" s="6">
        <v>0</v>
      </c>
      <c r="C1899" s="7"/>
      <c r="D1899" s="3">
        <v>0</v>
      </c>
      <c r="E1899" s="26"/>
      <c r="F1899" s="5">
        <v>0</v>
      </c>
      <c r="G1899" s="26">
        <v>0</v>
      </c>
      <c r="H1899" s="89">
        <v>0</v>
      </c>
      <c r="I1899" s="99"/>
      <c r="J1899" s="61">
        <v>0</v>
      </c>
      <c r="K1899" s="100">
        <v>0</v>
      </c>
      <c r="L1899" s="101">
        <v>0</v>
      </c>
      <c r="M1899" s="62"/>
    </row>
    <row r="1900" spans="1:13" x14ac:dyDescent="0.3">
      <c r="A1900" s="62"/>
      <c r="B1900" s="6">
        <v>0</v>
      </c>
      <c r="C1900" s="7"/>
      <c r="D1900" s="3">
        <v>0</v>
      </c>
      <c r="E1900" s="26"/>
      <c r="F1900" s="5">
        <v>0</v>
      </c>
      <c r="G1900" s="26">
        <v>0</v>
      </c>
      <c r="H1900" s="89">
        <v>0</v>
      </c>
      <c r="I1900" s="99"/>
      <c r="J1900" s="61">
        <v>0</v>
      </c>
      <c r="K1900" s="100">
        <v>0</v>
      </c>
      <c r="L1900" s="101">
        <v>0</v>
      </c>
      <c r="M1900" s="62"/>
    </row>
    <row r="1901" spans="1:13" x14ac:dyDescent="0.3">
      <c r="A1901" s="62"/>
      <c r="B1901" s="6">
        <v>0</v>
      </c>
      <c r="C1901" s="7"/>
      <c r="D1901" s="3">
        <v>0</v>
      </c>
      <c r="E1901" s="26"/>
      <c r="F1901" s="5">
        <v>0</v>
      </c>
      <c r="G1901" s="26">
        <v>0</v>
      </c>
      <c r="H1901" s="89">
        <v>0</v>
      </c>
      <c r="I1901" s="99"/>
      <c r="J1901" s="61">
        <v>0</v>
      </c>
      <c r="K1901" s="100">
        <v>0</v>
      </c>
      <c r="L1901" s="101">
        <v>0</v>
      </c>
      <c r="M1901" s="62"/>
    </row>
    <row r="1902" spans="1:13" x14ac:dyDescent="0.3">
      <c r="A1902" s="62"/>
      <c r="B1902" s="6">
        <v>0</v>
      </c>
      <c r="C1902" s="7"/>
      <c r="D1902" s="3">
        <v>0</v>
      </c>
      <c r="E1902" s="26"/>
      <c r="F1902" s="5">
        <v>0</v>
      </c>
      <c r="G1902" s="26">
        <v>0</v>
      </c>
      <c r="H1902" s="89">
        <v>0</v>
      </c>
      <c r="I1902" s="99"/>
      <c r="J1902" s="61">
        <v>0</v>
      </c>
      <c r="K1902" s="100">
        <v>0</v>
      </c>
      <c r="L1902" s="101">
        <v>0</v>
      </c>
      <c r="M1902" s="62"/>
    </row>
    <row r="1903" spans="1:13" ht="15" thickBot="1" x14ac:dyDescent="0.35">
      <c r="A1903" s="62"/>
      <c r="B1903" s="59" t="s">
        <v>64</v>
      </c>
      <c r="C1903" s="42"/>
      <c r="D1903" s="43"/>
      <c r="E1903" s="44"/>
      <c r="F1903" s="45"/>
      <c r="G1903" s="191">
        <v>0</v>
      </c>
      <c r="H1903" s="106" t="s">
        <v>64</v>
      </c>
      <c r="I1903" s="103"/>
      <c r="J1903" s="85"/>
      <c r="K1903" s="104" t="s">
        <v>156</v>
      </c>
      <c r="L1903" s="95">
        <v>0</v>
      </c>
      <c r="M1903" s="62"/>
    </row>
    <row r="1904" spans="1:13" x14ac:dyDescent="0.3">
      <c r="A1904" s="62"/>
      <c r="B1904" s="64"/>
      <c r="C1904" s="68"/>
      <c r="D1904" s="69" t="s">
        <v>65</v>
      </c>
      <c r="E1904" s="70"/>
      <c r="F1904" s="71"/>
      <c r="G1904" s="88">
        <v>50.378</v>
      </c>
      <c r="H1904" s="179"/>
      <c r="I1904" s="212"/>
      <c r="J1904" s="213"/>
      <c r="K1904" s="214"/>
      <c r="L1904" s="180"/>
      <c r="M1904" s="62"/>
    </row>
    <row r="1905" spans="1:13" x14ac:dyDescent="0.3">
      <c r="A1905" s="62"/>
      <c r="B1905" s="63"/>
      <c r="C1905" s="68"/>
      <c r="D1905" s="72" t="s">
        <v>7</v>
      </c>
      <c r="E1905" s="215"/>
      <c r="F1905" s="181">
        <v>0.1</v>
      </c>
      <c r="G1905" s="215">
        <v>5.0380000000000003</v>
      </c>
      <c r="H1905" s="120"/>
      <c r="I1905" s="124"/>
      <c r="J1905" s="141"/>
      <c r="K1905" s="125"/>
      <c r="L1905" s="119"/>
      <c r="M1905" s="62"/>
    </row>
    <row r="1906" spans="1:13" x14ac:dyDescent="0.3">
      <c r="A1906" s="62"/>
      <c r="B1906" s="63"/>
      <c r="C1906" s="68"/>
      <c r="D1906" s="72" t="s">
        <v>8</v>
      </c>
      <c r="E1906" s="215"/>
      <c r="F1906" s="181">
        <v>0.1</v>
      </c>
      <c r="G1906" s="215">
        <v>5.0380000000000003</v>
      </c>
      <c r="H1906" s="120"/>
      <c r="I1906" s="124"/>
      <c r="J1906" s="141"/>
      <c r="K1906" s="125"/>
      <c r="L1906" s="119"/>
      <c r="M1906" s="62"/>
    </row>
    <row r="1907" spans="1:13" x14ac:dyDescent="0.3">
      <c r="A1907" s="62"/>
      <c r="B1907" s="63" t="s">
        <v>66</v>
      </c>
      <c r="C1907" s="68"/>
      <c r="D1907" s="75" t="s">
        <v>67</v>
      </c>
      <c r="E1907" s="76"/>
      <c r="F1907" s="71"/>
      <c r="G1907" s="76">
        <v>60.454000000000001</v>
      </c>
      <c r="H1907" s="120"/>
      <c r="I1907" s="124"/>
      <c r="J1907" s="141"/>
      <c r="K1907" s="125"/>
      <c r="L1907" s="119"/>
      <c r="M1907" s="62"/>
    </row>
    <row r="1908" spans="1:13" ht="15" thickBot="1" x14ac:dyDescent="0.35">
      <c r="A1908" s="62"/>
      <c r="B1908" s="63"/>
      <c r="C1908" s="68"/>
      <c r="D1908" s="77" t="s">
        <v>68</v>
      </c>
      <c r="E1908" s="78"/>
      <c r="F1908" s="79"/>
      <c r="G1908" s="78">
        <v>60.45</v>
      </c>
      <c r="H1908" s="134">
        <v>1</v>
      </c>
      <c r="I1908" s="126"/>
      <c r="J1908" s="142"/>
      <c r="K1908" s="127"/>
      <c r="L1908" s="135">
        <v>0.99371154075191548</v>
      </c>
      <c r="M1908" s="62"/>
    </row>
    <row r="1909" spans="1:13" x14ac:dyDescent="0.3">
      <c r="A1909" s="62"/>
      <c r="B1909" s="63"/>
      <c r="C1909" s="68"/>
      <c r="D1909" s="80"/>
      <c r="E1909" s="67"/>
      <c r="F1909" s="65"/>
      <c r="G1909" s="67"/>
      <c r="H1909" s="47"/>
      <c r="I1909" s="47"/>
      <c r="J1909" s="60"/>
      <c r="K1909" s="47"/>
      <c r="L1909" s="47"/>
      <c r="M1909" s="62"/>
    </row>
    <row r="1910" spans="1:13" x14ac:dyDescent="0.3">
      <c r="A1910" s="62"/>
      <c r="B1910" s="63"/>
      <c r="C1910" s="68"/>
      <c r="D1910" s="80"/>
      <c r="E1910" s="67"/>
      <c r="F1910" s="65"/>
      <c r="G1910" s="67"/>
      <c r="H1910" s="47"/>
      <c r="I1910" s="47"/>
      <c r="J1910" s="60"/>
      <c r="K1910" s="47"/>
      <c r="L1910" s="47"/>
      <c r="M1910" s="62"/>
    </row>
    <row r="1911" spans="1:13" x14ac:dyDescent="0.3">
      <c r="A1911" s="62"/>
      <c r="B1911" s="63"/>
      <c r="C1911" s="68"/>
      <c r="D1911" s="80"/>
      <c r="E1911" s="67"/>
      <c r="F1911" s="65"/>
      <c r="G1911" s="67"/>
      <c r="H1911" s="47"/>
      <c r="I1911" s="47"/>
      <c r="J1911" s="60"/>
      <c r="K1911" s="47"/>
      <c r="L1911" s="47"/>
      <c r="M1911" s="62"/>
    </row>
    <row r="1912" spans="1:13" x14ac:dyDescent="0.3">
      <c r="A1912" s="62"/>
      <c r="B1912" s="136" t="s">
        <v>1808</v>
      </c>
      <c r="C1912" s="81"/>
      <c r="D1912" s="80"/>
      <c r="E1912" s="67"/>
      <c r="F1912" s="82"/>
      <c r="G1912" s="82"/>
      <c r="H1912" s="47"/>
      <c r="I1912" s="47"/>
      <c r="J1912" s="60"/>
      <c r="K1912" s="47"/>
      <c r="L1912" s="47"/>
      <c r="M1912" s="62"/>
    </row>
    <row r="1913" spans="1:13" x14ac:dyDescent="0.3">
      <c r="A1913" s="62"/>
      <c r="B1913" s="216" t="s">
        <v>6</v>
      </c>
      <c r="C1913" s="217"/>
      <c r="D1913" s="80"/>
      <c r="E1913" s="67"/>
      <c r="F1913" s="62"/>
      <c r="G1913" s="62"/>
      <c r="H1913" s="47"/>
      <c r="I1913" s="47"/>
      <c r="J1913" s="60"/>
      <c r="K1913" s="47"/>
      <c r="L1913" s="47"/>
      <c r="M1913" s="62"/>
    </row>
    <row r="1914" spans="1:13" x14ac:dyDescent="0.3">
      <c r="A1914" s="62"/>
      <c r="B1914" s="84"/>
      <c r="C1914" s="62"/>
      <c r="D1914" s="80"/>
      <c r="E1914" s="67"/>
      <c r="F1914" s="62"/>
      <c r="G1914" s="62"/>
      <c r="H1914" s="47"/>
      <c r="I1914" s="47"/>
      <c r="J1914" s="60"/>
      <c r="K1914" s="47"/>
      <c r="L1914" s="47"/>
      <c r="M1914" s="62"/>
    </row>
    <row r="1915" spans="1:13" x14ac:dyDescent="0.3">
      <c r="A1915" s="62"/>
      <c r="B1915" s="129"/>
      <c r="C1915" s="129"/>
      <c r="D1915" s="129"/>
      <c r="J1915" s="1"/>
    </row>
    <row r="1916" spans="1:13" x14ac:dyDescent="0.3">
      <c r="A1916" s="62"/>
      <c r="B1916" s="130"/>
      <c r="C1916" s="130"/>
      <c r="D1916" s="130"/>
      <c r="J1916" s="1"/>
    </row>
    <row r="1917" spans="1:13" ht="15.6" x14ac:dyDescent="0.3">
      <c r="A1917" s="62"/>
      <c r="B1917" s="47"/>
      <c r="C1917" s="47"/>
      <c r="D1917" s="715" t="s">
        <v>166</v>
      </c>
      <c r="E1917" s="715"/>
      <c r="F1917" s="715"/>
      <c r="J1917" s="1"/>
    </row>
    <row r="1918" spans="1:13" x14ac:dyDescent="0.3">
      <c r="A1918" s="62"/>
      <c r="B1918" s="132"/>
      <c r="C1918" s="132"/>
      <c r="D1918" s="132"/>
      <c r="J1918" s="1"/>
    </row>
    <row r="1919" spans="1:13" ht="82.2" customHeight="1" x14ac:dyDescent="0.3">
      <c r="A1919" s="62"/>
      <c r="B1919" s="710" t="s">
        <v>1809</v>
      </c>
      <c r="C1919" s="710"/>
      <c r="D1919" s="710"/>
      <c r="E1919" s="710"/>
      <c r="F1919" s="710"/>
      <c r="G1919" s="710"/>
      <c r="H1919" s="710"/>
      <c r="I1919" s="710"/>
      <c r="J1919" s="710"/>
      <c r="K1919" s="710"/>
      <c r="L1919" s="710"/>
    </row>
    <row r="1920" spans="1:13" x14ac:dyDescent="0.3">
      <c r="A1920" s="62"/>
      <c r="B1920" s="63"/>
      <c r="C1920" s="9"/>
      <c r="D1920" s="10"/>
      <c r="E1920" s="11"/>
      <c r="F1920" s="12"/>
      <c r="G1920" s="13"/>
      <c r="H1920" s="47"/>
      <c r="I1920" s="47"/>
      <c r="J1920" s="60"/>
      <c r="K1920" s="47"/>
      <c r="L1920" s="47"/>
      <c r="M1920" s="62"/>
    </row>
    <row r="1921" spans="1:13" x14ac:dyDescent="0.3">
      <c r="A1921" s="62"/>
      <c r="B1921" s="48" t="s">
        <v>48</v>
      </c>
      <c r="C1921" s="9"/>
      <c r="D1921" s="10"/>
      <c r="E1921" s="11"/>
      <c r="F1921" s="11"/>
      <c r="G1921" s="11"/>
      <c r="H1921" s="47"/>
      <c r="I1921" s="47"/>
      <c r="J1921" s="60"/>
      <c r="K1921" s="47"/>
      <c r="L1921" s="47"/>
      <c r="M1921" s="62"/>
    </row>
    <row r="1922" spans="1:13" x14ac:dyDescent="0.3">
      <c r="A1922" s="62"/>
      <c r="B1922" s="64" t="s">
        <v>49</v>
      </c>
      <c r="C1922" s="62" t="s">
        <v>1095</v>
      </c>
      <c r="D1922" s="62"/>
      <c r="E1922" s="62"/>
      <c r="F1922" s="47"/>
      <c r="G1922" s="47"/>
      <c r="H1922" s="47"/>
      <c r="I1922" s="65" t="s">
        <v>50</v>
      </c>
      <c r="J1922" s="68" t="s">
        <v>2</v>
      </c>
      <c r="K1922" s="47"/>
      <c r="L1922" s="47"/>
      <c r="M1922" s="62"/>
    </row>
    <row r="1923" spans="1:13" ht="15" thickBot="1" x14ac:dyDescent="0.35">
      <c r="A1923" s="62"/>
      <c r="B1923" s="64" t="s">
        <v>51</v>
      </c>
      <c r="C1923" s="62" t="s">
        <v>182</v>
      </c>
      <c r="D1923" s="62"/>
      <c r="E1923" s="62"/>
      <c r="F1923" s="47"/>
      <c r="G1923" s="62" t="s">
        <v>547</v>
      </c>
      <c r="H1923" s="47"/>
      <c r="I1923" s="47"/>
      <c r="J1923" s="60"/>
      <c r="K1923" s="47"/>
      <c r="L1923" s="47"/>
      <c r="M1923" s="62"/>
    </row>
    <row r="1924" spans="1:13" ht="15" thickTop="1" x14ac:dyDescent="0.3">
      <c r="A1924" s="62"/>
      <c r="B1924" s="49" t="s">
        <v>52</v>
      </c>
      <c r="C1924" s="14"/>
      <c r="D1924" s="15"/>
      <c r="E1924" s="16"/>
      <c r="F1924" s="17"/>
      <c r="G1924" s="16"/>
      <c r="H1924" s="711" t="s">
        <v>164</v>
      </c>
      <c r="I1924" s="712"/>
      <c r="J1924" s="712"/>
      <c r="K1924" s="712"/>
      <c r="L1924" s="713"/>
      <c r="M1924" s="62"/>
    </row>
    <row r="1925" spans="1:13" ht="28.8" x14ac:dyDescent="0.3">
      <c r="A1925" s="62"/>
      <c r="B1925" s="186" t="s">
        <v>53</v>
      </c>
      <c r="C1925" s="187" t="s">
        <v>1</v>
      </c>
      <c r="D1925" s="161" t="s">
        <v>54</v>
      </c>
      <c r="E1925" s="188" t="s">
        <v>23</v>
      </c>
      <c r="F1925" s="188" t="s">
        <v>55</v>
      </c>
      <c r="G1925" s="188" t="s">
        <v>56</v>
      </c>
      <c r="H1925" s="90" t="s">
        <v>158</v>
      </c>
      <c r="I1925" s="169" t="s">
        <v>159</v>
      </c>
      <c r="J1925" s="169" t="s">
        <v>160</v>
      </c>
      <c r="K1925" s="169" t="s">
        <v>161</v>
      </c>
      <c r="L1925" s="92" t="s">
        <v>162</v>
      </c>
      <c r="M1925" s="62"/>
    </row>
    <row r="1926" spans="1:13" x14ac:dyDescent="0.3">
      <c r="A1926" s="62"/>
      <c r="B1926" s="189">
        <v>0</v>
      </c>
      <c r="C1926" s="187"/>
      <c r="D1926" s="190">
        <v>0</v>
      </c>
      <c r="E1926" s="191">
        <v>0</v>
      </c>
      <c r="F1926" s="505">
        <v>0.1</v>
      </c>
      <c r="G1926" s="191">
        <v>0</v>
      </c>
      <c r="H1926" s="170">
        <v>0</v>
      </c>
      <c r="I1926" s="171"/>
      <c r="J1926" s="192">
        <v>0</v>
      </c>
      <c r="K1926" s="172">
        <v>0</v>
      </c>
      <c r="L1926" s="173">
        <v>0</v>
      </c>
      <c r="M1926" s="62"/>
    </row>
    <row r="1927" spans="1:13" x14ac:dyDescent="0.3">
      <c r="A1927" s="62"/>
      <c r="B1927" s="6">
        <v>0</v>
      </c>
      <c r="C1927" s="25"/>
      <c r="D1927" s="3">
        <v>0</v>
      </c>
      <c r="E1927" s="26">
        <v>0</v>
      </c>
      <c r="F1927" s="27"/>
      <c r="G1927" s="26">
        <v>0</v>
      </c>
      <c r="H1927" s="89">
        <v>0</v>
      </c>
      <c r="I1927" s="99"/>
      <c r="J1927" s="61">
        <v>0</v>
      </c>
      <c r="K1927" s="100">
        <v>0</v>
      </c>
      <c r="L1927" s="101">
        <v>0</v>
      </c>
      <c r="M1927" s="62"/>
    </row>
    <row r="1928" spans="1:13" x14ac:dyDescent="0.3">
      <c r="A1928" s="62"/>
      <c r="B1928" s="6">
        <v>0</v>
      </c>
      <c r="C1928" s="25"/>
      <c r="D1928" s="3">
        <v>0</v>
      </c>
      <c r="E1928" s="26">
        <v>0</v>
      </c>
      <c r="F1928" s="27"/>
      <c r="G1928" s="26">
        <v>0</v>
      </c>
      <c r="H1928" s="89">
        <v>0</v>
      </c>
      <c r="I1928" s="99"/>
      <c r="J1928" s="61">
        <v>0</v>
      </c>
      <c r="K1928" s="100">
        <v>0</v>
      </c>
      <c r="L1928" s="101">
        <v>0</v>
      </c>
      <c r="M1928" s="62"/>
    </row>
    <row r="1929" spans="1:13" x14ac:dyDescent="0.3">
      <c r="A1929" s="62"/>
      <c r="B1929" s="6">
        <v>0</v>
      </c>
      <c r="C1929" s="25"/>
      <c r="D1929" s="3">
        <v>0</v>
      </c>
      <c r="E1929" s="26">
        <v>0</v>
      </c>
      <c r="F1929" s="27"/>
      <c r="G1929" s="26">
        <v>0</v>
      </c>
      <c r="H1929" s="89">
        <v>0</v>
      </c>
      <c r="I1929" s="99"/>
      <c r="J1929" s="61">
        <v>0</v>
      </c>
      <c r="K1929" s="100">
        <v>0</v>
      </c>
      <c r="L1929" s="101">
        <v>0</v>
      </c>
      <c r="M1929" s="62"/>
    </row>
    <row r="1930" spans="1:13" x14ac:dyDescent="0.3">
      <c r="A1930" s="62"/>
      <c r="B1930" s="6">
        <v>0</v>
      </c>
      <c r="C1930" s="25"/>
      <c r="D1930" s="3">
        <v>0</v>
      </c>
      <c r="E1930" s="26">
        <v>0</v>
      </c>
      <c r="F1930" s="27"/>
      <c r="G1930" s="26">
        <v>0</v>
      </c>
      <c r="H1930" s="89">
        <v>0</v>
      </c>
      <c r="I1930" s="99"/>
      <c r="J1930" s="61">
        <v>0</v>
      </c>
      <c r="K1930" s="100">
        <v>0</v>
      </c>
      <c r="L1930" s="101">
        <v>0</v>
      </c>
      <c r="M1930" s="62"/>
    </row>
    <row r="1931" spans="1:13" x14ac:dyDescent="0.3">
      <c r="A1931" s="62"/>
      <c r="B1931" s="6">
        <v>0</v>
      </c>
      <c r="C1931" s="25"/>
      <c r="D1931" s="3">
        <v>0</v>
      </c>
      <c r="E1931" s="26">
        <v>0</v>
      </c>
      <c r="F1931" s="27"/>
      <c r="G1931" s="26">
        <v>0</v>
      </c>
      <c r="H1931" s="89">
        <v>0</v>
      </c>
      <c r="I1931" s="99"/>
      <c r="J1931" s="61">
        <v>0</v>
      </c>
      <c r="K1931" s="100">
        <v>0</v>
      </c>
      <c r="L1931" s="101">
        <v>0</v>
      </c>
      <c r="M1931" s="62"/>
    </row>
    <row r="1932" spans="1:13" x14ac:dyDescent="0.3">
      <c r="A1932" s="62"/>
      <c r="B1932" s="6" t="s">
        <v>1562</v>
      </c>
      <c r="C1932" s="25"/>
      <c r="D1932" s="3">
        <v>0</v>
      </c>
      <c r="E1932" s="26">
        <v>0</v>
      </c>
      <c r="F1932" s="27"/>
      <c r="G1932" s="26">
        <v>6.6000000000000003E-2</v>
      </c>
      <c r="H1932" s="89">
        <v>1.7895878524945771E-2</v>
      </c>
      <c r="I1932" s="99"/>
      <c r="J1932" s="61" t="s">
        <v>165</v>
      </c>
      <c r="K1932" s="100">
        <v>0.4</v>
      </c>
      <c r="L1932" s="101">
        <v>7.1583514099783085E-3</v>
      </c>
      <c r="M1932" s="62"/>
    </row>
    <row r="1933" spans="1:13" x14ac:dyDescent="0.3">
      <c r="A1933" s="62"/>
      <c r="B1933" s="6" t="s">
        <v>57</v>
      </c>
      <c r="C1933" s="25"/>
      <c r="D1933" s="28"/>
      <c r="E1933" s="26"/>
      <c r="F1933" s="27"/>
      <c r="G1933" s="193">
        <v>6.6000000000000003E-2</v>
      </c>
      <c r="H1933" s="102" t="s">
        <v>57</v>
      </c>
      <c r="I1933" s="103"/>
      <c r="J1933" s="85"/>
      <c r="K1933" s="104" t="s">
        <v>156</v>
      </c>
      <c r="L1933" s="105">
        <v>7.1583514099783085E-3</v>
      </c>
      <c r="M1933" s="62"/>
    </row>
    <row r="1934" spans="1:13" x14ac:dyDescent="0.3">
      <c r="A1934" s="62"/>
      <c r="B1934" s="194" t="s">
        <v>22</v>
      </c>
      <c r="C1934" s="195"/>
      <c r="D1934" s="196"/>
      <c r="E1934" s="197"/>
      <c r="F1934" s="155"/>
      <c r="G1934" s="87"/>
      <c r="H1934" s="107"/>
      <c r="I1934" s="174"/>
      <c r="J1934" s="175"/>
      <c r="K1934" s="176"/>
      <c r="L1934" s="110"/>
      <c r="M1934" s="62"/>
    </row>
    <row r="1935" spans="1:13" ht="28.8" x14ac:dyDescent="0.3">
      <c r="A1935" s="62"/>
      <c r="B1935" s="198" t="s">
        <v>58</v>
      </c>
      <c r="C1935" s="199" t="s">
        <v>1</v>
      </c>
      <c r="D1935" s="200" t="s">
        <v>59</v>
      </c>
      <c r="E1935" s="156" t="s">
        <v>23</v>
      </c>
      <c r="F1935" s="156" t="s">
        <v>55</v>
      </c>
      <c r="G1935" s="201" t="s">
        <v>56</v>
      </c>
      <c r="H1935" s="90" t="s">
        <v>158</v>
      </c>
      <c r="I1935" s="169" t="s">
        <v>159</v>
      </c>
      <c r="J1935" s="169" t="s">
        <v>160</v>
      </c>
      <c r="K1935" s="177" t="s">
        <v>161</v>
      </c>
      <c r="L1935" s="92" t="s">
        <v>162</v>
      </c>
      <c r="M1935" s="62"/>
    </row>
    <row r="1936" spans="1:13" x14ac:dyDescent="0.3">
      <c r="A1936" s="62"/>
      <c r="B1936" s="8">
        <v>0</v>
      </c>
      <c r="C1936" s="25">
        <v>1</v>
      </c>
      <c r="D1936" s="3">
        <v>4.0999999999999996</v>
      </c>
      <c r="E1936" s="26">
        <v>4.0999999999999996</v>
      </c>
      <c r="F1936" s="26">
        <v>0.1</v>
      </c>
      <c r="G1936" s="26">
        <v>0.41</v>
      </c>
      <c r="H1936" s="170">
        <v>0.11117136659436007</v>
      </c>
      <c r="I1936" s="171"/>
      <c r="J1936" s="61" t="s">
        <v>163</v>
      </c>
      <c r="K1936" s="100">
        <v>1</v>
      </c>
      <c r="L1936" s="173">
        <v>0.11117136659436007</v>
      </c>
      <c r="M1936" s="62"/>
    </row>
    <row r="1937" spans="1:13" x14ac:dyDescent="0.3">
      <c r="A1937" s="62"/>
      <c r="B1937" s="8" t="s">
        <v>85</v>
      </c>
      <c r="C1937" s="25">
        <v>1</v>
      </c>
      <c r="D1937" s="3">
        <v>4.55</v>
      </c>
      <c r="E1937" s="26">
        <v>4.55</v>
      </c>
      <c r="F1937" s="26">
        <v>0.1</v>
      </c>
      <c r="G1937" s="26">
        <v>0.45500000000000002</v>
      </c>
      <c r="H1937" s="89">
        <v>0.12337310195227766</v>
      </c>
      <c r="I1937" s="99"/>
      <c r="J1937" s="61" t="s">
        <v>163</v>
      </c>
      <c r="K1937" s="100">
        <v>1</v>
      </c>
      <c r="L1937" s="101">
        <v>0.12337310195227766</v>
      </c>
      <c r="M1937" s="62"/>
    </row>
    <row r="1938" spans="1:13" x14ac:dyDescent="0.3">
      <c r="A1938" s="62"/>
      <c r="B1938" s="550" t="s">
        <v>86</v>
      </c>
      <c r="C1938" s="25">
        <v>1</v>
      </c>
      <c r="D1938" s="3">
        <v>4.55</v>
      </c>
      <c r="E1938" s="26">
        <v>4.55</v>
      </c>
      <c r="F1938" s="26">
        <v>0.1</v>
      </c>
      <c r="G1938" s="26">
        <v>0.45500000000000002</v>
      </c>
      <c r="H1938" s="89">
        <v>0.12337310195227766</v>
      </c>
      <c r="I1938" s="99"/>
      <c r="J1938" s="61" t="s">
        <v>163</v>
      </c>
      <c r="K1938" s="100">
        <v>1</v>
      </c>
      <c r="L1938" s="101">
        <v>0.12337310195227766</v>
      </c>
      <c r="M1938" s="62"/>
    </row>
    <row r="1939" spans="1:13" x14ac:dyDescent="0.3">
      <c r="A1939" s="62"/>
      <c r="B1939" s="8">
        <v>0</v>
      </c>
      <c r="C1939" s="25"/>
      <c r="D1939" s="3">
        <v>0</v>
      </c>
      <c r="E1939" s="26">
        <v>0</v>
      </c>
      <c r="F1939" s="27"/>
      <c r="G1939" s="26">
        <v>0</v>
      </c>
      <c r="H1939" s="89">
        <v>0</v>
      </c>
      <c r="I1939" s="99"/>
      <c r="J1939" s="61">
        <v>0</v>
      </c>
      <c r="K1939" s="100">
        <v>0</v>
      </c>
      <c r="L1939" s="101">
        <v>0</v>
      </c>
      <c r="M1939" s="62"/>
    </row>
    <row r="1940" spans="1:13" x14ac:dyDescent="0.3">
      <c r="A1940" s="62"/>
      <c r="B1940" s="8">
        <v>0</v>
      </c>
      <c r="C1940" s="25"/>
      <c r="D1940" s="3">
        <v>0</v>
      </c>
      <c r="E1940" s="26">
        <v>0</v>
      </c>
      <c r="F1940" s="27"/>
      <c r="G1940" s="26">
        <v>0</v>
      </c>
      <c r="H1940" s="89">
        <v>0</v>
      </c>
      <c r="I1940" s="99"/>
      <c r="J1940" s="61">
        <v>0</v>
      </c>
      <c r="K1940" s="100">
        <v>0</v>
      </c>
      <c r="L1940" s="101">
        <v>0</v>
      </c>
      <c r="M1940" s="62"/>
    </row>
    <row r="1941" spans="1:13" x14ac:dyDescent="0.3">
      <c r="A1941" s="62"/>
      <c r="B1941" s="8">
        <v>0</v>
      </c>
      <c r="C1941" s="25"/>
      <c r="D1941" s="3">
        <v>0</v>
      </c>
      <c r="E1941" s="26">
        <v>0</v>
      </c>
      <c r="F1941" s="27"/>
      <c r="G1941" s="26">
        <v>0</v>
      </c>
      <c r="H1941" s="89">
        <v>0</v>
      </c>
      <c r="I1941" s="99"/>
      <c r="J1941" s="61">
        <v>0</v>
      </c>
      <c r="K1941" s="100">
        <v>0</v>
      </c>
      <c r="L1941" s="101">
        <v>0</v>
      </c>
      <c r="M1941" s="62"/>
    </row>
    <row r="1942" spans="1:13" x14ac:dyDescent="0.3">
      <c r="A1942" s="62"/>
      <c r="B1942" s="8">
        <v>0</v>
      </c>
      <c r="C1942" s="25"/>
      <c r="D1942" s="3">
        <v>0</v>
      </c>
      <c r="E1942" s="26">
        <v>0</v>
      </c>
      <c r="F1942" s="27"/>
      <c r="G1942" s="26">
        <v>0</v>
      </c>
      <c r="H1942" s="89">
        <v>0</v>
      </c>
      <c r="I1942" s="99"/>
      <c r="J1942" s="61">
        <v>0</v>
      </c>
      <c r="K1942" s="100">
        <v>0</v>
      </c>
      <c r="L1942" s="101">
        <v>0</v>
      </c>
      <c r="M1942" s="62"/>
    </row>
    <row r="1943" spans="1:13" x14ac:dyDescent="0.3">
      <c r="A1943" s="62"/>
      <c r="B1943" s="8">
        <v>0</v>
      </c>
      <c r="C1943" s="25"/>
      <c r="D1943" s="3">
        <v>0</v>
      </c>
      <c r="E1943" s="26">
        <v>0</v>
      </c>
      <c r="F1943" s="27"/>
      <c r="G1943" s="26">
        <v>0</v>
      </c>
      <c r="H1943" s="89">
        <v>0</v>
      </c>
      <c r="I1943" s="99"/>
      <c r="J1943" s="61">
        <v>0</v>
      </c>
      <c r="K1943" s="100">
        <v>0</v>
      </c>
      <c r="L1943" s="101">
        <v>0</v>
      </c>
      <c r="M1943" s="62"/>
    </row>
    <row r="1944" spans="1:13" x14ac:dyDescent="0.3">
      <c r="A1944" s="62"/>
      <c r="B1944" s="8">
        <v>0</v>
      </c>
      <c r="C1944" s="25"/>
      <c r="D1944" s="3">
        <v>0</v>
      </c>
      <c r="E1944" s="26">
        <v>0</v>
      </c>
      <c r="F1944" s="27"/>
      <c r="G1944" s="26">
        <v>0</v>
      </c>
      <c r="H1944" s="89">
        <v>0</v>
      </c>
      <c r="I1944" s="99"/>
      <c r="J1944" s="61">
        <v>0</v>
      </c>
      <c r="K1944" s="100">
        <v>0</v>
      </c>
      <c r="L1944" s="101">
        <v>0</v>
      </c>
      <c r="M1944" s="62"/>
    </row>
    <row r="1945" spans="1:13" x14ac:dyDescent="0.3">
      <c r="A1945" s="62"/>
      <c r="B1945" s="6" t="s">
        <v>60</v>
      </c>
      <c r="C1945" s="25"/>
      <c r="D1945" s="28"/>
      <c r="E1945" s="26"/>
      <c r="F1945" s="27"/>
      <c r="G1945" s="193">
        <v>1.32</v>
      </c>
      <c r="H1945" s="106" t="s">
        <v>60</v>
      </c>
      <c r="I1945" s="103"/>
      <c r="J1945" s="85"/>
      <c r="K1945" s="104" t="s">
        <v>156</v>
      </c>
      <c r="L1945" s="95">
        <v>0.35791757049891537</v>
      </c>
      <c r="M1945" s="62"/>
    </row>
    <row r="1946" spans="1:13" x14ac:dyDescent="0.3">
      <c r="A1946" s="62"/>
      <c r="B1946" s="194" t="s">
        <v>38</v>
      </c>
      <c r="C1946" s="195"/>
      <c r="D1946" s="196"/>
      <c r="E1946" s="196"/>
      <c r="F1946" s="196"/>
      <c r="G1946" s="196"/>
      <c r="H1946" s="115"/>
      <c r="I1946" s="202"/>
      <c r="J1946" s="203"/>
      <c r="K1946" s="178"/>
      <c r="L1946" s="204"/>
      <c r="M1946" s="62"/>
    </row>
    <row r="1947" spans="1:13" ht="28.8" x14ac:dyDescent="0.3">
      <c r="A1947" s="62"/>
      <c r="B1947" s="53" t="s">
        <v>53</v>
      </c>
      <c r="C1947" s="195"/>
      <c r="D1947" s="205" t="s">
        <v>0</v>
      </c>
      <c r="E1947" s="206" t="s">
        <v>1</v>
      </c>
      <c r="F1947" s="207" t="s">
        <v>61</v>
      </c>
      <c r="G1947" s="188" t="s">
        <v>56</v>
      </c>
      <c r="H1947" s="111" t="s">
        <v>158</v>
      </c>
      <c r="I1947" s="112" t="s">
        <v>159</v>
      </c>
      <c r="J1947" s="112" t="s">
        <v>160</v>
      </c>
      <c r="K1947" s="113" t="s">
        <v>161</v>
      </c>
      <c r="L1947" s="114" t="s">
        <v>162</v>
      </c>
      <c r="M1947" s="62"/>
    </row>
    <row r="1948" spans="1:13" x14ac:dyDescent="0.3">
      <c r="A1948" s="62"/>
      <c r="B1948" s="218" t="s">
        <v>109</v>
      </c>
      <c r="C1948" s="195"/>
      <c r="D1948" s="190" t="s">
        <v>2</v>
      </c>
      <c r="E1948" s="153">
        <v>1</v>
      </c>
      <c r="F1948" s="154">
        <v>1.97</v>
      </c>
      <c r="G1948" s="191">
        <v>1.97</v>
      </c>
      <c r="H1948" s="170">
        <v>0.53416485900216915</v>
      </c>
      <c r="I1948" s="171"/>
      <c r="J1948" s="192" t="s">
        <v>163</v>
      </c>
      <c r="K1948" s="172">
        <v>1</v>
      </c>
      <c r="L1948" s="173">
        <v>0.53416485900216915</v>
      </c>
      <c r="M1948" s="521"/>
    </row>
    <row r="1949" spans="1:13" x14ac:dyDescent="0.3">
      <c r="A1949" s="62"/>
      <c r="B1949" s="6" t="s">
        <v>100</v>
      </c>
      <c r="C1949" s="7"/>
      <c r="D1949" s="3" t="s">
        <v>5</v>
      </c>
      <c r="E1949" s="4">
        <v>0.1</v>
      </c>
      <c r="F1949" s="5">
        <v>0.53</v>
      </c>
      <c r="G1949" s="26">
        <v>5.3000000000000005E-2</v>
      </c>
      <c r="H1949" s="89">
        <v>1.4370932754880696E-2</v>
      </c>
      <c r="I1949" s="99"/>
      <c r="J1949" s="61" t="s">
        <v>163</v>
      </c>
      <c r="K1949" s="100">
        <v>1</v>
      </c>
      <c r="L1949" s="101">
        <v>1.4370932754880696E-2</v>
      </c>
      <c r="M1949" s="521"/>
    </row>
    <row r="1950" spans="1:13" x14ac:dyDescent="0.3">
      <c r="A1950" s="62"/>
      <c r="B1950" s="6" t="s">
        <v>110</v>
      </c>
      <c r="C1950" s="7"/>
      <c r="D1950" s="3" t="s">
        <v>5</v>
      </c>
      <c r="E1950" s="4">
        <v>0.33</v>
      </c>
      <c r="F1950" s="5">
        <v>0.35</v>
      </c>
      <c r="G1950" s="26">
        <v>0.11549999999999999</v>
      </c>
      <c r="H1950" s="89">
        <v>3.1317787418655096E-2</v>
      </c>
      <c r="I1950" s="99"/>
      <c r="J1950" s="61" t="s">
        <v>163</v>
      </c>
      <c r="K1950" s="100">
        <v>1</v>
      </c>
      <c r="L1950" s="101">
        <v>3.1317787418655096E-2</v>
      </c>
      <c r="M1950" s="62"/>
    </row>
    <row r="1951" spans="1:13" x14ac:dyDescent="0.3">
      <c r="A1951" s="62"/>
      <c r="B1951" s="6" t="s">
        <v>42</v>
      </c>
      <c r="C1951" s="7"/>
      <c r="D1951" s="3" t="s">
        <v>5</v>
      </c>
      <c r="E1951" s="4">
        <v>0.1</v>
      </c>
      <c r="F1951" s="5">
        <v>0.43</v>
      </c>
      <c r="G1951" s="26">
        <v>4.3000000000000003E-2</v>
      </c>
      <c r="H1951" s="89">
        <v>1.1659436008676791E-2</v>
      </c>
      <c r="I1951" s="99"/>
      <c r="J1951" s="61" t="s">
        <v>163</v>
      </c>
      <c r="K1951" s="100">
        <v>1</v>
      </c>
      <c r="L1951" s="101">
        <v>1.1659436008676791E-2</v>
      </c>
      <c r="M1951" s="62"/>
    </row>
    <row r="1952" spans="1:13" x14ac:dyDescent="0.3">
      <c r="A1952" s="62"/>
      <c r="B1952" s="6" t="s">
        <v>1464</v>
      </c>
      <c r="C1952" s="7"/>
      <c r="D1952" s="3" t="s">
        <v>5</v>
      </c>
      <c r="E1952" s="4">
        <v>1</v>
      </c>
      <c r="F1952" s="5">
        <v>0.12</v>
      </c>
      <c r="G1952" s="26">
        <v>0.12</v>
      </c>
      <c r="H1952" s="89">
        <v>3.2537960954446853E-2</v>
      </c>
      <c r="I1952" s="99"/>
      <c r="J1952" s="61" t="s">
        <v>163</v>
      </c>
      <c r="K1952" s="100">
        <v>1</v>
      </c>
      <c r="L1952" s="101">
        <v>3.2537960954446853E-2</v>
      </c>
      <c r="M1952" s="62"/>
    </row>
    <row r="1953" spans="1:13" x14ac:dyDescent="0.3">
      <c r="A1953" s="62"/>
      <c r="B1953" s="6">
        <v>0</v>
      </c>
      <c r="C1953" s="7"/>
      <c r="D1953" s="3">
        <v>0</v>
      </c>
      <c r="E1953" s="4"/>
      <c r="F1953" s="5">
        <v>0</v>
      </c>
      <c r="G1953" s="26">
        <v>0</v>
      </c>
      <c r="H1953" s="89">
        <v>0</v>
      </c>
      <c r="I1953" s="99"/>
      <c r="J1953" s="61">
        <v>0</v>
      </c>
      <c r="K1953" s="100">
        <v>0</v>
      </c>
      <c r="L1953" s="101">
        <v>0</v>
      </c>
      <c r="M1953" s="62"/>
    </row>
    <row r="1954" spans="1:13" x14ac:dyDescent="0.3">
      <c r="A1954" s="62"/>
      <c r="B1954" s="6">
        <v>0</v>
      </c>
      <c r="C1954" s="7"/>
      <c r="D1954" s="3">
        <v>0</v>
      </c>
      <c r="E1954" s="4"/>
      <c r="F1954" s="5">
        <v>0</v>
      </c>
      <c r="G1954" s="26">
        <v>0</v>
      </c>
      <c r="H1954" s="89">
        <v>0</v>
      </c>
      <c r="I1954" s="99"/>
      <c r="J1954" s="61">
        <v>0</v>
      </c>
      <c r="K1954" s="100">
        <v>0</v>
      </c>
      <c r="L1954" s="101">
        <v>0</v>
      </c>
      <c r="M1954" s="62"/>
    </row>
    <row r="1955" spans="1:13" x14ac:dyDescent="0.3">
      <c r="A1955" s="62"/>
      <c r="B1955" s="6">
        <v>0</v>
      </c>
      <c r="C1955" s="7"/>
      <c r="D1955" s="3">
        <v>0</v>
      </c>
      <c r="E1955" s="4"/>
      <c r="F1955" s="5">
        <v>0</v>
      </c>
      <c r="G1955" s="26">
        <v>0</v>
      </c>
      <c r="H1955" s="89">
        <v>0</v>
      </c>
      <c r="I1955" s="99"/>
      <c r="J1955" s="61">
        <v>0</v>
      </c>
      <c r="K1955" s="100">
        <v>0</v>
      </c>
      <c r="L1955" s="101">
        <v>0</v>
      </c>
      <c r="M1955" s="62"/>
    </row>
    <row r="1956" spans="1:13" x14ac:dyDescent="0.3">
      <c r="A1956" s="62"/>
      <c r="B1956" s="6">
        <v>0</v>
      </c>
      <c r="C1956" s="7"/>
      <c r="D1956" s="3">
        <v>0</v>
      </c>
      <c r="E1956" s="4"/>
      <c r="F1956" s="5">
        <v>0</v>
      </c>
      <c r="G1956" s="26">
        <v>0</v>
      </c>
      <c r="H1956" s="89">
        <v>0</v>
      </c>
      <c r="I1956" s="99"/>
      <c r="J1956" s="61">
        <v>0</v>
      </c>
      <c r="K1956" s="100">
        <v>0</v>
      </c>
      <c r="L1956" s="101">
        <v>0</v>
      </c>
      <c r="M1956" s="62"/>
    </row>
    <row r="1957" spans="1:13" x14ac:dyDescent="0.3">
      <c r="A1957" s="62"/>
      <c r="B1957" s="6">
        <v>0</v>
      </c>
      <c r="C1957" s="7"/>
      <c r="D1957" s="3">
        <v>0</v>
      </c>
      <c r="E1957" s="4"/>
      <c r="F1957" s="5">
        <v>0</v>
      </c>
      <c r="G1957" s="26">
        <v>0</v>
      </c>
      <c r="H1957" s="89">
        <v>0</v>
      </c>
      <c r="I1957" s="99"/>
      <c r="J1957" s="61">
        <v>0</v>
      </c>
      <c r="K1957" s="100">
        <v>0</v>
      </c>
      <c r="L1957" s="101">
        <v>0</v>
      </c>
      <c r="M1957" s="62"/>
    </row>
    <row r="1958" spans="1:13" x14ac:dyDescent="0.3">
      <c r="A1958" s="62"/>
      <c r="B1958" s="6">
        <v>0</v>
      </c>
      <c r="C1958" s="7"/>
      <c r="D1958" s="3">
        <v>0</v>
      </c>
      <c r="E1958" s="4"/>
      <c r="F1958" s="5">
        <v>0</v>
      </c>
      <c r="G1958" s="26">
        <v>0</v>
      </c>
      <c r="H1958" s="89">
        <v>0</v>
      </c>
      <c r="I1958" s="99"/>
      <c r="J1958" s="61">
        <v>0</v>
      </c>
      <c r="K1958" s="100">
        <v>0</v>
      </c>
      <c r="L1958" s="101">
        <v>0</v>
      </c>
      <c r="M1958" s="62"/>
    </row>
    <row r="1959" spans="1:13" x14ac:dyDescent="0.3">
      <c r="A1959" s="62"/>
      <c r="B1959" s="6">
        <v>0</v>
      </c>
      <c r="C1959" s="7"/>
      <c r="D1959" s="3">
        <v>0</v>
      </c>
      <c r="E1959" s="4"/>
      <c r="F1959" s="5">
        <v>0</v>
      </c>
      <c r="G1959" s="26">
        <v>0</v>
      </c>
      <c r="H1959" s="89">
        <v>0</v>
      </c>
      <c r="I1959" s="99"/>
      <c r="J1959" s="61">
        <v>0</v>
      </c>
      <c r="K1959" s="100">
        <v>0</v>
      </c>
      <c r="L1959" s="101">
        <v>0</v>
      </c>
      <c r="M1959" s="62"/>
    </row>
    <row r="1960" spans="1:13" x14ac:dyDescent="0.3">
      <c r="A1960" s="62"/>
      <c r="B1960" s="6">
        <v>0</v>
      </c>
      <c r="C1960" s="7"/>
      <c r="D1960" s="3">
        <v>0</v>
      </c>
      <c r="E1960" s="4"/>
      <c r="F1960" s="5">
        <v>0</v>
      </c>
      <c r="G1960" s="26">
        <v>0</v>
      </c>
      <c r="H1960" s="89">
        <v>0</v>
      </c>
      <c r="I1960" s="99"/>
      <c r="J1960" s="61">
        <v>0</v>
      </c>
      <c r="K1960" s="100">
        <v>0</v>
      </c>
      <c r="L1960" s="101">
        <v>0</v>
      </c>
      <c r="M1960" s="62"/>
    </row>
    <row r="1961" spans="1:13" x14ac:dyDescent="0.3">
      <c r="A1961" s="62"/>
      <c r="B1961" s="58" t="s">
        <v>62</v>
      </c>
      <c r="C1961" s="46"/>
      <c r="D1961" s="37"/>
      <c r="E1961" s="38"/>
      <c r="F1961" s="39"/>
      <c r="G1961" s="193">
        <v>2.3015000000000003</v>
      </c>
      <c r="H1961" s="106" t="s">
        <v>62</v>
      </c>
      <c r="I1961" s="103"/>
      <c r="J1961" s="85"/>
      <c r="K1961" s="104" t="s">
        <v>156</v>
      </c>
      <c r="L1961" s="95">
        <v>0.62405097613882854</v>
      </c>
      <c r="M1961" s="62"/>
    </row>
    <row r="1962" spans="1:13" x14ac:dyDescent="0.3">
      <c r="A1962" s="62"/>
      <c r="B1962" s="194" t="s">
        <v>63</v>
      </c>
      <c r="C1962" s="195"/>
      <c r="D1962" s="196"/>
      <c r="E1962" s="197"/>
      <c r="F1962" s="155"/>
      <c r="G1962" s="197"/>
      <c r="H1962" s="115"/>
      <c r="I1962" s="202"/>
      <c r="J1962" s="203"/>
      <c r="K1962" s="178"/>
      <c r="L1962" s="204">
        <v>0</v>
      </c>
      <c r="M1962" s="62"/>
    </row>
    <row r="1963" spans="1:13" ht="28.8" x14ac:dyDescent="0.3">
      <c r="A1963" s="62"/>
      <c r="B1963" s="53" t="s">
        <v>53</v>
      </c>
      <c r="C1963" s="210"/>
      <c r="D1963" s="211" t="s">
        <v>0</v>
      </c>
      <c r="E1963" s="201" t="s">
        <v>1</v>
      </c>
      <c r="F1963" s="156" t="s">
        <v>61</v>
      </c>
      <c r="G1963" s="188" t="s">
        <v>56</v>
      </c>
      <c r="H1963" s="111" t="s">
        <v>158</v>
      </c>
      <c r="I1963" s="112" t="s">
        <v>159</v>
      </c>
      <c r="J1963" s="112" t="s">
        <v>160</v>
      </c>
      <c r="K1963" s="113" t="s">
        <v>161</v>
      </c>
      <c r="L1963" s="114" t="s">
        <v>162</v>
      </c>
      <c r="M1963" s="62"/>
    </row>
    <row r="1964" spans="1:13" x14ac:dyDescent="0.3">
      <c r="A1964" s="62"/>
      <c r="B1964" s="6">
        <v>0</v>
      </c>
      <c r="C1964" s="7"/>
      <c r="D1964" s="3">
        <v>0</v>
      </c>
      <c r="E1964" s="26"/>
      <c r="F1964" s="5">
        <v>0</v>
      </c>
      <c r="G1964" s="191">
        <v>0</v>
      </c>
      <c r="H1964" s="170">
        <v>0</v>
      </c>
      <c r="I1964" s="171"/>
      <c r="J1964" s="192">
        <v>0</v>
      </c>
      <c r="K1964" s="172">
        <v>0</v>
      </c>
      <c r="L1964" s="173">
        <v>0</v>
      </c>
      <c r="M1964" s="62"/>
    </row>
    <row r="1965" spans="1:13" x14ac:dyDescent="0.3">
      <c r="A1965" s="62"/>
      <c r="B1965" s="6">
        <v>0</v>
      </c>
      <c r="C1965" s="7"/>
      <c r="D1965" s="3">
        <v>0</v>
      </c>
      <c r="E1965" s="26"/>
      <c r="F1965" s="5">
        <v>0</v>
      </c>
      <c r="G1965" s="26">
        <v>0</v>
      </c>
      <c r="H1965" s="89">
        <v>0</v>
      </c>
      <c r="I1965" s="99"/>
      <c r="J1965" s="61">
        <v>0</v>
      </c>
      <c r="K1965" s="100">
        <v>0</v>
      </c>
      <c r="L1965" s="101">
        <v>0</v>
      </c>
      <c r="M1965" s="62"/>
    </row>
    <row r="1966" spans="1:13" x14ac:dyDescent="0.3">
      <c r="A1966" s="62"/>
      <c r="B1966" s="6">
        <v>0</v>
      </c>
      <c r="C1966" s="7"/>
      <c r="D1966" s="3">
        <v>0</v>
      </c>
      <c r="E1966" s="26"/>
      <c r="F1966" s="5">
        <v>0</v>
      </c>
      <c r="G1966" s="26">
        <v>0</v>
      </c>
      <c r="H1966" s="89">
        <v>0</v>
      </c>
      <c r="I1966" s="99"/>
      <c r="J1966" s="61">
        <v>0</v>
      </c>
      <c r="K1966" s="100">
        <v>0</v>
      </c>
      <c r="L1966" s="101">
        <v>0</v>
      </c>
      <c r="M1966" s="62"/>
    </row>
    <row r="1967" spans="1:13" x14ac:dyDescent="0.3">
      <c r="A1967" s="62"/>
      <c r="B1967" s="6">
        <v>0</v>
      </c>
      <c r="C1967" s="7"/>
      <c r="D1967" s="3">
        <v>0</v>
      </c>
      <c r="E1967" s="26"/>
      <c r="F1967" s="5">
        <v>0</v>
      </c>
      <c r="G1967" s="26">
        <v>0</v>
      </c>
      <c r="H1967" s="89">
        <v>0</v>
      </c>
      <c r="I1967" s="99"/>
      <c r="J1967" s="61">
        <v>0</v>
      </c>
      <c r="K1967" s="100">
        <v>0</v>
      </c>
      <c r="L1967" s="101">
        <v>0</v>
      </c>
      <c r="M1967" s="62"/>
    </row>
    <row r="1968" spans="1:13" x14ac:dyDescent="0.3">
      <c r="A1968" s="62"/>
      <c r="B1968" s="6">
        <v>0</v>
      </c>
      <c r="C1968" s="7"/>
      <c r="D1968" s="3">
        <v>0</v>
      </c>
      <c r="E1968" s="26"/>
      <c r="F1968" s="5">
        <v>0</v>
      </c>
      <c r="G1968" s="26">
        <v>0</v>
      </c>
      <c r="H1968" s="89">
        <v>0</v>
      </c>
      <c r="I1968" s="99"/>
      <c r="J1968" s="61">
        <v>0</v>
      </c>
      <c r="K1968" s="100">
        <v>0</v>
      </c>
      <c r="L1968" s="101">
        <v>0</v>
      </c>
      <c r="M1968" s="62"/>
    </row>
    <row r="1969" spans="1:13" ht="15" thickBot="1" x14ac:dyDescent="0.35">
      <c r="A1969" s="62"/>
      <c r="B1969" s="59" t="s">
        <v>64</v>
      </c>
      <c r="C1969" s="42"/>
      <c r="D1969" s="43"/>
      <c r="E1969" s="44"/>
      <c r="F1969" s="45"/>
      <c r="G1969" s="191">
        <v>0</v>
      </c>
      <c r="H1969" s="106" t="s">
        <v>64</v>
      </c>
      <c r="I1969" s="103"/>
      <c r="J1969" s="85"/>
      <c r="K1969" s="104" t="s">
        <v>156</v>
      </c>
      <c r="L1969" s="95">
        <v>0</v>
      </c>
      <c r="M1969" s="62"/>
    </row>
    <row r="1970" spans="1:13" x14ac:dyDescent="0.3">
      <c r="A1970" s="62"/>
      <c r="B1970" s="64"/>
      <c r="C1970" s="68"/>
      <c r="D1970" s="69" t="s">
        <v>65</v>
      </c>
      <c r="E1970" s="70"/>
      <c r="F1970" s="71"/>
      <c r="G1970" s="88">
        <v>3.6880000000000002</v>
      </c>
      <c r="H1970" s="179"/>
      <c r="I1970" s="212"/>
      <c r="J1970" s="213"/>
      <c r="K1970" s="214"/>
      <c r="L1970" s="180"/>
      <c r="M1970" s="62"/>
    </row>
    <row r="1971" spans="1:13" x14ac:dyDescent="0.3">
      <c r="A1971" s="62"/>
      <c r="B1971" s="63"/>
      <c r="C1971" s="68"/>
      <c r="D1971" s="72" t="s">
        <v>7</v>
      </c>
      <c r="E1971" s="215"/>
      <c r="F1971" s="181">
        <v>0.1</v>
      </c>
      <c r="G1971" s="215">
        <v>0.36899999999999999</v>
      </c>
      <c r="H1971" s="120"/>
      <c r="I1971" s="124"/>
      <c r="J1971" s="141"/>
      <c r="K1971" s="125"/>
      <c r="L1971" s="119"/>
      <c r="M1971" s="62"/>
    </row>
    <row r="1972" spans="1:13" x14ac:dyDescent="0.3">
      <c r="A1972" s="62"/>
      <c r="B1972" s="63"/>
      <c r="C1972" s="68"/>
      <c r="D1972" s="72" t="s">
        <v>8</v>
      </c>
      <c r="E1972" s="215"/>
      <c r="F1972" s="181">
        <v>0.1</v>
      </c>
      <c r="G1972" s="215">
        <v>0.36899999999999999</v>
      </c>
      <c r="H1972" s="120"/>
      <c r="I1972" s="124"/>
      <c r="J1972" s="141"/>
      <c r="K1972" s="125"/>
      <c r="L1972" s="119"/>
      <c r="M1972" s="62"/>
    </row>
    <row r="1973" spans="1:13" x14ac:dyDescent="0.3">
      <c r="A1973" s="62"/>
      <c r="B1973" s="63" t="s">
        <v>66</v>
      </c>
      <c r="C1973" s="68"/>
      <c r="D1973" s="75" t="s">
        <v>67</v>
      </c>
      <c r="E1973" s="76"/>
      <c r="F1973" s="71"/>
      <c r="G1973" s="76">
        <v>4.4260000000000002</v>
      </c>
      <c r="H1973" s="120"/>
      <c r="I1973" s="124"/>
      <c r="J1973" s="141"/>
      <c r="K1973" s="125"/>
      <c r="L1973" s="119"/>
      <c r="M1973" s="62"/>
    </row>
    <row r="1974" spans="1:13" ht="15" thickBot="1" x14ac:dyDescent="0.35">
      <c r="A1974" s="62"/>
      <c r="B1974" s="63"/>
      <c r="C1974" s="68"/>
      <c r="D1974" s="77" t="s">
        <v>68</v>
      </c>
      <c r="E1974" s="78"/>
      <c r="F1974" s="79"/>
      <c r="G1974" s="78">
        <v>4.43</v>
      </c>
      <c r="H1974" s="134">
        <v>1</v>
      </c>
      <c r="I1974" s="126"/>
      <c r="J1974" s="142"/>
      <c r="K1974" s="127"/>
      <c r="L1974" s="135">
        <v>0.98912689804772225</v>
      </c>
      <c r="M1974" s="62"/>
    </row>
    <row r="1975" spans="1:13" x14ac:dyDescent="0.3">
      <c r="A1975" s="62"/>
      <c r="B1975" s="63"/>
      <c r="C1975" s="68"/>
      <c r="D1975" s="80"/>
      <c r="E1975" s="67"/>
      <c r="F1975" s="65"/>
      <c r="G1975" s="67"/>
      <c r="H1975" s="47"/>
      <c r="I1975" s="47"/>
      <c r="J1975" s="60"/>
      <c r="K1975" s="47"/>
      <c r="L1975" s="47"/>
      <c r="M1975" s="62"/>
    </row>
    <row r="1976" spans="1:13" x14ac:dyDescent="0.3">
      <c r="A1976" s="62"/>
      <c r="B1976" s="63"/>
      <c r="C1976" s="68"/>
      <c r="D1976" s="80"/>
      <c r="E1976" s="67"/>
      <c r="F1976" s="65"/>
      <c r="G1976" s="67"/>
      <c r="H1976" s="47"/>
      <c r="I1976" s="47"/>
      <c r="J1976" s="60"/>
      <c r="K1976" s="47"/>
      <c r="L1976" s="47"/>
      <c r="M1976" s="62"/>
    </row>
    <row r="1977" spans="1:13" x14ac:dyDescent="0.3">
      <c r="A1977" s="62"/>
      <c r="B1977" s="63"/>
      <c r="C1977" s="68"/>
      <c r="D1977" s="80"/>
      <c r="E1977" s="67"/>
      <c r="F1977" s="65"/>
      <c r="G1977" s="67"/>
      <c r="H1977" s="47"/>
      <c r="I1977" s="47"/>
      <c r="J1977" s="60"/>
      <c r="K1977" s="47"/>
      <c r="L1977" s="47"/>
      <c r="M1977" s="62"/>
    </row>
    <row r="1978" spans="1:13" x14ac:dyDescent="0.3">
      <c r="A1978" s="62"/>
      <c r="B1978" s="136" t="s">
        <v>1808</v>
      </c>
      <c r="C1978" s="81"/>
      <c r="D1978" s="80"/>
      <c r="E1978" s="67"/>
      <c r="F1978" s="82"/>
      <c r="G1978" s="82"/>
      <c r="H1978" s="47"/>
      <c r="I1978" s="47"/>
      <c r="J1978" s="60"/>
      <c r="K1978" s="47"/>
      <c r="L1978" s="47"/>
      <c r="M1978" s="62"/>
    </row>
    <row r="1979" spans="1:13" x14ac:dyDescent="0.3">
      <c r="A1979" s="62"/>
      <c r="B1979" s="216" t="s">
        <v>6</v>
      </c>
      <c r="C1979" s="217"/>
      <c r="D1979" s="80"/>
      <c r="E1979" s="67"/>
      <c r="F1979" s="62"/>
      <c r="G1979" s="62"/>
      <c r="H1979" s="47"/>
      <c r="I1979" s="47"/>
      <c r="J1979" s="60"/>
      <c r="K1979" s="47"/>
      <c r="L1979" s="47"/>
      <c r="M1979" s="62"/>
    </row>
    <row r="1980" spans="1:13" x14ac:dyDescent="0.3">
      <c r="A1980" s="62"/>
      <c r="B1980" s="84"/>
      <c r="C1980" s="62"/>
      <c r="D1980" s="80"/>
      <c r="E1980" s="67"/>
      <c r="F1980" s="62"/>
      <c r="G1980" s="62"/>
      <c r="H1980" s="47"/>
      <c r="I1980" s="47"/>
      <c r="J1980" s="60"/>
      <c r="K1980" s="47"/>
      <c r="L1980" s="47"/>
      <c r="M1980" s="62"/>
    </row>
    <row r="1981" spans="1:13" x14ac:dyDescent="0.3">
      <c r="A1981" s="62"/>
      <c r="B1981" s="129"/>
      <c r="C1981" s="129"/>
      <c r="D1981" s="129"/>
      <c r="J1981" s="1"/>
    </row>
    <row r="1982" spans="1:13" x14ac:dyDescent="0.3">
      <c r="A1982" s="62"/>
      <c r="B1982" s="130"/>
      <c r="C1982" s="130"/>
      <c r="D1982" s="130"/>
      <c r="J1982" s="1"/>
    </row>
    <row r="1983" spans="1:13" ht="15.6" x14ac:dyDescent="0.3">
      <c r="A1983" s="62"/>
      <c r="B1983" s="47"/>
      <c r="C1983" s="47"/>
      <c r="D1983" s="715" t="s">
        <v>166</v>
      </c>
      <c r="E1983" s="715"/>
      <c r="F1983" s="715"/>
      <c r="J1983" s="1"/>
    </row>
    <row r="1984" spans="1:13" x14ac:dyDescent="0.3">
      <c r="A1984" s="62"/>
      <c r="B1984" s="132"/>
      <c r="C1984" s="132"/>
      <c r="D1984" s="132"/>
      <c r="J1984" s="1"/>
    </row>
    <row r="1985" spans="1:13" ht="82.2" customHeight="1" x14ac:dyDescent="0.3">
      <c r="A1985" s="62"/>
      <c r="B1985" s="710" t="s">
        <v>1809</v>
      </c>
      <c r="C1985" s="710"/>
      <c r="D1985" s="710"/>
      <c r="E1985" s="710"/>
      <c r="F1985" s="710"/>
      <c r="G1985" s="710"/>
      <c r="H1985" s="710"/>
      <c r="I1985" s="710"/>
      <c r="J1985" s="710"/>
      <c r="K1985" s="710"/>
      <c r="L1985" s="710"/>
    </row>
    <row r="1986" spans="1:13" x14ac:dyDescent="0.3">
      <c r="A1986" s="62"/>
      <c r="B1986" s="63"/>
      <c r="C1986" s="9"/>
      <c r="D1986" s="10"/>
      <c r="E1986" s="11"/>
      <c r="F1986" s="12"/>
      <c r="G1986" s="13"/>
      <c r="H1986" s="47"/>
      <c r="I1986" s="47"/>
      <c r="J1986" s="60"/>
      <c r="K1986" s="47"/>
      <c r="L1986" s="47"/>
      <c r="M1986" s="62"/>
    </row>
    <row r="1987" spans="1:13" x14ac:dyDescent="0.3">
      <c r="A1987" s="62"/>
      <c r="B1987" s="48" t="s">
        <v>48</v>
      </c>
      <c r="C1987" s="9"/>
      <c r="D1987" s="10"/>
      <c r="E1987" s="11"/>
      <c r="F1987" s="11"/>
      <c r="G1987" s="11"/>
      <c r="H1987" s="47"/>
      <c r="I1987" s="47"/>
      <c r="J1987" s="60"/>
      <c r="K1987" s="47"/>
      <c r="L1987" s="47"/>
      <c r="M1987" s="62"/>
    </row>
    <row r="1988" spans="1:13" x14ac:dyDescent="0.3">
      <c r="A1988" s="62"/>
      <c r="B1988" s="64" t="s">
        <v>49</v>
      </c>
      <c r="C1988" s="62" t="s">
        <v>1159</v>
      </c>
      <c r="D1988" s="62"/>
      <c r="E1988" s="62"/>
      <c r="F1988" s="47"/>
      <c r="G1988" s="47"/>
      <c r="H1988" s="47"/>
      <c r="I1988" s="65" t="s">
        <v>50</v>
      </c>
      <c r="J1988" s="68" t="s">
        <v>2</v>
      </c>
      <c r="K1988" s="47"/>
      <c r="L1988" s="47"/>
      <c r="M1988" s="62"/>
    </row>
    <row r="1989" spans="1:13" ht="15" thickBot="1" x14ac:dyDescent="0.35">
      <c r="A1989" s="62"/>
      <c r="B1989" s="64" t="s">
        <v>51</v>
      </c>
      <c r="C1989" s="62" t="s">
        <v>182</v>
      </c>
      <c r="D1989" s="62"/>
      <c r="E1989" s="62"/>
      <c r="F1989" s="47"/>
      <c r="G1989" s="62" t="s">
        <v>622</v>
      </c>
      <c r="H1989" s="47"/>
      <c r="I1989" s="47"/>
      <c r="J1989" s="60"/>
      <c r="K1989" s="47"/>
      <c r="L1989" s="47"/>
      <c r="M1989" s="62"/>
    </row>
    <row r="1990" spans="1:13" ht="15" thickTop="1" x14ac:dyDescent="0.3">
      <c r="A1990" s="62"/>
      <c r="B1990" s="49" t="s">
        <v>52</v>
      </c>
      <c r="C1990" s="14"/>
      <c r="D1990" s="15"/>
      <c r="E1990" s="16"/>
      <c r="F1990" s="17"/>
      <c r="G1990" s="16"/>
      <c r="H1990" s="711" t="s">
        <v>164</v>
      </c>
      <c r="I1990" s="712"/>
      <c r="J1990" s="712"/>
      <c r="K1990" s="712"/>
      <c r="L1990" s="713"/>
      <c r="M1990" s="62"/>
    </row>
    <row r="1991" spans="1:13" ht="28.8" x14ac:dyDescent="0.3">
      <c r="A1991" s="62"/>
      <c r="B1991" s="186" t="s">
        <v>53</v>
      </c>
      <c r="C1991" s="187" t="s">
        <v>1</v>
      </c>
      <c r="D1991" s="161" t="s">
        <v>54</v>
      </c>
      <c r="E1991" s="188" t="s">
        <v>23</v>
      </c>
      <c r="F1991" s="188" t="s">
        <v>55</v>
      </c>
      <c r="G1991" s="188" t="s">
        <v>56</v>
      </c>
      <c r="H1991" s="90" t="s">
        <v>158</v>
      </c>
      <c r="I1991" s="169" t="s">
        <v>159</v>
      </c>
      <c r="J1991" s="169" t="s">
        <v>160</v>
      </c>
      <c r="K1991" s="169" t="s">
        <v>161</v>
      </c>
      <c r="L1991" s="92" t="s">
        <v>162</v>
      </c>
      <c r="M1991" s="62"/>
    </row>
    <row r="1992" spans="1:13" x14ac:dyDescent="0.3">
      <c r="A1992" s="62"/>
      <c r="B1992" s="189">
        <v>0</v>
      </c>
      <c r="C1992" s="187"/>
      <c r="D1992" s="190">
        <v>0</v>
      </c>
      <c r="E1992" s="191">
        <v>0</v>
      </c>
      <c r="F1992" s="505">
        <v>0.1</v>
      </c>
      <c r="G1992" s="191">
        <v>0</v>
      </c>
      <c r="H1992" s="170">
        <v>0</v>
      </c>
      <c r="I1992" s="171"/>
      <c r="J1992" s="192">
        <v>0</v>
      </c>
      <c r="K1992" s="172">
        <v>0</v>
      </c>
      <c r="L1992" s="173">
        <v>0</v>
      </c>
      <c r="M1992" s="62"/>
    </row>
    <row r="1993" spans="1:13" x14ac:dyDescent="0.3">
      <c r="A1993" s="62"/>
      <c r="B1993" s="6">
        <v>0</v>
      </c>
      <c r="C1993" s="25"/>
      <c r="D1993" s="3">
        <v>0</v>
      </c>
      <c r="E1993" s="26">
        <v>0</v>
      </c>
      <c r="F1993" s="27"/>
      <c r="G1993" s="26">
        <v>0</v>
      </c>
      <c r="H1993" s="89">
        <v>0</v>
      </c>
      <c r="I1993" s="99"/>
      <c r="J1993" s="61">
        <v>0</v>
      </c>
      <c r="K1993" s="100">
        <v>0</v>
      </c>
      <c r="L1993" s="101">
        <v>0</v>
      </c>
      <c r="M1993" s="62"/>
    </row>
    <row r="1994" spans="1:13" x14ac:dyDescent="0.3">
      <c r="A1994" s="62"/>
      <c r="B1994" s="6">
        <v>0</v>
      </c>
      <c r="C1994" s="25"/>
      <c r="D1994" s="3">
        <v>0</v>
      </c>
      <c r="E1994" s="26">
        <v>0</v>
      </c>
      <c r="F1994" s="27"/>
      <c r="G1994" s="26">
        <v>0</v>
      </c>
      <c r="H1994" s="89">
        <v>0</v>
      </c>
      <c r="I1994" s="99"/>
      <c r="J1994" s="61">
        <v>0</v>
      </c>
      <c r="K1994" s="100">
        <v>0</v>
      </c>
      <c r="L1994" s="101">
        <v>0</v>
      </c>
      <c r="M1994" s="62"/>
    </row>
    <row r="1995" spans="1:13" x14ac:dyDescent="0.3">
      <c r="A1995" s="62"/>
      <c r="B1995" s="6">
        <v>0</v>
      </c>
      <c r="C1995" s="25"/>
      <c r="D1995" s="3">
        <v>0</v>
      </c>
      <c r="E1995" s="26">
        <v>0</v>
      </c>
      <c r="F1995" s="27"/>
      <c r="G1995" s="26">
        <v>0</v>
      </c>
      <c r="H1995" s="89">
        <v>0</v>
      </c>
      <c r="I1995" s="99"/>
      <c r="J1995" s="61">
        <v>0</v>
      </c>
      <c r="K1995" s="100">
        <v>0</v>
      </c>
      <c r="L1995" s="101">
        <v>0</v>
      </c>
      <c r="M1995" s="62"/>
    </row>
    <row r="1996" spans="1:13" x14ac:dyDescent="0.3">
      <c r="A1996" s="62"/>
      <c r="B1996" s="6">
        <v>0</v>
      </c>
      <c r="C1996" s="25"/>
      <c r="D1996" s="3">
        <v>0</v>
      </c>
      <c r="E1996" s="26">
        <v>0</v>
      </c>
      <c r="F1996" s="27"/>
      <c r="G1996" s="26">
        <v>0</v>
      </c>
      <c r="H1996" s="89">
        <v>0</v>
      </c>
      <c r="I1996" s="99"/>
      <c r="J1996" s="61">
        <v>0</v>
      </c>
      <c r="K1996" s="100">
        <v>0</v>
      </c>
      <c r="L1996" s="101">
        <v>0</v>
      </c>
      <c r="M1996" s="62"/>
    </row>
    <row r="1997" spans="1:13" x14ac:dyDescent="0.3">
      <c r="A1997" s="62"/>
      <c r="B1997" s="6">
        <v>0</v>
      </c>
      <c r="C1997" s="25"/>
      <c r="D1997" s="3">
        <v>0</v>
      </c>
      <c r="E1997" s="26">
        <v>0</v>
      </c>
      <c r="F1997" s="27"/>
      <c r="G1997" s="26">
        <v>0</v>
      </c>
      <c r="H1997" s="89">
        <v>0</v>
      </c>
      <c r="I1997" s="99"/>
      <c r="J1997" s="61">
        <v>0</v>
      </c>
      <c r="K1997" s="100">
        <v>0</v>
      </c>
      <c r="L1997" s="101">
        <v>0</v>
      </c>
      <c r="M1997" s="62"/>
    </row>
    <row r="1998" spans="1:13" x14ac:dyDescent="0.3">
      <c r="A1998" s="62"/>
      <c r="B1998" s="6" t="s">
        <v>1562</v>
      </c>
      <c r="C1998" s="25"/>
      <c r="D1998" s="3">
        <v>0</v>
      </c>
      <c r="E1998" s="26">
        <v>0</v>
      </c>
      <c r="F1998" s="27"/>
      <c r="G1998" s="26">
        <v>6.6000000000000003E-2</v>
      </c>
      <c r="H1998" s="89">
        <v>1.3915243516761542E-2</v>
      </c>
      <c r="I1998" s="99"/>
      <c r="J1998" s="61" t="s">
        <v>165</v>
      </c>
      <c r="K1998" s="100">
        <v>0.4</v>
      </c>
      <c r="L1998" s="101">
        <v>5.5660974067046169E-3</v>
      </c>
      <c r="M1998" s="62"/>
    </row>
    <row r="1999" spans="1:13" x14ac:dyDescent="0.3">
      <c r="A1999" s="62"/>
      <c r="B1999" s="6" t="s">
        <v>57</v>
      </c>
      <c r="C1999" s="25"/>
      <c r="D1999" s="28"/>
      <c r="E1999" s="26"/>
      <c r="F1999" s="27"/>
      <c r="G1999" s="193">
        <v>6.6000000000000003E-2</v>
      </c>
      <c r="H1999" s="102" t="s">
        <v>57</v>
      </c>
      <c r="I1999" s="103"/>
      <c r="J1999" s="85"/>
      <c r="K1999" s="104" t="s">
        <v>156</v>
      </c>
      <c r="L1999" s="105">
        <v>5.5660974067046169E-3</v>
      </c>
      <c r="M1999" s="62"/>
    </row>
    <row r="2000" spans="1:13" x14ac:dyDescent="0.3">
      <c r="A2000" s="62"/>
      <c r="B2000" s="194" t="s">
        <v>22</v>
      </c>
      <c r="C2000" s="195"/>
      <c r="D2000" s="196"/>
      <c r="E2000" s="197"/>
      <c r="F2000" s="155"/>
      <c r="G2000" s="87"/>
      <c r="H2000" s="107"/>
      <c r="I2000" s="174"/>
      <c r="J2000" s="175"/>
      <c r="K2000" s="176"/>
      <c r="L2000" s="110"/>
      <c r="M2000" s="62"/>
    </row>
    <row r="2001" spans="1:13" ht="28.8" x14ac:dyDescent="0.3">
      <c r="A2001" s="62"/>
      <c r="B2001" s="198" t="s">
        <v>58</v>
      </c>
      <c r="C2001" s="199" t="s">
        <v>1</v>
      </c>
      <c r="D2001" s="200" t="s">
        <v>59</v>
      </c>
      <c r="E2001" s="156" t="s">
        <v>23</v>
      </c>
      <c r="F2001" s="156" t="s">
        <v>55</v>
      </c>
      <c r="G2001" s="201" t="s">
        <v>56</v>
      </c>
      <c r="H2001" s="90" t="s">
        <v>158</v>
      </c>
      <c r="I2001" s="169" t="s">
        <v>159</v>
      </c>
      <c r="J2001" s="169" t="s">
        <v>160</v>
      </c>
      <c r="K2001" s="177" t="s">
        <v>161</v>
      </c>
      <c r="L2001" s="92" t="s">
        <v>162</v>
      </c>
      <c r="M2001" s="62"/>
    </row>
    <row r="2002" spans="1:13" x14ac:dyDescent="0.3">
      <c r="A2002" s="62"/>
      <c r="B2002" s="8">
        <v>0</v>
      </c>
      <c r="C2002" s="25">
        <v>1</v>
      </c>
      <c r="D2002" s="3">
        <v>4.0999999999999996</v>
      </c>
      <c r="E2002" s="26">
        <v>4.0999999999999996</v>
      </c>
      <c r="F2002" s="26">
        <v>0.1</v>
      </c>
      <c r="G2002" s="26">
        <v>0.41</v>
      </c>
      <c r="H2002" s="170">
        <v>8.6443179422306546E-2</v>
      </c>
      <c r="I2002" s="171"/>
      <c r="J2002" s="61" t="s">
        <v>163</v>
      </c>
      <c r="K2002" s="100">
        <v>1</v>
      </c>
      <c r="L2002" s="173">
        <v>8.6443179422306546E-2</v>
      </c>
      <c r="M2002" s="62"/>
    </row>
    <row r="2003" spans="1:13" x14ac:dyDescent="0.3">
      <c r="A2003" s="62"/>
      <c r="B2003" s="8" t="s">
        <v>85</v>
      </c>
      <c r="C2003" s="25">
        <v>1</v>
      </c>
      <c r="D2003" s="3">
        <v>4.55</v>
      </c>
      <c r="E2003" s="26">
        <v>4.55</v>
      </c>
      <c r="F2003" s="26">
        <v>0.1</v>
      </c>
      <c r="G2003" s="26">
        <v>0.45500000000000002</v>
      </c>
      <c r="H2003" s="89">
        <v>9.5930845456462147E-2</v>
      </c>
      <c r="I2003" s="99"/>
      <c r="J2003" s="61" t="s">
        <v>163</v>
      </c>
      <c r="K2003" s="100">
        <v>1</v>
      </c>
      <c r="L2003" s="101">
        <v>9.5930845456462147E-2</v>
      </c>
      <c r="M2003" s="62"/>
    </row>
    <row r="2004" spans="1:13" x14ac:dyDescent="0.3">
      <c r="A2004" s="62"/>
      <c r="B2004" s="550" t="s">
        <v>86</v>
      </c>
      <c r="C2004" s="25">
        <v>1</v>
      </c>
      <c r="D2004" s="3">
        <v>4.55</v>
      </c>
      <c r="E2004" s="26">
        <v>4.55</v>
      </c>
      <c r="F2004" s="26">
        <v>0.1</v>
      </c>
      <c r="G2004" s="26">
        <v>0.45500000000000002</v>
      </c>
      <c r="H2004" s="89">
        <v>9.5930845456462147E-2</v>
      </c>
      <c r="I2004" s="99"/>
      <c r="J2004" s="61" t="s">
        <v>163</v>
      </c>
      <c r="K2004" s="100">
        <v>1</v>
      </c>
      <c r="L2004" s="101">
        <v>9.5930845456462147E-2</v>
      </c>
      <c r="M2004" s="62"/>
    </row>
    <row r="2005" spans="1:13" x14ac:dyDescent="0.3">
      <c r="A2005" s="62"/>
      <c r="B2005" s="8">
        <v>0</v>
      </c>
      <c r="C2005" s="25"/>
      <c r="D2005" s="3">
        <v>0</v>
      </c>
      <c r="E2005" s="26">
        <v>0</v>
      </c>
      <c r="F2005" s="27"/>
      <c r="G2005" s="26">
        <v>0</v>
      </c>
      <c r="H2005" s="89">
        <v>0</v>
      </c>
      <c r="I2005" s="99"/>
      <c r="J2005" s="61">
        <v>0</v>
      </c>
      <c r="K2005" s="100">
        <v>0</v>
      </c>
      <c r="L2005" s="101">
        <v>0</v>
      </c>
      <c r="M2005" s="62"/>
    </row>
    <row r="2006" spans="1:13" x14ac:dyDescent="0.3">
      <c r="A2006" s="62"/>
      <c r="B2006" s="8">
        <v>0</v>
      </c>
      <c r="C2006" s="25"/>
      <c r="D2006" s="3">
        <v>0</v>
      </c>
      <c r="E2006" s="26">
        <v>0</v>
      </c>
      <c r="F2006" s="27"/>
      <c r="G2006" s="26">
        <v>0</v>
      </c>
      <c r="H2006" s="89">
        <v>0</v>
      </c>
      <c r="I2006" s="99"/>
      <c r="J2006" s="61">
        <v>0</v>
      </c>
      <c r="K2006" s="100">
        <v>0</v>
      </c>
      <c r="L2006" s="101">
        <v>0</v>
      </c>
      <c r="M2006" s="62"/>
    </row>
    <row r="2007" spans="1:13" x14ac:dyDescent="0.3">
      <c r="A2007" s="62"/>
      <c r="B2007" s="8">
        <v>0</v>
      </c>
      <c r="C2007" s="25"/>
      <c r="D2007" s="3">
        <v>0</v>
      </c>
      <c r="E2007" s="26">
        <v>0</v>
      </c>
      <c r="F2007" s="27"/>
      <c r="G2007" s="26">
        <v>0</v>
      </c>
      <c r="H2007" s="89">
        <v>0</v>
      </c>
      <c r="I2007" s="99"/>
      <c r="J2007" s="61">
        <v>0</v>
      </c>
      <c r="K2007" s="100">
        <v>0</v>
      </c>
      <c r="L2007" s="101">
        <v>0</v>
      </c>
      <c r="M2007" s="62"/>
    </row>
    <row r="2008" spans="1:13" x14ac:dyDescent="0.3">
      <c r="A2008" s="62"/>
      <c r="B2008" s="8">
        <v>0</v>
      </c>
      <c r="C2008" s="25"/>
      <c r="D2008" s="3">
        <v>0</v>
      </c>
      <c r="E2008" s="26">
        <v>0</v>
      </c>
      <c r="F2008" s="27"/>
      <c r="G2008" s="26">
        <v>0</v>
      </c>
      <c r="H2008" s="89">
        <v>0</v>
      </c>
      <c r="I2008" s="99"/>
      <c r="J2008" s="61">
        <v>0</v>
      </c>
      <c r="K2008" s="100">
        <v>0</v>
      </c>
      <c r="L2008" s="101">
        <v>0</v>
      </c>
      <c r="M2008" s="62"/>
    </row>
    <row r="2009" spans="1:13" x14ac:dyDescent="0.3">
      <c r="A2009" s="62"/>
      <c r="B2009" s="8">
        <v>0</v>
      </c>
      <c r="C2009" s="25"/>
      <c r="D2009" s="3">
        <v>0</v>
      </c>
      <c r="E2009" s="26">
        <v>0</v>
      </c>
      <c r="F2009" s="27"/>
      <c r="G2009" s="26">
        <v>0</v>
      </c>
      <c r="H2009" s="89">
        <v>0</v>
      </c>
      <c r="I2009" s="99"/>
      <c r="J2009" s="61">
        <v>0</v>
      </c>
      <c r="K2009" s="100">
        <v>0</v>
      </c>
      <c r="L2009" s="101">
        <v>0</v>
      </c>
      <c r="M2009" s="62"/>
    </row>
    <row r="2010" spans="1:13" x14ac:dyDescent="0.3">
      <c r="A2010" s="62"/>
      <c r="B2010" s="8">
        <v>0</v>
      </c>
      <c r="C2010" s="25"/>
      <c r="D2010" s="3">
        <v>0</v>
      </c>
      <c r="E2010" s="26">
        <v>0</v>
      </c>
      <c r="F2010" s="27"/>
      <c r="G2010" s="26">
        <v>0</v>
      </c>
      <c r="H2010" s="89">
        <v>0</v>
      </c>
      <c r="I2010" s="99"/>
      <c r="J2010" s="61">
        <v>0</v>
      </c>
      <c r="K2010" s="100">
        <v>0</v>
      </c>
      <c r="L2010" s="101">
        <v>0</v>
      </c>
      <c r="M2010" s="62"/>
    </row>
    <row r="2011" spans="1:13" x14ac:dyDescent="0.3">
      <c r="A2011" s="62"/>
      <c r="B2011" s="6" t="s">
        <v>60</v>
      </c>
      <c r="C2011" s="25"/>
      <c r="D2011" s="28"/>
      <c r="E2011" s="26"/>
      <c r="F2011" s="27"/>
      <c r="G2011" s="193">
        <v>1.32</v>
      </c>
      <c r="H2011" s="106" t="s">
        <v>60</v>
      </c>
      <c r="I2011" s="103"/>
      <c r="J2011" s="85"/>
      <c r="K2011" s="104" t="s">
        <v>156</v>
      </c>
      <c r="L2011" s="95">
        <v>0.27830487033523083</v>
      </c>
      <c r="M2011" s="62"/>
    </row>
    <row r="2012" spans="1:13" x14ac:dyDescent="0.3">
      <c r="A2012" s="62"/>
      <c r="B2012" s="194" t="s">
        <v>38</v>
      </c>
      <c r="C2012" s="195"/>
      <c r="D2012" s="196"/>
      <c r="E2012" s="196"/>
      <c r="F2012" s="196"/>
      <c r="G2012" s="196"/>
      <c r="H2012" s="115"/>
      <c r="I2012" s="202"/>
      <c r="J2012" s="203"/>
      <c r="K2012" s="178"/>
      <c r="L2012" s="204"/>
      <c r="M2012" s="62"/>
    </row>
    <row r="2013" spans="1:13" ht="28.8" x14ac:dyDescent="0.3">
      <c r="A2013" s="62"/>
      <c r="B2013" s="186" t="s">
        <v>53</v>
      </c>
      <c r="C2013" s="195"/>
      <c r="D2013" s="205" t="s">
        <v>0</v>
      </c>
      <c r="E2013" s="206" t="s">
        <v>1</v>
      </c>
      <c r="F2013" s="207" t="s">
        <v>61</v>
      </c>
      <c r="G2013" s="188" t="s">
        <v>56</v>
      </c>
      <c r="H2013" s="555" t="s">
        <v>158</v>
      </c>
      <c r="I2013" s="556" t="s">
        <v>159</v>
      </c>
      <c r="J2013" s="556" t="s">
        <v>160</v>
      </c>
      <c r="K2013" s="557" t="s">
        <v>161</v>
      </c>
      <c r="L2013" s="558" t="s">
        <v>162</v>
      </c>
      <c r="M2013" s="62"/>
    </row>
    <row r="2014" spans="1:13" x14ac:dyDescent="0.3">
      <c r="A2014" s="62"/>
      <c r="B2014" s="218" t="s">
        <v>1496</v>
      </c>
      <c r="C2014" s="195"/>
      <c r="D2014" s="190" t="s">
        <v>5</v>
      </c>
      <c r="E2014" s="153">
        <v>0.33</v>
      </c>
      <c r="F2014" s="154">
        <v>8.4700000000000006</v>
      </c>
      <c r="G2014" s="191">
        <v>2.7951000000000001</v>
      </c>
      <c r="H2014" s="170">
        <v>0.5893105629348514</v>
      </c>
      <c r="I2014" s="171"/>
      <c r="J2014" s="192" t="s">
        <v>163</v>
      </c>
      <c r="K2014" s="172">
        <v>1</v>
      </c>
      <c r="L2014" s="173">
        <v>0.5893105629348514</v>
      </c>
      <c r="M2014" s="521"/>
    </row>
    <row r="2015" spans="1:13" x14ac:dyDescent="0.3">
      <c r="A2015" s="62"/>
      <c r="B2015" s="6" t="s">
        <v>1497</v>
      </c>
      <c r="C2015" s="7"/>
      <c r="D2015" s="3" t="s">
        <v>5</v>
      </c>
      <c r="E2015" s="4">
        <v>0.1</v>
      </c>
      <c r="F2015" s="5">
        <v>0.88</v>
      </c>
      <c r="G2015" s="26">
        <v>8.8000000000000009E-2</v>
      </c>
      <c r="H2015" s="89">
        <v>1.8553658022348724E-2</v>
      </c>
      <c r="I2015" s="99"/>
      <c r="J2015" s="61" t="s">
        <v>163</v>
      </c>
      <c r="K2015" s="100">
        <v>1</v>
      </c>
      <c r="L2015" s="101">
        <v>1.8553658022348724E-2</v>
      </c>
      <c r="M2015" s="521"/>
    </row>
    <row r="2016" spans="1:13" x14ac:dyDescent="0.3">
      <c r="A2016" s="62"/>
      <c r="B2016" s="6" t="s">
        <v>1571</v>
      </c>
      <c r="C2016" s="7"/>
      <c r="D2016" s="3" t="s">
        <v>5</v>
      </c>
      <c r="E2016" s="4">
        <v>0.33</v>
      </c>
      <c r="F2016" s="5">
        <v>0.88</v>
      </c>
      <c r="G2016" s="26">
        <v>0.29039999999999999</v>
      </c>
      <c r="H2016" s="89">
        <v>6.1227071473750783E-2</v>
      </c>
      <c r="I2016" s="99"/>
      <c r="J2016" s="61" t="s">
        <v>163</v>
      </c>
      <c r="K2016" s="100">
        <v>1</v>
      </c>
      <c r="L2016" s="101">
        <v>6.1227071473750783E-2</v>
      </c>
      <c r="M2016" s="62"/>
    </row>
    <row r="2017" spans="1:13" x14ac:dyDescent="0.3">
      <c r="A2017" s="62"/>
      <c r="B2017" s="6" t="s">
        <v>42</v>
      </c>
      <c r="C2017" s="7"/>
      <c r="D2017" s="3" t="s">
        <v>5</v>
      </c>
      <c r="E2017" s="4">
        <v>0.1</v>
      </c>
      <c r="F2017" s="5">
        <v>0.43</v>
      </c>
      <c r="G2017" s="26">
        <v>4.3000000000000003E-2</v>
      </c>
      <c r="H2017" s="89">
        <v>9.065991988193127E-3</v>
      </c>
      <c r="I2017" s="99"/>
      <c r="J2017" s="61" t="s">
        <v>163</v>
      </c>
      <c r="K2017" s="100">
        <v>1</v>
      </c>
      <c r="L2017" s="101">
        <v>9.065991988193127E-3</v>
      </c>
      <c r="M2017" s="62"/>
    </row>
    <row r="2018" spans="1:13" x14ac:dyDescent="0.3">
      <c r="A2018" s="62"/>
      <c r="B2018" s="6" t="s">
        <v>1498</v>
      </c>
      <c r="C2018" s="7"/>
      <c r="D2018" s="3" t="s">
        <v>5</v>
      </c>
      <c r="E2018" s="4">
        <v>1</v>
      </c>
      <c r="F2018" s="5">
        <v>0.14000000000000001</v>
      </c>
      <c r="G2018" s="26">
        <v>0.14000000000000001</v>
      </c>
      <c r="H2018" s="89">
        <v>2.9517183217372973E-2</v>
      </c>
      <c r="I2018" s="99"/>
      <c r="J2018" s="61" t="s">
        <v>163</v>
      </c>
      <c r="K2018" s="100">
        <v>1</v>
      </c>
      <c r="L2018" s="101">
        <v>2.9517183217372973E-2</v>
      </c>
      <c r="M2018" s="62"/>
    </row>
    <row r="2019" spans="1:13" x14ac:dyDescent="0.3">
      <c r="A2019" s="62"/>
      <c r="B2019" s="6"/>
      <c r="C2019" s="7"/>
      <c r="D2019" s="3">
        <v>0</v>
      </c>
      <c r="E2019" s="4"/>
      <c r="F2019" s="5">
        <v>0</v>
      </c>
      <c r="G2019" s="26">
        <v>0</v>
      </c>
      <c r="H2019" s="89">
        <v>0</v>
      </c>
      <c r="I2019" s="99"/>
      <c r="J2019" s="61">
        <v>0</v>
      </c>
      <c r="K2019" s="100">
        <v>0</v>
      </c>
      <c r="L2019" s="101">
        <v>0</v>
      </c>
      <c r="M2019" s="62"/>
    </row>
    <row r="2020" spans="1:13" x14ac:dyDescent="0.3">
      <c r="A2020" s="62"/>
      <c r="B2020" s="6">
        <v>0</v>
      </c>
      <c r="C2020" s="7"/>
      <c r="D2020" s="3">
        <v>0</v>
      </c>
      <c r="E2020" s="4"/>
      <c r="F2020" s="5">
        <v>0</v>
      </c>
      <c r="G2020" s="26">
        <v>0</v>
      </c>
      <c r="H2020" s="89">
        <v>0</v>
      </c>
      <c r="I2020" s="99"/>
      <c r="J2020" s="61">
        <v>0</v>
      </c>
      <c r="K2020" s="100">
        <v>0</v>
      </c>
      <c r="L2020" s="101">
        <v>0</v>
      </c>
      <c r="M2020" s="62"/>
    </row>
    <row r="2021" spans="1:13" x14ac:dyDescent="0.3">
      <c r="A2021" s="62"/>
      <c r="B2021" s="6">
        <v>0</v>
      </c>
      <c r="C2021" s="7"/>
      <c r="D2021" s="3">
        <v>0</v>
      </c>
      <c r="E2021" s="4"/>
      <c r="F2021" s="5">
        <v>0</v>
      </c>
      <c r="G2021" s="26">
        <v>0</v>
      </c>
      <c r="H2021" s="89">
        <v>0</v>
      </c>
      <c r="I2021" s="99"/>
      <c r="J2021" s="61">
        <v>0</v>
      </c>
      <c r="K2021" s="100">
        <v>0</v>
      </c>
      <c r="L2021" s="101">
        <v>0</v>
      </c>
      <c r="M2021" s="62"/>
    </row>
    <row r="2022" spans="1:13" x14ac:dyDescent="0.3">
      <c r="A2022" s="62"/>
      <c r="B2022" s="6">
        <v>0</v>
      </c>
      <c r="C2022" s="7"/>
      <c r="D2022" s="3">
        <v>0</v>
      </c>
      <c r="E2022" s="4"/>
      <c r="F2022" s="5">
        <v>0</v>
      </c>
      <c r="G2022" s="26">
        <v>0</v>
      </c>
      <c r="H2022" s="89">
        <v>0</v>
      </c>
      <c r="I2022" s="99"/>
      <c r="J2022" s="61">
        <v>0</v>
      </c>
      <c r="K2022" s="100">
        <v>0</v>
      </c>
      <c r="L2022" s="101">
        <v>0</v>
      </c>
      <c r="M2022" s="62"/>
    </row>
    <row r="2023" spans="1:13" x14ac:dyDescent="0.3">
      <c r="A2023" s="62"/>
      <c r="B2023" s="6">
        <v>0</v>
      </c>
      <c r="C2023" s="7"/>
      <c r="D2023" s="3">
        <v>0</v>
      </c>
      <c r="E2023" s="4"/>
      <c r="F2023" s="5">
        <v>0</v>
      </c>
      <c r="G2023" s="26">
        <v>0</v>
      </c>
      <c r="H2023" s="89">
        <v>0</v>
      </c>
      <c r="I2023" s="99"/>
      <c r="J2023" s="61">
        <v>0</v>
      </c>
      <c r="K2023" s="100">
        <v>0</v>
      </c>
      <c r="L2023" s="101">
        <v>0</v>
      </c>
      <c r="M2023" s="62"/>
    </row>
    <row r="2024" spans="1:13" x14ac:dyDescent="0.3">
      <c r="A2024" s="62"/>
      <c r="B2024" s="6">
        <v>0</v>
      </c>
      <c r="C2024" s="7"/>
      <c r="D2024" s="3">
        <v>0</v>
      </c>
      <c r="E2024" s="4"/>
      <c r="F2024" s="5">
        <v>0</v>
      </c>
      <c r="G2024" s="26">
        <v>0</v>
      </c>
      <c r="H2024" s="89">
        <v>0</v>
      </c>
      <c r="I2024" s="99"/>
      <c r="J2024" s="61">
        <v>0</v>
      </c>
      <c r="K2024" s="100">
        <v>0</v>
      </c>
      <c r="L2024" s="101">
        <v>0</v>
      </c>
      <c r="M2024" s="62"/>
    </row>
    <row r="2025" spans="1:13" x14ac:dyDescent="0.3">
      <c r="A2025" s="62"/>
      <c r="B2025" s="6">
        <v>0</v>
      </c>
      <c r="C2025" s="7"/>
      <c r="D2025" s="3">
        <v>0</v>
      </c>
      <c r="E2025" s="4"/>
      <c r="F2025" s="5">
        <v>0</v>
      </c>
      <c r="G2025" s="26">
        <v>0</v>
      </c>
      <c r="H2025" s="89">
        <v>0</v>
      </c>
      <c r="I2025" s="99"/>
      <c r="J2025" s="61">
        <v>0</v>
      </c>
      <c r="K2025" s="100">
        <v>0</v>
      </c>
      <c r="L2025" s="101">
        <v>0</v>
      </c>
      <c r="M2025" s="62"/>
    </row>
    <row r="2026" spans="1:13" x14ac:dyDescent="0.3">
      <c r="A2026" s="62"/>
      <c r="B2026" s="6">
        <v>0</v>
      </c>
      <c r="C2026" s="7"/>
      <c r="D2026" s="3">
        <v>0</v>
      </c>
      <c r="E2026" s="4"/>
      <c r="F2026" s="5">
        <v>0</v>
      </c>
      <c r="G2026" s="26">
        <v>0</v>
      </c>
      <c r="H2026" s="89">
        <v>0</v>
      </c>
      <c r="I2026" s="99"/>
      <c r="J2026" s="61">
        <v>0</v>
      </c>
      <c r="K2026" s="100">
        <v>0</v>
      </c>
      <c r="L2026" s="101">
        <v>0</v>
      </c>
      <c r="M2026" s="62"/>
    </row>
    <row r="2027" spans="1:13" x14ac:dyDescent="0.3">
      <c r="A2027" s="62"/>
      <c r="B2027" s="58" t="s">
        <v>62</v>
      </c>
      <c r="C2027" s="46"/>
      <c r="D2027" s="37"/>
      <c r="E2027" s="38"/>
      <c r="F2027" s="39"/>
      <c r="G2027" s="193">
        <v>3.3565000000000005</v>
      </c>
      <c r="H2027" s="106" t="s">
        <v>62</v>
      </c>
      <c r="I2027" s="103"/>
      <c r="J2027" s="85"/>
      <c r="K2027" s="104" t="s">
        <v>156</v>
      </c>
      <c r="L2027" s="95">
        <v>0.70767446763651698</v>
      </c>
      <c r="M2027" s="62"/>
    </row>
    <row r="2028" spans="1:13" x14ac:dyDescent="0.3">
      <c r="A2028" s="62"/>
      <c r="B2028" s="194" t="s">
        <v>63</v>
      </c>
      <c r="C2028" s="195"/>
      <c r="D2028" s="196"/>
      <c r="E2028" s="197"/>
      <c r="F2028" s="155"/>
      <c r="G2028" s="197"/>
      <c r="H2028" s="115"/>
      <c r="I2028" s="202"/>
      <c r="J2028" s="203"/>
      <c r="K2028" s="178"/>
      <c r="L2028" s="204">
        <v>0</v>
      </c>
      <c r="M2028" s="62"/>
    </row>
    <row r="2029" spans="1:13" ht="28.8" x14ac:dyDescent="0.3">
      <c r="A2029" s="62"/>
      <c r="B2029" s="53" t="s">
        <v>53</v>
      </c>
      <c r="C2029" s="210"/>
      <c r="D2029" s="211" t="s">
        <v>0</v>
      </c>
      <c r="E2029" s="201" t="s">
        <v>1</v>
      </c>
      <c r="F2029" s="156" t="s">
        <v>61</v>
      </c>
      <c r="G2029" s="188" t="s">
        <v>56</v>
      </c>
      <c r="H2029" s="111" t="s">
        <v>158</v>
      </c>
      <c r="I2029" s="112" t="s">
        <v>159</v>
      </c>
      <c r="J2029" s="112" t="s">
        <v>160</v>
      </c>
      <c r="K2029" s="113" t="s">
        <v>161</v>
      </c>
      <c r="L2029" s="114" t="s">
        <v>162</v>
      </c>
      <c r="M2029" s="62"/>
    </row>
    <row r="2030" spans="1:13" x14ac:dyDescent="0.3">
      <c r="A2030" s="62"/>
      <c r="B2030" s="6">
        <v>0</v>
      </c>
      <c r="C2030" s="7"/>
      <c r="D2030" s="3">
        <v>0</v>
      </c>
      <c r="E2030" s="26"/>
      <c r="F2030" s="5">
        <v>0</v>
      </c>
      <c r="G2030" s="191">
        <v>0</v>
      </c>
      <c r="H2030" s="170">
        <v>0</v>
      </c>
      <c r="I2030" s="171"/>
      <c r="J2030" s="192">
        <v>0</v>
      </c>
      <c r="K2030" s="172">
        <v>0</v>
      </c>
      <c r="L2030" s="173">
        <v>0</v>
      </c>
      <c r="M2030" s="62"/>
    </row>
    <row r="2031" spans="1:13" x14ac:dyDescent="0.3">
      <c r="A2031" s="62"/>
      <c r="B2031" s="6">
        <v>0</v>
      </c>
      <c r="C2031" s="7"/>
      <c r="D2031" s="3">
        <v>0</v>
      </c>
      <c r="E2031" s="26"/>
      <c r="F2031" s="5">
        <v>0</v>
      </c>
      <c r="G2031" s="26">
        <v>0</v>
      </c>
      <c r="H2031" s="89">
        <v>0</v>
      </c>
      <c r="I2031" s="99"/>
      <c r="J2031" s="61">
        <v>0</v>
      </c>
      <c r="K2031" s="100">
        <v>0</v>
      </c>
      <c r="L2031" s="101">
        <v>0</v>
      </c>
      <c r="M2031" s="62"/>
    </row>
    <row r="2032" spans="1:13" x14ac:dyDescent="0.3">
      <c r="A2032" s="62"/>
      <c r="B2032" s="6">
        <v>0</v>
      </c>
      <c r="C2032" s="7"/>
      <c r="D2032" s="3">
        <v>0</v>
      </c>
      <c r="E2032" s="26"/>
      <c r="F2032" s="5">
        <v>0</v>
      </c>
      <c r="G2032" s="26">
        <v>0</v>
      </c>
      <c r="H2032" s="89">
        <v>0</v>
      </c>
      <c r="I2032" s="99"/>
      <c r="J2032" s="61">
        <v>0</v>
      </c>
      <c r="K2032" s="100">
        <v>0</v>
      </c>
      <c r="L2032" s="101">
        <v>0</v>
      </c>
      <c r="M2032" s="62"/>
    </row>
    <row r="2033" spans="1:13" x14ac:dyDescent="0.3">
      <c r="A2033" s="62"/>
      <c r="B2033" s="6">
        <v>0</v>
      </c>
      <c r="C2033" s="7"/>
      <c r="D2033" s="3">
        <v>0</v>
      </c>
      <c r="E2033" s="26"/>
      <c r="F2033" s="5">
        <v>0</v>
      </c>
      <c r="G2033" s="26">
        <v>0</v>
      </c>
      <c r="H2033" s="89">
        <v>0</v>
      </c>
      <c r="I2033" s="99"/>
      <c r="J2033" s="61">
        <v>0</v>
      </c>
      <c r="K2033" s="100">
        <v>0</v>
      </c>
      <c r="L2033" s="101">
        <v>0</v>
      </c>
      <c r="M2033" s="62"/>
    </row>
    <row r="2034" spans="1:13" x14ac:dyDescent="0.3">
      <c r="A2034" s="62"/>
      <c r="B2034" s="6">
        <v>0</v>
      </c>
      <c r="C2034" s="7"/>
      <c r="D2034" s="3">
        <v>0</v>
      </c>
      <c r="E2034" s="26"/>
      <c r="F2034" s="5">
        <v>0</v>
      </c>
      <c r="G2034" s="26">
        <v>0</v>
      </c>
      <c r="H2034" s="89">
        <v>0</v>
      </c>
      <c r="I2034" s="99"/>
      <c r="J2034" s="61">
        <v>0</v>
      </c>
      <c r="K2034" s="100">
        <v>0</v>
      </c>
      <c r="L2034" s="101">
        <v>0</v>
      </c>
      <c r="M2034" s="62"/>
    </row>
    <row r="2035" spans="1:13" ht="15" thickBot="1" x14ac:dyDescent="0.35">
      <c r="A2035" s="62"/>
      <c r="B2035" s="59" t="s">
        <v>64</v>
      </c>
      <c r="C2035" s="42"/>
      <c r="D2035" s="43"/>
      <c r="E2035" s="44"/>
      <c r="F2035" s="45"/>
      <c r="G2035" s="191">
        <v>0</v>
      </c>
      <c r="H2035" s="106" t="s">
        <v>64</v>
      </c>
      <c r="I2035" s="103"/>
      <c r="J2035" s="85"/>
      <c r="K2035" s="104" t="s">
        <v>156</v>
      </c>
      <c r="L2035" s="95">
        <v>0</v>
      </c>
      <c r="M2035" s="62"/>
    </row>
    <row r="2036" spans="1:13" x14ac:dyDescent="0.3">
      <c r="A2036" s="62"/>
      <c r="B2036" s="64"/>
      <c r="C2036" s="68"/>
      <c r="D2036" s="69" t="s">
        <v>65</v>
      </c>
      <c r="E2036" s="70"/>
      <c r="F2036" s="71"/>
      <c r="G2036" s="88">
        <v>4.7430000000000003</v>
      </c>
      <c r="H2036" s="179"/>
      <c r="I2036" s="212"/>
      <c r="J2036" s="213"/>
      <c r="K2036" s="214"/>
      <c r="L2036" s="180"/>
      <c r="M2036" s="62"/>
    </row>
    <row r="2037" spans="1:13" x14ac:dyDescent="0.3">
      <c r="A2037" s="62"/>
      <c r="B2037" s="63"/>
      <c r="C2037" s="68"/>
      <c r="D2037" s="72" t="s">
        <v>7</v>
      </c>
      <c r="E2037" s="215"/>
      <c r="F2037" s="181">
        <v>0.1</v>
      </c>
      <c r="G2037" s="215">
        <v>0.47399999999999998</v>
      </c>
      <c r="H2037" s="120"/>
      <c r="I2037" s="124"/>
      <c r="J2037" s="141"/>
      <c r="K2037" s="125"/>
      <c r="L2037" s="119"/>
      <c r="M2037" s="62"/>
    </row>
    <row r="2038" spans="1:13" x14ac:dyDescent="0.3">
      <c r="A2038" s="62"/>
      <c r="B2038" s="63"/>
      <c r="C2038" s="68"/>
      <c r="D2038" s="72" t="s">
        <v>8</v>
      </c>
      <c r="E2038" s="215"/>
      <c r="F2038" s="181">
        <v>0.1</v>
      </c>
      <c r="G2038" s="215">
        <v>0.47399999999999998</v>
      </c>
      <c r="H2038" s="120"/>
      <c r="I2038" s="124"/>
      <c r="J2038" s="141"/>
      <c r="K2038" s="125"/>
      <c r="L2038" s="119"/>
      <c r="M2038" s="62"/>
    </row>
    <row r="2039" spans="1:13" x14ac:dyDescent="0.3">
      <c r="A2039" s="62"/>
      <c r="B2039" s="63" t="s">
        <v>66</v>
      </c>
      <c r="C2039" s="68"/>
      <c r="D2039" s="75" t="s">
        <v>67</v>
      </c>
      <c r="E2039" s="76"/>
      <c r="F2039" s="71"/>
      <c r="G2039" s="76">
        <v>5.6909999999999998</v>
      </c>
      <c r="H2039" s="120"/>
      <c r="I2039" s="124"/>
      <c r="J2039" s="141"/>
      <c r="K2039" s="125"/>
      <c r="L2039" s="119"/>
      <c r="M2039" s="62"/>
    </row>
    <row r="2040" spans="1:13" ht="15" thickBot="1" x14ac:dyDescent="0.35">
      <c r="A2040" s="62"/>
      <c r="B2040" s="63"/>
      <c r="C2040" s="68"/>
      <c r="D2040" s="77" t="s">
        <v>68</v>
      </c>
      <c r="E2040" s="78"/>
      <c r="F2040" s="79"/>
      <c r="G2040" s="78">
        <v>5.69</v>
      </c>
      <c r="H2040" s="134">
        <v>1</v>
      </c>
      <c r="I2040" s="126"/>
      <c r="J2040" s="142"/>
      <c r="K2040" s="127"/>
      <c r="L2040" s="135">
        <v>0.99154543537845252</v>
      </c>
      <c r="M2040" s="62"/>
    </row>
    <row r="2041" spans="1:13" x14ac:dyDescent="0.3">
      <c r="A2041" s="62"/>
      <c r="B2041" s="63"/>
      <c r="C2041" s="68"/>
      <c r="D2041" s="80"/>
      <c r="E2041" s="67"/>
      <c r="F2041" s="65"/>
      <c r="G2041" s="67"/>
      <c r="H2041" s="47"/>
      <c r="I2041" s="47"/>
      <c r="J2041" s="60"/>
      <c r="K2041" s="47"/>
      <c r="L2041" s="47"/>
      <c r="M2041" s="62"/>
    </row>
    <row r="2042" spans="1:13" x14ac:dyDescent="0.3">
      <c r="A2042" s="62"/>
      <c r="B2042" s="63"/>
      <c r="C2042" s="68"/>
      <c r="D2042" s="80"/>
      <c r="E2042" s="67"/>
      <c r="F2042" s="65"/>
      <c r="G2042" s="67"/>
      <c r="H2042" s="47"/>
      <c r="I2042" s="47"/>
      <c r="J2042" s="60"/>
      <c r="K2042" s="47"/>
      <c r="L2042" s="47"/>
      <c r="M2042" s="62"/>
    </row>
    <row r="2043" spans="1:13" x14ac:dyDescent="0.3">
      <c r="A2043" s="62"/>
      <c r="B2043" s="63"/>
      <c r="C2043" s="68"/>
      <c r="D2043" s="80"/>
      <c r="E2043" s="67"/>
      <c r="F2043" s="65"/>
      <c r="G2043" s="67"/>
      <c r="H2043" s="47"/>
      <c r="I2043" s="47"/>
      <c r="J2043" s="60"/>
      <c r="K2043" s="47"/>
      <c r="L2043" s="47"/>
      <c r="M2043" s="62"/>
    </row>
    <row r="2044" spans="1:13" x14ac:dyDescent="0.3">
      <c r="A2044" s="62"/>
      <c r="B2044" s="136" t="s">
        <v>1808</v>
      </c>
      <c r="C2044" s="81"/>
      <c r="D2044" s="80"/>
      <c r="E2044" s="67"/>
      <c r="F2044" s="82"/>
      <c r="G2044" s="82"/>
      <c r="H2044" s="47"/>
      <c r="I2044" s="47"/>
      <c r="J2044" s="60"/>
      <c r="K2044" s="47"/>
      <c r="L2044" s="47"/>
      <c r="M2044" s="62"/>
    </row>
    <row r="2045" spans="1:13" x14ac:dyDescent="0.3">
      <c r="A2045" s="62"/>
      <c r="B2045" s="216" t="s">
        <v>6</v>
      </c>
      <c r="C2045" s="217"/>
      <c r="D2045" s="80"/>
      <c r="E2045" s="67"/>
      <c r="F2045" s="62"/>
      <c r="G2045" s="62"/>
      <c r="H2045" s="47"/>
      <c r="I2045" s="47"/>
      <c r="J2045" s="60"/>
      <c r="K2045" s="47"/>
      <c r="L2045" s="47"/>
      <c r="M2045" s="62"/>
    </row>
    <row r="2046" spans="1:13" x14ac:dyDescent="0.3">
      <c r="A2046" s="62"/>
      <c r="B2046" s="84"/>
      <c r="C2046" s="62"/>
      <c r="D2046" s="80"/>
      <c r="E2046" s="67"/>
      <c r="F2046" s="62"/>
      <c r="G2046" s="62"/>
      <c r="H2046" s="47"/>
      <c r="I2046" s="47"/>
      <c r="J2046" s="60"/>
      <c r="K2046" s="47"/>
      <c r="L2046" s="47"/>
      <c r="M2046" s="62"/>
    </row>
    <row r="2047" spans="1:13" x14ac:dyDescent="0.3">
      <c r="A2047" s="62"/>
      <c r="B2047" s="129"/>
      <c r="C2047" s="129"/>
      <c r="D2047" s="129"/>
      <c r="J2047" s="1"/>
    </row>
    <row r="2048" spans="1:13" x14ac:dyDescent="0.3">
      <c r="A2048" s="62"/>
      <c r="B2048" s="130"/>
      <c r="C2048" s="130"/>
      <c r="D2048" s="130"/>
      <c r="J2048" s="1"/>
    </row>
    <row r="2049" spans="1:13" ht="15.6" x14ac:dyDescent="0.3">
      <c r="A2049" s="62"/>
      <c r="B2049" s="47"/>
      <c r="C2049" s="47"/>
      <c r="D2049" s="715" t="s">
        <v>166</v>
      </c>
      <c r="E2049" s="715"/>
      <c r="F2049" s="715"/>
      <c r="J2049" s="1"/>
    </row>
    <row r="2050" spans="1:13" x14ac:dyDescent="0.3">
      <c r="A2050" s="62"/>
      <c r="B2050" s="132"/>
      <c r="C2050" s="132"/>
      <c r="D2050" s="132"/>
      <c r="J2050" s="1"/>
    </row>
    <row r="2051" spans="1:13" ht="82.2" customHeight="1" x14ac:dyDescent="0.3">
      <c r="A2051" s="62"/>
      <c r="B2051" s="710" t="s">
        <v>1809</v>
      </c>
      <c r="C2051" s="710"/>
      <c r="D2051" s="710"/>
      <c r="E2051" s="710"/>
      <c r="F2051" s="710"/>
      <c r="G2051" s="710"/>
      <c r="H2051" s="710"/>
      <c r="I2051" s="710"/>
      <c r="J2051" s="710"/>
      <c r="K2051" s="710"/>
      <c r="L2051" s="710"/>
    </row>
    <row r="2052" spans="1:13" x14ac:dyDescent="0.3">
      <c r="A2052" s="62"/>
      <c r="B2052" s="63"/>
      <c r="C2052" s="9"/>
      <c r="D2052" s="10"/>
      <c r="E2052" s="11"/>
      <c r="F2052" s="12"/>
      <c r="G2052" s="13"/>
      <c r="H2052" s="47"/>
      <c r="I2052" s="47"/>
      <c r="J2052" s="60"/>
      <c r="K2052" s="47"/>
      <c r="L2052" s="47"/>
      <c r="M2052" s="62"/>
    </row>
    <row r="2053" spans="1:13" x14ac:dyDescent="0.3">
      <c r="A2053" s="62"/>
      <c r="B2053" s="48" t="s">
        <v>48</v>
      </c>
      <c r="C2053" s="9"/>
      <c r="D2053" s="10"/>
      <c r="E2053" s="11"/>
      <c r="F2053" s="11"/>
      <c r="G2053" s="11"/>
      <c r="H2053" s="47"/>
      <c r="I2053" s="47"/>
      <c r="J2053" s="60"/>
      <c r="K2053" s="47"/>
      <c r="L2053" s="47"/>
      <c r="M2053" s="62"/>
    </row>
    <row r="2054" spans="1:13" x14ac:dyDescent="0.3">
      <c r="A2054" s="62"/>
      <c r="B2054" s="64" t="s">
        <v>49</v>
      </c>
      <c r="C2054" s="62" t="s">
        <v>1128</v>
      </c>
      <c r="D2054" s="62"/>
      <c r="E2054" s="62"/>
      <c r="F2054" s="47"/>
      <c r="G2054" s="47"/>
      <c r="H2054" s="47"/>
      <c r="I2054" s="65" t="s">
        <v>50</v>
      </c>
      <c r="J2054" s="68" t="s">
        <v>2</v>
      </c>
      <c r="K2054" s="47"/>
      <c r="L2054" s="47"/>
      <c r="M2054" s="62"/>
    </row>
    <row r="2055" spans="1:13" ht="15" thickBot="1" x14ac:dyDescent="0.35">
      <c r="A2055" s="62"/>
      <c r="B2055" s="64" t="s">
        <v>51</v>
      </c>
      <c r="C2055" s="62" t="s">
        <v>182</v>
      </c>
      <c r="D2055" s="62"/>
      <c r="E2055" s="62"/>
      <c r="F2055" s="47"/>
      <c r="G2055" s="62" t="s">
        <v>590</v>
      </c>
      <c r="H2055" s="47"/>
      <c r="I2055" s="47"/>
      <c r="J2055" s="60"/>
      <c r="K2055" s="47"/>
      <c r="L2055" s="47"/>
      <c r="M2055" s="62"/>
    </row>
    <row r="2056" spans="1:13" ht="15" thickTop="1" x14ac:dyDescent="0.3">
      <c r="A2056" s="62"/>
      <c r="B2056" s="49" t="s">
        <v>52</v>
      </c>
      <c r="C2056" s="14"/>
      <c r="D2056" s="15"/>
      <c r="E2056" s="16"/>
      <c r="F2056" s="17"/>
      <c r="G2056" s="16"/>
      <c r="H2056" s="711" t="s">
        <v>164</v>
      </c>
      <c r="I2056" s="712"/>
      <c r="J2056" s="712"/>
      <c r="K2056" s="712"/>
      <c r="L2056" s="713"/>
      <c r="M2056" s="62"/>
    </row>
    <row r="2057" spans="1:13" ht="28.8" x14ac:dyDescent="0.3">
      <c r="A2057" s="62"/>
      <c r="B2057" s="186" t="s">
        <v>53</v>
      </c>
      <c r="C2057" s="187" t="s">
        <v>1</v>
      </c>
      <c r="D2057" s="161" t="s">
        <v>54</v>
      </c>
      <c r="E2057" s="188" t="s">
        <v>23</v>
      </c>
      <c r="F2057" s="188" t="s">
        <v>55</v>
      </c>
      <c r="G2057" s="188" t="s">
        <v>56</v>
      </c>
      <c r="H2057" s="90" t="s">
        <v>158</v>
      </c>
      <c r="I2057" s="169" t="s">
        <v>159</v>
      </c>
      <c r="J2057" s="169" t="s">
        <v>160</v>
      </c>
      <c r="K2057" s="169" t="s">
        <v>161</v>
      </c>
      <c r="L2057" s="92" t="s">
        <v>162</v>
      </c>
      <c r="M2057" s="62"/>
    </row>
    <row r="2058" spans="1:13" x14ac:dyDescent="0.3">
      <c r="A2058" s="62"/>
      <c r="B2058" s="189">
        <v>0</v>
      </c>
      <c r="C2058" s="187"/>
      <c r="D2058" s="190">
        <v>0</v>
      </c>
      <c r="E2058" s="191">
        <v>0</v>
      </c>
      <c r="F2058" s="505">
        <v>0.1</v>
      </c>
      <c r="G2058" s="191">
        <v>0</v>
      </c>
      <c r="H2058" s="170">
        <v>0</v>
      </c>
      <c r="I2058" s="171"/>
      <c r="J2058" s="192">
        <v>0</v>
      </c>
      <c r="K2058" s="172">
        <v>0</v>
      </c>
      <c r="L2058" s="173">
        <v>0</v>
      </c>
      <c r="M2058" s="62"/>
    </row>
    <row r="2059" spans="1:13" x14ac:dyDescent="0.3">
      <c r="A2059" s="62"/>
      <c r="B2059" s="6">
        <v>0</v>
      </c>
      <c r="C2059" s="25"/>
      <c r="D2059" s="3">
        <v>0</v>
      </c>
      <c r="E2059" s="26">
        <v>0</v>
      </c>
      <c r="F2059" s="27"/>
      <c r="G2059" s="26">
        <v>0</v>
      </c>
      <c r="H2059" s="89">
        <v>0</v>
      </c>
      <c r="I2059" s="99"/>
      <c r="J2059" s="61">
        <v>0</v>
      </c>
      <c r="K2059" s="100">
        <v>0</v>
      </c>
      <c r="L2059" s="101">
        <v>0</v>
      </c>
      <c r="M2059" s="62"/>
    </row>
    <row r="2060" spans="1:13" x14ac:dyDescent="0.3">
      <c r="A2060" s="62"/>
      <c r="B2060" s="6">
        <v>0</v>
      </c>
      <c r="C2060" s="25"/>
      <c r="D2060" s="3">
        <v>0</v>
      </c>
      <c r="E2060" s="26">
        <v>0</v>
      </c>
      <c r="F2060" s="27"/>
      <c r="G2060" s="26">
        <v>0</v>
      </c>
      <c r="H2060" s="89">
        <v>0</v>
      </c>
      <c r="I2060" s="99"/>
      <c r="J2060" s="61">
        <v>0</v>
      </c>
      <c r="K2060" s="100">
        <v>0</v>
      </c>
      <c r="L2060" s="101">
        <v>0</v>
      </c>
      <c r="M2060" s="62"/>
    </row>
    <row r="2061" spans="1:13" x14ac:dyDescent="0.3">
      <c r="A2061" s="62"/>
      <c r="B2061" s="6">
        <v>0</v>
      </c>
      <c r="C2061" s="25"/>
      <c r="D2061" s="3">
        <v>0</v>
      </c>
      <c r="E2061" s="26">
        <v>0</v>
      </c>
      <c r="F2061" s="27"/>
      <c r="G2061" s="26">
        <v>0</v>
      </c>
      <c r="H2061" s="89">
        <v>0</v>
      </c>
      <c r="I2061" s="99"/>
      <c r="J2061" s="61">
        <v>0</v>
      </c>
      <c r="K2061" s="100">
        <v>0</v>
      </c>
      <c r="L2061" s="101">
        <v>0</v>
      </c>
      <c r="M2061" s="62"/>
    </row>
    <row r="2062" spans="1:13" x14ac:dyDescent="0.3">
      <c r="A2062" s="62"/>
      <c r="B2062" s="6">
        <v>0</v>
      </c>
      <c r="C2062" s="25"/>
      <c r="D2062" s="3">
        <v>0</v>
      </c>
      <c r="E2062" s="26">
        <v>0</v>
      </c>
      <c r="F2062" s="27"/>
      <c r="G2062" s="26">
        <v>0</v>
      </c>
      <c r="H2062" s="89">
        <v>0</v>
      </c>
      <c r="I2062" s="99"/>
      <c r="J2062" s="61">
        <v>0</v>
      </c>
      <c r="K2062" s="100">
        <v>0</v>
      </c>
      <c r="L2062" s="101">
        <v>0</v>
      </c>
      <c r="M2062" s="62"/>
    </row>
    <row r="2063" spans="1:13" x14ac:dyDescent="0.3">
      <c r="A2063" s="62"/>
      <c r="B2063" s="6">
        <v>0</v>
      </c>
      <c r="C2063" s="25"/>
      <c r="D2063" s="3">
        <v>0</v>
      </c>
      <c r="E2063" s="26">
        <v>0</v>
      </c>
      <c r="F2063" s="27"/>
      <c r="G2063" s="26">
        <v>0</v>
      </c>
      <c r="H2063" s="89">
        <v>0</v>
      </c>
      <c r="I2063" s="99"/>
      <c r="J2063" s="61">
        <v>0</v>
      </c>
      <c r="K2063" s="100">
        <v>0</v>
      </c>
      <c r="L2063" s="101">
        <v>0</v>
      </c>
      <c r="M2063" s="62"/>
    </row>
    <row r="2064" spans="1:13" x14ac:dyDescent="0.3">
      <c r="A2064" s="62"/>
      <c r="B2064" s="6" t="s">
        <v>1562</v>
      </c>
      <c r="C2064" s="25"/>
      <c r="D2064" s="3">
        <v>0</v>
      </c>
      <c r="E2064" s="26">
        <v>0</v>
      </c>
      <c r="F2064" s="27"/>
      <c r="G2064" s="26">
        <v>6.6000000000000003E-2</v>
      </c>
      <c r="H2064" s="89">
        <v>8.7626128518321824E-3</v>
      </c>
      <c r="I2064" s="99"/>
      <c r="J2064" s="61" t="s">
        <v>165</v>
      </c>
      <c r="K2064" s="100">
        <v>0.4</v>
      </c>
      <c r="L2064" s="101">
        <v>3.5050451407328733E-3</v>
      </c>
      <c r="M2064" s="62"/>
    </row>
    <row r="2065" spans="1:13" x14ac:dyDescent="0.3">
      <c r="A2065" s="62"/>
      <c r="B2065" s="6" t="s">
        <v>57</v>
      </c>
      <c r="C2065" s="25"/>
      <c r="D2065" s="28"/>
      <c r="E2065" s="26"/>
      <c r="F2065" s="27"/>
      <c r="G2065" s="193">
        <v>6.6000000000000003E-2</v>
      </c>
      <c r="H2065" s="102" t="s">
        <v>57</v>
      </c>
      <c r="I2065" s="103"/>
      <c r="J2065" s="85"/>
      <c r="K2065" s="104" t="s">
        <v>156</v>
      </c>
      <c r="L2065" s="105">
        <v>3.5050451407328733E-3</v>
      </c>
      <c r="M2065" s="62"/>
    </row>
    <row r="2066" spans="1:13" x14ac:dyDescent="0.3">
      <c r="A2066" s="62"/>
      <c r="B2066" s="194" t="s">
        <v>22</v>
      </c>
      <c r="C2066" s="195"/>
      <c r="D2066" s="196"/>
      <c r="E2066" s="197"/>
      <c r="F2066" s="155"/>
      <c r="G2066" s="87"/>
      <c r="H2066" s="107"/>
      <c r="I2066" s="174"/>
      <c r="J2066" s="175"/>
      <c r="K2066" s="176"/>
      <c r="L2066" s="110"/>
      <c r="M2066" s="62"/>
    </row>
    <row r="2067" spans="1:13" ht="28.8" x14ac:dyDescent="0.3">
      <c r="A2067" s="62"/>
      <c r="B2067" s="198" t="s">
        <v>58</v>
      </c>
      <c r="C2067" s="199" t="s">
        <v>1</v>
      </c>
      <c r="D2067" s="200" t="s">
        <v>59</v>
      </c>
      <c r="E2067" s="156" t="s">
        <v>23</v>
      </c>
      <c r="F2067" s="156" t="s">
        <v>55</v>
      </c>
      <c r="G2067" s="201" t="s">
        <v>56</v>
      </c>
      <c r="H2067" s="90" t="s">
        <v>158</v>
      </c>
      <c r="I2067" s="169" t="s">
        <v>159</v>
      </c>
      <c r="J2067" s="169" t="s">
        <v>160</v>
      </c>
      <c r="K2067" s="177" t="s">
        <v>161</v>
      </c>
      <c r="L2067" s="92" t="s">
        <v>162</v>
      </c>
      <c r="M2067" s="62"/>
    </row>
    <row r="2068" spans="1:13" x14ac:dyDescent="0.3">
      <c r="A2068" s="62"/>
      <c r="B2068" s="8">
        <v>0</v>
      </c>
      <c r="C2068" s="25">
        <v>1</v>
      </c>
      <c r="D2068" s="3">
        <v>4.0999999999999996</v>
      </c>
      <c r="E2068" s="26">
        <v>4.0999999999999996</v>
      </c>
      <c r="F2068" s="26">
        <v>0.1</v>
      </c>
      <c r="G2068" s="26">
        <v>0.41</v>
      </c>
      <c r="H2068" s="170">
        <v>5.4434413170472644E-2</v>
      </c>
      <c r="I2068" s="171"/>
      <c r="J2068" s="61" t="s">
        <v>163</v>
      </c>
      <c r="K2068" s="100">
        <v>1</v>
      </c>
      <c r="L2068" s="173">
        <v>5.4434413170472644E-2</v>
      </c>
      <c r="M2068" s="62"/>
    </row>
    <row r="2069" spans="1:13" x14ac:dyDescent="0.3">
      <c r="A2069" s="62"/>
      <c r="B2069" s="8" t="s">
        <v>85</v>
      </c>
      <c r="C2069" s="25">
        <v>1</v>
      </c>
      <c r="D2069" s="3">
        <v>4.55</v>
      </c>
      <c r="E2069" s="26">
        <v>4.55</v>
      </c>
      <c r="F2069" s="26">
        <v>0.1</v>
      </c>
      <c r="G2069" s="26">
        <v>0.45500000000000002</v>
      </c>
      <c r="H2069" s="89">
        <v>6.0408921933085502E-2</v>
      </c>
      <c r="I2069" s="99"/>
      <c r="J2069" s="61" t="s">
        <v>163</v>
      </c>
      <c r="K2069" s="100">
        <v>1</v>
      </c>
      <c r="L2069" s="101">
        <v>6.0408921933085502E-2</v>
      </c>
      <c r="M2069" s="62"/>
    </row>
    <row r="2070" spans="1:13" x14ac:dyDescent="0.3">
      <c r="A2070" s="62"/>
      <c r="B2070" s="550" t="s">
        <v>86</v>
      </c>
      <c r="C2070" s="25">
        <v>1</v>
      </c>
      <c r="D2070" s="3">
        <v>4.55</v>
      </c>
      <c r="E2070" s="26">
        <v>4.55</v>
      </c>
      <c r="F2070" s="26">
        <v>0.1</v>
      </c>
      <c r="G2070" s="26">
        <v>0.45500000000000002</v>
      </c>
      <c r="H2070" s="89">
        <v>6.0408921933085502E-2</v>
      </c>
      <c r="I2070" s="99"/>
      <c r="J2070" s="61" t="s">
        <v>163</v>
      </c>
      <c r="K2070" s="100">
        <v>1</v>
      </c>
      <c r="L2070" s="101">
        <v>6.0408921933085502E-2</v>
      </c>
      <c r="M2070" s="62"/>
    </row>
    <row r="2071" spans="1:13" x14ac:dyDescent="0.3">
      <c r="A2071" s="62"/>
      <c r="B2071" s="8">
        <v>0</v>
      </c>
      <c r="C2071" s="25"/>
      <c r="D2071" s="3">
        <v>0</v>
      </c>
      <c r="E2071" s="26">
        <v>0</v>
      </c>
      <c r="F2071" s="27"/>
      <c r="G2071" s="26">
        <v>0</v>
      </c>
      <c r="H2071" s="89">
        <v>0</v>
      </c>
      <c r="I2071" s="99"/>
      <c r="J2071" s="61">
        <v>0</v>
      </c>
      <c r="K2071" s="100">
        <v>0</v>
      </c>
      <c r="L2071" s="101">
        <v>0</v>
      </c>
      <c r="M2071" s="62"/>
    </row>
    <row r="2072" spans="1:13" x14ac:dyDescent="0.3">
      <c r="A2072" s="62"/>
      <c r="B2072" s="8">
        <v>0</v>
      </c>
      <c r="C2072" s="25"/>
      <c r="D2072" s="3">
        <v>0</v>
      </c>
      <c r="E2072" s="26">
        <v>0</v>
      </c>
      <c r="F2072" s="27"/>
      <c r="G2072" s="26">
        <v>0</v>
      </c>
      <c r="H2072" s="89">
        <v>0</v>
      </c>
      <c r="I2072" s="99"/>
      <c r="J2072" s="61">
        <v>0</v>
      </c>
      <c r="K2072" s="100">
        <v>0</v>
      </c>
      <c r="L2072" s="101">
        <v>0</v>
      </c>
      <c r="M2072" s="62"/>
    </row>
    <row r="2073" spans="1:13" x14ac:dyDescent="0.3">
      <c r="A2073" s="62"/>
      <c r="B2073" s="8">
        <v>0</v>
      </c>
      <c r="C2073" s="25"/>
      <c r="D2073" s="3">
        <v>0</v>
      </c>
      <c r="E2073" s="26">
        <v>0</v>
      </c>
      <c r="F2073" s="27"/>
      <c r="G2073" s="26">
        <v>0</v>
      </c>
      <c r="H2073" s="89">
        <v>0</v>
      </c>
      <c r="I2073" s="99"/>
      <c r="J2073" s="61">
        <v>0</v>
      </c>
      <c r="K2073" s="100">
        <v>0</v>
      </c>
      <c r="L2073" s="101">
        <v>0</v>
      </c>
      <c r="M2073" s="62"/>
    </row>
    <row r="2074" spans="1:13" x14ac:dyDescent="0.3">
      <c r="A2074" s="62"/>
      <c r="B2074" s="8">
        <v>0</v>
      </c>
      <c r="C2074" s="25"/>
      <c r="D2074" s="3">
        <v>0</v>
      </c>
      <c r="E2074" s="26">
        <v>0</v>
      </c>
      <c r="F2074" s="27"/>
      <c r="G2074" s="26">
        <v>0</v>
      </c>
      <c r="H2074" s="89">
        <v>0</v>
      </c>
      <c r="I2074" s="99"/>
      <c r="J2074" s="61">
        <v>0</v>
      </c>
      <c r="K2074" s="100">
        <v>0</v>
      </c>
      <c r="L2074" s="101">
        <v>0</v>
      </c>
      <c r="M2074" s="62"/>
    </row>
    <row r="2075" spans="1:13" x14ac:dyDescent="0.3">
      <c r="A2075" s="62"/>
      <c r="B2075" s="8">
        <v>0</v>
      </c>
      <c r="C2075" s="25"/>
      <c r="D2075" s="3">
        <v>0</v>
      </c>
      <c r="E2075" s="26">
        <v>0</v>
      </c>
      <c r="F2075" s="27"/>
      <c r="G2075" s="26">
        <v>0</v>
      </c>
      <c r="H2075" s="89">
        <v>0</v>
      </c>
      <c r="I2075" s="99"/>
      <c r="J2075" s="61">
        <v>0</v>
      </c>
      <c r="K2075" s="100">
        <v>0</v>
      </c>
      <c r="L2075" s="101">
        <v>0</v>
      </c>
      <c r="M2075" s="62"/>
    </row>
    <row r="2076" spans="1:13" x14ac:dyDescent="0.3">
      <c r="A2076" s="62"/>
      <c r="B2076" s="8">
        <v>0</v>
      </c>
      <c r="C2076" s="25"/>
      <c r="D2076" s="3">
        <v>0</v>
      </c>
      <c r="E2076" s="26">
        <v>0</v>
      </c>
      <c r="F2076" s="27"/>
      <c r="G2076" s="26">
        <v>0</v>
      </c>
      <c r="H2076" s="89">
        <v>0</v>
      </c>
      <c r="I2076" s="99"/>
      <c r="J2076" s="61">
        <v>0</v>
      </c>
      <c r="K2076" s="100">
        <v>0</v>
      </c>
      <c r="L2076" s="101">
        <v>0</v>
      </c>
      <c r="M2076" s="62"/>
    </row>
    <row r="2077" spans="1:13" x14ac:dyDescent="0.3">
      <c r="A2077" s="62"/>
      <c r="B2077" s="6" t="s">
        <v>60</v>
      </c>
      <c r="C2077" s="25"/>
      <c r="D2077" s="28"/>
      <c r="E2077" s="26"/>
      <c r="F2077" s="27"/>
      <c r="G2077" s="193">
        <v>1.32</v>
      </c>
      <c r="H2077" s="106" t="s">
        <v>60</v>
      </c>
      <c r="I2077" s="103"/>
      <c r="J2077" s="85"/>
      <c r="K2077" s="104" t="s">
        <v>156</v>
      </c>
      <c r="L2077" s="95">
        <v>0.17525225703664365</v>
      </c>
      <c r="M2077" s="62"/>
    </row>
    <row r="2078" spans="1:13" x14ac:dyDescent="0.3">
      <c r="A2078" s="62"/>
      <c r="B2078" s="194" t="s">
        <v>38</v>
      </c>
      <c r="C2078" s="195"/>
      <c r="D2078" s="196"/>
      <c r="E2078" s="196"/>
      <c r="F2078" s="196"/>
      <c r="G2078" s="196"/>
      <c r="H2078" s="115"/>
      <c r="I2078" s="202"/>
      <c r="J2078" s="203"/>
      <c r="K2078" s="178"/>
      <c r="L2078" s="204"/>
      <c r="M2078" s="62"/>
    </row>
    <row r="2079" spans="1:13" ht="28.8" x14ac:dyDescent="0.3">
      <c r="A2079" s="62"/>
      <c r="B2079" s="53" t="s">
        <v>53</v>
      </c>
      <c r="C2079" s="195"/>
      <c r="D2079" s="205" t="s">
        <v>0</v>
      </c>
      <c r="E2079" s="206" t="s">
        <v>1</v>
      </c>
      <c r="F2079" s="207" t="s">
        <v>61</v>
      </c>
      <c r="G2079" s="188" t="s">
        <v>56</v>
      </c>
      <c r="H2079" s="111" t="s">
        <v>158</v>
      </c>
      <c r="I2079" s="112" t="s">
        <v>159</v>
      </c>
      <c r="J2079" s="112" t="s">
        <v>160</v>
      </c>
      <c r="K2079" s="113" t="s">
        <v>161</v>
      </c>
      <c r="L2079" s="114" t="s">
        <v>162</v>
      </c>
      <c r="M2079" s="62"/>
    </row>
    <row r="2080" spans="1:13" x14ac:dyDescent="0.3">
      <c r="A2080" s="62"/>
      <c r="B2080" s="218" t="s">
        <v>1467</v>
      </c>
      <c r="C2080" s="195"/>
      <c r="D2080" s="190" t="s">
        <v>5</v>
      </c>
      <c r="E2080" s="153">
        <v>0.33</v>
      </c>
      <c r="F2080" s="154">
        <v>14.8</v>
      </c>
      <c r="G2080" s="191">
        <v>4.8840000000000003</v>
      </c>
      <c r="H2080" s="170">
        <v>0.64843335103558153</v>
      </c>
      <c r="I2080" s="171"/>
      <c r="J2080" s="192" t="s">
        <v>163</v>
      </c>
      <c r="K2080" s="172">
        <v>1</v>
      </c>
      <c r="L2080" s="173">
        <v>0.64843335103558153</v>
      </c>
      <c r="M2080" s="521"/>
    </row>
    <row r="2081" spans="1:13" x14ac:dyDescent="0.3">
      <c r="A2081" s="62"/>
      <c r="B2081" s="6" t="s">
        <v>1468</v>
      </c>
      <c r="C2081" s="7"/>
      <c r="D2081" s="3" t="s">
        <v>5</v>
      </c>
      <c r="E2081" s="4">
        <v>0.1</v>
      </c>
      <c r="F2081" s="5">
        <v>1.4</v>
      </c>
      <c r="G2081" s="26">
        <v>0.13999999999999999</v>
      </c>
      <c r="H2081" s="89">
        <v>1.8587360594795536E-2</v>
      </c>
      <c r="I2081" s="99"/>
      <c r="J2081" s="61" t="s">
        <v>163</v>
      </c>
      <c r="K2081" s="100">
        <v>1</v>
      </c>
      <c r="L2081" s="101">
        <v>1.8587360594795536E-2</v>
      </c>
      <c r="M2081" s="521"/>
    </row>
    <row r="2082" spans="1:13" x14ac:dyDescent="0.3">
      <c r="A2082" s="62"/>
      <c r="B2082" s="6" t="s">
        <v>1470</v>
      </c>
      <c r="C2082" s="7"/>
      <c r="D2082" s="3" t="s">
        <v>5</v>
      </c>
      <c r="E2082" s="4">
        <v>0.33</v>
      </c>
      <c r="F2082" s="5">
        <v>1.4</v>
      </c>
      <c r="G2082" s="26">
        <v>0.46199999999999997</v>
      </c>
      <c r="H2082" s="89">
        <v>6.1338289962825275E-2</v>
      </c>
      <c r="I2082" s="99"/>
      <c r="J2082" s="61" t="s">
        <v>163</v>
      </c>
      <c r="K2082" s="100">
        <v>1</v>
      </c>
      <c r="L2082" s="101">
        <v>6.1338289962825275E-2</v>
      </c>
      <c r="M2082" s="62"/>
    </row>
    <row r="2083" spans="1:13" x14ac:dyDescent="0.3">
      <c r="A2083" s="62"/>
      <c r="B2083" s="6" t="s">
        <v>1454</v>
      </c>
      <c r="C2083" s="7"/>
      <c r="D2083" s="3" t="s">
        <v>5</v>
      </c>
      <c r="E2083" s="4">
        <v>0.1</v>
      </c>
      <c r="F2083" s="5">
        <v>4</v>
      </c>
      <c r="G2083" s="26">
        <v>0.4</v>
      </c>
      <c r="H2083" s="89">
        <v>5.3106744556558685E-2</v>
      </c>
      <c r="I2083" s="99"/>
      <c r="J2083" s="61" t="s">
        <v>163</v>
      </c>
      <c r="K2083" s="100">
        <v>1</v>
      </c>
      <c r="L2083" s="101">
        <v>5.3106744556558685E-2</v>
      </c>
      <c r="M2083" s="62"/>
    </row>
    <row r="2084" spans="1:13" x14ac:dyDescent="0.3">
      <c r="A2084" s="62"/>
      <c r="B2084" s="6" t="s">
        <v>1469</v>
      </c>
      <c r="C2084" s="7"/>
      <c r="D2084" s="3" t="s">
        <v>5</v>
      </c>
      <c r="E2084" s="4">
        <v>1</v>
      </c>
      <c r="F2084" s="5">
        <v>0.26</v>
      </c>
      <c r="G2084" s="26">
        <v>0.26</v>
      </c>
      <c r="H2084" s="89">
        <v>3.4519383961763142E-2</v>
      </c>
      <c r="I2084" s="99"/>
      <c r="J2084" s="61" t="s">
        <v>163</v>
      </c>
      <c r="K2084" s="100">
        <v>1</v>
      </c>
      <c r="L2084" s="101">
        <v>3.4519383961763142E-2</v>
      </c>
      <c r="M2084" s="62"/>
    </row>
    <row r="2085" spans="1:13" x14ac:dyDescent="0.3">
      <c r="A2085" s="62"/>
      <c r="B2085" s="6">
        <v>0</v>
      </c>
      <c r="C2085" s="7"/>
      <c r="D2085" s="3">
        <v>0</v>
      </c>
      <c r="E2085" s="4"/>
      <c r="F2085" s="5">
        <v>0</v>
      </c>
      <c r="G2085" s="26">
        <v>0</v>
      </c>
      <c r="H2085" s="89">
        <v>0</v>
      </c>
      <c r="I2085" s="99"/>
      <c r="J2085" s="61">
        <v>0</v>
      </c>
      <c r="K2085" s="100">
        <v>0</v>
      </c>
      <c r="L2085" s="101">
        <v>0</v>
      </c>
      <c r="M2085" s="62"/>
    </row>
    <row r="2086" spans="1:13" x14ac:dyDescent="0.3">
      <c r="A2086" s="62"/>
      <c r="B2086" s="6">
        <v>0</v>
      </c>
      <c r="C2086" s="7"/>
      <c r="D2086" s="3">
        <v>0</v>
      </c>
      <c r="E2086" s="4"/>
      <c r="F2086" s="5">
        <v>0</v>
      </c>
      <c r="G2086" s="26">
        <v>0</v>
      </c>
      <c r="H2086" s="89">
        <v>0</v>
      </c>
      <c r="I2086" s="99"/>
      <c r="J2086" s="61">
        <v>0</v>
      </c>
      <c r="K2086" s="100">
        <v>0</v>
      </c>
      <c r="L2086" s="101">
        <v>0</v>
      </c>
      <c r="M2086" s="62"/>
    </row>
    <row r="2087" spans="1:13" x14ac:dyDescent="0.3">
      <c r="A2087" s="62"/>
      <c r="B2087" s="6">
        <v>0</v>
      </c>
      <c r="C2087" s="7"/>
      <c r="D2087" s="3">
        <v>0</v>
      </c>
      <c r="E2087" s="4"/>
      <c r="F2087" s="5">
        <v>0</v>
      </c>
      <c r="G2087" s="26">
        <v>0</v>
      </c>
      <c r="H2087" s="89">
        <v>0</v>
      </c>
      <c r="I2087" s="99"/>
      <c r="J2087" s="61">
        <v>0</v>
      </c>
      <c r="K2087" s="100">
        <v>0</v>
      </c>
      <c r="L2087" s="101">
        <v>0</v>
      </c>
      <c r="M2087" s="62"/>
    </row>
    <row r="2088" spans="1:13" x14ac:dyDescent="0.3">
      <c r="A2088" s="62"/>
      <c r="B2088" s="6">
        <v>0</v>
      </c>
      <c r="C2088" s="7"/>
      <c r="D2088" s="3">
        <v>0</v>
      </c>
      <c r="E2088" s="4"/>
      <c r="F2088" s="5">
        <v>0</v>
      </c>
      <c r="G2088" s="26">
        <v>0</v>
      </c>
      <c r="H2088" s="89">
        <v>0</v>
      </c>
      <c r="I2088" s="99"/>
      <c r="J2088" s="61">
        <v>0</v>
      </c>
      <c r="K2088" s="100">
        <v>0</v>
      </c>
      <c r="L2088" s="101">
        <v>0</v>
      </c>
      <c r="M2088" s="62"/>
    </row>
    <row r="2089" spans="1:13" x14ac:dyDescent="0.3">
      <c r="A2089" s="62"/>
      <c r="B2089" s="6">
        <v>0</v>
      </c>
      <c r="C2089" s="7"/>
      <c r="D2089" s="3">
        <v>0</v>
      </c>
      <c r="E2089" s="4"/>
      <c r="F2089" s="5">
        <v>0</v>
      </c>
      <c r="G2089" s="26">
        <v>0</v>
      </c>
      <c r="H2089" s="89">
        <v>0</v>
      </c>
      <c r="I2089" s="99"/>
      <c r="J2089" s="61">
        <v>0</v>
      </c>
      <c r="K2089" s="100">
        <v>0</v>
      </c>
      <c r="L2089" s="101">
        <v>0</v>
      </c>
      <c r="M2089" s="62"/>
    </row>
    <row r="2090" spans="1:13" x14ac:dyDescent="0.3">
      <c r="A2090" s="62"/>
      <c r="B2090" s="6">
        <v>0</v>
      </c>
      <c r="C2090" s="7"/>
      <c r="D2090" s="3">
        <v>0</v>
      </c>
      <c r="E2090" s="4"/>
      <c r="F2090" s="5">
        <v>0</v>
      </c>
      <c r="G2090" s="26">
        <v>0</v>
      </c>
      <c r="H2090" s="89">
        <v>0</v>
      </c>
      <c r="I2090" s="99"/>
      <c r="J2090" s="61">
        <v>0</v>
      </c>
      <c r="K2090" s="100">
        <v>0</v>
      </c>
      <c r="L2090" s="101">
        <v>0</v>
      </c>
      <c r="M2090" s="62"/>
    </row>
    <row r="2091" spans="1:13" x14ac:dyDescent="0.3">
      <c r="A2091" s="62"/>
      <c r="B2091" s="6">
        <v>0</v>
      </c>
      <c r="C2091" s="7"/>
      <c r="D2091" s="3">
        <v>0</v>
      </c>
      <c r="E2091" s="4"/>
      <c r="F2091" s="5">
        <v>0</v>
      </c>
      <c r="G2091" s="26">
        <v>0</v>
      </c>
      <c r="H2091" s="89">
        <v>0</v>
      </c>
      <c r="I2091" s="99"/>
      <c r="J2091" s="61">
        <v>0</v>
      </c>
      <c r="K2091" s="100">
        <v>0</v>
      </c>
      <c r="L2091" s="101">
        <v>0</v>
      </c>
      <c r="M2091" s="62"/>
    </row>
    <row r="2092" spans="1:13" x14ac:dyDescent="0.3">
      <c r="A2092" s="62"/>
      <c r="B2092" s="6">
        <v>0</v>
      </c>
      <c r="C2092" s="7"/>
      <c r="D2092" s="3">
        <v>0</v>
      </c>
      <c r="E2092" s="4"/>
      <c r="F2092" s="5">
        <v>0</v>
      </c>
      <c r="G2092" s="26">
        <v>0</v>
      </c>
      <c r="H2092" s="89">
        <v>0</v>
      </c>
      <c r="I2092" s="99"/>
      <c r="J2092" s="61">
        <v>0</v>
      </c>
      <c r="K2092" s="100">
        <v>0</v>
      </c>
      <c r="L2092" s="101">
        <v>0</v>
      </c>
      <c r="M2092" s="62"/>
    </row>
    <row r="2093" spans="1:13" x14ac:dyDescent="0.3">
      <c r="A2093" s="62"/>
      <c r="B2093" s="58" t="s">
        <v>62</v>
      </c>
      <c r="C2093" s="46"/>
      <c r="D2093" s="37"/>
      <c r="E2093" s="38"/>
      <c r="F2093" s="39"/>
      <c r="G2093" s="193">
        <v>6.1459999999999999</v>
      </c>
      <c r="H2093" s="106" t="s">
        <v>62</v>
      </c>
      <c r="I2093" s="103"/>
      <c r="J2093" s="85"/>
      <c r="K2093" s="104" t="s">
        <v>156</v>
      </c>
      <c r="L2093" s="95">
        <v>0.81598513011152418</v>
      </c>
      <c r="M2093" s="62"/>
    </row>
    <row r="2094" spans="1:13" x14ac:dyDescent="0.3">
      <c r="A2094" s="62"/>
      <c r="B2094" s="194" t="s">
        <v>63</v>
      </c>
      <c r="C2094" s="195"/>
      <c r="D2094" s="196"/>
      <c r="E2094" s="197"/>
      <c r="F2094" s="155"/>
      <c r="G2094" s="197"/>
      <c r="H2094" s="115"/>
      <c r="I2094" s="202"/>
      <c r="J2094" s="203"/>
      <c r="K2094" s="178"/>
      <c r="L2094" s="204">
        <v>0</v>
      </c>
      <c r="M2094" s="62"/>
    </row>
    <row r="2095" spans="1:13" ht="28.8" x14ac:dyDescent="0.3">
      <c r="A2095" s="62"/>
      <c r="B2095" s="53" t="s">
        <v>53</v>
      </c>
      <c r="C2095" s="210"/>
      <c r="D2095" s="211" t="s">
        <v>0</v>
      </c>
      <c r="E2095" s="201" t="s">
        <v>1</v>
      </c>
      <c r="F2095" s="156" t="s">
        <v>61</v>
      </c>
      <c r="G2095" s="188" t="s">
        <v>56</v>
      </c>
      <c r="H2095" s="111" t="s">
        <v>158</v>
      </c>
      <c r="I2095" s="112" t="s">
        <v>159</v>
      </c>
      <c r="J2095" s="112" t="s">
        <v>160</v>
      </c>
      <c r="K2095" s="113" t="s">
        <v>161</v>
      </c>
      <c r="L2095" s="114" t="s">
        <v>162</v>
      </c>
      <c r="M2095" s="62"/>
    </row>
    <row r="2096" spans="1:13" x14ac:dyDescent="0.3">
      <c r="A2096" s="62"/>
      <c r="B2096" s="6">
        <v>0</v>
      </c>
      <c r="C2096" s="7"/>
      <c r="D2096" s="3">
        <v>0</v>
      </c>
      <c r="E2096" s="26"/>
      <c r="F2096" s="5">
        <v>0</v>
      </c>
      <c r="G2096" s="191">
        <v>0</v>
      </c>
      <c r="H2096" s="170">
        <v>0</v>
      </c>
      <c r="I2096" s="171"/>
      <c r="J2096" s="192">
        <v>0</v>
      </c>
      <c r="K2096" s="172">
        <v>0</v>
      </c>
      <c r="L2096" s="173">
        <v>0</v>
      </c>
      <c r="M2096" s="62"/>
    </row>
    <row r="2097" spans="1:13" x14ac:dyDescent="0.3">
      <c r="A2097" s="62"/>
      <c r="B2097" s="6">
        <v>0</v>
      </c>
      <c r="C2097" s="7"/>
      <c r="D2097" s="3">
        <v>0</v>
      </c>
      <c r="E2097" s="26"/>
      <c r="F2097" s="5">
        <v>0</v>
      </c>
      <c r="G2097" s="26">
        <v>0</v>
      </c>
      <c r="H2097" s="89">
        <v>0</v>
      </c>
      <c r="I2097" s="99"/>
      <c r="J2097" s="61">
        <v>0</v>
      </c>
      <c r="K2097" s="100">
        <v>0</v>
      </c>
      <c r="L2097" s="101">
        <v>0</v>
      </c>
      <c r="M2097" s="62"/>
    </row>
    <row r="2098" spans="1:13" x14ac:dyDescent="0.3">
      <c r="A2098" s="62"/>
      <c r="B2098" s="6">
        <v>0</v>
      </c>
      <c r="C2098" s="7"/>
      <c r="D2098" s="3">
        <v>0</v>
      </c>
      <c r="E2098" s="26"/>
      <c r="F2098" s="5">
        <v>0</v>
      </c>
      <c r="G2098" s="26">
        <v>0</v>
      </c>
      <c r="H2098" s="89">
        <v>0</v>
      </c>
      <c r="I2098" s="99"/>
      <c r="J2098" s="61">
        <v>0</v>
      </c>
      <c r="K2098" s="100">
        <v>0</v>
      </c>
      <c r="L2098" s="101">
        <v>0</v>
      </c>
      <c r="M2098" s="62"/>
    </row>
    <row r="2099" spans="1:13" x14ac:dyDescent="0.3">
      <c r="A2099" s="62"/>
      <c r="B2099" s="6">
        <v>0</v>
      </c>
      <c r="C2099" s="7"/>
      <c r="D2099" s="3">
        <v>0</v>
      </c>
      <c r="E2099" s="26"/>
      <c r="F2099" s="5">
        <v>0</v>
      </c>
      <c r="G2099" s="26">
        <v>0</v>
      </c>
      <c r="H2099" s="89">
        <v>0</v>
      </c>
      <c r="I2099" s="99"/>
      <c r="J2099" s="61">
        <v>0</v>
      </c>
      <c r="K2099" s="100">
        <v>0</v>
      </c>
      <c r="L2099" s="101">
        <v>0</v>
      </c>
      <c r="M2099" s="62"/>
    </row>
    <row r="2100" spans="1:13" x14ac:dyDescent="0.3">
      <c r="A2100" s="62"/>
      <c r="B2100" s="6">
        <v>0</v>
      </c>
      <c r="C2100" s="7"/>
      <c r="D2100" s="3">
        <v>0</v>
      </c>
      <c r="E2100" s="26"/>
      <c r="F2100" s="5">
        <v>0</v>
      </c>
      <c r="G2100" s="26">
        <v>0</v>
      </c>
      <c r="H2100" s="89">
        <v>0</v>
      </c>
      <c r="I2100" s="99"/>
      <c r="J2100" s="61">
        <v>0</v>
      </c>
      <c r="K2100" s="100">
        <v>0</v>
      </c>
      <c r="L2100" s="101">
        <v>0</v>
      </c>
      <c r="M2100" s="62"/>
    </row>
    <row r="2101" spans="1:13" ht="15" thickBot="1" x14ac:dyDescent="0.35">
      <c r="A2101" s="62"/>
      <c r="B2101" s="59" t="s">
        <v>64</v>
      </c>
      <c r="C2101" s="42"/>
      <c r="D2101" s="43"/>
      <c r="E2101" s="44"/>
      <c r="F2101" s="45"/>
      <c r="G2101" s="191">
        <v>0</v>
      </c>
      <c r="H2101" s="106" t="s">
        <v>64</v>
      </c>
      <c r="I2101" s="103"/>
      <c r="J2101" s="85"/>
      <c r="K2101" s="104" t="s">
        <v>156</v>
      </c>
      <c r="L2101" s="95">
        <v>0</v>
      </c>
      <c r="M2101" s="62"/>
    </row>
    <row r="2102" spans="1:13" x14ac:dyDescent="0.3">
      <c r="A2102" s="62"/>
      <c r="B2102" s="64"/>
      <c r="C2102" s="68"/>
      <c r="D2102" s="69" t="s">
        <v>65</v>
      </c>
      <c r="E2102" s="70"/>
      <c r="F2102" s="71"/>
      <c r="G2102" s="88">
        <v>7.532</v>
      </c>
      <c r="H2102" s="179"/>
      <c r="I2102" s="212"/>
      <c r="J2102" s="213"/>
      <c r="K2102" s="214"/>
      <c r="L2102" s="180"/>
      <c r="M2102" s="62"/>
    </row>
    <row r="2103" spans="1:13" x14ac:dyDescent="0.3">
      <c r="A2103" s="62"/>
      <c r="B2103" s="63"/>
      <c r="C2103" s="68"/>
      <c r="D2103" s="72" t="s">
        <v>7</v>
      </c>
      <c r="E2103" s="215"/>
      <c r="F2103" s="181">
        <v>0.1</v>
      </c>
      <c r="G2103" s="215">
        <v>0.753</v>
      </c>
      <c r="H2103" s="120"/>
      <c r="I2103" s="124"/>
      <c r="J2103" s="141"/>
      <c r="K2103" s="125"/>
      <c r="L2103" s="119"/>
      <c r="M2103" s="62"/>
    </row>
    <row r="2104" spans="1:13" x14ac:dyDescent="0.3">
      <c r="A2104" s="62"/>
      <c r="B2104" s="63"/>
      <c r="C2104" s="68"/>
      <c r="D2104" s="72" t="s">
        <v>8</v>
      </c>
      <c r="E2104" s="215"/>
      <c r="F2104" s="181">
        <v>0.1</v>
      </c>
      <c r="G2104" s="215">
        <v>0.753</v>
      </c>
      <c r="H2104" s="120"/>
      <c r="I2104" s="124"/>
      <c r="J2104" s="141"/>
      <c r="K2104" s="125"/>
      <c r="L2104" s="119"/>
      <c r="M2104" s="62"/>
    </row>
    <row r="2105" spans="1:13" x14ac:dyDescent="0.3">
      <c r="A2105" s="62"/>
      <c r="B2105" s="63" t="s">
        <v>66</v>
      </c>
      <c r="C2105" s="68"/>
      <c r="D2105" s="75" t="s">
        <v>67</v>
      </c>
      <c r="E2105" s="76"/>
      <c r="F2105" s="71"/>
      <c r="G2105" s="76">
        <v>9.0380000000000003</v>
      </c>
      <c r="H2105" s="120"/>
      <c r="I2105" s="124"/>
      <c r="J2105" s="141"/>
      <c r="K2105" s="125"/>
      <c r="L2105" s="119"/>
      <c r="M2105" s="62"/>
    </row>
    <row r="2106" spans="1:13" ht="15" thickBot="1" x14ac:dyDescent="0.35">
      <c r="A2106" s="62"/>
      <c r="B2106" s="63"/>
      <c r="C2106" s="68"/>
      <c r="D2106" s="77" t="s">
        <v>68</v>
      </c>
      <c r="E2106" s="78"/>
      <c r="F2106" s="79"/>
      <c r="G2106" s="78">
        <v>9.0399999999999991</v>
      </c>
      <c r="H2106" s="134">
        <v>1</v>
      </c>
      <c r="I2106" s="126"/>
      <c r="J2106" s="142"/>
      <c r="K2106" s="127"/>
      <c r="L2106" s="135">
        <v>0.9947424322889008</v>
      </c>
      <c r="M2106" s="62"/>
    </row>
    <row r="2107" spans="1:13" x14ac:dyDescent="0.3">
      <c r="A2107" s="62"/>
      <c r="B2107" s="63"/>
      <c r="C2107" s="68"/>
      <c r="D2107" s="80"/>
      <c r="E2107" s="67"/>
      <c r="F2107" s="65"/>
      <c r="G2107" s="67"/>
      <c r="H2107" s="47"/>
      <c r="I2107" s="47"/>
      <c r="J2107" s="60"/>
      <c r="K2107" s="47"/>
      <c r="L2107" s="47"/>
      <c r="M2107" s="62"/>
    </row>
    <row r="2108" spans="1:13" x14ac:dyDescent="0.3">
      <c r="A2108" s="62"/>
      <c r="B2108" s="63"/>
      <c r="C2108" s="68"/>
      <c r="D2108" s="80"/>
      <c r="E2108" s="67"/>
      <c r="F2108" s="65"/>
      <c r="G2108" s="67"/>
      <c r="H2108" s="47"/>
      <c r="I2108" s="47"/>
      <c r="J2108" s="60"/>
      <c r="K2108" s="47"/>
      <c r="L2108" s="47"/>
      <c r="M2108" s="62"/>
    </row>
    <row r="2109" spans="1:13" x14ac:dyDescent="0.3">
      <c r="A2109" s="62"/>
      <c r="B2109" s="63"/>
      <c r="C2109" s="68"/>
      <c r="D2109" s="80"/>
      <c r="E2109" s="67"/>
      <c r="F2109" s="65"/>
      <c r="G2109" s="67"/>
      <c r="H2109" s="47"/>
      <c r="I2109" s="47"/>
      <c r="J2109" s="60"/>
      <c r="K2109" s="47"/>
      <c r="L2109" s="47"/>
      <c r="M2109" s="62"/>
    </row>
    <row r="2110" spans="1:13" x14ac:dyDescent="0.3">
      <c r="A2110" s="62"/>
      <c r="B2110" s="136" t="s">
        <v>1808</v>
      </c>
      <c r="C2110" s="81"/>
      <c r="D2110" s="80"/>
      <c r="E2110" s="67"/>
      <c r="F2110" s="82"/>
      <c r="G2110" s="82"/>
      <c r="H2110" s="47"/>
      <c r="I2110" s="47"/>
      <c r="J2110" s="60"/>
      <c r="K2110" s="47"/>
      <c r="L2110" s="47"/>
      <c r="M2110" s="62"/>
    </row>
    <row r="2111" spans="1:13" x14ac:dyDescent="0.3">
      <c r="A2111" s="62"/>
      <c r="B2111" s="216" t="s">
        <v>6</v>
      </c>
      <c r="C2111" s="217"/>
      <c r="D2111" s="80"/>
      <c r="E2111" s="67"/>
      <c r="F2111" s="62"/>
      <c r="G2111" s="62"/>
      <c r="H2111" s="47"/>
      <c r="I2111" s="47"/>
      <c r="J2111" s="60"/>
      <c r="K2111" s="47"/>
      <c r="L2111" s="47"/>
      <c r="M2111" s="62"/>
    </row>
    <row r="2112" spans="1:13" x14ac:dyDescent="0.3">
      <c r="A2112" s="62"/>
      <c r="B2112" s="84"/>
      <c r="C2112" s="62"/>
      <c r="D2112" s="80"/>
      <c r="E2112" s="67"/>
      <c r="F2112" s="62"/>
      <c r="G2112" s="62"/>
      <c r="H2112" s="47"/>
      <c r="I2112" s="47"/>
      <c r="J2112" s="60"/>
      <c r="K2112" s="47"/>
      <c r="L2112" s="47"/>
      <c r="M2112" s="62"/>
    </row>
    <row r="2113" spans="1:13" x14ac:dyDescent="0.3">
      <c r="A2113" s="62"/>
      <c r="B2113" s="129"/>
      <c r="C2113" s="129"/>
      <c r="D2113" s="129"/>
      <c r="J2113" s="1"/>
    </row>
    <row r="2114" spans="1:13" x14ac:dyDescent="0.3">
      <c r="A2114" s="62"/>
      <c r="B2114" s="130"/>
      <c r="C2114" s="130"/>
      <c r="D2114" s="130"/>
      <c r="J2114" s="1"/>
    </row>
    <row r="2115" spans="1:13" ht="15.6" x14ac:dyDescent="0.3">
      <c r="A2115" s="62"/>
      <c r="B2115" s="47"/>
      <c r="C2115" s="47"/>
      <c r="D2115" s="715" t="s">
        <v>166</v>
      </c>
      <c r="E2115" s="715"/>
      <c r="F2115" s="715"/>
      <c r="J2115" s="1"/>
    </row>
    <row r="2116" spans="1:13" x14ac:dyDescent="0.3">
      <c r="A2116" s="62"/>
      <c r="B2116" s="132"/>
      <c r="C2116" s="132"/>
      <c r="D2116" s="132"/>
      <c r="J2116" s="1"/>
    </row>
    <row r="2117" spans="1:13" ht="82.2" customHeight="1" x14ac:dyDescent="0.3">
      <c r="A2117" s="62"/>
      <c r="B2117" s="710" t="s">
        <v>1809</v>
      </c>
      <c r="C2117" s="710"/>
      <c r="D2117" s="710"/>
      <c r="E2117" s="710"/>
      <c r="F2117" s="710"/>
      <c r="G2117" s="710"/>
      <c r="H2117" s="710"/>
      <c r="I2117" s="710"/>
      <c r="J2117" s="710"/>
      <c r="K2117" s="710"/>
      <c r="L2117" s="710"/>
    </row>
    <row r="2118" spans="1:13" x14ac:dyDescent="0.3">
      <c r="A2118" s="62"/>
      <c r="B2118" s="63"/>
      <c r="C2118" s="9"/>
      <c r="D2118" s="10"/>
      <c r="E2118" s="11"/>
      <c r="F2118" s="12"/>
      <c r="G2118" s="13"/>
      <c r="H2118" s="47"/>
      <c r="I2118" s="47"/>
      <c r="J2118" s="60"/>
      <c r="K2118" s="47"/>
      <c r="L2118" s="47"/>
      <c r="M2118" s="62"/>
    </row>
    <row r="2119" spans="1:13" x14ac:dyDescent="0.3">
      <c r="A2119" s="62"/>
      <c r="B2119" s="48" t="s">
        <v>48</v>
      </c>
      <c r="C2119" s="9"/>
      <c r="D2119" s="10"/>
      <c r="E2119" s="11"/>
      <c r="F2119" s="11"/>
      <c r="G2119" s="11"/>
      <c r="H2119" s="47"/>
      <c r="I2119" s="47"/>
      <c r="J2119" s="60"/>
      <c r="K2119" s="47"/>
      <c r="L2119" s="47"/>
      <c r="M2119" s="62"/>
    </row>
    <row r="2120" spans="1:13" x14ac:dyDescent="0.3">
      <c r="A2120" s="62"/>
      <c r="B2120" s="64" t="s">
        <v>49</v>
      </c>
      <c r="C2120" s="62" t="s">
        <v>1143</v>
      </c>
      <c r="D2120" s="62"/>
      <c r="E2120" s="62"/>
      <c r="F2120" s="47"/>
      <c r="G2120" s="47"/>
      <c r="H2120" s="47"/>
      <c r="I2120" s="65" t="s">
        <v>50</v>
      </c>
      <c r="J2120" s="68" t="s">
        <v>2</v>
      </c>
      <c r="K2120" s="47"/>
      <c r="L2120" s="47"/>
      <c r="M2120" s="62"/>
    </row>
    <row r="2121" spans="1:13" ht="15" thickBot="1" x14ac:dyDescent="0.35">
      <c r="A2121" s="62"/>
      <c r="B2121" s="64" t="s">
        <v>51</v>
      </c>
      <c r="C2121" s="62" t="s">
        <v>182</v>
      </c>
      <c r="D2121" s="62"/>
      <c r="E2121" s="62"/>
      <c r="F2121" s="47"/>
      <c r="G2121" s="62" t="s">
        <v>609</v>
      </c>
      <c r="H2121" s="47"/>
      <c r="I2121" s="47"/>
      <c r="J2121" s="60"/>
      <c r="K2121" s="47"/>
      <c r="L2121" s="47"/>
      <c r="M2121" s="62"/>
    </row>
    <row r="2122" spans="1:13" ht="15" thickTop="1" x14ac:dyDescent="0.3">
      <c r="A2122" s="62"/>
      <c r="B2122" s="49" t="s">
        <v>52</v>
      </c>
      <c r="C2122" s="14"/>
      <c r="D2122" s="15"/>
      <c r="E2122" s="16"/>
      <c r="F2122" s="17"/>
      <c r="G2122" s="16"/>
      <c r="H2122" s="711" t="s">
        <v>164</v>
      </c>
      <c r="I2122" s="712"/>
      <c r="J2122" s="712"/>
      <c r="K2122" s="712"/>
      <c r="L2122" s="713"/>
      <c r="M2122" s="62"/>
    </row>
    <row r="2123" spans="1:13" ht="28.8" x14ac:dyDescent="0.3">
      <c r="A2123" s="62"/>
      <c r="B2123" s="186" t="s">
        <v>53</v>
      </c>
      <c r="C2123" s="187" t="s">
        <v>1</v>
      </c>
      <c r="D2123" s="161" t="s">
        <v>54</v>
      </c>
      <c r="E2123" s="188" t="s">
        <v>23</v>
      </c>
      <c r="F2123" s="188" t="s">
        <v>55</v>
      </c>
      <c r="G2123" s="188" t="s">
        <v>56</v>
      </c>
      <c r="H2123" s="90" t="s">
        <v>158</v>
      </c>
      <c r="I2123" s="169" t="s">
        <v>159</v>
      </c>
      <c r="J2123" s="169" t="s">
        <v>160</v>
      </c>
      <c r="K2123" s="169" t="s">
        <v>161</v>
      </c>
      <c r="L2123" s="92" t="s">
        <v>162</v>
      </c>
      <c r="M2123" s="62"/>
    </row>
    <row r="2124" spans="1:13" x14ac:dyDescent="0.3">
      <c r="A2124" s="62"/>
      <c r="B2124" s="189">
        <v>0</v>
      </c>
      <c r="C2124" s="187"/>
      <c r="D2124" s="190">
        <v>0</v>
      </c>
      <c r="E2124" s="191">
        <v>0</v>
      </c>
      <c r="F2124" s="505">
        <v>0.15</v>
      </c>
      <c r="G2124" s="191">
        <v>0</v>
      </c>
      <c r="H2124" s="170">
        <v>0</v>
      </c>
      <c r="I2124" s="171"/>
      <c r="J2124" s="192">
        <v>0</v>
      </c>
      <c r="K2124" s="172">
        <v>0</v>
      </c>
      <c r="L2124" s="173">
        <v>0</v>
      </c>
      <c r="M2124" s="62"/>
    </row>
    <row r="2125" spans="1:13" x14ac:dyDescent="0.3">
      <c r="A2125" s="62"/>
      <c r="B2125" s="6">
        <v>0</v>
      </c>
      <c r="C2125" s="25"/>
      <c r="D2125" s="3">
        <v>0</v>
      </c>
      <c r="E2125" s="26">
        <v>0</v>
      </c>
      <c r="F2125" s="27"/>
      <c r="G2125" s="26">
        <v>0</v>
      </c>
      <c r="H2125" s="89">
        <v>0</v>
      </c>
      <c r="I2125" s="99"/>
      <c r="J2125" s="61">
        <v>0</v>
      </c>
      <c r="K2125" s="100">
        <v>0</v>
      </c>
      <c r="L2125" s="101">
        <v>0</v>
      </c>
      <c r="M2125" s="62"/>
    </row>
    <row r="2126" spans="1:13" x14ac:dyDescent="0.3">
      <c r="A2126" s="62"/>
      <c r="B2126" s="6">
        <v>0</v>
      </c>
      <c r="C2126" s="25"/>
      <c r="D2126" s="3">
        <v>0</v>
      </c>
      <c r="E2126" s="26">
        <v>0</v>
      </c>
      <c r="F2126" s="27"/>
      <c r="G2126" s="26">
        <v>0</v>
      </c>
      <c r="H2126" s="89">
        <v>0</v>
      </c>
      <c r="I2126" s="99"/>
      <c r="J2126" s="61">
        <v>0</v>
      </c>
      <c r="K2126" s="100">
        <v>0</v>
      </c>
      <c r="L2126" s="101">
        <v>0</v>
      </c>
      <c r="M2126" s="62"/>
    </row>
    <row r="2127" spans="1:13" x14ac:dyDescent="0.3">
      <c r="A2127" s="62"/>
      <c r="B2127" s="6">
        <v>0</v>
      </c>
      <c r="C2127" s="25"/>
      <c r="D2127" s="3">
        <v>0</v>
      </c>
      <c r="E2127" s="26">
        <v>0</v>
      </c>
      <c r="F2127" s="27"/>
      <c r="G2127" s="26">
        <v>0</v>
      </c>
      <c r="H2127" s="89">
        <v>0</v>
      </c>
      <c r="I2127" s="99"/>
      <c r="J2127" s="61">
        <v>0</v>
      </c>
      <c r="K2127" s="100">
        <v>0</v>
      </c>
      <c r="L2127" s="101">
        <v>0</v>
      </c>
      <c r="M2127" s="62"/>
    </row>
    <row r="2128" spans="1:13" x14ac:dyDescent="0.3">
      <c r="A2128" s="62"/>
      <c r="B2128" s="6">
        <v>0</v>
      </c>
      <c r="C2128" s="25"/>
      <c r="D2128" s="3">
        <v>0</v>
      </c>
      <c r="E2128" s="26">
        <v>0</v>
      </c>
      <c r="F2128" s="27"/>
      <c r="G2128" s="26">
        <v>0</v>
      </c>
      <c r="H2128" s="89">
        <v>0</v>
      </c>
      <c r="I2128" s="99"/>
      <c r="J2128" s="61">
        <v>0</v>
      </c>
      <c r="K2128" s="100">
        <v>0</v>
      </c>
      <c r="L2128" s="101">
        <v>0</v>
      </c>
      <c r="M2128" s="62"/>
    </row>
    <row r="2129" spans="1:13" x14ac:dyDescent="0.3">
      <c r="A2129" s="62"/>
      <c r="B2129" s="6">
        <v>0</v>
      </c>
      <c r="C2129" s="25"/>
      <c r="D2129" s="3">
        <v>0</v>
      </c>
      <c r="E2129" s="26">
        <v>0</v>
      </c>
      <c r="F2129" s="27"/>
      <c r="G2129" s="26">
        <v>0</v>
      </c>
      <c r="H2129" s="89">
        <v>0</v>
      </c>
      <c r="I2129" s="99"/>
      <c r="J2129" s="61">
        <v>0</v>
      </c>
      <c r="K2129" s="100">
        <v>0</v>
      </c>
      <c r="L2129" s="101">
        <v>0</v>
      </c>
      <c r="M2129" s="62"/>
    </row>
    <row r="2130" spans="1:13" x14ac:dyDescent="0.3">
      <c r="A2130" s="62"/>
      <c r="B2130" s="6" t="s">
        <v>1562</v>
      </c>
      <c r="C2130" s="25"/>
      <c r="D2130" s="3">
        <v>0</v>
      </c>
      <c r="E2130" s="26">
        <v>0</v>
      </c>
      <c r="F2130" s="27"/>
      <c r="G2130" s="26">
        <v>0.16400000000000001</v>
      </c>
      <c r="H2130" s="89">
        <v>5.5029863767532385E-3</v>
      </c>
      <c r="I2130" s="99"/>
      <c r="J2130" s="61" t="s">
        <v>165</v>
      </c>
      <c r="K2130" s="100">
        <v>0.4</v>
      </c>
      <c r="L2130" s="101">
        <v>2.2011945507012954E-3</v>
      </c>
      <c r="M2130" s="62"/>
    </row>
    <row r="2131" spans="1:13" x14ac:dyDescent="0.3">
      <c r="A2131" s="62"/>
      <c r="B2131" s="6" t="s">
        <v>57</v>
      </c>
      <c r="C2131" s="25"/>
      <c r="D2131" s="28"/>
      <c r="E2131" s="26"/>
      <c r="F2131" s="27"/>
      <c r="G2131" s="193">
        <v>0.16400000000000001</v>
      </c>
      <c r="H2131" s="102" t="s">
        <v>57</v>
      </c>
      <c r="I2131" s="103"/>
      <c r="J2131" s="85"/>
      <c r="K2131" s="104" t="s">
        <v>156</v>
      </c>
      <c r="L2131" s="105">
        <v>2.2011945507012954E-3</v>
      </c>
      <c r="M2131" s="62"/>
    </row>
    <row r="2132" spans="1:13" x14ac:dyDescent="0.3">
      <c r="A2132" s="62"/>
      <c r="B2132" s="194" t="s">
        <v>22</v>
      </c>
      <c r="C2132" s="195"/>
      <c r="D2132" s="196"/>
      <c r="E2132" s="197"/>
      <c r="F2132" s="155"/>
      <c r="G2132" s="87"/>
      <c r="H2132" s="107"/>
      <c r="I2132" s="174"/>
      <c r="J2132" s="175"/>
      <c r="K2132" s="176"/>
      <c r="L2132" s="110"/>
      <c r="M2132" s="62"/>
    </row>
    <row r="2133" spans="1:13" ht="28.8" x14ac:dyDescent="0.3">
      <c r="A2133" s="62"/>
      <c r="B2133" s="198" t="s">
        <v>58</v>
      </c>
      <c r="C2133" s="199" t="s">
        <v>1</v>
      </c>
      <c r="D2133" s="200" t="s">
        <v>59</v>
      </c>
      <c r="E2133" s="156" t="s">
        <v>23</v>
      </c>
      <c r="F2133" s="156" t="s">
        <v>55</v>
      </c>
      <c r="G2133" s="201" t="s">
        <v>56</v>
      </c>
      <c r="H2133" s="90" t="s">
        <v>158</v>
      </c>
      <c r="I2133" s="169" t="s">
        <v>159</v>
      </c>
      <c r="J2133" s="169" t="s">
        <v>160</v>
      </c>
      <c r="K2133" s="177" t="s">
        <v>161</v>
      </c>
      <c r="L2133" s="92" t="s">
        <v>162</v>
      </c>
      <c r="M2133" s="62"/>
    </row>
    <row r="2134" spans="1:13" x14ac:dyDescent="0.3">
      <c r="A2134" s="62"/>
      <c r="B2134" s="8">
        <v>0</v>
      </c>
      <c r="C2134" s="25">
        <v>2</v>
      </c>
      <c r="D2134" s="3">
        <v>4.0999999999999996</v>
      </c>
      <c r="E2134" s="26">
        <v>8.1999999999999993</v>
      </c>
      <c r="F2134" s="26">
        <v>0.15</v>
      </c>
      <c r="G2134" s="26">
        <v>1.2299999999999998</v>
      </c>
      <c r="H2134" s="170">
        <v>4.127239782564928E-2</v>
      </c>
      <c r="I2134" s="171"/>
      <c r="J2134" s="61" t="s">
        <v>163</v>
      </c>
      <c r="K2134" s="100">
        <v>1</v>
      </c>
      <c r="L2134" s="173">
        <v>4.127239782564928E-2</v>
      </c>
      <c r="M2134" s="62"/>
    </row>
    <row r="2135" spans="1:13" x14ac:dyDescent="0.3">
      <c r="A2135" s="62"/>
      <c r="B2135" s="8" t="s">
        <v>85</v>
      </c>
      <c r="C2135" s="25">
        <v>2</v>
      </c>
      <c r="D2135" s="3">
        <v>4.55</v>
      </c>
      <c r="E2135" s="26">
        <v>9.1</v>
      </c>
      <c r="F2135" s="26">
        <v>0.15</v>
      </c>
      <c r="G2135" s="26">
        <v>1.365</v>
      </c>
      <c r="H2135" s="89">
        <v>4.5802295147976645E-2</v>
      </c>
      <c r="I2135" s="99"/>
      <c r="J2135" s="61" t="s">
        <v>163</v>
      </c>
      <c r="K2135" s="100">
        <v>1</v>
      </c>
      <c r="L2135" s="101">
        <v>4.5802295147976645E-2</v>
      </c>
      <c r="M2135" s="62"/>
    </row>
    <row r="2136" spans="1:13" x14ac:dyDescent="0.3">
      <c r="A2136" s="62"/>
      <c r="B2136" s="550" t="s">
        <v>86</v>
      </c>
      <c r="C2136" s="25">
        <v>1</v>
      </c>
      <c r="D2136" s="3">
        <v>4.55</v>
      </c>
      <c r="E2136" s="26">
        <v>4.55</v>
      </c>
      <c r="F2136" s="26">
        <v>0.15</v>
      </c>
      <c r="G2136" s="26">
        <v>0.6825</v>
      </c>
      <c r="H2136" s="89">
        <v>2.2901147573988322E-2</v>
      </c>
      <c r="I2136" s="99"/>
      <c r="J2136" s="61" t="s">
        <v>163</v>
      </c>
      <c r="K2136" s="100">
        <v>1</v>
      </c>
      <c r="L2136" s="101">
        <v>2.2901147573988322E-2</v>
      </c>
      <c r="M2136" s="62"/>
    </row>
    <row r="2137" spans="1:13" x14ac:dyDescent="0.3">
      <c r="A2137" s="62"/>
      <c r="B2137" s="8">
        <v>0</v>
      </c>
      <c r="C2137" s="25"/>
      <c r="D2137" s="3">
        <v>0</v>
      </c>
      <c r="E2137" s="26">
        <v>0</v>
      </c>
      <c r="F2137" s="27"/>
      <c r="G2137" s="26">
        <v>0</v>
      </c>
      <c r="H2137" s="89">
        <v>0</v>
      </c>
      <c r="I2137" s="99"/>
      <c r="J2137" s="61">
        <v>0</v>
      </c>
      <c r="K2137" s="100">
        <v>0</v>
      </c>
      <c r="L2137" s="101">
        <v>0</v>
      </c>
      <c r="M2137" s="62"/>
    </row>
    <row r="2138" spans="1:13" x14ac:dyDescent="0.3">
      <c r="A2138" s="62"/>
      <c r="B2138" s="8">
        <v>0</v>
      </c>
      <c r="C2138" s="25"/>
      <c r="D2138" s="3">
        <v>0</v>
      </c>
      <c r="E2138" s="26">
        <v>0</v>
      </c>
      <c r="F2138" s="27"/>
      <c r="G2138" s="26">
        <v>0</v>
      </c>
      <c r="H2138" s="89">
        <v>0</v>
      </c>
      <c r="I2138" s="99"/>
      <c r="J2138" s="61">
        <v>0</v>
      </c>
      <c r="K2138" s="100">
        <v>0</v>
      </c>
      <c r="L2138" s="101">
        <v>0</v>
      </c>
      <c r="M2138" s="62"/>
    </row>
    <row r="2139" spans="1:13" x14ac:dyDescent="0.3">
      <c r="A2139" s="62"/>
      <c r="B2139" s="8">
        <v>0</v>
      </c>
      <c r="C2139" s="25"/>
      <c r="D2139" s="3">
        <v>0</v>
      </c>
      <c r="E2139" s="26">
        <v>0</v>
      </c>
      <c r="F2139" s="27"/>
      <c r="G2139" s="26">
        <v>0</v>
      </c>
      <c r="H2139" s="89">
        <v>0</v>
      </c>
      <c r="I2139" s="99"/>
      <c r="J2139" s="61">
        <v>0</v>
      </c>
      <c r="K2139" s="100">
        <v>0</v>
      </c>
      <c r="L2139" s="101">
        <v>0</v>
      </c>
      <c r="M2139" s="62"/>
    </row>
    <row r="2140" spans="1:13" x14ac:dyDescent="0.3">
      <c r="A2140" s="62"/>
      <c r="B2140" s="8">
        <v>0</v>
      </c>
      <c r="C2140" s="25"/>
      <c r="D2140" s="3">
        <v>0</v>
      </c>
      <c r="E2140" s="26">
        <v>0</v>
      </c>
      <c r="F2140" s="27"/>
      <c r="G2140" s="26">
        <v>0</v>
      </c>
      <c r="H2140" s="89">
        <v>0</v>
      </c>
      <c r="I2140" s="99"/>
      <c r="J2140" s="61">
        <v>0</v>
      </c>
      <c r="K2140" s="100">
        <v>0</v>
      </c>
      <c r="L2140" s="101">
        <v>0</v>
      </c>
      <c r="M2140" s="62"/>
    </row>
    <row r="2141" spans="1:13" x14ac:dyDescent="0.3">
      <c r="A2141" s="62"/>
      <c r="B2141" s="8">
        <v>0</v>
      </c>
      <c r="C2141" s="25"/>
      <c r="D2141" s="3">
        <v>0</v>
      </c>
      <c r="E2141" s="26">
        <v>0</v>
      </c>
      <c r="F2141" s="27"/>
      <c r="G2141" s="26">
        <v>0</v>
      </c>
      <c r="H2141" s="89">
        <v>0</v>
      </c>
      <c r="I2141" s="99"/>
      <c r="J2141" s="61">
        <v>0</v>
      </c>
      <c r="K2141" s="100">
        <v>0</v>
      </c>
      <c r="L2141" s="101">
        <v>0</v>
      </c>
      <c r="M2141" s="62"/>
    </row>
    <row r="2142" spans="1:13" x14ac:dyDescent="0.3">
      <c r="A2142" s="62"/>
      <c r="B2142" s="8">
        <v>0</v>
      </c>
      <c r="C2142" s="25"/>
      <c r="D2142" s="3">
        <v>0</v>
      </c>
      <c r="E2142" s="26">
        <v>0</v>
      </c>
      <c r="F2142" s="27"/>
      <c r="G2142" s="26">
        <v>0</v>
      </c>
      <c r="H2142" s="89">
        <v>0</v>
      </c>
      <c r="I2142" s="99"/>
      <c r="J2142" s="61">
        <v>0</v>
      </c>
      <c r="K2142" s="100">
        <v>0</v>
      </c>
      <c r="L2142" s="101">
        <v>0</v>
      </c>
      <c r="M2142" s="62"/>
    </row>
    <row r="2143" spans="1:13" x14ac:dyDescent="0.3">
      <c r="A2143" s="62"/>
      <c r="B2143" s="6" t="s">
        <v>60</v>
      </c>
      <c r="C2143" s="25"/>
      <c r="D2143" s="28"/>
      <c r="E2143" s="26"/>
      <c r="F2143" s="27"/>
      <c r="G2143" s="193">
        <v>3.2774999999999999</v>
      </c>
      <c r="H2143" s="106" t="s">
        <v>60</v>
      </c>
      <c r="I2143" s="103"/>
      <c r="J2143" s="85"/>
      <c r="K2143" s="104" t="s">
        <v>156</v>
      </c>
      <c r="L2143" s="95">
        <v>0.10997584054761425</v>
      </c>
      <c r="M2143" s="62"/>
    </row>
    <row r="2144" spans="1:13" x14ac:dyDescent="0.3">
      <c r="A2144" s="62"/>
      <c r="B2144" s="194" t="s">
        <v>38</v>
      </c>
      <c r="C2144" s="195"/>
      <c r="D2144" s="196"/>
      <c r="E2144" s="196"/>
      <c r="F2144" s="196"/>
      <c r="G2144" s="196"/>
      <c r="H2144" s="115"/>
      <c r="I2144" s="202"/>
      <c r="J2144" s="203"/>
      <c r="K2144" s="178"/>
      <c r="L2144" s="204"/>
      <c r="M2144" s="62"/>
    </row>
    <row r="2145" spans="1:13" ht="28.8" x14ac:dyDescent="0.3">
      <c r="A2145" s="62"/>
      <c r="B2145" s="53" t="s">
        <v>53</v>
      </c>
      <c r="C2145" s="195"/>
      <c r="D2145" s="205" t="s">
        <v>0</v>
      </c>
      <c r="E2145" s="206" t="s">
        <v>1</v>
      </c>
      <c r="F2145" s="207" t="s">
        <v>61</v>
      </c>
      <c r="G2145" s="188" t="s">
        <v>56</v>
      </c>
      <c r="H2145" s="111" t="s">
        <v>158</v>
      </c>
      <c r="I2145" s="112" t="s">
        <v>159</v>
      </c>
      <c r="J2145" s="112" t="s">
        <v>160</v>
      </c>
      <c r="K2145" s="113" t="s">
        <v>161</v>
      </c>
      <c r="L2145" s="114" t="s">
        <v>162</v>
      </c>
      <c r="M2145" s="62"/>
    </row>
    <row r="2146" spans="1:13" x14ac:dyDescent="0.3">
      <c r="A2146" s="62"/>
      <c r="B2146" s="218" t="s">
        <v>1611</v>
      </c>
      <c r="C2146" s="195"/>
      <c r="D2146" s="190" t="s">
        <v>2</v>
      </c>
      <c r="E2146" s="153">
        <v>1</v>
      </c>
      <c r="F2146" s="154">
        <v>25</v>
      </c>
      <c r="G2146" s="191">
        <v>25</v>
      </c>
      <c r="H2146" s="170">
        <v>0.83886987450506678</v>
      </c>
      <c r="I2146" s="171"/>
      <c r="J2146" s="192" t="s">
        <v>163</v>
      </c>
      <c r="K2146" s="172">
        <v>1</v>
      </c>
      <c r="L2146" s="173">
        <v>0.83886987450506678</v>
      </c>
      <c r="M2146" s="521"/>
    </row>
    <row r="2147" spans="1:13" x14ac:dyDescent="0.3">
      <c r="A2147" s="62"/>
      <c r="B2147" s="6" t="s">
        <v>1583</v>
      </c>
      <c r="C2147" s="7"/>
      <c r="D2147" s="3" t="s">
        <v>5</v>
      </c>
      <c r="E2147" s="4">
        <v>1</v>
      </c>
      <c r="F2147" s="5">
        <v>1.36</v>
      </c>
      <c r="G2147" s="26">
        <v>1.36</v>
      </c>
      <c r="H2147" s="89">
        <v>4.5634521173075634E-2</v>
      </c>
      <c r="I2147" s="99"/>
      <c r="J2147" s="61" t="s">
        <v>163</v>
      </c>
      <c r="K2147" s="100">
        <v>1</v>
      </c>
      <c r="L2147" s="101">
        <v>4.5634521173075634E-2</v>
      </c>
      <c r="M2147" s="521"/>
    </row>
    <row r="2148" spans="1:13" x14ac:dyDescent="0.3">
      <c r="A2148" s="62"/>
      <c r="B2148" s="6"/>
      <c r="C2148" s="7"/>
      <c r="D2148" s="3"/>
      <c r="E2148" s="4"/>
      <c r="F2148" s="5"/>
      <c r="G2148" s="26"/>
      <c r="H2148" s="89"/>
      <c r="I2148" s="99"/>
      <c r="J2148" s="61"/>
      <c r="K2148" s="100"/>
      <c r="L2148" s="101"/>
      <c r="M2148" s="62"/>
    </row>
    <row r="2149" spans="1:13" x14ac:dyDescent="0.3">
      <c r="A2149" s="62"/>
      <c r="B2149" s="6"/>
      <c r="C2149" s="7"/>
      <c r="D2149" s="3"/>
      <c r="E2149" s="4"/>
      <c r="F2149" s="5"/>
      <c r="G2149" s="26"/>
      <c r="H2149" s="89"/>
      <c r="I2149" s="99"/>
      <c r="J2149" s="61"/>
      <c r="K2149" s="100"/>
      <c r="L2149" s="101"/>
      <c r="M2149" s="62"/>
    </row>
    <row r="2150" spans="1:13" x14ac:dyDescent="0.3">
      <c r="A2150" s="62"/>
      <c r="B2150" s="6"/>
      <c r="C2150" s="7"/>
      <c r="D2150" s="3"/>
      <c r="E2150" s="4"/>
      <c r="F2150" s="5"/>
      <c r="G2150" s="26"/>
      <c r="H2150" s="89"/>
      <c r="I2150" s="99"/>
      <c r="J2150" s="61"/>
      <c r="K2150" s="100"/>
      <c r="L2150" s="101"/>
      <c r="M2150" s="62"/>
    </row>
    <row r="2151" spans="1:13" x14ac:dyDescent="0.3">
      <c r="A2151" s="62"/>
      <c r="B2151" s="6">
        <v>0</v>
      </c>
      <c r="C2151" s="7"/>
      <c r="D2151" s="3">
        <v>0</v>
      </c>
      <c r="E2151" s="4"/>
      <c r="F2151" s="5">
        <v>0</v>
      </c>
      <c r="G2151" s="26">
        <v>0</v>
      </c>
      <c r="H2151" s="89">
        <v>0</v>
      </c>
      <c r="I2151" s="99"/>
      <c r="J2151" s="61">
        <v>0</v>
      </c>
      <c r="K2151" s="100">
        <v>0</v>
      </c>
      <c r="L2151" s="101">
        <v>0</v>
      </c>
      <c r="M2151" s="62"/>
    </row>
    <row r="2152" spans="1:13" x14ac:dyDescent="0.3">
      <c r="A2152" s="62"/>
      <c r="B2152" s="6">
        <v>0</v>
      </c>
      <c r="C2152" s="7"/>
      <c r="D2152" s="3">
        <v>0</v>
      </c>
      <c r="E2152" s="4"/>
      <c r="F2152" s="5">
        <v>0</v>
      </c>
      <c r="G2152" s="26">
        <v>0</v>
      </c>
      <c r="H2152" s="89">
        <v>0</v>
      </c>
      <c r="I2152" s="99"/>
      <c r="J2152" s="61">
        <v>0</v>
      </c>
      <c r="K2152" s="100">
        <v>0</v>
      </c>
      <c r="L2152" s="101">
        <v>0</v>
      </c>
      <c r="M2152" s="62"/>
    </row>
    <row r="2153" spans="1:13" x14ac:dyDescent="0.3">
      <c r="A2153" s="62"/>
      <c r="B2153" s="6">
        <v>0</v>
      </c>
      <c r="C2153" s="7"/>
      <c r="D2153" s="3">
        <v>0</v>
      </c>
      <c r="E2153" s="4"/>
      <c r="F2153" s="5">
        <v>0</v>
      </c>
      <c r="G2153" s="26">
        <v>0</v>
      </c>
      <c r="H2153" s="89">
        <v>0</v>
      </c>
      <c r="I2153" s="99"/>
      <c r="J2153" s="61">
        <v>0</v>
      </c>
      <c r="K2153" s="100">
        <v>0</v>
      </c>
      <c r="L2153" s="101">
        <v>0</v>
      </c>
      <c r="M2153" s="62"/>
    </row>
    <row r="2154" spans="1:13" x14ac:dyDescent="0.3">
      <c r="A2154" s="62"/>
      <c r="B2154" s="6">
        <v>0</v>
      </c>
      <c r="C2154" s="7"/>
      <c r="D2154" s="3">
        <v>0</v>
      </c>
      <c r="E2154" s="4"/>
      <c r="F2154" s="5">
        <v>0</v>
      </c>
      <c r="G2154" s="26">
        <v>0</v>
      </c>
      <c r="H2154" s="89">
        <v>0</v>
      </c>
      <c r="I2154" s="99"/>
      <c r="J2154" s="61">
        <v>0</v>
      </c>
      <c r="K2154" s="100">
        <v>0</v>
      </c>
      <c r="L2154" s="101">
        <v>0</v>
      </c>
      <c r="M2154" s="62"/>
    </row>
    <row r="2155" spans="1:13" x14ac:dyDescent="0.3">
      <c r="A2155" s="62"/>
      <c r="B2155" s="6">
        <v>0</v>
      </c>
      <c r="C2155" s="7"/>
      <c r="D2155" s="3">
        <v>0</v>
      </c>
      <c r="E2155" s="4"/>
      <c r="F2155" s="5">
        <v>0</v>
      </c>
      <c r="G2155" s="26">
        <v>0</v>
      </c>
      <c r="H2155" s="89">
        <v>0</v>
      </c>
      <c r="I2155" s="99"/>
      <c r="J2155" s="61">
        <v>0</v>
      </c>
      <c r="K2155" s="100">
        <v>0</v>
      </c>
      <c r="L2155" s="101">
        <v>0</v>
      </c>
      <c r="M2155" s="62"/>
    </row>
    <row r="2156" spans="1:13" x14ac:dyDescent="0.3">
      <c r="A2156" s="62"/>
      <c r="B2156" s="6">
        <v>0</v>
      </c>
      <c r="C2156" s="7"/>
      <c r="D2156" s="3">
        <v>0</v>
      </c>
      <c r="E2156" s="4"/>
      <c r="F2156" s="5">
        <v>0</v>
      </c>
      <c r="G2156" s="26">
        <v>0</v>
      </c>
      <c r="H2156" s="89">
        <v>0</v>
      </c>
      <c r="I2156" s="99"/>
      <c r="J2156" s="61">
        <v>0</v>
      </c>
      <c r="K2156" s="100">
        <v>0</v>
      </c>
      <c r="L2156" s="101">
        <v>0</v>
      </c>
      <c r="M2156" s="62"/>
    </row>
    <row r="2157" spans="1:13" x14ac:dyDescent="0.3">
      <c r="A2157" s="62"/>
      <c r="B2157" s="6">
        <v>0</v>
      </c>
      <c r="C2157" s="7"/>
      <c r="D2157" s="3">
        <v>0</v>
      </c>
      <c r="E2157" s="4"/>
      <c r="F2157" s="5">
        <v>0</v>
      </c>
      <c r="G2157" s="26">
        <v>0</v>
      </c>
      <c r="H2157" s="89">
        <v>0</v>
      </c>
      <c r="I2157" s="99"/>
      <c r="J2157" s="61">
        <v>0</v>
      </c>
      <c r="K2157" s="100">
        <v>0</v>
      </c>
      <c r="L2157" s="101">
        <v>0</v>
      </c>
      <c r="M2157" s="62"/>
    </row>
    <row r="2158" spans="1:13" x14ac:dyDescent="0.3">
      <c r="A2158" s="62"/>
      <c r="B2158" s="6">
        <v>0</v>
      </c>
      <c r="C2158" s="7"/>
      <c r="D2158" s="3">
        <v>0</v>
      </c>
      <c r="E2158" s="4"/>
      <c r="F2158" s="5">
        <v>0</v>
      </c>
      <c r="G2158" s="26">
        <v>0</v>
      </c>
      <c r="H2158" s="89">
        <v>0</v>
      </c>
      <c r="I2158" s="99"/>
      <c r="J2158" s="61">
        <v>0</v>
      </c>
      <c r="K2158" s="100">
        <v>0</v>
      </c>
      <c r="L2158" s="101">
        <v>0</v>
      </c>
      <c r="M2158" s="62"/>
    </row>
    <row r="2159" spans="1:13" x14ac:dyDescent="0.3">
      <c r="A2159" s="62"/>
      <c r="B2159" s="58" t="s">
        <v>62</v>
      </c>
      <c r="C2159" s="46"/>
      <c r="D2159" s="37"/>
      <c r="E2159" s="38"/>
      <c r="F2159" s="39"/>
      <c r="G2159" s="193">
        <v>26.36</v>
      </c>
      <c r="H2159" s="106" t="s">
        <v>62</v>
      </c>
      <c r="I2159" s="103"/>
      <c r="J2159" s="85"/>
      <c r="K2159" s="104" t="s">
        <v>156</v>
      </c>
      <c r="L2159" s="95">
        <v>0.88450439567814243</v>
      </c>
      <c r="M2159" s="62"/>
    </row>
    <row r="2160" spans="1:13" x14ac:dyDescent="0.3">
      <c r="A2160" s="62"/>
      <c r="B2160" s="194" t="s">
        <v>63</v>
      </c>
      <c r="C2160" s="195"/>
      <c r="D2160" s="196"/>
      <c r="E2160" s="197"/>
      <c r="F2160" s="155"/>
      <c r="G2160" s="197"/>
      <c r="H2160" s="115"/>
      <c r="I2160" s="202"/>
      <c r="J2160" s="203"/>
      <c r="K2160" s="178"/>
      <c r="L2160" s="204">
        <v>0</v>
      </c>
      <c r="M2160" s="62"/>
    </row>
    <row r="2161" spans="1:13" ht="28.8" x14ac:dyDescent="0.3">
      <c r="A2161" s="62"/>
      <c r="B2161" s="53" t="s">
        <v>53</v>
      </c>
      <c r="C2161" s="210"/>
      <c r="D2161" s="211" t="s">
        <v>0</v>
      </c>
      <c r="E2161" s="201" t="s">
        <v>1</v>
      </c>
      <c r="F2161" s="156" t="s">
        <v>61</v>
      </c>
      <c r="G2161" s="188" t="s">
        <v>56</v>
      </c>
      <c r="H2161" s="111" t="s">
        <v>158</v>
      </c>
      <c r="I2161" s="112" t="s">
        <v>159</v>
      </c>
      <c r="J2161" s="112" t="s">
        <v>160</v>
      </c>
      <c r="K2161" s="113" t="s">
        <v>161</v>
      </c>
      <c r="L2161" s="114" t="s">
        <v>162</v>
      </c>
      <c r="M2161" s="62"/>
    </row>
    <row r="2162" spans="1:13" x14ac:dyDescent="0.3">
      <c r="A2162" s="62"/>
      <c r="B2162" s="6">
        <v>0</v>
      </c>
      <c r="C2162" s="7"/>
      <c r="D2162" s="3">
        <v>0</v>
      </c>
      <c r="E2162" s="26"/>
      <c r="F2162" s="5">
        <v>0</v>
      </c>
      <c r="G2162" s="191">
        <v>0</v>
      </c>
      <c r="H2162" s="170">
        <v>0</v>
      </c>
      <c r="I2162" s="171"/>
      <c r="J2162" s="192">
        <v>0</v>
      </c>
      <c r="K2162" s="172">
        <v>0</v>
      </c>
      <c r="L2162" s="173">
        <v>0</v>
      </c>
      <c r="M2162" s="62"/>
    </row>
    <row r="2163" spans="1:13" x14ac:dyDescent="0.3">
      <c r="A2163" s="62"/>
      <c r="B2163" s="6">
        <v>0</v>
      </c>
      <c r="C2163" s="7"/>
      <c r="D2163" s="3">
        <v>0</v>
      </c>
      <c r="E2163" s="26"/>
      <c r="F2163" s="5">
        <v>0</v>
      </c>
      <c r="G2163" s="26">
        <v>0</v>
      </c>
      <c r="H2163" s="89">
        <v>0</v>
      </c>
      <c r="I2163" s="99"/>
      <c r="J2163" s="61">
        <v>0</v>
      </c>
      <c r="K2163" s="100">
        <v>0</v>
      </c>
      <c r="L2163" s="101">
        <v>0</v>
      </c>
      <c r="M2163" s="62"/>
    </row>
    <row r="2164" spans="1:13" x14ac:dyDescent="0.3">
      <c r="A2164" s="62"/>
      <c r="B2164" s="6">
        <v>0</v>
      </c>
      <c r="C2164" s="7"/>
      <c r="D2164" s="3">
        <v>0</v>
      </c>
      <c r="E2164" s="26"/>
      <c r="F2164" s="5">
        <v>0</v>
      </c>
      <c r="G2164" s="26">
        <v>0</v>
      </c>
      <c r="H2164" s="89">
        <v>0</v>
      </c>
      <c r="I2164" s="99"/>
      <c r="J2164" s="61">
        <v>0</v>
      </c>
      <c r="K2164" s="100">
        <v>0</v>
      </c>
      <c r="L2164" s="101">
        <v>0</v>
      </c>
      <c r="M2164" s="62"/>
    </row>
    <row r="2165" spans="1:13" x14ac:dyDescent="0.3">
      <c r="A2165" s="62"/>
      <c r="B2165" s="6">
        <v>0</v>
      </c>
      <c r="C2165" s="7"/>
      <c r="D2165" s="3">
        <v>0</v>
      </c>
      <c r="E2165" s="26"/>
      <c r="F2165" s="5">
        <v>0</v>
      </c>
      <c r="G2165" s="26">
        <v>0</v>
      </c>
      <c r="H2165" s="89">
        <v>0</v>
      </c>
      <c r="I2165" s="99"/>
      <c r="J2165" s="61">
        <v>0</v>
      </c>
      <c r="K2165" s="100">
        <v>0</v>
      </c>
      <c r="L2165" s="101">
        <v>0</v>
      </c>
      <c r="M2165" s="62"/>
    </row>
    <row r="2166" spans="1:13" x14ac:dyDescent="0.3">
      <c r="A2166" s="62"/>
      <c r="B2166" s="6">
        <v>0</v>
      </c>
      <c r="C2166" s="7"/>
      <c r="D2166" s="3">
        <v>0</v>
      </c>
      <c r="E2166" s="26"/>
      <c r="F2166" s="5">
        <v>0</v>
      </c>
      <c r="G2166" s="26">
        <v>0</v>
      </c>
      <c r="H2166" s="89">
        <v>0</v>
      </c>
      <c r="I2166" s="99"/>
      <c r="J2166" s="61">
        <v>0</v>
      </c>
      <c r="K2166" s="100">
        <v>0</v>
      </c>
      <c r="L2166" s="101">
        <v>0</v>
      </c>
      <c r="M2166" s="62"/>
    </row>
    <row r="2167" spans="1:13" ht="15" thickBot="1" x14ac:dyDescent="0.35">
      <c r="A2167" s="62"/>
      <c r="B2167" s="59" t="s">
        <v>64</v>
      </c>
      <c r="C2167" s="42"/>
      <c r="D2167" s="43"/>
      <c r="E2167" s="44"/>
      <c r="F2167" s="45"/>
      <c r="G2167" s="191">
        <v>0</v>
      </c>
      <c r="H2167" s="106" t="s">
        <v>64</v>
      </c>
      <c r="I2167" s="103"/>
      <c r="J2167" s="85"/>
      <c r="K2167" s="104" t="s">
        <v>156</v>
      </c>
      <c r="L2167" s="95">
        <v>0</v>
      </c>
      <c r="M2167" s="62"/>
    </row>
    <row r="2168" spans="1:13" x14ac:dyDescent="0.3">
      <c r="A2168" s="62"/>
      <c r="B2168" s="64"/>
      <c r="C2168" s="68"/>
      <c r="D2168" s="69" t="s">
        <v>65</v>
      </c>
      <c r="E2168" s="70"/>
      <c r="F2168" s="71"/>
      <c r="G2168" s="88">
        <v>29.802</v>
      </c>
      <c r="H2168" s="179"/>
      <c r="I2168" s="212"/>
      <c r="J2168" s="213"/>
      <c r="K2168" s="214"/>
      <c r="L2168" s="180"/>
      <c r="M2168" s="62"/>
    </row>
    <row r="2169" spans="1:13" x14ac:dyDescent="0.3">
      <c r="A2169" s="62"/>
      <c r="B2169" s="63"/>
      <c r="C2169" s="68"/>
      <c r="D2169" s="72" t="s">
        <v>7</v>
      </c>
      <c r="E2169" s="215"/>
      <c r="F2169" s="181">
        <v>0.1</v>
      </c>
      <c r="G2169" s="215">
        <v>2.98</v>
      </c>
      <c r="H2169" s="120"/>
      <c r="I2169" s="124"/>
      <c r="J2169" s="141"/>
      <c r="K2169" s="125"/>
      <c r="L2169" s="119"/>
      <c r="M2169" s="62"/>
    </row>
    <row r="2170" spans="1:13" x14ac:dyDescent="0.3">
      <c r="A2170" s="62"/>
      <c r="B2170" s="63"/>
      <c r="C2170" s="68"/>
      <c r="D2170" s="72" t="s">
        <v>8</v>
      </c>
      <c r="E2170" s="215"/>
      <c r="F2170" s="181">
        <v>0.1</v>
      </c>
      <c r="G2170" s="215">
        <v>2.98</v>
      </c>
      <c r="H2170" s="120"/>
      <c r="I2170" s="124"/>
      <c r="J2170" s="141"/>
      <c r="K2170" s="125"/>
      <c r="L2170" s="119"/>
      <c r="M2170" s="62"/>
    </row>
    <row r="2171" spans="1:13" x14ac:dyDescent="0.3">
      <c r="A2171" s="62"/>
      <c r="B2171" s="63" t="s">
        <v>66</v>
      </c>
      <c r="C2171" s="68"/>
      <c r="D2171" s="75" t="s">
        <v>67</v>
      </c>
      <c r="E2171" s="76"/>
      <c r="F2171" s="71"/>
      <c r="G2171" s="76">
        <v>35.762</v>
      </c>
      <c r="H2171" s="120"/>
      <c r="I2171" s="124"/>
      <c r="J2171" s="141"/>
      <c r="K2171" s="125"/>
      <c r="L2171" s="119"/>
      <c r="M2171" s="62"/>
    </row>
    <row r="2172" spans="1:13" ht="15" thickBot="1" x14ac:dyDescent="0.35">
      <c r="A2172" s="62"/>
      <c r="B2172" s="63"/>
      <c r="C2172" s="68"/>
      <c r="D2172" s="77" t="s">
        <v>68</v>
      </c>
      <c r="E2172" s="78"/>
      <c r="F2172" s="79"/>
      <c r="G2172" s="78">
        <v>35.76</v>
      </c>
      <c r="H2172" s="134">
        <v>1</v>
      </c>
      <c r="I2172" s="126"/>
      <c r="J2172" s="142"/>
      <c r="K2172" s="127"/>
      <c r="L2172" s="135">
        <v>0.99668143077645799</v>
      </c>
      <c r="M2172" s="62"/>
    </row>
    <row r="2173" spans="1:13" x14ac:dyDescent="0.3">
      <c r="A2173" s="62"/>
      <c r="B2173" s="63"/>
      <c r="C2173" s="68"/>
      <c r="D2173" s="80"/>
      <c r="E2173" s="67"/>
      <c r="F2173" s="65"/>
      <c r="G2173" s="67"/>
      <c r="H2173" s="47"/>
      <c r="I2173" s="47"/>
      <c r="J2173" s="60"/>
      <c r="K2173" s="47"/>
      <c r="L2173" s="47"/>
      <c r="M2173" s="62"/>
    </row>
    <row r="2174" spans="1:13" x14ac:dyDescent="0.3">
      <c r="A2174" s="62"/>
      <c r="B2174" s="63"/>
      <c r="C2174" s="68"/>
      <c r="D2174" s="80"/>
      <c r="E2174" s="67"/>
      <c r="F2174" s="65"/>
      <c r="G2174" s="67"/>
      <c r="H2174" s="47"/>
      <c r="I2174" s="47"/>
      <c r="J2174" s="60"/>
      <c r="K2174" s="47"/>
      <c r="L2174" s="47"/>
      <c r="M2174" s="62"/>
    </row>
    <row r="2175" spans="1:13" x14ac:dyDescent="0.3">
      <c r="A2175" s="62"/>
      <c r="B2175" s="63"/>
      <c r="C2175" s="68"/>
      <c r="D2175" s="80"/>
      <c r="E2175" s="67"/>
      <c r="F2175" s="65"/>
      <c r="G2175" s="67"/>
      <c r="H2175" s="47"/>
      <c r="I2175" s="47"/>
      <c r="J2175" s="60"/>
      <c r="K2175" s="47"/>
      <c r="L2175" s="47"/>
      <c r="M2175" s="62"/>
    </row>
    <row r="2176" spans="1:13" x14ac:dyDescent="0.3">
      <c r="A2176" s="62"/>
      <c r="B2176" s="136" t="s">
        <v>1808</v>
      </c>
      <c r="C2176" s="81"/>
      <c r="D2176" s="80"/>
      <c r="E2176" s="67"/>
      <c r="F2176" s="82"/>
      <c r="G2176" s="82"/>
      <c r="H2176" s="47"/>
      <c r="I2176" s="47"/>
      <c r="J2176" s="60"/>
      <c r="K2176" s="47"/>
      <c r="L2176" s="47"/>
      <c r="M2176" s="62"/>
    </row>
    <row r="2177" spans="1:13" x14ac:dyDescent="0.3">
      <c r="A2177" s="62"/>
      <c r="B2177" s="216" t="s">
        <v>6</v>
      </c>
      <c r="C2177" s="217"/>
      <c r="D2177" s="80"/>
      <c r="E2177" s="67"/>
      <c r="F2177" s="62"/>
      <c r="G2177" s="62"/>
      <c r="H2177" s="47"/>
      <c r="I2177" s="47"/>
      <c r="J2177" s="60"/>
      <c r="K2177" s="47"/>
      <c r="L2177" s="47"/>
      <c r="M2177" s="62"/>
    </row>
    <row r="2178" spans="1:13" x14ac:dyDescent="0.3">
      <c r="A2178" s="62"/>
      <c r="B2178" s="84"/>
      <c r="C2178" s="62"/>
      <c r="D2178" s="80"/>
      <c r="E2178" s="67"/>
      <c r="F2178" s="62"/>
      <c r="G2178" s="62"/>
      <c r="H2178" s="47"/>
      <c r="I2178" s="47"/>
      <c r="J2178" s="60"/>
      <c r="K2178" s="47"/>
      <c r="L2178" s="47"/>
      <c r="M2178" s="62"/>
    </row>
    <row r="2179" spans="1:13" x14ac:dyDescent="0.3">
      <c r="A2179" s="62"/>
      <c r="B2179" s="129"/>
      <c r="C2179" s="129"/>
      <c r="D2179" s="129"/>
      <c r="J2179" s="1"/>
    </row>
    <row r="2180" spans="1:13" x14ac:dyDescent="0.3">
      <c r="A2180" s="62"/>
      <c r="B2180" s="130"/>
      <c r="C2180" s="130"/>
      <c r="D2180" s="130"/>
      <c r="J2180" s="1"/>
    </row>
    <row r="2181" spans="1:13" ht="15.6" x14ac:dyDescent="0.3">
      <c r="A2181" s="62"/>
      <c r="B2181" s="47"/>
      <c r="C2181" s="47"/>
      <c r="D2181" s="715" t="s">
        <v>166</v>
      </c>
      <c r="E2181" s="715"/>
      <c r="F2181" s="715"/>
      <c r="J2181" s="1"/>
    </row>
    <row r="2182" spans="1:13" x14ac:dyDescent="0.3">
      <c r="A2182" s="62"/>
      <c r="B2182" s="132"/>
      <c r="C2182" s="132"/>
      <c r="D2182" s="132"/>
      <c r="J2182" s="1"/>
    </row>
    <row r="2183" spans="1:13" ht="82.2" customHeight="1" x14ac:dyDescent="0.3">
      <c r="A2183" s="62"/>
      <c r="B2183" s="710" t="s">
        <v>1809</v>
      </c>
      <c r="C2183" s="710"/>
      <c r="D2183" s="710"/>
      <c r="E2183" s="710"/>
      <c r="F2183" s="710"/>
      <c r="G2183" s="710"/>
      <c r="H2183" s="710"/>
      <c r="I2183" s="710"/>
      <c r="J2183" s="710"/>
      <c r="K2183" s="710"/>
      <c r="L2183" s="710"/>
    </row>
    <row r="2184" spans="1:13" x14ac:dyDescent="0.3">
      <c r="A2184" s="62"/>
      <c r="B2184" s="63"/>
      <c r="C2184" s="9"/>
      <c r="D2184" s="10"/>
      <c r="E2184" s="11"/>
      <c r="F2184" s="12"/>
      <c r="G2184" s="13"/>
      <c r="H2184" s="47"/>
      <c r="I2184" s="47"/>
      <c r="J2184" s="60"/>
      <c r="K2184" s="47"/>
      <c r="L2184" s="47"/>
      <c r="M2184" s="62"/>
    </row>
    <row r="2185" spans="1:13" x14ac:dyDescent="0.3">
      <c r="A2185" s="62"/>
      <c r="B2185" s="48" t="s">
        <v>48</v>
      </c>
      <c r="C2185" s="9"/>
      <c r="D2185" s="10"/>
      <c r="E2185" s="11"/>
      <c r="F2185" s="11"/>
      <c r="G2185" s="11"/>
      <c r="H2185" s="47"/>
      <c r="I2185" s="47"/>
      <c r="J2185" s="60"/>
      <c r="K2185" s="47"/>
      <c r="L2185" s="47"/>
      <c r="M2185" s="62"/>
    </row>
    <row r="2186" spans="1:13" x14ac:dyDescent="0.3">
      <c r="A2186" s="62"/>
      <c r="B2186" s="64" t="s">
        <v>49</v>
      </c>
      <c r="C2186" s="62" t="s">
        <v>1106</v>
      </c>
      <c r="D2186" s="62"/>
      <c r="E2186" s="62"/>
      <c r="F2186" s="47"/>
      <c r="G2186" s="47"/>
      <c r="H2186" s="47"/>
      <c r="I2186" s="65" t="s">
        <v>50</v>
      </c>
      <c r="J2186" s="68" t="s">
        <v>5</v>
      </c>
      <c r="K2186" s="47"/>
      <c r="L2186" s="47"/>
      <c r="M2186" s="62"/>
    </row>
    <row r="2187" spans="1:13" ht="15" thickBot="1" x14ac:dyDescent="0.35">
      <c r="A2187" s="62"/>
      <c r="B2187" s="64" t="s">
        <v>51</v>
      </c>
      <c r="C2187" s="62" t="s">
        <v>182</v>
      </c>
      <c r="D2187" s="62"/>
      <c r="E2187" s="62"/>
      <c r="F2187" s="47"/>
      <c r="G2187" s="62" t="s">
        <v>569</v>
      </c>
      <c r="H2187" s="47"/>
      <c r="I2187" s="47"/>
      <c r="J2187" s="60"/>
      <c r="K2187" s="47"/>
      <c r="L2187" s="47"/>
      <c r="M2187" s="62"/>
    </row>
    <row r="2188" spans="1:13" ht="15" thickTop="1" x14ac:dyDescent="0.3">
      <c r="A2188" s="62"/>
      <c r="B2188" s="49" t="s">
        <v>52</v>
      </c>
      <c r="C2188" s="14"/>
      <c r="D2188" s="15"/>
      <c r="E2188" s="16"/>
      <c r="F2188" s="17"/>
      <c r="G2188" s="16"/>
      <c r="H2188" s="711" t="s">
        <v>164</v>
      </c>
      <c r="I2188" s="712"/>
      <c r="J2188" s="712"/>
      <c r="K2188" s="712"/>
      <c r="L2188" s="713"/>
      <c r="M2188" s="62"/>
    </row>
    <row r="2189" spans="1:13" ht="28.8" x14ac:dyDescent="0.3">
      <c r="A2189" s="62"/>
      <c r="B2189" s="186" t="s">
        <v>53</v>
      </c>
      <c r="C2189" s="187" t="s">
        <v>1</v>
      </c>
      <c r="D2189" s="161" t="s">
        <v>54</v>
      </c>
      <c r="E2189" s="188" t="s">
        <v>23</v>
      </c>
      <c r="F2189" s="188" t="s">
        <v>55</v>
      </c>
      <c r="G2189" s="188" t="s">
        <v>56</v>
      </c>
      <c r="H2189" s="90" t="s">
        <v>158</v>
      </c>
      <c r="I2189" s="169" t="s">
        <v>159</v>
      </c>
      <c r="J2189" s="169" t="s">
        <v>160</v>
      </c>
      <c r="K2189" s="169" t="s">
        <v>161</v>
      </c>
      <c r="L2189" s="92" t="s">
        <v>162</v>
      </c>
      <c r="M2189" s="62"/>
    </row>
    <row r="2190" spans="1:13" x14ac:dyDescent="0.3">
      <c r="A2190" s="62"/>
      <c r="B2190" s="189">
        <v>0</v>
      </c>
      <c r="C2190" s="187"/>
      <c r="D2190" s="190">
        <v>0</v>
      </c>
      <c r="E2190" s="191">
        <v>0</v>
      </c>
      <c r="F2190" s="505">
        <v>0.1</v>
      </c>
      <c r="G2190" s="191">
        <v>0</v>
      </c>
      <c r="H2190" s="170">
        <v>0</v>
      </c>
      <c r="I2190" s="171"/>
      <c r="J2190" s="61">
        <v>0</v>
      </c>
      <c r="K2190" s="100">
        <v>0</v>
      </c>
      <c r="L2190" s="101">
        <v>0</v>
      </c>
      <c r="M2190" s="62"/>
    </row>
    <row r="2191" spans="1:13" x14ac:dyDescent="0.3">
      <c r="A2191" s="62"/>
      <c r="B2191" s="6">
        <v>0</v>
      </c>
      <c r="C2191" s="25"/>
      <c r="D2191" s="3">
        <v>0</v>
      </c>
      <c r="E2191" s="26">
        <v>0</v>
      </c>
      <c r="F2191" s="27"/>
      <c r="G2191" s="26">
        <v>0</v>
      </c>
      <c r="H2191" s="89">
        <v>0</v>
      </c>
      <c r="I2191" s="99"/>
      <c r="J2191" s="61">
        <v>0</v>
      </c>
      <c r="K2191" s="100">
        <v>0</v>
      </c>
      <c r="L2191" s="101">
        <v>0</v>
      </c>
      <c r="M2191" s="62"/>
    </row>
    <row r="2192" spans="1:13" x14ac:dyDescent="0.3">
      <c r="A2192" s="62"/>
      <c r="B2192" s="6">
        <v>0</v>
      </c>
      <c r="C2192" s="25"/>
      <c r="D2192" s="3">
        <v>0</v>
      </c>
      <c r="E2192" s="26">
        <v>0</v>
      </c>
      <c r="F2192" s="27"/>
      <c r="G2192" s="26">
        <v>0</v>
      </c>
      <c r="H2192" s="89">
        <v>0</v>
      </c>
      <c r="I2192" s="99"/>
      <c r="J2192" s="61">
        <v>0</v>
      </c>
      <c r="K2192" s="100">
        <v>0</v>
      </c>
      <c r="L2192" s="101">
        <v>0</v>
      </c>
      <c r="M2192" s="62"/>
    </row>
    <row r="2193" spans="1:13" x14ac:dyDescent="0.3">
      <c r="A2193" s="62"/>
      <c r="B2193" s="6">
        <v>0</v>
      </c>
      <c r="C2193" s="25"/>
      <c r="D2193" s="3">
        <v>0</v>
      </c>
      <c r="E2193" s="26">
        <v>0</v>
      </c>
      <c r="F2193" s="27"/>
      <c r="G2193" s="26">
        <v>0</v>
      </c>
      <c r="H2193" s="89">
        <v>0</v>
      </c>
      <c r="I2193" s="99"/>
      <c r="J2193" s="61">
        <v>0</v>
      </c>
      <c r="K2193" s="100">
        <v>0</v>
      </c>
      <c r="L2193" s="101">
        <v>0</v>
      </c>
      <c r="M2193" s="62"/>
    </row>
    <row r="2194" spans="1:13" x14ac:dyDescent="0.3">
      <c r="A2194" s="62"/>
      <c r="B2194" s="6">
        <v>0</v>
      </c>
      <c r="C2194" s="25"/>
      <c r="D2194" s="3">
        <v>0</v>
      </c>
      <c r="E2194" s="26">
        <v>0</v>
      </c>
      <c r="F2194" s="27"/>
      <c r="G2194" s="26">
        <v>0</v>
      </c>
      <c r="H2194" s="89">
        <v>0</v>
      </c>
      <c r="I2194" s="99"/>
      <c r="J2194" s="61">
        <v>0</v>
      </c>
      <c r="K2194" s="100">
        <v>0</v>
      </c>
      <c r="L2194" s="101">
        <v>0</v>
      </c>
      <c r="M2194" s="62"/>
    </row>
    <row r="2195" spans="1:13" x14ac:dyDescent="0.3">
      <c r="A2195" s="62"/>
      <c r="B2195" s="6">
        <v>0</v>
      </c>
      <c r="C2195" s="25"/>
      <c r="D2195" s="3">
        <v>0</v>
      </c>
      <c r="E2195" s="26">
        <v>0</v>
      </c>
      <c r="F2195" s="27"/>
      <c r="G2195" s="26">
        <v>0</v>
      </c>
      <c r="H2195" s="89">
        <v>0</v>
      </c>
      <c r="I2195" s="99"/>
      <c r="J2195" s="61">
        <v>0</v>
      </c>
      <c r="K2195" s="100">
        <v>0</v>
      </c>
      <c r="L2195" s="101">
        <v>0</v>
      </c>
      <c r="M2195" s="62"/>
    </row>
    <row r="2196" spans="1:13" x14ac:dyDescent="0.3">
      <c r="A2196" s="62"/>
      <c r="B2196" s="6" t="s">
        <v>1562</v>
      </c>
      <c r="C2196" s="25"/>
      <c r="D2196" s="3">
        <v>0</v>
      </c>
      <c r="E2196" s="26">
        <v>0</v>
      </c>
      <c r="F2196" s="27"/>
      <c r="G2196" s="26">
        <v>4.2999999999999997E-2</v>
      </c>
      <c r="H2196" s="89">
        <v>1.3353705498000048E-4</v>
      </c>
      <c r="I2196" s="99"/>
      <c r="J2196" s="61" t="s">
        <v>165</v>
      </c>
      <c r="K2196" s="100">
        <v>0.4</v>
      </c>
      <c r="L2196" s="101">
        <v>5.3414821992000196E-5</v>
      </c>
      <c r="M2196" s="62"/>
    </row>
    <row r="2197" spans="1:13" x14ac:dyDescent="0.3">
      <c r="A2197" s="62"/>
      <c r="B2197" s="6" t="s">
        <v>57</v>
      </c>
      <c r="C2197" s="25"/>
      <c r="D2197" s="28"/>
      <c r="E2197" s="26"/>
      <c r="F2197" s="27"/>
      <c r="G2197" s="193">
        <v>4.2999999999999997E-2</v>
      </c>
      <c r="H2197" s="102" t="s">
        <v>57</v>
      </c>
      <c r="I2197" s="103"/>
      <c r="J2197" s="85"/>
      <c r="K2197" s="104" t="s">
        <v>156</v>
      </c>
      <c r="L2197" s="105">
        <v>5.3414821992000196E-5</v>
      </c>
      <c r="M2197" s="62"/>
    </row>
    <row r="2198" spans="1:13" x14ac:dyDescent="0.3">
      <c r="A2198" s="62"/>
      <c r="B2198" s="194" t="s">
        <v>22</v>
      </c>
      <c r="C2198" s="195"/>
      <c r="D2198" s="196"/>
      <c r="E2198" s="197"/>
      <c r="F2198" s="155"/>
      <c r="G2198" s="87"/>
      <c r="H2198" s="107"/>
      <c r="I2198" s="174"/>
      <c r="J2198" s="175"/>
      <c r="K2198" s="176"/>
      <c r="L2198" s="110"/>
      <c r="M2198" s="62"/>
    </row>
    <row r="2199" spans="1:13" ht="28.8" x14ac:dyDescent="0.3">
      <c r="A2199" s="62"/>
      <c r="B2199" s="198" t="s">
        <v>58</v>
      </c>
      <c r="C2199" s="199" t="s">
        <v>1</v>
      </c>
      <c r="D2199" s="200" t="s">
        <v>59</v>
      </c>
      <c r="E2199" s="156" t="s">
        <v>23</v>
      </c>
      <c r="F2199" s="156" t="s">
        <v>55</v>
      </c>
      <c r="G2199" s="201" t="s">
        <v>56</v>
      </c>
      <c r="H2199" s="90" t="s">
        <v>158</v>
      </c>
      <c r="I2199" s="169" t="s">
        <v>159</v>
      </c>
      <c r="J2199" s="169" t="s">
        <v>160</v>
      </c>
      <c r="K2199" s="177" t="s">
        <v>161</v>
      </c>
      <c r="L2199" s="92" t="s">
        <v>162</v>
      </c>
      <c r="M2199" s="62"/>
    </row>
    <row r="2200" spans="1:13" x14ac:dyDescent="0.3">
      <c r="A2200" s="62"/>
      <c r="B2200" s="8">
        <v>0</v>
      </c>
      <c r="C2200" s="25">
        <v>1</v>
      </c>
      <c r="D2200" s="3">
        <v>4.0999999999999996</v>
      </c>
      <c r="E2200" s="26">
        <v>4.0999999999999996</v>
      </c>
      <c r="F2200" s="26">
        <v>0.1</v>
      </c>
      <c r="G2200" s="26">
        <v>0.41</v>
      </c>
      <c r="H2200" s="170">
        <v>1.2732602916697721E-3</v>
      </c>
      <c r="I2200" s="171"/>
      <c r="J2200" s="192" t="s">
        <v>163</v>
      </c>
      <c r="K2200" s="172">
        <v>1</v>
      </c>
      <c r="L2200" s="173">
        <v>1.2732602916697721E-3</v>
      </c>
      <c r="M2200" s="62"/>
    </row>
    <row r="2201" spans="1:13" x14ac:dyDescent="0.3">
      <c r="A2201" s="62"/>
      <c r="B2201" s="550" t="s">
        <v>86</v>
      </c>
      <c r="C2201" s="25">
        <v>1</v>
      </c>
      <c r="D2201" s="3">
        <v>4.55</v>
      </c>
      <c r="E2201" s="26">
        <v>4.55</v>
      </c>
      <c r="F2201" s="26">
        <v>0.1</v>
      </c>
      <c r="G2201" s="26">
        <v>0.45500000000000002</v>
      </c>
      <c r="H2201" s="89">
        <v>1.4130083724627962E-3</v>
      </c>
      <c r="I2201" s="99"/>
      <c r="J2201" s="61" t="s">
        <v>163</v>
      </c>
      <c r="K2201" s="100">
        <v>1</v>
      </c>
      <c r="L2201" s="101">
        <v>1.4130083724627962E-3</v>
      </c>
      <c r="M2201" s="62"/>
    </row>
    <row r="2202" spans="1:13" x14ac:dyDescent="0.3">
      <c r="A2202" s="62"/>
      <c r="B2202" s="8">
        <v>0</v>
      </c>
      <c r="C2202" s="25"/>
      <c r="D2202" s="3">
        <v>0</v>
      </c>
      <c r="E2202" s="26">
        <v>0</v>
      </c>
      <c r="F2202" s="26"/>
      <c r="G2202" s="26">
        <v>0</v>
      </c>
      <c r="H2202" s="89">
        <v>0</v>
      </c>
      <c r="I2202" s="99"/>
      <c r="J2202" s="61">
        <v>0</v>
      </c>
      <c r="K2202" s="100">
        <v>0</v>
      </c>
      <c r="L2202" s="101">
        <v>0</v>
      </c>
      <c r="M2202" s="62"/>
    </row>
    <row r="2203" spans="1:13" x14ac:dyDescent="0.3">
      <c r="A2203" s="62"/>
      <c r="B2203" s="8">
        <v>0</v>
      </c>
      <c r="C2203" s="25"/>
      <c r="D2203" s="3">
        <v>0</v>
      </c>
      <c r="E2203" s="26">
        <v>0</v>
      </c>
      <c r="F2203" s="27"/>
      <c r="G2203" s="26">
        <v>0</v>
      </c>
      <c r="H2203" s="89">
        <v>0</v>
      </c>
      <c r="I2203" s="99"/>
      <c r="J2203" s="61">
        <v>0</v>
      </c>
      <c r="K2203" s="100">
        <v>0</v>
      </c>
      <c r="L2203" s="101">
        <v>0</v>
      </c>
      <c r="M2203" s="62"/>
    </row>
    <row r="2204" spans="1:13" x14ac:dyDescent="0.3">
      <c r="A2204" s="62"/>
      <c r="B2204" s="8">
        <v>0</v>
      </c>
      <c r="C2204" s="25"/>
      <c r="D2204" s="3">
        <v>0</v>
      </c>
      <c r="E2204" s="26">
        <v>0</v>
      </c>
      <c r="F2204" s="27"/>
      <c r="G2204" s="26">
        <v>0</v>
      </c>
      <c r="H2204" s="89">
        <v>0</v>
      </c>
      <c r="I2204" s="99"/>
      <c r="J2204" s="61">
        <v>0</v>
      </c>
      <c r="K2204" s="100">
        <v>0</v>
      </c>
      <c r="L2204" s="101">
        <v>0</v>
      </c>
      <c r="M2204" s="62"/>
    </row>
    <row r="2205" spans="1:13" x14ac:dyDescent="0.3">
      <c r="A2205" s="62"/>
      <c r="B2205" s="8">
        <v>0</v>
      </c>
      <c r="C2205" s="25"/>
      <c r="D2205" s="3">
        <v>0</v>
      </c>
      <c r="E2205" s="26">
        <v>0</v>
      </c>
      <c r="F2205" s="27"/>
      <c r="G2205" s="26">
        <v>0</v>
      </c>
      <c r="H2205" s="89">
        <v>0</v>
      </c>
      <c r="I2205" s="99"/>
      <c r="J2205" s="61">
        <v>0</v>
      </c>
      <c r="K2205" s="100">
        <v>0</v>
      </c>
      <c r="L2205" s="101">
        <v>0</v>
      </c>
      <c r="M2205" s="62"/>
    </row>
    <row r="2206" spans="1:13" x14ac:dyDescent="0.3">
      <c r="A2206" s="62"/>
      <c r="B2206" s="8">
        <v>0</v>
      </c>
      <c r="C2206" s="25"/>
      <c r="D2206" s="3">
        <v>0</v>
      </c>
      <c r="E2206" s="26">
        <v>0</v>
      </c>
      <c r="F2206" s="27"/>
      <c r="G2206" s="26">
        <v>0</v>
      </c>
      <c r="H2206" s="89">
        <v>0</v>
      </c>
      <c r="I2206" s="99"/>
      <c r="J2206" s="61">
        <v>0</v>
      </c>
      <c r="K2206" s="100">
        <v>0</v>
      </c>
      <c r="L2206" s="101">
        <v>0</v>
      </c>
      <c r="M2206" s="62"/>
    </row>
    <row r="2207" spans="1:13" x14ac:dyDescent="0.3">
      <c r="A2207" s="62"/>
      <c r="B2207" s="8">
        <v>0</v>
      </c>
      <c r="C2207" s="25"/>
      <c r="D2207" s="3">
        <v>0</v>
      </c>
      <c r="E2207" s="26">
        <v>0</v>
      </c>
      <c r="F2207" s="27"/>
      <c r="G2207" s="26">
        <v>0</v>
      </c>
      <c r="H2207" s="89">
        <v>0</v>
      </c>
      <c r="I2207" s="99"/>
      <c r="J2207" s="61">
        <v>0</v>
      </c>
      <c r="K2207" s="100">
        <v>0</v>
      </c>
      <c r="L2207" s="101">
        <v>0</v>
      </c>
      <c r="M2207" s="62"/>
    </row>
    <row r="2208" spans="1:13" x14ac:dyDescent="0.3">
      <c r="A2208" s="62"/>
      <c r="B2208" s="8">
        <v>0</v>
      </c>
      <c r="C2208" s="25"/>
      <c r="D2208" s="3">
        <v>0</v>
      </c>
      <c r="E2208" s="26">
        <v>0</v>
      </c>
      <c r="F2208" s="27"/>
      <c r="G2208" s="26">
        <v>0</v>
      </c>
      <c r="H2208" s="89">
        <v>0</v>
      </c>
      <c r="I2208" s="99"/>
      <c r="J2208" s="61">
        <v>0</v>
      </c>
      <c r="K2208" s="100">
        <v>0</v>
      </c>
      <c r="L2208" s="101">
        <v>0</v>
      </c>
      <c r="M2208" s="62"/>
    </row>
    <row r="2209" spans="1:13" x14ac:dyDescent="0.3">
      <c r="A2209" s="62"/>
      <c r="B2209" s="6" t="s">
        <v>60</v>
      </c>
      <c r="C2209" s="25"/>
      <c r="D2209" s="28"/>
      <c r="E2209" s="26"/>
      <c r="F2209" s="27"/>
      <c r="G2209" s="193">
        <v>0.86499999999999999</v>
      </c>
      <c r="H2209" s="106" t="s">
        <v>60</v>
      </c>
      <c r="I2209" s="103"/>
      <c r="J2209" s="85"/>
      <c r="K2209" s="104" t="s">
        <v>156</v>
      </c>
      <c r="L2209" s="95">
        <v>2.6862686641325683E-3</v>
      </c>
      <c r="M2209" s="62"/>
    </row>
    <row r="2210" spans="1:13" x14ac:dyDescent="0.3">
      <c r="A2210" s="62"/>
      <c r="B2210" s="194" t="s">
        <v>38</v>
      </c>
      <c r="C2210" s="195"/>
      <c r="D2210" s="196"/>
      <c r="E2210" s="196"/>
      <c r="F2210" s="196"/>
      <c r="G2210" s="196"/>
      <c r="H2210" s="115"/>
      <c r="I2210" s="202"/>
      <c r="J2210" s="203"/>
      <c r="K2210" s="178"/>
      <c r="L2210" s="204"/>
      <c r="M2210" s="62"/>
    </row>
    <row r="2211" spans="1:13" ht="28.8" x14ac:dyDescent="0.3">
      <c r="A2211" s="62"/>
      <c r="B2211" s="53" t="s">
        <v>53</v>
      </c>
      <c r="C2211" s="195"/>
      <c r="D2211" s="205" t="s">
        <v>0</v>
      </c>
      <c r="E2211" s="206" t="s">
        <v>1</v>
      </c>
      <c r="F2211" s="207" t="s">
        <v>61</v>
      </c>
      <c r="G2211" s="188" t="s">
        <v>56</v>
      </c>
      <c r="H2211" s="111" t="s">
        <v>158</v>
      </c>
      <c r="I2211" s="112" t="s">
        <v>159</v>
      </c>
      <c r="J2211" s="112" t="s">
        <v>160</v>
      </c>
      <c r="K2211" s="113" t="s">
        <v>161</v>
      </c>
      <c r="L2211" s="114" t="s">
        <v>162</v>
      </c>
      <c r="M2211" s="62"/>
    </row>
    <row r="2212" spans="1:13" x14ac:dyDescent="0.3">
      <c r="A2212" s="62"/>
      <c r="B2212" s="218" t="s">
        <v>1612</v>
      </c>
      <c r="C2212" s="195"/>
      <c r="D2212" s="190" t="s">
        <v>5</v>
      </c>
      <c r="E2212" s="153">
        <v>1</v>
      </c>
      <c r="F2212" s="154">
        <v>320</v>
      </c>
      <c r="G2212" s="191">
        <v>320</v>
      </c>
      <c r="H2212" s="170">
        <v>0.99376413008372466</v>
      </c>
      <c r="I2212" s="171"/>
      <c r="J2212" s="192" t="s">
        <v>1219</v>
      </c>
      <c r="K2212" s="172">
        <v>0</v>
      </c>
      <c r="L2212" s="173">
        <v>0</v>
      </c>
      <c r="M2212" s="521"/>
    </row>
    <row r="2213" spans="1:13" x14ac:dyDescent="0.3">
      <c r="A2213" s="62"/>
      <c r="B2213" s="6" t="s">
        <v>1591</v>
      </c>
      <c r="C2213" s="7"/>
      <c r="D2213" s="3" t="s">
        <v>5</v>
      </c>
      <c r="E2213" s="4">
        <v>1</v>
      </c>
      <c r="F2213" s="5">
        <v>1.1000000000000001</v>
      </c>
      <c r="G2213" s="26">
        <v>1.1000000000000001</v>
      </c>
      <c r="H2213" s="89">
        <v>3.4160641971628038E-3</v>
      </c>
      <c r="I2213" s="99"/>
      <c r="J2213" s="61" t="s">
        <v>163</v>
      </c>
      <c r="K2213" s="100">
        <v>1</v>
      </c>
      <c r="L2213" s="101">
        <v>3.4160641971628038E-3</v>
      </c>
      <c r="M2213" s="521"/>
    </row>
    <row r="2214" spans="1:13" x14ac:dyDescent="0.3">
      <c r="A2214" s="62"/>
      <c r="B2214" s="6">
        <v>0</v>
      </c>
      <c r="C2214" s="7"/>
      <c r="D2214" s="3"/>
      <c r="E2214" s="4"/>
      <c r="F2214" s="5">
        <v>0</v>
      </c>
      <c r="G2214" s="26">
        <v>0</v>
      </c>
      <c r="H2214" s="89">
        <v>0</v>
      </c>
      <c r="I2214" s="99"/>
      <c r="J2214" s="61">
        <v>0</v>
      </c>
      <c r="K2214" s="100">
        <v>0</v>
      </c>
      <c r="L2214" s="101">
        <v>0</v>
      </c>
      <c r="M2214" s="62"/>
    </row>
    <row r="2215" spans="1:13" x14ac:dyDescent="0.3">
      <c r="A2215" s="62"/>
      <c r="B2215" s="6">
        <v>0</v>
      </c>
      <c r="C2215" s="7"/>
      <c r="D2215" s="3">
        <v>0</v>
      </c>
      <c r="E2215" s="4"/>
      <c r="F2215" s="5">
        <v>0</v>
      </c>
      <c r="G2215" s="26">
        <v>0</v>
      </c>
      <c r="H2215" s="89">
        <v>0</v>
      </c>
      <c r="I2215" s="99"/>
      <c r="J2215" s="61">
        <v>0</v>
      </c>
      <c r="K2215" s="100">
        <v>0</v>
      </c>
      <c r="L2215" s="101">
        <v>0</v>
      </c>
      <c r="M2215" s="62"/>
    </row>
    <row r="2216" spans="1:13" x14ac:dyDescent="0.3">
      <c r="A2216" s="62"/>
      <c r="B2216" s="6">
        <v>0</v>
      </c>
      <c r="C2216" s="7"/>
      <c r="D2216" s="3">
        <v>0</v>
      </c>
      <c r="E2216" s="4"/>
      <c r="F2216" s="5">
        <v>0</v>
      </c>
      <c r="G2216" s="26">
        <v>0</v>
      </c>
      <c r="H2216" s="89">
        <v>0</v>
      </c>
      <c r="I2216" s="99"/>
      <c r="J2216" s="61">
        <v>0</v>
      </c>
      <c r="K2216" s="100">
        <v>0</v>
      </c>
      <c r="L2216" s="101">
        <v>0</v>
      </c>
      <c r="M2216" s="62"/>
    </row>
    <row r="2217" spans="1:13" x14ac:dyDescent="0.3">
      <c r="A2217" s="62"/>
      <c r="B2217" s="6">
        <v>0</v>
      </c>
      <c r="C2217" s="7"/>
      <c r="D2217" s="3">
        <v>0</v>
      </c>
      <c r="E2217" s="4"/>
      <c r="F2217" s="5">
        <v>0</v>
      </c>
      <c r="G2217" s="26">
        <v>0</v>
      </c>
      <c r="H2217" s="89">
        <v>0</v>
      </c>
      <c r="I2217" s="99"/>
      <c r="J2217" s="61">
        <v>0</v>
      </c>
      <c r="K2217" s="100">
        <v>0</v>
      </c>
      <c r="L2217" s="101">
        <v>0</v>
      </c>
      <c r="M2217" s="62"/>
    </row>
    <row r="2218" spans="1:13" x14ac:dyDescent="0.3">
      <c r="A2218" s="62"/>
      <c r="B2218" s="6">
        <v>0</v>
      </c>
      <c r="C2218" s="7"/>
      <c r="D2218" s="3">
        <v>0</v>
      </c>
      <c r="E2218" s="4"/>
      <c r="F2218" s="5">
        <v>0</v>
      </c>
      <c r="G2218" s="26">
        <v>0</v>
      </c>
      <c r="H2218" s="89">
        <v>0</v>
      </c>
      <c r="I2218" s="99"/>
      <c r="J2218" s="61">
        <v>0</v>
      </c>
      <c r="K2218" s="100">
        <v>0</v>
      </c>
      <c r="L2218" s="101">
        <v>0</v>
      </c>
      <c r="M2218" s="62"/>
    </row>
    <row r="2219" spans="1:13" x14ac:dyDescent="0.3">
      <c r="A2219" s="62"/>
      <c r="B2219" s="6">
        <v>0</v>
      </c>
      <c r="C2219" s="7"/>
      <c r="D2219" s="3">
        <v>0</v>
      </c>
      <c r="E2219" s="4"/>
      <c r="F2219" s="5">
        <v>0</v>
      </c>
      <c r="G2219" s="26">
        <v>0</v>
      </c>
      <c r="H2219" s="89">
        <v>0</v>
      </c>
      <c r="I2219" s="99"/>
      <c r="J2219" s="61">
        <v>0</v>
      </c>
      <c r="K2219" s="100">
        <v>0</v>
      </c>
      <c r="L2219" s="101">
        <v>0</v>
      </c>
      <c r="M2219" s="62"/>
    </row>
    <row r="2220" spans="1:13" x14ac:dyDescent="0.3">
      <c r="A2220" s="62"/>
      <c r="B2220" s="6">
        <v>0</v>
      </c>
      <c r="C2220" s="7"/>
      <c r="D2220" s="3">
        <v>0</v>
      </c>
      <c r="E2220" s="4"/>
      <c r="F2220" s="5">
        <v>0</v>
      </c>
      <c r="G2220" s="26">
        <v>0</v>
      </c>
      <c r="H2220" s="89">
        <v>0</v>
      </c>
      <c r="I2220" s="99"/>
      <c r="J2220" s="61">
        <v>0</v>
      </c>
      <c r="K2220" s="100">
        <v>0</v>
      </c>
      <c r="L2220" s="101">
        <v>0</v>
      </c>
      <c r="M2220" s="62"/>
    </row>
    <row r="2221" spans="1:13" x14ac:dyDescent="0.3">
      <c r="A2221" s="62"/>
      <c r="B2221" s="6">
        <v>0</v>
      </c>
      <c r="C2221" s="7"/>
      <c r="D2221" s="3">
        <v>0</v>
      </c>
      <c r="E2221" s="4"/>
      <c r="F2221" s="5">
        <v>0</v>
      </c>
      <c r="G2221" s="26">
        <v>0</v>
      </c>
      <c r="H2221" s="89">
        <v>0</v>
      </c>
      <c r="I2221" s="99"/>
      <c r="J2221" s="61">
        <v>0</v>
      </c>
      <c r="K2221" s="100">
        <v>0</v>
      </c>
      <c r="L2221" s="101">
        <v>0</v>
      </c>
      <c r="M2221" s="62"/>
    </row>
    <row r="2222" spans="1:13" x14ac:dyDescent="0.3">
      <c r="A2222" s="62"/>
      <c r="B2222" s="6">
        <v>0</v>
      </c>
      <c r="C2222" s="7"/>
      <c r="D2222" s="3">
        <v>0</v>
      </c>
      <c r="E2222" s="4"/>
      <c r="F2222" s="5">
        <v>0</v>
      </c>
      <c r="G2222" s="26">
        <v>0</v>
      </c>
      <c r="H2222" s="89">
        <v>0</v>
      </c>
      <c r="I2222" s="99"/>
      <c r="J2222" s="61">
        <v>0</v>
      </c>
      <c r="K2222" s="100">
        <v>0</v>
      </c>
      <c r="L2222" s="101">
        <v>0</v>
      </c>
      <c r="M2222" s="62"/>
    </row>
    <row r="2223" spans="1:13" x14ac:dyDescent="0.3">
      <c r="A2223" s="62"/>
      <c r="B2223" s="6">
        <v>0</v>
      </c>
      <c r="C2223" s="7"/>
      <c r="D2223" s="3">
        <v>0</v>
      </c>
      <c r="E2223" s="4"/>
      <c r="F2223" s="5">
        <v>0</v>
      </c>
      <c r="G2223" s="26">
        <v>0</v>
      </c>
      <c r="H2223" s="89">
        <v>0</v>
      </c>
      <c r="I2223" s="99"/>
      <c r="J2223" s="61">
        <v>0</v>
      </c>
      <c r="K2223" s="100">
        <v>0</v>
      </c>
      <c r="L2223" s="101">
        <v>0</v>
      </c>
      <c r="M2223" s="62"/>
    </row>
    <row r="2224" spans="1:13" x14ac:dyDescent="0.3">
      <c r="A2224" s="62"/>
      <c r="B2224" s="6">
        <v>0</v>
      </c>
      <c r="C2224" s="7"/>
      <c r="D2224" s="3">
        <v>0</v>
      </c>
      <c r="E2224" s="4"/>
      <c r="F2224" s="5">
        <v>0</v>
      </c>
      <c r="G2224" s="26">
        <v>0</v>
      </c>
      <c r="H2224" s="89">
        <v>0</v>
      </c>
      <c r="I2224" s="99"/>
      <c r="J2224" s="61">
        <v>0</v>
      </c>
      <c r="K2224" s="100">
        <v>0</v>
      </c>
      <c r="L2224" s="101">
        <v>0</v>
      </c>
      <c r="M2224" s="62"/>
    </row>
    <row r="2225" spans="1:13" x14ac:dyDescent="0.3">
      <c r="A2225" s="62"/>
      <c r="B2225" s="58" t="s">
        <v>62</v>
      </c>
      <c r="C2225" s="46"/>
      <c r="D2225" s="37"/>
      <c r="E2225" s="38"/>
      <c r="F2225" s="39"/>
      <c r="G2225" s="193">
        <v>321.10000000000002</v>
      </c>
      <c r="H2225" s="106" t="s">
        <v>62</v>
      </c>
      <c r="I2225" s="103"/>
      <c r="J2225" s="85"/>
      <c r="K2225" s="104" t="s">
        <v>156</v>
      </c>
      <c r="L2225" s="95">
        <v>3.4160641971628038E-3</v>
      </c>
      <c r="M2225" s="62"/>
    </row>
    <row r="2226" spans="1:13" x14ac:dyDescent="0.3">
      <c r="A2226" s="62"/>
      <c r="B2226" s="194" t="s">
        <v>63</v>
      </c>
      <c r="C2226" s="195"/>
      <c r="D2226" s="196"/>
      <c r="E2226" s="197"/>
      <c r="F2226" s="155"/>
      <c r="G2226" s="197"/>
      <c r="H2226" s="115"/>
      <c r="I2226" s="202"/>
      <c r="J2226" s="203"/>
      <c r="K2226" s="178"/>
      <c r="L2226" s="204">
        <v>0</v>
      </c>
      <c r="M2226" s="62"/>
    </row>
    <row r="2227" spans="1:13" ht="28.8" x14ac:dyDescent="0.3">
      <c r="A2227" s="62"/>
      <c r="B2227" s="53" t="s">
        <v>53</v>
      </c>
      <c r="C2227" s="210"/>
      <c r="D2227" s="211" t="s">
        <v>0</v>
      </c>
      <c r="E2227" s="201" t="s">
        <v>1</v>
      </c>
      <c r="F2227" s="156" t="s">
        <v>61</v>
      </c>
      <c r="G2227" s="188" t="s">
        <v>56</v>
      </c>
      <c r="H2227" s="111" t="s">
        <v>158</v>
      </c>
      <c r="I2227" s="112" t="s">
        <v>159</v>
      </c>
      <c r="J2227" s="112" t="s">
        <v>160</v>
      </c>
      <c r="K2227" s="113" t="s">
        <v>161</v>
      </c>
      <c r="L2227" s="114" t="s">
        <v>162</v>
      </c>
      <c r="M2227" s="62"/>
    </row>
    <row r="2228" spans="1:13" x14ac:dyDescent="0.3">
      <c r="A2228" s="62"/>
      <c r="B2228" s="6">
        <v>0</v>
      </c>
      <c r="C2228" s="7"/>
      <c r="D2228" s="3">
        <v>0</v>
      </c>
      <c r="E2228" s="26"/>
      <c r="F2228" s="5">
        <v>0</v>
      </c>
      <c r="G2228" s="191">
        <v>0</v>
      </c>
      <c r="H2228" s="170">
        <v>0</v>
      </c>
      <c r="I2228" s="171"/>
      <c r="J2228" s="192">
        <v>0</v>
      </c>
      <c r="K2228" s="172">
        <v>0</v>
      </c>
      <c r="L2228" s="173">
        <v>0</v>
      </c>
      <c r="M2228" s="62"/>
    </row>
    <row r="2229" spans="1:13" x14ac:dyDescent="0.3">
      <c r="A2229" s="62"/>
      <c r="B2229" s="6">
        <v>0</v>
      </c>
      <c r="C2229" s="7"/>
      <c r="D2229" s="3">
        <v>0</v>
      </c>
      <c r="E2229" s="26"/>
      <c r="F2229" s="5">
        <v>0</v>
      </c>
      <c r="G2229" s="26">
        <v>0</v>
      </c>
      <c r="H2229" s="89">
        <v>0</v>
      </c>
      <c r="I2229" s="99"/>
      <c r="J2229" s="61">
        <v>0</v>
      </c>
      <c r="K2229" s="100">
        <v>0</v>
      </c>
      <c r="L2229" s="101">
        <v>0</v>
      </c>
      <c r="M2229" s="62"/>
    </row>
    <row r="2230" spans="1:13" x14ac:dyDescent="0.3">
      <c r="A2230" s="62"/>
      <c r="B2230" s="6">
        <v>0</v>
      </c>
      <c r="C2230" s="7"/>
      <c r="D2230" s="3">
        <v>0</v>
      </c>
      <c r="E2230" s="26"/>
      <c r="F2230" s="5">
        <v>0</v>
      </c>
      <c r="G2230" s="26">
        <v>0</v>
      </c>
      <c r="H2230" s="89">
        <v>0</v>
      </c>
      <c r="I2230" s="99"/>
      <c r="J2230" s="61">
        <v>0</v>
      </c>
      <c r="K2230" s="100">
        <v>0</v>
      </c>
      <c r="L2230" s="101">
        <v>0</v>
      </c>
      <c r="M2230" s="62"/>
    </row>
    <row r="2231" spans="1:13" x14ac:dyDescent="0.3">
      <c r="A2231" s="62"/>
      <c r="B2231" s="6">
        <v>0</v>
      </c>
      <c r="C2231" s="7"/>
      <c r="D2231" s="3">
        <v>0</v>
      </c>
      <c r="E2231" s="26"/>
      <c r="F2231" s="5">
        <v>0</v>
      </c>
      <c r="G2231" s="26">
        <v>0</v>
      </c>
      <c r="H2231" s="89">
        <v>0</v>
      </c>
      <c r="I2231" s="99"/>
      <c r="J2231" s="61">
        <v>0</v>
      </c>
      <c r="K2231" s="100">
        <v>0</v>
      </c>
      <c r="L2231" s="101">
        <v>0</v>
      </c>
      <c r="M2231" s="62"/>
    </row>
    <row r="2232" spans="1:13" x14ac:dyDescent="0.3">
      <c r="A2232" s="62"/>
      <c r="B2232" s="6">
        <v>0</v>
      </c>
      <c r="C2232" s="7"/>
      <c r="D2232" s="3">
        <v>0</v>
      </c>
      <c r="E2232" s="26"/>
      <c r="F2232" s="5">
        <v>0</v>
      </c>
      <c r="G2232" s="26">
        <v>0</v>
      </c>
      <c r="H2232" s="89">
        <v>0</v>
      </c>
      <c r="I2232" s="99"/>
      <c r="J2232" s="61">
        <v>0</v>
      </c>
      <c r="K2232" s="100">
        <v>0</v>
      </c>
      <c r="L2232" s="101">
        <v>0</v>
      </c>
      <c r="M2232" s="62"/>
    </row>
    <row r="2233" spans="1:13" ht="15" thickBot="1" x14ac:dyDescent="0.35">
      <c r="A2233" s="62"/>
      <c r="B2233" s="59" t="s">
        <v>64</v>
      </c>
      <c r="C2233" s="42"/>
      <c r="D2233" s="43"/>
      <c r="E2233" s="44"/>
      <c r="F2233" s="45"/>
      <c r="G2233" s="191">
        <v>0</v>
      </c>
      <c r="H2233" s="106" t="s">
        <v>64</v>
      </c>
      <c r="I2233" s="103"/>
      <c r="J2233" s="85"/>
      <c r="K2233" s="104" t="s">
        <v>156</v>
      </c>
      <c r="L2233" s="95">
        <v>0</v>
      </c>
      <c r="M2233" s="62"/>
    </row>
    <row r="2234" spans="1:13" x14ac:dyDescent="0.3">
      <c r="A2234" s="62"/>
      <c r="B2234" s="64"/>
      <c r="C2234" s="68"/>
      <c r="D2234" s="69" t="s">
        <v>65</v>
      </c>
      <c r="E2234" s="70"/>
      <c r="F2234" s="71"/>
      <c r="G2234" s="88">
        <v>322.00799999999998</v>
      </c>
      <c r="H2234" s="179"/>
      <c r="I2234" s="212"/>
      <c r="J2234" s="213"/>
      <c r="K2234" s="214"/>
      <c r="L2234" s="180"/>
      <c r="M2234" s="62"/>
    </row>
    <row r="2235" spans="1:13" x14ac:dyDescent="0.3">
      <c r="A2235" s="62"/>
      <c r="B2235" s="63"/>
      <c r="C2235" s="68"/>
      <c r="D2235" s="72" t="s">
        <v>7</v>
      </c>
      <c r="E2235" s="215"/>
      <c r="F2235" s="181">
        <v>0.1</v>
      </c>
      <c r="G2235" s="215">
        <v>32.201000000000001</v>
      </c>
      <c r="H2235" s="120"/>
      <c r="I2235" s="124"/>
      <c r="J2235" s="141"/>
      <c r="K2235" s="125"/>
      <c r="L2235" s="119"/>
      <c r="M2235" s="62"/>
    </row>
    <row r="2236" spans="1:13" x14ac:dyDescent="0.3">
      <c r="A2236" s="62"/>
      <c r="B2236" s="63"/>
      <c r="C2236" s="68"/>
      <c r="D2236" s="72" t="s">
        <v>8</v>
      </c>
      <c r="E2236" s="215"/>
      <c r="F2236" s="181">
        <v>0.1</v>
      </c>
      <c r="G2236" s="215">
        <v>32.201000000000001</v>
      </c>
      <c r="H2236" s="120"/>
      <c r="I2236" s="124"/>
      <c r="J2236" s="141"/>
      <c r="K2236" s="125"/>
      <c r="L2236" s="119"/>
      <c r="M2236" s="62"/>
    </row>
    <row r="2237" spans="1:13" x14ac:dyDescent="0.3">
      <c r="A2237" s="62"/>
      <c r="B2237" s="63" t="s">
        <v>66</v>
      </c>
      <c r="C2237" s="68"/>
      <c r="D2237" s="75" t="s">
        <v>67</v>
      </c>
      <c r="E2237" s="76"/>
      <c r="F2237" s="71"/>
      <c r="G2237" s="76">
        <v>386.41</v>
      </c>
      <c r="H2237" s="120"/>
      <c r="I2237" s="124"/>
      <c r="J2237" s="141"/>
      <c r="K2237" s="125"/>
      <c r="L2237" s="119"/>
      <c r="M2237" s="62"/>
    </row>
    <row r="2238" spans="1:13" ht="15" thickBot="1" x14ac:dyDescent="0.35">
      <c r="A2238" s="62"/>
      <c r="B2238" s="63"/>
      <c r="C2238" s="68"/>
      <c r="D2238" s="77" t="s">
        <v>68</v>
      </c>
      <c r="E2238" s="78"/>
      <c r="F2238" s="79"/>
      <c r="G2238" s="78">
        <v>386.41</v>
      </c>
      <c r="H2238" s="134">
        <v>1</v>
      </c>
      <c r="I2238" s="126"/>
      <c r="J2238" s="142"/>
      <c r="K2238" s="127"/>
      <c r="L2238" s="135">
        <v>6.1557476832873725E-3</v>
      </c>
      <c r="M2238" s="62"/>
    </row>
    <row r="2239" spans="1:13" x14ac:dyDescent="0.3">
      <c r="A2239" s="62"/>
      <c r="B2239" s="63"/>
      <c r="C2239" s="68"/>
      <c r="D2239" s="80"/>
      <c r="E2239" s="67"/>
      <c r="F2239" s="65"/>
      <c r="G2239" s="67"/>
      <c r="H2239" s="47"/>
      <c r="I2239" s="47"/>
      <c r="J2239" s="60"/>
      <c r="K2239" s="47"/>
      <c r="L2239" s="47"/>
      <c r="M2239" s="62"/>
    </row>
    <row r="2240" spans="1:13" x14ac:dyDescent="0.3">
      <c r="A2240" s="62"/>
      <c r="B2240" s="63"/>
      <c r="C2240" s="68"/>
      <c r="D2240" s="80"/>
      <c r="E2240" s="67"/>
      <c r="F2240" s="65"/>
      <c r="G2240" s="67"/>
      <c r="H2240" s="47"/>
      <c r="I2240" s="47"/>
      <c r="J2240" s="60"/>
      <c r="K2240" s="47"/>
      <c r="L2240" s="47"/>
      <c r="M2240" s="62"/>
    </row>
    <row r="2241" spans="1:13" x14ac:dyDescent="0.3">
      <c r="A2241" s="62"/>
      <c r="B2241" s="63"/>
      <c r="C2241" s="68"/>
      <c r="D2241" s="80"/>
      <c r="E2241" s="67"/>
      <c r="F2241" s="65"/>
      <c r="G2241" s="67"/>
      <c r="H2241" s="47"/>
      <c r="I2241" s="47"/>
      <c r="J2241" s="60"/>
      <c r="K2241" s="47"/>
      <c r="L2241" s="47"/>
      <c r="M2241" s="62"/>
    </row>
    <row r="2242" spans="1:13" x14ac:dyDescent="0.3">
      <c r="A2242" s="62"/>
      <c r="B2242" s="136" t="s">
        <v>1808</v>
      </c>
      <c r="C2242" s="81"/>
      <c r="D2242" s="80"/>
      <c r="E2242" s="67"/>
      <c r="F2242" s="82"/>
      <c r="G2242" s="82"/>
      <c r="H2242" s="47"/>
      <c r="I2242" s="47"/>
      <c r="J2242" s="60"/>
      <c r="K2242" s="47"/>
      <c r="L2242" s="47"/>
      <c r="M2242" s="62"/>
    </row>
    <row r="2243" spans="1:13" x14ac:dyDescent="0.3">
      <c r="A2243" s="62"/>
      <c r="B2243" s="216" t="s">
        <v>6</v>
      </c>
      <c r="C2243" s="217"/>
      <c r="D2243" s="80"/>
      <c r="E2243" s="67"/>
      <c r="F2243" s="62"/>
      <c r="G2243" s="62"/>
      <c r="H2243" s="47"/>
      <c r="I2243" s="47"/>
      <c r="J2243" s="60"/>
      <c r="K2243" s="47"/>
      <c r="L2243" s="47"/>
      <c r="M2243" s="62"/>
    </row>
    <row r="2244" spans="1:13" x14ac:dyDescent="0.3">
      <c r="A2244" s="62"/>
      <c r="B2244" s="84"/>
      <c r="C2244" s="62"/>
      <c r="D2244" s="80"/>
      <c r="E2244" s="67"/>
      <c r="F2244" s="62"/>
      <c r="G2244" s="62"/>
      <c r="H2244" s="47"/>
      <c r="I2244" s="47"/>
      <c r="J2244" s="60"/>
      <c r="K2244" s="47"/>
      <c r="L2244" s="47"/>
      <c r="M2244" s="62"/>
    </row>
    <row r="2245" spans="1:13" x14ac:dyDescent="0.3">
      <c r="A2245" s="62"/>
      <c r="B2245" s="129"/>
      <c r="C2245" s="129"/>
      <c r="D2245" s="129"/>
      <c r="J2245" s="1"/>
    </row>
    <row r="2246" spans="1:13" x14ac:dyDescent="0.3">
      <c r="A2246" s="62"/>
      <c r="B2246" s="130"/>
      <c r="C2246" s="130"/>
      <c r="D2246" s="130"/>
      <c r="J2246" s="1"/>
    </row>
    <row r="2247" spans="1:13" ht="15.6" x14ac:dyDescent="0.3">
      <c r="A2247" s="62"/>
      <c r="B2247" s="47"/>
      <c r="C2247" s="47"/>
      <c r="D2247" s="715" t="s">
        <v>166</v>
      </c>
      <c r="E2247" s="715"/>
      <c r="F2247" s="715"/>
      <c r="J2247" s="1"/>
    </row>
    <row r="2248" spans="1:13" x14ac:dyDescent="0.3">
      <c r="A2248" s="62"/>
      <c r="B2248" s="132"/>
      <c r="C2248" s="132"/>
      <c r="D2248" s="132"/>
      <c r="J2248" s="1"/>
    </row>
    <row r="2249" spans="1:13" ht="82.2" customHeight="1" x14ac:dyDescent="0.3">
      <c r="A2249" s="62"/>
      <c r="B2249" s="710" t="s">
        <v>1809</v>
      </c>
      <c r="C2249" s="710"/>
      <c r="D2249" s="710"/>
      <c r="E2249" s="710"/>
      <c r="F2249" s="710"/>
      <c r="G2249" s="710"/>
      <c r="H2249" s="710"/>
      <c r="I2249" s="710"/>
      <c r="J2249" s="710"/>
      <c r="K2249" s="710"/>
      <c r="L2249" s="710"/>
    </row>
    <row r="2250" spans="1:13" x14ac:dyDescent="0.3">
      <c r="A2250" s="62"/>
      <c r="B2250" s="63"/>
      <c r="C2250" s="9"/>
      <c r="D2250" s="10"/>
      <c r="E2250" s="11"/>
      <c r="F2250" s="12"/>
      <c r="G2250" s="13"/>
      <c r="H2250" s="47"/>
      <c r="I2250" s="47"/>
      <c r="J2250" s="60"/>
      <c r="K2250" s="47"/>
      <c r="L2250" s="47"/>
      <c r="M2250" s="62"/>
    </row>
    <row r="2251" spans="1:13" x14ac:dyDescent="0.3">
      <c r="A2251" s="62"/>
      <c r="B2251" s="48" t="s">
        <v>48</v>
      </c>
      <c r="C2251" s="9"/>
      <c r="D2251" s="10"/>
      <c r="E2251" s="11"/>
      <c r="F2251" s="11"/>
      <c r="G2251" s="11"/>
      <c r="H2251" s="47"/>
      <c r="I2251" s="47"/>
      <c r="J2251" s="60"/>
      <c r="K2251" s="47"/>
      <c r="L2251" s="47"/>
      <c r="M2251" s="62"/>
    </row>
    <row r="2252" spans="1:13" x14ac:dyDescent="0.3">
      <c r="A2252" s="62"/>
      <c r="B2252" s="64" t="s">
        <v>49</v>
      </c>
      <c r="C2252" s="62" t="s">
        <v>1150</v>
      </c>
      <c r="D2252" s="62"/>
      <c r="E2252" s="62"/>
      <c r="F2252" s="47"/>
      <c r="G2252" s="47"/>
      <c r="H2252" s="47"/>
      <c r="I2252" s="65" t="s">
        <v>50</v>
      </c>
      <c r="J2252" s="68" t="s">
        <v>5</v>
      </c>
      <c r="K2252" s="47"/>
      <c r="L2252" s="47"/>
      <c r="M2252" s="62"/>
    </row>
    <row r="2253" spans="1:13" ht="15" thickBot="1" x14ac:dyDescent="0.35">
      <c r="A2253" s="62"/>
      <c r="B2253" s="64" t="s">
        <v>51</v>
      </c>
      <c r="C2253" s="62" t="s">
        <v>182</v>
      </c>
      <c r="D2253" s="62"/>
      <c r="E2253" s="62"/>
      <c r="F2253" s="47"/>
      <c r="G2253" s="62" t="s">
        <v>647</v>
      </c>
      <c r="H2253" s="47"/>
      <c r="I2253" s="47"/>
      <c r="J2253" s="60"/>
      <c r="K2253" s="47"/>
      <c r="L2253" s="47"/>
      <c r="M2253" s="62"/>
    </row>
    <row r="2254" spans="1:13" ht="15" thickTop="1" x14ac:dyDescent="0.3">
      <c r="A2254" s="62"/>
      <c r="B2254" s="49" t="s">
        <v>52</v>
      </c>
      <c r="C2254" s="14"/>
      <c r="D2254" s="15"/>
      <c r="E2254" s="16"/>
      <c r="F2254" s="17"/>
      <c r="G2254" s="16"/>
      <c r="H2254" s="711" t="s">
        <v>164</v>
      </c>
      <c r="I2254" s="712"/>
      <c r="J2254" s="712"/>
      <c r="K2254" s="712"/>
      <c r="L2254" s="713"/>
      <c r="M2254" s="62"/>
    </row>
    <row r="2255" spans="1:13" ht="28.8" x14ac:dyDescent="0.3">
      <c r="A2255" s="62"/>
      <c r="B2255" s="186" t="s">
        <v>53</v>
      </c>
      <c r="C2255" s="187" t="s">
        <v>1</v>
      </c>
      <c r="D2255" s="161" t="s">
        <v>54</v>
      </c>
      <c r="E2255" s="188" t="s">
        <v>23</v>
      </c>
      <c r="F2255" s="188" t="s">
        <v>55</v>
      </c>
      <c r="G2255" s="188" t="s">
        <v>56</v>
      </c>
      <c r="H2255" s="90" t="s">
        <v>158</v>
      </c>
      <c r="I2255" s="169" t="s">
        <v>159</v>
      </c>
      <c r="J2255" s="169" t="s">
        <v>160</v>
      </c>
      <c r="K2255" s="169" t="s">
        <v>161</v>
      </c>
      <c r="L2255" s="92" t="s">
        <v>162</v>
      </c>
      <c r="M2255" s="62"/>
    </row>
    <row r="2256" spans="1:13" x14ac:dyDescent="0.3">
      <c r="A2256" s="62"/>
      <c r="B2256" s="189">
        <v>0</v>
      </c>
      <c r="C2256" s="187"/>
      <c r="D2256" s="190">
        <v>0</v>
      </c>
      <c r="E2256" s="191">
        <v>0</v>
      </c>
      <c r="F2256" s="505">
        <v>0.8</v>
      </c>
      <c r="G2256" s="191">
        <v>0</v>
      </c>
      <c r="H2256" s="170">
        <v>0</v>
      </c>
      <c r="I2256" s="171"/>
      <c r="J2256" s="192">
        <v>0</v>
      </c>
      <c r="K2256" s="172">
        <v>0</v>
      </c>
      <c r="L2256" s="173">
        <v>0</v>
      </c>
      <c r="M2256" s="62"/>
    </row>
    <row r="2257" spans="1:13" x14ac:dyDescent="0.3">
      <c r="A2257" s="62"/>
      <c r="B2257" s="6">
        <v>0</v>
      </c>
      <c r="C2257" s="25"/>
      <c r="D2257" s="3">
        <v>0</v>
      </c>
      <c r="E2257" s="26">
        <v>0</v>
      </c>
      <c r="F2257" s="27"/>
      <c r="G2257" s="26">
        <v>0</v>
      </c>
      <c r="H2257" s="89">
        <v>0</v>
      </c>
      <c r="I2257" s="99"/>
      <c r="J2257" s="61">
        <v>0</v>
      </c>
      <c r="K2257" s="100">
        <v>0</v>
      </c>
      <c r="L2257" s="101">
        <v>0</v>
      </c>
      <c r="M2257" s="62"/>
    </row>
    <row r="2258" spans="1:13" x14ac:dyDescent="0.3">
      <c r="A2258" s="62"/>
      <c r="B2258" s="6">
        <v>0</v>
      </c>
      <c r="C2258" s="25"/>
      <c r="D2258" s="3">
        <v>0</v>
      </c>
      <c r="E2258" s="26">
        <v>0</v>
      </c>
      <c r="F2258" s="27"/>
      <c r="G2258" s="26">
        <v>0</v>
      </c>
      <c r="H2258" s="89">
        <v>0</v>
      </c>
      <c r="I2258" s="99"/>
      <c r="J2258" s="61">
        <v>0</v>
      </c>
      <c r="K2258" s="100">
        <v>0</v>
      </c>
      <c r="L2258" s="101">
        <v>0</v>
      </c>
      <c r="M2258" s="62"/>
    </row>
    <row r="2259" spans="1:13" x14ac:dyDescent="0.3">
      <c r="A2259" s="62"/>
      <c r="B2259" s="6">
        <v>0</v>
      </c>
      <c r="C2259" s="25"/>
      <c r="D2259" s="3">
        <v>0</v>
      </c>
      <c r="E2259" s="26">
        <v>0</v>
      </c>
      <c r="F2259" s="27"/>
      <c r="G2259" s="26">
        <v>0</v>
      </c>
      <c r="H2259" s="89">
        <v>0</v>
      </c>
      <c r="I2259" s="99"/>
      <c r="J2259" s="61">
        <v>0</v>
      </c>
      <c r="K2259" s="100">
        <v>0</v>
      </c>
      <c r="L2259" s="101">
        <v>0</v>
      </c>
      <c r="M2259" s="62"/>
    </row>
    <row r="2260" spans="1:13" x14ac:dyDescent="0.3">
      <c r="A2260" s="62"/>
      <c r="B2260" s="6">
        <v>0</v>
      </c>
      <c r="C2260" s="25"/>
      <c r="D2260" s="3">
        <v>0</v>
      </c>
      <c r="E2260" s="26">
        <v>0</v>
      </c>
      <c r="F2260" s="27"/>
      <c r="G2260" s="26">
        <v>0</v>
      </c>
      <c r="H2260" s="89">
        <v>0</v>
      </c>
      <c r="I2260" s="99"/>
      <c r="J2260" s="61">
        <v>0</v>
      </c>
      <c r="K2260" s="100">
        <v>0</v>
      </c>
      <c r="L2260" s="101">
        <v>0</v>
      </c>
      <c r="M2260" s="62"/>
    </row>
    <row r="2261" spans="1:13" x14ac:dyDescent="0.3">
      <c r="A2261" s="62"/>
      <c r="B2261" s="6">
        <v>0</v>
      </c>
      <c r="C2261" s="25"/>
      <c r="D2261" s="3">
        <v>0</v>
      </c>
      <c r="E2261" s="26">
        <v>0</v>
      </c>
      <c r="F2261" s="27"/>
      <c r="G2261" s="26">
        <v>0</v>
      </c>
      <c r="H2261" s="89">
        <v>0</v>
      </c>
      <c r="I2261" s="99"/>
      <c r="J2261" s="61">
        <v>0</v>
      </c>
      <c r="K2261" s="100">
        <v>0</v>
      </c>
      <c r="L2261" s="101">
        <v>0</v>
      </c>
      <c r="M2261" s="62"/>
    </row>
    <row r="2262" spans="1:13" x14ac:dyDescent="0.3">
      <c r="A2262" s="62"/>
      <c r="B2262" s="6" t="s">
        <v>1562</v>
      </c>
      <c r="C2262" s="25"/>
      <c r="D2262" s="3">
        <v>0</v>
      </c>
      <c r="E2262" s="26">
        <v>0</v>
      </c>
      <c r="F2262" s="27"/>
      <c r="G2262" s="26">
        <v>0.34599999999999997</v>
      </c>
      <c r="H2262" s="89">
        <v>4.8844806215995681E-4</v>
      </c>
      <c r="I2262" s="99"/>
      <c r="J2262" s="61" t="s">
        <v>165</v>
      </c>
      <c r="K2262" s="100">
        <v>0.4</v>
      </c>
      <c r="L2262" s="101">
        <v>1.9537922486398274E-4</v>
      </c>
      <c r="M2262" s="62"/>
    </row>
    <row r="2263" spans="1:13" x14ac:dyDescent="0.3">
      <c r="A2263" s="62"/>
      <c r="B2263" s="6" t="s">
        <v>57</v>
      </c>
      <c r="C2263" s="25"/>
      <c r="D2263" s="28"/>
      <c r="E2263" s="26"/>
      <c r="F2263" s="27"/>
      <c r="G2263" s="193">
        <v>0.34599999999999997</v>
      </c>
      <c r="H2263" s="102" t="s">
        <v>57</v>
      </c>
      <c r="I2263" s="103"/>
      <c r="J2263" s="85"/>
      <c r="K2263" s="104" t="s">
        <v>156</v>
      </c>
      <c r="L2263" s="105">
        <v>1.9537922486398274E-4</v>
      </c>
      <c r="M2263" s="62"/>
    </row>
    <row r="2264" spans="1:13" x14ac:dyDescent="0.3">
      <c r="A2264" s="62"/>
      <c r="B2264" s="194" t="s">
        <v>22</v>
      </c>
      <c r="C2264" s="195"/>
      <c r="D2264" s="196"/>
      <c r="E2264" s="197"/>
      <c r="F2264" s="155"/>
      <c r="G2264" s="87"/>
      <c r="H2264" s="107"/>
      <c r="I2264" s="174"/>
      <c r="J2264" s="175"/>
      <c r="K2264" s="176"/>
      <c r="L2264" s="110"/>
      <c r="M2264" s="62"/>
    </row>
    <row r="2265" spans="1:13" ht="28.8" x14ac:dyDescent="0.3">
      <c r="A2265" s="62"/>
      <c r="B2265" s="198" t="s">
        <v>58</v>
      </c>
      <c r="C2265" s="199" t="s">
        <v>1</v>
      </c>
      <c r="D2265" s="200" t="s">
        <v>59</v>
      </c>
      <c r="E2265" s="156" t="s">
        <v>23</v>
      </c>
      <c r="F2265" s="156" t="s">
        <v>55</v>
      </c>
      <c r="G2265" s="201" t="s">
        <v>56</v>
      </c>
      <c r="H2265" s="90" t="s">
        <v>158</v>
      </c>
      <c r="I2265" s="169" t="s">
        <v>159</v>
      </c>
      <c r="J2265" s="169" t="s">
        <v>160</v>
      </c>
      <c r="K2265" s="177" t="s">
        <v>161</v>
      </c>
      <c r="L2265" s="92" t="s">
        <v>162</v>
      </c>
      <c r="M2265" s="62"/>
    </row>
    <row r="2266" spans="1:13" x14ac:dyDescent="0.3">
      <c r="A2266" s="62"/>
      <c r="B2266" s="8">
        <v>0</v>
      </c>
      <c r="C2266" s="25">
        <v>1</v>
      </c>
      <c r="D2266" s="3">
        <v>4.0999999999999996</v>
      </c>
      <c r="E2266" s="26">
        <v>4.0999999999999996</v>
      </c>
      <c r="F2266" s="26">
        <v>0.8</v>
      </c>
      <c r="G2266" s="26">
        <v>3.28</v>
      </c>
      <c r="H2266" s="170">
        <v>4.6303746933082611E-3</v>
      </c>
      <c r="I2266" s="171"/>
      <c r="J2266" s="192" t="s">
        <v>163</v>
      </c>
      <c r="K2266" s="172">
        <v>1</v>
      </c>
      <c r="L2266" s="173">
        <v>4.6303746933082611E-3</v>
      </c>
      <c r="M2266" s="62"/>
    </row>
    <row r="2267" spans="1:13" x14ac:dyDescent="0.3">
      <c r="A2267" s="62"/>
      <c r="B2267" s="550" t="s">
        <v>86</v>
      </c>
      <c r="C2267" s="25">
        <v>1</v>
      </c>
      <c r="D2267" s="3">
        <v>4.55</v>
      </c>
      <c r="E2267" s="26">
        <v>4.55</v>
      </c>
      <c r="F2267" s="26">
        <v>0.8</v>
      </c>
      <c r="G2267" s="26">
        <v>3.64</v>
      </c>
      <c r="H2267" s="89">
        <v>5.1385865498908756E-3</v>
      </c>
      <c r="I2267" s="99"/>
      <c r="J2267" s="61" t="s">
        <v>163</v>
      </c>
      <c r="K2267" s="100">
        <v>1</v>
      </c>
      <c r="L2267" s="101">
        <v>5.1385865498908756E-3</v>
      </c>
      <c r="M2267" s="62"/>
    </row>
    <row r="2268" spans="1:13" x14ac:dyDescent="0.3">
      <c r="A2268" s="62"/>
      <c r="B2268" s="8">
        <v>0</v>
      </c>
      <c r="C2268" s="25"/>
      <c r="D2268" s="3">
        <v>0</v>
      </c>
      <c r="E2268" s="26">
        <v>0</v>
      </c>
      <c r="F2268" s="26"/>
      <c r="G2268" s="26">
        <v>0</v>
      </c>
      <c r="H2268" s="89">
        <v>0</v>
      </c>
      <c r="I2268" s="99"/>
      <c r="J2268" s="61">
        <v>0</v>
      </c>
      <c r="K2268" s="100">
        <v>0</v>
      </c>
      <c r="L2268" s="101">
        <v>0</v>
      </c>
      <c r="M2268" s="62"/>
    </row>
    <row r="2269" spans="1:13" x14ac:dyDescent="0.3">
      <c r="A2269" s="62"/>
      <c r="B2269" s="8">
        <v>0</v>
      </c>
      <c r="C2269" s="25"/>
      <c r="D2269" s="3">
        <v>0</v>
      </c>
      <c r="E2269" s="26">
        <v>0</v>
      </c>
      <c r="F2269" s="27"/>
      <c r="G2269" s="26">
        <v>0</v>
      </c>
      <c r="H2269" s="89">
        <v>0</v>
      </c>
      <c r="I2269" s="99"/>
      <c r="J2269" s="61">
        <v>0</v>
      </c>
      <c r="K2269" s="100">
        <v>0</v>
      </c>
      <c r="L2269" s="101">
        <v>0</v>
      </c>
      <c r="M2269" s="62"/>
    </row>
    <row r="2270" spans="1:13" x14ac:dyDescent="0.3">
      <c r="A2270" s="62"/>
      <c r="B2270" s="8">
        <v>0</v>
      </c>
      <c r="C2270" s="25"/>
      <c r="D2270" s="3">
        <v>0</v>
      </c>
      <c r="E2270" s="26">
        <v>0</v>
      </c>
      <c r="F2270" s="27"/>
      <c r="G2270" s="26">
        <v>0</v>
      </c>
      <c r="H2270" s="89">
        <v>0</v>
      </c>
      <c r="I2270" s="99"/>
      <c r="J2270" s="61">
        <v>0</v>
      </c>
      <c r="K2270" s="100">
        <v>0</v>
      </c>
      <c r="L2270" s="101">
        <v>0</v>
      </c>
      <c r="M2270" s="62"/>
    </row>
    <row r="2271" spans="1:13" x14ac:dyDescent="0.3">
      <c r="A2271" s="62"/>
      <c r="B2271" s="8">
        <v>0</v>
      </c>
      <c r="C2271" s="25"/>
      <c r="D2271" s="3">
        <v>0</v>
      </c>
      <c r="E2271" s="26">
        <v>0</v>
      </c>
      <c r="F2271" s="27"/>
      <c r="G2271" s="26">
        <v>0</v>
      </c>
      <c r="H2271" s="89">
        <v>0</v>
      </c>
      <c r="I2271" s="99"/>
      <c r="J2271" s="61">
        <v>0</v>
      </c>
      <c r="K2271" s="100">
        <v>0</v>
      </c>
      <c r="L2271" s="101">
        <v>0</v>
      </c>
      <c r="M2271" s="62"/>
    </row>
    <row r="2272" spans="1:13" x14ac:dyDescent="0.3">
      <c r="A2272" s="62"/>
      <c r="B2272" s="8">
        <v>0</v>
      </c>
      <c r="C2272" s="25"/>
      <c r="D2272" s="3">
        <v>0</v>
      </c>
      <c r="E2272" s="26">
        <v>0</v>
      </c>
      <c r="F2272" s="27"/>
      <c r="G2272" s="26">
        <v>0</v>
      </c>
      <c r="H2272" s="89">
        <v>0</v>
      </c>
      <c r="I2272" s="99"/>
      <c r="J2272" s="61">
        <v>0</v>
      </c>
      <c r="K2272" s="100">
        <v>0</v>
      </c>
      <c r="L2272" s="101">
        <v>0</v>
      </c>
      <c r="M2272" s="62"/>
    </row>
    <row r="2273" spans="1:13" x14ac:dyDescent="0.3">
      <c r="A2273" s="62"/>
      <c r="B2273" s="8">
        <v>0</v>
      </c>
      <c r="C2273" s="25"/>
      <c r="D2273" s="3">
        <v>0</v>
      </c>
      <c r="E2273" s="26">
        <v>0</v>
      </c>
      <c r="F2273" s="27"/>
      <c r="G2273" s="26">
        <v>0</v>
      </c>
      <c r="H2273" s="89">
        <v>0</v>
      </c>
      <c r="I2273" s="99"/>
      <c r="J2273" s="61">
        <v>0</v>
      </c>
      <c r="K2273" s="100">
        <v>0</v>
      </c>
      <c r="L2273" s="101">
        <v>0</v>
      </c>
      <c r="M2273" s="62"/>
    </row>
    <row r="2274" spans="1:13" x14ac:dyDescent="0.3">
      <c r="A2274" s="62"/>
      <c r="B2274" s="8">
        <v>0</v>
      </c>
      <c r="C2274" s="25"/>
      <c r="D2274" s="3">
        <v>0</v>
      </c>
      <c r="E2274" s="26">
        <v>0</v>
      </c>
      <c r="F2274" s="27"/>
      <c r="G2274" s="26">
        <v>0</v>
      </c>
      <c r="H2274" s="89">
        <v>0</v>
      </c>
      <c r="I2274" s="99"/>
      <c r="J2274" s="61">
        <v>0</v>
      </c>
      <c r="K2274" s="100">
        <v>0</v>
      </c>
      <c r="L2274" s="101">
        <v>0</v>
      </c>
      <c r="M2274" s="62"/>
    </row>
    <row r="2275" spans="1:13" x14ac:dyDescent="0.3">
      <c r="A2275" s="62"/>
      <c r="B2275" s="6" t="s">
        <v>60</v>
      </c>
      <c r="C2275" s="25"/>
      <c r="D2275" s="28"/>
      <c r="E2275" s="26"/>
      <c r="F2275" s="27"/>
      <c r="G2275" s="193">
        <v>6.92</v>
      </c>
      <c r="H2275" s="106" t="s">
        <v>60</v>
      </c>
      <c r="I2275" s="103"/>
      <c r="J2275" s="85"/>
      <c r="K2275" s="104" t="s">
        <v>156</v>
      </c>
      <c r="L2275" s="95">
        <v>9.7689612431991375E-3</v>
      </c>
      <c r="M2275" s="62"/>
    </row>
    <row r="2276" spans="1:13" x14ac:dyDescent="0.3">
      <c r="A2276" s="62"/>
      <c r="B2276" s="194" t="s">
        <v>38</v>
      </c>
      <c r="C2276" s="195"/>
      <c r="D2276" s="196"/>
      <c r="E2276" s="196"/>
      <c r="F2276" s="196"/>
      <c r="G2276" s="196"/>
      <c r="H2276" s="115"/>
      <c r="I2276" s="202"/>
      <c r="J2276" s="203"/>
      <c r="K2276" s="178"/>
      <c r="L2276" s="204"/>
      <c r="M2276" s="62"/>
    </row>
    <row r="2277" spans="1:13" ht="28.8" x14ac:dyDescent="0.3">
      <c r="A2277" s="62"/>
      <c r="B2277" s="53" t="s">
        <v>53</v>
      </c>
      <c r="C2277" s="195"/>
      <c r="D2277" s="205" t="s">
        <v>0</v>
      </c>
      <c r="E2277" s="206" t="s">
        <v>1</v>
      </c>
      <c r="F2277" s="207" t="s">
        <v>61</v>
      </c>
      <c r="G2277" s="188" t="s">
        <v>56</v>
      </c>
      <c r="H2277" s="111" t="s">
        <v>158</v>
      </c>
      <c r="I2277" s="112" t="s">
        <v>159</v>
      </c>
      <c r="J2277" s="112" t="s">
        <v>160</v>
      </c>
      <c r="K2277" s="113" t="s">
        <v>161</v>
      </c>
      <c r="L2277" s="114" t="s">
        <v>162</v>
      </c>
      <c r="M2277" s="62"/>
    </row>
    <row r="2278" spans="1:13" x14ac:dyDescent="0.3">
      <c r="A2278" s="62"/>
      <c r="B2278" s="218" t="s">
        <v>1613</v>
      </c>
      <c r="C2278" s="195"/>
      <c r="D2278" s="190" t="s">
        <v>5</v>
      </c>
      <c r="E2278" s="153">
        <v>1</v>
      </c>
      <c r="F2278" s="154">
        <v>700</v>
      </c>
      <c r="G2278" s="191">
        <v>700</v>
      </c>
      <c r="H2278" s="170">
        <v>0.98818972113286074</v>
      </c>
      <c r="I2278" s="171"/>
      <c r="J2278" s="192" t="s">
        <v>1219</v>
      </c>
      <c r="K2278" s="172">
        <v>0</v>
      </c>
      <c r="L2278" s="173">
        <v>0</v>
      </c>
      <c r="M2278" s="521"/>
    </row>
    <row r="2279" spans="1:13" x14ac:dyDescent="0.3">
      <c r="A2279" s="62"/>
      <c r="B2279" s="6" t="s">
        <v>1591</v>
      </c>
      <c r="C2279" s="7"/>
      <c r="D2279" s="3" t="s">
        <v>5</v>
      </c>
      <c r="E2279" s="4">
        <v>1</v>
      </c>
      <c r="F2279" s="5">
        <v>1.1000000000000001</v>
      </c>
      <c r="G2279" s="26">
        <v>1.1000000000000001</v>
      </c>
      <c r="H2279" s="89">
        <v>1.5528695617802097E-3</v>
      </c>
      <c r="I2279" s="99"/>
      <c r="J2279" s="61" t="s">
        <v>163</v>
      </c>
      <c r="K2279" s="100">
        <v>1</v>
      </c>
      <c r="L2279" s="101">
        <v>1.5528695617802097E-3</v>
      </c>
      <c r="M2279" s="521"/>
    </row>
    <row r="2280" spans="1:13" x14ac:dyDescent="0.3">
      <c r="A2280" s="62"/>
      <c r="B2280" s="6"/>
      <c r="C2280" s="7"/>
      <c r="D2280" s="3"/>
      <c r="E2280" s="4"/>
      <c r="F2280" s="5"/>
      <c r="G2280" s="26"/>
      <c r="H2280" s="89"/>
      <c r="I2280" s="99"/>
      <c r="J2280" s="61"/>
      <c r="K2280" s="100"/>
      <c r="L2280" s="101"/>
      <c r="M2280" s="62"/>
    </row>
    <row r="2281" spans="1:13" x14ac:dyDescent="0.3">
      <c r="A2281" s="62"/>
      <c r="B2281" s="6"/>
      <c r="C2281" s="7"/>
      <c r="D2281" s="3"/>
      <c r="E2281" s="4"/>
      <c r="F2281" s="5"/>
      <c r="G2281" s="26"/>
      <c r="H2281" s="89"/>
      <c r="I2281" s="99"/>
      <c r="J2281" s="61"/>
      <c r="K2281" s="100"/>
      <c r="L2281" s="101"/>
      <c r="M2281" s="62"/>
    </row>
    <row r="2282" spans="1:13" x14ac:dyDescent="0.3">
      <c r="A2282" s="62"/>
      <c r="B2282" s="6"/>
      <c r="C2282" s="7"/>
      <c r="D2282" s="3"/>
      <c r="E2282" s="4"/>
      <c r="F2282" s="5"/>
      <c r="G2282" s="26"/>
      <c r="H2282" s="89"/>
      <c r="I2282" s="99"/>
      <c r="J2282" s="61"/>
      <c r="K2282" s="100"/>
      <c r="L2282" s="101"/>
      <c r="M2282" s="62"/>
    </row>
    <row r="2283" spans="1:13" x14ac:dyDescent="0.3">
      <c r="A2283" s="62"/>
      <c r="B2283" s="6">
        <v>0</v>
      </c>
      <c r="C2283" s="7"/>
      <c r="D2283" s="3">
        <v>0</v>
      </c>
      <c r="E2283" s="4"/>
      <c r="F2283" s="5">
        <v>0</v>
      </c>
      <c r="G2283" s="26">
        <v>0</v>
      </c>
      <c r="H2283" s="89">
        <v>0</v>
      </c>
      <c r="I2283" s="99"/>
      <c r="J2283" s="61">
        <v>0</v>
      </c>
      <c r="K2283" s="100">
        <v>0</v>
      </c>
      <c r="L2283" s="101">
        <v>0</v>
      </c>
      <c r="M2283" s="62"/>
    </row>
    <row r="2284" spans="1:13" x14ac:dyDescent="0.3">
      <c r="A2284" s="62"/>
      <c r="B2284" s="6">
        <v>0</v>
      </c>
      <c r="C2284" s="7"/>
      <c r="D2284" s="3">
        <v>0</v>
      </c>
      <c r="E2284" s="4"/>
      <c r="F2284" s="5">
        <v>0</v>
      </c>
      <c r="G2284" s="26">
        <v>0</v>
      </c>
      <c r="H2284" s="89">
        <v>0</v>
      </c>
      <c r="I2284" s="99"/>
      <c r="J2284" s="61">
        <v>0</v>
      </c>
      <c r="K2284" s="100">
        <v>0</v>
      </c>
      <c r="L2284" s="101">
        <v>0</v>
      </c>
      <c r="M2284" s="62"/>
    </row>
    <row r="2285" spans="1:13" x14ac:dyDescent="0.3">
      <c r="A2285" s="62"/>
      <c r="B2285" s="6">
        <v>0</v>
      </c>
      <c r="C2285" s="7"/>
      <c r="D2285" s="3">
        <v>0</v>
      </c>
      <c r="E2285" s="4"/>
      <c r="F2285" s="5">
        <v>0</v>
      </c>
      <c r="G2285" s="26">
        <v>0</v>
      </c>
      <c r="H2285" s="89">
        <v>0</v>
      </c>
      <c r="I2285" s="99"/>
      <c r="J2285" s="61">
        <v>0</v>
      </c>
      <c r="K2285" s="100">
        <v>0</v>
      </c>
      <c r="L2285" s="101">
        <v>0</v>
      </c>
      <c r="M2285" s="62"/>
    </row>
    <row r="2286" spans="1:13" x14ac:dyDescent="0.3">
      <c r="A2286" s="62"/>
      <c r="B2286" s="6">
        <v>0</v>
      </c>
      <c r="C2286" s="7"/>
      <c r="D2286" s="3">
        <v>0</v>
      </c>
      <c r="E2286" s="4"/>
      <c r="F2286" s="5">
        <v>0</v>
      </c>
      <c r="G2286" s="26">
        <v>0</v>
      </c>
      <c r="H2286" s="89">
        <v>0</v>
      </c>
      <c r="I2286" s="99"/>
      <c r="J2286" s="61">
        <v>0</v>
      </c>
      <c r="K2286" s="100">
        <v>0</v>
      </c>
      <c r="L2286" s="101">
        <v>0</v>
      </c>
      <c r="M2286" s="62"/>
    </row>
    <row r="2287" spans="1:13" x14ac:dyDescent="0.3">
      <c r="A2287" s="62"/>
      <c r="B2287" s="6">
        <v>0</v>
      </c>
      <c r="C2287" s="7"/>
      <c r="D2287" s="3">
        <v>0</v>
      </c>
      <c r="E2287" s="4"/>
      <c r="F2287" s="5">
        <v>0</v>
      </c>
      <c r="G2287" s="26">
        <v>0</v>
      </c>
      <c r="H2287" s="89">
        <v>0</v>
      </c>
      <c r="I2287" s="99"/>
      <c r="J2287" s="61">
        <v>0</v>
      </c>
      <c r="K2287" s="100">
        <v>0</v>
      </c>
      <c r="L2287" s="101">
        <v>0</v>
      </c>
      <c r="M2287" s="62"/>
    </row>
    <row r="2288" spans="1:13" x14ac:dyDescent="0.3">
      <c r="A2288" s="62"/>
      <c r="B2288" s="6">
        <v>0</v>
      </c>
      <c r="C2288" s="7"/>
      <c r="D2288" s="3">
        <v>0</v>
      </c>
      <c r="E2288" s="4"/>
      <c r="F2288" s="5">
        <v>0</v>
      </c>
      <c r="G2288" s="26">
        <v>0</v>
      </c>
      <c r="H2288" s="89">
        <v>0</v>
      </c>
      <c r="I2288" s="99"/>
      <c r="J2288" s="61">
        <v>0</v>
      </c>
      <c r="K2288" s="100">
        <v>0</v>
      </c>
      <c r="L2288" s="101">
        <v>0</v>
      </c>
      <c r="M2288" s="62"/>
    </row>
    <row r="2289" spans="1:13" x14ac:dyDescent="0.3">
      <c r="A2289" s="62"/>
      <c r="B2289" s="6">
        <v>0</v>
      </c>
      <c r="C2289" s="7"/>
      <c r="D2289" s="3">
        <v>0</v>
      </c>
      <c r="E2289" s="4"/>
      <c r="F2289" s="5">
        <v>0</v>
      </c>
      <c r="G2289" s="26">
        <v>0</v>
      </c>
      <c r="H2289" s="89">
        <v>0</v>
      </c>
      <c r="I2289" s="99"/>
      <c r="J2289" s="61">
        <v>0</v>
      </c>
      <c r="K2289" s="100">
        <v>0</v>
      </c>
      <c r="L2289" s="101">
        <v>0</v>
      </c>
      <c r="M2289" s="62"/>
    </row>
    <row r="2290" spans="1:13" x14ac:dyDescent="0.3">
      <c r="A2290" s="62"/>
      <c r="B2290" s="6">
        <v>0</v>
      </c>
      <c r="C2290" s="7"/>
      <c r="D2290" s="3">
        <v>0</v>
      </c>
      <c r="E2290" s="4"/>
      <c r="F2290" s="5">
        <v>0</v>
      </c>
      <c r="G2290" s="26">
        <v>0</v>
      </c>
      <c r="H2290" s="89">
        <v>0</v>
      </c>
      <c r="I2290" s="99"/>
      <c r="J2290" s="61">
        <v>0</v>
      </c>
      <c r="K2290" s="100">
        <v>0</v>
      </c>
      <c r="L2290" s="101">
        <v>0</v>
      </c>
      <c r="M2290" s="62"/>
    </row>
    <row r="2291" spans="1:13" x14ac:dyDescent="0.3">
      <c r="A2291" s="62"/>
      <c r="B2291" s="58" t="s">
        <v>62</v>
      </c>
      <c r="C2291" s="46"/>
      <c r="D2291" s="37"/>
      <c r="E2291" s="38"/>
      <c r="F2291" s="39"/>
      <c r="G2291" s="193">
        <v>701.1</v>
      </c>
      <c r="H2291" s="106" t="s">
        <v>62</v>
      </c>
      <c r="I2291" s="103"/>
      <c r="J2291" s="85"/>
      <c r="K2291" s="104" t="s">
        <v>156</v>
      </c>
      <c r="L2291" s="95">
        <v>1.5528695617802097E-3</v>
      </c>
      <c r="M2291" s="62"/>
    </row>
    <row r="2292" spans="1:13" x14ac:dyDescent="0.3">
      <c r="A2292" s="62"/>
      <c r="B2292" s="194" t="s">
        <v>63</v>
      </c>
      <c r="C2292" s="195"/>
      <c r="D2292" s="196"/>
      <c r="E2292" s="197"/>
      <c r="F2292" s="155"/>
      <c r="G2292" s="197"/>
      <c r="H2292" s="115"/>
      <c r="I2292" s="202"/>
      <c r="J2292" s="203"/>
      <c r="K2292" s="178"/>
      <c r="L2292" s="204">
        <v>0</v>
      </c>
      <c r="M2292" s="62"/>
    </row>
    <row r="2293" spans="1:13" ht="28.8" x14ac:dyDescent="0.3">
      <c r="A2293" s="62"/>
      <c r="B2293" s="53" t="s">
        <v>53</v>
      </c>
      <c r="C2293" s="210"/>
      <c r="D2293" s="211" t="s">
        <v>0</v>
      </c>
      <c r="E2293" s="201" t="s">
        <v>1</v>
      </c>
      <c r="F2293" s="156" t="s">
        <v>61</v>
      </c>
      <c r="G2293" s="188" t="s">
        <v>56</v>
      </c>
      <c r="H2293" s="111" t="s">
        <v>158</v>
      </c>
      <c r="I2293" s="112" t="s">
        <v>159</v>
      </c>
      <c r="J2293" s="112" t="s">
        <v>160</v>
      </c>
      <c r="K2293" s="113" t="s">
        <v>161</v>
      </c>
      <c r="L2293" s="114" t="s">
        <v>162</v>
      </c>
      <c r="M2293" s="62"/>
    </row>
    <row r="2294" spans="1:13" x14ac:dyDescent="0.3">
      <c r="A2294" s="62"/>
      <c r="B2294" s="6">
        <v>0</v>
      </c>
      <c r="C2294" s="7"/>
      <c r="D2294" s="3">
        <v>0</v>
      </c>
      <c r="E2294" s="26"/>
      <c r="F2294" s="5">
        <v>0</v>
      </c>
      <c r="G2294" s="191">
        <v>0</v>
      </c>
      <c r="H2294" s="170">
        <v>0</v>
      </c>
      <c r="I2294" s="171"/>
      <c r="J2294" s="192">
        <v>0</v>
      </c>
      <c r="K2294" s="172">
        <v>0</v>
      </c>
      <c r="L2294" s="173">
        <v>0</v>
      </c>
      <c r="M2294" s="62"/>
    </row>
    <row r="2295" spans="1:13" x14ac:dyDescent="0.3">
      <c r="A2295" s="62"/>
      <c r="B2295" s="6">
        <v>0</v>
      </c>
      <c r="C2295" s="7"/>
      <c r="D2295" s="3">
        <v>0</v>
      </c>
      <c r="E2295" s="26"/>
      <c r="F2295" s="5">
        <v>0</v>
      </c>
      <c r="G2295" s="26">
        <v>0</v>
      </c>
      <c r="H2295" s="89">
        <v>0</v>
      </c>
      <c r="I2295" s="99"/>
      <c r="J2295" s="61">
        <v>0</v>
      </c>
      <c r="K2295" s="100">
        <v>0</v>
      </c>
      <c r="L2295" s="101">
        <v>0</v>
      </c>
      <c r="M2295" s="62"/>
    </row>
    <row r="2296" spans="1:13" x14ac:dyDescent="0.3">
      <c r="A2296" s="62"/>
      <c r="B2296" s="6">
        <v>0</v>
      </c>
      <c r="C2296" s="7"/>
      <c r="D2296" s="3">
        <v>0</v>
      </c>
      <c r="E2296" s="26"/>
      <c r="F2296" s="5">
        <v>0</v>
      </c>
      <c r="G2296" s="26">
        <v>0</v>
      </c>
      <c r="H2296" s="89">
        <v>0</v>
      </c>
      <c r="I2296" s="99"/>
      <c r="J2296" s="61">
        <v>0</v>
      </c>
      <c r="K2296" s="100">
        <v>0</v>
      </c>
      <c r="L2296" s="101">
        <v>0</v>
      </c>
      <c r="M2296" s="62"/>
    </row>
    <row r="2297" spans="1:13" x14ac:dyDescent="0.3">
      <c r="A2297" s="62"/>
      <c r="B2297" s="6">
        <v>0</v>
      </c>
      <c r="C2297" s="7"/>
      <c r="D2297" s="3">
        <v>0</v>
      </c>
      <c r="E2297" s="26"/>
      <c r="F2297" s="5">
        <v>0</v>
      </c>
      <c r="G2297" s="26">
        <v>0</v>
      </c>
      <c r="H2297" s="89">
        <v>0</v>
      </c>
      <c r="I2297" s="99"/>
      <c r="J2297" s="61">
        <v>0</v>
      </c>
      <c r="K2297" s="100">
        <v>0</v>
      </c>
      <c r="L2297" s="101">
        <v>0</v>
      </c>
      <c r="M2297" s="62"/>
    </row>
    <row r="2298" spans="1:13" x14ac:dyDescent="0.3">
      <c r="A2298" s="62"/>
      <c r="B2298" s="6">
        <v>0</v>
      </c>
      <c r="C2298" s="7"/>
      <c r="D2298" s="3">
        <v>0</v>
      </c>
      <c r="E2298" s="26"/>
      <c r="F2298" s="5">
        <v>0</v>
      </c>
      <c r="G2298" s="26">
        <v>0</v>
      </c>
      <c r="H2298" s="89">
        <v>0</v>
      </c>
      <c r="I2298" s="99"/>
      <c r="J2298" s="61">
        <v>0</v>
      </c>
      <c r="K2298" s="100">
        <v>0</v>
      </c>
      <c r="L2298" s="101">
        <v>0</v>
      </c>
      <c r="M2298" s="62"/>
    </row>
    <row r="2299" spans="1:13" ht="15" thickBot="1" x14ac:dyDescent="0.35">
      <c r="A2299" s="62"/>
      <c r="B2299" s="59" t="s">
        <v>64</v>
      </c>
      <c r="C2299" s="42"/>
      <c r="D2299" s="43"/>
      <c r="E2299" s="44"/>
      <c r="F2299" s="45"/>
      <c r="G2299" s="191">
        <v>0</v>
      </c>
      <c r="H2299" s="106" t="s">
        <v>64</v>
      </c>
      <c r="I2299" s="103"/>
      <c r="J2299" s="85"/>
      <c r="K2299" s="104" t="s">
        <v>156</v>
      </c>
      <c r="L2299" s="95">
        <v>0</v>
      </c>
      <c r="M2299" s="62"/>
    </row>
    <row r="2300" spans="1:13" x14ac:dyDescent="0.3">
      <c r="A2300" s="62"/>
      <c r="B2300" s="64"/>
      <c r="C2300" s="68"/>
      <c r="D2300" s="69" t="s">
        <v>65</v>
      </c>
      <c r="E2300" s="70"/>
      <c r="F2300" s="71"/>
      <c r="G2300" s="88">
        <v>708.36599999999999</v>
      </c>
      <c r="H2300" s="179"/>
      <c r="I2300" s="212"/>
      <c r="J2300" s="213"/>
      <c r="K2300" s="214"/>
      <c r="L2300" s="180"/>
      <c r="M2300" s="62"/>
    </row>
    <row r="2301" spans="1:13" x14ac:dyDescent="0.3">
      <c r="A2301" s="62"/>
      <c r="B2301" s="63"/>
      <c r="C2301" s="68"/>
      <c r="D2301" s="72" t="s">
        <v>7</v>
      </c>
      <c r="E2301" s="215"/>
      <c r="F2301" s="181">
        <v>0.1</v>
      </c>
      <c r="G2301" s="215">
        <v>70.837000000000003</v>
      </c>
      <c r="H2301" s="120"/>
      <c r="I2301" s="124"/>
      <c r="J2301" s="141"/>
      <c r="K2301" s="125"/>
      <c r="L2301" s="119"/>
      <c r="M2301" s="62"/>
    </row>
    <row r="2302" spans="1:13" x14ac:dyDescent="0.3">
      <c r="A2302" s="62"/>
      <c r="B2302" s="63"/>
      <c r="C2302" s="68"/>
      <c r="D2302" s="72" t="s">
        <v>8</v>
      </c>
      <c r="E2302" s="215"/>
      <c r="F2302" s="181">
        <v>0.1</v>
      </c>
      <c r="G2302" s="215">
        <v>70.837000000000003</v>
      </c>
      <c r="H2302" s="120"/>
      <c r="I2302" s="124"/>
      <c r="J2302" s="141"/>
      <c r="K2302" s="125"/>
      <c r="L2302" s="119"/>
      <c r="M2302" s="62"/>
    </row>
    <row r="2303" spans="1:13" x14ac:dyDescent="0.3">
      <c r="A2303" s="62"/>
      <c r="B2303" s="63" t="s">
        <v>66</v>
      </c>
      <c r="C2303" s="68"/>
      <c r="D2303" s="75" t="s">
        <v>67</v>
      </c>
      <c r="E2303" s="76"/>
      <c r="F2303" s="71"/>
      <c r="G2303" s="76">
        <v>850.04</v>
      </c>
      <c r="H2303" s="120"/>
      <c r="I2303" s="124"/>
      <c r="J2303" s="141"/>
      <c r="K2303" s="125"/>
      <c r="L2303" s="119"/>
      <c r="M2303" s="62"/>
    </row>
    <row r="2304" spans="1:13" ht="15" thickBot="1" x14ac:dyDescent="0.35">
      <c r="A2304" s="62"/>
      <c r="B2304" s="63"/>
      <c r="C2304" s="68"/>
      <c r="D2304" s="77" t="s">
        <v>68</v>
      </c>
      <c r="E2304" s="78"/>
      <c r="F2304" s="79"/>
      <c r="G2304" s="78">
        <v>850.04</v>
      </c>
      <c r="H2304" s="134">
        <v>1</v>
      </c>
      <c r="I2304" s="126"/>
      <c r="J2304" s="142"/>
      <c r="K2304" s="127"/>
      <c r="L2304" s="135">
        <v>1.1517210029843329E-2</v>
      </c>
      <c r="M2304" s="62"/>
    </row>
    <row r="2305" spans="1:13" x14ac:dyDescent="0.3">
      <c r="A2305" s="62"/>
      <c r="B2305" s="63"/>
      <c r="C2305" s="68"/>
      <c r="D2305" s="80"/>
      <c r="E2305" s="67"/>
      <c r="F2305" s="65"/>
      <c r="G2305" s="67"/>
      <c r="H2305" s="47"/>
      <c r="I2305" s="47"/>
      <c r="J2305" s="60"/>
      <c r="K2305" s="47"/>
      <c r="L2305" s="47"/>
      <c r="M2305" s="62"/>
    </row>
    <row r="2306" spans="1:13" x14ac:dyDescent="0.3">
      <c r="A2306" s="62"/>
      <c r="B2306" s="63"/>
      <c r="C2306" s="68"/>
      <c r="D2306" s="80"/>
      <c r="E2306" s="67"/>
      <c r="F2306" s="65"/>
      <c r="G2306" s="67"/>
      <c r="H2306" s="47"/>
      <c r="I2306" s="47"/>
      <c r="J2306" s="60"/>
      <c r="K2306" s="47"/>
      <c r="L2306" s="47"/>
      <c r="M2306" s="62"/>
    </row>
    <row r="2307" spans="1:13" x14ac:dyDescent="0.3">
      <c r="A2307" s="62"/>
      <c r="B2307" s="63"/>
      <c r="C2307" s="68"/>
      <c r="D2307" s="80"/>
      <c r="E2307" s="67"/>
      <c r="F2307" s="65"/>
      <c r="G2307" s="67"/>
      <c r="H2307" s="47"/>
      <c r="I2307" s="47"/>
      <c r="J2307" s="60"/>
      <c r="K2307" s="47"/>
      <c r="L2307" s="47"/>
      <c r="M2307" s="62"/>
    </row>
    <row r="2308" spans="1:13" x14ac:dyDescent="0.3">
      <c r="A2308" s="62"/>
      <c r="B2308" s="136" t="s">
        <v>1808</v>
      </c>
      <c r="C2308" s="81"/>
      <c r="D2308" s="80"/>
      <c r="E2308" s="67"/>
      <c r="F2308" s="82"/>
      <c r="G2308" s="82"/>
      <c r="H2308" s="47"/>
      <c r="I2308" s="47"/>
      <c r="J2308" s="60"/>
      <c r="K2308" s="47"/>
      <c r="L2308" s="47"/>
      <c r="M2308" s="62"/>
    </row>
    <row r="2309" spans="1:13" x14ac:dyDescent="0.3">
      <c r="A2309" s="62"/>
      <c r="B2309" s="216" t="s">
        <v>6</v>
      </c>
      <c r="C2309" s="217"/>
      <c r="D2309" s="80"/>
      <c r="E2309" s="67"/>
      <c r="F2309" s="62"/>
      <c r="G2309" s="62"/>
      <c r="H2309" s="47"/>
      <c r="I2309" s="47"/>
      <c r="J2309" s="60"/>
      <c r="K2309" s="47"/>
      <c r="L2309" s="47"/>
      <c r="M2309" s="62"/>
    </row>
    <row r="2310" spans="1:13" x14ac:dyDescent="0.3">
      <c r="A2310" s="62"/>
      <c r="B2310" s="84"/>
      <c r="C2310" s="62"/>
      <c r="D2310" s="80"/>
      <c r="E2310" s="67"/>
      <c r="F2310" s="62"/>
      <c r="G2310" s="62"/>
      <c r="H2310" s="47"/>
      <c r="I2310" s="47"/>
      <c r="J2310" s="60"/>
      <c r="K2310" s="47"/>
      <c r="L2310" s="47"/>
      <c r="M2310" s="62"/>
    </row>
    <row r="2311" spans="1:13" x14ac:dyDescent="0.3">
      <c r="A2311" s="62"/>
      <c r="B2311" s="129"/>
      <c r="C2311" s="129"/>
      <c r="D2311" s="129"/>
      <c r="J2311" s="1"/>
    </row>
    <row r="2312" spans="1:13" x14ac:dyDescent="0.3">
      <c r="A2312" s="62"/>
      <c r="B2312" s="130"/>
      <c r="C2312" s="130"/>
      <c r="D2312" s="130"/>
      <c r="J2312" s="1"/>
    </row>
    <row r="2313" spans="1:13" ht="15.6" x14ac:dyDescent="0.3">
      <c r="A2313" s="62"/>
      <c r="B2313" s="47"/>
      <c r="C2313" s="47"/>
      <c r="D2313" s="715" t="s">
        <v>166</v>
      </c>
      <c r="E2313" s="715"/>
      <c r="F2313" s="715"/>
      <c r="J2313" s="1"/>
    </row>
    <row r="2314" spans="1:13" x14ac:dyDescent="0.3">
      <c r="A2314" s="62"/>
      <c r="B2314" s="132"/>
      <c r="C2314" s="132"/>
      <c r="D2314" s="132"/>
      <c r="J2314" s="1"/>
    </row>
    <row r="2315" spans="1:13" ht="82.2" customHeight="1" x14ac:dyDescent="0.3">
      <c r="A2315" s="62"/>
      <c r="B2315" s="710" t="s">
        <v>1809</v>
      </c>
      <c r="C2315" s="710"/>
      <c r="D2315" s="710"/>
      <c r="E2315" s="710"/>
      <c r="F2315" s="710"/>
      <c r="G2315" s="710"/>
      <c r="H2315" s="710"/>
      <c r="I2315" s="710"/>
      <c r="J2315" s="710"/>
      <c r="K2315" s="710"/>
      <c r="L2315" s="710"/>
    </row>
    <row r="2316" spans="1:13" x14ac:dyDescent="0.3">
      <c r="A2316" s="62"/>
      <c r="B2316" s="63"/>
      <c r="C2316" s="9"/>
      <c r="D2316" s="10"/>
      <c r="E2316" s="11"/>
      <c r="F2316" s="12"/>
      <c r="G2316" s="13"/>
      <c r="H2316" s="47"/>
      <c r="I2316" s="47"/>
      <c r="J2316" s="60"/>
      <c r="K2316" s="47"/>
      <c r="L2316" s="47"/>
      <c r="M2316" s="62"/>
    </row>
    <row r="2317" spans="1:13" x14ac:dyDescent="0.3">
      <c r="A2317" s="62"/>
      <c r="B2317" s="48" t="s">
        <v>48</v>
      </c>
      <c r="C2317" s="9"/>
      <c r="D2317" s="10"/>
      <c r="E2317" s="11"/>
      <c r="F2317" s="11"/>
      <c r="G2317" s="11"/>
      <c r="H2317" s="47"/>
      <c r="I2317" s="47"/>
      <c r="J2317" s="60"/>
      <c r="K2317" s="47"/>
      <c r="L2317" s="47"/>
      <c r="M2317" s="62"/>
    </row>
    <row r="2318" spans="1:13" x14ac:dyDescent="0.3">
      <c r="A2318" s="62"/>
      <c r="B2318" s="64" t="s">
        <v>49</v>
      </c>
      <c r="C2318" s="62" t="s">
        <v>1146</v>
      </c>
      <c r="D2318" s="62"/>
      <c r="E2318" s="62"/>
      <c r="F2318" s="47"/>
      <c r="G2318" s="47"/>
      <c r="H2318" s="47"/>
      <c r="I2318" s="65" t="s">
        <v>50</v>
      </c>
      <c r="J2318" s="68" t="s">
        <v>5</v>
      </c>
      <c r="K2318" s="47"/>
      <c r="L2318" s="47"/>
      <c r="M2318" s="62"/>
    </row>
    <row r="2319" spans="1:13" ht="15" thickBot="1" x14ac:dyDescent="0.35">
      <c r="A2319" s="62"/>
      <c r="B2319" s="64" t="s">
        <v>51</v>
      </c>
      <c r="C2319" s="62" t="s">
        <v>182</v>
      </c>
      <c r="D2319" s="62"/>
      <c r="E2319" s="62"/>
      <c r="F2319" s="47"/>
      <c r="G2319" s="62" t="s">
        <v>613</v>
      </c>
      <c r="H2319" s="47"/>
      <c r="I2319" s="47"/>
      <c r="J2319" s="60"/>
      <c r="K2319" s="47"/>
      <c r="L2319" s="47"/>
      <c r="M2319" s="62"/>
    </row>
    <row r="2320" spans="1:13" ht="15" thickTop="1" x14ac:dyDescent="0.3">
      <c r="A2320" s="62"/>
      <c r="B2320" s="49" t="s">
        <v>52</v>
      </c>
      <c r="C2320" s="14"/>
      <c r="D2320" s="15"/>
      <c r="E2320" s="16"/>
      <c r="F2320" s="17"/>
      <c r="G2320" s="16"/>
      <c r="H2320" s="711" t="s">
        <v>164</v>
      </c>
      <c r="I2320" s="712"/>
      <c r="J2320" s="712"/>
      <c r="K2320" s="712"/>
      <c r="L2320" s="713"/>
      <c r="M2320" s="62"/>
    </row>
    <row r="2321" spans="1:13" ht="28.8" x14ac:dyDescent="0.3">
      <c r="A2321" s="62"/>
      <c r="B2321" s="186" t="s">
        <v>53</v>
      </c>
      <c r="C2321" s="187" t="s">
        <v>1</v>
      </c>
      <c r="D2321" s="161" t="s">
        <v>54</v>
      </c>
      <c r="E2321" s="188" t="s">
        <v>23</v>
      </c>
      <c r="F2321" s="188" t="s">
        <v>55</v>
      </c>
      <c r="G2321" s="188" t="s">
        <v>56</v>
      </c>
      <c r="H2321" s="90" t="s">
        <v>158</v>
      </c>
      <c r="I2321" s="169" t="s">
        <v>159</v>
      </c>
      <c r="J2321" s="169" t="s">
        <v>160</v>
      </c>
      <c r="K2321" s="169" t="s">
        <v>161</v>
      </c>
      <c r="L2321" s="92" t="s">
        <v>162</v>
      </c>
      <c r="M2321" s="62"/>
    </row>
    <row r="2322" spans="1:13" x14ac:dyDescent="0.3">
      <c r="A2322" s="62"/>
      <c r="B2322" s="189">
        <v>0</v>
      </c>
      <c r="C2322" s="187"/>
      <c r="D2322" s="190">
        <v>0</v>
      </c>
      <c r="E2322" s="191">
        <v>0</v>
      </c>
      <c r="F2322" s="505">
        <v>0.1</v>
      </c>
      <c r="G2322" s="191">
        <v>0</v>
      </c>
      <c r="H2322" s="170">
        <v>0</v>
      </c>
      <c r="I2322" s="171"/>
      <c r="J2322" s="192">
        <v>0</v>
      </c>
      <c r="K2322" s="172">
        <v>0</v>
      </c>
      <c r="L2322" s="173">
        <v>0</v>
      </c>
      <c r="M2322" s="62"/>
    </row>
    <row r="2323" spans="1:13" x14ac:dyDescent="0.3">
      <c r="A2323" s="62"/>
      <c r="B2323" s="6">
        <v>0</v>
      </c>
      <c r="C2323" s="25"/>
      <c r="D2323" s="3">
        <v>0</v>
      </c>
      <c r="E2323" s="26">
        <v>0</v>
      </c>
      <c r="F2323" s="27"/>
      <c r="G2323" s="26">
        <v>0</v>
      </c>
      <c r="H2323" s="89">
        <v>0</v>
      </c>
      <c r="I2323" s="99"/>
      <c r="J2323" s="61">
        <v>0</v>
      </c>
      <c r="K2323" s="100">
        <v>0</v>
      </c>
      <c r="L2323" s="101">
        <v>0</v>
      </c>
      <c r="M2323" s="62"/>
    </row>
    <row r="2324" spans="1:13" x14ac:dyDescent="0.3">
      <c r="A2324" s="62"/>
      <c r="B2324" s="6">
        <v>0</v>
      </c>
      <c r="C2324" s="25"/>
      <c r="D2324" s="3">
        <v>0</v>
      </c>
      <c r="E2324" s="26">
        <v>0</v>
      </c>
      <c r="F2324" s="27"/>
      <c r="G2324" s="26">
        <v>0</v>
      </c>
      <c r="H2324" s="89">
        <v>0</v>
      </c>
      <c r="I2324" s="99"/>
      <c r="J2324" s="61">
        <v>0</v>
      </c>
      <c r="K2324" s="100">
        <v>0</v>
      </c>
      <c r="L2324" s="101">
        <v>0</v>
      </c>
      <c r="M2324" s="62"/>
    </row>
    <row r="2325" spans="1:13" x14ac:dyDescent="0.3">
      <c r="A2325" s="62"/>
      <c r="B2325" s="6">
        <v>0</v>
      </c>
      <c r="C2325" s="25"/>
      <c r="D2325" s="3">
        <v>0</v>
      </c>
      <c r="E2325" s="26">
        <v>0</v>
      </c>
      <c r="F2325" s="27"/>
      <c r="G2325" s="26">
        <v>0</v>
      </c>
      <c r="H2325" s="89">
        <v>0</v>
      </c>
      <c r="I2325" s="99"/>
      <c r="J2325" s="61">
        <v>0</v>
      </c>
      <c r="K2325" s="100">
        <v>0</v>
      </c>
      <c r="L2325" s="101">
        <v>0</v>
      </c>
      <c r="M2325" s="62"/>
    </row>
    <row r="2326" spans="1:13" x14ac:dyDescent="0.3">
      <c r="A2326" s="62"/>
      <c r="B2326" s="6">
        <v>0</v>
      </c>
      <c r="C2326" s="25"/>
      <c r="D2326" s="3">
        <v>0</v>
      </c>
      <c r="E2326" s="26">
        <v>0</v>
      </c>
      <c r="F2326" s="27"/>
      <c r="G2326" s="26">
        <v>0</v>
      </c>
      <c r="H2326" s="89">
        <v>0</v>
      </c>
      <c r="I2326" s="99"/>
      <c r="J2326" s="61">
        <v>0</v>
      </c>
      <c r="K2326" s="100">
        <v>0</v>
      </c>
      <c r="L2326" s="101">
        <v>0</v>
      </c>
      <c r="M2326" s="62"/>
    </row>
    <row r="2327" spans="1:13" x14ac:dyDescent="0.3">
      <c r="A2327" s="62"/>
      <c r="B2327" s="6">
        <v>0</v>
      </c>
      <c r="C2327" s="25"/>
      <c r="D2327" s="3">
        <v>0</v>
      </c>
      <c r="E2327" s="26">
        <v>0</v>
      </c>
      <c r="F2327" s="27"/>
      <c r="G2327" s="26">
        <v>0</v>
      </c>
      <c r="H2327" s="89">
        <v>0</v>
      </c>
      <c r="I2327" s="99"/>
      <c r="J2327" s="61">
        <v>0</v>
      </c>
      <c r="K2327" s="100">
        <v>0</v>
      </c>
      <c r="L2327" s="101">
        <v>0</v>
      </c>
      <c r="M2327" s="62"/>
    </row>
    <row r="2328" spans="1:13" x14ac:dyDescent="0.3">
      <c r="A2328" s="62"/>
      <c r="B2328" s="6" t="s">
        <v>1562</v>
      </c>
      <c r="C2328" s="25"/>
      <c r="D2328" s="3">
        <v>0</v>
      </c>
      <c r="E2328" s="26">
        <v>0</v>
      </c>
      <c r="F2328" s="27"/>
      <c r="G2328" s="26">
        <v>4.5999999999999999E-2</v>
      </c>
      <c r="H2328" s="89">
        <v>2.8179419589719905E-5</v>
      </c>
      <c r="I2328" s="99"/>
      <c r="J2328" s="61" t="s">
        <v>165</v>
      </c>
      <c r="K2328" s="100">
        <v>0.4</v>
      </c>
      <c r="L2328" s="101">
        <v>1.1271767835887963E-5</v>
      </c>
      <c r="M2328" s="62"/>
    </row>
    <row r="2329" spans="1:13" x14ac:dyDescent="0.3">
      <c r="A2329" s="62"/>
      <c r="B2329" s="6" t="s">
        <v>57</v>
      </c>
      <c r="C2329" s="25"/>
      <c r="D2329" s="28"/>
      <c r="E2329" s="26"/>
      <c r="F2329" s="27"/>
      <c r="G2329" s="193">
        <v>4.5999999999999999E-2</v>
      </c>
      <c r="H2329" s="102" t="s">
        <v>57</v>
      </c>
      <c r="I2329" s="103"/>
      <c r="J2329" s="85"/>
      <c r="K2329" s="104" t="s">
        <v>156</v>
      </c>
      <c r="L2329" s="105">
        <v>1.1271767835887963E-5</v>
      </c>
      <c r="M2329" s="62"/>
    </row>
    <row r="2330" spans="1:13" x14ac:dyDescent="0.3">
      <c r="A2330" s="62"/>
      <c r="B2330" s="194" t="s">
        <v>22</v>
      </c>
      <c r="C2330" s="195"/>
      <c r="D2330" s="196"/>
      <c r="E2330" s="197"/>
      <c r="F2330" s="155"/>
      <c r="G2330" s="87"/>
      <c r="H2330" s="107"/>
      <c r="I2330" s="174"/>
      <c r="J2330" s="175"/>
      <c r="K2330" s="176"/>
      <c r="L2330" s="110"/>
      <c r="M2330" s="62"/>
    </row>
    <row r="2331" spans="1:13" ht="28.8" x14ac:dyDescent="0.3">
      <c r="A2331" s="62"/>
      <c r="B2331" s="198" t="s">
        <v>58</v>
      </c>
      <c r="C2331" s="199" t="s">
        <v>1</v>
      </c>
      <c r="D2331" s="200" t="s">
        <v>59</v>
      </c>
      <c r="E2331" s="156" t="s">
        <v>23</v>
      </c>
      <c r="F2331" s="156" t="s">
        <v>55</v>
      </c>
      <c r="G2331" s="201" t="s">
        <v>56</v>
      </c>
      <c r="H2331" s="90" t="s">
        <v>158</v>
      </c>
      <c r="I2331" s="169" t="s">
        <v>159</v>
      </c>
      <c r="J2331" s="169" t="s">
        <v>160</v>
      </c>
      <c r="K2331" s="177" t="s">
        <v>161</v>
      </c>
      <c r="L2331" s="92" t="s">
        <v>162</v>
      </c>
      <c r="M2331" s="62"/>
    </row>
    <row r="2332" spans="1:13" x14ac:dyDescent="0.3">
      <c r="A2332" s="62"/>
      <c r="B2332" s="8" t="s">
        <v>87</v>
      </c>
      <c r="C2332" s="25">
        <v>1</v>
      </c>
      <c r="D2332" s="3">
        <v>4.5599999999999996</v>
      </c>
      <c r="E2332" s="26">
        <v>4.5599999999999996</v>
      </c>
      <c r="F2332" s="26">
        <v>0.1</v>
      </c>
      <c r="G2332" s="26">
        <v>0.45599999999999996</v>
      </c>
      <c r="H2332" s="170">
        <v>2.7934381158504948E-4</v>
      </c>
      <c r="I2332" s="171"/>
      <c r="J2332" s="192" t="s">
        <v>163</v>
      </c>
      <c r="K2332" s="172">
        <v>1</v>
      </c>
      <c r="L2332" s="173">
        <v>2.7934381158504948E-4</v>
      </c>
      <c r="M2332" s="62"/>
    </row>
    <row r="2333" spans="1:13" x14ac:dyDescent="0.3">
      <c r="A2333" s="62"/>
      <c r="B2333" s="550" t="s">
        <v>86</v>
      </c>
      <c r="C2333" s="25">
        <v>1</v>
      </c>
      <c r="D2333" s="3">
        <v>4.55</v>
      </c>
      <c r="E2333" s="26">
        <v>4.55</v>
      </c>
      <c r="F2333" s="26">
        <v>0.1</v>
      </c>
      <c r="G2333" s="26">
        <v>0.45500000000000002</v>
      </c>
      <c r="H2333" s="89">
        <v>2.7873121550701208E-4</v>
      </c>
      <c r="I2333" s="99"/>
      <c r="J2333" s="61" t="s">
        <v>163</v>
      </c>
      <c r="K2333" s="100">
        <v>1</v>
      </c>
      <c r="L2333" s="101">
        <v>2.7873121550701208E-4</v>
      </c>
      <c r="M2333" s="62"/>
    </row>
    <row r="2334" spans="1:13" x14ac:dyDescent="0.3">
      <c r="A2334" s="62"/>
      <c r="B2334" s="8">
        <v>0</v>
      </c>
      <c r="C2334" s="25"/>
      <c r="D2334" s="3">
        <v>0</v>
      </c>
      <c r="E2334" s="26">
        <v>0</v>
      </c>
      <c r="F2334" s="26"/>
      <c r="G2334" s="26">
        <v>0</v>
      </c>
      <c r="H2334" s="89">
        <v>0</v>
      </c>
      <c r="I2334" s="99"/>
      <c r="J2334" s="61">
        <v>0</v>
      </c>
      <c r="K2334" s="100">
        <v>0</v>
      </c>
      <c r="L2334" s="101">
        <v>0</v>
      </c>
      <c r="M2334" s="62"/>
    </row>
    <row r="2335" spans="1:13" x14ac:dyDescent="0.3">
      <c r="A2335" s="62"/>
      <c r="B2335" s="8">
        <v>0</v>
      </c>
      <c r="C2335" s="25"/>
      <c r="D2335" s="3">
        <v>0</v>
      </c>
      <c r="E2335" s="26">
        <v>0</v>
      </c>
      <c r="F2335" s="27"/>
      <c r="G2335" s="26">
        <v>0</v>
      </c>
      <c r="H2335" s="89">
        <v>0</v>
      </c>
      <c r="I2335" s="99"/>
      <c r="J2335" s="61">
        <v>0</v>
      </c>
      <c r="K2335" s="100">
        <v>0</v>
      </c>
      <c r="L2335" s="101">
        <v>0</v>
      </c>
      <c r="M2335" s="62"/>
    </row>
    <row r="2336" spans="1:13" x14ac:dyDescent="0.3">
      <c r="A2336" s="62"/>
      <c r="B2336" s="8">
        <v>0</v>
      </c>
      <c r="C2336" s="25"/>
      <c r="D2336" s="3">
        <v>0</v>
      </c>
      <c r="E2336" s="26">
        <v>0</v>
      </c>
      <c r="F2336" s="27"/>
      <c r="G2336" s="26">
        <v>0</v>
      </c>
      <c r="H2336" s="89">
        <v>0</v>
      </c>
      <c r="I2336" s="99"/>
      <c r="J2336" s="61">
        <v>0</v>
      </c>
      <c r="K2336" s="100">
        <v>0</v>
      </c>
      <c r="L2336" s="101">
        <v>0</v>
      </c>
      <c r="M2336" s="62"/>
    </row>
    <row r="2337" spans="1:13" x14ac:dyDescent="0.3">
      <c r="A2337" s="62"/>
      <c r="B2337" s="8">
        <v>0</v>
      </c>
      <c r="C2337" s="25"/>
      <c r="D2337" s="3">
        <v>0</v>
      </c>
      <c r="E2337" s="26">
        <v>0</v>
      </c>
      <c r="F2337" s="27"/>
      <c r="G2337" s="26">
        <v>0</v>
      </c>
      <c r="H2337" s="89">
        <v>0</v>
      </c>
      <c r="I2337" s="99"/>
      <c r="J2337" s="61">
        <v>0</v>
      </c>
      <c r="K2337" s="100">
        <v>0</v>
      </c>
      <c r="L2337" s="101">
        <v>0</v>
      </c>
      <c r="M2337" s="62"/>
    </row>
    <row r="2338" spans="1:13" x14ac:dyDescent="0.3">
      <c r="A2338" s="62"/>
      <c r="B2338" s="8">
        <v>0</v>
      </c>
      <c r="C2338" s="25"/>
      <c r="D2338" s="3">
        <v>0</v>
      </c>
      <c r="E2338" s="26">
        <v>0</v>
      </c>
      <c r="F2338" s="27"/>
      <c r="G2338" s="26">
        <v>0</v>
      </c>
      <c r="H2338" s="89">
        <v>0</v>
      </c>
      <c r="I2338" s="99"/>
      <c r="J2338" s="61">
        <v>0</v>
      </c>
      <c r="K2338" s="100">
        <v>0</v>
      </c>
      <c r="L2338" s="101">
        <v>0</v>
      </c>
      <c r="M2338" s="62"/>
    </row>
    <row r="2339" spans="1:13" x14ac:dyDescent="0.3">
      <c r="A2339" s="62"/>
      <c r="B2339" s="8">
        <v>0</v>
      </c>
      <c r="C2339" s="25"/>
      <c r="D2339" s="3">
        <v>0</v>
      </c>
      <c r="E2339" s="26">
        <v>0</v>
      </c>
      <c r="F2339" s="27"/>
      <c r="G2339" s="26">
        <v>0</v>
      </c>
      <c r="H2339" s="89">
        <v>0</v>
      </c>
      <c r="I2339" s="99"/>
      <c r="J2339" s="61">
        <v>0</v>
      </c>
      <c r="K2339" s="100">
        <v>0</v>
      </c>
      <c r="L2339" s="101">
        <v>0</v>
      </c>
      <c r="M2339" s="62"/>
    </row>
    <row r="2340" spans="1:13" x14ac:dyDescent="0.3">
      <c r="A2340" s="62"/>
      <c r="B2340" s="8">
        <v>0</v>
      </c>
      <c r="C2340" s="25"/>
      <c r="D2340" s="3">
        <v>0</v>
      </c>
      <c r="E2340" s="26">
        <v>0</v>
      </c>
      <c r="F2340" s="27"/>
      <c r="G2340" s="26">
        <v>0</v>
      </c>
      <c r="H2340" s="89">
        <v>0</v>
      </c>
      <c r="I2340" s="99"/>
      <c r="J2340" s="61">
        <v>0</v>
      </c>
      <c r="K2340" s="100">
        <v>0</v>
      </c>
      <c r="L2340" s="101">
        <v>0</v>
      </c>
      <c r="M2340" s="62"/>
    </row>
    <row r="2341" spans="1:13" x14ac:dyDescent="0.3">
      <c r="A2341" s="62"/>
      <c r="B2341" s="6" t="s">
        <v>60</v>
      </c>
      <c r="C2341" s="25"/>
      <c r="D2341" s="28"/>
      <c r="E2341" s="26"/>
      <c r="F2341" s="27"/>
      <c r="G2341" s="193">
        <v>0.91100000000000003</v>
      </c>
      <c r="H2341" s="106" t="s">
        <v>60</v>
      </c>
      <c r="I2341" s="103"/>
      <c r="J2341" s="85"/>
      <c r="K2341" s="104" t="s">
        <v>156</v>
      </c>
      <c r="L2341" s="95">
        <v>5.5807502709206156E-4</v>
      </c>
      <c r="M2341" s="62"/>
    </row>
    <row r="2342" spans="1:13" x14ac:dyDescent="0.3">
      <c r="A2342" s="62"/>
      <c r="B2342" s="194" t="s">
        <v>38</v>
      </c>
      <c r="C2342" s="195"/>
      <c r="D2342" s="196"/>
      <c r="E2342" s="196"/>
      <c r="F2342" s="196"/>
      <c r="G2342" s="196"/>
      <c r="H2342" s="115"/>
      <c r="I2342" s="202"/>
      <c r="J2342" s="203"/>
      <c r="K2342" s="178"/>
      <c r="L2342" s="204"/>
      <c r="M2342" s="62"/>
    </row>
    <row r="2343" spans="1:13" ht="28.8" x14ac:dyDescent="0.3">
      <c r="A2343" s="62"/>
      <c r="B2343" s="53" t="s">
        <v>53</v>
      </c>
      <c r="C2343" s="195"/>
      <c r="D2343" s="205" t="s">
        <v>0</v>
      </c>
      <c r="E2343" s="206" t="s">
        <v>1</v>
      </c>
      <c r="F2343" s="207" t="s">
        <v>61</v>
      </c>
      <c r="G2343" s="188" t="s">
        <v>56</v>
      </c>
      <c r="H2343" s="111" t="s">
        <v>158</v>
      </c>
      <c r="I2343" s="112" t="s">
        <v>159</v>
      </c>
      <c r="J2343" s="112" t="s">
        <v>160</v>
      </c>
      <c r="K2343" s="113" t="s">
        <v>161</v>
      </c>
      <c r="L2343" s="114" t="s">
        <v>162</v>
      </c>
      <c r="M2343" s="62"/>
    </row>
    <row r="2344" spans="1:13" x14ac:dyDescent="0.3">
      <c r="A2344" s="62"/>
      <c r="B2344" s="218" t="s">
        <v>1614</v>
      </c>
      <c r="C2344" s="195"/>
      <c r="D2344" s="190" t="s">
        <v>5</v>
      </c>
      <c r="E2344" s="153">
        <v>1</v>
      </c>
      <c r="F2344" s="154">
        <v>1630.34</v>
      </c>
      <c r="G2344" s="191">
        <v>1630.34</v>
      </c>
      <c r="H2344" s="170">
        <v>0.99873988986747708</v>
      </c>
      <c r="I2344" s="171"/>
      <c r="J2344" s="192" t="s">
        <v>1219</v>
      </c>
      <c r="K2344" s="172">
        <v>0</v>
      </c>
      <c r="L2344" s="173">
        <v>0</v>
      </c>
      <c r="M2344" s="521"/>
    </row>
    <row r="2345" spans="1:13" x14ac:dyDescent="0.3">
      <c r="A2345" s="62"/>
      <c r="B2345" s="6" t="s">
        <v>1591</v>
      </c>
      <c r="C2345" s="7"/>
      <c r="D2345" s="3" t="s">
        <v>5</v>
      </c>
      <c r="E2345" s="4">
        <v>1</v>
      </c>
      <c r="F2345" s="5">
        <v>1.1000000000000001</v>
      </c>
      <c r="G2345" s="26">
        <v>1.1000000000000001</v>
      </c>
      <c r="H2345" s="89">
        <v>6.7385568584112814E-4</v>
      </c>
      <c r="I2345" s="99"/>
      <c r="J2345" s="61" t="s">
        <v>163</v>
      </c>
      <c r="K2345" s="100">
        <v>1</v>
      </c>
      <c r="L2345" s="101">
        <v>6.7385568584112814E-4</v>
      </c>
      <c r="M2345" s="521"/>
    </row>
    <row r="2346" spans="1:13" x14ac:dyDescent="0.3">
      <c r="A2346" s="62"/>
      <c r="B2346" s="6">
        <v>0</v>
      </c>
      <c r="C2346" s="7"/>
      <c r="D2346" s="3"/>
      <c r="E2346" s="4"/>
      <c r="F2346" s="5">
        <v>0</v>
      </c>
      <c r="G2346" s="26">
        <v>0</v>
      </c>
      <c r="H2346" s="89">
        <v>0</v>
      </c>
      <c r="I2346" s="99"/>
      <c r="J2346" s="61">
        <v>0</v>
      </c>
      <c r="K2346" s="100">
        <v>0</v>
      </c>
      <c r="L2346" s="101">
        <v>0</v>
      </c>
      <c r="M2346" s="62"/>
    </row>
    <row r="2347" spans="1:13" x14ac:dyDescent="0.3">
      <c r="A2347" s="62"/>
      <c r="B2347" s="6">
        <v>0</v>
      </c>
      <c r="C2347" s="7"/>
      <c r="D2347" s="3">
        <v>0</v>
      </c>
      <c r="E2347" s="4"/>
      <c r="F2347" s="5">
        <v>0</v>
      </c>
      <c r="G2347" s="26">
        <v>0</v>
      </c>
      <c r="H2347" s="89">
        <v>0</v>
      </c>
      <c r="I2347" s="99"/>
      <c r="J2347" s="61">
        <v>0</v>
      </c>
      <c r="K2347" s="100">
        <v>0</v>
      </c>
      <c r="L2347" s="101">
        <v>0</v>
      </c>
      <c r="M2347" s="62"/>
    </row>
    <row r="2348" spans="1:13" x14ac:dyDescent="0.3">
      <c r="A2348" s="62"/>
      <c r="B2348" s="6">
        <v>0</v>
      </c>
      <c r="C2348" s="7"/>
      <c r="D2348" s="3">
        <v>0</v>
      </c>
      <c r="E2348" s="4"/>
      <c r="F2348" s="5">
        <v>0</v>
      </c>
      <c r="G2348" s="26">
        <v>0</v>
      </c>
      <c r="H2348" s="89">
        <v>0</v>
      </c>
      <c r="I2348" s="99"/>
      <c r="J2348" s="61">
        <v>0</v>
      </c>
      <c r="K2348" s="100">
        <v>0</v>
      </c>
      <c r="L2348" s="101">
        <v>0</v>
      </c>
      <c r="M2348" s="62"/>
    </row>
    <row r="2349" spans="1:13" x14ac:dyDescent="0.3">
      <c r="A2349" s="62"/>
      <c r="B2349" s="6">
        <v>0</v>
      </c>
      <c r="C2349" s="7"/>
      <c r="D2349" s="3">
        <v>0</v>
      </c>
      <c r="E2349" s="4"/>
      <c r="F2349" s="5">
        <v>0</v>
      </c>
      <c r="G2349" s="26">
        <v>0</v>
      </c>
      <c r="H2349" s="89">
        <v>0</v>
      </c>
      <c r="I2349" s="99"/>
      <c r="J2349" s="61">
        <v>0</v>
      </c>
      <c r="K2349" s="100">
        <v>0</v>
      </c>
      <c r="L2349" s="101">
        <v>0</v>
      </c>
      <c r="M2349" s="62"/>
    </row>
    <row r="2350" spans="1:13" x14ac:dyDescent="0.3">
      <c r="A2350" s="62"/>
      <c r="B2350" s="6">
        <v>0</v>
      </c>
      <c r="C2350" s="7"/>
      <c r="D2350" s="3">
        <v>0</v>
      </c>
      <c r="E2350" s="4"/>
      <c r="F2350" s="5">
        <v>0</v>
      </c>
      <c r="G2350" s="26">
        <v>0</v>
      </c>
      <c r="H2350" s="89">
        <v>0</v>
      </c>
      <c r="I2350" s="99"/>
      <c r="J2350" s="61">
        <v>0</v>
      </c>
      <c r="K2350" s="100">
        <v>0</v>
      </c>
      <c r="L2350" s="101">
        <v>0</v>
      </c>
      <c r="M2350" s="62"/>
    </row>
    <row r="2351" spans="1:13" x14ac:dyDescent="0.3">
      <c r="A2351" s="62"/>
      <c r="B2351" s="6">
        <v>0</v>
      </c>
      <c r="C2351" s="7"/>
      <c r="D2351" s="3">
        <v>0</v>
      </c>
      <c r="E2351" s="4"/>
      <c r="F2351" s="5">
        <v>0</v>
      </c>
      <c r="G2351" s="26">
        <v>0</v>
      </c>
      <c r="H2351" s="89">
        <v>0</v>
      </c>
      <c r="I2351" s="99"/>
      <c r="J2351" s="61">
        <v>0</v>
      </c>
      <c r="K2351" s="100">
        <v>0</v>
      </c>
      <c r="L2351" s="101">
        <v>0</v>
      </c>
      <c r="M2351" s="62"/>
    </row>
    <row r="2352" spans="1:13" x14ac:dyDescent="0.3">
      <c r="A2352" s="62"/>
      <c r="B2352" s="6">
        <v>0</v>
      </c>
      <c r="C2352" s="7"/>
      <c r="D2352" s="3">
        <v>0</v>
      </c>
      <c r="E2352" s="4"/>
      <c r="F2352" s="5">
        <v>0</v>
      </c>
      <c r="G2352" s="26">
        <v>0</v>
      </c>
      <c r="H2352" s="89">
        <v>0</v>
      </c>
      <c r="I2352" s="99"/>
      <c r="J2352" s="61">
        <v>0</v>
      </c>
      <c r="K2352" s="100">
        <v>0</v>
      </c>
      <c r="L2352" s="101">
        <v>0</v>
      </c>
      <c r="M2352" s="62"/>
    </row>
    <row r="2353" spans="1:13" x14ac:dyDescent="0.3">
      <c r="A2353" s="62"/>
      <c r="B2353" s="6">
        <v>0</v>
      </c>
      <c r="C2353" s="7"/>
      <c r="D2353" s="3">
        <v>0</v>
      </c>
      <c r="E2353" s="4"/>
      <c r="F2353" s="5">
        <v>0</v>
      </c>
      <c r="G2353" s="26">
        <v>0</v>
      </c>
      <c r="H2353" s="89">
        <v>0</v>
      </c>
      <c r="I2353" s="99"/>
      <c r="J2353" s="61">
        <v>0</v>
      </c>
      <c r="K2353" s="100">
        <v>0</v>
      </c>
      <c r="L2353" s="101">
        <v>0</v>
      </c>
      <c r="M2353" s="62"/>
    </row>
    <row r="2354" spans="1:13" x14ac:dyDescent="0.3">
      <c r="A2354" s="62"/>
      <c r="B2354" s="6">
        <v>0</v>
      </c>
      <c r="C2354" s="7"/>
      <c r="D2354" s="3">
        <v>0</v>
      </c>
      <c r="E2354" s="4"/>
      <c r="F2354" s="5">
        <v>0</v>
      </c>
      <c r="G2354" s="26">
        <v>0</v>
      </c>
      <c r="H2354" s="89">
        <v>0</v>
      </c>
      <c r="I2354" s="99"/>
      <c r="J2354" s="61">
        <v>0</v>
      </c>
      <c r="K2354" s="100">
        <v>0</v>
      </c>
      <c r="L2354" s="101">
        <v>0</v>
      </c>
      <c r="M2354" s="62"/>
    </row>
    <row r="2355" spans="1:13" x14ac:dyDescent="0.3">
      <c r="A2355" s="62"/>
      <c r="B2355" s="6">
        <v>0</v>
      </c>
      <c r="C2355" s="7"/>
      <c r="D2355" s="3">
        <v>0</v>
      </c>
      <c r="E2355" s="4"/>
      <c r="F2355" s="5">
        <v>0</v>
      </c>
      <c r="G2355" s="26">
        <v>0</v>
      </c>
      <c r="H2355" s="89">
        <v>0</v>
      </c>
      <c r="I2355" s="99"/>
      <c r="J2355" s="61">
        <v>0</v>
      </c>
      <c r="K2355" s="100">
        <v>0</v>
      </c>
      <c r="L2355" s="101">
        <v>0</v>
      </c>
      <c r="M2355" s="62"/>
    </row>
    <row r="2356" spans="1:13" x14ac:dyDescent="0.3">
      <c r="A2356" s="62"/>
      <c r="B2356" s="6">
        <v>0</v>
      </c>
      <c r="C2356" s="7"/>
      <c r="D2356" s="3">
        <v>0</v>
      </c>
      <c r="E2356" s="4"/>
      <c r="F2356" s="5">
        <v>0</v>
      </c>
      <c r="G2356" s="26">
        <v>0</v>
      </c>
      <c r="H2356" s="89">
        <v>0</v>
      </c>
      <c r="I2356" s="99"/>
      <c r="J2356" s="61">
        <v>0</v>
      </c>
      <c r="K2356" s="100">
        <v>0</v>
      </c>
      <c r="L2356" s="101">
        <v>0</v>
      </c>
      <c r="M2356" s="62"/>
    </row>
    <row r="2357" spans="1:13" x14ac:dyDescent="0.3">
      <c r="A2357" s="62"/>
      <c r="B2357" s="58" t="s">
        <v>62</v>
      </c>
      <c r="C2357" s="46"/>
      <c r="D2357" s="37"/>
      <c r="E2357" s="38"/>
      <c r="F2357" s="39"/>
      <c r="G2357" s="193">
        <v>1631.4399999999998</v>
      </c>
      <c r="H2357" s="106" t="s">
        <v>62</v>
      </c>
      <c r="I2357" s="103"/>
      <c r="J2357" s="85"/>
      <c r="K2357" s="104" t="s">
        <v>156</v>
      </c>
      <c r="L2357" s="95">
        <v>6.7385568584112814E-4</v>
      </c>
      <c r="M2357" s="62"/>
    </row>
    <row r="2358" spans="1:13" x14ac:dyDescent="0.3">
      <c r="A2358" s="62"/>
      <c r="B2358" s="194" t="s">
        <v>63</v>
      </c>
      <c r="C2358" s="195"/>
      <c r="D2358" s="196"/>
      <c r="E2358" s="197"/>
      <c r="F2358" s="155"/>
      <c r="G2358" s="197"/>
      <c r="H2358" s="115"/>
      <c r="I2358" s="202"/>
      <c r="J2358" s="203"/>
      <c r="K2358" s="178"/>
      <c r="L2358" s="204">
        <v>0</v>
      </c>
      <c r="M2358" s="62"/>
    </row>
    <row r="2359" spans="1:13" ht="28.8" x14ac:dyDescent="0.3">
      <c r="A2359" s="62"/>
      <c r="B2359" s="53" t="s">
        <v>53</v>
      </c>
      <c r="C2359" s="210"/>
      <c r="D2359" s="211" t="s">
        <v>0</v>
      </c>
      <c r="E2359" s="201" t="s">
        <v>1</v>
      </c>
      <c r="F2359" s="156" t="s">
        <v>61</v>
      </c>
      <c r="G2359" s="188" t="s">
        <v>56</v>
      </c>
      <c r="H2359" s="111" t="s">
        <v>158</v>
      </c>
      <c r="I2359" s="112" t="s">
        <v>159</v>
      </c>
      <c r="J2359" s="112" t="s">
        <v>160</v>
      </c>
      <c r="K2359" s="113" t="s">
        <v>161</v>
      </c>
      <c r="L2359" s="114" t="s">
        <v>162</v>
      </c>
      <c r="M2359" s="62"/>
    </row>
    <row r="2360" spans="1:13" x14ac:dyDescent="0.3">
      <c r="A2360" s="62"/>
      <c r="B2360" s="6">
        <v>0</v>
      </c>
      <c r="C2360" s="7"/>
      <c r="D2360" s="3">
        <v>0</v>
      </c>
      <c r="E2360" s="26"/>
      <c r="F2360" s="5">
        <v>0</v>
      </c>
      <c r="G2360" s="191">
        <v>0</v>
      </c>
      <c r="H2360" s="170">
        <v>0</v>
      </c>
      <c r="I2360" s="171"/>
      <c r="J2360" s="192">
        <v>0</v>
      </c>
      <c r="K2360" s="172">
        <v>0</v>
      </c>
      <c r="L2360" s="173">
        <v>0</v>
      </c>
      <c r="M2360" s="62"/>
    </row>
    <row r="2361" spans="1:13" x14ac:dyDescent="0.3">
      <c r="A2361" s="62"/>
      <c r="B2361" s="6">
        <v>0</v>
      </c>
      <c r="C2361" s="7"/>
      <c r="D2361" s="3">
        <v>0</v>
      </c>
      <c r="E2361" s="26"/>
      <c r="F2361" s="5">
        <v>0</v>
      </c>
      <c r="G2361" s="26">
        <v>0</v>
      </c>
      <c r="H2361" s="89">
        <v>0</v>
      </c>
      <c r="I2361" s="99"/>
      <c r="J2361" s="61">
        <v>0</v>
      </c>
      <c r="K2361" s="100">
        <v>0</v>
      </c>
      <c r="L2361" s="101">
        <v>0</v>
      </c>
      <c r="M2361" s="62"/>
    </row>
    <row r="2362" spans="1:13" x14ac:dyDescent="0.3">
      <c r="A2362" s="62"/>
      <c r="B2362" s="6">
        <v>0</v>
      </c>
      <c r="C2362" s="7"/>
      <c r="D2362" s="3">
        <v>0</v>
      </c>
      <c r="E2362" s="26"/>
      <c r="F2362" s="5">
        <v>0</v>
      </c>
      <c r="G2362" s="26">
        <v>0</v>
      </c>
      <c r="H2362" s="89">
        <v>0</v>
      </c>
      <c r="I2362" s="99"/>
      <c r="J2362" s="61">
        <v>0</v>
      </c>
      <c r="K2362" s="100">
        <v>0</v>
      </c>
      <c r="L2362" s="101">
        <v>0</v>
      </c>
      <c r="M2362" s="62"/>
    </row>
    <row r="2363" spans="1:13" x14ac:dyDescent="0.3">
      <c r="A2363" s="62"/>
      <c r="B2363" s="6">
        <v>0</v>
      </c>
      <c r="C2363" s="7"/>
      <c r="D2363" s="3">
        <v>0</v>
      </c>
      <c r="E2363" s="26"/>
      <c r="F2363" s="5">
        <v>0</v>
      </c>
      <c r="G2363" s="26">
        <v>0</v>
      </c>
      <c r="H2363" s="89">
        <v>0</v>
      </c>
      <c r="I2363" s="99"/>
      <c r="J2363" s="61">
        <v>0</v>
      </c>
      <c r="K2363" s="100">
        <v>0</v>
      </c>
      <c r="L2363" s="101">
        <v>0</v>
      </c>
      <c r="M2363" s="62"/>
    </row>
    <row r="2364" spans="1:13" x14ac:dyDescent="0.3">
      <c r="A2364" s="62"/>
      <c r="B2364" s="6">
        <v>0</v>
      </c>
      <c r="C2364" s="7"/>
      <c r="D2364" s="3">
        <v>0</v>
      </c>
      <c r="E2364" s="26"/>
      <c r="F2364" s="5">
        <v>0</v>
      </c>
      <c r="G2364" s="26">
        <v>0</v>
      </c>
      <c r="H2364" s="89">
        <v>0</v>
      </c>
      <c r="I2364" s="99"/>
      <c r="J2364" s="61">
        <v>0</v>
      </c>
      <c r="K2364" s="100">
        <v>0</v>
      </c>
      <c r="L2364" s="101">
        <v>0</v>
      </c>
      <c r="M2364" s="62"/>
    </row>
    <row r="2365" spans="1:13" ht="15" thickBot="1" x14ac:dyDescent="0.35">
      <c r="A2365" s="62"/>
      <c r="B2365" s="59" t="s">
        <v>64</v>
      </c>
      <c r="C2365" s="42"/>
      <c r="D2365" s="43"/>
      <c r="E2365" s="44"/>
      <c r="F2365" s="45"/>
      <c r="G2365" s="191">
        <v>0</v>
      </c>
      <c r="H2365" s="106" t="s">
        <v>64</v>
      </c>
      <c r="I2365" s="103"/>
      <c r="J2365" s="85"/>
      <c r="K2365" s="104" t="s">
        <v>156</v>
      </c>
      <c r="L2365" s="95">
        <v>0</v>
      </c>
      <c r="M2365" s="62"/>
    </row>
    <row r="2366" spans="1:13" x14ac:dyDescent="0.3">
      <c r="A2366" s="62"/>
      <c r="B2366" s="64"/>
      <c r="C2366" s="68"/>
      <c r="D2366" s="69" t="s">
        <v>65</v>
      </c>
      <c r="E2366" s="70"/>
      <c r="F2366" s="71"/>
      <c r="G2366" s="88">
        <v>1632.3969999999999</v>
      </c>
      <c r="H2366" s="179"/>
      <c r="I2366" s="212"/>
      <c r="J2366" s="213"/>
      <c r="K2366" s="214"/>
      <c r="L2366" s="180"/>
      <c r="M2366" s="62"/>
    </row>
    <row r="2367" spans="1:13" x14ac:dyDescent="0.3">
      <c r="A2367" s="62"/>
      <c r="B2367" s="63"/>
      <c r="C2367" s="68"/>
      <c r="D2367" s="72" t="s">
        <v>7</v>
      </c>
      <c r="E2367" s="215"/>
      <c r="F2367" s="181">
        <v>0.1</v>
      </c>
      <c r="G2367" s="215">
        <v>163.24</v>
      </c>
      <c r="H2367" s="120"/>
      <c r="I2367" s="124"/>
      <c r="J2367" s="141"/>
      <c r="K2367" s="125"/>
      <c r="L2367" s="119"/>
      <c r="M2367" s="62"/>
    </row>
    <row r="2368" spans="1:13" x14ac:dyDescent="0.3">
      <c r="A2368" s="62"/>
      <c r="B2368" s="63"/>
      <c r="C2368" s="68"/>
      <c r="D2368" s="72" t="s">
        <v>8</v>
      </c>
      <c r="E2368" s="215"/>
      <c r="F2368" s="181">
        <v>0.1</v>
      </c>
      <c r="G2368" s="215">
        <v>163.24</v>
      </c>
      <c r="H2368" s="120"/>
      <c r="I2368" s="124"/>
      <c r="J2368" s="141"/>
      <c r="K2368" s="125"/>
      <c r="L2368" s="119"/>
      <c r="M2368" s="62"/>
    </row>
    <row r="2369" spans="1:13" x14ac:dyDescent="0.3">
      <c r="A2369" s="62"/>
      <c r="B2369" s="63" t="s">
        <v>66</v>
      </c>
      <c r="C2369" s="68"/>
      <c r="D2369" s="75" t="s">
        <v>67</v>
      </c>
      <c r="E2369" s="76"/>
      <c r="F2369" s="71"/>
      <c r="G2369" s="76">
        <v>1958.877</v>
      </c>
      <c r="H2369" s="120"/>
      <c r="I2369" s="124"/>
      <c r="J2369" s="141"/>
      <c r="K2369" s="125"/>
      <c r="L2369" s="119"/>
      <c r="M2369" s="62"/>
    </row>
    <row r="2370" spans="1:13" ht="15" thickBot="1" x14ac:dyDescent="0.35">
      <c r="A2370" s="62"/>
      <c r="B2370" s="63"/>
      <c r="C2370" s="68"/>
      <c r="D2370" s="77" t="s">
        <v>68</v>
      </c>
      <c r="E2370" s="78"/>
      <c r="F2370" s="79"/>
      <c r="G2370" s="78">
        <v>1958.88</v>
      </c>
      <c r="H2370" s="134">
        <v>1</v>
      </c>
      <c r="I2370" s="126"/>
      <c r="J2370" s="142"/>
      <c r="K2370" s="127"/>
      <c r="L2370" s="135">
        <v>1.2432024807690777E-3</v>
      </c>
      <c r="M2370" s="62"/>
    </row>
    <row r="2371" spans="1:13" x14ac:dyDescent="0.3">
      <c r="A2371" s="62"/>
      <c r="B2371" s="63"/>
      <c r="C2371" s="68"/>
      <c r="D2371" s="80"/>
      <c r="E2371" s="67"/>
      <c r="F2371" s="65"/>
      <c r="G2371" s="67"/>
      <c r="H2371" s="47"/>
      <c r="I2371" s="47"/>
      <c r="J2371" s="60"/>
      <c r="K2371" s="47"/>
      <c r="L2371" s="47"/>
      <c r="M2371" s="62"/>
    </row>
    <row r="2372" spans="1:13" x14ac:dyDescent="0.3">
      <c r="A2372" s="62"/>
      <c r="B2372" s="63"/>
      <c r="C2372" s="68"/>
      <c r="D2372" s="80"/>
      <c r="E2372" s="67"/>
      <c r="F2372" s="65"/>
      <c r="G2372" s="67"/>
      <c r="H2372" s="47"/>
      <c r="I2372" s="47"/>
      <c r="J2372" s="60"/>
      <c r="K2372" s="47"/>
      <c r="L2372" s="47"/>
      <c r="M2372" s="62"/>
    </row>
    <row r="2373" spans="1:13" x14ac:dyDescent="0.3">
      <c r="A2373" s="62"/>
      <c r="B2373" s="63"/>
      <c r="C2373" s="68"/>
      <c r="D2373" s="80"/>
      <c r="E2373" s="67"/>
      <c r="F2373" s="65"/>
      <c r="G2373" s="67"/>
      <c r="H2373" s="47"/>
      <c r="I2373" s="47"/>
      <c r="J2373" s="60"/>
      <c r="K2373" s="47"/>
      <c r="L2373" s="47"/>
      <c r="M2373" s="62"/>
    </row>
    <row r="2374" spans="1:13" x14ac:dyDescent="0.3">
      <c r="A2374" s="62"/>
      <c r="B2374" s="136" t="s">
        <v>1808</v>
      </c>
      <c r="C2374" s="81"/>
      <c r="D2374" s="80"/>
      <c r="E2374" s="67"/>
      <c r="F2374" s="82"/>
      <c r="G2374" s="82"/>
      <c r="H2374" s="47"/>
      <c r="I2374" s="47"/>
      <c r="J2374" s="60"/>
      <c r="K2374" s="47"/>
      <c r="L2374" s="47"/>
      <c r="M2374" s="62"/>
    </row>
    <row r="2375" spans="1:13" x14ac:dyDescent="0.3">
      <c r="A2375" s="62"/>
      <c r="B2375" s="216" t="s">
        <v>6</v>
      </c>
      <c r="C2375" s="217"/>
      <c r="D2375" s="80"/>
      <c r="E2375" s="67"/>
      <c r="F2375" s="62"/>
      <c r="G2375" s="62"/>
      <c r="H2375" s="47"/>
      <c r="I2375" s="47"/>
      <c r="J2375" s="60"/>
      <c r="K2375" s="47"/>
      <c r="L2375" s="47"/>
      <c r="M2375" s="62"/>
    </row>
    <row r="2376" spans="1:13" x14ac:dyDescent="0.3">
      <c r="A2376" s="62"/>
      <c r="B2376" s="84"/>
      <c r="C2376" s="62"/>
      <c r="D2376" s="80"/>
      <c r="E2376" s="67"/>
      <c r="F2376" s="62"/>
      <c r="G2376" s="62"/>
      <c r="H2376" s="47"/>
      <c r="I2376" s="47"/>
      <c r="J2376" s="60"/>
      <c r="K2376" s="47"/>
      <c r="L2376" s="47"/>
      <c r="M2376" s="62"/>
    </row>
    <row r="2377" spans="1:13" x14ac:dyDescent="0.3">
      <c r="A2377" s="62"/>
      <c r="B2377" s="129"/>
      <c r="C2377" s="129"/>
      <c r="D2377" s="129"/>
      <c r="J2377" s="1"/>
    </row>
    <row r="2378" spans="1:13" x14ac:dyDescent="0.3">
      <c r="A2378" s="62"/>
      <c r="B2378" s="130"/>
      <c r="C2378" s="130"/>
      <c r="D2378" s="130"/>
      <c r="J2378" s="1"/>
    </row>
    <row r="2379" spans="1:13" ht="15.6" x14ac:dyDescent="0.3">
      <c r="A2379" s="62"/>
      <c r="B2379" s="47"/>
      <c r="C2379" s="47"/>
      <c r="D2379" s="715" t="s">
        <v>166</v>
      </c>
      <c r="E2379" s="715"/>
      <c r="F2379" s="715"/>
      <c r="J2379" s="1"/>
    </row>
    <row r="2380" spans="1:13" x14ac:dyDescent="0.3">
      <c r="A2380" s="62"/>
      <c r="B2380" s="132"/>
      <c r="C2380" s="132"/>
      <c r="D2380" s="132"/>
      <c r="J2380" s="1"/>
    </row>
    <row r="2381" spans="1:13" ht="82.2" customHeight="1" x14ac:dyDescent="0.3">
      <c r="A2381" s="62"/>
      <c r="B2381" s="710" t="s">
        <v>1809</v>
      </c>
      <c r="C2381" s="710"/>
      <c r="D2381" s="710"/>
      <c r="E2381" s="710"/>
      <c r="F2381" s="710"/>
      <c r="G2381" s="710"/>
      <c r="H2381" s="710"/>
      <c r="I2381" s="710"/>
      <c r="J2381" s="710"/>
      <c r="K2381" s="710"/>
      <c r="L2381" s="710"/>
    </row>
    <row r="2382" spans="1:13" x14ac:dyDescent="0.3">
      <c r="A2382" s="62"/>
      <c r="B2382" s="63"/>
      <c r="C2382" s="9"/>
      <c r="D2382" s="10"/>
      <c r="E2382" s="11"/>
      <c r="F2382" s="12"/>
      <c r="G2382" s="13"/>
      <c r="H2382" s="47"/>
      <c r="I2382" s="47"/>
      <c r="J2382" s="60"/>
      <c r="K2382" s="47"/>
      <c r="L2382" s="47"/>
      <c r="M2382" s="62"/>
    </row>
    <row r="2383" spans="1:13" x14ac:dyDescent="0.3">
      <c r="A2383" s="62"/>
      <c r="B2383" s="48" t="s">
        <v>48</v>
      </c>
      <c r="C2383" s="9"/>
      <c r="D2383" s="10"/>
      <c r="E2383" s="11"/>
      <c r="F2383" s="11"/>
      <c r="G2383" s="11"/>
      <c r="H2383" s="47"/>
      <c r="I2383" s="47"/>
      <c r="J2383" s="60"/>
      <c r="K2383" s="47"/>
      <c r="L2383" s="47"/>
      <c r="M2383" s="62"/>
    </row>
    <row r="2384" spans="1:13" x14ac:dyDescent="0.3">
      <c r="A2384" s="62"/>
      <c r="B2384" s="64" t="s">
        <v>49</v>
      </c>
      <c r="C2384" s="62" t="s">
        <v>1131</v>
      </c>
      <c r="D2384" s="62"/>
      <c r="E2384" s="62"/>
      <c r="F2384" s="47"/>
      <c r="G2384" s="47"/>
      <c r="H2384" s="47"/>
      <c r="I2384" s="65" t="s">
        <v>50</v>
      </c>
      <c r="J2384" s="68" t="s">
        <v>5</v>
      </c>
      <c r="K2384" s="47"/>
      <c r="L2384" s="47"/>
      <c r="M2384" s="62"/>
    </row>
    <row r="2385" spans="1:13" ht="15" thickBot="1" x14ac:dyDescent="0.35">
      <c r="A2385" s="62"/>
      <c r="B2385" s="64" t="s">
        <v>51</v>
      </c>
      <c r="C2385" s="62" t="s">
        <v>182</v>
      </c>
      <c r="D2385" s="62"/>
      <c r="E2385" s="62"/>
      <c r="F2385" s="47"/>
      <c r="G2385" s="62" t="s">
        <v>595</v>
      </c>
      <c r="H2385" s="47"/>
      <c r="I2385" s="47"/>
      <c r="J2385" s="60"/>
      <c r="K2385" s="47"/>
      <c r="L2385" s="47"/>
      <c r="M2385" s="62"/>
    </row>
    <row r="2386" spans="1:13" ht="15" thickTop="1" x14ac:dyDescent="0.3">
      <c r="A2386" s="62"/>
      <c r="B2386" s="49" t="s">
        <v>52</v>
      </c>
      <c r="C2386" s="14"/>
      <c r="D2386" s="15"/>
      <c r="E2386" s="16"/>
      <c r="F2386" s="17"/>
      <c r="G2386" s="16"/>
      <c r="H2386" s="711" t="s">
        <v>164</v>
      </c>
      <c r="I2386" s="712"/>
      <c r="J2386" s="712"/>
      <c r="K2386" s="712"/>
      <c r="L2386" s="713"/>
      <c r="M2386" s="62"/>
    </row>
    <row r="2387" spans="1:13" ht="28.8" x14ac:dyDescent="0.3">
      <c r="A2387" s="62"/>
      <c r="B2387" s="186" t="s">
        <v>53</v>
      </c>
      <c r="C2387" s="187" t="s">
        <v>1</v>
      </c>
      <c r="D2387" s="161" t="s">
        <v>54</v>
      </c>
      <c r="E2387" s="188" t="s">
        <v>23</v>
      </c>
      <c r="F2387" s="188" t="s">
        <v>55</v>
      </c>
      <c r="G2387" s="188" t="s">
        <v>56</v>
      </c>
      <c r="H2387" s="90" t="s">
        <v>158</v>
      </c>
      <c r="I2387" s="169" t="s">
        <v>159</v>
      </c>
      <c r="J2387" s="169" t="s">
        <v>160</v>
      </c>
      <c r="K2387" s="169" t="s">
        <v>161</v>
      </c>
      <c r="L2387" s="92" t="s">
        <v>162</v>
      </c>
      <c r="M2387" s="62"/>
    </row>
    <row r="2388" spans="1:13" x14ac:dyDescent="0.3">
      <c r="A2388" s="62"/>
      <c r="B2388" s="189">
        <v>0</v>
      </c>
      <c r="C2388" s="187"/>
      <c r="D2388" s="190">
        <v>0</v>
      </c>
      <c r="E2388" s="191">
        <v>0</v>
      </c>
      <c r="F2388" s="505">
        <v>0.1</v>
      </c>
      <c r="G2388" s="191">
        <v>0</v>
      </c>
      <c r="H2388" s="170">
        <v>0</v>
      </c>
      <c r="I2388" s="171"/>
      <c r="J2388" s="192">
        <v>0</v>
      </c>
      <c r="K2388" s="172">
        <v>0</v>
      </c>
      <c r="L2388" s="173">
        <v>0</v>
      </c>
      <c r="M2388" s="62"/>
    </row>
    <row r="2389" spans="1:13" x14ac:dyDescent="0.3">
      <c r="A2389" s="62"/>
      <c r="B2389" s="6">
        <v>0</v>
      </c>
      <c r="C2389" s="25"/>
      <c r="D2389" s="3">
        <v>0</v>
      </c>
      <c r="E2389" s="26">
        <v>0</v>
      </c>
      <c r="F2389" s="27"/>
      <c r="G2389" s="26">
        <v>0</v>
      </c>
      <c r="H2389" s="89">
        <v>0</v>
      </c>
      <c r="I2389" s="99"/>
      <c r="J2389" s="61">
        <v>0</v>
      </c>
      <c r="K2389" s="100">
        <v>0</v>
      </c>
      <c r="L2389" s="101">
        <v>0</v>
      </c>
      <c r="M2389" s="62"/>
    </row>
    <row r="2390" spans="1:13" x14ac:dyDescent="0.3">
      <c r="A2390" s="62"/>
      <c r="B2390" s="6">
        <v>0</v>
      </c>
      <c r="C2390" s="25"/>
      <c r="D2390" s="3">
        <v>0</v>
      </c>
      <c r="E2390" s="26">
        <v>0</v>
      </c>
      <c r="F2390" s="27"/>
      <c r="G2390" s="26">
        <v>0</v>
      </c>
      <c r="H2390" s="89">
        <v>0</v>
      </c>
      <c r="I2390" s="99"/>
      <c r="J2390" s="61">
        <v>0</v>
      </c>
      <c r="K2390" s="100">
        <v>0</v>
      </c>
      <c r="L2390" s="101">
        <v>0</v>
      </c>
      <c r="M2390" s="62"/>
    </row>
    <row r="2391" spans="1:13" x14ac:dyDescent="0.3">
      <c r="A2391" s="62"/>
      <c r="B2391" s="6">
        <v>0</v>
      </c>
      <c r="C2391" s="25"/>
      <c r="D2391" s="3">
        <v>0</v>
      </c>
      <c r="E2391" s="26">
        <v>0</v>
      </c>
      <c r="F2391" s="27"/>
      <c r="G2391" s="26">
        <v>0</v>
      </c>
      <c r="H2391" s="89">
        <v>0</v>
      </c>
      <c r="I2391" s="99"/>
      <c r="J2391" s="61">
        <v>0</v>
      </c>
      <c r="K2391" s="100">
        <v>0</v>
      </c>
      <c r="L2391" s="101">
        <v>0</v>
      </c>
      <c r="M2391" s="62"/>
    </row>
    <row r="2392" spans="1:13" x14ac:dyDescent="0.3">
      <c r="A2392" s="62"/>
      <c r="B2392" s="6">
        <v>0</v>
      </c>
      <c r="C2392" s="25"/>
      <c r="D2392" s="3">
        <v>0</v>
      </c>
      <c r="E2392" s="26">
        <v>0</v>
      </c>
      <c r="F2392" s="27"/>
      <c r="G2392" s="26">
        <v>0</v>
      </c>
      <c r="H2392" s="89">
        <v>0</v>
      </c>
      <c r="I2392" s="99"/>
      <c r="J2392" s="61">
        <v>0</v>
      </c>
      <c r="K2392" s="100">
        <v>0</v>
      </c>
      <c r="L2392" s="101">
        <v>0</v>
      </c>
      <c r="M2392" s="62"/>
    </row>
    <row r="2393" spans="1:13" x14ac:dyDescent="0.3">
      <c r="A2393" s="62"/>
      <c r="B2393" s="6">
        <v>0</v>
      </c>
      <c r="C2393" s="25"/>
      <c r="D2393" s="3">
        <v>0</v>
      </c>
      <c r="E2393" s="26">
        <v>0</v>
      </c>
      <c r="F2393" s="27"/>
      <c r="G2393" s="26">
        <v>0</v>
      </c>
      <c r="H2393" s="89">
        <v>0</v>
      </c>
      <c r="I2393" s="99"/>
      <c r="J2393" s="61">
        <v>0</v>
      </c>
      <c r="K2393" s="100">
        <v>0</v>
      </c>
      <c r="L2393" s="101">
        <v>0</v>
      </c>
      <c r="M2393" s="62"/>
    </row>
    <row r="2394" spans="1:13" x14ac:dyDescent="0.3">
      <c r="A2394" s="62"/>
      <c r="B2394" s="6" t="s">
        <v>1562</v>
      </c>
      <c r="C2394" s="25"/>
      <c r="D2394" s="3">
        <v>0</v>
      </c>
      <c r="E2394" s="26">
        <v>0</v>
      </c>
      <c r="F2394" s="27"/>
      <c r="G2394" s="26">
        <v>4.2999999999999997E-2</v>
      </c>
      <c r="H2394" s="89">
        <v>9.5751313797096279E-4</v>
      </c>
      <c r="I2394" s="99"/>
      <c r="J2394" s="61" t="s">
        <v>165</v>
      </c>
      <c r="K2394" s="100">
        <v>0.4</v>
      </c>
      <c r="L2394" s="101">
        <v>3.8300525518838514E-4</v>
      </c>
      <c r="M2394" s="62"/>
    </row>
    <row r="2395" spans="1:13" x14ac:dyDescent="0.3">
      <c r="A2395" s="62"/>
      <c r="B2395" s="6" t="s">
        <v>57</v>
      </c>
      <c r="C2395" s="25"/>
      <c r="D2395" s="28"/>
      <c r="E2395" s="26"/>
      <c r="F2395" s="27"/>
      <c r="G2395" s="193">
        <v>4.2999999999999997E-2</v>
      </c>
      <c r="H2395" s="102" t="s">
        <v>57</v>
      </c>
      <c r="I2395" s="103"/>
      <c r="J2395" s="85"/>
      <c r="K2395" s="104" t="s">
        <v>156</v>
      </c>
      <c r="L2395" s="105">
        <v>3.8300525518838514E-4</v>
      </c>
      <c r="M2395" s="62"/>
    </row>
    <row r="2396" spans="1:13" x14ac:dyDescent="0.3">
      <c r="A2396" s="62"/>
      <c r="B2396" s="194" t="s">
        <v>22</v>
      </c>
      <c r="C2396" s="195"/>
      <c r="D2396" s="196"/>
      <c r="E2396" s="197"/>
      <c r="F2396" s="155"/>
      <c r="G2396" s="87"/>
      <c r="H2396" s="107"/>
      <c r="I2396" s="174"/>
      <c r="J2396" s="175"/>
      <c r="K2396" s="176"/>
      <c r="L2396" s="110"/>
      <c r="M2396" s="62"/>
    </row>
    <row r="2397" spans="1:13" ht="28.8" x14ac:dyDescent="0.3">
      <c r="A2397" s="62"/>
      <c r="B2397" s="198" t="s">
        <v>58</v>
      </c>
      <c r="C2397" s="199" t="s">
        <v>1</v>
      </c>
      <c r="D2397" s="200" t="s">
        <v>59</v>
      </c>
      <c r="E2397" s="156" t="s">
        <v>23</v>
      </c>
      <c r="F2397" s="156" t="s">
        <v>55</v>
      </c>
      <c r="G2397" s="201" t="s">
        <v>56</v>
      </c>
      <c r="H2397" s="90" t="s">
        <v>158</v>
      </c>
      <c r="I2397" s="169" t="s">
        <v>159</v>
      </c>
      <c r="J2397" s="169" t="s">
        <v>160</v>
      </c>
      <c r="K2397" s="177" t="s">
        <v>161</v>
      </c>
      <c r="L2397" s="92" t="s">
        <v>162</v>
      </c>
      <c r="M2397" s="62"/>
    </row>
    <row r="2398" spans="1:13" x14ac:dyDescent="0.3">
      <c r="A2398" s="62"/>
      <c r="B2398" s="8">
        <v>0</v>
      </c>
      <c r="C2398" s="25">
        <v>1</v>
      </c>
      <c r="D2398" s="3">
        <v>4.0999999999999996</v>
      </c>
      <c r="E2398" s="26">
        <v>4.0999999999999996</v>
      </c>
      <c r="F2398" s="26">
        <v>0.1</v>
      </c>
      <c r="G2398" s="26">
        <v>0.41</v>
      </c>
      <c r="H2398" s="170">
        <v>9.1297764318161567E-3</v>
      </c>
      <c r="I2398" s="171"/>
      <c r="J2398" s="192" t="s">
        <v>163</v>
      </c>
      <c r="K2398" s="172">
        <v>1</v>
      </c>
      <c r="L2398" s="173">
        <v>9.1297764318161567E-3</v>
      </c>
      <c r="M2398" s="62"/>
    </row>
    <row r="2399" spans="1:13" x14ac:dyDescent="0.3">
      <c r="A2399" s="62"/>
      <c r="B2399" s="550" t="s">
        <v>86</v>
      </c>
      <c r="C2399" s="25">
        <v>1</v>
      </c>
      <c r="D2399" s="3">
        <v>4.55</v>
      </c>
      <c r="E2399" s="26">
        <v>4.55</v>
      </c>
      <c r="F2399" s="26">
        <v>0.1</v>
      </c>
      <c r="G2399" s="26">
        <v>0.45500000000000002</v>
      </c>
      <c r="H2399" s="89">
        <v>1.0131825064576468E-2</v>
      </c>
      <c r="I2399" s="99"/>
      <c r="J2399" s="61" t="s">
        <v>163</v>
      </c>
      <c r="K2399" s="100">
        <v>1</v>
      </c>
      <c r="L2399" s="101">
        <v>1.0131825064576468E-2</v>
      </c>
      <c r="M2399" s="62"/>
    </row>
    <row r="2400" spans="1:13" x14ac:dyDescent="0.3">
      <c r="A2400" s="62"/>
      <c r="B2400" s="8"/>
      <c r="C2400" s="25"/>
      <c r="D2400" s="3"/>
      <c r="E2400" s="26"/>
      <c r="F2400" s="26"/>
      <c r="G2400" s="26"/>
      <c r="H2400" s="89"/>
      <c r="I2400" s="99"/>
      <c r="J2400" s="61"/>
      <c r="K2400" s="100"/>
      <c r="L2400" s="101"/>
      <c r="M2400" s="62"/>
    </row>
    <row r="2401" spans="1:13" x14ac:dyDescent="0.3">
      <c r="A2401" s="62"/>
      <c r="B2401" s="8"/>
      <c r="C2401" s="25"/>
      <c r="D2401" s="3"/>
      <c r="E2401" s="26"/>
      <c r="F2401" s="27"/>
      <c r="G2401" s="26"/>
      <c r="H2401" s="89"/>
      <c r="I2401" s="99"/>
      <c r="J2401" s="61"/>
      <c r="K2401" s="100"/>
      <c r="L2401" s="101"/>
      <c r="M2401" s="62"/>
    </row>
    <row r="2402" spans="1:13" x14ac:dyDescent="0.3">
      <c r="A2402" s="62"/>
      <c r="B2402" s="8">
        <v>0</v>
      </c>
      <c r="C2402" s="25"/>
      <c r="D2402" s="3">
        <v>0</v>
      </c>
      <c r="E2402" s="26">
        <v>0</v>
      </c>
      <c r="F2402" s="27"/>
      <c r="G2402" s="26">
        <v>0</v>
      </c>
      <c r="H2402" s="89">
        <v>0</v>
      </c>
      <c r="I2402" s="99"/>
      <c r="J2402" s="61">
        <v>0</v>
      </c>
      <c r="K2402" s="100">
        <v>0</v>
      </c>
      <c r="L2402" s="101">
        <v>0</v>
      </c>
      <c r="M2402" s="62"/>
    </row>
    <row r="2403" spans="1:13" x14ac:dyDescent="0.3">
      <c r="A2403" s="62"/>
      <c r="B2403" s="8">
        <v>0</v>
      </c>
      <c r="C2403" s="25"/>
      <c r="D2403" s="3">
        <v>0</v>
      </c>
      <c r="E2403" s="26">
        <v>0</v>
      </c>
      <c r="F2403" s="27"/>
      <c r="G2403" s="26">
        <v>0</v>
      </c>
      <c r="H2403" s="89">
        <v>0</v>
      </c>
      <c r="I2403" s="99"/>
      <c r="J2403" s="61">
        <v>0</v>
      </c>
      <c r="K2403" s="100">
        <v>0</v>
      </c>
      <c r="L2403" s="101">
        <v>0</v>
      </c>
      <c r="M2403" s="62"/>
    </row>
    <row r="2404" spans="1:13" x14ac:dyDescent="0.3">
      <c r="A2404" s="62"/>
      <c r="B2404" s="8">
        <v>0</v>
      </c>
      <c r="C2404" s="25"/>
      <c r="D2404" s="3">
        <v>0</v>
      </c>
      <c r="E2404" s="26">
        <v>0</v>
      </c>
      <c r="F2404" s="27"/>
      <c r="G2404" s="26">
        <v>0</v>
      </c>
      <c r="H2404" s="89">
        <v>0</v>
      </c>
      <c r="I2404" s="99"/>
      <c r="J2404" s="61">
        <v>0</v>
      </c>
      <c r="K2404" s="100">
        <v>0</v>
      </c>
      <c r="L2404" s="101">
        <v>0</v>
      </c>
      <c r="M2404" s="62"/>
    </row>
    <row r="2405" spans="1:13" x14ac:dyDescent="0.3">
      <c r="A2405" s="62"/>
      <c r="B2405" s="8">
        <v>0</v>
      </c>
      <c r="C2405" s="25"/>
      <c r="D2405" s="3">
        <v>0</v>
      </c>
      <c r="E2405" s="26">
        <v>0</v>
      </c>
      <c r="F2405" s="27"/>
      <c r="G2405" s="26">
        <v>0</v>
      </c>
      <c r="H2405" s="89">
        <v>0</v>
      </c>
      <c r="I2405" s="99"/>
      <c r="J2405" s="61">
        <v>0</v>
      </c>
      <c r="K2405" s="100">
        <v>0</v>
      </c>
      <c r="L2405" s="101">
        <v>0</v>
      </c>
      <c r="M2405" s="62"/>
    </row>
    <row r="2406" spans="1:13" x14ac:dyDescent="0.3">
      <c r="A2406" s="62"/>
      <c r="B2406" s="8">
        <v>0</v>
      </c>
      <c r="C2406" s="25"/>
      <c r="D2406" s="3">
        <v>0</v>
      </c>
      <c r="E2406" s="26">
        <v>0</v>
      </c>
      <c r="F2406" s="27"/>
      <c r="G2406" s="26">
        <v>0</v>
      </c>
      <c r="H2406" s="89">
        <v>0</v>
      </c>
      <c r="I2406" s="99"/>
      <c r="J2406" s="61">
        <v>0</v>
      </c>
      <c r="K2406" s="100">
        <v>0</v>
      </c>
      <c r="L2406" s="101">
        <v>0</v>
      </c>
      <c r="M2406" s="62"/>
    </row>
    <row r="2407" spans="1:13" x14ac:dyDescent="0.3">
      <c r="A2407" s="62"/>
      <c r="B2407" s="6" t="s">
        <v>60</v>
      </c>
      <c r="C2407" s="25"/>
      <c r="D2407" s="28"/>
      <c r="E2407" s="26"/>
      <c r="F2407" s="27"/>
      <c r="G2407" s="193">
        <v>0.86499999999999999</v>
      </c>
      <c r="H2407" s="106" t="s">
        <v>60</v>
      </c>
      <c r="I2407" s="103"/>
      <c r="J2407" s="85"/>
      <c r="K2407" s="104" t="s">
        <v>156</v>
      </c>
      <c r="L2407" s="95">
        <v>1.9261601496392625E-2</v>
      </c>
      <c r="M2407" s="62"/>
    </row>
    <row r="2408" spans="1:13" x14ac:dyDescent="0.3">
      <c r="A2408" s="62"/>
      <c r="B2408" s="194" t="s">
        <v>38</v>
      </c>
      <c r="C2408" s="195"/>
      <c r="D2408" s="196"/>
      <c r="E2408" s="196"/>
      <c r="F2408" s="196"/>
      <c r="G2408" s="196"/>
      <c r="H2408" s="115"/>
      <c r="I2408" s="202"/>
      <c r="J2408" s="203"/>
      <c r="K2408" s="178"/>
      <c r="L2408" s="204"/>
      <c r="M2408" s="62"/>
    </row>
    <row r="2409" spans="1:13" ht="28.8" x14ac:dyDescent="0.3">
      <c r="A2409" s="62"/>
      <c r="B2409" s="53" t="s">
        <v>53</v>
      </c>
      <c r="C2409" s="195"/>
      <c r="D2409" s="205" t="s">
        <v>0</v>
      </c>
      <c r="E2409" s="206" t="s">
        <v>1</v>
      </c>
      <c r="F2409" s="207" t="s">
        <v>61</v>
      </c>
      <c r="G2409" s="188" t="s">
        <v>56</v>
      </c>
      <c r="H2409" s="111" t="s">
        <v>158</v>
      </c>
      <c r="I2409" s="112" t="s">
        <v>159</v>
      </c>
      <c r="J2409" s="112" t="s">
        <v>160</v>
      </c>
      <c r="K2409" s="113" t="s">
        <v>161</v>
      </c>
      <c r="L2409" s="114" t="s">
        <v>162</v>
      </c>
      <c r="M2409" s="62"/>
    </row>
    <row r="2410" spans="1:13" x14ac:dyDescent="0.3">
      <c r="A2410" s="62"/>
      <c r="B2410" s="218" t="s">
        <v>1615</v>
      </c>
      <c r="C2410" s="195"/>
      <c r="D2410" s="190" t="s">
        <v>5</v>
      </c>
      <c r="E2410" s="153">
        <v>1</v>
      </c>
      <c r="F2410" s="154">
        <v>44</v>
      </c>
      <c r="G2410" s="191">
        <v>44</v>
      </c>
      <c r="H2410" s="170">
        <v>0.97978088536563634</v>
      </c>
      <c r="I2410" s="171"/>
      <c r="J2410" s="192" t="s">
        <v>1219</v>
      </c>
      <c r="K2410" s="172">
        <v>0</v>
      </c>
      <c r="L2410" s="173">
        <v>0</v>
      </c>
      <c r="M2410" s="521"/>
    </row>
    <row r="2411" spans="1:13" x14ac:dyDescent="0.3">
      <c r="A2411" s="62"/>
      <c r="B2411" s="6">
        <v>0</v>
      </c>
      <c r="C2411" s="7"/>
      <c r="D2411" s="3">
        <v>0</v>
      </c>
      <c r="E2411" s="4"/>
      <c r="F2411" s="5">
        <v>0</v>
      </c>
      <c r="G2411" s="26">
        <v>0</v>
      </c>
      <c r="H2411" s="89">
        <v>0</v>
      </c>
      <c r="I2411" s="99"/>
      <c r="J2411" s="61">
        <v>0</v>
      </c>
      <c r="K2411" s="100">
        <v>0</v>
      </c>
      <c r="L2411" s="101">
        <v>0</v>
      </c>
      <c r="M2411" s="521"/>
    </row>
    <row r="2412" spans="1:13" x14ac:dyDescent="0.3">
      <c r="A2412" s="62"/>
      <c r="B2412" s="6"/>
      <c r="C2412" s="7"/>
      <c r="D2412" s="3"/>
      <c r="E2412" s="4"/>
      <c r="F2412" s="5"/>
      <c r="G2412" s="26"/>
      <c r="H2412" s="89"/>
      <c r="I2412" s="99"/>
      <c r="J2412" s="61"/>
      <c r="K2412" s="100"/>
      <c r="L2412" s="101"/>
      <c r="M2412" s="62"/>
    </row>
    <row r="2413" spans="1:13" x14ac:dyDescent="0.3">
      <c r="A2413" s="62"/>
      <c r="B2413" s="6"/>
      <c r="C2413" s="7"/>
      <c r="D2413" s="3"/>
      <c r="E2413" s="4"/>
      <c r="F2413" s="5"/>
      <c r="G2413" s="26"/>
      <c r="H2413" s="89"/>
      <c r="I2413" s="99"/>
      <c r="J2413" s="61"/>
      <c r="K2413" s="100"/>
      <c r="L2413" s="101"/>
      <c r="M2413" s="62"/>
    </row>
    <row r="2414" spans="1:13" x14ac:dyDescent="0.3">
      <c r="A2414" s="62"/>
      <c r="B2414" s="6"/>
      <c r="C2414" s="7"/>
      <c r="D2414" s="3"/>
      <c r="E2414" s="4"/>
      <c r="F2414" s="5"/>
      <c r="G2414" s="26"/>
      <c r="H2414" s="89"/>
      <c r="I2414" s="99"/>
      <c r="J2414" s="61"/>
      <c r="K2414" s="100"/>
      <c r="L2414" s="101"/>
      <c r="M2414" s="62"/>
    </row>
    <row r="2415" spans="1:13" x14ac:dyDescent="0.3">
      <c r="A2415" s="62"/>
      <c r="B2415" s="6">
        <v>0</v>
      </c>
      <c r="C2415" s="7"/>
      <c r="D2415" s="3">
        <v>0</v>
      </c>
      <c r="E2415" s="4"/>
      <c r="F2415" s="5">
        <v>0</v>
      </c>
      <c r="G2415" s="26">
        <v>0</v>
      </c>
      <c r="H2415" s="89">
        <v>0</v>
      </c>
      <c r="I2415" s="99"/>
      <c r="J2415" s="61">
        <v>0</v>
      </c>
      <c r="K2415" s="100">
        <v>0</v>
      </c>
      <c r="L2415" s="101">
        <v>0</v>
      </c>
      <c r="M2415" s="62"/>
    </row>
    <row r="2416" spans="1:13" x14ac:dyDescent="0.3">
      <c r="A2416" s="62"/>
      <c r="B2416" s="6">
        <v>0</v>
      </c>
      <c r="C2416" s="7"/>
      <c r="D2416" s="3">
        <v>0</v>
      </c>
      <c r="E2416" s="4"/>
      <c r="F2416" s="5">
        <v>0</v>
      </c>
      <c r="G2416" s="26">
        <v>0</v>
      </c>
      <c r="H2416" s="89">
        <v>0</v>
      </c>
      <c r="I2416" s="99"/>
      <c r="J2416" s="61">
        <v>0</v>
      </c>
      <c r="K2416" s="100">
        <v>0</v>
      </c>
      <c r="L2416" s="101">
        <v>0</v>
      </c>
      <c r="M2416" s="62"/>
    </row>
    <row r="2417" spans="1:13" x14ac:dyDescent="0.3">
      <c r="A2417" s="62"/>
      <c r="B2417" s="6">
        <v>0</v>
      </c>
      <c r="C2417" s="7"/>
      <c r="D2417" s="3">
        <v>0</v>
      </c>
      <c r="E2417" s="4"/>
      <c r="F2417" s="5">
        <v>0</v>
      </c>
      <c r="G2417" s="26">
        <v>0</v>
      </c>
      <c r="H2417" s="89">
        <v>0</v>
      </c>
      <c r="I2417" s="99"/>
      <c r="J2417" s="61">
        <v>0</v>
      </c>
      <c r="K2417" s="100">
        <v>0</v>
      </c>
      <c r="L2417" s="101">
        <v>0</v>
      </c>
      <c r="M2417" s="62"/>
    </row>
    <row r="2418" spans="1:13" x14ac:dyDescent="0.3">
      <c r="A2418" s="62"/>
      <c r="B2418" s="6">
        <v>0</v>
      </c>
      <c r="C2418" s="7"/>
      <c r="D2418" s="3">
        <v>0</v>
      </c>
      <c r="E2418" s="4"/>
      <c r="F2418" s="5">
        <v>0</v>
      </c>
      <c r="G2418" s="26">
        <v>0</v>
      </c>
      <c r="H2418" s="89">
        <v>0</v>
      </c>
      <c r="I2418" s="99"/>
      <c r="J2418" s="61">
        <v>0</v>
      </c>
      <c r="K2418" s="100">
        <v>0</v>
      </c>
      <c r="L2418" s="101">
        <v>0</v>
      </c>
      <c r="M2418" s="62"/>
    </row>
    <row r="2419" spans="1:13" x14ac:dyDescent="0.3">
      <c r="A2419" s="62"/>
      <c r="B2419" s="6">
        <v>0</v>
      </c>
      <c r="C2419" s="7"/>
      <c r="D2419" s="3">
        <v>0</v>
      </c>
      <c r="E2419" s="4"/>
      <c r="F2419" s="5">
        <v>0</v>
      </c>
      <c r="G2419" s="26">
        <v>0</v>
      </c>
      <c r="H2419" s="89">
        <v>0</v>
      </c>
      <c r="I2419" s="99"/>
      <c r="J2419" s="61">
        <v>0</v>
      </c>
      <c r="K2419" s="100">
        <v>0</v>
      </c>
      <c r="L2419" s="101">
        <v>0</v>
      </c>
      <c r="M2419" s="62"/>
    </row>
    <row r="2420" spans="1:13" x14ac:dyDescent="0.3">
      <c r="A2420" s="62"/>
      <c r="B2420" s="6">
        <v>0</v>
      </c>
      <c r="C2420" s="7"/>
      <c r="D2420" s="3">
        <v>0</v>
      </c>
      <c r="E2420" s="4"/>
      <c r="F2420" s="5">
        <v>0</v>
      </c>
      <c r="G2420" s="26">
        <v>0</v>
      </c>
      <c r="H2420" s="89">
        <v>0</v>
      </c>
      <c r="I2420" s="99"/>
      <c r="J2420" s="61">
        <v>0</v>
      </c>
      <c r="K2420" s="100">
        <v>0</v>
      </c>
      <c r="L2420" s="101">
        <v>0</v>
      </c>
      <c r="M2420" s="62"/>
    </row>
    <row r="2421" spans="1:13" x14ac:dyDescent="0.3">
      <c r="A2421" s="62"/>
      <c r="B2421" s="6">
        <v>0</v>
      </c>
      <c r="C2421" s="7"/>
      <c r="D2421" s="3">
        <v>0</v>
      </c>
      <c r="E2421" s="4"/>
      <c r="F2421" s="5">
        <v>0</v>
      </c>
      <c r="G2421" s="26">
        <v>0</v>
      </c>
      <c r="H2421" s="89">
        <v>0</v>
      </c>
      <c r="I2421" s="99"/>
      <c r="J2421" s="61">
        <v>0</v>
      </c>
      <c r="K2421" s="100">
        <v>0</v>
      </c>
      <c r="L2421" s="101">
        <v>0</v>
      </c>
      <c r="M2421" s="62"/>
    </row>
    <row r="2422" spans="1:13" x14ac:dyDescent="0.3">
      <c r="A2422" s="62"/>
      <c r="B2422" s="6">
        <v>0</v>
      </c>
      <c r="C2422" s="7"/>
      <c r="D2422" s="3">
        <v>0</v>
      </c>
      <c r="E2422" s="4"/>
      <c r="F2422" s="5">
        <v>0</v>
      </c>
      <c r="G2422" s="26">
        <v>0</v>
      </c>
      <c r="H2422" s="89">
        <v>0</v>
      </c>
      <c r="I2422" s="99"/>
      <c r="J2422" s="61">
        <v>0</v>
      </c>
      <c r="K2422" s="100">
        <v>0</v>
      </c>
      <c r="L2422" s="101">
        <v>0</v>
      </c>
      <c r="M2422" s="62"/>
    </row>
    <row r="2423" spans="1:13" x14ac:dyDescent="0.3">
      <c r="A2423" s="62"/>
      <c r="B2423" s="58" t="s">
        <v>62</v>
      </c>
      <c r="C2423" s="46"/>
      <c r="D2423" s="37"/>
      <c r="E2423" s="38"/>
      <c r="F2423" s="39"/>
      <c r="G2423" s="193">
        <v>44</v>
      </c>
      <c r="H2423" s="106" t="s">
        <v>62</v>
      </c>
      <c r="I2423" s="103"/>
      <c r="J2423" s="85"/>
      <c r="K2423" s="104" t="s">
        <v>156</v>
      </c>
      <c r="L2423" s="95">
        <v>0</v>
      </c>
      <c r="M2423" s="62"/>
    </row>
    <row r="2424" spans="1:13" x14ac:dyDescent="0.3">
      <c r="A2424" s="62"/>
      <c r="B2424" s="194" t="s">
        <v>63</v>
      </c>
      <c r="C2424" s="195"/>
      <c r="D2424" s="196"/>
      <c r="E2424" s="197"/>
      <c r="F2424" s="155"/>
      <c r="G2424" s="197"/>
      <c r="H2424" s="115"/>
      <c r="I2424" s="202"/>
      <c r="J2424" s="203"/>
      <c r="K2424" s="178"/>
      <c r="L2424" s="204">
        <v>0</v>
      </c>
      <c r="M2424" s="62"/>
    </row>
    <row r="2425" spans="1:13" ht="28.8" x14ac:dyDescent="0.3">
      <c r="A2425" s="62"/>
      <c r="B2425" s="53" t="s">
        <v>53</v>
      </c>
      <c r="C2425" s="210"/>
      <c r="D2425" s="211" t="s">
        <v>0</v>
      </c>
      <c r="E2425" s="201" t="s">
        <v>1</v>
      </c>
      <c r="F2425" s="156" t="s">
        <v>61</v>
      </c>
      <c r="G2425" s="188" t="s">
        <v>56</v>
      </c>
      <c r="H2425" s="111" t="s">
        <v>158</v>
      </c>
      <c r="I2425" s="112" t="s">
        <v>159</v>
      </c>
      <c r="J2425" s="112" t="s">
        <v>160</v>
      </c>
      <c r="K2425" s="113" t="s">
        <v>161</v>
      </c>
      <c r="L2425" s="114" t="s">
        <v>162</v>
      </c>
      <c r="M2425" s="62"/>
    </row>
    <row r="2426" spans="1:13" x14ac:dyDescent="0.3">
      <c r="A2426" s="62"/>
      <c r="B2426" s="6">
        <v>0</v>
      </c>
      <c r="C2426" s="7"/>
      <c r="D2426" s="3">
        <v>0</v>
      </c>
      <c r="E2426" s="26"/>
      <c r="F2426" s="5">
        <v>0</v>
      </c>
      <c r="G2426" s="191">
        <v>0</v>
      </c>
      <c r="H2426" s="170">
        <v>0</v>
      </c>
      <c r="I2426" s="171"/>
      <c r="J2426" s="192">
        <v>0</v>
      </c>
      <c r="K2426" s="172">
        <v>0</v>
      </c>
      <c r="L2426" s="173">
        <v>0</v>
      </c>
      <c r="M2426" s="62"/>
    </row>
    <row r="2427" spans="1:13" x14ac:dyDescent="0.3">
      <c r="A2427" s="62"/>
      <c r="B2427" s="6">
        <v>0</v>
      </c>
      <c r="C2427" s="7"/>
      <c r="D2427" s="3">
        <v>0</v>
      </c>
      <c r="E2427" s="26"/>
      <c r="F2427" s="5">
        <v>0</v>
      </c>
      <c r="G2427" s="26">
        <v>0</v>
      </c>
      <c r="H2427" s="89">
        <v>0</v>
      </c>
      <c r="I2427" s="99"/>
      <c r="J2427" s="61">
        <v>0</v>
      </c>
      <c r="K2427" s="100">
        <v>0</v>
      </c>
      <c r="L2427" s="101">
        <v>0</v>
      </c>
      <c r="M2427" s="62"/>
    </row>
    <row r="2428" spans="1:13" x14ac:dyDescent="0.3">
      <c r="A2428" s="62"/>
      <c r="B2428" s="6">
        <v>0</v>
      </c>
      <c r="C2428" s="7"/>
      <c r="D2428" s="3">
        <v>0</v>
      </c>
      <c r="E2428" s="26"/>
      <c r="F2428" s="5">
        <v>0</v>
      </c>
      <c r="G2428" s="26">
        <v>0</v>
      </c>
      <c r="H2428" s="89">
        <v>0</v>
      </c>
      <c r="I2428" s="99"/>
      <c r="J2428" s="61">
        <v>0</v>
      </c>
      <c r="K2428" s="100">
        <v>0</v>
      </c>
      <c r="L2428" s="101">
        <v>0</v>
      </c>
      <c r="M2428" s="62"/>
    </row>
    <row r="2429" spans="1:13" x14ac:dyDescent="0.3">
      <c r="A2429" s="62"/>
      <c r="B2429" s="6">
        <v>0</v>
      </c>
      <c r="C2429" s="7"/>
      <c r="D2429" s="3">
        <v>0</v>
      </c>
      <c r="E2429" s="26"/>
      <c r="F2429" s="5">
        <v>0</v>
      </c>
      <c r="G2429" s="26">
        <v>0</v>
      </c>
      <c r="H2429" s="89">
        <v>0</v>
      </c>
      <c r="I2429" s="99"/>
      <c r="J2429" s="61">
        <v>0</v>
      </c>
      <c r="K2429" s="100">
        <v>0</v>
      </c>
      <c r="L2429" s="101">
        <v>0</v>
      </c>
      <c r="M2429" s="62"/>
    </row>
    <row r="2430" spans="1:13" x14ac:dyDescent="0.3">
      <c r="A2430" s="62"/>
      <c r="B2430" s="6">
        <v>0</v>
      </c>
      <c r="C2430" s="7"/>
      <c r="D2430" s="3">
        <v>0</v>
      </c>
      <c r="E2430" s="26"/>
      <c r="F2430" s="5">
        <v>0</v>
      </c>
      <c r="G2430" s="26">
        <v>0</v>
      </c>
      <c r="H2430" s="89">
        <v>0</v>
      </c>
      <c r="I2430" s="99"/>
      <c r="J2430" s="61">
        <v>0</v>
      </c>
      <c r="K2430" s="100">
        <v>0</v>
      </c>
      <c r="L2430" s="101">
        <v>0</v>
      </c>
      <c r="M2430" s="62"/>
    </row>
    <row r="2431" spans="1:13" ht="15" thickBot="1" x14ac:dyDescent="0.35">
      <c r="A2431" s="62"/>
      <c r="B2431" s="59" t="s">
        <v>64</v>
      </c>
      <c r="C2431" s="42"/>
      <c r="D2431" s="43"/>
      <c r="E2431" s="44"/>
      <c r="F2431" s="45"/>
      <c r="G2431" s="191">
        <v>0</v>
      </c>
      <c r="H2431" s="106" t="s">
        <v>64</v>
      </c>
      <c r="I2431" s="103"/>
      <c r="J2431" s="85"/>
      <c r="K2431" s="104" t="s">
        <v>156</v>
      </c>
      <c r="L2431" s="95">
        <v>0</v>
      </c>
      <c r="M2431" s="62"/>
    </row>
    <row r="2432" spans="1:13" x14ac:dyDescent="0.3">
      <c r="A2432" s="62"/>
      <c r="B2432" s="64"/>
      <c r="C2432" s="68"/>
      <c r="D2432" s="69" t="s">
        <v>65</v>
      </c>
      <c r="E2432" s="70"/>
      <c r="F2432" s="71"/>
      <c r="G2432" s="88">
        <v>44.908000000000001</v>
      </c>
      <c r="H2432" s="179"/>
      <c r="I2432" s="212"/>
      <c r="J2432" s="213"/>
      <c r="K2432" s="214"/>
      <c r="L2432" s="180"/>
      <c r="M2432" s="62"/>
    </row>
    <row r="2433" spans="1:13" x14ac:dyDescent="0.3">
      <c r="A2433" s="62"/>
      <c r="B2433" s="63"/>
      <c r="C2433" s="68"/>
      <c r="D2433" s="72" t="s">
        <v>7</v>
      </c>
      <c r="E2433" s="215"/>
      <c r="F2433" s="181">
        <v>0.1</v>
      </c>
      <c r="G2433" s="215">
        <v>4.4909999999999997</v>
      </c>
      <c r="H2433" s="120"/>
      <c r="I2433" s="124"/>
      <c r="J2433" s="141"/>
      <c r="K2433" s="125"/>
      <c r="L2433" s="119"/>
      <c r="M2433" s="62"/>
    </row>
    <row r="2434" spans="1:13" x14ac:dyDescent="0.3">
      <c r="A2434" s="62"/>
      <c r="B2434" s="63"/>
      <c r="C2434" s="68"/>
      <c r="D2434" s="72" t="s">
        <v>8</v>
      </c>
      <c r="E2434" s="215"/>
      <c r="F2434" s="181">
        <v>0.1</v>
      </c>
      <c r="G2434" s="215">
        <v>4.4909999999999997</v>
      </c>
      <c r="H2434" s="120"/>
      <c r="I2434" s="124"/>
      <c r="J2434" s="141"/>
      <c r="K2434" s="125"/>
      <c r="L2434" s="119"/>
      <c r="M2434" s="62"/>
    </row>
    <row r="2435" spans="1:13" x14ac:dyDescent="0.3">
      <c r="A2435" s="62"/>
      <c r="B2435" s="63" t="s">
        <v>66</v>
      </c>
      <c r="C2435" s="68"/>
      <c r="D2435" s="75" t="s">
        <v>67</v>
      </c>
      <c r="E2435" s="76"/>
      <c r="F2435" s="71"/>
      <c r="G2435" s="76">
        <v>53.89</v>
      </c>
      <c r="H2435" s="120"/>
      <c r="I2435" s="124"/>
      <c r="J2435" s="141"/>
      <c r="K2435" s="125"/>
      <c r="L2435" s="119"/>
      <c r="M2435" s="62"/>
    </row>
    <row r="2436" spans="1:13" ht="15" thickBot="1" x14ac:dyDescent="0.35">
      <c r="A2436" s="62"/>
      <c r="B2436" s="63"/>
      <c r="C2436" s="68"/>
      <c r="D2436" s="77" t="s">
        <v>68</v>
      </c>
      <c r="E2436" s="78"/>
      <c r="F2436" s="79"/>
      <c r="G2436" s="78">
        <v>53.89</v>
      </c>
      <c r="H2436" s="134">
        <v>1</v>
      </c>
      <c r="I2436" s="126"/>
      <c r="J2436" s="142"/>
      <c r="K2436" s="127"/>
      <c r="L2436" s="135">
        <v>1.9644606751581011E-2</v>
      </c>
      <c r="M2436" s="62"/>
    </row>
    <row r="2437" spans="1:13" x14ac:dyDescent="0.3">
      <c r="A2437" s="62"/>
      <c r="B2437" s="63"/>
      <c r="C2437" s="68"/>
      <c r="D2437" s="80"/>
      <c r="E2437" s="67"/>
      <c r="F2437" s="65"/>
      <c r="G2437" s="67"/>
      <c r="H2437" s="47"/>
      <c r="I2437" s="47"/>
      <c r="J2437" s="60"/>
      <c r="K2437" s="47"/>
      <c r="L2437" s="47"/>
      <c r="M2437" s="62"/>
    </row>
    <row r="2438" spans="1:13" x14ac:dyDescent="0.3">
      <c r="A2438" s="62"/>
      <c r="B2438" s="63"/>
      <c r="C2438" s="68"/>
      <c r="D2438" s="80"/>
      <c r="E2438" s="67"/>
      <c r="F2438" s="65"/>
      <c r="G2438" s="67"/>
      <c r="H2438" s="47"/>
      <c r="I2438" s="47"/>
      <c r="J2438" s="60"/>
      <c r="K2438" s="47"/>
      <c r="L2438" s="47"/>
      <c r="M2438" s="62"/>
    </row>
    <row r="2439" spans="1:13" x14ac:dyDescent="0.3">
      <c r="A2439" s="62"/>
      <c r="B2439" s="63"/>
      <c r="C2439" s="68"/>
      <c r="D2439" s="80"/>
      <c r="E2439" s="67"/>
      <c r="F2439" s="65"/>
      <c r="G2439" s="67"/>
      <c r="H2439" s="47"/>
      <c r="I2439" s="47"/>
      <c r="J2439" s="60"/>
      <c r="K2439" s="47"/>
      <c r="L2439" s="47"/>
      <c r="M2439" s="62"/>
    </row>
    <row r="2440" spans="1:13" x14ac:dyDescent="0.3">
      <c r="A2440" s="62"/>
      <c r="B2440" s="136" t="s">
        <v>1808</v>
      </c>
      <c r="C2440" s="81"/>
      <c r="D2440" s="80"/>
      <c r="E2440" s="67"/>
      <c r="F2440" s="82"/>
      <c r="G2440" s="82"/>
      <c r="H2440" s="47"/>
      <c r="I2440" s="47"/>
      <c r="J2440" s="60"/>
      <c r="K2440" s="47"/>
      <c r="L2440" s="47"/>
      <c r="M2440" s="62"/>
    </row>
    <row r="2441" spans="1:13" x14ac:dyDescent="0.3">
      <c r="A2441" s="62"/>
      <c r="B2441" s="216" t="s">
        <v>6</v>
      </c>
      <c r="C2441" s="217"/>
      <c r="D2441" s="80"/>
      <c r="E2441" s="67"/>
      <c r="F2441" s="62"/>
      <c r="G2441" s="62"/>
      <c r="H2441" s="47"/>
      <c r="I2441" s="47"/>
      <c r="J2441" s="60"/>
      <c r="K2441" s="47"/>
      <c r="L2441" s="47"/>
      <c r="M2441" s="62"/>
    </row>
    <row r="2442" spans="1:13" x14ac:dyDescent="0.3">
      <c r="A2442" s="62"/>
      <c r="B2442" s="84"/>
      <c r="C2442" s="62"/>
      <c r="D2442" s="80"/>
      <c r="E2442" s="67"/>
      <c r="F2442" s="62"/>
      <c r="G2442" s="62"/>
      <c r="H2442" s="47"/>
      <c r="I2442" s="47"/>
      <c r="J2442" s="60"/>
      <c r="K2442" s="47"/>
      <c r="L2442" s="47"/>
      <c r="M2442" s="62"/>
    </row>
    <row r="2443" spans="1:13" x14ac:dyDescent="0.3">
      <c r="A2443" s="62"/>
      <c r="B2443" s="129"/>
      <c r="C2443" s="129"/>
      <c r="D2443" s="129"/>
      <c r="J2443" s="1"/>
    </row>
    <row r="2444" spans="1:13" x14ac:dyDescent="0.3">
      <c r="A2444" s="62"/>
      <c r="B2444" s="130"/>
      <c r="C2444" s="130"/>
      <c r="D2444" s="130"/>
      <c r="J2444" s="1"/>
    </row>
    <row r="2445" spans="1:13" ht="15.6" x14ac:dyDescent="0.3">
      <c r="A2445" s="62"/>
      <c r="B2445" s="47"/>
      <c r="C2445" s="47"/>
      <c r="D2445" s="715" t="s">
        <v>166</v>
      </c>
      <c r="E2445" s="715"/>
      <c r="F2445" s="715"/>
      <c r="J2445" s="1"/>
    </row>
    <row r="2446" spans="1:13" x14ac:dyDescent="0.3">
      <c r="A2446" s="62"/>
      <c r="B2446" s="132"/>
      <c r="C2446" s="132"/>
      <c r="D2446" s="132"/>
      <c r="J2446" s="1"/>
    </row>
    <row r="2447" spans="1:13" ht="82.2" customHeight="1" x14ac:dyDescent="0.3">
      <c r="A2447" s="62"/>
      <c r="B2447" s="710" t="s">
        <v>1809</v>
      </c>
      <c r="C2447" s="710"/>
      <c r="D2447" s="710"/>
      <c r="E2447" s="710"/>
      <c r="F2447" s="710"/>
      <c r="G2447" s="710"/>
      <c r="H2447" s="710"/>
      <c r="I2447" s="710"/>
      <c r="J2447" s="710"/>
      <c r="K2447" s="710"/>
      <c r="L2447" s="710"/>
    </row>
    <row r="2448" spans="1:13" x14ac:dyDescent="0.3">
      <c r="A2448" s="62"/>
      <c r="B2448" s="63"/>
      <c r="C2448" s="9"/>
      <c r="D2448" s="10"/>
      <c r="E2448" s="11"/>
      <c r="F2448" s="12"/>
      <c r="G2448" s="13"/>
      <c r="H2448" s="47"/>
      <c r="I2448" s="47"/>
      <c r="J2448" s="60"/>
      <c r="K2448" s="47"/>
      <c r="L2448" s="47"/>
      <c r="M2448" s="62"/>
    </row>
    <row r="2449" spans="1:13" x14ac:dyDescent="0.3">
      <c r="A2449" s="62"/>
      <c r="B2449" s="48" t="s">
        <v>48</v>
      </c>
      <c r="C2449" s="9"/>
      <c r="D2449" s="10"/>
      <c r="E2449" s="11"/>
      <c r="F2449" s="11"/>
      <c r="G2449" s="11"/>
      <c r="H2449" s="47"/>
      <c r="I2449" s="47"/>
      <c r="J2449" s="60"/>
      <c r="K2449" s="47"/>
      <c r="L2449" s="47"/>
      <c r="M2449" s="62"/>
    </row>
    <row r="2450" spans="1:13" x14ac:dyDescent="0.3">
      <c r="A2450" s="62"/>
      <c r="B2450" s="64" t="s">
        <v>49</v>
      </c>
      <c r="C2450" s="62" t="s">
        <v>1105</v>
      </c>
      <c r="D2450" s="62"/>
      <c r="E2450" s="62"/>
      <c r="F2450" s="47"/>
      <c r="G2450" s="47"/>
      <c r="H2450" s="47"/>
      <c r="I2450" s="65" t="s">
        <v>50</v>
      </c>
      <c r="J2450" s="68" t="s">
        <v>2</v>
      </c>
      <c r="K2450" s="47"/>
      <c r="L2450" s="47"/>
      <c r="M2450" s="62"/>
    </row>
    <row r="2451" spans="1:13" ht="15" thickBot="1" x14ac:dyDescent="0.35">
      <c r="A2451" s="62"/>
      <c r="B2451" s="64" t="s">
        <v>51</v>
      </c>
      <c r="C2451" s="62" t="s">
        <v>182</v>
      </c>
      <c r="D2451" s="62"/>
      <c r="E2451" s="62"/>
      <c r="F2451" s="47"/>
      <c r="G2451" s="62" t="s">
        <v>615</v>
      </c>
      <c r="H2451" s="47"/>
      <c r="I2451" s="47"/>
      <c r="J2451" s="60"/>
      <c r="K2451" s="47"/>
      <c r="L2451" s="47"/>
      <c r="M2451" s="62"/>
    </row>
    <row r="2452" spans="1:13" ht="15" thickTop="1" x14ac:dyDescent="0.3">
      <c r="A2452" s="62"/>
      <c r="B2452" s="49" t="s">
        <v>52</v>
      </c>
      <c r="C2452" s="14"/>
      <c r="D2452" s="15"/>
      <c r="E2452" s="16"/>
      <c r="F2452" s="17"/>
      <c r="G2452" s="16"/>
      <c r="H2452" s="711" t="s">
        <v>164</v>
      </c>
      <c r="I2452" s="712"/>
      <c r="J2452" s="712"/>
      <c r="K2452" s="712"/>
      <c r="L2452" s="713"/>
      <c r="M2452" s="62"/>
    </row>
    <row r="2453" spans="1:13" ht="28.8" x14ac:dyDescent="0.3">
      <c r="A2453" s="62"/>
      <c r="B2453" s="186" t="s">
        <v>53</v>
      </c>
      <c r="C2453" s="187" t="s">
        <v>1</v>
      </c>
      <c r="D2453" s="161" t="s">
        <v>54</v>
      </c>
      <c r="E2453" s="188" t="s">
        <v>23</v>
      </c>
      <c r="F2453" s="188" t="s">
        <v>55</v>
      </c>
      <c r="G2453" s="188" t="s">
        <v>56</v>
      </c>
      <c r="H2453" s="90" t="s">
        <v>158</v>
      </c>
      <c r="I2453" s="169" t="s">
        <v>159</v>
      </c>
      <c r="J2453" s="169" t="s">
        <v>160</v>
      </c>
      <c r="K2453" s="169" t="s">
        <v>161</v>
      </c>
      <c r="L2453" s="92" t="s">
        <v>162</v>
      </c>
      <c r="M2453" s="62"/>
    </row>
    <row r="2454" spans="1:13" x14ac:dyDescent="0.3">
      <c r="A2454" s="62"/>
      <c r="B2454" s="189">
        <v>0</v>
      </c>
      <c r="C2454" s="187"/>
      <c r="D2454" s="190">
        <v>0</v>
      </c>
      <c r="E2454" s="191">
        <v>0</v>
      </c>
      <c r="F2454" s="505">
        <v>0.1</v>
      </c>
      <c r="G2454" s="191">
        <v>0</v>
      </c>
      <c r="H2454" s="170">
        <v>0</v>
      </c>
      <c r="I2454" s="171"/>
      <c r="J2454" s="192">
        <v>0</v>
      </c>
      <c r="K2454" s="172">
        <v>0</v>
      </c>
      <c r="L2454" s="173">
        <v>0</v>
      </c>
      <c r="M2454" s="62"/>
    </row>
    <row r="2455" spans="1:13" x14ac:dyDescent="0.3">
      <c r="A2455" s="62"/>
      <c r="B2455" s="6">
        <v>0</v>
      </c>
      <c r="C2455" s="25"/>
      <c r="D2455" s="3">
        <v>0</v>
      </c>
      <c r="E2455" s="26">
        <v>0</v>
      </c>
      <c r="F2455" s="27"/>
      <c r="G2455" s="26">
        <v>0</v>
      </c>
      <c r="H2455" s="89">
        <v>0</v>
      </c>
      <c r="I2455" s="99"/>
      <c r="J2455" s="61">
        <v>0</v>
      </c>
      <c r="K2455" s="100">
        <v>0</v>
      </c>
      <c r="L2455" s="101">
        <v>0</v>
      </c>
      <c r="M2455" s="62"/>
    </row>
    <row r="2456" spans="1:13" x14ac:dyDescent="0.3">
      <c r="A2456" s="62"/>
      <c r="B2456" s="6">
        <v>0</v>
      </c>
      <c r="C2456" s="25"/>
      <c r="D2456" s="3">
        <v>0</v>
      </c>
      <c r="E2456" s="26">
        <v>0</v>
      </c>
      <c r="F2456" s="27"/>
      <c r="G2456" s="26">
        <v>0</v>
      </c>
      <c r="H2456" s="89">
        <v>0</v>
      </c>
      <c r="I2456" s="99"/>
      <c r="J2456" s="61">
        <v>0</v>
      </c>
      <c r="K2456" s="100">
        <v>0</v>
      </c>
      <c r="L2456" s="101">
        <v>0</v>
      </c>
      <c r="M2456" s="62"/>
    </row>
    <row r="2457" spans="1:13" x14ac:dyDescent="0.3">
      <c r="A2457" s="62"/>
      <c r="B2457" s="6">
        <v>0</v>
      </c>
      <c r="C2457" s="25"/>
      <c r="D2457" s="3">
        <v>0</v>
      </c>
      <c r="E2457" s="26">
        <v>0</v>
      </c>
      <c r="F2457" s="27"/>
      <c r="G2457" s="26">
        <v>0</v>
      </c>
      <c r="H2457" s="89">
        <v>0</v>
      </c>
      <c r="I2457" s="99"/>
      <c r="J2457" s="61">
        <v>0</v>
      </c>
      <c r="K2457" s="100">
        <v>0</v>
      </c>
      <c r="L2457" s="101">
        <v>0</v>
      </c>
      <c r="M2457" s="62"/>
    </row>
    <row r="2458" spans="1:13" x14ac:dyDescent="0.3">
      <c r="A2458" s="62"/>
      <c r="B2458" s="6">
        <v>0</v>
      </c>
      <c r="C2458" s="25"/>
      <c r="D2458" s="3">
        <v>0</v>
      </c>
      <c r="E2458" s="26">
        <v>0</v>
      </c>
      <c r="F2458" s="27"/>
      <c r="G2458" s="26">
        <v>0</v>
      </c>
      <c r="H2458" s="89">
        <v>0</v>
      </c>
      <c r="I2458" s="99"/>
      <c r="J2458" s="61">
        <v>0</v>
      </c>
      <c r="K2458" s="100">
        <v>0</v>
      </c>
      <c r="L2458" s="101">
        <v>0</v>
      </c>
      <c r="M2458" s="62"/>
    </row>
    <row r="2459" spans="1:13" x14ac:dyDescent="0.3">
      <c r="A2459" s="62"/>
      <c r="B2459" s="6">
        <v>0</v>
      </c>
      <c r="C2459" s="25"/>
      <c r="D2459" s="3">
        <v>0</v>
      </c>
      <c r="E2459" s="26">
        <v>0</v>
      </c>
      <c r="F2459" s="27"/>
      <c r="G2459" s="26">
        <v>0</v>
      </c>
      <c r="H2459" s="89">
        <v>0</v>
      </c>
      <c r="I2459" s="99"/>
      <c r="J2459" s="61">
        <v>0</v>
      </c>
      <c r="K2459" s="100">
        <v>0</v>
      </c>
      <c r="L2459" s="101">
        <v>0</v>
      </c>
      <c r="M2459" s="62"/>
    </row>
    <row r="2460" spans="1:13" x14ac:dyDescent="0.3">
      <c r="A2460" s="62"/>
      <c r="B2460" s="6" t="s">
        <v>1562</v>
      </c>
      <c r="C2460" s="25"/>
      <c r="D2460" s="3">
        <v>0</v>
      </c>
      <c r="E2460" s="26">
        <v>0</v>
      </c>
      <c r="F2460" s="27"/>
      <c r="G2460" s="26">
        <v>6.6000000000000003E-2</v>
      </c>
      <c r="H2460" s="89">
        <v>9.1909204846121716E-3</v>
      </c>
      <c r="I2460" s="99"/>
      <c r="J2460" s="61" t="s">
        <v>165</v>
      </c>
      <c r="K2460" s="100">
        <v>0.4</v>
      </c>
      <c r="L2460" s="101">
        <v>3.6763681938448687E-3</v>
      </c>
      <c r="M2460" s="62"/>
    </row>
    <row r="2461" spans="1:13" x14ac:dyDescent="0.3">
      <c r="A2461" s="62"/>
      <c r="B2461" s="6" t="s">
        <v>57</v>
      </c>
      <c r="C2461" s="25"/>
      <c r="D2461" s="28"/>
      <c r="E2461" s="26"/>
      <c r="F2461" s="27"/>
      <c r="G2461" s="193">
        <v>6.6000000000000003E-2</v>
      </c>
      <c r="H2461" s="102" t="s">
        <v>57</v>
      </c>
      <c r="I2461" s="103"/>
      <c r="J2461" s="85"/>
      <c r="K2461" s="104" t="s">
        <v>156</v>
      </c>
      <c r="L2461" s="105">
        <v>3.6763681938448687E-3</v>
      </c>
      <c r="M2461" s="62"/>
    </row>
    <row r="2462" spans="1:13" x14ac:dyDescent="0.3">
      <c r="A2462" s="62"/>
      <c r="B2462" s="194" t="s">
        <v>22</v>
      </c>
      <c r="C2462" s="195"/>
      <c r="D2462" s="196"/>
      <c r="E2462" s="197"/>
      <c r="F2462" s="155"/>
      <c r="G2462" s="87"/>
      <c r="H2462" s="107"/>
      <c r="I2462" s="174"/>
      <c r="J2462" s="175"/>
      <c r="K2462" s="176"/>
      <c r="L2462" s="110"/>
      <c r="M2462" s="62"/>
    </row>
    <row r="2463" spans="1:13" ht="28.8" x14ac:dyDescent="0.3">
      <c r="A2463" s="62"/>
      <c r="B2463" s="198" t="s">
        <v>58</v>
      </c>
      <c r="C2463" s="199" t="s">
        <v>1</v>
      </c>
      <c r="D2463" s="200" t="s">
        <v>59</v>
      </c>
      <c r="E2463" s="156" t="s">
        <v>23</v>
      </c>
      <c r="F2463" s="156" t="s">
        <v>55</v>
      </c>
      <c r="G2463" s="201" t="s">
        <v>56</v>
      </c>
      <c r="H2463" s="90" t="s">
        <v>158</v>
      </c>
      <c r="I2463" s="169" t="s">
        <v>159</v>
      </c>
      <c r="J2463" s="169" t="s">
        <v>160</v>
      </c>
      <c r="K2463" s="177" t="s">
        <v>161</v>
      </c>
      <c r="L2463" s="92" t="s">
        <v>162</v>
      </c>
      <c r="M2463" s="62"/>
    </row>
    <row r="2464" spans="1:13" x14ac:dyDescent="0.3">
      <c r="A2464" s="62"/>
      <c r="B2464" s="8">
        <v>0</v>
      </c>
      <c r="C2464" s="25">
        <v>1</v>
      </c>
      <c r="D2464" s="3">
        <v>4.0999999999999996</v>
      </c>
      <c r="E2464" s="26">
        <v>4.0999999999999996</v>
      </c>
      <c r="F2464" s="26">
        <v>0.1</v>
      </c>
      <c r="G2464" s="26">
        <v>0.41</v>
      </c>
      <c r="H2464" s="170">
        <v>5.7095112101378631E-2</v>
      </c>
      <c r="I2464" s="171"/>
      <c r="J2464" s="61" t="s">
        <v>163</v>
      </c>
      <c r="K2464" s="100">
        <v>1</v>
      </c>
      <c r="L2464" s="173">
        <v>5.7095112101378631E-2</v>
      </c>
      <c r="M2464" s="62"/>
    </row>
    <row r="2465" spans="1:13" x14ac:dyDescent="0.3">
      <c r="A2465" s="62"/>
      <c r="B2465" s="8" t="s">
        <v>85</v>
      </c>
      <c r="C2465" s="25">
        <v>1</v>
      </c>
      <c r="D2465" s="3">
        <v>4.55</v>
      </c>
      <c r="E2465" s="26">
        <v>4.55</v>
      </c>
      <c r="F2465" s="26">
        <v>0.1</v>
      </c>
      <c r="G2465" s="26">
        <v>0.45500000000000002</v>
      </c>
      <c r="H2465" s="89">
        <v>6.3361648795432393E-2</v>
      </c>
      <c r="I2465" s="99"/>
      <c r="J2465" s="61" t="s">
        <v>163</v>
      </c>
      <c r="K2465" s="100">
        <v>1</v>
      </c>
      <c r="L2465" s="101">
        <v>6.3361648795432393E-2</v>
      </c>
      <c r="M2465" s="62"/>
    </row>
    <row r="2466" spans="1:13" x14ac:dyDescent="0.3">
      <c r="A2466" s="62"/>
      <c r="B2466" s="550" t="s">
        <v>86</v>
      </c>
      <c r="C2466" s="25">
        <v>1</v>
      </c>
      <c r="D2466" s="3">
        <v>4.55</v>
      </c>
      <c r="E2466" s="26">
        <v>4.55</v>
      </c>
      <c r="F2466" s="26">
        <v>0.1</v>
      </c>
      <c r="G2466" s="26">
        <v>0.45500000000000002</v>
      </c>
      <c r="H2466" s="89">
        <v>6.3361648795432393E-2</v>
      </c>
      <c r="I2466" s="99"/>
      <c r="J2466" s="61" t="s">
        <v>163</v>
      </c>
      <c r="K2466" s="100">
        <v>1</v>
      </c>
      <c r="L2466" s="101">
        <v>6.3361648795432393E-2</v>
      </c>
      <c r="M2466" s="62"/>
    </row>
    <row r="2467" spans="1:13" x14ac:dyDescent="0.3">
      <c r="A2467" s="62"/>
      <c r="B2467" s="8">
        <v>0</v>
      </c>
      <c r="C2467" s="25"/>
      <c r="D2467" s="3">
        <v>0</v>
      </c>
      <c r="E2467" s="26">
        <v>0</v>
      </c>
      <c r="F2467" s="27"/>
      <c r="G2467" s="26">
        <v>0</v>
      </c>
      <c r="H2467" s="89">
        <v>0</v>
      </c>
      <c r="I2467" s="99"/>
      <c r="J2467" s="61">
        <v>0</v>
      </c>
      <c r="K2467" s="100">
        <v>0</v>
      </c>
      <c r="L2467" s="101">
        <v>0</v>
      </c>
      <c r="M2467" s="62"/>
    </row>
    <row r="2468" spans="1:13" x14ac:dyDescent="0.3">
      <c r="A2468" s="62"/>
      <c r="B2468" s="8">
        <v>0</v>
      </c>
      <c r="C2468" s="25"/>
      <c r="D2468" s="3">
        <v>0</v>
      </c>
      <c r="E2468" s="26">
        <v>0</v>
      </c>
      <c r="F2468" s="27"/>
      <c r="G2468" s="26">
        <v>0</v>
      </c>
      <c r="H2468" s="89">
        <v>0</v>
      </c>
      <c r="I2468" s="99"/>
      <c r="J2468" s="61">
        <v>0</v>
      </c>
      <c r="K2468" s="100">
        <v>0</v>
      </c>
      <c r="L2468" s="101">
        <v>0</v>
      </c>
      <c r="M2468" s="62"/>
    </row>
    <row r="2469" spans="1:13" x14ac:dyDescent="0.3">
      <c r="A2469" s="62"/>
      <c r="B2469" s="8">
        <v>0</v>
      </c>
      <c r="C2469" s="25"/>
      <c r="D2469" s="3">
        <v>0</v>
      </c>
      <c r="E2469" s="26">
        <v>0</v>
      </c>
      <c r="F2469" s="27"/>
      <c r="G2469" s="26">
        <v>0</v>
      </c>
      <c r="H2469" s="89">
        <v>0</v>
      </c>
      <c r="I2469" s="99"/>
      <c r="J2469" s="61">
        <v>0</v>
      </c>
      <c r="K2469" s="100">
        <v>0</v>
      </c>
      <c r="L2469" s="101">
        <v>0</v>
      </c>
      <c r="M2469" s="62"/>
    </row>
    <row r="2470" spans="1:13" x14ac:dyDescent="0.3">
      <c r="A2470" s="62"/>
      <c r="B2470" s="8">
        <v>0</v>
      </c>
      <c r="C2470" s="25"/>
      <c r="D2470" s="3">
        <v>0</v>
      </c>
      <c r="E2470" s="26">
        <v>0</v>
      </c>
      <c r="F2470" s="27"/>
      <c r="G2470" s="26">
        <v>0</v>
      </c>
      <c r="H2470" s="89">
        <v>0</v>
      </c>
      <c r="I2470" s="99"/>
      <c r="J2470" s="61">
        <v>0</v>
      </c>
      <c r="K2470" s="100">
        <v>0</v>
      </c>
      <c r="L2470" s="101">
        <v>0</v>
      </c>
      <c r="M2470" s="62"/>
    </row>
    <row r="2471" spans="1:13" x14ac:dyDescent="0.3">
      <c r="A2471" s="62"/>
      <c r="B2471" s="8">
        <v>0</v>
      </c>
      <c r="C2471" s="25"/>
      <c r="D2471" s="3">
        <v>0</v>
      </c>
      <c r="E2471" s="26">
        <v>0</v>
      </c>
      <c r="F2471" s="27"/>
      <c r="G2471" s="26">
        <v>0</v>
      </c>
      <c r="H2471" s="89">
        <v>0</v>
      </c>
      <c r="I2471" s="99"/>
      <c r="J2471" s="61">
        <v>0</v>
      </c>
      <c r="K2471" s="100">
        <v>0</v>
      </c>
      <c r="L2471" s="101">
        <v>0</v>
      </c>
      <c r="M2471" s="62"/>
    </row>
    <row r="2472" spans="1:13" x14ac:dyDescent="0.3">
      <c r="A2472" s="62"/>
      <c r="B2472" s="8">
        <v>0</v>
      </c>
      <c r="C2472" s="25"/>
      <c r="D2472" s="3">
        <v>0</v>
      </c>
      <c r="E2472" s="26">
        <v>0</v>
      </c>
      <c r="F2472" s="27"/>
      <c r="G2472" s="26">
        <v>0</v>
      </c>
      <c r="H2472" s="89">
        <v>0</v>
      </c>
      <c r="I2472" s="99"/>
      <c r="J2472" s="61">
        <v>0</v>
      </c>
      <c r="K2472" s="100">
        <v>0</v>
      </c>
      <c r="L2472" s="101">
        <v>0</v>
      </c>
      <c r="M2472" s="62"/>
    </row>
    <row r="2473" spans="1:13" x14ac:dyDescent="0.3">
      <c r="A2473" s="62"/>
      <c r="B2473" s="6" t="s">
        <v>60</v>
      </c>
      <c r="C2473" s="25"/>
      <c r="D2473" s="28"/>
      <c r="E2473" s="26"/>
      <c r="F2473" s="27"/>
      <c r="G2473" s="193">
        <v>1.32</v>
      </c>
      <c r="H2473" s="106" t="s">
        <v>60</v>
      </c>
      <c r="I2473" s="103"/>
      <c r="J2473" s="85"/>
      <c r="K2473" s="104" t="s">
        <v>156</v>
      </c>
      <c r="L2473" s="95">
        <v>0.18381840969224342</v>
      </c>
      <c r="M2473" s="62"/>
    </row>
    <row r="2474" spans="1:13" x14ac:dyDescent="0.3">
      <c r="A2474" s="62"/>
      <c r="B2474" s="194" t="s">
        <v>38</v>
      </c>
      <c r="C2474" s="195"/>
      <c r="D2474" s="196"/>
      <c r="E2474" s="196"/>
      <c r="F2474" s="196"/>
      <c r="G2474" s="196"/>
      <c r="H2474" s="115"/>
      <c r="I2474" s="202"/>
      <c r="J2474" s="203"/>
      <c r="K2474" s="178"/>
      <c r="L2474" s="204"/>
      <c r="M2474" s="62"/>
    </row>
    <row r="2475" spans="1:13" ht="28.8" x14ac:dyDescent="0.3">
      <c r="A2475" s="62"/>
      <c r="B2475" s="53" t="s">
        <v>53</v>
      </c>
      <c r="C2475" s="195"/>
      <c r="D2475" s="205" t="s">
        <v>0</v>
      </c>
      <c r="E2475" s="206" t="s">
        <v>1</v>
      </c>
      <c r="F2475" s="207" t="s">
        <v>61</v>
      </c>
      <c r="G2475" s="188" t="s">
        <v>56</v>
      </c>
      <c r="H2475" s="111" t="s">
        <v>158</v>
      </c>
      <c r="I2475" s="112" t="s">
        <v>159</v>
      </c>
      <c r="J2475" s="112" t="s">
        <v>160</v>
      </c>
      <c r="K2475" s="113" t="s">
        <v>161</v>
      </c>
      <c r="L2475" s="114" t="s">
        <v>162</v>
      </c>
      <c r="M2475" s="62"/>
    </row>
    <row r="2476" spans="1:13" x14ac:dyDescent="0.3">
      <c r="A2476" s="62"/>
      <c r="B2476" s="218" t="s">
        <v>1616</v>
      </c>
      <c r="C2476" s="195"/>
      <c r="D2476" s="190" t="s">
        <v>2</v>
      </c>
      <c r="E2476" s="153">
        <v>1</v>
      </c>
      <c r="F2476" s="154">
        <v>5.17</v>
      </c>
      <c r="G2476" s="191">
        <v>5.17</v>
      </c>
      <c r="H2476" s="170">
        <v>0.71995543796128669</v>
      </c>
      <c r="I2476" s="171"/>
      <c r="J2476" s="192" t="s">
        <v>163</v>
      </c>
      <c r="K2476" s="172">
        <v>1</v>
      </c>
      <c r="L2476" s="173">
        <v>0.71995543796128669</v>
      </c>
      <c r="M2476" s="521"/>
    </row>
    <row r="2477" spans="1:13" x14ac:dyDescent="0.3">
      <c r="A2477" s="62"/>
      <c r="B2477" s="6" t="s">
        <v>1617</v>
      </c>
      <c r="C2477" s="7"/>
      <c r="D2477" s="3" t="s">
        <v>5</v>
      </c>
      <c r="E2477" s="4">
        <v>0.1</v>
      </c>
      <c r="F2477" s="5">
        <v>1.5</v>
      </c>
      <c r="G2477" s="26">
        <v>0.15000000000000002</v>
      </c>
      <c r="H2477" s="89">
        <v>2.0888455646845844E-2</v>
      </c>
      <c r="I2477" s="99"/>
      <c r="J2477" s="61" t="s">
        <v>163</v>
      </c>
      <c r="K2477" s="100">
        <v>1</v>
      </c>
      <c r="L2477" s="101">
        <v>2.0888455646845844E-2</v>
      </c>
      <c r="M2477" s="521"/>
    </row>
    <row r="2478" spans="1:13" x14ac:dyDescent="0.3">
      <c r="A2478" s="62"/>
      <c r="B2478" s="6" t="s">
        <v>1618</v>
      </c>
      <c r="C2478" s="7"/>
      <c r="D2478" s="3" t="s">
        <v>2</v>
      </c>
      <c r="E2478" s="4">
        <v>1</v>
      </c>
      <c r="F2478" s="5">
        <v>0.25</v>
      </c>
      <c r="G2478" s="26">
        <v>0.25</v>
      </c>
      <c r="H2478" s="89">
        <v>3.4814092744743071E-2</v>
      </c>
      <c r="I2478" s="99"/>
      <c r="J2478" s="61" t="s">
        <v>163</v>
      </c>
      <c r="K2478" s="100">
        <v>1</v>
      </c>
      <c r="L2478" s="101">
        <v>3.4814092744743071E-2</v>
      </c>
      <c r="M2478" s="62"/>
    </row>
    <row r="2479" spans="1:13" x14ac:dyDescent="0.3">
      <c r="A2479" s="62"/>
      <c r="B2479" s="6" t="s">
        <v>112</v>
      </c>
      <c r="C2479" s="7"/>
      <c r="D2479" s="3" t="s">
        <v>78</v>
      </c>
      <c r="E2479" s="4">
        <v>0.05</v>
      </c>
      <c r="F2479" s="5">
        <v>4.5</v>
      </c>
      <c r="G2479" s="26">
        <v>0.22500000000000001</v>
      </c>
      <c r="H2479" s="89">
        <v>3.1332683470268768E-2</v>
      </c>
      <c r="I2479" s="99"/>
      <c r="J2479" s="61" t="s">
        <v>163</v>
      </c>
      <c r="K2479" s="100">
        <v>1</v>
      </c>
      <c r="L2479" s="101">
        <v>3.1332683470268768E-2</v>
      </c>
      <c r="M2479" s="62"/>
    </row>
    <row r="2480" spans="1:13" x14ac:dyDescent="0.3">
      <c r="A2480" s="62"/>
      <c r="B2480" s="6">
        <v>0</v>
      </c>
      <c r="C2480" s="7"/>
      <c r="D2480" s="3">
        <v>0</v>
      </c>
      <c r="E2480" s="4"/>
      <c r="F2480" s="5">
        <v>0</v>
      </c>
      <c r="G2480" s="26">
        <v>0</v>
      </c>
      <c r="H2480" s="89">
        <v>0</v>
      </c>
      <c r="I2480" s="99"/>
      <c r="J2480" s="61">
        <v>0</v>
      </c>
      <c r="K2480" s="100">
        <v>0</v>
      </c>
      <c r="L2480" s="101">
        <v>0</v>
      </c>
      <c r="M2480" s="62"/>
    </row>
    <row r="2481" spans="1:13" x14ac:dyDescent="0.3">
      <c r="A2481" s="62"/>
      <c r="B2481" s="6">
        <v>0</v>
      </c>
      <c r="C2481" s="7"/>
      <c r="D2481" s="3">
        <v>0</v>
      </c>
      <c r="E2481" s="4"/>
      <c r="F2481" s="5">
        <v>0</v>
      </c>
      <c r="G2481" s="26">
        <v>0</v>
      </c>
      <c r="H2481" s="89">
        <v>0</v>
      </c>
      <c r="I2481" s="99"/>
      <c r="J2481" s="61">
        <v>0</v>
      </c>
      <c r="K2481" s="100">
        <v>0</v>
      </c>
      <c r="L2481" s="101">
        <v>0</v>
      </c>
      <c r="M2481" s="62"/>
    </row>
    <row r="2482" spans="1:13" x14ac:dyDescent="0.3">
      <c r="A2482" s="62"/>
      <c r="B2482" s="6">
        <v>0</v>
      </c>
      <c r="C2482" s="7"/>
      <c r="D2482" s="3">
        <v>0</v>
      </c>
      <c r="E2482" s="4"/>
      <c r="F2482" s="5">
        <v>0</v>
      </c>
      <c r="G2482" s="26">
        <v>0</v>
      </c>
      <c r="H2482" s="89">
        <v>0</v>
      </c>
      <c r="I2482" s="99"/>
      <c r="J2482" s="61">
        <v>0</v>
      </c>
      <c r="K2482" s="100">
        <v>0</v>
      </c>
      <c r="L2482" s="101">
        <v>0</v>
      </c>
      <c r="M2482" s="62"/>
    </row>
    <row r="2483" spans="1:13" x14ac:dyDescent="0.3">
      <c r="A2483" s="62"/>
      <c r="B2483" s="6">
        <v>0</v>
      </c>
      <c r="C2483" s="7"/>
      <c r="D2483" s="3">
        <v>0</v>
      </c>
      <c r="E2483" s="4"/>
      <c r="F2483" s="5">
        <v>0</v>
      </c>
      <c r="G2483" s="26">
        <v>0</v>
      </c>
      <c r="H2483" s="89">
        <v>0</v>
      </c>
      <c r="I2483" s="99"/>
      <c r="J2483" s="61">
        <v>0</v>
      </c>
      <c r="K2483" s="100">
        <v>0</v>
      </c>
      <c r="L2483" s="101">
        <v>0</v>
      </c>
      <c r="M2483" s="62"/>
    </row>
    <row r="2484" spans="1:13" x14ac:dyDescent="0.3">
      <c r="A2484" s="62"/>
      <c r="B2484" s="6">
        <v>0</v>
      </c>
      <c r="C2484" s="7"/>
      <c r="D2484" s="3">
        <v>0</v>
      </c>
      <c r="E2484" s="4"/>
      <c r="F2484" s="5">
        <v>0</v>
      </c>
      <c r="G2484" s="26">
        <v>0</v>
      </c>
      <c r="H2484" s="89">
        <v>0</v>
      </c>
      <c r="I2484" s="99"/>
      <c r="J2484" s="61">
        <v>0</v>
      </c>
      <c r="K2484" s="100">
        <v>0</v>
      </c>
      <c r="L2484" s="101">
        <v>0</v>
      </c>
      <c r="M2484" s="62"/>
    </row>
    <row r="2485" spans="1:13" x14ac:dyDescent="0.3">
      <c r="A2485" s="62"/>
      <c r="B2485" s="6">
        <v>0</v>
      </c>
      <c r="C2485" s="7"/>
      <c r="D2485" s="3">
        <v>0</v>
      </c>
      <c r="E2485" s="4"/>
      <c r="F2485" s="5">
        <v>0</v>
      </c>
      <c r="G2485" s="26">
        <v>0</v>
      </c>
      <c r="H2485" s="89">
        <v>0</v>
      </c>
      <c r="I2485" s="99"/>
      <c r="J2485" s="61">
        <v>0</v>
      </c>
      <c r="K2485" s="100">
        <v>0</v>
      </c>
      <c r="L2485" s="101">
        <v>0</v>
      </c>
      <c r="M2485" s="62"/>
    </row>
    <row r="2486" spans="1:13" x14ac:dyDescent="0.3">
      <c r="A2486" s="62"/>
      <c r="B2486" s="6">
        <v>0</v>
      </c>
      <c r="C2486" s="7"/>
      <c r="D2486" s="3">
        <v>0</v>
      </c>
      <c r="E2486" s="4"/>
      <c r="F2486" s="5">
        <v>0</v>
      </c>
      <c r="G2486" s="26">
        <v>0</v>
      </c>
      <c r="H2486" s="89">
        <v>0</v>
      </c>
      <c r="I2486" s="99"/>
      <c r="J2486" s="61">
        <v>0</v>
      </c>
      <c r="K2486" s="100">
        <v>0</v>
      </c>
      <c r="L2486" s="101">
        <v>0</v>
      </c>
      <c r="M2486" s="62"/>
    </row>
    <row r="2487" spans="1:13" x14ac:dyDescent="0.3">
      <c r="A2487" s="62"/>
      <c r="B2487" s="6">
        <v>0</v>
      </c>
      <c r="C2487" s="7"/>
      <c r="D2487" s="3">
        <v>0</v>
      </c>
      <c r="E2487" s="4"/>
      <c r="F2487" s="5">
        <v>0</v>
      </c>
      <c r="G2487" s="26">
        <v>0</v>
      </c>
      <c r="H2487" s="89">
        <v>0</v>
      </c>
      <c r="I2487" s="99"/>
      <c r="J2487" s="61">
        <v>0</v>
      </c>
      <c r="K2487" s="100">
        <v>0</v>
      </c>
      <c r="L2487" s="101">
        <v>0</v>
      </c>
      <c r="M2487" s="62"/>
    </row>
    <row r="2488" spans="1:13" x14ac:dyDescent="0.3">
      <c r="A2488" s="62"/>
      <c r="B2488" s="6">
        <v>0</v>
      </c>
      <c r="C2488" s="7"/>
      <c r="D2488" s="3">
        <v>0</v>
      </c>
      <c r="E2488" s="4"/>
      <c r="F2488" s="5">
        <v>0</v>
      </c>
      <c r="G2488" s="26">
        <v>0</v>
      </c>
      <c r="H2488" s="89">
        <v>0</v>
      </c>
      <c r="I2488" s="99"/>
      <c r="J2488" s="61">
        <v>0</v>
      </c>
      <c r="K2488" s="100">
        <v>0</v>
      </c>
      <c r="L2488" s="101">
        <v>0</v>
      </c>
      <c r="M2488" s="62"/>
    </row>
    <row r="2489" spans="1:13" x14ac:dyDescent="0.3">
      <c r="A2489" s="62"/>
      <c r="B2489" s="58" t="s">
        <v>62</v>
      </c>
      <c r="C2489" s="46"/>
      <c r="D2489" s="37"/>
      <c r="E2489" s="38"/>
      <c r="F2489" s="39"/>
      <c r="G2489" s="193">
        <v>5.7949999999999999</v>
      </c>
      <c r="H2489" s="106" t="s">
        <v>62</v>
      </c>
      <c r="I2489" s="103"/>
      <c r="J2489" s="85"/>
      <c r="K2489" s="104" t="s">
        <v>156</v>
      </c>
      <c r="L2489" s="95">
        <v>0.80699066982314438</v>
      </c>
      <c r="M2489" s="62"/>
    </row>
    <row r="2490" spans="1:13" x14ac:dyDescent="0.3">
      <c r="A2490" s="62"/>
      <c r="B2490" s="194" t="s">
        <v>63</v>
      </c>
      <c r="C2490" s="195"/>
      <c r="D2490" s="196"/>
      <c r="E2490" s="197"/>
      <c r="F2490" s="155"/>
      <c r="G2490" s="197"/>
      <c r="H2490" s="115"/>
      <c r="I2490" s="202"/>
      <c r="J2490" s="203"/>
      <c r="K2490" s="178"/>
      <c r="L2490" s="204">
        <v>0</v>
      </c>
      <c r="M2490" s="62"/>
    </row>
    <row r="2491" spans="1:13" ht="28.8" x14ac:dyDescent="0.3">
      <c r="A2491" s="62"/>
      <c r="B2491" s="53" t="s">
        <v>53</v>
      </c>
      <c r="C2491" s="210"/>
      <c r="D2491" s="211" t="s">
        <v>0</v>
      </c>
      <c r="E2491" s="201" t="s">
        <v>1</v>
      </c>
      <c r="F2491" s="156" t="s">
        <v>61</v>
      </c>
      <c r="G2491" s="188" t="s">
        <v>56</v>
      </c>
      <c r="H2491" s="111" t="s">
        <v>158</v>
      </c>
      <c r="I2491" s="112" t="s">
        <v>159</v>
      </c>
      <c r="J2491" s="112" t="s">
        <v>160</v>
      </c>
      <c r="K2491" s="113" t="s">
        <v>161</v>
      </c>
      <c r="L2491" s="114" t="s">
        <v>162</v>
      </c>
      <c r="M2491" s="62"/>
    </row>
    <row r="2492" spans="1:13" x14ac:dyDescent="0.3">
      <c r="A2492" s="62"/>
      <c r="B2492" s="6">
        <v>0</v>
      </c>
      <c r="C2492" s="7"/>
      <c r="D2492" s="3">
        <v>0</v>
      </c>
      <c r="E2492" s="26"/>
      <c r="F2492" s="5">
        <v>0</v>
      </c>
      <c r="G2492" s="191">
        <v>0</v>
      </c>
      <c r="H2492" s="170">
        <v>0</v>
      </c>
      <c r="I2492" s="171"/>
      <c r="J2492" s="192">
        <v>0</v>
      </c>
      <c r="K2492" s="172">
        <v>0</v>
      </c>
      <c r="L2492" s="173">
        <v>0</v>
      </c>
      <c r="M2492" s="62"/>
    </row>
    <row r="2493" spans="1:13" x14ac:dyDescent="0.3">
      <c r="A2493" s="62"/>
      <c r="B2493" s="6">
        <v>0</v>
      </c>
      <c r="C2493" s="7"/>
      <c r="D2493" s="3">
        <v>0</v>
      </c>
      <c r="E2493" s="26"/>
      <c r="F2493" s="5">
        <v>0</v>
      </c>
      <c r="G2493" s="26">
        <v>0</v>
      </c>
      <c r="H2493" s="89">
        <v>0</v>
      </c>
      <c r="I2493" s="99"/>
      <c r="J2493" s="61">
        <v>0</v>
      </c>
      <c r="K2493" s="100">
        <v>0</v>
      </c>
      <c r="L2493" s="101">
        <v>0</v>
      </c>
      <c r="M2493" s="62"/>
    </row>
    <row r="2494" spans="1:13" x14ac:dyDescent="0.3">
      <c r="A2494" s="62"/>
      <c r="B2494" s="6">
        <v>0</v>
      </c>
      <c r="C2494" s="7"/>
      <c r="D2494" s="3">
        <v>0</v>
      </c>
      <c r="E2494" s="26"/>
      <c r="F2494" s="5">
        <v>0</v>
      </c>
      <c r="G2494" s="26">
        <v>0</v>
      </c>
      <c r="H2494" s="89">
        <v>0</v>
      </c>
      <c r="I2494" s="99"/>
      <c r="J2494" s="61">
        <v>0</v>
      </c>
      <c r="K2494" s="100">
        <v>0</v>
      </c>
      <c r="L2494" s="101">
        <v>0</v>
      </c>
      <c r="M2494" s="62"/>
    </row>
    <row r="2495" spans="1:13" x14ac:dyDescent="0.3">
      <c r="A2495" s="62"/>
      <c r="B2495" s="6">
        <v>0</v>
      </c>
      <c r="C2495" s="7"/>
      <c r="D2495" s="3">
        <v>0</v>
      </c>
      <c r="E2495" s="26"/>
      <c r="F2495" s="5">
        <v>0</v>
      </c>
      <c r="G2495" s="26">
        <v>0</v>
      </c>
      <c r="H2495" s="89">
        <v>0</v>
      </c>
      <c r="I2495" s="99"/>
      <c r="J2495" s="61">
        <v>0</v>
      </c>
      <c r="K2495" s="100">
        <v>0</v>
      </c>
      <c r="L2495" s="101">
        <v>0</v>
      </c>
      <c r="M2495" s="62"/>
    </row>
    <row r="2496" spans="1:13" x14ac:dyDescent="0.3">
      <c r="A2496" s="62"/>
      <c r="B2496" s="6">
        <v>0</v>
      </c>
      <c r="C2496" s="7"/>
      <c r="D2496" s="3">
        <v>0</v>
      </c>
      <c r="E2496" s="26"/>
      <c r="F2496" s="5">
        <v>0</v>
      </c>
      <c r="G2496" s="26">
        <v>0</v>
      </c>
      <c r="H2496" s="89">
        <v>0</v>
      </c>
      <c r="I2496" s="99"/>
      <c r="J2496" s="61">
        <v>0</v>
      </c>
      <c r="K2496" s="100">
        <v>0</v>
      </c>
      <c r="L2496" s="101">
        <v>0</v>
      </c>
      <c r="M2496" s="62"/>
    </row>
    <row r="2497" spans="1:13" ht="15" thickBot="1" x14ac:dyDescent="0.35">
      <c r="A2497" s="62"/>
      <c r="B2497" s="59" t="s">
        <v>64</v>
      </c>
      <c r="C2497" s="42"/>
      <c r="D2497" s="43"/>
      <c r="E2497" s="44"/>
      <c r="F2497" s="45"/>
      <c r="G2497" s="191">
        <v>0</v>
      </c>
      <c r="H2497" s="106" t="s">
        <v>64</v>
      </c>
      <c r="I2497" s="103"/>
      <c r="J2497" s="85"/>
      <c r="K2497" s="104" t="s">
        <v>156</v>
      </c>
      <c r="L2497" s="95">
        <v>0</v>
      </c>
      <c r="M2497" s="62"/>
    </row>
    <row r="2498" spans="1:13" x14ac:dyDescent="0.3">
      <c r="A2498" s="62"/>
      <c r="B2498" s="64"/>
      <c r="C2498" s="68"/>
      <c r="D2498" s="69" t="s">
        <v>65</v>
      </c>
      <c r="E2498" s="70"/>
      <c r="F2498" s="71"/>
      <c r="G2498" s="88">
        <v>7.181</v>
      </c>
      <c r="H2498" s="179"/>
      <c r="I2498" s="212"/>
      <c r="J2498" s="213"/>
      <c r="K2498" s="214"/>
      <c r="L2498" s="180"/>
      <c r="M2498" s="62"/>
    </row>
    <row r="2499" spans="1:13" x14ac:dyDescent="0.3">
      <c r="A2499" s="62"/>
      <c r="B2499" s="63"/>
      <c r="C2499" s="68"/>
      <c r="D2499" s="72" t="s">
        <v>7</v>
      </c>
      <c r="E2499" s="215"/>
      <c r="F2499" s="181">
        <v>0.1</v>
      </c>
      <c r="G2499" s="215">
        <v>0.71799999999999997</v>
      </c>
      <c r="H2499" s="120"/>
      <c r="I2499" s="124"/>
      <c r="J2499" s="141"/>
      <c r="K2499" s="125"/>
      <c r="L2499" s="119"/>
      <c r="M2499" s="62"/>
    </row>
    <row r="2500" spans="1:13" x14ac:dyDescent="0.3">
      <c r="A2500" s="62"/>
      <c r="B2500" s="63"/>
      <c r="C2500" s="68"/>
      <c r="D2500" s="72" t="s">
        <v>8</v>
      </c>
      <c r="E2500" s="215"/>
      <c r="F2500" s="181">
        <v>0.1</v>
      </c>
      <c r="G2500" s="215">
        <v>0.71799999999999997</v>
      </c>
      <c r="H2500" s="120"/>
      <c r="I2500" s="124"/>
      <c r="J2500" s="141"/>
      <c r="K2500" s="125"/>
      <c r="L2500" s="119"/>
      <c r="M2500" s="62"/>
    </row>
    <row r="2501" spans="1:13" x14ac:dyDescent="0.3">
      <c r="A2501" s="62"/>
      <c r="B2501" s="63" t="s">
        <v>66</v>
      </c>
      <c r="C2501" s="68"/>
      <c r="D2501" s="75" t="s">
        <v>67</v>
      </c>
      <c r="E2501" s="76"/>
      <c r="F2501" s="71"/>
      <c r="G2501" s="76">
        <v>8.6170000000000009</v>
      </c>
      <c r="H2501" s="120"/>
      <c r="I2501" s="124"/>
      <c r="J2501" s="141"/>
      <c r="K2501" s="125"/>
      <c r="L2501" s="119"/>
      <c r="M2501" s="62"/>
    </row>
    <row r="2502" spans="1:13" ht="15" thickBot="1" x14ac:dyDescent="0.35">
      <c r="A2502" s="62"/>
      <c r="B2502" s="63"/>
      <c r="C2502" s="68"/>
      <c r="D2502" s="77" t="s">
        <v>68</v>
      </c>
      <c r="E2502" s="78"/>
      <c r="F2502" s="79"/>
      <c r="G2502" s="78">
        <v>8.6199999999999992</v>
      </c>
      <c r="H2502" s="134">
        <v>1</v>
      </c>
      <c r="I2502" s="126"/>
      <c r="J2502" s="142"/>
      <c r="K2502" s="127"/>
      <c r="L2502" s="135">
        <v>0.99448544770923264</v>
      </c>
      <c r="M2502" s="62"/>
    </row>
    <row r="2503" spans="1:13" x14ac:dyDescent="0.3">
      <c r="A2503" s="62"/>
      <c r="B2503" s="63"/>
      <c r="C2503" s="68"/>
      <c r="D2503" s="80"/>
      <c r="E2503" s="67"/>
      <c r="F2503" s="65"/>
      <c r="G2503" s="67"/>
      <c r="H2503" s="47"/>
      <c r="I2503" s="47"/>
      <c r="J2503" s="60"/>
      <c r="K2503" s="47"/>
      <c r="L2503" s="47"/>
      <c r="M2503" s="62"/>
    </row>
    <row r="2504" spans="1:13" x14ac:dyDescent="0.3">
      <c r="A2504" s="62"/>
      <c r="B2504" s="63"/>
      <c r="C2504" s="68"/>
      <c r="D2504" s="80"/>
      <c r="E2504" s="67"/>
      <c r="F2504" s="65"/>
      <c r="G2504" s="67"/>
      <c r="H2504" s="47"/>
      <c r="I2504" s="47"/>
      <c r="J2504" s="60"/>
      <c r="K2504" s="47"/>
      <c r="L2504" s="47"/>
      <c r="M2504" s="62"/>
    </row>
    <row r="2505" spans="1:13" x14ac:dyDescent="0.3">
      <c r="A2505" s="62"/>
      <c r="B2505" s="63"/>
      <c r="C2505" s="68"/>
      <c r="D2505" s="80"/>
      <c r="E2505" s="67"/>
      <c r="F2505" s="65"/>
      <c r="G2505" s="67"/>
      <c r="H2505" s="47"/>
      <c r="I2505" s="47"/>
      <c r="J2505" s="60"/>
      <c r="K2505" s="47"/>
      <c r="L2505" s="47"/>
      <c r="M2505" s="62"/>
    </row>
    <row r="2506" spans="1:13" x14ac:dyDescent="0.3">
      <c r="A2506" s="62"/>
      <c r="B2506" s="136" t="s">
        <v>1808</v>
      </c>
      <c r="C2506" s="81"/>
      <c r="D2506" s="80"/>
      <c r="E2506" s="67"/>
      <c r="F2506" s="82"/>
      <c r="G2506" s="82"/>
      <c r="H2506" s="47"/>
      <c r="I2506" s="47"/>
      <c r="J2506" s="60"/>
      <c r="K2506" s="47"/>
      <c r="L2506" s="47"/>
      <c r="M2506" s="62"/>
    </row>
    <row r="2507" spans="1:13" x14ac:dyDescent="0.3">
      <c r="A2507" s="62"/>
      <c r="B2507" s="216" t="s">
        <v>6</v>
      </c>
      <c r="C2507" s="217"/>
      <c r="D2507" s="80"/>
      <c r="E2507" s="67"/>
      <c r="F2507" s="62"/>
      <c r="G2507" s="62"/>
      <c r="H2507" s="47"/>
      <c r="I2507" s="47"/>
      <c r="J2507" s="60"/>
      <c r="K2507" s="47"/>
      <c r="L2507" s="47"/>
      <c r="M2507" s="62"/>
    </row>
    <row r="2508" spans="1:13" x14ac:dyDescent="0.3">
      <c r="A2508" s="62"/>
      <c r="B2508" s="84"/>
      <c r="C2508" s="62"/>
      <c r="D2508" s="80"/>
      <c r="E2508" s="67"/>
      <c r="F2508" s="62"/>
      <c r="G2508" s="62"/>
      <c r="H2508" s="47"/>
      <c r="I2508" s="47"/>
      <c r="J2508" s="60"/>
      <c r="K2508" s="47"/>
      <c r="L2508" s="47"/>
      <c r="M2508" s="62"/>
    </row>
    <row r="2509" spans="1:13" x14ac:dyDescent="0.3">
      <c r="A2509" s="62"/>
      <c r="B2509" s="129"/>
      <c r="C2509" s="129"/>
      <c r="D2509" s="129"/>
      <c r="J2509" s="1"/>
    </row>
    <row r="2510" spans="1:13" x14ac:dyDescent="0.3">
      <c r="A2510" s="62"/>
      <c r="B2510" s="130"/>
      <c r="C2510" s="130"/>
      <c r="D2510" s="130"/>
      <c r="J2510" s="1"/>
    </row>
    <row r="2511" spans="1:13" ht="15.6" x14ac:dyDescent="0.3">
      <c r="A2511" s="62"/>
      <c r="B2511" s="47"/>
      <c r="C2511" s="47"/>
      <c r="D2511" s="715" t="s">
        <v>166</v>
      </c>
      <c r="E2511" s="715"/>
      <c r="F2511" s="715"/>
      <c r="J2511" s="1"/>
    </row>
    <row r="2512" spans="1:13" x14ac:dyDescent="0.3">
      <c r="A2512" s="62"/>
      <c r="B2512" s="132"/>
      <c r="C2512" s="132"/>
      <c r="D2512" s="132"/>
      <c r="J2512" s="1"/>
    </row>
    <row r="2513" spans="1:13" ht="82.2" customHeight="1" x14ac:dyDescent="0.3">
      <c r="A2513" s="62"/>
      <c r="B2513" s="710" t="s">
        <v>1809</v>
      </c>
      <c r="C2513" s="710"/>
      <c r="D2513" s="710"/>
      <c r="E2513" s="710"/>
      <c r="F2513" s="710"/>
      <c r="G2513" s="710"/>
      <c r="H2513" s="710"/>
      <c r="I2513" s="710"/>
      <c r="J2513" s="710"/>
      <c r="K2513" s="710"/>
      <c r="L2513" s="710"/>
    </row>
    <row r="2514" spans="1:13" x14ac:dyDescent="0.3">
      <c r="A2514" s="62"/>
      <c r="B2514" s="63"/>
      <c r="C2514" s="9"/>
      <c r="D2514" s="10"/>
      <c r="E2514" s="11"/>
      <c r="F2514" s="12"/>
      <c r="G2514" s="13"/>
      <c r="H2514" s="47"/>
      <c r="I2514" s="47"/>
      <c r="J2514" s="60"/>
      <c r="K2514" s="47"/>
      <c r="L2514" s="47"/>
      <c r="M2514" s="62"/>
    </row>
    <row r="2515" spans="1:13" x14ac:dyDescent="0.3">
      <c r="A2515" s="62"/>
      <c r="B2515" s="48" t="s">
        <v>48</v>
      </c>
      <c r="C2515" s="9"/>
      <c r="D2515" s="10"/>
      <c r="E2515" s="11"/>
      <c r="F2515" s="11"/>
      <c r="G2515" s="11"/>
      <c r="H2515" s="47"/>
      <c r="I2515" s="47"/>
      <c r="J2515" s="60"/>
      <c r="K2515" s="47"/>
      <c r="L2515" s="47"/>
      <c r="M2515" s="62"/>
    </row>
    <row r="2516" spans="1:13" x14ac:dyDescent="0.3">
      <c r="A2516" s="62"/>
      <c r="B2516" s="64" t="s">
        <v>49</v>
      </c>
      <c r="C2516" s="62" t="s">
        <v>1110</v>
      </c>
      <c r="D2516" s="62"/>
      <c r="E2516" s="62"/>
      <c r="F2516" s="47"/>
      <c r="G2516" s="47"/>
      <c r="H2516" s="47"/>
      <c r="I2516" s="65" t="s">
        <v>50</v>
      </c>
      <c r="J2516" s="68" t="s">
        <v>5</v>
      </c>
      <c r="K2516" s="47"/>
      <c r="L2516" s="47"/>
      <c r="M2516" s="62"/>
    </row>
    <row r="2517" spans="1:13" ht="15" thickBot="1" x14ac:dyDescent="0.35">
      <c r="A2517" s="62"/>
      <c r="B2517" s="64" t="s">
        <v>51</v>
      </c>
      <c r="C2517" s="62" t="s">
        <v>182</v>
      </c>
      <c r="D2517" s="62"/>
      <c r="E2517" s="62"/>
      <c r="F2517" s="47"/>
      <c r="G2517" s="62" t="s">
        <v>643</v>
      </c>
      <c r="H2517" s="47"/>
      <c r="I2517" s="47"/>
      <c r="J2517" s="60"/>
      <c r="K2517" s="47"/>
      <c r="L2517" s="47"/>
      <c r="M2517" s="62"/>
    </row>
    <row r="2518" spans="1:13" ht="15" thickTop="1" x14ac:dyDescent="0.3">
      <c r="A2518" s="62"/>
      <c r="B2518" s="49" t="s">
        <v>52</v>
      </c>
      <c r="C2518" s="14"/>
      <c r="D2518" s="15"/>
      <c r="E2518" s="16"/>
      <c r="F2518" s="17"/>
      <c r="G2518" s="16"/>
      <c r="H2518" s="711" t="s">
        <v>164</v>
      </c>
      <c r="I2518" s="712"/>
      <c r="J2518" s="712"/>
      <c r="K2518" s="712"/>
      <c r="L2518" s="713"/>
      <c r="M2518" s="62"/>
    </row>
    <row r="2519" spans="1:13" ht="28.8" x14ac:dyDescent="0.3">
      <c r="A2519" s="62"/>
      <c r="B2519" s="186" t="s">
        <v>53</v>
      </c>
      <c r="C2519" s="187" t="s">
        <v>1</v>
      </c>
      <c r="D2519" s="161" t="s">
        <v>54</v>
      </c>
      <c r="E2519" s="188" t="s">
        <v>23</v>
      </c>
      <c r="F2519" s="188" t="s">
        <v>55</v>
      </c>
      <c r="G2519" s="188" t="s">
        <v>56</v>
      </c>
      <c r="H2519" s="90" t="s">
        <v>158</v>
      </c>
      <c r="I2519" s="169" t="s">
        <v>159</v>
      </c>
      <c r="J2519" s="169" t="s">
        <v>160</v>
      </c>
      <c r="K2519" s="169" t="s">
        <v>161</v>
      </c>
      <c r="L2519" s="92" t="s">
        <v>162</v>
      </c>
      <c r="M2519" s="62"/>
    </row>
    <row r="2520" spans="1:13" x14ac:dyDescent="0.3">
      <c r="A2520" s="62"/>
      <c r="B2520" s="189">
        <v>0</v>
      </c>
      <c r="C2520" s="187"/>
      <c r="D2520" s="190">
        <v>0</v>
      </c>
      <c r="E2520" s="191">
        <v>0</v>
      </c>
      <c r="F2520" s="505">
        <v>0.1</v>
      </c>
      <c r="G2520" s="191">
        <v>0</v>
      </c>
      <c r="H2520" s="170">
        <v>0</v>
      </c>
      <c r="I2520" s="171"/>
      <c r="J2520" s="192">
        <v>0</v>
      </c>
      <c r="K2520" s="172">
        <v>0</v>
      </c>
      <c r="L2520" s="173">
        <v>0</v>
      </c>
      <c r="M2520" s="62"/>
    </row>
    <row r="2521" spans="1:13" x14ac:dyDescent="0.3">
      <c r="A2521" s="62"/>
      <c r="B2521" s="6">
        <v>0</v>
      </c>
      <c r="C2521" s="25"/>
      <c r="D2521" s="3">
        <v>0</v>
      </c>
      <c r="E2521" s="26">
        <v>0</v>
      </c>
      <c r="F2521" s="27"/>
      <c r="G2521" s="26">
        <v>0</v>
      </c>
      <c r="H2521" s="89">
        <v>0</v>
      </c>
      <c r="I2521" s="99"/>
      <c r="J2521" s="61">
        <v>0</v>
      </c>
      <c r="K2521" s="100">
        <v>0</v>
      </c>
      <c r="L2521" s="101">
        <v>0</v>
      </c>
      <c r="M2521" s="62"/>
    </row>
    <row r="2522" spans="1:13" x14ac:dyDescent="0.3">
      <c r="A2522" s="62"/>
      <c r="B2522" s="6">
        <v>0</v>
      </c>
      <c r="C2522" s="25"/>
      <c r="D2522" s="3">
        <v>0</v>
      </c>
      <c r="E2522" s="26">
        <v>0</v>
      </c>
      <c r="F2522" s="27"/>
      <c r="G2522" s="26">
        <v>0</v>
      </c>
      <c r="H2522" s="89">
        <v>0</v>
      </c>
      <c r="I2522" s="99"/>
      <c r="J2522" s="61">
        <v>0</v>
      </c>
      <c r="K2522" s="100">
        <v>0</v>
      </c>
      <c r="L2522" s="101">
        <v>0</v>
      </c>
      <c r="M2522" s="62"/>
    </row>
    <row r="2523" spans="1:13" x14ac:dyDescent="0.3">
      <c r="A2523" s="62"/>
      <c r="B2523" s="6">
        <v>0</v>
      </c>
      <c r="C2523" s="25"/>
      <c r="D2523" s="3">
        <v>0</v>
      </c>
      <c r="E2523" s="26">
        <v>0</v>
      </c>
      <c r="F2523" s="27"/>
      <c r="G2523" s="26">
        <v>0</v>
      </c>
      <c r="H2523" s="89">
        <v>0</v>
      </c>
      <c r="I2523" s="99"/>
      <c r="J2523" s="61">
        <v>0</v>
      </c>
      <c r="K2523" s="100">
        <v>0</v>
      </c>
      <c r="L2523" s="101">
        <v>0</v>
      </c>
      <c r="M2523" s="62"/>
    </row>
    <row r="2524" spans="1:13" x14ac:dyDescent="0.3">
      <c r="A2524" s="62"/>
      <c r="B2524" s="6">
        <v>0</v>
      </c>
      <c r="C2524" s="25"/>
      <c r="D2524" s="3">
        <v>0</v>
      </c>
      <c r="E2524" s="26">
        <v>0</v>
      </c>
      <c r="F2524" s="27"/>
      <c r="G2524" s="26">
        <v>0</v>
      </c>
      <c r="H2524" s="89">
        <v>0</v>
      </c>
      <c r="I2524" s="99"/>
      <c r="J2524" s="61">
        <v>0</v>
      </c>
      <c r="K2524" s="100">
        <v>0</v>
      </c>
      <c r="L2524" s="101">
        <v>0</v>
      </c>
      <c r="M2524" s="62"/>
    </row>
    <row r="2525" spans="1:13" x14ac:dyDescent="0.3">
      <c r="A2525" s="62"/>
      <c r="B2525" s="6">
        <v>0</v>
      </c>
      <c r="C2525" s="25"/>
      <c r="D2525" s="3">
        <v>0</v>
      </c>
      <c r="E2525" s="26">
        <v>0</v>
      </c>
      <c r="F2525" s="27"/>
      <c r="G2525" s="26">
        <v>0</v>
      </c>
      <c r="H2525" s="89">
        <v>0</v>
      </c>
      <c r="I2525" s="99"/>
      <c r="J2525" s="61">
        <v>0</v>
      </c>
      <c r="K2525" s="100">
        <v>0</v>
      </c>
      <c r="L2525" s="101">
        <v>0</v>
      </c>
      <c r="M2525" s="62"/>
    </row>
    <row r="2526" spans="1:13" x14ac:dyDescent="0.3">
      <c r="A2526" s="62"/>
      <c r="B2526" s="6" t="s">
        <v>1562</v>
      </c>
      <c r="C2526" s="25"/>
      <c r="D2526" s="3">
        <v>0</v>
      </c>
      <c r="E2526" s="26">
        <v>0</v>
      </c>
      <c r="F2526" s="27"/>
      <c r="G2526" s="26">
        <v>6.6000000000000003E-2</v>
      </c>
      <c r="H2526" s="89">
        <v>7.7410274454609435E-3</v>
      </c>
      <c r="I2526" s="99"/>
      <c r="J2526" s="61" t="s">
        <v>165</v>
      </c>
      <c r="K2526" s="100">
        <v>0.4</v>
      </c>
      <c r="L2526" s="101">
        <v>3.0964109781843776E-3</v>
      </c>
      <c r="M2526" s="62"/>
    </row>
    <row r="2527" spans="1:13" x14ac:dyDescent="0.3">
      <c r="A2527" s="62"/>
      <c r="B2527" s="6" t="s">
        <v>57</v>
      </c>
      <c r="C2527" s="25"/>
      <c r="D2527" s="28"/>
      <c r="E2527" s="26"/>
      <c r="F2527" s="27"/>
      <c r="G2527" s="193">
        <v>6.6000000000000003E-2</v>
      </c>
      <c r="H2527" s="102" t="s">
        <v>57</v>
      </c>
      <c r="I2527" s="103"/>
      <c r="J2527" s="85"/>
      <c r="K2527" s="104" t="s">
        <v>156</v>
      </c>
      <c r="L2527" s="105">
        <v>3.0964109781843776E-3</v>
      </c>
      <c r="M2527" s="62"/>
    </row>
    <row r="2528" spans="1:13" x14ac:dyDescent="0.3">
      <c r="A2528" s="62"/>
      <c r="B2528" s="194" t="s">
        <v>22</v>
      </c>
      <c r="C2528" s="195"/>
      <c r="D2528" s="196"/>
      <c r="E2528" s="197"/>
      <c r="F2528" s="155"/>
      <c r="G2528" s="87"/>
      <c r="H2528" s="107"/>
      <c r="I2528" s="174"/>
      <c r="J2528" s="175"/>
      <c r="K2528" s="176"/>
      <c r="L2528" s="110"/>
      <c r="M2528" s="62"/>
    </row>
    <row r="2529" spans="1:13" ht="28.8" x14ac:dyDescent="0.3">
      <c r="A2529" s="62"/>
      <c r="B2529" s="198" t="s">
        <v>58</v>
      </c>
      <c r="C2529" s="199" t="s">
        <v>1</v>
      </c>
      <c r="D2529" s="200" t="s">
        <v>59</v>
      </c>
      <c r="E2529" s="156" t="s">
        <v>23</v>
      </c>
      <c r="F2529" s="156" t="s">
        <v>55</v>
      </c>
      <c r="G2529" s="201" t="s">
        <v>56</v>
      </c>
      <c r="H2529" s="90" t="s">
        <v>158</v>
      </c>
      <c r="I2529" s="169" t="s">
        <v>159</v>
      </c>
      <c r="J2529" s="169" t="s">
        <v>160</v>
      </c>
      <c r="K2529" s="177" t="s">
        <v>161</v>
      </c>
      <c r="L2529" s="92" t="s">
        <v>162</v>
      </c>
      <c r="M2529" s="62"/>
    </row>
    <row r="2530" spans="1:13" x14ac:dyDescent="0.3">
      <c r="A2530" s="62"/>
      <c r="B2530" s="8">
        <v>0</v>
      </c>
      <c r="C2530" s="25">
        <v>1</v>
      </c>
      <c r="D2530" s="3">
        <v>4.0999999999999996</v>
      </c>
      <c r="E2530" s="26">
        <v>4.0999999999999996</v>
      </c>
      <c r="F2530" s="26">
        <v>0.1</v>
      </c>
      <c r="G2530" s="26">
        <v>0.41</v>
      </c>
      <c r="H2530" s="170">
        <v>4.8088200797560404E-2</v>
      </c>
      <c r="I2530" s="171"/>
      <c r="J2530" s="61" t="s">
        <v>163</v>
      </c>
      <c r="K2530" s="100">
        <v>1</v>
      </c>
      <c r="L2530" s="173">
        <v>4.8088200797560404E-2</v>
      </c>
      <c r="M2530" s="62"/>
    </row>
    <row r="2531" spans="1:13" x14ac:dyDescent="0.3">
      <c r="A2531" s="62"/>
      <c r="B2531" s="8" t="s">
        <v>85</v>
      </c>
      <c r="C2531" s="25">
        <v>1</v>
      </c>
      <c r="D2531" s="3">
        <v>4.55</v>
      </c>
      <c r="E2531" s="26">
        <v>4.55</v>
      </c>
      <c r="F2531" s="26">
        <v>0.1</v>
      </c>
      <c r="G2531" s="26">
        <v>0.45500000000000002</v>
      </c>
      <c r="H2531" s="89">
        <v>5.3366174055829232E-2</v>
      </c>
      <c r="I2531" s="99"/>
      <c r="J2531" s="61" t="s">
        <v>163</v>
      </c>
      <c r="K2531" s="100">
        <v>1</v>
      </c>
      <c r="L2531" s="101">
        <v>5.3366174055829232E-2</v>
      </c>
      <c r="M2531" s="62"/>
    </row>
    <row r="2532" spans="1:13" x14ac:dyDescent="0.3">
      <c r="A2532" s="62"/>
      <c r="B2532" s="550" t="s">
        <v>86</v>
      </c>
      <c r="C2532" s="25">
        <v>1</v>
      </c>
      <c r="D2532" s="3">
        <v>4.55</v>
      </c>
      <c r="E2532" s="26">
        <v>4.55</v>
      </c>
      <c r="F2532" s="26">
        <v>0.1</v>
      </c>
      <c r="G2532" s="26">
        <v>0.45500000000000002</v>
      </c>
      <c r="H2532" s="89">
        <v>5.3366174055829232E-2</v>
      </c>
      <c r="I2532" s="99"/>
      <c r="J2532" s="61" t="s">
        <v>163</v>
      </c>
      <c r="K2532" s="100">
        <v>1</v>
      </c>
      <c r="L2532" s="101">
        <v>5.3366174055829232E-2</v>
      </c>
      <c r="M2532" s="62"/>
    </row>
    <row r="2533" spans="1:13" x14ac:dyDescent="0.3">
      <c r="A2533" s="62"/>
      <c r="B2533" s="8">
        <v>0</v>
      </c>
      <c r="C2533" s="25"/>
      <c r="D2533" s="3">
        <v>0</v>
      </c>
      <c r="E2533" s="26">
        <v>0</v>
      </c>
      <c r="F2533" s="27"/>
      <c r="G2533" s="26">
        <v>0</v>
      </c>
      <c r="H2533" s="89">
        <v>0</v>
      </c>
      <c r="I2533" s="99"/>
      <c r="J2533" s="61">
        <v>0</v>
      </c>
      <c r="K2533" s="100">
        <v>0</v>
      </c>
      <c r="L2533" s="101">
        <v>0</v>
      </c>
      <c r="M2533" s="62"/>
    </row>
    <row r="2534" spans="1:13" x14ac:dyDescent="0.3">
      <c r="A2534" s="62"/>
      <c r="B2534" s="8">
        <v>0</v>
      </c>
      <c r="C2534" s="25"/>
      <c r="D2534" s="3">
        <v>0</v>
      </c>
      <c r="E2534" s="26">
        <v>0</v>
      </c>
      <c r="F2534" s="27"/>
      <c r="G2534" s="26">
        <v>0</v>
      </c>
      <c r="H2534" s="89">
        <v>0</v>
      </c>
      <c r="I2534" s="99"/>
      <c r="J2534" s="61">
        <v>0</v>
      </c>
      <c r="K2534" s="100">
        <v>0</v>
      </c>
      <c r="L2534" s="101">
        <v>0</v>
      </c>
      <c r="M2534" s="62"/>
    </row>
    <row r="2535" spans="1:13" x14ac:dyDescent="0.3">
      <c r="A2535" s="62"/>
      <c r="B2535" s="8">
        <v>0</v>
      </c>
      <c r="C2535" s="25"/>
      <c r="D2535" s="3">
        <v>0</v>
      </c>
      <c r="E2535" s="26">
        <v>0</v>
      </c>
      <c r="F2535" s="27"/>
      <c r="G2535" s="26">
        <v>0</v>
      </c>
      <c r="H2535" s="89">
        <v>0</v>
      </c>
      <c r="I2535" s="99"/>
      <c r="J2535" s="61">
        <v>0</v>
      </c>
      <c r="K2535" s="100">
        <v>0</v>
      </c>
      <c r="L2535" s="101">
        <v>0</v>
      </c>
      <c r="M2535" s="62"/>
    </row>
    <row r="2536" spans="1:13" x14ac:dyDescent="0.3">
      <c r="A2536" s="62"/>
      <c r="B2536" s="8">
        <v>0</v>
      </c>
      <c r="C2536" s="25"/>
      <c r="D2536" s="3">
        <v>0</v>
      </c>
      <c r="E2536" s="26">
        <v>0</v>
      </c>
      <c r="F2536" s="27"/>
      <c r="G2536" s="26">
        <v>0</v>
      </c>
      <c r="H2536" s="89">
        <v>0</v>
      </c>
      <c r="I2536" s="99"/>
      <c r="J2536" s="61">
        <v>0</v>
      </c>
      <c r="K2536" s="100">
        <v>0</v>
      </c>
      <c r="L2536" s="101">
        <v>0</v>
      </c>
      <c r="M2536" s="62"/>
    </row>
    <row r="2537" spans="1:13" x14ac:dyDescent="0.3">
      <c r="A2537" s="62"/>
      <c r="B2537" s="8">
        <v>0</v>
      </c>
      <c r="C2537" s="25"/>
      <c r="D2537" s="3">
        <v>0</v>
      </c>
      <c r="E2537" s="26">
        <v>0</v>
      </c>
      <c r="F2537" s="27"/>
      <c r="G2537" s="26">
        <v>0</v>
      </c>
      <c r="H2537" s="89">
        <v>0</v>
      </c>
      <c r="I2537" s="99"/>
      <c r="J2537" s="61">
        <v>0</v>
      </c>
      <c r="K2537" s="100">
        <v>0</v>
      </c>
      <c r="L2537" s="101">
        <v>0</v>
      </c>
      <c r="M2537" s="62"/>
    </row>
    <row r="2538" spans="1:13" x14ac:dyDescent="0.3">
      <c r="A2538" s="62"/>
      <c r="B2538" s="8">
        <v>0</v>
      </c>
      <c r="C2538" s="25"/>
      <c r="D2538" s="3">
        <v>0</v>
      </c>
      <c r="E2538" s="26">
        <v>0</v>
      </c>
      <c r="F2538" s="27"/>
      <c r="G2538" s="26">
        <v>0</v>
      </c>
      <c r="H2538" s="89">
        <v>0</v>
      </c>
      <c r="I2538" s="99"/>
      <c r="J2538" s="61">
        <v>0</v>
      </c>
      <c r="K2538" s="100">
        <v>0</v>
      </c>
      <c r="L2538" s="101">
        <v>0</v>
      </c>
      <c r="M2538" s="62"/>
    </row>
    <row r="2539" spans="1:13" x14ac:dyDescent="0.3">
      <c r="A2539" s="62"/>
      <c r="B2539" s="6" t="s">
        <v>60</v>
      </c>
      <c r="C2539" s="25"/>
      <c r="D2539" s="28"/>
      <c r="E2539" s="26"/>
      <c r="F2539" s="27"/>
      <c r="G2539" s="193">
        <v>1.32</v>
      </c>
      <c r="H2539" s="106" t="s">
        <v>60</v>
      </c>
      <c r="I2539" s="103"/>
      <c r="J2539" s="85"/>
      <c r="K2539" s="104" t="s">
        <v>156</v>
      </c>
      <c r="L2539" s="95">
        <v>0.15482054890921887</v>
      </c>
      <c r="M2539" s="62"/>
    </row>
    <row r="2540" spans="1:13" x14ac:dyDescent="0.3">
      <c r="A2540" s="62"/>
      <c r="B2540" s="194" t="s">
        <v>38</v>
      </c>
      <c r="C2540" s="195"/>
      <c r="D2540" s="196"/>
      <c r="E2540" s="196"/>
      <c r="F2540" s="196"/>
      <c r="G2540" s="196"/>
      <c r="H2540" s="115"/>
      <c r="I2540" s="202"/>
      <c r="J2540" s="203"/>
      <c r="K2540" s="178"/>
      <c r="L2540" s="204"/>
      <c r="M2540" s="62"/>
    </row>
    <row r="2541" spans="1:13" ht="28.8" x14ac:dyDescent="0.3">
      <c r="A2541" s="62"/>
      <c r="B2541" s="53" t="s">
        <v>53</v>
      </c>
      <c r="C2541" s="195"/>
      <c r="D2541" s="205" t="s">
        <v>0</v>
      </c>
      <c r="E2541" s="206" t="s">
        <v>1</v>
      </c>
      <c r="F2541" s="207" t="s">
        <v>61</v>
      </c>
      <c r="G2541" s="188" t="s">
        <v>56</v>
      </c>
      <c r="H2541" s="111" t="s">
        <v>158</v>
      </c>
      <c r="I2541" s="112" t="s">
        <v>159</v>
      </c>
      <c r="J2541" s="112" t="s">
        <v>160</v>
      </c>
      <c r="K2541" s="113" t="s">
        <v>161</v>
      </c>
      <c r="L2541" s="114" t="s">
        <v>162</v>
      </c>
      <c r="M2541" s="62"/>
    </row>
    <row r="2542" spans="1:13" x14ac:dyDescent="0.3">
      <c r="A2542" s="62"/>
      <c r="B2542" s="218" t="s">
        <v>90</v>
      </c>
      <c r="C2542" s="195"/>
      <c r="D2542" s="190" t="s">
        <v>5</v>
      </c>
      <c r="E2542" s="153">
        <v>1</v>
      </c>
      <c r="F2542" s="154">
        <v>6.75</v>
      </c>
      <c r="G2542" s="191">
        <v>6.75</v>
      </c>
      <c r="H2542" s="170">
        <v>0.79169598874032376</v>
      </c>
      <c r="I2542" s="171"/>
      <c r="J2542" s="192" t="s">
        <v>163</v>
      </c>
      <c r="K2542" s="172">
        <v>1</v>
      </c>
      <c r="L2542" s="173">
        <v>0.79169598874032376</v>
      </c>
      <c r="M2542" s="521"/>
    </row>
    <row r="2543" spans="1:13" x14ac:dyDescent="0.3">
      <c r="A2543" s="62"/>
      <c r="B2543" s="6" t="s">
        <v>1619</v>
      </c>
      <c r="C2543" s="7"/>
      <c r="D2543" s="3" t="s">
        <v>5</v>
      </c>
      <c r="E2543" s="4">
        <v>1</v>
      </c>
      <c r="F2543" s="5">
        <v>0.39</v>
      </c>
      <c r="G2543" s="26">
        <v>0.39</v>
      </c>
      <c r="H2543" s="89">
        <v>4.5742434904996486E-2</v>
      </c>
      <c r="I2543" s="99"/>
      <c r="J2543" s="61" t="s">
        <v>163</v>
      </c>
      <c r="K2543" s="100">
        <v>1</v>
      </c>
      <c r="L2543" s="101">
        <v>4.5742434904996486E-2</v>
      </c>
      <c r="M2543" s="521"/>
    </row>
    <row r="2544" spans="1:13" x14ac:dyDescent="0.3">
      <c r="A2544" s="62"/>
      <c r="B2544" s="6"/>
      <c r="C2544" s="7"/>
      <c r="D2544" s="3"/>
      <c r="E2544" s="4"/>
      <c r="F2544" s="5"/>
      <c r="G2544" s="26"/>
      <c r="H2544" s="89"/>
      <c r="I2544" s="99"/>
      <c r="J2544" s="61"/>
      <c r="K2544" s="100"/>
      <c r="L2544" s="101"/>
      <c r="M2544" s="62"/>
    </row>
    <row r="2545" spans="1:13" x14ac:dyDescent="0.3">
      <c r="A2545" s="62"/>
      <c r="B2545" s="6"/>
      <c r="C2545" s="7"/>
      <c r="D2545" s="3"/>
      <c r="E2545" s="4"/>
      <c r="F2545" s="5"/>
      <c r="G2545" s="26"/>
      <c r="H2545" s="89"/>
      <c r="I2545" s="99"/>
      <c r="J2545" s="61"/>
      <c r="K2545" s="100"/>
      <c r="L2545" s="101"/>
      <c r="M2545" s="62"/>
    </row>
    <row r="2546" spans="1:13" x14ac:dyDescent="0.3">
      <c r="A2546" s="62"/>
      <c r="B2546" s="6"/>
      <c r="C2546" s="7"/>
      <c r="D2546" s="3"/>
      <c r="E2546" s="4"/>
      <c r="F2546" s="5"/>
      <c r="G2546" s="26"/>
      <c r="H2546" s="89"/>
      <c r="I2546" s="99"/>
      <c r="J2546" s="61"/>
      <c r="K2546" s="100"/>
      <c r="L2546" s="101"/>
      <c r="M2546" s="62"/>
    </row>
    <row r="2547" spans="1:13" x14ac:dyDescent="0.3">
      <c r="A2547" s="62"/>
      <c r="B2547" s="6">
        <v>0</v>
      </c>
      <c r="C2547" s="7"/>
      <c r="D2547" s="3">
        <v>0</v>
      </c>
      <c r="E2547" s="4"/>
      <c r="F2547" s="5">
        <v>0</v>
      </c>
      <c r="G2547" s="26">
        <v>0</v>
      </c>
      <c r="H2547" s="89">
        <v>0</v>
      </c>
      <c r="I2547" s="99"/>
      <c r="J2547" s="61">
        <v>0</v>
      </c>
      <c r="K2547" s="100">
        <v>0</v>
      </c>
      <c r="L2547" s="101">
        <v>0</v>
      </c>
      <c r="M2547" s="62"/>
    </row>
    <row r="2548" spans="1:13" x14ac:dyDescent="0.3">
      <c r="A2548" s="62"/>
      <c r="B2548" s="6">
        <v>0</v>
      </c>
      <c r="C2548" s="7"/>
      <c r="D2548" s="3">
        <v>0</v>
      </c>
      <c r="E2548" s="4"/>
      <c r="F2548" s="5">
        <v>0</v>
      </c>
      <c r="G2548" s="26">
        <v>0</v>
      </c>
      <c r="H2548" s="89">
        <v>0</v>
      </c>
      <c r="I2548" s="99"/>
      <c r="J2548" s="61">
        <v>0</v>
      </c>
      <c r="K2548" s="100">
        <v>0</v>
      </c>
      <c r="L2548" s="101">
        <v>0</v>
      </c>
      <c r="M2548" s="62"/>
    </row>
    <row r="2549" spans="1:13" x14ac:dyDescent="0.3">
      <c r="A2549" s="62"/>
      <c r="B2549" s="6">
        <v>0</v>
      </c>
      <c r="C2549" s="7"/>
      <c r="D2549" s="3">
        <v>0</v>
      </c>
      <c r="E2549" s="4"/>
      <c r="F2549" s="5">
        <v>0</v>
      </c>
      <c r="G2549" s="26">
        <v>0</v>
      </c>
      <c r="H2549" s="89">
        <v>0</v>
      </c>
      <c r="I2549" s="99"/>
      <c r="J2549" s="61">
        <v>0</v>
      </c>
      <c r="K2549" s="100">
        <v>0</v>
      </c>
      <c r="L2549" s="101">
        <v>0</v>
      </c>
      <c r="M2549" s="62"/>
    </row>
    <row r="2550" spans="1:13" x14ac:dyDescent="0.3">
      <c r="A2550" s="62"/>
      <c r="B2550" s="6">
        <v>0</v>
      </c>
      <c r="C2550" s="7"/>
      <c r="D2550" s="3">
        <v>0</v>
      </c>
      <c r="E2550" s="4"/>
      <c r="F2550" s="5">
        <v>0</v>
      </c>
      <c r="G2550" s="26">
        <v>0</v>
      </c>
      <c r="H2550" s="89">
        <v>0</v>
      </c>
      <c r="I2550" s="99"/>
      <c r="J2550" s="61">
        <v>0</v>
      </c>
      <c r="K2550" s="100">
        <v>0</v>
      </c>
      <c r="L2550" s="101">
        <v>0</v>
      </c>
      <c r="M2550" s="62"/>
    </row>
    <row r="2551" spans="1:13" x14ac:dyDescent="0.3">
      <c r="A2551" s="62"/>
      <c r="B2551" s="6">
        <v>0</v>
      </c>
      <c r="C2551" s="7"/>
      <c r="D2551" s="3">
        <v>0</v>
      </c>
      <c r="E2551" s="4"/>
      <c r="F2551" s="5">
        <v>0</v>
      </c>
      <c r="G2551" s="26">
        <v>0</v>
      </c>
      <c r="H2551" s="89">
        <v>0</v>
      </c>
      <c r="I2551" s="99"/>
      <c r="J2551" s="61">
        <v>0</v>
      </c>
      <c r="K2551" s="100">
        <v>0</v>
      </c>
      <c r="L2551" s="101">
        <v>0</v>
      </c>
      <c r="M2551" s="62"/>
    </row>
    <row r="2552" spans="1:13" x14ac:dyDescent="0.3">
      <c r="A2552" s="62"/>
      <c r="B2552" s="6">
        <v>0</v>
      </c>
      <c r="C2552" s="7"/>
      <c r="D2552" s="3">
        <v>0</v>
      </c>
      <c r="E2552" s="4"/>
      <c r="F2552" s="5">
        <v>0</v>
      </c>
      <c r="G2552" s="26">
        <v>0</v>
      </c>
      <c r="H2552" s="89">
        <v>0</v>
      </c>
      <c r="I2552" s="99"/>
      <c r="J2552" s="61">
        <v>0</v>
      </c>
      <c r="K2552" s="100">
        <v>0</v>
      </c>
      <c r="L2552" s="101">
        <v>0</v>
      </c>
      <c r="M2552" s="62"/>
    </row>
    <row r="2553" spans="1:13" x14ac:dyDescent="0.3">
      <c r="A2553" s="62"/>
      <c r="B2553" s="6">
        <v>0</v>
      </c>
      <c r="C2553" s="7"/>
      <c r="D2553" s="3">
        <v>0</v>
      </c>
      <c r="E2553" s="4"/>
      <c r="F2553" s="5">
        <v>0</v>
      </c>
      <c r="G2553" s="26">
        <v>0</v>
      </c>
      <c r="H2553" s="89">
        <v>0</v>
      </c>
      <c r="I2553" s="99"/>
      <c r="J2553" s="61">
        <v>0</v>
      </c>
      <c r="K2553" s="100">
        <v>0</v>
      </c>
      <c r="L2553" s="101">
        <v>0</v>
      </c>
      <c r="M2553" s="62"/>
    </row>
    <row r="2554" spans="1:13" x14ac:dyDescent="0.3">
      <c r="A2554" s="62"/>
      <c r="B2554" s="6">
        <v>0</v>
      </c>
      <c r="C2554" s="7"/>
      <c r="D2554" s="3">
        <v>0</v>
      </c>
      <c r="E2554" s="4"/>
      <c r="F2554" s="5">
        <v>0</v>
      </c>
      <c r="G2554" s="26">
        <v>0</v>
      </c>
      <c r="H2554" s="89">
        <v>0</v>
      </c>
      <c r="I2554" s="99"/>
      <c r="J2554" s="61">
        <v>0</v>
      </c>
      <c r="K2554" s="100">
        <v>0</v>
      </c>
      <c r="L2554" s="101">
        <v>0</v>
      </c>
      <c r="M2554" s="62"/>
    </row>
    <row r="2555" spans="1:13" x14ac:dyDescent="0.3">
      <c r="A2555" s="62"/>
      <c r="B2555" s="58" t="s">
        <v>62</v>
      </c>
      <c r="C2555" s="46"/>
      <c r="D2555" s="37"/>
      <c r="E2555" s="38"/>
      <c r="F2555" s="39"/>
      <c r="G2555" s="193">
        <v>7.14</v>
      </c>
      <c r="H2555" s="106" t="s">
        <v>62</v>
      </c>
      <c r="I2555" s="103"/>
      <c r="J2555" s="85"/>
      <c r="K2555" s="104" t="s">
        <v>156</v>
      </c>
      <c r="L2555" s="95">
        <v>0.83743842364532028</v>
      </c>
      <c r="M2555" s="62"/>
    </row>
    <row r="2556" spans="1:13" x14ac:dyDescent="0.3">
      <c r="A2556" s="62"/>
      <c r="B2556" s="194" t="s">
        <v>63</v>
      </c>
      <c r="C2556" s="195"/>
      <c r="D2556" s="196"/>
      <c r="E2556" s="197"/>
      <c r="F2556" s="155"/>
      <c r="G2556" s="197"/>
      <c r="H2556" s="115"/>
      <c r="I2556" s="202"/>
      <c r="J2556" s="203"/>
      <c r="K2556" s="178"/>
      <c r="L2556" s="204">
        <v>0</v>
      </c>
      <c r="M2556" s="62"/>
    </row>
    <row r="2557" spans="1:13" ht="28.8" x14ac:dyDescent="0.3">
      <c r="A2557" s="62"/>
      <c r="B2557" s="53" t="s">
        <v>53</v>
      </c>
      <c r="C2557" s="210"/>
      <c r="D2557" s="211" t="s">
        <v>0</v>
      </c>
      <c r="E2557" s="201" t="s">
        <v>1</v>
      </c>
      <c r="F2557" s="156" t="s">
        <v>61</v>
      </c>
      <c r="G2557" s="188" t="s">
        <v>56</v>
      </c>
      <c r="H2557" s="111" t="s">
        <v>158</v>
      </c>
      <c r="I2557" s="112" t="s">
        <v>159</v>
      </c>
      <c r="J2557" s="112" t="s">
        <v>160</v>
      </c>
      <c r="K2557" s="113" t="s">
        <v>161</v>
      </c>
      <c r="L2557" s="114" t="s">
        <v>162</v>
      </c>
      <c r="M2557" s="62"/>
    </row>
    <row r="2558" spans="1:13" x14ac:dyDescent="0.3">
      <c r="A2558" s="62"/>
      <c r="B2558" s="6">
        <v>0</v>
      </c>
      <c r="C2558" s="7"/>
      <c r="D2558" s="3">
        <v>0</v>
      </c>
      <c r="E2558" s="26"/>
      <c r="F2558" s="5">
        <v>0</v>
      </c>
      <c r="G2558" s="191">
        <v>0</v>
      </c>
      <c r="H2558" s="170">
        <v>0</v>
      </c>
      <c r="I2558" s="171"/>
      <c r="J2558" s="192">
        <v>0</v>
      </c>
      <c r="K2558" s="172">
        <v>0</v>
      </c>
      <c r="L2558" s="173">
        <v>0</v>
      </c>
      <c r="M2558" s="62"/>
    </row>
    <row r="2559" spans="1:13" x14ac:dyDescent="0.3">
      <c r="A2559" s="62"/>
      <c r="B2559" s="6">
        <v>0</v>
      </c>
      <c r="C2559" s="7"/>
      <c r="D2559" s="3">
        <v>0</v>
      </c>
      <c r="E2559" s="26"/>
      <c r="F2559" s="5">
        <v>0</v>
      </c>
      <c r="G2559" s="26">
        <v>0</v>
      </c>
      <c r="H2559" s="89">
        <v>0</v>
      </c>
      <c r="I2559" s="99"/>
      <c r="J2559" s="61">
        <v>0</v>
      </c>
      <c r="K2559" s="100">
        <v>0</v>
      </c>
      <c r="L2559" s="101">
        <v>0</v>
      </c>
      <c r="M2559" s="62"/>
    </row>
    <row r="2560" spans="1:13" x14ac:dyDescent="0.3">
      <c r="A2560" s="62"/>
      <c r="B2560" s="6">
        <v>0</v>
      </c>
      <c r="C2560" s="7"/>
      <c r="D2560" s="3">
        <v>0</v>
      </c>
      <c r="E2560" s="26"/>
      <c r="F2560" s="5">
        <v>0</v>
      </c>
      <c r="G2560" s="26">
        <v>0</v>
      </c>
      <c r="H2560" s="89">
        <v>0</v>
      </c>
      <c r="I2560" s="99"/>
      <c r="J2560" s="61">
        <v>0</v>
      </c>
      <c r="K2560" s="100">
        <v>0</v>
      </c>
      <c r="L2560" s="101">
        <v>0</v>
      </c>
      <c r="M2560" s="62"/>
    </row>
    <row r="2561" spans="1:13" x14ac:dyDescent="0.3">
      <c r="A2561" s="62"/>
      <c r="B2561" s="6">
        <v>0</v>
      </c>
      <c r="C2561" s="7"/>
      <c r="D2561" s="3">
        <v>0</v>
      </c>
      <c r="E2561" s="26"/>
      <c r="F2561" s="5">
        <v>0</v>
      </c>
      <c r="G2561" s="26">
        <v>0</v>
      </c>
      <c r="H2561" s="89">
        <v>0</v>
      </c>
      <c r="I2561" s="99"/>
      <c r="J2561" s="61">
        <v>0</v>
      </c>
      <c r="K2561" s="100">
        <v>0</v>
      </c>
      <c r="L2561" s="101">
        <v>0</v>
      </c>
      <c r="M2561" s="62"/>
    </row>
    <row r="2562" spans="1:13" x14ac:dyDescent="0.3">
      <c r="A2562" s="62"/>
      <c r="B2562" s="6">
        <v>0</v>
      </c>
      <c r="C2562" s="7"/>
      <c r="D2562" s="3">
        <v>0</v>
      </c>
      <c r="E2562" s="26"/>
      <c r="F2562" s="5">
        <v>0</v>
      </c>
      <c r="G2562" s="26">
        <v>0</v>
      </c>
      <c r="H2562" s="89">
        <v>0</v>
      </c>
      <c r="I2562" s="99"/>
      <c r="J2562" s="61">
        <v>0</v>
      </c>
      <c r="K2562" s="100">
        <v>0</v>
      </c>
      <c r="L2562" s="101">
        <v>0</v>
      </c>
      <c r="M2562" s="62"/>
    </row>
    <row r="2563" spans="1:13" ht="15" thickBot="1" x14ac:dyDescent="0.35">
      <c r="A2563" s="62"/>
      <c r="B2563" s="59" t="s">
        <v>64</v>
      </c>
      <c r="C2563" s="42"/>
      <c r="D2563" s="43"/>
      <c r="E2563" s="44"/>
      <c r="F2563" s="45"/>
      <c r="G2563" s="191">
        <v>0</v>
      </c>
      <c r="H2563" s="106" t="s">
        <v>64</v>
      </c>
      <c r="I2563" s="103"/>
      <c r="J2563" s="85"/>
      <c r="K2563" s="104" t="s">
        <v>156</v>
      </c>
      <c r="L2563" s="95">
        <v>0</v>
      </c>
      <c r="M2563" s="62"/>
    </row>
    <row r="2564" spans="1:13" x14ac:dyDescent="0.3">
      <c r="A2564" s="62"/>
      <c r="B2564" s="64"/>
      <c r="C2564" s="68"/>
      <c r="D2564" s="69" t="s">
        <v>65</v>
      </c>
      <c r="E2564" s="70"/>
      <c r="F2564" s="71"/>
      <c r="G2564" s="88">
        <v>8.5259999999999998</v>
      </c>
      <c r="H2564" s="179"/>
      <c r="I2564" s="212"/>
      <c r="J2564" s="213"/>
      <c r="K2564" s="214"/>
      <c r="L2564" s="180"/>
      <c r="M2564" s="62"/>
    </row>
    <row r="2565" spans="1:13" x14ac:dyDescent="0.3">
      <c r="A2565" s="62"/>
      <c r="B2565" s="63"/>
      <c r="C2565" s="68"/>
      <c r="D2565" s="72" t="s">
        <v>7</v>
      </c>
      <c r="E2565" s="215"/>
      <c r="F2565" s="181">
        <v>0.1</v>
      </c>
      <c r="G2565" s="215">
        <v>0.85299999999999998</v>
      </c>
      <c r="H2565" s="120"/>
      <c r="I2565" s="124"/>
      <c r="J2565" s="141"/>
      <c r="K2565" s="125"/>
      <c r="L2565" s="119"/>
      <c r="M2565" s="62"/>
    </row>
    <row r="2566" spans="1:13" x14ac:dyDescent="0.3">
      <c r="A2566" s="62"/>
      <c r="B2566" s="63"/>
      <c r="C2566" s="68"/>
      <c r="D2566" s="72" t="s">
        <v>8</v>
      </c>
      <c r="E2566" s="215"/>
      <c r="F2566" s="181">
        <v>0.1</v>
      </c>
      <c r="G2566" s="215">
        <v>0.85299999999999998</v>
      </c>
      <c r="H2566" s="120"/>
      <c r="I2566" s="124"/>
      <c r="J2566" s="141"/>
      <c r="K2566" s="125"/>
      <c r="L2566" s="119"/>
      <c r="M2566" s="62"/>
    </row>
    <row r="2567" spans="1:13" x14ac:dyDescent="0.3">
      <c r="A2567" s="62"/>
      <c r="B2567" s="63" t="s">
        <v>66</v>
      </c>
      <c r="C2567" s="68"/>
      <c r="D2567" s="75" t="s">
        <v>67</v>
      </c>
      <c r="E2567" s="76"/>
      <c r="F2567" s="71"/>
      <c r="G2567" s="76">
        <v>10.231999999999999</v>
      </c>
      <c r="H2567" s="120"/>
      <c r="I2567" s="124"/>
      <c r="J2567" s="141"/>
      <c r="K2567" s="125"/>
      <c r="L2567" s="119"/>
      <c r="M2567" s="62"/>
    </row>
    <row r="2568" spans="1:13" ht="15" thickBot="1" x14ac:dyDescent="0.35">
      <c r="A2568" s="62"/>
      <c r="B2568" s="63"/>
      <c r="C2568" s="68"/>
      <c r="D2568" s="77" t="s">
        <v>68</v>
      </c>
      <c r="E2568" s="78"/>
      <c r="F2568" s="79"/>
      <c r="G2568" s="78">
        <v>10.23</v>
      </c>
      <c r="H2568" s="134">
        <v>1</v>
      </c>
      <c r="I2568" s="126"/>
      <c r="J2568" s="142"/>
      <c r="K2568" s="127"/>
      <c r="L2568" s="135">
        <v>0.99535538353272357</v>
      </c>
      <c r="M2568" s="62"/>
    </row>
    <row r="2569" spans="1:13" x14ac:dyDescent="0.3">
      <c r="A2569" s="62"/>
      <c r="B2569" s="63"/>
      <c r="C2569" s="68"/>
      <c r="D2569" s="80"/>
      <c r="E2569" s="67"/>
      <c r="F2569" s="65"/>
      <c r="G2569" s="67"/>
      <c r="H2569" s="47"/>
      <c r="I2569" s="47"/>
      <c r="J2569" s="60"/>
      <c r="K2569" s="47"/>
      <c r="L2569" s="47"/>
      <c r="M2569" s="62"/>
    </row>
    <row r="2570" spans="1:13" x14ac:dyDescent="0.3">
      <c r="A2570" s="62"/>
      <c r="B2570" s="63"/>
      <c r="C2570" s="68"/>
      <c r="D2570" s="80"/>
      <c r="E2570" s="67"/>
      <c r="F2570" s="65"/>
      <c r="G2570" s="67"/>
      <c r="H2570" s="47"/>
      <c r="I2570" s="47"/>
      <c r="J2570" s="60"/>
      <c r="K2570" s="47"/>
      <c r="L2570" s="47"/>
      <c r="M2570" s="62"/>
    </row>
    <row r="2571" spans="1:13" x14ac:dyDescent="0.3">
      <c r="A2571" s="62"/>
      <c r="B2571" s="63"/>
      <c r="C2571" s="68"/>
      <c r="D2571" s="80"/>
      <c r="E2571" s="67"/>
      <c r="F2571" s="65"/>
      <c r="G2571" s="67"/>
      <c r="H2571" s="47"/>
      <c r="I2571" s="47"/>
      <c r="J2571" s="60"/>
      <c r="K2571" s="47"/>
      <c r="L2571" s="47"/>
      <c r="M2571" s="62"/>
    </row>
    <row r="2572" spans="1:13" x14ac:dyDescent="0.3">
      <c r="A2572" s="62"/>
      <c r="B2572" s="136" t="s">
        <v>1808</v>
      </c>
      <c r="C2572" s="81"/>
      <c r="D2572" s="80"/>
      <c r="E2572" s="67"/>
      <c r="F2572" s="82"/>
      <c r="G2572" s="82"/>
      <c r="H2572" s="47"/>
      <c r="I2572" s="47"/>
      <c r="J2572" s="60"/>
      <c r="K2572" s="47"/>
      <c r="L2572" s="47"/>
      <c r="M2572" s="62"/>
    </row>
    <row r="2573" spans="1:13" x14ac:dyDescent="0.3">
      <c r="A2573" s="62"/>
      <c r="B2573" s="216" t="s">
        <v>6</v>
      </c>
      <c r="C2573" s="217"/>
      <c r="D2573" s="80"/>
      <c r="E2573" s="67"/>
      <c r="F2573" s="62"/>
      <c r="G2573" s="62"/>
      <c r="H2573" s="47"/>
      <c r="I2573" s="47"/>
      <c r="J2573" s="60"/>
      <c r="K2573" s="47"/>
      <c r="L2573" s="47"/>
      <c r="M2573" s="62"/>
    </row>
    <row r="2574" spans="1:13" x14ac:dyDescent="0.3">
      <c r="A2574" s="62"/>
      <c r="B2574" s="84"/>
      <c r="C2574" s="62"/>
      <c r="D2574" s="80"/>
      <c r="E2574" s="67"/>
      <c r="F2574" s="62"/>
      <c r="G2574" s="62"/>
      <c r="H2574" s="47"/>
      <c r="I2574" s="47"/>
      <c r="J2574" s="60"/>
      <c r="K2574" s="47"/>
      <c r="L2574" s="47"/>
      <c r="M2574" s="62"/>
    </row>
    <row r="2575" spans="1:13" x14ac:dyDescent="0.3">
      <c r="A2575" s="62"/>
      <c r="B2575" s="129"/>
      <c r="C2575" s="129"/>
      <c r="D2575" s="129"/>
      <c r="J2575" s="1"/>
    </row>
    <row r="2576" spans="1:13" x14ac:dyDescent="0.3">
      <c r="A2576" s="62"/>
      <c r="B2576" s="130"/>
      <c r="C2576" s="130"/>
      <c r="D2576" s="130"/>
      <c r="J2576" s="1"/>
    </row>
    <row r="2577" spans="1:13" ht="15.6" x14ac:dyDescent="0.3">
      <c r="A2577" s="62"/>
      <c r="B2577" s="47"/>
      <c r="C2577" s="47"/>
      <c r="D2577" s="715" t="s">
        <v>166</v>
      </c>
      <c r="E2577" s="715"/>
      <c r="F2577" s="715"/>
      <c r="J2577" s="1"/>
    </row>
    <row r="2578" spans="1:13" x14ac:dyDescent="0.3">
      <c r="A2578" s="62"/>
      <c r="B2578" s="132"/>
      <c r="C2578" s="132"/>
      <c r="D2578" s="132"/>
      <c r="J2578" s="1"/>
    </row>
    <row r="2579" spans="1:13" ht="82.2" customHeight="1" x14ac:dyDescent="0.3">
      <c r="A2579" s="62"/>
      <c r="B2579" s="710" t="s">
        <v>1809</v>
      </c>
      <c r="C2579" s="710"/>
      <c r="D2579" s="710"/>
      <c r="E2579" s="710"/>
      <c r="F2579" s="710"/>
      <c r="G2579" s="710"/>
      <c r="H2579" s="710"/>
      <c r="I2579" s="710"/>
      <c r="J2579" s="710"/>
      <c r="K2579" s="710"/>
      <c r="L2579" s="710"/>
    </row>
    <row r="2580" spans="1:13" x14ac:dyDescent="0.3">
      <c r="A2580" s="62"/>
      <c r="B2580" s="63"/>
      <c r="C2580" s="9"/>
      <c r="D2580" s="10"/>
      <c r="E2580" s="11"/>
      <c r="F2580" s="12"/>
      <c r="G2580" s="13"/>
      <c r="H2580" s="47"/>
      <c r="I2580" s="47"/>
      <c r="J2580" s="60"/>
      <c r="K2580" s="47"/>
      <c r="L2580" s="47"/>
      <c r="M2580" s="62"/>
    </row>
    <row r="2581" spans="1:13" x14ac:dyDescent="0.3">
      <c r="A2581" s="62"/>
      <c r="B2581" s="48" t="s">
        <v>48</v>
      </c>
      <c r="C2581" s="9"/>
      <c r="D2581" s="10"/>
      <c r="E2581" s="11"/>
      <c r="F2581" s="11"/>
      <c r="G2581" s="11"/>
      <c r="H2581" s="47"/>
      <c r="I2581" s="47"/>
      <c r="J2581" s="60"/>
      <c r="K2581" s="47"/>
      <c r="L2581" s="47"/>
      <c r="M2581" s="62"/>
    </row>
    <row r="2582" spans="1:13" x14ac:dyDescent="0.3">
      <c r="A2582" s="62"/>
      <c r="B2582" s="64" t="s">
        <v>49</v>
      </c>
      <c r="C2582" s="62" t="s">
        <v>1177</v>
      </c>
      <c r="D2582" s="62"/>
      <c r="E2582" s="62"/>
      <c r="F2582" s="47"/>
      <c r="G2582" s="47"/>
      <c r="H2582" s="47"/>
      <c r="I2582" s="65" t="s">
        <v>50</v>
      </c>
      <c r="J2582" s="68" t="s">
        <v>5</v>
      </c>
      <c r="K2582" s="47"/>
      <c r="L2582" s="47"/>
      <c r="M2582" s="62"/>
    </row>
    <row r="2583" spans="1:13" ht="15" thickBot="1" x14ac:dyDescent="0.35">
      <c r="A2583" s="62"/>
      <c r="B2583" s="64" t="s">
        <v>51</v>
      </c>
      <c r="C2583" s="62" t="s">
        <v>182</v>
      </c>
      <c r="D2583" s="62"/>
      <c r="E2583" s="62"/>
      <c r="F2583" s="47"/>
      <c r="G2583" s="62" t="s">
        <v>657</v>
      </c>
      <c r="H2583" s="47"/>
      <c r="I2583" s="47"/>
      <c r="J2583" s="60"/>
      <c r="K2583" s="47"/>
      <c r="L2583" s="47"/>
      <c r="M2583" s="62"/>
    </row>
    <row r="2584" spans="1:13" ht="15" thickTop="1" x14ac:dyDescent="0.3">
      <c r="A2584" s="62"/>
      <c r="B2584" s="49" t="s">
        <v>52</v>
      </c>
      <c r="C2584" s="14"/>
      <c r="D2584" s="15"/>
      <c r="E2584" s="16"/>
      <c r="F2584" s="17"/>
      <c r="G2584" s="16"/>
      <c r="H2584" s="711" t="s">
        <v>164</v>
      </c>
      <c r="I2584" s="712"/>
      <c r="J2584" s="712"/>
      <c r="K2584" s="712"/>
      <c r="L2584" s="713"/>
      <c r="M2584" s="62"/>
    </row>
    <row r="2585" spans="1:13" ht="28.8" x14ac:dyDescent="0.3">
      <c r="A2585" s="62"/>
      <c r="B2585" s="186" t="s">
        <v>53</v>
      </c>
      <c r="C2585" s="187" t="s">
        <v>1</v>
      </c>
      <c r="D2585" s="161" t="s">
        <v>54</v>
      </c>
      <c r="E2585" s="188" t="s">
        <v>23</v>
      </c>
      <c r="F2585" s="188" t="s">
        <v>55</v>
      </c>
      <c r="G2585" s="188" t="s">
        <v>56</v>
      </c>
      <c r="H2585" s="90" t="s">
        <v>158</v>
      </c>
      <c r="I2585" s="169" t="s">
        <v>159</v>
      </c>
      <c r="J2585" s="169" t="s">
        <v>160</v>
      </c>
      <c r="K2585" s="169" t="s">
        <v>161</v>
      </c>
      <c r="L2585" s="92" t="s">
        <v>162</v>
      </c>
      <c r="M2585" s="62"/>
    </row>
    <row r="2586" spans="1:13" x14ac:dyDescent="0.3">
      <c r="A2586" s="62"/>
      <c r="B2586" s="189">
        <v>0</v>
      </c>
      <c r="C2586" s="187"/>
      <c r="D2586" s="190">
        <v>0</v>
      </c>
      <c r="E2586" s="191">
        <v>0</v>
      </c>
      <c r="F2586" s="505">
        <v>2</v>
      </c>
      <c r="G2586" s="191">
        <v>0</v>
      </c>
      <c r="H2586" s="170">
        <v>0</v>
      </c>
      <c r="I2586" s="171"/>
      <c r="J2586" s="192">
        <v>0</v>
      </c>
      <c r="K2586" s="172">
        <v>0</v>
      </c>
      <c r="L2586" s="173">
        <v>0</v>
      </c>
      <c r="M2586" s="62"/>
    </row>
    <row r="2587" spans="1:13" x14ac:dyDescent="0.3">
      <c r="A2587" s="62"/>
      <c r="B2587" s="6">
        <v>0</v>
      </c>
      <c r="C2587" s="25"/>
      <c r="D2587" s="3">
        <v>0</v>
      </c>
      <c r="E2587" s="26">
        <v>0</v>
      </c>
      <c r="F2587" s="27"/>
      <c r="G2587" s="26">
        <v>0</v>
      </c>
      <c r="H2587" s="89">
        <v>0</v>
      </c>
      <c r="I2587" s="99"/>
      <c r="J2587" s="61">
        <v>0</v>
      </c>
      <c r="K2587" s="100">
        <v>0</v>
      </c>
      <c r="L2587" s="101">
        <v>0</v>
      </c>
      <c r="M2587" s="62"/>
    </row>
    <row r="2588" spans="1:13" x14ac:dyDescent="0.3">
      <c r="A2588" s="62"/>
      <c r="B2588" s="6">
        <v>0</v>
      </c>
      <c r="C2588" s="25"/>
      <c r="D2588" s="3">
        <v>0</v>
      </c>
      <c r="E2588" s="26">
        <v>0</v>
      </c>
      <c r="F2588" s="27"/>
      <c r="G2588" s="26">
        <v>0</v>
      </c>
      <c r="H2588" s="89">
        <v>0</v>
      </c>
      <c r="I2588" s="99"/>
      <c r="J2588" s="61">
        <v>0</v>
      </c>
      <c r="K2588" s="100">
        <v>0</v>
      </c>
      <c r="L2588" s="101">
        <v>0</v>
      </c>
      <c r="M2588" s="62"/>
    </row>
    <row r="2589" spans="1:13" x14ac:dyDescent="0.3">
      <c r="A2589" s="62"/>
      <c r="B2589" s="6">
        <v>0</v>
      </c>
      <c r="C2589" s="25"/>
      <c r="D2589" s="3">
        <v>0</v>
      </c>
      <c r="E2589" s="26">
        <v>0</v>
      </c>
      <c r="F2589" s="27"/>
      <c r="G2589" s="26">
        <v>0</v>
      </c>
      <c r="H2589" s="89">
        <v>0</v>
      </c>
      <c r="I2589" s="99"/>
      <c r="J2589" s="61">
        <v>0</v>
      </c>
      <c r="K2589" s="100">
        <v>0</v>
      </c>
      <c r="L2589" s="101">
        <v>0</v>
      </c>
      <c r="M2589" s="62"/>
    </row>
    <row r="2590" spans="1:13" x14ac:dyDescent="0.3">
      <c r="A2590" s="62"/>
      <c r="B2590" s="6">
        <v>0</v>
      </c>
      <c r="C2590" s="25"/>
      <c r="D2590" s="3">
        <v>0</v>
      </c>
      <c r="E2590" s="26">
        <v>0</v>
      </c>
      <c r="F2590" s="27"/>
      <c r="G2590" s="26">
        <v>0</v>
      </c>
      <c r="H2590" s="89">
        <v>0</v>
      </c>
      <c r="I2590" s="99"/>
      <c r="J2590" s="61">
        <v>0</v>
      </c>
      <c r="K2590" s="100">
        <v>0</v>
      </c>
      <c r="L2590" s="101">
        <v>0</v>
      </c>
      <c r="M2590" s="62"/>
    </row>
    <row r="2591" spans="1:13" x14ac:dyDescent="0.3">
      <c r="A2591" s="62"/>
      <c r="B2591" s="6">
        <v>0</v>
      </c>
      <c r="C2591" s="25"/>
      <c r="D2591" s="3">
        <v>0</v>
      </c>
      <c r="E2591" s="26">
        <v>0</v>
      </c>
      <c r="F2591" s="27"/>
      <c r="G2591" s="26">
        <v>0</v>
      </c>
      <c r="H2591" s="89">
        <v>0</v>
      </c>
      <c r="I2591" s="99"/>
      <c r="J2591" s="61">
        <v>0</v>
      </c>
      <c r="K2591" s="100">
        <v>0</v>
      </c>
      <c r="L2591" s="101">
        <v>0</v>
      </c>
      <c r="M2591" s="62"/>
    </row>
    <row r="2592" spans="1:13" x14ac:dyDescent="0.3">
      <c r="A2592" s="62"/>
      <c r="B2592" s="6" t="s">
        <v>1562</v>
      </c>
      <c r="C2592" s="25"/>
      <c r="D2592" s="3">
        <v>0</v>
      </c>
      <c r="E2592" s="26">
        <v>0</v>
      </c>
      <c r="F2592" s="27"/>
      <c r="G2592" s="26">
        <v>1.7210000000000001</v>
      </c>
      <c r="H2592" s="89">
        <v>8.0367608258110311E-3</v>
      </c>
      <c r="I2592" s="99"/>
      <c r="J2592" s="61" t="s">
        <v>165</v>
      </c>
      <c r="K2592" s="100">
        <v>0.4</v>
      </c>
      <c r="L2592" s="101">
        <v>3.2147043303244124E-3</v>
      </c>
      <c r="M2592" s="62"/>
    </row>
    <row r="2593" spans="1:13" x14ac:dyDescent="0.3">
      <c r="A2593" s="62"/>
      <c r="B2593" s="6" t="s">
        <v>57</v>
      </c>
      <c r="C2593" s="25"/>
      <c r="D2593" s="28"/>
      <c r="E2593" s="26"/>
      <c r="F2593" s="27"/>
      <c r="G2593" s="193">
        <v>1.7210000000000001</v>
      </c>
      <c r="H2593" s="102" t="s">
        <v>57</v>
      </c>
      <c r="I2593" s="103"/>
      <c r="J2593" s="85"/>
      <c r="K2593" s="104" t="s">
        <v>156</v>
      </c>
      <c r="L2593" s="105">
        <v>3.2147043303244124E-3</v>
      </c>
      <c r="M2593" s="62"/>
    </row>
    <row r="2594" spans="1:13" x14ac:dyDescent="0.3">
      <c r="A2594" s="62"/>
      <c r="B2594" s="194" t="s">
        <v>22</v>
      </c>
      <c r="C2594" s="195"/>
      <c r="D2594" s="196"/>
      <c r="E2594" s="197"/>
      <c r="F2594" s="155"/>
      <c r="G2594" s="87"/>
      <c r="H2594" s="107"/>
      <c r="I2594" s="174"/>
      <c r="J2594" s="175"/>
      <c r="K2594" s="176"/>
      <c r="L2594" s="110"/>
      <c r="M2594" s="62"/>
    </row>
    <row r="2595" spans="1:13" ht="28.8" x14ac:dyDescent="0.3">
      <c r="A2595" s="62"/>
      <c r="B2595" s="198" t="s">
        <v>58</v>
      </c>
      <c r="C2595" s="199" t="s">
        <v>1</v>
      </c>
      <c r="D2595" s="200" t="s">
        <v>59</v>
      </c>
      <c r="E2595" s="156" t="s">
        <v>23</v>
      </c>
      <c r="F2595" s="156" t="s">
        <v>55</v>
      </c>
      <c r="G2595" s="201" t="s">
        <v>56</v>
      </c>
      <c r="H2595" s="90" t="s">
        <v>158</v>
      </c>
      <c r="I2595" s="169" t="s">
        <v>159</v>
      </c>
      <c r="J2595" s="169" t="s">
        <v>160</v>
      </c>
      <c r="K2595" s="177" t="s">
        <v>161</v>
      </c>
      <c r="L2595" s="92" t="s">
        <v>162</v>
      </c>
      <c r="M2595" s="62"/>
    </row>
    <row r="2596" spans="1:13" x14ac:dyDescent="0.3">
      <c r="A2596" s="62"/>
      <c r="B2596" s="8" t="s">
        <v>150</v>
      </c>
      <c r="C2596" s="25">
        <v>1</v>
      </c>
      <c r="D2596" s="3">
        <v>4.0999999999999996</v>
      </c>
      <c r="E2596" s="26">
        <v>4.0999999999999996</v>
      </c>
      <c r="F2596" s="26">
        <v>4</v>
      </c>
      <c r="G2596" s="26">
        <v>16.399999999999999</v>
      </c>
      <c r="H2596" s="170">
        <v>7.6585053772981346E-2</v>
      </c>
      <c r="I2596" s="171"/>
      <c r="J2596" s="192" t="s">
        <v>163</v>
      </c>
      <c r="K2596" s="100">
        <v>1</v>
      </c>
      <c r="L2596" s="173">
        <v>7.6585053772981346E-2</v>
      </c>
      <c r="M2596" s="62"/>
    </row>
    <row r="2597" spans="1:13" x14ac:dyDescent="0.3">
      <c r="A2597" s="62"/>
      <c r="B2597" s="8" t="s">
        <v>35</v>
      </c>
      <c r="C2597" s="25">
        <v>1</v>
      </c>
      <c r="D2597" s="3">
        <v>4.05</v>
      </c>
      <c r="E2597" s="26">
        <v>4.05</v>
      </c>
      <c r="F2597" s="26">
        <v>4</v>
      </c>
      <c r="G2597" s="26">
        <v>16.2</v>
      </c>
      <c r="H2597" s="89">
        <v>7.5651089702579138E-2</v>
      </c>
      <c r="I2597" s="99"/>
      <c r="J2597" s="61" t="s">
        <v>163</v>
      </c>
      <c r="K2597" s="100">
        <v>1</v>
      </c>
      <c r="L2597" s="101">
        <v>7.5651089702579138E-2</v>
      </c>
      <c r="M2597" s="62"/>
    </row>
    <row r="2598" spans="1:13" x14ac:dyDescent="0.3">
      <c r="A2598" s="62"/>
      <c r="B2598" s="550" t="s">
        <v>86</v>
      </c>
      <c r="C2598" s="25">
        <v>0.1</v>
      </c>
      <c r="D2598" s="3">
        <v>4.55</v>
      </c>
      <c r="E2598" s="26">
        <v>0.45500000000000002</v>
      </c>
      <c r="F2598" s="26">
        <v>4</v>
      </c>
      <c r="G2598" s="26">
        <v>1.82</v>
      </c>
      <c r="H2598" s="89">
        <v>8.4990730406601257E-3</v>
      </c>
      <c r="I2598" s="99"/>
      <c r="J2598" s="61" t="s">
        <v>163</v>
      </c>
      <c r="K2598" s="100">
        <v>1</v>
      </c>
      <c r="L2598" s="101">
        <v>8.4990730406601257E-3</v>
      </c>
      <c r="M2598" s="62"/>
    </row>
    <row r="2599" spans="1:13" x14ac:dyDescent="0.3">
      <c r="A2599" s="62"/>
      <c r="B2599" s="8">
        <v>0</v>
      </c>
      <c r="C2599" s="25"/>
      <c r="D2599" s="3">
        <v>0</v>
      </c>
      <c r="E2599" s="26">
        <v>0</v>
      </c>
      <c r="F2599" s="27"/>
      <c r="G2599" s="26">
        <v>0</v>
      </c>
      <c r="H2599" s="89">
        <v>0</v>
      </c>
      <c r="I2599" s="99"/>
      <c r="J2599" s="61">
        <v>0</v>
      </c>
      <c r="K2599" s="100">
        <v>0</v>
      </c>
      <c r="L2599" s="101">
        <v>0</v>
      </c>
      <c r="M2599" s="62"/>
    </row>
    <row r="2600" spans="1:13" x14ac:dyDescent="0.3">
      <c r="A2600" s="62"/>
      <c r="B2600" s="8">
        <v>0</v>
      </c>
      <c r="C2600" s="25"/>
      <c r="D2600" s="3">
        <v>0</v>
      </c>
      <c r="E2600" s="26">
        <v>0</v>
      </c>
      <c r="F2600" s="27"/>
      <c r="G2600" s="26">
        <v>0</v>
      </c>
      <c r="H2600" s="89">
        <v>0</v>
      </c>
      <c r="I2600" s="99"/>
      <c r="J2600" s="61">
        <v>0</v>
      </c>
      <c r="K2600" s="100">
        <v>0</v>
      </c>
      <c r="L2600" s="101">
        <v>0</v>
      </c>
      <c r="M2600" s="62"/>
    </row>
    <row r="2601" spans="1:13" x14ac:dyDescent="0.3">
      <c r="A2601" s="62"/>
      <c r="B2601" s="8">
        <v>0</v>
      </c>
      <c r="C2601" s="25"/>
      <c r="D2601" s="3">
        <v>0</v>
      </c>
      <c r="E2601" s="26">
        <v>0</v>
      </c>
      <c r="F2601" s="27"/>
      <c r="G2601" s="26">
        <v>0</v>
      </c>
      <c r="H2601" s="89">
        <v>0</v>
      </c>
      <c r="I2601" s="99"/>
      <c r="J2601" s="61">
        <v>0</v>
      </c>
      <c r="K2601" s="100">
        <v>0</v>
      </c>
      <c r="L2601" s="101">
        <v>0</v>
      </c>
      <c r="M2601" s="62"/>
    </row>
    <row r="2602" spans="1:13" x14ac:dyDescent="0.3">
      <c r="A2602" s="62"/>
      <c r="B2602" s="8">
        <v>0</v>
      </c>
      <c r="C2602" s="25"/>
      <c r="D2602" s="3">
        <v>0</v>
      </c>
      <c r="E2602" s="26">
        <v>0</v>
      </c>
      <c r="F2602" s="27"/>
      <c r="G2602" s="26">
        <v>0</v>
      </c>
      <c r="H2602" s="89">
        <v>0</v>
      </c>
      <c r="I2602" s="99"/>
      <c r="J2602" s="61">
        <v>0</v>
      </c>
      <c r="K2602" s="100">
        <v>0</v>
      </c>
      <c r="L2602" s="101">
        <v>0</v>
      </c>
      <c r="M2602" s="62"/>
    </row>
    <row r="2603" spans="1:13" x14ac:dyDescent="0.3">
      <c r="A2603" s="62"/>
      <c r="B2603" s="8">
        <v>0</v>
      </c>
      <c r="C2603" s="25"/>
      <c r="D2603" s="3">
        <v>0</v>
      </c>
      <c r="E2603" s="26">
        <v>0</v>
      </c>
      <c r="F2603" s="27"/>
      <c r="G2603" s="26">
        <v>0</v>
      </c>
      <c r="H2603" s="89">
        <v>0</v>
      </c>
      <c r="I2603" s="99"/>
      <c r="J2603" s="61">
        <v>0</v>
      </c>
      <c r="K2603" s="100">
        <v>0</v>
      </c>
      <c r="L2603" s="101">
        <v>0</v>
      </c>
      <c r="M2603" s="62"/>
    </row>
    <row r="2604" spans="1:13" x14ac:dyDescent="0.3">
      <c r="A2604" s="62"/>
      <c r="B2604" s="8">
        <v>0</v>
      </c>
      <c r="C2604" s="25"/>
      <c r="D2604" s="3">
        <v>0</v>
      </c>
      <c r="E2604" s="26">
        <v>0</v>
      </c>
      <c r="F2604" s="27"/>
      <c r="G2604" s="26">
        <v>0</v>
      </c>
      <c r="H2604" s="89">
        <v>0</v>
      </c>
      <c r="I2604" s="99"/>
      <c r="J2604" s="61">
        <v>0</v>
      </c>
      <c r="K2604" s="100">
        <v>0</v>
      </c>
      <c r="L2604" s="101">
        <v>0</v>
      </c>
      <c r="M2604" s="62"/>
    </row>
    <row r="2605" spans="1:13" x14ac:dyDescent="0.3">
      <c r="A2605" s="62"/>
      <c r="B2605" s="6" t="s">
        <v>60</v>
      </c>
      <c r="C2605" s="25"/>
      <c r="D2605" s="28"/>
      <c r="E2605" s="26"/>
      <c r="F2605" s="27"/>
      <c r="G2605" s="193">
        <v>34.419999999999995</v>
      </c>
      <c r="H2605" s="106" t="s">
        <v>60</v>
      </c>
      <c r="I2605" s="103"/>
      <c r="J2605" s="85"/>
      <c r="K2605" s="104" t="s">
        <v>156</v>
      </c>
      <c r="L2605" s="95">
        <v>0.16073521651622061</v>
      </c>
      <c r="M2605" s="62"/>
    </row>
    <row r="2606" spans="1:13" x14ac:dyDescent="0.3">
      <c r="A2606" s="62"/>
      <c r="B2606" s="194" t="s">
        <v>38</v>
      </c>
      <c r="C2606" s="195"/>
      <c r="D2606" s="196"/>
      <c r="E2606" s="196"/>
      <c r="F2606" s="196"/>
      <c r="G2606" s="196"/>
      <c r="H2606" s="115"/>
      <c r="I2606" s="202"/>
      <c r="J2606" s="203"/>
      <c r="K2606" s="178"/>
      <c r="L2606" s="204"/>
      <c r="M2606" s="62"/>
    </row>
    <row r="2607" spans="1:13" ht="28.8" x14ac:dyDescent="0.3">
      <c r="A2607" s="62"/>
      <c r="B2607" s="53" t="s">
        <v>53</v>
      </c>
      <c r="C2607" s="195"/>
      <c r="D2607" s="205" t="s">
        <v>0</v>
      </c>
      <c r="E2607" s="206" t="s">
        <v>1</v>
      </c>
      <c r="F2607" s="207" t="s">
        <v>61</v>
      </c>
      <c r="G2607" s="188" t="s">
        <v>56</v>
      </c>
      <c r="H2607" s="111" t="s">
        <v>158</v>
      </c>
      <c r="I2607" s="112" t="s">
        <v>159</v>
      </c>
      <c r="J2607" s="112" t="s">
        <v>160</v>
      </c>
      <c r="K2607" s="113" t="s">
        <v>161</v>
      </c>
      <c r="L2607" s="114" t="s">
        <v>162</v>
      </c>
      <c r="M2607" s="62"/>
    </row>
    <row r="2608" spans="1:13" x14ac:dyDescent="0.3">
      <c r="A2608" s="62"/>
      <c r="B2608" s="218" t="s">
        <v>1620</v>
      </c>
      <c r="C2608" s="195"/>
      <c r="D2608" s="190" t="s">
        <v>5</v>
      </c>
      <c r="E2608" s="153">
        <v>1</v>
      </c>
      <c r="F2608" s="154">
        <v>178</v>
      </c>
      <c r="G2608" s="191">
        <v>178</v>
      </c>
      <c r="H2608" s="170">
        <v>0.83122802265796836</v>
      </c>
      <c r="I2608" s="171"/>
      <c r="J2608" s="192" t="s">
        <v>163</v>
      </c>
      <c r="K2608" s="172">
        <v>1</v>
      </c>
      <c r="L2608" s="173">
        <v>0.83122802265796836</v>
      </c>
      <c r="M2608" s="521"/>
    </row>
    <row r="2609" spans="1:13" x14ac:dyDescent="0.3">
      <c r="A2609" s="62"/>
      <c r="B2609" s="6">
        <v>0</v>
      </c>
      <c r="C2609" s="7"/>
      <c r="D2609" s="3">
        <v>0</v>
      </c>
      <c r="E2609" s="4"/>
      <c r="F2609" s="5">
        <v>0</v>
      </c>
      <c r="G2609" s="26">
        <v>0</v>
      </c>
      <c r="H2609" s="89">
        <v>0</v>
      </c>
      <c r="I2609" s="99"/>
      <c r="J2609" s="61">
        <v>0</v>
      </c>
      <c r="K2609" s="100">
        <v>0</v>
      </c>
      <c r="L2609" s="101">
        <v>0</v>
      </c>
      <c r="M2609" s="521"/>
    </row>
    <row r="2610" spans="1:13" x14ac:dyDescent="0.3">
      <c r="A2610" s="62"/>
      <c r="B2610" s="6">
        <v>0</v>
      </c>
      <c r="C2610" s="7"/>
      <c r="D2610" s="3"/>
      <c r="E2610" s="4"/>
      <c r="F2610" s="5">
        <v>0</v>
      </c>
      <c r="G2610" s="26">
        <v>0</v>
      </c>
      <c r="H2610" s="89">
        <v>0</v>
      </c>
      <c r="I2610" s="99"/>
      <c r="J2610" s="61">
        <v>0</v>
      </c>
      <c r="K2610" s="100">
        <v>0</v>
      </c>
      <c r="L2610" s="101">
        <v>0</v>
      </c>
      <c r="M2610" s="62"/>
    </row>
    <row r="2611" spans="1:13" x14ac:dyDescent="0.3">
      <c r="A2611" s="62"/>
      <c r="B2611" s="6">
        <v>0</v>
      </c>
      <c r="C2611" s="7"/>
      <c r="D2611" s="3">
        <v>0</v>
      </c>
      <c r="E2611" s="4"/>
      <c r="F2611" s="5">
        <v>0</v>
      </c>
      <c r="G2611" s="26">
        <v>0</v>
      </c>
      <c r="H2611" s="89">
        <v>0</v>
      </c>
      <c r="I2611" s="99"/>
      <c r="J2611" s="61">
        <v>0</v>
      </c>
      <c r="K2611" s="100">
        <v>0</v>
      </c>
      <c r="L2611" s="101">
        <v>0</v>
      </c>
      <c r="M2611" s="62"/>
    </row>
    <row r="2612" spans="1:13" x14ac:dyDescent="0.3">
      <c r="A2612" s="62"/>
      <c r="B2612" s="6">
        <v>0</v>
      </c>
      <c r="C2612" s="7"/>
      <c r="D2612" s="3">
        <v>0</v>
      </c>
      <c r="E2612" s="4"/>
      <c r="F2612" s="5">
        <v>0</v>
      </c>
      <c r="G2612" s="26">
        <v>0</v>
      </c>
      <c r="H2612" s="89">
        <v>0</v>
      </c>
      <c r="I2612" s="99"/>
      <c r="J2612" s="61">
        <v>0</v>
      </c>
      <c r="K2612" s="100">
        <v>0</v>
      </c>
      <c r="L2612" s="101">
        <v>0</v>
      </c>
      <c r="M2612" s="62"/>
    </row>
    <row r="2613" spans="1:13" x14ac:dyDescent="0.3">
      <c r="A2613" s="62"/>
      <c r="B2613" s="6">
        <v>0</v>
      </c>
      <c r="C2613" s="7"/>
      <c r="D2613" s="3">
        <v>0</v>
      </c>
      <c r="E2613" s="4"/>
      <c r="F2613" s="5">
        <v>0</v>
      </c>
      <c r="G2613" s="26">
        <v>0</v>
      </c>
      <c r="H2613" s="89">
        <v>0</v>
      </c>
      <c r="I2613" s="99"/>
      <c r="J2613" s="61">
        <v>0</v>
      </c>
      <c r="K2613" s="100">
        <v>0</v>
      </c>
      <c r="L2613" s="101">
        <v>0</v>
      </c>
      <c r="M2613" s="62"/>
    </row>
    <row r="2614" spans="1:13" x14ac:dyDescent="0.3">
      <c r="A2614" s="62"/>
      <c r="B2614" s="6">
        <v>0</v>
      </c>
      <c r="C2614" s="7"/>
      <c r="D2614" s="3">
        <v>0</v>
      </c>
      <c r="E2614" s="4"/>
      <c r="F2614" s="5">
        <v>0</v>
      </c>
      <c r="G2614" s="26">
        <v>0</v>
      </c>
      <c r="H2614" s="89">
        <v>0</v>
      </c>
      <c r="I2614" s="99"/>
      <c r="J2614" s="61">
        <v>0</v>
      </c>
      <c r="K2614" s="100">
        <v>0</v>
      </c>
      <c r="L2614" s="101">
        <v>0</v>
      </c>
      <c r="M2614" s="62"/>
    </row>
    <row r="2615" spans="1:13" x14ac:dyDescent="0.3">
      <c r="A2615" s="62"/>
      <c r="B2615" s="6">
        <v>0</v>
      </c>
      <c r="C2615" s="7"/>
      <c r="D2615" s="3">
        <v>0</v>
      </c>
      <c r="E2615" s="4"/>
      <c r="F2615" s="5">
        <v>0</v>
      </c>
      <c r="G2615" s="26">
        <v>0</v>
      </c>
      <c r="H2615" s="89">
        <v>0</v>
      </c>
      <c r="I2615" s="99"/>
      <c r="J2615" s="61">
        <v>0</v>
      </c>
      <c r="K2615" s="100">
        <v>0</v>
      </c>
      <c r="L2615" s="101">
        <v>0</v>
      </c>
      <c r="M2615" s="62"/>
    </row>
    <row r="2616" spans="1:13" x14ac:dyDescent="0.3">
      <c r="A2616" s="62"/>
      <c r="B2616" s="6">
        <v>0</v>
      </c>
      <c r="C2616" s="7"/>
      <c r="D2616" s="3">
        <v>0</v>
      </c>
      <c r="E2616" s="4"/>
      <c r="F2616" s="5">
        <v>0</v>
      </c>
      <c r="G2616" s="26">
        <v>0</v>
      </c>
      <c r="H2616" s="89">
        <v>0</v>
      </c>
      <c r="I2616" s="99"/>
      <c r="J2616" s="61">
        <v>0</v>
      </c>
      <c r="K2616" s="100">
        <v>0</v>
      </c>
      <c r="L2616" s="101">
        <v>0</v>
      </c>
      <c r="M2616" s="62"/>
    </row>
    <row r="2617" spans="1:13" x14ac:dyDescent="0.3">
      <c r="A2617" s="62"/>
      <c r="B2617" s="6">
        <v>0</v>
      </c>
      <c r="C2617" s="7"/>
      <c r="D2617" s="3">
        <v>0</v>
      </c>
      <c r="E2617" s="4"/>
      <c r="F2617" s="5">
        <v>0</v>
      </c>
      <c r="G2617" s="26">
        <v>0</v>
      </c>
      <c r="H2617" s="89">
        <v>0</v>
      </c>
      <c r="I2617" s="99"/>
      <c r="J2617" s="61">
        <v>0</v>
      </c>
      <c r="K2617" s="100">
        <v>0</v>
      </c>
      <c r="L2617" s="101">
        <v>0</v>
      </c>
      <c r="M2617" s="62"/>
    </row>
    <row r="2618" spans="1:13" x14ac:dyDescent="0.3">
      <c r="A2618" s="62"/>
      <c r="B2618" s="6">
        <v>0</v>
      </c>
      <c r="C2618" s="7"/>
      <c r="D2618" s="3">
        <v>0</v>
      </c>
      <c r="E2618" s="4"/>
      <c r="F2618" s="5">
        <v>0</v>
      </c>
      <c r="G2618" s="26">
        <v>0</v>
      </c>
      <c r="H2618" s="89">
        <v>0</v>
      </c>
      <c r="I2618" s="99"/>
      <c r="J2618" s="61">
        <v>0</v>
      </c>
      <c r="K2618" s="100">
        <v>0</v>
      </c>
      <c r="L2618" s="101">
        <v>0</v>
      </c>
      <c r="M2618" s="62"/>
    </row>
    <row r="2619" spans="1:13" x14ac:dyDescent="0.3">
      <c r="A2619" s="62"/>
      <c r="B2619" s="6">
        <v>0</v>
      </c>
      <c r="C2619" s="7"/>
      <c r="D2619" s="3">
        <v>0</v>
      </c>
      <c r="E2619" s="4"/>
      <c r="F2619" s="5">
        <v>0</v>
      </c>
      <c r="G2619" s="26">
        <v>0</v>
      </c>
      <c r="H2619" s="89">
        <v>0</v>
      </c>
      <c r="I2619" s="99"/>
      <c r="J2619" s="61">
        <v>0</v>
      </c>
      <c r="K2619" s="100">
        <v>0</v>
      </c>
      <c r="L2619" s="101">
        <v>0</v>
      </c>
      <c r="M2619" s="62"/>
    </row>
    <row r="2620" spans="1:13" x14ac:dyDescent="0.3">
      <c r="A2620" s="62"/>
      <c r="B2620" s="6">
        <v>0</v>
      </c>
      <c r="C2620" s="7"/>
      <c r="D2620" s="3">
        <v>0</v>
      </c>
      <c r="E2620" s="4"/>
      <c r="F2620" s="5">
        <v>0</v>
      </c>
      <c r="G2620" s="26">
        <v>0</v>
      </c>
      <c r="H2620" s="89">
        <v>0</v>
      </c>
      <c r="I2620" s="99"/>
      <c r="J2620" s="61">
        <v>0</v>
      </c>
      <c r="K2620" s="100">
        <v>0</v>
      </c>
      <c r="L2620" s="101">
        <v>0</v>
      </c>
      <c r="M2620" s="62"/>
    </row>
    <row r="2621" spans="1:13" x14ac:dyDescent="0.3">
      <c r="A2621" s="62"/>
      <c r="B2621" s="58" t="s">
        <v>62</v>
      </c>
      <c r="C2621" s="46"/>
      <c r="D2621" s="37"/>
      <c r="E2621" s="38"/>
      <c r="F2621" s="39"/>
      <c r="G2621" s="193">
        <v>178</v>
      </c>
      <c r="H2621" s="106" t="s">
        <v>62</v>
      </c>
      <c r="I2621" s="103"/>
      <c r="J2621" s="85"/>
      <c r="K2621" s="104" t="s">
        <v>156</v>
      </c>
      <c r="L2621" s="95">
        <v>0.83122802265796836</v>
      </c>
      <c r="M2621" s="62"/>
    </row>
    <row r="2622" spans="1:13" x14ac:dyDescent="0.3">
      <c r="A2622" s="62"/>
      <c r="B2622" s="194" t="s">
        <v>63</v>
      </c>
      <c r="C2622" s="195"/>
      <c r="D2622" s="196"/>
      <c r="E2622" s="197"/>
      <c r="F2622" s="155"/>
      <c r="G2622" s="197"/>
      <c r="H2622" s="115"/>
      <c r="I2622" s="202"/>
      <c r="J2622" s="203"/>
      <c r="K2622" s="178"/>
      <c r="L2622" s="204">
        <v>0</v>
      </c>
      <c r="M2622" s="62"/>
    </row>
    <row r="2623" spans="1:13" ht="28.8" x14ac:dyDescent="0.3">
      <c r="A2623" s="62"/>
      <c r="B2623" s="53" t="s">
        <v>53</v>
      </c>
      <c r="C2623" s="210"/>
      <c r="D2623" s="211" t="s">
        <v>0</v>
      </c>
      <c r="E2623" s="201" t="s">
        <v>1</v>
      </c>
      <c r="F2623" s="156" t="s">
        <v>61</v>
      </c>
      <c r="G2623" s="188" t="s">
        <v>56</v>
      </c>
      <c r="H2623" s="111" t="s">
        <v>158</v>
      </c>
      <c r="I2623" s="112" t="s">
        <v>159</v>
      </c>
      <c r="J2623" s="112" t="s">
        <v>160</v>
      </c>
      <c r="K2623" s="113" t="s">
        <v>161</v>
      </c>
      <c r="L2623" s="114" t="s">
        <v>162</v>
      </c>
      <c r="M2623" s="62"/>
    </row>
    <row r="2624" spans="1:13" x14ac:dyDescent="0.3">
      <c r="A2624" s="62"/>
      <c r="B2624" s="6">
        <v>0</v>
      </c>
      <c r="C2624" s="7"/>
      <c r="D2624" s="3">
        <v>0</v>
      </c>
      <c r="E2624" s="26"/>
      <c r="F2624" s="5">
        <v>0</v>
      </c>
      <c r="G2624" s="191">
        <v>0</v>
      </c>
      <c r="H2624" s="170">
        <v>0</v>
      </c>
      <c r="I2624" s="171"/>
      <c r="J2624" s="192">
        <v>0</v>
      </c>
      <c r="K2624" s="172">
        <v>0</v>
      </c>
      <c r="L2624" s="173">
        <v>0</v>
      </c>
      <c r="M2624" s="62"/>
    </row>
    <row r="2625" spans="1:13" x14ac:dyDescent="0.3">
      <c r="A2625" s="62"/>
      <c r="B2625" s="6">
        <v>0</v>
      </c>
      <c r="C2625" s="7"/>
      <c r="D2625" s="3">
        <v>0</v>
      </c>
      <c r="E2625" s="26"/>
      <c r="F2625" s="5">
        <v>0</v>
      </c>
      <c r="G2625" s="26">
        <v>0</v>
      </c>
      <c r="H2625" s="89">
        <v>0</v>
      </c>
      <c r="I2625" s="99"/>
      <c r="J2625" s="61">
        <v>0</v>
      </c>
      <c r="K2625" s="100">
        <v>0</v>
      </c>
      <c r="L2625" s="101">
        <v>0</v>
      </c>
      <c r="M2625" s="62"/>
    </row>
    <row r="2626" spans="1:13" x14ac:dyDescent="0.3">
      <c r="A2626" s="62"/>
      <c r="B2626" s="6">
        <v>0</v>
      </c>
      <c r="C2626" s="7"/>
      <c r="D2626" s="3">
        <v>0</v>
      </c>
      <c r="E2626" s="26"/>
      <c r="F2626" s="5">
        <v>0</v>
      </c>
      <c r="G2626" s="26">
        <v>0</v>
      </c>
      <c r="H2626" s="89">
        <v>0</v>
      </c>
      <c r="I2626" s="99"/>
      <c r="J2626" s="61">
        <v>0</v>
      </c>
      <c r="K2626" s="100">
        <v>0</v>
      </c>
      <c r="L2626" s="101">
        <v>0</v>
      </c>
      <c r="M2626" s="62"/>
    </row>
    <row r="2627" spans="1:13" x14ac:dyDescent="0.3">
      <c r="A2627" s="62"/>
      <c r="B2627" s="6">
        <v>0</v>
      </c>
      <c r="C2627" s="7"/>
      <c r="D2627" s="3">
        <v>0</v>
      </c>
      <c r="E2627" s="26"/>
      <c r="F2627" s="5">
        <v>0</v>
      </c>
      <c r="G2627" s="26">
        <v>0</v>
      </c>
      <c r="H2627" s="89">
        <v>0</v>
      </c>
      <c r="I2627" s="99"/>
      <c r="J2627" s="61">
        <v>0</v>
      </c>
      <c r="K2627" s="100">
        <v>0</v>
      </c>
      <c r="L2627" s="101">
        <v>0</v>
      </c>
      <c r="M2627" s="62"/>
    </row>
    <row r="2628" spans="1:13" x14ac:dyDescent="0.3">
      <c r="A2628" s="62"/>
      <c r="B2628" s="6">
        <v>0</v>
      </c>
      <c r="C2628" s="7"/>
      <c r="D2628" s="3">
        <v>0</v>
      </c>
      <c r="E2628" s="26"/>
      <c r="F2628" s="5">
        <v>0</v>
      </c>
      <c r="G2628" s="26">
        <v>0</v>
      </c>
      <c r="H2628" s="89">
        <v>0</v>
      </c>
      <c r="I2628" s="99"/>
      <c r="J2628" s="61">
        <v>0</v>
      </c>
      <c r="K2628" s="100">
        <v>0</v>
      </c>
      <c r="L2628" s="101">
        <v>0</v>
      </c>
      <c r="M2628" s="62"/>
    </row>
    <row r="2629" spans="1:13" ht="15" thickBot="1" x14ac:dyDescent="0.35">
      <c r="A2629" s="62"/>
      <c r="B2629" s="59" t="s">
        <v>64</v>
      </c>
      <c r="C2629" s="42"/>
      <c r="D2629" s="43"/>
      <c r="E2629" s="44"/>
      <c r="F2629" s="45"/>
      <c r="G2629" s="191">
        <v>0</v>
      </c>
      <c r="H2629" s="106" t="s">
        <v>64</v>
      </c>
      <c r="I2629" s="103"/>
      <c r="J2629" s="85"/>
      <c r="K2629" s="104" t="s">
        <v>156</v>
      </c>
      <c r="L2629" s="95">
        <v>0</v>
      </c>
      <c r="M2629" s="62"/>
    </row>
    <row r="2630" spans="1:13" x14ac:dyDescent="0.3">
      <c r="A2630" s="62"/>
      <c r="B2630" s="64"/>
      <c r="C2630" s="68"/>
      <c r="D2630" s="69" t="s">
        <v>65</v>
      </c>
      <c r="E2630" s="70"/>
      <c r="F2630" s="71"/>
      <c r="G2630" s="88">
        <v>214.14099999999999</v>
      </c>
      <c r="H2630" s="179"/>
      <c r="I2630" s="212"/>
      <c r="J2630" s="213"/>
      <c r="K2630" s="214"/>
      <c r="L2630" s="180"/>
      <c r="M2630" s="62"/>
    </row>
    <row r="2631" spans="1:13" x14ac:dyDescent="0.3">
      <c r="A2631" s="62"/>
      <c r="B2631" s="63"/>
      <c r="C2631" s="68"/>
      <c r="D2631" s="72" t="s">
        <v>7</v>
      </c>
      <c r="E2631" s="215"/>
      <c r="F2631" s="181">
        <v>0.1</v>
      </c>
      <c r="G2631" s="215">
        <v>21.414000000000001</v>
      </c>
      <c r="H2631" s="120"/>
      <c r="I2631" s="124"/>
      <c r="J2631" s="141"/>
      <c r="K2631" s="125"/>
      <c r="L2631" s="119"/>
      <c r="M2631" s="62"/>
    </row>
    <row r="2632" spans="1:13" x14ac:dyDescent="0.3">
      <c r="A2632" s="62"/>
      <c r="B2632" s="63"/>
      <c r="C2632" s="68"/>
      <c r="D2632" s="72" t="s">
        <v>8</v>
      </c>
      <c r="E2632" s="215"/>
      <c r="F2632" s="181">
        <v>0.1</v>
      </c>
      <c r="G2632" s="215">
        <v>21.414000000000001</v>
      </c>
      <c r="H2632" s="120"/>
      <c r="I2632" s="124"/>
      <c r="J2632" s="141"/>
      <c r="K2632" s="125"/>
      <c r="L2632" s="119"/>
      <c r="M2632" s="62"/>
    </row>
    <row r="2633" spans="1:13" x14ac:dyDescent="0.3">
      <c r="A2633" s="62"/>
      <c r="B2633" s="63" t="s">
        <v>66</v>
      </c>
      <c r="C2633" s="68"/>
      <c r="D2633" s="75" t="s">
        <v>67</v>
      </c>
      <c r="E2633" s="76"/>
      <c r="F2633" s="71"/>
      <c r="G2633" s="76">
        <v>256.96899999999999</v>
      </c>
      <c r="H2633" s="120"/>
      <c r="I2633" s="124"/>
      <c r="J2633" s="141"/>
      <c r="K2633" s="125"/>
      <c r="L2633" s="119"/>
      <c r="M2633" s="62"/>
    </row>
    <row r="2634" spans="1:13" ht="15" thickBot="1" x14ac:dyDescent="0.35">
      <c r="A2634" s="62"/>
      <c r="B2634" s="63"/>
      <c r="C2634" s="68"/>
      <c r="D2634" s="77" t="s">
        <v>68</v>
      </c>
      <c r="E2634" s="78"/>
      <c r="F2634" s="79"/>
      <c r="G2634" s="78">
        <v>256.97000000000003</v>
      </c>
      <c r="H2634" s="134">
        <v>1</v>
      </c>
      <c r="I2634" s="126"/>
      <c r="J2634" s="142"/>
      <c r="K2634" s="127"/>
      <c r="L2634" s="135">
        <v>0.99517794350451338</v>
      </c>
      <c r="M2634" s="62"/>
    </row>
    <row r="2635" spans="1:13" x14ac:dyDescent="0.3">
      <c r="A2635" s="62"/>
      <c r="B2635" s="63"/>
      <c r="C2635" s="68"/>
      <c r="D2635" s="80"/>
      <c r="E2635" s="67"/>
      <c r="F2635" s="65"/>
      <c r="G2635" s="67"/>
      <c r="H2635" s="47"/>
      <c r="I2635" s="47"/>
      <c r="J2635" s="60"/>
      <c r="K2635" s="47"/>
      <c r="L2635" s="47"/>
      <c r="M2635" s="62"/>
    </row>
    <row r="2636" spans="1:13" x14ac:dyDescent="0.3">
      <c r="A2636" s="62"/>
      <c r="B2636" s="63"/>
      <c r="C2636" s="68"/>
      <c r="D2636" s="80"/>
      <c r="E2636" s="67"/>
      <c r="F2636" s="65"/>
      <c r="G2636" s="67"/>
      <c r="H2636" s="47"/>
      <c r="I2636" s="47"/>
      <c r="J2636" s="60"/>
      <c r="K2636" s="47"/>
      <c r="L2636" s="47"/>
      <c r="M2636" s="62"/>
    </row>
    <row r="2637" spans="1:13" x14ac:dyDescent="0.3">
      <c r="A2637" s="62"/>
      <c r="B2637" s="63"/>
      <c r="C2637" s="68"/>
      <c r="D2637" s="80"/>
      <c r="E2637" s="67"/>
      <c r="F2637" s="65"/>
      <c r="G2637" s="67"/>
      <c r="H2637" s="47"/>
      <c r="I2637" s="47"/>
      <c r="J2637" s="60"/>
      <c r="K2637" s="47"/>
      <c r="L2637" s="47"/>
      <c r="M2637" s="62"/>
    </row>
    <row r="2638" spans="1:13" x14ac:dyDescent="0.3">
      <c r="A2638" s="62"/>
      <c r="B2638" s="136" t="s">
        <v>1808</v>
      </c>
      <c r="C2638" s="81"/>
      <c r="D2638" s="80"/>
      <c r="E2638" s="67"/>
      <c r="F2638" s="82"/>
      <c r="G2638" s="82"/>
      <c r="H2638" s="47"/>
      <c r="I2638" s="47"/>
      <c r="J2638" s="60"/>
      <c r="K2638" s="47"/>
      <c r="L2638" s="47"/>
      <c r="M2638" s="62"/>
    </row>
    <row r="2639" spans="1:13" x14ac:dyDescent="0.3">
      <c r="A2639" s="62"/>
      <c r="B2639" s="216" t="s">
        <v>6</v>
      </c>
      <c r="C2639" s="217"/>
      <c r="D2639" s="80"/>
      <c r="E2639" s="67"/>
      <c r="F2639" s="62"/>
      <c r="G2639" s="62"/>
      <c r="H2639" s="47"/>
      <c r="I2639" s="47"/>
      <c r="J2639" s="60"/>
      <c r="K2639" s="47"/>
      <c r="L2639" s="47"/>
      <c r="M2639" s="62"/>
    </row>
    <row r="2640" spans="1:13" x14ac:dyDescent="0.3">
      <c r="A2640" s="62"/>
      <c r="B2640" s="84"/>
      <c r="C2640" s="62"/>
      <c r="D2640" s="80"/>
      <c r="E2640" s="67"/>
      <c r="F2640" s="62"/>
      <c r="G2640" s="62"/>
      <c r="H2640" s="47"/>
      <c r="I2640" s="47"/>
      <c r="J2640" s="60"/>
      <c r="K2640" s="47"/>
      <c r="L2640" s="47"/>
      <c r="M2640" s="62"/>
    </row>
    <row r="2641" spans="1:13" x14ac:dyDescent="0.3">
      <c r="A2641" s="62"/>
      <c r="B2641" s="129"/>
      <c r="C2641" s="129"/>
      <c r="D2641" s="129"/>
      <c r="J2641" s="1"/>
    </row>
    <row r="2642" spans="1:13" x14ac:dyDescent="0.3">
      <c r="A2642" s="62"/>
      <c r="B2642" s="130"/>
      <c r="C2642" s="130"/>
      <c r="D2642" s="130"/>
      <c r="J2642" s="1"/>
    </row>
    <row r="2643" spans="1:13" ht="15.6" x14ac:dyDescent="0.3">
      <c r="A2643" s="62"/>
      <c r="B2643" s="47"/>
      <c r="C2643" s="47"/>
      <c r="D2643" s="715" t="s">
        <v>166</v>
      </c>
      <c r="E2643" s="715"/>
      <c r="F2643" s="715"/>
      <c r="J2643" s="1"/>
    </row>
    <row r="2644" spans="1:13" x14ac:dyDescent="0.3">
      <c r="A2644" s="62"/>
      <c r="B2644" s="132"/>
      <c r="C2644" s="132"/>
      <c r="D2644" s="132"/>
      <c r="J2644" s="1"/>
    </row>
    <row r="2645" spans="1:13" ht="82.2" customHeight="1" x14ac:dyDescent="0.3">
      <c r="A2645" s="62"/>
      <c r="B2645" s="710" t="s">
        <v>1809</v>
      </c>
      <c r="C2645" s="710"/>
      <c r="D2645" s="710"/>
      <c r="E2645" s="710"/>
      <c r="F2645" s="710"/>
      <c r="G2645" s="710"/>
      <c r="H2645" s="710"/>
      <c r="I2645" s="710"/>
      <c r="J2645" s="710"/>
      <c r="K2645" s="710"/>
      <c r="L2645" s="710"/>
    </row>
    <row r="2646" spans="1:13" x14ac:dyDescent="0.3">
      <c r="A2646" s="62"/>
      <c r="B2646" s="63"/>
      <c r="C2646" s="9"/>
      <c r="D2646" s="10"/>
      <c r="E2646" s="11"/>
      <c r="F2646" s="12"/>
      <c r="G2646" s="13"/>
      <c r="H2646" s="47"/>
      <c r="I2646" s="47"/>
      <c r="J2646" s="60"/>
      <c r="K2646" s="47"/>
      <c r="L2646" s="47"/>
      <c r="M2646" s="62"/>
    </row>
    <row r="2647" spans="1:13" x14ac:dyDescent="0.3">
      <c r="A2647" s="62"/>
      <c r="B2647" s="48" t="s">
        <v>48</v>
      </c>
      <c r="C2647" s="9"/>
      <c r="D2647" s="10"/>
      <c r="E2647" s="11"/>
      <c r="F2647" s="11"/>
      <c r="G2647" s="11"/>
      <c r="H2647" s="47"/>
      <c r="I2647" s="47"/>
      <c r="J2647" s="60"/>
      <c r="K2647" s="47"/>
      <c r="L2647" s="47"/>
      <c r="M2647" s="62"/>
    </row>
    <row r="2648" spans="1:13" x14ac:dyDescent="0.3">
      <c r="A2648" s="62"/>
      <c r="B2648" s="64" t="s">
        <v>49</v>
      </c>
      <c r="C2648" s="62" t="s">
        <v>1174</v>
      </c>
      <c r="D2648" s="62"/>
      <c r="E2648" s="62"/>
      <c r="F2648" s="47"/>
      <c r="G2648" s="47"/>
      <c r="H2648" s="47"/>
      <c r="I2648" s="65" t="s">
        <v>50</v>
      </c>
      <c r="J2648" s="68" t="s">
        <v>5</v>
      </c>
      <c r="K2648" s="47"/>
      <c r="L2648" s="47"/>
      <c r="M2648" s="62"/>
    </row>
    <row r="2649" spans="1:13" ht="15" thickBot="1" x14ac:dyDescent="0.35">
      <c r="A2649" s="62"/>
      <c r="B2649" s="64" t="s">
        <v>51</v>
      </c>
      <c r="C2649" s="62" t="s">
        <v>1682</v>
      </c>
      <c r="D2649" s="62"/>
      <c r="E2649" s="62"/>
      <c r="F2649" s="47"/>
      <c r="G2649" s="62" t="s">
        <v>633</v>
      </c>
      <c r="H2649" s="47"/>
      <c r="I2649" s="47"/>
      <c r="J2649" s="60"/>
      <c r="K2649" s="47"/>
      <c r="L2649" s="47"/>
      <c r="M2649" s="62"/>
    </row>
    <row r="2650" spans="1:13" ht="15" thickTop="1" x14ac:dyDescent="0.3">
      <c r="A2650" s="62"/>
      <c r="B2650" s="49" t="s">
        <v>52</v>
      </c>
      <c r="C2650" s="14"/>
      <c r="D2650" s="15"/>
      <c r="E2650" s="16"/>
      <c r="F2650" s="17"/>
      <c r="G2650" s="16"/>
      <c r="H2650" s="711" t="s">
        <v>164</v>
      </c>
      <c r="I2650" s="712"/>
      <c r="J2650" s="712"/>
      <c r="K2650" s="712"/>
      <c r="L2650" s="713"/>
      <c r="M2650" s="62"/>
    </row>
    <row r="2651" spans="1:13" ht="28.8" x14ac:dyDescent="0.3">
      <c r="A2651" s="62"/>
      <c r="B2651" s="186" t="s">
        <v>53</v>
      </c>
      <c r="C2651" s="187" t="s">
        <v>1</v>
      </c>
      <c r="D2651" s="161" t="s">
        <v>54</v>
      </c>
      <c r="E2651" s="188" t="s">
        <v>23</v>
      </c>
      <c r="F2651" s="188" t="s">
        <v>55</v>
      </c>
      <c r="G2651" s="188" t="s">
        <v>56</v>
      </c>
      <c r="H2651" s="90" t="s">
        <v>158</v>
      </c>
      <c r="I2651" s="169" t="s">
        <v>159</v>
      </c>
      <c r="J2651" s="169" t="s">
        <v>160</v>
      </c>
      <c r="K2651" s="169" t="s">
        <v>161</v>
      </c>
      <c r="L2651" s="92" t="s">
        <v>162</v>
      </c>
      <c r="M2651" s="62"/>
    </row>
    <row r="2652" spans="1:13" x14ac:dyDescent="0.3">
      <c r="A2652" s="62"/>
      <c r="B2652" s="189">
        <v>0</v>
      </c>
      <c r="C2652" s="187"/>
      <c r="D2652" s="190">
        <v>0</v>
      </c>
      <c r="E2652" s="191">
        <v>0</v>
      </c>
      <c r="F2652" s="505">
        <v>0.1</v>
      </c>
      <c r="G2652" s="191">
        <v>0</v>
      </c>
      <c r="H2652" s="170">
        <v>0</v>
      </c>
      <c r="I2652" s="171"/>
      <c r="J2652" s="192">
        <v>0</v>
      </c>
      <c r="K2652" s="172">
        <v>0</v>
      </c>
      <c r="L2652" s="173">
        <v>0</v>
      </c>
      <c r="M2652" s="62"/>
    </row>
    <row r="2653" spans="1:13" x14ac:dyDescent="0.3">
      <c r="A2653" s="62"/>
      <c r="B2653" s="6">
        <v>0</v>
      </c>
      <c r="C2653" s="25"/>
      <c r="D2653" s="3">
        <v>0</v>
      </c>
      <c r="E2653" s="26">
        <v>0</v>
      </c>
      <c r="F2653" s="27"/>
      <c r="G2653" s="26">
        <v>0</v>
      </c>
      <c r="H2653" s="89">
        <v>0</v>
      </c>
      <c r="I2653" s="99"/>
      <c r="J2653" s="61">
        <v>0</v>
      </c>
      <c r="K2653" s="100">
        <v>0</v>
      </c>
      <c r="L2653" s="101">
        <v>0</v>
      </c>
      <c r="M2653" s="62"/>
    </row>
    <row r="2654" spans="1:13" x14ac:dyDescent="0.3">
      <c r="A2654" s="62"/>
      <c r="B2654" s="6">
        <v>0</v>
      </c>
      <c r="C2654" s="25"/>
      <c r="D2654" s="3">
        <v>0</v>
      </c>
      <c r="E2654" s="26">
        <v>0</v>
      </c>
      <c r="F2654" s="27"/>
      <c r="G2654" s="26">
        <v>0</v>
      </c>
      <c r="H2654" s="89">
        <v>0</v>
      </c>
      <c r="I2654" s="99"/>
      <c r="J2654" s="61">
        <v>0</v>
      </c>
      <c r="K2654" s="100">
        <v>0</v>
      </c>
      <c r="L2654" s="101">
        <v>0</v>
      </c>
      <c r="M2654" s="62"/>
    </row>
    <row r="2655" spans="1:13" x14ac:dyDescent="0.3">
      <c r="A2655" s="62"/>
      <c r="B2655" s="6">
        <v>0</v>
      </c>
      <c r="C2655" s="25"/>
      <c r="D2655" s="3">
        <v>0</v>
      </c>
      <c r="E2655" s="26">
        <v>0</v>
      </c>
      <c r="F2655" s="27"/>
      <c r="G2655" s="26">
        <v>0</v>
      </c>
      <c r="H2655" s="89">
        <v>0</v>
      </c>
      <c r="I2655" s="99"/>
      <c r="J2655" s="61">
        <v>0</v>
      </c>
      <c r="K2655" s="100">
        <v>0</v>
      </c>
      <c r="L2655" s="101">
        <v>0</v>
      </c>
      <c r="M2655" s="62"/>
    </row>
    <row r="2656" spans="1:13" x14ac:dyDescent="0.3">
      <c r="A2656" s="62"/>
      <c r="B2656" s="6">
        <v>0</v>
      </c>
      <c r="C2656" s="25"/>
      <c r="D2656" s="3">
        <v>0</v>
      </c>
      <c r="E2656" s="26">
        <v>0</v>
      </c>
      <c r="F2656" s="27"/>
      <c r="G2656" s="26">
        <v>0</v>
      </c>
      <c r="H2656" s="89">
        <v>0</v>
      </c>
      <c r="I2656" s="99"/>
      <c r="J2656" s="61">
        <v>0</v>
      </c>
      <c r="K2656" s="100">
        <v>0</v>
      </c>
      <c r="L2656" s="101">
        <v>0</v>
      </c>
      <c r="M2656" s="62"/>
    </row>
    <row r="2657" spans="1:13" x14ac:dyDescent="0.3">
      <c r="A2657" s="62"/>
      <c r="B2657" s="6">
        <v>0</v>
      </c>
      <c r="C2657" s="25"/>
      <c r="D2657" s="3">
        <v>0</v>
      </c>
      <c r="E2657" s="26">
        <v>0</v>
      </c>
      <c r="F2657" s="27"/>
      <c r="G2657" s="26">
        <v>0</v>
      </c>
      <c r="H2657" s="89">
        <v>0</v>
      </c>
      <c r="I2657" s="99"/>
      <c r="J2657" s="61">
        <v>0</v>
      </c>
      <c r="K2657" s="100">
        <v>0</v>
      </c>
      <c r="L2657" s="101">
        <v>0</v>
      </c>
      <c r="M2657" s="62"/>
    </row>
    <row r="2658" spans="1:13" x14ac:dyDescent="0.3">
      <c r="A2658" s="62"/>
      <c r="B2658" s="6" t="s">
        <v>1562</v>
      </c>
      <c r="C2658" s="25"/>
      <c r="D2658" s="3">
        <v>0</v>
      </c>
      <c r="E2658" s="26">
        <v>0</v>
      </c>
      <c r="F2658" s="27"/>
      <c r="G2658" s="26">
        <v>6.6000000000000003E-2</v>
      </c>
      <c r="H2658" s="89">
        <v>5.0094230283176614E-5</v>
      </c>
      <c r="I2658" s="99"/>
      <c r="J2658" s="61" t="s">
        <v>165</v>
      </c>
      <c r="K2658" s="100">
        <v>0.4</v>
      </c>
      <c r="L2658" s="101">
        <v>2.0037692113270647E-5</v>
      </c>
      <c r="M2658" s="62"/>
    </row>
    <row r="2659" spans="1:13" x14ac:dyDescent="0.3">
      <c r="A2659" s="62"/>
      <c r="B2659" s="6" t="s">
        <v>57</v>
      </c>
      <c r="C2659" s="25"/>
      <c r="D2659" s="28"/>
      <c r="E2659" s="26"/>
      <c r="F2659" s="27"/>
      <c r="G2659" s="193">
        <v>6.6000000000000003E-2</v>
      </c>
      <c r="H2659" s="102" t="s">
        <v>57</v>
      </c>
      <c r="I2659" s="103"/>
      <c r="J2659" s="85"/>
      <c r="K2659" s="104" t="s">
        <v>156</v>
      </c>
      <c r="L2659" s="105">
        <v>2.0037692113270647E-5</v>
      </c>
      <c r="M2659" s="62"/>
    </row>
    <row r="2660" spans="1:13" x14ac:dyDescent="0.3">
      <c r="A2660" s="62"/>
      <c r="B2660" s="194" t="s">
        <v>22</v>
      </c>
      <c r="C2660" s="195"/>
      <c r="D2660" s="196"/>
      <c r="E2660" s="197"/>
      <c r="F2660" s="155"/>
      <c r="G2660" s="87"/>
      <c r="H2660" s="107"/>
      <c r="I2660" s="174"/>
      <c r="J2660" s="175"/>
      <c r="K2660" s="176"/>
      <c r="L2660" s="110"/>
      <c r="M2660" s="62"/>
    </row>
    <row r="2661" spans="1:13" ht="28.8" x14ac:dyDescent="0.3">
      <c r="A2661" s="62"/>
      <c r="B2661" s="198" t="s">
        <v>58</v>
      </c>
      <c r="C2661" s="199" t="s">
        <v>1</v>
      </c>
      <c r="D2661" s="200" t="s">
        <v>59</v>
      </c>
      <c r="E2661" s="156" t="s">
        <v>23</v>
      </c>
      <c r="F2661" s="156" t="s">
        <v>55</v>
      </c>
      <c r="G2661" s="201" t="s">
        <v>56</v>
      </c>
      <c r="H2661" s="90" t="s">
        <v>158</v>
      </c>
      <c r="I2661" s="169" t="s">
        <v>159</v>
      </c>
      <c r="J2661" s="169" t="s">
        <v>160</v>
      </c>
      <c r="K2661" s="177" t="s">
        <v>161</v>
      </c>
      <c r="L2661" s="92" t="s">
        <v>162</v>
      </c>
      <c r="M2661" s="62"/>
    </row>
    <row r="2662" spans="1:13" x14ac:dyDescent="0.3">
      <c r="A2662" s="62"/>
      <c r="B2662" s="8" t="s">
        <v>87</v>
      </c>
      <c r="C2662" s="25">
        <v>1</v>
      </c>
      <c r="D2662" s="3">
        <v>4.5599999999999996</v>
      </c>
      <c r="E2662" s="26">
        <v>4.5599999999999996</v>
      </c>
      <c r="F2662" s="26">
        <v>0.1</v>
      </c>
      <c r="G2662" s="26">
        <v>0.45599999999999996</v>
      </c>
      <c r="H2662" s="170">
        <v>3.4610559104740203E-4</v>
      </c>
      <c r="I2662" s="171"/>
      <c r="J2662" s="192" t="s">
        <v>163</v>
      </c>
      <c r="K2662" s="172">
        <v>1</v>
      </c>
      <c r="L2662" s="173">
        <v>3.4610559104740203E-4</v>
      </c>
      <c r="M2662" s="62"/>
    </row>
    <row r="2663" spans="1:13" x14ac:dyDescent="0.3">
      <c r="A2663" s="62"/>
      <c r="B2663" s="8" t="s">
        <v>27</v>
      </c>
      <c r="C2663" s="25">
        <v>1</v>
      </c>
      <c r="D2663" s="3">
        <v>4.0999999999999996</v>
      </c>
      <c r="E2663" s="26">
        <v>4.0999999999999996</v>
      </c>
      <c r="F2663" s="26">
        <v>0.1</v>
      </c>
      <c r="G2663" s="26">
        <v>0.41</v>
      </c>
      <c r="H2663" s="89">
        <v>3.1119143054700619E-4</v>
      </c>
      <c r="I2663" s="99"/>
      <c r="J2663" s="192" t="s">
        <v>163</v>
      </c>
      <c r="K2663" s="100">
        <v>1</v>
      </c>
      <c r="L2663" s="101">
        <v>3.1119143054700619E-4</v>
      </c>
      <c r="M2663" s="62"/>
    </row>
    <row r="2664" spans="1:13" x14ac:dyDescent="0.3">
      <c r="A2664" s="62"/>
      <c r="B2664" s="550" t="s">
        <v>86</v>
      </c>
      <c r="C2664" s="25">
        <v>1</v>
      </c>
      <c r="D2664" s="3">
        <v>4.55</v>
      </c>
      <c r="E2664" s="26">
        <v>4.55</v>
      </c>
      <c r="F2664" s="26">
        <v>0.1</v>
      </c>
      <c r="G2664" s="26">
        <v>0.45500000000000002</v>
      </c>
      <c r="H2664" s="89">
        <v>3.4534658755826301E-4</v>
      </c>
      <c r="I2664" s="99"/>
      <c r="J2664" s="61" t="s">
        <v>163</v>
      </c>
      <c r="K2664" s="100">
        <v>1</v>
      </c>
      <c r="L2664" s="101">
        <v>3.4534658755826301E-4</v>
      </c>
      <c r="M2664" s="62"/>
    </row>
    <row r="2665" spans="1:13" x14ac:dyDescent="0.3">
      <c r="A2665" s="62"/>
      <c r="B2665" s="8">
        <v>0</v>
      </c>
      <c r="C2665" s="25"/>
      <c r="D2665" s="3">
        <v>0</v>
      </c>
      <c r="E2665" s="26">
        <v>0</v>
      </c>
      <c r="F2665" s="27"/>
      <c r="G2665" s="26">
        <v>0</v>
      </c>
      <c r="H2665" s="89">
        <v>0</v>
      </c>
      <c r="I2665" s="99"/>
      <c r="J2665" s="61">
        <v>0</v>
      </c>
      <c r="K2665" s="100">
        <v>0</v>
      </c>
      <c r="L2665" s="101">
        <v>0</v>
      </c>
      <c r="M2665" s="62"/>
    </row>
    <row r="2666" spans="1:13" x14ac:dyDescent="0.3">
      <c r="A2666" s="62"/>
      <c r="B2666" s="8">
        <v>0</v>
      </c>
      <c r="C2666" s="25"/>
      <c r="D2666" s="3">
        <v>0</v>
      </c>
      <c r="E2666" s="26">
        <v>0</v>
      </c>
      <c r="F2666" s="27"/>
      <c r="G2666" s="26">
        <v>0</v>
      </c>
      <c r="H2666" s="89">
        <v>0</v>
      </c>
      <c r="I2666" s="99"/>
      <c r="J2666" s="61">
        <v>0</v>
      </c>
      <c r="K2666" s="100">
        <v>0</v>
      </c>
      <c r="L2666" s="101">
        <v>0</v>
      </c>
      <c r="M2666" s="62"/>
    </row>
    <row r="2667" spans="1:13" x14ac:dyDescent="0.3">
      <c r="A2667" s="62"/>
      <c r="B2667" s="8">
        <v>0</v>
      </c>
      <c r="C2667" s="25"/>
      <c r="D2667" s="3">
        <v>0</v>
      </c>
      <c r="E2667" s="26">
        <v>0</v>
      </c>
      <c r="F2667" s="27"/>
      <c r="G2667" s="26">
        <v>0</v>
      </c>
      <c r="H2667" s="89">
        <v>0</v>
      </c>
      <c r="I2667" s="99"/>
      <c r="J2667" s="61">
        <v>0</v>
      </c>
      <c r="K2667" s="100">
        <v>0</v>
      </c>
      <c r="L2667" s="101">
        <v>0</v>
      </c>
      <c r="M2667" s="62"/>
    </row>
    <row r="2668" spans="1:13" x14ac:dyDescent="0.3">
      <c r="A2668" s="62"/>
      <c r="B2668" s="8">
        <v>0</v>
      </c>
      <c r="C2668" s="25"/>
      <c r="D2668" s="3">
        <v>0</v>
      </c>
      <c r="E2668" s="26">
        <v>0</v>
      </c>
      <c r="F2668" s="27"/>
      <c r="G2668" s="26">
        <v>0</v>
      </c>
      <c r="H2668" s="89">
        <v>0</v>
      </c>
      <c r="I2668" s="99"/>
      <c r="J2668" s="61">
        <v>0</v>
      </c>
      <c r="K2668" s="100">
        <v>0</v>
      </c>
      <c r="L2668" s="101">
        <v>0</v>
      </c>
      <c r="M2668" s="62"/>
    </row>
    <row r="2669" spans="1:13" x14ac:dyDescent="0.3">
      <c r="A2669" s="62"/>
      <c r="B2669" s="8">
        <v>0</v>
      </c>
      <c r="C2669" s="25"/>
      <c r="D2669" s="3">
        <v>0</v>
      </c>
      <c r="E2669" s="26">
        <v>0</v>
      </c>
      <c r="F2669" s="27"/>
      <c r="G2669" s="26">
        <v>0</v>
      </c>
      <c r="H2669" s="89">
        <v>0</v>
      </c>
      <c r="I2669" s="99"/>
      <c r="J2669" s="61">
        <v>0</v>
      </c>
      <c r="K2669" s="100">
        <v>0</v>
      </c>
      <c r="L2669" s="101">
        <v>0</v>
      </c>
      <c r="M2669" s="62"/>
    </row>
    <row r="2670" spans="1:13" x14ac:dyDescent="0.3">
      <c r="A2670" s="62"/>
      <c r="B2670" s="8">
        <v>0</v>
      </c>
      <c r="C2670" s="25"/>
      <c r="D2670" s="3">
        <v>0</v>
      </c>
      <c r="E2670" s="26">
        <v>0</v>
      </c>
      <c r="F2670" s="27"/>
      <c r="G2670" s="26">
        <v>0</v>
      </c>
      <c r="H2670" s="89">
        <v>0</v>
      </c>
      <c r="I2670" s="99"/>
      <c r="J2670" s="61">
        <v>0</v>
      </c>
      <c r="K2670" s="100">
        <v>0</v>
      </c>
      <c r="L2670" s="101">
        <v>0</v>
      </c>
      <c r="M2670" s="62"/>
    </row>
    <row r="2671" spans="1:13" x14ac:dyDescent="0.3">
      <c r="A2671" s="62"/>
      <c r="B2671" s="6" t="s">
        <v>60</v>
      </c>
      <c r="C2671" s="25"/>
      <c r="D2671" s="28"/>
      <c r="E2671" s="26"/>
      <c r="F2671" s="27"/>
      <c r="G2671" s="193">
        <v>1.321</v>
      </c>
      <c r="H2671" s="106" t="s">
        <v>60</v>
      </c>
      <c r="I2671" s="103"/>
      <c r="J2671" s="85"/>
      <c r="K2671" s="104" t="s">
        <v>156</v>
      </c>
      <c r="L2671" s="95">
        <v>1.0026436091526711E-3</v>
      </c>
      <c r="M2671" s="62"/>
    </row>
    <row r="2672" spans="1:13" x14ac:dyDescent="0.3">
      <c r="A2672" s="62"/>
      <c r="B2672" s="194" t="s">
        <v>38</v>
      </c>
      <c r="C2672" s="195"/>
      <c r="D2672" s="196"/>
      <c r="E2672" s="196"/>
      <c r="F2672" s="196"/>
      <c r="G2672" s="196"/>
      <c r="H2672" s="115"/>
      <c r="I2672" s="202"/>
      <c r="J2672" s="203"/>
      <c r="K2672" s="178"/>
      <c r="L2672" s="204"/>
      <c r="M2672" s="62"/>
    </row>
    <row r="2673" spans="1:13" ht="28.8" x14ac:dyDescent="0.3">
      <c r="A2673" s="62"/>
      <c r="B2673" s="53" t="s">
        <v>53</v>
      </c>
      <c r="C2673" s="195"/>
      <c r="D2673" s="205" t="s">
        <v>0</v>
      </c>
      <c r="E2673" s="206" t="s">
        <v>1</v>
      </c>
      <c r="F2673" s="207" t="s">
        <v>61</v>
      </c>
      <c r="G2673" s="188" t="s">
        <v>56</v>
      </c>
      <c r="H2673" s="111" t="s">
        <v>158</v>
      </c>
      <c r="I2673" s="112" t="s">
        <v>159</v>
      </c>
      <c r="J2673" s="112" t="s">
        <v>160</v>
      </c>
      <c r="K2673" s="113" t="s">
        <v>161</v>
      </c>
      <c r="L2673" s="114" t="s">
        <v>162</v>
      </c>
      <c r="M2673" s="62"/>
    </row>
    <row r="2674" spans="1:13" x14ac:dyDescent="0.3">
      <c r="A2674" s="62"/>
      <c r="B2674" s="218" t="s">
        <v>1621</v>
      </c>
      <c r="C2674" s="195"/>
      <c r="D2674" s="190" t="s">
        <v>5</v>
      </c>
      <c r="E2674" s="153">
        <v>1</v>
      </c>
      <c r="F2674" s="154">
        <v>1159.1300000000001</v>
      </c>
      <c r="G2674" s="191">
        <v>1159.1300000000001</v>
      </c>
      <c r="H2674" s="170">
        <v>0.87978371436573499</v>
      </c>
      <c r="I2674" s="171"/>
      <c r="J2674" s="192" t="s">
        <v>1219</v>
      </c>
      <c r="K2674" s="172">
        <v>0</v>
      </c>
      <c r="L2674" s="173">
        <v>0</v>
      </c>
      <c r="M2674" s="521"/>
    </row>
    <row r="2675" spans="1:13" x14ac:dyDescent="0.3">
      <c r="A2675" s="62"/>
      <c r="B2675" s="6" t="s">
        <v>1622</v>
      </c>
      <c r="C2675" s="7"/>
      <c r="D2675" s="3" t="s">
        <v>5</v>
      </c>
      <c r="E2675" s="4">
        <v>1</v>
      </c>
      <c r="F2675" s="5">
        <v>113</v>
      </c>
      <c r="G2675" s="26">
        <v>113</v>
      </c>
      <c r="H2675" s="89">
        <v>8.5767394272711461E-2</v>
      </c>
      <c r="I2675" s="99"/>
      <c r="J2675" s="61" t="s">
        <v>1219</v>
      </c>
      <c r="K2675" s="100">
        <v>0</v>
      </c>
      <c r="L2675" s="101">
        <v>0</v>
      </c>
      <c r="M2675" s="521"/>
    </row>
    <row r="2676" spans="1:13" x14ac:dyDescent="0.3">
      <c r="A2676" s="62"/>
      <c r="B2676" s="6" t="s">
        <v>1615</v>
      </c>
      <c r="C2676" s="7"/>
      <c r="D2676" s="3" t="s">
        <v>5</v>
      </c>
      <c r="E2676" s="4">
        <v>1</v>
      </c>
      <c r="F2676" s="5">
        <v>44</v>
      </c>
      <c r="G2676" s="26">
        <v>44</v>
      </c>
      <c r="H2676" s="89">
        <v>3.3396153522117743E-2</v>
      </c>
      <c r="I2676" s="99"/>
      <c r="J2676" s="61" t="s">
        <v>1219</v>
      </c>
      <c r="K2676" s="100">
        <v>0</v>
      </c>
      <c r="L2676" s="101">
        <v>0</v>
      </c>
      <c r="M2676" s="62"/>
    </row>
    <row r="2677" spans="1:13" x14ac:dyDescent="0.3">
      <c r="A2677" s="62"/>
      <c r="B2677" s="6">
        <v>0</v>
      </c>
      <c r="C2677" s="7"/>
      <c r="D2677" s="3">
        <v>0</v>
      </c>
      <c r="E2677" s="4"/>
      <c r="F2677" s="5">
        <v>0</v>
      </c>
      <c r="G2677" s="26">
        <v>0</v>
      </c>
      <c r="H2677" s="89">
        <v>0</v>
      </c>
      <c r="I2677" s="99"/>
      <c r="J2677" s="61">
        <v>0</v>
      </c>
      <c r="K2677" s="100">
        <v>0</v>
      </c>
      <c r="L2677" s="101">
        <v>0</v>
      </c>
      <c r="M2677" s="62"/>
    </row>
    <row r="2678" spans="1:13" x14ac:dyDescent="0.3">
      <c r="A2678" s="62"/>
      <c r="B2678" s="6">
        <v>0</v>
      </c>
      <c r="C2678" s="7"/>
      <c r="D2678" s="3">
        <v>0</v>
      </c>
      <c r="E2678" s="4"/>
      <c r="F2678" s="5">
        <v>0</v>
      </c>
      <c r="G2678" s="26">
        <v>0</v>
      </c>
      <c r="H2678" s="89">
        <v>0</v>
      </c>
      <c r="I2678" s="99"/>
      <c r="J2678" s="61">
        <v>0</v>
      </c>
      <c r="K2678" s="100">
        <v>0</v>
      </c>
      <c r="L2678" s="101">
        <v>0</v>
      </c>
      <c r="M2678" s="62"/>
    </row>
    <row r="2679" spans="1:13" x14ac:dyDescent="0.3">
      <c r="A2679" s="62"/>
      <c r="B2679" s="6">
        <v>0</v>
      </c>
      <c r="C2679" s="7"/>
      <c r="D2679" s="3">
        <v>0</v>
      </c>
      <c r="E2679" s="4"/>
      <c r="F2679" s="5">
        <v>0</v>
      </c>
      <c r="G2679" s="26">
        <v>0</v>
      </c>
      <c r="H2679" s="89">
        <v>0</v>
      </c>
      <c r="I2679" s="99"/>
      <c r="J2679" s="61">
        <v>0</v>
      </c>
      <c r="K2679" s="100">
        <v>0</v>
      </c>
      <c r="L2679" s="101">
        <v>0</v>
      </c>
      <c r="M2679" s="62"/>
    </row>
    <row r="2680" spans="1:13" x14ac:dyDescent="0.3">
      <c r="A2680" s="62"/>
      <c r="B2680" s="6">
        <v>0</v>
      </c>
      <c r="C2680" s="7"/>
      <c r="D2680" s="3">
        <v>0</v>
      </c>
      <c r="E2680" s="4"/>
      <c r="F2680" s="5">
        <v>0</v>
      </c>
      <c r="G2680" s="26">
        <v>0</v>
      </c>
      <c r="H2680" s="89">
        <v>0</v>
      </c>
      <c r="I2680" s="99"/>
      <c r="J2680" s="61">
        <v>0</v>
      </c>
      <c r="K2680" s="100">
        <v>0</v>
      </c>
      <c r="L2680" s="101">
        <v>0</v>
      </c>
      <c r="M2680" s="62"/>
    </row>
    <row r="2681" spans="1:13" x14ac:dyDescent="0.3">
      <c r="A2681" s="62"/>
      <c r="B2681" s="6">
        <v>0</v>
      </c>
      <c r="C2681" s="7"/>
      <c r="D2681" s="3">
        <v>0</v>
      </c>
      <c r="E2681" s="4"/>
      <c r="F2681" s="5">
        <v>0</v>
      </c>
      <c r="G2681" s="26">
        <v>0</v>
      </c>
      <c r="H2681" s="89">
        <v>0</v>
      </c>
      <c r="I2681" s="99"/>
      <c r="J2681" s="61">
        <v>0</v>
      </c>
      <c r="K2681" s="100">
        <v>0</v>
      </c>
      <c r="L2681" s="101">
        <v>0</v>
      </c>
      <c r="M2681" s="62"/>
    </row>
    <row r="2682" spans="1:13" x14ac:dyDescent="0.3">
      <c r="A2682" s="62"/>
      <c r="B2682" s="6">
        <v>0</v>
      </c>
      <c r="C2682" s="7"/>
      <c r="D2682" s="3">
        <v>0</v>
      </c>
      <c r="E2682" s="4"/>
      <c r="F2682" s="5">
        <v>0</v>
      </c>
      <c r="G2682" s="26">
        <v>0</v>
      </c>
      <c r="H2682" s="89">
        <v>0</v>
      </c>
      <c r="I2682" s="99"/>
      <c r="J2682" s="61">
        <v>0</v>
      </c>
      <c r="K2682" s="100">
        <v>0</v>
      </c>
      <c r="L2682" s="101">
        <v>0</v>
      </c>
      <c r="M2682" s="62"/>
    </row>
    <row r="2683" spans="1:13" x14ac:dyDescent="0.3">
      <c r="A2683" s="62"/>
      <c r="B2683" s="6">
        <v>0</v>
      </c>
      <c r="C2683" s="7"/>
      <c r="D2683" s="3">
        <v>0</v>
      </c>
      <c r="E2683" s="4"/>
      <c r="F2683" s="5">
        <v>0</v>
      </c>
      <c r="G2683" s="26">
        <v>0</v>
      </c>
      <c r="H2683" s="89">
        <v>0</v>
      </c>
      <c r="I2683" s="99"/>
      <c r="J2683" s="61">
        <v>0</v>
      </c>
      <c r="K2683" s="100">
        <v>0</v>
      </c>
      <c r="L2683" s="101">
        <v>0</v>
      </c>
      <c r="M2683" s="62"/>
    </row>
    <row r="2684" spans="1:13" x14ac:dyDescent="0.3">
      <c r="A2684" s="62"/>
      <c r="B2684" s="6">
        <v>0</v>
      </c>
      <c r="C2684" s="7"/>
      <c r="D2684" s="3">
        <v>0</v>
      </c>
      <c r="E2684" s="4"/>
      <c r="F2684" s="5">
        <v>0</v>
      </c>
      <c r="G2684" s="26">
        <v>0</v>
      </c>
      <c r="H2684" s="89">
        <v>0</v>
      </c>
      <c r="I2684" s="99"/>
      <c r="J2684" s="61">
        <v>0</v>
      </c>
      <c r="K2684" s="100">
        <v>0</v>
      </c>
      <c r="L2684" s="101">
        <v>0</v>
      </c>
      <c r="M2684" s="62"/>
    </row>
    <row r="2685" spans="1:13" x14ac:dyDescent="0.3">
      <c r="A2685" s="62"/>
      <c r="B2685" s="6">
        <v>0</v>
      </c>
      <c r="C2685" s="7"/>
      <c r="D2685" s="3">
        <v>0</v>
      </c>
      <c r="E2685" s="4"/>
      <c r="F2685" s="5">
        <v>0</v>
      </c>
      <c r="G2685" s="26">
        <v>0</v>
      </c>
      <c r="H2685" s="89">
        <v>0</v>
      </c>
      <c r="I2685" s="99"/>
      <c r="J2685" s="61">
        <v>0</v>
      </c>
      <c r="K2685" s="100">
        <v>0</v>
      </c>
      <c r="L2685" s="101">
        <v>0</v>
      </c>
      <c r="M2685" s="62"/>
    </row>
    <row r="2686" spans="1:13" x14ac:dyDescent="0.3">
      <c r="A2686" s="62"/>
      <c r="B2686" s="6">
        <v>0</v>
      </c>
      <c r="C2686" s="7"/>
      <c r="D2686" s="3">
        <v>0</v>
      </c>
      <c r="E2686" s="4"/>
      <c r="F2686" s="5">
        <v>0</v>
      </c>
      <c r="G2686" s="26">
        <v>0</v>
      </c>
      <c r="H2686" s="89">
        <v>0</v>
      </c>
      <c r="I2686" s="99"/>
      <c r="J2686" s="61">
        <v>0</v>
      </c>
      <c r="K2686" s="100">
        <v>0</v>
      </c>
      <c r="L2686" s="101">
        <v>0</v>
      </c>
      <c r="M2686" s="62"/>
    </row>
    <row r="2687" spans="1:13" x14ac:dyDescent="0.3">
      <c r="A2687" s="62"/>
      <c r="B2687" s="58" t="s">
        <v>62</v>
      </c>
      <c r="C2687" s="46"/>
      <c r="D2687" s="37"/>
      <c r="E2687" s="38"/>
      <c r="F2687" s="39"/>
      <c r="G2687" s="193">
        <v>1316.13</v>
      </c>
      <c r="H2687" s="106" t="s">
        <v>62</v>
      </c>
      <c r="I2687" s="103"/>
      <c r="J2687" s="85"/>
      <c r="K2687" s="104" t="s">
        <v>156</v>
      </c>
      <c r="L2687" s="95">
        <v>0</v>
      </c>
      <c r="M2687" s="62"/>
    </row>
    <row r="2688" spans="1:13" x14ac:dyDescent="0.3">
      <c r="A2688" s="62"/>
      <c r="B2688" s="194" t="s">
        <v>63</v>
      </c>
      <c r="C2688" s="195"/>
      <c r="D2688" s="196"/>
      <c r="E2688" s="197"/>
      <c r="F2688" s="155"/>
      <c r="G2688" s="197"/>
      <c r="H2688" s="115"/>
      <c r="I2688" s="202"/>
      <c r="J2688" s="203"/>
      <c r="K2688" s="178"/>
      <c r="L2688" s="204">
        <v>0</v>
      </c>
      <c r="M2688" s="62"/>
    </row>
    <row r="2689" spans="1:13" ht="28.8" x14ac:dyDescent="0.3">
      <c r="A2689" s="62"/>
      <c r="B2689" s="53" t="s">
        <v>53</v>
      </c>
      <c r="C2689" s="210"/>
      <c r="D2689" s="211" t="s">
        <v>0</v>
      </c>
      <c r="E2689" s="201" t="s">
        <v>1</v>
      </c>
      <c r="F2689" s="156" t="s">
        <v>61</v>
      </c>
      <c r="G2689" s="188" t="s">
        <v>56</v>
      </c>
      <c r="H2689" s="111" t="s">
        <v>158</v>
      </c>
      <c r="I2689" s="112" t="s">
        <v>159</v>
      </c>
      <c r="J2689" s="112" t="s">
        <v>160</v>
      </c>
      <c r="K2689" s="113" t="s">
        <v>161</v>
      </c>
      <c r="L2689" s="114" t="s">
        <v>162</v>
      </c>
      <c r="M2689" s="62"/>
    </row>
    <row r="2690" spans="1:13" x14ac:dyDescent="0.3">
      <c r="A2690" s="62"/>
      <c r="B2690" s="6">
        <v>0</v>
      </c>
      <c r="C2690" s="7"/>
      <c r="D2690" s="3">
        <v>0</v>
      </c>
      <c r="E2690" s="26"/>
      <c r="F2690" s="5">
        <v>0</v>
      </c>
      <c r="G2690" s="191">
        <v>0</v>
      </c>
      <c r="H2690" s="170">
        <v>0</v>
      </c>
      <c r="I2690" s="171"/>
      <c r="J2690" s="192">
        <v>0</v>
      </c>
      <c r="K2690" s="172">
        <v>0</v>
      </c>
      <c r="L2690" s="173">
        <v>0</v>
      </c>
      <c r="M2690" s="62"/>
    </row>
    <row r="2691" spans="1:13" x14ac:dyDescent="0.3">
      <c r="A2691" s="62"/>
      <c r="B2691" s="6">
        <v>0</v>
      </c>
      <c r="C2691" s="7"/>
      <c r="D2691" s="3">
        <v>0</v>
      </c>
      <c r="E2691" s="26"/>
      <c r="F2691" s="5">
        <v>0</v>
      </c>
      <c r="G2691" s="26">
        <v>0</v>
      </c>
      <c r="H2691" s="89">
        <v>0</v>
      </c>
      <c r="I2691" s="99"/>
      <c r="J2691" s="61">
        <v>0</v>
      </c>
      <c r="K2691" s="100">
        <v>0</v>
      </c>
      <c r="L2691" s="101">
        <v>0</v>
      </c>
      <c r="M2691" s="62"/>
    </row>
    <row r="2692" spans="1:13" x14ac:dyDescent="0.3">
      <c r="A2692" s="62"/>
      <c r="B2692" s="6">
        <v>0</v>
      </c>
      <c r="C2692" s="7"/>
      <c r="D2692" s="3">
        <v>0</v>
      </c>
      <c r="E2692" s="26"/>
      <c r="F2692" s="5">
        <v>0</v>
      </c>
      <c r="G2692" s="26">
        <v>0</v>
      </c>
      <c r="H2692" s="89">
        <v>0</v>
      </c>
      <c r="I2692" s="99"/>
      <c r="J2692" s="61">
        <v>0</v>
      </c>
      <c r="K2692" s="100">
        <v>0</v>
      </c>
      <c r="L2692" s="101">
        <v>0</v>
      </c>
      <c r="M2692" s="62"/>
    </row>
    <row r="2693" spans="1:13" x14ac:dyDescent="0.3">
      <c r="A2693" s="62"/>
      <c r="B2693" s="6">
        <v>0</v>
      </c>
      <c r="C2693" s="7"/>
      <c r="D2693" s="3">
        <v>0</v>
      </c>
      <c r="E2693" s="26"/>
      <c r="F2693" s="5">
        <v>0</v>
      </c>
      <c r="G2693" s="26">
        <v>0</v>
      </c>
      <c r="H2693" s="89">
        <v>0</v>
      </c>
      <c r="I2693" s="99"/>
      <c r="J2693" s="61">
        <v>0</v>
      </c>
      <c r="K2693" s="100">
        <v>0</v>
      </c>
      <c r="L2693" s="101">
        <v>0</v>
      </c>
      <c r="M2693" s="62"/>
    </row>
    <row r="2694" spans="1:13" x14ac:dyDescent="0.3">
      <c r="A2694" s="62"/>
      <c r="B2694" s="6">
        <v>0</v>
      </c>
      <c r="C2694" s="7"/>
      <c r="D2694" s="3">
        <v>0</v>
      </c>
      <c r="E2694" s="26"/>
      <c r="F2694" s="5">
        <v>0</v>
      </c>
      <c r="G2694" s="26">
        <v>0</v>
      </c>
      <c r="H2694" s="89">
        <v>0</v>
      </c>
      <c r="I2694" s="99"/>
      <c r="J2694" s="61">
        <v>0</v>
      </c>
      <c r="K2694" s="100">
        <v>0</v>
      </c>
      <c r="L2694" s="101">
        <v>0</v>
      </c>
      <c r="M2694" s="62"/>
    </row>
    <row r="2695" spans="1:13" ht="15" thickBot="1" x14ac:dyDescent="0.35">
      <c r="A2695" s="62"/>
      <c r="B2695" s="59" t="s">
        <v>64</v>
      </c>
      <c r="C2695" s="42"/>
      <c r="D2695" s="43"/>
      <c r="E2695" s="44"/>
      <c r="F2695" s="45"/>
      <c r="G2695" s="191">
        <v>0</v>
      </c>
      <c r="H2695" s="106" t="s">
        <v>64</v>
      </c>
      <c r="I2695" s="103"/>
      <c r="J2695" s="85"/>
      <c r="K2695" s="104" t="s">
        <v>156</v>
      </c>
      <c r="L2695" s="95">
        <v>0</v>
      </c>
      <c r="M2695" s="62"/>
    </row>
    <row r="2696" spans="1:13" x14ac:dyDescent="0.3">
      <c r="A2696" s="62"/>
      <c r="B2696" s="64"/>
      <c r="C2696" s="68"/>
      <c r="D2696" s="69" t="s">
        <v>65</v>
      </c>
      <c r="E2696" s="70"/>
      <c r="F2696" s="71"/>
      <c r="G2696" s="88">
        <v>1317.5170000000001</v>
      </c>
      <c r="H2696" s="179"/>
      <c r="I2696" s="212"/>
      <c r="J2696" s="213"/>
      <c r="K2696" s="214"/>
      <c r="L2696" s="180"/>
      <c r="M2696" s="62"/>
    </row>
    <row r="2697" spans="1:13" x14ac:dyDescent="0.3">
      <c r="A2697" s="62"/>
      <c r="B2697" s="63"/>
      <c r="C2697" s="68"/>
      <c r="D2697" s="72" t="s">
        <v>7</v>
      </c>
      <c r="E2697" s="215"/>
      <c r="F2697" s="181">
        <v>0.1</v>
      </c>
      <c r="G2697" s="215">
        <v>131.75200000000001</v>
      </c>
      <c r="H2697" s="120"/>
      <c r="I2697" s="124"/>
      <c r="J2697" s="141"/>
      <c r="K2697" s="125"/>
      <c r="L2697" s="119"/>
      <c r="M2697" s="62"/>
    </row>
    <row r="2698" spans="1:13" x14ac:dyDescent="0.3">
      <c r="A2698" s="62"/>
      <c r="B2698" s="63"/>
      <c r="C2698" s="68"/>
      <c r="D2698" s="72" t="s">
        <v>8</v>
      </c>
      <c r="E2698" s="215"/>
      <c r="F2698" s="181">
        <v>0.1</v>
      </c>
      <c r="G2698" s="215">
        <v>131.75200000000001</v>
      </c>
      <c r="H2698" s="120"/>
      <c r="I2698" s="124"/>
      <c r="J2698" s="141"/>
      <c r="K2698" s="125"/>
      <c r="L2698" s="119"/>
      <c r="M2698" s="62"/>
    </row>
    <row r="2699" spans="1:13" x14ac:dyDescent="0.3">
      <c r="A2699" s="62"/>
      <c r="B2699" s="63" t="s">
        <v>66</v>
      </c>
      <c r="C2699" s="68"/>
      <c r="D2699" s="75" t="s">
        <v>67</v>
      </c>
      <c r="E2699" s="76"/>
      <c r="F2699" s="71"/>
      <c r="G2699" s="76">
        <v>1581.021</v>
      </c>
      <c r="H2699" s="120"/>
      <c r="I2699" s="124"/>
      <c r="J2699" s="141"/>
      <c r="K2699" s="125"/>
      <c r="L2699" s="119"/>
      <c r="M2699" s="62"/>
    </row>
    <row r="2700" spans="1:13" ht="15" thickBot="1" x14ac:dyDescent="0.35">
      <c r="A2700" s="62"/>
      <c r="B2700" s="63"/>
      <c r="C2700" s="68"/>
      <c r="D2700" s="77" t="s">
        <v>68</v>
      </c>
      <c r="E2700" s="78"/>
      <c r="F2700" s="79"/>
      <c r="G2700" s="78">
        <v>1581.02</v>
      </c>
      <c r="H2700" s="134">
        <v>1</v>
      </c>
      <c r="I2700" s="126"/>
      <c r="J2700" s="142"/>
      <c r="K2700" s="127"/>
      <c r="L2700" s="135">
        <v>1.0226813012659418E-3</v>
      </c>
      <c r="M2700" s="62"/>
    </row>
    <row r="2701" spans="1:13" x14ac:dyDescent="0.3">
      <c r="A2701" s="62"/>
      <c r="B2701" s="63"/>
      <c r="C2701" s="68"/>
      <c r="D2701" s="80"/>
      <c r="E2701" s="67"/>
      <c r="F2701" s="65"/>
      <c r="G2701" s="67"/>
      <c r="H2701" s="47"/>
      <c r="I2701" s="47"/>
      <c r="J2701" s="60"/>
      <c r="K2701" s="47"/>
      <c r="L2701" s="47"/>
      <c r="M2701" s="62"/>
    </row>
    <row r="2702" spans="1:13" x14ac:dyDescent="0.3">
      <c r="A2702" s="62"/>
      <c r="B2702" s="63"/>
      <c r="C2702" s="68"/>
      <c r="D2702" s="80"/>
      <c r="E2702" s="67"/>
      <c r="F2702" s="65"/>
      <c r="G2702" s="67"/>
      <c r="H2702" s="47"/>
      <c r="I2702" s="47"/>
      <c r="J2702" s="60"/>
      <c r="K2702" s="47"/>
      <c r="L2702" s="47"/>
      <c r="M2702" s="62"/>
    </row>
    <row r="2703" spans="1:13" x14ac:dyDescent="0.3">
      <c r="A2703" s="62"/>
      <c r="B2703" s="63"/>
      <c r="C2703" s="68"/>
      <c r="D2703" s="80"/>
      <c r="E2703" s="67"/>
      <c r="F2703" s="65"/>
      <c r="G2703" s="67"/>
      <c r="H2703" s="47"/>
      <c r="I2703" s="47"/>
      <c r="J2703" s="60"/>
      <c r="K2703" s="47"/>
      <c r="L2703" s="47"/>
      <c r="M2703" s="62"/>
    </row>
    <row r="2704" spans="1:13" x14ac:dyDescent="0.3">
      <c r="A2704" s="62"/>
      <c r="B2704" s="136" t="s">
        <v>1808</v>
      </c>
      <c r="C2704" s="81"/>
      <c r="D2704" s="80"/>
      <c r="E2704" s="67"/>
      <c r="F2704" s="82"/>
      <c r="G2704" s="82"/>
      <c r="H2704" s="47"/>
      <c r="I2704" s="47"/>
      <c r="J2704" s="60"/>
      <c r="K2704" s="47"/>
      <c r="L2704" s="47"/>
      <c r="M2704" s="62"/>
    </row>
    <row r="2705" spans="1:13" x14ac:dyDescent="0.3">
      <c r="A2705" s="62"/>
      <c r="B2705" s="216" t="s">
        <v>6</v>
      </c>
      <c r="C2705" s="217"/>
      <c r="D2705" s="80"/>
      <c r="E2705" s="67"/>
      <c r="F2705" s="62"/>
      <c r="G2705" s="62"/>
      <c r="H2705" s="47"/>
      <c r="I2705" s="47"/>
      <c r="J2705" s="60"/>
      <c r="K2705" s="47"/>
      <c r="L2705" s="47"/>
      <c r="M2705" s="62"/>
    </row>
    <row r="2706" spans="1:13" x14ac:dyDescent="0.3">
      <c r="A2706" s="62"/>
      <c r="B2706" s="84"/>
      <c r="C2706" s="62"/>
      <c r="D2706" s="80"/>
      <c r="E2706" s="67"/>
      <c r="F2706" s="62"/>
      <c r="G2706" s="62"/>
      <c r="H2706" s="47"/>
      <c r="I2706" s="47"/>
      <c r="J2706" s="60"/>
      <c r="K2706" s="47"/>
      <c r="L2706" s="47"/>
      <c r="M2706" s="62"/>
    </row>
    <row r="2707" spans="1:13" x14ac:dyDescent="0.3">
      <c r="A2707" s="62"/>
      <c r="B2707" s="129"/>
      <c r="C2707" s="129"/>
      <c r="D2707" s="129"/>
      <c r="J2707" s="1"/>
    </row>
    <row r="2708" spans="1:13" x14ac:dyDescent="0.3">
      <c r="A2708" s="62"/>
      <c r="B2708" s="130"/>
      <c r="C2708" s="130"/>
      <c r="D2708" s="130"/>
      <c r="J2708" s="1"/>
    </row>
    <row r="2709" spans="1:13" ht="15.6" x14ac:dyDescent="0.3">
      <c r="A2709" s="62"/>
      <c r="B2709" s="47"/>
      <c r="C2709" s="47"/>
      <c r="D2709" s="715" t="s">
        <v>166</v>
      </c>
      <c r="E2709" s="715"/>
      <c r="F2709" s="715"/>
      <c r="J2709" s="1"/>
    </row>
    <row r="2710" spans="1:13" x14ac:dyDescent="0.3">
      <c r="A2710" s="62"/>
      <c r="B2710" s="132"/>
      <c r="C2710" s="132"/>
      <c r="D2710" s="132"/>
      <c r="J2710" s="1"/>
    </row>
    <row r="2711" spans="1:13" ht="82.2" customHeight="1" x14ac:dyDescent="0.3">
      <c r="A2711" s="62"/>
      <c r="B2711" s="710" t="s">
        <v>1809</v>
      </c>
      <c r="C2711" s="710"/>
      <c r="D2711" s="710"/>
      <c r="E2711" s="710"/>
      <c r="F2711" s="710"/>
      <c r="G2711" s="710"/>
      <c r="H2711" s="710"/>
      <c r="I2711" s="710"/>
      <c r="J2711" s="710"/>
      <c r="K2711" s="710"/>
      <c r="L2711" s="710"/>
    </row>
    <row r="2712" spans="1:13" x14ac:dyDescent="0.3">
      <c r="A2712" s="62"/>
      <c r="B2712" s="63"/>
      <c r="C2712" s="9"/>
      <c r="D2712" s="10"/>
      <c r="E2712" s="11"/>
      <c r="F2712" s="12"/>
      <c r="G2712" s="13"/>
      <c r="H2712" s="47"/>
      <c r="I2712" s="47"/>
      <c r="J2712" s="60"/>
      <c r="K2712" s="47"/>
      <c r="L2712" s="47"/>
      <c r="M2712" s="62"/>
    </row>
    <row r="2713" spans="1:13" x14ac:dyDescent="0.3">
      <c r="A2713" s="62"/>
      <c r="B2713" s="48" t="s">
        <v>48</v>
      </c>
      <c r="C2713" s="9"/>
      <c r="D2713" s="10"/>
      <c r="E2713" s="11"/>
      <c r="F2713" s="11"/>
      <c r="G2713" s="11"/>
      <c r="H2713" s="47"/>
      <c r="I2713" s="47"/>
      <c r="J2713" s="60"/>
      <c r="K2713" s="47"/>
      <c r="L2713" s="47"/>
      <c r="M2713" s="62"/>
    </row>
    <row r="2714" spans="1:13" x14ac:dyDescent="0.3">
      <c r="A2714" s="62"/>
      <c r="B2714" s="64" t="s">
        <v>49</v>
      </c>
      <c r="C2714" s="62" t="s">
        <v>1151</v>
      </c>
      <c r="D2714" s="62"/>
      <c r="E2714" s="62"/>
      <c r="F2714" s="47"/>
      <c r="G2714" s="47"/>
      <c r="H2714" s="47"/>
      <c r="I2714" s="65" t="s">
        <v>50</v>
      </c>
      <c r="J2714" s="68" t="s">
        <v>5</v>
      </c>
      <c r="K2714" s="47"/>
      <c r="L2714" s="47"/>
      <c r="M2714" s="62"/>
    </row>
    <row r="2715" spans="1:13" ht="15" thickBot="1" x14ac:dyDescent="0.35">
      <c r="A2715" s="62"/>
      <c r="B2715" s="64" t="s">
        <v>51</v>
      </c>
      <c r="C2715" s="62" t="s">
        <v>1682</v>
      </c>
      <c r="D2715" s="62"/>
      <c r="E2715" s="62"/>
      <c r="F2715" s="47"/>
      <c r="G2715" s="62" t="s">
        <v>616</v>
      </c>
      <c r="H2715" s="47"/>
      <c r="I2715" s="47"/>
      <c r="J2715" s="60"/>
      <c r="K2715" s="47"/>
      <c r="L2715" s="47"/>
      <c r="M2715" s="62"/>
    </row>
    <row r="2716" spans="1:13" ht="15" thickTop="1" x14ac:dyDescent="0.3">
      <c r="A2716" s="62"/>
      <c r="B2716" s="49" t="s">
        <v>52</v>
      </c>
      <c r="C2716" s="14"/>
      <c r="D2716" s="15"/>
      <c r="E2716" s="16"/>
      <c r="F2716" s="17"/>
      <c r="G2716" s="16"/>
      <c r="H2716" s="711" t="s">
        <v>164</v>
      </c>
      <c r="I2716" s="712"/>
      <c r="J2716" s="712"/>
      <c r="K2716" s="712"/>
      <c r="L2716" s="713"/>
      <c r="M2716" s="62"/>
    </row>
    <row r="2717" spans="1:13" ht="28.8" x14ac:dyDescent="0.3">
      <c r="A2717" s="62"/>
      <c r="B2717" s="186" t="s">
        <v>53</v>
      </c>
      <c r="C2717" s="187" t="s">
        <v>1</v>
      </c>
      <c r="D2717" s="161" t="s">
        <v>54</v>
      </c>
      <c r="E2717" s="188" t="s">
        <v>23</v>
      </c>
      <c r="F2717" s="188" t="s">
        <v>55</v>
      </c>
      <c r="G2717" s="188" t="s">
        <v>56</v>
      </c>
      <c r="H2717" s="90" t="s">
        <v>158</v>
      </c>
      <c r="I2717" s="169" t="s">
        <v>159</v>
      </c>
      <c r="J2717" s="169" t="s">
        <v>160</v>
      </c>
      <c r="K2717" s="169" t="s">
        <v>161</v>
      </c>
      <c r="L2717" s="92" t="s">
        <v>162</v>
      </c>
      <c r="M2717" s="62"/>
    </row>
    <row r="2718" spans="1:13" x14ac:dyDescent="0.3">
      <c r="A2718" s="62"/>
      <c r="B2718" s="189">
        <v>0</v>
      </c>
      <c r="C2718" s="187"/>
      <c r="D2718" s="190">
        <v>0</v>
      </c>
      <c r="E2718" s="191">
        <v>0</v>
      </c>
      <c r="F2718" s="505">
        <v>0.1</v>
      </c>
      <c r="G2718" s="191">
        <v>0</v>
      </c>
      <c r="H2718" s="170">
        <v>0</v>
      </c>
      <c r="I2718" s="171"/>
      <c r="J2718" s="192">
        <v>0</v>
      </c>
      <c r="K2718" s="172">
        <v>0</v>
      </c>
      <c r="L2718" s="173">
        <v>0</v>
      </c>
      <c r="M2718" s="62"/>
    </row>
    <row r="2719" spans="1:13" x14ac:dyDescent="0.3">
      <c r="A2719" s="62"/>
      <c r="B2719" s="6">
        <v>0</v>
      </c>
      <c r="C2719" s="25"/>
      <c r="D2719" s="3">
        <v>0</v>
      </c>
      <c r="E2719" s="26">
        <v>0</v>
      </c>
      <c r="F2719" s="27"/>
      <c r="G2719" s="26">
        <v>0</v>
      </c>
      <c r="H2719" s="89">
        <v>0</v>
      </c>
      <c r="I2719" s="99"/>
      <c r="J2719" s="61">
        <v>0</v>
      </c>
      <c r="K2719" s="100">
        <v>0</v>
      </c>
      <c r="L2719" s="101">
        <v>0</v>
      </c>
      <c r="M2719" s="62"/>
    </row>
    <row r="2720" spans="1:13" x14ac:dyDescent="0.3">
      <c r="A2720" s="62"/>
      <c r="B2720" s="6">
        <v>0</v>
      </c>
      <c r="C2720" s="25"/>
      <c r="D2720" s="3">
        <v>0</v>
      </c>
      <c r="E2720" s="26">
        <v>0</v>
      </c>
      <c r="F2720" s="27"/>
      <c r="G2720" s="26">
        <v>0</v>
      </c>
      <c r="H2720" s="89">
        <v>0</v>
      </c>
      <c r="I2720" s="99"/>
      <c r="J2720" s="61">
        <v>0</v>
      </c>
      <c r="K2720" s="100">
        <v>0</v>
      </c>
      <c r="L2720" s="101">
        <v>0</v>
      </c>
      <c r="M2720" s="62"/>
    </row>
    <row r="2721" spans="1:13" x14ac:dyDescent="0.3">
      <c r="A2721" s="62"/>
      <c r="B2721" s="6">
        <v>0</v>
      </c>
      <c r="C2721" s="25"/>
      <c r="D2721" s="3">
        <v>0</v>
      </c>
      <c r="E2721" s="26">
        <v>0</v>
      </c>
      <c r="F2721" s="27"/>
      <c r="G2721" s="26">
        <v>0</v>
      </c>
      <c r="H2721" s="89">
        <v>0</v>
      </c>
      <c r="I2721" s="99"/>
      <c r="J2721" s="61">
        <v>0</v>
      </c>
      <c r="K2721" s="100">
        <v>0</v>
      </c>
      <c r="L2721" s="101">
        <v>0</v>
      </c>
      <c r="M2721" s="62"/>
    </row>
    <row r="2722" spans="1:13" x14ac:dyDescent="0.3">
      <c r="A2722" s="62"/>
      <c r="B2722" s="6">
        <v>0</v>
      </c>
      <c r="C2722" s="25"/>
      <c r="D2722" s="3">
        <v>0</v>
      </c>
      <c r="E2722" s="26">
        <v>0</v>
      </c>
      <c r="F2722" s="27"/>
      <c r="G2722" s="26">
        <v>0</v>
      </c>
      <c r="H2722" s="89">
        <v>0</v>
      </c>
      <c r="I2722" s="99"/>
      <c r="J2722" s="61">
        <v>0</v>
      </c>
      <c r="K2722" s="100">
        <v>0</v>
      </c>
      <c r="L2722" s="101">
        <v>0</v>
      </c>
      <c r="M2722" s="62"/>
    </row>
    <row r="2723" spans="1:13" x14ac:dyDescent="0.3">
      <c r="A2723" s="62"/>
      <c r="B2723" s="6">
        <v>0</v>
      </c>
      <c r="C2723" s="25"/>
      <c r="D2723" s="3">
        <v>0</v>
      </c>
      <c r="E2723" s="26">
        <v>0</v>
      </c>
      <c r="F2723" s="27"/>
      <c r="G2723" s="26">
        <v>0</v>
      </c>
      <c r="H2723" s="89">
        <v>0</v>
      </c>
      <c r="I2723" s="99"/>
      <c r="J2723" s="61">
        <v>0</v>
      </c>
      <c r="K2723" s="100">
        <v>0</v>
      </c>
      <c r="L2723" s="101">
        <v>0</v>
      </c>
      <c r="M2723" s="62"/>
    </row>
    <row r="2724" spans="1:13" x14ac:dyDescent="0.3">
      <c r="A2724" s="62"/>
      <c r="B2724" s="6" t="s">
        <v>1562</v>
      </c>
      <c r="C2724" s="25"/>
      <c r="D2724" s="3">
        <v>0</v>
      </c>
      <c r="E2724" s="26">
        <v>0</v>
      </c>
      <c r="F2724" s="27"/>
      <c r="G2724" s="26">
        <v>4.5999999999999999E-2</v>
      </c>
      <c r="H2724" s="89">
        <v>7.1074632999952101E-5</v>
      </c>
      <c r="I2724" s="99"/>
      <c r="J2724" s="61" t="s">
        <v>165</v>
      </c>
      <c r="K2724" s="100">
        <v>0.4</v>
      </c>
      <c r="L2724" s="101">
        <v>2.8429853199980842E-5</v>
      </c>
      <c r="M2724" s="62"/>
    </row>
    <row r="2725" spans="1:13" x14ac:dyDescent="0.3">
      <c r="A2725" s="62"/>
      <c r="B2725" s="6" t="s">
        <v>57</v>
      </c>
      <c r="C2725" s="25"/>
      <c r="D2725" s="28"/>
      <c r="E2725" s="26"/>
      <c r="F2725" s="27"/>
      <c r="G2725" s="193">
        <v>4.5999999999999999E-2</v>
      </c>
      <c r="H2725" s="102" t="s">
        <v>57</v>
      </c>
      <c r="I2725" s="103"/>
      <c r="J2725" s="85"/>
      <c r="K2725" s="104" t="s">
        <v>156</v>
      </c>
      <c r="L2725" s="105">
        <v>2.8429853199980842E-5</v>
      </c>
      <c r="M2725" s="62"/>
    </row>
    <row r="2726" spans="1:13" x14ac:dyDescent="0.3">
      <c r="A2726" s="62"/>
      <c r="B2726" s="194" t="s">
        <v>22</v>
      </c>
      <c r="C2726" s="195"/>
      <c r="D2726" s="196"/>
      <c r="E2726" s="197"/>
      <c r="F2726" s="155"/>
      <c r="G2726" s="87"/>
      <c r="H2726" s="107"/>
      <c r="I2726" s="174"/>
      <c r="J2726" s="175"/>
      <c r="K2726" s="176"/>
      <c r="L2726" s="110"/>
      <c r="M2726" s="62"/>
    </row>
    <row r="2727" spans="1:13" ht="28.8" x14ac:dyDescent="0.3">
      <c r="A2727" s="62"/>
      <c r="B2727" s="198" t="s">
        <v>58</v>
      </c>
      <c r="C2727" s="199" t="s">
        <v>1</v>
      </c>
      <c r="D2727" s="200" t="s">
        <v>59</v>
      </c>
      <c r="E2727" s="156" t="s">
        <v>23</v>
      </c>
      <c r="F2727" s="156" t="s">
        <v>55</v>
      </c>
      <c r="G2727" s="201" t="s">
        <v>56</v>
      </c>
      <c r="H2727" s="90" t="s">
        <v>158</v>
      </c>
      <c r="I2727" s="169" t="s">
        <v>159</v>
      </c>
      <c r="J2727" s="169" t="s">
        <v>160</v>
      </c>
      <c r="K2727" s="177" t="s">
        <v>161</v>
      </c>
      <c r="L2727" s="92" t="s">
        <v>162</v>
      </c>
      <c r="M2727" s="62"/>
    </row>
    <row r="2728" spans="1:13" x14ac:dyDescent="0.3">
      <c r="A2728" s="62"/>
      <c r="B2728" s="8" t="s">
        <v>87</v>
      </c>
      <c r="C2728" s="25">
        <v>1</v>
      </c>
      <c r="D2728" s="3">
        <v>4.5599999999999996</v>
      </c>
      <c r="E2728" s="26">
        <v>4.5599999999999996</v>
      </c>
      <c r="F2728" s="26">
        <v>0.1</v>
      </c>
      <c r="G2728" s="26">
        <v>0.45599999999999996</v>
      </c>
      <c r="H2728" s="170">
        <v>7.0456592712995992E-4</v>
      </c>
      <c r="I2728" s="171"/>
      <c r="J2728" s="192" t="s">
        <v>163</v>
      </c>
      <c r="K2728" s="172">
        <v>1</v>
      </c>
      <c r="L2728" s="173">
        <v>7.0456592712995992E-4</v>
      </c>
      <c r="M2728" s="62"/>
    </row>
    <row r="2729" spans="1:13" x14ac:dyDescent="0.3">
      <c r="A2729" s="62"/>
      <c r="B2729" s="550" t="s">
        <v>86</v>
      </c>
      <c r="C2729" s="25">
        <v>1</v>
      </c>
      <c r="D2729" s="3">
        <v>4.55</v>
      </c>
      <c r="E2729" s="26">
        <v>4.55</v>
      </c>
      <c r="F2729" s="26">
        <v>0.1</v>
      </c>
      <c r="G2729" s="26">
        <v>0.45500000000000002</v>
      </c>
      <c r="H2729" s="89">
        <v>7.0302082641256973E-4</v>
      </c>
      <c r="I2729" s="99"/>
      <c r="J2729" s="61" t="s">
        <v>163</v>
      </c>
      <c r="K2729" s="100">
        <v>1</v>
      </c>
      <c r="L2729" s="101">
        <v>7.0302082641256973E-4</v>
      </c>
      <c r="M2729" s="62"/>
    </row>
    <row r="2730" spans="1:13" x14ac:dyDescent="0.3">
      <c r="A2730" s="62"/>
      <c r="B2730" s="8"/>
      <c r="C2730" s="25"/>
      <c r="D2730" s="3"/>
      <c r="E2730" s="26"/>
      <c r="F2730" s="26"/>
      <c r="G2730" s="26"/>
      <c r="H2730" s="89"/>
      <c r="I2730" s="99"/>
      <c r="J2730" s="61"/>
      <c r="K2730" s="100"/>
      <c r="L2730" s="101"/>
      <c r="M2730" s="62"/>
    </row>
    <row r="2731" spans="1:13" x14ac:dyDescent="0.3">
      <c r="A2731" s="62"/>
      <c r="B2731" s="8"/>
      <c r="C2731" s="25"/>
      <c r="D2731" s="3"/>
      <c r="E2731" s="26"/>
      <c r="F2731" s="27"/>
      <c r="G2731" s="26"/>
      <c r="H2731" s="89"/>
      <c r="I2731" s="99"/>
      <c r="J2731" s="61"/>
      <c r="K2731" s="100"/>
      <c r="L2731" s="101"/>
      <c r="M2731" s="62"/>
    </row>
    <row r="2732" spans="1:13" x14ac:dyDescent="0.3">
      <c r="A2732" s="62"/>
      <c r="B2732" s="8">
        <v>0</v>
      </c>
      <c r="C2732" s="25"/>
      <c r="D2732" s="3">
        <v>0</v>
      </c>
      <c r="E2732" s="26">
        <v>0</v>
      </c>
      <c r="F2732" s="27"/>
      <c r="G2732" s="26">
        <v>0</v>
      </c>
      <c r="H2732" s="89">
        <v>0</v>
      </c>
      <c r="I2732" s="99"/>
      <c r="J2732" s="61">
        <v>0</v>
      </c>
      <c r="K2732" s="100">
        <v>0</v>
      </c>
      <c r="L2732" s="101">
        <v>0</v>
      </c>
      <c r="M2732" s="62"/>
    </row>
    <row r="2733" spans="1:13" x14ac:dyDescent="0.3">
      <c r="A2733" s="62"/>
      <c r="B2733" s="8">
        <v>0</v>
      </c>
      <c r="C2733" s="25"/>
      <c r="D2733" s="3">
        <v>0</v>
      </c>
      <c r="E2733" s="26">
        <v>0</v>
      </c>
      <c r="F2733" s="27"/>
      <c r="G2733" s="26">
        <v>0</v>
      </c>
      <c r="H2733" s="89">
        <v>0</v>
      </c>
      <c r="I2733" s="99"/>
      <c r="J2733" s="61">
        <v>0</v>
      </c>
      <c r="K2733" s="100">
        <v>0</v>
      </c>
      <c r="L2733" s="101">
        <v>0</v>
      </c>
      <c r="M2733" s="62"/>
    </row>
    <row r="2734" spans="1:13" x14ac:dyDescent="0.3">
      <c r="A2734" s="62"/>
      <c r="B2734" s="8">
        <v>0</v>
      </c>
      <c r="C2734" s="25"/>
      <c r="D2734" s="3">
        <v>0</v>
      </c>
      <c r="E2734" s="26">
        <v>0</v>
      </c>
      <c r="F2734" s="27"/>
      <c r="G2734" s="26">
        <v>0</v>
      </c>
      <c r="H2734" s="89">
        <v>0</v>
      </c>
      <c r="I2734" s="99"/>
      <c r="J2734" s="61">
        <v>0</v>
      </c>
      <c r="K2734" s="100">
        <v>0</v>
      </c>
      <c r="L2734" s="101">
        <v>0</v>
      </c>
      <c r="M2734" s="62"/>
    </row>
    <row r="2735" spans="1:13" x14ac:dyDescent="0.3">
      <c r="A2735" s="62"/>
      <c r="B2735" s="8">
        <v>0</v>
      </c>
      <c r="C2735" s="25"/>
      <c r="D2735" s="3">
        <v>0</v>
      </c>
      <c r="E2735" s="26">
        <v>0</v>
      </c>
      <c r="F2735" s="27"/>
      <c r="G2735" s="26">
        <v>0</v>
      </c>
      <c r="H2735" s="89">
        <v>0</v>
      </c>
      <c r="I2735" s="99"/>
      <c r="J2735" s="61">
        <v>0</v>
      </c>
      <c r="K2735" s="100">
        <v>0</v>
      </c>
      <c r="L2735" s="101">
        <v>0</v>
      </c>
      <c r="M2735" s="62"/>
    </row>
    <row r="2736" spans="1:13" x14ac:dyDescent="0.3">
      <c r="A2736" s="62"/>
      <c r="B2736" s="8">
        <v>0</v>
      </c>
      <c r="C2736" s="25"/>
      <c r="D2736" s="3">
        <v>0</v>
      </c>
      <c r="E2736" s="26">
        <v>0</v>
      </c>
      <c r="F2736" s="27"/>
      <c r="G2736" s="26">
        <v>0</v>
      </c>
      <c r="H2736" s="89">
        <v>0</v>
      </c>
      <c r="I2736" s="99"/>
      <c r="J2736" s="61">
        <v>0</v>
      </c>
      <c r="K2736" s="100">
        <v>0</v>
      </c>
      <c r="L2736" s="101">
        <v>0</v>
      </c>
      <c r="M2736" s="62"/>
    </row>
    <row r="2737" spans="1:13" x14ac:dyDescent="0.3">
      <c r="A2737" s="62"/>
      <c r="B2737" s="6" t="s">
        <v>60</v>
      </c>
      <c r="C2737" s="25"/>
      <c r="D2737" s="28"/>
      <c r="E2737" s="26"/>
      <c r="F2737" s="27"/>
      <c r="G2737" s="193">
        <v>0.91100000000000003</v>
      </c>
      <c r="H2737" s="106" t="s">
        <v>60</v>
      </c>
      <c r="I2737" s="103"/>
      <c r="J2737" s="85"/>
      <c r="K2737" s="104" t="s">
        <v>156</v>
      </c>
      <c r="L2737" s="95">
        <v>1.4075867535425298E-3</v>
      </c>
      <c r="M2737" s="62"/>
    </row>
    <row r="2738" spans="1:13" x14ac:dyDescent="0.3">
      <c r="A2738" s="62"/>
      <c r="B2738" s="194" t="s">
        <v>38</v>
      </c>
      <c r="C2738" s="195"/>
      <c r="D2738" s="196"/>
      <c r="E2738" s="196"/>
      <c r="F2738" s="196"/>
      <c r="G2738" s="196"/>
      <c r="H2738" s="115"/>
      <c r="I2738" s="202"/>
      <c r="J2738" s="203"/>
      <c r="K2738" s="178"/>
      <c r="L2738" s="204"/>
      <c r="M2738" s="62"/>
    </row>
    <row r="2739" spans="1:13" ht="28.8" x14ac:dyDescent="0.3">
      <c r="A2739" s="62"/>
      <c r="B2739" s="53" t="s">
        <v>53</v>
      </c>
      <c r="C2739" s="195"/>
      <c r="D2739" s="205" t="s">
        <v>0</v>
      </c>
      <c r="E2739" s="206" t="s">
        <v>1</v>
      </c>
      <c r="F2739" s="207" t="s">
        <v>61</v>
      </c>
      <c r="G2739" s="188" t="s">
        <v>56</v>
      </c>
      <c r="H2739" s="111" t="s">
        <v>158</v>
      </c>
      <c r="I2739" s="112" t="s">
        <v>159</v>
      </c>
      <c r="J2739" s="112" t="s">
        <v>160</v>
      </c>
      <c r="K2739" s="113" t="s">
        <v>161</v>
      </c>
      <c r="L2739" s="114" t="s">
        <v>162</v>
      </c>
      <c r="M2739" s="62"/>
    </row>
    <row r="2740" spans="1:13" x14ac:dyDescent="0.3">
      <c r="A2740" s="62"/>
      <c r="B2740" s="218" t="s">
        <v>1623</v>
      </c>
      <c r="C2740" s="195"/>
      <c r="D2740" s="190" t="s">
        <v>5</v>
      </c>
      <c r="E2740" s="153">
        <v>1</v>
      </c>
      <c r="F2740" s="154">
        <v>380</v>
      </c>
      <c r="G2740" s="191">
        <v>380</v>
      </c>
      <c r="H2740" s="170">
        <v>0.58713827260829998</v>
      </c>
      <c r="I2740" s="171"/>
      <c r="J2740" s="192" t="s">
        <v>1219</v>
      </c>
      <c r="K2740" s="172">
        <v>0</v>
      </c>
      <c r="L2740" s="173">
        <v>0</v>
      </c>
      <c r="M2740" s="521"/>
    </row>
    <row r="2741" spans="1:13" x14ac:dyDescent="0.3">
      <c r="A2741" s="62"/>
      <c r="B2741" s="6" t="s">
        <v>1624</v>
      </c>
      <c r="C2741" s="7"/>
      <c r="D2741" s="3" t="s">
        <v>5</v>
      </c>
      <c r="E2741" s="4">
        <v>1</v>
      </c>
      <c r="F2741" s="5">
        <v>265</v>
      </c>
      <c r="G2741" s="26">
        <v>265</v>
      </c>
      <c r="H2741" s="89">
        <v>0.4094516901084197</v>
      </c>
      <c r="I2741" s="99"/>
      <c r="J2741" s="61" t="s">
        <v>163</v>
      </c>
      <c r="K2741" s="100">
        <v>1</v>
      </c>
      <c r="L2741" s="101">
        <v>0.4094516901084197</v>
      </c>
      <c r="M2741" s="521"/>
    </row>
    <row r="2742" spans="1:13" x14ac:dyDescent="0.3">
      <c r="A2742" s="62"/>
      <c r="B2742" s="6" t="s">
        <v>1625</v>
      </c>
      <c r="C2742" s="7"/>
      <c r="D2742" s="3" t="s">
        <v>5</v>
      </c>
      <c r="E2742" s="4">
        <v>1</v>
      </c>
      <c r="F2742" s="5">
        <v>1.25</v>
      </c>
      <c r="G2742" s="26">
        <v>1.25</v>
      </c>
      <c r="H2742" s="89">
        <v>1.9313758967378289E-3</v>
      </c>
      <c r="I2742" s="99"/>
      <c r="J2742" s="61" t="s">
        <v>163</v>
      </c>
      <c r="K2742" s="100">
        <v>1</v>
      </c>
      <c r="L2742" s="101">
        <v>1.9313758967378289E-3</v>
      </c>
      <c r="M2742" s="62"/>
    </row>
    <row r="2743" spans="1:13" x14ac:dyDescent="0.3">
      <c r="A2743" s="62"/>
      <c r="B2743" s="6">
        <v>0</v>
      </c>
      <c r="C2743" s="7"/>
      <c r="D2743" s="3">
        <v>0</v>
      </c>
      <c r="E2743" s="4"/>
      <c r="F2743" s="5">
        <v>0</v>
      </c>
      <c r="G2743" s="26">
        <v>0</v>
      </c>
      <c r="H2743" s="89">
        <v>0</v>
      </c>
      <c r="I2743" s="99"/>
      <c r="J2743" s="61">
        <v>0</v>
      </c>
      <c r="K2743" s="100">
        <v>0</v>
      </c>
      <c r="L2743" s="101">
        <v>0</v>
      </c>
      <c r="M2743" s="62"/>
    </row>
    <row r="2744" spans="1:13" x14ac:dyDescent="0.3">
      <c r="A2744" s="62"/>
      <c r="B2744" s="6">
        <v>0</v>
      </c>
      <c r="C2744" s="7"/>
      <c r="D2744" s="3">
        <v>0</v>
      </c>
      <c r="E2744" s="4"/>
      <c r="F2744" s="5">
        <v>0</v>
      </c>
      <c r="G2744" s="26">
        <v>0</v>
      </c>
      <c r="H2744" s="89">
        <v>0</v>
      </c>
      <c r="I2744" s="99"/>
      <c r="J2744" s="61">
        <v>0</v>
      </c>
      <c r="K2744" s="100">
        <v>0</v>
      </c>
      <c r="L2744" s="101">
        <v>0</v>
      </c>
      <c r="M2744" s="62"/>
    </row>
    <row r="2745" spans="1:13" x14ac:dyDescent="0.3">
      <c r="A2745" s="62"/>
      <c r="B2745" s="6">
        <v>0</v>
      </c>
      <c r="C2745" s="7"/>
      <c r="D2745" s="3">
        <v>0</v>
      </c>
      <c r="E2745" s="4"/>
      <c r="F2745" s="5">
        <v>0</v>
      </c>
      <c r="G2745" s="26">
        <v>0</v>
      </c>
      <c r="H2745" s="89">
        <v>0</v>
      </c>
      <c r="I2745" s="99"/>
      <c r="J2745" s="61">
        <v>0</v>
      </c>
      <c r="K2745" s="100">
        <v>0</v>
      </c>
      <c r="L2745" s="101">
        <v>0</v>
      </c>
      <c r="M2745" s="62"/>
    </row>
    <row r="2746" spans="1:13" x14ac:dyDescent="0.3">
      <c r="A2746" s="62"/>
      <c r="B2746" s="6">
        <v>0</v>
      </c>
      <c r="C2746" s="7"/>
      <c r="D2746" s="3">
        <v>0</v>
      </c>
      <c r="E2746" s="4"/>
      <c r="F2746" s="5">
        <v>0</v>
      </c>
      <c r="G2746" s="26">
        <v>0</v>
      </c>
      <c r="H2746" s="89">
        <v>0</v>
      </c>
      <c r="I2746" s="99"/>
      <c r="J2746" s="61">
        <v>0</v>
      </c>
      <c r="K2746" s="100">
        <v>0</v>
      </c>
      <c r="L2746" s="101">
        <v>0</v>
      </c>
      <c r="M2746" s="62"/>
    </row>
    <row r="2747" spans="1:13" x14ac:dyDescent="0.3">
      <c r="A2747" s="62"/>
      <c r="B2747" s="6">
        <v>0</v>
      </c>
      <c r="C2747" s="7"/>
      <c r="D2747" s="3">
        <v>0</v>
      </c>
      <c r="E2747" s="4"/>
      <c r="F2747" s="5">
        <v>0</v>
      </c>
      <c r="G2747" s="26">
        <v>0</v>
      </c>
      <c r="H2747" s="89">
        <v>0</v>
      </c>
      <c r="I2747" s="99"/>
      <c r="J2747" s="61">
        <v>0</v>
      </c>
      <c r="K2747" s="100">
        <v>0</v>
      </c>
      <c r="L2747" s="101">
        <v>0</v>
      </c>
      <c r="M2747" s="62"/>
    </row>
    <row r="2748" spans="1:13" x14ac:dyDescent="0.3">
      <c r="A2748" s="62"/>
      <c r="B2748" s="6">
        <v>0</v>
      </c>
      <c r="C2748" s="7"/>
      <c r="D2748" s="3">
        <v>0</v>
      </c>
      <c r="E2748" s="4"/>
      <c r="F2748" s="5">
        <v>0</v>
      </c>
      <c r="G2748" s="26">
        <v>0</v>
      </c>
      <c r="H2748" s="89">
        <v>0</v>
      </c>
      <c r="I2748" s="99"/>
      <c r="J2748" s="61">
        <v>0</v>
      </c>
      <c r="K2748" s="100">
        <v>0</v>
      </c>
      <c r="L2748" s="101">
        <v>0</v>
      </c>
      <c r="M2748" s="62"/>
    </row>
    <row r="2749" spans="1:13" x14ac:dyDescent="0.3">
      <c r="A2749" s="62"/>
      <c r="B2749" s="6">
        <v>0</v>
      </c>
      <c r="C2749" s="7"/>
      <c r="D2749" s="3">
        <v>0</v>
      </c>
      <c r="E2749" s="4"/>
      <c r="F2749" s="5">
        <v>0</v>
      </c>
      <c r="G2749" s="26">
        <v>0</v>
      </c>
      <c r="H2749" s="89">
        <v>0</v>
      </c>
      <c r="I2749" s="99"/>
      <c r="J2749" s="61">
        <v>0</v>
      </c>
      <c r="K2749" s="100">
        <v>0</v>
      </c>
      <c r="L2749" s="101">
        <v>0</v>
      </c>
      <c r="M2749" s="62"/>
    </row>
    <row r="2750" spans="1:13" x14ac:dyDescent="0.3">
      <c r="A2750" s="62"/>
      <c r="B2750" s="6">
        <v>0</v>
      </c>
      <c r="C2750" s="7"/>
      <c r="D2750" s="3">
        <v>0</v>
      </c>
      <c r="E2750" s="4"/>
      <c r="F2750" s="5">
        <v>0</v>
      </c>
      <c r="G2750" s="26">
        <v>0</v>
      </c>
      <c r="H2750" s="89">
        <v>0</v>
      </c>
      <c r="I2750" s="99"/>
      <c r="J2750" s="61">
        <v>0</v>
      </c>
      <c r="K2750" s="100">
        <v>0</v>
      </c>
      <c r="L2750" s="101">
        <v>0</v>
      </c>
      <c r="M2750" s="62"/>
    </row>
    <row r="2751" spans="1:13" x14ac:dyDescent="0.3">
      <c r="A2751" s="62"/>
      <c r="B2751" s="6">
        <v>0</v>
      </c>
      <c r="C2751" s="7"/>
      <c r="D2751" s="3">
        <v>0</v>
      </c>
      <c r="E2751" s="4"/>
      <c r="F2751" s="5">
        <v>0</v>
      </c>
      <c r="G2751" s="26">
        <v>0</v>
      </c>
      <c r="H2751" s="89">
        <v>0</v>
      </c>
      <c r="I2751" s="99"/>
      <c r="J2751" s="61">
        <v>0</v>
      </c>
      <c r="K2751" s="100">
        <v>0</v>
      </c>
      <c r="L2751" s="101">
        <v>0</v>
      </c>
      <c r="M2751" s="62"/>
    </row>
    <row r="2752" spans="1:13" x14ac:dyDescent="0.3">
      <c r="A2752" s="62"/>
      <c r="B2752" s="6">
        <v>0</v>
      </c>
      <c r="C2752" s="7"/>
      <c r="D2752" s="3">
        <v>0</v>
      </c>
      <c r="E2752" s="4"/>
      <c r="F2752" s="5">
        <v>0</v>
      </c>
      <c r="G2752" s="26">
        <v>0</v>
      </c>
      <c r="H2752" s="89">
        <v>0</v>
      </c>
      <c r="I2752" s="99"/>
      <c r="J2752" s="61">
        <v>0</v>
      </c>
      <c r="K2752" s="100">
        <v>0</v>
      </c>
      <c r="L2752" s="101">
        <v>0</v>
      </c>
      <c r="M2752" s="62"/>
    </row>
    <row r="2753" spans="1:13" x14ac:dyDescent="0.3">
      <c r="A2753" s="62"/>
      <c r="B2753" s="58" t="s">
        <v>62</v>
      </c>
      <c r="C2753" s="46"/>
      <c r="D2753" s="37"/>
      <c r="E2753" s="38"/>
      <c r="F2753" s="39"/>
      <c r="G2753" s="193">
        <v>646.25</v>
      </c>
      <c r="H2753" s="106" t="s">
        <v>62</v>
      </c>
      <c r="I2753" s="103"/>
      <c r="J2753" s="85"/>
      <c r="K2753" s="104" t="s">
        <v>156</v>
      </c>
      <c r="L2753" s="95">
        <v>0.4113830660051575</v>
      </c>
      <c r="M2753" s="62"/>
    </row>
    <row r="2754" spans="1:13" x14ac:dyDescent="0.3">
      <c r="A2754" s="62"/>
      <c r="B2754" s="194" t="s">
        <v>63</v>
      </c>
      <c r="C2754" s="195"/>
      <c r="D2754" s="196"/>
      <c r="E2754" s="197"/>
      <c r="F2754" s="155"/>
      <c r="G2754" s="197"/>
      <c r="H2754" s="115"/>
      <c r="I2754" s="202"/>
      <c r="J2754" s="203"/>
      <c r="K2754" s="178"/>
      <c r="L2754" s="204">
        <v>0</v>
      </c>
      <c r="M2754" s="62"/>
    </row>
    <row r="2755" spans="1:13" ht="28.8" x14ac:dyDescent="0.3">
      <c r="A2755" s="62"/>
      <c r="B2755" s="53" t="s">
        <v>53</v>
      </c>
      <c r="C2755" s="210"/>
      <c r="D2755" s="211" t="s">
        <v>0</v>
      </c>
      <c r="E2755" s="201" t="s">
        <v>1</v>
      </c>
      <c r="F2755" s="156" t="s">
        <v>61</v>
      </c>
      <c r="G2755" s="188" t="s">
        <v>56</v>
      </c>
      <c r="H2755" s="111" t="s">
        <v>158</v>
      </c>
      <c r="I2755" s="112" t="s">
        <v>159</v>
      </c>
      <c r="J2755" s="112" t="s">
        <v>160</v>
      </c>
      <c r="K2755" s="113" t="s">
        <v>161</v>
      </c>
      <c r="L2755" s="114" t="s">
        <v>162</v>
      </c>
      <c r="M2755" s="62"/>
    </row>
    <row r="2756" spans="1:13" x14ac:dyDescent="0.3">
      <c r="A2756" s="62"/>
      <c r="B2756" s="6">
        <v>0</v>
      </c>
      <c r="C2756" s="7"/>
      <c r="D2756" s="3">
        <v>0</v>
      </c>
      <c r="E2756" s="26"/>
      <c r="F2756" s="5">
        <v>0</v>
      </c>
      <c r="G2756" s="191">
        <v>0</v>
      </c>
      <c r="H2756" s="170">
        <v>0</v>
      </c>
      <c r="I2756" s="171"/>
      <c r="J2756" s="192">
        <v>0</v>
      </c>
      <c r="K2756" s="172">
        <v>0</v>
      </c>
      <c r="L2756" s="173">
        <v>0</v>
      </c>
      <c r="M2756" s="62"/>
    </row>
    <row r="2757" spans="1:13" x14ac:dyDescent="0.3">
      <c r="A2757" s="62"/>
      <c r="B2757" s="6">
        <v>0</v>
      </c>
      <c r="C2757" s="7"/>
      <c r="D2757" s="3">
        <v>0</v>
      </c>
      <c r="E2757" s="26"/>
      <c r="F2757" s="5">
        <v>0</v>
      </c>
      <c r="G2757" s="26">
        <v>0</v>
      </c>
      <c r="H2757" s="89">
        <v>0</v>
      </c>
      <c r="I2757" s="99"/>
      <c r="J2757" s="61">
        <v>0</v>
      </c>
      <c r="K2757" s="100">
        <v>0</v>
      </c>
      <c r="L2757" s="101">
        <v>0</v>
      </c>
      <c r="M2757" s="62"/>
    </row>
    <row r="2758" spans="1:13" x14ac:dyDescent="0.3">
      <c r="A2758" s="62"/>
      <c r="B2758" s="6">
        <v>0</v>
      </c>
      <c r="C2758" s="7"/>
      <c r="D2758" s="3">
        <v>0</v>
      </c>
      <c r="E2758" s="26"/>
      <c r="F2758" s="5">
        <v>0</v>
      </c>
      <c r="G2758" s="26">
        <v>0</v>
      </c>
      <c r="H2758" s="89">
        <v>0</v>
      </c>
      <c r="I2758" s="99"/>
      <c r="J2758" s="61">
        <v>0</v>
      </c>
      <c r="K2758" s="100">
        <v>0</v>
      </c>
      <c r="L2758" s="101">
        <v>0</v>
      </c>
      <c r="M2758" s="62"/>
    </row>
    <row r="2759" spans="1:13" x14ac:dyDescent="0.3">
      <c r="A2759" s="62"/>
      <c r="B2759" s="6">
        <v>0</v>
      </c>
      <c r="C2759" s="7"/>
      <c r="D2759" s="3">
        <v>0</v>
      </c>
      <c r="E2759" s="26"/>
      <c r="F2759" s="5">
        <v>0</v>
      </c>
      <c r="G2759" s="26">
        <v>0</v>
      </c>
      <c r="H2759" s="89">
        <v>0</v>
      </c>
      <c r="I2759" s="99"/>
      <c r="J2759" s="61">
        <v>0</v>
      </c>
      <c r="K2759" s="100">
        <v>0</v>
      </c>
      <c r="L2759" s="101">
        <v>0</v>
      </c>
      <c r="M2759" s="62"/>
    </row>
    <row r="2760" spans="1:13" x14ac:dyDescent="0.3">
      <c r="A2760" s="62"/>
      <c r="B2760" s="6">
        <v>0</v>
      </c>
      <c r="C2760" s="7"/>
      <c r="D2760" s="3">
        <v>0</v>
      </c>
      <c r="E2760" s="26"/>
      <c r="F2760" s="5">
        <v>0</v>
      </c>
      <c r="G2760" s="26">
        <v>0</v>
      </c>
      <c r="H2760" s="89">
        <v>0</v>
      </c>
      <c r="I2760" s="99"/>
      <c r="J2760" s="61">
        <v>0</v>
      </c>
      <c r="K2760" s="100">
        <v>0</v>
      </c>
      <c r="L2760" s="101">
        <v>0</v>
      </c>
      <c r="M2760" s="62"/>
    </row>
    <row r="2761" spans="1:13" ht="15" thickBot="1" x14ac:dyDescent="0.35">
      <c r="A2761" s="62"/>
      <c r="B2761" s="59" t="s">
        <v>64</v>
      </c>
      <c r="C2761" s="42"/>
      <c r="D2761" s="43"/>
      <c r="E2761" s="44"/>
      <c r="F2761" s="45"/>
      <c r="G2761" s="191">
        <v>0</v>
      </c>
      <c r="H2761" s="106" t="s">
        <v>64</v>
      </c>
      <c r="I2761" s="103"/>
      <c r="J2761" s="85"/>
      <c r="K2761" s="104" t="s">
        <v>156</v>
      </c>
      <c r="L2761" s="95">
        <v>0</v>
      </c>
      <c r="M2761" s="62"/>
    </row>
    <row r="2762" spans="1:13" x14ac:dyDescent="0.3">
      <c r="A2762" s="62"/>
      <c r="B2762" s="64"/>
      <c r="C2762" s="68"/>
      <c r="D2762" s="69" t="s">
        <v>65</v>
      </c>
      <c r="E2762" s="70"/>
      <c r="F2762" s="71"/>
      <c r="G2762" s="88">
        <v>647.20699999999999</v>
      </c>
      <c r="H2762" s="179"/>
      <c r="I2762" s="212"/>
      <c r="J2762" s="213"/>
      <c r="K2762" s="214"/>
      <c r="L2762" s="180"/>
      <c r="M2762" s="62"/>
    </row>
    <row r="2763" spans="1:13" x14ac:dyDescent="0.3">
      <c r="A2763" s="62"/>
      <c r="B2763" s="63"/>
      <c r="C2763" s="68"/>
      <c r="D2763" s="72" t="s">
        <v>7</v>
      </c>
      <c r="E2763" s="215"/>
      <c r="F2763" s="181">
        <v>0.1</v>
      </c>
      <c r="G2763" s="215">
        <v>64.721000000000004</v>
      </c>
      <c r="H2763" s="120"/>
      <c r="I2763" s="124"/>
      <c r="J2763" s="141"/>
      <c r="K2763" s="125"/>
      <c r="L2763" s="119"/>
      <c r="M2763" s="62"/>
    </row>
    <row r="2764" spans="1:13" x14ac:dyDescent="0.3">
      <c r="A2764" s="62"/>
      <c r="B2764" s="63"/>
      <c r="C2764" s="68"/>
      <c r="D2764" s="72" t="s">
        <v>8</v>
      </c>
      <c r="E2764" s="215"/>
      <c r="F2764" s="181">
        <v>0.1</v>
      </c>
      <c r="G2764" s="215">
        <v>64.721000000000004</v>
      </c>
      <c r="H2764" s="120"/>
      <c r="I2764" s="124"/>
      <c r="J2764" s="141"/>
      <c r="K2764" s="125"/>
      <c r="L2764" s="119"/>
      <c r="M2764" s="62"/>
    </row>
    <row r="2765" spans="1:13" x14ac:dyDescent="0.3">
      <c r="A2765" s="62"/>
      <c r="B2765" s="63" t="s">
        <v>66</v>
      </c>
      <c r="C2765" s="68"/>
      <c r="D2765" s="75" t="s">
        <v>67</v>
      </c>
      <c r="E2765" s="76"/>
      <c r="F2765" s="71"/>
      <c r="G2765" s="76">
        <v>776.649</v>
      </c>
      <c r="H2765" s="120"/>
      <c r="I2765" s="124"/>
      <c r="J2765" s="141"/>
      <c r="K2765" s="125"/>
      <c r="L2765" s="119"/>
      <c r="M2765" s="62"/>
    </row>
    <row r="2766" spans="1:13" ht="15" thickBot="1" x14ac:dyDescent="0.35">
      <c r="A2766" s="62"/>
      <c r="B2766" s="63"/>
      <c r="C2766" s="68"/>
      <c r="D2766" s="77" t="s">
        <v>68</v>
      </c>
      <c r="E2766" s="78"/>
      <c r="F2766" s="79"/>
      <c r="G2766" s="78">
        <v>776.65</v>
      </c>
      <c r="H2766" s="134">
        <v>1</v>
      </c>
      <c r="I2766" s="126"/>
      <c r="J2766" s="142"/>
      <c r="K2766" s="127"/>
      <c r="L2766" s="135">
        <v>0.41281908261190003</v>
      </c>
      <c r="M2766" s="62"/>
    </row>
    <row r="2767" spans="1:13" x14ac:dyDescent="0.3">
      <c r="A2767" s="62"/>
      <c r="B2767" s="63"/>
      <c r="C2767" s="68"/>
      <c r="D2767" s="80"/>
      <c r="E2767" s="67"/>
      <c r="F2767" s="65"/>
      <c r="G2767" s="67"/>
      <c r="H2767" s="47"/>
      <c r="I2767" s="47"/>
      <c r="J2767" s="60"/>
      <c r="K2767" s="47"/>
      <c r="L2767" s="47"/>
      <c r="M2767" s="62"/>
    </row>
    <row r="2768" spans="1:13" x14ac:dyDescent="0.3">
      <c r="A2768" s="62"/>
      <c r="B2768" s="63"/>
      <c r="C2768" s="68"/>
      <c r="D2768" s="80"/>
      <c r="E2768" s="67"/>
      <c r="F2768" s="65"/>
      <c r="G2768" s="67"/>
      <c r="H2768" s="47"/>
      <c r="I2768" s="47"/>
      <c r="J2768" s="60"/>
      <c r="K2768" s="47"/>
      <c r="L2768" s="47"/>
      <c r="M2768" s="62"/>
    </row>
    <row r="2769" spans="1:13" x14ac:dyDescent="0.3">
      <c r="A2769" s="62"/>
      <c r="B2769" s="63"/>
      <c r="C2769" s="68"/>
      <c r="D2769" s="80"/>
      <c r="E2769" s="67"/>
      <c r="F2769" s="65"/>
      <c r="G2769" s="67"/>
      <c r="H2769" s="47"/>
      <c r="I2769" s="47"/>
      <c r="J2769" s="60"/>
      <c r="K2769" s="47"/>
      <c r="L2769" s="47"/>
      <c r="M2769" s="62"/>
    </row>
    <row r="2770" spans="1:13" x14ac:dyDescent="0.3">
      <c r="A2770" s="62"/>
      <c r="B2770" s="136" t="s">
        <v>1808</v>
      </c>
      <c r="C2770" s="81"/>
      <c r="D2770" s="80"/>
      <c r="E2770" s="67"/>
      <c r="F2770" s="82"/>
      <c r="G2770" s="82"/>
      <c r="H2770" s="47"/>
      <c r="I2770" s="47"/>
      <c r="J2770" s="60"/>
      <c r="K2770" s="47"/>
      <c r="L2770" s="47"/>
      <c r="M2770" s="62"/>
    </row>
    <row r="2771" spans="1:13" x14ac:dyDescent="0.3">
      <c r="A2771" s="62"/>
      <c r="B2771" s="216" t="s">
        <v>6</v>
      </c>
      <c r="C2771" s="217"/>
      <c r="D2771" s="80"/>
      <c r="E2771" s="67"/>
      <c r="F2771" s="62"/>
      <c r="G2771" s="62"/>
      <c r="H2771" s="47"/>
      <c r="I2771" s="47"/>
      <c r="J2771" s="60"/>
      <c r="K2771" s="47"/>
      <c r="L2771" s="47"/>
      <c r="M2771" s="62"/>
    </row>
    <row r="2772" spans="1:13" x14ac:dyDescent="0.3">
      <c r="A2772" s="62"/>
      <c r="B2772" s="84"/>
      <c r="C2772" s="62"/>
      <c r="D2772" s="80"/>
      <c r="E2772" s="67"/>
      <c r="F2772" s="62"/>
      <c r="G2772" s="62"/>
      <c r="H2772" s="47"/>
      <c r="I2772" s="47"/>
      <c r="J2772" s="60"/>
      <c r="K2772" s="47"/>
      <c r="L2772" s="47"/>
      <c r="M2772" s="62"/>
    </row>
    <row r="2773" spans="1:13" x14ac:dyDescent="0.3">
      <c r="A2773" s="62"/>
      <c r="B2773" s="129"/>
      <c r="C2773" s="129"/>
      <c r="D2773" s="129"/>
      <c r="J2773" s="1"/>
    </row>
    <row r="2774" spans="1:13" x14ac:dyDescent="0.3">
      <c r="A2774" s="62"/>
      <c r="B2774" s="130"/>
      <c r="C2774" s="130"/>
      <c r="D2774" s="130"/>
      <c r="J2774" s="1"/>
    </row>
    <row r="2775" spans="1:13" ht="15.6" x14ac:dyDescent="0.3">
      <c r="A2775" s="62"/>
      <c r="B2775" s="47"/>
      <c r="C2775" s="47"/>
      <c r="D2775" s="715" t="s">
        <v>166</v>
      </c>
      <c r="E2775" s="715"/>
      <c r="F2775" s="715"/>
      <c r="J2775" s="1"/>
    </row>
    <row r="2776" spans="1:13" x14ac:dyDescent="0.3">
      <c r="A2776" s="62"/>
      <c r="B2776" s="132"/>
      <c r="C2776" s="132"/>
      <c r="D2776" s="132"/>
      <c r="J2776" s="1"/>
    </row>
    <row r="2777" spans="1:13" ht="82.2" customHeight="1" x14ac:dyDescent="0.3">
      <c r="A2777" s="62"/>
      <c r="B2777" s="710" t="s">
        <v>1809</v>
      </c>
      <c r="C2777" s="710"/>
      <c r="D2777" s="710"/>
      <c r="E2777" s="710"/>
      <c r="F2777" s="710"/>
      <c r="G2777" s="710"/>
      <c r="H2777" s="710"/>
      <c r="I2777" s="710"/>
      <c r="J2777" s="710"/>
      <c r="K2777" s="710"/>
      <c r="L2777" s="710"/>
    </row>
    <row r="2778" spans="1:13" x14ac:dyDescent="0.3">
      <c r="A2778" s="62"/>
      <c r="B2778" s="63"/>
      <c r="C2778" s="9"/>
      <c r="D2778" s="10"/>
      <c r="E2778" s="11"/>
      <c r="F2778" s="12"/>
      <c r="G2778" s="13"/>
      <c r="H2778" s="47"/>
      <c r="I2778" s="47"/>
      <c r="J2778" s="60"/>
      <c r="K2778" s="47"/>
      <c r="L2778" s="47"/>
      <c r="M2778" s="62"/>
    </row>
    <row r="2779" spans="1:13" x14ac:dyDescent="0.3">
      <c r="A2779" s="62"/>
      <c r="B2779" s="48" t="s">
        <v>48</v>
      </c>
      <c r="C2779" s="9"/>
      <c r="D2779" s="10"/>
      <c r="E2779" s="11"/>
      <c r="F2779" s="11"/>
      <c r="G2779" s="11"/>
      <c r="H2779" s="47"/>
      <c r="I2779" s="47"/>
      <c r="J2779" s="60"/>
      <c r="K2779" s="47"/>
      <c r="L2779" s="47"/>
      <c r="M2779" s="62"/>
    </row>
    <row r="2780" spans="1:13" x14ac:dyDescent="0.3">
      <c r="A2780" s="62"/>
      <c r="B2780" s="64" t="s">
        <v>49</v>
      </c>
      <c r="C2780" s="62" t="s">
        <v>1160</v>
      </c>
      <c r="D2780" s="62"/>
      <c r="E2780" s="62"/>
      <c r="F2780" s="47"/>
      <c r="G2780" s="47"/>
      <c r="H2780" s="47"/>
      <c r="I2780" s="65" t="s">
        <v>50</v>
      </c>
      <c r="J2780" s="68" t="s">
        <v>5</v>
      </c>
      <c r="K2780" s="47"/>
      <c r="L2780" s="47"/>
      <c r="M2780" s="62"/>
    </row>
    <row r="2781" spans="1:13" ht="15" thickBot="1" x14ac:dyDescent="0.35">
      <c r="A2781" s="62"/>
      <c r="B2781" s="64" t="s">
        <v>51</v>
      </c>
      <c r="C2781" s="62" t="s">
        <v>1682</v>
      </c>
      <c r="D2781" s="62"/>
      <c r="E2781" s="62"/>
      <c r="F2781" s="47"/>
      <c r="G2781" s="62" t="s">
        <v>623</v>
      </c>
      <c r="H2781" s="47"/>
      <c r="I2781" s="47"/>
      <c r="J2781" s="60"/>
      <c r="K2781" s="47"/>
      <c r="L2781" s="47"/>
      <c r="M2781" s="62"/>
    </row>
    <row r="2782" spans="1:13" ht="15" thickTop="1" x14ac:dyDescent="0.3">
      <c r="A2782" s="62"/>
      <c r="B2782" s="49" t="s">
        <v>52</v>
      </c>
      <c r="C2782" s="14"/>
      <c r="D2782" s="15"/>
      <c r="E2782" s="16"/>
      <c r="F2782" s="17"/>
      <c r="G2782" s="16"/>
      <c r="H2782" s="711" t="s">
        <v>164</v>
      </c>
      <c r="I2782" s="712"/>
      <c r="J2782" s="712"/>
      <c r="K2782" s="712"/>
      <c r="L2782" s="713"/>
      <c r="M2782" s="62"/>
    </row>
    <row r="2783" spans="1:13" ht="28.8" x14ac:dyDescent="0.3">
      <c r="A2783" s="62"/>
      <c r="B2783" s="186" t="s">
        <v>53</v>
      </c>
      <c r="C2783" s="187" t="s">
        <v>1</v>
      </c>
      <c r="D2783" s="161" t="s">
        <v>54</v>
      </c>
      <c r="E2783" s="188" t="s">
        <v>23</v>
      </c>
      <c r="F2783" s="188" t="s">
        <v>55</v>
      </c>
      <c r="G2783" s="188" t="s">
        <v>56</v>
      </c>
      <c r="H2783" s="90" t="s">
        <v>158</v>
      </c>
      <c r="I2783" s="169" t="s">
        <v>159</v>
      </c>
      <c r="J2783" s="169" t="s">
        <v>160</v>
      </c>
      <c r="K2783" s="169" t="s">
        <v>161</v>
      </c>
      <c r="L2783" s="92" t="s">
        <v>162</v>
      </c>
      <c r="M2783" s="62"/>
    </row>
    <row r="2784" spans="1:13" x14ac:dyDescent="0.3">
      <c r="A2784" s="62"/>
      <c r="B2784" s="189">
        <v>0</v>
      </c>
      <c r="C2784" s="187"/>
      <c r="D2784" s="190">
        <v>0</v>
      </c>
      <c r="E2784" s="191">
        <v>0</v>
      </c>
      <c r="F2784" s="505">
        <v>0.1</v>
      </c>
      <c r="G2784" s="191">
        <v>0</v>
      </c>
      <c r="H2784" s="170">
        <v>0</v>
      </c>
      <c r="I2784" s="171"/>
      <c r="J2784" s="192">
        <v>0</v>
      </c>
      <c r="K2784" s="172">
        <v>0</v>
      </c>
      <c r="L2784" s="173">
        <v>0</v>
      </c>
      <c r="M2784" s="62"/>
    </row>
    <row r="2785" spans="1:13" x14ac:dyDescent="0.3">
      <c r="A2785" s="62"/>
      <c r="B2785" s="6">
        <v>0</v>
      </c>
      <c r="C2785" s="25"/>
      <c r="D2785" s="3">
        <v>0</v>
      </c>
      <c r="E2785" s="26">
        <v>0</v>
      </c>
      <c r="F2785" s="27"/>
      <c r="G2785" s="26">
        <v>0</v>
      </c>
      <c r="H2785" s="89">
        <v>0</v>
      </c>
      <c r="I2785" s="99"/>
      <c r="J2785" s="61">
        <v>0</v>
      </c>
      <c r="K2785" s="100">
        <v>0</v>
      </c>
      <c r="L2785" s="101">
        <v>0</v>
      </c>
      <c r="M2785" s="62"/>
    </row>
    <row r="2786" spans="1:13" x14ac:dyDescent="0.3">
      <c r="A2786" s="62"/>
      <c r="B2786" s="6">
        <v>0</v>
      </c>
      <c r="C2786" s="25"/>
      <c r="D2786" s="3">
        <v>0</v>
      </c>
      <c r="E2786" s="26">
        <v>0</v>
      </c>
      <c r="F2786" s="27"/>
      <c r="G2786" s="26">
        <v>0</v>
      </c>
      <c r="H2786" s="89">
        <v>0</v>
      </c>
      <c r="I2786" s="99"/>
      <c r="J2786" s="61">
        <v>0</v>
      </c>
      <c r="K2786" s="100">
        <v>0</v>
      </c>
      <c r="L2786" s="101">
        <v>0</v>
      </c>
      <c r="M2786" s="62"/>
    </row>
    <row r="2787" spans="1:13" x14ac:dyDescent="0.3">
      <c r="A2787" s="62"/>
      <c r="B2787" s="6">
        <v>0</v>
      </c>
      <c r="C2787" s="25"/>
      <c r="D2787" s="3">
        <v>0</v>
      </c>
      <c r="E2787" s="26">
        <v>0</v>
      </c>
      <c r="F2787" s="27"/>
      <c r="G2787" s="26">
        <v>0</v>
      </c>
      <c r="H2787" s="89">
        <v>0</v>
      </c>
      <c r="I2787" s="99"/>
      <c r="J2787" s="61">
        <v>0</v>
      </c>
      <c r="K2787" s="100">
        <v>0</v>
      </c>
      <c r="L2787" s="101">
        <v>0</v>
      </c>
      <c r="M2787" s="62"/>
    </row>
    <row r="2788" spans="1:13" x14ac:dyDescent="0.3">
      <c r="A2788" s="62"/>
      <c r="B2788" s="6">
        <v>0</v>
      </c>
      <c r="C2788" s="25"/>
      <c r="D2788" s="3">
        <v>0</v>
      </c>
      <c r="E2788" s="26">
        <v>0</v>
      </c>
      <c r="F2788" s="27"/>
      <c r="G2788" s="26">
        <v>0</v>
      </c>
      <c r="H2788" s="89">
        <v>0</v>
      </c>
      <c r="I2788" s="99"/>
      <c r="J2788" s="61">
        <v>0</v>
      </c>
      <c r="K2788" s="100">
        <v>0</v>
      </c>
      <c r="L2788" s="101">
        <v>0</v>
      </c>
      <c r="M2788" s="62"/>
    </row>
    <row r="2789" spans="1:13" x14ac:dyDescent="0.3">
      <c r="A2789" s="62"/>
      <c r="B2789" s="6">
        <v>0</v>
      </c>
      <c r="C2789" s="25"/>
      <c r="D2789" s="3">
        <v>0</v>
      </c>
      <c r="E2789" s="26">
        <v>0</v>
      </c>
      <c r="F2789" s="27"/>
      <c r="G2789" s="26">
        <v>0</v>
      </c>
      <c r="H2789" s="89">
        <v>0</v>
      </c>
      <c r="I2789" s="99"/>
      <c r="J2789" s="61">
        <v>0</v>
      </c>
      <c r="K2789" s="100">
        <v>0</v>
      </c>
      <c r="L2789" s="101">
        <v>0</v>
      </c>
      <c r="M2789" s="62"/>
    </row>
    <row r="2790" spans="1:13" x14ac:dyDescent="0.3">
      <c r="A2790" s="62"/>
      <c r="B2790" s="6" t="s">
        <v>1562</v>
      </c>
      <c r="C2790" s="25"/>
      <c r="D2790" s="3">
        <v>0</v>
      </c>
      <c r="E2790" s="26">
        <v>0</v>
      </c>
      <c r="F2790" s="27"/>
      <c r="G2790" s="26">
        <v>6.8000000000000005E-2</v>
      </c>
      <c r="H2790" s="89">
        <v>1.4424076328818032E-4</v>
      </c>
      <c r="I2790" s="99"/>
      <c r="J2790" s="61" t="s">
        <v>165</v>
      </c>
      <c r="K2790" s="100">
        <v>0.4</v>
      </c>
      <c r="L2790" s="101">
        <v>5.7696305315272126E-5</v>
      </c>
      <c r="M2790" s="62"/>
    </row>
    <row r="2791" spans="1:13" x14ac:dyDescent="0.3">
      <c r="A2791" s="62"/>
      <c r="B2791" s="6" t="s">
        <v>57</v>
      </c>
      <c r="C2791" s="25"/>
      <c r="D2791" s="28"/>
      <c r="E2791" s="26"/>
      <c r="F2791" s="27"/>
      <c r="G2791" s="193">
        <v>6.8000000000000005E-2</v>
      </c>
      <c r="H2791" s="102" t="s">
        <v>57</v>
      </c>
      <c r="I2791" s="103"/>
      <c r="J2791" s="85"/>
      <c r="K2791" s="104" t="s">
        <v>156</v>
      </c>
      <c r="L2791" s="105">
        <v>5.7696305315272126E-5</v>
      </c>
      <c r="M2791" s="62"/>
    </row>
    <row r="2792" spans="1:13" x14ac:dyDescent="0.3">
      <c r="A2792" s="62"/>
      <c r="B2792" s="194" t="s">
        <v>22</v>
      </c>
      <c r="C2792" s="195"/>
      <c r="D2792" s="196"/>
      <c r="E2792" s="197"/>
      <c r="F2792" s="155"/>
      <c r="G2792" s="87"/>
      <c r="H2792" s="107"/>
      <c r="I2792" s="174"/>
      <c r="J2792" s="175"/>
      <c r="K2792" s="176"/>
      <c r="L2792" s="110"/>
      <c r="M2792" s="62"/>
    </row>
    <row r="2793" spans="1:13" ht="28.8" x14ac:dyDescent="0.3">
      <c r="A2793" s="62"/>
      <c r="B2793" s="198" t="s">
        <v>58</v>
      </c>
      <c r="C2793" s="199" t="s">
        <v>1</v>
      </c>
      <c r="D2793" s="200" t="s">
        <v>59</v>
      </c>
      <c r="E2793" s="156" t="s">
        <v>23</v>
      </c>
      <c r="F2793" s="156" t="s">
        <v>55</v>
      </c>
      <c r="G2793" s="201" t="s">
        <v>56</v>
      </c>
      <c r="H2793" s="90" t="s">
        <v>158</v>
      </c>
      <c r="I2793" s="169" t="s">
        <v>159</v>
      </c>
      <c r="J2793" s="169" t="s">
        <v>160</v>
      </c>
      <c r="K2793" s="177" t="s">
        <v>161</v>
      </c>
      <c r="L2793" s="92" t="s">
        <v>162</v>
      </c>
      <c r="M2793" s="62"/>
    </row>
    <row r="2794" spans="1:13" x14ac:dyDescent="0.3">
      <c r="A2794" s="62"/>
      <c r="B2794" s="8" t="s">
        <v>87</v>
      </c>
      <c r="C2794" s="25">
        <v>1</v>
      </c>
      <c r="D2794" s="3">
        <v>4.5599999999999996</v>
      </c>
      <c r="E2794" s="26">
        <v>4.5599999999999996</v>
      </c>
      <c r="F2794" s="26">
        <v>0.1</v>
      </c>
      <c r="G2794" s="26">
        <v>0.45599999999999996</v>
      </c>
      <c r="H2794" s="170">
        <v>9.6726158910897381E-4</v>
      </c>
      <c r="I2794" s="171"/>
      <c r="J2794" s="192" t="s">
        <v>163</v>
      </c>
      <c r="K2794" s="172">
        <v>1</v>
      </c>
      <c r="L2794" s="173">
        <v>9.6726158910897381E-4</v>
      </c>
      <c r="M2794" s="62"/>
    </row>
    <row r="2795" spans="1:13" x14ac:dyDescent="0.3">
      <c r="A2795" s="62"/>
      <c r="B2795" s="8" t="s">
        <v>85</v>
      </c>
      <c r="C2795" s="25">
        <v>1</v>
      </c>
      <c r="D2795" s="3">
        <v>4.55</v>
      </c>
      <c r="E2795" s="26">
        <v>4.55</v>
      </c>
      <c r="F2795" s="26">
        <v>0.1</v>
      </c>
      <c r="G2795" s="26">
        <v>0.45500000000000002</v>
      </c>
      <c r="H2795" s="89">
        <v>9.6514040141355948E-4</v>
      </c>
      <c r="I2795" s="99"/>
      <c r="J2795" s="192" t="s">
        <v>163</v>
      </c>
      <c r="K2795" s="172">
        <v>1</v>
      </c>
      <c r="L2795" s="101">
        <v>9.6514040141355948E-4</v>
      </c>
      <c r="M2795" s="559"/>
    </row>
    <row r="2796" spans="1:13" x14ac:dyDescent="0.3">
      <c r="A2796" s="62"/>
      <c r="B2796" s="550" t="s">
        <v>86</v>
      </c>
      <c r="C2796" s="25">
        <v>1</v>
      </c>
      <c r="D2796" s="3">
        <v>4.55</v>
      </c>
      <c r="E2796" s="26">
        <v>4.55</v>
      </c>
      <c r="F2796" s="26">
        <v>0.1</v>
      </c>
      <c r="G2796" s="26">
        <v>0.45500000000000002</v>
      </c>
      <c r="H2796" s="89">
        <v>9.6514040141355948E-4</v>
      </c>
      <c r="I2796" s="99"/>
      <c r="J2796" s="61" t="s">
        <v>163</v>
      </c>
      <c r="K2796" s="100">
        <v>1</v>
      </c>
      <c r="L2796" s="101">
        <v>9.6514040141355948E-4</v>
      </c>
      <c r="M2796" s="62"/>
    </row>
    <row r="2797" spans="1:13" x14ac:dyDescent="0.3">
      <c r="A2797" s="62"/>
      <c r="B2797" s="8">
        <v>0</v>
      </c>
      <c r="C2797" s="25"/>
      <c r="D2797" s="3">
        <v>0</v>
      </c>
      <c r="E2797" s="26">
        <v>0</v>
      </c>
      <c r="F2797" s="27"/>
      <c r="G2797" s="26">
        <v>0</v>
      </c>
      <c r="H2797" s="89">
        <v>0</v>
      </c>
      <c r="I2797" s="99"/>
      <c r="J2797" s="61">
        <v>0</v>
      </c>
      <c r="K2797" s="100">
        <v>0</v>
      </c>
      <c r="L2797" s="101">
        <v>0</v>
      </c>
      <c r="M2797" s="62"/>
    </row>
    <row r="2798" spans="1:13" x14ac:dyDescent="0.3">
      <c r="A2798" s="62"/>
      <c r="B2798" s="8">
        <v>0</v>
      </c>
      <c r="C2798" s="25"/>
      <c r="D2798" s="3">
        <v>0</v>
      </c>
      <c r="E2798" s="26">
        <v>0</v>
      </c>
      <c r="F2798" s="27"/>
      <c r="G2798" s="26">
        <v>0</v>
      </c>
      <c r="H2798" s="89">
        <v>0</v>
      </c>
      <c r="I2798" s="99"/>
      <c r="J2798" s="61">
        <v>0</v>
      </c>
      <c r="K2798" s="100">
        <v>0</v>
      </c>
      <c r="L2798" s="101">
        <v>0</v>
      </c>
      <c r="M2798" s="62"/>
    </row>
    <row r="2799" spans="1:13" x14ac:dyDescent="0.3">
      <c r="A2799" s="62"/>
      <c r="B2799" s="8">
        <v>0</v>
      </c>
      <c r="C2799" s="25"/>
      <c r="D2799" s="3">
        <v>0</v>
      </c>
      <c r="E2799" s="26">
        <v>0</v>
      </c>
      <c r="F2799" s="27"/>
      <c r="G2799" s="26">
        <v>0</v>
      </c>
      <c r="H2799" s="89">
        <v>0</v>
      </c>
      <c r="I2799" s="99"/>
      <c r="J2799" s="61">
        <v>0</v>
      </c>
      <c r="K2799" s="100">
        <v>0</v>
      </c>
      <c r="L2799" s="101">
        <v>0</v>
      </c>
      <c r="M2799" s="62"/>
    </row>
    <row r="2800" spans="1:13" x14ac:dyDescent="0.3">
      <c r="A2800" s="62"/>
      <c r="B2800" s="8">
        <v>0</v>
      </c>
      <c r="C2800" s="25"/>
      <c r="D2800" s="3">
        <v>0</v>
      </c>
      <c r="E2800" s="26">
        <v>0</v>
      </c>
      <c r="F2800" s="27"/>
      <c r="G2800" s="26">
        <v>0</v>
      </c>
      <c r="H2800" s="89">
        <v>0</v>
      </c>
      <c r="I2800" s="99"/>
      <c r="J2800" s="61">
        <v>0</v>
      </c>
      <c r="K2800" s="100">
        <v>0</v>
      </c>
      <c r="L2800" s="101">
        <v>0</v>
      </c>
      <c r="M2800" s="62"/>
    </row>
    <row r="2801" spans="1:13" x14ac:dyDescent="0.3">
      <c r="A2801" s="62"/>
      <c r="B2801" s="8">
        <v>0</v>
      </c>
      <c r="C2801" s="25"/>
      <c r="D2801" s="3">
        <v>0</v>
      </c>
      <c r="E2801" s="26">
        <v>0</v>
      </c>
      <c r="F2801" s="27"/>
      <c r="G2801" s="26">
        <v>0</v>
      </c>
      <c r="H2801" s="89">
        <v>0</v>
      </c>
      <c r="I2801" s="99"/>
      <c r="J2801" s="61">
        <v>0</v>
      </c>
      <c r="K2801" s="100">
        <v>0</v>
      </c>
      <c r="L2801" s="101">
        <v>0</v>
      </c>
      <c r="M2801" s="62"/>
    </row>
    <row r="2802" spans="1:13" x14ac:dyDescent="0.3">
      <c r="A2802" s="62"/>
      <c r="B2802" s="8">
        <v>0</v>
      </c>
      <c r="C2802" s="25"/>
      <c r="D2802" s="3">
        <v>0</v>
      </c>
      <c r="E2802" s="26">
        <v>0</v>
      </c>
      <c r="F2802" s="27"/>
      <c r="G2802" s="26">
        <v>0</v>
      </c>
      <c r="H2802" s="89">
        <v>0</v>
      </c>
      <c r="I2802" s="99"/>
      <c r="J2802" s="61">
        <v>0</v>
      </c>
      <c r="K2802" s="100">
        <v>0</v>
      </c>
      <c r="L2802" s="101">
        <v>0</v>
      </c>
      <c r="M2802" s="62"/>
    </row>
    <row r="2803" spans="1:13" x14ac:dyDescent="0.3">
      <c r="A2803" s="62"/>
      <c r="B2803" s="6" t="s">
        <v>60</v>
      </c>
      <c r="C2803" s="25"/>
      <c r="D2803" s="28"/>
      <c r="E2803" s="26"/>
      <c r="F2803" s="27"/>
      <c r="G2803" s="193">
        <v>1.3660000000000001</v>
      </c>
      <c r="H2803" s="106" t="s">
        <v>60</v>
      </c>
      <c r="I2803" s="103"/>
      <c r="J2803" s="85"/>
      <c r="K2803" s="104" t="s">
        <v>156</v>
      </c>
      <c r="L2803" s="95">
        <v>2.8975423919360924E-3</v>
      </c>
      <c r="M2803" s="62"/>
    </row>
    <row r="2804" spans="1:13" x14ac:dyDescent="0.3">
      <c r="A2804" s="62"/>
      <c r="B2804" s="194" t="s">
        <v>38</v>
      </c>
      <c r="C2804" s="195"/>
      <c r="D2804" s="196"/>
      <c r="E2804" s="196"/>
      <c r="F2804" s="196"/>
      <c r="G2804" s="196"/>
      <c r="H2804" s="115"/>
      <c r="I2804" s="202"/>
      <c r="J2804" s="203"/>
      <c r="K2804" s="178"/>
      <c r="L2804" s="204"/>
      <c r="M2804" s="62"/>
    </row>
    <row r="2805" spans="1:13" ht="28.8" x14ac:dyDescent="0.3">
      <c r="A2805" s="62"/>
      <c r="B2805" s="53" t="s">
        <v>53</v>
      </c>
      <c r="C2805" s="195"/>
      <c r="D2805" s="205" t="s">
        <v>0</v>
      </c>
      <c r="E2805" s="206" t="s">
        <v>1</v>
      </c>
      <c r="F2805" s="207" t="s">
        <v>61</v>
      </c>
      <c r="G2805" s="188" t="s">
        <v>56</v>
      </c>
      <c r="H2805" s="111" t="s">
        <v>158</v>
      </c>
      <c r="I2805" s="112" t="s">
        <v>159</v>
      </c>
      <c r="J2805" s="112" t="s">
        <v>160</v>
      </c>
      <c r="K2805" s="113" t="s">
        <v>161</v>
      </c>
      <c r="L2805" s="114" t="s">
        <v>162</v>
      </c>
      <c r="M2805" s="62"/>
    </row>
    <row r="2806" spans="1:13" x14ac:dyDescent="0.3">
      <c r="A2806" s="62"/>
      <c r="B2806" s="218" t="s">
        <v>1626</v>
      </c>
      <c r="C2806" s="195"/>
      <c r="D2806" s="190" t="s">
        <v>5</v>
      </c>
      <c r="E2806" s="153">
        <v>1</v>
      </c>
      <c r="F2806" s="154">
        <v>455</v>
      </c>
      <c r="G2806" s="191">
        <v>455</v>
      </c>
      <c r="H2806" s="170">
        <v>0.96514040141355939</v>
      </c>
      <c r="I2806" s="171"/>
      <c r="J2806" s="192" t="s">
        <v>1219</v>
      </c>
      <c r="K2806" s="172">
        <v>0</v>
      </c>
      <c r="L2806" s="173">
        <v>0</v>
      </c>
      <c r="M2806" s="521"/>
    </row>
    <row r="2807" spans="1:13" x14ac:dyDescent="0.3">
      <c r="A2807" s="62"/>
      <c r="B2807" s="6" t="s">
        <v>1627</v>
      </c>
      <c r="C2807" s="7"/>
      <c r="D2807" s="3" t="s">
        <v>5</v>
      </c>
      <c r="E2807" s="4">
        <v>1</v>
      </c>
      <c r="F2807" s="5">
        <v>15</v>
      </c>
      <c r="G2807" s="26">
        <v>15</v>
      </c>
      <c r="H2807" s="89">
        <v>3.1817815431216243E-2</v>
      </c>
      <c r="I2807" s="99"/>
      <c r="J2807" s="61" t="s">
        <v>163</v>
      </c>
      <c r="K2807" s="100">
        <v>1</v>
      </c>
      <c r="L2807" s="101">
        <v>3.1817815431216243E-2</v>
      </c>
      <c r="M2807" s="521"/>
    </row>
    <row r="2808" spans="1:13" x14ac:dyDescent="0.3">
      <c r="A2808" s="62"/>
      <c r="B2808" s="6">
        <v>0</v>
      </c>
      <c r="C2808" s="7"/>
      <c r="D2808" s="3"/>
      <c r="E2808" s="4"/>
      <c r="F2808" s="5">
        <v>0</v>
      </c>
      <c r="G2808" s="26">
        <v>0</v>
      </c>
      <c r="H2808" s="89">
        <v>0</v>
      </c>
      <c r="I2808" s="99"/>
      <c r="J2808" s="61">
        <v>0</v>
      </c>
      <c r="K2808" s="100">
        <v>0</v>
      </c>
      <c r="L2808" s="101">
        <v>0</v>
      </c>
      <c r="M2808" s="62"/>
    </row>
    <row r="2809" spans="1:13" x14ac:dyDescent="0.3">
      <c r="A2809" s="62"/>
      <c r="B2809" s="6">
        <v>0</v>
      </c>
      <c r="C2809" s="7"/>
      <c r="D2809" s="3">
        <v>0</v>
      </c>
      <c r="E2809" s="4"/>
      <c r="F2809" s="5">
        <v>0</v>
      </c>
      <c r="G2809" s="26">
        <v>0</v>
      </c>
      <c r="H2809" s="89">
        <v>0</v>
      </c>
      <c r="I2809" s="99"/>
      <c r="J2809" s="61">
        <v>0</v>
      </c>
      <c r="K2809" s="100">
        <v>0</v>
      </c>
      <c r="L2809" s="101">
        <v>0</v>
      </c>
      <c r="M2809" s="62"/>
    </row>
    <row r="2810" spans="1:13" x14ac:dyDescent="0.3">
      <c r="A2810" s="62"/>
      <c r="B2810" s="6">
        <v>0</v>
      </c>
      <c r="C2810" s="7"/>
      <c r="D2810" s="3">
        <v>0</v>
      </c>
      <c r="E2810" s="4"/>
      <c r="F2810" s="5">
        <v>0</v>
      </c>
      <c r="G2810" s="26">
        <v>0</v>
      </c>
      <c r="H2810" s="89">
        <v>0</v>
      </c>
      <c r="I2810" s="99"/>
      <c r="J2810" s="61">
        <v>0</v>
      </c>
      <c r="K2810" s="100">
        <v>0</v>
      </c>
      <c r="L2810" s="101">
        <v>0</v>
      </c>
      <c r="M2810" s="62"/>
    </row>
    <row r="2811" spans="1:13" x14ac:dyDescent="0.3">
      <c r="A2811" s="62"/>
      <c r="B2811" s="6">
        <v>0</v>
      </c>
      <c r="C2811" s="7"/>
      <c r="D2811" s="3">
        <v>0</v>
      </c>
      <c r="E2811" s="4"/>
      <c r="F2811" s="5">
        <v>0</v>
      </c>
      <c r="G2811" s="26">
        <v>0</v>
      </c>
      <c r="H2811" s="89">
        <v>0</v>
      </c>
      <c r="I2811" s="99"/>
      <c r="J2811" s="61">
        <v>0</v>
      </c>
      <c r="K2811" s="100">
        <v>0</v>
      </c>
      <c r="L2811" s="101">
        <v>0</v>
      </c>
      <c r="M2811" s="62"/>
    </row>
    <row r="2812" spans="1:13" x14ac:dyDescent="0.3">
      <c r="A2812" s="62"/>
      <c r="B2812" s="6">
        <v>0</v>
      </c>
      <c r="C2812" s="7"/>
      <c r="D2812" s="3">
        <v>0</v>
      </c>
      <c r="E2812" s="4"/>
      <c r="F2812" s="5">
        <v>0</v>
      </c>
      <c r="G2812" s="26">
        <v>0</v>
      </c>
      <c r="H2812" s="89">
        <v>0</v>
      </c>
      <c r="I2812" s="99"/>
      <c r="J2812" s="61">
        <v>0</v>
      </c>
      <c r="K2812" s="100">
        <v>0</v>
      </c>
      <c r="L2812" s="101">
        <v>0</v>
      </c>
      <c r="M2812" s="62"/>
    </row>
    <row r="2813" spans="1:13" x14ac:dyDescent="0.3">
      <c r="A2813" s="62"/>
      <c r="B2813" s="6">
        <v>0</v>
      </c>
      <c r="C2813" s="7"/>
      <c r="D2813" s="3">
        <v>0</v>
      </c>
      <c r="E2813" s="4"/>
      <c r="F2813" s="5">
        <v>0</v>
      </c>
      <c r="G2813" s="26">
        <v>0</v>
      </c>
      <c r="H2813" s="89">
        <v>0</v>
      </c>
      <c r="I2813" s="99"/>
      <c r="J2813" s="61">
        <v>0</v>
      </c>
      <c r="K2813" s="100">
        <v>0</v>
      </c>
      <c r="L2813" s="101">
        <v>0</v>
      </c>
      <c r="M2813" s="62"/>
    </row>
    <row r="2814" spans="1:13" x14ac:dyDescent="0.3">
      <c r="A2814" s="62"/>
      <c r="B2814" s="6">
        <v>0</v>
      </c>
      <c r="C2814" s="7"/>
      <c r="D2814" s="3">
        <v>0</v>
      </c>
      <c r="E2814" s="4"/>
      <c r="F2814" s="5">
        <v>0</v>
      </c>
      <c r="G2814" s="26">
        <v>0</v>
      </c>
      <c r="H2814" s="89">
        <v>0</v>
      </c>
      <c r="I2814" s="99"/>
      <c r="J2814" s="61">
        <v>0</v>
      </c>
      <c r="K2814" s="100">
        <v>0</v>
      </c>
      <c r="L2814" s="101">
        <v>0</v>
      </c>
      <c r="M2814" s="62"/>
    </row>
    <row r="2815" spans="1:13" x14ac:dyDescent="0.3">
      <c r="A2815" s="62"/>
      <c r="B2815" s="6">
        <v>0</v>
      </c>
      <c r="C2815" s="7"/>
      <c r="D2815" s="3">
        <v>0</v>
      </c>
      <c r="E2815" s="4"/>
      <c r="F2815" s="5">
        <v>0</v>
      </c>
      <c r="G2815" s="26">
        <v>0</v>
      </c>
      <c r="H2815" s="89">
        <v>0</v>
      </c>
      <c r="I2815" s="99"/>
      <c r="J2815" s="61">
        <v>0</v>
      </c>
      <c r="K2815" s="100">
        <v>0</v>
      </c>
      <c r="L2815" s="101">
        <v>0</v>
      </c>
      <c r="M2815" s="62"/>
    </row>
    <row r="2816" spans="1:13" x14ac:dyDescent="0.3">
      <c r="A2816" s="62"/>
      <c r="B2816" s="6">
        <v>0</v>
      </c>
      <c r="C2816" s="7"/>
      <c r="D2816" s="3">
        <v>0</v>
      </c>
      <c r="E2816" s="4"/>
      <c r="F2816" s="5">
        <v>0</v>
      </c>
      <c r="G2816" s="26">
        <v>0</v>
      </c>
      <c r="H2816" s="89">
        <v>0</v>
      </c>
      <c r="I2816" s="99"/>
      <c r="J2816" s="61">
        <v>0</v>
      </c>
      <c r="K2816" s="100">
        <v>0</v>
      </c>
      <c r="L2816" s="101">
        <v>0</v>
      </c>
      <c r="M2816" s="62"/>
    </row>
    <row r="2817" spans="1:13" x14ac:dyDescent="0.3">
      <c r="A2817" s="62"/>
      <c r="B2817" s="6">
        <v>0</v>
      </c>
      <c r="C2817" s="7"/>
      <c r="D2817" s="3">
        <v>0</v>
      </c>
      <c r="E2817" s="4"/>
      <c r="F2817" s="5">
        <v>0</v>
      </c>
      <c r="G2817" s="26">
        <v>0</v>
      </c>
      <c r="H2817" s="89">
        <v>0</v>
      </c>
      <c r="I2817" s="99"/>
      <c r="J2817" s="61">
        <v>0</v>
      </c>
      <c r="K2817" s="100">
        <v>0</v>
      </c>
      <c r="L2817" s="101">
        <v>0</v>
      </c>
      <c r="M2817" s="62"/>
    </row>
    <row r="2818" spans="1:13" x14ac:dyDescent="0.3">
      <c r="A2818" s="62"/>
      <c r="B2818" s="6">
        <v>0</v>
      </c>
      <c r="C2818" s="7"/>
      <c r="D2818" s="3">
        <v>0</v>
      </c>
      <c r="E2818" s="4"/>
      <c r="F2818" s="5">
        <v>0</v>
      </c>
      <c r="G2818" s="26">
        <v>0</v>
      </c>
      <c r="H2818" s="89">
        <v>0</v>
      </c>
      <c r="I2818" s="99"/>
      <c r="J2818" s="61">
        <v>0</v>
      </c>
      <c r="K2818" s="100">
        <v>0</v>
      </c>
      <c r="L2818" s="101">
        <v>0</v>
      </c>
      <c r="M2818" s="62"/>
    </row>
    <row r="2819" spans="1:13" x14ac:dyDescent="0.3">
      <c r="A2819" s="62"/>
      <c r="B2819" s="58" t="s">
        <v>62</v>
      </c>
      <c r="C2819" s="46"/>
      <c r="D2819" s="37"/>
      <c r="E2819" s="38"/>
      <c r="F2819" s="39"/>
      <c r="G2819" s="193">
        <v>470</v>
      </c>
      <c r="H2819" s="106" t="s">
        <v>62</v>
      </c>
      <c r="I2819" s="103"/>
      <c r="J2819" s="85"/>
      <c r="K2819" s="104" t="s">
        <v>156</v>
      </c>
      <c r="L2819" s="95">
        <v>3.1817815431216243E-2</v>
      </c>
      <c r="M2819" s="62"/>
    </row>
    <row r="2820" spans="1:13" x14ac:dyDescent="0.3">
      <c r="A2820" s="62"/>
      <c r="B2820" s="194" t="s">
        <v>63</v>
      </c>
      <c r="C2820" s="195"/>
      <c r="D2820" s="196"/>
      <c r="E2820" s="197"/>
      <c r="F2820" s="155"/>
      <c r="G2820" s="197"/>
      <c r="H2820" s="115"/>
      <c r="I2820" s="202"/>
      <c r="J2820" s="203"/>
      <c r="K2820" s="178"/>
      <c r="L2820" s="204">
        <v>0</v>
      </c>
      <c r="M2820" s="62"/>
    </row>
    <row r="2821" spans="1:13" ht="28.8" x14ac:dyDescent="0.3">
      <c r="A2821" s="62"/>
      <c r="B2821" s="53" t="s">
        <v>53</v>
      </c>
      <c r="C2821" s="210"/>
      <c r="D2821" s="211" t="s">
        <v>0</v>
      </c>
      <c r="E2821" s="201" t="s">
        <v>1</v>
      </c>
      <c r="F2821" s="156" t="s">
        <v>61</v>
      </c>
      <c r="G2821" s="188" t="s">
        <v>56</v>
      </c>
      <c r="H2821" s="111" t="s">
        <v>158</v>
      </c>
      <c r="I2821" s="112" t="s">
        <v>159</v>
      </c>
      <c r="J2821" s="112" t="s">
        <v>160</v>
      </c>
      <c r="K2821" s="113" t="s">
        <v>161</v>
      </c>
      <c r="L2821" s="114" t="s">
        <v>162</v>
      </c>
      <c r="M2821" s="62"/>
    </row>
    <row r="2822" spans="1:13" x14ac:dyDescent="0.3">
      <c r="A2822" s="62"/>
      <c r="B2822" s="6">
        <v>0</v>
      </c>
      <c r="C2822" s="7"/>
      <c r="D2822" s="3">
        <v>0</v>
      </c>
      <c r="E2822" s="26"/>
      <c r="F2822" s="5">
        <v>0</v>
      </c>
      <c r="G2822" s="191">
        <v>0</v>
      </c>
      <c r="H2822" s="170">
        <v>0</v>
      </c>
      <c r="I2822" s="171"/>
      <c r="J2822" s="192">
        <v>0</v>
      </c>
      <c r="K2822" s="172">
        <v>0</v>
      </c>
      <c r="L2822" s="173">
        <v>0</v>
      </c>
      <c r="M2822" s="62"/>
    </row>
    <row r="2823" spans="1:13" x14ac:dyDescent="0.3">
      <c r="A2823" s="62"/>
      <c r="B2823" s="6">
        <v>0</v>
      </c>
      <c r="C2823" s="7"/>
      <c r="D2823" s="3">
        <v>0</v>
      </c>
      <c r="E2823" s="26"/>
      <c r="F2823" s="5">
        <v>0</v>
      </c>
      <c r="G2823" s="26">
        <v>0</v>
      </c>
      <c r="H2823" s="89">
        <v>0</v>
      </c>
      <c r="I2823" s="99"/>
      <c r="J2823" s="61">
        <v>0</v>
      </c>
      <c r="K2823" s="100">
        <v>0</v>
      </c>
      <c r="L2823" s="101">
        <v>0</v>
      </c>
      <c r="M2823" s="62"/>
    </row>
    <row r="2824" spans="1:13" x14ac:dyDescent="0.3">
      <c r="A2824" s="62"/>
      <c r="B2824" s="6">
        <v>0</v>
      </c>
      <c r="C2824" s="7"/>
      <c r="D2824" s="3">
        <v>0</v>
      </c>
      <c r="E2824" s="26"/>
      <c r="F2824" s="5">
        <v>0</v>
      </c>
      <c r="G2824" s="26">
        <v>0</v>
      </c>
      <c r="H2824" s="89">
        <v>0</v>
      </c>
      <c r="I2824" s="99"/>
      <c r="J2824" s="61">
        <v>0</v>
      </c>
      <c r="K2824" s="100">
        <v>0</v>
      </c>
      <c r="L2824" s="101">
        <v>0</v>
      </c>
      <c r="M2824" s="62"/>
    </row>
    <row r="2825" spans="1:13" x14ac:dyDescent="0.3">
      <c r="A2825" s="62"/>
      <c r="B2825" s="6">
        <v>0</v>
      </c>
      <c r="C2825" s="7"/>
      <c r="D2825" s="3">
        <v>0</v>
      </c>
      <c r="E2825" s="26"/>
      <c r="F2825" s="5">
        <v>0</v>
      </c>
      <c r="G2825" s="26">
        <v>0</v>
      </c>
      <c r="H2825" s="89">
        <v>0</v>
      </c>
      <c r="I2825" s="99"/>
      <c r="J2825" s="61">
        <v>0</v>
      </c>
      <c r="K2825" s="100">
        <v>0</v>
      </c>
      <c r="L2825" s="101">
        <v>0</v>
      </c>
      <c r="M2825" s="62"/>
    </row>
    <row r="2826" spans="1:13" x14ac:dyDescent="0.3">
      <c r="A2826" s="62"/>
      <c r="B2826" s="6">
        <v>0</v>
      </c>
      <c r="C2826" s="7"/>
      <c r="D2826" s="3">
        <v>0</v>
      </c>
      <c r="E2826" s="26"/>
      <c r="F2826" s="5">
        <v>0</v>
      </c>
      <c r="G2826" s="26">
        <v>0</v>
      </c>
      <c r="H2826" s="89">
        <v>0</v>
      </c>
      <c r="I2826" s="99"/>
      <c r="J2826" s="61">
        <v>0</v>
      </c>
      <c r="K2826" s="100">
        <v>0</v>
      </c>
      <c r="L2826" s="101">
        <v>0</v>
      </c>
      <c r="M2826" s="62"/>
    </row>
    <row r="2827" spans="1:13" ht="15" thickBot="1" x14ac:dyDescent="0.35">
      <c r="A2827" s="62"/>
      <c r="B2827" s="59" t="s">
        <v>64</v>
      </c>
      <c r="C2827" s="42"/>
      <c r="D2827" s="43"/>
      <c r="E2827" s="44"/>
      <c r="F2827" s="45"/>
      <c r="G2827" s="191">
        <v>0</v>
      </c>
      <c r="H2827" s="106" t="s">
        <v>64</v>
      </c>
      <c r="I2827" s="103"/>
      <c r="J2827" s="85"/>
      <c r="K2827" s="104" t="s">
        <v>156</v>
      </c>
      <c r="L2827" s="95">
        <v>0</v>
      </c>
      <c r="M2827" s="62"/>
    </row>
    <row r="2828" spans="1:13" x14ac:dyDescent="0.3">
      <c r="A2828" s="62"/>
      <c r="B2828" s="64"/>
      <c r="C2828" s="68"/>
      <c r="D2828" s="69" t="s">
        <v>65</v>
      </c>
      <c r="E2828" s="70"/>
      <c r="F2828" s="71"/>
      <c r="G2828" s="88">
        <v>471.43400000000003</v>
      </c>
      <c r="H2828" s="179"/>
      <c r="I2828" s="212"/>
      <c r="J2828" s="213"/>
      <c r="K2828" s="214"/>
      <c r="L2828" s="180"/>
      <c r="M2828" s="62"/>
    </row>
    <row r="2829" spans="1:13" x14ac:dyDescent="0.3">
      <c r="A2829" s="62"/>
      <c r="B2829" s="63"/>
      <c r="C2829" s="68"/>
      <c r="D2829" s="72" t="s">
        <v>7</v>
      </c>
      <c r="E2829" s="215"/>
      <c r="F2829" s="181">
        <v>0.1</v>
      </c>
      <c r="G2829" s="215">
        <v>47.143000000000001</v>
      </c>
      <c r="H2829" s="120"/>
      <c r="I2829" s="124"/>
      <c r="J2829" s="141"/>
      <c r="K2829" s="125"/>
      <c r="L2829" s="119"/>
      <c r="M2829" s="62"/>
    </row>
    <row r="2830" spans="1:13" x14ac:dyDescent="0.3">
      <c r="A2830" s="62"/>
      <c r="B2830" s="63"/>
      <c r="C2830" s="68"/>
      <c r="D2830" s="72" t="s">
        <v>8</v>
      </c>
      <c r="E2830" s="215"/>
      <c r="F2830" s="181">
        <v>0.1</v>
      </c>
      <c r="G2830" s="215">
        <v>47.143000000000001</v>
      </c>
      <c r="H2830" s="120"/>
      <c r="I2830" s="124"/>
      <c r="J2830" s="141"/>
      <c r="K2830" s="125"/>
      <c r="L2830" s="119"/>
      <c r="M2830" s="62"/>
    </row>
    <row r="2831" spans="1:13" x14ac:dyDescent="0.3">
      <c r="A2831" s="62"/>
      <c r="B2831" s="63" t="s">
        <v>66</v>
      </c>
      <c r="C2831" s="68"/>
      <c r="D2831" s="75" t="s">
        <v>67</v>
      </c>
      <c r="E2831" s="76"/>
      <c r="F2831" s="71"/>
      <c r="G2831" s="76">
        <v>565.72</v>
      </c>
      <c r="H2831" s="120"/>
      <c r="I2831" s="124"/>
      <c r="J2831" s="141"/>
      <c r="K2831" s="125"/>
      <c r="L2831" s="119"/>
      <c r="M2831" s="62"/>
    </row>
    <row r="2832" spans="1:13" ht="15" thickBot="1" x14ac:dyDescent="0.35">
      <c r="A2832" s="62"/>
      <c r="B2832" s="63"/>
      <c r="C2832" s="68"/>
      <c r="D2832" s="77" t="s">
        <v>68</v>
      </c>
      <c r="E2832" s="78"/>
      <c r="F2832" s="79"/>
      <c r="G2832" s="78">
        <v>565.72</v>
      </c>
      <c r="H2832" s="134">
        <v>1</v>
      </c>
      <c r="I2832" s="126"/>
      <c r="J2832" s="142"/>
      <c r="K2832" s="127"/>
      <c r="L2832" s="135">
        <v>3.4773054128467602E-2</v>
      </c>
      <c r="M2832" s="62"/>
    </row>
    <row r="2833" spans="1:13" x14ac:dyDescent="0.3">
      <c r="A2833" s="62"/>
      <c r="B2833" s="63"/>
      <c r="C2833" s="68"/>
      <c r="D2833" s="80"/>
      <c r="E2833" s="67"/>
      <c r="F2833" s="65"/>
      <c r="G2833" s="67"/>
      <c r="H2833" s="47"/>
      <c r="I2833" s="47"/>
      <c r="J2833" s="60"/>
      <c r="K2833" s="47"/>
      <c r="L2833" s="47"/>
      <c r="M2833" s="62"/>
    </row>
    <row r="2834" spans="1:13" x14ac:dyDescent="0.3">
      <c r="A2834" s="62"/>
      <c r="B2834" s="63"/>
      <c r="C2834" s="68"/>
      <c r="D2834" s="80"/>
      <c r="E2834" s="67"/>
      <c r="F2834" s="65"/>
      <c r="G2834" s="67"/>
      <c r="H2834" s="47"/>
      <c r="I2834" s="47"/>
      <c r="J2834" s="60"/>
      <c r="K2834" s="47"/>
      <c r="L2834" s="47"/>
      <c r="M2834" s="62"/>
    </row>
    <row r="2835" spans="1:13" x14ac:dyDescent="0.3">
      <c r="A2835" s="62"/>
      <c r="B2835" s="63"/>
      <c r="C2835" s="68"/>
      <c r="D2835" s="80"/>
      <c r="E2835" s="67"/>
      <c r="F2835" s="65"/>
      <c r="G2835" s="67"/>
      <c r="H2835" s="47"/>
      <c r="I2835" s="47"/>
      <c r="J2835" s="60"/>
      <c r="K2835" s="47"/>
      <c r="L2835" s="47"/>
      <c r="M2835" s="62"/>
    </row>
    <row r="2836" spans="1:13" x14ac:dyDescent="0.3">
      <c r="A2836" s="62"/>
      <c r="B2836" s="136" t="s">
        <v>1808</v>
      </c>
      <c r="C2836" s="81"/>
      <c r="D2836" s="80"/>
      <c r="E2836" s="67"/>
      <c r="F2836" s="82"/>
      <c r="G2836" s="82"/>
      <c r="H2836" s="47"/>
      <c r="I2836" s="47"/>
      <c r="J2836" s="60"/>
      <c r="K2836" s="47"/>
      <c r="L2836" s="47"/>
      <c r="M2836" s="62"/>
    </row>
    <row r="2837" spans="1:13" x14ac:dyDescent="0.3">
      <c r="A2837" s="62"/>
      <c r="B2837" s="216" t="s">
        <v>6</v>
      </c>
      <c r="C2837" s="217"/>
      <c r="D2837" s="80"/>
      <c r="E2837" s="67"/>
      <c r="F2837" s="62"/>
      <c r="G2837" s="62"/>
      <c r="H2837" s="47"/>
      <c r="I2837" s="47"/>
      <c r="J2837" s="60"/>
      <c r="K2837" s="47"/>
      <c r="L2837" s="47"/>
      <c r="M2837" s="62"/>
    </row>
    <row r="2838" spans="1:13" x14ac:dyDescent="0.3">
      <c r="A2838" s="62"/>
      <c r="B2838" s="84"/>
      <c r="C2838" s="62"/>
      <c r="D2838" s="80"/>
      <c r="E2838" s="67"/>
      <c r="F2838" s="62"/>
      <c r="G2838" s="62"/>
      <c r="H2838" s="47"/>
      <c r="I2838" s="47"/>
      <c r="J2838" s="60"/>
      <c r="K2838" s="47"/>
      <c r="L2838" s="47"/>
      <c r="M2838" s="62"/>
    </row>
    <row r="2839" spans="1:13" x14ac:dyDescent="0.3">
      <c r="A2839" s="62"/>
      <c r="B2839" s="129"/>
      <c r="C2839" s="129"/>
      <c r="D2839" s="129"/>
      <c r="J2839" s="1"/>
    </row>
    <row r="2840" spans="1:13" x14ac:dyDescent="0.3">
      <c r="A2840" s="62"/>
      <c r="B2840" s="130"/>
      <c r="C2840" s="130"/>
      <c r="D2840" s="130"/>
      <c r="J2840" s="1"/>
    </row>
    <row r="2841" spans="1:13" ht="15.6" x14ac:dyDescent="0.3">
      <c r="A2841" s="62"/>
      <c r="B2841" s="47"/>
      <c r="C2841" s="47"/>
      <c r="D2841" s="715" t="s">
        <v>166</v>
      </c>
      <c r="E2841" s="715"/>
      <c r="F2841" s="715"/>
      <c r="J2841" s="1"/>
    </row>
    <row r="2842" spans="1:13" x14ac:dyDescent="0.3">
      <c r="A2842" s="62"/>
      <c r="B2842" s="132"/>
      <c r="C2842" s="132"/>
      <c r="D2842" s="132"/>
      <c r="J2842" s="1"/>
    </row>
    <row r="2843" spans="1:13" ht="82.2" customHeight="1" x14ac:dyDescent="0.3">
      <c r="A2843" s="62"/>
      <c r="B2843" s="710" t="s">
        <v>1809</v>
      </c>
      <c r="C2843" s="710"/>
      <c r="D2843" s="710"/>
      <c r="E2843" s="710"/>
      <c r="F2843" s="710"/>
      <c r="G2843" s="710"/>
      <c r="H2843" s="710"/>
      <c r="I2843" s="710"/>
      <c r="J2843" s="710"/>
      <c r="K2843" s="710"/>
      <c r="L2843" s="710"/>
    </row>
    <row r="2844" spans="1:13" x14ac:dyDescent="0.3">
      <c r="A2844" s="62"/>
      <c r="B2844" s="63"/>
      <c r="C2844" s="9"/>
      <c r="D2844" s="10"/>
      <c r="E2844" s="11"/>
      <c r="F2844" s="12"/>
      <c r="G2844" s="13"/>
      <c r="H2844" s="47"/>
      <c r="I2844" s="47"/>
      <c r="J2844" s="60"/>
      <c r="K2844" s="47"/>
      <c r="L2844" s="47"/>
      <c r="M2844" s="62"/>
    </row>
    <row r="2845" spans="1:13" x14ac:dyDescent="0.3">
      <c r="A2845" s="62"/>
      <c r="B2845" s="48" t="s">
        <v>48</v>
      </c>
      <c r="C2845" s="9"/>
      <c r="D2845" s="10"/>
      <c r="E2845" s="11"/>
      <c r="F2845" s="11"/>
      <c r="G2845" s="11"/>
      <c r="H2845" s="47"/>
      <c r="I2845" s="47"/>
      <c r="J2845" s="60"/>
      <c r="K2845" s="47"/>
      <c r="L2845" s="47"/>
      <c r="M2845" s="62"/>
    </row>
    <row r="2846" spans="1:13" x14ac:dyDescent="0.3">
      <c r="A2846" s="62"/>
      <c r="B2846" s="64" t="s">
        <v>49</v>
      </c>
      <c r="C2846" s="62" t="s">
        <v>1114</v>
      </c>
      <c r="D2846" s="62"/>
      <c r="E2846" s="62"/>
      <c r="F2846" s="47"/>
      <c r="G2846" s="47"/>
      <c r="H2846" s="47"/>
      <c r="I2846" s="65" t="s">
        <v>50</v>
      </c>
      <c r="J2846" s="68" t="s">
        <v>5</v>
      </c>
      <c r="K2846" s="47"/>
      <c r="L2846" s="47"/>
      <c r="M2846" s="62"/>
    </row>
    <row r="2847" spans="1:13" ht="15" thickBot="1" x14ac:dyDescent="0.35">
      <c r="A2847" s="62"/>
      <c r="B2847" s="64" t="s">
        <v>51</v>
      </c>
      <c r="C2847" s="62" t="s">
        <v>1682</v>
      </c>
      <c r="D2847" s="62"/>
      <c r="E2847" s="62"/>
      <c r="F2847" s="47"/>
      <c r="G2847" s="62" t="s">
        <v>644</v>
      </c>
      <c r="H2847" s="47"/>
      <c r="I2847" s="47"/>
      <c r="J2847" s="60"/>
      <c r="K2847" s="47"/>
      <c r="L2847" s="47"/>
      <c r="M2847" s="62"/>
    </row>
    <row r="2848" spans="1:13" ht="15" thickTop="1" x14ac:dyDescent="0.3">
      <c r="A2848" s="62"/>
      <c r="B2848" s="49" t="s">
        <v>52</v>
      </c>
      <c r="C2848" s="14"/>
      <c r="D2848" s="15"/>
      <c r="E2848" s="16"/>
      <c r="F2848" s="17"/>
      <c r="G2848" s="16"/>
      <c r="H2848" s="711" t="s">
        <v>164</v>
      </c>
      <c r="I2848" s="712"/>
      <c r="J2848" s="712"/>
      <c r="K2848" s="712"/>
      <c r="L2848" s="713"/>
      <c r="M2848" s="62"/>
    </row>
    <row r="2849" spans="1:13" ht="28.8" x14ac:dyDescent="0.3">
      <c r="A2849" s="62"/>
      <c r="B2849" s="186" t="s">
        <v>53</v>
      </c>
      <c r="C2849" s="187" t="s">
        <v>1</v>
      </c>
      <c r="D2849" s="161" t="s">
        <v>54</v>
      </c>
      <c r="E2849" s="188" t="s">
        <v>23</v>
      </c>
      <c r="F2849" s="188" t="s">
        <v>55</v>
      </c>
      <c r="G2849" s="188" t="s">
        <v>56</v>
      </c>
      <c r="H2849" s="90" t="s">
        <v>158</v>
      </c>
      <c r="I2849" s="169" t="s">
        <v>159</v>
      </c>
      <c r="J2849" s="169" t="s">
        <v>160</v>
      </c>
      <c r="K2849" s="169" t="s">
        <v>161</v>
      </c>
      <c r="L2849" s="92" t="s">
        <v>162</v>
      </c>
      <c r="M2849" s="62"/>
    </row>
    <row r="2850" spans="1:13" x14ac:dyDescent="0.3">
      <c r="A2850" s="62"/>
      <c r="B2850" s="189">
        <v>0</v>
      </c>
      <c r="C2850" s="187"/>
      <c r="D2850" s="190">
        <v>0</v>
      </c>
      <c r="E2850" s="191">
        <v>0</v>
      </c>
      <c r="F2850" s="505">
        <v>0.15</v>
      </c>
      <c r="G2850" s="191">
        <v>0</v>
      </c>
      <c r="H2850" s="170">
        <v>0</v>
      </c>
      <c r="I2850" s="171"/>
      <c r="J2850" s="192">
        <v>0</v>
      </c>
      <c r="K2850" s="172">
        <v>0</v>
      </c>
      <c r="L2850" s="173">
        <v>0</v>
      </c>
      <c r="M2850" s="62"/>
    </row>
    <row r="2851" spans="1:13" x14ac:dyDescent="0.3">
      <c r="A2851" s="62"/>
      <c r="B2851" s="6">
        <v>0</v>
      </c>
      <c r="C2851" s="25"/>
      <c r="D2851" s="3">
        <v>0</v>
      </c>
      <c r="E2851" s="26">
        <v>0</v>
      </c>
      <c r="F2851" s="27"/>
      <c r="G2851" s="26">
        <v>0</v>
      </c>
      <c r="H2851" s="89">
        <v>0</v>
      </c>
      <c r="I2851" s="99"/>
      <c r="J2851" s="61">
        <v>0</v>
      </c>
      <c r="K2851" s="100">
        <v>0</v>
      </c>
      <c r="L2851" s="101">
        <v>0</v>
      </c>
      <c r="M2851" s="62"/>
    </row>
    <row r="2852" spans="1:13" x14ac:dyDescent="0.3">
      <c r="A2852" s="62"/>
      <c r="B2852" s="6">
        <v>0</v>
      </c>
      <c r="C2852" s="25"/>
      <c r="D2852" s="3">
        <v>0</v>
      </c>
      <c r="E2852" s="26">
        <v>0</v>
      </c>
      <c r="F2852" s="27"/>
      <c r="G2852" s="26">
        <v>0</v>
      </c>
      <c r="H2852" s="89">
        <v>0</v>
      </c>
      <c r="I2852" s="99"/>
      <c r="J2852" s="61">
        <v>0</v>
      </c>
      <c r="K2852" s="100">
        <v>0</v>
      </c>
      <c r="L2852" s="101">
        <v>0</v>
      </c>
      <c r="M2852" s="62"/>
    </row>
    <row r="2853" spans="1:13" x14ac:dyDescent="0.3">
      <c r="A2853" s="62"/>
      <c r="B2853" s="6">
        <v>0</v>
      </c>
      <c r="C2853" s="25"/>
      <c r="D2853" s="3">
        <v>0</v>
      </c>
      <c r="E2853" s="26">
        <v>0</v>
      </c>
      <c r="F2853" s="27"/>
      <c r="G2853" s="26">
        <v>0</v>
      </c>
      <c r="H2853" s="89">
        <v>0</v>
      </c>
      <c r="I2853" s="99"/>
      <c r="J2853" s="61">
        <v>0</v>
      </c>
      <c r="K2853" s="100">
        <v>0</v>
      </c>
      <c r="L2853" s="101">
        <v>0</v>
      </c>
      <c r="M2853" s="62"/>
    </row>
    <row r="2854" spans="1:13" x14ac:dyDescent="0.3">
      <c r="A2854" s="62"/>
      <c r="B2854" s="6">
        <v>0</v>
      </c>
      <c r="C2854" s="25"/>
      <c r="D2854" s="3">
        <v>0</v>
      </c>
      <c r="E2854" s="26">
        <v>0</v>
      </c>
      <c r="F2854" s="27"/>
      <c r="G2854" s="26">
        <v>0</v>
      </c>
      <c r="H2854" s="89">
        <v>0</v>
      </c>
      <c r="I2854" s="99"/>
      <c r="J2854" s="61">
        <v>0</v>
      </c>
      <c r="K2854" s="100">
        <v>0</v>
      </c>
      <c r="L2854" s="101">
        <v>0</v>
      </c>
      <c r="M2854" s="62"/>
    </row>
    <row r="2855" spans="1:13" x14ac:dyDescent="0.3">
      <c r="A2855" s="62"/>
      <c r="B2855" s="6">
        <v>0</v>
      </c>
      <c r="C2855" s="25"/>
      <c r="D2855" s="3">
        <v>0</v>
      </c>
      <c r="E2855" s="26">
        <v>0</v>
      </c>
      <c r="F2855" s="27"/>
      <c r="G2855" s="26">
        <v>0</v>
      </c>
      <c r="H2855" s="89">
        <v>0</v>
      </c>
      <c r="I2855" s="99"/>
      <c r="J2855" s="61">
        <v>0</v>
      </c>
      <c r="K2855" s="100">
        <v>0</v>
      </c>
      <c r="L2855" s="101">
        <v>0</v>
      </c>
      <c r="M2855" s="62"/>
    </row>
    <row r="2856" spans="1:13" x14ac:dyDescent="0.3">
      <c r="A2856" s="62"/>
      <c r="B2856" s="6" t="s">
        <v>1562</v>
      </c>
      <c r="C2856" s="25"/>
      <c r="D2856" s="3">
        <v>0</v>
      </c>
      <c r="E2856" s="26">
        <v>0</v>
      </c>
      <c r="F2856" s="27"/>
      <c r="G2856" s="26">
        <v>9.9000000000000005E-2</v>
      </c>
      <c r="H2856" s="89">
        <v>5.2808731043532534E-4</v>
      </c>
      <c r="I2856" s="99"/>
      <c r="J2856" s="61" t="s">
        <v>165</v>
      </c>
      <c r="K2856" s="100">
        <v>0.4</v>
      </c>
      <c r="L2856" s="101">
        <v>2.1123492417413016E-4</v>
      </c>
      <c r="M2856" s="62"/>
    </row>
    <row r="2857" spans="1:13" x14ac:dyDescent="0.3">
      <c r="A2857" s="62"/>
      <c r="B2857" s="6" t="s">
        <v>57</v>
      </c>
      <c r="C2857" s="25"/>
      <c r="D2857" s="28"/>
      <c r="E2857" s="26"/>
      <c r="F2857" s="27"/>
      <c r="G2857" s="193">
        <v>9.9000000000000005E-2</v>
      </c>
      <c r="H2857" s="102" t="s">
        <v>57</v>
      </c>
      <c r="I2857" s="103"/>
      <c r="J2857" s="85"/>
      <c r="K2857" s="104" t="s">
        <v>156</v>
      </c>
      <c r="L2857" s="105">
        <v>2.1123492417413016E-4</v>
      </c>
      <c r="M2857" s="62"/>
    </row>
    <row r="2858" spans="1:13" x14ac:dyDescent="0.3">
      <c r="A2858" s="62"/>
      <c r="B2858" s="194" t="s">
        <v>22</v>
      </c>
      <c r="C2858" s="195"/>
      <c r="D2858" s="196"/>
      <c r="E2858" s="197"/>
      <c r="F2858" s="155"/>
      <c r="G2858" s="87"/>
      <c r="H2858" s="107"/>
      <c r="I2858" s="174"/>
      <c r="J2858" s="175"/>
      <c r="K2858" s="176"/>
      <c r="L2858" s="110"/>
      <c r="M2858" s="62"/>
    </row>
    <row r="2859" spans="1:13" ht="28.8" x14ac:dyDescent="0.3">
      <c r="A2859" s="62"/>
      <c r="B2859" s="198" t="s">
        <v>58</v>
      </c>
      <c r="C2859" s="199" t="s">
        <v>1</v>
      </c>
      <c r="D2859" s="200" t="s">
        <v>59</v>
      </c>
      <c r="E2859" s="156" t="s">
        <v>23</v>
      </c>
      <c r="F2859" s="156" t="s">
        <v>55</v>
      </c>
      <c r="G2859" s="201" t="s">
        <v>56</v>
      </c>
      <c r="H2859" s="90" t="s">
        <v>158</v>
      </c>
      <c r="I2859" s="169" t="s">
        <v>159</v>
      </c>
      <c r="J2859" s="169" t="s">
        <v>160</v>
      </c>
      <c r="K2859" s="177" t="s">
        <v>161</v>
      </c>
      <c r="L2859" s="92" t="s">
        <v>162</v>
      </c>
      <c r="M2859" s="62"/>
    </row>
    <row r="2860" spans="1:13" x14ac:dyDescent="0.3">
      <c r="A2860" s="62"/>
      <c r="B2860" s="8" t="s">
        <v>27</v>
      </c>
      <c r="C2860" s="25">
        <v>1</v>
      </c>
      <c r="D2860" s="3">
        <v>4.0999999999999996</v>
      </c>
      <c r="E2860" s="26">
        <v>4.0999999999999996</v>
      </c>
      <c r="F2860" s="26">
        <v>0.15</v>
      </c>
      <c r="G2860" s="26">
        <v>0.61499999999999988</v>
      </c>
      <c r="H2860" s="170">
        <v>3.2805423830073233E-3</v>
      </c>
      <c r="I2860" s="171"/>
      <c r="J2860" s="192" t="s">
        <v>163</v>
      </c>
      <c r="K2860" s="172">
        <v>1</v>
      </c>
      <c r="L2860" s="173">
        <v>3.2805423830073233E-3</v>
      </c>
      <c r="M2860" s="62"/>
    </row>
    <row r="2861" spans="1:13" x14ac:dyDescent="0.3">
      <c r="A2861" s="62"/>
      <c r="B2861" s="8" t="s">
        <v>85</v>
      </c>
      <c r="C2861" s="25">
        <v>1</v>
      </c>
      <c r="D2861" s="3">
        <v>4.55</v>
      </c>
      <c r="E2861" s="26">
        <v>4.55</v>
      </c>
      <c r="F2861" s="26">
        <v>0.15</v>
      </c>
      <c r="G2861" s="26">
        <v>0.6825</v>
      </c>
      <c r="H2861" s="89">
        <v>3.6406019128495913E-3</v>
      </c>
      <c r="I2861" s="99"/>
      <c r="J2861" s="192" t="s">
        <v>163</v>
      </c>
      <c r="K2861" s="172">
        <v>1</v>
      </c>
      <c r="L2861" s="173">
        <v>3.6406019128495913E-3</v>
      </c>
      <c r="M2861" s="62"/>
    </row>
    <row r="2862" spans="1:13" x14ac:dyDescent="0.3">
      <c r="A2862" s="62"/>
      <c r="B2862" s="550" t="s">
        <v>86</v>
      </c>
      <c r="C2862" s="25">
        <v>1</v>
      </c>
      <c r="D2862" s="3">
        <v>4.55</v>
      </c>
      <c r="E2862" s="26">
        <v>4.55</v>
      </c>
      <c r="F2862" s="26">
        <v>0.15</v>
      </c>
      <c r="G2862" s="26">
        <v>0.6825</v>
      </c>
      <c r="H2862" s="89">
        <v>3.6406019128495913E-3</v>
      </c>
      <c r="I2862" s="99"/>
      <c r="J2862" s="61" t="s">
        <v>163</v>
      </c>
      <c r="K2862" s="100">
        <v>1</v>
      </c>
      <c r="L2862" s="101">
        <v>3.6406019128495913E-3</v>
      </c>
      <c r="M2862" s="62"/>
    </row>
    <row r="2863" spans="1:13" x14ac:dyDescent="0.3">
      <c r="A2863" s="62"/>
      <c r="B2863" s="8">
        <v>0</v>
      </c>
      <c r="C2863" s="25"/>
      <c r="D2863" s="3">
        <v>0</v>
      </c>
      <c r="E2863" s="26">
        <v>0</v>
      </c>
      <c r="F2863" s="27"/>
      <c r="G2863" s="26">
        <v>0</v>
      </c>
      <c r="H2863" s="89">
        <v>0</v>
      </c>
      <c r="I2863" s="99"/>
      <c r="J2863" s="61">
        <v>0</v>
      </c>
      <c r="K2863" s="100">
        <v>0</v>
      </c>
      <c r="L2863" s="101">
        <v>0</v>
      </c>
      <c r="M2863" s="62"/>
    </row>
    <row r="2864" spans="1:13" x14ac:dyDescent="0.3">
      <c r="A2864" s="62"/>
      <c r="B2864" s="8">
        <v>0</v>
      </c>
      <c r="C2864" s="25"/>
      <c r="D2864" s="3">
        <v>0</v>
      </c>
      <c r="E2864" s="26">
        <v>0</v>
      </c>
      <c r="F2864" s="27"/>
      <c r="G2864" s="26">
        <v>0</v>
      </c>
      <c r="H2864" s="89">
        <v>0</v>
      </c>
      <c r="I2864" s="99"/>
      <c r="J2864" s="61">
        <v>0</v>
      </c>
      <c r="K2864" s="100">
        <v>0</v>
      </c>
      <c r="L2864" s="101">
        <v>0</v>
      </c>
      <c r="M2864" s="62"/>
    </row>
    <row r="2865" spans="1:13" x14ac:dyDescent="0.3">
      <c r="A2865" s="62"/>
      <c r="B2865" s="8">
        <v>0</v>
      </c>
      <c r="C2865" s="25"/>
      <c r="D2865" s="3">
        <v>0</v>
      </c>
      <c r="E2865" s="26">
        <v>0</v>
      </c>
      <c r="F2865" s="27"/>
      <c r="G2865" s="26">
        <v>0</v>
      </c>
      <c r="H2865" s="89">
        <v>0</v>
      </c>
      <c r="I2865" s="99"/>
      <c r="J2865" s="61">
        <v>0</v>
      </c>
      <c r="K2865" s="100">
        <v>0</v>
      </c>
      <c r="L2865" s="101">
        <v>0</v>
      </c>
      <c r="M2865" s="62"/>
    </row>
    <row r="2866" spans="1:13" x14ac:dyDescent="0.3">
      <c r="A2866" s="62"/>
      <c r="B2866" s="8">
        <v>0</v>
      </c>
      <c r="C2866" s="25"/>
      <c r="D2866" s="3">
        <v>0</v>
      </c>
      <c r="E2866" s="26">
        <v>0</v>
      </c>
      <c r="F2866" s="27"/>
      <c r="G2866" s="26">
        <v>0</v>
      </c>
      <c r="H2866" s="89">
        <v>0</v>
      </c>
      <c r="I2866" s="99"/>
      <c r="J2866" s="61">
        <v>0</v>
      </c>
      <c r="K2866" s="100">
        <v>0</v>
      </c>
      <c r="L2866" s="101">
        <v>0</v>
      </c>
      <c r="M2866" s="62"/>
    </row>
    <row r="2867" spans="1:13" x14ac:dyDescent="0.3">
      <c r="A2867" s="62"/>
      <c r="B2867" s="8">
        <v>0</v>
      </c>
      <c r="C2867" s="25"/>
      <c r="D2867" s="3">
        <v>0</v>
      </c>
      <c r="E2867" s="26">
        <v>0</v>
      </c>
      <c r="F2867" s="27"/>
      <c r="G2867" s="26">
        <v>0</v>
      </c>
      <c r="H2867" s="89">
        <v>0</v>
      </c>
      <c r="I2867" s="99"/>
      <c r="J2867" s="61">
        <v>0</v>
      </c>
      <c r="K2867" s="100">
        <v>0</v>
      </c>
      <c r="L2867" s="101">
        <v>0</v>
      </c>
      <c r="M2867" s="62"/>
    </row>
    <row r="2868" spans="1:13" x14ac:dyDescent="0.3">
      <c r="A2868" s="62"/>
      <c r="B2868" s="8">
        <v>0</v>
      </c>
      <c r="C2868" s="25"/>
      <c r="D2868" s="3">
        <v>0</v>
      </c>
      <c r="E2868" s="26">
        <v>0</v>
      </c>
      <c r="F2868" s="27"/>
      <c r="G2868" s="26">
        <v>0</v>
      </c>
      <c r="H2868" s="89">
        <v>0</v>
      </c>
      <c r="I2868" s="99"/>
      <c r="J2868" s="61">
        <v>0</v>
      </c>
      <c r="K2868" s="100">
        <v>0</v>
      </c>
      <c r="L2868" s="101">
        <v>0</v>
      </c>
      <c r="M2868" s="62"/>
    </row>
    <row r="2869" spans="1:13" x14ac:dyDescent="0.3">
      <c r="A2869" s="62"/>
      <c r="B2869" s="6" t="s">
        <v>60</v>
      </c>
      <c r="C2869" s="25"/>
      <c r="D2869" s="28"/>
      <c r="E2869" s="26"/>
      <c r="F2869" s="27"/>
      <c r="G2869" s="193">
        <v>1.98</v>
      </c>
      <c r="H2869" s="106" t="s">
        <v>60</v>
      </c>
      <c r="I2869" s="103"/>
      <c r="J2869" s="85"/>
      <c r="K2869" s="104" t="s">
        <v>156</v>
      </c>
      <c r="L2869" s="95">
        <v>1.0561746208706506E-2</v>
      </c>
      <c r="M2869" s="62"/>
    </row>
    <row r="2870" spans="1:13" x14ac:dyDescent="0.3">
      <c r="A2870" s="62"/>
      <c r="B2870" s="194" t="s">
        <v>38</v>
      </c>
      <c r="C2870" s="195"/>
      <c r="D2870" s="196"/>
      <c r="E2870" s="196"/>
      <c r="F2870" s="196"/>
      <c r="G2870" s="196"/>
      <c r="H2870" s="115"/>
      <c r="I2870" s="202"/>
      <c r="J2870" s="203"/>
      <c r="K2870" s="178"/>
      <c r="L2870" s="204"/>
      <c r="M2870" s="62"/>
    </row>
    <row r="2871" spans="1:13" ht="28.8" x14ac:dyDescent="0.3">
      <c r="A2871" s="62"/>
      <c r="B2871" s="53" t="s">
        <v>53</v>
      </c>
      <c r="C2871" s="195"/>
      <c r="D2871" s="205" t="s">
        <v>0</v>
      </c>
      <c r="E2871" s="206" t="s">
        <v>1</v>
      </c>
      <c r="F2871" s="207" t="s">
        <v>61</v>
      </c>
      <c r="G2871" s="188" t="s">
        <v>56</v>
      </c>
      <c r="H2871" s="111" t="s">
        <v>158</v>
      </c>
      <c r="I2871" s="112" t="s">
        <v>159</v>
      </c>
      <c r="J2871" s="112" t="s">
        <v>160</v>
      </c>
      <c r="K2871" s="113" t="s">
        <v>161</v>
      </c>
      <c r="L2871" s="114" t="s">
        <v>162</v>
      </c>
      <c r="M2871" s="62"/>
    </row>
    <row r="2872" spans="1:13" x14ac:dyDescent="0.3">
      <c r="A2872" s="62"/>
      <c r="B2872" s="218" t="s">
        <v>1628</v>
      </c>
      <c r="C2872" s="195"/>
      <c r="D2872" s="190" t="s">
        <v>5</v>
      </c>
      <c r="E2872" s="153">
        <v>1</v>
      </c>
      <c r="F2872" s="154">
        <v>185</v>
      </c>
      <c r="G2872" s="191">
        <v>185</v>
      </c>
      <c r="H2872" s="170">
        <v>0.98682982253065843</v>
      </c>
      <c r="I2872" s="171"/>
      <c r="J2872" s="192" t="s">
        <v>1219</v>
      </c>
      <c r="K2872" s="172">
        <v>0</v>
      </c>
      <c r="L2872" s="173">
        <v>0</v>
      </c>
      <c r="M2872" s="521"/>
    </row>
    <row r="2873" spans="1:13" x14ac:dyDescent="0.3">
      <c r="A2873" s="62"/>
      <c r="B2873" s="6" t="s">
        <v>1629</v>
      </c>
      <c r="C2873" s="7"/>
      <c r="D2873" s="3" t="s">
        <v>5</v>
      </c>
      <c r="E2873" s="4">
        <v>1</v>
      </c>
      <c r="F2873" s="5">
        <v>0.39</v>
      </c>
      <c r="G2873" s="26">
        <v>0.39</v>
      </c>
      <c r="H2873" s="89">
        <v>2.0803439501997666E-3</v>
      </c>
      <c r="I2873" s="99"/>
      <c r="J2873" s="61" t="s">
        <v>163</v>
      </c>
      <c r="K2873" s="100">
        <v>1</v>
      </c>
      <c r="L2873" s="101">
        <v>2.0803439501997666E-3</v>
      </c>
      <c r="M2873" s="521"/>
    </row>
    <row r="2874" spans="1:13" x14ac:dyDescent="0.3">
      <c r="A2874" s="62"/>
      <c r="B2874" s="6">
        <v>0</v>
      </c>
      <c r="C2874" s="7"/>
      <c r="D2874" s="3"/>
      <c r="E2874" s="4"/>
      <c r="F2874" s="5">
        <v>0</v>
      </c>
      <c r="G2874" s="26">
        <v>0</v>
      </c>
      <c r="H2874" s="89">
        <v>0</v>
      </c>
      <c r="I2874" s="99"/>
      <c r="J2874" s="61">
        <v>0</v>
      </c>
      <c r="K2874" s="100">
        <v>0</v>
      </c>
      <c r="L2874" s="101">
        <v>0</v>
      </c>
      <c r="M2874" s="62"/>
    </row>
    <row r="2875" spans="1:13" x14ac:dyDescent="0.3">
      <c r="A2875" s="62"/>
      <c r="B2875" s="6">
        <v>0</v>
      </c>
      <c r="C2875" s="7"/>
      <c r="D2875" s="3">
        <v>0</v>
      </c>
      <c r="E2875" s="4"/>
      <c r="F2875" s="5">
        <v>0</v>
      </c>
      <c r="G2875" s="26">
        <v>0</v>
      </c>
      <c r="H2875" s="89">
        <v>0</v>
      </c>
      <c r="I2875" s="99"/>
      <c r="J2875" s="61">
        <v>0</v>
      </c>
      <c r="K2875" s="100">
        <v>0</v>
      </c>
      <c r="L2875" s="101">
        <v>0</v>
      </c>
      <c r="M2875" s="62"/>
    </row>
    <row r="2876" spans="1:13" x14ac:dyDescent="0.3">
      <c r="A2876" s="62"/>
      <c r="B2876" s="6">
        <v>0</v>
      </c>
      <c r="C2876" s="7"/>
      <c r="D2876" s="3">
        <v>0</v>
      </c>
      <c r="E2876" s="4"/>
      <c r="F2876" s="5">
        <v>0</v>
      </c>
      <c r="G2876" s="26">
        <v>0</v>
      </c>
      <c r="H2876" s="89">
        <v>0</v>
      </c>
      <c r="I2876" s="99"/>
      <c r="J2876" s="61">
        <v>0</v>
      </c>
      <c r="K2876" s="100">
        <v>0</v>
      </c>
      <c r="L2876" s="101">
        <v>0</v>
      </c>
      <c r="M2876" s="62"/>
    </row>
    <row r="2877" spans="1:13" x14ac:dyDescent="0.3">
      <c r="A2877" s="62"/>
      <c r="B2877" s="6">
        <v>0</v>
      </c>
      <c r="C2877" s="7"/>
      <c r="D2877" s="3">
        <v>0</v>
      </c>
      <c r="E2877" s="4"/>
      <c r="F2877" s="5">
        <v>0</v>
      </c>
      <c r="G2877" s="26">
        <v>0</v>
      </c>
      <c r="H2877" s="89">
        <v>0</v>
      </c>
      <c r="I2877" s="99"/>
      <c r="J2877" s="61">
        <v>0</v>
      </c>
      <c r="K2877" s="100">
        <v>0</v>
      </c>
      <c r="L2877" s="101">
        <v>0</v>
      </c>
      <c r="M2877" s="62"/>
    </row>
    <row r="2878" spans="1:13" x14ac:dyDescent="0.3">
      <c r="A2878" s="62"/>
      <c r="B2878" s="6">
        <v>0</v>
      </c>
      <c r="C2878" s="7"/>
      <c r="D2878" s="3">
        <v>0</v>
      </c>
      <c r="E2878" s="4"/>
      <c r="F2878" s="5">
        <v>0</v>
      </c>
      <c r="G2878" s="26">
        <v>0</v>
      </c>
      <c r="H2878" s="89">
        <v>0</v>
      </c>
      <c r="I2878" s="99"/>
      <c r="J2878" s="61">
        <v>0</v>
      </c>
      <c r="K2878" s="100">
        <v>0</v>
      </c>
      <c r="L2878" s="101">
        <v>0</v>
      </c>
      <c r="M2878" s="62"/>
    </row>
    <row r="2879" spans="1:13" x14ac:dyDescent="0.3">
      <c r="A2879" s="62"/>
      <c r="B2879" s="6">
        <v>0</v>
      </c>
      <c r="C2879" s="7"/>
      <c r="D2879" s="3">
        <v>0</v>
      </c>
      <c r="E2879" s="4"/>
      <c r="F2879" s="5">
        <v>0</v>
      </c>
      <c r="G2879" s="26">
        <v>0</v>
      </c>
      <c r="H2879" s="89">
        <v>0</v>
      </c>
      <c r="I2879" s="99"/>
      <c r="J2879" s="61">
        <v>0</v>
      </c>
      <c r="K2879" s="100">
        <v>0</v>
      </c>
      <c r="L2879" s="101">
        <v>0</v>
      </c>
      <c r="M2879" s="62"/>
    </row>
    <row r="2880" spans="1:13" x14ac:dyDescent="0.3">
      <c r="A2880" s="62"/>
      <c r="B2880" s="6">
        <v>0</v>
      </c>
      <c r="C2880" s="7"/>
      <c r="D2880" s="3">
        <v>0</v>
      </c>
      <c r="E2880" s="4"/>
      <c r="F2880" s="5">
        <v>0</v>
      </c>
      <c r="G2880" s="26">
        <v>0</v>
      </c>
      <c r="H2880" s="89">
        <v>0</v>
      </c>
      <c r="I2880" s="99"/>
      <c r="J2880" s="61">
        <v>0</v>
      </c>
      <c r="K2880" s="100">
        <v>0</v>
      </c>
      <c r="L2880" s="101">
        <v>0</v>
      </c>
      <c r="M2880" s="62"/>
    </row>
    <row r="2881" spans="1:13" x14ac:dyDescent="0.3">
      <c r="A2881" s="62"/>
      <c r="B2881" s="6">
        <v>0</v>
      </c>
      <c r="C2881" s="7"/>
      <c r="D2881" s="3">
        <v>0</v>
      </c>
      <c r="E2881" s="4"/>
      <c r="F2881" s="5">
        <v>0</v>
      </c>
      <c r="G2881" s="26">
        <v>0</v>
      </c>
      <c r="H2881" s="89">
        <v>0</v>
      </c>
      <c r="I2881" s="99"/>
      <c r="J2881" s="61">
        <v>0</v>
      </c>
      <c r="K2881" s="100">
        <v>0</v>
      </c>
      <c r="L2881" s="101">
        <v>0</v>
      </c>
      <c r="M2881" s="62"/>
    </row>
    <row r="2882" spans="1:13" x14ac:dyDescent="0.3">
      <c r="A2882" s="62"/>
      <c r="B2882" s="6">
        <v>0</v>
      </c>
      <c r="C2882" s="7"/>
      <c r="D2882" s="3">
        <v>0</v>
      </c>
      <c r="E2882" s="4"/>
      <c r="F2882" s="5">
        <v>0</v>
      </c>
      <c r="G2882" s="26">
        <v>0</v>
      </c>
      <c r="H2882" s="89">
        <v>0</v>
      </c>
      <c r="I2882" s="99"/>
      <c r="J2882" s="61">
        <v>0</v>
      </c>
      <c r="K2882" s="100">
        <v>0</v>
      </c>
      <c r="L2882" s="101">
        <v>0</v>
      </c>
      <c r="M2882" s="62"/>
    </row>
    <row r="2883" spans="1:13" x14ac:dyDescent="0.3">
      <c r="A2883" s="62"/>
      <c r="B2883" s="6">
        <v>0</v>
      </c>
      <c r="C2883" s="7"/>
      <c r="D2883" s="3">
        <v>0</v>
      </c>
      <c r="E2883" s="4"/>
      <c r="F2883" s="5">
        <v>0</v>
      </c>
      <c r="G2883" s="26">
        <v>0</v>
      </c>
      <c r="H2883" s="89">
        <v>0</v>
      </c>
      <c r="I2883" s="99"/>
      <c r="J2883" s="61">
        <v>0</v>
      </c>
      <c r="K2883" s="100">
        <v>0</v>
      </c>
      <c r="L2883" s="101">
        <v>0</v>
      </c>
      <c r="M2883" s="62"/>
    </row>
    <row r="2884" spans="1:13" x14ac:dyDescent="0.3">
      <c r="A2884" s="62"/>
      <c r="B2884" s="6">
        <v>0</v>
      </c>
      <c r="C2884" s="7"/>
      <c r="D2884" s="3">
        <v>0</v>
      </c>
      <c r="E2884" s="4"/>
      <c r="F2884" s="5">
        <v>0</v>
      </c>
      <c r="G2884" s="26">
        <v>0</v>
      </c>
      <c r="H2884" s="89">
        <v>0</v>
      </c>
      <c r="I2884" s="99"/>
      <c r="J2884" s="61">
        <v>0</v>
      </c>
      <c r="K2884" s="100">
        <v>0</v>
      </c>
      <c r="L2884" s="101">
        <v>0</v>
      </c>
      <c r="M2884" s="62"/>
    </row>
    <row r="2885" spans="1:13" x14ac:dyDescent="0.3">
      <c r="A2885" s="62"/>
      <c r="B2885" s="58" t="s">
        <v>62</v>
      </c>
      <c r="C2885" s="46"/>
      <c r="D2885" s="37"/>
      <c r="E2885" s="38"/>
      <c r="F2885" s="39"/>
      <c r="G2885" s="193">
        <v>185.39</v>
      </c>
      <c r="H2885" s="106" t="s">
        <v>62</v>
      </c>
      <c r="I2885" s="103"/>
      <c r="J2885" s="85"/>
      <c r="K2885" s="104" t="s">
        <v>156</v>
      </c>
      <c r="L2885" s="95">
        <v>2.0803439501997666E-3</v>
      </c>
      <c r="M2885" s="62"/>
    </row>
    <row r="2886" spans="1:13" x14ac:dyDescent="0.3">
      <c r="A2886" s="62"/>
      <c r="B2886" s="194" t="s">
        <v>63</v>
      </c>
      <c r="C2886" s="195"/>
      <c r="D2886" s="196"/>
      <c r="E2886" s="197"/>
      <c r="F2886" s="155"/>
      <c r="G2886" s="197"/>
      <c r="H2886" s="115"/>
      <c r="I2886" s="202"/>
      <c r="J2886" s="203"/>
      <c r="K2886" s="178"/>
      <c r="L2886" s="204">
        <v>0</v>
      </c>
      <c r="M2886" s="62"/>
    </row>
    <row r="2887" spans="1:13" ht="28.8" x14ac:dyDescent="0.3">
      <c r="A2887" s="62"/>
      <c r="B2887" s="53" t="s">
        <v>53</v>
      </c>
      <c r="C2887" s="210"/>
      <c r="D2887" s="211" t="s">
        <v>0</v>
      </c>
      <c r="E2887" s="201" t="s">
        <v>1</v>
      </c>
      <c r="F2887" s="156" t="s">
        <v>61</v>
      </c>
      <c r="G2887" s="188" t="s">
        <v>56</v>
      </c>
      <c r="H2887" s="111" t="s">
        <v>158</v>
      </c>
      <c r="I2887" s="112" t="s">
        <v>159</v>
      </c>
      <c r="J2887" s="112" t="s">
        <v>160</v>
      </c>
      <c r="K2887" s="113" t="s">
        <v>161</v>
      </c>
      <c r="L2887" s="114" t="s">
        <v>162</v>
      </c>
      <c r="M2887" s="62"/>
    </row>
    <row r="2888" spans="1:13" x14ac:dyDescent="0.3">
      <c r="A2888" s="62"/>
      <c r="B2888" s="6">
        <v>0</v>
      </c>
      <c r="C2888" s="7"/>
      <c r="D2888" s="3">
        <v>0</v>
      </c>
      <c r="E2888" s="26"/>
      <c r="F2888" s="5">
        <v>0</v>
      </c>
      <c r="G2888" s="191">
        <v>0</v>
      </c>
      <c r="H2888" s="170">
        <v>0</v>
      </c>
      <c r="I2888" s="171"/>
      <c r="J2888" s="192">
        <v>0</v>
      </c>
      <c r="K2888" s="172">
        <v>0</v>
      </c>
      <c r="L2888" s="173">
        <v>0</v>
      </c>
      <c r="M2888" s="62"/>
    </row>
    <row r="2889" spans="1:13" x14ac:dyDescent="0.3">
      <c r="A2889" s="62"/>
      <c r="B2889" s="6">
        <v>0</v>
      </c>
      <c r="C2889" s="7"/>
      <c r="D2889" s="3">
        <v>0</v>
      </c>
      <c r="E2889" s="26"/>
      <c r="F2889" s="5">
        <v>0</v>
      </c>
      <c r="G2889" s="26">
        <v>0</v>
      </c>
      <c r="H2889" s="89">
        <v>0</v>
      </c>
      <c r="I2889" s="99"/>
      <c r="J2889" s="61">
        <v>0</v>
      </c>
      <c r="K2889" s="100">
        <v>0</v>
      </c>
      <c r="L2889" s="101">
        <v>0</v>
      </c>
      <c r="M2889" s="62"/>
    </row>
    <row r="2890" spans="1:13" x14ac:dyDescent="0.3">
      <c r="A2890" s="62"/>
      <c r="B2890" s="6">
        <v>0</v>
      </c>
      <c r="C2890" s="7"/>
      <c r="D2890" s="3">
        <v>0</v>
      </c>
      <c r="E2890" s="26"/>
      <c r="F2890" s="5">
        <v>0</v>
      </c>
      <c r="G2890" s="26">
        <v>0</v>
      </c>
      <c r="H2890" s="89">
        <v>0</v>
      </c>
      <c r="I2890" s="99"/>
      <c r="J2890" s="61">
        <v>0</v>
      </c>
      <c r="K2890" s="100">
        <v>0</v>
      </c>
      <c r="L2890" s="101">
        <v>0</v>
      </c>
      <c r="M2890" s="62"/>
    </row>
    <row r="2891" spans="1:13" x14ac:dyDescent="0.3">
      <c r="A2891" s="62"/>
      <c r="B2891" s="6">
        <v>0</v>
      </c>
      <c r="C2891" s="7"/>
      <c r="D2891" s="3">
        <v>0</v>
      </c>
      <c r="E2891" s="26"/>
      <c r="F2891" s="5">
        <v>0</v>
      </c>
      <c r="G2891" s="26">
        <v>0</v>
      </c>
      <c r="H2891" s="89">
        <v>0</v>
      </c>
      <c r="I2891" s="99"/>
      <c r="J2891" s="61">
        <v>0</v>
      </c>
      <c r="K2891" s="100">
        <v>0</v>
      </c>
      <c r="L2891" s="101">
        <v>0</v>
      </c>
      <c r="M2891" s="62"/>
    </row>
    <row r="2892" spans="1:13" x14ac:dyDescent="0.3">
      <c r="A2892" s="62"/>
      <c r="B2892" s="6">
        <v>0</v>
      </c>
      <c r="C2892" s="7"/>
      <c r="D2892" s="3">
        <v>0</v>
      </c>
      <c r="E2892" s="26"/>
      <c r="F2892" s="5">
        <v>0</v>
      </c>
      <c r="G2892" s="26">
        <v>0</v>
      </c>
      <c r="H2892" s="89">
        <v>0</v>
      </c>
      <c r="I2892" s="99"/>
      <c r="J2892" s="61">
        <v>0</v>
      </c>
      <c r="K2892" s="100">
        <v>0</v>
      </c>
      <c r="L2892" s="101">
        <v>0</v>
      </c>
      <c r="M2892" s="62"/>
    </row>
    <row r="2893" spans="1:13" ht="15" thickBot="1" x14ac:dyDescent="0.35">
      <c r="A2893" s="62"/>
      <c r="B2893" s="59" t="s">
        <v>64</v>
      </c>
      <c r="C2893" s="42"/>
      <c r="D2893" s="43"/>
      <c r="E2893" s="44"/>
      <c r="F2893" s="45"/>
      <c r="G2893" s="191">
        <v>0</v>
      </c>
      <c r="H2893" s="106" t="s">
        <v>64</v>
      </c>
      <c r="I2893" s="103"/>
      <c r="J2893" s="85"/>
      <c r="K2893" s="104" t="s">
        <v>156</v>
      </c>
      <c r="L2893" s="95">
        <v>0</v>
      </c>
      <c r="M2893" s="62"/>
    </row>
    <row r="2894" spans="1:13" x14ac:dyDescent="0.3">
      <c r="A2894" s="62"/>
      <c r="B2894" s="64"/>
      <c r="C2894" s="68"/>
      <c r="D2894" s="69" t="s">
        <v>65</v>
      </c>
      <c r="E2894" s="70"/>
      <c r="F2894" s="71"/>
      <c r="G2894" s="88">
        <v>187.46899999999999</v>
      </c>
      <c r="H2894" s="179"/>
      <c r="I2894" s="212"/>
      <c r="J2894" s="213"/>
      <c r="K2894" s="214"/>
      <c r="L2894" s="180"/>
      <c r="M2894" s="62"/>
    </row>
    <row r="2895" spans="1:13" x14ac:dyDescent="0.3">
      <c r="A2895" s="62"/>
      <c r="B2895" s="63"/>
      <c r="C2895" s="68"/>
      <c r="D2895" s="72" t="s">
        <v>7</v>
      </c>
      <c r="E2895" s="215"/>
      <c r="F2895" s="181">
        <v>0.1</v>
      </c>
      <c r="G2895" s="215">
        <v>18.747</v>
      </c>
      <c r="H2895" s="120"/>
      <c r="I2895" s="124"/>
      <c r="J2895" s="141"/>
      <c r="K2895" s="125"/>
      <c r="L2895" s="119"/>
      <c r="M2895" s="62"/>
    </row>
    <row r="2896" spans="1:13" x14ac:dyDescent="0.3">
      <c r="A2896" s="62"/>
      <c r="B2896" s="63"/>
      <c r="C2896" s="68"/>
      <c r="D2896" s="72" t="s">
        <v>8</v>
      </c>
      <c r="E2896" s="215"/>
      <c r="F2896" s="181">
        <v>0.1</v>
      </c>
      <c r="G2896" s="215">
        <v>18.747</v>
      </c>
      <c r="H2896" s="120"/>
      <c r="I2896" s="124"/>
      <c r="J2896" s="141"/>
      <c r="K2896" s="125"/>
      <c r="L2896" s="119"/>
      <c r="M2896" s="62"/>
    </row>
    <row r="2897" spans="1:13" x14ac:dyDescent="0.3">
      <c r="A2897" s="62"/>
      <c r="B2897" s="63" t="s">
        <v>66</v>
      </c>
      <c r="C2897" s="68"/>
      <c r="D2897" s="75" t="s">
        <v>67</v>
      </c>
      <c r="E2897" s="76"/>
      <c r="F2897" s="71"/>
      <c r="G2897" s="76">
        <v>224.96299999999999</v>
      </c>
      <c r="H2897" s="120"/>
      <c r="I2897" s="124"/>
      <c r="J2897" s="141"/>
      <c r="K2897" s="125"/>
      <c r="L2897" s="119"/>
      <c r="M2897" s="62"/>
    </row>
    <row r="2898" spans="1:13" ht="15" thickBot="1" x14ac:dyDescent="0.35">
      <c r="A2898" s="62"/>
      <c r="B2898" s="63"/>
      <c r="C2898" s="68"/>
      <c r="D2898" s="77" t="s">
        <v>68</v>
      </c>
      <c r="E2898" s="78"/>
      <c r="F2898" s="79"/>
      <c r="G2898" s="78">
        <v>224.96</v>
      </c>
      <c r="H2898" s="134">
        <v>1</v>
      </c>
      <c r="I2898" s="126"/>
      <c r="J2898" s="142"/>
      <c r="K2898" s="127"/>
      <c r="L2898" s="135">
        <v>1.2853325083080402E-2</v>
      </c>
      <c r="M2898" s="62"/>
    </row>
    <row r="2899" spans="1:13" x14ac:dyDescent="0.3">
      <c r="A2899" s="62"/>
      <c r="B2899" s="63"/>
      <c r="C2899" s="68"/>
      <c r="D2899" s="80"/>
      <c r="E2899" s="67"/>
      <c r="F2899" s="65"/>
      <c r="G2899" s="67"/>
      <c r="H2899" s="47"/>
      <c r="I2899" s="47"/>
      <c r="J2899" s="60"/>
      <c r="K2899" s="47"/>
      <c r="L2899" s="47"/>
      <c r="M2899" s="62"/>
    </row>
    <row r="2900" spans="1:13" x14ac:dyDescent="0.3">
      <c r="A2900" s="62"/>
      <c r="B2900" s="63"/>
      <c r="C2900" s="68"/>
      <c r="D2900" s="80"/>
      <c r="E2900" s="67"/>
      <c r="F2900" s="65"/>
      <c r="G2900" s="67"/>
      <c r="H2900" s="47"/>
      <c r="I2900" s="47"/>
      <c r="J2900" s="60"/>
      <c r="K2900" s="47"/>
      <c r="L2900" s="47"/>
      <c r="M2900" s="62"/>
    </row>
    <row r="2901" spans="1:13" x14ac:dyDescent="0.3">
      <c r="A2901" s="62"/>
      <c r="B2901" s="63"/>
      <c r="C2901" s="68"/>
      <c r="D2901" s="80"/>
      <c r="E2901" s="67"/>
      <c r="F2901" s="65"/>
      <c r="G2901" s="67"/>
      <c r="H2901" s="47"/>
      <c r="I2901" s="47"/>
      <c r="J2901" s="60"/>
      <c r="K2901" s="47"/>
      <c r="L2901" s="47"/>
      <c r="M2901" s="62"/>
    </row>
    <row r="2902" spans="1:13" x14ac:dyDescent="0.3">
      <c r="A2902" s="62"/>
      <c r="B2902" s="136" t="s">
        <v>1808</v>
      </c>
      <c r="C2902" s="81"/>
      <c r="D2902" s="80"/>
      <c r="E2902" s="67"/>
      <c r="F2902" s="82"/>
      <c r="G2902" s="82"/>
      <c r="H2902" s="47"/>
      <c r="I2902" s="47"/>
      <c r="J2902" s="60"/>
      <c r="K2902" s="47"/>
      <c r="L2902" s="47"/>
      <c r="M2902" s="62"/>
    </row>
    <row r="2903" spans="1:13" x14ac:dyDescent="0.3">
      <c r="A2903" s="62"/>
      <c r="B2903" s="216" t="s">
        <v>6</v>
      </c>
      <c r="C2903" s="217"/>
      <c r="D2903" s="80"/>
      <c r="E2903" s="67"/>
      <c r="F2903" s="62"/>
      <c r="G2903" s="62"/>
      <c r="H2903" s="47"/>
      <c r="I2903" s="47"/>
      <c r="J2903" s="60"/>
      <c r="K2903" s="47"/>
      <c r="L2903" s="47"/>
      <c r="M2903" s="62"/>
    </row>
    <row r="2904" spans="1:13" x14ac:dyDescent="0.3">
      <c r="A2904" s="62"/>
      <c r="B2904" s="84"/>
      <c r="C2904" s="62"/>
      <c r="D2904" s="80"/>
      <c r="E2904" s="67"/>
      <c r="F2904" s="62"/>
      <c r="G2904" s="62"/>
      <c r="H2904" s="47"/>
      <c r="I2904" s="47"/>
      <c r="J2904" s="60"/>
      <c r="K2904" s="47"/>
      <c r="L2904" s="47"/>
      <c r="M2904" s="62"/>
    </row>
    <row r="2905" spans="1:13" x14ac:dyDescent="0.3">
      <c r="A2905" s="62"/>
      <c r="B2905" s="129"/>
      <c r="C2905" s="129"/>
      <c r="D2905" s="129"/>
      <c r="J2905" s="1"/>
    </row>
    <row r="2906" spans="1:13" x14ac:dyDescent="0.3">
      <c r="A2906" s="62"/>
      <c r="B2906" s="130"/>
      <c r="C2906" s="130"/>
      <c r="D2906" s="130"/>
      <c r="J2906" s="1"/>
    </row>
    <row r="2907" spans="1:13" ht="15.6" x14ac:dyDescent="0.3">
      <c r="A2907" s="62"/>
      <c r="B2907" s="47"/>
      <c r="C2907" s="47"/>
      <c r="D2907" s="715" t="s">
        <v>166</v>
      </c>
      <c r="E2907" s="715"/>
      <c r="F2907" s="715"/>
      <c r="J2907" s="1"/>
    </row>
    <row r="2908" spans="1:13" x14ac:dyDescent="0.3">
      <c r="A2908" s="62"/>
      <c r="B2908" s="132"/>
      <c r="C2908" s="132"/>
      <c r="D2908" s="132"/>
      <c r="J2908" s="1"/>
    </row>
    <row r="2909" spans="1:13" ht="82.2" customHeight="1" x14ac:dyDescent="0.3">
      <c r="A2909" s="62"/>
      <c r="B2909" s="710" t="s">
        <v>1809</v>
      </c>
      <c r="C2909" s="710"/>
      <c r="D2909" s="710"/>
      <c r="E2909" s="710"/>
      <c r="F2909" s="710"/>
      <c r="G2909" s="710"/>
      <c r="H2909" s="710"/>
      <c r="I2909" s="710"/>
      <c r="J2909" s="710"/>
      <c r="K2909" s="710"/>
      <c r="L2909" s="710"/>
    </row>
    <row r="2910" spans="1:13" x14ac:dyDescent="0.3">
      <c r="A2910" s="62"/>
      <c r="B2910" s="63"/>
      <c r="C2910" s="9"/>
      <c r="D2910" s="10"/>
      <c r="E2910" s="11"/>
      <c r="F2910" s="12"/>
      <c r="G2910" s="13"/>
      <c r="H2910" s="47"/>
      <c r="I2910" s="47"/>
      <c r="J2910" s="60"/>
      <c r="K2910" s="47"/>
      <c r="L2910" s="47"/>
      <c r="M2910" s="62"/>
    </row>
    <row r="2911" spans="1:13" x14ac:dyDescent="0.3">
      <c r="A2911" s="62"/>
      <c r="B2911" s="48" t="s">
        <v>48</v>
      </c>
      <c r="C2911" s="9"/>
      <c r="D2911" s="10"/>
      <c r="E2911" s="11"/>
      <c r="F2911" s="11"/>
      <c r="G2911" s="11"/>
      <c r="H2911" s="47"/>
      <c r="I2911" s="47"/>
      <c r="J2911" s="60"/>
      <c r="K2911" s="47"/>
      <c r="L2911" s="47"/>
      <c r="M2911" s="62"/>
    </row>
    <row r="2912" spans="1:13" x14ac:dyDescent="0.3">
      <c r="A2912" s="62"/>
      <c r="B2912" s="64" t="s">
        <v>49</v>
      </c>
      <c r="C2912" s="62" t="s">
        <v>1152</v>
      </c>
      <c r="D2912" s="62"/>
      <c r="E2912" s="62"/>
      <c r="F2912" s="47"/>
      <c r="G2912" s="47"/>
      <c r="H2912" s="47"/>
      <c r="I2912" s="65" t="s">
        <v>50</v>
      </c>
      <c r="J2912" s="68" t="s">
        <v>5</v>
      </c>
      <c r="K2912" s="47"/>
      <c r="L2912" s="47"/>
      <c r="M2912" s="62"/>
    </row>
    <row r="2913" spans="1:13" ht="15" thickBot="1" x14ac:dyDescent="0.35">
      <c r="A2913" s="62"/>
      <c r="B2913" s="64" t="s">
        <v>51</v>
      </c>
      <c r="C2913" s="62" t="s">
        <v>1682</v>
      </c>
      <c r="D2913" s="62"/>
      <c r="E2913" s="62"/>
      <c r="F2913" s="47"/>
      <c r="G2913" s="62" t="s">
        <v>648</v>
      </c>
      <c r="H2913" s="47"/>
      <c r="I2913" s="47"/>
      <c r="J2913" s="60"/>
      <c r="K2913" s="47"/>
      <c r="L2913" s="47"/>
      <c r="M2913" s="62"/>
    </row>
    <row r="2914" spans="1:13" ht="15" thickTop="1" x14ac:dyDescent="0.3">
      <c r="A2914" s="62"/>
      <c r="B2914" s="49" t="s">
        <v>52</v>
      </c>
      <c r="C2914" s="14"/>
      <c r="D2914" s="15"/>
      <c r="E2914" s="16"/>
      <c r="F2914" s="17"/>
      <c r="G2914" s="16"/>
      <c r="H2914" s="711" t="s">
        <v>164</v>
      </c>
      <c r="I2914" s="712"/>
      <c r="J2914" s="712"/>
      <c r="K2914" s="712"/>
      <c r="L2914" s="713"/>
      <c r="M2914" s="62"/>
    </row>
    <row r="2915" spans="1:13" ht="28.8" x14ac:dyDescent="0.3">
      <c r="A2915" s="62"/>
      <c r="B2915" s="186" t="s">
        <v>53</v>
      </c>
      <c r="C2915" s="187" t="s">
        <v>1</v>
      </c>
      <c r="D2915" s="161" t="s">
        <v>54</v>
      </c>
      <c r="E2915" s="188" t="s">
        <v>23</v>
      </c>
      <c r="F2915" s="188" t="s">
        <v>55</v>
      </c>
      <c r="G2915" s="188" t="s">
        <v>56</v>
      </c>
      <c r="H2915" s="90" t="s">
        <v>158</v>
      </c>
      <c r="I2915" s="169" t="s">
        <v>159</v>
      </c>
      <c r="J2915" s="169" t="s">
        <v>160</v>
      </c>
      <c r="K2915" s="169" t="s">
        <v>161</v>
      </c>
      <c r="L2915" s="92" t="s">
        <v>162</v>
      </c>
      <c r="M2915" s="62"/>
    </row>
    <row r="2916" spans="1:13" x14ac:dyDescent="0.3">
      <c r="A2916" s="62"/>
      <c r="B2916" s="189">
        <v>0</v>
      </c>
      <c r="C2916" s="187"/>
      <c r="D2916" s="190">
        <v>0</v>
      </c>
      <c r="E2916" s="191">
        <v>0</v>
      </c>
      <c r="F2916" s="505">
        <v>0.15</v>
      </c>
      <c r="G2916" s="191">
        <v>0</v>
      </c>
      <c r="H2916" s="170">
        <v>0</v>
      </c>
      <c r="I2916" s="171"/>
      <c r="J2916" s="192">
        <v>0</v>
      </c>
      <c r="K2916" s="172">
        <v>0</v>
      </c>
      <c r="L2916" s="173">
        <v>0</v>
      </c>
      <c r="M2916" s="62"/>
    </row>
    <row r="2917" spans="1:13" x14ac:dyDescent="0.3">
      <c r="A2917" s="62"/>
      <c r="B2917" s="6">
        <v>0</v>
      </c>
      <c r="C2917" s="25"/>
      <c r="D2917" s="3">
        <v>0</v>
      </c>
      <c r="E2917" s="26">
        <v>0</v>
      </c>
      <c r="F2917" s="27"/>
      <c r="G2917" s="26">
        <v>0</v>
      </c>
      <c r="H2917" s="89">
        <v>0</v>
      </c>
      <c r="I2917" s="99"/>
      <c r="J2917" s="61">
        <v>0</v>
      </c>
      <c r="K2917" s="100">
        <v>0</v>
      </c>
      <c r="L2917" s="101">
        <v>0</v>
      </c>
      <c r="M2917" s="62"/>
    </row>
    <row r="2918" spans="1:13" x14ac:dyDescent="0.3">
      <c r="A2918" s="62"/>
      <c r="B2918" s="6">
        <v>0</v>
      </c>
      <c r="C2918" s="25"/>
      <c r="D2918" s="3">
        <v>0</v>
      </c>
      <c r="E2918" s="26">
        <v>0</v>
      </c>
      <c r="F2918" s="27"/>
      <c r="G2918" s="26">
        <v>0</v>
      </c>
      <c r="H2918" s="89">
        <v>0</v>
      </c>
      <c r="I2918" s="99"/>
      <c r="J2918" s="61">
        <v>0</v>
      </c>
      <c r="K2918" s="100">
        <v>0</v>
      </c>
      <c r="L2918" s="101">
        <v>0</v>
      </c>
      <c r="M2918" s="62"/>
    </row>
    <row r="2919" spans="1:13" x14ac:dyDescent="0.3">
      <c r="A2919" s="62"/>
      <c r="B2919" s="6">
        <v>0</v>
      </c>
      <c r="C2919" s="25"/>
      <c r="D2919" s="3">
        <v>0</v>
      </c>
      <c r="E2919" s="26">
        <v>0</v>
      </c>
      <c r="F2919" s="27"/>
      <c r="G2919" s="26">
        <v>0</v>
      </c>
      <c r="H2919" s="89">
        <v>0</v>
      </c>
      <c r="I2919" s="99"/>
      <c r="J2919" s="61">
        <v>0</v>
      </c>
      <c r="K2919" s="100">
        <v>0</v>
      </c>
      <c r="L2919" s="101">
        <v>0</v>
      </c>
      <c r="M2919" s="62"/>
    </row>
    <row r="2920" spans="1:13" x14ac:dyDescent="0.3">
      <c r="A2920" s="62"/>
      <c r="B2920" s="6">
        <v>0</v>
      </c>
      <c r="C2920" s="25"/>
      <c r="D2920" s="3">
        <v>0</v>
      </c>
      <c r="E2920" s="26">
        <v>0</v>
      </c>
      <c r="F2920" s="27"/>
      <c r="G2920" s="26">
        <v>0</v>
      </c>
      <c r="H2920" s="89">
        <v>0</v>
      </c>
      <c r="I2920" s="99"/>
      <c r="J2920" s="61">
        <v>0</v>
      </c>
      <c r="K2920" s="100">
        <v>0</v>
      </c>
      <c r="L2920" s="101">
        <v>0</v>
      </c>
      <c r="M2920" s="62"/>
    </row>
    <row r="2921" spans="1:13" x14ac:dyDescent="0.3">
      <c r="A2921" s="62"/>
      <c r="B2921" s="6">
        <v>0</v>
      </c>
      <c r="C2921" s="25"/>
      <c r="D2921" s="3">
        <v>0</v>
      </c>
      <c r="E2921" s="26">
        <v>0</v>
      </c>
      <c r="F2921" s="27"/>
      <c r="G2921" s="26">
        <v>0</v>
      </c>
      <c r="H2921" s="89">
        <v>0</v>
      </c>
      <c r="I2921" s="99"/>
      <c r="J2921" s="61">
        <v>0</v>
      </c>
      <c r="K2921" s="100">
        <v>0</v>
      </c>
      <c r="L2921" s="101">
        <v>0</v>
      </c>
      <c r="M2921" s="62"/>
    </row>
    <row r="2922" spans="1:13" x14ac:dyDescent="0.3">
      <c r="A2922" s="62"/>
      <c r="B2922" s="6" t="s">
        <v>1562</v>
      </c>
      <c r="C2922" s="25"/>
      <c r="D2922" s="3">
        <v>0</v>
      </c>
      <c r="E2922" s="26">
        <v>0</v>
      </c>
      <c r="F2922" s="27"/>
      <c r="G2922" s="26">
        <v>9.9000000000000005E-2</v>
      </c>
      <c r="H2922" s="89">
        <v>1.0053925600950553E-3</v>
      </c>
      <c r="I2922" s="99"/>
      <c r="J2922" s="61" t="s">
        <v>165</v>
      </c>
      <c r="K2922" s="100">
        <v>0.4</v>
      </c>
      <c r="L2922" s="101">
        <v>4.0215702403802216E-4</v>
      </c>
      <c r="M2922" s="62"/>
    </row>
    <row r="2923" spans="1:13" x14ac:dyDescent="0.3">
      <c r="A2923" s="62"/>
      <c r="B2923" s="6" t="s">
        <v>57</v>
      </c>
      <c r="C2923" s="25"/>
      <c r="D2923" s="28"/>
      <c r="E2923" s="26"/>
      <c r="F2923" s="27"/>
      <c r="G2923" s="193">
        <v>9.9000000000000005E-2</v>
      </c>
      <c r="H2923" s="102" t="s">
        <v>57</v>
      </c>
      <c r="I2923" s="103"/>
      <c r="J2923" s="85"/>
      <c r="K2923" s="104" t="s">
        <v>156</v>
      </c>
      <c r="L2923" s="105">
        <v>4.0215702403802216E-4</v>
      </c>
      <c r="M2923" s="62"/>
    </row>
    <row r="2924" spans="1:13" x14ac:dyDescent="0.3">
      <c r="A2924" s="62"/>
      <c r="B2924" s="194" t="s">
        <v>22</v>
      </c>
      <c r="C2924" s="195"/>
      <c r="D2924" s="196"/>
      <c r="E2924" s="197"/>
      <c r="F2924" s="155"/>
      <c r="G2924" s="87"/>
      <c r="H2924" s="107"/>
      <c r="I2924" s="174"/>
      <c r="J2924" s="175"/>
      <c r="K2924" s="176"/>
      <c r="L2924" s="110"/>
      <c r="M2924" s="62"/>
    </row>
    <row r="2925" spans="1:13" ht="28.8" x14ac:dyDescent="0.3">
      <c r="A2925" s="62"/>
      <c r="B2925" s="198" t="s">
        <v>58</v>
      </c>
      <c r="C2925" s="199" t="s">
        <v>1</v>
      </c>
      <c r="D2925" s="200" t="s">
        <v>59</v>
      </c>
      <c r="E2925" s="156" t="s">
        <v>23</v>
      </c>
      <c r="F2925" s="156" t="s">
        <v>55</v>
      </c>
      <c r="G2925" s="201" t="s">
        <v>56</v>
      </c>
      <c r="H2925" s="90" t="s">
        <v>158</v>
      </c>
      <c r="I2925" s="169" t="s">
        <v>159</v>
      </c>
      <c r="J2925" s="169" t="s">
        <v>160</v>
      </c>
      <c r="K2925" s="177" t="s">
        <v>161</v>
      </c>
      <c r="L2925" s="92" t="s">
        <v>162</v>
      </c>
      <c r="M2925" s="62"/>
    </row>
    <row r="2926" spans="1:13" x14ac:dyDescent="0.3">
      <c r="A2926" s="62"/>
      <c r="B2926" s="8" t="s">
        <v>27</v>
      </c>
      <c r="C2926" s="25">
        <v>1</v>
      </c>
      <c r="D2926" s="3">
        <v>4.0999999999999996</v>
      </c>
      <c r="E2926" s="26">
        <v>4.0999999999999996</v>
      </c>
      <c r="F2926" s="26">
        <v>0.15</v>
      </c>
      <c r="G2926" s="26">
        <v>0.61499999999999988</v>
      </c>
      <c r="H2926" s="170">
        <v>6.2456204490753424E-3</v>
      </c>
      <c r="I2926" s="171"/>
      <c r="J2926" s="192" t="s">
        <v>163</v>
      </c>
      <c r="K2926" s="172">
        <v>1</v>
      </c>
      <c r="L2926" s="173">
        <v>6.2456204490753424E-3</v>
      </c>
      <c r="M2926" s="62"/>
    </row>
    <row r="2927" spans="1:13" x14ac:dyDescent="0.3">
      <c r="A2927" s="62"/>
      <c r="B2927" s="8" t="s">
        <v>85</v>
      </c>
      <c r="C2927" s="25">
        <v>1</v>
      </c>
      <c r="D2927" s="3">
        <v>4.55</v>
      </c>
      <c r="E2927" s="26">
        <v>4.55</v>
      </c>
      <c r="F2927" s="26">
        <v>0.15</v>
      </c>
      <c r="G2927" s="26">
        <v>0.6825</v>
      </c>
      <c r="H2927" s="89">
        <v>6.9311153764128816E-3</v>
      </c>
      <c r="I2927" s="99"/>
      <c r="J2927" s="192" t="s">
        <v>163</v>
      </c>
      <c r="K2927" s="172">
        <v>1</v>
      </c>
      <c r="L2927" s="101">
        <v>6.9311153764128816E-3</v>
      </c>
      <c r="M2927" s="62"/>
    </row>
    <row r="2928" spans="1:13" x14ac:dyDescent="0.3">
      <c r="A2928" s="62"/>
      <c r="B2928" s="550" t="s">
        <v>86</v>
      </c>
      <c r="C2928" s="25">
        <v>1</v>
      </c>
      <c r="D2928" s="3">
        <v>4.55</v>
      </c>
      <c r="E2928" s="26">
        <v>4.55</v>
      </c>
      <c r="F2928" s="26">
        <v>0.15</v>
      </c>
      <c r="G2928" s="26">
        <v>0.6825</v>
      </c>
      <c r="H2928" s="89">
        <v>6.9311153764128816E-3</v>
      </c>
      <c r="I2928" s="99"/>
      <c r="J2928" s="61" t="s">
        <v>163</v>
      </c>
      <c r="K2928" s="100">
        <v>1</v>
      </c>
      <c r="L2928" s="101">
        <v>6.9311153764128816E-3</v>
      </c>
      <c r="M2928" s="62"/>
    </row>
    <row r="2929" spans="1:13" x14ac:dyDescent="0.3">
      <c r="A2929" s="62"/>
      <c r="B2929" s="8"/>
      <c r="C2929" s="25"/>
      <c r="D2929" s="3"/>
      <c r="E2929" s="26"/>
      <c r="F2929" s="27"/>
      <c r="G2929" s="26"/>
      <c r="H2929" s="89"/>
      <c r="I2929" s="99"/>
      <c r="J2929" s="61"/>
      <c r="K2929" s="100"/>
      <c r="L2929" s="101"/>
      <c r="M2929" s="62"/>
    </row>
    <row r="2930" spans="1:13" x14ac:dyDescent="0.3">
      <c r="A2930" s="62"/>
      <c r="B2930" s="8"/>
      <c r="C2930" s="25"/>
      <c r="D2930" s="3"/>
      <c r="E2930" s="26"/>
      <c r="F2930" s="27"/>
      <c r="G2930" s="26"/>
      <c r="H2930" s="89"/>
      <c r="I2930" s="99"/>
      <c r="J2930" s="61"/>
      <c r="K2930" s="100"/>
      <c r="L2930" s="101"/>
      <c r="M2930" s="62"/>
    </row>
    <row r="2931" spans="1:13" x14ac:dyDescent="0.3">
      <c r="A2931" s="62"/>
      <c r="B2931" s="8">
        <v>0</v>
      </c>
      <c r="C2931" s="25"/>
      <c r="D2931" s="3">
        <v>0</v>
      </c>
      <c r="E2931" s="26">
        <v>0</v>
      </c>
      <c r="F2931" s="27"/>
      <c r="G2931" s="26">
        <v>0</v>
      </c>
      <c r="H2931" s="89">
        <v>0</v>
      </c>
      <c r="I2931" s="99"/>
      <c r="J2931" s="61">
        <v>0</v>
      </c>
      <c r="K2931" s="100">
        <v>0</v>
      </c>
      <c r="L2931" s="101">
        <v>0</v>
      </c>
      <c r="M2931" s="62"/>
    </row>
    <row r="2932" spans="1:13" x14ac:dyDescent="0.3">
      <c r="A2932" s="62"/>
      <c r="B2932" s="8">
        <v>0</v>
      </c>
      <c r="C2932" s="25"/>
      <c r="D2932" s="3">
        <v>0</v>
      </c>
      <c r="E2932" s="26">
        <v>0</v>
      </c>
      <c r="F2932" s="27"/>
      <c r="G2932" s="26">
        <v>0</v>
      </c>
      <c r="H2932" s="89">
        <v>0</v>
      </c>
      <c r="I2932" s="99"/>
      <c r="J2932" s="61">
        <v>0</v>
      </c>
      <c r="K2932" s="100">
        <v>0</v>
      </c>
      <c r="L2932" s="101">
        <v>0</v>
      </c>
      <c r="M2932" s="62"/>
    </row>
    <row r="2933" spans="1:13" x14ac:dyDescent="0.3">
      <c r="A2933" s="62"/>
      <c r="B2933" s="8">
        <v>0</v>
      </c>
      <c r="C2933" s="25"/>
      <c r="D2933" s="3">
        <v>0</v>
      </c>
      <c r="E2933" s="26">
        <v>0</v>
      </c>
      <c r="F2933" s="27"/>
      <c r="G2933" s="26">
        <v>0</v>
      </c>
      <c r="H2933" s="89">
        <v>0</v>
      </c>
      <c r="I2933" s="99"/>
      <c r="J2933" s="61">
        <v>0</v>
      </c>
      <c r="K2933" s="100">
        <v>0</v>
      </c>
      <c r="L2933" s="101">
        <v>0</v>
      </c>
      <c r="M2933" s="62"/>
    </row>
    <row r="2934" spans="1:13" x14ac:dyDescent="0.3">
      <c r="A2934" s="62"/>
      <c r="B2934" s="8">
        <v>0</v>
      </c>
      <c r="C2934" s="25"/>
      <c r="D2934" s="3">
        <v>0</v>
      </c>
      <c r="E2934" s="26">
        <v>0</v>
      </c>
      <c r="F2934" s="27"/>
      <c r="G2934" s="26">
        <v>0</v>
      </c>
      <c r="H2934" s="89">
        <v>0</v>
      </c>
      <c r="I2934" s="99"/>
      <c r="J2934" s="61">
        <v>0</v>
      </c>
      <c r="K2934" s="100">
        <v>0</v>
      </c>
      <c r="L2934" s="101">
        <v>0</v>
      </c>
      <c r="M2934" s="62"/>
    </row>
    <row r="2935" spans="1:13" x14ac:dyDescent="0.3">
      <c r="A2935" s="62"/>
      <c r="B2935" s="6" t="s">
        <v>60</v>
      </c>
      <c r="C2935" s="25"/>
      <c r="D2935" s="28"/>
      <c r="E2935" s="26"/>
      <c r="F2935" s="27"/>
      <c r="G2935" s="193">
        <v>1.98</v>
      </c>
      <c r="H2935" s="106" t="s">
        <v>60</v>
      </c>
      <c r="I2935" s="103"/>
      <c r="J2935" s="85"/>
      <c r="K2935" s="104" t="s">
        <v>156</v>
      </c>
      <c r="L2935" s="95">
        <v>2.0107851201901106E-2</v>
      </c>
      <c r="M2935" s="62"/>
    </row>
    <row r="2936" spans="1:13" x14ac:dyDescent="0.3">
      <c r="A2936" s="62"/>
      <c r="B2936" s="194" t="s">
        <v>38</v>
      </c>
      <c r="C2936" s="195"/>
      <c r="D2936" s="196"/>
      <c r="E2936" s="196"/>
      <c r="F2936" s="196"/>
      <c r="G2936" s="196"/>
      <c r="H2936" s="115"/>
      <c r="I2936" s="202"/>
      <c r="J2936" s="203"/>
      <c r="K2936" s="178"/>
      <c r="L2936" s="204"/>
      <c r="M2936" s="62"/>
    </row>
    <row r="2937" spans="1:13" ht="28.8" x14ac:dyDescent="0.3">
      <c r="A2937" s="62"/>
      <c r="B2937" s="53" t="s">
        <v>53</v>
      </c>
      <c r="C2937" s="195"/>
      <c r="D2937" s="205" t="s">
        <v>0</v>
      </c>
      <c r="E2937" s="206" t="s">
        <v>1</v>
      </c>
      <c r="F2937" s="207" t="s">
        <v>61</v>
      </c>
      <c r="G2937" s="188" t="s">
        <v>56</v>
      </c>
      <c r="H2937" s="111" t="s">
        <v>158</v>
      </c>
      <c r="I2937" s="112" t="s">
        <v>159</v>
      </c>
      <c r="J2937" s="112" t="s">
        <v>160</v>
      </c>
      <c r="K2937" s="113" t="s">
        <v>161</v>
      </c>
      <c r="L2937" s="114" t="s">
        <v>162</v>
      </c>
      <c r="M2937" s="62"/>
    </row>
    <row r="2938" spans="1:13" x14ac:dyDescent="0.3">
      <c r="A2938" s="62"/>
      <c r="B2938" s="218" t="s">
        <v>1630</v>
      </c>
      <c r="C2938" s="195"/>
      <c r="D2938" s="190" t="s">
        <v>5</v>
      </c>
      <c r="E2938" s="153">
        <v>1</v>
      </c>
      <c r="F2938" s="154">
        <v>96</v>
      </c>
      <c r="G2938" s="191">
        <v>96</v>
      </c>
      <c r="H2938" s="170">
        <v>0.97492611888005365</v>
      </c>
      <c r="I2938" s="171"/>
      <c r="J2938" s="192" t="s">
        <v>1219</v>
      </c>
      <c r="K2938" s="172">
        <v>0</v>
      </c>
      <c r="L2938" s="173">
        <v>0</v>
      </c>
      <c r="M2938" s="521"/>
    </row>
    <row r="2939" spans="1:13" x14ac:dyDescent="0.3">
      <c r="A2939" s="62"/>
      <c r="B2939" s="6" t="s">
        <v>1631</v>
      </c>
      <c r="C2939" s="7"/>
      <c r="D2939" s="3" t="s">
        <v>5</v>
      </c>
      <c r="E2939" s="4">
        <v>1</v>
      </c>
      <c r="F2939" s="5">
        <v>0.39</v>
      </c>
      <c r="G2939" s="26">
        <v>0.39</v>
      </c>
      <c r="H2939" s="89">
        <v>3.9606373579502184E-3</v>
      </c>
      <c r="I2939" s="99"/>
      <c r="J2939" s="61" t="s">
        <v>163</v>
      </c>
      <c r="K2939" s="100">
        <v>1</v>
      </c>
      <c r="L2939" s="101">
        <v>3.9606373579502184E-3</v>
      </c>
      <c r="M2939" s="521"/>
    </row>
    <row r="2940" spans="1:13" x14ac:dyDescent="0.3">
      <c r="A2940" s="62"/>
      <c r="B2940" s="6">
        <v>0</v>
      </c>
      <c r="C2940" s="7"/>
      <c r="D2940" s="3"/>
      <c r="E2940" s="4"/>
      <c r="F2940" s="5">
        <v>0</v>
      </c>
      <c r="G2940" s="26">
        <v>0</v>
      </c>
      <c r="H2940" s="89">
        <v>0</v>
      </c>
      <c r="I2940" s="99"/>
      <c r="J2940" s="61">
        <v>0</v>
      </c>
      <c r="K2940" s="100">
        <v>0</v>
      </c>
      <c r="L2940" s="101">
        <v>0</v>
      </c>
      <c r="M2940" s="62"/>
    </row>
    <row r="2941" spans="1:13" x14ac:dyDescent="0.3">
      <c r="A2941" s="62"/>
      <c r="B2941" s="6">
        <v>0</v>
      </c>
      <c r="C2941" s="7"/>
      <c r="D2941" s="3">
        <v>0</v>
      </c>
      <c r="E2941" s="4"/>
      <c r="F2941" s="5">
        <v>0</v>
      </c>
      <c r="G2941" s="26">
        <v>0</v>
      </c>
      <c r="H2941" s="89">
        <v>0</v>
      </c>
      <c r="I2941" s="99"/>
      <c r="J2941" s="61">
        <v>0</v>
      </c>
      <c r="K2941" s="100">
        <v>0</v>
      </c>
      <c r="L2941" s="101">
        <v>0</v>
      </c>
      <c r="M2941" s="62"/>
    </row>
    <row r="2942" spans="1:13" x14ac:dyDescent="0.3">
      <c r="A2942" s="62"/>
      <c r="B2942" s="6">
        <v>0</v>
      </c>
      <c r="C2942" s="7"/>
      <c r="D2942" s="3">
        <v>0</v>
      </c>
      <c r="E2942" s="4"/>
      <c r="F2942" s="5">
        <v>0</v>
      </c>
      <c r="G2942" s="26">
        <v>0</v>
      </c>
      <c r="H2942" s="89">
        <v>0</v>
      </c>
      <c r="I2942" s="99"/>
      <c r="J2942" s="61">
        <v>0</v>
      </c>
      <c r="K2942" s="100">
        <v>0</v>
      </c>
      <c r="L2942" s="101">
        <v>0</v>
      </c>
      <c r="M2942" s="62"/>
    </row>
    <row r="2943" spans="1:13" x14ac:dyDescent="0.3">
      <c r="A2943" s="62"/>
      <c r="B2943" s="6">
        <v>0</v>
      </c>
      <c r="C2943" s="7"/>
      <c r="D2943" s="3">
        <v>0</v>
      </c>
      <c r="E2943" s="4"/>
      <c r="F2943" s="5">
        <v>0</v>
      </c>
      <c r="G2943" s="26">
        <v>0</v>
      </c>
      <c r="H2943" s="89">
        <v>0</v>
      </c>
      <c r="I2943" s="99"/>
      <c r="J2943" s="61">
        <v>0</v>
      </c>
      <c r="K2943" s="100">
        <v>0</v>
      </c>
      <c r="L2943" s="101">
        <v>0</v>
      </c>
      <c r="M2943" s="62"/>
    </row>
    <row r="2944" spans="1:13" x14ac:dyDescent="0.3">
      <c r="A2944" s="62"/>
      <c r="B2944" s="6">
        <v>0</v>
      </c>
      <c r="C2944" s="7"/>
      <c r="D2944" s="3">
        <v>0</v>
      </c>
      <c r="E2944" s="4"/>
      <c r="F2944" s="5">
        <v>0</v>
      </c>
      <c r="G2944" s="26">
        <v>0</v>
      </c>
      <c r="H2944" s="89">
        <v>0</v>
      </c>
      <c r="I2944" s="99"/>
      <c r="J2944" s="61">
        <v>0</v>
      </c>
      <c r="K2944" s="100">
        <v>0</v>
      </c>
      <c r="L2944" s="101">
        <v>0</v>
      </c>
      <c r="M2944" s="62"/>
    </row>
    <row r="2945" spans="1:13" x14ac:dyDescent="0.3">
      <c r="A2945" s="62"/>
      <c r="B2945" s="6">
        <v>0</v>
      </c>
      <c r="C2945" s="7"/>
      <c r="D2945" s="3">
        <v>0</v>
      </c>
      <c r="E2945" s="4"/>
      <c r="F2945" s="5">
        <v>0</v>
      </c>
      <c r="G2945" s="26">
        <v>0</v>
      </c>
      <c r="H2945" s="89">
        <v>0</v>
      </c>
      <c r="I2945" s="99"/>
      <c r="J2945" s="61">
        <v>0</v>
      </c>
      <c r="K2945" s="100">
        <v>0</v>
      </c>
      <c r="L2945" s="101">
        <v>0</v>
      </c>
      <c r="M2945" s="62"/>
    </row>
    <row r="2946" spans="1:13" x14ac:dyDescent="0.3">
      <c r="A2946" s="62"/>
      <c r="B2946" s="6">
        <v>0</v>
      </c>
      <c r="C2946" s="7"/>
      <c r="D2946" s="3">
        <v>0</v>
      </c>
      <c r="E2946" s="4"/>
      <c r="F2946" s="5">
        <v>0</v>
      </c>
      <c r="G2946" s="26">
        <v>0</v>
      </c>
      <c r="H2946" s="89">
        <v>0</v>
      </c>
      <c r="I2946" s="99"/>
      <c r="J2946" s="61">
        <v>0</v>
      </c>
      <c r="K2946" s="100">
        <v>0</v>
      </c>
      <c r="L2946" s="101">
        <v>0</v>
      </c>
      <c r="M2946" s="62"/>
    </row>
    <row r="2947" spans="1:13" x14ac:dyDescent="0.3">
      <c r="A2947" s="62"/>
      <c r="B2947" s="6">
        <v>0</v>
      </c>
      <c r="C2947" s="7"/>
      <c r="D2947" s="3">
        <v>0</v>
      </c>
      <c r="E2947" s="4"/>
      <c r="F2947" s="5">
        <v>0</v>
      </c>
      <c r="G2947" s="26">
        <v>0</v>
      </c>
      <c r="H2947" s="89">
        <v>0</v>
      </c>
      <c r="I2947" s="99"/>
      <c r="J2947" s="61">
        <v>0</v>
      </c>
      <c r="K2947" s="100">
        <v>0</v>
      </c>
      <c r="L2947" s="101">
        <v>0</v>
      </c>
      <c r="M2947" s="62"/>
    </row>
    <row r="2948" spans="1:13" x14ac:dyDescent="0.3">
      <c r="A2948" s="62"/>
      <c r="B2948" s="6">
        <v>0</v>
      </c>
      <c r="C2948" s="7"/>
      <c r="D2948" s="3">
        <v>0</v>
      </c>
      <c r="E2948" s="4"/>
      <c r="F2948" s="5">
        <v>0</v>
      </c>
      <c r="G2948" s="26">
        <v>0</v>
      </c>
      <c r="H2948" s="89">
        <v>0</v>
      </c>
      <c r="I2948" s="99"/>
      <c r="J2948" s="61">
        <v>0</v>
      </c>
      <c r="K2948" s="100">
        <v>0</v>
      </c>
      <c r="L2948" s="101">
        <v>0</v>
      </c>
      <c r="M2948" s="62"/>
    </row>
    <row r="2949" spans="1:13" x14ac:dyDescent="0.3">
      <c r="A2949" s="62"/>
      <c r="B2949" s="6">
        <v>0</v>
      </c>
      <c r="C2949" s="7"/>
      <c r="D2949" s="3">
        <v>0</v>
      </c>
      <c r="E2949" s="4"/>
      <c r="F2949" s="5">
        <v>0</v>
      </c>
      <c r="G2949" s="26">
        <v>0</v>
      </c>
      <c r="H2949" s="89">
        <v>0</v>
      </c>
      <c r="I2949" s="99"/>
      <c r="J2949" s="61">
        <v>0</v>
      </c>
      <c r="K2949" s="100">
        <v>0</v>
      </c>
      <c r="L2949" s="101">
        <v>0</v>
      </c>
      <c r="M2949" s="62"/>
    </row>
    <row r="2950" spans="1:13" x14ac:dyDescent="0.3">
      <c r="A2950" s="62"/>
      <c r="B2950" s="6">
        <v>0</v>
      </c>
      <c r="C2950" s="7"/>
      <c r="D2950" s="3">
        <v>0</v>
      </c>
      <c r="E2950" s="4"/>
      <c r="F2950" s="5">
        <v>0</v>
      </c>
      <c r="G2950" s="26">
        <v>0</v>
      </c>
      <c r="H2950" s="89">
        <v>0</v>
      </c>
      <c r="I2950" s="99"/>
      <c r="J2950" s="61">
        <v>0</v>
      </c>
      <c r="K2950" s="100">
        <v>0</v>
      </c>
      <c r="L2950" s="101">
        <v>0</v>
      </c>
      <c r="M2950" s="62"/>
    </row>
    <row r="2951" spans="1:13" x14ac:dyDescent="0.3">
      <c r="A2951" s="62"/>
      <c r="B2951" s="58" t="s">
        <v>62</v>
      </c>
      <c r="C2951" s="46"/>
      <c r="D2951" s="37"/>
      <c r="E2951" s="38"/>
      <c r="F2951" s="39"/>
      <c r="G2951" s="193">
        <v>96.39</v>
      </c>
      <c r="H2951" s="106" t="s">
        <v>62</v>
      </c>
      <c r="I2951" s="103"/>
      <c r="J2951" s="85"/>
      <c r="K2951" s="104" t="s">
        <v>156</v>
      </c>
      <c r="L2951" s="95">
        <v>3.9606373579502184E-3</v>
      </c>
      <c r="M2951" s="62"/>
    </row>
    <row r="2952" spans="1:13" x14ac:dyDescent="0.3">
      <c r="A2952" s="62"/>
      <c r="B2952" s="194" t="s">
        <v>63</v>
      </c>
      <c r="C2952" s="195"/>
      <c r="D2952" s="196"/>
      <c r="E2952" s="197"/>
      <c r="F2952" s="155"/>
      <c r="G2952" s="197"/>
      <c r="H2952" s="115"/>
      <c r="I2952" s="202"/>
      <c r="J2952" s="203"/>
      <c r="K2952" s="178"/>
      <c r="L2952" s="204">
        <v>0</v>
      </c>
      <c r="M2952" s="62"/>
    </row>
    <row r="2953" spans="1:13" ht="28.8" x14ac:dyDescent="0.3">
      <c r="A2953" s="62"/>
      <c r="B2953" s="53" t="s">
        <v>53</v>
      </c>
      <c r="C2953" s="210"/>
      <c r="D2953" s="211" t="s">
        <v>0</v>
      </c>
      <c r="E2953" s="201" t="s">
        <v>1</v>
      </c>
      <c r="F2953" s="156" t="s">
        <v>61</v>
      </c>
      <c r="G2953" s="188" t="s">
        <v>56</v>
      </c>
      <c r="H2953" s="111" t="s">
        <v>158</v>
      </c>
      <c r="I2953" s="112" t="s">
        <v>159</v>
      </c>
      <c r="J2953" s="112" t="s">
        <v>160</v>
      </c>
      <c r="K2953" s="113" t="s">
        <v>161</v>
      </c>
      <c r="L2953" s="114" t="s">
        <v>162</v>
      </c>
      <c r="M2953" s="62"/>
    </row>
    <row r="2954" spans="1:13" x14ac:dyDescent="0.3">
      <c r="A2954" s="62"/>
      <c r="B2954" s="6">
        <v>0</v>
      </c>
      <c r="C2954" s="7"/>
      <c r="D2954" s="3">
        <v>0</v>
      </c>
      <c r="E2954" s="26"/>
      <c r="F2954" s="5">
        <v>0</v>
      </c>
      <c r="G2954" s="191">
        <v>0</v>
      </c>
      <c r="H2954" s="170">
        <v>0</v>
      </c>
      <c r="I2954" s="171"/>
      <c r="J2954" s="192">
        <v>0</v>
      </c>
      <c r="K2954" s="172">
        <v>0</v>
      </c>
      <c r="L2954" s="173">
        <v>0</v>
      </c>
      <c r="M2954" s="62"/>
    </row>
    <row r="2955" spans="1:13" x14ac:dyDescent="0.3">
      <c r="A2955" s="62"/>
      <c r="B2955" s="6">
        <v>0</v>
      </c>
      <c r="C2955" s="7"/>
      <c r="D2955" s="3">
        <v>0</v>
      </c>
      <c r="E2955" s="26"/>
      <c r="F2955" s="5">
        <v>0</v>
      </c>
      <c r="G2955" s="26">
        <v>0</v>
      </c>
      <c r="H2955" s="89">
        <v>0</v>
      </c>
      <c r="I2955" s="99"/>
      <c r="J2955" s="61">
        <v>0</v>
      </c>
      <c r="K2955" s="100">
        <v>0</v>
      </c>
      <c r="L2955" s="101">
        <v>0</v>
      </c>
      <c r="M2955" s="62"/>
    </row>
    <row r="2956" spans="1:13" x14ac:dyDescent="0.3">
      <c r="A2956" s="62"/>
      <c r="B2956" s="6">
        <v>0</v>
      </c>
      <c r="C2956" s="7"/>
      <c r="D2956" s="3">
        <v>0</v>
      </c>
      <c r="E2956" s="26"/>
      <c r="F2956" s="5">
        <v>0</v>
      </c>
      <c r="G2956" s="26">
        <v>0</v>
      </c>
      <c r="H2956" s="89">
        <v>0</v>
      </c>
      <c r="I2956" s="99"/>
      <c r="J2956" s="61">
        <v>0</v>
      </c>
      <c r="K2956" s="100">
        <v>0</v>
      </c>
      <c r="L2956" s="101">
        <v>0</v>
      </c>
      <c r="M2956" s="62"/>
    </row>
    <row r="2957" spans="1:13" x14ac:dyDescent="0.3">
      <c r="A2957" s="62"/>
      <c r="B2957" s="6">
        <v>0</v>
      </c>
      <c r="C2957" s="7"/>
      <c r="D2957" s="3">
        <v>0</v>
      </c>
      <c r="E2957" s="26"/>
      <c r="F2957" s="5">
        <v>0</v>
      </c>
      <c r="G2957" s="26">
        <v>0</v>
      </c>
      <c r="H2957" s="89">
        <v>0</v>
      </c>
      <c r="I2957" s="99"/>
      <c r="J2957" s="61">
        <v>0</v>
      </c>
      <c r="K2957" s="100">
        <v>0</v>
      </c>
      <c r="L2957" s="101">
        <v>0</v>
      </c>
      <c r="M2957" s="62"/>
    </row>
    <row r="2958" spans="1:13" x14ac:dyDescent="0.3">
      <c r="A2958" s="62"/>
      <c r="B2958" s="6">
        <v>0</v>
      </c>
      <c r="C2958" s="7"/>
      <c r="D2958" s="3">
        <v>0</v>
      </c>
      <c r="E2958" s="26"/>
      <c r="F2958" s="5">
        <v>0</v>
      </c>
      <c r="G2958" s="26">
        <v>0</v>
      </c>
      <c r="H2958" s="89">
        <v>0</v>
      </c>
      <c r="I2958" s="99"/>
      <c r="J2958" s="61">
        <v>0</v>
      </c>
      <c r="K2958" s="100">
        <v>0</v>
      </c>
      <c r="L2958" s="101">
        <v>0</v>
      </c>
      <c r="M2958" s="62"/>
    </row>
    <row r="2959" spans="1:13" ht="15" thickBot="1" x14ac:dyDescent="0.35">
      <c r="A2959" s="62"/>
      <c r="B2959" s="59" t="s">
        <v>64</v>
      </c>
      <c r="C2959" s="42"/>
      <c r="D2959" s="43"/>
      <c r="E2959" s="44"/>
      <c r="F2959" s="45"/>
      <c r="G2959" s="191">
        <v>0</v>
      </c>
      <c r="H2959" s="106" t="s">
        <v>64</v>
      </c>
      <c r="I2959" s="103"/>
      <c r="J2959" s="85"/>
      <c r="K2959" s="104" t="s">
        <v>156</v>
      </c>
      <c r="L2959" s="95">
        <v>0</v>
      </c>
      <c r="M2959" s="62"/>
    </row>
    <row r="2960" spans="1:13" x14ac:dyDescent="0.3">
      <c r="A2960" s="62"/>
      <c r="B2960" s="64"/>
      <c r="C2960" s="68"/>
      <c r="D2960" s="69" t="s">
        <v>65</v>
      </c>
      <c r="E2960" s="70"/>
      <c r="F2960" s="71"/>
      <c r="G2960" s="88">
        <v>98.468999999999994</v>
      </c>
      <c r="H2960" s="179"/>
      <c r="I2960" s="212"/>
      <c r="J2960" s="213"/>
      <c r="K2960" s="214"/>
      <c r="L2960" s="180"/>
      <c r="M2960" s="62"/>
    </row>
    <row r="2961" spans="1:13" x14ac:dyDescent="0.3">
      <c r="A2961" s="62"/>
      <c r="B2961" s="63"/>
      <c r="C2961" s="68"/>
      <c r="D2961" s="72" t="s">
        <v>7</v>
      </c>
      <c r="E2961" s="215"/>
      <c r="F2961" s="181">
        <v>0.1</v>
      </c>
      <c r="G2961" s="215">
        <v>9.8469999999999995</v>
      </c>
      <c r="H2961" s="120"/>
      <c r="I2961" s="124"/>
      <c r="J2961" s="141"/>
      <c r="K2961" s="125"/>
      <c r="L2961" s="119"/>
      <c r="M2961" s="62"/>
    </row>
    <row r="2962" spans="1:13" x14ac:dyDescent="0.3">
      <c r="A2962" s="62"/>
      <c r="B2962" s="63"/>
      <c r="C2962" s="68"/>
      <c r="D2962" s="72" t="s">
        <v>8</v>
      </c>
      <c r="E2962" s="215"/>
      <c r="F2962" s="181">
        <v>0.1</v>
      </c>
      <c r="G2962" s="215">
        <v>9.8469999999999995</v>
      </c>
      <c r="H2962" s="120"/>
      <c r="I2962" s="124"/>
      <c r="J2962" s="141"/>
      <c r="K2962" s="125"/>
      <c r="L2962" s="119"/>
      <c r="M2962" s="62"/>
    </row>
    <row r="2963" spans="1:13" x14ac:dyDescent="0.3">
      <c r="A2963" s="62"/>
      <c r="B2963" s="63" t="s">
        <v>66</v>
      </c>
      <c r="C2963" s="68"/>
      <c r="D2963" s="75" t="s">
        <v>67</v>
      </c>
      <c r="E2963" s="76"/>
      <c r="F2963" s="71"/>
      <c r="G2963" s="76">
        <v>118.163</v>
      </c>
      <c r="H2963" s="120"/>
      <c r="I2963" s="124"/>
      <c r="J2963" s="141"/>
      <c r="K2963" s="125"/>
      <c r="L2963" s="119"/>
      <c r="M2963" s="62"/>
    </row>
    <row r="2964" spans="1:13" ht="15" thickBot="1" x14ac:dyDescent="0.35">
      <c r="A2964" s="62"/>
      <c r="B2964" s="63"/>
      <c r="C2964" s="68"/>
      <c r="D2964" s="77" t="s">
        <v>68</v>
      </c>
      <c r="E2964" s="78"/>
      <c r="F2964" s="79"/>
      <c r="G2964" s="78">
        <v>118.16</v>
      </c>
      <c r="H2964" s="134">
        <v>1</v>
      </c>
      <c r="I2964" s="126"/>
      <c r="J2964" s="142"/>
      <c r="K2964" s="127"/>
      <c r="L2964" s="135">
        <v>2.4470645583889346E-2</v>
      </c>
      <c r="M2964" s="62"/>
    </row>
    <row r="2965" spans="1:13" x14ac:dyDescent="0.3">
      <c r="A2965" s="62"/>
      <c r="B2965" s="63"/>
      <c r="C2965" s="68"/>
      <c r="D2965" s="80"/>
      <c r="E2965" s="67"/>
      <c r="F2965" s="65"/>
      <c r="G2965" s="67"/>
      <c r="H2965" s="47"/>
      <c r="I2965" s="47"/>
      <c r="J2965" s="60"/>
      <c r="K2965" s="47"/>
      <c r="L2965" s="47"/>
      <c r="M2965" s="62"/>
    </row>
    <row r="2966" spans="1:13" x14ac:dyDescent="0.3">
      <c r="A2966" s="62"/>
      <c r="B2966" s="63"/>
      <c r="C2966" s="68"/>
      <c r="D2966" s="80"/>
      <c r="E2966" s="67"/>
      <c r="F2966" s="65"/>
      <c r="G2966" s="67"/>
      <c r="H2966" s="47"/>
      <c r="I2966" s="47"/>
      <c r="J2966" s="60"/>
      <c r="K2966" s="47"/>
      <c r="L2966" s="47"/>
      <c r="M2966" s="62"/>
    </row>
    <row r="2967" spans="1:13" x14ac:dyDescent="0.3">
      <c r="A2967" s="62"/>
      <c r="B2967" s="63"/>
      <c r="C2967" s="68"/>
      <c r="D2967" s="80"/>
      <c r="E2967" s="67"/>
      <c r="F2967" s="65"/>
      <c r="G2967" s="67"/>
      <c r="H2967" s="47"/>
      <c r="I2967" s="47"/>
      <c r="J2967" s="60"/>
      <c r="K2967" s="47"/>
      <c r="L2967" s="47"/>
      <c r="M2967" s="62"/>
    </row>
    <row r="2968" spans="1:13" x14ac:dyDescent="0.3">
      <c r="A2968" s="62"/>
      <c r="B2968" s="136" t="s">
        <v>1808</v>
      </c>
      <c r="C2968" s="81"/>
      <c r="D2968" s="80"/>
      <c r="E2968" s="67"/>
      <c r="F2968" s="82"/>
      <c r="G2968" s="82"/>
      <c r="H2968" s="47"/>
      <c r="I2968" s="47"/>
      <c r="J2968" s="60"/>
      <c r="K2968" s="47"/>
      <c r="L2968" s="47"/>
      <c r="M2968" s="62"/>
    </row>
    <row r="2969" spans="1:13" x14ac:dyDescent="0.3">
      <c r="A2969" s="62"/>
      <c r="B2969" s="216" t="s">
        <v>6</v>
      </c>
      <c r="C2969" s="217"/>
      <c r="D2969" s="80"/>
      <c r="E2969" s="67"/>
      <c r="F2969" s="62"/>
      <c r="G2969" s="62"/>
      <c r="H2969" s="47"/>
      <c r="I2969" s="47"/>
      <c r="J2969" s="60"/>
      <c r="K2969" s="47"/>
      <c r="L2969" s="47"/>
      <c r="M2969" s="62"/>
    </row>
    <row r="2970" spans="1:13" x14ac:dyDescent="0.3">
      <c r="A2970" s="62"/>
      <c r="B2970" s="84"/>
      <c r="C2970" s="62"/>
      <c r="D2970" s="80"/>
      <c r="E2970" s="67"/>
      <c r="F2970" s="62"/>
      <c r="G2970" s="62"/>
      <c r="H2970" s="47"/>
      <c r="I2970" s="47"/>
      <c r="J2970" s="60"/>
      <c r="K2970" s="47"/>
      <c r="L2970" s="47"/>
      <c r="M2970" s="62"/>
    </row>
    <row r="2971" spans="1:13" x14ac:dyDescent="0.3">
      <c r="A2971" s="62"/>
      <c r="B2971" s="129"/>
      <c r="C2971" s="129"/>
      <c r="D2971" s="129"/>
      <c r="J2971" s="1"/>
    </row>
    <row r="2972" spans="1:13" x14ac:dyDescent="0.3">
      <c r="A2972" s="62"/>
      <c r="B2972" s="130"/>
      <c r="C2972" s="130"/>
      <c r="D2972" s="130"/>
      <c r="J2972" s="1"/>
    </row>
    <row r="2973" spans="1:13" ht="15.6" x14ac:dyDescent="0.3">
      <c r="A2973" s="62"/>
      <c r="B2973" s="47"/>
      <c r="C2973" s="47"/>
      <c r="D2973" s="715" t="s">
        <v>166</v>
      </c>
      <c r="E2973" s="715"/>
      <c r="F2973" s="715"/>
      <c r="J2973" s="1"/>
    </row>
    <row r="2974" spans="1:13" x14ac:dyDescent="0.3">
      <c r="A2974" s="62"/>
      <c r="B2974" s="132"/>
      <c r="C2974" s="132"/>
      <c r="D2974" s="132"/>
      <c r="J2974" s="1"/>
    </row>
    <row r="2975" spans="1:13" ht="82.2" customHeight="1" x14ac:dyDescent="0.3">
      <c r="A2975" s="62"/>
      <c r="B2975" s="710" t="s">
        <v>1809</v>
      </c>
      <c r="C2975" s="710"/>
      <c r="D2975" s="710"/>
      <c r="E2975" s="710"/>
      <c r="F2975" s="710"/>
      <c r="G2975" s="710"/>
      <c r="H2975" s="710"/>
      <c r="I2975" s="710"/>
      <c r="J2975" s="710"/>
      <c r="K2975" s="710"/>
      <c r="L2975" s="710"/>
    </row>
    <row r="2976" spans="1:13" x14ac:dyDescent="0.3">
      <c r="A2976" s="62"/>
      <c r="B2976" s="63"/>
      <c r="C2976" s="9"/>
      <c r="D2976" s="10"/>
      <c r="E2976" s="11"/>
      <c r="F2976" s="12"/>
      <c r="G2976" s="13"/>
      <c r="H2976" s="47"/>
      <c r="I2976" s="47"/>
      <c r="J2976" s="60"/>
      <c r="K2976" s="47"/>
      <c r="L2976" s="47"/>
      <c r="M2976" s="62"/>
    </row>
    <row r="2977" spans="1:13" x14ac:dyDescent="0.3">
      <c r="A2977" s="62"/>
      <c r="B2977" s="48" t="s">
        <v>48</v>
      </c>
      <c r="C2977" s="9"/>
      <c r="D2977" s="10"/>
      <c r="E2977" s="11"/>
      <c r="F2977" s="11"/>
      <c r="G2977" s="11"/>
      <c r="H2977" s="47"/>
      <c r="I2977" s="47"/>
      <c r="J2977" s="60"/>
      <c r="K2977" s="47"/>
      <c r="L2977" s="47"/>
      <c r="M2977" s="62"/>
    </row>
    <row r="2978" spans="1:13" x14ac:dyDescent="0.3">
      <c r="A2978" s="62"/>
      <c r="B2978" s="64" t="s">
        <v>49</v>
      </c>
      <c r="C2978" s="62" t="s">
        <v>1167</v>
      </c>
      <c r="D2978" s="62"/>
      <c r="E2978" s="62"/>
      <c r="F2978" s="47"/>
      <c r="G2978" s="47"/>
      <c r="H2978" s="47"/>
      <c r="I2978" s="65" t="s">
        <v>50</v>
      </c>
      <c r="J2978" s="68" t="s">
        <v>5</v>
      </c>
      <c r="K2978" s="47"/>
      <c r="L2978" s="47"/>
      <c r="M2978" s="62"/>
    </row>
    <row r="2979" spans="1:13" ht="15" thickBot="1" x14ac:dyDescent="0.35">
      <c r="A2979" s="62"/>
      <c r="B2979" s="64" t="s">
        <v>51</v>
      </c>
      <c r="C2979" s="62" t="s">
        <v>1682</v>
      </c>
      <c r="D2979" s="62"/>
      <c r="E2979" s="62"/>
      <c r="F2979" s="47"/>
      <c r="G2979" s="62" t="s">
        <v>652</v>
      </c>
      <c r="H2979" s="47"/>
      <c r="I2979" s="47"/>
      <c r="J2979" s="60"/>
      <c r="K2979" s="47"/>
      <c r="L2979" s="47"/>
      <c r="M2979" s="62"/>
    </row>
    <row r="2980" spans="1:13" ht="15" thickTop="1" x14ac:dyDescent="0.3">
      <c r="A2980" s="62"/>
      <c r="B2980" s="49" t="s">
        <v>52</v>
      </c>
      <c r="C2980" s="14"/>
      <c r="D2980" s="15"/>
      <c r="E2980" s="16"/>
      <c r="F2980" s="17"/>
      <c r="G2980" s="16"/>
      <c r="H2980" s="711" t="s">
        <v>164</v>
      </c>
      <c r="I2980" s="712"/>
      <c r="J2980" s="712"/>
      <c r="K2980" s="712"/>
      <c r="L2980" s="713"/>
      <c r="M2980" s="62"/>
    </row>
    <row r="2981" spans="1:13" ht="28.8" x14ac:dyDescent="0.3">
      <c r="A2981" s="62"/>
      <c r="B2981" s="186" t="s">
        <v>53</v>
      </c>
      <c r="C2981" s="187" t="s">
        <v>1</v>
      </c>
      <c r="D2981" s="161" t="s">
        <v>54</v>
      </c>
      <c r="E2981" s="188" t="s">
        <v>23</v>
      </c>
      <c r="F2981" s="188" t="s">
        <v>55</v>
      </c>
      <c r="G2981" s="188" t="s">
        <v>56</v>
      </c>
      <c r="H2981" s="90" t="s">
        <v>158</v>
      </c>
      <c r="I2981" s="169" t="s">
        <v>159</v>
      </c>
      <c r="J2981" s="169" t="s">
        <v>160</v>
      </c>
      <c r="K2981" s="169" t="s">
        <v>161</v>
      </c>
      <c r="L2981" s="92" t="s">
        <v>162</v>
      </c>
      <c r="M2981" s="62"/>
    </row>
    <row r="2982" spans="1:13" x14ac:dyDescent="0.3">
      <c r="A2982" s="62"/>
      <c r="B2982" s="189">
        <v>0</v>
      </c>
      <c r="C2982" s="187"/>
      <c r="D2982" s="190">
        <v>0</v>
      </c>
      <c r="E2982" s="191">
        <v>0</v>
      </c>
      <c r="F2982" s="505">
        <v>0.1</v>
      </c>
      <c r="G2982" s="191">
        <v>0</v>
      </c>
      <c r="H2982" s="170">
        <v>0</v>
      </c>
      <c r="I2982" s="171"/>
      <c r="J2982" s="192">
        <v>0</v>
      </c>
      <c r="K2982" s="172">
        <v>0</v>
      </c>
      <c r="L2982" s="173">
        <v>0</v>
      </c>
      <c r="M2982" s="62"/>
    </row>
    <row r="2983" spans="1:13" x14ac:dyDescent="0.3">
      <c r="A2983" s="62"/>
      <c r="B2983" s="6">
        <v>0</v>
      </c>
      <c r="C2983" s="25"/>
      <c r="D2983" s="3">
        <v>0</v>
      </c>
      <c r="E2983" s="26">
        <v>0</v>
      </c>
      <c r="F2983" s="27"/>
      <c r="G2983" s="26">
        <v>0</v>
      </c>
      <c r="H2983" s="89">
        <v>0</v>
      </c>
      <c r="I2983" s="99"/>
      <c r="J2983" s="61">
        <v>0</v>
      </c>
      <c r="K2983" s="100">
        <v>0</v>
      </c>
      <c r="L2983" s="101">
        <v>0</v>
      </c>
      <c r="M2983" s="62"/>
    </row>
    <row r="2984" spans="1:13" x14ac:dyDescent="0.3">
      <c r="A2984" s="62"/>
      <c r="B2984" s="6">
        <v>0</v>
      </c>
      <c r="C2984" s="25"/>
      <c r="D2984" s="3">
        <v>0</v>
      </c>
      <c r="E2984" s="26">
        <v>0</v>
      </c>
      <c r="F2984" s="27"/>
      <c r="G2984" s="26">
        <v>0</v>
      </c>
      <c r="H2984" s="89">
        <v>0</v>
      </c>
      <c r="I2984" s="99"/>
      <c r="J2984" s="61">
        <v>0</v>
      </c>
      <c r="K2984" s="100">
        <v>0</v>
      </c>
      <c r="L2984" s="101">
        <v>0</v>
      </c>
      <c r="M2984" s="62"/>
    </row>
    <row r="2985" spans="1:13" x14ac:dyDescent="0.3">
      <c r="A2985" s="62"/>
      <c r="B2985" s="6">
        <v>0</v>
      </c>
      <c r="C2985" s="25"/>
      <c r="D2985" s="3">
        <v>0</v>
      </c>
      <c r="E2985" s="26">
        <v>0</v>
      </c>
      <c r="F2985" s="27"/>
      <c r="G2985" s="26">
        <v>0</v>
      </c>
      <c r="H2985" s="89">
        <v>0</v>
      </c>
      <c r="I2985" s="99"/>
      <c r="J2985" s="61">
        <v>0</v>
      </c>
      <c r="K2985" s="100">
        <v>0</v>
      </c>
      <c r="L2985" s="101">
        <v>0</v>
      </c>
      <c r="M2985" s="62"/>
    </row>
    <row r="2986" spans="1:13" x14ac:dyDescent="0.3">
      <c r="A2986" s="62"/>
      <c r="B2986" s="6">
        <v>0</v>
      </c>
      <c r="C2986" s="25"/>
      <c r="D2986" s="3">
        <v>0</v>
      </c>
      <c r="E2986" s="26">
        <v>0</v>
      </c>
      <c r="F2986" s="27"/>
      <c r="G2986" s="26">
        <v>0</v>
      </c>
      <c r="H2986" s="89">
        <v>0</v>
      </c>
      <c r="I2986" s="99"/>
      <c r="J2986" s="61">
        <v>0</v>
      </c>
      <c r="K2986" s="100">
        <v>0</v>
      </c>
      <c r="L2986" s="101">
        <v>0</v>
      </c>
      <c r="M2986" s="62"/>
    </row>
    <row r="2987" spans="1:13" x14ac:dyDescent="0.3">
      <c r="A2987" s="62"/>
      <c r="B2987" s="6">
        <v>0</v>
      </c>
      <c r="C2987" s="25"/>
      <c r="D2987" s="3">
        <v>0</v>
      </c>
      <c r="E2987" s="26">
        <v>0</v>
      </c>
      <c r="F2987" s="27"/>
      <c r="G2987" s="26">
        <v>0</v>
      </c>
      <c r="H2987" s="89">
        <v>0</v>
      </c>
      <c r="I2987" s="99"/>
      <c r="J2987" s="61">
        <v>0</v>
      </c>
      <c r="K2987" s="100">
        <v>0</v>
      </c>
      <c r="L2987" s="101">
        <v>0</v>
      </c>
      <c r="M2987" s="62"/>
    </row>
    <row r="2988" spans="1:13" x14ac:dyDescent="0.3">
      <c r="A2988" s="62"/>
      <c r="B2988" s="6" t="s">
        <v>1562</v>
      </c>
      <c r="C2988" s="25"/>
      <c r="D2988" s="3">
        <v>0</v>
      </c>
      <c r="E2988" s="26">
        <v>0</v>
      </c>
      <c r="F2988" s="27"/>
      <c r="G2988" s="26">
        <v>6.6000000000000003E-2</v>
      </c>
      <c r="H2988" s="89">
        <v>9.7591847236228475E-5</v>
      </c>
      <c r="I2988" s="99"/>
      <c r="J2988" s="61" t="s">
        <v>165</v>
      </c>
      <c r="K2988" s="100">
        <v>0.4</v>
      </c>
      <c r="L2988" s="101">
        <v>3.9036738894491393E-5</v>
      </c>
      <c r="M2988" s="62"/>
    </row>
    <row r="2989" spans="1:13" x14ac:dyDescent="0.3">
      <c r="A2989" s="62"/>
      <c r="B2989" s="6" t="s">
        <v>57</v>
      </c>
      <c r="C2989" s="25"/>
      <c r="D2989" s="28"/>
      <c r="E2989" s="26"/>
      <c r="F2989" s="27"/>
      <c r="G2989" s="193">
        <v>6.6000000000000003E-2</v>
      </c>
      <c r="H2989" s="102" t="s">
        <v>57</v>
      </c>
      <c r="I2989" s="103"/>
      <c r="J2989" s="85"/>
      <c r="K2989" s="104" t="s">
        <v>156</v>
      </c>
      <c r="L2989" s="105">
        <v>3.9036738894491393E-5</v>
      </c>
      <c r="M2989" s="62"/>
    </row>
    <row r="2990" spans="1:13" x14ac:dyDescent="0.3">
      <c r="A2990" s="62"/>
      <c r="B2990" s="194" t="s">
        <v>22</v>
      </c>
      <c r="C2990" s="195"/>
      <c r="D2990" s="196"/>
      <c r="E2990" s="197"/>
      <c r="F2990" s="155"/>
      <c r="G2990" s="87"/>
      <c r="H2990" s="107"/>
      <c r="I2990" s="174"/>
      <c r="J2990" s="175"/>
      <c r="K2990" s="176"/>
      <c r="L2990" s="110"/>
      <c r="M2990" s="62"/>
    </row>
    <row r="2991" spans="1:13" ht="28.8" x14ac:dyDescent="0.3">
      <c r="A2991" s="62"/>
      <c r="B2991" s="198" t="s">
        <v>58</v>
      </c>
      <c r="C2991" s="199" t="s">
        <v>1</v>
      </c>
      <c r="D2991" s="200" t="s">
        <v>59</v>
      </c>
      <c r="E2991" s="156" t="s">
        <v>23</v>
      </c>
      <c r="F2991" s="156" t="s">
        <v>55</v>
      </c>
      <c r="G2991" s="201" t="s">
        <v>56</v>
      </c>
      <c r="H2991" s="90" t="s">
        <v>158</v>
      </c>
      <c r="I2991" s="169" t="s">
        <v>159</v>
      </c>
      <c r="J2991" s="169" t="s">
        <v>160</v>
      </c>
      <c r="K2991" s="177" t="s">
        <v>161</v>
      </c>
      <c r="L2991" s="92" t="s">
        <v>162</v>
      </c>
      <c r="M2991" s="62"/>
    </row>
    <row r="2992" spans="1:13" x14ac:dyDescent="0.3">
      <c r="A2992" s="62"/>
      <c r="B2992" s="8" t="s">
        <v>27</v>
      </c>
      <c r="C2992" s="25">
        <v>1</v>
      </c>
      <c r="D2992" s="3">
        <v>4.0999999999999996</v>
      </c>
      <c r="E2992" s="26">
        <v>4.0999999999999996</v>
      </c>
      <c r="F2992" s="26">
        <v>0.1</v>
      </c>
      <c r="G2992" s="26">
        <v>0.41</v>
      </c>
      <c r="H2992" s="170">
        <v>6.0625238434626775E-4</v>
      </c>
      <c r="I2992" s="171"/>
      <c r="J2992" s="192" t="s">
        <v>163</v>
      </c>
      <c r="K2992" s="172">
        <v>1</v>
      </c>
      <c r="L2992" s="173">
        <v>6.0625238434626775E-4</v>
      </c>
      <c r="M2992" s="62"/>
    </row>
    <row r="2993" spans="1:13" x14ac:dyDescent="0.3">
      <c r="A2993" s="62"/>
      <c r="B2993" s="8" t="s">
        <v>85</v>
      </c>
      <c r="C2993" s="25">
        <v>1</v>
      </c>
      <c r="D2993" s="3">
        <v>4.55</v>
      </c>
      <c r="E2993" s="26">
        <v>4.55</v>
      </c>
      <c r="F2993" s="26">
        <v>0.1</v>
      </c>
      <c r="G2993" s="26">
        <v>0.45500000000000002</v>
      </c>
      <c r="H2993" s="89">
        <v>6.7279228018915082E-4</v>
      </c>
      <c r="I2993" s="99"/>
      <c r="J2993" s="192" t="s">
        <v>163</v>
      </c>
      <c r="K2993" s="172">
        <v>1</v>
      </c>
      <c r="L2993" s="101">
        <v>6.7279228018915082E-4</v>
      </c>
      <c r="M2993" s="62"/>
    </row>
    <row r="2994" spans="1:13" x14ac:dyDescent="0.3">
      <c r="A2994" s="62"/>
      <c r="B2994" s="550" t="s">
        <v>86</v>
      </c>
      <c r="C2994" s="25">
        <v>1</v>
      </c>
      <c r="D2994" s="3">
        <v>4.55</v>
      </c>
      <c r="E2994" s="26">
        <v>4.55</v>
      </c>
      <c r="F2994" s="26">
        <v>0.1</v>
      </c>
      <c r="G2994" s="26">
        <v>0.45500000000000002</v>
      </c>
      <c r="H2994" s="89">
        <v>6.7279228018915082E-4</v>
      </c>
      <c r="I2994" s="99"/>
      <c r="J2994" s="61" t="s">
        <v>163</v>
      </c>
      <c r="K2994" s="100">
        <v>1</v>
      </c>
      <c r="L2994" s="101">
        <v>6.7279228018915082E-4</v>
      </c>
      <c r="M2994" s="62"/>
    </row>
    <row r="2995" spans="1:13" x14ac:dyDescent="0.3">
      <c r="A2995" s="62"/>
      <c r="B2995" s="8">
        <v>0</v>
      </c>
      <c r="C2995" s="25"/>
      <c r="D2995" s="3">
        <v>0</v>
      </c>
      <c r="E2995" s="26">
        <v>0</v>
      </c>
      <c r="F2995" s="27"/>
      <c r="G2995" s="26">
        <v>0</v>
      </c>
      <c r="H2995" s="89">
        <v>0</v>
      </c>
      <c r="I2995" s="99"/>
      <c r="J2995" s="61">
        <v>0</v>
      </c>
      <c r="K2995" s="100">
        <v>0</v>
      </c>
      <c r="L2995" s="101">
        <v>0</v>
      </c>
      <c r="M2995" s="62"/>
    </row>
    <row r="2996" spans="1:13" x14ac:dyDescent="0.3">
      <c r="A2996" s="62"/>
      <c r="B2996" s="8">
        <v>0</v>
      </c>
      <c r="C2996" s="25"/>
      <c r="D2996" s="3">
        <v>0</v>
      </c>
      <c r="E2996" s="26">
        <v>0</v>
      </c>
      <c r="F2996" s="27"/>
      <c r="G2996" s="26">
        <v>0</v>
      </c>
      <c r="H2996" s="89">
        <v>0</v>
      </c>
      <c r="I2996" s="99"/>
      <c r="J2996" s="61">
        <v>0</v>
      </c>
      <c r="K2996" s="100">
        <v>0</v>
      </c>
      <c r="L2996" s="101">
        <v>0</v>
      </c>
      <c r="M2996" s="62"/>
    </row>
    <row r="2997" spans="1:13" x14ac:dyDescent="0.3">
      <c r="A2997" s="62"/>
      <c r="B2997" s="8">
        <v>0</v>
      </c>
      <c r="C2997" s="25"/>
      <c r="D2997" s="3">
        <v>0</v>
      </c>
      <c r="E2997" s="26">
        <v>0</v>
      </c>
      <c r="F2997" s="27"/>
      <c r="G2997" s="26">
        <v>0</v>
      </c>
      <c r="H2997" s="89">
        <v>0</v>
      </c>
      <c r="I2997" s="99"/>
      <c r="J2997" s="61">
        <v>0</v>
      </c>
      <c r="K2997" s="100">
        <v>0</v>
      </c>
      <c r="L2997" s="101">
        <v>0</v>
      </c>
      <c r="M2997" s="62"/>
    </row>
    <row r="2998" spans="1:13" x14ac:dyDescent="0.3">
      <c r="A2998" s="62"/>
      <c r="B2998" s="8">
        <v>0</v>
      </c>
      <c r="C2998" s="25"/>
      <c r="D2998" s="3">
        <v>0</v>
      </c>
      <c r="E2998" s="26">
        <v>0</v>
      </c>
      <c r="F2998" s="27"/>
      <c r="G2998" s="26">
        <v>0</v>
      </c>
      <c r="H2998" s="89">
        <v>0</v>
      </c>
      <c r="I2998" s="99"/>
      <c r="J2998" s="61">
        <v>0</v>
      </c>
      <c r="K2998" s="100">
        <v>0</v>
      </c>
      <c r="L2998" s="101">
        <v>0</v>
      </c>
      <c r="M2998" s="62"/>
    </row>
    <row r="2999" spans="1:13" x14ac:dyDescent="0.3">
      <c r="A2999" s="62"/>
      <c r="B2999" s="8">
        <v>0</v>
      </c>
      <c r="C2999" s="25"/>
      <c r="D2999" s="3">
        <v>0</v>
      </c>
      <c r="E2999" s="26">
        <v>0</v>
      </c>
      <c r="F2999" s="27"/>
      <c r="G2999" s="26">
        <v>0</v>
      </c>
      <c r="H2999" s="89">
        <v>0</v>
      </c>
      <c r="I2999" s="99"/>
      <c r="J2999" s="61">
        <v>0</v>
      </c>
      <c r="K2999" s="100">
        <v>0</v>
      </c>
      <c r="L2999" s="101">
        <v>0</v>
      </c>
      <c r="M2999" s="62"/>
    </row>
    <row r="3000" spans="1:13" x14ac:dyDescent="0.3">
      <c r="A3000" s="62"/>
      <c r="B3000" s="8">
        <v>0</v>
      </c>
      <c r="C3000" s="25"/>
      <c r="D3000" s="3">
        <v>0</v>
      </c>
      <c r="E3000" s="26">
        <v>0</v>
      </c>
      <c r="F3000" s="27"/>
      <c r="G3000" s="26">
        <v>0</v>
      </c>
      <c r="H3000" s="89">
        <v>0</v>
      </c>
      <c r="I3000" s="99"/>
      <c r="J3000" s="61">
        <v>0</v>
      </c>
      <c r="K3000" s="100">
        <v>0</v>
      </c>
      <c r="L3000" s="101">
        <v>0</v>
      </c>
      <c r="M3000" s="62"/>
    </row>
    <row r="3001" spans="1:13" x14ac:dyDescent="0.3">
      <c r="A3001" s="62"/>
      <c r="B3001" s="6" t="s">
        <v>60</v>
      </c>
      <c r="C3001" s="25"/>
      <c r="D3001" s="28"/>
      <c r="E3001" s="26"/>
      <c r="F3001" s="27"/>
      <c r="G3001" s="193">
        <v>1.32</v>
      </c>
      <c r="H3001" s="106" t="s">
        <v>60</v>
      </c>
      <c r="I3001" s="103"/>
      <c r="J3001" s="85"/>
      <c r="K3001" s="104" t="s">
        <v>156</v>
      </c>
      <c r="L3001" s="95">
        <v>1.9518369447245692E-3</v>
      </c>
      <c r="M3001" s="62"/>
    </row>
    <row r="3002" spans="1:13" x14ac:dyDescent="0.3">
      <c r="A3002" s="62"/>
      <c r="B3002" s="194" t="s">
        <v>38</v>
      </c>
      <c r="C3002" s="195"/>
      <c r="D3002" s="196"/>
      <c r="E3002" s="196"/>
      <c r="F3002" s="196"/>
      <c r="G3002" s="196"/>
      <c r="H3002" s="115"/>
      <c r="I3002" s="202"/>
      <c r="J3002" s="203"/>
      <c r="K3002" s="178"/>
      <c r="L3002" s="204"/>
      <c r="M3002" s="62"/>
    </row>
    <row r="3003" spans="1:13" ht="28.8" x14ac:dyDescent="0.3">
      <c r="A3003" s="62"/>
      <c r="B3003" s="53" t="s">
        <v>53</v>
      </c>
      <c r="C3003" s="195"/>
      <c r="D3003" s="205" t="s">
        <v>0</v>
      </c>
      <c r="E3003" s="206" t="s">
        <v>1</v>
      </c>
      <c r="F3003" s="207" t="s">
        <v>61</v>
      </c>
      <c r="G3003" s="188" t="s">
        <v>56</v>
      </c>
      <c r="H3003" s="111" t="s">
        <v>158</v>
      </c>
      <c r="I3003" s="112" t="s">
        <v>159</v>
      </c>
      <c r="J3003" s="112" t="s">
        <v>160</v>
      </c>
      <c r="K3003" s="113" t="s">
        <v>161</v>
      </c>
      <c r="L3003" s="114" t="s">
        <v>162</v>
      </c>
      <c r="M3003" s="62"/>
    </row>
    <row r="3004" spans="1:13" x14ac:dyDescent="0.3">
      <c r="A3004" s="62"/>
      <c r="B3004" s="218" t="s">
        <v>1632</v>
      </c>
      <c r="C3004" s="195"/>
      <c r="D3004" s="190" t="s">
        <v>5</v>
      </c>
      <c r="E3004" s="153">
        <v>1</v>
      </c>
      <c r="F3004" s="154">
        <v>674.9</v>
      </c>
      <c r="G3004" s="191">
        <v>674.9</v>
      </c>
      <c r="H3004" s="170">
        <v>0.99795057120803921</v>
      </c>
      <c r="I3004" s="171"/>
      <c r="J3004" s="192" t="s">
        <v>163</v>
      </c>
      <c r="K3004" s="172">
        <v>1</v>
      </c>
      <c r="L3004" s="173">
        <v>0.99795057120803921</v>
      </c>
      <c r="M3004" s="521"/>
    </row>
    <row r="3005" spans="1:13" x14ac:dyDescent="0.3">
      <c r="A3005" s="62"/>
      <c r="B3005" s="6">
        <v>0</v>
      </c>
      <c r="C3005" s="7"/>
      <c r="D3005" s="3">
        <v>0</v>
      </c>
      <c r="E3005" s="4"/>
      <c r="F3005" s="5">
        <v>0</v>
      </c>
      <c r="G3005" s="26">
        <v>0</v>
      </c>
      <c r="H3005" s="89">
        <v>0</v>
      </c>
      <c r="I3005" s="99"/>
      <c r="J3005" s="61">
        <v>0</v>
      </c>
      <c r="K3005" s="100">
        <v>0</v>
      </c>
      <c r="L3005" s="101">
        <v>0</v>
      </c>
      <c r="M3005" s="521"/>
    </row>
    <row r="3006" spans="1:13" x14ac:dyDescent="0.3">
      <c r="A3006" s="62"/>
      <c r="B3006" s="6">
        <v>0</v>
      </c>
      <c r="C3006" s="7"/>
      <c r="D3006" s="3"/>
      <c r="E3006" s="4"/>
      <c r="F3006" s="5">
        <v>0</v>
      </c>
      <c r="G3006" s="26">
        <v>0</v>
      </c>
      <c r="H3006" s="89">
        <v>0</v>
      </c>
      <c r="I3006" s="99"/>
      <c r="J3006" s="61">
        <v>0</v>
      </c>
      <c r="K3006" s="100">
        <v>0</v>
      </c>
      <c r="L3006" s="101">
        <v>0</v>
      </c>
      <c r="M3006" s="62"/>
    </row>
    <row r="3007" spans="1:13" x14ac:dyDescent="0.3">
      <c r="A3007" s="62"/>
      <c r="B3007" s="6">
        <v>0</v>
      </c>
      <c r="C3007" s="7"/>
      <c r="D3007" s="3">
        <v>0</v>
      </c>
      <c r="E3007" s="4"/>
      <c r="F3007" s="5">
        <v>0</v>
      </c>
      <c r="G3007" s="26">
        <v>0</v>
      </c>
      <c r="H3007" s="89">
        <v>0</v>
      </c>
      <c r="I3007" s="99"/>
      <c r="J3007" s="61">
        <v>0</v>
      </c>
      <c r="K3007" s="100">
        <v>0</v>
      </c>
      <c r="L3007" s="101">
        <v>0</v>
      </c>
      <c r="M3007" s="62"/>
    </row>
    <row r="3008" spans="1:13" x14ac:dyDescent="0.3">
      <c r="A3008" s="62"/>
      <c r="B3008" s="6">
        <v>0</v>
      </c>
      <c r="C3008" s="7"/>
      <c r="D3008" s="3">
        <v>0</v>
      </c>
      <c r="E3008" s="4"/>
      <c r="F3008" s="5">
        <v>0</v>
      </c>
      <c r="G3008" s="26">
        <v>0</v>
      </c>
      <c r="H3008" s="89">
        <v>0</v>
      </c>
      <c r="I3008" s="99"/>
      <c r="J3008" s="61">
        <v>0</v>
      </c>
      <c r="K3008" s="100">
        <v>0</v>
      </c>
      <c r="L3008" s="101">
        <v>0</v>
      </c>
      <c r="M3008" s="62"/>
    </row>
    <row r="3009" spans="1:13" x14ac:dyDescent="0.3">
      <c r="A3009" s="62"/>
      <c r="B3009" s="6">
        <v>0</v>
      </c>
      <c r="C3009" s="7"/>
      <c r="D3009" s="3">
        <v>0</v>
      </c>
      <c r="E3009" s="4"/>
      <c r="F3009" s="5">
        <v>0</v>
      </c>
      <c r="G3009" s="26">
        <v>0</v>
      </c>
      <c r="H3009" s="89">
        <v>0</v>
      </c>
      <c r="I3009" s="99"/>
      <c r="J3009" s="61">
        <v>0</v>
      </c>
      <c r="K3009" s="100">
        <v>0</v>
      </c>
      <c r="L3009" s="101">
        <v>0</v>
      </c>
      <c r="M3009" s="62"/>
    </row>
    <row r="3010" spans="1:13" x14ac:dyDescent="0.3">
      <c r="A3010" s="62"/>
      <c r="B3010" s="6">
        <v>0</v>
      </c>
      <c r="C3010" s="7"/>
      <c r="D3010" s="3">
        <v>0</v>
      </c>
      <c r="E3010" s="4"/>
      <c r="F3010" s="5">
        <v>0</v>
      </c>
      <c r="G3010" s="26">
        <v>0</v>
      </c>
      <c r="H3010" s="89">
        <v>0</v>
      </c>
      <c r="I3010" s="99"/>
      <c r="J3010" s="61">
        <v>0</v>
      </c>
      <c r="K3010" s="100">
        <v>0</v>
      </c>
      <c r="L3010" s="101">
        <v>0</v>
      </c>
      <c r="M3010" s="62"/>
    </row>
    <row r="3011" spans="1:13" x14ac:dyDescent="0.3">
      <c r="A3011" s="62"/>
      <c r="B3011" s="6">
        <v>0</v>
      </c>
      <c r="C3011" s="7"/>
      <c r="D3011" s="3">
        <v>0</v>
      </c>
      <c r="E3011" s="4"/>
      <c r="F3011" s="5">
        <v>0</v>
      </c>
      <c r="G3011" s="26">
        <v>0</v>
      </c>
      <c r="H3011" s="89">
        <v>0</v>
      </c>
      <c r="I3011" s="99"/>
      <c r="J3011" s="61">
        <v>0</v>
      </c>
      <c r="K3011" s="100">
        <v>0</v>
      </c>
      <c r="L3011" s="101">
        <v>0</v>
      </c>
      <c r="M3011" s="62"/>
    </row>
    <row r="3012" spans="1:13" x14ac:dyDescent="0.3">
      <c r="A3012" s="62"/>
      <c r="B3012" s="6">
        <v>0</v>
      </c>
      <c r="C3012" s="7"/>
      <c r="D3012" s="3">
        <v>0</v>
      </c>
      <c r="E3012" s="4"/>
      <c r="F3012" s="5">
        <v>0</v>
      </c>
      <c r="G3012" s="26">
        <v>0</v>
      </c>
      <c r="H3012" s="89">
        <v>0</v>
      </c>
      <c r="I3012" s="99"/>
      <c r="J3012" s="61">
        <v>0</v>
      </c>
      <c r="K3012" s="100">
        <v>0</v>
      </c>
      <c r="L3012" s="101">
        <v>0</v>
      </c>
      <c r="M3012" s="62"/>
    </row>
    <row r="3013" spans="1:13" x14ac:dyDescent="0.3">
      <c r="A3013" s="62"/>
      <c r="B3013" s="6">
        <v>0</v>
      </c>
      <c r="C3013" s="7"/>
      <c r="D3013" s="3">
        <v>0</v>
      </c>
      <c r="E3013" s="4"/>
      <c r="F3013" s="5">
        <v>0</v>
      </c>
      <c r="G3013" s="26">
        <v>0</v>
      </c>
      <c r="H3013" s="89">
        <v>0</v>
      </c>
      <c r="I3013" s="99"/>
      <c r="J3013" s="61">
        <v>0</v>
      </c>
      <c r="K3013" s="100">
        <v>0</v>
      </c>
      <c r="L3013" s="101">
        <v>0</v>
      </c>
      <c r="M3013" s="62"/>
    </row>
    <row r="3014" spans="1:13" x14ac:dyDescent="0.3">
      <c r="A3014" s="62"/>
      <c r="B3014" s="6">
        <v>0</v>
      </c>
      <c r="C3014" s="7"/>
      <c r="D3014" s="3">
        <v>0</v>
      </c>
      <c r="E3014" s="4"/>
      <c r="F3014" s="5">
        <v>0</v>
      </c>
      <c r="G3014" s="26">
        <v>0</v>
      </c>
      <c r="H3014" s="89">
        <v>0</v>
      </c>
      <c r="I3014" s="99"/>
      <c r="J3014" s="61">
        <v>0</v>
      </c>
      <c r="K3014" s="100">
        <v>0</v>
      </c>
      <c r="L3014" s="101">
        <v>0</v>
      </c>
      <c r="M3014" s="62"/>
    </row>
    <row r="3015" spans="1:13" x14ac:dyDescent="0.3">
      <c r="A3015" s="62"/>
      <c r="B3015" s="6">
        <v>0</v>
      </c>
      <c r="C3015" s="7"/>
      <c r="D3015" s="3">
        <v>0</v>
      </c>
      <c r="E3015" s="4"/>
      <c r="F3015" s="5">
        <v>0</v>
      </c>
      <c r="G3015" s="26">
        <v>0</v>
      </c>
      <c r="H3015" s="89">
        <v>0</v>
      </c>
      <c r="I3015" s="99"/>
      <c r="J3015" s="61">
        <v>0</v>
      </c>
      <c r="K3015" s="100">
        <v>0</v>
      </c>
      <c r="L3015" s="101">
        <v>0</v>
      </c>
      <c r="M3015" s="62"/>
    </row>
    <row r="3016" spans="1:13" x14ac:dyDescent="0.3">
      <c r="A3016" s="62"/>
      <c r="B3016" s="6">
        <v>0</v>
      </c>
      <c r="C3016" s="7"/>
      <c r="D3016" s="3">
        <v>0</v>
      </c>
      <c r="E3016" s="4"/>
      <c r="F3016" s="5">
        <v>0</v>
      </c>
      <c r="G3016" s="26">
        <v>0</v>
      </c>
      <c r="H3016" s="89">
        <v>0</v>
      </c>
      <c r="I3016" s="99"/>
      <c r="J3016" s="61">
        <v>0</v>
      </c>
      <c r="K3016" s="100">
        <v>0</v>
      </c>
      <c r="L3016" s="101">
        <v>0</v>
      </c>
      <c r="M3016" s="62"/>
    </row>
    <row r="3017" spans="1:13" x14ac:dyDescent="0.3">
      <c r="A3017" s="62"/>
      <c r="B3017" s="58" t="s">
        <v>62</v>
      </c>
      <c r="C3017" s="46"/>
      <c r="D3017" s="37"/>
      <c r="E3017" s="38"/>
      <c r="F3017" s="39"/>
      <c r="G3017" s="193">
        <v>674.9</v>
      </c>
      <c r="H3017" s="106" t="s">
        <v>62</v>
      </c>
      <c r="I3017" s="103"/>
      <c r="J3017" s="85"/>
      <c r="K3017" s="104" t="s">
        <v>156</v>
      </c>
      <c r="L3017" s="95">
        <v>0.99795057120803921</v>
      </c>
      <c r="M3017" s="62"/>
    </row>
    <row r="3018" spans="1:13" x14ac:dyDescent="0.3">
      <c r="A3018" s="62"/>
      <c r="B3018" s="194" t="s">
        <v>63</v>
      </c>
      <c r="C3018" s="195"/>
      <c r="D3018" s="196"/>
      <c r="E3018" s="197"/>
      <c r="F3018" s="155"/>
      <c r="G3018" s="197"/>
      <c r="H3018" s="115"/>
      <c r="I3018" s="202"/>
      <c r="J3018" s="203"/>
      <c r="K3018" s="178"/>
      <c r="L3018" s="204">
        <v>0</v>
      </c>
      <c r="M3018" s="62"/>
    </row>
    <row r="3019" spans="1:13" ht="28.8" x14ac:dyDescent="0.3">
      <c r="A3019" s="62"/>
      <c r="B3019" s="53" t="s">
        <v>53</v>
      </c>
      <c r="C3019" s="210"/>
      <c r="D3019" s="211" t="s">
        <v>0</v>
      </c>
      <c r="E3019" s="201" t="s">
        <v>1</v>
      </c>
      <c r="F3019" s="156" t="s">
        <v>61</v>
      </c>
      <c r="G3019" s="188" t="s">
        <v>56</v>
      </c>
      <c r="H3019" s="111" t="s">
        <v>158</v>
      </c>
      <c r="I3019" s="112" t="s">
        <v>159</v>
      </c>
      <c r="J3019" s="112" t="s">
        <v>160</v>
      </c>
      <c r="K3019" s="113" t="s">
        <v>161</v>
      </c>
      <c r="L3019" s="114" t="s">
        <v>162</v>
      </c>
      <c r="M3019" s="62"/>
    </row>
    <row r="3020" spans="1:13" x14ac:dyDescent="0.3">
      <c r="A3020" s="62"/>
      <c r="B3020" s="6">
        <v>0</v>
      </c>
      <c r="C3020" s="7"/>
      <c r="D3020" s="3">
        <v>0</v>
      </c>
      <c r="E3020" s="26"/>
      <c r="F3020" s="5">
        <v>0</v>
      </c>
      <c r="G3020" s="191">
        <v>0</v>
      </c>
      <c r="H3020" s="170">
        <v>0</v>
      </c>
      <c r="I3020" s="171"/>
      <c r="J3020" s="192">
        <v>0</v>
      </c>
      <c r="K3020" s="172">
        <v>0</v>
      </c>
      <c r="L3020" s="173">
        <v>0</v>
      </c>
      <c r="M3020" s="62"/>
    </row>
    <row r="3021" spans="1:13" x14ac:dyDescent="0.3">
      <c r="A3021" s="62"/>
      <c r="B3021" s="6">
        <v>0</v>
      </c>
      <c r="C3021" s="7"/>
      <c r="D3021" s="3">
        <v>0</v>
      </c>
      <c r="E3021" s="26"/>
      <c r="F3021" s="5">
        <v>0</v>
      </c>
      <c r="G3021" s="26">
        <v>0</v>
      </c>
      <c r="H3021" s="89">
        <v>0</v>
      </c>
      <c r="I3021" s="99"/>
      <c r="J3021" s="61">
        <v>0</v>
      </c>
      <c r="K3021" s="100">
        <v>0</v>
      </c>
      <c r="L3021" s="101">
        <v>0</v>
      </c>
      <c r="M3021" s="62"/>
    </row>
    <row r="3022" spans="1:13" x14ac:dyDescent="0.3">
      <c r="A3022" s="62"/>
      <c r="B3022" s="6">
        <v>0</v>
      </c>
      <c r="C3022" s="7"/>
      <c r="D3022" s="3">
        <v>0</v>
      </c>
      <c r="E3022" s="26"/>
      <c r="F3022" s="5">
        <v>0</v>
      </c>
      <c r="G3022" s="26">
        <v>0</v>
      </c>
      <c r="H3022" s="89">
        <v>0</v>
      </c>
      <c r="I3022" s="99"/>
      <c r="J3022" s="61">
        <v>0</v>
      </c>
      <c r="K3022" s="100">
        <v>0</v>
      </c>
      <c r="L3022" s="101">
        <v>0</v>
      </c>
      <c r="M3022" s="62"/>
    </row>
    <row r="3023" spans="1:13" x14ac:dyDescent="0.3">
      <c r="A3023" s="62"/>
      <c r="B3023" s="6">
        <v>0</v>
      </c>
      <c r="C3023" s="7"/>
      <c r="D3023" s="3">
        <v>0</v>
      </c>
      <c r="E3023" s="26"/>
      <c r="F3023" s="5">
        <v>0</v>
      </c>
      <c r="G3023" s="26">
        <v>0</v>
      </c>
      <c r="H3023" s="89">
        <v>0</v>
      </c>
      <c r="I3023" s="99"/>
      <c r="J3023" s="61">
        <v>0</v>
      </c>
      <c r="K3023" s="100">
        <v>0</v>
      </c>
      <c r="L3023" s="101">
        <v>0</v>
      </c>
      <c r="M3023" s="62"/>
    </row>
    <row r="3024" spans="1:13" x14ac:dyDescent="0.3">
      <c r="A3024" s="62"/>
      <c r="B3024" s="6">
        <v>0</v>
      </c>
      <c r="C3024" s="7"/>
      <c r="D3024" s="3">
        <v>0</v>
      </c>
      <c r="E3024" s="26"/>
      <c r="F3024" s="5">
        <v>0</v>
      </c>
      <c r="G3024" s="26">
        <v>0</v>
      </c>
      <c r="H3024" s="89">
        <v>0</v>
      </c>
      <c r="I3024" s="99"/>
      <c r="J3024" s="61">
        <v>0</v>
      </c>
      <c r="K3024" s="100">
        <v>0</v>
      </c>
      <c r="L3024" s="101">
        <v>0</v>
      </c>
      <c r="M3024" s="62"/>
    </row>
    <row r="3025" spans="1:13" ht="15" thickBot="1" x14ac:dyDescent="0.35">
      <c r="A3025" s="62"/>
      <c r="B3025" s="59" t="s">
        <v>64</v>
      </c>
      <c r="C3025" s="42"/>
      <c r="D3025" s="43"/>
      <c r="E3025" s="44"/>
      <c r="F3025" s="45"/>
      <c r="G3025" s="191">
        <v>0</v>
      </c>
      <c r="H3025" s="106" t="s">
        <v>64</v>
      </c>
      <c r="I3025" s="103"/>
      <c r="J3025" s="85"/>
      <c r="K3025" s="104" t="s">
        <v>156</v>
      </c>
      <c r="L3025" s="95">
        <v>0</v>
      </c>
      <c r="M3025" s="62"/>
    </row>
    <row r="3026" spans="1:13" x14ac:dyDescent="0.3">
      <c r="A3026" s="62"/>
      <c r="B3026" s="64"/>
      <c r="C3026" s="68"/>
      <c r="D3026" s="69" t="s">
        <v>65</v>
      </c>
      <c r="E3026" s="70"/>
      <c r="F3026" s="71"/>
      <c r="G3026" s="88">
        <v>676.28599999999994</v>
      </c>
      <c r="H3026" s="179"/>
      <c r="I3026" s="212"/>
      <c r="J3026" s="213"/>
      <c r="K3026" s="214"/>
      <c r="L3026" s="180"/>
      <c r="M3026" s="62"/>
    </row>
    <row r="3027" spans="1:13" x14ac:dyDescent="0.3">
      <c r="A3027" s="62"/>
      <c r="B3027" s="63"/>
      <c r="C3027" s="68"/>
      <c r="D3027" s="72" t="s">
        <v>7</v>
      </c>
      <c r="E3027" s="215"/>
      <c r="F3027" s="181">
        <v>0.1</v>
      </c>
      <c r="G3027" s="215">
        <v>67.629000000000005</v>
      </c>
      <c r="H3027" s="120"/>
      <c r="I3027" s="124"/>
      <c r="J3027" s="141"/>
      <c r="K3027" s="125"/>
      <c r="L3027" s="119"/>
      <c r="M3027" s="62"/>
    </row>
    <row r="3028" spans="1:13" x14ac:dyDescent="0.3">
      <c r="A3028" s="62"/>
      <c r="B3028" s="63"/>
      <c r="C3028" s="68"/>
      <c r="D3028" s="72" t="s">
        <v>8</v>
      </c>
      <c r="E3028" s="215"/>
      <c r="F3028" s="181">
        <v>0.1</v>
      </c>
      <c r="G3028" s="215">
        <v>67.629000000000005</v>
      </c>
      <c r="H3028" s="120"/>
      <c r="I3028" s="124"/>
      <c r="J3028" s="141"/>
      <c r="K3028" s="125"/>
      <c r="L3028" s="119"/>
      <c r="M3028" s="62"/>
    </row>
    <row r="3029" spans="1:13" x14ac:dyDescent="0.3">
      <c r="A3029" s="62"/>
      <c r="B3029" s="63" t="s">
        <v>66</v>
      </c>
      <c r="C3029" s="68"/>
      <c r="D3029" s="75" t="s">
        <v>67</v>
      </c>
      <c r="E3029" s="76"/>
      <c r="F3029" s="71"/>
      <c r="G3029" s="76">
        <v>811.54399999999998</v>
      </c>
      <c r="H3029" s="120"/>
      <c r="I3029" s="124"/>
      <c r="J3029" s="141"/>
      <c r="K3029" s="125"/>
      <c r="L3029" s="119"/>
      <c r="M3029" s="62"/>
    </row>
    <row r="3030" spans="1:13" ht="15" thickBot="1" x14ac:dyDescent="0.35">
      <c r="A3030" s="62"/>
      <c r="B3030" s="63"/>
      <c r="C3030" s="68"/>
      <c r="D3030" s="77" t="s">
        <v>68</v>
      </c>
      <c r="E3030" s="78"/>
      <c r="F3030" s="79"/>
      <c r="G3030" s="78">
        <v>811.54</v>
      </c>
      <c r="H3030" s="134">
        <v>1</v>
      </c>
      <c r="I3030" s="126"/>
      <c r="J3030" s="142"/>
      <c r="K3030" s="127"/>
      <c r="L3030" s="135">
        <v>0.99994144489165826</v>
      </c>
      <c r="M3030" s="62"/>
    </row>
    <row r="3031" spans="1:13" x14ac:dyDescent="0.3">
      <c r="A3031" s="62"/>
      <c r="B3031" s="63"/>
      <c r="C3031" s="68"/>
      <c r="D3031" s="80"/>
      <c r="E3031" s="67"/>
      <c r="F3031" s="65"/>
      <c r="G3031" s="67"/>
      <c r="H3031" s="47"/>
      <c r="I3031" s="47"/>
      <c r="J3031" s="60"/>
      <c r="K3031" s="47"/>
      <c r="L3031" s="47"/>
      <c r="M3031" s="62"/>
    </row>
    <row r="3032" spans="1:13" x14ac:dyDescent="0.3">
      <c r="A3032" s="62"/>
      <c r="B3032" s="63"/>
      <c r="C3032" s="68"/>
      <c r="D3032" s="80"/>
      <c r="E3032" s="67"/>
      <c r="F3032" s="65"/>
      <c r="G3032" s="67"/>
      <c r="H3032" s="47"/>
      <c r="I3032" s="47"/>
      <c r="J3032" s="60"/>
      <c r="K3032" s="47"/>
      <c r="L3032" s="47"/>
      <c r="M3032" s="62"/>
    </row>
    <row r="3033" spans="1:13" x14ac:dyDescent="0.3">
      <c r="A3033" s="62"/>
      <c r="B3033" s="63"/>
      <c r="C3033" s="68"/>
      <c r="D3033" s="80"/>
      <c r="E3033" s="67"/>
      <c r="F3033" s="65"/>
      <c r="G3033" s="67"/>
      <c r="H3033" s="47"/>
      <c r="I3033" s="47"/>
      <c r="J3033" s="60"/>
      <c r="K3033" s="47"/>
      <c r="L3033" s="47"/>
      <c r="M3033" s="62"/>
    </row>
    <row r="3034" spans="1:13" x14ac:dyDescent="0.3">
      <c r="A3034" s="62"/>
      <c r="B3034" s="136" t="s">
        <v>1808</v>
      </c>
      <c r="C3034" s="81"/>
      <c r="D3034" s="80"/>
      <c r="E3034" s="67"/>
      <c r="F3034" s="82"/>
      <c r="G3034" s="82"/>
      <c r="H3034" s="47"/>
      <c r="I3034" s="47"/>
      <c r="J3034" s="60"/>
      <c r="K3034" s="47"/>
      <c r="L3034" s="47"/>
      <c r="M3034" s="62"/>
    </row>
    <row r="3035" spans="1:13" x14ac:dyDescent="0.3">
      <c r="A3035" s="62"/>
      <c r="B3035" s="216" t="s">
        <v>6</v>
      </c>
      <c r="C3035" s="217"/>
      <c r="D3035" s="80"/>
      <c r="E3035" s="67"/>
      <c r="F3035" s="62"/>
      <c r="G3035" s="62"/>
      <c r="H3035" s="47"/>
      <c r="I3035" s="47"/>
      <c r="J3035" s="60"/>
      <c r="K3035" s="47"/>
      <c r="L3035" s="47"/>
      <c r="M3035" s="62"/>
    </row>
    <row r="3036" spans="1:13" x14ac:dyDescent="0.3">
      <c r="A3036" s="62"/>
      <c r="B3036" s="84"/>
      <c r="C3036" s="62"/>
      <c r="D3036" s="80"/>
      <c r="E3036" s="67"/>
      <c r="F3036" s="62"/>
      <c r="G3036" s="62"/>
      <c r="H3036" s="47"/>
      <c r="I3036" s="47"/>
      <c r="J3036" s="60"/>
      <c r="K3036" s="47"/>
      <c r="L3036" s="47"/>
      <c r="M3036" s="62"/>
    </row>
    <row r="3037" spans="1:13" x14ac:dyDescent="0.3">
      <c r="A3037" s="62"/>
      <c r="B3037" s="129"/>
      <c r="C3037" s="129"/>
      <c r="D3037" s="129"/>
      <c r="J3037" s="1"/>
    </row>
    <row r="3038" spans="1:13" x14ac:dyDescent="0.3">
      <c r="A3038" s="62"/>
      <c r="B3038" s="130"/>
      <c r="C3038" s="130"/>
      <c r="D3038" s="130"/>
      <c r="J3038" s="1"/>
    </row>
    <row r="3039" spans="1:13" ht="15.6" x14ac:dyDescent="0.3">
      <c r="A3039" s="62"/>
      <c r="B3039" s="47"/>
      <c r="C3039" s="47"/>
      <c r="D3039" s="715" t="s">
        <v>166</v>
      </c>
      <c r="E3039" s="715"/>
      <c r="F3039" s="715"/>
      <c r="J3039" s="1"/>
    </row>
    <row r="3040" spans="1:13" x14ac:dyDescent="0.3">
      <c r="A3040" s="62"/>
      <c r="B3040" s="132"/>
      <c r="C3040" s="132"/>
      <c r="D3040" s="132"/>
      <c r="J3040" s="1"/>
    </row>
    <row r="3041" spans="1:13" ht="82.2" customHeight="1" x14ac:dyDescent="0.3">
      <c r="A3041" s="62"/>
      <c r="B3041" s="710" t="s">
        <v>1809</v>
      </c>
      <c r="C3041" s="710"/>
      <c r="D3041" s="710"/>
      <c r="E3041" s="710"/>
      <c r="F3041" s="710"/>
      <c r="G3041" s="710"/>
      <c r="H3041" s="710"/>
      <c r="I3041" s="710"/>
      <c r="J3041" s="710"/>
      <c r="K3041" s="710"/>
      <c r="L3041" s="710"/>
    </row>
    <row r="3042" spans="1:13" x14ac:dyDescent="0.3">
      <c r="A3042" s="62"/>
      <c r="B3042" s="63"/>
      <c r="C3042" s="9"/>
      <c r="D3042" s="10"/>
      <c r="E3042" s="11"/>
      <c r="F3042" s="12"/>
      <c r="G3042" s="13"/>
      <c r="H3042" s="47"/>
      <c r="I3042" s="47"/>
      <c r="J3042" s="60"/>
      <c r="K3042" s="47"/>
      <c r="L3042" s="47"/>
      <c r="M3042" s="62"/>
    </row>
    <row r="3043" spans="1:13" x14ac:dyDescent="0.3">
      <c r="A3043" s="62"/>
      <c r="B3043" s="48" t="s">
        <v>48</v>
      </c>
      <c r="C3043" s="9"/>
      <c r="D3043" s="10"/>
      <c r="E3043" s="11"/>
      <c r="F3043" s="11"/>
      <c r="G3043" s="11"/>
      <c r="H3043" s="47"/>
      <c r="I3043" s="47"/>
      <c r="J3043" s="60"/>
      <c r="K3043" s="47"/>
      <c r="L3043" s="47"/>
      <c r="M3043" s="62"/>
    </row>
    <row r="3044" spans="1:13" x14ac:dyDescent="0.3">
      <c r="A3044" s="62"/>
      <c r="B3044" s="64" t="s">
        <v>49</v>
      </c>
      <c r="C3044" s="62" t="s">
        <v>1153</v>
      </c>
      <c r="D3044" s="62"/>
      <c r="E3044" s="62"/>
      <c r="F3044" s="47"/>
      <c r="G3044" s="47"/>
      <c r="H3044" s="47"/>
      <c r="I3044" s="65" t="s">
        <v>50</v>
      </c>
      <c r="J3044" s="68" t="s">
        <v>5</v>
      </c>
      <c r="K3044" s="47"/>
      <c r="L3044" s="47"/>
      <c r="M3044" s="62"/>
    </row>
    <row r="3045" spans="1:13" ht="15" thickBot="1" x14ac:dyDescent="0.35">
      <c r="A3045" s="62"/>
      <c r="B3045" s="64" t="s">
        <v>51</v>
      </c>
      <c r="C3045" s="62" t="s">
        <v>1682</v>
      </c>
      <c r="D3045" s="62"/>
      <c r="E3045" s="62"/>
      <c r="F3045" s="47"/>
      <c r="G3045" s="62" t="s">
        <v>649</v>
      </c>
      <c r="H3045" s="47"/>
      <c r="I3045" s="47"/>
      <c r="J3045" s="60"/>
      <c r="K3045" s="47"/>
      <c r="L3045" s="47"/>
      <c r="M3045" s="62"/>
    </row>
    <row r="3046" spans="1:13" ht="15" thickTop="1" x14ac:dyDescent="0.3">
      <c r="A3046" s="62"/>
      <c r="B3046" s="49" t="s">
        <v>52</v>
      </c>
      <c r="C3046" s="14"/>
      <c r="D3046" s="15"/>
      <c r="E3046" s="16"/>
      <c r="F3046" s="17"/>
      <c r="G3046" s="16"/>
      <c r="H3046" s="711" t="s">
        <v>164</v>
      </c>
      <c r="I3046" s="712"/>
      <c r="J3046" s="712"/>
      <c r="K3046" s="712"/>
      <c r="L3046" s="713"/>
      <c r="M3046" s="62"/>
    </row>
    <row r="3047" spans="1:13" ht="28.8" x14ac:dyDescent="0.3">
      <c r="A3047" s="62"/>
      <c r="B3047" s="186" t="s">
        <v>53</v>
      </c>
      <c r="C3047" s="187" t="s">
        <v>1</v>
      </c>
      <c r="D3047" s="161" t="s">
        <v>54</v>
      </c>
      <c r="E3047" s="188" t="s">
        <v>23</v>
      </c>
      <c r="F3047" s="188" t="s">
        <v>55</v>
      </c>
      <c r="G3047" s="188" t="s">
        <v>56</v>
      </c>
      <c r="H3047" s="90" t="s">
        <v>158</v>
      </c>
      <c r="I3047" s="169" t="s">
        <v>159</v>
      </c>
      <c r="J3047" s="169" t="s">
        <v>160</v>
      </c>
      <c r="K3047" s="169" t="s">
        <v>161</v>
      </c>
      <c r="L3047" s="92" t="s">
        <v>162</v>
      </c>
      <c r="M3047" s="62"/>
    </row>
    <row r="3048" spans="1:13" x14ac:dyDescent="0.3">
      <c r="A3048" s="62"/>
      <c r="B3048" s="189" t="s">
        <v>1584</v>
      </c>
      <c r="C3048" s="187">
        <v>1</v>
      </c>
      <c r="D3048" s="190">
        <v>5</v>
      </c>
      <c r="E3048" s="191">
        <v>5</v>
      </c>
      <c r="F3048" s="391">
        <v>0.1</v>
      </c>
      <c r="G3048" s="191">
        <v>0.5</v>
      </c>
      <c r="H3048" s="170">
        <v>5.120553183601531E-4</v>
      </c>
      <c r="I3048" s="171"/>
      <c r="J3048" s="192">
        <v>0</v>
      </c>
      <c r="K3048" s="172">
        <v>0</v>
      </c>
      <c r="L3048" s="173">
        <v>0</v>
      </c>
      <c r="M3048" s="62"/>
    </row>
    <row r="3049" spans="1:13" x14ac:dyDescent="0.3">
      <c r="A3049" s="62"/>
      <c r="B3049" s="6">
        <v>0</v>
      </c>
      <c r="C3049" s="25"/>
      <c r="D3049" s="3">
        <v>0</v>
      </c>
      <c r="E3049" s="26">
        <v>0</v>
      </c>
      <c r="F3049" s="27"/>
      <c r="G3049" s="26">
        <v>0</v>
      </c>
      <c r="H3049" s="89">
        <v>0</v>
      </c>
      <c r="I3049" s="99"/>
      <c r="J3049" s="61">
        <v>0</v>
      </c>
      <c r="K3049" s="100">
        <v>0</v>
      </c>
      <c r="L3049" s="101">
        <v>0</v>
      </c>
      <c r="M3049" s="62"/>
    </row>
    <row r="3050" spans="1:13" x14ac:dyDescent="0.3">
      <c r="A3050" s="62"/>
      <c r="B3050" s="6">
        <v>0</v>
      </c>
      <c r="C3050" s="25"/>
      <c r="D3050" s="3">
        <v>0</v>
      </c>
      <c r="E3050" s="26">
        <v>0</v>
      </c>
      <c r="F3050" s="27"/>
      <c r="G3050" s="26">
        <v>0</v>
      </c>
      <c r="H3050" s="89">
        <v>0</v>
      </c>
      <c r="I3050" s="99"/>
      <c r="J3050" s="61">
        <v>0</v>
      </c>
      <c r="K3050" s="100">
        <v>0</v>
      </c>
      <c r="L3050" s="101">
        <v>0</v>
      </c>
      <c r="M3050" s="62"/>
    </row>
    <row r="3051" spans="1:13" x14ac:dyDescent="0.3">
      <c r="A3051" s="62"/>
      <c r="B3051" s="6">
        <v>0</v>
      </c>
      <c r="C3051" s="25"/>
      <c r="D3051" s="3">
        <v>0</v>
      </c>
      <c r="E3051" s="26">
        <v>0</v>
      </c>
      <c r="F3051" s="27"/>
      <c r="G3051" s="26">
        <v>0</v>
      </c>
      <c r="H3051" s="89">
        <v>0</v>
      </c>
      <c r="I3051" s="99"/>
      <c r="J3051" s="61">
        <v>0</v>
      </c>
      <c r="K3051" s="100">
        <v>0</v>
      </c>
      <c r="L3051" s="101">
        <v>0</v>
      </c>
      <c r="M3051" s="62"/>
    </row>
    <row r="3052" spans="1:13" x14ac:dyDescent="0.3">
      <c r="A3052" s="62"/>
      <c r="B3052" s="6">
        <v>0</v>
      </c>
      <c r="C3052" s="25"/>
      <c r="D3052" s="3">
        <v>0</v>
      </c>
      <c r="E3052" s="26">
        <v>0</v>
      </c>
      <c r="F3052" s="27"/>
      <c r="G3052" s="26">
        <v>0</v>
      </c>
      <c r="H3052" s="89">
        <v>0</v>
      </c>
      <c r="I3052" s="99"/>
      <c r="J3052" s="61">
        <v>0</v>
      </c>
      <c r="K3052" s="100">
        <v>0</v>
      </c>
      <c r="L3052" s="101">
        <v>0</v>
      </c>
      <c r="M3052" s="62"/>
    </row>
    <row r="3053" spans="1:13" x14ac:dyDescent="0.3">
      <c r="A3053" s="62"/>
      <c r="B3053" s="6">
        <v>0</v>
      </c>
      <c r="C3053" s="25"/>
      <c r="D3053" s="3">
        <v>0</v>
      </c>
      <c r="E3053" s="26">
        <v>0</v>
      </c>
      <c r="F3053" s="27"/>
      <c r="G3053" s="26">
        <v>0</v>
      </c>
      <c r="H3053" s="89">
        <v>0</v>
      </c>
      <c r="I3053" s="99"/>
      <c r="J3053" s="61">
        <v>0</v>
      </c>
      <c r="K3053" s="100">
        <v>0</v>
      </c>
      <c r="L3053" s="101">
        <v>0</v>
      </c>
      <c r="M3053" s="62"/>
    </row>
    <row r="3054" spans="1:13" x14ac:dyDescent="0.3">
      <c r="A3054" s="62"/>
      <c r="B3054" s="6" t="s">
        <v>1562</v>
      </c>
      <c r="C3054" s="25"/>
      <c r="D3054" s="3">
        <v>0</v>
      </c>
      <c r="E3054" s="26">
        <v>0</v>
      </c>
      <c r="F3054" s="27"/>
      <c r="G3054" s="26">
        <v>4.5999999999999999E-2</v>
      </c>
      <c r="H3054" s="89">
        <v>4.7109089289134082E-5</v>
      </c>
      <c r="I3054" s="99"/>
      <c r="J3054" s="61" t="s">
        <v>165</v>
      </c>
      <c r="K3054" s="100">
        <v>0.4</v>
      </c>
      <c r="L3054" s="101">
        <v>1.8843635715653634E-5</v>
      </c>
      <c r="M3054" s="62"/>
    </row>
    <row r="3055" spans="1:13" x14ac:dyDescent="0.3">
      <c r="A3055" s="62"/>
      <c r="B3055" s="6" t="s">
        <v>57</v>
      </c>
      <c r="C3055" s="25"/>
      <c r="D3055" s="28"/>
      <c r="E3055" s="26"/>
      <c r="F3055" s="27"/>
      <c r="G3055" s="193">
        <v>0.54600000000000004</v>
      </c>
      <c r="H3055" s="102" t="s">
        <v>57</v>
      </c>
      <c r="I3055" s="103"/>
      <c r="J3055" s="85"/>
      <c r="K3055" s="104" t="s">
        <v>156</v>
      </c>
      <c r="L3055" s="105">
        <v>1.8843635715653634E-5</v>
      </c>
      <c r="M3055" s="62"/>
    </row>
    <row r="3056" spans="1:13" x14ac:dyDescent="0.3">
      <c r="A3056" s="62"/>
      <c r="B3056" s="194" t="s">
        <v>22</v>
      </c>
      <c r="C3056" s="195"/>
      <c r="D3056" s="196"/>
      <c r="E3056" s="197"/>
      <c r="F3056" s="155"/>
      <c r="G3056" s="87"/>
      <c r="H3056" s="107"/>
      <c r="I3056" s="174"/>
      <c r="J3056" s="175"/>
      <c r="K3056" s="176"/>
      <c r="L3056" s="110"/>
      <c r="M3056" s="62"/>
    </row>
    <row r="3057" spans="1:13" ht="28.8" x14ac:dyDescent="0.3">
      <c r="A3057" s="62"/>
      <c r="B3057" s="198" t="s">
        <v>58</v>
      </c>
      <c r="C3057" s="199" t="s">
        <v>1</v>
      </c>
      <c r="D3057" s="200" t="s">
        <v>59</v>
      </c>
      <c r="E3057" s="156" t="s">
        <v>23</v>
      </c>
      <c r="F3057" s="156" t="s">
        <v>55</v>
      </c>
      <c r="G3057" s="201" t="s">
        <v>56</v>
      </c>
      <c r="H3057" s="90" t="s">
        <v>158</v>
      </c>
      <c r="I3057" s="169" t="s">
        <v>159</v>
      </c>
      <c r="J3057" s="169" t="s">
        <v>160</v>
      </c>
      <c r="K3057" s="177" t="s">
        <v>161</v>
      </c>
      <c r="L3057" s="92" t="s">
        <v>162</v>
      </c>
      <c r="M3057" s="62"/>
    </row>
    <row r="3058" spans="1:13" x14ac:dyDescent="0.3">
      <c r="A3058" s="62"/>
      <c r="B3058" s="8" t="s">
        <v>87</v>
      </c>
      <c r="C3058" s="25">
        <v>1</v>
      </c>
      <c r="D3058" s="3">
        <v>4.5599999999999996</v>
      </c>
      <c r="E3058" s="26">
        <v>4.5599999999999996</v>
      </c>
      <c r="F3058" s="26">
        <v>0.1</v>
      </c>
      <c r="G3058" s="26">
        <v>0.45599999999999996</v>
      </c>
      <c r="H3058" s="170">
        <v>4.6699445034445957E-4</v>
      </c>
      <c r="I3058" s="171"/>
      <c r="J3058" s="192" t="s">
        <v>163</v>
      </c>
      <c r="K3058" s="172">
        <v>1</v>
      </c>
      <c r="L3058" s="173">
        <v>4.6699445034445957E-4</v>
      </c>
      <c r="M3058" s="62"/>
    </row>
    <row r="3059" spans="1:13" x14ac:dyDescent="0.3">
      <c r="A3059" s="62"/>
      <c r="B3059" s="550" t="s">
        <v>86</v>
      </c>
      <c r="C3059" s="25">
        <v>1</v>
      </c>
      <c r="D3059" s="3">
        <v>4.55</v>
      </c>
      <c r="E3059" s="26">
        <v>4.55</v>
      </c>
      <c r="F3059" s="26">
        <v>0.1</v>
      </c>
      <c r="G3059" s="26">
        <v>0.45500000000000002</v>
      </c>
      <c r="H3059" s="89">
        <v>4.6597033970773933E-4</v>
      </c>
      <c r="I3059" s="99"/>
      <c r="J3059" s="61" t="s">
        <v>163</v>
      </c>
      <c r="K3059" s="100">
        <v>1</v>
      </c>
      <c r="L3059" s="101">
        <v>4.6597033970773933E-4</v>
      </c>
      <c r="M3059" s="62"/>
    </row>
    <row r="3060" spans="1:13" x14ac:dyDescent="0.3">
      <c r="A3060" s="62"/>
      <c r="B3060" s="8"/>
      <c r="C3060" s="25"/>
      <c r="D3060" s="3"/>
      <c r="E3060" s="26"/>
      <c r="F3060" s="26"/>
      <c r="G3060" s="26"/>
      <c r="H3060" s="89"/>
      <c r="I3060" s="99"/>
      <c r="J3060" s="61"/>
      <c r="K3060" s="100"/>
      <c r="L3060" s="101"/>
      <c r="M3060" s="62"/>
    </row>
    <row r="3061" spans="1:13" x14ac:dyDescent="0.3">
      <c r="A3061" s="62"/>
      <c r="B3061" s="8"/>
      <c r="C3061" s="25"/>
      <c r="D3061" s="3"/>
      <c r="E3061" s="26"/>
      <c r="F3061" s="27"/>
      <c r="G3061" s="26"/>
      <c r="H3061" s="89"/>
      <c r="I3061" s="99"/>
      <c r="J3061" s="61"/>
      <c r="K3061" s="100"/>
      <c r="L3061" s="101"/>
      <c r="M3061" s="62"/>
    </row>
    <row r="3062" spans="1:13" x14ac:dyDescent="0.3">
      <c r="A3062" s="62"/>
      <c r="B3062" s="8">
        <v>0</v>
      </c>
      <c r="C3062" s="25"/>
      <c r="D3062" s="3">
        <v>0</v>
      </c>
      <c r="E3062" s="26">
        <v>0</v>
      </c>
      <c r="F3062" s="27"/>
      <c r="G3062" s="26">
        <v>0</v>
      </c>
      <c r="H3062" s="89">
        <v>0</v>
      </c>
      <c r="I3062" s="99"/>
      <c r="J3062" s="61">
        <v>0</v>
      </c>
      <c r="K3062" s="100">
        <v>0</v>
      </c>
      <c r="L3062" s="101">
        <v>0</v>
      </c>
      <c r="M3062" s="62"/>
    </row>
    <row r="3063" spans="1:13" x14ac:dyDescent="0.3">
      <c r="A3063" s="62"/>
      <c r="B3063" s="8">
        <v>0</v>
      </c>
      <c r="C3063" s="25"/>
      <c r="D3063" s="3">
        <v>0</v>
      </c>
      <c r="E3063" s="26">
        <v>0</v>
      </c>
      <c r="F3063" s="27"/>
      <c r="G3063" s="26">
        <v>0</v>
      </c>
      <c r="H3063" s="89">
        <v>0</v>
      </c>
      <c r="I3063" s="99"/>
      <c r="J3063" s="61">
        <v>0</v>
      </c>
      <c r="K3063" s="100">
        <v>0</v>
      </c>
      <c r="L3063" s="101">
        <v>0</v>
      </c>
      <c r="M3063" s="62"/>
    </row>
    <row r="3064" spans="1:13" x14ac:dyDescent="0.3">
      <c r="A3064" s="62"/>
      <c r="B3064" s="8">
        <v>0</v>
      </c>
      <c r="C3064" s="25"/>
      <c r="D3064" s="3">
        <v>0</v>
      </c>
      <c r="E3064" s="26">
        <v>0</v>
      </c>
      <c r="F3064" s="27"/>
      <c r="G3064" s="26">
        <v>0</v>
      </c>
      <c r="H3064" s="89">
        <v>0</v>
      </c>
      <c r="I3064" s="99"/>
      <c r="J3064" s="61">
        <v>0</v>
      </c>
      <c r="K3064" s="100">
        <v>0</v>
      </c>
      <c r="L3064" s="101">
        <v>0</v>
      </c>
      <c r="M3064" s="62"/>
    </row>
    <row r="3065" spans="1:13" x14ac:dyDescent="0.3">
      <c r="A3065" s="62"/>
      <c r="B3065" s="8">
        <v>0</v>
      </c>
      <c r="C3065" s="25"/>
      <c r="D3065" s="3">
        <v>0</v>
      </c>
      <c r="E3065" s="26">
        <v>0</v>
      </c>
      <c r="F3065" s="27"/>
      <c r="G3065" s="26">
        <v>0</v>
      </c>
      <c r="H3065" s="89">
        <v>0</v>
      </c>
      <c r="I3065" s="99"/>
      <c r="J3065" s="61">
        <v>0</v>
      </c>
      <c r="K3065" s="100">
        <v>0</v>
      </c>
      <c r="L3065" s="101">
        <v>0</v>
      </c>
      <c r="M3065" s="62"/>
    </row>
    <row r="3066" spans="1:13" x14ac:dyDescent="0.3">
      <c r="A3066" s="62"/>
      <c r="B3066" s="8">
        <v>0</v>
      </c>
      <c r="C3066" s="25"/>
      <c r="D3066" s="3">
        <v>0</v>
      </c>
      <c r="E3066" s="26">
        <v>0</v>
      </c>
      <c r="F3066" s="27"/>
      <c r="G3066" s="26">
        <v>0</v>
      </c>
      <c r="H3066" s="89">
        <v>0</v>
      </c>
      <c r="I3066" s="99"/>
      <c r="J3066" s="61">
        <v>0</v>
      </c>
      <c r="K3066" s="100">
        <v>0</v>
      </c>
      <c r="L3066" s="101">
        <v>0</v>
      </c>
      <c r="M3066" s="62"/>
    </row>
    <row r="3067" spans="1:13" x14ac:dyDescent="0.3">
      <c r="A3067" s="62"/>
      <c r="B3067" s="6" t="s">
        <v>60</v>
      </c>
      <c r="C3067" s="25"/>
      <c r="D3067" s="28"/>
      <c r="E3067" s="26"/>
      <c r="F3067" s="27"/>
      <c r="G3067" s="193">
        <v>0.91100000000000003</v>
      </c>
      <c r="H3067" s="106" t="s">
        <v>60</v>
      </c>
      <c r="I3067" s="103"/>
      <c r="J3067" s="85"/>
      <c r="K3067" s="104" t="s">
        <v>156</v>
      </c>
      <c r="L3067" s="95">
        <v>9.3296479005219889E-4</v>
      </c>
      <c r="M3067" s="62"/>
    </row>
    <row r="3068" spans="1:13" x14ac:dyDescent="0.3">
      <c r="A3068" s="62"/>
      <c r="B3068" s="194" t="s">
        <v>38</v>
      </c>
      <c r="C3068" s="195"/>
      <c r="D3068" s="196"/>
      <c r="E3068" s="196"/>
      <c r="F3068" s="196"/>
      <c r="G3068" s="196"/>
      <c r="H3068" s="115"/>
      <c r="I3068" s="202"/>
      <c r="J3068" s="203"/>
      <c r="K3068" s="178"/>
      <c r="L3068" s="204"/>
      <c r="M3068" s="62"/>
    </row>
    <row r="3069" spans="1:13" ht="28.8" x14ac:dyDescent="0.3">
      <c r="A3069" s="62"/>
      <c r="B3069" s="53" t="s">
        <v>53</v>
      </c>
      <c r="C3069" s="195"/>
      <c r="D3069" s="205" t="s">
        <v>0</v>
      </c>
      <c r="E3069" s="206" t="s">
        <v>1</v>
      </c>
      <c r="F3069" s="207" t="s">
        <v>61</v>
      </c>
      <c r="G3069" s="188" t="s">
        <v>56</v>
      </c>
      <c r="H3069" s="111" t="s">
        <v>158</v>
      </c>
      <c r="I3069" s="112" t="s">
        <v>159</v>
      </c>
      <c r="J3069" s="112" t="s">
        <v>160</v>
      </c>
      <c r="K3069" s="113" t="s">
        <v>161</v>
      </c>
      <c r="L3069" s="114" t="s">
        <v>162</v>
      </c>
      <c r="M3069" s="62"/>
    </row>
    <row r="3070" spans="1:13" ht="26.4" x14ac:dyDescent="0.3">
      <c r="A3070" s="62"/>
      <c r="B3070" s="189" t="s">
        <v>1153</v>
      </c>
      <c r="C3070" s="195"/>
      <c r="D3070" s="190" t="s">
        <v>5</v>
      </c>
      <c r="E3070" s="153">
        <v>1</v>
      </c>
      <c r="F3070" s="154">
        <v>975</v>
      </c>
      <c r="G3070" s="191">
        <v>975</v>
      </c>
      <c r="H3070" s="170">
        <v>0.99850787080229852</v>
      </c>
      <c r="I3070" s="171"/>
      <c r="J3070" s="192" t="s">
        <v>163</v>
      </c>
      <c r="K3070" s="172">
        <v>1</v>
      </c>
      <c r="L3070" s="173">
        <v>0.99850787080229852</v>
      </c>
      <c r="M3070" s="521"/>
    </row>
    <row r="3071" spans="1:13" x14ac:dyDescent="0.3">
      <c r="A3071" s="62"/>
      <c r="B3071" s="6">
        <v>0</v>
      </c>
      <c r="C3071" s="7"/>
      <c r="D3071" s="3">
        <v>0</v>
      </c>
      <c r="E3071" s="4"/>
      <c r="F3071" s="5">
        <v>0</v>
      </c>
      <c r="G3071" s="26">
        <v>0</v>
      </c>
      <c r="H3071" s="89">
        <v>0</v>
      </c>
      <c r="I3071" s="99"/>
      <c r="J3071" s="61">
        <v>0</v>
      </c>
      <c r="K3071" s="100">
        <v>0</v>
      </c>
      <c r="L3071" s="101">
        <v>0</v>
      </c>
      <c r="M3071" s="521"/>
    </row>
    <row r="3072" spans="1:13" x14ac:dyDescent="0.3">
      <c r="A3072" s="62"/>
      <c r="B3072" s="6">
        <v>0</v>
      </c>
      <c r="C3072" s="7"/>
      <c r="D3072" s="3"/>
      <c r="E3072" s="4"/>
      <c r="F3072" s="5">
        <v>0</v>
      </c>
      <c r="G3072" s="26">
        <v>0</v>
      </c>
      <c r="H3072" s="89">
        <v>0</v>
      </c>
      <c r="I3072" s="99"/>
      <c r="J3072" s="61">
        <v>0</v>
      </c>
      <c r="K3072" s="100">
        <v>0</v>
      </c>
      <c r="L3072" s="101">
        <v>0</v>
      </c>
      <c r="M3072" s="62"/>
    </row>
    <row r="3073" spans="1:13" x14ac:dyDescent="0.3">
      <c r="A3073" s="62"/>
      <c r="B3073" s="6">
        <v>0</v>
      </c>
      <c r="C3073" s="7"/>
      <c r="D3073" s="3">
        <v>0</v>
      </c>
      <c r="E3073" s="4"/>
      <c r="F3073" s="5">
        <v>0</v>
      </c>
      <c r="G3073" s="26">
        <v>0</v>
      </c>
      <c r="H3073" s="89">
        <v>0</v>
      </c>
      <c r="I3073" s="99"/>
      <c r="J3073" s="61">
        <v>0</v>
      </c>
      <c r="K3073" s="100">
        <v>0</v>
      </c>
      <c r="L3073" s="101">
        <v>0</v>
      </c>
      <c r="M3073" s="62"/>
    </row>
    <row r="3074" spans="1:13" x14ac:dyDescent="0.3">
      <c r="A3074" s="62"/>
      <c r="B3074" s="6">
        <v>0</v>
      </c>
      <c r="C3074" s="7"/>
      <c r="D3074" s="3">
        <v>0</v>
      </c>
      <c r="E3074" s="4"/>
      <c r="F3074" s="5">
        <v>0</v>
      </c>
      <c r="G3074" s="26">
        <v>0</v>
      </c>
      <c r="H3074" s="89">
        <v>0</v>
      </c>
      <c r="I3074" s="99"/>
      <c r="J3074" s="61">
        <v>0</v>
      </c>
      <c r="K3074" s="100">
        <v>0</v>
      </c>
      <c r="L3074" s="101">
        <v>0</v>
      </c>
      <c r="M3074" s="62"/>
    </row>
    <row r="3075" spans="1:13" x14ac:dyDescent="0.3">
      <c r="A3075" s="62"/>
      <c r="B3075" s="6">
        <v>0</v>
      </c>
      <c r="C3075" s="7"/>
      <c r="D3075" s="3">
        <v>0</v>
      </c>
      <c r="E3075" s="4"/>
      <c r="F3075" s="5">
        <v>0</v>
      </c>
      <c r="G3075" s="26">
        <v>0</v>
      </c>
      <c r="H3075" s="89">
        <v>0</v>
      </c>
      <c r="I3075" s="99"/>
      <c r="J3075" s="61">
        <v>0</v>
      </c>
      <c r="K3075" s="100">
        <v>0</v>
      </c>
      <c r="L3075" s="101">
        <v>0</v>
      </c>
      <c r="M3075" s="62"/>
    </row>
    <row r="3076" spans="1:13" x14ac:dyDescent="0.3">
      <c r="A3076" s="62"/>
      <c r="B3076" s="6">
        <v>0</v>
      </c>
      <c r="C3076" s="7"/>
      <c r="D3076" s="3">
        <v>0</v>
      </c>
      <c r="E3076" s="4"/>
      <c r="F3076" s="5">
        <v>0</v>
      </c>
      <c r="G3076" s="26">
        <v>0</v>
      </c>
      <c r="H3076" s="89">
        <v>0</v>
      </c>
      <c r="I3076" s="99"/>
      <c r="J3076" s="61">
        <v>0</v>
      </c>
      <c r="K3076" s="100">
        <v>0</v>
      </c>
      <c r="L3076" s="101">
        <v>0</v>
      </c>
      <c r="M3076" s="62"/>
    </row>
    <row r="3077" spans="1:13" x14ac:dyDescent="0.3">
      <c r="A3077" s="62"/>
      <c r="B3077" s="6">
        <v>0</v>
      </c>
      <c r="C3077" s="7"/>
      <c r="D3077" s="3">
        <v>0</v>
      </c>
      <c r="E3077" s="4"/>
      <c r="F3077" s="5">
        <v>0</v>
      </c>
      <c r="G3077" s="26">
        <v>0</v>
      </c>
      <c r="H3077" s="89">
        <v>0</v>
      </c>
      <c r="I3077" s="99"/>
      <c r="J3077" s="61">
        <v>0</v>
      </c>
      <c r="K3077" s="100">
        <v>0</v>
      </c>
      <c r="L3077" s="101">
        <v>0</v>
      </c>
      <c r="M3077" s="62"/>
    </row>
    <row r="3078" spans="1:13" x14ac:dyDescent="0.3">
      <c r="A3078" s="62"/>
      <c r="B3078" s="6">
        <v>0</v>
      </c>
      <c r="C3078" s="7"/>
      <c r="D3078" s="3">
        <v>0</v>
      </c>
      <c r="E3078" s="4"/>
      <c r="F3078" s="5">
        <v>0</v>
      </c>
      <c r="G3078" s="26">
        <v>0</v>
      </c>
      <c r="H3078" s="89">
        <v>0</v>
      </c>
      <c r="I3078" s="99"/>
      <c r="J3078" s="61">
        <v>0</v>
      </c>
      <c r="K3078" s="100">
        <v>0</v>
      </c>
      <c r="L3078" s="101">
        <v>0</v>
      </c>
      <c r="M3078" s="62"/>
    </row>
    <row r="3079" spans="1:13" x14ac:dyDescent="0.3">
      <c r="A3079" s="62"/>
      <c r="B3079" s="6">
        <v>0</v>
      </c>
      <c r="C3079" s="7"/>
      <c r="D3079" s="3">
        <v>0</v>
      </c>
      <c r="E3079" s="4"/>
      <c r="F3079" s="5">
        <v>0</v>
      </c>
      <c r="G3079" s="26">
        <v>0</v>
      </c>
      <c r="H3079" s="89">
        <v>0</v>
      </c>
      <c r="I3079" s="99"/>
      <c r="J3079" s="61">
        <v>0</v>
      </c>
      <c r="K3079" s="100">
        <v>0</v>
      </c>
      <c r="L3079" s="101">
        <v>0</v>
      </c>
      <c r="M3079" s="62"/>
    </row>
    <row r="3080" spans="1:13" x14ac:dyDescent="0.3">
      <c r="A3080" s="62"/>
      <c r="B3080" s="6">
        <v>0</v>
      </c>
      <c r="C3080" s="7"/>
      <c r="D3080" s="3">
        <v>0</v>
      </c>
      <c r="E3080" s="4"/>
      <c r="F3080" s="5">
        <v>0</v>
      </c>
      <c r="G3080" s="26">
        <v>0</v>
      </c>
      <c r="H3080" s="89">
        <v>0</v>
      </c>
      <c r="I3080" s="99"/>
      <c r="J3080" s="61">
        <v>0</v>
      </c>
      <c r="K3080" s="100">
        <v>0</v>
      </c>
      <c r="L3080" s="101">
        <v>0</v>
      </c>
      <c r="M3080" s="62"/>
    </row>
    <row r="3081" spans="1:13" x14ac:dyDescent="0.3">
      <c r="A3081" s="62"/>
      <c r="B3081" s="6">
        <v>0</v>
      </c>
      <c r="C3081" s="7"/>
      <c r="D3081" s="3">
        <v>0</v>
      </c>
      <c r="E3081" s="4"/>
      <c r="F3081" s="5">
        <v>0</v>
      </c>
      <c r="G3081" s="26">
        <v>0</v>
      </c>
      <c r="H3081" s="89">
        <v>0</v>
      </c>
      <c r="I3081" s="99"/>
      <c r="J3081" s="61">
        <v>0</v>
      </c>
      <c r="K3081" s="100">
        <v>0</v>
      </c>
      <c r="L3081" s="101">
        <v>0</v>
      </c>
      <c r="M3081" s="62"/>
    </row>
    <row r="3082" spans="1:13" x14ac:dyDescent="0.3">
      <c r="A3082" s="62"/>
      <c r="B3082" s="6">
        <v>0</v>
      </c>
      <c r="C3082" s="7"/>
      <c r="D3082" s="3">
        <v>0</v>
      </c>
      <c r="E3082" s="4"/>
      <c r="F3082" s="5">
        <v>0</v>
      </c>
      <c r="G3082" s="26">
        <v>0</v>
      </c>
      <c r="H3082" s="89">
        <v>0</v>
      </c>
      <c r="I3082" s="99"/>
      <c r="J3082" s="61">
        <v>0</v>
      </c>
      <c r="K3082" s="100">
        <v>0</v>
      </c>
      <c r="L3082" s="101">
        <v>0</v>
      </c>
      <c r="M3082" s="62"/>
    </row>
    <row r="3083" spans="1:13" x14ac:dyDescent="0.3">
      <c r="A3083" s="62"/>
      <c r="B3083" s="58" t="s">
        <v>62</v>
      </c>
      <c r="C3083" s="46"/>
      <c r="D3083" s="37"/>
      <c r="E3083" s="38"/>
      <c r="F3083" s="39"/>
      <c r="G3083" s="193">
        <v>975</v>
      </c>
      <c r="H3083" s="106" t="s">
        <v>62</v>
      </c>
      <c r="I3083" s="103"/>
      <c r="J3083" s="85"/>
      <c r="K3083" s="104" t="s">
        <v>156</v>
      </c>
      <c r="L3083" s="95">
        <v>0.99850787080229852</v>
      </c>
      <c r="M3083" s="62"/>
    </row>
    <row r="3084" spans="1:13" x14ac:dyDescent="0.3">
      <c r="A3084" s="62"/>
      <c r="B3084" s="194" t="s">
        <v>63</v>
      </c>
      <c r="C3084" s="195"/>
      <c r="D3084" s="196"/>
      <c r="E3084" s="197"/>
      <c r="F3084" s="155"/>
      <c r="G3084" s="197"/>
      <c r="H3084" s="115"/>
      <c r="I3084" s="202"/>
      <c r="J3084" s="203"/>
      <c r="K3084" s="178"/>
      <c r="L3084" s="204">
        <v>0</v>
      </c>
      <c r="M3084" s="62"/>
    </row>
    <row r="3085" spans="1:13" ht="28.8" x14ac:dyDescent="0.3">
      <c r="A3085" s="62"/>
      <c r="B3085" s="53" t="s">
        <v>53</v>
      </c>
      <c r="C3085" s="210"/>
      <c r="D3085" s="211" t="s">
        <v>0</v>
      </c>
      <c r="E3085" s="201" t="s">
        <v>1</v>
      </c>
      <c r="F3085" s="156" t="s">
        <v>61</v>
      </c>
      <c r="G3085" s="188" t="s">
        <v>56</v>
      </c>
      <c r="H3085" s="111" t="s">
        <v>158</v>
      </c>
      <c r="I3085" s="112" t="s">
        <v>159</v>
      </c>
      <c r="J3085" s="112" t="s">
        <v>160</v>
      </c>
      <c r="K3085" s="113" t="s">
        <v>161</v>
      </c>
      <c r="L3085" s="114" t="s">
        <v>162</v>
      </c>
      <c r="M3085" s="62"/>
    </row>
    <row r="3086" spans="1:13" x14ac:dyDescent="0.3">
      <c r="A3086" s="62"/>
      <c r="B3086" s="6">
        <v>0</v>
      </c>
      <c r="C3086" s="7"/>
      <c r="D3086" s="3">
        <v>0</v>
      </c>
      <c r="E3086" s="26"/>
      <c r="F3086" s="5">
        <v>0</v>
      </c>
      <c r="G3086" s="191">
        <v>0</v>
      </c>
      <c r="H3086" s="170">
        <v>0</v>
      </c>
      <c r="I3086" s="171"/>
      <c r="J3086" s="192">
        <v>0</v>
      </c>
      <c r="K3086" s="172">
        <v>0</v>
      </c>
      <c r="L3086" s="173">
        <v>0</v>
      </c>
      <c r="M3086" s="62"/>
    </row>
    <row r="3087" spans="1:13" x14ac:dyDescent="0.3">
      <c r="A3087" s="62"/>
      <c r="B3087" s="6">
        <v>0</v>
      </c>
      <c r="C3087" s="7"/>
      <c r="D3087" s="3">
        <v>0</v>
      </c>
      <c r="E3087" s="26"/>
      <c r="F3087" s="5">
        <v>0</v>
      </c>
      <c r="G3087" s="26">
        <v>0</v>
      </c>
      <c r="H3087" s="89">
        <v>0</v>
      </c>
      <c r="I3087" s="99"/>
      <c r="J3087" s="61">
        <v>0</v>
      </c>
      <c r="K3087" s="100">
        <v>0</v>
      </c>
      <c r="L3087" s="101">
        <v>0</v>
      </c>
      <c r="M3087" s="62"/>
    </row>
    <row r="3088" spans="1:13" x14ac:dyDescent="0.3">
      <c r="A3088" s="62"/>
      <c r="B3088" s="6">
        <v>0</v>
      </c>
      <c r="C3088" s="7"/>
      <c r="D3088" s="3">
        <v>0</v>
      </c>
      <c r="E3088" s="26"/>
      <c r="F3088" s="5">
        <v>0</v>
      </c>
      <c r="G3088" s="26">
        <v>0</v>
      </c>
      <c r="H3088" s="89">
        <v>0</v>
      </c>
      <c r="I3088" s="99"/>
      <c r="J3088" s="61">
        <v>0</v>
      </c>
      <c r="K3088" s="100">
        <v>0</v>
      </c>
      <c r="L3088" s="101">
        <v>0</v>
      </c>
      <c r="M3088" s="62"/>
    </row>
    <row r="3089" spans="1:13" x14ac:dyDescent="0.3">
      <c r="A3089" s="62"/>
      <c r="B3089" s="6">
        <v>0</v>
      </c>
      <c r="C3089" s="7"/>
      <c r="D3089" s="3">
        <v>0</v>
      </c>
      <c r="E3089" s="26"/>
      <c r="F3089" s="5">
        <v>0</v>
      </c>
      <c r="G3089" s="26">
        <v>0</v>
      </c>
      <c r="H3089" s="89">
        <v>0</v>
      </c>
      <c r="I3089" s="99"/>
      <c r="J3089" s="61">
        <v>0</v>
      </c>
      <c r="K3089" s="100">
        <v>0</v>
      </c>
      <c r="L3089" s="101">
        <v>0</v>
      </c>
      <c r="M3089" s="62"/>
    </row>
    <row r="3090" spans="1:13" x14ac:dyDescent="0.3">
      <c r="A3090" s="62"/>
      <c r="B3090" s="6">
        <v>0</v>
      </c>
      <c r="C3090" s="7"/>
      <c r="D3090" s="3">
        <v>0</v>
      </c>
      <c r="E3090" s="26"/>
      <c r="F3090" s="5">
        <v>0</v>
      </c>
      <c r="G3090" s="26">
        <v>0</v>
      </c>
      <c r="H3090" s="89">
        <v>0</v>
      </c>
      <c r="I3090" s="99"/>
      <c r="J3090" s="61">
        <v>0</v>
      </c>
      <c r="K3090" s="100">
        <v>0</v>
      </c>
      <c r="L3090" s="101">
        <v>0</v>
      </c>
      <c r="M3090" s="62"/>
    </row>
    <row r="3091" spans="1:13" ht="15" thickBot="1" x14ac:dyDescent="0.35">
      <c r="A3091" s="62"/>
      <c r="B3091" s="59" t="s">
        <v>64</v>
      </c>
      <c r="C3091" s="42"/>
      <c r="D3091" s="43"/>
      <c r="E3091" s="44"/>
      <c r="F3091" s="45"/>
      <c r="G3091" s="191">
        <v>0</v>
      </c>
      <c r="H3091" s="106" t="s">
        <v>64</v>
      </c>
      <c r="I3091" s="103"/>
      <c r="J3091" s="85"/>
      <c r="K3091" s="104" t="s">
        <v>156</v>
      </c>
      <c r="L3091" s="95">
        <v>0</v>
      </c>
      <c r="M3091" s="62"/>
    </row>
    <row r="3092" spans="1:13" x14ac:dyDescent="0.3">
      <c r="A3092" s="62"/>
      <c r="B3092" s="64"/>
      <c r="C3092" s="68"/>
      <c r="D3092" s="69" t="s">
        <v>65</v>
      </c>
      <c r="E3092" s="70"/>
      <c r="F3092" s="71"/>
      <c r="G3092" s="88">
        <v>976.45699999999999</v>
      </c>
      <c r="H3092" s="179"/>
      <c r="I3092" s="212"/>
      <c r="J3092" s="213"/>
      <c r="K3092" s="214"/>
      <c r="L3092" s="180"/>
      <c r="M3092" s="62"/>
    </row>
    <row r="3093" spans="1:13" x14ac:dyDescent="0.3">
      <c r="A3093" s="62"/>
      <c r="B3093" s="63"/>
      <c r="C3093" s="68"/>
      <c r="D3093" s="72" t="s">
        <v>7</v>
      </c>
      <c r="E3093" s="215"/>
      <c r="F3093" s="181">
        <v>0.1</v>
      </c>
      <c r="G3093" s="215">
        <v>97.646000000000001</v>
      </c>
      <c r="H3093" s="120"/>
      <c r="I3093" s="124"/>
      <c r="J3093" s="141"/>
      <c r="K3093" s="125"/>
      <c r="L3093" s="119"/>
      <c r="M3093" s="62"/>
    </row>
    <row r="3094" spans="1:13" x14ac:dyDescent="0.3">
      <c r="A3094" s="62"/>
      <c r="B3094" s="63"/>
      <c r="C3094" s="68"/>
      <c r="D3094" s="72" t="s">
        <v>8</v>
      </c>
      <c r="E3094" s="215"/>
      <c r="F3094" s="181">
        <v>0.1</v>
      </c>
      <c r="G3094" s="215">
        <v>97.646000000000001</v>
      </c>
      <c r="H3094" s="120"/>
      <c r="I3094" s="124"/>
      <c r="J3094" s="141"/>
      <c r="K3094" s="125"/>
      <c r="L3094" s="119"/>
      <c r="M3094" s="62"/>
    </row>
    <row r="3095" spans="1:13" x14ac:dyDescent="0.3">
      <c r="A3095" s="62"/>
      <c r="B3095" s="63" t="s">
        <v>66</v>
      </c>
      <c r="C3095" s="68"/>
      <c r="D3095" s="75" t="s">
        <v>67</v>
      </c>
      <c r="E3095" s="76"/>
      <c r="F3095" s="71"/>
      <c r="G3095" s="76">
        <v>1171.749</v>
      </c>
      <c r="H3095" s="120"/>
      <c r="I3095" s="124"/>
      <c r="J3095" s="141"/>
      <c r="K3095" s="125"/>
      <c r="L3095" s="119"/>
      <c r="M3095" s="62"/>
    </row>
    <row r="3096" spans="1:13" ht="15" thickBot="1" x14ac:dyDescent="0.35">
      <c r="A3096" s="62"/>
      <c r="B3096" s="63"/>
      <c r="C3096" s="68"/>
      <c r="D3096" s="77" t="s">
        <v>68</v>
      </c>
      <c r="E3096" s="78"/>
      <c r="F3096" s="79"/>
      <c r="G3096" s="78">
        <v>1171.75</v>
      </c>
      <c r="H3096" s="134">
        <v>1</v>
      </c>
      <c r="I3096" s="126"/>
      <c r="J3096" s="142"/>
      <c r="K3096" s="127"/>
      <c r="L3096" s="135">
        <v>0.99945967922806644</v>
      </c>
      <c r="M3096" s="62"/>
    </row>
    <row r="3097" spans="1:13" x14ac:dyDescent="0.3">
      <c r="A3097" s="62"/>
      <c r="B3097" s="63"/>
      <c r="C3097" s="68"/>
      <c r="D3097" s="80"/>
      <c r="E3097" s="67"/>
      <c r="F3097" s="65"/>
      <c r="G3097" s="67"/>
      <c r="H3097" s="47"/>
      <c r="I3097" s="47"/>
      <c r="J3097" s="60"/>
      <c r="K3097" s="47"/>
      <c r="L3097" s="47"/>
      <c r="M3097" s="62"/>
    </row>
    <row r="3098" spans="1:13" x14ac:dyDescent="0.3">
      <c r="A3098" s="62"/>
      <c r="B3098" s="63"/>
      <c r="C3098" s="68"/>
      <c r="D3098" s="80"/>
      <c r="E3098" s="67"/>
      <c r="F3098" s="65"/>
      <c r="G3098" s="67"/>
      <c r="H3098" s="47"/>
      <c r="I3098" s="47"/>
      <c r="J3098" s="60"/>
      <c r="K3098" s="47"/>
      <c r="L3098" s="47"/>
      <c r="M3098" s="62"/>
    </row>
    <row r="3099" spans="1:13" x14ac:dyDescent="0.3">
      <c r="A3099" s="62"/>
      <c r="B3099" s="63"/>
      <c r="C3099" s="68"/>
      <c r="D3099" s="80"/>
      <c r="E3099" s="67"/>
      <c r="F3099" s="65"/>
      <c r="G3099" s="67"/>
      <c r="H3099" s="47"/>
      <c r="I3099" s="47"/>
      <c r="J3099" s="60"/>
      <c r="K3099" s="47"/>
      <c r="L3099" s="47"/>
      <c r="M3099" s="62"/>
    </row>
    <row r="3100" spans="1:13" x14ac:dyDescent="0.3">
      <c r="A3100" s="62"/>
      <c r="B3100" s="136" t="s">
        <v>1808</v>
      </c>
      <c r="C3100" s="81"/>
      <c r="D3100" s="80"/>
      <c r="E3100" s="67"/>
      <c r="F3100" s="82"/>
      <c r="G3100" s="82"/>
      <c r="H3100" s="47"/>
      <c r="I3100" s="47"/>
      <c r="J3100" s="60"/>
      <c r="K3100" s="47"/>
      <c r="L3100" s="47"/>
      <c r="M3100" s="62"/>
    </row>
    <row r="3101" spans="1:13" x14ac:dyDescent="0.3">
      <c r="A3101" s="62"/>
      <c r="B3101" s="216" t="s">
        <v>6</v>
      </c>
      <c r="C3101" s="217"/>
      <c r="D3101" s="80"/>
      <c r="E3101" s="67"/>
      <c r="F3101" s="62"/>
      <c r="G3101" s="62"/>
      <c r="H3101" s="47"/>
      <c r="I3101" s="47"/>
      <c r="J3101" s="60"/>
      <c r="K3101" s="47"/>
      <c r="L3101" s="47"/>
      <c r="M3101" s="62"/>
    </row>
    <row r="3102" spans="1:13" x14ac:dyDescent="0.3">
      <c r="A3102" s="62"/>
      <c r="B3102" s="84"/>
      <c r="C3102" s="62"/>
      <c r="D3102" s="80"/>
      <c r="E3102" s="67"/>
      <c r="F3102" s="62"/>
      <c r="G3102" s="62"/>
      <c r="H3102" s="47"/>
      <c r="I3102" s="47"/>
      <c r="J3102" s="60"/>
      <c r="K3102" s="47"/>
      <c r="L3102" s="47"/>
      <c r="M3102" s="62"/>
    </row>
    <row r="3103" spans="1:13" x14ac:dyDescent="0.3">
      <c r="A3103" s="62"/>
      <c r="B3103" s="129"/>
      <c r="C3103" s="129"/>
      <c r="D3103" s="129"/>
      <c r="J3103" s="1"/>
    </row>
    <row r="3104" spans="1:13" x14ac:dyDescent="0.3">
      <c r="A3104" s="62"/>
      <c r="B3104" s="130"/>
      <c r="C3104" s="130"/>
      <c r="D3104" s="130"/>
      <c r="J3104" s="1"/>
    </row>
    <row r="3105" spans="1:13" ht="15.6" x14ac:dyDescent="0.3">
      <c r="A3105" s="62"/>
      <c r="B3105" s="47"/>
      <c r="C3105" s="47"/>
      <c r="D3105" s="715" t="s">
        <v>166</v>
      </c>
      <c r="E3105" s="715"/>
      <c r="F3105" s="715"/>
      <c r="J3105" s="1"/>
    </row>
    <row r="3106" spans="1:13" x14ac:dyDescent="0.3">
      <c r="A3106" s="62"/>
      <c r="B3106" s="132"/>
      <c r="C3106" s="132"/>
      <c r="D3106" s="132"/>
      <c r="J3106" s="1"/>
    </row>
    <row r="3107" spans="1:13" ht="82.2" customHeight="1" x14ac:dyDescent="0.3">
      <c r="A3107" s="62"/>
      <c r="B3107" s="710" t="s">
        <v>1809</v>
      </c>
      <c r="C3107" s="710"/>
      <c r="D3107" s="710"/>
      <c r="E3107" s="710"/>
      <c r="F3107" s="710"/>
      <c r="G3107" s="710"/>
      <c r="H3107" s="710"/>
      <c r="I3107" s="710"/>
      <c r="J3107" s="710"/>
      <c r="K3107" s="710"/>
      <c r="L3107" s="710"/>
    </row>
    <row r="3108" spans="1:13" x14ac:dyDescent="0.3">
      <c r="A3108" s="62"/>
      <c r="B3108" s="63"/>
      <c r="C3108" s="9"/>
      <c r="D3108" s="10"/>
      <c r="E3108" s="11"/>
      <c r="F3108" s="12"/>
      <c r="G3108" s="13"/>
      <c r="H3108" s="47"/>
      <c r="I3108" s="47"/>
      <c r="J3108" s="60"/>
      <c r="K3108" s="47"/>
      <c r="L3108" s="47"/>
      <c r="M3108" s="62"/>
    </row>
    <row r="3109" spans="1:13" x14ac:dyDescent="0.3">
      <c r="A3109" s="62"/>
      <c r="B3109" s="48" t="s">
        <v>48</v>
      </c>
      <c r="C3109" s="9"/>
      <c r="D3109" s="10"/>
      <c r="E3109" s="11"/>
      <c r="F3109" s="11"/>
      <c r="G3109" s="11"/>
      <c r="H3109" s="47"/>
      <c r="I3109" s="47"/>
      <c r="J3109" s="60"/>
      <c r="K3109" s="47"/>
      <c r="L3109" s="47"/>
      <c r="M3109" s="62"/>
    </row>
    <row r="3110" spans="1:13" x14ac:dyDescent="0.3">
      <c r="A3110" s="62"/>
      <c r="B3110" s="64" t="s">
        <v>49</v>
      </c>
      <c r="C3110" s="62" t="s">
        <v>1155</v>
      </c>
      <c r="D3110" s="62"/>
      <c r="E3110" s="62"/>
      <c r="F3110" s="47"/>
      <c r="G3110" s="47"/>
      <c r="H3110" s="47"/>
      <c r="I3110" s="65" t="s">
        <v>50</v>
      </c>
      <c r="J3110" s="68" t="s">
        <v>5</v>
      </c>
      <c r="K3110" s="47"/>
      <c r="L3110" s="47"/>
      <c r="M3110" s="62"/>
    </row>
    <row r="3111" spans="1:13" ht="15" thickBot="1" x14ac:dyDescent="0.35">
      <c r="A3111" s="62"/>
      <c r="B3111" s="64" t="s">
        <v>51</v>
      </c>
      <c r="C3111" s="62" t="s">
        <v>1683</v>
      </c>
      <c r="D3111" s="62"/>
      <c r="E3111" s="62"/>
      <c r="F3111" s="47"/>
      <c r="G3111" s="62" t="s">
        <v>606</v>
      </c>
      <c r="H3111" s="47"/>
      <c r="I3111" s="47"/>
      <c r="J3111" s="60"/>
      <c r="K3111" s="47"/>
      <c r="L3111" s="47"/>
      <c r="M3111" s="62"/>
    </row>
    <row r="3112" spans="1:13" ht="15" thickTop="1" x14ac:dyDescent="0.3">
      <c r="A3112" s="62"/>
      <c r="B3112" s="49" t="s">
        <v>52</v>
      </c>
      <c r="C3112" s="14"/>
      <c r="D3112" s="15"/>
      <c r="E3112" s="16"/>
      <c r="F3112" s="17"/>
      <c r="G3112" s="16"/>
      <c r="H3112" s="711" t="s">
        <v>164</v>
      </c>
      <c r="I3112" s="712"/>
      <c r="J3112" s="712"/>
      <c r="K3112" s="712"/>
      <c r="L3112" s="713"/>
      <c r="M3112" s="62"/>
    </row>
    <row r="3113" spans="1:13" ht="28.8" x14ac:dyDescent="0.3">
      <c r="A3113" s="62"/>
      <c r="B3113" s="186" t="s">
        <v>53</v>
      </c>
      <c r="C3113" s="187" t="s">
        <v>1</v>
      </c>
      <c r="D3113" s="161" t="s">
        <v>54</v>
      </c>
      <c r="E3113" s="188" t="s">
        <v>23</v>
      </c>
      <c r="F3113" s="188" t="s">
        <v>55</v>
      </c>
      <c r="G3113" s="188" t="s">
        <v>56</v>
      </c>
      <c r="H3113" s="90" t="s">
        <v>158</v>
      </c>
      <c r="I3113" s="169" t="s">
        <v>159</v>
      </c>
      <c r="J3113" s="169" t="s">
        <v>160</v>
      </c>
      <c r="K3113" s="169" t="s">
        <v>161</v>
      </c>
      <c r="L3113" s="92" t="s">
        <v>162</v>
      </c>
      <c r="M3113" s="62"/>
    </row>
    <row r="3114" spans="1:13" x14ac:dyDescent="0.3">
      <c r="A3114" s="62"/>
      <c r="B3114" s="189">
        <v>0</v>
      </c>
      <c r="C3114" s="187"/>
      <c r="D3114" s="190">
        <v>0</v>
      </c>
      <c r="E3114" s="191">
        <v>0</v>
      </c>
      <c r="F3114" s="505">
        <v>0.1</v>
      </c>
      <c r="G3114" s="191">
        <v>0</v>
      </c>
      <c r="H3114" s="170">
        <v>0</v>
      </c>
      <c r="I3114" s="171"/>
      <c r="J3114" s="192">
        <v>0</v>
      </c>
      <c r="K3114" s="172">
        <v>0</v>
      </c>
      <c r="L3114" s="173">
        <v>0</v>
      </c>
      <c r="M3114" s="62"/>
    </row>
    <row r="3115" spans="1:13" x14ac:dyDescent="0.3">
      <c r="A3115" s="62"/>
      <c r="B3115" s="6">
        <v>0</v>
      </c>
      <c r="C3115" s="25"/>
      <c r="D3115" s="3">
        <v>0</v>
      </c>
      <c r="E3115" s="26">
        <v>0</v>
      </c>
      <c r="F3115" s="27"/>
      <c r="G3115" s="26">
        <v>0</v>
      </c>
      <c r="H3115" s="89">
        <v>0</v>
      </c>
      <c r="I3115" s="99"/>
      <c r="J3115" s="61">
        <v>0</v>
      </c>
      <c r="K3115" s="100">
        <v>0</v>
      </c>
      <c r="L3115" s="101">
        <v>0</v>
      </c>
      <c r="M3115" s="62"/>
    </row>
    <row r="3116" spans="1:13" x14ac:dyDescent="0.3">
      <c r="A3116" s="62"/>
      <c r="B3116" s="6">
        <v>0</v>
      </c>
      <c r="C3116" s="25"/>
      <c r="D3116" s="3">
        <v>0</v>
      </c>
      <c r="E3116" s="26">
        <v>0</v>
      </c>
      <c r="F3116" s="27"/>
      <c r="G3116" s="26">
        <v>0</v>
      </c>
      <c r="H3116" s="89">
        <v>0</v>
      </c>
      <c r="I3116" s="99"/>
      <c r="J3116" s="61">
        <v>0</v>
      </c>
      <c r="K3116" s="100">
        <v>0</v>
      </c>
      <c r="L3116" s="101">
        <v>0</v>
      </c>
      <c r="M3116" s="62"/>
    </row>
    <row r="3117" spans="1:13" x14ac:dyDescent="0.3">
      <c r="A3117" s="62"/>
      <c r="B3117" s="6">
        <v>0</v>
      </c>
      <c r="C3117" s="25"/>
      <c r="D3117" s="3">
        <v>0</v>
      </c>
      <c r="E3117" s="26">
        <v>0</v>
      </c>
      <c r="F3117" s="27"/>
      <c r="G3117" s="26">
        <v>0</v>
      </c>
      <c r="H3117" s="89">
        <v>0</v>
      </c>
      <c r="I3117" s="99"/>
      <c r="J3117" s="61">
        <v>0</v>
      </c>
      <c r="K3117" s="100">
        <v>0</v>
      </c>
      <c r="L3117" s="101">
        <v>0</v>
      </c>
      <c r="M3117" s="62"/>
    </row>
    <row r="3118" spans="1:13" x14ac:dyDescent="0.3">
      <c r="A3118" s="62"/>
      <c r="B3118" s="6">
        <v>0</v>
      </c>
      <c r="C3118" s="25"/>
      <c r="D3118" s="3">
        <v>0</v>
      </c>
      <c r="E3118" s="26">
        <v>0</v>
      </c>
      <c r="F3118" s="27"/>
      <c r="G3118" s="26">
        <v>0</v>
      </c>
      <c r="H3118" s="89">
        <v>0</v>
      </c>
      <c r="I3118" s="99"/>
      <c r="J3118" s="61">
        <v>0</v>
      </c>
      <c r="K3118" s="100">
        <v>0</v>
      </c>
      <c r="L3118" s="101">
        <v>0</v>
      </c>
      <c r="M3118" s="62"/>
    </row>
    <row r="3119" spans="1:13" x14ac:dyDescent="0.3">
      <c r="A3119" s="62"/>
      <c r="B3119" s="6">
        <v>0</v>
      </c>
      <c r="C3119" s="25"/>
      <c r="D3119" s="3">
        <v>0</v>
      </c>
      <c r="E3119" s="26">
        <v>0</v>
      </c>
      <c r="F3119" s="27"/>
      <c r="G3119" s="26">
        <v>0</v>
      </c>
      <c r="H3119" s="89">
        <v>0</v>
      </c>
      <c r="I3119" s="99"/>
      <c r="J3119" s="61">
        <v>0</v>
      </c>
      <c r="K3119" s="100">
        <v>0</v>
      </c>
      <c r="L3119" s="101">
        <v>0</v>
      </c>
      <c r="M3119" s="62"/>
    </row>
    <row r="3120" spans="1:13" x14ac:dyDescent="0.3">
      <c r="A3120" s="62"/>
      <c r="B3120" s="6" t="s">
        <v>1562</v>
      </c>
      <c r="C3120" s="25"/>
      <c r="D3120" s="3">
        <v>0</v>
      </c>
      <c r="E3120" s="26">
        <v>0</v>
      </c>
      <c r="F3120" s="27"/>
      <c r="G3120" s="26">
        <v>6.8000000000000005E-2</v>
      </c>
      <c r="H3120" s="89">
        <v>3.5734292413714824E-5</v>
      </c>
      <c r="I3120" s="99"/>
      <c r="J3120" s="61" t="s">
        <v>165</v>
      </c>
      <c r="K3120" s="100">
        <v>0.4</v>
      </c>
      <c r="L3120" s="101">
        <v>1.429371696548593E-5</v>
      </c>
      <c r="M3120" s="62"/>
    </row>
    <row r="3121" spans="1:13" x14ac:dyDescent="0.3">
      <c r="A3121" s="62"/>
      <c r="B3121" s="6" t="s">
        <v>57</v>
      </c>
      <c r="C3121" s="25"/>
      <c r="D3121" s="28"/>
      <c r="E3121" s="26"/>
      <c r="F3121" s="27"/>
      <c r="G3121" s="193">
        <v>6.8000000000000005E-2</v>
      </c>
      <c r="H3121" s="102" t="s">
        <v>57</v>
      </c>
      <c r="I3121" s="103"/>
      <c r="J3121" s="85"/>
      <c r="K3121" s="104" t="s">
        <v>156</v>
      </c>
      <c r="L3121" s="105">
        <v>1.429371696548593E-5</v>
      </c>
      <c r="M3121" s="62"/>
    </row>
    <row r="3122" spans="1:13" x14ac:dyDescent="0.3">
      <c r="A3122" s="62"/>
      <c r="B3122" s="194" t="s">
        <v>22</v>
      </c>
      <c r="C3122" s="195"/>
      <c r="D3122" s="196"/>
      <c r="E3122" s="197"/>
      <c r="F3122" s="155"/>
      <c r="G3122" s="87"/>
      <c r="H3122" s="107"/>
      <c r="I3122" s="174"/>
      <c r="J3122" s="175"/>
      <c r="K3122" s="176"/>
      <c r="L3122" s="110"/>
      <c r="M3122" s="62"/>
    </row>
    <row r="3123" spans="1:13" ht="28.8" x14ac:dyDescent="0.3">
      <c r="A3123" s="62"/>
      <c r="B3123" s="198" t="s">
        <v>58</v>
      </c>
      <c r="C3123" s="199" t="s">
        <v>1</v>
      </c>
      <c r="D3123" s="200" t="s">
        <v>59</v>
      </c>
      <c r="E3123" s="156" t="s">
        <v>23</v>
      </c>
      <c r="F3123" s="156" t="s">
        <v>55</v>
      </c>
      <c r="G3123" s="201" t="s">
        <v>56</v>
      </c>
      <c r="H3123" s="90" t="s">
        <v>158</v>
      </c>
      <c r="I3123" s="169" t="s">
        <v>159</v>
      </c>
      <c r="J3123" s="169" t="s">
        <v>160</v>
      </c>
      <c r="K3123" s="177" t="s">
        <v>161</v>
      </c>
      <c r="L3123" s="92" t="s">
        <v>162</v>
      </c>
      <c r="M3123" s="62"/>
    </row>
    <row r="3124" spans="1:13" x14ac:dyDescent="0.3">
      <c r="A3124" s="62"/>
      <c r="B3124" s="8" t="s">
        <v>87</v>
      </c>
      <c r="C3124" s="25">
        <v>1</v>
      </c>
      <c r="D3124" s="3">
        <v>4.5599999999999996</v>
      </c>
      <c r="E3124" s="26">
        <v>4.5599999999999996</v>
      </c>
      <c r="F3124" s="26">
        <v>0.1</v>
      </c>
      <c r="G3124" s="26">
        <v>0.45599999999999996</v>
      </c>
      <c r="H3124" s="170">
        <v>2.3962996089196996E-4</v>
      </c>
      <c r="I3124" s="171"/>
      <c r="J3124" s="192" t="s">
        <v>163</v>
      </c>
      <c r="K3124" s="172">
        <v>1</v>
      </c>
      <c r="L3124" s="173">
        <v>2.3962996089196996E-4</v>
      </c>
      <c r="M3124" s="62"/>
    </row>
    <row r="3125" spans="1:13" x14ac:dyDescent="0.3">
      <c r="A3125" s="62"/>
      <c r="B3125" s="8" t="s">
        <v>85</v>
      </c>
      <c r="C3125" s="25">
        <v>1</v>
      </c>
      <c r="D3125" s="3">
        <v>4.55</v>
      </c>
      <c r="E3125" s="26">
        <v>4.55</v>
      </c>
      <c r="F3125" s="26">
        <v>0.1</v>
      </c>
      <c r="G3125" s="26">
        <v>0.45500000000000002</v>
      </c>
      <c r="H3125" s="89">
        <v>2.3910445659176829E-4</v>
      </c>
      <c r="I3125" s="99"/>
      <c r="J3125" s="61" t="s">
        <v>163</v>
      </c>
      <c r="K3125" s="100">
        <v>1</v>
      </c>
      <c r="L3125" s="101">
        <v>2.3910445659176829E-4</v>
      </c>
      <c r="M3125" s="62"/>
    </row>
    <row r="3126" spans="1:13" x14ac:dyDescent="0.3">
      <c r="A3126" s="62"/>
      <c r="B3126" s="550" t="s">
        <v>86</v>
      </c>
      <c r="C3126" s="25">
        <v>1</v>
      </c>
      <c r="D3126" s="3">
        <v>4.55</v>
      </c>
      <c r="E3126" s="26">
        <v>4.55</v>
      </c>
      <c r="F3126" s="26">
        <v>0.1</v>
      </c>
      <c r="G3126" s="26">
        <v>0.45500000000000002</v>
      </c>
      <c r="H3126" s="89">
        <v>2.3910445659176829E-4</v>
      </c>
      <c r="I3126" s="99"/>
      <c r="J3126" s="61" t="s">
        <v>163</v>
      </c>
      <c r="K3126" s="100">
        <v>1</v>
      </c>
      <c r="L3126" s="101">
        <v>2.3910445659176829E-4</v>
      </c>
      <c r="M3126" s="62"/>
    </row>
    <row r="3127" spans="1:13" x14ac:dyDescent="0.3">
      <c r="A3127" s="62"/>
      <c r="B3127" s="8"/>
      <c r="C3127" s="25"/>
      <c r="D3127" s="3"/>
      <c r="E3127" s="26"/>
      <c r="F3127" s="27"/>
      <c r="G3127" s="26"/>
      <c r="H3127" s="89"/>
      <c r="I3127" s="99"/>
      <c r="J3127" s="61"/>
      <c r="K3127" s="100"/>
      <c r="L3127" s="101"/>
      <c r="M3127" s="62"/>
    </row>
    <row r="3128" spans="1:13" x14ac:dyDescent="0.3">
      <c r="A3128" s="62"/>
      <c r="B3128" s="8">
        <v>0</v>
      </c>
      <c r="C3128" s="25"/>
      <c r="D3128" s="3">
        <v>0</v>
      </c>
      <c r="E3128" s="26">
        <v>0</v>
      </c>
      <c r="F3128" s="27"/>
      <c r="G3128" s="26">
        <v>0</v>
      </c>
      <c r="H3128" s="89">
        <v>0</v>
      </c>
      <c r="I3128" s="99"/>
      <c r="J3128" s="61">
        <v>0</v>
      </c>
      <c r="K3128" s="100">
        <v>0</v>
      </c>
      <c r="L3128" s="101">
        <v>0</v>
      </c>
      <c r="M3128" s="62"/>
    </row>
    <row r="3129" spans="1:13" x14ac:dyDescent="0.3">
      <c r="A3129" s="62"/>
      <c r="B3129" s="8">
        <v>0</v>
      </c>
      <c r="C3129" s="25"/>
      <c r="D3129" s="3">
        <v>0</v>
      </c>
      <c r="E3129" s="26">
        <v>0</v>
      </c>
      <c r="F3129" s="27"/>
      <c r="G3129" s="26">
        <v>0</v>
      </c>
      <c r="H3129" s="89">
        <v>0</v>
      </c>
      <c r="I3129" s="99"/>
      <c r="J3129" s="61">
        <v>0</v>
      </c>
      <c r="K3129" s="100">
        <v>0</v>
      </c>
      <c r="L3129" s="101">
        <v>0</v>
      </c>
      <c r="M3129" s="62"/>
    </row>
    <row r="3130" spans="1:13" x14ac:dyDescent="0.3">
      <c r="A3130" s="62"/>
      <c r="B3130" s="8">
        <v>0</v>
      </c>
      <c r="C3130" s="25"/>
      <c r="D3130" s="3">
        <v>0</v>
      </c>
      <c r="E3130" s="26">
        <v>0</v>
      </c>
      <c r="F3130" s="27"/>
      <c r="G3130" s="26">
        <v>0</v>
      </c>
      <c r="H3130" s="89">
        <v>0</v>
      </c>
      <c r="I3130" s="99"/>
      <c r="J3130" s="61">
        <v>0</v>
      </c>
      <c r="K3130" s="100">
        <v>0</v>
      </c>
      <c r="L3130" s="101">
        <v>0</v>
      </c>
      <c r="M3130" s="62"/>
    </row>
    <row r="3131" spans="1:13" x14ac:dyDescent="0.3">
      <c r="A3131" s="62"/>
      <c r="B3131" s="8">
        <v>0</v>
      </c>
      <c r="C3131" s="25"/>
      <c r="D3131" s="3">
        <v>0</v>
      </c>
      <c r="E3131" s="26">
        <v>0</v>
      </c>
      <c r="F3131" s="27"/>
      <c r="G3131" s="26">
        <v>0</v>
      </c>
      <c r="H3131" s="89">
        <v>0</v>
      </c>
      <c r="I3131" s="99"/>
      <c r="J3131" s="61">
        <v>0</v>
      </c>
      <c r="K3131" s="100">
        <v>0</v>
      </c>
      <c r="L3131" s="101">
        <v>0</v>
      </c>
      <c r="M3131" s="62"/>
    </row>
    <row r="3132" spans="1:13" x14ac:dyDescent="0.3">
      <c r="A3132" s="62"/>
      <c r="B3132" s="8">
        <v>0</v>
      </c>
      <c r="C3132" s="25"/>
      <c r="D3132" s="3">
        <v>0</v>
      </c>
      <c r="E3132" s="26">
        <v>0</v>
      </c>
      <c r="F3132" s="27"/>
      <c r="G3132" s="26">
        <v>0</v>
      </c>
      <c r="H3132" s="89">
        <v>0</v>
      </c>
      <c r="I3132" s="99"/>
      <c r="J3132" s="61">
        <v>0</v>
      </c>
      <c r="K3132" s="100">
        <v>0</v>
      </c>
      <c r="L3132" s="101">
        <v>0</v>
      </c>
      <c r="M3132" s="62"/>
    </row>
    <row r="3133" spans="1:13" x14ac:dyDescent="0.3">
      <c r="A3133" s="62"/>
      <c r="B3133" s="6" t="s">
        <v>60</v>
      </c>
      <c r="C3133" s="25"/>
      <c r="D3133" s="28"/>
      <c r="E3133" s="26"/>
      <c r="F3133" s="27"/>
      <c r="G3133" s="193">
        <v>1.3660000000000001</v>
      </c>
      <c r="H3133" s="106" t="s">
        <v>60</v>
      </c>
      <c r="I3133" s="103"/>
      <c r="J3133" s="85"/>
      <c r="K3133" s="104" t="s">
        <v>156</v>
      </c>
      <c r="L3133" s="95">
        <v>7.1783887407550658E-4</v>
      </c>
      <c r="M3133" s="62"/>
    </row>
    <row r="3134" spans="1:13" x14ac:dyDescent="0.3">
      <c r="A3134" s="62"/>
      <c r="B3134" s="194" t="s">
        <v>38</v>
      </c>
      <c r="C3134" s="195"/>
      <c r="D3134" s="196"/>
      <c r="E3134" s="196"/>
      <c r="F3134" s="196"/>
      <c r="G3134" s="196"/>
      <c r="H3134" s="115"/>
      <c r="I3134" s="202"/>
      <c r="J3134" s="203"/>
      <c r="K3134" s="178"/>
      <c r="L3134" s="204"/>
      <c r="M3134" s="62"/>
    </row>
    <row r="3135" spans="1:13" ht="28.8" x14ac:dyDescent="0.3">
      <c r="A3135" s="62"/>
      <c r="B3135" s="53" t="s">
        <v>53</v>
      </c>
      <c r="C3135" s="195"/>
      <c r="D3135" s="205" t="s">
        <v>0</v>
      </c>
      <c r="E3135" s="206" t="s">
        <v>1</v>
      </c>
      <c r="F3135" s="207" t="s">
        <v>61</v>
      </c>
      <c r="G3135" s="188" t="s">
        <v>56</v>
      </c>
      <c r="H3135" s="111" t="s">
        <v>158</v>
      </c>
      <c r="I3135" s="112" t="s">
        <v>159</v>
      </c>
      <c r="J3135" s="112" t="s">
        <v>160</v>
      </c>
      <c r="K3135" s="113" t="s">
        <v>161</v>
      </c>
      <c r="L3135" s="114" t="s">
        <v>162</v>
      </c>
      <c r="M3135" s="62"/>
    </row>
    <row r="3136" spans="1:13" x14ac:dyDescent="0.3">
      <c r="A3136" s="62"/>
      <c r="B3136" s="189" t="s">
        <v>1155</v>
      </c>
      <c r="C3136" s="195"/>
      <c r="D3136" s="190" t="s">
        <v>5</v>
      </c>
      <c r="E3136" s="153">
        <v>1</v>
      </c>
      <c r="F3136" s="154">
        <v>1900</v>
      </c>
      <c r="G3136" s="191">
        <v>1900</v>
      </c>
      <c r="H3136" s="170">
        <v>0.99845817038320828</v>
      </c>
      <c r="I3136" s="171"/>
      <c r="J3136" s="192" t="s">
        <v>1219</v>
      </c>
      <c r="K3136" s="172">
        <v>0</v>
      </c>
      <c r="L3136" s="173">
        <v>0</v>
      </c>
      <c r="M3136" s="521"/>
    </row>
    <row r="3137" spans="1:13" x14ac:dyDescent="0.3">
      <c r="A3137" s="62"/>
      <c r="B3137" s="6" t="s">
        <v>1633</v>
      </c>
      <c r="C3137" s="7"/>
      <c r="D3137" s="3" t="s">
        <v>5</v>
      </c>
      <c r="E3137" s="4">
        <v>1</v>
      </c>
      <c r="F3137" s="5">
        <v>1.5</v>
      </c>
      <c r="G3137" s="26">
        <v>1.5</v>
      </c>
      <c r="H3137" s="89">
        <v>7.8825645030253287E-4</v>
      </c>
      <c r="I3137" s="99"/>
      <c r="J3137" s="61" t="s">
        <v>163</v>
      </c>
      <c r="K3137" s="100">
        <v>1</v>
      </c>
      <c r="L3137" s="101">
        <v>7.8825645030253287E-4</v>
      </c>
      <c r="M3137" s="521"/>
    </row>
    <row r="3138" spans="1:13" x14ac:dyDescent="0.3">
      <c r="A3138" s="62"/>
      <c r="B3138" s="6">
        <v>0</v>
      </c>
      <c r="C3138" s="7"/>
      <c r="D3138" s="3"/>
      <c r="E3138" s="4"/>
      <c r="F3138" s="5">
        <v>0</v>
      </c>
      <c r="G3138" s="26">
        <v>0</v>
      </c>
      <c r="H3138" s="89">
        <v>0</v>
      </c>
      <c r="I3138" s="99"/>
      <c r="J3138" s="61">
        <v>0</v>
      </c>
      <c r="K3138" s="100">
        <v>0</v>
      </c>
      <c r="L3138" s="101">
        <v>0</v>
      </c>
      <c r="M3138" s="62"/>
    </row>
    <row r="3139" spans="1:13" x14ac:dyDescent="0.3">
      <c r="A3139" s="62"/>
      <c r="B3139" s="6">
        <v>0</v>
      </c>
      <c r="C3139" s="7"/>
      <c r="D3139" s="3">
        <v>0</v>
      </c>
      <c r="E3139" s="4"/>
      <c r="F3139" s="5">
        <v>0</v>
      </c>
      <c r="G3139" s="26">
        <v>0</v>
      </c>
      <c r="H3139" s="89">
        <v>0</v>
      </c>
      <c r="I3139" s="99"/>
      <c r="J3139" s="61">
        <v>0</v>
      </c>
      <c r="K3139" s="100">
        <v>0</v>
      </c>
      <c r="L3139" s="101">
        <v>0</v>
      </c>
      <c r="M3139" s="62"/>
    </row>
    <row r="3140" spans="1:13" x14ac:dyDescent="0.3">
      <c r="A3140" s="62"/>
      <c r="B3140" s="6">
        <v>0</v>
      </c>
      <c r="C3140" s="7"/>
      <c r="D3140" s="3">
        <v>0</v>
      </c>
      <c r="E3140" s="4"/>
      <c r="F3140" s="5">
        <v>0</v>
      </c>
      <c r="G3140" s="26">
        <v>0</v>
      </c>
      <c r="H3140" s="89">
        <v>0</v>
      </c>
      <c r="I3140" s="99"/>
      <c r="J3140" s="61">
        <v>0</v>
      </c>
      <c r="K3140" s="100">
        <v>0</v>
      </c>
      <c r="L3140" s="101">
        <v>0</v>
      </c>
      <c r="M3140" s="62"/>
    </row>
    <row r="3141" spans="1:13" x14ac:dyDescent="0.3">
      <c r="A3141" s="62"/>
      <c r="B3141" s="6">
        <v>0</v>
      </c>
      <c r="C3141" s="7"/>
      <c r="D3141" s="3">
        <v>0</v>
      </c>
      <c r="E3141" s="4"/>
      <c r="F3141" s="5">
        <v>0</v>
      </c>
      <c r="G3141" s="26">
        <v>0</v>
      </c>
      <c r="H3141" s="89">
        <v>0</v>
      </c>
      <c r="I3141" s="99"/>
      <c r="J3141" s="61">
        <v>0</v>
      </c>
      <c r="K3141" s="100">
        <v>0</v>
      </c>
      <c r="L3141" s="101">
        <v>0</v>
      </c>
      <c r="M3141" s="62"/>
    </row>
    <row r="3142" spans="1:13" x14ac:dyDescent="0.3">
      <c r="A3142" s="62"/>
      <c r="B3142" s="6">
        <v>0</v>
      </c>
      <c r="C3142" s="7"/>
      <c r="D3142" s="3">
        <v>0</v>
      </c>
      <c r="E3142" s="4"/>
      <c r="F3142" s="5">
        <v>0</v>
      </c>
      <c r="G3142" s="26">
        <v>0</v>
      </c>
      <c r="H3142" s="89">
        <v>0</v>
      </c>
      <c r="I3142" s="99"/>
      <c r="J3142" s="61">
        <v>0</v>
      </c>
      <c r="K3142" s="100">
        <v>0</v>
      </c>
      <c r="L3142" s="101">
        <v>0</v>
      </c>
      <c r="M3142" s="62"/>
    </row>
    <row r="3143" spans="1:13" x14ac:dyDescent="0.3">
      <c r="A3143" s="62"/>
      <c r="B3143" s="6">
        <v>0</v>
      </c>
      <c r="C3143" s="7"/>
      <c r="D3143" s="3">
        <v>0</v>
      </c>
      <c r="E3143" s="4"/>
      <c r="F3143" s="5">
        <v>0</v>
      </c>
      <c r="G3143" s="26">
        <v>0</v>
      </c>
      <c r="H3143" s="89">
        <v>0</v>
      </c>
      <c r="I3143" s="99"/>
      <c r="J3143" s="61">
        <v>0</v>
      </c>
      <c r="K3143" s="100">
        <v>0</v>
      </c>
      <c r="L3143" s="101">
        <v>0</v>
      </c>
      <c r="M3143" s="62"/>
    </row>
    <row r="3144" spans="1:13" x14ac:dyDescent="0.3">
      <c r="A3144" s="62"/>
      <c r="B3144" s="6">
        <v>0</v>
      </c>
      <c r="C3144" s="7"/>
      <c r="D3144" s="3">
        <v>0</v>
      </c>
      <c r="E3144" s="4"/>
      <c r="F3144" s="5">
        <v>0</v>
      </c>
      <c r="G3144" s="26">
        <v>0</v>
      </c>
      <c r="H3144" s="89">
        <v>0</v>
      </c>
      <c r="I3144" s="99"/>
      <c r="J3144" s="61">
        <v>0</v>
      </c>
      <c r="K3144" s="100">
        <v>0</v>
      </c>
      <c r="L3144" s="101">
        <v>0</v>
      </c>
      <c r="M3144" s="62"/>
    </row>
    <row r="3145" spans="1:13" x14ac:dyDescent="0.3">
      <c r="A3145" s="62"/>
      <c r="B3145" s="6">
        <v>0</v>
      </c>
      <c r="C3145" s="7"/>
      <c r="D3145" s="3">
        <v>0</v>
      </c>
      <c r="E3145" s="4"/>
      <c r="F3145" s="5">
        <v>0</v>
      </c>
      <c r="G3145" s="26">
        <v>0</v>
      </c>
      <c r="H3145" s="89">
        <v>0</v>
      </c>
      <c r="I3145" s="99"/>
      <c r="J3145" s="61">
        <v>0</v>
      </c>
      <c r="K3145" s="100">
        <v>0</v>
      </c>
      <c r="L3145" s="101">
        <v>0</v>
      </c>
      <c r="M3145" s="62"/>
    </row>
    <row r="3146" spans="1:13" x14ac:dyDescent="0.3">
      <c r="A3146" s="62"/>
      <c r="B3146" s="6">
        <v>0</v>
      </c>
      <c r="C3146" s="7"/>
      <c r="D3146" s="3">
        <v>0</v>
      </c>
      <c r="E3146" s="4"/>
      <c r="F3146" s="5">
        <v>0</v>
      </c>
      <c r="G3146" s="26">
        <v>0</v>
      </c>
      <c r="H3146" s="89">
        <v>0</v>
      </c>
      <c r="I3146" s="99"/>
      <c r="J3146" s="61">
        <v>0</v>
      </c>
      <c r="K3146" s="100">
        <v>0</v>
      </c>
      <c r="L3146" s="101">
        <v>0</v>
      </c>
      <c r="M3146" s="62"/>
    </row>
    <row r="3147" spans="1:13" x14ac:dyDescent="0.3">
      <c r="A3147" s="62"/>
      <c r="B3147" s="6">
        <v>0</v>
      </c>
      <c r="C3147" s="7"/>
      <c r="D3147" s="3">
        <v>0</v>
      </c>
      <c r="E3147" s="4"/>
      <c r="F3147" s="5">
        <v>0</v>
      </c>
      <c r="G3147" s="26">
        <v>0</v>
      </c>
      <c r="H3147" s="89">
        <v>0</v>
      </c>
      <c r="I3147" s="99"/>
      <c r="J3147" s="61">
        <v>0</v>
      </c>
      <c r="K3147" s="100">
        <v>0</v>
      </c>
      <c r="L3147" s="101">
        <v>0</v>
      </c>
      <c r="M3147" s="62"/>
    </row>
    <row r="3148" spans="1:13" x14ac:dyDescent="0.3">
      <c r="A3148" s="62"/>
      <c r="B3148" s="6">
        <v>0</v>
      </c>
      <c r="C3148" s="7"/>
      <c r="D3148" s="3">
        <v>0</v>
      </c>
      <c r="E3148" s="4"/>
      <c r="F3148" s="5">
        <v>0</v>
      </c>
      <c r="G3148" s="26">
        <v>0</v>
      </c>
      <c r="H3148" s="89">
        <v>0</v>
      </c>
      <c r="I3148" s="99"/>
      <c r="J3148" s="61">
        <v>0</v>
      </c>
      <c r="K3148" s="100">
        <v>0</v>
      </c>
      <c r="L3148" s="101">
        <v>0</v>
      </c>
      <c r="M3148" s="62"/>
    </row>
    <row r="3149" spans="1:13" x14ac:dyDescent="0.3">
      <c r="A3149" s="62"/>
      <c r="B3149" s="58" t="s">
        <v>62</v>
      </c>
      <c r="C3149" s="46"/>
      <c r="D3149" s="37"/>
      <c r="E3149" s="38"/>
      <c r="F3149" s="39"/>
      <c r="G3149" s="193">
        <v>1901.5</v>
      </c>
      <c r="H3149" s="106" t="s">
        <v>62</v>
      </c>
      <c r="I3149" s="103"/>
      <c r="J3149" s="85"/>
      <c r="K3149" s="104" t="s">
        <v>156</v>
      </c>
      <c r="L3149" s="95">
        <v>7.8825645030253287E-4</v>
      </c>
      <c r="M3149" s="62"/>
    </row>
    <row r="3150" spans="1:13" x14ac:dyDescent="0.3">
      <c r="A3150" s="62"/>
      <c r="B3150" s="194" t="s">
        <v>63</v>
      </c>
      <c r="C3150" s="195"/>
      <c r="D3150" s="196"/>
      <c r="E3150" s="197"/>
      <c r="F3150" s="155"/>
      <c r="G3150" s="197"/>
      <c r="H3150" s="115"/>
      <c r="I3150" s="202"/>
      <c r="J3150" s="203"/>
      <c r="K3150" s="178"/>
      <c r="L3150" s="204">
        <v>0</v>
      </c>
      <c r="M3150" s="62"/>
    </row>
    <row r="3151" spans="1:13" ht="28.8" x14ac:dyDescent="0.3">
      <c r="A3151" s="62"/>
      <c r="B3151" s="53" t="s">
        <v>53</v>
      </c>
      <c r="C3151" s="210"/>
      <c r="D3151" s="211" t="s">
        <v>0</v>
      </c>
      <c r="E3151" s="201" t="s">
        <v>1</v>
      </c>
      <c r="F3151" s="156" t="s">
        <v>61</v>
      </c>
      <c r="G3151" s="188" t="s">
        <v>56</v>
      </c>
      <c r="H3151" s="111" t="s">
        <v>158</v>
      </c>
      <c r="I3151" s="112" t="s">
        <v>159</v>
      </c>
      <c r="J3151" s="112" t="s">
        <v>160</v>
      </c>
      <c r="K3151" s="113" t="s">
        <v>161</v>
      </c>
      <c r="L3151" s="114" t="s">
        <v>162</v>
      </c>
      <c r="M3151" s="62"/>
    </row>
    <row r="3152" spans="1:13" x14ac:dyDescent="0.3">
      <c r="A3152" s="62"/>
      <c r="B3152" s="6">
        <v>0</v>
      </c>
      <c r="C3152" s="7"/>
      <c r="D3152" s="3">
        <v>0</v>
      </c>
      <c r="E3152" s="26"/>
      <c r="F3152" s="5">
        <v>0</v>
      </c>
      <c r="G3152" s="191">
        <v>0</v>
      </c>
      <c r="H3152" s="170">
        <v>0</v>
      </c>
      <c r="I3152" s="171"/>
      <c r="J3152" s="192">
        <v>0</v>
      </c>
      <c r="K3152" s="172">
        <v>0</v>
      </c>
      <c r="L3152" s="173">
        <v>0</v>
      </c>
      <c r="M3152" s="62"/>
    </row>
    <row r="3153" spans="1:13" x14ac:dyDescent="0.3">
      <c r="A3153" s="62"/>
      <c r="B3153" s="6">
        <v>0</v>
      </c>
      <c r="C3153" s="7"/>
      <c r="D3153" s="3">
        <v>0</v>
      </c>
      <c r="E3153" s="26"/>
      <c r="F3153" s="5">
        <v>0</v>
      </c>
      <c r="G3153" s="26">
        <v>0</v>
      </c>
      <c r="H3153" s="89">
        <v>0</v>
      </c>
      <c r="I3153" s="99"/>
      <c r="J3153" s="61">
        <v>0</v>
      </c>
      <c r="K3153" s="100">
        <v>0</v>
      </c>
      <c r="L3153" s="101">
        <v>0</v>
      </c>
      <c r="M3153" s="62"/>
    </row>
    <row r="3154" spans="1:13" x14ac:dyDescent="0.3">
      <c r="A3154" s="62"/>
      <c r="B3154" s="6">
        <v>0</v>
      </c>
      <c r="C3154" s="7"/>
      <c r="D3154" s="3">
        <v>0</v>
      </c>
      <c r="E3154" s="26"/>
      <c r="F3154" s="5">
        <v>0</v>
      </c>
      <c r="G3154" s="26">
        <v>0</v>
      </c>
      <c r="H3154" s="89">
        <v>0</v>
      </c>
      <c r="I3154" s="99"/>
      <c r="J3154" s="61">
        <v>0</v>
      </c>
      <c r="K3154" s="100">
        <v>0</v>
      </c>
      <c r="L3154" s="101">
        <v>0</v>
      </c>
      <c r="M3154" s="62"/>
    </row>
    <row r="3155" spans="1:13" x14ac:dyDescent="0.3">
      <c r="A3155" s="62"/>
      <c r="B3155" s="6">
        <v>0</v>
      </c>
      <c r="C3155" s="7"/>
      <c r="D3155" s="3">
        <v>0</v>
      </c>
      <c r="E3155" s="26"/>
      <c r="F3155" s="5">
        <v>0</v>
      </c>
      <c r="G3155" s="26">
        <v>0</v>
      </c>
      <c r="H3155" s="89">
        <v>0</v>
      </c>
      <c r="I3155" s="99"/>
      <c r="J3155" s="61">
        <v>0</v>
      </c>
      <c r="K3155" s="100">
        <v>0</v>
      </c>
      <c r="L3155" s="101">
        <v>0</v>
      </c>
      <c r="M3155" s="62"/>
    </row>
    <row r="3156" spans="1:13" x14ac:dyDescent="0.3">
      <c r="A3156" s="62"/>
      <c r="B3156" s="6">
        <v>0</v>
      </c>
      <c r="C3156" s="7"/>
      <c r="D3156" s="3">
        <v>0</v>
      </c>
      <c r="E3156" s="26"/>
      <c r="F3156" s="5">
        <v>0</v>
      </c>
      <c r="G3156" s="26">
        <v>0</v>
      </c>
      <c r="H3156" s="89">
        <v>0</v>
      </c>
      <c r="I3156" s="99"/>
      <c r="J3156" s="61">
        <v>0</v>
      </c>
      <c r="K3156" s="100">
        <v>0</v>
      </c>
      <c r="L3156" s="101">
        <v>0</v>
      </c>
      <c r="M3156" s="62"/>
    </row>
    <row r="3157" spans="1:13" ht="15" thickBot="1" x14ac:dyDescent="0.35">
      <c r="A3157" s="62"/>
      <c r="B3157" s="59" t="s">
        <v>64</v>
      </c>
      <c r="C3157" s="42"/>
      <c r="D3157" s="43"/>
      <c r="E3157" s="44"/>
      <c r="F3157" s="45"/>
      <c r="G3157" s="191">
        <v>0</v>
      </c>
      <c r="H3157" s="106" t="s">
        <v>64</v>
      </c>
      <c r="I3157" s="103"/>
      <c r="J3157" s="85"/>
      <c r="K3157" s="104" t="s">
        <v>156</v>
      </c>
      <c r="L3157" s="95">
        <v>0</v>
      </c>
      <c r="M3157" s="62"/>
    </row>
    <row r="3158" spans="1:13" x14ac:dyDescent="0.3">
      <c r="A3158" s="62"/>
      <c r="B3158" s="64"/>
      <c r="C3158" s="68"/>
      <c r="D3158" s="69" t="s">
        <v>65</v>
      </c>
      <c r="E3158" s="70"/>
      <c r="F3158" s="71"/>
      <c r="G3158" s="88">
        <v>1902.934</v>
      </c>
      <c r="H3158" s="179"/>
      <c r="I3158" s="212"/>
      <c r="J3158" s="213"/>
      <c r="K3158" s="214"/>
      <c r="L3158" s="180"/>
      <c r="M3158" s="62"/>
    </row>
    <row r="3159" spans="1:13" x14ac:dyDescent="0.3">
      <c r="A3159" s="62"/>
      <c r="B3159" s="63"/>
      <c r="C3159" s="68"/>
      <c r="D3159" s="72" t="s">
        <v>7</v>
      </c>
      <c r="E3159" s="215"/>
      <c r="F3159" s="181">
        <v>0.1</v>
      </c>
      <c r="G3159" s="215">
        <v>190.29300000000001</v>
      </c>
      <c r="H3159" s="120"/>
      <c r="I3159" s="124"/>
      <c r="J3159" s="141"/>
      <c r="K3159" s="125"/>
      <c r="L3159" s="119"/>
      <c r="M3159" s="62"/>
    </row>
    <row r="3160" spans="1:13" x14ac:dyDescent="0.3">
      <c r="A3160" s="62"/>
      <c r="B3160" s="63"/>
      <c r="C3160" s="68"/>
      <c r="D3160" s="72" t="s">
        <v>8</v>
      </c>
      <c r="E3160" s="215"/>
      <c r="F3160" s="181">
        <v>0.1</v>
      </c>
      <c r="G3160" s="215">
        <v>190.29300000000001</v>
      </c>
      <c r="H3160" s="120"/>
      <c r="I3160" s="124"/>
      <c r="J3160" s="141"/>
      <c r="K3160" s="125"/>
      <c r="L3160" s="119"/>
      <c r="M3160" s="62"/>
    </row>
    <row r="3161" spans="1:13" x14ac:dyDescent="0.3">
      <c r="A3161" s="62"/>
      <c r="B3161" s="63" t="s">
        <v>66</v>
      </c>
      <c r="C3161" s="68"/>
      <c r="D3161" s="75" t="s">
        <v>67</v>
      </c>
      <c r="E3161" s="76"/>
      <c r="F3161" s="71"/>
      <c r="G3161" s="76">
        <v>2283.52</v>
      </c>
      <c r="H3161" s="120"/>
      <c r="I3161" s="124"/>
      <c r="J3161" s="141"/>
      <c r="K3161" s="125"/>
      <c r="L3161" s="119"/>
      <c r="M3161" s="62"/>
    </row>
    <row r="3162" spans="1:13" ht="15" thickBot="1" x14ac:dyDescent="0.35">
      <c r="A3162" s="62"/>
      <c r="B3162" s="63"/>
      <c r="C3162" s="68"/>
      <c r="D3162" s="77" t="s">
        <v>68</v>
      </c>
      <c r="E3162" s="78"/>
      <c r="F3162" s="79"/>
      <c r="G3162" s="78">
        <v>2283.52</v>
      </c>
      <c r="H3162" s="134">
        <v>1</v>
      </c>
      <c r="I3162" s="126"/>
      <c r="J3162" s="142"/>
      <c r="K3162" s="127"/>
      <c r="L3162" s="135">
        <v>1.5203890413435254E-3</v>
      </c>
      <c r="M3162" s="62"/>
    </row>
    <row r="3163" spans="1:13" x14ac:dyDescent="0.3">
      <c r="A3163" s="62"/>
      <c r="B3163" s="63"/>
      <c r="C3163" s="68"/>
      <c r="D3163" s="80"/>
      <c r="E3163" s="67"/>
      <c r="F3163" s="65"/>
      <c r="G3163" s="67"/>
      <c r="H3163" s="47"/>
      <c r="I3163" s="47"/>
      <c r="J3163" s="60"/>
      <c r="K3163" s="47"/>
      <c r="L3163" s="47"/>
      <c r="M3163" s="62"/>
    </row>
    <row r="3164" spans="1:13" x14ac:dyDescent="0.3">
      <c r="A3164" s="62"/>
      <c r="B3164" s="63"/>
      <c r="C3164" s="68"/>
      <c r="D3164" s="80"/>
      <c r="E3164" s="67"/>
      <c r="F3164" s="65"/>
      <c r="G3164" s="67"/>
      <c r="H3164" s="47"/>
      <c r="I3164" s="47"/>
      <c r="J3164" s="60"/>
      <c r="K3164" s="47"/>
      <c r="L3164" s="47"/>
      <c r="M3164" s="62"/>
    </row>
    <row r="3165" spans="1:13" x14ac:dyDescent="0.3">
      <c r="A3165" s="62"/>
      <c r="B3165" s="63"/>
      <c r="C3165" s="68"/>
      <c r="D3165" s="80"/>
      <c r="E3165" s="67"/>
      <c r="F3165" s="65"/>
      <c r="G3165" s="67"/>
      <c r="H3165" s="47"/>
      <c r="I3165" s="47"/>
      <c r="J3165" s="60"/>
      <c r="K3165" s="47"/>
      <c r="L3165" s="47"/>
      <c r="M3165" s="62"/>
    </row>
    <row r="3166" spans="1:13" x14ac:dyDescent="0.3">
      <c r="A3166" s="62"/>
      <c r="B3166" s="136" t="s">
        <v>1808</v>
      </c>
      <c r="C3166" s="81"/>
      <c r="D3166" s="80"/>
      <c r="E3166" s="67"/>
      <c r="F3166" s="82"/>
      <c r="G3166" s="82"/>
      <c r="H3166" s="47"/>
      <c r="I3166" s="47"/>
      <c r="J3166" s="60"/>
      <c r="K3166" s="47"/>
      <c r="L3166" s="47"/>
      <c r="M3166" s="62"/>
    </row>
    <row r="3167" spans="1:13" x14ac:dyDescent="0.3">
      <c r="A3167" s="62"/>
      <c r="B3167" s="216" t="s">
        <v>6</v>
      </c>
      <c r="C3167" s="217"/>
      <c r="D3167" s="80"/>
      <c r="E3167" s="67"/>
      <c r="F3167" s="62"/>
      <c r="G3167" s="62"/>
      <c r="H3167" s="47"/>
      <c r="I3167" s="47"/>
      <c r="J3167" s="60"/>
      <c r="K3167" s="47"/>
      <c r="L3167" s="47"/>
      <c r="M3167" s="62"/>
    </row>
    <row r="3168" spans="1:13" x14ac:dyDescent="0.3">
      <c r="A3168" s="62"/>
      <c r="B3168" s="84"/>
      <c r="C3168" s="62"/>
      <c r="D3168" s="80"/>
      <c r="E3168" s="67"/>
      <c r="F3168" s="62"/>
      <c r="G3168" s="62"/>
      <c r="H3168" s="47"/>
      <c r="I3168" s="47"/>
      <c r="J3168" s="60"/>
      <c r="K3168" s="47"/>
      <c r="L3168" s="47"/>
      <c r="M3168" s="62"/>
    </row>
    <row r="3169" spans="1:13" x14ac:dyDescent="0.3">
      <c r="A3169" s="62"/>
      <c r="B3169" s="129"/>
      <c r="C3169" s="129"/>
      <c r="D3169" s="129"/>
      <c r="J3169" s="1"/>
    </row>
    <row r="3170" spans="1:13" x14ac:dyDescent="0.3">
      <c r="A3170" s="62"/>
      <c r="B3170" s="130"/>
      <c r="C3170" s="130"/>
      <c r="D3170" s="130"/>
      <c r="J3170" s="1"/>
    </row>
    <row r="3171" spans="1:13" ht="15.6" x14ac:dyDescent="0.3">
      <c r="A3171" s="62"/>
      <c r="B3171" s="47"/>
      <c r="C3171" s="47"/>
      <c r="D3171" s="715" t="s">
        <v>166</v>
      </c>
      <c r="E3171" s="715"/>
      <c r="F3171" s="715"/>
      <c r="J3171" s="1"/>
    </row>
    <row r="3172" spans="1:13" x14ac:dyDescent="0.3">
      <c r="A3172" s="62"/>
      <c r="B3172" s="132"/>
      <c r="C3172" s="132"/>
      <c r="D3172" s="132"/>
      <c r="J3172" s="1"/>
    </row>
    <row r="3173" spans="1:13" ht="82.2" customHeight="1" x14ac:dyDescent="0.3">
      <c r="A3173" s="62"/>
      <c r="B3173" s="710" t="s">
        <v>1809</v>
      </c>
      <c r="C3173" s="710"/>
      <c r="D3173" s="710"/>
      <c r="E3173" s="710"/>
      <c r="F3173" s="710"/>
      <c r="G3173" s="710"/>
      <c r="H3173" s="710"/>
      <c r="I3173" s="710"/>
      <c r="J3173" s="710"/>
      <c r="K3173" s="710"/>
      <c r="L3173" s="710"/>
    </row>
    <row r="3174" spans="1:13" x14ac:dyDescent="0.3">
      <c r="A3174" s="62"/>
      <c r="B3174" s="63"/>
      <c r="C3174" s="9"/>
      <c r="D3174" s="10"/>
      <c r="E3174" s="11"/>
      <c r="F3174" s="12"/>
      <c r="G3174" s="13"/>
      <c r="H3174" s="47"/>
      <c r="I3174" s="47"/>
      <c r="J3174" s="60"/>
      <c r="K3174" s="47"/>
      <c r="L3174" s="47"/>
      <c r="M3174" s="62"/>
    </row>
    <row r="3175" spans="1:13" x14ac:dyDescent="0.3">
      <c r="A3175" s="62"/>
      <c r="B3175" s="48" t="s">
        <v>48</v>
      </c>
      <c r="C3175" s="9"/>
      <c r="D3175" s="10"/>
      <c r="E3175" s="11"/>
      <c r="F3175" s="11"/>
      <c r="G3175" s="11"/>
      <c r="H3175" s="47"/>
      <c r="I3175" s="47"/>
      <c r="J3175" s="60"/>
      <c r="K3175" s="47"/>
      <c r="L3175" s="47"/>
      <c r="M3175" s="62"/>
    </row>
    <row r="3176" spans="1:13" x14ac:dyDescent="0.3">
      <c r="A3176" s="62"/>
      <c r="B3176" s="64" t="s">
        <v>49</v>
      </c>
      <c r="C3176" s="62" t="s">
        <v>1161</v>
      </c>
      <c r="D3176" s="62"/>
      <c r="E3176" s="62"/>
      <c r="F3176" s="47"/>
      <c r="G3176" s="47"/>
      <c r="H3176" s="47"/>
      <c r="I3176" s="65" t="s">
        <v>50</v>
      </c>
      <c r="J3176" s="68" t="s">
        <v>5</v>
      </c>
      <c r="K3176" s="47"/>
      <c r="L3176" s="47"/>
      <c r="M3176" s="62"/>
    </row>
    <row r="3177" spans="1:13" ht="15" thickBot="1" x14ac:dyDescent="0.35">
      <c r="A3177" s="62"/>
      <c r="B3177" s="64" t="s">
        <v>51</v>
      </c>
      <c r="C3177" s="62" t="s">
        <v>1683</v>
      </c>
      <c r="D3177" s="62"/>
      <c r="E3177" s="62"/>
      <c r="F3177" s="47"/>
      <c r="G3177" s="62" t="s">
        <v>621</v>
      </c>
      <c r="H3177" s="47"/>
      <c r="I3177" s="47"/>
      <c r="J3177" s="60"/>
      <c r="K3177" s="47"/>
      <c r="L3177" s="47"/>
      <c r="M3177" s="62"/>
    </row>
    <row r="3178" spans="1:13" ht="15" thickTop="1" x14ac:dyDescent="0.3">
      <c r="A3178" s="62"/>
      <c r="B3178" s="49" t="s">
        <v>52</v>
      </c>
      <c r="C3178" s="14"/>
      <c r="D3178" s="15"/>
      <c r="E3178" s="16"/>
      <c r="F3178" s="17"/>
      <c r="G3178" s="16"/>
      <c r="H3178" s="711" t="s">
        <v>164</v>
      </c>
      <c r="I3178" s="712"/>
      <c r="J3178" s="712"/>
      <c r="K3178" s="712"/>
      <c r="L3178" s="713"/>
      <c r="M3178" s="62"/>
    </row>
    <row r="3179" spans="1:13" ht="28.8" x14ac:dyDescent="0.3">
      <c r="A3179" s="62"/>
      <c r="B3179" s="186" t="s">
        <v>53</v>
      </c>
      <c r="C3179" s="187" t="s">
        <v>1</v>
      </c>
      <c r="D3179" s="161" t="s">
        <v>54</v>
      </c>
      <c r="E3179" s="188" t="s">
        <v>23</v>
      </c>
      <c r="F3179" s="188" t="s">
        <v>55</v>
      </c>
      <c r="G3179" s="188" t="s">
        <v>56</v>
      </c>
      <c r="H3179" s="90" t="s">
        <v>158</v>
      </c>
      <c r="I3179" s="169" t="s">
        <v>159</v>
      </c>
      <c r="J3179" s="169" t="s">
        <v>160</v>
      </c>
      <c r="K3179" s="169" t="s">
        <v>161</v>
      </c>
      <c r="L3179" s="92" t="s">
        <v>162</v>
      </c>
      <c r="M3179" s="62"/>
    </row>
    <row r="3180" spans="1:13" x14ac:dyDescent="0.3">
      <c r="A3180" s="62"/>
      <c r="B3180" s="189" t="s">
        <v>1565</v>
      </c>
      <c r="C3180" s="187">
        <v>1</v>
      </c>
      <c r="D3180" s="190">
        <v>0.25</v>
      </c>
      <c r="E3180" s="191">
        <v>0.25</v>
      </c>
      <c r="F3180" s="391">
        <v>0.1</v>
      </c>
      <c r="G3180" s="191">
        <v>2.5000000000000001E-2</v>
      </c>
      <c r="H3180" s="170">
        <v>2.3837674968534269E-4</v>
      </c>
      <c r="I3180" s="171"/>
      <c r="J3180" s="192">
        <v>0</v>
      </c>
      <c r="K3180" s="172">
        <v>0</v>
      </c>
      <c r="L3180" s="173">
        <v>0</v>
      </c>
      <c r="M3180" s="62"/>
    </row>
    <row r="3181" spans="1:13" x14ac:dyDescent="0.3">
      <c r="A3181" s="62"/>
      <c r="B3181" s="6">
        <v>0</v>
      </c>
      <c r="C3181" s="25"/>
      <c r="D3181" s="3">
        <v>0</v>
      </c>
      <c r="E3181" s="26">
        <v>0</v>
      </c>
      <c r="F3181" s="27"/>
      <c r="G3181" s="26">
        <v>0</v>
      </c>
      <c r="H3181" s="89">
        <v>0</v>
      </c>
      <c r="I3181" s="99"/>
      <c r="J3181" s="61">
        <v>0</v>
      </c>
      <c r="K3181" s="100">
        <v>0</v>
      </c>
      <c r="L3181" s="101">
        <v>0</v>
      </c>
      <c r="M3181" s="62"/>
    </row>
    <row r="3182" spans="1:13" x14ac:dyDescent="0.3">
      <c r="A3182" s="62"/>
      <c r="B3182" s="6">
        <v>0</v>
      </c>
      <c r="C3182" s="25"/>
      <c r="D3182" s="3">
        <v>0</v>
      </c>
      <c r="E3182" s="26">
        <v>0</v>
      </c>
      <c r="F3182" s="27"/>
      <c r="G3182" s="26">
        <v>0</v>
      </c>
      <c r="H3182" s="89">
        <v>0</v>
      </c>
      <c r="I3182" s="99"/>
      <c r="J3182" s="61">
        <v>0</v>
      </c>
      <c r="K3182" s="100">
        <v>0</v>
      </c>
      <c r="L3182" s="101">
        <v>0</v>
      </c>
      <c r="M3182" s="62"/>
    </row>
    <row r="3183" spans="1:13" x14ac:dyDescent="0.3">
      <c r="A3183" s="62"/>
      <c r="B3183" s="6">
        <v>0</v>
      </c>
      <c r="C3183" s="25"/>
      <c r="D3183" s="3">
        <v>0</v>
      </c>
      <c r="E3183" s="26">
        <v>0</v>
      </c>
      <c r="F3183" s="27"/>
      <c r="G3183" s="26">
        <v>0</v>
      </c>
      <c r="H3183" s="89">
        <v>0</v>
      </c>
      <c r="I3183" s="99"/>
      <c r="J3183" s="61">
        <v>0</v>
      </c>
      <c r="K3183" s="100">
        <v>0</v>
      </c>
      <c r="L3183" s="101">
        <v>0</v>
      </c>
      <c r="M3183" s="62"/>
    </row>
    <row r="3184" spans="1:13" x14ac:dyDescent="0.3">
      <c r="A3184" s="62"/>
      <c r="B3184" s="6">
        <v>0</v>
      </c>
      <c r="C3184" s="25"/>
      <c r="D3184" s="3">
        <v>0</v>
      </c>
      <c r="E3184" s="26">
        <v>0</v>
      </c>
      <c r="F3184" s="27"/>
      <c r="G3184" s="26">
        <v>0</v>
      </c>
      <c r="H3184" s="89">
        <v>0</v>
      </c>
      <c r="I3184" s="99"/>
      <c r="J3184" s="61">
        <v>0</v>
      </c>
      <c r="K3184" s="100">
        <v>0</v>
      </c>
      <c r="L3184" s="101">
        <v>0</v>
      </c>
      <c r="M3184" s="62"/>
    </row>
    <row r="3185" spans="1:13" x14ac:dyDescent="0.3">
      <c r="A3185" s="62"/>
      <c r="B3185" s="6">
        <v>0</v>
      </c>
      <c r="C3185" s="25"/>
      <c r="D3185" s="3">
        <v>0</v>
      </c>
      <c r="E3185" s="26">
        <v>0</v>
      </c>
      <c r="F3185" s="27"/>
      <c r="G3185" s="26">
        <v>0</v>
      </c>
      <c r="H3185" s="89">
        <v>0</v>
      </c>
      <c r="I3185" s="99"/>
      <c r="J3185" s="61">
        <v>0</v>
      </c>
      <c r="K3185" s="100">
        <v>0</v>
      </c>
      <c r="L3185" s="101">
        <v>0</v>
      </c>
      <c r="M3185" s="62"/>
    </row>
    <row r="3186" spans="1:13" x14ac:dyDescent="0.3">
      <c r="A3186" s="62"/>
      <c r="B3186" s="6" t="s">
        <v>1562</v>
      </c>
      <c r="C3186" s="25"/>
      <c r="D3186" s="3">
        <v>0</v>
      </c>
      <c r="E3186" s="26">
        <v>0</v>
      </c>
      <c r="F3186" s="27"/>
      <c r="G3186" s="26">
        <v>6.6000000000000003E-2</v>
      </c>
      <c r="H3186" s="89">
        <v>6.2931461916930465E-4</v>
      </c>
      <c r="I3186" s="99"/>
      <c r="J3186" s="61" t="s">
        <v>165</v>
      </c>
      <c r="K3186" s="100">
        <v>0.4</v>
      </c>
      <c r="L3186" s="101">
        <v>2.5172584766772188E-4</v>
      </c>
      <c r="M3186" s="62"/>
    </row>
    <row r="3187" spans="1:13" x14ac:dyDescent="0.3">
      <c r="A3187" s="62"/>
      <c r="B3187" s="6" t="s">
        <v>57</v>
      </c>
      <c r="C3187" s="25"/>
      <c r="D3187" s="28"/>
      <c r="E3187" s="26"/>
      <c r="F3187" s="27"/>
      <c r="G3187" s="193">
        <v>9.0999999999999998E-2</v>
      </c>
      <c r="H3187" s="102" t="s">
        <v>57</v>
      </c>
      <c r="I3187" s="103"/>
      <c r="J3187" s="85"/>
      <c r="K3187" s="104" t="s">
        <v>156</v>
      </c>
      <c r="L3187" s="105">
        <v>2.5172584766772188E-4</v>
      </c>
      <c r="M3187" s="62"/>
    </row>
    <row r="3188" spans="1:13" x14ac:dyDescent="0.3">
      <c r="A3188" s="62"/>
      <c r="B3188" s="194" t="s">
        <v>22</v>
      </c>
      <c r="C3188" s="195"/>
      <c r="D3188" s="196"/>
      <c r="E3188" s="197"/>
      <c r="F3188" s="155"/>
      <c r="G3188" s="87"/>
      <c r="H3188" s="107"/>
      <c r="I3188" s="174"/>
      <c r="J3188" s="175"/>
      <c r="K3188" s="176"/>
      <c r="L3188" s="110"/>
      <c r="M3188" s="62"/>
    </row>
    <row r="3189" spans="1:13" ht="28.8" x14ac:dyDescent="0.3">
      <c r="A3189" s="62"/>
      <c r="B3189" s="198" t="s">
        <v>58</v>
      </c>
      <c r="C3189" s="199" t="s">
        <v>1</v>
      </c>
      <c r="D3189" s="200" t="s">
        <v>59</v>
      </c>
      <c r="E3189" s="156" t="s">
        <v>23</v>
      </c>
      <c r="F3189" s="156" t="s">
        <v>55</v>
      </c>
      <c r="G3189" s="201" t="s">
        <v>56</v>
      </c>
      <c r="H3189" s="90" t="s">
        <v>158</v>
      </c>
      <c r="I3189" s="169" t="s">
        <v>159</v>
      </c>
      <c r="J3189" s="169" t="s">
        <v>160</v>
      </c>
      <c r="K3189" s="177" t="s">
        <v>161</v>
      </c>
      <c r="L3189" s="92" t="s">
        <v>162</v>
      </c>
      <c r="M3189" s="62"/>
    </row>
    <row r="3190" spans="1:13" x14ac:dyDescent="0.3">
      <c r="A3190" s="62"/>
      <c r="B3190" s="8" t="s">
        <v>87</v>
      </c>
      <c r="C3190" s="25">
        <v>1</v>
      </c>
      <c r="D3190" s="3">
        <v>4.5599999999999996</v>
      </c>
      <c r="E3190" s="26">
        <v>4.5599999999999996</v>
      </c>
      <c r="F3190" s="26">
        <v>0.1</v>
      </c>
      <c r="G3190" s="26">
        <v>0.45599999999999996</v>
      </c>
      <c r="H3190" s="170">
        <v>4.3479919142606505E-3</v>
      </c>
      <c r="I3190" s="171"/>
      <c r="J3190" s="192" t="s">
        <v>163</v>
      </c>
      <c r="K3190" s="172">
        <v>1</v>
      </c>
      <c r="L3190" s="173">
        <v>4.3479919142606505E-3</v>
      </c>
      <c r="M3190" s="62"/>
    </row>
    <row r="3191" spans="1:13" x14ac:dyDescent="0.3">
      <c r="A3191" s="62"/>
      <c r="B3191" s="550" t="s">
        <v>86</v>
      </c>
      <c r="C3191" s="25">
        <v>1</v>
      </c>
      <c r="D3191" s="3">
        <v>4.55</v>
      </c>
      <c r="E3191" s="26">
        <v>4.55</v>
      </c>
      <c r="F3191" s="26">
        <v>0.1</v>
      </c>
      <c r="G3191" s="26">
        <v>0.45500000000000002</v>
      </c>
      <c r="H3191" s="89">
        <v>4.3384568442732373E-3</v>
      </c>
      <c r="I3191" s="99"/>
      <c r="J3191" s="61" t="s">
        <v>163</v>
      </c>
      <c r="K3191" s="100">
        <v>1</v>
      </c>
      <c r="L3191" s="101">
        <v>4.3384568442732373E-3</v>
      </c>
      <c r="M3191" s="62"/>
    </row>
    <row r="3192" spans="1:13" x14ac:dyDescent="0.3">
      <c r="A3192" s="62"/>
      <c r="B3192" s="8" t="s">
        <v>27</v>
      </c>
      <c r="C3192" s="25">
        <v>1</v>
      </c>
      <c r="D3192" s="3">
        <v>4.0999999999999996</v>
      </c>
      <c r="E3192" s="26">
        <v>4.0999999999999996</v>
      </c>
      <c r="F3192" s="26">
        <v>0.1</v>
      </c>
      <c r="G3192" s="26">
        <v>0.41</v>
      </c>
      <c r="H3192" s="89">
        <v>3.9093786948396197E-3</v>
      </c>
      <c r="I3192" s="99"/>
      <c r="J3192" s="61" t="s">
        <v>163</v>
      </c>
      <c r="K3192" s="100">
        <v>1</v>
      </c>
      <c r="L3192" s="101">
        <v>3.9093786948396197E-3</v>
      </c>
      <c r="M3192" s="62"/>
    </row>
    <row r="3193" spans="1:13" x14ac:dyDescent="0.3">
      <c r="A3193" s="62"/>
      <c r="B3193" s="8"/>
      <c r="C3193" s="25"/>
      <c r="D3193" s="3"/>
      <c r="E3193" s="26"/>
      <c r="F3193" s="27"/>
      <c r="G3193" s="26"/>
      <c r="H3193" s="89"/>
      <c r="I3193" s="99"/>
      <c r="J3193" s="61"/>
      <c r="K3193" s="100"/>
      <c r="L3193" s="101"/>
      <c r="M3193" s="62"/>
    </row>
    <row r="3194" spans="1:13" x14ac:dyDescent="0.3">
      <c r="A3194" s="62"/>
      <c r="B3194" s="8">
        <v>0</v>
      </c>
      <c r="C3194" s="25"/>
      <c r="D3194" s="3">
        <v>0</v>
      </c>
      <c r="E3194" s="26">
        <v>0</v>
      </c>
      <c r="F3194" s="27"/>
      <c r="G3194" s="26">
        <v>0</v>
      </c>
      <c r="H3194" s="89">
        <v>0</v>
      </c>
      <c r="I3194" s="99"/>
      <c r="J3194" s="61">
        <v>0</v>
      </c>
      <c r="K3194" s="100">
        <v>0</v>
      </c>
      <c r="L3194" s="101">
        <v>0</v>
      </c>
      <c r="M3194" s="62"/>
    </row>
    <row r="3195" spans="1:13" x14ac:dyDescent="0.3">
      <c r="A3195" s="62"/>
      <c r="B3195" s="8">
        <v>0</v>
      </c>
      <c r="C3195" s="25"/>
      <c r="D3195" s="3">
        <v>0</v>
      </c>
      <c r="E3195" s="26">
        <v>0</v>
      </c>
      <c r="F3195" s="27"/>
      <c r="G3195" s="26">
        <v>0</v>
      </c>
      <c r="H3195" s="89">
        <v>0</v>
      </c>
      <c r="I3195" s="99"/>
      <c r="J3195" s="61">
        <v>0</v>
      </c>
      <c r="K3195" s="100">
        <v>0</v>
      </c>
      <c r="L3195" s="101">
        <v>0</v>
      </c>
      <c r="M3195" s="62"/>
    </row>
    <row r="3196" spans="1:13" x14ac:dyDescent="0.3">
      <c r="A3196" s="62"/>
      <c r="B3196" s="8">
        <v>0</v>
      </c>
      <c r="C3196" s="25"/>
      <c r="D3196" s="3">
        <v>0</v>
      </c>
      <c r="E3196" s="26">
        <v>0</v>
      </c>
      <c r="F3196" s="27"/>
      <c r="G3196" s="26">
        <v>0</v>
      </c>
      <c r="H3196" s="89">
        <v>0</v>
      </c>
      <c r="I3196" s="99"/>
      <c r="J3196" s="61">
        <v>0</v>
      </c>
      <c r="K3196" s="100">
        <v>0</v>
      </c>
      <c r="L3196" s="101">
        <v>0</v>
      </c>
      <c r="M3196" s="62"/>
    </row>
    <row r="3197" spans="1:13" x14ac:dyDescent="0.3">
      <c r="A3197" s="62"/>
      <c r="B3197" s="8">
        <v>0</v>
      </c>
      <c r="C3197" s="25"/>
      <c r="D3197" s="3">
        <v>0</v>
      </c>
      <c r="E3197" s="26">
        <v>0</v>
      </c>
      <c r="F3197" s="27"/>
      <c r="G3197" s="26">
        <v>0</v>
      </c>
      <c r="H3197" s="89">
        <v>0</v>
      </c>
      <c r="I3197" s="99"/>
      <c r="J3197" s="61">
        <v>0</v>
      </c>
      <c r="K3197" s="100">
        <v>0</v>
      </c>
      <c r="L3197" s="101">
        <v>0</v>
      </c>
      <c r="M3197" s="62"/>
    </row>
    <row r="3198" spans="1:13" x14ac:dyDescent="0.3">
      <c r="A3198" s="62"/>
      <c r="B3198" s="8">
        <v>0</v>
      </c>
      <c r="C3198" s="25"/>
      <c r="D3198" s="3">
        <v>0</v>
      </c>
      <c r="E3198" s="26">
        <v>0</v>
      </c>
      <c r="F3198" s="27"/>
      <c r="G3198" s="26">
        <v>0</v>
      </c>
      <c r="H3198" s="89">
        <v>0</v>
      </c>
      <c r="I3198" s="99"/>
      <c r="J3198" s="61">
        <v>0</v>
      </c>
      <c r="K3198" s="100">
        <v>0</v>
      </c>
      <c r="L3198" s="101">
        <v>0</v>
      </c>
      <c r="M3198" s="62"/>
    </row>
    <row r="3199" spans="1:13" x14ac:dyDescent="0.3">
      <c r="A3199" s="62"/>
      <c r="B3199" s="6" t="s">
        <v>60</v>
      </c>
      <c r="C3199" s="25"/>
      <c r="D3199" s="28"/>
      <c r="E3199" s="26"/>
      <c r="F3199" s="27"/>
      <c r="G3199" s="193">
        <v>1.321</v>
      </c>
      <c r="H3199" s="106" t="s">
        <v>60</v>
      </c>
      <c r="I3199" s="103"/>
      <c r="J3199" s="85"/>
      <c r="K3199" s="104" t="s">
        <v>156</v>
      </c>
      <c r="L3199" s="95">
        <v>1.2595827453373508E-2</v>
      </c>
      <c r="M3199" s="62"/>
    </row>
    <row r="3200" spans="1:13" x14ac:dyDescent="0.3">
      <c r="A3200" s="62"/>
      <c r="B3200" s="194" t="s">
        <v>38</v>
      </c>
      <c r="C3200" s="195"/>
      <c r="D3200" s="196"/>
      <c r="E3200" s="196"/>
      <c r="F3200" s="196"/>
      <c r="G3200" s="196"/>
      <c r="H3200" s="115"/>
      <c r="I3200" s="202"/>
      <c r="J3200" s="203"/>
      <c r="K3200" s="178"/>
      <c r="L3200" s="204"/>
      <c r="M3200" s="62"/>
    </row>
    <row r="3201" spans="1:13" ht="28.8" x14ac:dyDescent="0.3">
      <c r="A3201" s="62"/>
      <c r="B3201" s="53" t="s">
        <v>53</v>
      </c>
      <c r="C3201" s="195"/>
      <c r="D3201" s="205" t="s">
        <v>0</v>
      </c>
      <c r="E3201" s="206" t="s">
        <v>1</v>
      </c>
      <c r="F3201" s="207" t="s">
        <v>61</v>
      </c>
      <c r="G3201" s="188" t="s">
        <v>56</v>
      </c>
      <c r="H3201" s="111" t="s">
        <v>158</v>
      </c>
      <c r="I3201" s="112" t="s">
        <v>159</v>
      </c>
      <c r="J3201" s="112" t="s">
        <v>160</v>
      </c>
      <c r="K3201" s="113" t="s">
        <v>161</v>
      </c>
      <c r="L3201" s="114" t="s">
        <v>162</v>
      </c>
      <c r="M3201" s="62"/>
    </row>
    <row r="3202" spans="1:13" x14ac:dyDescent="0.3">
      <c r="A3202" s="62"/>
      <c r="B3202" s="189" t="s">
        <v>1634</v>
      </c>
      <c r="C3202" s="195"/>
      <c r="D3202" s="190" t="s">
        <v>5</v>
      </c>
      <c r="E3202" s="153">
        <v>1</v>
      </c>
      <c r="F3202" s="154">
        <v>99.98</v>
      </c>
      <c r="G3202" s="191">
        <v>99.98</v>
      </c>
      <c r="H3202" s="170">
        <v>0.95331629734162249</v>
      </c>
      <c r="I3202" s="171"/>
      <c r="J3202" s="192" t="s">
        <v>1219</v>
      </c>
      <c r="K3202" s="172">
        <v>0</v>
      </c>
      <c r="L3202" s="173">
        <v>0</v>
      </c>
      <c r="M3202" s="521"/>
    </row>
    <row r="3203" spans="1:13" x14ac:dyDescent="0.3">
      <c r="A3203" s="62"/>
      <c r="B3203" s="6" t="s">
        <v>1635</v>
      </c>
      <c r="C3203" s="7"/>
      <c r="D3203" s="3" t="s">
        <v>5</v>
      </c>
      <c r="E3203" s="4">
        <v>1</v>
      </c>
      <c r="F3203" s="5">
        <v>0.65</v>
      </c>
      <c r="G3203" s="26">
        <v>0.65</v>
      </c>
      <c r="H3203" s="89">
        <v>6.1977954918189101E-3</v>
      </c>
      <c r="I3203" s="99"/>
      <c r="J3203" s="61" t="s">
        <v>163</v>
      </c>
      <c r="K3203" s="100">
        <v>1</v>
      </c>
      <c r="L3203" s="101">
        <v>6.1977954918189101E-3</v>
      </c>
      <c r="M3203" s="521"/>
    </row>
    <row r="3204" spans="1:13" x14ac:dyDescent="0.3">
      <c r="A3204" s="62"/>
      <c r="B3204" s="6" t="s">
        <v>1567</v>
      </c>
      <c r="C3204" s="7"/>
      <c r="D3204" s="3" t="s">
        <v>2</v>
      </c>
      <c r="E3204" s="4">
        <v>0.2</v>
      </c>
      <c r="F3204" s="5">
        <v>6.67</v>
      </c>
      <c r="G3204" s="26">
        <v>1.3340000000000001</v>
      </c>
      <c r="H3204" s="89">
        <v>1.2719783363209886E-2</v>
      </c>
      <c r="I3204" s="99"/>
      <c r="J3204" s="61" t="s">
        <v>1219</v>
      </c>
      <c r="K3204" s="100">
        <v>0</v>
      </c>
      <c r="L3204" s="101">
        <v>0</v>
      </c>
      <c r="M3204" s="62"/>
    </row>
    <row r="3205" spans="1:13" x14ac:dyDescent="0.3">
      <c r="A3205" s="62"/>
      <c r="B3205" s="6" t="s">
        <v>1636</v>
      </c>
      <c r="C3205" s="7"/>
      <c r="D3205" s="3" t="s">
        <v>5</v>
      </c>
      <c r="E3205" s="4">
        <v>1</v>
      </c>
      <c r="F3205" s="5">
        <v>1.5</v>
      </c>
      <c r="G3205" s="26">
        <v>1.5</v>
      </c>
      <c r="H3205" s="89">
        <v>1.4302604981120562E-2</v>
      </c>
      <c r="I3205" s="99"/>
      <c r="J3205" s="61" t="s">
        <v>163</v>
      </c>
      <c r="K3205" s="100">
        <v>1</v>
      </c>
      <c r="L3205" s="101">
        <v>1.4302604981120562E-2</v>
      </c>
      <c r="M3205" s="62"/>
    </row>
    <row r="3206" spans="1:13" x14ac:dyDescent="0.3">
      <c r="A3206" s="62"/>
      <c r="B3206" s="6">
        <v>0</v>
      </c>
      <c r="C3206" s="7"/>
      <c r="D3206" s="3">
        <v>0</v>
      </c>
      <c r="E3206" s="4"/>
      <c r="F3206" s="5">
        <v>0</v>
      </c>
      <c r="G3206" s="26">
        <v>0</v>
      </c>
      <c r="H3206" s="89">
        <v>0</v>
      </c>
      <c r="I3206" s="99"/>
      <c r="J3206" s="61">
        <v>0</v>
      </c>
      <c r="K3206" s="100">
        <v>0</v>
      </c>
      <c r="L3206" s="101">
        <v>0</v>
      </c>
      <c r="M3206" s="62"/>
    </row>
    <row r="3207" spans="1:13" x14ac:dyDescent="0.3">
      <c r="A3207" s="62"/>
      <c r="B3207" s="6">
        <v>0</v>
      </c>
      <c r="C3207" s="7"/>
      <c r="D3207" s="3">
        <v>0</v>
      </c>
      <c r="E3207" s="4"/>
      <c r="F3207" s="5">
        <v>0</v>
      </c>
      <c r="G3207" s="26">
        <v>0</v>
      </c>
      <c r="H3207" s="89">
        <v>0</v>
      </c>
      <c r="I3207" s="99"/>
      <c r="J3207" s="61">
        <v>0</v>
      </c>
      <c r="K3207" s="100">
        <v>0</v>
      </c>
      <c r="L3207" s="101">
        <v>0</v>
      </c>
      <c r="M3207" s="62"/>
    </row>
    <row r="3208" spans="1:13" x14ac:dyDescent="0.3">
      <c r="A3208" s="62"/>
      <c r="B3208" s="6">
        <v>0</v>
      </c>
      <c r="C3208" s="7"/>
      <c r="D3208" s="3">
        <v>0</v>
      </c>
      <c r="E3208" s="4"/>
      <c r="F3208" s="5">
        <v>0</v>
      </c>
      <c r="G3208" s="26">
        <v>0</v>
      </c>
      <c r="H3208" s="89">
        <v>0</v>
      </c>
      <c r="I3208" s="99"/>
      <c r="J3208" s="61">
        <v>0</v>
      </c>
      <c r="K3208" s="100">
        <v>0</v>
      </c>
      <c r="L3208" s="101">
        <v>0</v>
      </c>
      <c r="M3208" s="62"/>
    </row>
    <row r="3209" spans="1:13" x14ac:dyDescent="0.3">
      <c r="A3209" s="62"/>
      <c r="B3209" s="6">
        <v>0</v>
      </c>
      <c r="C3209" s="7"/>
      <c r="D3209" s="3">
        <v>0</v>
      </c>
      <c r="E3209" s="4"/>
      <c r="F3209" s="5">
        <v>0</v>
      </c>
      <c r="G3209" s="26">
        <v>0</v>
      </c>
      <c r="H3209" s="89">
        <v>0</v>
      </c>
      <c r="I3209" s="99"/>
      <c r="J3209" s="61">
        <v>0</v>
      </c>
      <c r="K3209" s="100">
        <v>0</v>
      </c>
      <c r="L3209" s="101">
        <v>0</v>
      </c>
      <c r="M3209" s="62"/>
    </row>
    <row r="3210" spans="1:13" x14ac:dyDescent="0.3">
      <c r="A3210" s="62"/>
      <c r="B3210" s="6">
        <v>0</v>
      </c>
      <c r="C3210" s="7"/>
      <c r="D3210" s="3">
        <v>0</v>
      </c>
      <c r="E3210" s="4"/>
      <c r="F3210" s="5">
        <v>0</v>
      </c>
      <c r="G3210" s="26">
        <v>0</v>
      </c>
      <c r="H3210" s="89">
        <v>0</v>
      </c>
      <c r="I3210" s="99"/>
      <c r="J3210" s="61">
        <v>0</v>
      </c>
      <c r="K3210" s="100">
        <v>0</v>
      </c>
      <c r="L3210" s="101">
        <v>0</v>
      </c>
      <c r="M3210" s="62"/>
    </row>
    <row r="3211" spans="1:13" x14ac:dyDescent="0.3">
      <c r="A3211" s="62"/>
      <c r="B3211" s="6">
        <v>0</v>
      </c>
      <c r="C3211" s="7"/>
      <c r="D3211" s="3">
        <v>0</v>
      </c>
      <c r="E3211" s="4"/>
      <c r="F3211" s="5">
        <v>0</v>
      </c>
      <c r="G3211" s="26">
        <v>0</v>
      </c>
      <c r="H3211" s="89">
        <v>0</v>
      </c>
      <c r="I3211" s="99"/>
      <c r="J3211" s="61">
        <v>0</v>
      </c>
      <c r="K3211" s="100">
        <v>0</v>
      </c>
      <c r="L3211" s="101">
        <v>0</v>
      </c>
      <c r="M3211" s="62"/>
    </row>
    <row r="3212" spans="1:13" x14ac:dyDescent="0.3">
      <c r="A3212" s="62"/>
      <c r="B3212" s="6">
        <v>0</v>
      </c>
      <c r="C3212" s="7"/>
      <c r="D3212" s="3">
        <v>0</v>
      </c>
      <c r="E3212" s="4"/>
      <c r="F3212" s="5">
        <v>0</v>
      </c>
      <c r="G3212" s="26">
        <v>0</v>
      </c>
      <c r="H3212" s="89">
        <v>0</v>
      </c>
      <c r="I3212" s="99"/>
      <c r="J3212" s="61">
        <v>0</v>
      </c>
      <c r="K3212" s="100">
        <v>0</v>
      </c>
      <c r="L3212" s="101">
        <v>0</v>
      </c>
      <c r="M3212" s="62"/>
    </row>
    <row r="3213" spans="1:13" x14ac:dyDescent="0.3">
      <c r="A3213" s="62"/>
      <c r="B3213" s="6">
        <v>0</v>
      </c>
      <c r="C3213" s="7"/>
      <c r="D3213" s="3">
        <v>0</v>
      </c>
      <c r="E3213" s="4"/>
      <c r="F3213" s="5">
        <v>0</v>
      </c>
      <c r="G3213" s="26">
        <v>0</v>
      </c>
      <c r="H3213" s="89">
        <v>0</v>
      </c>
      <c r="I3213" s="99"/>
      <c r="J3213" s="61">
        <v>0</v>
      </c>
      <c r="K3213" s="100">
        <v>0</v>
      </c>
      <c r="L3213" s="101">
        <v>0</v>
      </c>
      <c r="M3213" s="62"/>
    </row>
    <row r="3214" spans="1:13" x14ac:dyDescent="0.3">
      <c r="A3214" s="62"/>
      <c r="B3214" s="6">
        <v>0</v>
      </c>
      <c r="C3214" s="7"/>
      <c r="D3214" s="3">
        <v>0</v>
      </c>
      <c r="E3214" s="4"/>
      <c r="F3214" s="5">
        <v>0</v>
      </c>
      <c r="G3214" s="26">
        <v>0</v>
      </c>
      <c r="H3214" s="89">
        <v>0</v>
      </c>
      <c r="I3214" s="99"/>
      <c r="J3214" s="61">
        <v>0</v>
      </c>
      <c r="K3214" s="100">
        <v>0</v>
      </c>
      <c r="L3214" s="101">
        <v>0</v>
      </c>
      <c r="M3214" s="62"/>
    </row>
    <row r="3215" spans="1:13" x14ac:dyDescent="0.3">
      <c r="A3215" s="62"/>
      <c r="B3215" s="58" t="s">
        <v>62</v>
      </c>
      <c r="C3215" s="46"/>
      <c r="D3215" s="37"/>
      <c r="E3215" s="38"/>
      <c r="F3215" s="39"/>
      <c r="G3215" s="193">
        <v>103.46400000000001</v>
      </c>
      <c r="H3215" s="106" t="s">
        <v>62</v>
      </c>
      <c r="I3215" s="103"/>
      <c r="J3215" s="85"/>
      <c r="K3215" s="104" t="s">
        <v>156</v>
      </c>
      <c r="L3215" s="95">
        <v>2.0500400472939471E-2</v>
      </c>
      <c r="M3215" s="62"/>
    </row>
    <row r="3216" spans="1:13" x14ac:dyDescent="0.3">
      <c r="A3216" s="62"/>
      <c r="B3216" s="194" t="s">
        <v>63</v>
      </c>
      <c r="C3216" s="195"/>
      <c r="D3216" s="196"/>
      <c r="E3216" s="197"/>
      <c r="F3216" s="155"/>
      <c r="G3216" s="197"/>
      <c r="H3216" s="115"/>
      <c r="I3216" s="202"/>
      <c r="J3216" s="203"/>
      <c r="K3216" s="178"/>
      <c r="L3216" s="204">
        <v>0</v>
      </c>
      <c r="M3216" s="62"/>
    </row>
    <row r="3217" spans="1:13" ht="28.8" x14ac:dyDescent="0.3">
      <c r="A3217" s="62"/>
      <c r="B3217" s="53" t="s">
        <v>53</v>
      </c>
      <c r="C3217" s="210"/>
      <c r="D3217" s="211" t="s">
        <v>0</v>
      </c>
      <c r="E3217" s="201" t="s">
        <v>1</v>
      </c>
      <c r="F3217" s="156" t="s">
        <v>61</v>
      </c>
      <c r="G3217" s="188" t="s">
        <v>56</v>
      </c>
      <c r="H3217" s="111" t="s">
        <v>158</v>
      </c>
      <c r="I3217" s="112" t="s">
        <v>159</v>
      </c>
      <c r="J3217" s="112" t="s">
        <v>160</v>
      </c>
      <c r="K3217" s="113" t="s">
        <v>161</v>
      </c>
      <c r="L3217" s="114" t="s">
        <v>162</v>
      </c>
      <c r="M3217" s="62"/>
    </row>
    <row r="3218" spans="1:13" x14ac:dyDescent="0.3">
      <c r="A3218" s="62"/>
      <c r="B3218" s="6">
        <v>0</v>
      </c>
      <c r="C3218" s="7"/>
      <c r="D3218" s="3">
        <v>0</v>
      </c>
      <c r="E3218" s="26"/>
      <c r="F3218" s="5">
        <v>0</v>
      </c>
      <c r="G3218" s="191">
        <v>0</v>
      </c>
      <c r="H3218" s="170">
        <v>0</v>
      </c>
      <c r="I3218" s="171"/>
      <c r="J3218" s="192">
        <v>0</v>
      </c>
      <c r="K3218" s="172">
        <v>0</v>
      </c>
      <c r="L3218" s="173">
        <v>0</v>
      </c>
      <c r="M3218" s="62"/>
    </row>
    <row r="3219" spans="1:13" x14ac:dyDescent="0.3">
      <c r="A3219" s="62"/>
      <c r="B3219" s="6">
        <v>0</v>
      </c>
      <c r="C3219" s="7"/>
      <c r="D3219" s="3">
        <v>0</v>
      </c>
      <c r="E3219" s="26"/>
      <c r="F3219" s="5">
        <v>0</v>
      </c>
      <c r="G3219" s="26">
        <v>0</v>
      </c>
      <c r="H3219" s="89">
        <v>0</v>
      </c>
      <c r="I3219" s="99"/>
      <c r="J3219" s="61">
        <v>0</v>
      </c>
      <c r="K3219" s="100">
        <v>0</v>
      </c>
      <c r="L3219" s="101">
        <v>0</v>
      </c>
      <c r="M3219" s="62"/>
    </row>
    <row r="3220" spans="1:13" x14ac:dyDescent="0.3">
      <c r="A3220" s="62"/>
      <c r="B3220" s="6">
        <v>0</v>
      </c>
      <c r="C3220" s="7"/>
      <c r="D3220" s="3">
        <v>0</v>
      </c>
      <c r="E3220" s="26"/>
      <c r="F3220" s="5">
        <v>0</v>
      </c>
      <c r="G3220" s="26">
        <v>0</v>
      </c>
      <c r="H3220" s="89">
        <v>0</v>
      </c>
      <c r="I3220" s="99"/>
      <c r="J3220" s="61">
        <v>0</v>
      </c>
      <c r="K3220" s="100">
        <v>0</v>
      </c>
      <c r="L3220" s="101">
        <v>0</v>
      </c>
      <c r="M3220" s="62"/>
    </row>
    <row r="3221" spans="1:13" x14ac:dyDescent="0.3">
      <c r="A3221" s="62"/>
      <c r="B3221" s="6">
        <v>0</v>
      </c>
      <c r="C3221" s="7"/>
      <c r="D3221" s="3">
        <v>0</v>
      </c>
      <c r="E3221" s="26"/>
      <c r="F3221" s="5">
        <v>0</v>
      </c>
      <c r="G3221" s="26">
        <v>0</v>
      </c>
      <c r="H3221" s="89">
        <v>0</v>
      </c>
      <c r="I3221" s="99"/>
      <c r="J3221" s="61">
        <v>0</v>
      </c>
      <c r="K3221" s="100">
        <v>0</v>
      </c>
      <c r="L3221" s="101">
        <v>0</v>
      </c>
      <c r="M3221" s="62"/>
    </row>
    <row r="3222" spans="1:13" x14ac:dyDescent="0.3">
      <c r="A3222" s="62"/>
      <c r="B3222" s="6">
        <v>0</v>
      </c>
      <c r="C3222" s="7"/>
      <c r="D3222" s="3">
        <v>0</v>
      </c>
      <c r="E3222" s="26"/>
      <c r="F3222" s="5">
        <v>0</v>
      </c>
      <c r="G3222" s="26">
        <v>0</v>
      </c>
      <c r="H3222" s="89">
        <v>0</v>
      </c>
      <c r="I3222" s="99"/>
      <c r="J3222" s="61">
        <v>0</v>
      </c>
      <c r="K3222" s="100">
        <v>0</v>
      </c>
      <c r="L3222" s="101">
        <v>0</v>
      </c>
      <c r="M3222" s="62"/>
    </row>
    <row r="3223" spans="1:13" ht="15" thickBot="1" x14ac:dyDescent="0.35">
      <c r="A3223" s="62"/>
      <c r="B3223" s="59" t="s">
        <v>64</v>
      </c>
      <c r="C3223" s="42"/>
      <c r="D3223" s="43"/>
      <c r="E3223" s="44"/>
      <c r="F3223" s="45"/>
      <c r="G3223" s="191">
        <v>0</v>
      </c>
      <c r="H3223" s="106" t="s">
        <v>64</v>
      </c>
      <c r="I3223" s="103"/>
      <c r="J3223" s="85"/>
      <c r="K3223" s="104" t="s">
        <v>156</v>
      </c>
      <c r="L3223" s="95">
        <v>0</v>
      </c>
      <c r="M3223" s="62"/>
    </row>
    <row r="3224" spans="1:13" x14ac:dyDescent="0.3">
      <c r="A3224" s="62"/>
      <c r="B3224" s="64"/>
      <c r="C3224" s="68"/>
      <c r="D3224" s="69" t="s">
        <v>65</v>
      </c>
      <c r="E3224" s="70"/>
      <c r="F3224" s="71"/>
      <c r="G3224" s="88">
        <v>104.876</v>
      </c>
      <c r="H3224" s="179"/>
      <c r="I3224" s="212"/>
      <c r="J3224" s="213"/>
      <c r="K3224" s="214"/>
      <c r="L3224" s="180"/>
      <c r="M3224" s="62"/>
    </row>
    <row r="3225" spans="1:13" x14ac:dyDescent="0.3">
      <c r="A3225" s="62"/>
      <c r="B3225" s="63"/>
      <c r="C3225" s="68"/>
      <c r="D3225" s="72" t="s">
        <v>7</v>
      </c>
      <c r="E3225" s="215"/>
      <c r="F3225" s="181">
        <v>0.1</v>
      </c>
      <c r="G3225" s="215">
        <v>10.488</v>
      </c>
      <c r="H3225" s="120"/>
      <c r="I3225" s="124"/>
      <c r="J3225" s="141"/>
      <c r="K3225" s="125"/>
      <c r="L3225" s="119"/>
      <c r="M3225" s="62"/>
    </row>
    <row r="3226" spans="1:13" x14ac:dyDescent="0.3">
      <c r="A3226" s="62"/>
      <c r="B3226" s="63"/>
      <c r="C3226" s="68"/>
      <c r="D3226" s="72" t="s">
        <v>8</v>
      </c>
      <c r="E3226" s="215"/>
      <c r="F3226" s="181">
        <v>0.1</v>
      </c>
      <c r="G3226" s="215">
        <v>10.488</v>
      </c>
      <c r="H3226" s="120"/>
      <c r="I3226" s="124"/>
      <c r="J3226" s="141"/>
      <c r="K3226" s="125"/>
      <c r="L3226" s="119"/>
      <c r="M3226" s="62"/>
    </row>
    <row r="3227" spans="1:13" x14ac:dyDescent="0.3">
      <c r="A3227" s="62"/>
      <c r="B3227" s="63" t="s">
        <v>66</v>
      </c>
      <c r="C3227" s="68"/>
      <c r="D3227" s="75" t="s">
        <v>67</v>
      </c>
      <c r="E3227" s="76"/>
      <c r="F3227" s="71"/>
      <c r="G3227" s="76">
        <v>125.852</v>
      </c>
      <c r="H3227" s="120"/>
      <c r="I3227" s="124"/>
      <c r="J3227" s="141"/>
      <c r="K3227" s="125"/>
      <c r="L3227" s="119"/>
      <c r="M3227" s="62"/>
    </row>
    <row r="3228" spans="1:13" ht="15" thickBot="1" x14ac:dyDescent="0.35">
      <c r="A3228" s="62"/>
      <c r="B3228" s="63"/>
      <c r="C3228" s="68"/>
      <c r="D3228" s="77" t="s">
        <v>68</v>
      </c>
      <c r="E3228" s="78"/>
      <c r="F3228" s="79"/>
      <c r="G3228" s="78">
        <v>125.85</v>
      </c>
      <c r="H3228" s="134">
        <v>1</v>
      </c>
      <c r="I3228" s="126"/>
      <c r="J3228" s="142"/>
      <c r="K3228" s="127"/>
      <c r="L3228" s="135">
        <v>3.3347953773980699E-2</v>
      </c>
      <c r="M3228" s="62"/>
    </row>
    <row r="3229" spans="1:13" x14ac:dyDescent="0.3">
      <c r="A3229" s="62"/>
      <c r="B3229" s="63"/>
      <c r="C3229" s="68"/>
      <c r="D3229" s="80"/>
      <c r="E3229" s="67"/>
      <c r="F3229" s="65"/>
      <c r="G3229" s="67"/>
      <c r="H3229" s="47"/>
      <c r="I3229" s="47"/>
      <c r="J3229" s="60"/>
      <c r="K3229" s="47"/>
      <c r="L3229" s="47"/>
      <c r="M3229" s="62"/>
    </row>
    <row r="3230" spans="1:13" x14ac:dyDescent="0.3">
      <c r="A3230" s="62"/>
      <c r="B3230" s="63"/>
      <c r="C3230" s="68"/>
      <c r="D3230" s="80"/>
      <c r="E3230" s="67"/>
      <c r="F3230" s="65"/>
      <c r="G3230" s="67"/>
      <c r="H3230" s="47"/>
      <c r="I3230" s="47"/>
      <c r="J3230" s="60"/>
      <c r="K3230" s="47"/>
      <c r="L3230" s="47"/>
      <c r="M3230" s="62"/>
    </row>
    <row r="3231" spans="1:13" x14ac:dyDescent="0.3">
      <c r="A3231" s="62"/>
      <c r="B3231" s="63"/>
      <c r="C3231" s="68"/>
      <c r="D3231" s="80"/>
      <c r="E3231" s="67"/>
      <c r="F3231" s="65"/>
      <c r="G3231" s="67"/>
      <c r="H3231" s="47"/>
      <c r="I3231" s="47"/>
      <c r="J3231" s="60"/>
      <c r="K3231" s="47"/>
      <c r="L3231" s="47"/>
      <c r="M3231" s="62"/>
    </row>
    <row r="3232" spans="1:13" x14ac:dyDescent="0.3">
      <c r="A3232" s="62"/>
      <c r="B3232" s="136" t="s">
        <v>1808</v>
      </c>
      <c r="C3232" s="81"/>
      <c r="D3232" s="80"/>
      <c r="E3232" s="67"/>
      <c r="F3232" s="82"/>
      <c r="G3232" s="82"/>
      <c r="H3232" s="47"/>
      <c r="I3232" s="47"/>
      <c r="J3232" s="60"/>
      <c r="K3232" s="47"/>
      <c r="L3232" s="47"/>
      <c r="M3232" s="62"/>
    </row>
    <row r="3233" spans="1:13" x14ac:dyDescent="0.3">
      <c r="A3233" s="62"/>
      <c r="B3233" s="216" t="s">
        <v>6</v>
      </c>
      <c r="C3233" s="217"/>
      <c r="D3233" s="80"/>
      <c r="E3233" s="67"/>
      <c r="F3233" s="62"/>
      <c r="G3233" s="62"/>
      <c r="H3233" s="47"/>
      <c r="I3233" s="47"/>
      <c r="J3233" s="60"/>
      <c r="K3233" s="47"/>
      <c r="L3233" s="47"/>
      <c r="M3233" s="62"/>
    </row>
    <row r="3234" spans="1:13" x14ac:dyDescent="0.3">
      <c r="A3234" s="62"/>
      <c r="B3234" s="84"/>
      <c r="C3234" s="62"/>
      <c r="D3234" s="80"/>
      <c r="E3234" s="67"/>
      <c r="F3234" s="62"/>
      <c r="G3234" s="62"/>
      <c r="H3234" s="47"/>
      <c r="I3234" s="47"/>
      <c r="J3234" s="60"/>
      <c r="K3234" s="47"/>
      <c r="L3234" s="47"/>
      <c r="M3234" s="62"/>
    </row>
    <row r="3235" spans="1:13" x14ac:dyDescent="0.3">
      <c r="A3235" s="62"/>
      <c r="B3235" s="129"/>
      <c r="C3235" s="129"/>
      <c r="D3235" s="129"/>
      <c r="J3235" s="1"/>
    </row>
    <row r="3236" spans="1:13" x14ac:dyDescent="0.3">
      <c r="A3236" s="62"/>
      <c r="B3236" s="130"/>
      <c r="C3236" s="130"/>
      <c r="D3236" s="130"/>
      <c r="J3236" s="1"/>
    </row>
    <row r="3237" spans="1:13" ht="15.6" x14ac:dyDescent="0.3">
      <c r="A3237" s="62"/>
      <c r="B3237" s="47"/>
      <c r="C3237" s="47"/>
      <c r="D3237" s="715" t="s">
        <v>166</v>
      </c>
      <c r="E3237" s="715"/>
      <c r="F3237" s="715"/>
      <c r="J3237" s="1"/>
    </row>
    <row r="3238" spans="1:13" x14ac:dyDescent="0.3">
      <c r="A3238" s="62"/>
      <c r="B3238" s="132"/>
      <c r="C3238" s="132"/>
      <c r="D3238" s="132"/>
      <c r="J3238" s="1"/>
    </row>
    <row r="3239" spans="1:13" ht="82.2" customHeight="1" x14ac:dyDescent="0.3">
      <c r="A3239" s="62"/>
      <c r="B3239" s="710" t="s">
        <v>1809</v>
      </c>
      <c r="C3239" s="710"/>
      <c r="D3239" s="710"/>
      <c r="E3239" s="710"/>
      <c r="F3239" s="710"/>
      <c r="G3239" s="710"/>
      <c r="H3239" s="710"/>
      <c r="I3239" s="710"/>
      <c r="J3239" s="710"/>
      <c r="K3239" s="710"/>
      <c r="L3239" s="710"/>
    </row>
    <row r="3240" spans="1:13" x14ac:dyDescent="0.3">
      <c r="A3240" s="62"/>
      <c r="B3240" s="63"/>
      <c r="C3240" s="9"/>
      <c r="D3240" s="10"/>
      <c r="E3240" s="11"/>
      <c r="F3240" s="12"/>
      <c r="G3240" s="13"/>
      <c r="H3240" s="47"/>
      <c r="I3240" s="47"/>
      <c r="J3240" s="60"/>
      <c r="K3240" s="47"/>
      <c r="L3240" s="47"/>
      <c r="M3240" s="62"/>
    </row>
    <row r="3241" spans="1:13" x14ac:dyDescent="0.3">
      <c r="A3241" s="62"/>
      <c r="B3241" s="48" t="s">
        <v>48</v>
      </c>
      <c r="C3241" s="9"/>
      <c r="D3241" s="10"/>
      <c r="E3241" s="11"/>
      <c r="F3241" s="11"/>
      <c r="G3241" s="11"/>
      <c r="H3241" s="47"/>
      <c r="I3241" s="47"/>
      <c r="J3241" s="60"/>
      <c r="K3241" s="47"/>
      <c r="L3241" s="47"/>
      <c r="M3241" s="62"/>
    </row>
    <row r="3242" spans="1:13" x14ac:dyDescent="0.3">
      <c r="A3242" s="62"/>
      <c r="B3242" s="64" t="s">
        <v>49</v>
      </c>
      <c r="C3242" s="62" t="s">
        <v>1154</v>
      </c>
      <c r="D3242" s="62"/>
      <c r="E3242" s="62"/>
      <c r="F3242" s="47"/>
      <c r="G3242" s="47"/>
      <c r="H3242" s="47"/>
      <c r="I3242" s="65" t="s">
        <v>50</v>
      </c>
      <c r="J3242" s="68" t="s">
        <v>5</v>
      </c>
      <c r="K3242" s="47"/>
      <c r="L3242" s="47"/>
      <c r="M3242" s="62"/>
    </row>
    <row r="3243" spans="1:13" ht="15" thickBot="1" x14ac:dyDescent="0.35">
      <c r="A3243" s="62"/>
      <c r="B3243" s="64" t="s">
        <v>51</v>
      </c>
      <c r="C3243" s="62" t="s">
        <v>1683</v>
      </c>
      <c r="D3243" s="62"/>
      <c r="E3243" s="62"/>
      <c r="F3243" s="47"/>
      <c r="G3243" s="62" t="s">
        <v>607</v>
      </c>
      <c r="H3243" s="47"/>
      <c r="I3243" s="47"/>
      <c r="J3243" s="60"/>
      <c r="K3243" s="47"/>
      <c r="L3243" s="47"/>
      <c r="M3243" s="62"/>
    </row>
    <row r="3244" spans="1:13" ht="15" thickTop="1" x14ac:dyDescent="0.3">
      <c r="A3244" s="62"/>
      <c r="B3244" s="49" t="s">
        <v>52</v>
      </c>
      <c r="C3244" s="14"/>
      <c r="D3244" s="15"/>
      <c r="E3244" s="16"/>
      <c r="F3244" s="17"/>
      <c r="G3244" s="16"/>
      <c r="H3244" s="711" t="s">
        <v>164</v>
      </c>
      <c r="I3244" s="712"/>
      <c r="J3244" s="712"/>
      <c r="K3244" s="712"/>
      <c r="L3244" s="713"/>
      <c r="M3244" s="62"/>
    </row>
    <row r="3245" spans="1:13" ht="28.8" x14ac:dyDescent="0.3">
      <c r="A3245" s="62"/>
      <c r="B3245" s="186" t="s">
        <v>53</v>
      </c>
      <c r="C3245" s="187" t="s">
        <v>1</v>
      </c>
      <c r="D3245" s="161" t="s">
        <v>54</v>
      </c>
      <c r="E3245" s="188" t="s">
        <v>23</v>
      </c>
      <c r="F3245" s="188" t="s">
        <v>55</v>
      </c>
      <c r="G3245" s="188" t="s">
        <v>56</v>
      </c>
      <c r="H3245" s="90" t="s">
        <v>158</v>
      </c>
      <c r="I3245" s="169" t="s">
        <v>159</v>
      </c>
      <c r="J3245" s="169" t="s">
        <v>160</v>
      </c>
      <c r="K3245" s="169" t="s">
        <v>161</v>
      </c>
      <c r="L3245" s="92" t="s">
        <v>162</v>
      </c>
      <c r="M3245" s="62"/>
    </row>
    <row r="3246" spans="1:13" x14ac:dyDescent="0.3">
      <c r="A3246" s="62"/>
      <c r="B3246" s="189" t="s">
        <v>1565</v>
      </c>
      <c r="C3246" s="187">
        <v>1</v>
      </c>
      <c r="D3246" s="190">
        <v>0.25</v>
      </c>
      <c r="E3246" s="191">
        <v>0.25</v>
      </c>
      <c r="F3246" s="391">
        <v>0.1</v>
      </c>
      <c r="G3246" s="191">
        <v>2.5000000000000001E-2</v>
      </c>
      <c r="H3246" s="170">
        <v>1.6920931869559921E-4</v>
      </c>
      <c r="I3246" s="171"/>
      <c r="J3246" s="192">
        <v>0</v>
      </c>
      <c r="K3246" s="172">
        <v>0</v>
      </c>
      <c r="L3246" s="173">
        <v>0</v>
      </c>
      <c r="M3246" s="62"/>
    </row>
    <row r="3247" spans="1:13" x14ac:dyDescent="0.3">
      <c r="A3247" s="62"/>
      <c r="B3247" s="6">
        <v>0</v>
      </c>
      <c r="C3247" s="25"/>
      <c r="D3247" s="3">
        <v>0</v>
      </c>
      <c r="E3247" s="26">
        <v>0</v>
      </c>
      <c r="F3247" s="27"/>
      <c r="G3247" s="26">
        <v>0</v>
      </c>
      <c r="H3247" s="89">
        <v>0</v>
      </c>
      <c r="I3247" s="99"/>
      <c r="J3247" s="61">
        <v>0</v>
      </c>
      <c r="K3247" s="100">
        <v>0</v>
      </c>
      <c r="L3247" s="101">
        <v>0</v>
      </c>
      <c r="M3247" s="62"/>
    </row>
    <row r="3248" spans="1:13" x14ac:dyDescent="0.3">
      <c r="A3248" s="62"/>
      <c r="B3248" s="6">
        <v>0</v>
      </c>
      <c r="C3248" s="25"/>
      <c r="D3248" s="3">
        <v>0</v>
      </c>
      <c r="E3248" s="26">
        <v>0</v>
      </c>
      <c r="F3248" s="27"/>
      <c r="G3248" s="26">
        <v>0</v>
      </c>
      <c r="H3248" s="89">
        <v>0</v>
      </c>
      <c r="I3248" s="99"/>
      <c r="J3248" s="61">
        <v>0</v>
      </c>
      <c r="K3248" s="100">
        <v>0</v>
      </c>
      <c r="L3248" s="101">
        <v>0</v>
      </c>
      <c r="M3248" s="62"/>
    </row>
    <row r="3249" spans="1:13" x14ac:dyDescent="0.3">
      <c r="A3249" s="62"/>
      <c r="B3249" s="6">
        <v>0</v>
      </c>
      <c r="C3249" s="25"/>
      <c r="D3249" s="3">
        <v>0</v>
      </c>
      <c r="E3249" s="26">
        <v>0</v>
      </c>
      <c r="F3249" s="27"/>
      <c r="G3249" s="26">
        <v>0</v>
      </c>
      <c r="H3249" s="89">
        <v>0</v>
      </c>
      <c r="I3249" s="99"/>
      <c r="J3249" s="61">
        <v>0</v>
      </c>
      <c r="K3249" s="100">
        <v>0</v>
      </c>
      <c r="L3249" s="101">
        <v>0</v>
      </c>
      <c r="M3249" s="62"/>
    </row>
    <row r="3250" spans="1:13" x14ac:dyDescent="0.3">
      <c r="A3250" s="62"/>
      <c r="B3250" s="6">
        <v>0</v>
      </c>
      <c r="C3250" s="25"/>
      <c r="D3250" s="3">
        <v>0</v>
      </c>
      <c r="E3250" s="26">
        <v>0</v>
      </c>
      <c r="F3250" s="27"/>
      <c r="G3250" s="26">
        <v>0</v>
      </c>
      <c r="H3250" s="89">
        <v>0</v>
      </c>
      <c r="I3250" s="99"/>
      <c r="J3250" s="61">
        <v>0</v>
      </c>
      <c r="K3250" s="100">
        <v>0</v>
      </c>
      <c r="L3250" s="101">
        <v>0</v>
      </c>
      <c r="M3250" s="62"/>
    </row>
    <row r="3251" spans="1:13" x14ac:dyDescent="0.3">
      <c r="A3251" s="62"/>
      <c r="B3251" s="6">
        <v>0</v>
      </c>
      <c r="C3251" s="25"/>
      <c r="D3251" s="3">
        <v>0</v>
      </c>
      <c r="E3251" s="26">
        <v>0</v>
      </c>
      <c r="F3251" s="27"/>
      <c r="G3251" s="26">
        <v>0</v>
      </c>
      <c r="H3251" s="89">
        <v>0</v>
      </c>
      <c r="I3251" s="99"/>
      <c r="J3251" s="61">
        <v>0</v>
      </c>
      <c r="K3251" s="100">
        <v>0</v>
      </c>
      <c r="L3251" s="101">
        <v>0</v>
      </c>
      <c r="M3251" s="62"/>
    </row>
    <row r="3252" spans="1:13" x14ac:dyDescent="0.3">
      <c r="A3252" s="62"/>
      <c r="B3252" s="6" t="s">
        <v>1562</v>
      </c>
      <c r="C3252" s="25"/>
      <c r="D3252" s="3">
        <v>0</v>
      </c>
      <c r="E3252" s="26">
        <v>0</v>
      </c>
      <c r="F3252" s="27"/>
      <c r="G3252" s="26">
        <v>6.6000000000000003E-2</v>
      </c>
      <c r="H3252" s="89">
        <v>4.4671260135638189E-4</v>
      </c>
      <c r="I3252" s="99"/>
      <c r="J3252" s="61" t="s">
        <v>165</v>
      </c>
      <c r="K3252" s="100">
        <v>0.4</v>
      </c>
      <c r="L3252" s="101">
        <v>1.7868504054255276E-4</v>
      </c>
      <c r="M3252" s="62"/>
    </row>
    <row r="3253" spans="1:13" x14ac:dyDescent="0.3">
      <c r="A3253" s="62"/>
      <c r="B3253" s="6" t="s">
        <v>57</v>
      </c>
      <c r="C3253" s="25"/>
      <c r="D3253" s="28"/>
      <c r="E3253" s="26"/>
      <c r="F3253" s="27"/>
      <c r="G3253" s="193">
        <v>9.0999999999999998E-2</v>
      </c>
      <c r="H3253" s="102" t="s">
        <v>57</v>
      </c>
      <c r="I3253" s="103"/>
      <c r="J3253" s="85"/>
      <c r="K3253" s="104" t="s">
        <v>156</v>
      </c>
      <c r="L3253" s="105">
        <v>1.7868504054255276E-4</v>
      </c>
      <c r="M3253" s="62"/>
    </row>
    <row r="3254" spans="1:13" x14ac:dyDescent="0.3">
      <c r="A3254" s="62"/>
      <c r="B3254" s="194" t="s">
        <v>22</v>
      </c>
      <c r="C3254" s="195"/>
      <c r="D3254" s="196"/>
      <c r="E3254" s="197"/>
      <c r="F3254" s="155"/>
      <c r="G3254" s="87"/>
      <c r="H3254" s="107"/>
      <c r="I3254" s="174"/>
      <c r="J3254" s="175"/>
      <c r="K3254" s="176"/>
      <c r="L3254" s="110"/>
      <c r="M3254" s="62"/>
    </row>
    <row r="3255" spans="1:13" ht="28.8" x14ac:dyDescent="0.3">
      <c r="A3255" s="62"/>
      <c r="B3255" s="198" t="s">
        <v>58</v>
      </c>
      <c r="C3255" s="199" t="s">
        <v>1</v>
      </c>
      <c r="D3255" s="200" t="s">
        <v>59</v>
      </c>
      <c r="E3255" s="156" t="s">
        <v>23</v>
      </c>
      <c r="F3255" s="156" t="s">
        <v>55</v>
      </c>
      <c r="G3255" s="201" t="s">
        <v>56</v>
      </c>
      <c r="H3255" s="90" t="s">
        <v>158</v>
      </c>
      <c r="I3255" s="169" t="s">
        <v>159</v>
      </c>
      <c r="J3255" s="169" t="s">
        <v>160</v>
      </c>
      <c r="K3255" s="177" t="s">
        <v>161</v>
      </c>
      <c r="L3255" s="92" t="s">
        <v>162</v>
      </c>
      <c r="M3255" s="62"/>
    </row>
    <row r="3256" spans="1:13" x14ac:dyDescent="0.3">
      <c r="A3256" s="62"/>
      <c r="B3256" s="8" t="s">
        <v>87</v>
      </c>
      <c r="C3256" s="25">
        <v>1</v>
      </c>
      <c r="D3256" s="3">
        <v>4.5599999999999996</v>
      </c>
      <c r="E3256" s="26">
        <v>4.5599999999999996</v>
      </c>
      <c r="F3256" s="26">
        <v>0.1</v>
      </c>
      <c r="G3256" s="26">
        <v>0.45599999999999996</v>
      </c>
      <c r="H3256" s="170">
        <v>3.086377973007729E-3</v>
      </c>
      <c r="I3256" s="171"/>
      <c r="J3256" s="192" t="s">
        <v>163</v>
      </c>
      <c r="K3256" s="172">
        <v>1</v>
      </c>
      <c r="L3256" s="173">
        <v>3.086377973007729E-3</v>
      </c>
      <c r="M3256" s="62"/>
    </row>
    <row r="3257" spans="1:13" x14ac:dyDescent="0.3">
      <c r="A3257" s="62"/>
      <c r="B3257" s="8" t="s">
        <v>27</v>
      </c>
      <c r="C3257" s="25">
        <v>1</v>
      </c>
      <c r="D3257" s="3">
        <v>4.0999999999999996</v>
      </c>
      <c r="E3257" s="26">
        <v>4.0999999999999996</v>
      </c>
      <c r="F3257" s="26">
        <v>0.1</v>
      </c>
      <c r="G3257" s="26">
        <v>0.41</v>
      </c>
      <c r="H3257" s="89">
        <v>2.7750328266078267E-3</v>
      </c>
      <c r="I3257" s="99"/>
      <c r="J3257" s="61" t="s">
        <v>163</v>
      </c>
      <c r="K3257" s="100">
        <v>1</v>
      </c>
      <c r="L3257" s="101">
        <v>2.7750328266078267E-3</v>
      </c>
      <c r="M3257" s="62"/>
    </row>
    <row r="3258" spans="1:13" x14ac:dyDescent="0.3">
      <c r="A3258" s="62"/>
      <c r="B3258" s="550" t="s">
        <v>86</v>
      </c>
      <c r="C3258" s="25">
        <v>1</v>
      </c>
      <c r="D3258" s="3">
        <v>4.55</v>
      </c>
      <c r="E3258" s="26">
        <v>4.55</v>
      </c>
      <c r="F3258" s="26">
        <v>0.1</v>
      </c>
      <c r="G3258" s="26">
        <v>0.45500000000000002</v>
      </c>
      <c r="H3258" s="89">
        <v>3.0796096002599052E-3</v>
      </c>
      <c r="I3258" s="99"/>
      <c r="J3258" s="61" t="s">
        <v>163</v>
      </c>
      <c r="K3258" s="100">
        <v>1</v>
      </c>
      <c r="L3258" s="101">
        <v>3.0796096002599052E-3</v>
      </c>
      <c r="M3258" s="62"/>
    </row>
    <row r="3259" spans="1:13" x14ac:dyDescent="0.3">
      <c r="A3259" s="62"/>
      <c r="B3259" s="8"/>
      <c r="C3259" s="25"/>
      <c r="D3259" s="3"/>
      <c r="E3259" s="26"/>
      <c r="F3259" s="27"/>
      <c r="G3259" s="26"/>
      <c r="H3259" s="89"/>
      <c r="I3259" s="99"/>
      <c r="J3259" s="61"/>
      <c r="K3259" s="100"/>
      <c r="L3259" s="101"/>
      <c r="M3259" s="62"/>
    </row>
    <row r="3260" spans="1:13" x14ac:dyDescent="0.3">
      <c r="A3260" s="62"/>
      <c r="B3260" s="8">
        <v>0</v>
      </c>
      <c r="C3260" s="25"/>
      <c r="D3260" s="3">
        <v>0</v>
      </c>
      <c r="E3260" s="26">
        <v>0</v>
      </c>
      <c r="F3260" s="27"/>
      <c r="G3260" s="26">
        <v>0</v>
      </c>
      <c r="H3260" s="89">
        <v>0</v>
      </c>
      <c r="I3260" s="99"/>
      <c r="J3260" s="61">
        <v>0</v>
      </c>
      <c r="K3260" s="100">
        <v>0</v>
      </c>
      <c r="L3260" s="101">
        <v>0</v>
      </c>
      <c r="M3260" s="62"/>
    </row>
    <row r="3261" spans="1:13" x14ac:dyDescent="0.3">
      <c r="A3261" s="62"/>
      <c r="B3261" s="8">
        <v>0</v>
      </c>
      <c r="C3261" s="25"/>
      <c r="D3261" s="3">
        <v>0</v>
      </c>
      <c r="E3261" s="26">
        <v>0</v>
      </c>
      <c r="F3261" s="27"/>
      <c r="G3261" s="26">
        <v>0</v>
      </c>
      <c r="H3261" s="89">
        <v>0</v>
      </c>
      <c r="I3261" s="99"/>
      <c r="J3261" s="61">
        <v>0</v>
      </c>
      <c r="K3261" s="100">
        <v>0</v>
      </c>
      <c r="L3261" s="101">
        <v>0</v>
      </c>
      <c r="M3261" s="62"/>
    </row>
    <row r="3262" spans="1:13" x14ac:dyDescent="0.3">
      <c r="A3262" s="62"/>
      <c r="B3262" s="8">
        <v>0</v>
      </c>
      <c r="C3262" s="25"/>
      <c r="D3262" s="3">
        <v>0</v>
      </c>
      <c r="E3262" s="26">
        <v>0</v>
      </c>
      <c r="F3262" s="27"/>
      <c r="G3262" s="26">
        <v>0</v>
      </c>
      <c r="H3262" s="89">
        <v>0</v>
      </c>
      <c r="I3262" s="99"/>
      <c r="J3262" s="61">
        <v>0</v>
      </c>
      <c r="K3262" s="100">
        <v>0</v>
      </c>
      <c r="L3262" s="101">
        <v>0</v>
      </c>
      <c r="M3262" s="62"/>
    </row>
    <row r="3263" spans="1:13" x14ac:dyDescent="0.3">
      <c r="A3263" s="62"/>
      <c r="B3263" s="8">
        <v>0</v>
      </c>
      <c r="C3263" s="25"/>
      <c r="D3263" s="3">
        <v>0</v>
      </c>
      <c r="E3263" s="26">
        <v>0</v>
      </c>
      <c r="F3263" s="27"/>
      <c r="G3263" s="26">
        <v>0</v>
      </c>
      <c r="H3263" s="89">
        <v>0</v>
      </c>
      <c r="I3263" s="99"/>
      <c r="J3263" s="61">
        <v>0</v>
      </c>
      <c r="K3263" s="100">
        <v>0</v>
      </c>
      <c r="L3263" s="101">
        <v>0</v>
      </c>
      <c r="M3263" s="62"/>
    </row>
    <row r="3264" spans="1:13" x14ac:dyDescent="0.3">
      <c r="A3264" s="62"/>
      <c r="B3264" s="8">
        <v>0</v>
      </c>
      <c r="C3264" s="25"/>
      <c r="D3264" s="3">
        <v>0</v>
      </c>
      <c r="E3264" s="26">
        <v>0</v>
      </c>
      <c r="F3264" s="27"/>
      <c r="G3264" s="26">
        <v>0</v>
      </c>
      <c r="H3264" s="89">
        <v>0</v>
      </c>
      <c r="I3264" s="99"/>
      <c r="J3264" s="61">
        <v>0</v>
      </c>
      <c r="K3264" s="100">
        <v>0</v>
      </c>
      <c r="L3264" s="101">
        <v>0</v>
      </c>
      <c r="M3264" s="62"/>
    </row>
    <row r="3265" spans="1:13" x14ac:dyDescent="0.3">
      <c r="A3265" s="62"/>
      <c r="B3265" s="6" t="s">
        <v>60</v>
      </c>
      <c r="C3265" s="25"/>
      <c r="D3265" s="28"/>
      <c r="E3265" s="26"/>
      <c r="F3265" s="27"/>
      <c r="G3265" s="193">
        <v>1.321</v>
      </c>
      <c r="H3265" s="106" t="s">
        <v>60</v>
      </c>
      <c r="I3265" s="103"/>
      <c r="J3265" s="85"/>
      <c r="K3265" s="104" t="s">
        <v>156</v>
      </c>
      <c r="L3265" s="95">
        <v>8.94102039987546E-3</v>
      </c>
      <c r="M3265" s="62"/>
    </row>
    <row r="3266" spans="1:13" x14ac:dyDescent="0.3">
      <c r="A3266" s="62"/>
      <c r="B3266" s="194" t="s">
        <v>38</v>
      </c>
      <c r="C3266" s="195"/>
      <c r="D3266" s="196"/>
      <c r="E3266" s="196"/>
      <c r="F3266" s="196"/>
      <c r="G3266" s="196"/>
      <c r="H3266" s="115"/>
      <c r="I3266" s="202"/>
      <c r="J3266" s="203"/>
      <c r="K3266" s="178"/>
      <c r="L3266" s="204"/>
      <c r="M3266" s="62"/>
    </row>
    <row r="3267" spans="1:13" ht="28.8" x14ac:dyDescent="0.3">
      <c r="A3267" s="62"/>
      <c r="B3267" s="53" t="s">
        <v>53</v>
      </c>
      <c r="C3267" s="195"/>
      <c r="D3267" s="205" t="s">
        <v>0</v>
      </c>
      <c r="E3267" s="206" t="s">
        <v>1</v>
      </c>
      <c r="F3267" s="207" t="s">
        <v>61</v>
      </c>
      <c r="G3267" s="188" t="s">
        <v>56</v>
      </c>
      <c r="H3267" s="111" t="s">
        <v>158</v>
      </c>
      <c r="I3267" s="112" t="s">
        <v>159</v>
      </c>
      <c r="J3267" s="112" t="s">
        <v>160</v>
      </c>
      <c r="K3267" s="113" t="s">
        <v>161</v>
      </c>
      <c r="L3267" s="114" t="s">
        <v>162</v>
      </c>
      <c r="M3267" s="62"/>
    </row>
    <row r="3268" spans="1:13" x14ac:dyDescent="0.3">
      <c r="A3268" s="62"/>
      <c r="B3268" s="189" t="s">
        <v>1637</v>
      </c>
      <c r="C3268" s="195"/>
      <c r="D3268" s="190" t="s">
        <v>5</v>
      </c>
      <c r="E3268" s="153">
        <v>2</v>
      </c>
      <c r="F3268" s="154">
        <v>35</v>
      </c>
      <c r="G3268" s="191">
        <v>70</v>
      </c>
      <c r="H3268" s="170">
        <v>0.47378609234767777</v>
      </c>
      <c r="I3268" s="171"/>
      <c r="J3268" s="192" t="s">
        <v>163</v>
      </c>
      <c r="K3268" s="172">
        <v>1</v>
      </c>
      <c r="L3268" s="173">
        <v>0.47378609234767777</v>
      </c>
      <c r="M3268" s="521"/>
    </row>
    <row r="3269" spans="1:13" x14ac:dyDescent="0.3">
      <c r="A3269" s="62"/>
      <c r="B3269" s="6" t="s">
        <v>1638</v>
      </c>
      <c r="C3269" s="7"/>
      <c r="D3269" s="3" t="s">
        <v>5</v>
      </c>
      <c r="E3269" s="4">
        <v>1</v>
      </c>
      <c r="F3269" s="5">
        <v>75</v>
      </c>
      <c r="G3269" s="26">
        <v>75</v>
      </c>
      <c r="H3269" s="89">
        <v>0.50762795608679756</v>
      </c>
      <c r="I3269" s="99"/>
      <c r="J3269" s="61" t="s">
        <v>163</v>
      </c>
      <c r="K3269" s="100">
        <v>1</v>
      </c>
      <c r="L3269" s="101">
        <v>0.50762795608679756</v>
      </c>
      <c r="M3269" s="521"/>
    </row>
    <row r="3270" spans="1:13" x14ac:dyDescent="0.3">
      <c r="A3270" s="62"/>
      <c r="B3270" s="6" t="s">
        <v>1567</v>
      </c>
      <c r="C3270" s="7"/>
      <c r="D3270" s="3" t="s">
        <v>2</v>
      </c>
      <c r="E3270" s="4">
        <v>0.2</v>
      </c>
      <c r="F3270" s="5">
        <v>6.67</v>
      </c>
      <c r="G3270" s="26">
        <v>1.3340000000000001</v>
      </c>
      <c r="H3270" s="89">
        <v>9.0290092455971738E-3</v>
      </c>
      <c r="I3270" s="99"/>
      <c r="J3270" s="61" t="s">
        <v>1219</v>
      </c>
      <c r="K3270" s="100">
        <v>0</v>
      </c>
      <c r="L3270" s="101">
        <v>0</v>
      </c>
      <c r="M3270" s="62"/>
    </row>
    <row r="3271" spans="1:13" x14ac:dyDescent="0.3">
      <c r="A3271" s="62"/>
      <c r="B3271" s="6">
        <v>0</v>
      </c>
      <c r="C3271" s="7"/>
      <c r="D3271" s="3">
        <v>0</v>
      </c>
      <c r="E3271" s="4"/>
      <c r="F3271" s="5">
        <v>0</v>
      </c>
      <c r="G3271" s="26">
        <v>0</v>
      </c>
      <c r="H3271" s="89">
        <v>0</v>
      </c>
      <c r="I3271" s="99"/>
      <c r="J3271" s="61">
        <v>0</v>
      </c>
      <c r="K3271" s="100">
        <v>0</v>
      </c>
      <c r="L3271" s="101">
        <v>0</v>
      </c>
      <c r="M3271" s="62"/>
    </row>
    <row r="3272" spans="1:13" x14ac:dyDescent="0.3">
      <c r="A3272" s="62"/>
      <c r="B3272" s="6">
        <v>0</v>
      </c>
      <c r="C3272" s="7"/>
      <c r="D3272" s="3">
        <v>0</v>
      </c>
      <c r="E3272" s="4"/>
      <c r="F3272" s="5">
        <v>0</v>
      </c>
      <c r="G3272" s="26">
        <v>0</v>
      </c>
      <c r="H3272" s="89">
        <v>0</v>
      </c>
      <c r="I3272" s="99"/>
      <c r="J3272" s="61">
        <v>0</v>
      </c>
      <c r="K3272" s="100">
        <v>0</v>
      </c>
      <c r="L3272" s="101">
        <v>0</v>
      </c>
      <c r="M3272" s="62"/>
    </row>
    <row r="3273" spans="1:13" x14ac:dyDescent="0.3">
      <c r="A3273" s="62"/>
      <c r="B3273" s="6">
        <v>0</v>
      </c>
      <c r="C3273" s="7"/>
      <c r="D3273" s="3">
        <v>0</v>
      </c>
      <c r="E3273" s="4"/>
      <c r="F3273" s="5">
        <v>0</v>
      </c>
      <c r="G3273" s="26">
        <v>0</v>
      </c>
      <c r="H3273" s="89">
        <v>0</v>
      </c>
      <c r="I3273" s="99"/>
      <c r="J3273" s="61">
        <v>0</v>
      </c>
      <c r="K3273" s="100">
        <v>0</v>
      </c>
      <c r="L3273" s="101">
        <v>0</v>
      </c>
      <c r="M3273" s="62"/>
    </row>
    <row r="3274" spans="1:13" x14ac:dyDescent="0.3">
      <c r="A3274" s="62"/>
      <c r="B3274" s="6">
        <v>0</v>
      </c>
      <c r="C3274" s="7"/>
      <c r="D3274" s="3">
        <v>0</v>
      </c>
      <c r="E3274" s="4"/>
      <c r="F3274" s="5">
        <v>0</v>
      </c>
      <c r="G3274" s="26">
        <v>0</v>
      </c>
      <c r="H3274" s="89">
        <v>0</v>
      </c>
      <c r="I3274" s="99"/>
      <c r="J3274" s="61">
        <v>0</v>
      </c>
      <c r="K3274" s="100">
        <v>0</v>
      </c>
      <c r="L3274" s="101">
        <v>0</v>
      </c>
      <c r="M3274" s="62"/>
    </row>
    <row r="3275" spans="1:13" x14ac:dyDescent="0.3">
      <c r="A3275" s="62"/>
      <c r="B3275" s="6">
        <v>0</v>
      </c>
      <c r="C3275" s="7"/>
      <c r="D3275" s="3">
        <v>0</v>
      </c>
      <c r="E3275" s="4"/>
      <c r="F3275" s="5">
        <v>0</v>
      </c>
      <c r="G3275" s="26">
        <v>0</v>
      </c>
      <c r="H3275" s="89">
        <v>0</v>
      </c>
      <c r="I3275" s="99"/>
      <c r="J3275" s="61">
        <v>0</v>
      </c>
      <c r="K3275" s="100">
        <v>0</v>
      </c>
      <c r="L3275" s="101">
        <v>0</v>
      </c>
      <c r="M3275" s="62"/>
    </row>
    <row r="3276" spans="1:13" x14ac:dyDescent="0.3">
      <c r="A3276" s="62"/>
      <c r="B3276" s="6">
        <v>0</v>
      </c>
      <c r="C3276" s="7"/>
      <c r="D3276" s="3">
        <v>0</v>
      </c>
      <c r="E3276" s="4"/>
      <c r="F3276" s="5">
        <v>0</v>
      </c>
      <c r="G3276" s="26">
        <v>0</v>
      </c>
      <c r="H3276" s="89">
        <v>0</v>
      </c>
      <c r="I3276" s="99"/>
      <c r="J3276" s="61">
        <v>0</v>
      </c>
      <c r="K3276" s="100">
        <v>0</v>
      </c>
      <c r="L3276" s="101">
        <v>0</v>
      </c>
      <c r="M3276" s="62"/>
    </row>
    <row r="3277" spans="1:13" x14ac:dyDescent="0.3">
      <c r="A3277" s="62"/>
      <c r="B3277" s="6">
        <v>0</v>
      </c>
      <c r="C3277" s="7"/>
      <c r="D3277" s="3">
        <v>0</v>
      </c>
      <c r="E3277" s="4"/>
      <c r="F3277" s="5">
        <v>0</v>
      </c>
      <c r="G3277" s="26">
        <v>0</v>
      </c>
      <c r="H3277" s="89">
        <v>0</v>
      </c>
      <c r="I3277" s="99"/>
      <c r="J3277" s="61">
        <v>0</v>
      </c>
      <c r="K3277" s="100">
        <v>0</v>
      </c>
      <c r="L3277" s="101">
        <v>0</v>
      </c>
      <c r="M3277" s="62"/>
    </row>
    <row r="3278" spans="1:13" x14ac:dyDescent="0.3">
      <c r="A3278" s="62"/>
      <c r="B3278" s="6">
        <v>0</v>
      </c>
      <c r="C3278" s="7"/>
      <c r="D3278" s="3">
        <v>0</v>
      </c>
      <c r="E3278" s="4"/>
      <c r="F3278" s="5">
        <v>0</v>
      </c>
      <c r="G3278" s="26">
        <v>0</v>
      </c>
      <c r="H3278" s="89">
        <v>0</v>
      </c>
      <c r="I3278" s="99"/>
      <c r="J3278" s="61">
        <v>0</v>
      </c>
      <c r="K3278" s="100">
        <v>0</v>
      </c>
      <c r="L3278" s="101">
        <v>0</v>
      </c>
      <c r="M3278" s="62"/>
    </row>
    <row r="3279" spans="1:13" x14ac:dyDescent="0.3">
      <c r="A3279" s="62"/>
      <c r="B3279" s="6">
        <v>0</v>
      </c>
      <c r="C3279" s="7"/>
      <c r="D3279" s="3">
        <v>0</v>
      </c>
      <c r="E3279" s="4"/>
      <c r="F3279" s="5">
        <v>0</v>
      </c>
      <c r="G3279" s="26">
        <v>0</v>
      </c>
      <c r="H3279" s="89">
        <v>0</v>
      </c>
      <c r="I3279" s="99"/>
      <c r="J3279" s="61">
        <v>0</v>
      </c>
      <c r="K3279" s="100">
        <v>0</v>
      </c>
      <c r="L3279" s="101">
        <v>0</v>
      </c>
      <c r="M3279" s="62"/>
    </row>
    <row r="3280" spans="1:13" x14ac:dyDescent="0.3">
      <c r="A3280" s="62"/>
      <c r="B3280" s="6">
        <v>0</v>
      </c>
      <c r="C3280" s="7"/>
      <c r="D3280" s="3">
        <v>0</v>
      </c>
      <c r="E3280" s="4"/>
      <c r="F3280" s="5">
        <v>0</v>
      </c>
      <c r="G3280" s="26">
        <v>0</v>
      </c>
      <c r="H3280" s="89">
        <v>0</v>
      </c>
      <c r="I3280" s="99"/>
      <c r="J3280" s="61">
        <v>0</v>
      </c>
      <c r="K3280" s="100">
        <v>0</v>
      </c>
      <c r="L3280" s="101">
        <v>0</v>
      </c>
      <c r="M3280" s="62"/>
    </row>
    <row r="3281" spans="1:13" x14ac:dyDescent="0.3">
      <c r="A3281" s="62"/>
      <c r="B3281" s="58" t="s">
        <v>62</v>
      </c>
      <c r="C3281" s="46"/>
      <c r="D3281" s="37"/>
      <c r="E3281" s="38"/>
      <c r="F3281" s="39"/>
      <c r="G3281" s="193">
        <v>146.334</v>
      </c>
      <c r="H3281" s="106" t="s">
        <v>62</v>
      </c>
      <c r="I3281" s="103"/>
      <c r="J3281" s="85"/>
      <c r="K3281" s="104" t="s">
        <v>156</v>
      </c>
      <c r="L3281" s="95">
        <v>0.98141404843447533</v>
      </c>
      <c r="M3281" s="62"/>
    </row>
    <row r="3282" spans="1:13" x14ac:dyDescent="0.3">
      <c r="A3282" s="62"/>
      <c r="B3282" s="194" t="s">
        <v>63</v>
      </c>
      <c r="C3282" s="195"/>
      <c r="D3282" s="196"/>
      <c r="E3282" s="197"/>
      <c r="F3282" s="155"/>
      <c r="G3282" s="197"/>
      <c r="H3282" s="115"/>
      <c r="I3282" s="202"/>
      <c r="J3282" s="203"/>
      <c r="K3282" s="178"/>
      <c r="L3282" s="204">
        <v>0</v>
      </c>
      <c r="M3282" s="62"/>
    </row>
    <row r="3283" spans="1:13" ht="28.8" x14ac:dyDescent="0.3">
      <c r="A3283" s="62"/>
      <c r="B3283" s="53" t="s">
        <v>53</v>
      </c>
      <c r="C3283" s="210"/>
      <c r="D3283" s="211" t="s">
        <v>0</v>
      </c>
      <c r="E3283" s="201" t="s">
        <v>1</v>
      </c>
      <c r="F3283" s="156" t="s">
        <v>61</v>
      </c>
      <c r="G3283" s="188" t="s">
        <v>56</v>
      </c>
      <c r="H3283" s="111" t="s">
        <v>158</v>
      </c>
      <c r="I3283" s="112" t="s">
        <v>159</v>
      </c>
      <c r="J3283" s="112" t="s">
        <v>160</v>
      </c>
      <c r="K3283" s="113" t="s">
        <v>161</v>
      </c>
      <c r="L3283" s="114" t="s">
        <v>162</v>
      </c>
      <c r="M3283" s="62"/>
    </row>
    <row r="3284" spans="1:13" x14ac:dyDescent="0.3">
      <c r="A3284" s="62"/>
      <c r="B3284" s="6">
        <v>0</v>
      </c>
      <c r="C3284" s="7"/>
      <c r="D3284" s="3">
        <v>0</v>
      </c>
      <c r="E3284" s="26"/>
      <c r="F3284" s="5">
        <v>0</v>
      </c>
      <c r="G3284" s="191">
        <v>0</v>
      </c>
      <c r="H3284" s="170">
        <v>0</v>
      </c>
      <c r="I3284" s="171"/>
      <c r="J3284" s="192">
        <v>0</v>
      </c>
      <c r="K3284" s="172">
        <v>0</v>
      </c>
      <c r="L3284" s="173">
        <v>0</v>
      </c>
      <c r="M3284" s="62"/>
    </row>
    <row r="3285" spans="1:13" x14ac:dyDescent="0.3">
      <c r="A3285" s="62"/>
      <c r="B3285" s="6">
        <v>0</v>
      </c>
      <c r="C3285" s="7"/>
      <c r="D3285" s="3">
        <v>0</v>
      </c>
      <c r="E3285" s="26"/>
      <c r="F3285" s="5">
        <v>0</v>
      </c>
      <c r="G3285" s="26">
        <v>0</v>
      </c>
      <c r="H3285" s="89">
        <v>0</v>
      </c>
      <c r="I3285" s="99"/>
      <c r="J3285" s="61">
        <v>0</v>
      </c>
      <c r="K3285" s="100">
        <v>0</v>
      </c>
      <c r="L3285" s="101">
        <v>0</v>
      </c>
      <c r="M3285" s="62"/>
    </row>
    <row r="3286" spans="1:13" x14ac:dyDescent="0.3">
      <c r="A3286" s="62"/>
      <c r="B3286" s="6">
        <v>0</v>
      </c>
      <c r="C3286" s="7"/>
      <c r="D3286" s="3">
        <v>0</v>
      </c>
      <c r="E3286" s="26"/>
      <c r="F3286" s="5">
        <v>0</v>
      </c>
      <c r="G3286" s="26">
        <v>0</v>
      </c>
      <c r="H3286" s="89">
        <v>0</v>
      </c>
      <c r="I3286" s="99"/>
      <c r="J3286" s="61">
        <v>0</v>
      </c>
      <c r="K3286" s="100">
        <v>0</v>
      </c>
      <c r="L3286" s="101">
        <v>0</v>
      </c>
      <c r="M3286" s="62"/>
    </row>
    <row r="3287" spans="1:13" x14ac:dyDescent="0.3">
      <c r="A3287" s="62"/>
      <c r="B3287" s="6">
        <v>0</v>
      </c>
      <c r="C3287" s="7"/>
      <c r="D3287" s="3">
        <v>0</v>
      </c>
      <c r="E3287" s="26"/>
      <c r="F3287" s="5">
        <v>0</v>
      </c>
      <c r="G3287" s="26">
        <v>0</v>
      </c>
      <c r="H3287" s="89">
        <v>0</v>
      </c>
      <c r="I3287" s="99"/>
      <c r="J3287" s="61">
        <v>0</v>
      </c>
      <c r="K3287" s="100">
        <v>0</v>
      </c>
      <c r="L3287" s="101">
        <v>0</v>
      </c>
      <c r="M3287" s="62"/>
    </row>
    <row r="3288" spans="1:13" x14ac:dyDescent="0.3">
      <c r="A3288" s="62"/>
      <c r="B3288" s="6">
        <v>0</v>
      </c>
      <c r="C3288" s="7"/>
      <c r="D3288" s="3">
        <v>0</v>
      </c>
      <c r="E3288" s="26"/>
      <c r="F3288" s="5">
        <v>0</v>
      </c>
      <c r="G3288" s="26">
        <v>0</v>
      </c>
      <c r="H3288" s="89">
        <v>0</v>
      </c>
      <c r="I3288" s="99"/>
      <c r="J3288" s="61">
        <v>0</v>
      </c>
      <c r="K3288" s="100">
        <v>0</v>
      </c>
      <c r="L3288" s="101">
        <v>0</v>
      </c>
      <c r="M3288" s="62"/>
    </row>
    <row r="3289" spans="1:13" ht="15" thickBot="1" x14ac:dyDescent="0.35">
      <c r="A3289" s="62"/>
      <c r="B3289" s="59" t="s">
        <v>64</v>
      </c>
      <c r="C3289" s="42"/>
      <c r="D3289" s="43"/>
      <c r="E3289" s="44"/>
      <c r="F3289" s="45"/>
      <c r="G3289" s="191">
        <v>0</v>
      </c>
      <c r="H3289" s="106" t="s">
        <v>64</v>
      </c>
      <c r="I3289" s="103"/>
      <c r="J3289" s="85"/>
      <c r="K3289" s="104" t="s">
        <v>156</v>
      </c>
      <c r="L3289" s="95">
        <v>0</v>
      </c>
      <c r="M3289" s="62"/>
    </row>
    <row r="3290" spans="1:13" x14ac:dyDescent="0.3">
      <c r="A3290" s="62"/>
      <c r="B3290" s="64"/>
      <c r="C3290" s="68"/>
      <c r="D3290" s="69" t="s">
        <v>65</v>
      </c>
      <c r="E3290" s="70"/>
      <c r="F3290" s="71"/>
      <c r="G3290" s="88">
        <v>147.74600000000001</v>
      </c>
      <c r="H3290" s="179"/>
      <c r="I3290" s="212"/>
      <c r="J3290" s="213"/>
      <c r="K3290" s="214"/>
      <c r="L3290" s="180"/>
      <c r="M3290" s="62"/>
    </row>
    <row r="3291" spans="1:13" x14ac:dyDescent="0.3">
      <c r="A3291" s="62"/>
      <c r="B3291" s="63"/>
      <c r="C3291" s="68"/>
      <c r="D3291" s="72" t="s">
        <v>7</v>
      </c>
      <c r="E3291" s="215"/>
      <c r="F3291" s="181">
        <v>0.1</v>
      </c>
      <c r="G3291" s="215">
        <v>14.775</v>
      </c>
      <c r="H3291" s="120"/>
      <c r="I3291" s="124"/>
      <c r="J3291" s="141"/>
      <c r="K3291" s="125"/>
      <c r="L3291" s="119"/>
      <c r="M3291" s="62"/>
    </row>
    <row r="3292" spans="1:13" x14ac:dyDescent="0.3">
      <c r="A3292" s="62"/>
      <c r="B3292" s="63"/>
      <c r="C3292" s="68"/>
      <c r="D3292" s="72" t="s">
        <v>8</v>
      </c>
      <c r="E3292" s="215"/>
      <c r="F3292" s="181">
        <v>0.1</v>
      </c>
      <c r="G3292" s="215">
        <v>14.775</v>
      </c>
      <c r="H3292" s="120"/>
      <c r="I3292" s="124"/>
      <c r="J3292" s="141"/>
      <c r="K3292" s="125"/>
      <c r="L3292" s="119"/>
      <c r="M3292" s="62"/>
    </row>
    <row r="3293" spans="1:13" x14ac:dyDescent="0.3">
      <c r="A3293" s="62"/>
      <c r="B3293" s="63" t="s">
        <v>66</v>
      </c>
      <c r="C3293" s="68"/>
      <c r="D3293" s="75" t="s">
        <v>67</v>
      </c>
      <c r="E3293" s="76"/>
      <c r="F3293" s="71"/>
      <c r="G3293" s="76">
        <v>177.29599999999999</v>
      </c>
      <c r="H3293" s="120"/>
      <c r="I3293" s="124"/>
      <c r="J3293" s="141"/>
      <c r="K3293" s="125"/>
      <c r="L3293" s="119"/>
      <c r="M3293" s="62"/>
    </row>
    <row r="3294" spans="1:13" ht="15" thickBot="1" x14ac:dyDescent="0.35">
      <c r="A3294" s="62"/>
      <c r="B3294" s="63"/>
      <c r="C3294" s="68"/>
      <c r="D3294" s="77" t="s">
        <v>68</v>
      </c>
      <c r="E3294" s="78"/>
      <c r="F3294" s="79"/>
      <c r="G3294" s="78">
        <v>177.3</v>
      </c>
      <c r="H3294" s="134">
        <v>1</v>
      </c>
      <c r="I3294" s="126"/>
      <c r="J3294" s="142"/>
      <c r="K3294" s="127"/>
      <c r="L3294" s="135">
        <v>0.99053375387489329</v>
      </c>
      <c r="M3294" s="62"/>
    </row>
    <row r="3295" spans="1:13" x14ac:dyDescent="0.3">
      <c r="A3295" s="62"/>
      <c r="B3295" s="63"/>
      <c r="C3295" s="68"/>
      <c r="D3295" s="80"/>
      <c r="E3295" s="67"/>
      <c r="F3295" s="65"/>
      <c r="G3295" s="67"/>
      <c r="H3295" s="47"/>
      <c r="I3295" s="47"/>
      <c r="J3295" s="60"/>
      <c r="K3295" s="47"/>
      <c r="L3295" s="47"/>
      <c r="M3295" s="62"/>
    </row>
    <row r="3296" spans="1:13" x14ac:dyDescent="0.3">
      <c r="A3296" s="62"/>
      <c r="B3296" s="63"/>
      <c r="C3296" s="68"/>
      <c r="D3296" s="80"/>
      <c r="E3296" s="67"/>
      <c r="F3296" s="65"/>
      <c r="G3296" s="67"/>
      <c r="H3296" s="47"/>
      <c r="I3296" s="47"/>
      <c r="J3296" s="60"/>
      <c r="K3296" s="47"/>
      <c r="L3296" s="47"/>
      <c r="M3296" s="62"/>
    </row>
    <row r="3297" spans="1:13" x14ac:dyDescent="0.3">
      <c r="A3297" s="62"/>
      <c r="B3297" s="63"/>
      <c r="C3297" s="68"/>
      <c r="D3297" s="80"/>
      <c r="E3297" s="67"/>
      <c r="F3297" s="65"/>
      <c r="G3297" s="67"/>
      <c r="H3297" s="47"/>
      <c r="I3297" s="47"/>
      <c r="J3297" s="60"/>
      <c r="K3297" s="47"/>
      <c r="L3297" s="47"/>
      <c r="M3297" s="62"/>
    </row>
    <row r="3298" spans="1:13" x14ac:dyDescent="0.3">
      <c r="A3298" s="62"/>
      <c r="B3298" s="136" t="s">
        <v>1808</v>
      </c>
      <c r="C3298" s="81"/>
      <c r="D3298" s="80"/>
      <c r="E3298" s="67"/>
      <c r="F3298" s="82"/>
      <c r="G3298" s="82"/>
      <c r="H3298" s="47"/>
      <c r="I3298" s="47"/>
      <c r="J3298" s="60"/>
      <c r="K3298" s="47"/>
      <c r="L3298" s="47"/>
      <c r="M3298" s="62"/>
    </row>
    <row r="3299" spans="1:13" x14ac:dyDescent="0.3">
      <c r="A3299" s="62"/>
      <c r="B3299" s="216" t="s">
        <v>6</v>
      </c>
      <c r="C3299" s="217"/>
      <c r="D3299" s="80"/>
      <c r="E3299" s="67"/>
      <c r="F3299" s="62"/>
      <c r="G3299" s="62"/>
      <c r="H3299" s="47"/>
      <c r="I3299" s="47"/>
      <c r="J3299" s="60"/>
      <c r="K3299" s="47"/>
      <c r="L3299" s="47"/>
      <c r="M3299" s="62"/>
    </row>
    <row r="3300" spans="1:13" x14ac:dyDescent="0.3">
      <c r="A3300" s="62"/>
      <c r="B3300" s="84"/>
      <c r="C3300" s="62"/>
      <c r="D3300" s="80"/>
      <c r="E3300" s="67"/>
      <c r="F3300" s="62"/>
      <c r="G3300" s="62"/>
      <c r="H3300" s="47"/>
      <c r="I3300" s="47"/>
      <c r="J3300" s="60"/>
      <c r="K3300" s="47"/>
      <c r="L3300" s="47"/>
      <c r="M3300" s="62"/>
    </row>
    <row r="3301" spans="1:13" x14ac:dyDescent="0.3">
      <c r="A3301" s="62"/>
      <c r="B3301" s="129"/>
      <c r="C3301" s="129"/>
      <c r="D3301" s="129"/>
      <c r="J3301" s="1"/>
    </row>
    <row r="3302" spans="1:13" x14ac:dyDescent="0.3">
      <c r="A3302" s="62"/>
      <c r="B3302" s="130"/>
      <c r="C3302" s="130"/>
      <c r="D3302" s="130"/>
      <c r="J3302" s="1"/>
    </row>
    <row r="3303" spans="1:13" ht="15.6" x14ac:dyDescent="0.3">
      <c r="A3303" s="62"/>
      <c r="B3303" s="47"/>
      <c r="C3303" s="47"/>
      <c r="D3303" s="715" t="s">
        <v>166</v>
      </c>
      <c r="E3303" s="715"/>
      <c r="F3303" s="715"/>
      <c r="J3303" s="1"/>
    </row>
    <row r="3304" spans="1:13" x14ac:dyDescent="0.3">
      <c r="A3304" s="62"/>
      <c r="B3304" s="132"/>
      <c r="C3304" s="132"/>
      <c r="D3304" s="132"/>
      <c r="J3304" s="1"/>
    </row>
    <row r="3305" spans="1:13" ht="82.2" customHeight="1" x14ac:dyDescent="0.3">
      <c r="A3305" s="62"/>
      <c r="B3305" s="710" t="s">
        <v>1809</v>
      </c>
      <c r="C3305" s="710"/>
      <c r="D3305" s="710"/>
      <c r="E3305" s="710"/>
      <c r="F3305" s="710"/>
      <c r="G3305" s="710"/>
      <c r="H3305" s="710"/>
      <c r="I3305" s="710"/>
      <c r="J3305" s="710"/>
      <c r="K3305" s="710"/>
      <c r="L3305" s="710"/>
    </row>
    <row r="3306" spans="1:13" x14ac:dyDescent="0.3">
      <c r="A3306" s="62"/>
      <c r="B3306" s="63"/>
      <c r="C3306" s="9"/>
      <c r="D3306" s="10"/>
      <c r="E3306" s="11"/>
      <c r="F3306" s="12"/>
      <c r="G3306" s="13"/>
      <c r="H3306" s="47"/>
      <c r="I3306" s="47"/>
      <c r="J3306" s="60"/>
      <c r="K3306" s="47"/>
      <c r="L3306" s="47"/>
      <c r="M3306" s="62"/>
    </row>
    <row r="3307" spans="1:13" x14ac:dyDescent="0.3">
      <c r="A3307" s="62"/>
      <c r="B3307" s="48" t="s">
        <v>48</v>
      </c>
      <c r="C3307" s="9"/>
      <c r="D3307" s="10"/>
      <c r="E3307" s="11"/>
      <c r="F3307" s="11"/>
      <c r="G3307" s="11"/>
      <c r="H3307" s="47"/>
      <c r="I3307" s="47"/>
      <c r="J3307" s="60"/>
      <c r="K3307" s="47"/>
      <c r="L3307" s="47"/>
      <c r="M3307" s="62"/>
    </row>
    <row r="3308" spans="1:13" x14ac:dyDescent="0.3">
      <c r="A3308" s="62"/>
      <c r="B3308" s="64" t="s">
        <v>49</v>
      </c>
      <c r="C3308" s="62" t="s">
        <v>1118</v>
      </c>
      <c r="D3308" s="62"/>
      <c r="E3308" s="62"/>
      <c r="F3308" s="47"/>
      <c r="G3308" s="47"/>
      <c r="H3308" s="47"/>
      <c r="I3308" s="65" t="s">
        <v>50</v>
      </c>
      <c r="J3308" s="68" t="s">
        <v>5</v>
      </c>
      <c r="K3308" s="47"/>
      <c r="L3308" s="47"/>
      <c r="M3308" s="62"/>
    </row>
    <row r="3309" spans="1:13" ht="15" thickBot="1" x14ac:dyDescent="0.35">
      <c r="A3309" s="62"/>
      <c r="B3309" s="64" t="s">
        <v>51</v>
      </c>
      <c r="C3309" s="62" t="s">
        <v>1683</v>
      </c>
      <c r="D3309" s="62"/>
      <c r="E3309" s="62"/>
      <c r="F3309" s="47"/>
      <c r="G3309" s="62" t="s">
        <v>544</v>
      </c>
      <c r="H3309" s="47"/>
      <c r="I3309" s="47"/>
      <c r="J3309" s="60"/>
      <c r="K3309" s="47"/>
      <c r="L3309" s="47"/>
      <c r="M3309" s="62"/>
    </row>
    <row r="3310" spans="1:13" ht="15" thickTop="1" x14ac:dyDescent="0.3">
      <c r="A3310" s="62"/>
      <c r="B3310" s="49" t="s">
        <v>52</v>
      </c>
      <c r="C3310" s="14"/>
      <c r="D3310" s="15"/>
      <c r="E3310" s="16"/>
      <c r="F3310" s="17"/>
      <c r="G3310" s="16"/>
      <c r="H3310" s="711" t="s">
        <v>164</v>
      </c>
      <c r="I3310" s="712"/>
      <c r="J3310" s="712"/>
      <c r="K3310" s="712"/>
      <c r="L3310" s="713"/>
      <c r="M3310" s="62"/>
    </row>
    <row r="3311" spans="1:13" ht="28.8" x14ac:dyDescent="0.3">
      <c r="A3311" s="62"/>
      <c r="B3311" s="186" t="s">
        <v>53</v>
      </c>
      <c r="C3311" s="187" t="s">
        <v>1</v>
      </c>
      <c r="D3311" s="161" t="s">
        <v>54</v>
      </c>
      <c r="E3311" s="188" t="s">
        <v>23</v>
      </c>
      <c r="F3311" s="188" t="s">
        <v>55</v>
      </c>
      <c r="G3311" s="188" t="s">
        <v>56</v>
      </c>
      <c r="H3311" s="90" t="s">
        <v>158</v>
      </c>
      <c r="I3311" s="169" t="s">
        <v>159</v>
      </c>
      <c r="J3311" s="169" t="s">
        <v>160</v>
      </c>
      <c r="K3311" s="169" t="s">
        <v>161</v>
      </c>
      <c r="L3311" s="92" t="s">
        <v>162</v>
      </c>
      <c r="M3311" s="62"/>
    </row>
    <row r="3312" spans="1:13" x14ac:dyDescent="0.3">
      <c r="A3312" s="62"/>
      <c r="B3312" s="189" t="s">
        <v>1565</v>
      </c>
      <c r="C3312" s="187">
        <v>1</v>
      </c>
      <c r="D3312" s="190">
        <v>0.25</v>
      </c>
      <c r="E3312" s="191">
        <v>0.25</v>
      </c>
      <c r="F3312" s="391">
        <v>0.1</v>
      </c>
      <c r="G3312" s="191">
        <v>2.5000000000000001E-2</v>
      </c>
      <c r="H3312" s="170">
        <v>2.7959514622826148E-4</v>
      </c>
      <c r="I3312" s="171"/>
      <c r="J3312" s="192">
        <v>0</v>
      </c>
      <c r="K3312" s="172">
        <v>0</v>
      </c>
      <c r="L3312" s="173">
        <v>0</v>
      </c>
      <c r="M3312" s="62"/>
    </row>
    <row r="3313" spans="1:13" x14ac:dyDescent="0.3">
      <c r="A3313" s="62"/>
      <c r="B3313" s="6">
        <v>0</v>
      </c>
      <c r="C3313" s="25"/>
      <c r="D3313" s="3">
        <v>0</v>
      </c>
      <c r="E3313" s="26">
        <v>0</v>
      </c>
      <c r="F3313" s="27"/>
      <c r="G3313" s="26">
        <v>0</v>
      </c>
      <c r="H3313" s="89">
        <v>0</v>
      </c>
      <c r="I3313" s="99"/>
      <c r="J3313" s="61">
        <v>0</v>
      </c>
      <c r="K3313" s="100">
        <v>0</v>
      </c>
      <c r="L3313" s="101">
        <v>0</v>
      </c>
      <c r="M3313" s="62"/>
    </row>
    <row r="3314" spans="1:13" x14ac:dyDescent="0.3">
      <c r="A3314" s="62"/>
      <c r="B3314" s="6">
        <v>0</v>
      </c>
      <c r="C3314" s="25"/>
      <c r="D3314" s="3">
        <v>0</v>
      </c>
      <c r="E3314" s="26">
        <v>0</v>
      </c>
      <c r="F3314" s="27"/>
      <c r="G3314" s="26">
        <v>0</v>
      </c>
      <c r="H3314" s="89">
        <v>0</v>
      </c>
      <c r="I3314" s="99"/>
      <c r="J3314" s="61">
        <v>0</v>
      </c>
      <c r="K3314" s="100">
        <v>0</v>
      </c>
      <c r="L3314" s="101">
        <v>0</v>
      </c>
      <c r="M3314" s="62"/>
    </row>
    <row r="3315" spans="1:13" x14ac:dyDescent="0.3">
      <c r="A3315" s="62"/>
      <c r="B3315" s="6">
        <v>0</v>
      </c>
      <c r="C3315" s="25"/>
      <c r="D3315" s="3">
        <v>0</v>
      </c>
      <c r="E3315" s="26">
        <v>0</v>
      </c>
      <c r="F3315" s="27"/>
      <c r="G3315" s="26">
        <v>0</v>
      </c>
      <c r="H3315" s="89">
        <v>0</v>
      </c>
      <c r="I3315" s="99"/>
      <c r="J3315" s="61">
        <v>0</v>
      </c>
      <c r="K3315" s="100">
        <v>0</v>
      </c>
      <c r="L3315" s="101">
        <v>0</v>
      </c>
      <c r="M3315" s="62"/>
    </row>
    <row r="3316" spans="1:13" x14ac:dyDescent="0.3">
      <c r="A3316" s="62"/>
      <c r="B3316" s="6">
        <v>0</v>
      </c>
      <c r="C3316" s="25"/>
      <c r="D3316" s="3">
        <v>0</v>
      </c>
      <c r="E3316" s="26">
        <v>0</v>
      </c>
      <c r="F3316" s="27"/>
      <c r="G3316" s="26">
        <v>0</v>
      </c>
      <c r="H3316" s="89">
        <v>0</v>
      </c>
      <c r="I3316" s="99"/>
      <c r="J3316" s="61">
        <v>0</v>
      </c>
      <c r="K3316" s="100">
        <v>0</v>
      </c>
      <c r="L3316" s="101">
        <v>0</v>
      </c>
      <c r="M3316" s="62"/>
    </row>
    <row r="3317" spans="1:13" x14ac:dyDescent="0.3">
      <c r="A3317" s="62"/>
      <c r="B3317" s="6">
        <v>0</v>
      </c>
      <c r="C3317" s="25"/>
      <c r="D3317" s="3">
        <v>0</v>
      </c>
      <c r="E3317" s="26">
        <v>0</v>
      </c>
      <c r="F3317" s="27"/>
      <c r="G3317" s="26">
        <v>0</v>
      </c>
      <c r="H3317" s="89">
        <v>0</v>
      </c>
      <c r="I3317" s="99"/>
      <c r="J3317" s="61">
        <v>0</v>
      </c>
      <c r="K3317" s="100">
        <v>0</v>
      </c>
      <c r="L3317" s="101">
        <v>0</v>
      </c>
      <c r="M3317" s="62"/>
    </row>
    <row r="3318" spans="1:13" x14ac:dyDescent="0.3">
      <c r="A3318" s="62"/>
      <c r="B3318" s="6" t="s">
        <v>1562</v>
      </c>
      <c r="C3318" s="25"/>
      <c r="D3318" s="3">
        <v>0</v>
      </c>
      <c r="E3318" s="26">
        <v>0</v>
      </c>
      <c r="F3318" s="27"/>
      <c r="G3318" s="26">
        <v>6.6000000000000003E-2</v>
      </c>
      <c r="H3318" s="89">
        <v>7.381311860426103E-4</v>
      </c>
      <c r="I3318" s="99"/>
      <c r="J3318" s="61" t="s">
        <v>165</v>
      </c>
      <c r="K3318" s="100">
        <v>0.4</v>
      </c>
      <c r="L3318" s="101">
        <v>2.9525247441704414E-4</v>
      </c>
      <c r="M3318" s="62"/>
    </row>
    <row r="3319" spans="1:13" x14ac:dyDescent="0.3">
      <c r="A3319" s="62"/>
      <c r="B3319" s="6" t="s">
        <v>57</v>
      </c>
      <c r="C3319" s="25"/>
      <c r="D3319" s="28"/>
      <c r="E3319" s="26"/>
      <c r="F3319" s="27"/>
      <c r="G3319" s="193">
        <v>9.0999999999999998E-2</v>
      </c>
      <c r="H3319" s="102" t="s">
        <v>57</v>
      </c>
      <c r="I3319" s="103"/>
      <c r="J3319" s="85"/>
      <c r="K3319" s="104" t="s">
        <v>156</v>
      </c>
      <c r="L3319" s="105">
        <v>2.9525247441704414E-4</v>
      </c>
      <c r="M3319" s="62"/>
    </row>
    <row r="3320" spans="1:13" x14ac:dyDescent="0.3">
      <c r="A3320" s="62"/>
      <c r="B3320" s="194" t="s">
        <v>22</v>
      </c>
      <c r="C3320" s="195"/>
      <c r="D3320" s="196"/>
      <c r="E3320" s="197"/>
      <c r="F3320" s="155"/>
      <c r="G3320" s="87"/>
      <c r="H3320" s="107"/>
      <c r="I3320" s="174"/>
      <c r="J3320" s="175"/>
      <c r="K3320" s="176"/>
      <c r="L3320" s="110"/>
      <c r="M3320" s="62"/>
    </row>
    <row r="3321" spans="1:13" ht="28.8" x14ac:dyDescent="0.3">
      <c r="A3321" s="62"/>
      <c r="B3321" s="198" t="s">
        <v>58</v>
      </c>
      <c r="C3321" s="199" t="s">
        <v>1</v>
      </c>
      <c r="D3321" s="200" t="s">
        <v>59</v>
      </c>
      <c r="E3321" s="156" t="s">
        <v>23</v>
      </c>
      <c r="F3321" s="156" t="s">
        <v>55</v>
      </c>
      <c r="G3321" s="201" t="s">
        <v>56</v>
      </c>
      <c r="H3321" s="90" t="s">
        <v>158</v>
      </c>
      <c r="I3321" s="169" t="s">
        <v>159</v>
      </c>
      <c r="J3321" s="169" t="s">
        <v>160</v>
      </c>
      <c r="K3321" s="177" t="s">
        <v>161</v>
      </c>
      <c r="L3321" s="92" t="s">
        <v>162</v>
      </c>
      <c r="M3321" s="62"/>
    </row>
    <row r="3322" spans="1:13" x14ac:dyDescent="0.3">
      <c r="A3322" s="62"/>
      <c r="B3322" s="8" t="s">
        <v>85</v>
      </c>
      <c r="C3322" s="25">
        <v>1</v>
      </c>
      <c r="D3322" s="3">
        <v>4.55</v>
      </c>
      <c r="E3322" s="26">
        <v>4.55</v>
      </c>
      <c r="F3322" s="26">
        <v>0.1</v>
      </c>
      <c r="G3322" s="26">
        <v>0.45500000000000002</v>
      </c>
      <c r="H3322" s="170">
        <v>5.088631661354359E-3</v>
      </c>
      <c r="I3322" s="171"/>
      <c r="J3322" s="61" t="s">
        <v>163</v>
      </c>
      <c r="K3322" s="100">
        <v>1</v>
      </c>
      <c r="L3322" s="173">
        <v>5.088631661354359E-3</v>
      </c>
      <c r="M3322" s="62"/>
    </row>
    <row r="3323" spans="1:13" x14ac:dyDescent="0.3">
      <c r="A3323" s="62"/>
      <c r="B3323" s="550" t="s">
        <v>86</v>
      </c>
      <c r="C3323" s="25">
        <v>1</v>
      </c>
      <c r="D3323" s="3">
        <v>4.55</v>
      </c>
      <c r="E3323" s="26">
        <v>4.55</v>
      </c>
      <c r="F3323" s="26">
        <v>0.1</v>
      </c>
      <c r="G3323" s="26">
        <v>0.45500000000000002</v>
      </c>
      <c r="H3323" s="89">
        <v>5.088631661354359E-3</v>
      </c>
      <c r="I3323" s="99"/>
      <c r="J3323" s="61" t="s">
        <v>163</v>
      </c>
      <c r="K3323" s="100">
        <v>1</v>
      </c>
      <c r="L3323" s="101">
        <v>5.088631661354359E-3</v>
      </c>
      <c r="M3323" s="62"/>
    </row>
    <row r="3324" spans="1:13" x14ac:dyDescent="0.3">
      <c r="A3324" s="62"/>
      <c r="B3324" s="8" t="s">
        <v>27</v>
      </c>
      <c r="C3324" s="25">
        <v>1</v>
      </c>
      <c r="D3324" s="3">
        <v>4.0999999999999996</v>
      </c>
      <c r="E3324" s="26">
        <v>4.0999999999999996</v>
      </c>
      <c r="F3324" s="26">
        <v>0.1</v>
      </c>
      <c r="G3324" s="26">
        <v>0.41</v>
      </c>
      <c r="H3324" s="89">
        <v>4.5853603981434879E-3</v>
      </c>
      <c r="I3324" s="99"/>
      <c r="J3324" s="61" t="s">
        <v>163</v>
      </c>
      <c r="K3324" s="100">
        <v>1</v>
      </c>
      <c r="L3324" s="101">
        <v>4.5853603981434879E-3</v>
      </c>
      <c r="M3324" s="62"/>
    </row>
    <row r="3325" spans="1:13" x14ac:dyDescent="0.3">
      <c r="A3325" s="62"/>
      <c r="B3325" s="8"/>
      <c r="C3325" s="25"/>
      <c r="D3325" s="3"/>
      <c r="E3325" s="26"/>
      <c r="F3325" s="27"/>
      <c r="G3325" s="26"/>
      <c r="H3325" s="89"/>
      <c r="I3325" s="99"/>
      <c r="J3325" s="61"/>
      <c r="K3325" s="100"/>
      <c r="L3325" s="101"/>
      <c r="M3325" s="62"/>
    </row>
    <row r="3326" spans="1:13" x14ac:dyDescent="0.3">
      <c r="A3326" s="62"/>
      <c r="B3326" s="8">
        <v>0</v>
      </c>
      <c r="C3326" s="25"/>
      <c r="D3326" s="3">
        <v>0</v>
      </c>
      <c r="E3326" s="26">
        <v>0</v>
      </c>
      <c r="F3326" s="27"/>
      <c r="G3326" s="26">
        <v>0</v>
      </c>
      <c r="H3326" s="89">
        <v>0</v>
      </c>
      <c r="I3326" s="99"/>
      <c r="J3326" s="61">
        <v>0</v>
      </c>
      <c r="K3326" s="100">
        <v>0</v>
      </c>
      <c r="L3326" s="101">
        <v>0</v>
      </c>
      <c r="M3326" s="62"/>
    </row>
    <row r="3327" spans="1:13" x14ac:dyDescent="0.3">
      <c r="A3327" s="62"/>
      <c r="B3327" s="8">
        <v>0</v>
      </c>
      <c r="C3327" s="25"/>
      <c r="D3327" s="3">
        <v>0</v>
      </c>
      <c r="E3327" s="26">
        <v>0</v>
      </c>
      <c r="F3327" s="27"/>
      <c r="G3327" s="26">
        <v>0</v>
      </c>
      <c r="H3327" s="89">
        <v>0</v>
      </c>
      <c r="I3327" s="99"/>
      <c r="J3327" s="61">
        <v>0</v>
      </c>
      <c r="K3327" s="100">
        <v>0</v>
      </c>
      <c r="L3327" s="101">
        <v>0</v>
      </c>
      <c r="M3327" s="62"/>
    </row>
    <row r="3328" spans="1:13" x14ac:dyDescent="0.3">
      <c r="A3328" s="62"/>
      <c r="B3328" s="8">
        <v>0</v>
      </c>
      <c r="C3328" s="25"/>
      <c r="D3328" s="3">
        <v>0</v>
      </c>
      <c r="E3328" s="26">
        <v>0</v>
      </c>
      <c r="F3328" s="27"/>
      <c r="G3328" s="26">
        <v>0</v>
      </c>
      <c r="H3328" s="89">
        <v>0</v>
      </c>
      <c r="I3328" s="99"/>
      <c r="J3328" s="61">
        <v>0</v>
      </c>
      <c r="K3328" s="100">
        <v>0</v>
      </c>
      <c r="L3328" s="101">
        <v>0</v>
      </c>
      <c r="M3328" s="62"/>
    </row>
    <row r="3329" spans="1:13" x14ac:dyDescent="0.3">
      <c r="A3329" s="62"/>
      <c r="B3329" s="8">
        <v>0</v>
      </c>
      <c r="C3329" s="25"/>
      <c r="D3329" s="3">
        <v>0</v>
      </c>
      <c r="E3329" s="26">
        <v>0</v>
      </c>
      <c r="F3329" s="27"/>
      <c r="G3329" s="26">
        <v>0</v>
      </c>
      <c r="H3329" s="89">
        <v>0</v>
      </c>
      <c r="I3329" s="99"/>
      <c r="J3329" s="61">
        <v>0</v>
      </c>
      <c r="K3329" s="100">
        <v>0</v>
      </c>
      <c r="L3329" s="101">
        <v>0</v>
      </c>
      <c r="M3329" s="62"/>
    </row>
    <row r="3330" spans="1:13" x14ac:dyDescent="0.3">
      <c r="A3330" s="62"/>
      <c r="B3330" s="8">
        <v>0</v>
      </c>
      <c r="C3330" s="25"/>
      <c r="D3330" s="3">
        <v>0</v>
      </c>
      <c r="E3330" s="26">
        <v>0</v>
      </c>
      <c r="F3330" s="27"/>
      <c r="G3330" s="26">
        <v>0</v>
      </c>
      <c r="H3330" s="89">
        <v>0</v>
      </c>
      <c r="I3330" s="99"/>
      <c r="J3330" s="61">
        <v>0</v>
      </c>
      <c r="K3330" s="100">
        <v>0</v>
      </c>
      <c r="L3330" s="101">
        <v>0</v>
      </c>
      <c r="M3330" s="62"/>
    </row>
    <row r="3331" spans="1:13" x14ac:dyDescent="0.3">
      <c r="A3331" s="62"/>
      <c r="B3331" s="6" t="s">
        <v>60</v>
      </c>
      <c r="C3331" s="25"/>
      <c r="D3331" s="28"/>
      <c r="E3331" s="26"/>
      <c r="F3331" s="27"/>
      <c r="G3331" s="193">
        <v>1.32</v>
      </c>
      <c r="H3331" s="106" t="s">
        <v>60</v>
      </c>
      <c r="I3331" s="103"/>
      <c r="J3331" s="85"/>
      <c r="K3331" s="104" t="s">
        <v>156</v>
      </c>
      <c r="L3331" s="95">
        <v>1.4762623720852207E-2</v>
      </c>
      <c r="M3331" s="62"/>
    </row>
    <row r="3332" spans="1:13" x14ac:dyDescent="0.3">
      <c r="A3332" s="62"/>
      <c r="B3332" s="194" t="s">
        <v>38</v>
      </c>
      <c r="C3332" s="195"/>
      <c r="D3332" s="196"/>
      <c r="E3332" s="196"/>
      <c r="F3332" s="196"/>
      <c r="G3332" s="196"/>
      <c r="H3332" s="115"/>
      <c r="I3332" s="202"/>
      <c r="J3332" s="203"/>
      <c r="K3332" s="178"/>
      <c r="L3332" s="204"/>
      <c r="M3332" s="62"/>
    </row>
    <row r="3333" spans="1:13" ht="28.8" x14ac:dyDescent="0.3">
      <c r="A3333" s="62"/>
      <c r="B3333" s="53" t="s">
        <v>53</v>
      </c>
      <c r="C3333" s="195"/>
      <c r="D3333" s="205" t="s">
        <v>0</v>
      </c>
      <c r="E3333" s="206" t="s">
        <v>1</v>
      </c>
      <c r="F3333" s="207" t="s">
        <v>61</v>
      </c>
      <c r="G3333" s="188" t="s">
        <v>56</v>
      </c>
      <c r="H3333" s="111" t="s">
        <v>158</v>
      </c>
      <c r="I3333" s="112" t="s">
        <v>159</v>
      </c>
      <c r="J3333" s="112" t="s">
        <v>160</v>
      </c>
      <c r="K3333" s="113" t="s">
        <v>161</v>
      </c>
      <c r="L3333" s="114" t="s">
        <v>162</v>
      </c>
      <c r="M3333" s="62"/>
    </row>
    <row r="3334" spans="1:13" x14ac:dyDescent="0.3">
      <c r="A3334" s="62"/>
      <c r="B3334" s="189" t="s">
        <v>1639</v>
      </c>
      <c r="C3334" s="195"/>
      <c r="D3334" s="190" t="s">
        <v>5</v>
      </c>
      <c r="E3334" s="153">
        <v>1</v>
      </c>
      <c r="F3334" s="154">
        <v>85.63</v>
      </c>
      <c r="G3334" s="191">
        <v>85.63</v>
      </c>
      <c r="H3334" s="170">
        <v>0.95766929486104113</v>
      </c>
      <c r="I3334" s="171"/>
      <c r="J3334" s="192" t="s">
        <v>1219</v>
      </c>
      <c r="K3334" s="172">
        <v>0</v>
      </c>
      <c r="L3334" s="173">
        <v>0</v>
      </c>
      <c r="M3334" s="521"/>
    </row>
    <row r="3335" spans="1:13" x14ac:dyDescent="0.3">
      <c r="A3335" s="62"/>
      <c r="B3335" s="6" t="s">
        <v>1635</v>
      </c>
      <c r="C3335" s="7"/>
      <c r="D3335" s="3" t="s">
        <v>5</v>
      </c>
      <c r="E3335" s="4">
        <v>1</v>
      </c>
      <c r="F3335" s="5">
        <v>0.65</v>
      </c>
      <c r="G3335" s="26">
        <v>0.65</v>
      </c>
      <c r="H3335" s="89">
        <v>7.2694738019347983E-3</v>
      </c>
      <c r="I3335" s="99"/>
      <c r="J3335" s="61" t="s">
        <v>163</v>
      </c>
      <c r="K3335" s="100">
        <v>1</v>
      </c>
      <c r="L3335" s="101">
        <v>7.2694738019347983E-3</v>
      </c>
      <c r="M3335" s="521"/>
    </row>
    <row r="3336" spans="1:13" x14ac:dyDescent="0.3">
      <c r="A3336" s="62"/>
      <c r="B3336" s="6" t="s">
        <v>1567</v>
      </c>
      <c r="C3336" s="7"/>
      <c r="D3336" s="3" t="s">
        <v>2</v>
      </c>
      <c r="E3336" s="4">
        <v>0.2</v>
      </c>
      <c r="F3336" s="5">
        <v>6.67</v>
      </c>
      <c r="G3336" s="26">
        <v>1.3340000000000001</v>
      </c>
      <c r="H3336" s="89">
        <v>1.4919197002740033E-2</v>
      </c>
      <c r="I3336" s="99"/>
      <c r="J3336" s="61" t="s">
        <v>1219</v>
      </c>
      <c r="K3336" s="100">
        <v>0</v>
      </c>
      <c r="L3336" s="101">
        <v>0</v>
      </c>
      <c r="M3336" s="62"/>
    </row>
    <row r="3337" spans="1:13" x14ac:dyDescent="0.3">
      <c r="A3337" s="62"/>
      <c r="B3337" s="6" t="s">
        <v>1640</v>
      </c>
      <c r="C3337" s="7"/>
      <c r="D3337" s="3" t="s">
        <v>5</v>
      </c>
      <c r="E3337" s="4">
        <v>1</v>
      </c>
      <c r="F3337" s="5">
        <v>0.39</v>
      </c>
      <c r="G3337" s="26">
        <v>0.39</v>
      </c>
      <c r="H3337" s="89">
        <v>4.3616842811608787E-3</v>
      </c>
      <c r="I3337" s="99"/>
      <c r="J3337" s="61" t="s">
        <v>163</v>
      </c>
      <c r="K3337" s="100">
        <v>1</v>
      </c>
      <c r="L3337" s="101">
        <v>4.3616842811608787E-3</v>
      </c>
      <c r="M3337" s="62"/>
    </row>
    <row r="3338" spans="1:13" x14ac:dyDescent="0.3">
      <c r="A3338" s="62"/>
      <c r="B3338" s="6">
        <v>0</v>
      </c>
      <c r="C3338" s="7"/>
      <c r="D3338" s="3">
        <v>0</v>
      </c>
      <c r="E3338" s="4"/>
      <c r="F3338" s="5">
        <v>0</v>
      </c>
      <c r="G3338" s="26">
        <v>0</v>
      </c>
      <c r="H3338" s="89">
        <v>0</v>
      </c>
      <c r="I3338" s="99"/>
      <c r="J3338" s="61">
        <v>0</v>
      </c>
      <c r="K3338" s="100">
        <v>0</v>
      </c>
      <c r="L3338" s="101">
        <v>0</v>
      </c>
      <c r="M3338" s="62"/>
    </row>
    <row r="3339" spans="1:13" x14ac:dyDescent="0.3">
      <c r="A3339" s="62"/>
      <c r="B3339" s="6">
        <v>0</v>
      </c>
      <c r="C3339" s="7"/>
      <c r="D3339" s="3">
        <v>0</v>
      </c>
      <c r="E3339" s="4"/>
      <c r="F3339" s="5">
        <v>0</v>
      </c>
      <c r="G3339" s="26">
        <v>0</v>
      </c>
      <c r="H3339" s="89">
        <v>0</v>
      </c>
      <c r="I3339" s="99"/>
      <c r="J3339" s="61">
        <v>0</v>
      </c>
      <c r="K3339" s="100">
        <v>0</v>
      </c>
      <c r="L3339" s="101">
        <v>0</v>
      </c>
      <c r="M3339" s="62"/>
    </row>
    <row r="3340" spans="1:13" x14ac:dyDescent="0.3">
      <c r="A3340" s="62"/>
      <c r="B3340" s="6">
        <v>0</v>
      </c>
      <c r="C3340" s="7"/>
      <c r="D3340" s="3">
        <v>0</v>
      </c>
      <c r="E3340" s="4"/>
      <c r="F3340" s="5">
        <v>0</v>
      </c>
      <c r="G3340" s="26">
        <v>0</v>
      </c>
      <c r="H3340" s="89">
        <v>0</v>
      </c>
      <c r="I3340" s="99"/>
      <c r="J3340" s="61">
        <v>0</v>
      </c>
      <c r="K3340" s="100">
        <v>0</v>
      </c>
      <c r="L3340" s="101">
        <v>0</v>
      </c>
      <c r="M3340" s="62"/>
    </row>
    <row r="3341" spans="1:13" x14ac:dyDescent="0.3">
      <c r="A3341" s="62"/>
      <c r="B3341" s="6">
        <v>0</v>
      </c>
      <c r="C3341" s="7"/>
      <c r="D3341" s="3">
        <v>0</v>
      </c>
      <c r="E3341" s="4"/>
      <c r="F3341" s="5">
        <v>0</v>
      </c>
      <c r="G3341" s="26">
        <v>0</v>
      </c>
      <c r="H3341" s="89">
        <v>0</v>
      </c>
      <c r="I3341" s="99"/>
      <c r="J3341" s="61">
        <v>0</v>
      </c>
      <c r="K3341" s="100">
        <v>0</v>
      </c>
      <c r="L3341" s="101">
        <v>0</v>
      </c>
      <c r="M3341" s="62"/>
    </row>
    <row r="3342" spans="1:13" x14ac:dyDescent="0.3">
      <c r="A3342" s="62"/>
      <c r="B3342" s="6">
        <v>0</v>
      </c>
      <c r="C3342" s="7"/>
      <c r="D3342" s="3">
        <v>0</v>
      </c>
      <c r="E3342" s="4"/>
      <c r="F3342" s="5">
        <v>0</v>
      </c>
      <c r="G3342" s="26">
        <v>0</v>
      </c>
      <c r="H3342" s="89">
        <v>0</v>
      </c>
      <c r="I3342" s="99"/>
      <c r="J3342" s="61">
        <v>0</v>
      </c>
      <c r="K3342" s="100">
        <v>0</v>
      </c>
      <c r="L3342" s="101">
        <v>0</v>
      </c>
      <c r="M3342" s="62"/>
    </row>
    <row r="3343" spans="1:13" x14ac:dyDescent="0.3">
      <c r="A3343" s="62"/>
      <c r="B3343" s="6">
        <v>0</v>
      </c>
      <c r="C3343" s="7"/>
      <c r="D3343" s="3">
        <v>0</v>
      </c>
      <c r="E3343" s="4"/>
      <c r="F3343" s="5">
        <v>0</v>
      </c>
      <c r="G3343" s="26">
        <v>0</v>
      </c>
      <c r="H3343" s="89">
        <v>0</v>
      </c>
      <c r="I3343" s="99"/>
      <c r="J3343" s="61">
        <v>0</v>
      </c>
      <c r="K3343" s="100">
        <v>0</v>
      </c>
      <c r="L3343" s="101">
        <v>0</v>
      </c>
      <c r="M3343" s="62"/>
    </row>
    <row r="3344" spans="1:13" x14ac:dyDescent="0.3">
      <c r="A3344" s="62"/>
      <c r="B3344" s="6">
        <v>0</v>
      </c>
      <c r="C3344" s="7"/>
      <c r="D3344" s="3">
        <v>0</v>
      </c>
      <c r="E3344" s="4"/>
      <c r="F3344" s="5">
        <v>0</v>
      </c>
      <c r="G3344" s="26">
        <v>0</v>
      </c>
      <c r="H3344" s="89">
        <v>0</v>
      </c>
      <c r="I3344" s="99"/>
      <c r="J3344" s="61">
        <v>0</v>
      </c>
      <c r="K3344" s="100">
        <v>0</v>
      </c>
      <c r="L3344" s="101">
        <v>0</v>
      </c>
      <c r="M3344" s="62"/>
    </row>
    <row r="3345" spans="1:13" x14ac:dyDescent="0.3">
      <c r="A3345" s="62"/>
      <c r="B3345" s="6">
        <v>0</v>
      </c>
      <c r="C3345" s="7"/>
      <c r="D3345" s="3">
        <v>0</v>
      </c>
      <c r="E3345" s="4"/>
      <c r="F3345" s="5">
        <v>0</v>
      </c>
      <c r="G3345" s="26">
        <v>0</v>
      </c>
      <c r="H3345" s="89">
        <v>0</v>
      </c>
      <c r="I3345" s="99"/>
      <c r="J3345" s="61">
        <v>0</v>
      </c>
      <c r="K3345" s="100">
        <v>0</v>
      </c>
      <c r="L3345" s="101">
        <v>0</v>
      </c>
      <c r="M3345" s="62"/>
    </row>
    <row r="3346" spans="1:13" x14ac:dyDescent="0.3">
      <c r="A3346" s="62"/>
      <c r="B3346" s="6">
        <v>0</v>
      </c>
      <c r="C3346" s="7"/>
      <c r="D3346" s="3">
        <v>0</v>
      </c>
      <c r="E3346" s="4"/>
      <c r="F3346" s="5">
        <v>0</v>
      </c>
      <c r="G3346" s="26">
        <v>0</v>
      </c>
      <c r="H3346" s="89">
        <v>0</v>
      </c>
      <c r="I3346" s="99"/>
      <c r="J3346" s="61">
        <v>0</v>
      </c>
      <c r="K3346" s="100">
        <v>0</v>
      </c>
      <c r="L3346" s="101">
        <v>0</v>
      </c>
      <c r="M3346" s="62"/>
    </row>
    <row r="3347" spans="1:13" x14ac:dyDescent="0.3">
      <c r="A3347" s="62"/>
      <c r="B3347" s="58" t="s">
        <v>62</v>
      </c>
      <c r="C3347" s="46"/>
      <c r="D3347" s="37"/>
      <c r="E3347" s="38"/>
      <c r="F3347" s="39"/>
      <c r="G3347" s="193">
        <v>88.004000000000005</v>
      </c>
      <c r="H3347" s="106" t="s">
        <v>62</v>
      </c>
      <c r="I3347" s="103"/>
      <c r="J3347" s="85"/>
      <c r="K3347" s="104" t="s">
        <v>156</v>
      </c>
      <c r="L3347" s="95">
        <v>1.1631158083095677E-2</v>
      </c>
      <c r="M3347" s="62"/>
    </row>
    <row r="3348" spans="1:13" x14ac:dyDescent="0.3">
      <c r="A3348" s="62"/>
      <c r="B3348" s="194" t="s">
        <v>63</v>
      </c>
      <c r="C3348" s="195"/>
      <c r="D3348" s="196"/>
      <c r="E3348" s="197"/>
      <c r="F3348" s="155"/>
      <c r="G3348" s="197"/>
      <c r="H3348" s="115"/>
      <c r="I3348" s="202"/>
      <c r="J3348" s="203"/>
      <c r="K3348" s="178"/>
      <c r="L3348" s="204">
        <v>0</v>
      </c>
      <c r="M3348" s="62"/>
    </row>
    <row r="3349" spans="1:13" ht="28.8" x14ac:dyDescent="0.3">
      <c r="A3349" s="62"/>
      <c r="B3349" s="53" t="s">
        <v>53</v>
      </c>
      <c r="C3349" s="210"/>
      <c r="D3349" s="211" t="s">
        <v>0</v>
      </c>
      <c r="E3349" s="201" t="s">
        <v>1</v>
      </c>
      <c r="F3349" s="156" t="s">
        <v>61</v>
      </c>
      <c r="G3349" s="188" t="s">
        <v>56</v>
      </c>
      <c r="H3349" s="111" t="s">
        <v>158</v>
      </c>
      <c r="I3349" s="112" t="s">
        <v>159</v>
      </c>
      <c r="J3349" s="112" t="s">
        <v>160</v>
      </c>
      <c r="K3349" s="113" t="s">
        <v>161</v>
      </c>
      <c r="L3349" s="114" t="s">
        <v>162</v>
      </c>
      <c r="M3349" s="62"/>
    </row>
    <row r="3350" spans="1:13" x14ac:dyDescent="0.3">
      <c r="A3350" s="62"/>
      <c r="B3350" s="6">
        <v>0</v>
      </c>
      <c r="C3350" s="7"/>
      <c r="D3350" s="3">
        <v>0</v>
      </c>
      <c r="E3350" s="26"/>
      <c r="F3350" s="5">
        <v>0</v>
      </c>
      <c r="G3350" s="191">
        <v>0</v>
      </c>
      <c r="H3350" s="170">
        <v>0</v>
      </c>
      <c r="I3350" s="171"/>
      <c r="J3350" s="192">
        <v>0</v>
      </c>
      <c r="K3350" s="172">
        <v>0</v>
      </c>
      <c r="L3350" s="173">
        <v>0</v>
      </c>
      <c r="M3350" s="62"/>
    </row>
    <row r="3351" spans="1:13" x14ac:dyDescent="0.3">
      <c r="A3351" s="62"/>
      <c r="B3351" s="6">
        <v>0</v>
      </c>
      <c r="C3351" s="7"/>
      <c r="D3351" s="3">
        <v>0</v>
      </c>
      <c r="E3351" s="26"/>
      <c r="F3351" s="5">
        <v>0</v>
      </c>
      <c r="G3351" s="26">
        <v>0</v>
      </c>
      <c r="H3351" s="89">
        <v>0</v>
      </c>
      <c r="I3351" s="99"/>
      <c r="J3351" s="61">
        <v>0</v>
      </c>
      <c r="K3351" s="100">
        <v>0</v>
      </c>
      <c r="L3351" s="101">
        <v>0</v>
      </c>
      <c r="M3351" s="62"/>
    </row>
    <row r="3352" spans="1:13" x14ac:dyDescent="0.3">
      <c r="A3352" s="62"/>
      <c r="B3352" s="6">
        <v>0</v>
      </c>
      <c r="C3352" s="7"/>
      <c r="D3352" s="3">
        <v>0</v>
      </c>
      <c r="E3352" s="26"/>
      <c r="F3352" s="5">
        <v>0</v>
      </c>
      <c r="G3352" s="26">
        <v>0</v>
      </c>
      <c r="H3352" s="89">
        <v>0</v>
      </c>
      <c r="I3352" s="99"/>
      <c r="J3352" s="61">
        <v>0</v>
      </c>
      <c r="K3352" s="100">
        <v>0</v>
      </c>
      <c r="L3352" s="101">
        <v>0</v>
      </c>
      <c r="M3352" s="62"/>
    </row>
    <row r="3353" spans="1:13" x14ac:dyDescent="0.3">
      <c r="A3353" s="62"/>
      <c r="B3353" s="6">
        <v>0</v>
      </c>
      <c r="C3353" s="7"/>
      <c r="D3353" s="3">
        <v>0</v>
      </c>
      <c r="E3353" s="26"/>
      <c r="F3353" s="5">
        <v>0</v>
      </c>
      <c r="G3353" s="26">
        <v>0</v>
      </c>
      <c r="H3353" s="89">
        <v>0</v>
      </c>
      <c r="I3353" s="99"/>
      <c r="J3353" s="61">
        <v>0</v>
      </c>
      <c r="K3353" s="100">
        <v>0</v>
      </c>
      <c r="L3353" s="101">
        <v>0</v>
      </c>
      <c r="M3353" s="62"/>
    </row>
    <row r="3354" spans="1:13" x14ac:dyDescent="0.3">
      <c r="A3354" s="62"/>
      <c r="B3354" s="6">
        <v>0</v>
      </c>
      <c r="C3354" s="7"/>
      <c r="D3354" s="3">
        <v>0</v>
      </c>
      <c r="E3354" s="26"/>
      <c r="F3354" s="5">
        <v>0</v>
      </c>
      <c r="G3354" s="26">
        <v>0</v>
      </c>
      <c r="H3354" s="89">
        <v>0</v>
      </c>
      <c r="I3354" s="99"/>
      <c r="J3354" s="61">
        <v>0</v>
      </c>
      <c r="K3354" s="100">
        <v>0</v>
      </c>
      <c r="L3354" s="101">
        <v>0</v>
      </c>
      <c r="M3354" s="62"/>
    </row>
    <row r="3355" spans="1:13" ht="15" thickBot="1" x14ac:dyDescent="0.35">
      <c r="A3355" s="62"/>
      <c r="B3355" s="59" t="s">
        <v>64</v>
      </c>
      <c r="C3355" s="42"/>
      <c r="D3355" s="43"/>
      <c r="E3355" s="44"/>
      <c r="F3355" s="45"/>
      <c r="G3355" s="191">
        <v>0</v>
      </c>
      <c r="H3355" s="106" t="s">
        <v>64</v>
      </c>
      <c r="I3355" s="103"/>
      <c r="J3355" s="85"/>
      <c r="K3355" s="104" t="s">
        <v>156</v>
      </c>
      <c r="L3355" s="95">
        <v>0</v>
      </c>
      <c r="M3355" s="62"/>
    </row>
    <row r="3356" spans="1:13" x14ac:dyDescent="0.3">
      <c r="A3356" s="62"/>
      <c r="B3356" s="64"/>
      <c r="C3356" s="68"/>
      <c r="D3356" s="69" t="s">
        <v>65</v>
      </c>
      <c r="E3356" s="70"/>
      <c r="F3356" s="71"/>
      <c r="G3356" s="88">
        <v>89.415000000000006</v>
      </c>
      <c r="H3356" s="179"/>
      <c r="I3356" s="212"/>
      <c r="J3356" s="213"/>
      <c r="K3356" s="214"/>
      <c r="L3356" s="180"/>
      <c r="M3356" s="62"/>
    </row>
    <row r="3357" spans="1:13" x14ac:dyDescent="0.3">
      <c r="A3357" s="62"/>
      <c r="B3357" s="63"/>
      <c r="C3357" s="68"/>
      <c r="D3357" s="72" t="s">
        <v>7</v>
      </c>
      <c r="E3357" s="215"/>
      <c r="F3357" s="181">
        <v>0.1</v>
      </c>
      <c r="G3357" s="215">
        <v>8.9420000000000002</v>
      </c>
      <c r="H3357" s="120"/>
      <c r="I3357" s="124"/>
      <c r="J3357" s="141"/>
      <c r="K3357" s="125"/>
      <c r="L3357" s="119"/>
      <c r="M3357" s="62"/>
    </row>
    <row r="3358" spans="1:13" x14ac:dyDescent="0.3">
      <c r="A3358" s="62"/>
      <c r="B3358" s="63"/>
      <c r="C3358" s="68"/>
      <c r="D3358" s="72" t="s">
        <v>8</v>
      </c>
      <c r="E3358" s="215"/>
      <c r="F3358" s="181">
        <v>0.1</v>
      </c>
      <c r="G3358" s="215">
        <v>8.9420000000000002</v>
      </c>
      <c r="H3358" s="120"/>
      <c r="I3358" s="124"/>
      <c r="J3358" s="141"/>
      <c r="K3358" s="125"/>
      <c r="L3358" s="119"/>
      <c r="M3358" s="62"/>
    </row>
    <row r="3359" spans="1:13" x14ac:dyDescent="0.3">
      <c r="A3359" s="62"/>
      <c r="B3359" s="63" t="s">
        <v>66</v>
      </c>
      <c r="C3359" s="68"/>
      <c r="D3359" s="75" t="s">
        <v>67</v>
      </c>
      <c r="E3359" s="76"/>
      <c r="F3359" s="71"/>
      <c r="G3359" s="76">
        <v>107.29900000000001</v>
      </c>
      <c r="H3359" s="120"/>
      <c r="I3359" s="124"/>
      <c r="J3359" s="141"/>
      <c r="K3359" s="125"/>
      <c r="L3359" s="119"/>
      <c r="M3359" s="62"/>
    </row>
    <row r="3360" spans="1:13" ht="15" thickBot="1" x14ac:dyDescent="0.35">
      <c r="A3360" s="62"/>
      <c r="B3360" s="63"/>
      <c r="C3360" s="68"/>
      <c r="D3360" s="77" t="s">
        <v>68</v>
      </c>
      <c r="E3360" s="78"/>
      <c r="F3360" s="79"/>
      <c r="G3360" s="78">
        <v>107.3</v>
      </c>
      <c r="H3360" s="134">
        <v>1</v>
      </c>
      <c r="I3360" s="126"/>
      <c r="J3360" s="142"/>
      <c r="K3360" s="127"/>
      <c r="L3360" s="135">
        <v>2.6689034278364929E-2</v>
      </c>
      <c r="M3360" s="62"/>
    </row>
    <row r="3361" spans="1:13" x14ac:dyDescent="0.3">
      <c r="A3361" s="62"/>
      <c r="B3361" s="63"/>
      <c r="C3361" s="68"/>
      <c r="D3361" s="80"/>
      <c r="E3361" s="67"/>
      <c r="F3361" s="65"/>
      <c r="G3361" s="67"/>
      <c r="H3361" s="47"/>
      <c r="I3361" s="47"/>
      <c r="J3361" s="60"/>
      <c r="K3361" s="47"/>
      <c r="L3361" s="47"/>
      <c r="M3361" s="62"/>
    </row>
    <row r="3362" spans="1:13" x14ac:dyDescent="0.3">
      <c r="A3362" s="62"/>
      <c r="B3362" s="63"/>
      <c r="C3362" s="68"/>
      <c r="D3362" s="80"/>
      <c r="E3362" s="67"/>
      <c r="F3362" s="65"/>
      <c r="G3362" s="67"/>
      <c r="H3362" s="47"/>
      <c r="I3362" s="47"/>
      <c r="J3362" s="60"/>
      <c r="K3362" s="47"/>
      <c r="L3362" s="47"/>
      <c r="M3362" s="62"/>
    </row>
    <row r="3363" spans="1:13" x14ac:dyDescent="0.3">
      <c r="A3363" s="62"/>
      <c r="B3363" s="63"/>
      <c r="C3363" s="68"/>
      <c r="D3363" s="80"/>
      <c r="E3363" s="67"/>
      <c r="F3363" s="65"/>
      <c r="G3363" s="67"/>
      <c r="H3363" s="47"/>
      <c r="I3363" s="47"/>
      <c r="J3363" s="60"/>
      <c r="K3363" s="47"/>
      <c r="L3363" s="47"/>
      <c r="M3363" s="62"/>
    </row>
    <row r="3364" spans="1:13" x14ac:dyDescent="0.3">
      <c r="A3364" s="62"/>
      <c r="B3364" s="136" t="s">
        <v>1808</v>
      </c>
      <c r="C3364" s="81"/>
      <c r="D3364" s="80"/>
      <c r="E3364" s="67"/>
      <c r="F3364" s="82"/>
      <c r="G3364" s="82"/>
      <c r="H3364" s="47"/>
      <c r="I3364" s="47"/>
      <c r="J3364" s="60"/>
      <c r="K3364" s="47"/>
      <c r="L3364" s="47"/>
      <c r="M3364" s="62"/>
    </row>
    <row r="3365" spans="1:13" x14ac:dyDescent="0.3">
      <c r="A3365" s="62"/>
      <c r="B3365" s="216" t="s">
        <v>6</v>
      </c>
      <c r="C3365" s="217"/>
      <c r="D3365" s="80"/>
      <c r="E3365" s="67"/>
      <c r="F3365" s="62"/>
      <c r="G3365" s="62"/>
      <c r="H3365" s="47"/>
      <c r="I3365" s="47"/>
      <c r="J3365" s="60"/>
      <c r="K3365" s="47"/>
      <c r="L3365" s="47"/>
      <c r="M3365" s="62"/>
    </row>
    <row r="3366" spans="1:13" x14ac:dyDescent="0.3">
      <c r="A3366" s="62"/>
      <c r="B3366" s="84"/>
      <c r="C3366" s="62"/>
      <c r="D3366" s="80"/>
      <c r="E3366" s="67"/>
      <c r="F3366" s="62"/>
      <c r="G3366" s="62"/>
      <c r="H3366" s="47"/>
      <c r="I3366" s="47"/>
      <c r="J3366" s="60"/>
      <c r="K3366" s="47"/>
      <c r="L3366" s="47"/>
      <c r="M3366" s="62"/>
    </row>
    <row r="3367" spans="1:13" x14ac:dyDescent="0.3">
      <c r="A3367" s="62"/>
      <c r="B3367" s="129"/>
      <c r="C3367" s="129"/>
      <c r="D3367" s="129"/>
      <c r="J3367" s="1"/>
    </row>
    <row r="3368" spans="1:13" x14ac:dyDescent="0.3">
      <c r="A3368" s="62"/>
      <c r="B3368" s="130"/>
      <c r="C3368" s="130"/>
      <c r="D3368" s="130"/>
      <c r="J3368" s="1"/>
    </row>
    <row r="3369" spans="1:13" ht="15.6" x14ac:dyDescent="0.3">
      <c r="A3369" s="62"/>
      <c r="B3369" s="47"/>
      <c r="C3369" s="47"/>
      <c r="D3369" s="715" t="s">
        <v>166</v>
      </c>
      <c r="E3369" s="715"/>
      <c r="F3369" s="715"/>
      <c r="J3369" s="1"/>
    </row>
    <row r="3370" spans="1:13" x14ac:dyDescent="0.3">
      <c r="A3370" s="62"/>
      <c r="B3370" s="132"/>
      <c r="C3370" s="132"/>
      <c r="D3370" s="132"/>
      <c r="J3370" s="1"/>
    </row>
    <row r="3371" spans="1:13" ht="82.2" customHeight="1" x14ac:dyDescent="0.3">
      <c r="A3371" s="62"/>
      <c r="B3371" s="710" t="s">
        <v>1809</v>
      </c>
      <c r="C3371" s="710"/>
      <c r="D3371" s="710"/>
      <c r="E3371" s="710"/>
      <c r="F3371" s="710"/>
      <c r="G3371" s="710"/>
      <c r="H3371" s="710"/>
      <c r="I3371" s="710"/>
      <c r="J3371" s="710"/>
      <c r="K3371" s="710"/>
      <c r="L3371" s="710"/>
    </row>
    <row r="3372" spans="1:13" x14ac:dyDescent="0.3">
      <c r="A3372" s="62"/>
      <c r="B3372" s="63"/>
      <c r="C3372" s="9"/>
      <c r="D3372" s="10"/>
      <c r="E3372" s="11"/>
      <c r="F3372" s="12"/>
      <c r="G3372" s="13"/>
      <c r="H3372" s="47"/>
      <c r="I3372" s="47"/>
      <c r="J3372" s="60"/>
      <c r="K3372" s="47"/>
      <c r="L3372" s="47"/>
      <c r="M3372" s="62"/>
    </row>
    <row r="3373" spans="1:13" x14ac:dyDescent="0.3">
      <c r="A3373" s="62"/>
      <c r="B3373" s="48" t="s">
        <v>48</v>
      </c>
      <c r="C3373" s="9"/>
      <c r="D3373" s="10"/>
      <c r="E3373" s="11"/>
      <c r="F3373" s="11"/>
      <c r="G3373" s="11"/>
      <c r="H3373" s="47"/>
      <c r="I3373" s="47"/>
      <c r="J3373" s="60"/>
      <c r="K3373" s="47"/>
      <c r="L3373" s="47"/>
      <c r="M3373" s="62"/>
    </row>
    <row r="3374" spans="1:13" x14ac:dyDescent="0.3">
      <c r="A3374" s="62"/>
      <c r="B3374" s="64" t="s">
        <v>49</v>
      </c>
      <c r="C3374" s="62" t="s">
        <v>1119</v>
      </c>
      <c r="D3374" s="62"/>
      <c r="E3374" s="62"/>
      <c r="F3374" s="47"/>
      <c r="G3374" s="47"/>
      <c r="H3374" s="47"/>
      <c r="I3374" s="65" t="s">
        <v>50</v>
      </c>
      <c r="J3374" s="68" t="s">
        <v>5</v>
      </c>
      <c r="K3374" s="47"/>
      <c r="L3374" s="47"/>
      <c r="M3374" s="62"/>
    </row>
    <row r="3375" spans="1:13" ht="15" thickBot="1" x14ac:dyDescent="0.35">
      <c r="A3375" s="62"/>
      <c r="B3375" s="64" t="s">
        <v>51</v>
      </c>
      <c r="C3375" s="62" t="s">
        <v>1683</v>
      </c>
      <c r="D3375" s="62"/>
      <c r="E3375" s="62"/>
      <c r="F3375" s="47"/>
      <c r="G3375" s="62" t="s">
        <v>545</v>
      </c>
      <c r="H3375" s="47"/>
      <c r="I3375" s="47"/>
      <c r="J3375" s="60"/>
      <c r="K3375" s="47"/>
      <c r="L3375" s="47"/>
      <c r="M3375" s="62"/>
    </row>
    <row r="3376" spans="1:13" ht="15" thickTop="1" x14ac:dyDescent="0.3">
      <c r="A3376" s="62"/>
      <c r="B3376" s="49" t="s">
        <v>52</v>
      </c>
      <c r="C3376" s="14"/>
      <c r="D3376" s="15"/>
      <c r="E3376" s="16"/>
      <c r="F3376" s="17"/>
      <c r="G3376" s="16"/>
      <c r="H3376" s="711" t="s">
        <v>164</v>
      </c>
      <c r="I3376" s="712"/>
      <c r="J3376" s="712"/>
      <c r="K3376" s="712"/>
      <c r="L3376" s="713"/>
      <c r="M3376" s="62"/>
    </row>
    <row r="3377" spans="1:13" ht="28.8" x14ac:dyDescent="0.3">
      <c r="A3377" s="62"/>
      <c r="B3377" s="186" t="s">
        <v>53</v>
      </c>
      <c r="C3377" s="187" t="s">
        <v>1</v>
      </c>
      <c r="D3377" s="161" t="s">
        <v>54</v>
      </c>
      <c r="E3377" s="188" t="s">
        <v>23</v>
      </c>
      <c r="F3377" s="188" t="s">
        <v>55</v>
      </c>
      <c r="G3377" s="188" t="s">
        <v>56</v>
      </c>
      <c r="H3377" s="90" t="s">
        <v>158</v>
      </c>
      <c r="I3377" s="169" t="s">
        <v>159</v>
      </c>
      <c r="J3377" s="169" t="s">
        <v>160</v>
      </c>
      <c r="K3377" s="169" t="s">
        <v>161</v>
      </c>
      <c r="L3377" s="92" t="s">
        <v>162</v>
      </c>
      <c r="M3377" s="62"/>
    </row>
    <row r="3378" spans="1:13" x14ac:dyDescent="0.3">
      <c r="A3378" s="62"/>
      <c r="B3378" s="189" t="s">
        <v>1565</v>
      </c>
      <c r="C3378" s="187">
        <v>1</v>
      </c>
      <c r="D3378" s="190">
        <v>0.25</v>
      </c>
      <c r="E3378" s="191">
        <v>0.25</v>
      </c>
      <c r="F3378" s="391">
        <v>0.1</v>
      </c>
      <c r="G3378" s="191">
        <v>2.5000000000000001E-2</v>
      </c>
      <c r="H3378" s="170">
        <v>5.6721497447532619E-4</v>
      </c>
      <c r="I3378" s="171"/>
      <c r="J3378" s="192">
        <v>0</v>
      </c>
      <c r="K3378" s="172">
        <v>0</v>
      </c>
      <c r="L3378" s="173">
        <v>0</v>
      </c>
      <c r="M3378" s="62"/>
    </row>
    <row r="3379" spans="1:13" x14ac:dyDescent="0.3">
      <c r="A3379" s="62"/>
      <c r="B3379" s="6">
        <v>0</v>
      </c>
      <c r="C3379" s="25"/>
      <c r="D3379" s="3">
        <v>0</v>
      </c>
      <c r="E3379" s="26">
        <v>0</v>
      </c>
      <c r="F3379" s="27"/>
      <c r="G3379" s="26">
        <v>0</v>
      </c>
      <c r="H3379" s="89">
        <v>0</v>
      </c>
      <c r="I3379" s="99"/>
      <c r="J3379" s="61">
        <v>0</v>
      </c>
      <c r="K3379" s="100">
        <v>0</v>
      </c>
      <c r="L3379" s="101">
        <v>0</v>
      </c>
      <c r="M3379" s="62"/>
    </row>
    <row r="3380" spans="1:13" x14ac:dyDescent="0.3">
      <c r="A3380" s="62"/>
      <c r="B3380" s="6">
        <v>0</v>
      </c>
      <c r="C3380" s="25"/>
      <c r="D3380" s="3">
        <v>0</v>
      </c>
      <c r="E3380" s="26">
        <v>0</v>
      </c>
      <c r="F3380" s="27"/>
      <c r="G3380" s="26">
        <v>0</v>
      </c>
      <c r="H3380" s="89">
        <v>0</v>
      </c>
      <c r="I3380" s="99"/>
      <c r="J3380" s="61">
        <v>0</v>
      </c>
      <c r="K3380" s="100">
        <v>0</v>
      </c>
      <c r="L3380" s="101">
        <v>0</v>
      </c>
      <c r="M3380" s="62"/>
    </row>
    <row r="3381" spans="1:13" x14ac:dyDescent="0.3">
      <c r="A3381" s="62"/>
      <c r="B3381" s="6">
        <v>0</v>
      </c>
      <c r="C3381" s="25"/>
      <c r="D3381" s="3">
        <v>0</v>
      </c>
      <c r="E3381" s="26">
        <v>0</v>
      </c>
      <c r="F3381" s="27"/>
      <c r="G3381" s="26">
        <v>0</v>
      </c>
      <c r="H3381" s="89">
        <v>0</v>
      </c>
      <c r="I3381" s="99"/>
      <c r="J3381" s="61">
        <v>0</v>
      </c>
      <c r="K3381" s="100">
        <v>0</v>
      </c>
      <c r="L3381" s="101">
        <v>0</v>
      </c>
      <c r="M3381" s="62"/>
    </row>
    <row r="3382" spans="1:13" x14ac:dyDescent="0.3">
      <c r="A3382" s="62"/>
      <c r="B3382" s="6">
        <v>0</v>
      </c>
      <c r="C3382" s="25"/>
      <c r="D3382" s="3">
        <v>0</v>
      </c>
      <c r="E3382" s="26">
        <v>0</v>
      </c>
      <c r="F3382" s="27"/>
      <c r="G3382" s="26">
        <v>0</v>
      </c>
      <c r="H3382" s="89">
        <v>0</v>
      </c>
      <c r="I3382" s="99"/>
      <c r="J3382" s="61">
        <v>0</v>
      </c>
      <c r="K3382" s="100">
        <v>0</v>
      </c>
      <c r="L3382" s="101">
        <v>0</v>
      </c>
      <c r="M3382" s="62"/>
    </row>
    <row r="3383" spans="1:13" x14ac:dyDescent="0.3">
      <c r="A3383" s="62"/>
      <c r="B3383" s="6">
        <v>0</v>
      </c>
      <c r="C3383" s="25"/>
      <c r="D3383" s="3">
        <v>0</v>
      </c>
      <c r="E3383" s="26">
        <v>0</v>
      </c>
      <c r="F3383" s="27"/>
      <c r="G3383" s="26">
        <v>0</v>
      </c>
      <c r="H3383" s="89">
        <v>0</v>
      </c>
      <c r="I3383" s="99"/>
      <c r="J3383" s="61">
        <v>0</v>
      </c>
      <c r="K3383" s="100">
        <v>0</v>
      </c>
      <c r="L3383" s="101">
        <v>0</v>
      </c>
      <c r="M3383" s="62"/>
    </row>
    <row r="3384" spans="1:13" x14ac:dyDescent="0.3">
      <c r="A3384" s="62"/>
      <c r="B3384" s="6" t="s">
        <v>1562</v>
      </c>
      <c r="C3384" s="25"/>
      <c r="D3384" s="3">
        <v>0</v>
      </c>
      <c r="E3384" s="26">
        <v>0</v>
      </c>
      <c r="F3384" s="27"/>
      <c r="G3384" s="26">
        <v>6.6000000000000003E-2</v>
      </c>
      <c r="H3384" s="89">
        <v>1.4974475326148609E-3</v>
      </c>
      <c r="I3384" s="99"/>
      <c r="J3384" s="61" t="s">
        <v>165</v>
      </c>
      <c r="K3384" s="100">
        <v>0.4</v>
      </c>
      <c r="L3384" s="101">
        <v>5.9897901304594445E-4</v>
      </c>
      <c r="M3384" s="62"/>
    </row>
    <row r="3385" spans="1:13" x14ac:dyDescent="0.3">
      <c r="A3385" s="62"/>
      <c r="B3385" s="6" t="s">
        <v>57</v>
      </c>
      <c r="C3385" s="25"/>
      <c r="D3385" s="28"/>
      <c r="E3385" s="26"/>
      <c r="F3385" s="27"/>
      <c r="G3385" s="193">
        <v>9.0999999999999998E-2</v>
      </c>
      <c r="H3385" s="102" t="s">
        <v>57</v>
      </c>
      <c r="I3385" s="103"/>
      <c r="J3385" s="85"/>
      <c r="K3385" s="104" t="s">
        <v>156</v>
      </c>
      <c r="L3385" s="105">
        <v>5.9897901304594445E-4</v>
      </c>
      <c r="M3385" s="62"/>
    </row>
    <row r="3386" spans="1:13" x14ac:dyDescent="0.3">
      <c r="A3386" s="62"/>
      <c r="B3386" s="194" t="s">
        <v>22</v>
      </c>
      <c r="C3386" s="195"/>
      <c r="D3386" s="196"/>
      <c r="E3386" s="197"/>
      <c r="F3386" s="155"/>
      <c r="G3386" s="87"/>
      <c r="H3386" s="107"/>
      <c r="I3386" s="174"/>
      <c r="J3386" s="175"/>
      <c r="K3386" s="176"/>
      <c r="L3386" s="110"/>
      <c r="M3386" s="62"/>
    </row>
    <row r="3387" spans="1:13" ht="28.8" x14ac:dyDescent="0.3">
      <c r="A3387" s="62"/>
      <c r="B3387" s="198" t="s">
        <v>58</v>
      </c>
      <c r="C3387" s="199" t="s">
        <v>1</v>
      </c>
      <c r="D3387" s="200" t="s">
        <v>59</v>
      </c>
      <c r="E3387" s="156" t="s">
        <v>23</v>
      </c>
      <c r="F3387" s="156" t="s">
        <v>55</v>
      </c>
      <c r="G3387" s="201" t="s">
        <v>56</v>
      </c>
      <c r="H3387" s="90" t="s">
        <v>158</v>
      </c>
      <c r="I3387" s="169" t="s">
        <v>159</v>
      </c>
      <c r="J3387" s="169" t="s">
        <v>160</v>
      </c>
      <c r="K3387" s="177" t="s">
        <v>161</v>
      </c>
      <c r="L3387" s="92" t="s">
        <v>162</v>
      </c>
      <c r="M3387" s="62"/>
    </row>
    <row r="3388" spans="1:13" x14ac:dyDescent="0.3">
      <c r="A3388" s="62"/>
      <c r="B3388" s="8" t="s">
        <v>85</v>
      </c>
      <c r="C3388" s="25">
        <v>1</v>
      </c>
      <c r="D3388" s="3">
        <v>4.55</v>
      </c>
      <c r="E3388" s="26">
        <v>4.55</v>
      </c>
      <c r="F3388" s="26">
        <v>0.1</v>
      </c>
      <c r="G3388" s="26">
        <v>0.45500000000000002</v>
      </c>
      <c r="H3388" s="170">
        <v>1.0323312535450935E-2</v>
      </c>
      <c r="I3388" s="171"/>
      <c r="J3388" s="61" t="s">
        <v>163</v>
      </c>
      <c r="K3388" s="100">
        <v>1</v>
      </c>
      <c r="L3388" s="173">
        <v>1.0323312535450935E-2</v>
      </c>
      <c r="M3388" s="62"/>
    </row>
    <row r="3389" spans="1:13" x14ac:dyDescent="0.3">
      <c r="A3389" s="62"/>
      <c r="B3389" s="550" t="s">
        <v>86</v>
      </c>
      <c r="C3389" s="25">
        <v>1</v>
      </c>
      <c r="D3389" s="3">
        <v>4.55</v>
      </c>
      <c r="E3389" s="26">
        <v>4.55</v>
      </c>
      <c r="F3389" s="26">
        <v>0.1</v>
      </c>
      <c r="G3389" s="26">
        <v>0.45500000000000002</v>
      </c>
      <c r="H3389" s="89">
        <v>1.0323312535450935E-2</v>
      </c>
      <c r="I3389" s="99"/>
      <c r="J3389" s="61" t="s">
        <v>163</v>
      </c>
      <c r="K3389" s="100">
        <v>1</v>
      </c>
      <c r="L3389" s="101">
        <v>1.0323312535450935E-2</v>
      </c>
      <c r="M3389" s="62"/>
    </row>
    <row r="3390" spans="1:13" x14ac:dyDescent="0.3">
      <c r="A3390" s="62"/>
      <c r="B3390" s="8" t="s">
        <v>27</v>
      </c>
      <c r="C3390" s="25">
        <v>1</v>
      </c>
      <c r="D3390" s="3">
        <v>4.0999999999999996</v>
      </c>
      <c r="E3390" s="26">
        <v>4.0999999999999996</v>
      </c>
      <c r="F3390" s="26">
        <v>0.1</v>
      </c>
      <c r="G3390" s="26">
        <v>0.41</v>
      </c>
      <c r="H3390" s="89">
        <v>9.302325581395347E-3</v>
      </c>
      <c r="I3390" s="99"/>
      <c r="J3390" s="61" t="s">
        <v>163</v>
      </c>
      <c r="K3390" s="100">
        <v>1</v>
      </c>
      <c r="L3390" s="101">
        <v>9.302325581395347E-3</v>
      </c>
      <c r="M3390" s="62"/>
    </row>
    <row r="3391" spans="1:13" x14ac:dyDescent="0.3">
      <c r="A3391" s="62"/>
      <c r="B3391" s="8"/>
      <c r="C3391" s="25"/>
      <c r="D3391" s="3"/>
      <c r="E3391" s="26"/>
      <c r="F3391" s="27"/>
      <c r="G3391" s="26"/>
      <c r="H3391" s="89"/>
      <c r="I3391" s="99"/>
      <c r="J3391" s="61"/>
      <c r="K3391" s="100"/>
      <c r="L3391" s="101"/>
      <c r="M3391" s="62"/>
    </row>
    <row r="3392" spans="1:13" x14ac:dyDescent="0.3">
      <c r="A3392" s="62"/>
      <c r="B3392" s="8">
        <v>0</v>
      </c>
      <c r="C3392" s="25"/>
      <c r="D3392" s="3">
        <v>0</v>
      </c>
      <c r="E3392" s="26">
        <v>0</v>
      </c>
      <c r="F3392" s="27"/>
      <c r="G3392" s="26">
        <v>0</v>
      </c>
      <c r="H3392" s="89">
        <v>0</v>
      </c>
      <c r="I3392" s="99"/>
      <c r="J3392" s="61">
        <v>0</v>
      </c>
      <c r="K3392" s="100">
        <v>0</v>
      </c>
      <c r="L3392" s="101">
        <v>0</v>
      </c>
      <c r="M3392" s="62"/>
    </row>
    <row r="3393" spans="1:13" x14ac:dyDescent="0.3">
      <c r="A3393" s="62"/>
      <c r="B3393" s="8">
        <v>0</v>
      </c>
      <c r="C3393" s="25"/>
      <c r="D3393" s="3">
        <v>0</v>
      </c>
      <c r="E3393" s="26">
        <v>0</v>
      </c>
      <c r="F3393" s="27"/>
      <c r="G3393" s="26">
        <v>0</v>
      </c>
      <c r="H3393" s="89">
        <v>0</v>
      </c>
      <c r="I3393" s="99"/>
      <c r="J3393" s="61">
        <v>0</v>
      </c>
      <c r="K3393" s="100">
        <v>0</v>
      </c>
      <c r="L3393" s="101">
        <v>0</v>
      </c>
      <c r="M3393" s="62"/>
    </row>
    <row r="3394" spans="1:13" x14ac:dyDescent="0.3">
      <c r="A3394" s="62"/>
      <c r="B3394" s="8">
        <v>0</v>
      </c>
      <c r="C3394" s="25"/>
      <c r="D3394" s="3">
        <v>0</v>
      </c>
      <c r="E3394" s="26">
        <v>0</v>
      </c>
      <c r="F3394" s="27"/>
      <c r="G3394" s="26">
        <v>0</v>
      </c>
      <c r="H3394" s="89">
        <v>0</v>
      </c>
      <c r="I3394" s="99"/>
      <c r="J3394" s="61">
        <v>0</v>
      </c>
      <c r="K3394" s="100">
        <v>0</v>
      </c>
      <c r="L3394" s="101">
        <v>0</v>
      </c>
      <c r="M3394" s="62"/>
    </row>
    <row r="3395" spans="1:13" x14ac:dyDescent="0.3">
      <c r="A3395" s="62"/>
      <c r="B3395" s="8">
        <v>0</v>
      </c>
      <c r="C3395" s="25"/>
      <c r="D3395" s="3">
        <v>0</v>
      </c>
      <c r="E3395" s="26">
        <v>0</v>
      </c>
      <c r="F3395" s="27"/>
      <c r="G3395" s="26">
        <v>0</v>
      </c>
      <c r="H3395" s="89">
        <v>0</v>
      </c>
      <c r="I3395" s="99"/>
      <c r="J3395" s="61">
        <v>0</v>
      </c>
      <c r="K3395" s="100">
        <v>0</v>
      </c>
      <c r="L3395" s="101">
        <v>0</v>
      </c>
      <c r="M3395" s="62"/>
    </row>
    <row r="3396" spans="1:13" x14ac:dyDescent="0.3">
      <c r="A3396" s="62"/>
      <c r="B3396" s="8">
        <v>0</v>
      </c>
      <c r="C3396" s="25"/>
      <c r="D3396" s="3">
        <v>0</v>
      </c>
      <c r="E3396" s="26">
        <v>0</v>
      </c>
      <c r="F3396" s="27"/>
      <c r="G3396" s="26">
        <v>0</v>
      </c>
      <c r="H3396" s="89">
        <v>0</v>
      </c>
      <c r="I3396" s="99"/>
      <c r="J3396" s="61">
        <v>0</v>
      </c>
      <c r="K3396" s="100">
        <v>0</v>
      </c>
      <c r="L3396" s="101">
        <v>0</v>
      </c>
      <c r="M3396" s="62"/>
    </row>
    <row r="3397" spans="1:13" x14ac:dyDescent="0.3">
      <c r="A3397" s="62"/>
      <c r="B3397" s="6" t="s">
        <v>60</v>
      </c>
      <c r="C3397" s="25"/>
      <c r="D3397" s="28"/>
      <c r="E3397" s="26"/>
      <c r="F3397" s="27"/>
      <c r="G3397" s="193">
        <v>1.32</v>
      </c>
      <c r="H3397" s="106" t="s">
        <v>60</v>
      </c>
      <c r="I3397" s="103"/>
      <c r="J3397" s="85"/>
      <c r="K3397" s="104" t="s">
        <v>156</v>
      </c>
      <c r="L3397" s="95">
        <v>2.9948950652297218E-2</v>
      </c>
      <c r="M3397" s="62"/>
    </row>
    <row r="3398" spans="1:13" x14ac:dyDescent="0.3">
      <c r="A3398" s="62"/>
      <c r="B3398" s="194" t="s">
        <v>38</v>
      </c>
      <c r="C3398" s="195"/>
      <c r="D3398" s="196"/>
      <c r="E3398" s="196"/>
      <c r="F3398" s="196"/>
      <c r="G3398" s="196"/>
      <c r="H3398" s="115"/>
      <c r="I3398" s="202"/>
      <c r="J3398" s="203"/>
      <c r="K3398" s="178"/>
      <c r="L3398" s="204"/>
      <c r="M3398" s="62"/>
    </row>
    <row r="3399" spans="1:13" ht="28.8" x14ac:dyDescent="0.3">
      <c r="A3399" s="62"/>
      <c r="B3399" s="53" t="s">
        <v>53</v>
      </c>
      <c r="C3399" s="195"/>
      <c r="D3399" s="205" t="s">
        <v>0</v>
      </c>
      <c r="E3399" s="206" t="s">
        <v>1</v>
      </c>
      <c r="F3399" s="207" t="s">
        <v>61</v>
      </c>
      <c r="G3399" s="188" t="s">
        <v>56</v>
      </c>
      <c r="H3399" s="111" t="s">
        <v>158</v>
      </c>
      <c r="I3399" s="112" t="s">
        <v>159</v>
      </c>
      <c r="J3399" s="112" t="s">
        <v>160</v>
      </c>
      <c r="K3399" s="113" t="s">
        <v>161</v>
      </c>
      <c r="L3399" s="114" t="s">
        <v>162</v>
      </c>
      <c r="M3399" s="62"/>
    </row>
    <row r="3400" spans="1:13" x14ac:dyDescent="0.3">
      <c r="A3400" s="62"/>
      <c r="B3400" s="189" t="s">
        <v>1641</v>
      </c>
      <c r="C3400" s="195"/>
      <c r="D3400" s="190" t="s">
        <v>5</v>
      </c>
      <c r="E3400" s="153">
        <v>1</v>
      </c>
      <c r="F3400" s="154">
        <v>39.380000000000003</v>
      </c>
      <c r="G3400" s="191">
        <v>39.380000000000003</v>
      </c>
      <c r="H3400" s="170">
        <v>0.89347702779353377</v>
      </c>
      <c r="I3400" s="171"/>
      <c r="J3400" s="192" t="s">
        <v>1219</v>
      </c>
      <c r="K3400" s="172">
        <v>0</v>
      </c>
      <c r="L3400" s="173">
        <v>0</v>
      </c>
      <c r="M3400" s="521"/>
    </row>
    <row r="3401" spans="1:13" x14ac:dyDescent="0.3">
      <c r="A3401" s="62"/>
      <c r="B3401" s="6" t="s">
        <v>1572</v>
      </c>
      <c r="C3401" s="7"/>
      <c r="D3401" s="3" t="s">
        <v>5</v>
      </c>
      <c r="E3401" s="4">
        <v>1</v>
      </c>
      <c r="F3401" s="5">
        <v>0.45</v>
      </c>
      <c r="G3401" s="26">
        <v>0.45</v>
      </c>
      <c r="H3401" s="89">
        <v>1.0209869540555871E-2</v>
      </c>
      <c r="I3401" s="99"/>
      <c r="J3401" s="61" t="s">
        <v>163</v>
      </c>
      <c r="K3401" s="100">
        <v>1</v>
      </c>
      <c r="L3401" s="101">
        <v>1.0209869540555871E-2</v>
      </c>
      <c r="M3401" s="521"/>
    </row>
    <row r="3402" spans="1:13" x14ac:dyDescent="0.3">
      <c r="A3402" s="62"/>
      <c r="B3402" s="6" t="s">
        <v>1567</v>
      </c>
      <c r="C3402" s="7"/>
      <c r="D3402" s="3" t="s">
        <v>2</v>
      </c>
      <c r="E3402" s="4">
        <v>0.2</v>
      </c>
      <c r="F3402" s="5">
        <v>6.67</v>
      </c>
      <c r="G3402" s="26">
        <v>1.3340000000000001</v>
      </c>
      <c r="H3402" s="89">
        <v>3.0266591038003401E-2</v>
      </c>
      <c r="I3402" s="99"/>
      <c r="J3402" s="61" t="s">
        <v>1219</v>
      </c>
      <c r="K3402" s="100">
        <v>0</v>
      </c>
      <c r="L3402" s="101">
        <v>0</v>
      </c>
      <c r="M3402" s="62"/>
    </row>
    <row r="3403" spans="1:13" x14ac:dyDescent="0.3">
      <c r="A3403" s="62"/>
      <c r="B3403" s="6" t="s">
        <v>1642</v>
      </c>
      <c r="C3403" s="7"/>
      <c r="D3403" s="3" t="s">
        <v>5</v>
      </c>
      <c r="E3403" s="4">
        <v>1</v>
      </c>
      <c r="F3403" s="5">
        <v>1.5</v>
      </c>
      <c r="G3403" s="26">
        <v>1.5</v>
      </c>
      <c r="H3403" s="89">
        <v>3.4032898468519569E-2</v>
      </c>
      <c r="I3403" s="99"/>
      <c r="J3403" s="61" t="s">
        <v>163</v>
      </c>
      <c r="K3403" s="100">
        <v>1</v>
      </c>
      <c r="L3403" s="101">
        <v>3.4032898468519569E-2</v>
      </c>
      <c r="M3403" s="62"/>
    </row>
    <row r="3404" spans="1:13" x14ac:dyDescent="0.3">
      <c r="A3404" s="62"/>
      <c r="B3404" s="6">
        <v>0</v>
      </c>
      <c r="C3404" s="7"/>
      <c r="D3404" s="3">
        <v>0</v>
      </c>
      <c r="E3404" s="4"/>
      <c r="F3404" s="5">
        <v>0</v>
      </c>
      <c r="G3404" s="26">
        <v>0</v>
      </c>
      <c r="H3404" s="89">
        <v>0</v>
      </c>
      <c r="I3404" s="99"/>
      <c r="J3404" s="61">
        <v>0</v>
      </c>
      <c r="K3404" s="100">
        <v>0</v>
      </c>
      <c r="L3404" s="101">
        <v>0</v>
      </c>
      <c r="M3404" s="62"/>
    </row>
    <row r="3405" spans="1:13" x14ac:dyDescent="0.3">
      <c r="A3405" s="62"/>
      <c r="B3405" s="6">
        <v>0</v>
      </c>
      <c r="C3405" s="7"/>
      <c r="D3405" s="3">
        <v>0</v>
      </c>
      <c r="E3405" s="4"/>
      <c r="F3405" s="5">
        <v>0</v>
      </c>
      <c r="G3405" s="26">
        <v>0</v>
      </c>
      <c r="H3405" s="89">
        <v>0</v>
      </c>
      <c r="I3405" s="99"/>
      <c r="J3405" s="61">
        <v>0</v>
      </c>
      <c r="K3405" s="100">
        <v>0</v>
      </c>
      <c r="L3405" s="101">
        <v>0</v>
      </c>
      <c r="M3405" s="62"/>
    </row>
    <row r="3406" spans="1:13" x14ac:dyDescent="0.3">
      <c r="A3406" s="62"/>
      <c r="B3406" s="6">
        <v>0</v>
      </c>
      <c r="C3406" s="7"/>
      <c r="D3406" s="3">
        <v>0</v>
      </c>
      <c r="E3406" s="4"/>
      <c r="F3406" s="5">
        <v>0</v>
      </c>
      <c r="G3406" s="26">
        <v>0</v>
      </c>
      <c r="H3406" s="89">
        <v>0</v>
      </c>
      <c r="I3406" s="99"/>
      <c r="J3406" s="61">
        <v>0</v>
      </c>
      <c r="K3406" s="100">
        <v>0</v>
      </c>
      <c r="L3406" s="101">
        <v>0</v>
      </c>
      <c r="M3406" s="62"/>
    </row>
    <row r="3407" spans="1:13" x14ac:dyDescent="0.3">
      <c r="A3407" s="62"/>
      <c r="B3407" s="6">
        <v>0</v>
      </c>
      <c r="C3407" s="7"/>
      <c r="D3407" s="3">
        <v>0</v>
      </c>
      <c r="E3407" s="4"/>
      <c r="F3407" s="5">
        <v>0</v>
      </c>
      <c r="G3407" s="26">
        <v>0</v>
      </c>
      <c r="H3407" s="89">
        <v>0</v>
      </c>
      <c r="I3407" s="99"/>
      <c r="J3407" s="61">
        <v>0</v>
      </c>
      <c r="K3407" s="100">
        <v>0</v>
      </c>
      <c r="L3407" s="101">
        <v>0</v>
      </c>
      <c r="M3407" s="62"/>
    </row>
    <row r="3408" spans="1:13" x14ac:dyDescent="0.3">
      <c r="A3408" s="62"/>
      <c r="B3408" s="6">
        <v>0</v>
      </c>
      <c r="C3408" s="7"/>
      <c r="D3408" s="3">
        <v>0</v>
      </c>
      <c r="E3408" s="4"/>
      <c r="F3408" s="5">
        <v>0</v>
      </c>
      <c r="G3408" s="26">
        <v>0</v>
      </c>
      <c r="H3408" s="89">
        <v>0</v>
      </c>
      <c r="I3408" s="99"/>
      <c r="J3408" s="61">
        <v>0</v>
      </c>
      <c r="K3408" s="100">
        <v>0</v>
      </c>
      <c r="L3408" s="101">
        <v>0</v>
      </c>
      <c r="M3408" s="62"/>
    </row>
    <row r="3409" spans="1:13" x14ac:dyDescent="0.3">
      <c r="A3409" s="62"/>
      <c r="B3409" s="6">
        <v>0</v>
      </c>
      <c r="C3409" s="7"/>
      <c r="D3409" s="3">
        <v>0</v>
      </c>
      <c r="E3409" s="4"/>
      <c r="F3409" s="5">
        <v>0</v>
      </c>
      <c r="G3409" s="26">
        <v>0</v>
      </c>
      <c r="H3409" s="89">
        <v>0</v>
      </c>
      <c r="I3409" s="99"/>
      <c r="J3409" s="61">
        <v>0</v>
      </c>
      <c r="K3409" s="100">
        <v>0</v>
      </c>
      <c r="L3409" s="101">
        <v>0</v>
      </c>
      <c r="M3409" s="62"/>
    </row>
    <row r="3410" spans="1:13" x14ac:dyDescent="0.3">
      <c r="A3410" s="62"/>
      <c r="B3410" s="6">
        <v>0</v>
      </c>
      <c r="C3410" s="7"/>
      <c r="D3410" s="3">
        <v>0</v>
      </c>
      <c r="E3410" s="4"/>
      <c r="F3410" s="5">
        <v>0</v>
      </c>
      <c r="G3410" s="26">
        <v>0</v>
      </c>
      <c r="H3410" s="89">
        <v>0</v>
      </c>
      <c r="I3410" s="99"/>
      <c r="J3410" s="61">
        <v>0</v>
      </c>
      <c r="K3410" s="100">
        <v>0</v>
      </c>
      <c r="L3410" s="101">
        <v>0</v>
      </c>
      <c r="M3410" s="62"/>
    </row>
    <row r="3411" spans="1:13" x14ac:dyDescent="0.3">
      <c r="A3411" s="62"/>
      <c r="B3411" s="6">
        <v>0</v>
      </c>
      <c r="C3411" s="7"/>
      <c r="D3411" s="3">
        <v>0</v>
      </c>
      <c r="E3411" s="4"/>
      <c r="F3411" s="5">
        <v>0</v>
      </c>
      <c r="G3411" s="26">
        <v>0</v>
      </c>
      <c r="H3411" s="89">
        <v>0</v>
      </c>
      <c r="I3411" s="99"/>
      <c r="J3411" s="61">
        <v>0</v>
      </c>
      <c r="K3411" s="100">
        <v>0</v>
      </c>
      <c r="L3411" s="101">
        <v>0</v>
      </c>
      <c r="M3411" s="62"/>
    </row>
    <row r="3412" spans="1:13" x14ac:dyDescent="0.3">
      <c r="A3412" s="62"/>
      <c r="B3412" s="6">
        <v>0</v>
      </c>
      <c r="C3412" s="7"/>
      <c r="D3412" s="3">
        <v>0</v>
      </c>
      <c r="E3412" s="4"/>
      <c r="F3412" s="5">
        <v>0</v>
      </c>
      <c r="G3412" s="26">
        <v>0</v>
      </c>
      <c r="H3412" s="89">
        <v>0</v>
      </c>
      <c r="I3412" s="99"/>
      <c r="J3412" s="61">
        <v>0</v>
      </c>
      <c r="K3412" s="100">
        <v>0</v>
      </c>
      <c r="L3412" s="101">
        <v>0</v>
      </c>
      <c r="M3412" s="62"/>
    </row>
    <row r="3413" spans="1:13" x14ac:dyDescent="0.3">
      <c r="A3413" s="62"/>
      <c r="B3413" s="58" t="s">
        <v>62</v>
      </c>
      <c r="C3413" s="46"/>
      <c r="D3413" s="37"/>
      <c r="E3413" s="38"/>
      <c r="F3413" s="39"/>
      <c r="G3413" s="193">
        <v>42.664000000000009</v>
      </c>
      <c r="H3413" s="106" t="s">
        <v>62</v>
      </c>
      <c r="I3413" s="103"/>
      <c r="J3413" s="85"/>
      <c r="K3413" s="104" t="s">
        <v>156</v>
      </c>
      <c r="L3413" s="95">
        <v>4.4242768009075437E-2</v>
      </c>
      <c r="M3413" s="62"/>
    </row>
    <row r="3414" spans="1:13" x14ac:dyDescent="0.3">
      <c r="A3414" s="62"/>
      <c r="B3414" s="194" t="s">
        <v>63</v>
      </c>
      <c r="C3414" s="195"/>
      <c r="D3414" s="196"/>
      <c r="E3414" s="197"/>
      <c r="F3414" s="155"/>
      <c r="G3414" s="197"/>
      <c r="H3414" s="115"/>
      <c r="I3414" s="202"/>
      <c r="J3414" s="203"/>
      <c r="K3414" s="178"/>
      <c r="L3414" s="204">
        <v>0</v>
      </c>
      <c r="M3414" s="62"/>
    </row>
    <row r="3415" spans="1:13" ht="28.8" x14ac:dyDescent="0.3">
      <c r="A3415" s="62"/>
      <c r="B3415" s="53" t="s">
        <v>53</v>
      </c>
      <c r="C3415" s="210"/>
      <c r="D3415" s="211" t="s">
        <v>0</v>
      </c>
      <c r="E3415" s="201" t="s">
        <v>1</v>
      </c>
      <c r="F3415" s="156" t="s">
        <v>61</v>
      </c>
      <c r="G3415" s="188" t="s">
        <v>56</v>
      </c>
      <c r="H3415" s="111" t="s">
        <v>158</v>
      </c>
      <c r="I3415" s="112" t="s">
        <v>159</v>
      </c>
      <c r="J3415" s="112" t="s">
        <v>160</v>
      </c>
      <c r="K3415" s="113" t="s">
        <v>161</v>
      </c>
      <c r="L3415" s="114" t="s">
        <v>162</v>
      </c>
      <c r="M3415" s="62"/>
    </row>
    <row r="3416" spans="1:13" x14ac:dyDescent="0.3">
      <c r="A3416" s="62"/>
      <c r="B3416" s="6">
        <v>0</v>
      </c>
      <c r="C3416" s="7"/>
      <c r="D3416" s="3">
        <v>0</v>
      </c>
      <c r="E3416" s="26"/>
      <c r="F3416" s="5">
        <v>0</v>
      </c>
      <c r="G3416" s="191">
        <v>0</v>
      </c>
      <c r="H3416" s="170">
        <v>0</v>
      </c>
      <c r="I3416" s="171"/>
      <c r="J3416" s="192">
        <v>0</v>
      </c>
      <c r="K3416" s="172">
        <v>0</v>
      </c>
      <c r="L3416" s="173">
        <v>0</v>
      </c>
      <c r="M3416" s="62"/>
    </row>
    <row r="3417" spans="1:13" x14ac:dyDescent="0.3">
      <c r="A3417" s="62"/>
      <c r="B3417" s="6">
        <v>0</v>
      </c>
      <c r="C3417" s="7"/>
      <c r="D3417" s="3">
        <v>0</v>
      </c>
      <c r="E3417" s="26"/>
      <c r="F3417" s="5">
        <v>0</v>
      </c>
      <c r="G3417" s="26">
        <v>0</v>
      </c>
      <c r="H3417" s="89">
        <v>0</v>
      </c>
      <c r="I3417" s="99"/>
      <c r="J3417" s="61">
        <v>0</v>
      </c>
      <c r="K3417" s="100">
        <v>0</v>
      </c>
      <c r="L3417" s="101">
        <v>0</v>
      </c>
      <c r="M3417" s="62"/>
    </row>
    <row r="3418" spans="1:13" x14ac:dyDescent="0.3">
      <c r="A3418" s="62"/>
      <c r="B3418" s="6">
        <v>0</v>
      </c>
      <c r="C3418" s="7"/>
      <c r="D3418" s="3">
        <v>0</v>
      </c>
      <c r="E3418" s="26"/>
      <c r="F3418" s="5">
        <v>0</v>
      </c>
      <c r="G3418" s="26">
        <v>0</v>
      </c>
      <c r="H3418" s="89">
        <v>0</v>
      </c>
      <c r="I3418" s="99"/>
      <c r="J3418" s="61">
        <v>0</v>
      </c>
      <c r="K3418" s="100">
        <v>0</v>
      </c>
      <c r="L3418" s="101">
        <v>0</v>
      </c>
      <c r="M3418" s="62"/>
    </row>
    <row r="3419" spans="1:13" x14ac:dyDescent="0.3">
      <c r="A3419" s="62"/>
      <c r="B3419" s="6">
        <v>0</v>
      </c>
      <c r="C3419" s="7"/>
      <c r="D3419" s="3">
        <v>0</v>
      </c>
      <c r="E3419" s="26"/>
      <c r="F3419" s="5">
        <v>0</v>
      </c>
      <c r="G3419" s="26">
        <v>0</v>
      </c>
      <c r="H3419" s="89">
        <v>0</v>
      </c>
      <c r="I3419" s="99"/>
      <c r="J3419" s="61">
        <v>0</v>
      </c>
      <c r="K3419" s="100">
        <v>0</v>
      </c>
      <c r="L3419" s="101">
        <v>0</v>
      </c>
      <c r="M3419" s="62"/>
    </row>
    <row r="3420" spans="1:13" x14ac:dyDescent="0.3">
      <c r="A3420" s="62"/>
      <c r="B3420" s="6">
        <v>0</v>
      </c>
      <c r="C3420" s="7"/>
      <c r="D3420" s="3">
        <v>0</v>
      </c>
      <c r="E3420" s="26"/>
      <c r="F3420" s="5">
        <v>0</v>
      </c>
      <c r="G3420" s="26">
        <v>0</v>
      </c>
      <c r="H3420" s="89">
        <v>0</v>
      </c>
      <c r="I3420" s="99"/>
      <c r="J3420" s="61">
        <v>0</v>
      </c>
      <c r="K3420" s="100">
        <v>0</v>
      </c>
      <c r="L3420" s="101">
        <v>0</v>
      </c>
      <c r="M3420" s="62"/>
    </row>
    <row r="3421" spans="1:13" ht="15" thickBot="1" x14ac:dyDescent="0.35">
      <c r="A3421" s="62"/>
      <c r="B3421" s="59" t="s">
        <v>64</v>
      </c>
      <c r="C3421" s="42"/>
      <c r="D3421" s="43"/>
      <c r="E3421" s="44"/>
      <c r="F3421" s="45"/>
      <c r="G3421" s="191">
        <v>0</v>
      </c>
      <c r="H3421" s="106" t="s">
        <v>64</v>
      </c>
      <c r="I3421" s="103"/>
      <c r="J3421" s="85"/>
      <c r="K3421" s="104" t="s">
        <v>156</v>
      </c>
      <c r="L3421" s="95">
        <v>0</v>
      </c>
      <c r="M3421" s="62"/>
    </row>
    <row r="3422" spans="1:13" x14ac:dyDescent="0.3">
      <c r="A3422" s="62"/>
      <c r="B3422" s="64"/>
      <c r="C3422" s="68"/>
      <c r="D3422" s="69" t="s">
        <v>65</v>
      </c>
      <c r="E3422" s="70"/>
      <c r="F3422" s="71"/>
      <c r="G3422" s="88">
        <v>44.075000000000003</v>
      </c>
      <c r="H3422" s="179"/>
      <c r="I3422" s="212"/>
      <c r="J3422" s="213"/>
      <c r="K3422" s="214"/>
      <c r="L3422" s="180"/>
      <c r="M3422" s="62"/>
    </row>
    <row r="3423" spans="1:13" x14ac:dyDescent="0.3">
      <c r="A3423" s="62"/>
      <c r="B3423" s="63"/>
      <c r="C3423" s="68"/>
      <c r="D3423" s="72" t="s">
        <v>7</v>
      </c>
      <c r="E3423" s="215"/>
      <c r="F3423" s="181">
        <v>0.1</v>
      </c>
      <c r="G3423" s="215">
        <v>4.4080000000000004</v>
      </c>
      <c r="H3423" s="120"/>
      <c r="I3423" s="124"/>
      <c r="J3423" s="141"/>
      <c r="K3423" s="125"/>
      <c r="L3423" s="119"/>
      <c r="M3423" s="62"/>
    </row>
    <row r="3424" spans="1:13" x14ac:dyDescent="0.3">
      <c r="A3424" s="62"/>
      <c r="B3424" s="63"/>
      <c r="C3424" s="68"/>
      <c r="D3424" s="72" t="s">
        <v>8</v>
      </c>
      <c r="E3424" s="215"/>
      <c r="F3424" s="181">
        <v>0.1</v>
      </c>
      <c r="G3424" s="215">
        <v>4.4080000000000004</v>
      </c>
      <c r="H3424" s="120"/>
      <c r="I3424" s="124"/>
      <c r="J3424" s="141"/>
      <c r="K3424" s="125"/>
      <c r="L3424" s="119"/>
      <c r="M3424" s="62"/>
    </row>
    <row r="3425" spans="1:13" x14ac:dyDescent="0.3">
      <c r="A3425" s="62"/>
      <c r="B3425" s="63" t="s">
        <v>66</v>
      </c>
      <c r="C3425" s="68"/>
      <c r="D3425" s="75" t="s">
        <v>67</v>
      </c>
      <c r="E3425" s="76"/>
      <c r="F3425" s="71"/>
      <c r="G3425" s="76">
        <v>52.890999999999998</v>
      </c>
      <c r="H3425" s="120"/>
      <c r="I3425" s="124"/>
      <c r="J3425" s="141"/>
      <c r="K3425" s="125"/>
      <c r="L3425" s="119"/>
      <c r="M3425" s="62"/>
    </row>
    <row r="3426" spans="1:13" ht="15" thickBot="1" x14ac:dyDescent="0.35">
      <c r="A3426" s="62"/>
      <c r="B3426" s="63"/>
      <c r="C3426" s="68"/>
      <c r="D3426" s="77" t="s">
        <v>68</v>
      </c>
      <c r="E3426" s="78"/>
      <c r="F3426" s="79"/>
      <c r="G3426" s="78">
        <v>52.89</v>
      </c>
      <c r="H3426" s="134">
        <v>1</v>
      </c>
      <c r="I3426" s="126"/>
      <c r="J3426" s="142"/>
      <c r="K3426" s="127"/>
      <c r="L3426" s="135">
        <v>7.4790697674418594E-2</v>
      </c>
      <c r="M3426" s="62"/>
    </row>
    <row r="3427" spans="1:13" x14ac:dyDescent="0.3">
      <c r="A3427" s="62"/>
      <c r="B3427" s="63"/>
      <c r="C3427" s="68"/>
      <c r="D3427" s="80"/>
      <c r="E3427" s="67"/>
      <c r="F3427" s="65"/>
      <c r="G3427" s="67"/>
      <c r="H3427" s="47"/>
      <c r="I3427" s="47"/>
      <c r="J3427" s="60"/>
      <c r="K3427" s="47"/>
      <c r="L3427" s="47"/>
      <c r="M3427" s="62"/>
    </row>
    <row r="3428" spans="1:13" x14ac:dyDescent="0.3">
      <c r="A3428" s="62"/>
      <c r="B3428" s="63"/>
      <c r="C3428" s="68"/>
      <c r="D3428" s="80"/>
      <c r="E3428" s="67"/>
      <c r="F3428" s="65"/>
      <c r="G3428" s="67"/>
      <c r="H3428" s="47"/>
      <c r="I3428" s="47"/>
      <c r="J3428" s="60"/>
      <c r="K3428" s="47"/>
      <c r="L3428" s="47"/>
      <c r="M3428" s="62"/>
    </row>
    <row r="3429" spans="1:13" x14ac:dyDescent="0.3">
      <c r="A3429" s="62"/>
      <c r="B3429" s="63"/>
      <c r="C3429" s="68"/>
      <c r="D3429" s="80"/>
      <c r="E3429" s="67"/>
      <c r="F3429" s="65"/>
      <c r="G3429" s="67"/>
      <c r="H3429" s="47"/>
      <c r="I3429" s="47"/>
      <c r="J3429" s="60"/>
      <c r="K3429" s="47"/>
      <c r="L3429" s="47"/>
      <c r="M3429" s="62"/>
    </row>
    <row r="3430" spans="1:13" x14ac:dyDescent="0.3">
      <c r="A3430" s="62"/>
      <c r="B3430" s="136" t="s">
        <v>1808</v>
      </c>
      <c r="C3430" s="81"/>
      <c r="D3430" s="80"/>
      <c r="E3430" s="67"/>
      <c r="F3430" s="82"/>
      <c r="G3430" s="82"/>
      <c r="H3430" s="47"/>
      <c r="I3430" s="47"/>
      <c r="J3430" s="60"/>
      <c r="K3430" s="47"/>
      <c r="L3430" s="47"/>
      <c r="M3430" s="62"/>
    </row>
    <row r="3431" spans="1:13" x14ac:dyDescent="0.3">
      <c r="A3431" s="62"/>
      <c r="B3431" s="216" t="s">
        <v>6</v>
      </c>
      <c r="C3431" s="217"/>
      <c r="D3431" s="80"/>
      <c r="E3431" s="67"/>
      <c r="F3431" s="62"/>
      <c r="G3431" s="62"/>
      <c r="H3431" s="47"/>
      <c r="I3431" s="47"/>
      <c r="J3431" s="60"/>
      <c r="K3431" s="47"/>
      <c r="L3431" s="47"/>
      <c r="M3431" s="62"/>
    </row>
    <row r="3432" spans="1:13" x14ac:dyDescent="0.3">
      <c r="A3432" s="62"/>
      <c r="B3432" s="84"/>
      <c r="C3432" s="62"/>
      <c r="D3432" s="80"/>
      <c r="E3432" s="67"/>
      <c r="F3432" s="62"/>
      <c r="G3432" s="62"/>
      <c r="H3432" s="47"/>
      <c r="I3432" s="47"/>
      <c r="J3432" s="60"/>
      <c r="K3432" s="47"/>
      <c r="L3432" s="47"/>
      <c r="M3432" s="62"/>
    </row>
    <row r="3433" spans="1:13" x14ac:dyDescent="0.3">
      <c r="A3433" s="62"/>
      <c r="B3433" s="129"/>
      <c r="C3433" s="129"/>
      <c r="D3433" s="129"/>
      <c r="J3433" s="1"/>
    </row>
    <row r="3434" spans="1:13" x14ac:dyDescent="0.3">
      <c r="A3434" s="62"/>
      <c r="B3434" s="130"/>
      <c r="C3434" s="130"/>
      <c r="D3434" s="130"/>
      <c r="J3434" s="1"/>
    </row>
    <row r="3435" spans="1:13" ht="15.6" x14ac:dyDescent="0.3">
      <c r="A3435" s="62"/>
      <c r="B3435" s="47"/>
      <c r="C3435" s="47"/>
      <c r="D3435" s="715" t="s">
        <v>166</v>
      </c>
      <c r="E3435" s="715"/>
      <c r="F3435" s="715"/>
      <c r="J3435" s="1"/>
    </row>
    <row r="3436" spans="1:13" x14ac:dyDescent="0.3">
      <c r="A3436" s="62"/>
      <c r="B3436" s="132"/>
      <c r="C3436" s="132"/>
      <c r="D3436" s="132"/>
      <c r="J3436" s="1"/>
    </row>
    <row r="3437" spans="1:13" ht="82.2" customHeight="1" x14ac:dyDescent="0.3">
      <c r="A3437" s="62"/>
      <c r="B3437" s="710" t="s">
        <v>1809</v>
      </c>
      <c r="C3437" s="710"/>
      <c r="D3437" s="710"/>
      <c r="E3437" s="710"/>
      <c r="F3437" s="710"/>
      <c r="G3437" s="710"/>
      <c r="H3437" s="710"/>
      <c r="I3437" s="710"/>
      <c r="J3437" s="710"/>
      <c r="K3437" s="710"/>
      <c r="L3437" s="710"/>
    </row>
    <row r="3438" spans="1:13" x14ac:dyDescent="0.3">
      <c r="A3438" s="62"/>
      <c r="B3438" s="63"/>
      <c r="C3438" s="9"/>
      <c r="D3438" s="10"/>
      <c r="E3438" s="11"/>
      <c r="F3438" s="12"/>
      <c r="G3438" s="13"/>
      <c r="H3438" s="47"/>
      <c r="I3438" s="47"/>
      <c r="J3438" s="60"/>
      <c r="K3438" s="47"/>
      <c r="L3438" s="47"/>
      <c r="M3438" s="62"/>
    </row>
    <row r="3439" spans="1:13" x14ac:dyDescent="0.3">
      <c r="A3439" s="62"/>
      <c r="B3439" s="48" t="s">
        <v>48</v>
      </c>
      <c r="C3439" s="9"/>
      <c r="D3439" s="10"/>
      <c r="E3439" s="11"/>
      <c r="F3439" s="11"/>
      <c r="G3439" s="11"/>
      <c r="H3439" s="47"/>
      <c r="I3439" s="47"/>
      <c r="J3439" s="60"/>
      <c r="K3439" s="47"/>
      <c r="L3439" s="47"/>
      <c r="M3439" s="62"/>
    </row>
    <row r="3440" spans="1:13" x14ac:dyDescent="0.3">
      <c r="A3440" s="62"/>
      <c r="B3440" s="64" t="s">
        <v>49</v>
      </c>
      <c r="C3440" s="62" t="s">
        <v>1120</v>
      </c>
      <c r="D3440" s="62"/>
      <c r="E3440" s="62"/>
      <c r="F3440" s="47"/>
      <c r="G3440" s="47"/>
      <c r="H3440" s="47"/>
      <c r="I3440" s="65" t="s">
        <v>50</v>
      </c>
      <c r="J3440" s="68" t="s">
        <v>5</v>
      </c>
      <c r="K3440" s="47"/>
      <c r="L3440" s="47"/>
      <c r="M3440" s="62"/>
    </row>
    <row r="3441" spans="1:14" ht="15" thickBot="1" x14ac:dyDescent="0.35">
      <c r="A3441" s="62"/>
      <c r="B3441" s="64" t="s">
        <v>51</v>
      </c>
      <c r="C3441" s="62" t="s">
        <v>1683</v>
      </c>
      <c r="D3441" s="62"/>
      <c r="E3441" s="62"/>
      <c r="F3441" s="47"/>
      <c r="G3441" s="62" t="s">
        <v>541</v>
      </c>
      <c r="H3441" s="47"/>
      <c r="I3441" s="47"/>
      <c r="J3441" s="60"/>
      <c r="K3441" s="47"/>
      <c r="L3441" s="47"/>
      <c r="M3441" s="62"/>
    </row>
    <row r="3442" spans="1:14" ht="15" thickTop="1" x14ac:dyDescent="0.3">
      <c r="A3442" s="62"/>
      <c r="B3442" s="49" t="s">
        <v>52</v>
      </c>
      <c r="C3442" s="14"/>
      <c r="D3442" s="15"/>
      <c r="E3442" s="16"/>
      <c r="F3442" s="17"/>
      <c r="G3442" s="16"/>
      <c r="H3442" s="711" t="s">
        <v>164</v>
      </c>
      <c r="I3442" s="712"/>
      <c r="J3442" s="712"/>
      <c r="K3442" s="712"/>
      <c r="L3442" s="713"/>
      <c r="M3442" s="62"/>
    </row>
    <row r="3443" spans="1:14" ht="28.8" x14ac:dyDescent="0.3">
      <c r="A3443" s="62"/>
      <c r="B3443" s="186" t="s">
        <v>53</v>
      </c>
      <c r="C3443" s="187" t="s">
        <v>1</v>
      </c>
      <c r="D3443" s="161" t="s">
        <v>54</v>
      </c>
      <c r="E3443" s="188" t="s">
        <v>23</v>
      </c>
      <c r="F3443" s="188" t="s">
        <v>55</v>
      </c>
      <c r="G3443" s="188" t="s">
        <v>56</v>
      </c>
      <c r="H3443" s="90" t="s">
        <v>158</v>
      </c>
      <c r="I3443" s="169" t="s">
        <v>159</v>
      </c>
      <c r="J3443" s="169" t="s">
        <v>160</v>
      </c>
      <c r="K3443" s="169" t="s">
        <v>161</v>
      </c>
      <c r="L3443" s="92" t="s">
        <v>162</v>
      </c>
      <c r="M3443" s="62"/>
    </row>
    <row r="3444" spans="1:14" x14ac:dyDescent="0.3">
      <c r="A3444" s="62"/>
      <c r="B3444" s="543" t="e">
        <v>#N/A</v>
      </c>
      <c r="C3444" s="544">
        <v>1</v>
      </c>
      <c r="D3444" s="539">
        <v>0</v>
      </c>
      <c r="E3444" s="545">
        <v>0</v>
      </c>
      <c r="F3444" s="391">
        <v>0.1</v>
      </c>
      <c r="G3444" s="545">
        <v>0</v>
      </c>
      <c r="H3444" s="546">
        <v>0</v>
      </c>
      <c r="I3444" s="547"/>
      <c r="J3444" s="168">
        <v>0</v>
      </c>
      <c r="K3444" s="548">
        <v>0</v>
      </c>
      <c r="L3444" s="549">
        <v>0</v>
      </c>
      <c r="M3444" s="560"/>
      <c r="N3444" s="561"/>
    </row>
    <row r="3445" spans="1:14" x14ac:dyDescent="0.3">
      <c r="A3445" s="62"/>
      <c r="B3445" s="6">
        <v>0</v>
      </c>
      <c r="C3445" s="25"/>
      <c r="D3445" s="3">
        <v>0</v>
      </c>
      <c r="E3445" s="26">
        <v>0</v>
      </c>
      <c r="F3445" s="27"/>
      <c r="G3445" s="26">
        <v>0</v>
      </c>
      <c r="H3445" s="89">
        <v>0</v>
      </c>
      <c r="I3445" s="99"/>
      <c r="J3445" s="61">
        <v>0</v>
      </c>
      <c r="K3445" s="100">
        <v>0</v>
      </c>
      <c r="L3445" s="101">
        <v>0</v>
      </c>
      <c r="M3445" s="62"/>
    </row>
    <row r="3446" spans="1:14" x14ac:dyDescent="0.3">
      <c r="A3446" s="62"/>
      <c r="B3446" s="6">
        <v>0</v>
      </c>
      <c r="C3446" s="25"/>
      <c r="D3446" s="3">
        <v>0</v>
      </c>
      <c r="E3446" s="26">
        <v>0</v>
      </c>
      <c r="F3446" s="27"/>
      <c r="G3446" s="26">
        <v>0</v>
      </c>
      <c r="H3446" s="89">
        <v>0</v>
      </c>
      <c r="I3446" s="99"/>
      <c r="J3446" s="61">
        <v>0</v>
      </c>
      <c r="K3446" s="100">
        <v>0</v>
      </c>
      <c r="L3446" s="101">
        <v>0</v>
      </c>
      <c r="M3446" s="62"/>
    </row>
    <row r="3447" spans="1:14" x14ac:dyDescent="0.3">
      <c r="A3447" s="62"/>
      <c r="B3447" s="6">
        <v>0</v>
      </c>
      <c r="C3447" s="25"/>
      <c r="D3447" s="3">
        <v>0</v>
      </c>
      <c r="E3447" s="26">
        <v>0</v>
      </c>
      <c r="F3447" s="27"/>
      <c r="G3447" s="26">
        <v>0</v>
      </c>
      <c r="H3447" s="89">
        <v>0</v>
      </c>
      <c r="I3447" s="99"/>
      <c r="J3447" s="61">
        <v>0</v>
      </c>
      <c r="K3447" s="100">
        <v>0</v>
      </c>
      <c r="L3447" s="101">
        <v>0</v>
      </c>
      <c r="M3447" s="62"/>
    </row>
    <row r="3448" spans="1:14" x14ac:dyDescent="0.3">
      <c r="A3448" s="62"/>
      <c r="B3448" s="6">
        <v>0</v>
      </c>
      <c r="C3448" s="25"/>
      <c r="D3448" s="3">
        <v>0</v>
      </c>
      <c r="E3448" s="26">
        <v>0</v>
      </c>
      <c r="F3448" s="27"/>
      <c r="G3448" s="26">
        <v>0</v>
      </c>
      <c r="H3448" s="89">
        <v>0</v>
      </c>
      <c r="I3448" s="99"/>
      <c r="J3448" s="61">
        <v>0</v>
      </c>
      <c r="K3448" s="100">
        <v>0</v>
      </c>
      <c r="L3448" s="101">
        <v>0</v>
      </c>
      <c r="M3448" s="62"/>
    </row>
    <row r="3449" spans="1:14" x14ac:dyDescent="0.3">
      <c r="A3449" s="62"/>
      <c r="B3449" s="6">
        <v>0</v>
      </c>
      <c r="C3449" s="25"/>
      <c r="D3449" s="3">
        <v>0</v>
      </c>
      <c r="E3449" s="26">
        <v>0</v>
      </c>
      <c r="F3449" s="27"/>
      <c r="G3449" s="26">
        <v>0</v>
      </c>
      <c r="H3449" s="89">
        <v>0</v>
      </c>
      <c r="I3449" s="99"/>
      <c r="J3449" s="61">
        <v>0</v>
      </c>
      <c r="K3449" s="100">
        <v>0</v>
      </c>
      <c r="L3449" s="101">
        <v>0</v>
      </c>
      <c r="M3449" s="62"/>
    </row>
    <row r="3450" spans="1:14" x14ac:dyDescent="0.3">
      <c r="A3450" s="62"/>
      <c r="B3450" s="6" t="s">
        <v>1562</v>
      </c>
      <c r="C3450" s="25"/>
      <c r="D3450" s="3">
        <v>0</v>
      </c>
      <c r="E3450" s="26">
        <v>0</v>
      </c>
      <c r="F3450" s="27"/>
      <c r="G3450" s="26">
        <v>6.6000000000000003E-2</v>
      </c>
      <c r="H3450" s="89">
        <v>1.4841466156959749E-3</v>
      </c>
      <c r="I3450" s="99"/>
      <c r="J3450" s="61" t="s">
        <v>165</v>
      </c>
      <c r="K3450" s="100">
        <v>0.4</v>
      </c>
      <c r="L3450" s="101">
        <v>5.9365864627839002E-4</v>
      </c>
      <c r="M3450" s="62"/>
    </row>
    <row r="3451" spans="1:14" x14ac:dyDescent="0.3">
      <c r="A3451" s="62"/>
      <c r="B3451" s="6" t="s">
        <v>57</v>
      </c>
      <c r="C3451" s="25"/>
      <c r="D3451" s="28"/>
      <c r="E3451" s="26"/>
      <c r="F3451" s="27"/>
      <c r="G3451" s="193">
        <v>6.6000000000000003E-2</v>
      </c>
      <c r="H3451" s="102" t="s">
        <v>57</v>
      </c>
      <c r="I3451" s="103"/>
      <c r="J3451" s="85"/>
      <c r="K3451" s="104" t="s">
        <v>156</v>
      </c>
      <c r="L3451" s="105">
        <v>5.9365864627839002E-4</v>
      </c>
      <c r="M3451" s="62"/>
    </row>
    <row r="3452" spans="1:14" x14ac:dyDescent="0.3">
      <c r="A3452" s="62"/>
      <c r="B3452" s="194" t="s">
        <v>22</v>
      </c>
      <c r="C3452" s="195"/>
      <c r="D3452" s="196"/>
      <c r="E3452" s="197"/>
      <c r="F3452" s="155"/>
      <c r="G3452" s="87"/>
      <c r="H3452" s="107"/>
      <c r="I3452" s="174"/>
      <c r="J3452" s="175"/>
      <c r="K3452" s="176"/>
      <c r="L3452" s="110"/>
      <c r="M3452" s="62"/>
    </row>
    <row r="3453" spans="1:14" ht="28.8" x14ac:dyDescent="0.3">
      <c r="A3453" s="62"/>
      <c r="B3453" s="198" t="s">
        <v>58</v>
      </c>
      <c r="C3453" s="199" t="s">
        <v>1</v>
      </c>
      <c r="D3453" s="200" t="s">
        <v>59</v>
      </c>
      <c r="E3453" s="156" t="s">
        <v>23</v>
      </c>
      <c r="F3453" s="156" t="s">
        <v>55</v>
      </c>
      <c r="G3453" s="201" t="s">
        <v>56</v>
      </c>
      <c r="H3453" s="90" t="s">
        <v>158</v>
      </c>
      <c r="I3453" s="169" t="s">
        <v>159</v>
      </c>
      <c r="J3453" s="169" t="s">
        <v>160</v>
      </c>
      <c r="K3453" s="177" t="s">
        <v>161</v>
      </c>
      <c r="L3453" s="92" t="s">
        <v>162</v>
      </c>
      <c r="M3453" s="62"/>
    </row>
    <row r="3454" spans="1:14" x14ac:dyDescent="0.3">
      <c r="A3454" s="62"/>
      <c r="B3454" s="8" t="s">
        <v>85</v>
      </c>
      <c r="C3454" s="25">
        <v>1</v>
      </c>
      <c r="D3454" s="3">
        <v>4.55</v>
      </c>
      <c r="E3454" s="26">
        <v>4.55</v>
      </c>
      <c r="F3454" s="26">
        <v>0.1</v>
      </c>
      <c r="G3454" s="26">
        <v>0.45500000000000002</v>
      </c>
      <c r="H3454" s="170">
        <v>1.0231616820328311E-2</v>
      </c>
      <c r="I3454" s="171"/>
      <c r="J3454" s="61" t="s">
        <v>163</v>
      </c>
      <c r="K3454" s="100">
        <v>1</v>
      </c>
      <c r="L3454" s="173">
        <v>1.0231616820328311E-2</v>
      </c>
      <c r="M3454" s="62"/>
    </row>
    <row r="3455" spans="1:14" x14ac:dyDescent="0.3">
      <c r="A3455" s="62"/>
      <c r="B3455" s="550" t="s">
        <v>86</v>
      </c>
      <c r="C3455" s="25">
        <v>1</v>
      </c>
      <c r="D3455" s="3">
        <v>4.55</v>
      </c>
      <c r="E3455" s="26">
        <v>4.55</v>
      </c>
      <c r="F3455" s="26">
        <v>0.1</v>
      </c>
      <c r="G3455" s="26">
        <v>0.45500000000000002</v>
      </c>
      <c r="H3455" s="89">
        <v>1.0231616820328311E-2</v>
      </c>
      <c r="I3455" s="99"/>
      <c r="J3455" s="61" t="s">
        <v>163</v>
      </c>
      <c r="K3455" s="100">
        <v>1</v>
      </c>
      <c r="L3455" s="101">
        <v>1.0231616820328311E-2</v>
      </c>
      <c r="M3455" s="62"/>
    </row>
    <row r="3456" spans="1:14" x14ac:dyDescent="0.3">
      <c r="A3456" s="62"/>
      <c r="B3456" s="8" t="s">
        <v>27</v>
      </c>
      <c r="C3456" s="25">
        <v>1</v>
      </c>
      <c r="D3456" s="3">
        <v>4.0999999999999996</v>
      </c>
      <c r="E3456" s="26">
        <v>4.0999999999999996</v>
      </c>
      <c r="F3456" s="26">
        <v>0.1</v>
      </c>
      <c r="G3456" s="26">
        <v>0.41</v>
      </c>
      <c r="H3456" s="89">
        <v>9.2196986732628744E-3</v>
      </c>
      <c r="I3456" s="99"/>
      <c r="J3456" s="61" t="s">
        <v>163</v>
      </c>
      <c r="K3456" s="100">
        <v>1</v>
      </c>
      <c r="L3456" s="101">
        <v>9.2196986732628744E-3</v>
      </c>
      <c r="M3456" s="62"/>
    </row>
    <row r="3457" spans="1:13" x14ac:dyDescent="0.3">
      <c r="A3457" s="62"/>
      <c r="B3457" s="8"/>
      <c r="C3457" s="25"/>
      <c r="D3457" s="3"/>
      <c r="E3457" s="26"/>
      <c r="F3457" s="27"/>
      <c r="G3457" s="26"/>
      <c r="H3457" s="89"/>
      <c r="I3457" s="99"/>
      <c r="J3457" s="61"/>
      <c r="K3457" s="100"/>
      <c r="L3457" s="101"/>
      <c r="M3457" s="62"/>
    </row>
    <row r="3458" spans="1:13" x14ac:dyDescent="0.3">
      <c r="A3458" s="62"/>
      <c r="B3458" s="8">
        <v>0</v>
      </c>
      <c r="C3458" s="25"/>
      <c r="D3458" s="3">
        <v>0</v>
      </c>
      <c r="E3458" s="26">
        <v>0</v>
      </c>
      <c r="F3458" s="27"/>
      <c r="G3458" s="26">
        <v>0</v>
      </c>
      <c r="H3458" s="89">
        <v>0</v>
      </c>
      <c r="I3458" s="99"/>
      <c r="J3458" s="61">
        <v>0</v>
      </c>
      <c r="K3458" s="100">
        <v>0</v>
      </c>
      <c r="L3458" s="101">
        <v>0</v>
      </c>
      <c r="M3458" s="62"/>
    </row>
    <row r="3459" spans="1:13" x14ac:dyDescent="0.3">
      <c r="A3459" s="62"/>
      <c r="B3459" s="8">
        <v>0</v>
      </c>
      <c r="C3459" s="25"/>
      <c r="D3459" s="3">
        <v>0</v>
      </c>
      <c r="E3459" s="26">
        <v>0</v>
      </c>
      <c r="F3459" s="27"/>
      <c r="G3459" s="26">
        <v>0</v>
      </c>
      <c r="H3459" s="89">
        <v>0</v>
      </c>
      <c r="I3459" s="99"/>
      <c r="J3459" s="61">
        <v>0</v>
      </c>
      <c r="K3459" s="100">
        <v>0</v>
      </c>
      <c r="L3459" s="101">
        <v>0</v>
      </c>
      <c r="M3459" s="62"/>
    </row>
    <row r="3460" spans="1:13" x14ac:dyDescent="0.3">
      <c r="A3460" s="62"/>
      <c r="B3460" s="8">
        <v>0</v>
      </c>
      <c r="C3460" s="25"/>
      <c r="D3460" s="3">
        <v>0</v>
      </c>
      <c r="E3460" s="26">
        <v>0</v>
      </c>
      <c r="F3460" s="27"/>
      <c r="G3460" s="26">
        <v>0</v>
      </c>
      <c r="H3460" s="89">
        <v>0</v>
      </c>
      <c r="I3460" s="99"/>
      <c r="J3460" s="61">
        <v>0</v>
      </c>
      <c r="K3460" s="100">
        <v>0</v>
      </c>
      <c r="L3460" s="101">
        <v>0</v>
      </c>
      <c r="M3460" s="62"/>
    </row>
    <row r="3461" spans="1:13" x14ac:dyDescent="0.3">
      <c r="A3461" s="62"/>
      <c r="B3461" s="8">
        <v>0</v>
      </c>
      <c r="C3461" s="25"/>
      <c r="D3461" s="3">
        <v>0</v>
      </c>
      <c r="E3461" s="26">
        <v>0</v>
      </c>
      <c r="F3461" s="27"/>
      <c r="G3461" s="26">
        <v>0</v>
      </c>
      <c r="H3461" s="89">
        <v>0</v>
      </c>
      <c r="I3461" s="99"/>
      <c r="J3461" s="61">
        <v>0</v>
      </c>
      <c r="K3461" s="100">
        <v>0</v>
      </c>
      <c r="L3461" s="101">
        <v>0</v>
      </c>
      <c r="M3461" s="62"/>
    </row>
    <row r="3462" spans="1:13" x14ac:dyDescent="0.3">
      <c r="A3462" s="62"/>
      <c r="B3462" s="8">
        <v>0</v>
      </c>
      <c r="C3462" s="25"/>
      <c r="D3462" s="3">
        <v>0</v>
      </c>
      <c r="E3462" s="26">
        <v>0</v>
      </c>
      <c r="F3462" s="27"/>
      <c r="G3462" s="26">
        <v>0</v>
      </c>
      <c r="H3462" s="89">
        <v>0</v>
      </c>
      <c r="I3462" s="99"/>
      <c r="J3462" s="61">
        <v>0</v>
      </c>
      <c r="K3462" s="100">
        <v>0</v>
      </c>
      <c r="L3462" s="101">
        <v>0</v>
      </c>
      <c r="M3462" s="62"/>
    </row>
    <row r="3463" spans="1:13" x14ac:dyDescent="0.3">
      <c r="A3463" s="62"/>
      <c r="B3463" s="6" t="s">
        <v>60</v>
      </c>
      <c r="C3463" s="25"/>
      <c r="D3463" s="28"/>
      <c r="E3463" s="26"/>
      <c r="F3463" s="27"/>
      <c r="G3463" s="193">
        <v>1.32</v>
      </c>
      <c r="H3463" s="106" t="s">
        <v>60</v>
      </c>
      <c r="I3463" s="103"/>
      <c r="J3463" s="85"/>
      <c r="K3463" s="104" t="s">
        <v>156</v>
      </c>
      <c r="L3463" s="95">
        <v>2.9682932313919497E-2</v>
      </c>
      <c r="M3463" s="62"/>
    </row>
    <row r="3464" spans="1:13" x14ac:dyDescent="0.3">
      <c r="A3464" s="62"/>
      <c r="B3464" s="194" t="s">
        <v>38</v>
      </c>
      <c r="C3464" s="195"/>
      <c r="D3464" s="196"/>
      <c r="E3464" s="196"/>
      <c r="F3464" s="196"/>
      <c r="G3464" s="196"/>
      <c r="H3464" s="115"/>
      <c r="I3464" s="202"/>
      <c r="J3464" s="203"/>
      <c r="K3464" s="178"/>
      <c r="L3464" s="204"/>
      <c r="M3464" s="62"/>
    </row>
    <row r="3465" spans="1:13" ht="28.8" x14ac:dyDescent="0.3">
      <c r="A3465" s="62"/>
      <c r="B3465" s="53" t="s">
        <v>53</v>
      </c>
      <c r="C3465" s="195"/>
      <c r="D3465" s="205" t="s">
        <v>0</v>
      </c>
      <c r="E3465" s="206" t="s">
        <v>1</v>
      </c>
      <c r="F3465" s="207" t="s">
        <v>61</v>
      </c>
      <c r="G3465" s="188" t="s">
        <v>56</v>
      </c>
      <c r="H3465" s="111" t="s">
        <v>158</v>
      </c>
      <c r="I3465" s="112" t="s">
        <v>159</v>
      </c>
      <c r="J3465" s="112" t="s">
        <v>160</v>
      </c>
      <c r="K3465" s="113" t="s">
        <v>161</v>
      </c>
      <c r="L3465" s="114" t="s">
        <v>162</v>
      </c>
      <c r="M3465" s="62"/>
    </row>
    <row r="3466" spans="1:13" x14ac:dyDescent="0.3">
      <c r="A3466" s="62"/>
      <c r="B3466" s="189" t="s">
        <v>1643</v>
      </c>
      <c r="C3466" s="195"/>
      <c r="D3466" s="190" t="s">
        <v>5</v>
      </c>
      <c r="E3466" s="153">
        <v>1</v>
      </c>
      <c r="F3466" s="154">
        <v>39.270000000000003</v>
      </c>
      <c r="G3466" s="191">
        <v>39.270000000000003</v>
      </c>
      <c r="H3466" s="170">
        <v>0.88306723633910511</v>
      </c>
      <c r="I3466" s="171"/>
      <c r="J3466" s="192" t="s">
        <v>1219</v>
      </c>
      <c r="K3466" s="172">
        <v>0</v>
      </c>
      <c r="L3466" s="173">
        <v>0</v>
      </c>
      <c r="M3466" s="521"/>
    </row>
    <row r="3467" spans="1:13" x14ac:dyDescent="0.3">
      <c r="A3467" s="62"/>
      <c r="B3467" s="6" t="s">
        <v>1572</v>
      </c>
      <c r="C3467" s="7"/>
      <c r="D3467" s="3" t="s">
        <v>5</v>
      </c>
      <c r="E3467" s="4">
        <v>1</v>
      </c>
      <c r="F3467" s="5">
        <v>0.45</v>
      </c>
      <c r="G3467" s="26">
        <v>0.45</v>
      </c>
      <c r="H3467" s="89">
        <v>1.0119181470654375E-2</v>
      </c>
      <c r="I3467" s="99"/>
      <c r="J3467" s="61" t="s">
        <v>163</v>
      </c>
      <c r="K3467" s="100">
        <v>1</v>
      </c>
      <c r="L3467" s="101">
        <v>1.0119181470654375E-2</v>
      </c>
      <c r="M3467" s="521"/>
    </row>
    <row r="3468" spans="1:13" x14ac:dyDescent="0.3">
      <c r="A3468" s="62"/>
      <c r="B3468" s="6" t="s">
        <v>1644</v>
      </c>
      <c r="C3468" s="7"/>
      <c r="D3468" s="3" t="s">
        <v>2</v>
      </c>
      <c r="E3468" s="4">
        <v>0.5</v>
      </c>
      <c r="F3468" s="5">
        <v>1.52</v>
      </c>
      <c r="G3468" s="26">
        <v>0.76</v>
      </c>
      <c r="H3468" s="89">
        <v>1.7090173150438499E-2</v>
      </c>
      <c r="I3468" s="99"/>
      <c r="J3468" s="61" t="s">
        <v>163</v>
      </c>
      <c r="K3468" s="100">
        <v>1</v>
      </c>
      <c r="L3468" s="101">
        <v>1.7090173150438499E-2</v>
      </c>
      <c r="M3468" s="62"/>
    </row>
    <row r="3469" spans="1:13" x14ac:dyDescent="0.3">
      <c r="A3469" s="62"/>
      <c r="B3469" s="6" t="s">
        <v>1645</v>
      </c>
      <c r="C3469" s="7"/>
      <c r="D3469" s="3" t="s">
        <v>5</v>
      </c>
      <c r="E3469" s="4">
        <v>2</v>
      </c>
      <c r="F3469" s="5">
        <v>0.44</v>
      </c>
      <c r="G3469" s="26">
        <v>0.88</v>
      </c>
      <c r="H3469" s="89">
        <v>1.9788621542612999E-2</v>
      </c>
      <c r="I3469" s="99"/>
      <c r="J3469" s="61" t="s">
        <v>163</v>
      </c>
      <c r="K3469" s="100">
        <v>1</v>
      </c>
      <c r="L3469" s="101">
        <v>1.9788621542612999E-2</v>
      </c>
      <c r="M3469" s="62"/>
    </row>
    <row r="3470" spans="1:13" x14ac:dyDescent="0.3">
      <c r="A3470" s="62"/>
      <c r="B3470" s="6" t="s">
        <v>1567</v>
      </c>
      <c r="C3470" s="7"/>
      <c r="D3470" s="3" t="s">
        <v>2</v>
      </c>
      <c r="E3470" s="4">
        <v>0.2</v>
      </c>
      <c r="F3470" s="5">
        <v>6.67</v>
      </c>
      <c r="G3470" s="26">
        <v>1.3340000000000001</v>
      </c>
      <c r="H3470" s="89">
        <v>2.9997751293006525E-2</v>
      </c>
      <c r="I3470" s="99"/>
      <c r="J3470" s="61" t="s">
        <v>1219</v>
      </c>
      <c r="K3470" s="100">
        <v>0</v>
      </c>
      <c r="L3470" s="101">
        <v>0</v>
      </c>
      <c r="M3470" s="62"/>
    </row>
    <row r="3471" spans="1:13" x14ac:dyDescent="0.3">
      <c r="A3471" s="62"/>
      <c r="B3471" s="6" t="s">
        <v>1646</v>
      </c>
      <c r="C3471" s="7"/>
      <c r="D3471" s="3" t="s">
        <v>5</v>
      </c>
      <c r="E3471" s="4">
        <v>1</v>
      </c>
      <c r="F3471" s="5">
        <v>0.39</v>
      </c>
      <c r="G3471" s="26">
        <v>0.39</v>
      </c>
      <c r="H3471" s="89">
        <v>8.7699572745671243E-3</v>
      </c>
      <c r="I3471" s="99"/>
      <c r="J3471" s="61" t="s">
        <v>163</v>
      </c>
      <c r="K3471" s="100">
        <v>1</v>
      </c>
      <c r="L3471" s="101">
        <v>8.7699572745671243E-3</v>
      </c>
      <c r="M3471" s="62"/>
    </row>
    <row r="3472" spans="1:13" x14ac:dyDescent="0.3">
      <c r="A3472" s="62"/>
      <c r="B3472" s="6">
        <v>0</v>
      </c>
      <c r="C3472" s="7"/>
      <c r="D3472" s="3">
        <v>0</v>
      </c>
      <c r="E3472" s="4"/>
      <c r="F3472" s="5">
        <v>0</v>
      </c>
      <c r="G3472" s="26">
        <v>0</v>
      </c>
      <c r="H3472" s="89">
        <v>0</v>
      </c>
      <c r="I3472" s="99"/>
      <c r="J3472" s="61">
        <v>0</v>
      </c>
      <c r="K3472" s="100">
        <v>0</v>
      </c>
      <c r="L3472" s="101">
        <v>0</v>
      </c>
      <c r="M3472" s="62"/>
    </row>
    <row r="3473" spans="1:13" x14ac:dyDescent="0.3">
      <c r="A3473" s="62"/>
      <c r="B3473" s="6">
        <v>0</v>
      </c>
      <c r="C3473" s="7"/>
      <c r="D3473" s="3">
        <v>0</v>
      </c>
      <c r="E3473" s="4"/>
      <c r="F3473" s="5">
        <v>0</v>
      </c>
      <c r="G3473" s="26">
        <v>0</v>
      </c>
      <c r="H3473" s="89">
        <v>0</v>
      </c>
      <c r="I3473" s="99"/>
      <c r="J3473" s="61">
        <v>0</v>
      </c>
      <c r="K3473" s="100">
        <v>0</v>
      </c>
      <c r="L3473" s="101">
        <v>0</v>
      </c>
      <c r="M3473" s="62"/>
    </row>
    <row r="3474" spans="1:13" x14ac:dyDescent="0.3">
      <c r="A3474" s="62"/>
      <c r="B3474" s="6">
        <v>0</v>
      </c>
      <c r="C3474" s="7"/>
      <c r="D3474" s="3">
        <v>0</v>
      </c>
      <c r="E3474" s="4"/>
      <c r="F3474" s="5">
        <v>0</v>
      </c>
      <c r="G3474" s="26">
        <v>0</v>
      </c>
      <c r="H3474" s="89">
        <v>0</v>
      </c>
      <c r="I3474" s="99"/>
      <c r="J3474" s="61">
        <v>0</v>
      </c>
      <c r="K3474" s="100">
        <v>0</v>
      </c>
      <c r="L3474" s="101">
        <v>0</v>
      </c>
      <c r="M3474" s="62"/>
    </row>
    <row r="3475" spans="1:13" x14ac:dyDescent="0.3">
      <c r="A3475" s="62"/>
      <c r="B3475" s="6">
        <v>0</v>
      </c>
      <c r="C3475" s="7"/>
      <c r="D3475" s="3">
        <v>0</v>
      </c>
      <c r="E3475" s="4"/>
      <c r="F3475" s="5">
        <v>0</v>
      </c>
      <c r="G3475" s="26">
        <v>0</v>
      </c>
      <c r="H3475" s="89">
        <v>0</v>
      </c>
      <c r="I3475" s="99"/>
      <c r="J3475" s="61">
        <v>0</v>
      </c>
      <c r="K3475" s="100">
        <v>0</v>
      </c>
      <c r="L3475" s="101">
        <v>0</v>
      </c>
      <c r="M3475" s="62"/>
    </row>
    <row r="3476" spans="1:13" x14ac:dyDescent="0.3">
      <c r="A3476" s="62"/>
      <c r="B3476" s="6">
        <v>0</v>
      </c>
      <c r="C3476" s="7"/>
      <c r="D3476" s="3">
        <v>0</v>
      </c>
      <c r="E3476" s="4"/>
      <c r="F3476" s="5">
        <v>0</v>
      </c>
      <c r="G3476" s="26">
        <v>0</v>
      </c>
      <c r="H3476" s="89">
        <v>0</v>
      </c>
      <c r="I3476" s="99"/>
      <c r="J3476" s="61">
        <v>0</v>
      </c>
      <c r="K3476" s="100">
        <v>0</v>
      </c>
      <c r="L3476" s="101">
        <v>0</v>
      </c>
      <c r="M3476" s="62"/>
    </row>
    <row r="3477" spans="1:13" x14ac:dyDescent="0.3">
      <c r="A3477" s="62"/>
      <c r="B3477" s="6">
        <v>0</v>
      </c>
      <c r="C3477" s="7"/>
      <c r="D3477" s="3">
        <v>0</v>
      </c>
      <c r="E3477" s="4"/>
      <c r="F3477" s="5">
        <v>0</v>
      </c>
      <c r="G3477" s="26">
        <v>0</v>
      </c>
      <c r="H3477" s="89">
        <v>0</v>
      </c>
      <c r="I3477" s="99"/>
      <c r="J3477" s="61">
        <v>0</v>
      </c>
      <c r="K3477" s="100">
        <v>0</v>
      </c>
      <c r="L3477" s="101">
        <v>0</v>
      </c>
      <c r="M3477" s="62"/>
    </row>
    <row r="3478" spans="1:13" x14ac:dyDescent="0.3">
      <c r="A3478" s="62"/>
      <c r="B3478" s="6">
        <v>0</v>
      </c>
      <c r="C3478" s="7"/>
      <c r="D3478" s="3">
        <v>0</v>
      </c>
      <c r="E3478" s="4"/>
      <c r="F3478" s="5">
        <v>0</v>
      </c>
      <c r="G3478" s="26">
        <v>0</v>
      </c>
      <c r="H3478" s="89">
        <v>0</v>
      </c>
      <c r="I3478" s="99"/>
      <c r="J3478" s="61">
        <v>0</v>
      </c>
      <c r="K3478" s="100">
        <v>0</v>
      </c>
      <c r="L3478" s="101">
        <v>0</v>
      </c>
      <c r="M3478" s="62"/>
    </row>
    <row r="3479" spans="1:13" x14ac:dyDescent="0.3">
      <c r="A3479" s="62"/>
      <c r="B3479" s="58" t="s">
        <v>62</v>
      </c>
      <c r="C3479" s="46"/>
      <c r="D3479" s="37"/>
      <c r="E3479" s="38"/>
      <c r="F3479" s="39"/>
      <c r="G3479" s="193">
        <v>43.08400000000001</v>
      </c>
      <c r="H3479" s="106" t="s">
        <v>62</v>
      </c>
      <c r="I3479" s="103"/>
      <c r="J3479" s="85"/>
      <c r="K3479" s="104" t="s">
        <v>156</v>
      </c>
      <c r="L3479" s="95">
        <v>5.5767933438272993E-2</v>
      </c>
      <c r="M3479" s="62"/>
    </row>
    <row r="3480" spans="1:13" x14ac:dyDescent="0.3">
      <c r="A3480" s="62"/>
      <c r="B3480" s="194" t="s">
        <v>63</v>
      </c>
      <c r="C3480" s="195"/>
      <c r="D3480" s="196"/>
      <c r="E3480" s="197"/>
      <c r="F3480" s="155"/>
      <c r="G3480" s="197"/>
      <c r="H3480" s="115"/>
      <c r="I3480" s="202"/>
      <c r="J3480" s="203"/>
      <c r="K3480" s="178"/>
      <c r="L3480" s="204">
        <v>0</v>
      </c>
      <c r="M3480" s="62"/>
    </row>
    <row r="3481" spans="1:13" ht="28.8" x14ac:dyDescent="0.3">
      <c r="A3481" s="62"/>
      <c r="B3481" s="53" t="s">
        <v>53</v>
      </c>
      <c r="C3481" s="210"/>
      <c r="D3481" s="211" t="s">
        <v>0</v>
      </c>
      <c r="E3481" s="201" t="s">
        <v>1</v>
      </c>
      <c r="F3481" s="156" t="s">
        <v>61</v>
      </c>
      <c r="G3481" s="188" t="s">
        <v>56</v>
      </c>
      <c r="H3481" s="111" t="s">
        <v>158</v>
      </c>
      <c r="I3481" s="112" t="s">
        <v>159</v>
      </c>
      <c r="J3481" s="112" t="s">
        <v>160</v>
      </c>
      <c r="K3481" s="113" t="s">
        <v>161</v>
      </c>
      <c r="L3481" s="114" t="s">
        <v>162</v>
      </c>
      <c r="M3481" s="62"/>
    </row>
    <row r="3482" spans="1:13" x14ac:dyDescent="0.3">
      <c r="A3482" s="62"/>
      <c r="B3482" s="6">
        <v>0</v>
      </c>
      <c r="C3482" s="7"/>
      <c r="D3482" s="3">
        <v>0</v>
      </c>
      <c r="E3482" s="26"/>
      <c r="F3482" s="5">
        <v>0</v>
      </c>
      <c r="G3482" s="191">
        <v>0</v>
      </c>
      <c r="H3482" s="170">
        <v>0</v>
      </c>
      <c r="I3482" s="171"/>
      <c r="J3482" s="192">
        <v>0</v>
      </c>
      <c r="K3482" s="172">
        <v>0</v>
      </c>
      <c r="L3482" s="173">
        <v>0</v>
      </c>
      <c r="M3482" s="62"/>
    </row>
    <row r="3483" spans="1:13" x14ac:dyDescent="0.3">
      <c r="A3483" s="62"/>
      <c r="B3483" s="6">
        <v>0</v>
      </c>
      <c r="C3483" s="7"/>
      <c r="D3483" s="3">
        <v>0</v>
      </c>
      <c r="E3483" s="26"/>
      <c r="F3483" s="5">
        <v>0</v>
      </c>
      <c r="G3483" s="26">
        <v>0</v>
      </c>
      <c r="H3483" s="89">
        <v>0</v>
      </c>
      <c r="I3483" s="99"/>
      <c r="J3483" s="61">
        <v>0</v>
      </c>
      <c r="K3483" s="100">
        <v>0</v>
      </c>
      <c r="L3483" s="101">
        <v>0</v>
      </c>
      <c r="M3483" s="62"/>
    </row>
    <row r="3484" spans="1:13" x14ac:dyDescent="0.3">
      <c r="A3484" s="62"/>
      <c r="B3484" s="6">
        <v>0</v>
      </c>
      <c r="C3484" s="7"/>
      <c r="D3484" s="3">
        <v>0</v>
      </c>
      <c r="E3484" s="26"/>
      <c r="F3484" s="5">
        <v>0</v>
      </c>
      <c r="G3484" s="26">
        <v>0</v>
      </c>
      <c r="H3484" s="89">
        <v>0</v>
      </c>
      <c r="I3484" s="99"/>
      <c r="J3484" s="61">
        <v>0</v>
      </c>
      <c r="K3484" s="100">
        <v>0</v>
      </c>
      <c r="L3484" s="101">
        <v>0</v>
      </c>
      <c r="M3484" s="62"/>
    </row>
    <row r="3485" spans="1:13" x14ac:dyDescent="0.3">
      <c r="A3485" s="62"/>
      <c r="B3485" s="6">
        <v>0</v>
      </c>
      <c r="C3485" s="7"/>
      <c r="D3485" s="3">
        <v>0</v>
      </c>
      <c r="E3485" s="26"/>
      <c r="F3485" s="5">
        <v>0</v>
      </c>
      <c r="G3485" s="26">
        <v>0</v>
      </c>
      <c r="H3485" s="89">
        <v>0</v>
      </c>
      <c r="I3485" s="99"/>
      <c r="J3485" s="61">
        <v>0</v>
      </c>
      <c r="K3485" s="100">
        <v>0</v>
      </c>
      <c r="L3485" s="101">
        <v>0</v>
      </c>
      <c r="M3485" s="62"/>
    </row>
    <row r="3486" spans="1:13" x14ac:dyDescent="0.3">
      <c r="A3486" s="62"/>
      <c r="B3486" s="6">
        <v>0</v>
      </c>
      <c r="C3486" s="7"/>
      <c r="D3486" s="3">
        <v>0</v>
      </c>
      <c r="E3486" s="26"/>
      <c r="F3486" s="5">
        <v>0</v>
      </c>
      <c r="G3486" s="26">
        <v>0</v>
      </c>
      <c r="H3486" s="89">
        <v>0</v>
      </c>
      <c r="I3486" s="99"/>
      <c r="J3486" s="61">
        <v>0</v>
      </c>
      <c r="K3486" s="100">
        <v>0</v>
      </c>
      <c r="L3486" s="101">
        <v>0</v>
      </c>
      <c r="M3486" s="62"/>
    </row>
    <row r="3487" spans="1:13" ht="15" thickBot="1" x14ac:dyDescent="0.35">
      <c r="A3487" s="62"/>
      <c r="B3487" s="59" t="s">
        <v>64</v>
      </c>
      <c r="C3487" s="42"/>
      <c r="D3487" s="43"/>
      <c r="E3487" s="44"/>
      <c r="F3487" s="45"/>
      <c r="G3487" s="191">
        <v>0</v>
      </c>
      <c r="H3487" s="106" t="s">
        <v>64</v>
      </c>
      <c r="I3487" s="103"/>
      <c r="J3487" s="85"/>
      <c r="K3487" s="104" t="s">
        <v>156</v>
      </c>
      <c r="L3487" s="95">
        <v>0</v>
      </c>
      <c r="M3487" s="62"/>
    </row>
    <row r="3488" spans="1:13" x14ac:dyDescent="0.3">
      <c r="A3488" s="62"/>
      <c r="B3488" s="64"/>
      <c r="C3488" s="68"/>
      <c r="D3488" s="69" t="s">
        <v>65</v>
      </c>
      <c r="E3488" s="70"/>
      <c r="F3488" s="71"/>
      <c r="G3488" s="88">
        <v>44.47</v>
      </c>
      <c r="H3488" s="179"/>
      <c r="I3488" s="212"/>
      <c r="J3488" s="213"/>
      <c r="K3488" s="214"/>
      <c r="L3488" s="180"/>
      <c r="M3488" s="62"/>
    </row>
    <row r="3489" spans="1:13" x14ac:dyDescent="0.3">
      <c r="A3489" s="62"/>
      <c r="B3489" s="63"/>
      <c r="C3489" s="68"/>
      <c r="D3489" s="72" t="s">
        <v>7</v>
      </c>
      <c r="E3489" s="215"/>
      <c r="F3489" s="181">
        <v>0.1</v>
      </c>
      <c r="G3489" s="215">
        <v>4.4470000000000001</v>
      </c>
      <c r="H3489" s="120"/>
      <c r="I3489" s="124"/>
      <c r="J3489" s="141"/>
      <c r="K3489" s="125"/>
      <c r="L3489" s="119"/>
      <c r="M3489" s="62"/>
    </row>
    <row r="3490" spans="1:13" x14ac:dyDescent="0.3">
      <c r="A3490" s="62"/>
      <c r="B3490" s="63"/>
      <c r="C3490" s="68"/>
      <c r="D3490" s="72" t="s">
        <v>8</v>
      </c>
      <c r="E3490" s="215"/>
      <c r="F3490" s="181">
        <v>0.1</v>
      </c>
      <c r="G3490" s="215">
        <v>4.4470000000000001</v>
      </c>
      <c r="H3490" s="120"/>
      <c r="I3490" s="124"/>
      <c r="J3490" s="141"/>
      <c r="K3490" s="125"/>
      <c r="L3490" s="119"/>
      <c r="M3490" s="62"/>
    </row>
    <row r="3491" spans="1:13" x14ac:dyDescent="0.3">
      <c r="A3491" s="62"/>
      <c r="B3491" s="63" t="s">
        <v>66</v>
      </c>
      <c r="C3491" s="68"/>
      <c r="D3491" s="75" t="s">
        <v>67</v>
      </c>
      <c r="E3491" s="76"/>
      <c r="F3491" s="71"/>
      <c r="G3491" s="76">
        <v>53.363999999999997</v>
      </c>
      <c r="H3491" s="120"/>
      <c r="I3491" s="124"/>
      <c r="J3491" s="141"/>
      <c r="K3491" s="125"/>
      <c r="L3491" s="119"/>
      <c r="M3491" s="62"/>
    </row>
    <row r="3492" spans="1:13" ht="15" thickBot="1" x14ac:dyDescent="0.35">
      <c r="A3492" s="62"/>
      <c r="B3492" s="63"/>
      <c r="C3492" s="68"/>
      <c r="D3492" s="77" t="s">
        <v>68</v>
      </c>
      <c r="E3492" s="78"/>
      <c r="F3492" s="79"/>
      <c r="G3492" s="78">
        <v>53.36</v>
      </c>
      <c r="H3492" s="134">
        <v>1</v>
      </c>
      <c r="I3492" s="126"/>
      <c r="J3492" s="142"/>
      <c r="K3492" s="127"/>
      <c r="L3492" s="135">
        <v>8.6044524398470879E-2</v>
      </c>
      <c r="M3492" s="62"/>
    </row>
    <row r="3493" spans="1:13" x14ac:dyDescent="0.3">
      <c r="A3493" s="62"/>
      <c r="B3493" s="63"/>
      <c r="C3493" s="68"/>
      <c r="D3493" s="80"/>
      <c r="E3493" s="67"/>
      <c r="F3493" s="65"/>
      <c r="G3493" s="67"/>
      <c r="H3493" s="47"/>
      <c r="I3493" s="47"/>
      <c r="J3493" s="60"/>
      <c r="K3493" s="47"/>
      <c r="L3493" s="47"/>
      <c r="M3493" s="62"/>
    </row>
    <row r="3494" spans="1:13" x14ac:dyDescent="0.3">
      <c r="A3494" s="62"/>
      <c r="B3494" s="63"/>
      <c r="C3494" s="68"/>
      <c r="D3494" s="80"/>
      <c r="E3494" s="67"/>
      <c r="F3494" s="65"/>
      <c r="G3494" s="67"/>
      <c r="H3494" s="47"/>
      <c r="I3494" s="47"/>
      <c r="J3494" s="60"/>
      <c r="K3494" s="47"/>
      <c r="L3494" s="47"/>
      <c r="M3494" s="62"/>
    </row>
    <row r="3495" spans="1:13" x14ac:dyDescent="0.3">
      <c r="A3495" s="62"/>
      <c r="B3495" s="63"/>
      <c r="C3495" s="68"/>
      <c r="D3495" s="80"/>
      <c r="E3495" s="67"/>
      <c r="F3495" s="65"/>
      <c r="G3495" s="67"/>
      <c r="H3495" s="47"/>
      <c r="I3495" s="47"/>
      <c r="J3495" s="60"/>
      <c r="K3495" s="47"/>
      <c r="L3495" s="47"/>
      <c r="M3495" s="62"/>
    </row>
    <row r="3496" spans="1:13" x14ac:dyDescent="0.3">
      <c r="A3496" s="62"/>
      <c r="B3496" s="136" t="s">
        <v>1808</v>
      </c>
      <c r="C3496" s="81"/>
      <c r="D3496" s="80"/>
      <c r="E3496" s="67"/>
      <c r="F3496" s="82"/>
      <c r="G3496" s="82"/>
      <c r="H3496" s="47"/>
      <c r="I3496" s="47"/>
      <c r="J3496" s="60"/>
      <c r="K3496" s="47"/>
      <c r="L3496" s="47"/>
      <c r="M3496" s="62"/>
    </row>
    <row r="3497" spans="1:13" x14ac:dyDescent="0.3">
      <c r="A3497" s="62"/>
      <c r="B3497" s="216" t="s">
        <v>6</v>
      </c>
      <c r="C3497" s="217"/>
      <c r="D3497" s="80"/>
      <c r="E3497" s="67"/>
      <c r="F3497" s="62"/>
      <c r="G3497" s="62"/>
      <c r="H3497" s="47"/>
      <c r="I3497" s="47"/>
      <c r="J3497" s="60"/>
      <c r="K3497" s="47"/>
      <c r="L3497" s="47"/>
      <c r="M3497" s="62"/>
    </row>
    <row r="3498" spans="1:13" x14ac:dyDescent="0.3">
      <c r="A3498" s="62"/>
      <c r="B3498" s="84"/>
      <c r="C3498" s="62"/>
      <c r="D3498" s="80"/>
      <c r="E3498" s="67"/>
      <c r="F3498" s="62"/>
      <c r="G3498" s="62"/>
      <c r="H3498" s="47"/>
      <c r="I3498" s="47"/>
      <c r="J3498" s="60"/>
      <c r="K3498" s="47"/>
      <c r="L3498" s="47"/>
      <c r="M3498" s="62"/>
    </row>
    <row r="3499" spans="1:13" x14ac:dyDescent="0.3">
      <c r="A3499" s="62"/>
      <c r="B3499" s="129"/>
      <c r="C3499" s="129"/>
      <c r="D3499" s="129"/>
      <c r="J3499" s="1"/>
    </row>
    <row r="3500" spans="1:13" x14ac:dyDescent="0.3">
      <c r="A3500" s="62"/>
      <c r="B3500" s="130"/>
      <c r="C3500" s="130"/>
      <c r="D3500" s="130"/>
      <c r="J3500" s="1"/>
    </row>
    <row r="3501" spans="1:13" ht="15.6" x14ac:dyDescent="0.3">
      <c r="A3501" s="62"/>
      <c r="B3501" s="47"/>
      <c r="C3501" s="47"/>
      <c r="D3501" s="715" t="s">
        <v>166</v>
      </c>
      <c r="E3501" s="715"/>
      <c r="F3501" s="715"/>
      <c r="J3501" s="1"/>
    </row>
    <row r="3502" spans="1:13" x14ac:dyDescent="0.3">
      <c r="A3502" s="62"/>
      <c r="B3502" s="132"/>
      <c r="C3502" s="132"/>
      <c r="D3502" s="132"/>
      <c r="J3502" s="1"/>
    </row>
    <row r="3503" spans="1:13" ht="82.2" customHeight="1" x14ac:dyDescent="0.3">
      <c r="A3503" s="62"/>
      <c r="B3503" s="710" t="s">
        <v>1809</v>
      </c>
      <c r="C3503" s="710"/>
      <c r="D3503" s="710"/>
      <c r="E3503" s="710"/>
      <c r="F3503" s="710"/>
      <c r="G3503" s="710"/>
      <c r="H3503" s="710"/>
      <c r="I3503" s="710"/>
      <c r="J3503" s="710"/>
      <c r="K3503" s="710"/>
      <c r="L3503" s="710"/>
    </row>
    <row r="3504" spans="1:13" x14ac:dyDescent="0.3">
      <c r="A3504" s="62"/>
      <c r="B3504" s="63"/>
      <c r="C3504" s="9"/>
      <c r="D3504" s="10"/>
      <c r="E3504" s="11"/>
      <c r="F3504" s="12"/>
      <c r="G3504" s="13"/>
      <c r="H3504" s="47"/>
      <c r="I3504" s="47"/>
      <c r="J3504" s="60"/>
      <c r="K3504" s="47"/>
      <c r="L3504" s="47"/>
      <c r="M3504" s="62"/>
    </row>
    <row r="3505" spans="1:16" x14ac:dyDescent="0.3">
      <c r="A3505" s="62"/>
      <c r="B3505" s="48" t="s">
        <v>48</v>
      </c>
      <c r="C3505" s="9"/>
      <c r="D3505" s="10"/>
      <c r="E3505" s="11"/>
      <c r="F3505" s="11"/>
      <c r="G3505" s="11"/>
      <c r="H3505" s="47"/>
      <c r="I3505" s="47"/>
      <c r="J3505" s="60"/>
      <c r="K3505" s="47"/>
      <c r="L3505" s="47"/>
      <c r="M3505" s="62"/>
    </row>
    <row r="3506" spans="1:16" x14ac:dyDescent="0.3">
      <c r="A3506" s="62"/>
      <c r="B3506" s="64" t="s">
        <v>49</v>
      </c>
      <c r="C3506" s="62" t="s">
        <v>1169</v>
      </c>
      <c r="D3506" s="62"/>
      <c r="E3506" s="62"/>
      <c r="F3506" s="47"/>
      <c r="G3506" s="47"/>
      <c r="H3506" s="47"/>
      <c r="I3506" s="65" t="s">
        <v>50</v>
      </c>
      <c r="J3506" s="68" t="s">
        <v>5</v>
      </c>
      <c r="K3506" s="47"/>
      <c r="L3506" s="47"/>
      <c r="M3506" s="62"/>
    </row>
    <row r="3507" spans="1:16" ht="15" thickBot="1" x14ac:dyDescent="0.35">
      <c r="A3507" s="62"/>
      <c r="B3507" s="64" t="s">
        <v>51</v>
      </c>
      <c r="C3507" s="62" t="s">
        <v>1683</v>
      </c>
      <c r="D3507" s="62"/>
      <c r="E3507" s="62"/>
      <c r="F3507" s="47"/>
      <c r="G3507" s="62" t="s">
        <v>628</v>
      </c>
      <c r="H3507" s="47"/>
      <c r="I3507" s="47"/>
      <c r="J3507" s="60"/>
      <c r="K3507" s="47"/>
      <c r="L3507" s="47"/>
      <c r="M3507" s="62"/>
    </row>
    <row r="3508" spans="1:16" ht="15" thickTop="1" x14ac:dyDescent="0.3">
      <c r="A3508" s="62"/>
      <c r="B3508" s="49" t="s">
        <v>52</v>
      </c>
      <c r="C3508" s="14"/>
      <c r="D3508" s="15"/>
      <c r="E3508" s="16"/>
      <c r="F3508" s="17"/>
      <c r="G3508" s="16"/>
      <c r="H3508" s="711" t="s">
        <v>164</v>
      </c>
      <c r="I3508" s="712"/>
      <c r="J3508" s="712"/>
      <c r="K3508" s="712"/>
      <c r="L3508" s="713"/>
      <c r="M3508" s="62"/>
    </row>
    <row r="3509" spans="1:16" ht="28.8" x14ac:dyDescent="0.3">
      <c r="A3509" s="62"/>
      <c r="B3509" s="186" t="s">
        <v>53</v>
      </c>
      <c r="C3509" s="187" t="s">
        <v>1</v>
      </c>
      <c r="D3509" s="161" t="s">
        <v>54</v>
      </c>
      <c r="E3509" s="188" t="s">
        <v>23</v>
      </c>
      <c r="F3509" s="188" t="s">
        <v>55</v>
      </c>
      <c r="G3509" s="188" t="s">
        <v>56</v>
      </c>
      <c r="H3509" s="90" t="s">
        <v>158</v>
      </c>
      <c r="I3509" s="169" t="s">
        <v>159</v>
      </c>
      <c r="J3509" s="169" t="s">
        <v>160</v>
      </c>
      <c r="K3509" s="169" t="s">
        <v>161</v>
      </c>
      <c r="L3509" s="92" t="s">
        <v>162</v>
      </c>
      <c r="M3509" s="62"/>
    </row>
    <row r="3510" spans="1:16" x14ac:dyDescent="0.3">
      <c r="A3510" s="62"/>
      <c r="B3510" s="543" t="s">
        <v>1565</v>
      </c>
      <c r="C3510" s="544">
        <v>1</v>
      </c>
      <c r="D3510" s="539">
        <v>0.25</v>
      </c>
      <c r="E3510" s="545">
        <v>0.25</v>
      </c>
      <c r="F3510" s="391">
        <v>0.1</v>
      </c>
      <c r="G3510" s="545">
        <v>2.5000000000000001E-2</v>
      </c>
      <c r="H3510" s="546">
        <v>4.6189376443418019E-4</v>
      </c>
      <c r="I3510" s="547"/>
      <c r="J3510" s="61" t="s">
        <v>165</v>
      </c>
      <c r="K3510" s="100">
        <v>0.4</v>
      </c>
      <c r="L3510" s="101">
        <v>1.847575057736721E-4</v>
      </c>
      <c r="M3510" s="62"/>
      <c r="N3510" s="562"/>
      <c r="O3510" s="562"/>
      <c r="P3510" s="562"/>
    </row>
    <row r="3511" spans="1:16" x14ac:dyDescent="0.3">
      <c r="A3511" s="62"/>
      <c r="B3511" s="563">
        <v>0</v>
      </c>
      <c r="C3511" s="564"/>
      <c r="D3511" s="565">
        <v>0</v>
      </c>
      <c r="E3511" s="566">
        <v>0</v>
      </c>
      <c r="F3511" s="552"/>
      <c r="G3511" s="566">
        <v>0</v>
      </c>
      <c r="H3511" s="567">
        <v>0</v>
      </c>
      <c r="I3511" s="99"/>
      <c r="J3511" s="568">
        <v>0</v>
      </c>
      <c r="K3511" s="569">
        <v>0</v>
      </c>
      <c r="L3511" s="570">
        <v>0</v>
      </c>
      <c r="M3511" s="560"/>
      <c r="N3511" s="561"/>
    </row>
    <row r="3512" spans="1:16" x14ac:dyDescent="0.3">
      <c r="A3512" s="62"/>
      <c r="B3512" s="6">
        <v>0</v>
      </c>
      <c r="C3512" s="25"/>
      <c r="D3512" s="3">
        <v>0</v>
      </c>
      <c r="E3512" s="26">
        <v>0</v>
      </c>
      <c r="F3512" s="27"/>
      <c r="G3512" s="26">
        <v>0</v>
      </c>
      <c r="H3512" s="89">
        <v>0</v>
      </c>
      <c r="I3512" s="99"/>
      <c r="J3512" s="61">
        <v>0</v>
      </c>
      <c r="K3512" s="100">
        <v>0</v>
      </c>
      <c r="L3512" s="101">
        <v>0</v>
      </c>
      <c r="M3512" s="62"/>
    </row>
    <row r="3513" spans="1:16" x14ac:dyDescent="0.3">
      <c r="A3513" s="62"/>
      <c r="B3513" s="6">
        <v>0</v>
      </c>
      <c r="C3513" s="25"/>
      <c r="D3513" s="3">
        <v>0</v>
      </c>
      <c r="E3513" s="26">
        <v>0</v>
      </c>
      <c r="F3513" s="27"/>
      <c r="G3513" s="26">
        <v>0</v>
      </c>
      <c r="H3513" s="89">
        <v>0</v>
      </c>
      <c r="I3513" s="99"/>
      <c r="J3513" s="61">
        <v>0</v>
      </c>
      <c r="K3513" s="100">
        <v>0</v>
      </c>
      <c r="L3513" s="101">
        <v>0</v>
      </c>
      <c r="M3513" s="62"/>
    </row>
    <row r="3514" spans="1:16" x14ac:dyDescent="0.3">
      <c r="A3514" s="62"/>
      <c r="B3514" s="6">
        <v>0</v>
      </c>
      <c r="C3514" s="25"/>
      <c r="D3514" s="3">
        <v>0</v>
      </c>
      <c r="E3514" s="26">
        <v>0</v>
      </c>
      <c r="F3514" s="27"/>
      <c r="G3514" s="26">
        <v>0</v>
      </c>
      <c r="H3514" s="89">
        <v>0</v>
      </c>
      <c r="I3514" s="99"/>
      <c r="J3514" s="61">
        <v>0</v>
      </c>
      <c r="K3514" s="100">
        <v>0</v>
      </c>
      <c r="L3514" s="101">
        <v>0</v>
      </c>
      <c r="M3514" s="62"/>
    </row>
    <row r="3515" spans="1:16" x14ac:dyDescent="0.3">
      <c r="A3515" s="62"/>
      <c r="B3515" s="6">
        <v>0</v>
      </c>
      <c r="C3515" s="25"/>
      <c r="D3515" s="3">
        <v>0</v>
      </c>
      <c r="E3515" s="26">
        <v>0</v>
      </c>
      <c r="F3515" s="27"/>
      <c r="G3515" s="26">
        <v>0</v>
      </c>
      <c r="H3515" s="89">
        <v>0</v>
      </c>
      <c r="I3515" s="99"/>
      <c r="J3515" s="61">
        <v>0</v>
      </c>
      <c r="K3515" s="100">
        <v>0</v>
      </c>
      <c r="L3515" s="101">
        <v>0</v>
      </c>
      <c r="M3515" s="62"/>
    </row>
    <row r="3516" spans="1:16" x14ac:dyDescent="0.3">
      <c r="A3516" s="62"/>
      <c r="B3516" s="6" t="s">
        <v>1562</v>
      </c>
      <c r="C3516" s="25"/>
      <c r="D3516" s="3">
        <v>0</v>
      </c>
      <c r="E3516" s="26">
        <v>0</v>
      </c>
      <c r="F3516" s="27"/>
      <c r="G3516" s="26">
        <v>6.6000000000000003E-2</v>
      </c>
      <c r="H3516" s="89">
        <v>1.2193995381062357E-3</v>
      </c>
      <c r="I3516" s="99"/>
      <c r="J3516" s="61" t="s">
        <v>165</v>
      </c>
      <c r="K3516" s="100">
        <v>0.4</v>
      </c>
      <c r="L3516" s="101">
        <v>4.8775981524249432E-4</v>
      </c>
      <c r="M3516" s="62"/>
    </row>
    <row r="3517" spans="1:16" x14ac:dyDescent="0.3">
      <c r="A3517" s="62"/>
      <c r="B3517" s="6" t="s">
        <v>57</v>
      </c>
      <c r="C3517" s="25"/>
      <c r="D3517" s="28"/>
      <c r="E3517" s="26"/>
      <c r="F3517" s="27"/>
      <c r="G3517" s="193">
        <v>9.0999999999999998E-2</v>
      </c>
      <c r="H3517" s="102" t="s">
        <v>57</v>
      </c>
      <c r="I3517" s="103"/>
      <c r="J3517" s="85"/>
      <c r="K3517" s="104" t="s">
        <v>156</v>
      </c>
      <c r="L3517" s="105">
        <v>6.7251732101616642E-4</v>
      </c>
      <c r="M3517" s="62"/>
    </row>
    <row r="3518" spans="1:16" x14ac:dyDescent="0.3">
      <c r="A3518" s="62"/>
      <c r="B3518" s="194" t="s">
        <v>22</v>
      </c>
      <c r="C3518" s="195"/>
      <c r="D3518" s="196"/>
      <c r="E3518" s="197"/>
      <c r="F3518" s="155"/>
      <c r="G3518" s="87"/>
      <c r="H3518" s="107"/>
      <c r="I3518" s="174"/>
      <c r="J3518" s="175"/>
      <c r="K3518" s="176"/>
      <c r="L3518" s="110"/>
      <c r="M3518" s="62"/>
    </row>
    <row r="3519" spans="1:16" ht="28.8" x14ac:dyDescent="0.3">
      <c r="A3519" s="62"/>
      <c r="B3519" s="198" t="s">
        <v>58</v>
      </c>
      <c r="C3519" s="199" t="s">
        <v>1</v>
      </c>
      <c r="D3519" s="200" t="s">
        <v>59</v>
      </c>
      <c r="E3519" s="156" t="s">
        <v>23</v>
      </c>
      <c r="F3519" s="156" t="s">
        <v>55</v>
      </c>
      <c r="G3519" s="201" t="s">
        <v>56</v>
      </c>
      <c r="H3519" s="90" t="s">
        <v>158</v>
      </c>
      <c r="I3519" s="169" t="s">
        <v>159</v>
      </c>
      <c r="J3519" s="169" t="s">
        <v>160</v>
      </c>
      <c r="K3519" s="177" t="s">
        <v>161</v>
      </c>
      <c r="L3519" s="92" t="s">
        <v>162</v>
      </c>
      <c r="M3519" s="62"/>
    </row>
    <row r="3520" spans="1:16" x14ac:dyDescent="0.3">
      <c r="A3520" s="62"/>
      <c r="B3520" s="8" t="s">
        <v>85</v>
      </c>
      <c r="C3520" s="25">
        <v>1</v>
      </c>
      <c r="D3520" s="3">
        <v>4.55</v>
      </c>
      <c r="E3520" s="26">
        <v>4.55</v>
      </c>
      <c r="F3520" s="26">
        <v>0.1</v>
      </c>
      <c r="G3520" s="26">
        <v>0.45500000000000002</v>
      </c>
      <c r="H3520" s="170">
        <v>8.4064665127020783E-3</v>
      </c>
      <c r="I3520" s="171"/>
      <c r="J3520" s="61" t="s">
        <v>163</v>
      </c>
      <c r="K3520" s="100">
        <v>1</v>
      </c>
      <c r="L3520" s="173">
        <v>8.4064665127020783E-3</v>
      </c>
      <c r="M3520" s="62"/>
    </row>
    <row r="3521" spans="1:13" x14ac:dyDescent="0.3">
      <c r="A3521" s="62"/>
      <c r="B3521" s="550" t="s">
        <v>86</v>
      </c>
      <c r="C3521" s="25">
        <v>1</v>
      </c>
      <c r="D3521" s="3">
        <v>4.55</v>
      </c>
      <c r="E3521" s="26">
        <v>4.55</v>
      </c>
      <c r="F3521" s="26">
        <v>0.1</v>
      </c>
      <c r="G3521" s="26">
        <v>0.45500000000000002</v>
      </c>
      <c r="H3521" s="89">
        <v>8.4064665127020783E-3</v>
      </c>
      <c r="I3521" s="99"/>
      <c r="J3521" s="61" t="s">
        <v>163</v>
      </c>
      <c r="K3521" s="100">
        <v>1</v>
      </c>
      <c r="L3521" s="101">
        <v>8.4064665127020783E-3</v>
      </c>
      <c r="M3521" s="62"/>
    </row>
    <row r="3522" spans="1:13" x14ac:dyDescent="0.3">
      <c r="A3522" s="62"/>
      <c r="B3522" s="8" t="s">
        <v>27</v>
      </c>
      <c r="C3522" s="25">
        <v>1</v>
      </c>
      <c r="D3522" s="3">
        <v>4.0999999999999996</v>
      </c>
      <c r="E3522" s="26">
        <v>4.0999999999999996</v>
      </c>
      <c r="F3522" s="26">
        <v>0.1</v>
      </c>
      <c r="G3522" s="26">
        <v>0.41</v>
      </c>
      <c r="H3522" s="89">
        <v>7.575057736720554E-3</v>
      </c>
      <c r="I3522" s="99"/>
      <c r="J3522" s="61" t="s">
        <v>163</v>
      </c>
      <c r="K3522" s="100">
        <v>1</v>
      </c>
      <c r="L3522" s="101">
        <v>7.575057736720554E-3</v>
      </c>
      <c r="M3522" s="62"/>
    </row>
    <row r="3523" spans="1:13" x14ac:dyDescent="0.3">
      <c r="A3523" s="62"/>
      <c r="B3523" s="8"/>
      <c r="C3523" s="25"/>
      <c r="D3523" s="3"/>
      <c r="E3523" s="26"/>
      <c r="F3523" s="27"/>
      <c r="G3523" s="26"/>
      <c r="H3523" s="89"/>
      <c r="I3523" s="99"/>
      <c r="J3523" s="61"/>
      <c r="K3523" s="100"/>
      <c r="L3523" s="101"/>
      <c r="M3523" s="62"/>
    </row>
    <row r="3524" spans="1:13" x14ac:dyDescent="0.3">
      <c r="A3524" s="62"/>
      <c r="B3524" s="8">
        <v>0</v>
      </c>
      <c r="C3524" s="25"/>
      <c r="D3524" s="3">
        <v>0</v>
      </c>
      <c r="E3524" s="26">
        <v>0</v>
      </c>
      <c r="F3524" s="27"/>
      <c r="G3524" s="26">
        <v>0</v>
      </c>
      <c r="H3524" s="89">
        <v>0</v>
      </c>
      <c r="I3524" s="99"/>
      <c r="J3524" s="61">
        <v>0</v>
      </c>
      <c r="K3524" s="100">
        <v>0</v>
      </c>
      <c r="L3524" s="101">
        <v>0</v>
      </c>
      <c r="M3524" s="62"/>
    </row>
    <row r="3525" spans="1:13" x14ac:dyDescent="0.3">
      <c r="A3525" s="62"/>
      <c r="B3525" s="8">
        <v>0</v>
      </c>
      <c r="C3525" s="25"/>
      <c r="D3525" s="3">
        <v>0</v>
      </c>
      <c r="E3525" s="26">
        <v>0</v>
      </c>
      <c r="F3525" s="27"/>
      <c r="G3525" s="26">
        <v>0</v>
      </c>
      <c r="H3525" s="89">
        <v>0</v>
      </c>
      <c r="I3525" s="99"/>
      <c r="J3525" s="61">
        <v>0</v>
      </c>
      <c r="K3525" s="100">
        <v>0</v>
      </c>
      <c r="L3525" s="101">
        <v>0</v>
      </c>
      <c r="M3525" s="62"/>
    </row>
    <row r="3526" spans="1:13" x14ac:dyDescent="0.3">
      <c r="A3526" s="62"/>
      <c r="B3526" s="8">
        <v>0</v>
      </c>
      <c r="C3526" s="25"/>
      <c r="D3526" s="3">
        <v>0</v>
      </c>
      <c r="E3526" s="26">
        <v>0</v>
      </c>
      <c r="F3526" s="27"/>
      <c r="G3526" s="26">
        <v>0</v>
      </c>
      <c r="H3526" s="89">
        <v>0</v>
      </c>
      <c r="I3526" s="99"/>
      <c r="J3526" s="61">
        <v>0</v>
      </c>
      <c r="K3526" s="100">
        <v>0</v>
      </c>
      <c r="L3526" s="101">
        <v>0</v>
      </c>
      <c r="M3526" s="62"/>
    </row>
    <row r="3527" spans="1:13" x14ac:dyDescent="0.3">
      <c r="A3527" s="62"/>
      <c r="B3527" s="8">
        <v>0</v>
      </c>
      <c r="C3527" s="25"/>
      <c r="D3527" s="3">
        <v>0</v>
      </c>
      <c r="E3527" s="26">
        <v>0</v>
      </c>
      <c r="F3527" s="27"/>
      <c r="G3527" s="26">
        <v>0</v>
      </c>
      <c r="H3527" s="89">
        <v>0</v>
      </c>
      <c r="I3527" s="99"/>
      <c r="J3527" s="61">
        <v>0</v>
      </c>
      <c r="K3527" s="100">
        <v>0</v>
      </c>
      <c r="L3527" s="101">
        <v>0</v>
      </c>
      <c r="M3527" s="62"/>
    </row>
    <row r="3528" spans="1:13" x14ac:dyDescent="0.3">
      <c r="A3528" s="62"/>
      <c r="B3528" s="8">
        <v>0</v>
      </c>
      <c r="C3528" s="25"/>
      <c r="D3528" s="3">
        <v>0</v>
      </c>
      <c r="E3528" s="26">
        <v>0</v>
      </c>
      <c r="F3528" s="27"/>
      <c r="G3528" s="26">
        <v>0</v>
      </c>
      <c r="H3528" s="89">
        <v>0</v>
      </c>
      <c r="I3528" s="99"/>
      <c r="J3528" s="61">
        <v>0</v>
      </c>
      <c r="K3528" s="100">
        <v>0</v>
      </c>
      <c r="L3528" s="101">
        <v>0</v>
      </c>
      <c r="M3528" s="62"/>
    </row>
    <row r="3529" spans="1:13" x14ac:dyDescent="0.3">
      <c r="A3529" s="62"/>
      <c r="B3529" s="6" t="s">
        <v>60</v>
      </c>
      <c r="C3529" s="25"/>
      <c r="D3529" s="28"/>
      <c r="E3529" s="26"/>
      <c r="F3529" s="27"/>
      <c r="G3529" s="193">
        <v>1.32</v>
      </c>
      <c r="H3529" s="106" t="s">
        <v>60</v>
      </c>
      <c r="I3529" s="103"/>
      <c r="J3529" s="85"/>
      <c r="K3529" s="104" t="s">
        <v>156</v>
      </c>
      <c r="L3529" s="95">
        <v>2.4387990762124709E-2</v>
      </c>
      <c r="M3529" s="62"/>
    </row>
    <row r="3530" spans="1:13" x14ac:dyDescent="0.3">
      <c r="A3530" s="62"/>
      <c r="B3530" s="194" t="s">
        <v>38</v>
      </c>
      <c r="C3530" s="195"/>
      <c r="D3530" s="196"/>
      <c r="E3530" s="196"/>
      <c r="F3530" s="196"/>
      <c r="G3530" s="196"/>
      <c r="H3530" s="115"/>
      <c r="I3530" s="202"/>
      <c r="J3530" s="203"/>
      <c r="K3530" s="178"/>
      <c r="L3530" s="204"/>
      <c r="M3530" s="62"/>
    </row>
    <row r="3531" spans="1:13" ht="28.8" x14ac:dyDescent="0.3">
      <c r="A3531" s="62"/>
      <c r="B3531" s="53" t="s">
        <v>53</v>
      </c>
      <c r="C3531" s="195"/>
      <c r="D3531" s="205" t="s">
        <v>0</v>
      </c>
      <c r="E3531" s="206" t="s">
        <v>1</v>
      </c>
      <c r="F3531" s="207" t="s">
        <v>61</v>
      </c>
      <c r="G3531" s="188" t="s">
        <v>56</v>
      </c>
      <c r="H3531" s="111" t="s">
        <v>158</v>
      </c>
      <c r="I3531" s="112" t="s">
        <v>159</v>
      </c>
      <c r="J3531" s="112" t="s">
        <v>160</v>
      </c>
      <c r="K3531" s="113" t="s">
        <v>161</v>
      </c>
      <c r="L3531" s="114" t="s">
        <v>162</v>
      </c>
      <c r="M3531" s="62"/>
    </row>
    <row r="3532" spans="1:13" x14ac:dyDescent="0.3">
      <c r="A3532" s="62"/>
      <c r="B3532" s="189" t="s">
        <v>1169</v>
      </c>
      <c r="C3532" s="195"/>
      <c r="D3532" s="190" t="s">
        <v>5</v>
      </c>
      <c r="E3532" s="153">
        <v>1</v>
      </c>
      <c r="F3532" s="154">
        <v>48.9</v>
      </c>
      <c r="G3532" s="191">
        <v>48.9</v>
      </c>
      <c r="H3532" s="170">
        <v>0.90346420323325638</v>
      </c>
      <c r="I3532" s="171"/>
      <c r="J3532" s="192" t="s">
        <v>1219</v>
      </c>
      <c r="K3532" s="172">
        <v>0</v>
      </c>
      <c r="L3532" s="173">
        <v>0</v>
      </c>
      <c r="M3532" s="521"/>
    </row>
    <row r="3533" spans="1:13" x14ac:dyDescent="0.3">
      <c r="A3533" s="62"/>
      <c r="B3533" s="6" t="s">
        <v>1572</v>
      </c>
      <c r="C3533" s="7"/>
      <c r="D3533" s="3" t="s">
        <v>5</v>
      </c>
      <c r="E3533" s="4">
        <v>1</v>
      </c>
      <c r="F3533" s="5">
        <v>0.45</v>
      </c>
      <c r="G3533" s="26">
        <v>0.45</v>
      </c>
      <c r="H3533" s="89">
        <v>8.3140877598152432E-3</v>
      </c>
      <c r="I3533" s="99"/>
      <c r="J3533" s="61" t="s">
        <v>163</v>
      </c>
      <c r="K3533" s="100">
        <v>1</v>
      </c>
      <c r="L3533" s="101">
        <v>8.3140877598152432E-3</v>
      </c>
      <c r="M3533" s="521"/>
    </row>
    <row r="3534" spans="1:13" x14ac:dyDescent="0.3">
      <c r="A3534" s="62"/>
      <c r="B3534" s="6" t="s">
        <v>1644</v>
      </c>
      <c r="C3534" s="7"/>
      <c r="D3534" s="3" t="s">
        <v>2</v>
      </c>
      <c r="E3534" s="4">
        <v>0.5</v>
      </c>
      <c r="F3534" s="5">
        <v>1.52</v>
      </c>
      <c r="G3534" s="26">
        <v>0.76</v>
      </c>
      <c r="H3534" s="89">
        <v>1.4041570438799077E-2</v>
      </c>
      <c r="I3534" s="99"/>
      <c r="J3534" s="61" t="s">
        <v>163</v>
      </c>
      <c r="K3534" s="100">
        <v>1</v>
      </c>
      <c r="L3534" s="101">
        <v>1.4041570438799077E-2</v>
      </c>
      <c r="M3534" s="62"/>
    </row>
    <row r="3535" spans="1:13" x14ac:dyDescent="0.3">
      <c r="A3535" s="62"/>
      <c r="B3535" s="6" t="s">
        <v>1645</v>
      </c>
      <c r="C3535" s="7"/>
      <c r="D3535" s="3" t="s">
        <v>5</v>
      </c>
      <c r="E3535" s="4">
        <v>2</v>
      </c>
      <c r="F3535" s="5">
        <v>0.44</v>
      </c>
      <c r="G3535" s="26">
        <v>0.88</v>
      </c>
      <c r="H3535" s="89">
        <v>1.6258660508083139E-2</v>
      </c>
      <c r="I3535" s="99"/>
      <c r="J3535" s="61" t="s">
        <v>163</v>
      </c>
      <c r="K3535" s="100">
        <v>1</v>
      </c>
      <c r="L3535" s="101">
        <v>1.6258660508083139E-2</v>
      </c>
      <c r="M3535" s="62"/>
    </row>
    <row r="3536" spans="1:13" x14ac:dyDescent="0.3">
      <c r="A3536" s="62"/>
      <c r="B3536" s="6" t="s">
        <v>1567</v>
      </c>
      <c r="C3536" s="7"/>
      <c r="D3536" s="3" t="s">
        <v>2</v>
      </c>
      <c r="E3536" s="4">
        <v>0.2</v>
      </c>
      <c r="F3536" s="5">
        <v>6.67</v>
      </c>
      <c r="G3536" s="26">
        <v>1.3340000000000001</v>
      </c>
      <c r="H3536" s="89">
        <v>2.4646651270207855E-2</v>
      </c>
      <c r="I3536" s="99"/>
      <c r="J3536" s="61" t="s">
        <v>1219</v>
      </c>
      <c r="K3536" s="100">
        <v>0</v>
      </c>
      <c r="L3536" s="101">
        <v>0</v>
      </c>
      <c r="M3536" s="62"/>
    </row>
    <row r="3537" spans="1:13" x14ac:dyDescent="0.3">
      <c r="A3537" s="62"/>
      <c r="B3537" s="6" t="s">
        <v>1647</v>
      </c>
      <c r="C3537" s="7"/>
      <c r="D3537" s="3" t="s">
        <v>5</v>
      </c>
      <c r="E3537" s="4">
        <v>1</v>
      </c>
      <c r="F3537" s="5">
        <v>0.39</v>
      </c>
      <c r="G3537" s="26">
        <v>0.39</v>
      </c>
      <c r="H3537" s="89">
        <v>7.2055427251732102E-3</v>
      </c>
      <c r="I3537" s="99"/>
      <c r="J3537" s="61" t="s">
        <v>163</v>
      </c>
      <c r="K3537" s="100">
        <v>1</v>
      </c>
      <c r="L3537" s="101">
        <v>7.2055427251732102E-3</v>
      </c>
      <c r="M3537" s="62"/>
    </row>
    <row r="3538" spans="1:13" x14ac:dyDescent="0.3">
      <c r="A3538" s="62"/>
      <c r="B3538" s="6">
        <v>0</v>
      </c>
      <c r="C3538" s="7"/>
      <c r="D3538" s="3">
        <v>0</v>
      </c>
      <c r="E3538" s="4"/>
      <c r="F3538" s="5">
        <v>0</v>
      </c>
      <c r="G3538" s="26">
        <v>0</v>
      </c>
      <c r="H3538" s="89">
        <v>0</v>
      </c>
      <c r="I3538" s="99"/>
      <c r="J3538" s="61">
        <v>0</v>
      </c>
      <c r="K3538" s="100">
        <v>0</v>
      </c>
      <c r="L3538" s="101">
        <v>0</v>
      </c>
      <c r="M3538" s="62"/>
    </row>
    <row r="3539" spans="1:13" x14ac:dyDescent="0.3">
      <c r="A3539" s="62"/>
      <c r="B3539" s="6">
        <v>0</v>
      </c>
      <c r="C3539" s="7"/>
      <c r="D3539" s="3">
        <v>0</v>
      </c>
      <c r="E3539" s="4"/>
      <c r="F3539" s="5">
        <v>0</v>
      </c>
      <c r="G3539" s="26">
        <v>0</v>
      </c>
      <c r="H3539" s="89">
        <v>0</v>
      </c>
      <c r="I3539" s="99"/>
      <c r="J3539" s="61">
        <v>0</v>
      </c>
      <c r="K3539" s="100">
        <v>0</v>
      </c>
      <c r="L3539" s="101">
        <v>0</v>
      </c>
      <c r="M3539" s="62"/>
    </row>
    <row r="3540" spans="1:13" x14ac:dyDescent="0.3">
      <c r="A3540" s="62"/>
      <c r="B3540" s="6">
        <v>0</v>
      </c>
      <c r="C3540" s="7"/>
      <c r="D3540" s="3">
        <v>0</v>
      </c>
      <c r="E3540" s="4"/>
      <c r="F3540" s="5">
        <v>0</v>
      </c>
      <c r="G3540" s="26">
        <v>0</v>
      </c>
      <c r="H3540" s="89">
        <v>0</v>
      </c>
      <c r="I3540" s="99"/>
      <c r="J3540" s="61">
        <v>0</v>
      </c>
      <c r="K3540" s="100">
        <v>0</v>
      </c>
      <c r="L3540" s="101">
        <v>0</v>
      </c>
      <c r="M3540" s="62"/>
    </row>
    <row r="3541" spans="1:13" x14ac:dyDescent="0.3">
      <c r="A3541" s="62"/>
      <c r="B3541" s="6">
        <v>0</v>
      </c>
      <c r="C3541" s="7"/>
      <c r="D3541" s="3">
        <v>0</v>
      </c>
      <c r="E3541" s="4"/>
      <c r="F3541" s="5">
        <v>0</v>
      </c>
      <c r="G3541" s="26">
        <v>0</v>
      </c>
      <c r="H3541" s="89">
        <v>0</v>
      </c>
      <c r="I3541" s="99"/>
      <c r="J3541" s="61">
        <v>0</v>
      </c>
      <c r="K3541" s="100">
        <v>0</v>
      </c>
      <c r="L3541" s="101">
        <v>0</v>
      </c>
      <c r="M3541" s="62"/>
    </row>
    <row r="3542" spans="1:13" x14ac:dyDescent="0.3">
      <c r="A3542" s="62"/>
      <c r="B3542" s="6">
        <v>0</v>
      </c>
      <c r="C3542" s="7"/>
      <c r="D3542" s="3">
        <v>0</v>
      </c>
      <c r="E3542" s="4"/>
      <c r="F3542" s="5">
        <v>0</v>
      </c>
      <c r="G3542" s="26">
        <v>0</v>
      </c>
      <c r="H3542" s="89">
        <v>0</v>
      </c>
      <c r="I3542" s="99"/>
      <c r="J3542" s="61">
        <v>0</v>
      </c>
      <c r="K3542" s="100">
        <v>0</v>
      </c>
      <c r="L3542" s="101">
        <v>0</v>
      </c>
      <c r="M3542" s="62"/>
    </row>
    <row r="3543" spans="1:13" x14ac:dyDescent="0.3">
      <c r="A3543" s="62"/>
      <c r="B3543" s="6">
        <v>0</v>
      </c>
      <c r="C3543" s="7"/>
      <c r="D3543" s="3">
        <v>0</v>
      </c>
      <c r="E3543" s="4"/>
      <c r="F3543" s="5">
        <v>0</v>
      </c>
      <c r="G3543" s="26">
        <v>0</v>
      </c>
      <c r="H3543" s="89">
        <v>0</v>
      </c>
      <c r="I3543" s="99"/>
      <c r="J3543" s="61">
        <v>0</v>
      </c>
      <c r="K3543" s="100">
        <v>0</v>
      </c>
      <c r="L3543" s="101">
        <v>0</v>
      </c>
      <c r="M3543" s="62"/>
    </row>
    <row r="3544" spans="1:13" x14ac:dyDescent="0.3">
      <c r="A3544" s="62"/>
      <c r="B3544" s="6">
        <v>0</v>
      </c>
      <c r="C3544" s="7"/>
      <c r="D3544" s="3">
        <v>0</v>
      </c>
      <c r="E3544" s="4"/>
      <c r="F3544" s="5">
        <v>0</v>
      </c>
      <c r="G3544" s="26">
        <v>0</v>
      </c>
      <c r="H3544" s="89">
        <v>0</v>
      </c>
      <c r="I3544" s="99"/>
      <c r="J3544" s="61">
        <v>0</v>
      </c>
      <c r="K3544" s="100">
        <v>0</v>
      </c>
      <c r="L3544" s="101">
        <v>0</v>
      </c>
      <c r="M3544" s="62"/>
    </row>
    <row r="3545" spans="1:13" x14ac:dyDescent="0.3">
      <c r="A3545" s="62"/>
      <c r="B3545" s="58" t="s">
        <v>62</v>
      </c>
      <c r="C3545" s="46"/>
      <c r="D3545" s="37"/>
      <c r="E3545" s="38"/>
      <c r="F3545" s="39"/>
      <c r="G3545" s="193">
        <v>52.714000000000006</v>
      </c>
      <c r="H3545" s="106" t="s">
        <v>62</v>
      </c>
      <c r="I3545" s="103"/>
      <c r="J3545" s="85"/>
      <c r="K3545" s="104" t="s">
        <v>156</v>
      </c>
      <c r="L3545" s="95">
        <v>4.5819861431870668E-2</v>
      </c>
      <c r="M3545" s="62"/>
    </row>
    <row r="3546" spans="1:13" x14ac:dyDescent="0.3">
      <c r="A3546" s="62"/>
      <c r="B3546" s="194" t="s">
        <v>63</v>
      </c>
      <c r="C3546" s="195"/>
      <c r="D3546" s="196"/>
      <c r="E3546" s="197"/>
      <c r="F3546" s="155"/>
      <c r="G3546" s="197"/>
      <c r="H3546" s="115"/>
      <c r="I3546" s="202"/>
      <c r="J3546" s="203"/>
      <c r="K3546" s="178"/>
      <c r="L3546" s="204">
        <v>0</v>
      </c>
      <c r="M3546" s="62"/>
    </row>
    <row r="3547" spans="1:13" ht="28.8" x14ac:dyDescent="0.3">
      <c r="A3547" s="62"/>
      <c r="B3547" s="53" t="s">
        <v>53</v>
      </c>
      <c r="C3547" s="210"/>
      <c r="D3547" s="211" t="s">
        <v>0</v>
      </c>
      <c r="E3547" s="201" t="s">
        <v>1</v>
      </c>
      <c r="F3547" s="156" t="s">
        <v>61</v>
      </c>
      <c r="G3547" s="188" t="s">
        <v>56</v>
      </c>
      <c r="H3547" s="111" t="s">
        <v>158</v>
      </c>
      <c r="I3547" s="112" t="s">
        <v>159</v>
      </c>
      <c r="J3547" s="112" t="s">
        <v>160</v>
      </c>
      <c r="K3547" s="113" t="s">
        <v>161</v>
      </c>
      <c r="L3547" s="114" t="s">
        <v>162</v>
      </c>
      <c r="M3547" s="62"/>
    </row>
    <row r="3548" spans="1:13" x14ac:dyDescent="0.3">
      <c r="A3548" s="62"/>
      <c r="B3548" s="6">
        <v>0</v>
      </c>
      <c r="C3548" s="7"/>
      <c r="D3548" s="3">
        <v>0</v>
      </c>
      <c r="E3548" s="26"/>
      <c r="F3548" s="5">
        <v>0</v>
      </c>
      <c r="G3548" s="191">
        <v>0</v>
      </c>
      <c r="H3548" s="170">
        <v>0</v>
      </c>
      <c r="I3548" s="171"/>
      <c r="J3548" s="192">
        <v>0</v>
      </c>
      <c r="K3548" s="172">
        <v>0</v>
      </c>
      <c r="L3548" s="173">
        <v>0</v>
      </c>
      <c r="M3548" s="62"/>
    </row>
    <row r="3549" spans="1:13" x14ac:dyDescent="0.3">
      <c r="A3549" s="62"/>
      <c r="B3549" s="6">
        <v>0</v>
      </c>
      <c r="C3549" s="7"/>
      <c r="D3549" s="3">
        <v>0</v>
      </c>
      <c r="E3549" s="26"/>
      <c r="F3549" s="5">
        <v>0</v>
      </c>
      <c r="G3549" s="26">
        <v>0</v>
      </c>
      <c r="H3549" s="89">
        <v>0</v>
      </c>
      <c r="I3549" s="99"/>
      <c r="J3549" s="61">
        <v>0</v>
      </c>
      <c r="K3549" s="100">
        <v>0</v>
      </c>
      <c r="L3549" s="101">
        <v>0</v>
      </c>
      <c r="M3549" s="62"/>
    </row>
    <row r="3550" spans="1:13" x14ac:dyDescent="0.3">
      <c r="A3550" s="62"/>
      <c r="B3550" s="6">
        <v>0</v>
      </c>
      <c r="C3550" s="7"/>
      <c r="D3550" s="3">
        <v>0</v>
      </c>
      <c r="E3550" s="26"/>
      <c r="F3550" s="5">
        <v>0</v>
      </c>
      <c r="G3550" s="26">
        <v>0</v>
      </c>
      <c r="H3550" s="89">
        <v>0</v>
      </c>
      <c r="I3550" s="99"/>
      <c r="J3550" s="61">
        <v>0</v>
      </c>
      <c r="K3550" s="100">
        <v>0</v>
      </c>
      <c r="L3550" s="101">
        <v>0</v>
      </c>
      <c r="M3550" s="62"/>
    </row>
    <row r="3551" spans="1:13" x14ac:dyDescent="0.3">
      <c r="A3551" s="62"/>
      <c r="B3551" s="6">
        <v>0</v>
      </c>
      <c r="C3551" s="7"/>
      <c r="D3551" s="3">
        <v>0</v>
      </c>
      <c r="E3551" s="26"/>
      <c r="F3551" s="5">
        <v>0</v>
      </c>
      <c r="G3551" s="26">
        <v>0</v>
      </c>
      <c r="H3551" s="89">
        <v>0</v>
      </c>
      <c r="I3551" s="99"/>
      <c r="J3551" s="61">
        <v>0</v>
      </c>
      <c r="K3551" s="100">
        <v>0</v>
      </c>
      <c r="L3551" s="101">
        <v>0</v>
      </c>
      <c r="M3551" s="62"/>
    </row>
    <row r="3552" spans="1:13" x14ac:dyDescent="0.3">
      <c r="A3552" s="62"/>
      <c r="B3552" s="6">
        <v>0</v>
      </c>
      <c r="C3552" s="7"/>
      <c r="D3552" s="3">
        <v>0</v>
      </c>
      <c r="E3552" s="26"/>
      <c r="F3552" s="5">
        <v>0</v>
      </c>
      <c r="G3552" s="26">
        <v>0</v>
      </c>
      <c r="H3552" s="89">
        <v>0</v>
      </c>
      <c r="I3552" s="99"/>
      <c r="J3552" s="61">
        <v>0</v>
      </c>
      <c r="K3552" s="100">
        <v>0</v>
      </c>
      <c r="L3552" s="101">
        <v>0</v>
      </c>
      <c r="M3552" s="62"/>
    </row>
    <row r="3553" spans="1:13" ht="15" thickBot="1" x14ac:dyDescent="0.35">
      <c r="A3553" s="62"/>
      <c r="B3553" s="59" t="s">
        <v>64</v>
      </c>
      <c r="C3553" s="42"/>
      <c r="D3553" s="43"/>
      <c r="E3553" s="44"/>
      <c r="F3553" s="45"/>
      <c r="G3553" s="191">
        <v>0</v>
      </c>
      <c r="H3553" s="106" t="s">
        <v>64</v>
      </c>
      <c r="I3553" s="103"/>
      <c r="J3553" s="85"/>
      <c r="K3553" s="104" t="s">
        <v>156</v>
      </c>
      <c r="L3553" s="95">
        <v>0</v>
      </c>
      <c r="M3553" s="62"/>
    </row>
    <row r="3554" spans="1:13" x14ac:dyDescent="0.3">
      <c r="A3554" s="62"/>
      <c r="B3554" s="64"/>
      <c r="C3554" s="68"/>
      <c r="D3554" s="69" t="s">
        <v>65</v>
      </c>
      <c r="E3554" s="70"/>
      <c r="F3554" s="71"/>
      <c r="G3554" s="88">
        <v>54.125</v>
      </c>
      <c r="H3554" s="179"/>
      <c r="I3554" s="212"/>
      <c r="J3554" s="213"/>
      <c r="K3554" s="214"/>
      <c r="L3554" s="180"/>
      <c r="M3554" s="62"/>
    </row>
    <row r="3555" spans="1:13" x14ac:dyDescent="0.3">
      <c r="A3555" s="62"/>
      <c r="B3555" s="63"/>
      <c r="C3555" s="68"/>
      <c r="D3555" s="72" t="s">
        <v>7</v>
      </c>
      <c r="E3555" s="215"/>
      <c r="F3555" s="181">
        <v>0.1</v>
      </c>
      <c r="G3555" s="215">
        <v>5.4130000000000003</v>
      </c>
      <c r="H3555" s="120"/>
      <c r="I3555" s="124"/>
      <c r="J3555" s="141"/>
      <c r="K3555" s="125"/>
      <c r="L3555" s="119"/>
      <c r="M3555" s="62"/>
    </row>
    <row r="3556" spans="1:13" x14ac:dyDescent="0.3">
      <c r="A3556" s="62"/>
      <c r="B3556" s="63"/>
      <c r="C3556" s="68"/>
      <c r="D3556" s="72" t="s">
        <v>8</v>
      </c>
      <c r="E3556" s="215"/>
      <c r="F3556" s="181">
        <v>0.1</v>
      </c>
      <c r="G3556" s="215">
        <v>5.4130000000000003</v>
      </c>
      <c r="H3556" s="120"/>
      <c r="I3556" s="124"/>
      <c r="J3556" s="141"/>
      <c r="K3556" s="125"/>
      <c r="L3556" s="119"/>
      <c r="M3556" s="62"/>
    </row>
    <row r="3557" spans="1:13" x14ac:dyDescent="0.3">
      <c r="A3557" s="62"/>
      <c r="B3557" s="63" t="s">
        <v>66</v>
      </c>
      <c r="C3557" s="68"/>
      <c r="D3557" s="75" t="s">
        <v>67</v>
      </c>
      <c r="E3557" s="76"/>
      <c r="F3557" s="71"/>
      <c r="G3557" s="76">
        <v>64.950999999999993</v>
      </c>
      <c r="H3557" s="120"/>
      <c r="I3557" s="124"/>
      <c r="J3557" s="141"/>
      <c r="K3557" s="125"/>
      <c r="L3557" s="119"/>
      <c r="M3557" s="62"/>
    </row>
    <row r="3558" spans="1:13" ht="15" thickBot="1" x14ac:dyDescent="0.35">
      <c r="A3558" s="62"/>
      <c r="B3558" s="63"/>
      <c r="C3558" s="68"/>
      <c r="D3558" s="77" t="s">
        <v>68</v>
      </c>
      <c r="E3558" s="78"/>
      <c r="F3558" s="79"/>
      <c r="G3558" s="78">
        <v>64.95</v>
      </c>
      <c r="H3558" s="134">
        <v>1</v>
      </c>
      <c r="I3558" s="126"/>
      <c r="J3558" s="142"/>
      <c r="K3558" s="127"/>
      <c r="L3558" s="135">
        <v>7.0880369515011546E-2</v>
      </c>
      <c r="M3558" s="62"/>
    </row>
    <row r="3559" spans="1:13" x14ac:dyDescent="0.3">
      <c r="A3559" s="62"/>
      <c r="B3559" s="63"/>
      <c r="C3559" s="68"/>
      <c r="D3559" s="80"/>
      <c r="E3559" s="67"/>
      <c r="F3559" s="65"/>
      <c r="G3559" s="67"/>
      <c r="H3559" s="47"/>
      <c r="I3559" s="47"/>
      <c r="J3559" s="60"/>
      <c r="K3559" s="47"/>
      <c r="L3559" s="47"/>
      <c r="M3559" s="62"/>
    </row>
    <row r="3560" spans="1:13" x14ac:dyDescent="0.3">
      <c r="A3560" s="62"/>
      <c r="B3560" s="63"/>
      <c r="C3560" s="68"/>
      <c r="D3560" s="80"/>
      <c r="E3560" s="67"/>
      <c r="F3560" s="65"/>
      <c r="G3560" s="67"/>
      <c r="H3560" s="47"/>
      <c r="I3560" s="47"/>
      <c r="J3560" s="60"/>
      <c r="K3560" s="47"/>
      <c r="L3560" s="47"/>
      <c r="M3560" s="62"/>
    </row>
    <row r="3561" spans="1:13" x14ac:dyDescent="0.3">
      <c r="A3561" s="62"/>
      <c r="B3561" s="63"/>
      <c r="C3561" s="68"/>
      <c r="D3561" s="80"/>
      <c r="E3561" s="67"/>
      <c r="F3561" s="65"/>
      <c r="G3561" s="67"/>
      <c r="H3561" s="47"/>
      <c r="I3561" s="47"/>
      <c r="J3561" s="60"/>
      <c r="K3561" s="47"/>
      <c r="L3561" s="47"/>
      <c r="M3561" s="62"/>
    </row>
    <row r="3562" spans="1:13" x14ac:dyDescent="0.3">
      <c r="A3562" s="62"/>
      <c r="B3562" s="136" t="s">
        <v>1808</v>
      </c>
      <c r="C3562" s="81"/>
      <c r="D3562" s="80"/>
      <c r="E3562" s="67"/>
      <c r="F3562" s="82"/>
      <c r="G3562" s="82"/>
      <c r="H3562" s="47"/>
      <c r="I3562" s="47"/>
      <c r="J3562" s="60"/>
      <c r="K3562" s="47"/>
      <c r="L3562" s="47"/>
      <c r="M3562" s="62"/>
    </row>
    <row r="3563" spans="1:13" x14ac:dyDescent="0.3">
      <c r="A3563" s="62"/>
      <c r="B3563" s="216" t="s">
        <v>6</v>
      </c>
      <c r="C3563" s="217"/>
      <c r="D3563" s="80"/>
      <c r="E3563" s="67"/>
      <c r="F3563" s="62"/>
      <c r="G3563" s="62"/>
      <c r="H3563" s="47"/>
      <c r="I3563" s="47"/>
      <c r="J3563" s="60"/>
      <c r="K3563" s="47"/>
      <c r="L3563" s="47"/>
      <c r="M3563" s="62"/>
    </row>
    <row r="3564" spans="1:13" x14ac:dyDescent="0.3">
      <c r="A3564" s="62"/>
      <c r="B3564" s="84"/>
      <c r="C3564" s="62"/>
      <c r="D3564" s="80"/>
      <c r="E3564" s="67"/>
      <c r="F3564" s="62"/>
      <c r="G3564" s="62"/>
      <c r="H3564" s="47"/>
      <c r="I3564" s="47"/>
      <c r="J3564" s="60"/>
      <c r="K3564" s="47"/>
      <c r="L3564" s="47"/>
      <c r="M3564" s="62"/>
    </row>
    <row r="3565" spans="1:13" x14ac:dyDescent="0.3">
      <c r="A3565" s="62"/>
      <c r="B3565" s="129"/>
      <c r="C3565" s="129"/>
      <c r="D3565" s="129"/>
      <c r="J3565" s="1"/>
    </row>
    <row r="3566" spans="1:13" x14ac:dyDescent="0.3">
      <c r="A3566" s="62"/>
      <c r="B3566" s="130"/>
      <c r="C3566" s="130"/>
      <c r="D3566" s="130"/>
      <c r="J3566" s="1"/>
    </row>
    <row r="3567" spans="1:13" ht="15.6" x14ac:dyDescent="0.3">
      <c r="A3567" s="62"/>
      <c r="B3567" s="47"/>
      <c r="C3567" s="47"/>
      <c r="D3567" s="715" t="s">
        <v>166</v>
      </c>
      <c r="E3567" s="715"/>
      <c r="F3567" s="715"/>
      <c r="J3567" s="1"/>
    </row>
    <row r="3568" spans="1:13" x14ac:dyDescent="0.3">
      <c r="A3568" s="62"/>
      <c r="B3568" s="132"/>
      <c r="C3568" s="132"/>
      <c r="D3568" s="132"/>
      <c r="J3568" s="1"/>
    </row>
    <row r="3569" spans="1:14" ht="82.2" customHeight="1" x14ac:dyDescent="0.3">
      <c r="A3569" s="62"/>
      <c r="B3569" s="710" t="s">
        <v>1809</v>
      </c>
      <c r="C3569" s="710"/>
      <c r="D3569" s="710"/>
      <c r="E3569" s="710"/>
      <c r="F3569" s="710"/>
      <c r="G3569" s="710"/>
      <c r="H3569" s="710"/>
      <c r="I3569" s="710"/>
      <c r="J3569" s="710"/>
      <c r="K3569" s="710"/>
      <c r="L3569" s="710"/>
    </row>
    <row r="3570" spans="1:14" x14ac:dyDescent="0.3">
      <c r="A3570" s="62"/>
      <c r="B3570" s="63"/>
      <c r="C3570" s="9"/>
      <c r="D3570" s="10"/>
      <c r="E3570" s="11"/>
      <c r="F3570" s="12"/>
      <c r="G3570" s="13"/>
      <c r="H3570" s="47"/>
      <c r="I3570" s="47"/>
      <c r="J3570" s="60"/>
      <c r="K3570" s="47"/>
      <c r="L3570" s="47"/>
      <c r="M3570" s="62"/>
    </row>
    <row r="3571" spans="1:14" x14ac:dyDescent="0.3">
      <c r="A3571" s="62"/>
      <c r="B3571" s="48" t="s">
        <v>48</v>
      </c>
      <c r="C3571" s="9"/>
      <c r="D3571" s="10"/>
      <c r="E3571" s="11"/>
      <c r="F3571" s="11"/>
      <c r="G3571" s="11"/>
      <c r="H3571" s="47"/>
      <c r="I3571" s="47"/>
      <c r="J3571" s="60"/>
      <c r="K3571" s="47"/>
      <c r="L3571" s="47"/>
      <c r="M3571" s="62"/>
    </row>
    <row r="3572" spans="1:14" x14ac:dyDescent="0.3">
      <c r="A3572" s="62"/>
      <c r="B3572" s="64" t="s">
        <v>49</v>
      </c>
      <c r="C3572" s="62" t="s">
        <v>1121</v>
      </c>
      <c r="D3572" s="62"/>
      <c r="E3572" s="62"/>
      <c r="F3572" s="47"/>
      <c r="G3572" s="47"/>
      <c r="H3572" s="47"/>
      <c r="I3572" s="65" t="s">
        <v>50</v>
      </c>
      <c r="J3572" s="68" t="s">
        <v>5</v>
      </c>
      <c r="K3572" s="47"/>
      <c r="L3572" s="47"/>
      <c r="M3572" s="62"/>
    </row>
    <row r="3573" spans="1:14" ht="15" thickBot="1" x14ac:dyDescent="0.35">
      <c r="A3573" s="62"/>
      <c r="B3573" s="64" t="s">
        <v>51</v>
      </c>
      <c r="C3573" s="62" t="s">
        <v>1683</v>
      </c>
      <c r="D3573" s="62"/>
      <c r="E3573" s="62"/>
      <c r="F3573" s="47"/>
      <c r="G3573" s="62" t="s">
        <v>542</v>
      </c>
      <c r="H3573" s="47"/>
      <c r="I3573" s="47"/>
      <c r="J3573" s="60"/>
      <c r="K3573" s="47"/>
      <c r="L3573" s="47"/>
      <c r="M3573" s="62"/>
    </row>
    <row r="3574" spans="1:14" ht="15" thickTop="1" x14ac:dyDescent="0.3">
      <c r="A3574" s="62"/>
      <c r="B3574" s="49" t="s">
        <v>52</v>
      </c>
      <c r="C3574" s="14"/>
      <c r="D3574" s="15"/>
      <c r="E3574" s="16"/>
      <c r="F3574" s="17"/>
      <c r="G3574" s="16"/>
      <c r="H3574" s="711" t="s">
        <v>164</v>
      </c>
      <c r="I3574" s="712"/>
      <c r="J3574" s="712"/>
      <c r="K3574" s="712"/>
      <c r="L3574" s="713"/>
      <c r="M3574" s="62"/>
    </row>
    <row r="3575" spans="1:14" ht="28.8" x14ac:dyDescent="0.3">
      <c r="A3575" s="62"/>
      <c r="B3575" s="186" t="s">
        <v>53</v>
      </c>
      <c r="C3575" s="187" t="s">
        <v>1</v>
      </c>
      <c r="D3575" s="161" t="s">
        <v>54</v>
      </c>
      <c r="E3575" s="188" t="s">
        <v>23</v>
      </c>
      <c r="F3575" s="188" t="s">
        <v>55</v>
      </c>
      <c r="G3575" s="188" t="s">
        <v>56</v>
      </c>
      <c r="H3575" s="90" t="s">
        <v>158</v>
      </c>
      <c r="I3575" s="169" t="s">
        <v>159</v>
      </c>
      <c r="J3575" s="169" t="s">
        <v>160</v>
      </c>
      <c r="K3575" s="169" t="s">
        <v>161</v>
      </c>
      <c r="L3575" s="92" t="s">
        <v>162</v>
      </c>
      <c r="M3575" s="62"/>
    </row>
    <row r="3576" spans="1:14" x14ac:dyDescent="0.3">
      <c r="A3576" s="62"/>
      <c r="B3576" s="543" t="s">
        <v>1565</v>
      </c>
      <c r="C3576" s="544">
        <v>1</v>
      </c>
      <c r="D3576" s="539">
        <v>0.25</v>
      </c>
      <c r="E3576" s="545">
        <v>0.25</v>
      </c>
      <c r="F3576" s="391">
        <v>0.1</v>
      </c>
      <c r="G3576" s="545">
        <v>2.5000000000000001E-2</v>
      </c>
      <c r="H3576" s="546">
        <v>5.5747574980488353E-4</v>
      </c>
      <c r="I3576" s="547"/>
      <c r="J3576" s="61" t="s">
        <v>165</v>
      </c>
      <c r="K3576" s="100">
        <v>0.4</v>
      </c>
      <c r="L3576" s="101">
        <v>2.2299029992195343E-4</v>
      </c>
      <c r="M3576" s="62"/>
      <c r="N3576" s="562"/>
    </row>
    <row r="3577" spans="1:14" x14ac:dyDescent="0.3">
      <c r="A3577" s="62"/>
      <c r="B3577" s="563">
        <v>0</v>
      </c>
      <c r="C3577" s="564"/>
      <c r="D3577" s="565">
        <v>0</v>
      </c>
      <c r="E3577" s="566">
        <v>0</v>
      </c>
      <c r="F3577" s="552"/>
      <c r="G3577" s="566">
        <v>0</v>
      </c>
      <c r="H3577" s="567">
        <v>0</v>
      </c>
      <c r="I3577" s="99"/>
      <c r="J3577" s="568">
        <v>0</v>
      </c>
      <c r="K3577" s="569">
        <v>0</v>
      </c>
      <c r="L3577" s="570">
        <v>0</v>
      </c>
      <c r="M3577" s="560"/>
    </row>
    <row r="3578" spans="1:14" x14ac:dyDescent="0.3">
      <c r="A3578" s="62"/>
      <c r="B3578" s="6">
        <v>0</v>
      </c>
      <c r="C3578" s="25"/>
      <c r="D3578" s="3">
        <v>0</v>
      </c>
      <c r="E3578" s="26">
        <v>0</v>
      </c>
      <c r="F3578" s="27"/>
      <c r="G3578" s="26">
        <v>0</v>
      </c>
      <c r="H3578" s="89">
        <v>0</v>
      </c>
      <c r="I3578" s="99"/>
      <c r="J3578" s="61">
        <v>0</v>
      </c>
      <c r="K3578" s="100">
        <v>0</v>
      </c>
      <c r="L3578" s="101">
        <v>0</v>
      </c>
      <c r="M3578" s="62"/>
    </row>
    <row r="3579" spans="1:14" x14ac:dyDescent="0.3">
      <c r="A3579" s="62"/>
      <c r="B3579" s="6">
        <v>0</v>
      </c>
      <c r="C3579" s="25"/>
      <c r="D3579" s="3">
        <v>0</v>
      </c>
      <c r="E3579" s="26">
        <v>0</v>
      </c>
      <c r="F3579" s="27"/>
      <c r="G3579" s="26">
        <v>0</v>
      </c>
      <c r="H3579" s="89">
        <v>0</v>
      </c>
      <c r="I3579" s="99"/>
      <c r="J3579" s="61">
        <v>0</v>
      </c>
      <c r="K3579" s="100">
        <v>0</v>
      </c>
      <c r="L3579" s="101">
        <v>0</v>
      </c>
      <c r="M3579" s="62"/>
    </row>
    <row r="3580" spans="1:14" x14ac:dyDescent="0.3">
      <c r="A3580" s="62"/>
      <c r="B3580" s="6">
        <v>0</v>
      </c>
      <c r="C3580" s="25"/>
      <c r="D3580" s="3">
        <v>0</v>
      </c>
      <c r="E3580" s="26">
        <v>0</v>
      </c>
      <c r="F3580" s="27"/>
      <c r="G3580" s="26">
        <v>0</v>
      </c>
      <c r="H3580" s="89">
        <v>0</v>
      </c>
      <c r="I3580" s="99"/>
      <c r="J3580" s="61">
        <v>0</v>
      </c>
      <c r="K3580" s="100">
        <v>0</v>
      </c>
      <c r="L3580" s="101">
        <v>0</v>
      </c>
      <c r="M3580" s="62"/>
    </row>
    <row r="3581" spans="1:14" x14ac:dyDescent="0.3">
      <c r="A3581" s="62"/>
      <c r="B3581" s="6">
        <v>0</v>
      </c>
      <c r="C3581" s="25"/>
      <c r="D3581" s="3">
        <v>0</v>
      </c>
      <c r="E3581" s="26">
        <v>0</v>
      </c>
      <c r="F3581" s="27"/>
      <c r="G3581" s="26">
        <v>0</v>
      </c>
      <c r="H3581" s="89">
        <v>0</v>
      </c>
      <c r="I3581" s="99"/>
      <c r="J3581" s="61">
        <v>0</v>
      </c>
      <c r="K3581" s="100">
        <v>0</v>
      </c>
      <c r="L3581" s="101">
        <v>0</v>
      </c>
      <c r="M3581" s="62"/>
    </row>
    <row r="3582" spans="1:14" x14ac:dyDescent="0.3">
      <c r="A3582" s="62"/>
      <c r="B3582" s="6" t="s">
        <v>1562</v>
      </c>
      <c r="C3582" s="25"/>
      <c r="D3582" s="3">
        <v>0</v>
      </c>
      <c r="E3582" s="26">
        <v>0</v>
      </c>
      <c r="F3582" s="27"/>
      <c r="G3582" s="26">
        <v>6.6000000000000003E-2</v>
      </c>
      <c r="H3582" s="89">
        <v>1.4717359794848926E-3</v>
      </c>
      <c r="I3582" s="99"/>
      <c r="J3582" s="61" t="s">
        <v>165</v>
      </c>
      <c r="K3582" s="100">
        <v>0.4</v>
      </c>
      <c r="L3582" s="101">
        <v>5.8869439179395704E-4</v>
      </c>
      <c r="M3582" s="62"/>
    </row>
    <row r="3583" spans="1:14" x14ac:dyDescent="0.3">
      <c r="A3583" s="62"/>
      <c r="B3583" s="6" t="s">
        <v>57</v>
      </c>
      <c r="C3583" s="25"/>
      <c r="D3583" s="28"/>
      <c r="E3583" s="26"/>
      <c r="F3583" s="27"/>
      <c r="G3583" s="193">
        <v>9.0999999999999998E-2</v>
      </c>
      <c r="H3583" s="102" t="s">
        <v>57</v>
      </c>
      <c r="I3583" s="103"/>
      <c r="J3583" s="85"/>
      <c r="K3583" s="104" t="s">
        <v>156</v>
      </c>
      <c r="L3583" s="105">
        <v>8.1168469171591048E-4</v>
      </c>
      <c r="M3583" s="62"/>
    </row>
    <row r="3584" spans="1:14" x14ac:dyDescent="0.3">
      <c r="A3584" s="62"/>
      <c r="B3584" s="194" t="s">
        <v>22</v>
      </c>
      <c r="C3584" s="195"/>
      <c r="D3584" s="196"/>
      <c r="E3584" s="197"/>
      <c r="F3584" s="155"/>
      <c r="G3584" s="87"/>
      <c r="H3584" s="107"/>
      <c r="I3584" s="174"/>
      <c r="J3584" s="175"/>
      <c r="K3584" s="176"/>
      <c r="L3584" s="110"/>
      <c r="M3584" s="62"/>
    </row>
    <row r="3585" spans="1:13" ht="28.8" x14ac:dyDescent="0.3">
      <c r="A3585" s="62"/>
      <c r="B3585" s="198" t="s">
        <v>58</v>
      </c>
      <c r="C3585" s="199" t="s">
        <v>1</v>
      </c>
      <c r="D3585" s="200" t="s">
        <v>59</v>
      </c>
      <c r="E3585" s="156" t="s">
        <v>23</v>
      </c>
      <c r="F3585" s="156" t="s">
        <v>55</v>
      </c>
      <c r="G3585" s="201" t="s">
        <v>56</v>
      </c>
      <c r="H3585" s="90" t="s">
        <v>158</v>
      </c>
      <c r="I3585" s="169" t="s">
        <v>159</v>
      </c>
      <c r="J3585" s="169" t="s">
        <v>160</v>
      </c>
      <c r="K3585" s="177" t="s">
        <v>161</v>
      </c>
      <c r="L3585" s="92" t="s">
        <v>162</v>
      </c>
      <c r="M3585" s="62"/>
    </row>
    <row r="3586" spans="1:13" x14ac:dyDescent="0.3">
      <c r="A3586" s="62"/>
      <c r="B3586" s="8" t="s">
        <v>85</v>
      </c>
      <c r="C3586" s="25">
        <v>1</v>
      </c>
      <c r="D3586" s="3">
        <v>4.55</v>
      </c>
      <c r="E3586" s="26">
        <v>4.55</v>
      </c>
      <c r="F3586" s="26">
        <v>0.1</v>
      </c>
      <c r="G3586" s="26">
        <v>0.45500000000000002</v>
      </c>
      <c r="H3586" s="170">
        <v>1.014605864644888E-2</v>
      </c>
      <c r="I3586" s="171"/>
      <c r="J3586" s="61" t="s">
        <v>163</v>
      </c>
      <c r="K3586" s="100">
        <v>1</v>
      </c>
      <c r="L3586" s="173">
        <v>1.014605864644888E-2</v>
      </c>
      <c r="M3586" s="62"/>
    </row>
    <row r="3587" spans="1:13" x14ac:dyDescent="0.3">
      <c r="A3587" s="62"/>
      <c r="B3587" s="550" t="s">
        <v>86</v>
      </c>
      <c r="C3587" s="25">
        <v>1</v>
      </c>
      <c r="D3587" s="3">
        <v>4.55</v>
      </c>
      <c r="E3587" s="26">
        <v>4.55</v>
      </c>
      <c r="F3587" s="26">
        <v>0.1</v>
      </c>
      <c r="G3587" s="26">
        <v>0.45500000000000002</v>
      </c>
      <c r="H3587" s="89">
        <v>1.014605864644888E-2</v>
      </c>
      <c r="I3587" s="99"/>
      <c r="J3587" s="61" t="s">
        <v>163</v>
      </c>
      <c r="K3587" s="100">
        <v>1</v>
      </c>
      <c r="L3587" s="101">
        <v>1.014605864644888E-2</v>
      </c>
      <c r="M3587" s="62"/>
    </row>
    <row r="3588" spans="1:13" x14ac:dyDescent="0.3">
      <c r="A3588" s="62"/>
      <c r="B3588" s="8" t="s">
        <v>27</v>
      </c>
      <c r="C3588" s="25">
        <v>1</v>
      </c>
      <c r="D3588" s="3">
        <v>4.0999999999999996</v>
      </c>
      <c r="E3588" s="26">
        <v>4.0999999999999996</v>
      </c>
      <c r="F3588" s="26">
        <v>0.1</v>
      </c>
      <c r="G3588" s="26">
        <v>0.41</v>
      </c>
      <c r="H3588" s="89">
        <v>9.1426022968000894E-3</v>
      </c>
      <c r="I3588" s="99"/>
      <c r="J3588" s="61" t="s">
        <v>163</v>
      </c>
      <c r="K3588" s="100">
        <v>1</v>
      </c>
      <c r="L3588" s="101">
        <v>9.1426022968000894E-3</v>
      </c>
      <c r="M3588" s="62"/>
    </row>
    <row r="3589" spans="1:13" x14ac:dyDescent="0.3">
      <c r="A3589" s="62"/>
      <c r="B3589" s="8"/>
      <c r="C3589" s="25"/>
      <c r="D3589" s="3"/>
      <c r="E3589" s="26"/>
      <c r="F3589" s="27"/>
      <c r="G3589" s="26"/>
      <c r="H3589" s="89"/>
      <c r="I3589" s="99"/>
      <c r="J3589" s="61"/>
      <c r="K3589" s="100"/>
      <c r="L3589" s="101"/>
      <c r="M3589" s="62"/>
    </row>
    <row r="3590" spans="1:13" x14ac:dyDescent="0.3">
      <c r="A3590" s="62"/>
      <c r="B3590" s="8">
        <v>0</v>
      </c>
      <c r="C3590" s="25"/>
      <c r="D3590" s="3">
        <v>0</v>
      </c>
      <c r="E3590" s="26">
        <v>0</v>
      </c>
      <c r="F3590" s="27"/>
      <c r="G3590" s="26">
        <v>0</v>
      </c>
      <c r="H3590" s="89">
        <v>0</v>
      </c>
      <c r="I3590" s="99"/>
      <c r="J3590" s="61">
        <v>0</v>
      </c>
      <c r="K3590" s="100">
        <v>0</v>
      </c>
      <c r="L3590" s="101">
        <v>0</v>
      </c>
      <c r="M3590" s="62"/>
    </row>
    <row r="3591" spans="1:13" x14ac:dyDescent="0.3">
      <c r="A3591" s="62"/>
      <c r="B3591" s="8">
        <v>0</v>
      </c>
      <c r="C3591" s="25"/>
      <c r="D3591" s="3">
        <v>0</v>
      </c>
      <c r="E3591" s="26">
        <v>0</v>
      </c>
      <c r="F3591" s="27"/>
      <c r="G3591" s="26">
        <v>0</v>
      </c>
      <c r="H3591" s="89">
        <v>0</v>
      </c>
      <c r="I3591" s="99"/>
      <c r="J3591" s="61">
        <v>0</v>
      </c>
      <c r="K3591" s="100">
        <v>0</v>
      </c>
      <c r="L3591" s="101">
        <v>0</v>
      </c>
      <c r="M3591" s="62"/>
    </row>
    <row r="3592" spans="1:13" x14ac:dyDescent="0.3">
      <c r="A3592" s="62"/>
      <c r="B3592" s="8">
        <v>0</v>
      </c>
      <c r="C3592" s="25"/>
      <c r="D3592" s="3">
        <v>0</v>
      </c>
      <c r="E3592" s="26">
        <v>0</v>
      </c>
      <c r="F3592" s="27"/>
      <c r="G3592" s="26">
        <v>0</v>
      </c>
      <c r="H3592" s="89">
        <v>0</v>
      </c>
      <c r="I3592" s="99"/>
      <c r="J3592" s="61">
        <v>0</v>
      </c>
      <c r="K3592" s="100">
        <v>0</v>
      </c>
      <c r="L3592" s="101">
        <v>0</v>
      </c>
      <c r="M3592" s="62"/>
    </row>
    <row r="3593" spans="1:13" x14ac:dyDescent="0.3">
      <c r="A3593" s="62"/>
      <c r="B3593" s="8">
        <v>0</v>
      </c>
      <c r="C3593" s="25"/>
      <c r="D3593" s="3">
        <v>0</v>
      </c>
      <c r="E3593" s="26">
        <v>0</v>
      </c>
      <c r="F3593" s="27"/>
      <c r="G3593" s="26">
        <v>0</v>
      </c>
      <c r="H3593" s="89">
        <v>0</v>
      </c>
      <c r="I3593" s="99"/>
      <c r="J3593" s="61">
        <v>0</v>
      </c>
      <c r="K3593" s="100">
        <v>0</v>
      </c>
      <c r="L3593" s="101">
        <v>0</v>
      </c>
      <c r="M3593" s="62"/>
    </row>
    <row r="3594" spans="1:13" x14ac:dyDescent="0.3">
      <c r="A3594" s="62"/>
      <c r="B3594" s="8">
        <v>0</v>
      </c>
      <c r="C3594" s="25"/>
      <c r="D3594" s="3">
        <v>0</v>
      </c>
      <c r="E3594" s="26">
        <v>0</v>
      </c>
      <c r="F3594" s="27"/>
      <c r="G3594" s="26">
        <v>0</v>
      </c>
      <c r="H3594" s="89">
        <v>0</v>
      </c>
      <c r="I3594" s="99"/>
      <c r="J3594" s="61">
        <v>0</v>
      </c>
      <c r="K3594" s="100">
        <v>0</v>
      </c>
      <c r="L3594" s="101">
        <v>0</v>
      </c>
      <c r="M3594" s="62"/>
    </row>
    <row r="3595" spans="1:13" x14ac:dyDescent="0.3">
      <c r="A3595" s="62"/>
      <c r="B3595" s="6" t="s">
        <v>60</v>
      </c>
      <c r="C3595" s="25"/>
      <c r="D3595" s="28"/>
      <c r="E3595" s="26"/>
      <c r="F3595" s="27"/>
      <c r="G3595" s="193">
        <v>1.32</v>
      </c>
      <c r="H3595" s="106" t="s">
        <v>60</v>
      </c>
      <c r="I3595" s="103"/>
      <c r="J3595" s="85"/>
      <c r="K3595" s="104" t="s">
        <v>156</v>
      </c>
      <c r="L3595" s="95">
        <v>2.9434719589697851E-2</v>
      </c>
      <c r="M3595" s="62"/>
    </row>
    <row r="3596" spans="1:13" x14ac:dyDescent="0.3">
      <c r="A3596" s="62"/>
      <c r="B3596" s="194" t="s">
        <v>38</v>
      </c>
      <c r="C3596" s="195"/>
      <c r="D3596" s="196"/>
      <c r="E3596" s="196"/>
      <c r="F3596" s="196"/>
      <c r="G3596" s="196"/>
      <c r="H3596" s="115"/>
      <c r="I3596" s="202"/>
      <c r="J3596" s="203"/>
      <c r="K3596" s="178"/>
      <c r="L3596" s="204"/>
      <c r="M3596" s="62"/>
    </row>
    <row r="3597" spans="1:13" ht="28.8" x14ac:dyDescent="0.3">
      <c r="A3597" s="62"/>
      <c r="B3597" s="53" t="s">
        <v>53</v>
      </c>
      <c r="C3597" s="195"/>
      <c r="D3597" s="205" t="s">
        <v>0</v>
      </c>
      <c r="E3597" s="206" t="s">
        <v>1</v>
      </c>
      <c r="F3597" s="207" t="s">
        <v>61</v>
      </c>
      <c r="G3597" s="188" t="s">
        <v>56</v>
      </c>
      <c r="H3597" s="111" t="s">
        <v>158</v>
      </c>
      <c r="I3597" s="112" t="s">
        <v>159</v>
      </c>
      <c r="J3597" s="112" t="s">
        <v>160</v>
      </c>
      <c r="K3597" s="113" t="s">
        <v>161</v>
      </c>
      <c r="L3597" s="114" t="s">
        <v>162</v>
      </c>
      <c r="M3597" s="62"/>
    </row>
    <row r="3598" spans="1:13" x14ac:dyDescent="0.3">
      <c r="A3598" s="62"/>
      <c r="B3598" s="189" t="s">
        <v>1648</v>
      </c>
      <c r="C3598" s="195"/>
      <c r="D3598" s="190" t="s">
        <v>5</v>
      </c>
      <c r="E3598" s="153">
        <v>1</v>
      </c>
      <c r="F3598" s="154">
        <v>41.06</v>
      </c>
      <c r="G3598" s="191">
        <v>41.06</v>
      </c>
      <c r="H3598" s="170">
        <v>0.9155981714795407</v>
      </c>
      <c r="I3598" s="171"/>
      <c r="J3598" s="192" t="s">
        <v>1219</v>
      </c>
      <c r="K3598" s="172">
        <v>0</v>
      </c>
      <c r="L3598" s="173">
        <v>0</v>
      </c>
      <c r="M3598" s="521"/>
    </row>
    <row r="3599" spans="1:13" x14ac:dyDescent="0.3">
      <c r="A3599" s="62"/>
      <c r="B3599" s="6" t="s">
        <v>1635</v>
      </c>
      <c r="C3599" s="7"/>
      <c r="D3599" s="3" t="s">
        <v>5</v>
      </c>
      <c r="E3599" s="4">
        <v>1</v>
      </c>
      <c r="F3599" s="5">
        <v>0.65</v>
      </c>
      <c r="G3599" s="26">
        <v>0.65</v>
      </c>
      <c r="H3599" s="89">
        <v>1.4494369494926971E-2</v>
      </c>
      <c r="I3599" s="99"/>
      <c r="J3599" s="61" t="s">
        <v>163</v>
      </c>
      <c r="K3599" s="100">
        <v>1</v>
      </c>
      <c r="L3599" s="101">
        <v>1.4494369494926971E-2</v>
      </c>
      <c r="M3599" s="521"/>
    </row>
    <row r="3600" spans="1:13" x14ac:dyDescent="0.3">
      <c r="A3600" s="62"/>
      <c r="B3600" s="6" t="s">
        <v>1567</v>
      </c>
      <c r="C3600" s="7"/>
      <c r="D3600" s="3" t="s">
        <v>2</v>
      </c>
      <c r="E3600" s="4">
        <v>0.2</v>
      </c>
      <c r="F3600" s="5">
        <v>6.67</v>
      </c>
      <c r="G3600" s="26">
        <v>1.3340000000000001</v>
      </c>
      <c r="H3600" s="89">
        <v>2.9746906009588587E-2</v>
      </c>
      <c r="I3600" s="99"/>
      <c r="J3600" s="61" t="s">
        <v>1219</v>
      </c>
      <c r="K3600" s="100">
        <v>0</v>
      </c>
      <c r="L3600" s="101">
        <v>0</v>
      </c>
      <c r="M3600" s="62"/>
    </row>
    <row r="3601" spans="1:13" x14ac:dyDescent="0.3">
      <c r="A3601" s="62"/>
      <c r="B3601" s="6" t="s">
        <v>1649</v>
      </c>
      <c r="C3601" s="7"/>
      <c r="D3601" s="3" t="s">
        <v>5</v>
      </c>
      <c r="E3601" s="4">
        <v>1</v>
      </c>
      <c r="F3601" s="5">
        <v>0.39</v>
      </c>
      <c r="G3601" s="26">
        <v>0.39</v>
      </c>
      <c r="H3601" s="89">
        <v>8.6966216969561836E-3</v>
      </c>
      <c r="I3601" s="99"/>
      <c r="J3601" s="61" t="s">
        <v>163</v>
      </c>
      <c r="K3601" s="100">
        <v>1</v>
      </c>
      <c r="L3601" s="101">
        <v>8.6966216969561836E-3</v>
      </c>
      <c r="M3601" s="62"/>
    </row>
    <row r="3602" spans="1:13" x14ac:dyDescent="0.3">
      <c r="A3602" s="62"/>
      <c r="B3602" s="6">
        <v>0</v>
      </c>
      <c r="C3602" s="7"/>
      <c r="D3602" s="3">
        <v>0</v>
      </c>
      <c r="E3602" s="4"/>
      <c r="F3602" s="5">
        <v>0</v>
      </c>
      <c r="G3602" s="26">
        <v>0</v>
      </c>
      <c r="H3602" s="89">
        <v>0</v>
      </c>
      <c r="I3602" s="99"/>
      <c r="J3602" s="61">
        <v>0</v>
      </c>
      <c r="K3602" s="100">
        <v>0</v>
      </c>
      <c r="L3602" s="101">
        <v>0</v>
      </c>
      <c r="M3602" s="62"/>
    </row>
    <row r="3603" spans="1:13" x14ac:dyDescent="0.3">
      <c r="A3603" s="62"/>
      <c r="B3603" s="6">
        <v>0</v>
      </c>
      <c r="C3603" s="7"/>
      <c r="D3603" s="3">
        <v>0</v>
      </c>
      <c r="E3603" s="4"/>
      <c r="F3603" s="5">
        <v>0</v>
      </c>
      <c r="G3603" s="26">
        <v>0</v>
      </c>
      <c r="H3603" s="89">
        <v>0</v>
      </c>
      <c r="I3603" s="99"/>
      <c r="J3603" s="61">
        <v>0</v>
      </c>
      <c r="K3603" s="100">
        <v>0</v>
      </c>
      <c r="L3603" s="101">
        <v>0</v>
      </c>
      <c r="M3603" s="62"/>
    </row>
    <row r="3604" spans="1:13" x14ac:dyDescent="0.3">
      <c r="A3604" s="62"/>
      <c r="B3604" s="6">
        <v>0</v>
      </c>
      <c r="C3604" s="7"/>
      <c r="D3604" s="3">
        <v>0</v>
      </c>
      <c r="E3604" s="4"/>
      <c r="F3604" s="5">
        <v>0</v>
      </c>
      <c r="G3604" s="26">
        <v>0</v>
      </c>
      <c r="H3604" s="89">
        <v>0</v>
      </c>
      <c r="I3604" s="99"/>
      <c r="J3604" s="61">
        <v>0</v>
      </c>
      <c r="K3604" s="100">
        <v>0</v>
      </c>
      <c r="L3604" s="101">
        <v>0</v>
      </c>
      <c r="M3604" s="62"/>
    </row>
    <row r="3605" spans="1:13" x14ac:dyDescent="0.3">
      <c r="A3605" s="62"/>
      <c r="B3605" s="6">
        <v>0</v>
      </c>
      <c r="C3605" s="7"/>
      <c r="D3605" s="3">
        <v>0</v>
      </c>
      <c r="E3605" s="4"/>
      <c r="F3605" s="5">
        <v>0</v>
      </c>
      <c r="G3605" s="26">
        <v>0</v>
      </c>
      <c r="H3605" s="89">
        <v>0</v>
      </c>
      <c r="I3605" s="99"/>
      <c r="J3605" s="61">
        <v>0</v>
      </c>
      <c r="K3605" s="100">
        <v>0</v>
      </c>
      <c r="L3605" s="101">
        <v>0</v>
      </c>
      <c r="M3605" s="62"/>
    </row>
    <row r="3606" spans="1:13" x14ac:dyDescent="0.3">
      <c r="A3606" s="62"/>
      <c r="B3606" s="6">
        <v>0</v>
      </c>
      <c r="C3606" s="7"/>
      <c r="D3606" s="3">
        <v>0</v>
      </c>
      <c r="E3606" s="4"/>
      <c r="F3606" s="5">
        <v>0</v>
      </c>
      <c r="G3606" s="26">
        <v>0</v>
      </c>
      <c r="H3606" s="89">
        <v>0</v>
      </c>
      <c r="I3606" s="99"/>
      <c r="J3606" s="61">
        <v>0</v>
      </c>
      <c r="K3606" s="100">
        <v>0</v>
      </c>
      <c r="L3606" s="101">
        <v>0</v>
      </c>
      <c r="M3606" s="62"/>
    </row>
    <row r="3607" spans="1:13" x14ac:dyDescent="0.3">
      <c r="A3607" s="62"/>
      <c r="B3607" s="6">
        <v>0</v>
      </c>
      <c r="C3607" s="7"/>
      <c r="D3607" s="3">
        <v>0</v>
      </c>
      <c r="E3607" s="4"/>
      <c r="F3607" s="5">
        <v>0</v>
      </c>
      <c r="G3607" s="26">
        <v>0</v>
      </c>
      <c r="H3607" s="89">
        <v>0</v>
      </c>
      <c r="I3607" s="99"/>
      <c r="J3607" s="61">
        <v>0</v>
      </c>
      <c r="K3607" s="100">
        <v>0</v>
      </c>
      <c r="L3607" s="101">
        <v>0</v>
      </c>
      <c r="M3607" s="62"/>
    </row>
    <row r="3608" spans="1:13" x14ac:dyDescent="0.3">
      <c r="A3608" s="62"/>
      <c r="B3608" s="6">
        <v>0</v>
      </c>
      <c r="C3608" s="7"/>
      <c r="D3608" s="3">
        <v>0</v>
      </c>
      <c r="E3608" s="4"/>
      <c r="F3608" s="5">
        <v>0</v>
      </c>
      <c r="G3608" s="26">
        <v>0</v>
      </c>
      <c r="H3608" s="89">
        <v>0</v>
      </c>
      <c r="I3608" s="99"/>
      <c r="J3608" s="61">
        <v>0</v>
      </c>
      <c r="K3608" s="100">
        <v>0</v>
      </c>
      <c r="L3608" s="101">
        <v>0</v>
      </c>
      <c r="M3608" s="62"/>
    </row>
    <row r="3609" spans="1:13" x14ac:dyDescent="0.3">
      <c r="A3609" s="62"/>
      <c r="B3609" s="6">
        <v>0</v>
      </c>
      <c r="C3609" s="7"/>
      <c r="D3609" s="3">
        <v>0</v>
      </c>
      <c r="E3609" s="4"/>
      <c r="F3609" s="5">
        <v>0</v>
      </c>
      <c r="G3609" s="26">
        <v>0</v>
      </c>
      <c r="H3609" s="89">
        <v>0</v>
      </c>
      <c r="I3609" s="99"/>
      <c r="J3609" s="61">
        <v>0</v>
      </c>
      <c r="K3609" s="100">
        <v>0</v>
      </c>
      <c r="L3609" s="101">
        <v>0</v>
      </c>
      <c r="M3609" s="62"/>
    </row>
    <row r="3610" spans="1:13" x14ac:dyDescent="0.3">
      <c r="A3610" s="62"/>
      <c r="B3610" s="6">
        <v>0</v>
      </c>
      <c r="C3610" s="7"/>
      <c r="D3610" s="3">
        <v>0</v>
      </c>
      <c r="E3610" s="4"/>
      <c r="F3610" s="5">
        <v>0</v>
      </c>
      <c r="G3610" s="26">
        <v>0</v>
      </c>
      <c r="H3610" s="89">
        <v>0</v>
      </c>
      <c r="I3610" s="99"/>
      <c r="J3610" s="61">
        <v>0</v>
      </c>
      <c r="K3610" s="100">
        <v>0</v>
      </c>
      <c r="L3610" s="101">
        <v>0</v>
      </c>
      <c r="M3610" s="62"/>
    </row>
    <row r="3611" spans="1:13" x14ac:dyDescent="0.3">
      <c r="A3611" s="62"/>
      <c r="B3611" s="58" t="s">
        <v>62</v>
      </c>
      <c r="C3611" s="46"/>
      <c r="D3611" s="37"/>
      <c r="E3611" s="38"/>
      <c r="F3611" s="39"/>
      <c r="G3611" s="193">
        <v>43.434000000000005</v>
      </c>
      <c r="H3611" s="106" t="s">
        <v>62</v>
      </c>
      <c r="I3611" s="103"/>
      <c r="J3611" s="85"/>
      <c r="K3611" s="104" t="s">
        <v>156</v>
      </c>
      <c r="L3611" s="95">
        <v>2.3190991191883156E-2</v>
      </c>
      <c r="M3611" s="62"/>
    </row>
    <row r="3612" spans="1:13" x14ac:dyDescent="0.3">
      <c r="A3612" s="62"/>
      <c r="B3612" s="194" t="s">
        <v>63</v>
      </c>
      <c r="C3612" s="195"/>
      <c r="D3612" s="196"/>
      <c r="E3612" s="197"/>
      <c r="F3612" s="155"/>
      <c r="G3612" s="197"/>
      <c r="H3612" s="115"/>
      <c r="I3612" s="202"/>
      <c r="J3612" s="203"/>
      <c r="K3612" s="178"/>
      <c r="L3612" s="204">
        <v>0</v>
      </c>
      <c r="M3612" s="62"/>
    </row>
    <row r="3613" spans="1:13" ht="28.8" x14ac:dyDescent="0.3">
      <c r="A3613" s="62"/>
      <c r="B3613" s="53" t="s">
        <v>53</v>
      </c>
      <c r="C3613" s="210"/>
      <c r="D3613" s="211" t="s">
        <v>0</v>
      </c>
      <c r="E3613" s="201" t="s">
        <v>1</v>
      </c>
      <c r="F3613" s="156" t="s">
        <v>61</v>
      </c>
      <c r="G3613" s="188" t="s">
        <v>56</v>
      </c>
      <c r="H3613" s="111" t="s">
        <v>158</v>
      </c>
      <c r="I3613" s="112" t="s">
        <v>159</v>
      </c>
      <c r="J3613" s="112" t="s">
        <v>160</v>
      </c>
      <c r="K3613" s="113" t="s">
        <v>161</v>
      </c>
      <c r="L3613" s="114" t="s">
        <v>162</v>
      </c>
      <c r="M3613" s="62"/>
    </row>
    <row r="3614" spans="1:13" x14ac:dyDescent="0.3">
      <c r="A3614" s="62"/>
      <c r="B3614" s="6">
        <v>0</v>
      </c>
      <c r="C3614" s="7"/>
      <c r="D3614" s="3">
        <v>0</v>
      </c>
      <c r="E3614" s="26"/>
      <c r="F3614" s="5">
        <v>0</v>
      </c>
      <c r="G3614" s="191">
        <v>0</v>
      </c>
      <c r="H3614" s="170">
        <v>0</v>
      </c>
      <c r="I3614" s="171"/>
      <c r="J3614" s="192">
        <v>0</v>
      </c>
      <c r="K3614" s="172">
        <v>0</v>
      </c>
      <c r="L3614" s="173">
        <v>0</v>
      </c>
      <c r="M3614" s="62"/>
    </row>
    <row r="3615" spans="1:13" x14ac:dyDescent="0.3">
      <c r="A3615" s="62"/>
      <c r="B3615" s="6">
        <v>0</v>
      </c>
      <c r="C3615" s="7"/>
      <c r="D3615" s="3">
        <v>0</v>
      </c>
      <c r="E3615" s="26"/>
      <c r="F3615" s="5">
        <v>0</v>
      </c>
      <c r="G3615" s="26">
        <v>0</v>
      </c>
      <c r="H3615" s="89">
        <v>0</v>
      </c>
      <c r="I3615" s="99"/>
      <c r="J3615" s="61">
        <v>0</v>
      </c>
      <c r="K3615" s="100">
        <v>0</v>
      </c>
      <c r="L3615" s="101">
        <v>0</v>
      </c>
      <c r="M3615" s="62"/>
    </row>
    <row r="3616" spans="1:13" x14ac:dyDescent="0.3">
      <c r="A3616" s="62"/>
      <c r="B3616" s="6">
        <v>0</v>
      </c>
      <c r="C3616" s="7"/>
      <c r="D3616" s="3">
        <v>0</v>
      </c>
      <c r="E3616" s="26"/>
      <c r="F3616" s="5">
        <v>0</v>
      </c>
      <c r="G3616" s="26">
        <v>0</v>
      </c>
      <c r="H3616" s="89">
        <v>0</v>
      </c>
      <c r="I3616" s="99"/>
      <c r="J3616" s="61">
        <v>0</v>
      </c>
      <c r="K3616" s="100">
        <v>0</v>
      </c>
      <c r="L3616" s="101">
        <v>0</v>
      </c>
      <c r="M3616" s="62"/>
    </row>
    <row r="3617" spans="1:13" x14ac:dyDescent="0.3">
      <c r="A3617" s="62"/>
      <c r="B3617" s="6">
        <v>0</v>
      </c>
      <c r="C3617" s="7"/>
      <c r="D3617" s="3">
        <v>0</v>
      </c>
      <c r="E3617" s="26"/>
      <c r="F3617" s="5">
        <v>0</v>
      </c>
      <c r="G3617" s="26">
        <v>0</v>
      </c>
      <c r="H3617" s="89">
        <v>0</v>
      </c>
      <c r="I3617" s="99"/>
      <c r="J3617" s="61">
        <v>0</v>
      </c>
      <c r="K3617" s="100">
        <v>0</v>
      </c>
      <c r="L3617" s="101">
        <v>0</v>
      </c>
      <c r="M3617" s="62"/>
    </row>
    <row r="3618" spans="1:13" x14ac:dyDescent="0.3">
      <c r="A3618" s="62"/>
      <c r="B3618" s="6">
        <v>0</v>
      </c>
      <c r="C3618" s="7"/>
      <c r="D3618" s="3">
        <v>0</v>
      </c>
      <c r="E3618" s="26"/>
      <c r="F3618" s="5">
        <v>0</v>
      </c>
      <c r="G3618" s="26">
        <v>0</v>
      </c>
      <c r="H3618" s="89">
        <v>0</v>
      </c>
      <c r="I3618" s="99"/>
      <c r="J3618" s="61">
        <v>0</v>
      </c>
      <c r="K3618" s="100">
        <v>0</v>
      </c>
      <c r="L3618" s="101">
        <v>0</v>
      </c>
      <c r="M3618" s="62"/>
    </row>
    <row r="3619" spans="1:13" ht="15" thickBot="1" x14ac:dyDescent="0.35">
      <c r="A3619" s="62"/>
      <c r="B3619" s="59" t="s">
        <v>64</v>
      </c>
      <c r="C3619" s="42"/>
      <c r="D3619" s="43"/>
      <c r="E3619" s="44"/>
      <c r="F3619" s="45"/>
      <c r="G3619" s="191">
        <v>0</v>
      </c>
      <c r="H3619" s="106" t="s">
        <v>64</v>
      </c>
      <c r="I3619" s="103"/>
      <c r="J3619" s="85"/>
      <c r="K3619" s="104" t="s">
        <v>156</v>
      </c>
      <c r="L3619" s="95">
        <v>0</v>
      </c>
      <c r="M3619" s="62"/>
    </row>
    <row r="3620" spans="1:13" x14ac:dyDescent="0.3">
      <c r="A3620" s="62"/>
      <c r="B3620" s="64"/>
      <c r="C3620" s="68"/>
      <c r="D3620" s="69" t="s">
        <v>65</v>
      </c>
      <c r="E3620" s="70"/>
      <c r="F3620" s="71"/>
      <c r="G3620" s="88">
        <v>44.844999999999999</v>
      </c>
      <c r="H3620" s="179"/>
      <c r="I3620" s="212"/>
      <c r="J3620" s="213"/>
      <c r="K3620" s="214"/>
      <c r="L3620" s="180"/>
      <c r="M3620" s="62"/>
    </row>
    <row r="3621" spans="1:13" x14ac:dyDescent="0.3">
      <c r="A3621" s="62"/>
      <c r="B3621" s="63"/>
      <c r="C3621" s="68"/>
      <c r="D3621" s="72" t="s">
        <v>7</v>
      </c>
      <c r="E3621" s="215"/>
      <c r="F3621" s="181">
        <v>0.1</v>
      </c>
      <c r="G3621" s="215">
        <v>4.4850000000000003</v>
      </c>
      <c r="H3621" s="120"/>
      <c r="I3621" s="124"/>
      <c r="J3621" s="141"/>
      <c r="K3621" s="125"/>
      <c r="L3621" s="119"/>
      <c r="M3621" s="62"/>
    </row>
    <row r="3622" spans="1:13" x14ac:dyDescent="0.3">
      <c r="A3622" s="62"/>
      <c r="B3622" s="63"/>
      <c r="C3622" s="68"/>
      <c r="D3622" s="72" t="s">
        <v>8</v>
      </c>
      <c r="E3622" s="215"/>
      <c r="F3622" s="181">
        <v>0.1</v>
      </c>
      <c r="G3622" s="215">
        <v>4.4850000000000003</v>
      </c>
      <c r="H3622" s="120"/>
      <c r="I3622" s="124"/>
      <c r="J3622" s="141"/>
      <c r="K3622" s="125"/>
      <c r="L3622" s="119"/>
      <c r="M3622" s="62"/>
    </row>
    <row r="3623" spans="1:13" x14ac:dyDescent="0.3">
      <c r="A3623" s="62"/>
      <c r="B3623" s="63" t="s">
        <v>66</v>
      </c>
      <c r="C3623" s="68"/>
      <c r="D3623" s="75" t="s">
        <v>67</v>
      </c>
      <c r="E3623" s="76"/>
      <c r="F3623" s="71"/>
      <c r="G3623" s="76">
        <v>53.814999999999998</v>
      </c>
      <c r="H3623" s="120"/>
      <c r="I3623" s="124"/>
      <c r="J3623" s="141"/>
      <c r="K3623" s="125"/>
      <c r="L3623" s="119"/>
      <c r="M3623" s="62"/>
    </row>
    <row r="3624" spans="1:13" ht="15" thickBot="1" x14ac:dyDescent="0.35">
      <c r="A3624" s="62"/>
      <c r="B3624" s="63"/>
      <c r="C3624" s="68"/>
      <c r="D3624" s="77" t="s">
        <v>68</v>
      </c>
      <c r="E3624" s="78"/>
      <c r="F3624" s="79"/>
      <c r="G3624" s="78">
        <v>53.82</v>
      </c>
      <c r="H3624" s="134">
        <v>1</v>
      </c>
      <c r="I3624" s="126"/>
      <c r="J3624" s="142"/>
      <c r="K3624" s="127"/>
      <c r="L3624" s="135">
        <v>5.3437395473296921E-2</v>
      </c>
      <c r="M3624" s="62"/>
    </row>
    <row r="3625" spans="1:13" x14ac:dyDescent="0.3">
      <c r="A3625" s="62"/>
      <c r="B3625" s="63"/>
      <c r="C3625" s="68"/>
      <c r="D3625" s="80"/>
      <c r="E3625" s="67"/>
      <c r="F3625" s="65"/>
      <c r="G3625" s="67"/>
      <c r="H3625" s="47"/>
      <c r="I3625" s="47"/>
      <c r="J3625" s="60"/>
      <c r="K3625" s="47"/>
      <c r="L3625" s="47"/>
      <c r="M3625" s="62"/>
    </row>
    <row r="3626" spans="1:13" x14ac:dyDescent="0.3">
      <c r="A3626" s="62"/>
      <c r="B3626" s="63"/>
      <c r="C3626" s="68"/>
      <c r="D3626" s="80"/>
      <c r="E3626" s="67"/>
      <c r="F3626" s="65"/>
      <c r="G3626" s="67"/>
      <c r="H3626" s="47"/>
      <c r="I3626" s="47"/>
      <c r="J3626" s="60"/>
      <c r="K3626" s="47"/>
      <c r="L3626" s="47"/>
      <c r="M3626" s="62"/>
    </row>
    <row r="3627" spans="1:13" x14ac:dyDescent="0.3">
      <c r="A3627" s="62"/>
      <c r="B3627" s="63"/>
      <c r="C3627" s="68"/>
      <c r="D3627" s="80"/>
      <c r="E3627" s="67"/>
      <c r="F3627" s="65"/>
      <c r="G3627" s="67"/>
      <c r="H3627" s="47"/>
      <c r="I3627" s="47"/>
      <c r="J3627" s="60"/>
      <c r="K3627" s="47"/>
      <c r="L3627" s="47"/>
      <c r="M3627" s="62"/>
    </row>
    <row r="3628" spans="1:13" x14ac:dyDescent="0.3">
      <c r="A3628" s="62"/>
      <c r="B3628" s="136" t="s">
        <v>1808</v>
      </c>
      <c r="C3628" s="81"/>
      <c r="D3628" s="80"/>
      <c r="E3628" s="67"/>
      <c r="F3628" s="82"/>
      <c r="G3628" s="82"/>
      <c r="H3628" s="47"/>
      <c r="I3628" s="47"/>
      <c r="J3628" s="60"/>
      <c r="K3628" s="47"/>
      <c r="L3628" s="47"/>
      <c r="M3628" s="62"/>
    </row>
    <row r="3629" spans="1:13" x14ac:dyDescent="0.3">
      <c r="A3629" s="62"/>
      <c r="B3629" s="216" t="s">
        <v>6</v>
      </c>
      <c r="C3629" s="217"/>
      <c r="D3629" s="80"/>
      <c r="E3629" s="67"/>
      <c r="F3629" s="62"/>
      <c r="G3629" s="62"/>
      <c r="H3629" s="47"/>
      <c r="I3629" s="47"/>
      <c r="J3629" s="60"/>
      <c r="K3629" s="47"/>
      <c r="L3629" s="47"/>
      <c r="M3629" s="62"/>
    </row>
    <row r="3630" spans="1:13" x14ac:dyDescent="0.3">
      <c r="A3630" s="62"/>
      <c r="B3630" s="84"/>
      <c r="C3630" s="62"/>
      <c r="D3630" s="80"/>
      <c r="E3630" s="67"/>
      <c r="F3630" s="62"/>
      <c r="G3630" s="62"/>
      <c r="H3630" s="47"/>
      <c r="I3630" s="47"/>
      <c r="J3630" s="60"/>
      <c r="K3630" s="47"/>
      <c r="L3630" s="47"/>
      <c r="M3630" s="62"/>
    </row>
    <row r="3631" spans="1:13" x14ac:dyDescent="0.3">
      <c r="A3631" s="62"/>
      <c r="B3631" s="129"/>
      <c r="C3631" s="129"/>
      <c r="D3631" s="129"/>
      <c r="J3631" s="1"/>
    </row>
    <row r="3632" spans="1:13" x14ac:dyDescent="0.3">
      <c r="A3632" s="62"/>
      <c r="B3632" s="130"/>
      <c r="C3632" s="130"/>
      <c r="D3632" s="130"/>
      <c r="J3632" s="1"/>
    </row>
    <row r="3633" spans="1:13" ht="15.6" x14ac:dyDescent="0.3">
      <c r="A3633" s="62"/>
      <c r="B3633" s="47"/>
      <c r="C3633" s="47"/>
      <c r="D3633" s="715" t="s">
        <v>166</v>
      </c>
      <c r="E3633" s="715"/>
      <c r="F3633" s="715"/>
      <c r="J3633" s="1"/>
    </row>
    <row r="3634" spans="1:13" x14ac:dyDescent="0.3">
      <c r="A3634" s="62"/>
      <c r="B3634" s="132"/>
      <c r="C3634" s="132"/>
      <c r="D3634" s="132"/>
      <c r="J3634" s="1"/>
    </row>
    <row r="3635" spans="1:13" ht="82.2" customHeight="1" x14ac:dyDescent="0.3">
      <c r="A3635" s="62"/>
      <c r="B3635" s="710" t="s">
        <v>1809</v>
      </c>
      <c r="C3635" s="710"/>
      <c r="D3635" s="710"/>
      <c r="E3635" s="710"/>
      <c r="F3635" s="710"/>
      <c r="G3635" s="710"/>
      <c r="H3635" s="710"/>
      <c r="I3635" s="710"/>
      <c r="J3635" s="710"/>
      <c r="K3635" s="710"/>
      <c r="L3635" s="710"/>
    </row>
    <row r="3636" spans="1:13" x14ac:dyDescent="0.3">
      <c r="A3636" s="62"/>
      <c r="B3636" s="63"/>
      <c r="C3636" s="9"/>
      <c r="D3636" s="10"/>
      <c r="E3636" s="11"/>
      <c r="F3636" s="12"/>
      <c r="G3636" s="13"/>
      <c r="H3636" s="47"/>
      <c r="I3636" s="47"/>
      <c r="J3636" s="60"/>
      <c r="K3636" s="47"/>
      <c r="L3636" s="47"/>
      <c r="M3636" s="62"/>
    </row>
    <row r="3637" spans="1:13" x14ac:dyDescent="0.3">
      <c r="A3637" s="62"/>
      <c r="B3637" s="48" t="s">
        <v>48</v>
      </c>
      <c r="C3637" s="9"/>
      <c r="D3637" s="10"/>
      <c r="E3637" s="11"/>
      <c r="F3637" s="11"/>
      <c r="G3637" s="11"/>
      <c r="H3637" s="47"/>
      <c r="I3637" s="47"/>
      <c r="J3637" s="60"/>
      <c r="K3637" s="47"/>
      <c r="L3637" s="47"/>
      <c r="M3637" s="62"/>
    </row>
    <row r="3638" spans="1:13" x14ac:dyDescent="0.3">
      <c r="A3638" s="62"/>
      <c r="B3638" s="64" t="s">
        <v>49</v>
      </c>
      <c r="C3638" s="62" t="s">
        <v>1122</v>
      </c>
      <c r="D3638" s="62"/>
      <c r="E3638" s="62"/>
      <c r="F3638" s="47"/>
      <c r="G3638" s="47"/>
      <c r="H3638" s="47"/>
      <c r="I3638" s="65" t="s">
        <v>50</v>
      </c>
      <c r="J3638" s="68" t="s">
        <v>5</v>
      </c>
      <c r="K3638" s="47"/>
      <c r="L3638" s="47"/>
      <c r="M3638" s="62"/>
    </row>
    <row r="3639" spans="1:13" ht="15" thickBot="1" x14ac:dyDescent="0.35">
      <c r="A3639" s="62"/>
      <c r="B3639" s="64" t="s">
        <v>51</v>
      </c>
      <c r="C3639" s="62" t="s">
        <v>1683</v>
      </c>
      <c r="D3639" s="62"/>
      <c r="E3639" s="62"/>
      <c r="F3639" s="47"/>
      <c r="G3639" s="62" t="s">
        <v>543</v>
      </c>
      <c r="H3639" s="47"/>
      <c r="I3639" s="47"/>
      <c r="J3639" s="60"/>
      <c r="K3639" s="47"/>
      <c r="L3639" s="47"/>
      <c r="M3639" s="62"/>
    </row>
    <row r="3640" spans="1:13" ht="15" thickTop="1" x14ac:dyDescent="0.3">
      <c r="A3640" s="62"/>
      <c r="B3640" s="49" t="s">
        <v>52</v>
      </c>
      <c r="C3640" s="14"/>
      <c r="D3640" s="15"/>
      <c r="E3640" s="16"/>
      <c r="F3640" s="17"/>
      <c r="G3640" s="16"/>
      <c r="H3640" s="711" t="s">
        <v>164</v>
      </c>
      <c r="I3640" s="712"/>
      <c r="J3640" s="712"/>
      <c r="K3640" s="712"/>
      <c r="L3640" s="713"/>
      <c r="M3640" s="62"/>
    </row>
    <row r="3641" spans="1:13" ht="28.8" x14ac:dyDescent="0.3">
      <c r="A3641" s="62"/>
      <c r="B3641" s="186" t="s">
        <v>53</v>
      </c>
      <c r="C3641" s="187" t="s">
        <v>1</v>
      </c>
      <c r="D3641" s="161" t="s">
        <v>54</v>
      </c>
      <c r="E3641" s="188" t="s">
        <v>23</v>
      </c>
      <c r="F3641" s="188" t="s">
        <v>55</v>
      </c>
      <c r="G3641" s="188" t="s">
        <v>56</v>
      </c>
      <c r="H3641" s="90" t="s">
        <v>158</v>
      </c>
      <c r="I3641" s="169" t="s">
        <v>159</v>
      </c>
      <c r="J3641" s="169" t="s">
        <v>160</v>
      </c>
      <c r="K3641" s="169" t="s">
        <v>161</v>
      </c>
      <c r="L3641" s="92" t="s">
        <v>162</v>
      </c>
      <c r="M3641" s="62"/>
    </row>
    <row r="3642" spans="1:13" x14ac:dyDescent="0.3">
      <c r="A3642" s="62"/>
      <c r="B3642" s="543" t="s">
        <v>1565</v>
      </c>
      <c r="C3642" s="544">
        <v>1</v>
      </c>
      <c r="D3642" s="539">
        <v>0.25</v>
      </c>
      <c r="E3642" s="545">
        <v>0.25</v>
      </c>
      <c r="F3642" s="391">
        <v>0.1</v>
      </c>
      <c r="G3642" s="545">
        <v>2.5000000000000001E-2</v>
      </c>
      <c r="H3642" s="546">
        <v>4.6002392124390473E-4</v>
      </c>
      <c r="I3642" s="547"/>
      <c r="J3642" s="61" t="s">
        <v>165</v>
      </c>
      <c r="K3642" s="100">
        <v>0.4</v>
      </c>
      <c r="L3642" s="101">
        <v>1.8400956849756191E-4</v>
      </c>
      <c r="M3642" s="62"/>
    </row>
    <row r="3643" spans="1:13" x14ac:dyDescent="0.3">
      <c r="A3643" s="62"/>
      <c r="B3643" s="563">
        <v>0</v>
      </c>
      <c r="C3643" s="564"/>
      <c r="D3643" s="565">
        <v>0</v>
      </c>
      <c r="E3643" s="566">
        <v>0</v>
      </c>
      <c r="F3643" s="552"/>
      <c r="G3643" s="566">
        <v>0</v>
      </c>
      <c r="H3643" s="567">
        <v>0</v>
      </c>
      <c r="I3643" s="99"/>
      <c r="J3643" s="568">
        <v>0</v>
      </c>
      <c r="K3643" s="569">
        <v>0</v>
      </c>
      <c r="L3643" s="570">
        <v>0</v>
      </c>
      <c r="M3643" s="560"/>
    </row>
    <row r="3644" spans="1:13" x14ac:dyDescent="0.3">
      <c r="A3644" s="62"/>
      <c r="B3644" s="6">
        <v>0</v>
      </c>
      <c r="C3644" s="25"/>
      <c r="D3644" s="3">
        <v>0</v>
      </c>
      <c r="E3644" s="26">
        <v>0</v>
      </c>
      <c r="F3644" s="27"/>
      <c r="G3644" s="26">
        <v>0</v>
      </c>
      <c r="H3644" s="89">
        <v>0</v>
      </c>
      <c r="I3644" s="99"/>
      <c r="J3644" s="61">
        <v>0</v>
      </c>
      <c r="K3644" s="100">
        <v>0</v>
      </c>
      <c r="L3644" s="101">
        <v>0</v>
      </c>
      <c r="M3644" s="62"/>
    </row>
    <row r="3645" spans="1:13" x14ac:dyDescent="0.3">
      <c r="A3645" s="62"/>
      <c r="B3645" s="6">
        <v>0</v>
      </c>
      <c r="C3645" s="25"/>
      <c r="D3645" s="3">
        <v>0</v>
      </c>
      <c r="E3645" s="26">
        <v>0</v>
      </c>
      <c r="F3645" s="27"/>
      <c r="G3645" s="26">
        <v>0</v>
      </c>
      <c r="H3645" s="89">
        <v>0</v>
      </c>
      <c r="I3645" s="99"/>
      <c r="J3645" s="61">
        <v>0</v>
      </c>
      <c r="K3645" s="100">
        <v>0</v>
      </c>
      <c r="L3645" s="101">
        <v>0</v>
      </c>
      <c r="M3645" s="62"/>
    </row>
    <row r="3646" spans="1:13" x14ac:dyDescent="0.3">
      <c r="A3646" s="62"/>
      <c r="B3646" s="6">
        <v>0</v>
      </c>
      <c r="C3646" s="25"/>
      <c r="D3646" s="3">
        <v>0</v>
      </c>
      <c r="E3646" s="26">
        <v>0</v>
      </c>
      <c r="F3646" s="27"/>
      <c r="G3646" s="26">
        <v>0</v>
      </c>
      <c r="H3646" s="89">
        <v>0</v>
      </c>
      <c r="I3646" s="99"/>
      <c r="J3646" s="61">
        <v>0</v>
      </c>
      <c r="K3646" s="100">
        <v>0</v>
      </c>
      <c r="L3646" s="101">
        <v>0</v>
      </c>
      <c r="M3646" s="62"/>
    </row>
    <row r="3647" spans="1:13" x14ac:dyDescent="0.3">
      <c r="A3647" s="62"/>
      <c r="B3647" s="6">
        <v>0</v>
      </c>
      <c r="C3647" s="25"/>
      <c r="D3647" s="3">
        <v>0</v>
      </c>
      <c r="E3647" s="26">
        <v>0</v>
      </c>
      <c r="F3647" s="27"/>
      <c r="G3647" s="26">
        <v>0</v>
      </c>
      <c r="H3647" s="89">
        <v>0</v>
      </c>
      <c r="I3647" s="99"/>
      <c r="J3647" s="61">
        <v>0</v>
      </c>
      <c r="K3647" s="100">
        <v>0</v>
      </c>
      <c r="L3647" s="101">
        <v>0</v>
      </c>
      <c r="M3647" s="62"/>
    </row>
    <row r="3648" spans="1:13" x14ac:dyDescent="0.3">
      <c r="A3648" s="62"/>
      <c r="B3648" s="6" t="s">
        <v>1562</v>
      </c>
      <c r="C3648" s="25"/>
      <c r="D3648" s="3">
        <v>0</v>
      </c>
      <c r="E3648" s="26">
        <v>0</v>
      </c>
      <c r="F3648" s="27"/>
      <c r="G3648" s="26">
        <v>6.6000000000000003E-2</v>
      </c>
      <c r="H3648" s="89">
        <v>1.2144631520839084E-3</v>
      </c>
      <c r="I3648" s="99"/>
      <c r="J3648" s="61" t="s">
        <v>165</v>
      </c>
      <c r="K3648" s="100">
        <v>0.4</v>
      </c>
      <c r="L3648" s="101">
        <v>4.8578526083356338E-4</v>
      </c>
      <c r="M3648" s="62"/>
    </row>
    <row r="3649" spans="1:13" x14ac:dyDescent="0.3">
      <c r="A3649" s="62"/>
      <c r="B3649" s="6" t="s">
        <v>57</v>
      </c>
      <c r="C3649" s="25"/>
      <c r="D3649" s="28"/>
      <c r="E3649" s="26"/>
      <c r="F3649" s="27"/>
      <c r="G3649" s="193">
        <v>9.0999999999999998E-2</v>
      </c>
      <c r="H3649" s="102" t="s">
        <v>57</v>
      </c>
      <c r="I3649" s="103"/>
      <c r="J3649" s="85"/>
      <c r="K3649" s="104" t="s">
        <v>156</v>
      </c>
      <c r="L3649" s="105">
        <v>6.6979482933112529E-4</v>
      </c>
      <c r="M3649" s="62"/>
    </row>
    <row r="3650" spans="1:13" x14ac:dyDescent="0.3">
      <c r="A3650" s="62"/>
      <c r="B3650" s="194" t="s">
        <v>22</v>
      </c>
      <c r="C3650" s="195"/>
      <c r="D3650" s="196"/>
      <c r="E3650" s="197"/>
      <c r="F3650" s="155"/>
      <c r="G3650" s="87"/>
      <c r="H3650" s="107"/>
      <c r="I3650" s="174"/>
      <c r="J3650" s="175"/>
      <c r="K3650" s="176"/>
      <c r="L3650" s="110"/>
      <c r="M3650" s="62"/>
    </row>
    <row r="3651" spans="1:13" ht="28.8" x14ac:dyDescent="0.3">
      <c r="A3651" s="62"/>
      <c r="B3651" s="198" t="s">
        <v>58</v>
      </c>
      <c r="C3651" s="199" t="s">
        <v>1</v>
      </c>
      <c r="D3651" s="200" t="s">
        <v>59</v>
      </c>
      <c r="E3651" s="156" t="s">
        <v>23</v>
      </c>
      <c r="F3651" s="156" t="s">
        <v>55</v>
      </c>
      <c r="G3651" s="201" t="s">
        <v>56</v>
      </c>
      <c r="H3651" s="90" t="s">
        <v>158</v>
      </c>
      <c r="I3651" s="169" t="s">
        <v>159</v>
      </c>
      <c r="J3651" s="169" t="s">
        <v>160</v>
      </c>
      <c r="K3651" s="177" t="s">
        <v>161</v>
      </c>
      <c r="L3651" s="92" t="s">
        <v>162</v>
      </c>
      <c r="M3651" s="62"/>
    </row>
    <row r="3652" spans="1:13" x14ac:dyDescent="0.3">
      <c r="A3652" s="62"/>
      <c r="B3652" s="8" t="s">
        <v>85</v>
      </c>
      <c r="C3652" s="25">
        <v>1</v>
      </c>
      <c r="D3652" s="3">
        <v>4.55</v>
      </c>
      <c r="E3652" s="26">
        <v>4.55</v>
      </c>
      <c r="F3652" s="26">
        <v>0.1</v>
      </c>
      <c r="G3652" s="26">
        <v>0.45500000000000002</v>
      </c>
      <c r="H3652" s="170">
        <v>8.3724353666390656E-3</v>
      </c>
      <c r="I3652" s="171"/>
      <c r="J3652" s="61" t="s">
        <v>163</v>
      </c>
      <c r="K3652" s="100">
        <v>1</v>
      </c>
      <c r="L3652" s="173">
        <v>8.3724353666390656E-3</v>
      </c>
      <c r="M3652" s="62"/>
    </row>
    <row r="3653" spans="1:13" x14ac:dyDescent="0.3">
      <c r="A3653" s="62"/>
      <c r="B3653" s="550" t="s">
        <v>86</v>
      </c>
      <c r="C3653" s="25">
        <v>1</v>
      </c>
      <c r="D3653" s="3">
        <v>4.55</v>
      </c>
      <c r="E3653" s="26">
        <v>4.55</v>
      </c>
      <c r="F3653" s="26">
        <v>0.1</v>
      </c>
      <c r="G3653" s="26">
        <v>0.45500000000000002</v>
      </c>
      <c r="H3653" s="89">
        <v>8.3724353666390656E-3</v>
      </c>
      <c r="I3653" s="99"/>
      <c r="J3653" s="61" t="s">
        <v>163</v>
      </c>
      <c r="K3653" s="100">
        <v>1</v>
      </c>
      <c r="L3653" s="101">
        <v>8.3724353666390656E-3</v>
      </c>
      <c r="M3653" s="62"/>
    </row>
    <row r="3654" spans="1:13" x14ac:dyDescent="0.3">
      <c r="A3654" s="62"/>
      <c r="B3654" s="8" t="s">
        <v>27</v>
      </c>
      <c r="C3654" s="25">
        <v>1</v>
      </c>
      <c r="D3654" s="3">
        <v>4.0999999999999996</v>
      </c>
      <c r="E3654" s="26">
        <v>4.0999999999999996</v>
      </c>
      <c r="F3654" s="26">
        <v>0.1</v>
      </c>
      <c r="G3654" s="26">
        <v>0.41</v>
      </c>
      <c r="H3654" s="89">
        <v>7.5443923084000369E-3</v>
      </c>
      <c r="I3654" s="99"/>
      <c r="J3654" s="61" t="s">
        <v>163</v>
      </c>
      <c r="K3654" s="100">
        <v>1</v>
      </c>
      <c r="L3654" s="101">
        <v>7.5443923084000369E-3</v>
      </c>
      <c r="M3654" s="62"/>
    </row>
    <row r="3655" spans="1:13" x14ac:dyDescent="0.3">
      <c r="A3655" s="62"/>
      <c r="B3655" s="8"/>
      <c r="C3655" s="25"/>
      <c r="D3655" s="3"/>
      <c r="E3655" s="26"/>
      <c r="F3655" s="27"/>
      <c r="G3655" s="26"/>
      <c r="H3655" s="89"/>
      <c r="I3655" s="99"/>
      <c r="J3655" s="61"/>
      <c r="K3655" s="100"/>
      <c r="L3655" s="101"/>
      <c r="M3655" s="62"/>
    </row>
    <row r="3656" spans="1:13" x14ac:dyDescent="0.3">
      <c r="A3656" s="62"/>
      <c r="B3656" s="8">
        <v>0</v>
      </c>
      <c r="C3656" s="25"/>
      <c r="D3656" s="3">
        <v>0</v>
      </c>
      <c r="E3656" s="26">
        <v>0</v>
      </c>
      <c r="F3656" s="27"/>
      <c r="G3656" s="26">
        <v>0</v>
      </c>
      <c r="H3656" s="89">
        <v>0</v>
      </c>
      <c r="I3656" s="99"/>
      <c r="J3656" s="61">
        <v>0</v>
      </c>
      <c r="K3656" s="100">
        <v>0</v>
      </c>
      <c r="L3656" s="101">
        <v>0</v>
      </c>
      <c r="M3656" s="62"/>
    </row>
    <row r="3657" spans="1:13" x14ac:dyDescent="0.3">
      <c r="A3657" s="62"/>
      <c r="B3657" s="8">
        <v>0</v>
      </c>
      <c r="C3657" s="25"/>
      <c r="D3657" s="3">
        <v>0</v>
      </c>
      <c r="E3657" s="26">
        <v>0</v>
      </c>
      <c r="F3657" s="27"/>
      <c r="G3657" s="26">
        <v>0</v>
      </c>
      <c r="H3657" s="89">
        <v>0</v>
      </c>
      <c r="I3657" s="99"/>
      <c r="J3657" s="61">
        <v>0</v>
      </c>
      <c r="K3657" s="100">
        <v>0</v>
      </c>
      <c r="L3657" s="101">
        <v>0</v>
      </c>
      <c r="M3657" s="62"/>
    </row>
    <row r="3658" spans="1:13" x14ac:dyDescent="0.3">
      <c r="A3658" s="62"/>
      <c r="B3658" s="8">
        <v>0</v>
      </c>
      <c r="C3658" s="25"/>
      <c r="D3658" s="3">
        <v>0</v>
      </c>
      <c r="E3658" s="26">
        <v>0</v>
      </c>
      <c r="F3658" s="27"/>
      <c r="G3658" s="26">
        <v>0</v>
      </c>
      <c r="H3658" s="89">
        <v>0</v>
      </c>
      <c r="I3658" s="99"/>
      <c r="J3658" s="61">
        <v>0</v>
      </c>
      <c r="K3658" s="100">
        <v>0</v>
      </c>
      <c r="L3658" s="101">
        <v>0</v>
      </c>
      <c r="M3658" s="62"/>
    </row>
    <row r="3659" spans="1:13" x14ac:dyDescent="0.3">
      <c r="A3659" s="62"/>
      <c r="B3659" s="8">
        <v>0</v>
      </c>
      <c r="C3659" s="25"/>
      <c r="D3659" s="3">
        <v>0</v>
      </c>
      <c r="E3659" s="26">
        <v>0</v>
      </c>
      <c r="F3659" s="27"/>
      <c r="G3659" s="26">
        <v>0</v>
      </c>
      <c r="H3659" s="89">
        <v>0</v>
      </c>
      <c r="I3659" s="99"/>
      <c r="J3659" s="61">
        <v>0</v>
      </c>
      <c r="K3659" s="100">
        <v>0</v>
      </c>
      <c r="L3659" s="101">
        <v>0</v>
      </c>
      <c r="M3659" s="62"/>
    </row>
    <row r="3660" spans="1:13" x14ac:dyDescent="0.3">
      <c r="A3660" s="62"/>
      <c r="B3660" s="8">
        <v>0</v>
      </c>
      <c r="C3660" s="25"/>
      <c r="D3660" s="3">
        <v>0</v>
      </c>
      <c r="E3660" s="26">
        <v>0</v>
      </c>
      <c r="F3660" s="27"/>
      <c r="G3660" s="26">
        <v>0</v>
      </c>
      <c r="H3660" s="89">
        <v>0</v>
      </c>
      <c r="I3660" s="99"/>
      <c r="J3660" s="61">
        <v>0</v>
      </c>
      <c r="K3660" s="100">
        <v>0</v>
      </c>
      <c r="L3660" s="101">
        <v>0</v>
      </c>
      <c r="M3660" s="62"/>
    </row>
    <row r="3661" spans="1:13" x14ac:dyDescent="0.3">
      <c r="A3661" s="62"/>
      <c r="B3661" s="6" t="s">
        <v>60</v>
      </c>
      <c r="C3661" s="25"/>
      <c r="D3661" s="28"/>
      <c r="E3661" s="26"/>
      <c r="F3661" s="27"/>
      <c r="G3661" s="193">
        <v>1.32</v>
      </c>
      <c r="H3661" s="106" t="s">
        <v>60</v>
      </c>
      <c r="I3661" s="103"/>
      <c r="J3661" s="85"/>
      <c r="K3661" s="104" t="s">
        <v>156</v>
      </c>
      <c r="L3661" s="95">
        <v>2.4289263041678166E-2</v>
      </c>
      <c r="M3661" s="62"/>
    </row>
    <row r="3662" spans="1:13" x14ac:dyDescent="0.3">
      <c r="A3662" s="62"/>
      <c r="B3662" s="194" t="s">
        <v>38</v>
      </c>
      <c r="C3662" s="195"/>
      <c r="D3662" s="196"/>
      <c r="E3662" s="196"/>
      <c r="F3662" s="196"/>
      <c r="G3662" s="196"/>
      <c r="H3662" s="115"/>
      <c r="I3662" s="202"/>
      <c r="J3662" s="203"/>
      <c r="K3662" s="178"/>
      <c r="L3662" s="204"/>
      <c r="M3662" s="62"/>
    </row>
    <row r="3663" spans="1:13" ht="28.8" x14ac:dyDescent="0.3">
      <c r="A3663" s="62"/>
      <c r="B3663" s="53" t="s">
        <v>53</v>
      </c>
      <c r="C3663" s="195"/>
      <c r="D3663" s="205" t="s">
        <v>0</v>
      </c>
      <c r="E3663" s="206" t="s">
        <v>1</v>
      </c>
      <c r="F3663" s="207" t="s">
        <v>61</v>
      </c>
      <c r="G3663" s="188" t="s">
        <v>56</v>
      </c>
      <c r="H3663" s="111" t="s">
        <v>158</v>
      </c>
      <c r="I3663" s="112" t="s">
        <v>159</v>
      </c>
      <c r="J3663" s="112" t="s">
        <v>160</v>
      </c>
      <c r="K3663" s="113" t="s">
        <v>161</v>
      </c>
      <c r="L3663" s="114" t="s">
        <v>162</v>
      </c>
      <c r="M3663" s="62"/>
    </row>
    <row r="3664" spans="1:13" x14ac:dyDescent="0.3">
      <c r="A3664" s="62"/>
      <c r="B3664" s="189" t="s">
        <v>1650</v>
      </c>
      <c r="C3664" s="195"/>
      <c r="D3664" s="190" t="s">
        <v>5</v>
      </c>
      <c r="E3664" s="153">
        <v>1</v>
      </c>
      <c r="F3664" s="154">
        <v>49.12</v>
      </c>
      <c r="G3664" s="191">
        <v>49.12</v>
      </c>
      <c r="H3664" s="170">
        <v>0.90385500046002387</v>
      </c>
      <c r="I3664" s="171"/>
      <c r="J3664" s="192" t="s">
        <v>1219</v>
      </c>
      <c r="K3664" s="172">
        <v>0</v>
      </c>
      <c r="L3664" s="173">
        <v>0</v>
      </c>
      <c r="M3664" s="521"/>
    </row>
    <row r="3665" spans="1:13" x14ac:dyDescent="0.3">
      <c r="A3665" s="62"/>
      <c r="B3665" s="6" t="s">
        <v>1572</v>
      </c>
      <c r="C3665" s="7"/>
      <c r="D3665" s="3" t="s">
        <v>5</v>
      </c>
      <c r="E3665" s="4">
        <v>1</v>
      </c>
      <c r="F3665" s="5">
        <v>0.45</v>
      </c>
      <c r="G3665" s="26">
        <v>0.45</v>
      </c>
      <c r="H3665" s="89">
        <v>8.2804305823902854E-3</v>
      </c>
      <c r="I3665" s="99"/>
      <c r="J3665" s="61" t="s">
        <v>163</v>
      </c>
      <c r="K3665" s="100">
        <v>1</v>
      </c>
      <c r="L3665" s="101">
        <v>8.2804305823902854E-3</v>
      </c>
      <c r="M3665" s="521"/>
    </row>
    <row r="3666" spans="1:13" x14ac:dyDescent="0.3">
      <c r="A3666" s="62"/>
      <c r="B3666" s="6" t="s">
        <v>1644</v>
      </c>
      <c r="C3666" s="7"/>
      <c r="D3666" s="3" t="s">
        <v>2</v>
      </c>
      <c r="E3666" s="4">
        <v>0.5</v>
      </c>
      <c r="F3666" s="5">
        <v>1.52</v>
      </c>
      <c r="G3666" s="26">
        <v>0.76</v>
      </c>
      <c r="H3666" s="89">
        <v>1.3984727205814703E-2</v>
      </c>
      <c r="I3666" s="99"/>
      <c r="J3666" s="61" t="s">
        <v>163</v>
      </c>
      <c r="K3666" s="100">
        <v>1</v>
      </c>
      <c r="L3666" s="101">
        <v>1.3984727205814703E-2</v>
      </c>
      <c r="M3666" s="62"/>
    </row>
    <row r="3667" spans="1:13" x14ac:dyDescent="0.3">
      <c r="A3667" s="62"/>
      <c r="B3667" s="6" t="s">
        <v>1645</v>
      </c>
      <c r="C3667" s="7"/>
      <c r="D3667" s="3" t="s">
        <v>5</v>
      </c>
      <c r="E3667" s="4">
        <v>2</v>
      </c>
      <c r="F3667" s="5">
        <v>0.44</v>
      </c>
      <c r="G3667" s="26">
        <v>0.88</v>
      </c>
      <c r="H3667" s="89">
        <v>1.6192842027785447E-2</v>
      </c>
      <c r="I3667" s="99"/>
      <c r="J3667" s="61" t="s">
        <v>163</v>
      </c>
      <c r="K3667" s="100">
        <v>1</v>
      </c>
      <c r="L3667" s="101">
        <v>1.6192842027785447E-2</v>
      </c>
      <c r="M3667" s="62"/>
    </row>
    <row r="3668" spans="1:13" x14ac:dyDescent="0.3">
      <c r="A3668" s="62"/>
      <c r="B3668" s="6" t="s">
        <v>1567</v>
      </c>
      <c r="C3668" s="7"/>
      <c r="D3668" s="3" t="s">
        <v>2</v>
      </c>
      <c r="E3668" s="4">
        <v>0.2</v>
      </c>
      <c r="F3668" s="5">
        <v>6.67</v>
      </c>
      <c r="G3668" s="26">
        <v>1.3340000000000001</v>
      </c>
      <c r="H3668" s="89">
        <v>2.4546876437574756E-2</v>
      </c>
      <c r="I3668" s="99"/>
      <c r="J3668" s="61" t="s">
        <v>1219</v>
      </c>
      <c r="K3668" s="100">
        <v>0</v>
      </c>
      <c r="L3668" s="101">
        <v>0</v>
      </c>
      <c r="M3668" s="62"/>
    </row>
    <row r="3669" spans="1:13" x14ac:dyDescent="0.3">
      <c r="A3669" s="62"/>
      <c r="B3669" s="6" t="s">
        <v>1651</v>
      </c>
      <c r="C3669" s="7"/>
      <c r="D3669" s="3" t="s">
        <v>5</v>
      </c>
      <c r="E3669" s="4">
        <v>1</v>
      </c>
      <c r="F3669" s="5">
        <v>0.39</v>
      </c>
      <c r="G3669" s="26">
        <v>0.39</v>
      </c>
      <c r="H3669" s="89">
        <v>7.1763731714049135E-3</v>
      </c>
      <c r="I3669" s="99"/>
      <c r="J3669" s="61" t="s">
        <v>163</v>
      </c>
      <c r="K3669" s="100">
        <v>1</v>
      </c>
      <c r="L3669" s="101">
        <v>7.1763731714049135E-3</v>
      </c>
      <c r="M3669" s="62"/>
    </row>
    <row r="3670" spans="1:13" x14ac:dyDescent="0.3">
      <c r="A3670" s="62"/>
      <c r="B3670" s="6">
        <v>0</v>
      </c>
      <c r="C3670" s="7"/>
      <c r="D3670" s="3">
        <v>0</v>
      </c>
      <c r="E3670" s="4"/>
      <c r="F3670" s="5">
        <v>0</v>
      </c>
      <c r="G3670" s="26">
        <v>0</v>
      </c>
      <c r="H3670" s="89">
        <v>0</v>
      </c>
      <c r="I3670" s="99"/>
      <c r="J3670" s="61">
        <v>0</v>
      </c>
      <c r="K3670" s="100">
        <v>0</v>
      </c>
      <c r="L3670" s="101">
        <v>0</v>
      </c>
      <c r="M3670" s="62"/>
    </row>
    <row r="3671" spans="1:13" x14ac:dyDescent="0.3">
      <c r="A3671" s="62"/>
      <c r="B3671" s="6">
        <v>0</v>
      </c>
      <c r="C3671" s="7"/>
      <c r="D3671" s="3">
        <v>0</v>
      </c>
      <c r="E3671" s="4"/>
      <c r="F3671" s="5">
        <v>0</v>
      </c>
      <c r="G3671" s="26">
        <v>0</v>
      </c>
      <c r="H3671" s="89">
        <v>0</v>
      </c>
      <c r="I3671" s="99"/>
      <c r="J3671" s="61">
        <v>0</v>
      </c>
      <c r="K3671" s="100">
        <v>0</v>
      </c>
      <c r="L3671" s="101">
        <v>0</v>
      </c>
      <c r="M3671" s="62"/>
    </row>
    <row r="3672" spans="1:13" x14ac:dyDescent="0.3">
      <c r="A3672" s="62"/>
      <c r="B3672" s="6">
        <v>0</v>
      </c>
      <c r="C3672" s="7"/>
      <c r="D3672" s="3">
        <v>0</v>
      </c>
      <c r="E3672" s="4"/>
      <c r="F3672" s="5">
        <v>0</v>
      </c>
      <c r="G3672" s="26">
        <v>0</v>
      </c>
      <c r="H3672" s="89">
        <v>0</v>
      </c>
      <c r="I3672" s="99"/>
      <c r="J3672" s="61">
        <v>0</v>
      </c>
      <c r="K3672" s="100">
        <v>0</v>
      </c>
      <c r="L3672" s="101">
        <v>0</v>
      </c>
      <c r="M3672" s="62"/>
    </row>
    <row r="3673" spans="1:13" x14ac:dyDescent="0.3">
      <c r="A3673" s="62"/>
      <c r="B3673" s="6">
        <v>0</v>
      </c>
      <c r="C3673" s="7"/>
      <c r="D3673" s="3">
        <v>0</v>
      </c>
      <c r="E3673" s="4"/>
      <c r="F3673" s="5">
        <v>0</v>
      </c>
      <c r="G3673" s="26">
        <v>0</v>
      </c>
      <c r="H3673" s="89">
        <v>0</v>
      </c>
      <c r="I3673" s="99"/>
      <c r="J3673" s="61">
        <v>0</v>
      </c>
      <c r="K3673" s="100">
        <v>0</v>
      </c>
      <c r="L3673" s="101">
        <v>0</v>
      </c>
      <c r="M3673" s="62"/>
    </row>
    <row r="3674" spans="1:13" x14ac:dyDescent="0.3">
      <c r="A3674" s="62"/>
      <c r="B3674" s="6">
        <v>0</v>
      </c>
      <c r="C3674" s="7"/>
      <c r="D3674" s="3">
        <v>0</v>
      </c>
      <c r="E3674" s="4"/>
      <c r="F3674" s="5">
        <v>0</v>
      </c>
      <c r="G3674" s="26">
        <v>0</v>
      </c>
      <c r="H3674" s="89">
        <v>0</v>
      </c>
      <c r="I3674" s="99"/>
      <c r="J3674" s="61">
        <v>0</v>
      </c>
      <c r="K3674" s="100">
        <v>0</v>
      </c>
      <c r="L3674" s="101">
        <v>0</v>
      </c>
      <c r="M3674" s="62"/>
    </row>
    <row r="3675" spans="1:13" x14ac:dyDescent="0.3">
      <c r="A3675" s="62"/>
      <c r="B3675" s="6">
        <v>0</v>
      </c>
      <c r="C3675" s="7"/>
      <c r="D3675" s="3">
        <v>0</v>
      </c>
      <c r="E3675" s="4"/>
      <c r="F3675" s="5">
        <v>0</v>
      </c>
      <c r="G3675" s="26">
        <v>0</v>
      </c>
      <c r="H3675" s="89">
        <v>0</v>
      </c>
      <c r="I3675" s="99"/>
      <c r="J3675" s="61">
        <v>0</v>
      </c>
      <c r="K3675" s="100">
        <v>0</v>
      </c>
      <c r="L3675" s="101">
        <v>0</v>
      </c>
      <c r="M3675" s="62"/>
    </row>
    <row r="3676" spans="1:13" x14ac:dyDescent="0.3">
      <c r="A3676" s="62"/>
      <c r="B3676" s="6">
        <v>0</v>
      </c>
      <c r="C3676" s="7"/>
      <c r="D3676" s="3">
        <v>0</v>
      </c>
      <c r="E3676" s="4"/>
      <c r="F3676" s="5">
        <v>0</v>
      </c>
      <c r="G3676" s="26">
        <v>0</v>
      </c>
      <c r="H3676" s="89">
        <v>0</v>
      </c>
      <c r="I3676" s="99"/>
      <c r="J3676" s="61">
        <v>0</v>
      </c>
      <c r="K3676" s="100">
        <v>0</v>
      </c>
      <c r="L3676" s="101">
        <v>0</v>
      </c>
      <c r="M3676" s="62"/>
    </row>
    <row r="3677" spans="1:13" x14ac:dyDescent="0.3">
      <c r="A3677" s="62"/>
      <c r="B3677" s="58" t="s">
        <v>62</v>
      </c>
      <c r="C3677" s="46"/>
      <c r="D3677" s="37"/>
      <c r="E3677" s="38"/>
      <c r="F3677" s="39"/>
      <c r="G3677" s="193">
        <v>52.934000000000005</v>
      </c>
      <c r="H3677" s="106" t="s">
        <v>62</v>
      </c>
      <c r="I3677" s="103"/>
      <c r="J3677" s="85"/>
      <c r="K3677" s="104" t="s">
        <v>156</v>
      </c>
      <c r="L3677" s="95">
        <v>4.5634372987395345E-2</v>
      </c>
      <c r="M3677" s="62"/>
    </row>
    <row r="3678" spans="1:13" x14ac:dyDescent="0.3">
      <c r="A3678" s="62"/>
      <c r="B3678" s="194" t="s">
        <v>63</v>
      </c>
      <c r="C3678" s="195"/>
      <c r="D3678" s="196"/>
      <c r="E3678" s="197"/>
      <c r="F3678" s="155"/>
      <c r="G3678" s="197"/>
      <c r="H3678" s="115"/>
      <c r="I3678" s="202"/>
      <c r="J3678" s="203"/>
      <c r="K3678" s="178"/>
      <c r="L3678" s="204">
        <v>0</v>
      </c>
      <c r="M3678" s="62"/>
    </row>
    <row r="3679" spans="1:13" ht="28.8" x14ac:dyDescent="0.3">
      <c r="A3679" s="62"/>
      <c r="B3679" s="53" t="s">
        <v>53</v>
      </c>
      <c r="C3679" s="210"/>
      <c r="D3679" s="211" t="s">
        <v>0</v>
      </c>
      <c r="E3679" s="201" t="s">
        <v>1</v>
      </c>
      <c r="F3679" s="156" t="s">
        <v>61</v>
      </c>
      <c r="G3679" s="188" t="s">
        <v>56</v>
      </c>
      <c r="H3679" s="111" t="s">
        <v>158</v>
      </c>
      <c r="I3679" s="112" t="s">
        <v>159</v>
      </c>
      <c r="J3679" s="112" t="s">
        <v>160</v>
      </c>
      <c r="K3679" s="113" t="s">
        <v>161</v>
      </c>
      <c r="L3679" s="114" t="s">
        <v>162</v>
      </c>
      <c r="M3679" s="62"/>
    </row>
    <row r="3680" spans="1:13" x14ac:dyDescent="0.3">
      <c r="A3680" s="62"/>
      <c r="B3680" s="6">
        <v>0</v>
      </c>
      <c r="C3680" s="7"/>
      <c r="D3680" s="3">
        <v>0</v>
      </c>
      <c r="E3680" s="26"/>
      <c r="F3680" s="5">
        <v>0</v>
      </c>
      <c r="G3680" s="191">
        <v>0</v>
      </c>
      <c r="H3680" s="170">
        <v>0</v>
      </c>
      <c r="I3680" s="171"/>
      <c r="J3680" s="192">
        <v>0</v>
      </c>
      <c r="K3680" s="172">
        <v>0</v>
      </c>
      <c r="L3680" s="173">
        <v>0</v>
      </c>
      <c r="M3680" s="62"/>
    </row>
    <row r="3681" spans="1:13" x14ac:dyDescent="0.3">
      <c r="A3681" s="62"/>
      <c r="B3681" s="6">
        <v>0</v>
      </c>
      <c r="C3681" s="7"/>
      <c r="D3681" s="3">
        <v>0</v>
      </c>
      <c r="E3681" s="26"/>
      <c r="F3681" s="5">
        <v>0</v>
      </c>
      <c r="G3681" s="26">
        <v>0</v>
      </c>
      <c r="H3681" s="89">
        <v>0</v>
      </c>
      <c r="I3681" s="99"/>
      <c r="J3681" s="61">
        <v>0</v>
      </c>
      <c r="K3681" s="100">
        <v>0</v>
      </c>
      <c r="L3681" s="101">
        <v>0</v>
      </c>
      <c r="M3681" s="62"/>
    </row>
    <row r="3682" spans="1:13" x14ac:dyDescent="0.3">
      <c r="A3682" s="62"/>
      <c r="B3682" s="6">
        <v>0</v>
      </c>
      <c r="C3682" s="7"/>
      <c r="D3682" s="3">
        <v>0</v>
      </c>
      <c r="E3682" s="26"/>
      <c r="F3682" s="5">
        <v>0</v>
      </c>
      <c r="G3682" s="26">
        <v>0</v>
      </c>
      <c r="H3682" s="89">
        <v>0</v>
      </c>
      <c r="I3682" s="99"/>
      <c r="J3682" s="61">
        <v>0</v>
      </c>
      <c r="K3682" s="100">
        <v>0</v>
      </c>
      <c r="L3682" s="101">
        <v>0</v>
      </c>
      <c r="M3682" s="62"/>
    </row>
    <row r="3683" spans="1:13" x14ac:dyDescent="0.3">
      <c r="A3683" s="62"/>
      <c r="B3683" s="6">
        <v>0</v>
      </c>
      <c r="C3683" s="7"/>
      <c r="D3683" s="3">
        <v>0</v>
      </c>
      <c r="E3683" s="26"/>
      <c r="F3683" s="5">
        <v>0</v>
      </c>
      <c r="G3683" s="26">
        <v>0</v>
      </c>
      <c r="H3683" s="89">
        <v>0</v>
      </c>
      <c r="I3683" s="99"/>
      <c r="J3683" s="61">
        <v>0</v>
      </c>
      <c r="K3683" s="100">
        <v>0</v>
      </c>
      <c r="L3683" s="101">
        <v>0</v>
      </c>
      <c r="M3683" s="62"/>
    </row>
    <row r="3684" spans="1:13" x14ac:dyDescent="0.3">
      <c r="A3684" s="62"/>
      <c r="B3684" s="6">
        <v>0</v>
      </c>
      <c r="C3684" s="7"/>
      <c r="D3684" s="3">
        <v>0</v>
      </c>
      <c r="E3684" s="26"/>
      <c r="F3684" s="5">
        <v>0</v>
      </c>
      <c r="G3684" s="26">
        <v>0</v>
      </c>
      <c r="H3684" s="89">
        <v>0</v>
      </c>
      <c r="I3684" s="99"/>
      <c r="J3684" s="61">
        <v>0</v>
      </c>
      <c r="K3684" s="100">
        <v>0</v>
      </c>
      <c r="L3684" s="101">
        <v>0</v>
      </c>
      <c r="M3684" s="62"/>
    </row>
    <row r="3685" spans="1:13" ht="15" thickBot="1" x14ac:dyDescent="0.35">
      <c r="A3685" s="62"/>
      <c r="B3685" s="59" t="s">
        <v>64</v>
      </c>
      <c r="C3685" s="42"/>
      <c r="D3685" s="43"/>
      <c r="E3685" s="44"/>
      <c r="F3685" s="45"/>
      <c r="G3685" s="191">
        <v>0</v>
      </c>
      <c r="H3685" s="106" t="s">
        <v>64</v>
      </c>
      <c r="I3685" s="103"/>
      <c r="J3685" s="85"/>
      <c r="K3685" s="104" t="s">
        <v>156</v>
      </c>
      <c r="L3685" s="95">
        <v>0</v>
      </c>
      <c r="M3685" s="62"/>
    </row>
    <row r="3686" spans="1:13" x14ac:dyDescent="0.3">
      <c r="A3686" s="62"/>
      <c r="B3686" s="64"/>
      <c r="C3686" s="68"/>
      <c r="D3686" s="69" t="s">
        <v>65</v>
      </c>
      <c r="E3686" s="70"/>
      <c r="F3686" s="71"/>
      <c r="G3686" s="88">
        <v>54.344999999999999</v>
      </c>
      <c r="H3686" s="179"/>
      <c r="I3686" s="212"/>
      <c r="J3686" s="213"/>
      <c r="K3686" s="214"/>
      <c r="L3686" s="180"/>
      <c r="M3686" s="62"/>
    </row>
    <row r="3687" spans="1:13" x14ac:dyDescent="0.3">
      <c r="A3687" s="62"/>
      <c r="B3687" s="63"/>
      <c r="C3687" s="68"/>
      <c r="D3687" s="72" t="s">
        <v>7</v>
      </c>
      <c r="E3687" s="215"/>
      <c r="F3687" s="181">
        <v>0.1</v>
      </c>
      <c r="G3687" s="215">
        <v>5.4349999999999996</v>
      </c>
      <c r="H3687" s="120"/>
      <c r="I3687" s="124"/>
      <c r="J3687" s="141"/>
      <c r="K3687" s="125"/>
      <c r="L3687" s="119"/>
      <c r="M3687" s="62"/>
    </row>
    <row r="3688" spans="1:13" x14ac:dyDescent="0.3">
      <c r="A3688" s="62"/>
      <c r="B3688" s="63"/>
      <c r="C3688" s="68"/>
      <c r="D3688" s="72" t="s">
        <v>8</v>
      </c>
      <c r="E3688" s="215"/>
      <c r="F3688" s="181">
        <v>0.1</v>
      </c>
      <c r="G3688" s="215">
        <v>5.4349999999999996</v>
      </c>
      <c r="H3688" s="120"/>
      <c r="I3688" s="124"/>
      <c r="J3688" s="141"/>
      <c r="K3688" s="125"/>
      <c r="L3688" s="119"/>
      <c r="M3688" s="62"/>
    </row>
    <row r="3689" spans="1:13" x14ac:dyDescent="0.3">
      <c r="A3689" s="62"/>
      <c r="B3689" s="63" t="s">
        <v>66</v>
      </c>
      <c r="C3689" s="68"/>
      <c r="D3689" s="75" t="s">
        <v>67</v>
      </c>
      <c r="E3689" s="76"/>
      <c r="F3689" s="71"/>
      <c r="G3689" s="76">
        <v>65.215000000000003</v>
      </c>
      <c r="H3689" s="120"/>
      <c r="I3689" s="124"/>
      <c r="J3689" s="141"/>
      <c r="K3689" s="125"/>
      <c r="L3689" s="119"/>
      <c r="M3689" s="62"/>
    </row>
    <row r="3690" spans="1:13" ht="15" thickBot="1" x14ac:dyDescent="0.35">
      <c r="A3690" s="62"/>
      <c r="B3690" s="63"/>
      <c r="C3690" s="68"/>
      <c r="D3690" s="77" t="s">
        <v>68</v>
      </c>
      <c r="E3690" s="78"/>
      <c r="F3690" s="79"/>
      <c r="G3690" s="78">
        <v>65.22</v>
      </c>
      <c r="H3690" s="134">
        <v>1</v>
      </c>
      <c r="I3690" s="126"/>
      <c r="J3690" s="142"/>
      <c r="K3690" s="127"/>
      <c r="L3690" s="135">
        <v>7.0593430858404624E-2</v>
      </c>
      <c r="M3690" s="62"/>
    </row>
    <row r="3691" spans="1:13" x14ac:dyDescent="0.3">
      <c r="A3691" s="62"/>
      <c r="B3691" s="63"/>
      <c r="C3691" s="68"/>
      <c r="D3691" s="80"/>
      <c r="E3691" s="67"/>
      <c r="F3691" s="65"/>
      <c r="G3691" s="67"/>
      <c r="H3691" s="47"/>
      <c r="I3691" s="47"/>
      <c r="J3691" s="60"/>
      <c r="K3691" s="47"/>
      <c r="L3691" s="47"/>
      <c r="M3691" s="62"/>
    </row>
    <row r="3692" spans="1:13" x14ac:dyDescent="0.3">
      <c r="A3692" s="62"/>
      <c r="B3692" s="63"/>
      <c r="C3692" s="68"/>
      <c r="D3692" s="80"/>
      <c r="E3692" s="67"/>
      <c r="F3692" s="65"/>
      <c r="G3692" s="67"/>
      <c r="H3692" s="47"/>
      <c r="I3692" s="47"/>
      <c r="J3692" s="60"/>
      <c r="K3692" s="47"/>
      <c r="L3692" s="47"/>
      <c r="M3692" s="62"/>
    </row>
    <row r="3693" spans="1:13" x14ac:dyDescent="0.3">
      <c r="A3693" s="62"/>
      <c r="B3693" s="63"/>
      <c r="C3693" s="68"/>
      <c r="D3693" s="80"/>
      <c r="E3693" s="67"/>
      <c r="F3693" s="65"/>
      <c r="G3693" s="67"/>
      <c r="H3693" s="47"/>
      <c r="I3693" s="47"/>
      <c r="J3693" s="60"/>
      <c r="K3693" s="47"/>
      <c r="L3693" s="47"/>
      <c r="M3693" s="62"/>
    </row>
    <row r="3694" spans="1:13" x14ac:dyDescent="0.3">
      <c r="A3694" s="62"/>
      <c r="B3694" s="136" t="s">
        <v>1808</v>
      </c>
      <c r="C3694" s="81"/>
      <c r="D3694" s="80"/>
      <c r="E3694" s="67"/>
      <c r="F3694" s="82"/>
      <c r="G3694" s="82"/>
      <c r="H3694" s="47"/>
      <c r="I3694" s="47"/>
      <c r="J3694" s="60"/>
      <c r="K3694" s="47"/>
      <c r="L3694" s="47"/>
      <c r="M3694" s="62"/>
    </row>
    <row r="3695" spans="1:13" x14ac:dyDescent="0.3">
      <c r="A3695" s="62"/>
      <c r="B3695" s="216" t="s">
        <v>6</v>
      </c>
      <c r="C3695" s="217"/>
      <c r="D3695" s="80"/>
      <c r="E3695" s="67"/>
      <c r="F3695" s="62"/>
      <c r="G3695" s="62"/>
      <c r="H3695" s="47"/>
      <c r="I3695" s="47"/>
      <c r="J3695" s="60"/>
      <c r="K3695" s="47"/>
      <c r="L3695" s="47"/>
      <c r="M3695" s="62"/>
    </row>
    <row r="3696" spans="1:13" x14ac:dyDescent="0.3">
      <c r="A3696" s="62"/>
      <c r="B3696" s="84"/>
      <c r="C3696" s="62"/>
      <c r="D3696" s="80"/>
      <c r="E3696" s="67"/>
      <c r="F3696" s="62"/>
      <c r="G3696" s="62"/>
      <c r="H3696" s="47"/>
      <c r="I3696" s="47"/>
      <c r="J3696" s="60"/>
      <c r="K3696" s="47"/>
      <c r="L3696" s="47"/>
      <c r="M3696" s="62"/>
    </row>
    <row r="3697" spans="1:13" x14ac:dyDescent="0.3">
      <c r="A3697" s="62"/>
      <c r="B3697" s="129"/>
      <c r="C3697" s="129"/>
      <c r="D3697" s="129"/>
      <c r="J3697" s="1"/>
    </row>
    <row r="3698" spans="1:13" x14ac:dyDescent="0.3">
      <c r="A3698" s="62"/>
      <c r="B3698" s="130"/>
      <c r="C3698" s="130"/>
      <c r="D3698" s="130"/>
      <c r="J3698" s="1"/>
    </row>
    <row r="3699" spans="1:13" ht="15.6" x14ac:dyDescent="0.3">
      <c r="A3699" s="62"/>
      <c r="B3699" s="47"/>
      <c r="C3699" s="47"/>
      <c r="D3699" s="715" t="s">
        <v>166</v>
      </c>
      <c r="E3699" s="715"/>
      <c r="F3699" s="715"/>
      <c r="J3699" s="1"/>
    </row>
    <row r="3700" spans="1:13" x14ac:dyDescent="0.3">
      <c r="A3700" s="62"/>
      <c r="B3700" s="132"/>
      <c r="C3700" s="132"/>
      <c r="D3700" s="132"/>
      <c r="J3700" s="1"/>
    </row>
    <row r="3701" spans="1:13" ht="82.2" customHeight="1" x14ac:dyDescent="0.3">
      <c r="A3701" s="62"/>
      <c r="B3701" s="710" t="s">
        <v>1809</v>
      </c>
      <c r="C3701" s="710"/>
      <c r="D3701" s="710"/>
      <c r="E3701" s="710"/>
      <c r="F3701" s="710"/>
      <c r="G3701" s="710"/>
      <c r="H3701" s="710"/>
      <c r="I3701" s="710"/>
      <c r="J3701" s="710"/>
      <c r="K3701" s="710"/>
      <c r="L3701" s="710"/>
    </row>
    <row r="3702" spans="1:13" x14ac:dyDescent="0.3">
      <c r="A3702" s="62"/>
      <c r="B3702" s="63"/>
      <c r="C3702" s="9"/>
      <c r="D3702" s="10"/>
      <c r="E3702" s="11"/>
      <c r="F3702" s="12"/>
      <c r="G3702" s="13"/>
      <c r="H3702" s="47"/>
      <c r="I3702" s="47"/>
      <c r="J3702" s="60"/>
      <c r="K3702" s="47"/>
      <c r="L3702" s="47"/>
      <c r="M3702" s="62"/>
    </row>
    <row r="3703" spans="1:13" x14ac:dyDescent="0.3">
      <c r="A3703" s="62"/>
      <c r="B3703" s="48" t="s">
        <v>48</v>
      </c>
      <c r="C3703" s="9"/>
      <c r="D3703" s="10"/>
      <c r="E3703" s="11"/>
      <c r="F3703" s="11"/>
      <c r="G3703" s="11"/>
      <c r="H3703" s="47"/>
      <c r="I3703" s="47"/>
      <c r="J3703" s="60"/>
      <c r="K3703" s="47"/>
      <c r="L3703" s="47"/>
      <c r="M3703" s="62"/>
    </row>
    <row r="3704" spans="1:13" x14ac:dyDescent="0.3">
      <c r="A3704" s="62"/>
      <c r="B3704" s="64" t="s">
        <v>49</v>
      </c>
      <c r="C3704" s="62" t="s">
        <v>1123</v>
      </c>
      <c r="D3704" s="62"/>
      <c r="E3704" s="62"/>
      <c r="F3704" s="47"/>
      <c r="G3704" s="47"/>
      <c r="H3704" s="47"/>
      <c r="I3704" s="65" t="s">
        <v>50</v>
      </c>
      <c r="J3704" s="68" t="s">
        <v>5</v>
      </c>
      <c r="K3704" s="47"/>
      <c r="L3704" s="47"/>
      <c r="M3704" s="62"/>
    </row>
    <row r="3705" spans="1:13" ht="15" thickBot="1" x14ac:dyDescent="0.35">
      <c r="A3705" s="62"/>
      <c r="B3705" s="64" t="s">
        <v>51</v>
      </c>
      <c r="C3705" s="62" t="s">
        <v>1683</v>
      </c>
      <c r="D3705" s="62"/>
      <c r="E3705" s="62"/>
      <c r="F3705" s="47"/>
      <c r="G3705" s="62" t="s">
        <v>546</v>
      </c>
      <c r="H3705" s="47"/>
      <c r="I3705" s="47"/>
      <c r="J3705" s="60"/>
      <c r="K3705" s="47"/>
      <c r="L3705" s="47"/>
      <c r="M3705" s="62"/>
    </row>
    <row r="3706" spans="1:13" ht="15" thickTop="1" x14ac:dyDescent="0.3">
      <c r="A3706" s="62"/>
      <c r="B3706" s="49" t="s">
        <v>52</v>
      </c>
      <c r="C3706" s="14"/>
      <c r="D3706" s="15"/>
      <c r="E3706" s="16"/>
      <c r="F3706" s="17"/>
      <c r="G3706" s="16"/>
      <c r="H3706" s="711" t="s">
        <v>164</v>
      </c>
      <c r="I3706" s="712"/>
      <c r="J3706" s="712"/>
      <c r="K3706" s="712"/>
      <c r="L3706" s="713"/>
      <c r="M3706" s="62"/>
    </row>
    <row r="3707" spans="1:13" ht="28.8" x14ac:dyDescent="0.3">
      <c r="A3707" s="62"/>
      <c r="B3707" s="186" t="s">
        <v>53</v>
      </c>
      <c r="C3707" s="187" t="s">
        <v>1</v>
      </c>
      <c r="D3707" s="161" t="s">
        <v>54</v>
      </c>
      <c r="E3707" s="188" t="s">
        <v>23</v>
      </c>
      <c r="F3707" s="188" t="s">
        <v>55</v>
      </c>
      <c r="G3707" s="188" t="s">
        <v>56</v>
      </c>
      <c r="H3707" s="90" t="s">
        <v>158</v>
      </c>
      <c r="I3707" s="169" t="s">
        <v>159</v>
      </c>
      <c r="J3707" s="169" t="s">
        <v>160</v>
      </c>
      <c r="K3707" s="169" t="s">
        <v>161</v>
      </c>
      <c r="L3707" s="92" t="s">
        <v>162</v>
      </c>
      <c r="M3707" s="62"/>
    </row>
    <row r="3708" spans="1:13" x14ac:dyDescent="0.3">
      <c r="A3708" s="62"/>
      <c r="B3708" s="543" t="s">
        <v>1565</v>
      </c>
      <c r="C3708" s="544">
        <v>1</v>
      </c>
      <c r="D3708" s="539">
        <v>0.25</v>
      </c>
      <c r="E3708" s="545">
        <v>0.25</v>
      </c>
      <c r="F3708" s="391">
        <v>0.1</v>
      </c>
      <c r="G3708" s="545">
        <v>2.5000000000000001E-2</v>
      </c>
      <c r="H3708" s="546">
        <v>1.0471423485308593E-4</v>
      </c>
      <c r="I3708" s="547"/>
      <c r="J3708" s="61" t="s">
        <v>165</v>
      </c>
      <c r="K3708" s="100">
        <v>0.4</v>
      </c>
      <c r="L3708" s="101">
        <v>4.1885693941234373E-5</v>
      </c>
      <c r="M3708" s="62"/>
    </row>
    <row r="3709" spans="1:13" x14ac:dyDescent="0.3">
      <c r="A3709" s="62"/>
      <c r="B3709" s="563">
        <v>0</v>
      </c>
      <c r="C3709" s="564"/>
      <c r="D3709" s="565">
        <v>0</v>
      </c>
      <c r="E3709" s="566">
        <v>0</v>
      </c>
      <c r="F3709" s="552"/>
      <c r="G3709" s="566">
        <v>0</v>
      </c>
      <c r="H3709" s="567">
        <v>0</v>
      </c>
      <c r="I3709" s="99"/>
      <c r="J3709" s="568">
        <v>0</v>
      </c>
      <c r="K3709" s="569">
        <v>0</v>
      </c>
      <c r="L3709" s="570">
        <v>0</v>
      </c>
      <c r="M3709" s="560"/>
    </row>
    <row r="3710" spans="1:13" x14ac:dyDescent="0.3">
      <c r="A3710" s="62"/>
      <c r="B3710" s="6">
        <v>0</v>
      </c>
      <c r="C3710" s="25"/>
      <c r="D3710" s="3">
        <v>0</v>
      </c>
      <c r="E3710" s="26">
        <v>0</v>
      </c>
      <c r="F3710" s="27"/>
      <c r="G3710" s="26">
        <v>0</v>
      </c>
      <c r="H3710" s="89">
        <v>0</v>
      </c>
      <c r="I3710" s="99"/>
      <c r="J3710" s="61">
        <v>0</v>
      </c>
      <c r="K3710" s="100">
        <v>0</v>
      </c>
      <c r="L3710" s="101">
        <v>0</v>
      </c>
      <c r="M3710" s="62"/>
    </row>
    <row r="3711" spans="1:13" x14ac:dyDescent="0.3">
      <c r="A3711" s="62"/>
      <c r="B3711" s="6">
        <v>0</v>
      </c>
      <c r="C3711" s="25"/>
      <c r="D3711" s="3">
        <v>0</v>
      </c>
      <c r="E3711" s="26">
        <v>0</v>
      </c>
      <c r="F3711" s="27"/>
      <c r="G3711" s="26">
        <v>0</v>
      </c>
      <c r="H3711" s="89">
        <v>0</v>
      </c>
      <c r="I3711" s="99"/>
      <c r="J3711" s="61">
        <v>0</v>
      </c>
      <c r="K3711" s="100">
        <v>0</v>
      </c>
      <c r="L3711" s="101">
        <v>0</v>
      </c>
      <c r="M3711" s="62"/>
    </row>
    <row r="3712" spans="1:13" x14ac:dyDescent="0.3">
      <c r="A3712" s="62"/>
      <c r="B3712" s="6">
        <v>0</v>
      </c>
      <c r="C3712" s="25"/>
      <c r="D3712" s="3">
        <v>0</v>
      </c>
      <c r="E3712" s="26">
        <v>0</v>
      </c>
      <c r="F3712" s="27"/>
      <c r="G3712" s="26">
        <v>0</v>
      </c>
      <c r="H3712" s="89">
        <v>0</v>
      </c>
      <c r="I3712" s="99"/>
      <c r="J3712" s="61">
        <v>0</v>
      </c>
      <c r="K3712" s="100">
        <v>0</v>
      </c>
      <c r="L3712" s="101">
        <v>0</v>
      </c>
      <c r="M3712" s="62"/>
    </row>
    <row r="3713" spans="1:13" x14ac:dyDescent="0.3">
      <c r="A3713" s="62"/>
      <c r="B3713" s="6">
        <v>0</v>
      </c>
      <c r="C3713" s="25"/>
      <c r="D3713" s="3">
        <v>0</v>
      </c>
      <c r="E3713" s="26">
        <v>0</v>
      </c>
      <c r="F3713" s="27"/>
      <c r="G3713" s="26">
        <v>0</v>
      </c>
      <c r="H3713" s="89">
        <v>0</v>
      </c>
      <c r="I3713" s="99"/>
      <c r="J3713" s="61">
        <v>0</v>
      </c>
      <c r="K3713" s="100">
        <v>0</v>
      </c>
      <c r="L3713" s="101">
        <v>0</v>
      </c>
      <c r="M3713" s="62"/>
    </row>
    <row r="3714" spans="1:13" x14ac:dyDescent="0.3">
      <c r="A3714" s="62"/>
      <c r="B3714" s="6" t="s">
        <v>1562</v>
      </c>
      <c r="C3714" s="25"/>
      <c r="D3714" s="3">
        <v>0</v>
      </c>
      <c r="E3714" s="26">
        <v>0</v>
      </c>
      <c r="F3714" s="27"/>
      <c r="G3714" s="26">
        <v>6.6000000000000003E-2</v>
      </c>
      <c r="H3714" s="89">
        <v>2.7644558001214687E-4</v>
      </c>
      <c r="I3714" s="99"/>
      <c r="J3714" s="61" t="s">
        <v>165</v>
      </c>
      <c r="K3714" s="100">
        <v>0.4</v>
      </c>
      <c r="L3714" s="101">
        <v>1.1057823200485875E-4</v>
      </c>
      <c r="M3714" s="62"/>
    </row>
    <row r="3715" spans="1:13" x14ac:dyDescent="0.3">
      <c r="A3715" s="62"/>
      <c r="B3715" s="6" t="s">
        <v>57</v>
      </c>
      <c r="C3715" s="25"/>
      <c r="D3715" s="28"/>
      <c r="E3715" s="26"/>
      <c r="F3715" s="27"/>
      <c r="G3715" s="193">
        <v>9.0999999999999998E-2</v>
      </c>
      <c r="H3715" s="102" t="s">
        <v>57</v>
      </c>
      <c r="I3715" s="103"/>
      <c r="J3715" s="85"/>
      <c r="K3715" s="104" t="s">
        <v>156</v>
      </c>
      <c r="L3715" s="105">
        <v>1.5246392594609311E-4</v>
      </c>
      <c r="M3715" s="62"/>
    </row>
    <row r="3716" spans="1:13" x14ac:dyDescent="0.3">
      <c r="A3716" s="62"/>
      <c r="B3716" s="194" t="s">
        <v>22</v>
      </c>
      <c r="C3716" s="195"/>
      <c r="D3716" s="196"/>
      <c r="E3716" s="197"/>
      <c r="F3716" s="155"/>
      <c r="G3716" s="87"/>
      <c r="H3716" s="107"/>
      <c r="I3716" s="174"/>
      <c r="J3716" s="175"/>
      <c r="K3716" s="176"/>
      <c r="L3716" s="110"/>
      <c r="M3716" s="62"/>
    </row>
    <row r="3717" spans="1:13" ht="28.8" x14ac:dyDescent="0.3">
      <c r="A3717" s="62"/>
      <c r="B3717" s="198" t="s">
        <v>58</v>
      </c>
      <c r="C3717" s="199" t="s">
        <v>1</v>
      </c>
      <c r="D3717" s="200" t="s">
        <v>59</v>
      </c>
      <c r="E3717" s="156" t="s">
        <v>23</v>
      </c>
      <c r="F3717" s="156" t="s">
        <v>55</v>
      </c>
      <c r="G3717" s="201" t="s">
        <v>56</v>
      </c>
      <c r="H3717" s="90" t="s">
        <v>158</v>
      </c>
      <c r="I3717" s="169" t="s">
        <v>159</v>
      </c>
      <c r="J3717" s="169" t="s">
        <v>160</v>
      </c>
      <c r="K3717" s="177" t="s">
        <v>161</v>
      </c>
      <c r="L3717" s="92" t="s">
        <v>162</v>
      </c>
      <c r="M3717" s="62"/>
    </row>
    <row r="3718" spans="1:13" x14ac:dyDescent="0.3">
      <c r="A3718" s="62"/>
      <c r="B3718" s="8" t="s">
        <v>85</v>
      </c>
      <c r="C3718" s="25">
        <v>1</v>
      </c>
      <c r="D3718" s="3">
        <v>4.55</v>
      </c>
      <c r="E3718" s="26">
        <v>4.55</v>
      </c>
      <c r="F3718" s="26">
        <v>0.1</v>
      </c>
      <c r="G3718" s="26">
        <v>0.45500000000000002</v>
      </c>
      <c r="H3718" s="170">
        <v>1.9057990743261638E-3</v>
      </c>
      <c r="I3718" s="171"/>
      <c r="J3718" s="61" t="s">
        <v>163</v>
      </c>
      <c r="K3718" s="100">
        <v>1</v>
      </c>
      <c r="L3718" s="173">
        <v>1.9057990743261638E-3</v>
      </c>
      <c r="M3718" s="62"/>
    </row>
    <row r="3719" spans="1:13" x14ac:dyDescent="0.3">
      <c r="A3719" s="62"/>
      <c r="B3719" s="550" t="s">
        <v>86</v>
      </c>
      <c r="C3719" s="25">
        <v>1</v>
      </c>
      <c r="D3719" s="3">
        <v>4.55</v>
      </c>
      <c r="E3719" s="26">
        <v>4.55</v>
      </c>
      <c r="F3719" s="26">
        <v>0.1</v>
      </c>
      <c r="G3719" s="26">
        <v>0.45500000000000002</v>
      </c>
      <c r="H3719" s="89">
        <v>1.9057990743261638E-3</v>
      </c>
      <c r="I3719" s="99"/>
      <c r="J3719" s="61" t="s">
        <v>163</v>
      </c>
      <c r="K3719" s="100">
        <v>1</v>
      </c>
      <c r="L3719" s="101">
        <v>1.9057990743261638E-3</v>
      </c>
      <c r="M3719" s="62"/>
    </row>
    <row r="3720" spans="1:13" x14ac:dyDescent="0.3">
      <c r="A3720" s="62"/>
      <c r="B3720" s="8" t="s">
        <v>27</v>
      </c>
      <c r="C3720" s="25">
        <v>1</v>
      </c>
      <c r="D3720" s="3">
        <v>4.0999999999999996</v>
      </c>
      <c r="E3720" s="26">
        <v>4.0999999999999996</v>
      </c>
      <c r="F3720" s="26">
        <v>0.1</v>
      </c>
      <c r="G3720" s="26">
        <v>0.41</v>
      </c>
      <c r="H3720" s="89">
        <v>1.7173134515906091E-3</v>
      </c>
      <c r="I3720" s="99"/>
      <c r="J3720" s="61" t="s">
        <v>163</v>
      </c>
      <c r="K3720" s="100">
        <v>1</v>
      </c>
      <c r="L3720" s="101">
        <v>1.7173134515906091E-3</v>
      </c>
      <c r="M3720" s="62"/>
    </row>
    <row r="3721" spans="1:13" x14ac:dyDescent="0.3">
      <c r="A3721" s="62"/>
      <c r="B3721" s="8"/>
      <c r="C3721" s="25"/>
      <c r="D3721" s="3"/>
      <c r="E3721" s="26"/>
      <c r="F3721" s="27"/>
      <c r="G3721" s="26"/>
      <c r="H3721" s="89"/>
      <c r="I3721" s="99"/>
      <c r="J3721" s="61"/>
      <c r="K3721" s="100"/>
      <c r="L3721" s="101"/>
      <c r="M3721" s="62"/>
    </row>
    <row r="3722" spans="1:13" x14ac:dyDescent="0.3">
      <c r="A3722" s="62"/>
      <c r="B3722" s="8">
        <v>0</v>
      </c>
      <c r="C3722" s="25"/>
      <c r="D3722" s="3">
        <v>0</v>
      </c>
      <c r="E3722" s="26">
        <v>0</v>
      </c>
      <c r="F3722" s="27"/>
      <c r="G3722" s="26">
        <v>0</v>
      </c>
      <c r="H3722" s="89">
        <v>0</v>
      </c>
      <c r="I3722" s="99"/>
      <c r="J3722" s="61">
        <v>0</v>
      </c>
      <c r="K3722" s="100">
        <v>0</v>
      </c>
      <c r="L3722" s="101">
        <v>0</v>
      </c>
      <c r="M3722" s="62"/>
    </row>
    <row r="3723" spans="1:13" x14ac:dyDescent="0.3">
      <c r="A3723" s="62"/>
      <c r="B3723" s="8">
        <v>0</v>
      </c>
      <c r="C3723" s="25"/>
      <c r="D3723" s="3">
        <v>0</v>
      </c>
      <c r="E3723" s="26">
        <v>0</v>
      </c>
      <c r="F3723" s="27"/>
      <c r="G3723" s="26">
        <v>0</v>
      </c>
      <c r="H3723" s="89">
        <v>0</v>
      </c>
      <c r="I3723" s="99"/>
      <c r="J3723" s="61">
        <v>0</v>
      </c>
      <c r="K3723" s="100">
        <v>0</v>
      </c>
      <c r="L3723" s="101">
        <v>0</v>
      </c>
      <c r="M3723" s="62"/>
    </row>
    <row r="3724" spans="1:13" x14ac:dyDescent="0.3">
      <c r="A3724" s="62"/>
      <c r="B3724" s="8">
        <v>0</v>
      </c>
      <c r="C3724" s="25"/>
      <c r="D3724" s="3">
        <v>0</v>
      </c>
      <c r="E3724" s="26">
        <v>0</v>
      </c>
      <c r="F3724" s="27"/>
      <c r="G3724" s="26">
        <v>0</v>
      </c>
      <c r="H3724" s="89">
        <v>0</v>
      </c>
      <c r="I3724" s="99"/>
      <c r="J3724" s="61">
        <v>0</v>
      </c>
      <c r="K3724" s="100">
        <v>0</v>
      </c>
      <c r="L3724" s="101">
        <v>0</v>
      </c>
      <c r="M3724" s="62"/>
    </row>
    <row r="3725" spans="1:13" x14ac:dyDescent="0.3">
      <c r="A3725" s="62"/>
      <c r="B3725" s="8">
        <v>0</v>
      </c>
      <c r="C3725" s="25"/>
      <c r="D3725" s="3">
        <v>0</v>
      </c>
      <c r="E3725" s="26">
        <v>0</v>
      </c>
      <c r="F3725" s="27"/>
      <c r="G3725" s="26">
        <v>0</v>
      </c>
      <c r="H3725" s="89">
        <v>0</v>
      </c>
      <c r="I3725" s="99"/>
      <c r="J3725" s="61">
        <v>0</v>
      </c>
      <c r="K3725" s="100">
        <v>0</v>
      </c>
      <c r="L3725" s="101">
        <v>0</v>
      </c>
      <c r="M3725" s="62"/>
    </row>
    <row r="3726" spans="1:13" x14ac:dyDescent="0.3">
      <c r="A3726" s="62"/>
      <c r="B3726" s="8">
        <v>0</v>
      </c>
      <c r="C3726" s="25"/>
      <c r="D3726" s="3">
        <v>0</v>
      </c>
      <c r="E3726" s="26">
        <v>0</v>
      </c>
      <c r="F3726" s="27"/>
      <c r="G3726" s="26">
        <v>0</v>
      </c>
      <c r="H3726" s="89">
        <v>0</v>
      </c>
      <c r="I3726" s="99"/>
      <c r="J3726" s="61">
        <v>0</v>
      </c>
      <c r="K3726" s="100">
        <v>0</v>
      </c>
      <c r="L3726" s="101">
        <v>0</v>
      </c>
      <c r="M3726" s="62"/>
    </row>
    <row r="3727" spans="1:13" x14ac:dyDescent="0.3">
      <c r="A3727" s="62"/>
      <c r="B3727" s="6" t="s">
        <v>60</v>
      </c>
      <c r="C3727" s="25"/>
      <c r="D3727" s="28"/>
      <c r="E3727" s="26"/>
      <c r="F3727" s="27"/>
      <c r="G3727" s="193">
        <v>1.32</v>
      </c>
      <c r="H3727" s="106" t="s">
        <v>60</v>
      </c>
      <c r="I3727" s="103"/>
      <c r="J3727" s="85"/>
      <c r="K3727" s="104" t="s">
        <v>156</v>
      </c>
      <c r="L3727" s="95">
        <v>5.528911600242937E-3</v>
      </c>
      <c r="M3727" s="62"/>
    </row>
    <row r="3728" spans="1:13" x14ac:dyDescent="0.3">
      <c r="A3728" s="62"/>
      <c r="B3728" s="194" t="s">
        <v>38</v>
      </c>
      <c r="C3728" s="195"/>
      <c r="D3728" s="196"/>
      <c r="E3728" s="196"/>
      <c r="F3728" s="196"/>
      <c r="G3728" s="196"/>
      <c r="H3728" s="115"/>
      <c r="I3728" s="202"/>
      <c r="J3728" s="203"/>
      <c r="K3728" s="178"/>
      <c r="L3728" s="204"/>
      <c r="M3728" s="62"/>
    </row>
    <row r="3729" spans="1:13" ht="28.8" x14ac:dyDescent="0.3">
      <c r="A3729" s="62"/>
      <c r="B3729" s="53" t="s">
        <v>53</v>
      </c>
      <c r="C3729" s="195"/>
      <c r="D3729" s="205" t="s">
        <v>0</v>
      </c>
      <c r="E3729" s="206" t="s">
        <v>1</v>
      </c>
      <c r="F3729" s="207" t="s">
        <v>61</v>
      </c>
      <c r="G3729" s="188" t="s">
        <v>56</v>
      </c>
      <c r="H3729" s="111" t="s">
        <v>158</v>
      </c>
      <c r="I3729" s="112" t="s">
        <v>159</v>
      </c>
      <c r="J3729" s="112" t="s">
        <v>160</v>
      </c>
      <c r="K3729" s="113" t="s">
        <v>161</v>
      </c>
      <c r="L3729" s="114" t="s">
        <v>162</v>
      </c>
      <c r="M3729" s="62"/>
    </row>
    <row r="3730" spans="1:13" x14ac:dyDescent="0.3">
      <c r="A3730" s="62"/>
      <c r="B3730" s="189" t="s">
        <v>1652</v>
      </c>
      <c r="C3730" s="195"/>
      <c r="D3730" s="190" t="s">
        <v>5</v>
      </c>
      <c r="E3730" s="153">
        <v>2</v>
      </c>
      <c r="F3730" s="154">
        <v>13</v>
      </c>
      <c r="G3730" s="191">
        <v>26</v>
      </c>
      <c r="H3730" s="170">
        <v>0.10890280424720937</v>
      </c>
      <c r="I3730" s="171"/>
      <c r="J3730" s="192" t="s">
        <v>163</v>
      </c>
      <c r="K3730" s="172">
        <v>1</v>
      </c>
      <c r="L3730" s="173">
        <v>0.10890280424720937</v>
      </c>
      <c r="M3730" s="521"/>
    </row>
    <row r="3731" spans="1:13" x14ac:dyDescent="0.3">
      <c r="A3731" s="62"/>
      <c r="B3731" s="6" t="s">
        <v>1638</v>
      </c>
      <c r="C3731" s="7"/>
      <c r="D3731" s="3" t="s">
        <v>5</v>
      </c>
      <c r="E3731" s="4">
        <v>1</v>
      </c>
      <c r="F3731" s="5">
        <v>75</v>
      </c>
      <c r="G3731" s="26">
        <v>75</v>
      </c>
      <c r="H3731" s="89">
        <v>0.3141427045592578</v>
      </c>
      <c r="I3731" s="99"/>
      <c r="J3731" s="61" t="s">
        <v>163</v>
      </c>
      <c r="K3731" s="100">
        <v>1</v>
      </c>
      <c r="L3731" s="101">
        <v>0.3141427045592578</v>
      </c>
      <c r="M3731" s="521"/>
    </row>
    <row r="3732" spans="1:13" x14ac:dyDescent="0.3">
      <c r="A3732" s="62"/>
      <c r="B3732" s="6" t="s">
        <v>1567</v>
      </c>
      <c r="C3732" s="7"/>
      <c r="D3732" s="3" t="s">
        <v>2</v>
      </c>
      <c r="E3732" s="4">
        <v>0.2</v>
      </c>
      <c r="F3732" s="5">
        <v>6.67</v>
      </c>
      <c r="G3732" s="26">
        <v>1.3340000000000001</v>
      </c>
      <c r="H3732" s="89">
        <v>5.5875515717606654E-3</v>
      </c>
      <c r="I3732" s="99"/>
      <c r="J3732" s="61" t="s">
        <v>1219</v>
      </c>
      <c r="K3732" s="100">
        <v>0</v>
      </c>
      <c r="L3732" s="101">
        <v>0</v>
      </c>
      <c r="M3732" s="62"/>
    </row>
    <row r="3733" spans="1:13" x14ac:dyDescent="0.3">
      <c r="A3733" s="62"/>
      <c r="B3733" s="6" t="s">
        <v>1653</v>
      </c>
      <c r="C3733" s="7"/>
      <c r="D3733" s="3" t="s">
        <v>5</v>
      </c>
      <c r="E3733" s="4">
        <v>1</v>
      </c>
      <c r="F3733" s="5">
        <v>135</v>
      </c>
      <c r="G3733" s="26">
        <v>135</v>
      </c>
      <c r="H3733" s="89">
        <v>0.56545686820666397</v>
      </c>
      <c r="I3733" s="99"/>
      <c r="J3733" s="61" t="s">
        <v>1219</v>
      </c>
      <c r="K3733" s="100">
        <v>0</v>
      </c>
      <c r="L3733" s="101">
        <v>0</v>
      </c>
      <c r="M3733" s="62"/>
    </row>
    <row r="3734" spans="1:13" x14ac:dyDescent="0.3">
      <c r="A3734" s="62"/>
      <c r="B3734" s="6">
        <v>0</v>
      </c>
      <c r="C3734" s="7"/>
      <c r="D3734" s="3">
        <v>0</v>
      </c>
      <c r="E3734" s="4"/>
      <c r="F3734" s="5">
        <v>0</v>
      </c>
      <c r="G3734" s="26">
        <v>0</v>
      </c>
      <c r="H3734" s="89">
        <v>0</v>
      </c>
      <c r="I3734" s="99"/>
      <c r="J3734" s="61">
        <v>0</v>
      </c>
      <c r="K3734" s="100">
        <v>0</v>
      </c>
      <c r="L3734" s="101">
        <v>0</v>
      </c>
      <c r="M3734" s="62"/>
    </row>
    <row r="3735" spans="1:13" x14ac:dyDescent="0.3">
      <c r="A3735" s="62"/>
      <c r="B3735" s="6">
        <v>0</v>
      </c>
      <c r="C3735" s="7"/>
      <c r="D3735" s="3">
        <v>0</v>
      </c>
      <c r="E3735" s="4"/>
      <c r="F3735" s="5">
        <v>0</v>
      </c>
      <c r="G3735" s="26">
        <v>0</v>
      </c>
      <c r="H3735" s="89">
        <v>0</v>
      </c>
      <c r="I3735" s="99"/>
      <c r="J3735" s="61">
        <v>0</v>
      </c>
      <c r="K3735" s="100">
        <v>0</v>
      </c>
      <c r="L3735" s="101">
        <v>0</v>
      </c>
      <c r="M3735" s="62"/>
    </row>
    <row r="3736" spans="1:13" x14ac:dyDescent="0.3">
      <c r="A3736" s="62"/>
      <c r="B3736" s="6">
        <v>0</v>
      </c>
      <c r="C3736" s="7"/>
      <c r="D3736" s="3">
        <v>0</v>
      </c>
      <c r="E3736" s="4"/>
      <c r="F3736" s="5">
        <v>0</v>
      </c>
      <c r="G3736" s="26">
        <v>0</v>
      </c>
      <c r="H3736" s="89">
        <v>0</v>
      </c>
      <c r="I3736" s="99"/>
      <c r="J3736" s="61">
        <v>0</v>
      </c>
      <c r="K3736" s="100">
        <v>0</v>
      </c>
      <c r="L3736" s="101">
        <v>0</v>
      </c>
      <c r="M3736" s="62"/>
    </row>
    <row r="3737" spans="1:13" x14ac:dyDescent="0.3">
      <c r="A3737" s="62"/>
      <c r="B3737" s="6">
        <v>0</v>
      </c>
      <c r="C3737" s="7"/>
      <c r="D3737" s="3">
        <v>0</v>
      </c>
      <c r="E3737" s="4"/>
      <c r="F3737" s="5">
        <v>0</v>
      </c>
      <c r="G3737" s="26">
        <v>0</v>
      </c>
      <c r="H3737" s="89">
        <v>0</v>
      </c>
      <c r="I3737" s="99"/>
      <c r="J3737" s="61">
        <v>0</v>
      </c>
      <c r="K3737" s="100">
        <v>0</v>
      </c>
      <c r="L3737" s="101">
        <v>0</v>
      </c>
      <c r="M3737" s="62"/>
    </row>
    <row r="3738" spans="1:13" x14ac:dyDescent="0.3">
      <c r="A3738" s="62"/>
      <c r="B3738" s="6">
        <v>0</v>
      </c>
      <c r="C3738" s="7"/>
      <c r="D3738" s="3">
        <v>0</v>
      </c>
      <c r="E3738" s="4"/>
      <c r="F3738" s="5">
        <v>0</v>
      </c>
      <c r="G3738" s="26">
        <v>0</v>
      </c>
      <c r="H3738" s="89">
        <v>0</v>
      </c>
      <c r="I3738" s="99"/>
      <c r="J3738" s="61">
        <v>0</v>
      </c>
      <c r="K3738" s="100">
        <v>0</v>
      </c>
      <c r="L3738" s="101">
        <v>0</v>
      </c>
      <c r="M3738" s="62"/>
    </row>
    <row r="3739" spans="1:13" x14ac:dyDescent="0.3">
      <c r="A3739" s="62"/>
      <c r="B3739" s="6">
        <v>0</v>
      </c>
      <c r="C3739" s="7"/>
      <c r="D3739" s="3">
        <v>0</v>
      </c>
      <c r="E3739" s="4"/>
      <c r="F3739" s="5">
        <v>0</v>
      </c>
      <c r="G3739" s="26">
        <v>0</v>
      </c>
      <c r="H3739" s="89">
        <v>0</v>
      </c>
      <c r="I3739" s="99"/>
      <c r="J3739" s="61">
        <v>0</v>
      </c>
      <c r="K3739" s="100">
        <v>0</v>
      </c>
      <c r="L3739" s="101">
        <v>0</v>
      </c>
      <c r="M3739" s="62"/>
    </row>
    <row r="3740" spans="1:13" x14ac:dyDescent="0.3">
      <c r="A3740" s="62"/>
      <c r="B3740" s="6">
        <v>0</v>
      </c>
      <c r="C3740" s="7"/>
      <c r="D3740" s="3">
        <v>0</v>
      </c>
      <c r="E3740" s="4"/>
      <c r="F3740" s="5">
        <v>0</v>
      </c>
      <c r="G3740" s="26">
        <v>0</v>
      </c>
      <c r="H3740" s="89">
        <v>0</v>
      </c>
      <c r="I3740" s="99"/>
      <c r="J3740" s="61">
        <v>0</v>
      </c>
      <c r="K3740" s="100">
        <v>0</v>
      </c>
      <c r="L3740" s="101">
        <v>0</v>
      </c>
      <c r="M3740" s="62"/>
    </row>
    <row r="3741" spans="1:13" x14ac:dyDescent="0.3">
      <c r="A3741" s="62"/>
      <c r="B3741" s="6">
        <v>0</v>
      </c>
      <c r="C3741" s="7"/>
      <c r="D3741" s="3">
        <v>0</v>
      </c>
      <c r="E3741" s="4"/>
      <c r="F3741" s="5">
        <v>0</v>
      </c>
      <c r="G3741" s="26">
        <v>0</v>
      </c>
      <c r="H3741" s="89">
        <v>0</v>
      </c>
      <c r="I3741" s="99"/>
      <c r="J3741" s="61">
        <v>0</v>
      </c>
      <c r="K3741" s="100">
        <v>0</v>
      </c>
      <c r="L3741" s="101">
        <v>0</v>
      </c>
      <c r="M3741" s="62"/>
    </row>
    <row r="3742" spans="1:13" x14ac:dyDescent="0.3">
      <c r="A3742" s="62"/>
      <c r="B3742" s="6">
        <v>0</v>
      </c>
      <c r="C3742" s="7"/>
      <c r="D3742" s="3">
        <v>0</v>
      </c>
      <c r="E3742" s="4"/>
      <c r="F3742" s="5">
        <v>0</v>
      </c>
      <c r="G3742" s="26">
        <v>0</v>
      </c>
      <c r="H3742" s="89">
        <v>0</v>
      </c>
      <c r="I3742" s="99"/>
      <c r="J3742" s="61">
        <v>0</v>
      </c>
      <c r="K3742" s="100">
        <v>0</v>
      </c>
      <c r="L3742" s="101">
        <v>0</v>
      </c>
      <c r="M3742" s="62"/>
    </row>
    <row r="3743" spans="1:13" x14ac:dyDescent="0.3">
      <c r="A3743" s="62"/>
      <c r="B3743" s="58" t="s">
        <v>62</v>
      </c>
      <c r="C3743" s="46"/>
      <c r="D3743" s="37"/>
      <c r="E3743" s="38"/>
      <c r="F3743" s="39"/>
      <c r="G3743" s="193">
        <v>237.334</v>
      </c>
      <c r="H3743" s="106" t="s">
        <v>62</v>
      </c>
      <c r="I3743" s="103"/>
      <c r="J3743" s="85"/>
      <c r="K3743" s="104" t="s">
        <v>156</v>
      </c>
      <c r="L3743" s="95">
        <v>0.42304550880646719</v>
      </c>
      <c r="M3743" s="62"/>
    </row>
    <row r="3744" spans="1:13" x14ac:dyDescent="0.3">
      <c r="A3744" s="62"/>
      <c r="B3744" s="194" t="s">
        <v>63</v>
      </c>
      <c r="C3744" s="195"/>
      <c r="D3744" s="196"/>
      <c r="E3744" s="197"/>
      <c r="F3744" s="155"/>
      <c r="G3744" s="197"/>
      <c r="H3744" s="115"/>
      <c r="I3744" s="202"/>
      <c r="J3744" s="203"/>
      <c r="K3744" s="178"/>
      <c r="L3744" s="204">
        <v>0</v>
      </c>
      <c r="M3744" s="62"/>
    </row>
    <row r="3745" spans="1:13" ht="28.8" x14ac:dyDescent="0.3">
      <c r="A3745" s="62"/>
      <c r="B3745" s="53" t="s">
        <v>53</v>
      </c>
      <c r="C3745" s="210"/>
      <c r="D3745" s="211" t="s">
        <v>0</v>
      </c>
      <c r="E3745" s="201" t="s">
        <v>1</v>
      </c>
      <c r="F3745" s="156" t="s">
        <v>61</v>
      </c>
      <c r="G3745" s="188" t="s">
        <v>56</v>
      </c>
      <c r="H3745" s="111" t="s">
        <v>158</v>
      </c>
      <c r="I3745" s="112" t="s">
        <v>159</v>
      </c>
      <c r="J3745" s="112" t="s">
        <v>160</v>
      </c>
      <c r="K3745" s="113" t="s">
        <v>161</v>
      </c>
      <c r="L3745" s="114" t="s">
        <v>162</v>
      </c>
      <c r="M3745" s="62"/>
    </row>
    <row r="3746" spans="1:13" x14ac:dyDescent="0.3">
      <c r="A3746" s="62"/>
      <c r="B3746" s="6">
        <v>0</v>
      </c>
      <c r="C3746" s="7"/>
      <c r="D3746" s="3">
        <v>0</v>
      </c>
      <c r="E3746" s="26"/>
      <c r="F3746" s="5">
        <v>0</v>
      </c>
      <c r="G3746" s="191">
        <v>0</v>
      </c>
      <c r="H3746" s="170">
        <v>0</v>
      </c>
      <c r="I3746" s="171"/>
      <c r="J3746" s="192">
        <v>0</v>
      </c>
      <c r="K3746" s="172">
        <v>0</v>
      </c>
      <c r="L3746" s="173">
        <v>0</v>
      </c>
      <c r="M3746" s="62"/>
    </row>
    <row r="3747" spans="1:13" x14ac:dyDescent="0.3">
      <c r="A3747" s="62"/>
      <c r="B3747" s="6">
        <v>0</v>
      </c>
      <c r="C3747" s="7"/>
      <c r="D3747" s="3">
        <v>0</v>
      </c>
      <c r="E3747" s="26"/>
      <c r="F3747" s="5">
        <v>0</v>
      </c>
      <c r="G3747" s="26">
        <v>0</v>
      </c>
      <c r="H3747" s="89">
        <v>0</v>
      </c>
      <c r="I3747" s="99"/>
      <c r="J3747" s="61">
        <v>0</v>
      </c>
      <c r="K3747" s="100">
        <v>0</v>
      </c>
      <c r="L3747" s="101">
        <v>0</v>
      </c>
      <c r="M3747" s="62"/>
    </row>
    <row r="3748" spans="1:13" x14ac:dyDescent="0.3">
      <c r="A3748" s="62"/>
      <c r="B3748" s="6">
        <v>0</v>
      </c>
      <c r="C3748" s="7"/>
      <c r="D3748" s="3">
        <v>0</v>
      </c>
      <c r="E3748" s="26"/>
      <c r="F3748" s="5">
        <v>0</v>
      </c>
      <c r="G3748" s="26">
        <v>0</v>
      </c>
      <c r="H3748" s="89">
        <v>0</v>
      </c>
      <c r="I3748" s="99"/>
      <c r="J3748" s="61">
        <v>0</v>
      </c>
      <c r="K3748" s="100">
        <v>0</v>
      </c>
      <c r="L3748" s="101">
        <v>0</v>
      </c>
      <c r="M3748" s="62"/>
    </row>
    <row r="3749" spans="1:13" x14ac:dyDescent="0.3">
      <c r="A3749" s="62"/>
      <c r="B3749" s="6">
        <v>0</v>
      </c>
      <c r="C3749" s="7"/>
      <c r="D3749" s="3">
        <v>0</v>
      </c>
      <c r="E3749" s="26"/>
      <c r="F3749" s="5">
        <v>0</v>
      </c>
      <c r="G3749" s="26">
        <v>0</v>
      </c>
      <c r="H3749" s="89">
        <v>0</v>
      </c>
      <c r="I3749" s="99"/>
      <c r="J3749" s="61">
        <v>0</v>
      </c>
      <c r="K3749" s="100">
        <v>0</v>
      </c>
      <c r="L3749" s="101">
        <v>0</v>
      </c>
      <c r="M3749" s="62"/>
    </row>
    <row r="3750" spans="1:13" x14ac:dyDescent="0.3">
      <c r="A3750" s="62"/>
      <c r="B3750" s="6">
        <v>0</v>
      </c>
      <c r="C3750" s="7"/>
      <c r="D3750" s="3">
        <v>0</v>
      </c>
      <c r="E3750" s="26"/>
      <c r="F3750" s="5">
        <v>0</v>
      </c>
      <c r="G3750" s="26">
        <v>0</v>
      </c>
      <c r="H3750" s="89">
        <v>0</v>
      </c>
      <c r="I3750" s="99"/>
      <c r="J3750" s="61">
        <v>0</v>
      </c>
      <c r="K3750" s="100">
        <v>0</v>
      </c>
      <c r="L3750" s="101">
        <v>0</v>
      </c>
      <c r="M3750" s="62"/>
    </row>
    <row r="3751" spans="1:13" ht="15" thickBot="1" x14ac:dyDescent="0.35">
      <c r="A3751" s="62"/>
      <c r="B3751" s="59" t="s">
        <v>64</v>
      </c>
      <c r="C3751" s="42"/>
      <c r="D3751" s="43"/>
      <c r="E3751" s="44"/>
      <c r="F3751" s="45"/>
      <c r="G3751" s="191">
        <v>0</v>
      </c>
      <c r="H3751" s="106" t="s">
        <v>64</v>
      </c>
      <c r="I3751" s="103"/>
      <c r="J3751" s="85"/>
      <c r="K3751" s="104" t="s">
        <v>156</v>
      </c>
      <c r="L3751" s="95">
        <v>0</v>
      </c>
      <c r="M3751" s="62"/>
    </row>
    <row r="3752" spans="1:13" x14ac:dyDescent="0.3">
      <c r="A3752" s="62"/>
      <c r="B3752" s="64"/>
      <c r="C3752" s="68"/>
      <c r="D3752" s="69" t="s">
        <v>65</v>
      </c>
      <c r="E3752" s="70"/>
      <c r="F3752" s="71"/>
      <c r="G3752" s="88">
        <v>238.745</v>
      </c>
      <c r="H3752" s="179"/>
      <c r="I3752" s="212"/>
      <c r="J3752" s="213"/>
      <c r="K3752" s="214"/>
      <c r="L3752" s="180"/>
      <c r="M3752" s="62"/>
    </row>
    <row r="3753" spans="1:13" x14ac:dyDescent="0.3">
      <c r="A3753" s="62"/>
      <c r="B3753" s="63"/>
      <c r="C3753" s="68"/>
      <c r="D3753" s="72" t="s">
        <v>7</v>
      </c>
      <c r="E3753" s="215"/>
      <c r="F3753" s="181">
        <v>0.1</v>
      </c>
      <c r="G3753" s="215">
        <v>23.875</v>
      </c>
      <c r="H3753" s="120"/>
      <c r="I3753" s="124"/>
      <c r="J3753" s="141"/>
      <c r="K3753" s="125"/>
      <c r="L3753" s="119"/>
      <c r="M3753" s="62"/>
    </row>
    <row r="3754" spans="1:13" x14ac:dyDescent="0.3">
      <c r="A3754" s="62"/>
      <c r="B3754" s="63"/>
      <c r="C3754" s="68"/>
      <c r="D3754" s="72" t="s">
        <v>8</v>
      </c>
      <c r="E3754" s="215"/>
      <c r="F3754" s="181">
        <v>0.1</v>
      </c>
      <c r="G3754" s="215">
        <v>23.875</v>
      </c>
      <c r="H3754" s="120"/>
      <c r="I3754" s="124"/>
      <c r="J3754" s="141"/>
      <c r="K3754" s="125"/>
      <c r="L3754" s="119"/>
      <c r="M3754" s="62"/>
    </row>
    <row r="3755" spans="1:13" x14ac:dyDescent="0.3">
      <c r="A3755" s="62"/>
      <c r="B3755" s="63" t="s">
        <v>66</v>
      </c>
      <c r="C3755" s="68"/>
      <c r="D3755" s="75" t="s">
        <v>67</v>
      </c>
      <c r="E3755" s="76"/>
      <c r="F3755" s="71"/>
      <c r="G3755" s="76">
        <v>286.495</v>
      </c>
      <c r="H3755" s="120"/>
      <c r="I3755" s="124"/>
      <c r="J3755" s="141"/>
      <c r="K3755" s="125"/>
      <c r="L3755" s="119"/>
      <c r="M3755" s="62"/>
    </row>
    <row r="3756" spans="1:13" ht="15" thickBot="1" x14ac:dyDescent="0.35">
      <c r="A3756" s="62"/>
      <c r="B3756" s="63"/>
      <c r="C3756" s="68"/>
      <c r="D3756" s="77" t="s">
        <v>68</v>
      </c>
      <c r="E3756" s="78"/>
      <c r="F3756" s="79"/>
      <c r="G3756" s="78">
        <v>286.5</v>
      </c>
      <c r="H3756" s="134">
        <v>1</v>
      </c>
      <c r="I3756" s="126"/>
      <c r="J3756" s="142"/>
      <c r="K3756" s="127"/>
      <c r="L3756" s="135">
        <v>0.42872688433265621</v>
      </c>
      <c r="M3756" s="62"/>
    </row>
    <row r="3757" spans="1:13" x14ac:dyDescent="0.3">
      <c r="A3757" s="62"/>
      <c r="B3757" s="63"/>
      <c r="C3757" s="68"/>
      <c r="D3757" s="80"/>
      <c r="E3757" s="67"/>
      <c r="F3757" s="65"/>
      <c r="G3757" s="67"/>
      <c r="H3757" s="47"/>
      <c r="I3757" s="47"/>
      <c r="J3757" s="60"/>
      <c r="K3757" s="47"/>
      <c r="L3757" s="47"/>
      <c r="M3757" s="62"/>
    </row>
    <row r="3758" spans="1:13" x14ac:dyDescent="0.3">
      <c r="A3758" s="62"/>
      <c r="B3758" s="63"/>
      <c r="C3758" s="68"/>
      <c r="D3758" s="80"/>
      <c r="E3758" s="67"/>
      <c r="F3758" s="65"/>
      <c r="G3758" s="67"/>
      <c r="H3758" s="47"/>
      <c r="I3758" s="47"/>
      <c r="J3758" s="60"/>
      <c r="K3758" s="47"/>
      <c r="L3758" s="47"/>
      <c r="M3758" s="62"/>
    </row>
    <row r="3759" spans="1:13" x14ac:dyDescent="0.3">
      <c r="A3759" s="62"/>
      <c r="B3759" s="63"/>
      <c r="C3759" s="68"/>
      <c r="D3759" s="80"/>
      <c r="E3759" s="67"/>
      <c r="F3759" s="65"/>
      <c r="G3759" s="67"/>
      <c r="H3759" s="47"/>
      <c r="I3759" s="47"/>
      <c r="J3759" s="60"/>
      <c r="K3759" s="47"/>
      <c r="L3759" s="47"/>
      <c r="M3759" s="62"/>
    </row>
    <row r="3760" spans="1:13" x14ac:dyDescent="0.3">
      <c r="A3760" s="62"/>
      <c r="B3760" s="136" t="s">
        <v>1808</v>
      </c>
      <c r="C3760" s="81"/>
      <c r="D3760" s="80"/>
      <c r="E3760" s="67"/>
      <c r="F3760" s="82"/>
      <c r="G3760" s="82"/>
      <c r="H3760" s="47"/>
      <c r="I3760" s="47"/>
      <c r="J3760" s="60"/>
      <c r="K3760" s="47"/>
      <c r="L3760" s="47"/>
      <c r="M3760" s="62"/>
    </row>
    <row r="3761" spans="1:13" x14ac:dyDescent="0.3">
      <c r="A3761" s="62"/>
      <c r="B3761" s="216" t="s">
        <v>6</v>
      </c>
      <c r="C3761" s="217"/>
      <c r="D3761" s="80"/>
      <c r="E3761" s="67"/>
      <c r="F3761" s="62"/>
      <c r="G3761" s="62"/>
      <c r="H3761" s="47"/>
      <c r="I3761" s="47"/>
      <c r="J3761" s="60"/>
      <c r="K3761" s="47"/>
      <c r="L3761" s="47"/>
      <c r="M3761" s="62"/>
    </row>
    <row r="3762" spans="1:13" x14ac:dyDescent="0.3">
      <c r="A3762" s="62"/>
      <c r="B3762" s="84"/>
      <c r="C3762" s="62"/>
      <c r="D3762" s="80"/>
      <c r="E3762" s="67"/>
      <c r="F3762" s="62"/>
      <c r="G3762" s="62"/>
      <c r="H3762" s="47"/>
      <c r="I3762" s="47"/>
      <c r="J3762" s="60"/>
      <c r="K3762" s="47"/>
      <c r="L3762" s="47"/>
      <c r="M3762" s="62"/>
    </row>
    <row r="3763" spans="1:13" x14ac:dyDescent="0.3">
      <c r="A3763" s="62"/>
      <c r="B3763" s="129"/>
      <c r="C3763" s="129"/>
      <c r="D3763" s="129"/>
      <c r="J3763" s="1"/>
    </row>
    <row r="3764" spans="1:13" x14ac:dyDescent="0.3">
      <c r="A3764" s="62"/>
      <c r="B3764" s="130"/>
      <c r="C3764" s="130"/>
      <c r="D3764" s="130"/>
      <c r="J3764" s="1"/>
    </row>
    <row r="3765" spans="1:13" ht="15.6" x14ac:dyDescent="0.3">
      <c r="A3765" s="62"/>
      <c r="B3765" s="47"/>
      <c r="C3765" s="47"/>
      <c r="D3765" s="715" t="s">
        <v>166</v>
      </c>
      <c r="E3765" s="715"/>
      <c r="F3765" s="715"/>
      <c r="J3765" s="1"/>
    </row>
    <row r="3766" spans="1:13" x14ac:dyDescent="0.3">
      <c r="A3766" s="62"/>
      <c r="B3766" s="132"/>
      <c r="C3766" s="132"/>
      <c r="D3766" s="132"/>
      <c r="J3766" s="1"/>
    </row>
    <row r="3767" spans="1:13" ht="82.2" customHeight="1" x14ac:dyDescent="0.3">
      <c r="A3767" s="62"/>
      <c r="B3767" s="710" t="s">
        <v>1809</v>
      </c>
      <c r="C3767" s="710"/>
      <c r="D3767" s="710"/>
      <c r="E3767" s="710"/>
      <c r="F3767" s="710"/>
      <c r="G3767" s="710"/>
      <c r="H3767" s="710"/>
      <c r="I3767" s="710"/>
      <c r="J3767" s="710"/>
      <c r="K3767" s="710"/>
      <c r="L3767" s="710"/>
    </row>
    <row r="3768" spans="1:13" x14ac:dyDescent="0.3">
      <c r="A3768" s="62"/>
      <c r="B3768" s="63"/>
      <c r="C3768" s="9"/>
      <c r="D3768" s="10"/>
      <c r="E3768" s="11"/>
      <c r="F3768" s="12"/>
      <c r="G3768" s="13"/>
      <c r="H3768" s="47"/>
      <c r="I3768" s="47"/>
      <c r="J3768" s="60"/>
      <c r="K3768" s="47"/>
      <c r="L3768" s="47"/>
      <c r="M3768" s="62"/>
    </row>
    <row r="3769" spans="1:13" x14ac:dyDescent="0.3">
      <c r="A3769" s="62"/>
      <c r="B3769" s="48" t="s">
        <v>48</v>
      </c>
      <c r="C3769" s="9"/>
      <c r="D3769" s="10"/>
      <c r="E3769" s="11"/>
      <c r="F3769" s="11"/>
      <c r="G3769" s="11"/>
      <c r="H3769" s="47"/>
      <c r="I3769" s="47"/>
      <c r="J3769" s="60"/>
      <c r="K3769" s="47"/>
      <c r="L3769" s="47"/>
      <c r="M3769" s="62"/>
    </row>
    <row r="3770" spans="1:13" x14ac:dyDescent="0.3">
      <c r="A3770" s="62"/>
      <c r="B3770" s="64" t="s">
        <v>49</v>
      </c>
      <c r="C3770" s="62" t="s">
        <v>1115</v>
      </c>
      <c r="D3770" s="62"/>
      <c r="E3770" s="62"/>
      <c r="F3770" s="47"/>
      <c r="G3770" s="47"/>
      <c r="H3770" s="47"/>
      <c r="I3770" s="65" t="s">
        <v>50</v>
      </c>
      <c r="J3770" s="68" t="s">
        <v>2</v>
      </c>
      <c r="K3770" s="47"/>
      <c r="L3770" s="47"/>
      <c r="M3770" s="62"/>
    </row>
    <row r="3771" spans="1:13" ht="15" thickBot="1" x14ac:dyDescent="0.35">
      <c r="A3771" s="62"/>
      <c r="B3771" s="64" t="s">
        <v>51</v>
      </c>
      <c r="C3771" s="62" t="s">
        <v>1683</v>
      </c>
      <c r="D3771" s="62"/>
      <c r="E3771" s="62"/>
      <c r="F3771" s="47"/>
      <c r="G3771" s="62" t="s">
        <v>548</v>
      </c>
      <c r="H3771" s="47"/>
      <c r="I3771" s="47"/>
      <c r="J3771" s="60"/>
      <c r="K3771" s="47"/>
      <c r="L3771" s="47"/>
      <c r="M3771" s="62"/>
    </row>
    <row r="3772" spans="1:13" ht="15" thickTop="1" x14ac:dyDescent="0.3">
      <c r="A3772" s="62"/>
      <c r="B3772" s="49" t="s">
        <v>52</v>
      </c>
      <c r="C3772" s="14"/>
      <c r="D3772" s="15"/>
      <c r="E3772" s="16"/>
      <c r="F3772" s="17"/>
      <c r="G3772" s="16"/>
      <c r="H3772" s="711" t="s">
        <v>164</v>
      </c>
      <c r="I3772" s="712"/>
      <c r="J3772" s="712"/>
      <c r="K3772" s="712"/>
      <c r="L3772" s="713"/>
      <c r="M3772" s="62"/>
    </row>
    <row r="3773" spans="1:13" ht="28.8" x14ac:dyDescent="0.3">
      <c r="A3773" s="62"/>
      <c r="B3773" s="186" t="s">
        <v>53</v>
      </c>
      <c r="C3773" s="187" t="s">
        <v>1</v>
      </c>
      <c r="D3773" s="161" t="s">
        <v>54</v>
      </c>
      <c r="E3773" s="188" t="s">
        <v>23</v>
      </c>
      <c r="F3773" s="188" t="s">
        <v>55</v>
      </c>
      <c r="G3773" s="188" t="s">
        <v>56</v>
      </c>
      <c r="H3773" s="90" t="s">
        <v>158</v>
      </c>
      <c r="I3773" s="169" t="s">
        <v>159</v>
      </c>
      <c r="J3773" s="169" t="s">
        <v>160</v>
      </c>
      <c r="K3773" s="169" t="s">
        <v>161</v>
      </c>
      <c r="L3773" s="92" t="s">
        <v>162</v>
      </c>
      <c r="M3773" s="62"/>
    </row>
    <row r="3774" spans="1:13" x14ac:dyDescent="0.3">
      <c r="A3774" s="62"/>
      <c r="B3774" s="543">
        <v>0</v>
      </c>
      <c r="C3774" s="544"/>
      <c r="D3774" s="539">
        <v>0</v>
      </c>
      <c r="E3774" s="545">
        <v>0</v>
      </c>
      <c r="F3774" s="391"/>
      <c r="G3774" s="545">
        <v>0</v>
      </c>
      <c r="H3774" s="546">
        <v>0</v>
      </c>
      <c r="I3774" s="547"/>
      <c r="J3774" s="168">
        <v>0</v>
      </c>
      <c r="K3774" s="548">
        <v>0</v>
      </c>
      <c r="L3774" s="549">
        <v>0</v>
      </c>
      <c r="M3774" s="560"/>
    </row>
    <row r="3775" spans="1:13" x14ac:dyDescent="0.3">
      <c r="A3775" s="62"/>
      <c r="B3775" s="563">
        <v>0</v>
      </c>
      <c r="C3775" s="564"/>
      <c r="D3775" s="565">
        <v>0</v>
      </c>
      <c r="E3775" s="566">
        <v>0</v>
      </c>
      <c r="F3775" s="552"/>
      <c r="G3775" s="566">
        <v>0</v>
      </c>
      <c r="H3775" s="567">
        <v>0</v>
      </c>
      <c r="I3775" s="99"/>
      <c r="J3775" s="568">
        <v>0</v>
      </c>
      <c r="K3775" s="569">
        <v>0</v>
      </c>
      <c r="L3775" s="570">
        <v>0</v>
      </c>
      <c r="M3775" s="560"/>
    </row>
    <row r="3776" spans="1:13" x14ac:dyDescent="0.3">
      <c r="A3776" s="62"/>
      <c r="B3776" s="6">
        <v>0</v>
      </c>
      <c r="C3776" s="25"/>
      <c r="D3776" s="3">
        <v>0</v>
      </c>
      <c r="E3776" s="26">
        <v>0</v>
      </c>
      <c r="F3776" s="27"/>
      <c r="G3776" s="26">
        <v>0</v>
      </c>
      <c r="H3776" s="89">
        <v>0</v>
      </c>
      <c r="I3776" s="99"/>
      <c r="J3776" s="61">
        <v>0</v>
      </c>
      <c r="K3776" s="100">
        <v>0</v>
      </c>
      <c r="L3776" s="101">
        <v>0</v>
      </c>
      <c r="M3776" s="62"/>
    </row>
    <row r="3777" spans="1:13" x14ac:dyDescent="0.3">
      <c r="A3777" s="62"/>
      <c r="B3777" s="6">
        <v>0</v>
      </c>
      <c r="C3777" s="25"/>
      <c r="D3777" s="3">
        <v>0</v>
      </c>
      <c r="E3777" s="26">
        <v>0</v>
      </c>
      <c r="F3777" s="27"/>
      <c r="G3777" s="26">
        <v>0</v>
      </c>
      <c r="H3777" s="89">
        <v>0</v>
      </c>
      <c r="I3777" s="99"/>
      <c r="J3777" s="61">
        <v>0</v>
      </c>
      <c r="K3777" s="100">
        <v>0</v>
      </c>
      <c r="L3777" s="101">
        <v>0</v>
      </c>
      <c r="M3777" s="62"/>
    </row>
    <row r="3778" spans="1:13" x14ac:dyDescent="0.3">
      <c r="A3778" s="62"/>
      <c r="B3778" s="6">
        <v>0</v>
      </c>
      <c r="C3778" s="25"/>
      <c r="D3778" s="3">
        <v>0</v>
      </c>
      <c r="E3778" s="26">
        <v>0</v>
      </c>
      <c r="F3778" s="27"/>
      <c r="G3778" s="26">
        <v>0</v>
      </c>
      <c r="H3778" s="89">
        <v>0</v>
      </c>
      <c r="I3778" s="99"/>
      <c r="J3778" s="61">
        <v>0</v>
      </c>
      <c r="K3778" s="100">
        <v>0</v>
      </c>
      <c r="L3778" s="101">
        <v>0</v>
      </c>
      <c r="M3778" s="62"/>
    </row>
    <row r="3779" spans="1:13" x14ac:dyDescent="0.3">
      <c r="A3779" s="62"/>
      <c r="B3779" s="6">
        <v>0</v>
      </c>
      <c r="C3779" s="25"/>
      <c r="D3779" s="3">
        <v>0</v>
      </c>
      <c r="E3779" s="26">
        <v>0</v>
      </c>
      <c r="F3779" s="27"/>
      <c r="G3779" s="26">
        <v>0</v>
      </c>
      <c r="H3779" s="89">
        <v>0</v>
      </c>
      <c r="I3779" s="99"/>
      <c r="J3779" s="61">
        <v>0</v>
      </c>
      <c r="K3779" s="100">
        <v>0</v>
      </c>
      <c r="L3779" s="101">
        <v>0</v>
      </c>
      <c r="M3779" s="62"/>
    </row>
    <row r="3780" spans="1:13" x14ac:dyDescent="0.3">
      <c r="A3780" s="62"/>
      <c r="B3780" s="6" t="s">
        <v>1562</v>
      </c>
      <c r="C3780" s="25"/>
      <c r="D3780" s="3">
        <v>0</v>
      </c>
      <c r="E3780" s="26">
        <v>0</v>
      </c>
      <c r="F3780" s="27"/>
      <c r="G3780" s="26">
        <v>3.3000000000000002E-2</v>
      </c>
      <c r="H3780" s="89">
        <v>2.2711631108052306E-2</v>
      </c>
      <c r="I3780" s="99"/>
      <c r="J3780" s="61" t="s">
        <v>165</v>
      </c>
      <c r="K3780" s="100">
        <v>0.4</v>
      </c>
      <c r="L3780" s="101">
        <v>9.0846524432209221E-3</v>
      </c>
      <c r="M3780" s="62"/>
    </row>
    <row r="3781" spans="1:13" x14ac:dyDescent="0.3">
      <c r="A3781" s="62"/>
      <c r="B3781" s="6" t="s">
        <v>57</v>
      </c>
      <c r="C3781" s="25"/>
      <c r="D3781" s="28"/>
      <c r="E3781" s="26"/>
      <c r="F3781" s="27"/>
      <c r="G3781" s="193">
        <v>3.3000000000000002E-2</v>
      </c>
      <c r="H3781" s="102" t="s">
        <v>57</v>
      </c>
      <c r="I3781" s="103"/>
      <c r="J3781" s="85"/>
      <c r="K3781" s="104" t="s">
        <v>156</v>
      </c>
      <c r="L3781" s="105">
        <v>9.0846524432209221E-3</v>
      </c>
      <c r="M3781" s="62"/>
    </row>
    <row r="3782" spans="1:13" x14ac:dyDescent="0.3">
      <c r="A3782" s="62"/>
      <c r="B3782" s="194" t="s">
        <v>22</v>
      </c>
      <c r="C3782" s="195"/>
      <c r="D3782" s="196"/>
      <c r="E3782" s="197"/>
      <c r="F3782" s="155"/>
      <c r="G3782" s="87"/>
      <c r="H3782" s="107"/>
      <c r="I3782" s="174"/>
      <c r="J3782" s="175"/>
      <c r="K3782" s="176"/>
      <c r="L3782" s="110"/>
      <c r="M3782" s="62"/>
    </row>
    <row r="3783" spans="1:13" ht="28.8" x14ac:dyDescent="0.3">
      <c r="A3783" s="62"/>
      <c r="B3783" s="198" t="s">
        <v>58</v>
      </c>
      <c r="C3783" s="199" t="s">
        <v>1</v>
      </c>
      <c r="D3783" s="200" t="s">
        <v>59</v>
      </c>
      <c r="E3783" s="156" t="s">
        <v>23</v>
      </c>
      <c r="F3783" s="156" t="s">
        <v>55</v>
      </c>
      <c r="G3783" s="201" t="s">
        <v>56</v>
      </c>
      <c r="H3783" s="90" t="s">
        <v>158</v>
      </c>
      <c r="I3783" s="169" t="s">
        <v>159</v>
      </c>
      <c r="J3783" s="169" t="s">
        <v>160</v>
      </c>
      <c r="K3783" s="177" t="s">
        <v>161</v>
      </c>
      <c r="L3783" s="92" t="s">
        <v>162</v>
      </c>
      <c r="M3783" s="62"/>
    </row>
    <row r="3784" spans="1:13" x14ac:dyDescent="0.3">
      <c r="A3784" s="62"/>
      <c r="B3784" s="8" t="s">
        <v>85</v>
      </c>
      <c r="C3784" s="25">
        <v>1</v>
      </c>
      <c r="D3784" s="3">
        <v>4.55</v>
      </c>
      <c r="E3784" s="26">
        <v>4.55</v>
      </c>
      <c r="F3784" s="554">
        <v>0.05</v>
      </c>
      <c r="G3784" s="26">
        <v>0.22750000000000001</v>
      </c>
      <c r="H3784" s="170">
        <v>0.1565726083964212</v>
      </c>
      <c r="I3784" s="171"/>
      <c r="J3784" s="61" t="s">
        <v>163</v>
      </c>
      <c r="K3784" s="100">
        <v>1</v>
      </c>
      <c r="L3784" s="173">
        <v>0.1565726083964212</v>
      </c>
      <c r="M3784" s="62"/>
    </row>
    <row r="3785" spans="1:13" x14ac:dyDescent="0.3">
      <c r="A3785" s="62"/>
      <c r="B3785" s="550" t="s">
        <v>86</v>
      </c>
      <c r="C3785" s="25">
        <v>1</v>
      </c>
      <c r="D3785" s="3">
        <v>4.55</v>
      </c>
      <c r="E3785" s="26">
        <v>4.55</v>
      </c>
      <c r="F3785" s="554">
        <v>0.05</v>
      </c>
      <c r="G3785" s="26">
        <v>0.22750000000000001</v>
      </c>
      <c r="H3785" s="89">
        <v>0.1565726083964212</v>
      </c>
      <c r="I3785" s="99"/>
      <c r="J3785" s="61" t="s">
        <v>163</v>
      </c>
      <c r="K3785" s="100">
        <v>1</v>
      </c>
      <c r="L3785" s="101">
        <v>0.1565726083964212</v>
      </c>
      <c r="M3785" s="62"/>
    </row>
    <row r="3786" spans="1:13" x14ac:dyDescent="0.3">
      <c r="A3786" s="62"/>
      <c r="B3786" s="8" t="s">
        <v>27</v>
      </c>
      <c r="C3786" s="25">
        <v>1</v>
      </c>
      <c r="D3786" s="3">
        <v>4.0999999999999996</v>
      </c>
      <c r="E3786" s="26">
        <v>4.0999999999999996</v>
      </c>
      <c r="F3786" s="554">
        <v>0.05</v>
      </c>
      <c r="G3786" s="26">
        <v>0.20499999999999999</v>
      </c>
      <c r="H3786" s="89">
        <v>0.14108740536820369</v>
      </c>
      <c r="I3786" s="99"/>
      <c r="J3786" s="61" t="s">
        <v>163</v>
      </c>
      <c r="K3786" s="100">
        <v>1</v>
      </c>
      <c r="L3786" s="101">
        <v>0.14108740536820369</v>
      </c>
      <c r="M3786" s="62"/>
    </row>
    <row r="3787" spans="1:13" x14ac:dyDescent="0.3">
      <c r="A3787" s="62"/>
      <c r="B3787" s="8"/>
      <c r="C3787" s="25"/>
      <c r="D3787" s="3"/>
      <c r="E3787" s="26"/>
      <c r="F3787" s="27"/>
      <c r="G3787" s="26"/>
      <c r="H3787" s="89"/>
      <c r="I3787" s="99"/>
      <c r="J3787" s="61"/>
      <c r="K3787" s="100"/>
      <c r="L3787" s="101"/>
      <c r="M3787" s="62"/>
    </row>
    <row r="3788" spans="1:13" x14ac:dyDescent="0.3">
      <c r="A3788" s="62"/>
      <c r="B3788" s="8">
        <v>0</v>
      </c>
      <c r="C3788" s="25"/>
      <c r="D3788" s="3">
        <v>0</v>
      </c>
      <c r="E3788" s="26">
        <v>0</v>
      </c>
      <c r="F3788" s="27"/>
      <c r="G3788" s="26">
        <v>0</v>
      </c>
      <c r="H3788" s="89">
        <v>0</v>
      </c>
      <c r="I3788" s="99"/>
      <c r="J3788" s="61">
        <v>0</v>
      </c>
      <c r="K3788" s="100">
        <v>0</v>
      </c>
      <c r="L3788" s="101">
        <v>0</v>
      </c>
      <c r="M3788" s="62"/>
    </row>
    <row r="3789" spans="1:13" x14ac:dyDescent="0.3">
      <c r="A3789" s="62"/>
      <c r="B3789" s="8">
        <v>0</v>
      </c>
      <c r="C3789" s="25"/>
      <c r="D3789" s="3">
        <v>0</v>
      </c>
      <c r="E3789" s="26">
        <v>0</v>
      </c>
      <c r="F3789" s="27"/>
      <c r="G3789" s="26">
        <v>0</v>
      </c>
      <c r="H3789" s="89">
        <v>0</v>
      </c>
      <c r="I3789" s="99"/>
      <c r="J3789" s="61">
        <v>0</v>
      </c>
      <c r="K3789" s="100">
        <v>0</v>
      </c>
      <c r="L3789" s="101">
        <v>0</v>
      </c>
      <c r="M3789" s="62"/>
    </row>
    <row r="3790" spans="1:13" x14ac:dyDescent="0.3">
      <c r="A3790" s="62"/>
      <c r="B3790" s="8">
        <v>0</v>
      </c>
      <c r="C3790" s="25"/>
      <c r="D3790" s="3">
        <v>0</v>
      </c>
      <c r="E3790" s="26">
        <v>0</v>
      </c>
      <c r="F3790" s="27"/>
      <c r="G3790" s="26">
        <v>0</v>
      </c>
      <c r="H3790" s="89">
        <v>0</v>
      </c>
      <c r="I3790" s="99"/>
      <c r="J3790" s="61">
        <v>0</v>
      </c>
      <c r="K3790" s="100">
        <v>0</v>
      </c>
      <c r="L3790" s="101">
        <v>0</v>
      </c>
      <c r="M3790" s="62"/>
    </row>
    <row r="3791" spans="1:13" x14ac:dyDescent="0.3">
      <c r="A3791" s="62"/>
      <c r="B3791" s="8">
        <v>0</v>
      </c>
      <c r="C3791" s="25"/>
      <c r="D3791" s="3">
        <v>0</v>
      </c>
      <c r="E3791" s="26">
        <v>0</v>
      </c>
      <c r="F3791" s="27"/>
      <c r="G3791" s="26">
        <v>0</v>
      </c>
      <c r="H3791" s="89">
        <v>0</v>
      </c>
      <c r="I3791" s="99"/>
      <c r="J3791" s="61">
        <v>0</v>
      </c>
      <c r="K3791" s="100">
        <v>0</v>
      </c>
      <c r="L3791" s="101">
        <v>0</v>
      </c>
      <c r="M3791" s="62"/>
    </row>
    <row r="3792" spans="1:13" x14ac:dyDescent="0.3">
      <c r="A3792" s="62"/>
      <c r="B3792" s="8">
        <v>0</v>
      </c>
      <c r="C3792" s="25"/>
      <c r="D3792" s="3">
        <v>0</v>
      </c>
      <c r="E3792" s="26">
        <v>0</v>
      </c>
      <c r="F3792" s="27"/>
      <c r="G3792" s="26">
        <v>0</v>
      </c>
      <c r="H3792" s="89">
        <v>0</v>
      </c>
      <c r="I3792" s="99"/>
      <c r="J3792" s="61">
        <v>0</v>
      </c>
      <c r="K3792" s="100">
        <v>0</v>
      </c>
      <c r="L3792" s="101">
        <v>0</v>
      </c>
      <c r="M3792" s="62"/>
    </row>
    <row r="3793" spans="1:13" x14ac:dyDescent="0.3">
      <c r="A3793" s="62"/>
      <c r="B3793" s="6" t="s">
        <v>60</v>
      </c>
      <c r="C3793" s="25"/>
      <c r="D3793" s="28"/>
      <c r="E3793" s="26"/>
      <c r="F3793" s="27"/>
      <c r="G3793" s="193">
        <v>0.66</v>
      </c>
      <c r="H3793" s="106" t="s">
        <v>60</v>
      </c>
      <c r="I3793" s="103"/>
      <c r="J3793" s="85"/>
      <c r="K3793" s="104" t="s">
        <v>156</v>
      </c>
      <c r="L3793" s="95">
        <v>0.4542326221610461</v>
      </c>
      <c r="M3793" s="62"/>
    </row>
    <row r="3794" spans="1:13" x14ac:dyDescent="0.3">
      <c r="A3794" s="62"/>
      <c r="B3794" s="194" t="s">
        <v>38</v>
      </c>
      <c r="C3794" s="195"/>
      <c r="D3794" s="196"/>
      <c r="E3794" s="196"/>
      <c r="F3794" s="196"/>
      <c r="G3794" s="196"/>
      <c r="H3794" s="115"/>
      <c r="I3794" s="202"/>
      <c r="J3794" s="203"/>
      <c r="K3794" s="178"/>
      <c r="L3794" s="204"/>
      <c r="M3794" s="62"/>
    </row>
    <row r="3795" spans="1:13" ht="28.8" x14ac:dyDescent="0.3">
      <c r="A3795" s="62"/>
      <c r="B3795" s="53" t="s">
        <v>53</v>
      </c>
      <c r="C3795" s="195"/>
      <c r="D3795" s="205" t="s">
        <v>0</v>
      </c>
      <c r="E3795" s="206" t="s">
        <v>1</v>
      </c>
      <c r="F3795" s="207" t="s">
        <v>61</v>
      </c>
      <c r="G3795" s="188" t="s">
        <v>56</v>
      </c>
      <c r="H3795" s="111" t="s">
        <v>158</v>
      </c>
      <c r="I3795" s="112" t="s">
        <v>159</v>
      </c>
      <c r="J3795" s="112" t="s">
        <v>160</v>
      </c>
      <c r="K3795" s="113" t="s">
        <v>161</v>
      </c>
      <c r="L3795" s="114" t="s">
        <v>162</v>
      </c>
      <c r="M3795" s="62"/>
    </row>
    <row r="3796" spans="1:13" x14ac:dyDescent="0.3">
      <c r="A3796" s="62"/>
      <c r="B3796" s="189" t="s">
        <v>1654</v>
      </c>
      <c r="C3796" s="195"/>
      <c r="D3796" s="190" t="s">
        <v>5</v>
      </c>
      <c r="E3796" s="153">
        <v>1</v>
      </c>
      <c r="F3796" s="154">
        <v>0.76</v>
      </c>
      <c r="G3796" s="191">
        <v>0.76</v>
      </c>
      <c r="H3796" s="170">
        <v>0.52305574673090161</v>
      </c>
      <c r="I3796" s="171"/>
      <c r="J3796" s="192" t="s">
        <v>163</v>
      </c>
      <c r="K3796" s="172">
        <v>1</v>
      </c>
      <c r="L3796" s="173">
        <v>0.52305574673090161</v>
      </c>
      <c r="M3796" s="521"/>
    </row>
    <row r="3797" spans="1:13" x14ac:dyDescent="0.3">
      <c r="A3797" s="62"/>
      <c r="B3797" s="6">
        <v>0</v>
      </c>
      <c r="C3797" s="7"/>
      <c r="D3797" s="3">
        <v>0</v>
      </c>
      <c r="E3797" s="4"/>
      <c r="F3797" s="5">
        <v>0</v>
      </c>
      <c r="G3797" s="26">
        <v>0</v>
      </c>
      <c r="H3797" s="89">
        <v>0</v>
      </c>
      <c r="I3797" s="99"/>
      <c r="J3797" s="61">
        <v>0</v>
      </c>
      <c r="K3797" s="100">
        <v>0</v>
      </c>
      <c r="L3797" s="101">
        <v>0</v>
      </c>
      <c r="M3797" s="521"/>
    </row>
    <row r="3798" spans="1:13" x14ac:dyDescent="0.3">
      <c r="A3798" s="62"/>
      <c r="B3798" s="6">
        <v>0</v>
      </c>
      <c r="C3798" s="7"/>
      <c r="D3798" s="3"/>
      <c r="E3798" s="4"/>
      <c r="F3798" s="5">
        <v>0</v>
      </c>
      <c r="G3798" s="26">
        <v>0</v>
      </c>
      <c r="H3798" s="89">
        <v>0</v>
      </c>
      <c r="I3798" s="99"/>
      <c r="J3798" s="61">
        <v>0</v>
      </c>
      <c r="K3798" s="100">
        <v>0</v>
      </c>
      <c r="L3798" s="101">
        <v>0</v>
      </c>
      <c r="M3798" s="62"/>
    </row>
    <row r="3799" spans="1:13" x14ac:dyDescent="0.3">
      <c r="A3799" s="62"/>
      <c r="B3799" s="6">
        <v>0</v>
      </c>
      <c r="C3799" s="7"/>
      <c r="D3799" s="3">
        <v>0</v>
      </c>
      <c r="E3799" s="4"/>
      <c r="F3799" s="5">
        <v>0</v>
      </c>
      <c r="G3799" s="26">
        <v>0</v>
      </c>
      <c r="H3799" s="89">
        <v>0</v>
      </c>
      <c r="I3799" s="99"/>
      <c r="J3799" s="61">
        <v>0</v>
      </c>
      <c r="K3799" s="100">
        <v>0</v>
      </c>
      <c r="L3799" s="101">
        <v>0</v>
      </c>
      <c r="M3799" s="62"/>
    </row>
    <row r="3800" spans="1:13" x14ac:dyDescent="0.3">
      <c r="A3800" s="62"/>
      <c r="B3800" s="6">
        <v>0</v>
      </c>
      <c r="C3800" s="7"/>
      <c r="D3800" s="3">
        <v>0</v>
      </c>
      <c r="E3800" s="4"/>
      <c r="F3800" s="5">
        <v>0</v>
      </c>
      <c r="G3800" s="26">
        <v>0</v>
      </c>
      <c r="H3800" s="89">
        <v>0</v>
      </c>
      <c r="I3800" s="99"/>
      <c r="J3800" s="61">
        <v>0</v>
      </c>
      <c r="K3800" s="100">
        <v>0</v>
      </c>
      <c r="L3800" s="101">
        <v>0</v>
      </c>
      <c r="M3800" s="62"/>
    </row>
    <row r="3801" spans="1:13" x14ac:dyDescent="0.3">
      <c r="A3801" s="62"/>
      <c r="B3801" s="6">
        <v>0</v>
      </c>
      <c r="C3801" s="7"/>
      <c r="D3801" s="3">
        <v>0</v>
      </c>
      <c r="E3801" s="4"/>
      <c r="F3801" s="5">
        <v>0</v>
      </c>
      <c r="G3801" s="26">
        <v>0</v>
      </c>
      <c r="H3801" s="89">
        <v>0</v>
      </c>
      <c r="I3801" s="99"/>
      <c r="J3801" s="61">
        <v>0</v>
      </c>
      <c r="K3801" s="100">
        <v>0</v>
      </c>
      <c r="L3801" s="101">
        <v>0</v>
      </c>
      <c r="M3801" s="62"/>
    </row>
    <row r="3802" spans="1:13" x14ac:dyDescent="0.3">
      <c r="A3802" s="62"/>
      <c r="B3802" s="6">
        <v>0</v>
      </c>
      <c r="C3802" s="7"/>
      <c r="D3802" s="3">
        <v>0</v>
      </c>
      <c r="E3802" s="4"/>
      <c r="F3802" s="5">
        <v>0</v>
      </c>
      <c r="G3802" s="26">
        <v>0</v>
      </c>
      <c r="H3802" s="89">
        <v>0</v>
      </c>
      <c r="I3802" s="99"/>
      <c r="J3802" s="61">
        <v>0</v>
      </c>
      <c r="K3802" s="100">
        <v>0</v>
      </c>
      <c r="L3802" s="101">
        <v>0</v>
      </c>
      <c r="M3802" s="62"/>
    </row>
    <row r="3803" spans="1:13" x14ac:dyDescent="0.3">
      <c r="A3803" s="62"/>
      <c r="B3803" s="6">
        <v>0</v>
      </c>
      <c r="C3803" s="7"/>
      <c r="D3803" s="3">
        <v>0</v>
      </c>
      <c r="E3803" s="4"/>
      <c r="F3803" s="5">
        <v>0</v>
      </c>
      <c r="G3803" s="26">
        <v>0</v>
      </c>
      <c r="H3803" s="89">
        <v>0</v>
      </c>
      <c r="I3803" s="99"/>
      <c r="J3803" s="61">
        <v>0</v>
      </c>
      <c r="K3803" s="100">
        <v>0</v>
      </c>
      <c r="L3803" s="101">
        <v>0</v>
      </c>
      <c r="M3803" s="62"/>
    </row>
    <row r="3804" spans="1:13" x14ac:dyDescent="0.3">
      <c r="A3804" s="62"/>
      <c r="B3804" s="6">
        <v>0</v>
      </c>
      <c r="C3804" s="7"/>
      <c r="D3804" s="3">
        <v>0</v>
      </c>
      <c r="E3804" s="4"/>
      <c r="F3804" s="5">
        <v>0</v>
      </c>
      <c r="G3804" s="26">
        <v>0</v>
      </c>
      <c r="H3804" s="89">
        <v>0</v>
      </c>
      <c r="I3804" s="99"/>
      <c r="J3804" s="61">
        <v>0</v>
      </c>
      <c r="K3804" s="100">
        <v>0</v>
      </c>
      <c r="L3804" s="101">
        <v>0</v>
      </c>
      <c r="M3804" s="62"/>
    </row>
    <row r="3805" spans="1:13" x14ac:dyDescent="0.3">
      <c r="A3805" s="62"/>
      <c r="B3805" s="6">
        <v>0</v>
      </c>
      <c r="C3805" s="7"/>
      <c r="D3805" s="3">
        <v>0</v>
      </c>
      <c r="E3805" s="4"/>
      <c r="F3805" s="5">
        <v>0</v>
      </c>
      <c r="G3805" s="26">
        <v>0</v>
      </c>
      <c r="H3805" s="89">
        <v>0</v>
      </c>
      <c r="I3805" s="99"/>
      <c r="J3805" s="61">
        <v>0</v>
      </c>
      <c r="K3805" s="100">
        <v>0</v>
      </c>
      <c r="L3805" s="101">
        <v>0</v>
      </c>
      <c r="M3805" s="62"/>
    </row>
    <row r="3806" spans="1:13" x14ac:dyDescent="0.3">
      <c r="A3806" s="62"/>
      <c r="B3806" s="6">
        <v>0</v>
      </c>
      <c r="C3806" s="7"/>
      <c r="D3806" s="3">
        <v>0</v>
      </c>
      <c r="E3806" s="4"/>
      <c r="F3806" s="5">
        <v>0</v>
      </c>
      <c r="G3806" s="26">
        <v>0</v>
      </c>
      <c r="H3806" s="89">
        <v>0</v>
      </c>
      <c r="I3806" s="99"/>
      <c r="J3806" s="61">
        <v>0</v>
      </c>
      <c r="K3806" s="100">
        <v>0</v>
      </c>
      <c r="L3806" s="101">
        <v>0</v>
      </c>
      <c r="M3806" s="62"/>
    </row>
    <row r="3807" spans="1:13" x14ac:dyDescent="0.3">
      <c r="A3807" s="62"/>
      <c r="B3807" s="6">
        <v>0</v>
      </c>
      <c r="C3807" s="7"/>
      <c r="D3807" s="3">
        <v>0</v>
      </c>
      <c r="E3807" s="4"/>
      <c r="F3807" s="5">
        <v>0</v>
      </c>
      <c r="G3807" s="26">
        <v>0</v>
      </c>
      <c r="H3807" s="89">
        <v>0</v>
      </c>
      <c r="I3807" s="99"/>
      <c r="J3807" s="61">
        <v>0</v>
      </c>
      <c r="K3807" s="100">
        <v>0</v>
      </c>
      <c r="L3807" s="101">
        <v>0</v>
      </c>
      <c r="M3807" s="62"/>
    </row>
    <row r="3808" spans="1:13" x14ac:dyDescent="0.3">
      <c r="A3808" s="62"/>
      <c r="B3808" s="6">
        <v>0</v>
      </c>
      <c r="C3808" s="7"/>
      <c r="D3808" s="3">
        <v>0</v>
      </c>
      <c r="E3808" s="4"/>
      <c r="F3808" s="5">
        <v>0</v>
      </c>
      <c r="G3808" s="26">
        <v>0</v>
      </c>
      <c r="H3808" s="89">
        <v>0</v>
      </c>
      <c r="I3808" s="99"/>
      <c r="J3808" s="61">
        <v>0</v>
      </c>
      <c r="K3808" s="100">
        <v>0</v>
      </c>
      <c r="L3808" s="101">
        <v>0</v>
      </c>
      <c r="M3808" s="62"/>
    </row>
    <row r="3809" spans="1:13" x14ac:dyDescent="0.3">
      <c r="A3809" s="62"/>
      <c r="B3809" s="58" t="s">
        <v>62</v>
      </c>
      <c r="C3809" s="46"/>
      <c r="D3809" s="37"/>
      <c r="E3809" s="38"/>
      <c r="F3809" s="39"/>
      <c r="G3809" s="193">
        <v>0.76</v>
      </c>
      <c r="H3809" s="106" t="s">
        <v>62</v>
      </c>
      <c r="I3809" s="103"/>
      <c r="J3809" s="85"/>
      <c r="K3809" s="104" t="s">
        <v>156</v>
      </c>
      <c r="L3809" s="95">
        <v>0.52305574673090161</v>
      </c>
      <c r="M3809" s="62"/>
    </row>
    <row r="3810" spans="1:13" x14ac:dyDescent="0.3">
      <c r="A3810" s="62"/>
      <c r="B3810" s="194" t="s">
        <v>63</v>
      </c>
      <c r="C3810" s="195"/>
      <c r="D3810" s="196"/>
      <c r="E3810" s="197"/>
      <c r="F3810" s="155"/>
      <c r="G3810" s="197"/>
      <c r="H3810" s="115"/>
      <c r="I3810" s="202"/>
      <c r="J3810" s="203"/>
      <c r="K3810" s="178"/>
      <c r="L3810" s="204">
        <v>0</v>
      </c>
      <c r="M3810" s="62"/>
    </row>
    <row r="3811" spans="1:13" ht="28.8" x14ac:dyDescent="0.3">
      <c r="A3811" s="62"/>
      <c r="B3811" s="53" t="s">
        <v>53</v>
      </c>
      <c r="C3811" s="210"/>
      <c r="D3811" s="211" t="s">
        <v>0</v>
      </c>
      <c r="E3811" s="201" t="s">
        <v>1</v>
      </c>
      <c r="F3811" s="156" t="s">
        <v>61</v>
      </c>
      <c r="G3811" s="188" t="s">
        <v>56</v>
      </c>
      <c r="H3811" s="111" t="s">
        <v>158</v>
      </c>
      <c r="I3811" s="112" t="s">
        <v>159</v>
      </c>
      <c r="J3811" s="112" t="s">
        <v>160</v>
      </c>
      <c r="K3811" s="113" t="s">
        <v>161</v>
      </c>
      <c r="L3811" s="114" t="s">
        <v>162</v>
      </c>
      <c r="M3811" s="62"/>
    </row>
    <row r="3812" spans="1:13" x14ac:dyDescent="0.3">
      <c r="A3812" s="62"/>
      <c r="B3812" s="6">
        <v>0</v>
      </c>
      <c r="C3812" s="7"/>
      <c r="D3812" s="3">
        <v>0</v>
      </c>
      <c r="E3812" s="26"/>
      <c r="F3812" s="5">
        <v>0</v>
      </c>
      <c r="G3812" s="191">
        <v>0</v>
      </c>
      <c r="H3812" s="170">
        <v>0</v>
      </c>
      <c r="I3812" s="171"/>
      <c r="J3812" s="192">
        <v>0</v>
      </c>
      <c r="K3812" s="172">
        <v>0</v>
      </c>
      <c r="L3812" s="173">
        <v>0</v>
      </c>
      <c r="M3812" s="62"/>
    </row>
    <row r="3813" spans="1:13" x14ac:dyDescent="0.3">
      <c r="A3813" s="62"/>
      <c r="B3813" s="6">
        <v>0</v>
      </c>
      <c r="C3813" s="7"/>
      <c r="D3813" s="3">
        <v>0</v>
      </c>
      <c r="E3813" s="26"/>
      <c r="F3813" s="5">
        <v>0</v>
      </c>
      <c r="G3813" s="26">
        <v>0</v>
      </c>
      <c r="H3813" s="89">
        <v>0</v>
      </c>
      <c r="I3813" s="99"/>
      <c r="J3813" s="61">
        <v>0</v>
      </c>
      <c r="K3813" s="100">
        <v>0</v>
      </c>
      <c r="L3813" s="101">
        <v>0</v>
      </c>
      <c r="M3813" s="62"/>
    </row>
    <row r="3814" spans="1:13" x14ac:dyDescent="0.3">
      <c r="A3814" s="62"/>
      <c r="B3814" s="6">
        <v>0</v>
      </c>
      <c r="C3814" s="7"/>
      <c r="D3814" s="3">
        <v>0</v>
      </c>
      <c r="E3814" s="26"/>
      <c r="F3814" s="5">
        <v>0</v>
      </c>
      <c r="G3814" s="26">
        <v>0</v>
      </c>
      <c r="H3814" s="89">
        <v>0</v>
      </c>
      <c r="I3814" s="99"/>
      <c r="J3814" s="61">
        <v>0</v>
      </c>
      <c r="K3814" s="100">
        <v>0</v>
      </c>
      <c r="L3814" s="101">
        <v>0</v>
      </c>
      <c r="M3814" s="62"/>
    </row>
    <row r="3815" spans="1:13" x14ac:dyDescent="0.3">
      <c r="A3815" s="62"/>
      <c r="B3815" s="6">
        <v>0</v>
      </c>
      <c r="C3815" s="7"/>
      <c r="D3815" s="3">
        <v>0</v>
      </c>
      <c r="E3815" s="26"/>
      <c r="F3815" s="5">
        <v>0</v>
      </c>
      <c r="G3815" s="26">
        <v>0</v>
      </c>
      <c r="H3815" s="89">
        <v>0</v>
      </c>
      <c r="I3815" s="99"/>
      <c r="J3815" s="61">
        <v>0</v>
      </c>
      <c r="K3815" s="100">
        <v>0</v>
      </c>
      <c r="L3815" s="101">
        <v>0</v>
      </c>
      <c r="M3815" s="62"/>
    </row>
    <row r="3816" spans="1:13" x14ac:dyDescent="0.3">
      <c r="A3816" s="62"/>
      <c r="B3816" s="6">
        <v>0</v>
      </c>
      <c r="C3816" s="7"/>
      <c r="D3816" s="3">
        <v>0</v>
      </c>
      <c r="E3816" s="26"/>
      <c r="F3816" s="5">
        <v>0</v>
      </c>
      <c r="G3816" s="26">
        <v>0</v>
      </c>
      <c r="H3816" s="89">
        <v>0</v>
      </c>
      <c r="I3816" s="99"/>
      <c r="J3816" s="61">
        <v>0</v>
      </c>
      <c r="K3816" s="100">
        <v>0</v>
      </c>
      <c r="L3816" s="101">
        <v>0</v>
      </c>
      <c r="M3816" s="62"/>
    </row>
    <row r="3817" spans="1:13" ht="15" thickBot="1" x14ac:dyDescent="0.35">
      <c r="A3817" s="62"/>
      <c r="B3817" s="59" t="s">
        <v>64</v>
      </c>
      <c r="C3817" s="42"/>
      <c r="D3817" s="43"/>
      <c r="E3817" s="44"/>
      <c r="F3817" s="45"/>
      <c r="G3817" s="191">
        <v>0</v>
      </c>
      <c r="H3817" s="106" t="s">
        <v>64</v>
      </c>
      <c r="I3817" s="103"/>
      <c r="J3817" s="85"/>
      <c r="K3817" s="104" t="s">
        <v>156</v>
      </c>
      <c r="L3817" s="95">
        <v>0</v>
      </c>
      <c r="M3817" s="62"/>
    </row>
    <row r="3818" spans="1:13" x14ac:dyDescent="0.3">
      <c r="A3818" s="62"/>
      <c r="B3818" s="64"/>
      <c r="C3818" s="68"/>
      <c r="D3818" s="69" t="s">
        <v>65</v>
      </c>
      <c r="E3818" s="70"/>
      <c r="F3818" s="71"/>
      <c r="G3818" s="88">
        <v>1.4530000000000001</v>
      </c>
      <c r="H3818" s="179"/>
      <c r="I3818" s="212"/>
      <c r="J3818" s="213"/>
      <c r="K3818" s="214"/>
      <c r="L3818" s="180"/>
      <c r="M3818" s="62"/>
    </row>
    <row r="3819" spans="1:13" x14ac:dyDescent="0.3">
      <c r="A3819" s="62"/>
      <c r="B3819" s="63"/>
      <c r="C3819" s="68"/>
      <c r="D3819" s="72" t="s">
        <v>7</v>
      </c>
      <c r="E3819" s="215"/>
      <c r="F3819" s="181">
        <v>0.1</v>
      </c>
      <c r="G3819" s="215">
        <v>0.14499999999999999</v>
      </c>
      <c r="H3819" s="120"/>
      <c r="I3819" s="124"/>
      <c r="J3819" s="141"/>
      <c r="K3819" s="125"/>
      <c r="L3819" s="119"/>
      <c r="M3819" s="62"/>
    </row>
    <row r="3820" spans="1:13" x14ac:dyDescent="0.3">
      <c r="A3820" s="62"/>
      <c r="B3820" s="63"/>
      <c r="C3820" s="68"/>
      <c r="D3820" s="72" t="s">
        <v>8</v>
      </c>
      <c r="E3820" s="215"/>
      <c r="F3820" s="181">
        <v>0.1</v>
      </c>
      <c r="G3820" s="215">
        <v>0.14499999999999999</v>
      </c>
      <c r="H3820" s="120"/>
      <c r="I3820" s="124"/>
      <c r="J3820" s="141"/>
      <c r="K3820" s="125"/>
      <c r="L3820" s="119"/>
      <c r="M3820" s="62"/>
    </row>
    <row r="3821" spans="1:13" x14ac:dyDescent="0.3">
      <c r="A3821" s="62"/>
      <c r="B3821" s="63" t="s">
        <v>66</v>
      </c>
      <c r="C3821" s="68"/>
      <c r="D3821" s="75" t="s">
        <v>67</v>
      </c>
      <c r="E3821" s="76"/>
      <c r="F3821" s="71"/>
      <c r="G3821" s="76">
        <v>1.7430000000000001</v>
      </c>
      <c r="H3821" s="120"/>
      <c r="I3821" s="124"/>
      <c r="J3821" s="141"/>
      <c r="K3821" s="125"/>
      <c r="L3821" s="119"/>
      <c r="M3821" s="62"/>
    </row>
    <row r="3822" spans="1:13" ht="15" thickBot="1" x14ac:dyDescent="0.35">
      <c r="A3822" s="62"/>
      <c r="B3822" s="63"/>
      <c r="C3822" s="68"/>
      <c r="D3822" s="77" t="s">
        <v>68</v>
      </c>
      <c r="E3822" s="78"/>
      <c r="F3822" s="79"/>
      <c r="G3822" s="78">
        <v>1.74</v>
      </c>
      <c r="H3822" s="134">
        <v>1</v>
      </c>
      <c r="I3822" s="126"/>
      <c r="J3822" s="142"/>
      <c r="K3822" s="127"/>
      <c r="L3822" s="135">
        <v>0.98637302133516858</v>
      </c>
      <c r="M3822" s="62"/>
    </row>
    <row r="3823" spans="1:13" x14ac:dyDescent="0.3">
      <c r="A3823" s="62"/>
      <c r="B3823" s="63"/>
      <c r="C3823" s="68"/>
      <c r="D3823" s="80"/>
      <c r="E3823" s="67"/>
      <c r="F3823" s="65"/>
      <c r="G3823" s="67"/>
      <c r="H3823" s="47"/>
      <c r="I3823" s="47"/>
      <c r="J3823" s="60"/>
      <c r="K3823" s="47"/>
      <c r="L3823" s="47"/>
      <c r="M3823" s="62"/>
    </row>
    <row r="3824" spans="1:13" x14ac:dyDescent="0.3">
      <c r="A3824" s="62"/>
      <c r="B3824" s="63"/>
      <c r="C3824" s="68"/>
      <c r="D3824" s="80"/>
      <c r="E3824" s="67"/>
      <c r="F3824" s="65"/>
      <c r="G3824" s="67"/>
      <c r="H3824" s="47"/>
      <c r="I3824" s="47"/>
      <c r="J3824" s="60"/>
      <c r="K3824" s="47"/>
      <c r="L3824" s="47"/>
      <c r="M3824" s="62"/>
    </row>
    <row r="3825" spans="1:13" x14ac:dyDescent="0.3">
      <c r="A3825" s="62"/>
      <c r="B3825" s="63"/>
      <c r="C3825" s="68"/>
      <c r="D3825" s="80"/>
      <c r="E3825" s="67"/>
      <c r="F3825" s="65"/>
      <c r="G3825" s="67"/>
      <c r="H3825" s="47"/>
      <c r="I3825" s="47"/>
      <c r="J3825" s="60"/>
      <c r="K3825" s="47"/>
      <c r="L3825" s="47"/>
      <c r="M3825" s="62"/>
    </row>
    <row r="3826" spans="1:13" x14ac:dyDescent="0.3">
      <c r="A3826" s="62"/>
      <c r="B3826" s="136" t="s">
        <v>1808</v>
      </c>
      <c r="C3826" s="81"/>
      <c r="D3826" s="80"/>
      <c r="E3826" s="67"/>
      <c r="F3826" s="82"/>
      <c r="G3826" s="82"/>
      <c r="H3826" s="47"/>
      <c r="I3826" s="47"/>
      <c r="J3826" s="60"/>
      <c r="K3826" s="47"/>
      <c r="L3826" s="47"/>
      <c r="M3826" s="62"/>
    </row>
    <row r="3827" spans="1:13" x14ac:dyDescent="0.3">
      <c r="A3827" s="62"/>
      <c r="B3827" s="216" t="s">
        <v>6</v>
      </c>
      <c r="C3827" s="217"/>
      <c r="D3827" s="80"/>
      <c r="E3827" s="67"/>
      <c r="F3827" s="62"/>
      <c r="G3827" s="62"/>
      <c r="H3827" s="47"/>
      <c r="I3827" s="47"/>
      <c r="J3827" s="60"/>
      <c r="K3827" s="47"/>
      <c r="L3827" s="47"/>
      <c r="M3827" s="62"/>
    </row>
    <row r="3828" spans="1:13" x14ac:dyDescent="0.3">
      <c r="A3828" s="62"/>
      <c r="B3828" s="84"/>
      <c r="C3828" s="62"/>
      <c r="D3828" s="80"/>
      <c r="E3828" s="67"/>
      <c r="F3828" s="62"/>
      <c r="G3828" s="62"/>
      <c r="H3828" s="47"/>
      <c r="I3828" s="47"/>
      <c r="J3828" s="60"/>
      <c r="K3828" s="47"/>
      <c r="L3828" s="47"/>
      <c r="M3828" s="62"/>
    </row>
    <row r="3829" spans="1:13" x14ac:dyDescent="0.3">
      <c r="A3829" s="62"/>
      <c r="B3829" s="129"/>
      <c r="C3829" s="129"/>
      <c r="D3829" s="129"/>
      <c r="J3829" s="1"/>
    </row>
    <row r="3830" spans="1:13" x14ac:dyDescent="0.3">
      <c r="A3830" s="62"/>
      <c r="B3830" s="130"/>
      <c r="C3830" s="130"/>
      <c r="D3830" s="130"/>
      <c r="J3830" s="1"/>
    </row>
    <row r="3831" spans="1:13" ht="15.6" x14ac:dyDescent="0.3">
      <c r="A3831" s="62"/>
      <c r="B3831" s="47"/>
      <c r="C3831" s="47"/>
      <c r="D3831" s="715" t="s">
        <v>166</v>
      </c>
      <c r="E3831" s="715"/>
      <c r="F3831" s="715"/>
      <c r="J3831" s="1"/>
    </row>
    <row r="3832" spans="1:13" x14ac:dyDescent="0.3">
      <c r="A3832" s="62"/>
      <c r="B3832" s="132"/>
      <c r="C3832" s="132"/>
      <c r="D3832" s="132"/>
      <c r="J3832" s="1"/>
    </row>
    <row r="3833" spans="1:13" ht="82.2" customHeight="1" x14ac:dyDescent="0.3">
      <c r="A3833" s="62"/>
      <c r="B3833" s="710" t="s">
        <v>1809</v>
      </c>
      <c r="C3833" s="710"/>
      <c r="D3833" s="710"/>
      <c r="E3833" s="710"/>
      <c r="F3833" s="710"/>
      <c r="G3833" s="710"/>
      <c r="H3833" s="710"/>
      <c r="I3833" s="710"/>
      <c r="J3833" s="710"/>
      <c r="K3833" s="710"/>
      <c r="L3833" s="710"/>
    </row>
    <row r="3834" spans="1:13" x14ac:dyDescent="0.3">
      <c r="A3834" s="62"/>
      <c r="B3834" s="63"/>
      <c r="C3834" s="9"/>
      <c r="D3834" s="10"/>
      <c r="E3834" s="11"/>
      <c r="F3834" s="12"/>
      <c r="G3834" s="13"/>
      <c r="H3834" s="47"/>
      <c r="I3834" s="47"/>
      <c r="J3834" s="60"/>
      <c r="K3834" s="47"/>
      <c r="L3834" s="47"/>
      <c r="M3834" s="62"/>
    </row>
    <row r="3835" spans="1:13" x14ac:dyDescent="0.3">
      <c r="A3835" s="62"/>
      <c r="B3835" s="48" t="s">
        <v>48</v>
      </c>
      <c r="C3835" s="9"/>
      <c r="D3835" s="10"/>
      <c r="E3835" s="11"/>
      <c r="F3835" s="11"/>
      <c r="G3835" s="11"/>
      <c r="H3835" s="47"/>
      <c r="I3835" s="47"/>
      <c r="J3835" s="60"/>
      <c r="K3835" s="47"/>
      <c r="L3835" s="47"/>
      <c r="M3835" s="62"/>
    </row>
    <row r="3836" spans="1:13" x14ac:dyDescent="0.3">
      <c r="A3836" s="62"/>
      <c r="B3836" s="64" t="s">
        <v>49</v>
      </c>
      <c r="C3836" s="62" t="s">
        <v>1156</v>
      </c>
      <c r="D3836" s="62"/>
      <c r="E3836" s="62"/>
      <c r="F3836" s="47"/>
      <c r="G3836" s="47"/>
      <c r="H3836" s="47"/>
      <c r="I3836" s="65" t="s">
        <v>50</v>
      </c>
      <c r="J3836" s="68" t="s">
        <v>5</v>
      </c>
      <c r="K3836" s="47"/>
      <c r="L3836" s="47"/>
      <c r="M3836" s="62"/>
    </row>
    <row r="3837" spans="1:13" ht="15" thickBot="1" x14ac:dyDescent="0.35">
      <c r="A3837" s="62"/>
      <c r="B3837" s="64" t="s">
        <v>51</v>
      </c>
      <c r="C3837" s="62" t="s">
        <v>1683</v>
      </c>
      <c r="D3837" s="62"/>
      <c r="E3837" s="62"/>
      <c r="F3837" s="47"/>
      <c r="G3837" s="62" t="s">
        <v>608</v>
      </c>
      <c r="H3837" s="47"/>
      <c r="I3837" s="47"/>
      <c r="J3837" s="60"/>
      <c r="K3837" s="47"/>
      <c r="L3837" s="47"/>
      <c r="M3837" s="62"/>
    </row>
    <row r="3838" spans="1:13" ht="15" thickTop="1" x14ac:dyDescent="0.3">
      <c r="A3838" s="62"/>
      <c r="B3838" s="49" t="s">
        <v>52</v>
      </c>
      <c r="C3838" s="14"/>
      <c r="D3838" s="15"/>
      <c r="E3838" s="16"/>
      <c r="F3838" s="17"/>
      <c r="G3838" s="16"/>
      <c r="H3838" s="711" t="s">
        <v>164</v>
      </c>
      <c r="I3838" s="712"/>
      <c r="J3838" s="712"/>
      <c r="K3838" s="712"/>
      <c r="L3838" s="713"/>
      <c r="M3838" s="62"/>
    </row>
    <row r="3839" spans="1:13" ht="28.8" x14ac:dyDescent="0.3">
      <c r="A3839" s="62"/>
      <c r="B3839" s="186" t="s">
        <v>53</v>
      </c>
      <c r="C3839" s="187" t="s">
        <v>1</v>
      </c>
      <c r="D3839" s="161" t="s">
        <v>54</v>
      </c>
      <c r="E3839" s="188" t="s">
        <v>23</v>
      </c>
      <c r="F3839" s="188" t="s">
        <v>55</v>
      </c>
      <c r="G3839" s="188" t="s">
        <v>56</v>
      </c>
      <c r="H3839" s="90" t="s">
        <v>158</v>
      </c>
      <c r="I3839" s="169" t="s">
        <v>159</v>
      </c>
      <c r="J3839" s="169" t="s">
        <v>160</v>
      </c>
      <c r="K3839" s="169" t="s">
        <v>161</v>
      </c>
      <c r="L3839" s="92" t="s">
        <v>162</v>
      </c>
      <c r="M3839" s="62"/>
    </row>
    <row r="3840" spans="1:13" x14ac:dyDescent="0.3">
      <c r="A3840" s="62"/>
      <c r="B3840" s="189" t="s">
        <v>1584</v>
      </c>
      <c r="C3840" s="187">
        <v>1</v>
      </c>
      <c r="D3840" s="190">
        <v>5</v>
      </c>
      <c r="E3840" s="191">
        <v>5</v>
      </c>
      <c r="F3840" s="391">
        <v>0.1</v>
      </c>
      <c r="G3840" s="191">
        <v>0.5</v>
      </c>
      <c r="H3840" s="170">
        <v>2.6289679670769085E-4</v>
      </c>
      <c r="I3840" s="171"/>
      <c r="J3840" s="61" t="s">
        <v>165</v>
      </c>
      <c r="K3840" s="100">
        <v>0.4</v>
      </c>
      <c r="L3840" s="101">
        <v>1.0515871868307635E-4</v>
      </c>
      <c r="M3840" s="62"/>
    </row>
    <row r="3841" spans="1:13" x14ac:dyDescent="0.3">
      <c r="A3841" s="62"/>
      <c r="B3841" s="6">
        <v>0</v>
      </c>
      <c r="C3841" s="25"/>
      <c r="D3841" s="3">
        <v>0</v>
      </c>
      <c r="E3841" s="26">
        <v>0</v>
      </c>
      <c r="F3841" s="27"/>
      <c r="G3841" s="26">
        <v>0</v>
      </c>
      <c r="H3841" s="89">
        <v>0</v>
      </c>
      <c r="I3841" s="99"/>
      <c r="J3841" s="61">
        <v>0</v>
      </c>
      <c r="K3841" s="100">
        <v>0</v>
      </c>
      <c r="L3841" s="101">
        <v>0</v>
      </c>
      <c r="M3841" s="62"/>
    </row>
    <row r="3842" spans="1:13" x14ac:dyDescent="0.3">
      <c r="A3842" s="62"/>
      <c r="B3842" s="6">
        <v>0</v>
      </c>
      <c r="C3842" s="25"/>
      <c r="D3842" s="3">
        <v>0</v>
      </c>
      <c r="E3842" s="26">
        <v>0</v>
      </c>
      <c r="F3842" s="27"/>
      <c r="G3842" s="26">
        <v>0</v>
      </c>
      <c r="H3842" s="89">
        <v>0</v>
      </c>
      <c r="I3842" s="99"/>
      <c r="J3842" s="61">
        <v>0</v>
      </c>
      <c r="K3842" s="100">
        <v>0</v>
      </c>
      <c r="L3842" s="101">
        <v>0</v>
      </c>
      <c r="M3842" s="62"/>
    </row>
    <row r="3843" spans="1:13" x14ac:dyDescent="0.3">
      <c r="A3843" s="62"/>
      <c r="B3843" s="6">
        <v>0</v>
      </c>
      <c r="C3843" s="25"/>
      <c r="D3843" s="3">
        <v>0</v>
      </c>
      <c r="E3843" s="26">
        <v>0</v>
      </c>
      <c r="F3843" s="27"/>
      <c r="G3843" s="26">
        <v>0</v>
      </c>
      <c r="H3843" s="89">
        <v>0</v>
      </c>
      <c r="I3843" s="99"/>
      <c r="J3843" s="61">
        <v>0</v>
      </c>
      <c r="K3843" s="100">
        <v>0</v>
      </c>
      <c r="L3843" s="101">
        <v>0</v>
      </c>
      <c r="M3843" s="62"/>
    </row>
    <row r="3844" spans="1:13" x14ac:dyDescent="0.3">
      <c r="A3844" s="62"/>
      <c r="B3844" s="6">
        <v>0</v>
      </c>
      <c r="C3844" s="25"/>
      <c r="D3844" s="3">
        <v>0</v>
      </c>
      <c r="E3844" s="26">
        <v>0</v>
      </c>
      <c r="F3844" s="27"/>
      <c r="G3844" s="26">
        <v>0</v>
      </c>
      <c r="H3844" s="89">
        <v>0</v>
      </c>
      <c r="I3844" s="99"/>
      <c r="J3844" s="61">
        <v>0</v>
      </c>
      <c r="K3844" s="100">
        <v>0</v>
      </c>
      <c r="L3844" s="101">
        <v>0</v>
      </c>
      <c r="M3844" s="62"/>
    </row>
    <row r="3845" spans="1:13" x14ac:dyDescent="0.3">
      <c r="A3845" s="62"/>
      <c r="B3845" s="6">
        <v>0</v>
      </c>
      <c r="C3845" s="25"/>
      <c r="D3845" s="3">
        <v>0</v>
      </c>
      <c r="E3845" s="26">
        <v>0</v>
      </c>
      <c r="F3845" s="27"/>
      <c r="G3845" s="26">
        <v>0</v>
      </c>
      <c r="H3845" s="89">
        <v>0</v>
      </c>
      <c r="I3845" s="99"/>
      <c r="J3845" s="61">
        <v>0</v>
      </c>
      <c r="K3845" s="100">
        <v>0</v>
      </c>
      <c r="L3845" s="101">
        <v>0</v>
      </c>
      <c r="M3845" s="62"/>
    </row>
    <row r="3846" spans="1:13" x14ac:dyDescent="0.3">
      <c r="A3846" s="62"/>
      <c r="B3846" s="6" t="s">
        <v>1562</v>
      </c>
      <c r="C3846" s="25"/>
      <c r="D3846" s="3">
        <v>0</v>
      </c>
      <c r="E3846" s="26">
        <v>0</v>
      </c>
      <c r="F3846" s="27"/>
      <c r="G3846" s="26">
        <v>6.6000000000000003E-2</v>
      </c>
      <c r="H3846" s="89">
        <v>3.4702377165415193E-5</v>
      </c>
      <c r="I3846" s="99"/>
      <c r="J3846" s="61" t="s">
        <v>165</v>
      </c>
      <c r="K3846" s="100">
        <v>0.4</v>
      </c>
      <c r="L3846" s="101">
        <v>1.3880950866166078E-5</v>
      </c>
      <c r="M3846" s="62"/>
    </row>
    <row r="3847" spans="1:13" x14ac:dyDescent="0.3">
      <c r="A3847" s="62"/>
      <c r="B3847" s="6" t="s">
        <v>57</v>
      </c>
      <c r="C3847" s="25"/>
      <c r="D3847" s="28"/>
      <c r="E3847" s="26"/>
      <c r="F3847" s="27"/>
      <c r="G3847" s="193">
        <v>0.56600000000000006</v>
      </c>
      <c r="H3847" s="102" t="s">
        <v>57</v>
      </c>
      <c r="I3847" s="103"/>
      <c r="J3847" s="85"/>
      <c r="K3847" s="104" t="s">
        <v>156</v>
      </c>
      <c r="L3847" s="105">
        <v>1.1903966954924242E-4</v>
      </c>
      <c r="M3847" s="62"/>
    </row>
    <row r="3848" spans="1:13" x14ac:dyDescent="0.3">
      <c r="A3848" s="62"/>
      <c r="B3848" s="194" t="s">
        <v>22</v>
      </c>
      <c r="C3848" s="195"/>
      <c r="D3848" s="196"/>
      <c r="E3848" s="197"/>
      <c r="F3848" s="155"/>
      <c r="G3848" s="87"/>
      <c r="H3848" s="107"/>
      <c r="I3848" s="174"/>
      <c r="J3848" s="175"/>
      <c r="K3848" s="176"/>
      <c r="L3848" s="110"/>
      <c r="M3848" s="62"/>
    </row>
    <row r="3849" spans="1:13" ht="28.8" x14ac:dyDescent="0.3">
      <c r="A3849" s="62"/>
      <c r="B3849" s="198" t="s">
        <v>58</v>
      </c>
      <c r="C3849" s="199" t="s">
        <v>1</v>
      </c>
      <c r="D3849" s="200" t="s">
        <v>59</v>
      </c>
      <c r="E3849" s="156" t="s">
        <v>23</v>
      </c>
      <c r="F3849" s="156" t="s">
        <v>55</v>
      </c>
      <c r="G3849" s="201" t="s">
        <v>56</v>
      </c>
      <c r="H3849" s="90" t="s">
        <v>158</v>
      </c>
      <c r="I3849" s="169" t="s">
        <v>159</v>
      </c>
      <c r="J3849" s="169" t="s">
        <v>160</v>
      </c>
      <c r="K3849" s="177" t="s">
        <v>161</v>
      </c>
      <c r="L3849" s="92" t="s">
        <v>162</v>
      </c>
      <c r="M3849" s="62"/>
    </row>
    <row r="3850" spans="1:13" x14ac:dyDescent="0.3">
      <c r="A3850" s="62"/>
      <c r="B3850" s="8" t="s">
        <v>87</v>
      </c>
      <c r="C3850" s="25">
        <v>1</v>
      </c>
      <c r="D3850" s="3">
        <v>4.5599999999999996</v>
      </c>
      <c r="E3850" s="26">
        <v>4.5599999999999996</v>
      </c>
      <c r="F3850" s="26">
        <v>0.1</v>
      </c>
      <c r="G3850" s="26">
        <v>0.45599999999999996</v>
      </c>
      <c r="H3850" s="170">
        <v>2.3976187859741402E-4</v>
      </c>
      <c r="I3850" s="171"/>
      <c r="J3850" s="192" t="s">
        <v>163</v>
      </c>
      <c r="K3850" s="172">
        <v>1</v>
      </c>
      <c r="L3850" s="173">
        <v>2.3976187859741402E-4</v>
      </c>
      <c r="M3850" s="62"/>
    </row>
    <row r="3851" spans="1:13" x14ac:dyDescent="0.3">
      <c r="A3851" s="62"/>
      <c r="B3851" s="550" t="s">
        <v>86</v>
      </c>
      <c r="C3851" s="25">
        <v>1</v>
      </c>
      <c r="D3851" s="3">
        <v>4.55</v>
      </c>
      <c r="E3851" s="26">
        <v>4.55</v>
      </c>
      <c r="F3851" s="26">
        <v>0.1</v>
      </c>
      <c r="G3851" s="26">
        <v>0.45500000000000002</v>
      </c>
      <c r="H3851" s="89">
        <v>2.3923608500399867E-4</v>
      </c>
      <c r="I3851" s="99"/>
      <c r="J3851" s="61" t="s">
        <v>163</v>
      </c>
      <c r="K3851" s="100">
        <v>1</v>
      </c>
      <c r="L3851" s="101">
        <v>2.3923608500399867E-4</v>
      </c>
      <c r="M3851" s="62"/>
    </row>
    <row r="3852" spans="1:13" x14ac:dyDescent="0.3">
      <c r="A3852" s="62"/>
      <c r="B3852" s="8" t="s">
        <v>27</v>
      </c>
      <c r="C3852" s="25">
        <v>1</v>
      </c>
      <c r="D3852" s="3">
        <v>4.0999999999999996</v>
      </c>
      <c r="E3852" s="26">
        <v>4.0999999999999996</v>
      </c>
      <c r="F3852" s="26">
        <v>0.1</v>
      </c>
      <c r="G3852" s="26">
        <v>0.41</v>
      </c>
      <c r="H3852" s="89">
        <v>2.1557537330030649E-4</v>
      </c>
      <c r="I3852" s="99"/>
      <c r="J3852" s="61" t="s">
        <v>163</v>
      </c>
      <c r="K3852" s="100">
        <v>1</v>
      </c>
      <c r="L3852" s="101">
        <v>2.1557537330030649E-4</v>
      </c>
      <c r="M3852" s="62"/>
    </row>
    <row r="3853" spans="1:13" x14ac:dyDescent="0.3">
      <c r="A3853" s="62"/>
      <c r="B3853" s="8"/>
      <c r="C3853" s="25"/>
      <c r="D3853" s="3"/>
      <c r="E3853" s="26"/>
      <c r="F3853" s="27"/>
      <c r="G3853" s="26"/>
      <c r="H3853" s="89"/>
      <c r="I3853" s="99"/>
      <c r="J3853" s="61"/>
      <c r="K3853" s="100"/>
      <c r="L3853" s="101"/>
      <c r="M3853" s="62"/>
    </row>
    <row r="3854" spans="1:13" x14ac:dyDescent="0.3">
      <c r="A3854" s="62"/>
      <c r="B3854" s="8">
        <v>0</v>
      </c>
      <c r="C3854" s="25"/>
      <c r="D3854" s="3">
        <v>0</v>
      </c>
      <c r="E3854" s="26">
        <v>0</v>
      </c>
      <c r="F3854" s="27"/>
      <c r="G3854" s="26">
        <v>0</v>
      </c>
      <c r="H3854" s="89">
        <v>0</v>
      </c>
      <c r="I3854" s="99"/>
      <c r="J3854" s="61">
        <v>0</v>
      </c>
      <c r="K3854" s="100">
        <v>0</v>
      </c>
      <c r="L3854" s="101">
        <v>0</v>
      </c>
      <c r="M3854" s="62"/>
    </row>
    <row r="3855" spans="1:13" x14ac:dyDescent="0.3">
      <c r="A3855" s="62"/>
      <c r="B3855" s="8">
        <v>0</v>
      </c>
      <c r="C3855" s="25"/>
      <c r="D3855" s="3">
        <v>0</v>
      </c>
      <c r="E3855" s="26">
        <v>0</v>
      </c>
      <c r="F3855" s="27"/>
      <c r="G3855" s="26">
        <v>0</v>
      </c>
      <c r="H3855" s="89">
        <v>0</v>
      </c>
      <c r="I3855" s="99"/>
      <c r="J3855" s="61">
        <v>0</v>
      </c>
      <c r="K3855" s="100">
        <v>0</v>
      </c>
      <c r="L3855" s="101">
        <v>0</v>
      </c>
      <c r="M3855" s="62"/>
    </row>
    <row r="3856" spans="1:13" x14ac:dyDescent="0.3">
      <c r="A3856" s="62"/>
      <c r="B3856" s="8">
        <v>0</v>
      </c>
      <c r="C3856" s="25"/>
      <c r="D3856" s="3">
        <v>0</v>
      </c>
      <c r="E3856" s="26">
        <v>0</v>
      </c>
      <c r="F3856" s="27"/>
      <c r="G3856" s="26">
        <v>0</v>
      </c>
      <c r="H3856" s="89">
        <v>0</v>
      </c>
      <c r="I3856" s="99"/>
      <c r="J3856" s="61">
        <v>0</v>
      </c>
      <c r="K3856" s="100">
        <v>0</v>
      </c>
      <c r="L3856" s="101">
        <v>0</v>
      </c>
      <c r="M3856" s="62"/>
    </row>
    <row r="3857" spans="1:13" x14ac:dyDescent="0.3">
      <c r="A3857" s="62"/>
      <c r="B3857" s="8">
        <v>0</v>
      </c>
      <c r="C3857" s="25"/>
      <c r="D3857" s="3">
        <v>0</v>
      </c>
      <c r="E3857" s="26">
        <v>0</v>
      </c>
      <c r="F3857" s="27"/>
      <c r="G3857" s="26">
        <v>0</v>
      </c>
      <c r="H3857" s="89">
        <v>0</v>
      </c>
      <c r="I3857" s="99"/>
      <c r="J3857" s="61">
        <v>0</v>
      </c>
      <c r="K3857" s="100">
        <v>0</v>
      </c>
      <c r="L3857" s="101">
        <v>0</v>
      </c>
      <c r="M3857" s="62"/>
    </row>
    <row r="3858" spans="1:13" x14ac:dyDescent="0.3">
      <c r="A3858" s="62"/>
      <c r="B3858" s="8">
        <v>0</v>
      </c>
      <c r="C3858" s="25"/>
      <c r="D3858" s="3">
        <v>0</v>
      </c>
      <c r="E3858" s="26">
        <v>0</v>
      </c>
      <c r="F3858" s="27"/>
      <c r="G3858" s="26">
        <v>0</v>
      </c>
      <c r="H3858" s="89">
        <v>0</v>
      </c>
      <c r="I3858" s="99"/>
      <c r="J3858" s="61">
        <v>0</v>
      </c>
      <c r="K3858" s="100">
        <v>0</v>
      </c>
      <c r="L3858" s="101">
        <v>0</v>
      </c>
      <c r="M3858" s="62"/>
    </row>
    <row r="3859" spans="1:13" x14ac:dyDescent="0.3">
      <c r="A3859" s="62"/>
      <c r="B3859" s="6" t="s">
        <v>60</v>
      </c>
      <c r="C3859" s="25"/>
      <c r="D3859" s="28"/>
      <c r="E3859" s="26"/>
      <c r="F3859" s="27"/>
      <c r="G3859" s="193">
        <v>1.321</v>
      </c>
      <c r="H3859" s="106" t="s">
        <v>60</v>
      </c>
      <c r="I3859" s="103"/>
      <c r="J3859" s="85"/>
      <c r="K3859" s="104" t="s">
        <v>156</v>
      </c>
      <c r="L3859" s="95">
        <v>6.9457333690171917E-4</v>
      </c>
      <c r="M3859" s="62"/>
    </row>
    <row r="3860" spans="1:13" x14ac:dyDescent="0.3">
      <c r="A3860" s="62"/>
      <c r="B3860" s="194" t="s">
        <v>38</v>
      </c>
      <c r="C3860" s="195"/>
      <c r="D3860" s="196"/>
      <c r="E3860" s="196"/>
      <c r="F3860" s="196"/>
      <c r="G3860" s="196"/>
      <c r="H3860" s="115"/>
      <c r="I3860" s="202"/>
      <c r="J3860" s="203"/>
      <c r="K3860" s="178"/>
      <c r="L3860" s="204"/>
      <c r="M3860" s="62"/>
    </row>
    <row r="3861" spans="1:13" ht="28.8" x14ac:dyDescent="0.3">
      <c r="A3861" s="62"/>
      <c r="B3861" s="53" t="s">
        <v>53</v>
      </c>
      <c r="C3861" s="195"/>
      <c r="D3861" s="205" t="s">
        <v>0</v>
      </c>
      <c r="E3861" s="206" t="s">
        <v>1</v>
      </c>
      <c r="F3861" s="207" t="s">
        <v>61</v>
      </c>
      <c r="G3861" s="188" t="s">
        <v>56</v>
      </c>
      <c r="H3861" s="111" t="s">
        <v>158</v>
      </c>
      <c r="I3861" s="112" t="s">
        <v>159</v>
      </c>
      <c r="J3861" s="112" t="s">
        <v>160</v>
      </c>
      <c r="K3861" s="113" t="s">
        <v>161</v>
      </c>
      <c r="L3861" s="114" t="s">
        <v>162</v>
      </c>
      <c r="M3861" s="62"/>
    </row>
    <row r="3862" spans="1:13" ht="26.4" x14ac:dyDescent="0.3">
      <c r="A3862" s="62"/>
      <c r="B3862" s="189" t="s">
        <v>1156</v>
      </c>
      <c r="C3862" s="195"/>
      <c r="D3862" s="190" t="s">
        <v>5</v>
      </c>
      <c r="E3862" s="153">
        <v>1</v>
      </c>
      <c r="F3862" s="154">
        <v>1900</v>
      </c>
      <c r="G3862" s="191">
        <v>1900</v>
      </c>
      <c r="H3862" s="170">
        <v>0.99900782748922523</v>
      </c>
      <c r="I3862" s="171"/>
      <c r="J3862" s="192" t="s">
        <v>163</v>
      </c>
      <c r="K3862" s="172">
        <v>1</v>
      </c>
      <c r="L3862" s="173">
        <v>0.99900782748922523</v>
      </c>
      <c r="M3862" s="521"/>
    </row>
    <row r="3863" spans="1:13" x14ac:dyDescent="0.3">
      <c r="A3863" s="62"/>
      <c r="B3863" s="6">
        <v>0</v>
      </c>
      <c r="C3863" s="7"/>
      <c r="D3863" s="3">
        <v>0</v>
      </c>
      <c r="E3863" s="4"/>
      <c r="F3863" s="5">
        <v>0</v>
      </c>
      <c r="G3863" s="26">
        <v>0</v>
      </c>
      <c r="H3863" s="89">
        <v>0</v>
      </c>
      <c r="I3863" s="99"/>
      <c r="J3863" s="61">
        <v>0</v>
      </c>
      <c r="K3863" s="100">
        <v>0</v>
      </c>
      <c r="L3863" s="101">
        <v>0</v>
      </c>
      <c r="M3863" s="521"/>
    </row>
    <row r="3864" spans="1:13" x14ac:dyDescent="0.3">
      <c r="A3864" s="62"/>
      <c r="B3864" s="6">
        <v>0</v>
      </c>
      <c r="C3864" s="7"/>
      <c r="D3864" s="3"/>
      <c r="E3864" s="4"/>
      <c r="F3864" s="5">
        <v>0</v>
      </c>
      <c r="G3864" s="26">
        <v>0</v>
      </c>
      <c r="H3864" s="89">
        <v>0</v>
      </c>
      <c r="I3864" s="99"/>
      <c r="J3864" s="61">
        <v>0</v>
      </c>
      <c r="K3864" s="100">
        <v>0</v>
      </c>
      <c r="L3864" s="101">
        <v>0</v>
      </c>
      <c r="M3864" s="62"/>
    </row>
    <row r="3865" spans="1:13" x14ac:dyDescent="0.3">
      <c r="A3865" s="62"/>
      <c r="B3865" s="6">
        <v>0</v>
      </c>
      <c r="C3865" s="7"/>
      <c r="D3865" s="3">
        <v>0</v>
      </c>
      <c r="E3865" s="4"/>
      <c r="F3865" s="5">
        <v>0</v>
      </c>
      <c r="G3865" s="26">
        <v>0</v>
      </c>
      <c r="H3865" s="89">
        <v>0</v>
      </c>
      <c r="I3865" s="99"/>
      <c r="J3865" s="61">
        <v>0</v>
      </c>
      <c r="K3865" s="100">
        <v>0</v>
      </c>
      <c r="L3865" s="101">
        <v>0</v>
      </c>
      <c r="M3865" s="62"/>
    </row>
    <row r="3866" spans="1:13" x14ac:dyDescent="0.3">
      <c r="A3866" s="62"/>
      <c r="B3866" s="6">
        <v>0</v>
      </c>
      <c r="C3866" s="7"/>
      <c r="D3866" s="3">
        <v>0</v>
      </c>
      <c r="E3866" s="4"/>
      <c r="F3866" s="5">
        <v>0</v>
      </c>
      <c r="G3866" s="26">
        <v>0</v>
      </c>
      <c r="H3866" s="89">
        <v>0</v>
      </c>
      <c r="I3866" s="99"/>
      <c r="J3866" s="61">
        <v>0</v>
      </c>
      <c r="K3866" s="100">
        <v>0</v>
      </c>
      <c r="L3866" s="101">
        <v>0</v>
      </c>
      <c r="M3866" s="62"/>
    </row>
    <row r="3867" spans="1:13" x14ac:dyDescent="0.3">
      <c r="A3867" s="62"/>
      <c r="B3867" s="6">
        <v>0</v>
      </c>
      <c r="C3867" s="7"/>
      <c r="D3867" s="3">
        <v>0</v>
      </c>
      <c r="E3867" s="4"/>
      <c r="F3867" s="5">
        <v>0</v>
      </c>
      <c r="G3867" s="26">
        <v>0</v>
      </c>
      <c r="H3867" s="89">
        <v>0</v>
      </c>
      <c r="I3867" s="99"/>
      <c r="J3867" s="61">
        <v>0</v>
      </c>
      <c r="K3867" s="100">
        <v>0</v>
      </c>
      <c r="L3867" s="101">
        <v>0</v>
      </c>
      <c r="M3867" s="62"/>
    </row>
    <row r="3868" spans="1:13" x14ac:dyDescent="0.3">
      <c r="A3868" s="62"/>
      <c r="B3868" s="6">
        <v>0</v>
      </c>
      <c r="C3868" s="7"/>
      <c r="D3868" s="3">
        <v>0</v>
      </c>
      <c r="E3868" s="4"/>
      <c r="F3868" s="5">
        <v>0</v>
      </c>
      <c r="G3868" s="26">
        <v>0</v>
      </c>
      <c r="H3868" s="89">
        <v>0</v>
      </c>
      <c r="I3868" s="99"/>
      <c r="J3868" s="61">
        <v>0</v>
      </c>
      <c r="K3868" s="100">
        <v>0</v>
      </c>
      <c r="L3868" s="101">
        <v>0</v>
      </c>
      <c r="M3868" s="62"/>
    </row>
    <row r="3869" spans="1:13" x14ac:dyDescent="0.3">
      <c r="A3869" s="62"/>
      <c r="B3869" s="6">
        <v>0</v>
      </c>
      <c r="C3869" s="7"/>
      <c r="D3869" s="3">
        <v>0</v>
      </c>
      <c r="E3869" s="4"/>
      <c r="F3869" s="5">
        <v>0</v>
      </c>
      <c r="G3869" s="26">
        <v>0</v>
      </c>
      <c r="H3869" s="89">
        <v>0</v>
      </c>
      <c r="I3869" s="99"/>
      <c r="J3869" s="61">
        <v>0</v>
      </c>
      <c r="K3869" s="100">
        <v>0</v>
      </c>
      <c r="L3869" s="101">
        <v>0</v>
      </c>
      <c r="M3869" s="62"/>
    </row>
    <row r="3870" spans="1:13" x14ac:dyDescent="0.3">
      <c r="A3870" s="62"/>
      <c r="B3870" s="6">
        <v>0</v>
      </c>
      <c r="C3870" s="7"/>
      <c r="D3870" s="3">
        <v>0</v>
      </c>
      <c r="E3870" s="4"/>
      <c r="F3870" s="5">
        <v>0</v>
      </c>
      <c r="G3870" s="26">
        <v>0</v>
      </c>
      <c r="H3870" s="89">
        <v>0</v>
      </c>
      <c r="I3870" s="99"/>
      <c r="J3870" s="61">
        <v>0</v>
      </c>
      <c r="K3870" s="100">
        <v>0</v>
      </c>
      <c r="L3870" s="101">
        <v>0</v>
      </c>
      <c r="M3870" s="62"/>
    </row>
    <row r="3871" spans="1:13" x14ac:dyDescent="0.3">
      <c r="A3871" s="62"/>
      <c r="B3871" s="6">
        <v>0</v>
      </c>
      <c r="C3871" s="7"/>
      <c r="D3871" s="3">
        <v>0</v>
      </c>
      <c r="E3871" s="4"/>
      <c r="F3871" s="5">
        <v>0</v>
      </c>
      <c r="G3871" s="26">
        <v>0</v>
      </c>
      <c r="H3871" s="89">
        <v>0</v>
      </c>
      <c r="I3871" s="99"/>
      <c r="J3871" s="61">
        <v>0</v>
      </c>
      <c r="K3871" s="100">
        <v>0</v>
      </c>
      <c r="L3871" s="101">
        <v>0</v>
      </c>
      <c r="M3871" s="62"/>
    </row>
    <row r="3872" spans="1:13" x14ac:dyDescent="0.3">
      <c r="A3872" s="62"/>
      <c r="B3872" s="6">
        <v>0</v>
      </c>
      <c r="C3872" s="7"/>
      <c r="D3872" s="3">
        <v>0</v>
      </c>
      <c r="E3872" s="4"/>
      <c r="F3872" s="5">
        <v>0</v>
      </c>
      <c r="G3872" s="26">
        <v>0</v>
      </c>
      <c r="H3872" s="89">
        <v>0</v>
      </c>
      <c r="I3872" s="99"/>
      <c r="J3872" s="61">
        <v>0</v>
      </c>
      <c r="K3872" s="100">
        <v>0</v>
      </c>
      <c r="L3872" s="101">
        <v>0</v>
      </c>
      <c r="M3872" s="62"/>
    </row>
    <row r="3873" spans="1:13" x14ac:dyDescent="0.3">
      <c r="A3873" s="62"/>
      <c r="B3873" s="6">
        <v>0</v>
      </c>
      <c r="C3873" s="7"/>
      <c r="D3873" s="3">
        <v>0</v>
      </c>
      <c r="E3873" s="4"/>
      <c r="F3873" s="5">
        <v>0</v>
      </c>
      <c r="G3873" s="26">
        <v>0</v>
      </c>
      <c r="H3873" s="89">
        <v>0</v>
      </c>
      <c r="I3873" s="99"/>
      <c r="J3873" s="61">
        <v>0</v>
      </c>
      <c r="K3873" s="100">
        <v>0</v>
      </c>
      <c r="L3873" s="101">
        <v>0</v>
      </c>
      <c r="M3873" s="62"/>
    </row>
    <row r="3874" spans="1:13" x14ac:dyDescent="0.3">
      <c r="A3874" s="62"/>
      <c r="B3874" s="6">
        <v>0</v>
      </c>
      <c r="C3874" s="7"/>
      <c r="D3874" s="3">
        <v>0</v>
      </c>
      <c r="E3874" s="4"/>
      <c r="F3874" s="5">
        <v>0</v>
      </c>
      <c r="G3874" s="26">
        <v>0</v>
      </c>
      <c r="H3874" s="89">
        <v>0</v>
      </c>
      <c r="I3874" s="99"/>
      <c r="J3874" s="61">
        <v>0</v>
      </c>
      <c r="K3874" s="100">
        <v>0</v>
      </c>
      <c r="L3874" s="101">
        <v>0</v>
      </c>
      <c r="M3874" s="62"/>
    </row>
    <row r="3875" spans="1:13" x14ac:dyDescent="0.3">
      <c r="A3875" s="62"/>
      <c r="B3875" s="58" t="s">
        <v>62</v>
      </c>
      <c r="C3875" s="46"/>
      <c r="D3875" s="37"/>
      <c r="E3875" s="38"/>
      <c r="F3875" s="39"/>
      <c r="G3875" s="193">
        <v>1900</v>
      </c>
      <c r="H3875" s="106" t="s">
        <v>62</v>
      </c>
      <c r="I3875" s="103"/>
      <c r="J3875" s="85"/>
      <c r="K3875" s="104" t="s">
        <v>156</v>
      </c>
      <c r="L3875" s="95">
        <v>0.99900782748922523</v>
      </c>
      <c r="M3875" s="62"/>
    </row>
    <row r="3876" spans="1:13" x14ac:dyDescent="0.3">
      <c r="A3876" s="62"/>
      <c r="B3876" s="194" t="s">
        <v>63</v>
      </c>
      <c r="C3876" s="195"/>
      <c r="D3876" s="196"/>
      <c r="E3876" s="197"/>
      <c r="F3876" s="155"/>
      <c r="G3876" s="197"/>
      <c r="H3876" s="115"/>
      <c r="I3876" s="202"/>
      <c r="J3876" s="203"/>
      <c r="K3876" s="178"/>
      <c r="L3876" s="204">
        <v>0</v>
      </c>
      <c r="M3876" s="62"/>
    </row>
    <row r="3877" spans="1:13" ht="28.8" x14ac:dyDescent="0.3">
      <c r="A3877" s="62"/>
      <c r="B3877" s="53" t="s">
        <v>53</v>
      </c>
      <c r="C3877" s="210"/>
      <c r="D3877" s="211" t="s">
        <v>0</v>
      </c>
      <c r="E3877" s="201" t="s">
        <v>1</v>
      </c>
      <c r="F3877" s="156" t="s">
        <v>61</v>
      </c>
      <c r="G3877" s="188" t="s">
        <v>56</v>
      </c>
      <c r="H3877" s="111" t="s">
        <v>158</v>
      </c>
      <c r="I3877" s="112" t="s">
        <v>159</v>
      </c>
      <c r="J3877" s="112" t="s">
        <v>160</v>
      </c>
      <c r="K3877" s="113" t="s">
        <v>161</v>
      </c>
      <c r="L3877" s="114" t="s">
        <v>162</v>
      </c>
      <c r="M3877" s="62"/>
    </row>
    <row r="3878" spans="1:13" x14ac:dyDescent="0.3">
      <c r="A3878" s="62"/>
      <c r="B3878" s="6">
        <v>0</v>
      </c>
      <c r="C3878" s="7"/>
      <c r="D3878" s="3">
        <v>0</v>
      </c>
      <c r="E3878" s="26"/>
      <c r="F3878" s="5">
        <v>0</v>
      </c>
      <c r="G3878" s="191">
        <v>0</v>
      </c>
      <c r="H3878" s="170">
        <v>0</v>
      </c>
      <c r="I3878" s="171"/>
      <c r="J3878" s="192">
        <v>0</v>
      </c>
      <c r="K3878" s="172">
        <v>0</v>
      </c>
      <c r="L3878" s="173">
        <v>0</v>
      </c>
      <c r="M3878" s="62"/>
    </row>
    <row r="3879" spans="1:13" x14ac:dyDescent="0.3">
      <c r="A3879" s="62"/>
      <c r="B3879" s="6">
        <v>0</v>
      </c>
      <c r="C3879" s="7"/>
      <c r="D3879" s="3">
        <v>0</v>
      </c>
      <c r="E3879" s="26"/>
      <c r="F3879" s="5">
        <v>0</v>
      </c>
      <c r="G3879" s="26">
        <v>0</v>
      </c>
      <c r="H3879" s="89">
        <v>0</v>
      </c>
      <c r="I3879" s="99"/>
      <c r="J3879" s="61">
        <v>0</v>
      </c>
      <c r="K3879" s="100">
        <v>0</v>
      </c>
      <c r="L3879" s="101">
        <v>0</v>
      </c>
      <c r="M3879" s="62"/>
    </row>
    <row r="3880" spans="1:13" x14ac:dyDescent="0.3">
      <c r="A3880" s="62"/>
      <c r="B3880" s="6">
        <v>0</v>
      </c>
      <c r="C3880" s="7"/>
      <c r="D3880" s="3">
        <v>0</v>
      </c>
      <c r="E3880" s="26"/>
      <c r="F3880" s="5">
        <v>0</v>
      </c>
      <c r="G3880" s="26">
        <v>0</v>
      </c>
      <c r="H3880" s="89">
        <v>0</v>
      </c>
      <c r="I3880" s="99"/>
      <c r="J3880" s="61">
        <v>0</v>
      </c>
      <c r="K3880" s="100">
        <v>0</v>
      </c>
      <c r="L3880" s="101">
        <v>0</v>
      </c>
      <c r="M3880" s="62"/>
    </row>
    <row r="3881" spans="1:13" x14ac:dyDescent="0.3">
      <c r="A3881" s="62"/>
      <c r="B3881" s="6">
        <v>0</v>
      </c>
      <c r="C3881" s="7"/>
      <c r="D3881" s="3">
        <v>0</v>
      </c>
      <c r="E3881" s="26"/>
      <c r="F3881" s="5">
        <v>0</v>
      </c>
      <c r="G3881" s="26">
        <v>0</v>
      </c>
      <c r="H3881" s="89">
        <v>0</v>
      </c>
      <c r="I3881" s="99"/>
      <c r="J3881" s="61">
        <v>0</v>
      </c>
      <c r="K3881" s="100">
        <v>0</v>
      </c>
      <c r="L3881" s="101">
        <v>0</v>
      </c>
      <c r="M3881" s="62"/>
    </row>
    <row r="3882" spans="1:13" x14ac:dyDescent="0.3">
      <c r="A3882" s="62"/>
      <c r="B3882" s="6">
        <v>0</v>
      </c>
      <c r="C3882" s="7"/>
      <c r="D3882" s="3">
        <v>0</v>
      </c>
      <c r="E3882" s="26"/>
      <c r="F3882" s="5">
        <v>0</v>
      </c>
      <c r="G3882" s="26">
        <v>0</v>
      </c>
      <c r="H3882" s="89">
        <v>0</v>
      </c>
      <c r="I3882" s="99"/>
      <c r="J3882" s="61">
        <v>0</v>
      </c>
      <c r="K3882" s="100">
        <v>0</v>
      </c>
      <c r="L3882" s="101">
        <v>0</v>
      </c>
      <c r="M3882" s="62"/>
    </row>
    <row r="3883" spans="1:13" ht="15" thickBot="1" x14ac:dyDescent="0.35">
      <c r="A3883" s="62"/>
      <c r="B3883" s="59" t="s">
        <v>64</v>
      </c>
      <c r="C3883" s="42"/>
      <c r="D3883" s="43"/>
      <c r="E3883" s="44"/>
      <c r="F3883" s="45"/>
      <c r="G3883" s="191">
        <v>0</v>
      </c>
      <c r="H3883" s="106" t="s">
        <v>64</v>
      </c>
      <c r="I3883" s="103"/>
      <c r="J3883" s="85"/>
      <c r="K3883" s="104" t="s">
        <v>156</v>
      </c>
      <c r="L3883" s="95">
        <v>0</v>
      </c>
      <c r="M3883" s="62"/>
    </row>
    <row r="3884" spans="1:13" x14ac:dyDescent="0.3">
      <c r="A3884" s="62"/>
      <c r="B3884" s="64"/>
      <c r="C3884" s="68"/>
      <c r="D3884" s="69" t="s">
        <v>65</v>
      </c>
      <c r="E3884" s="70"/>
      <c r="F3884" s="71"/>
      <c r="G3884" s="88">
        <v>1901.8869999999999</v>
      </c>
      <c r="H3884" s="179"/>
      <c r="I3884" s="212"/>
      <c r="J3884" s="213"/>
      <c r="K3884" s="214"/>
      <c r="L3884" s="180"/>
      <c r="M3884" s="62"/>
    </row>
    <row r="3885" spans="1:13" x14ac:dyDescent="0.3">
      <c r="A3885" s="62"/>
      <c r="B3885" s="63"/>
      <c r="C3885" s="68"/>
      <c r="D3885" s="72" t="s">
        <v>7</v>
      </c>
      <c r="E3885" s="215"/>
      <c r="F3885" s="181">
        <v>0.1</v>
      </c>
      <c r="G3885" s="215">
        <v>190.18899999999999</v>
      </c>
      <c r="H3885" s="120"/>
      <c r="I3885" s="124"/>
      <c r="J3885" s="141"/>
      <c r="K3885" s="125"/>
      <c r="L3885" s="119"/>
      <c r="M3885" s="62"/>
    </row>
    <row r="3886" spans="1:13" x14ac:dyDescent="0.3">
      <c r="A3886" s="62"/>
      <c r="B3886" s="63"/>
      <c r="C3886" s="68"/>
      <c r="D3886" s="72" t="s">
        <v>8</v>
      </c>
      <c r="E3886" s="215"/>
      <c r="F3886" s="181">
        <v>0.1</v>
      </c>
      <c r="G3886" s="215">
        <v>190.18899999999999</v>
      </c>
      <c r="H3886" s="120"/>
      <c r="I3886" s="124"/>
      <c r="J3886" s="141"/>
      <c r="K3886" s="125"/>
      <c r="L3886" s="119"/>
      <c r="M3886" s="62"/>
    </row>
    <row r="3887" spans="1:13" x14ac:dyDescent="0.3">
      <c r="A3887" s="62"/>
      <c r="B3887" s="63" t="s">
        <v>66</v>
      </c>
      <c r="C3887" s="68"/>
      <c r="D3887" s="75" t="s">
        <v>67</v>
      </c>
      <c r="E3887" s="76"/>
      <c r="F3887" s="71"/>
      <c r="G3887" s="76">
        <v>2282.2649999999999</v>
      </c>
      <c r="H3887" s="120"/>
      <c r="I3887" s="124"/>
      <c r="J3887" s="141"/>
      <c r="K3887" s="125"/>
      <c r="L3887" s="119"/>
      <c r="M3887" s="62"/>
    </row>
    <row r="3888" spans="1:13" ht="15" thickBot="1" x14ac:dyDescent="0.35">
      <c r="A3888" s="62"/>
      <c r="B3888" s="63"/>
      <c r="C3888" s="68"/>
      <c r="D3888" s="77" t="s">
        <v>68</v>
      </c>
      <c r="E3888" s="78"/>
      <c r="F3888" s="79"/>
      <c r="G3888" s="78">
        <v>2282.27</v>
      </c>
      <c r="H3888" s="134">
        <v>1</v>
      </c>
      <c r="I3888" s="126"/>
      <c r="J3888" s="142"/>
      <c r="K3888" s="127"/>
      <c r="L3888" s="135">
        <v>0.99982144049567623</v>
      </c>
      <c r="M3888" s="62"/>
    </row>
    <row r="3889" spans="1:13" x14ac:dyDescent="0.3">
      <c r="A3889" s="62"/>
      <c r="B3889" s="63"/>
      <c r="C3889" s="68"/>
      <c r="D3889" s="80"/>
      <c r="E3889" s="67"/>
      <c r="F3889" s="65"/>
      <c r="G3889" s="67"/>
      <c r="H3889" s="47"/>
      <c r="I3889" s="47"/>
      <c r="J3889" s="60"/>
      <c r="K3889" s="47"/>
      <c r="L3889" s="47"/>
      <c r="M3889" s="62"/>
    </row>
    <row r="3890" spans="1:13" x14ac:dyDescent="0.3">
      <c r="A3890" s="62"/>
      <c r="B3890" s="63"/>
      <c r="C3890" s="68"/>
      <c r="D3890" s="80"/>
      <c r="E3890" s="67"/>
      <c r="F3890" s="65"/>
      <c r="G3890" s="67"/>
      <c r="H3890" s="47"/>
      <c r="I3890" s="47"/>
      <c r="J3890" s="60"/>
      <c r="K3890" s="47"/>
      <c r="L3890" s="47"/>
      <c r="M3890" s="62"/>
    </row>
    <row r="3891" spans="1:13" x14ac:dyDescent="0.3">
      <c r="A3891" s="62"/>
      <c r="B3891" s="63"/>
      <c r="C3891" s="68"/>
      <c r="D3891" s="80"/>
      <c r="E3891" s="67"/>
      <c r="F3891" s="65"/>
      <c r="G3891" s="67"/>
      <c r="H3891" s="47"/>
      <c r="I3891" s="47"/>
      <c r="J3891" s="60"/>
      <c r="K3891" s="47"/>
      <c r="L3891" s="47"/>
      <c r="M3891" s="62"/>
    </row>
    <row r="3892" spans="1:13" x14ac:dyDescent="0.3">
      <c r="A3892" s="62"/>
      <c r="B3892" s="136" t="s">
        <v>1808</v>
      </c>
      <c r="C3892" s="81"/>
      <c r="D3892" s="80"/>
      <c r="E3892" s="67"/>
      <c r="F3892" s="82"/>
      <c r="G3892" s="82"/>
      <c r="H3892" s="47"/>
      <c r="I3892" s="47"/>
      <c r="J3892" s="60"/>
      <c r="K3892" s="47"/>
      <c r="L3892" s="47"/>
      <c r="M3892" s="62"/>
    </row>
    <row r="3893" spans="1:13" x14ac:dyDescent="0.3">
      <c r="A3893" s="62"/>
      <c r="B3893" s="216" t="s">
        <v>6</v>
      </c>
      <c r="C3893" s="217"/>
      <c r="D3893" s="80"/>
      <c r="E3893" s="67"/>
      <c r="F3893" s="62"/>
      <c r="G3893" s="62"/>
      <c r="H3893" s="47"/>
      <c r="I3893" s="47"/>
      <c r="J3893" s="60"/>
      <c r="K3893" s="47"/>
      <c r="L3893" s="47"/>
      <c r="M3893" s="62"/>
    </row>
    <row r="3894" spans="1:13" x14ac:dyDescent="0.3">
      <c r="A3894" s="62"/>
      <c r="B3894" s="84"/>
      <c r="C3894" s="62"/>
      <c r="D3894" s="80"/>
      <c r="E3894" s="67"/>
      <c r="F3894" s="62"/>
      <c r="G3894" s="62"/>
      <c r="H3894" s="47"/>
      <c r="I3894" s="47"/>
      <c r="J3894" s="60"/>
      <c r="K3894" s="47"/>
      <c r="L3894" s="47"/>
      <c r="M3894" s="62"/>
    </row>
    <row r="3895" spans="1:13" x14ac:dyDescent="0.3">
      <c r="A3895" s="62"/>
      <c r="B3895" s="129"/>
      <c r="C3895" s="129"/>
      <c r="D3895" s="129"/>
      <c r="J3895" s="1"/>
    </row>
    <row r="3896" spans="1:13" x14ac:dyDescent="0.3">
      <c r="A3896" s="62"/>
      <c r="B3896" s="130"/>
      <c r="C3896" s="130"/>
      <c r="D3896" s="130"/>
      <c r="J3896" s="1"/>
    </row>
    <row r="3897" spans="1:13" ht="15.6" x14ac:dyDescent="0.3">
      <c r="A3897" s="62"/>
      <c r="B3897" s="47"/>
      <c r="C3897" s="47"/>
      <c r="D3897" s="715" t="s">
        <v>166</v>
      </c>
      <c r="E3897" s="715"/>
      <c r="F3897" s="715"/>
      <c r="J3897" s="1"/>
    </row>
    <row r="3898" spans="1:13" x14ac:dyDescent="0.3">
      <c r="A3898" s="62"/>
      <c r="B3898" s="132"/>
      <c r="C3898" s="132"/>
      <c r="D3898" s="132"/>
      <c r="J3898" s="1"/>
    </row>
    <row r="3899" spans="1:13" ht="82.2" customHeight="1" x14ac:dyDescent="0.3">
      <c r="A3899" s="62"/>
      <c r="B3899" s="710" t="s">
        <v>1809</v>
      </c>
      <c r="C3899" s="710"/>
      <c r="D3899" s="710"/>
      <c r="E3899" s="710"/>
      <c r="F3899" s="710"/>
      <c r="G3899" s="710"/>
      <c r="H3899" s="710"/>
      <c r="I3899" s="710"/>
      <c r="J3899" s="710"/>
      <c r="K3899" s="710"/>
      <c r="L3899" s="710"/>
    </row>
    <row r="3900" spans="1:13" x14ac:dyDescent="0.3">
      <c r="A3900" s="62"/>
      <c r="B3900" s="63"/>
      <c r="C3900" s="9"/>
      <c r="D3900" s="10"/>
      <c r="E3900" s="11"/>
      <c r="F3900" s="12"/>
      <c r="G3900" s="13"/>
      <c r="H3900" s="47"/>
      <c r="I3900" s="47"/>
      <c r="J3900" s="60"/>
      <c r="K3900" s="47"/>
      <c r="L3900" s="47"/>
      <c r="M3900" s="62"/>
    </row>
    <row r="3901" spans="1:13" x14ac:dyDescent="0.3">
      <c r="A3901" s="62"/>
      <c r="B3901" s="48" t="s">
        <v>48</v>
      </c>
      <c r="C3901" s="9"/>
      <c r="D3901" s="10"/>
      <c r="E3901" s="11"/>
      <c r="F3901" s="11"/>
      <c r="G3901" s="11"/>
      <c r="H3901" s="47"/>
      <c r="I3901" s="47"/>
      <c r="J3901" s="60"/>
      <c r="K3901" s="47"/>
      <c r="L3901" s="47"/>
      <c r="M3901" s="62"/>
    </row>
    <row r="3902" spans="1:13" x14ac:dyDescent="0.3">
      <c r="A3902" s="62"/>
      <c r="B3902" s="64" t="s">
        <v>49</v>
      </c>
      <c r="C3902" s="62" t="s">
        <v>1117</v>
      </c>
      <c r="D3902" s="62"/>
      <c r="E3902" s="62"/>
      <c r="F3902" s="47"/>
      <c r="G3902" s="47"/>
      <c r="H3902" s="47"/>
      <c r="I3902" s="65" t="s">
        <v>50</v>
      </c>
      <c r="J3902" s="68" t="s">
        <v>5</v>
      </c>
      <c r="K3902" s="47"/>
      <c r="L3902" s="47"/>
      <c r="M3902" s="62"/>
    </row>
    <row r="3903" spans="1:13" ht="15" thickBot="1" x14ac:dyDescent="0.35">
      <c r="A3903" s="62"/>
      <c r="B3903" s="64" t="s">
        <v>51</v>
      </c>
      <c r="C3903" s="62" t="s">
        <v>1683</v>
      </c>
      <c r="D3903" s="62"/>
      <c r="E3903" s="62"/>
      <c r="F3903" s="47"/>
      <c r="G3903" s="62" t="s">
        <v>549</v>
      </c>
      <c r="H3903" s="47"/>
      <c r="I3903" s="47"/>
      <c r="J3903" s="60"/>
      <c r="K3903" s="47"/>
      <c r="L3903" s="47"/>
      <c r="M3903" s="62"/>
    </row>
    <row r="3904" spans="1:13" ht="15" thickTop="1" x14ac:dyDescent="0.3">
      <c r="A3904" s="62"/>
      <c r="B3904" s="49" t="s">
        <v>52</v>
      </c>
      <c r="C3904" s="14"/>
      <c r="D3904" s="15"/>
      <c r="E3904" s="16"/>
      <c r="F3904" s="17"/>
      <c r="G3904" s="16"/>
      <c r="H3904" s="711" t="s">
        <v>164</v>
      </c>
      <c r="I3904" s="712"/>
      <c r="J3904" s="712"/>
      <c r="K3904" s="712"/>
      <c r="L3904" s="713"/>
      <c r="M3904" s="62"/>
    </row>
    <row r="3905" spans="1:14" ht="28.8" x14ac:dyDescent="0.3">
      <c r="A3905" s="62"/>
      <c r="B3905" s="186" t="s">
        <v>53</v>
      </c>
      <c r="C3905" s="187" t="s">
        <v>1</v>
      </c>
      <c r="D3905" s="161" t="s">
        <v>54</v>
      </c>
      <c r="E3905" s="188" t="s">
        <v>23</v>
      </c>
      <c r="F3905" s="188" t="s">
        <v>55</v>
      </c>
      <c r="G3905" s="188" t="s">
        <v>56</v>
      </c>
      <c r="H3905" s="90" t="s">
        <v>158</v>
      </c>
      <c r="I3905" s="169" t="s">
        <v>159</v>
      </c>
      <c r="J3905" s="169" t="s">
        <v>160</v>
      </c>
      <c r="K3905" s="169" t="s">
        <v>161</v>
      </c>
      <c r="L3905" s="92" t="s">
        <v>162</v>
      </c>
      <c r="M3905" s="62"/>
    </row>
    <row r="3906" spans="1:14" x14ac:dyDescent="0.3">
      <c r="A3906" s="62"/>
      <c r="B3906" s="543" t="s">
        <v>1565</v>
      </c>
      <c r="C3906" s="544">
        <v>1</v>
      </c>
      <c r="D3906" s="539">
        <v>0.25</v>
      </c>
      <c r="E3906" s="545">
        <v>0.25</v>
      </c>
      <c r="F3906" s="391">
        <v>0.1</v>
      </c>
      <c r="G3906" s="545">
        <v>2.5000000000000001E-2</v>
      </c>
      <c r="H3906" s="546">
        <v>1.0382922169615417E-3</v>
      </c>
      <c r="I3906" s="547"/>
      <c r="J3906" s="61" t="s">
        <v>165</v>
      </c>
      <c r="K3906" s="100">
        <v>0.4</v>
      </c>
      <c r="L3906" s="101">
        <v>4.1531688678461671E-4</v>
      </c>
      <c r="M3906" s="62"/>
      <c r="N3906" s="561"/>
    </row>
    <row r="3907" spans="1:14" x14ac:dyDescent="0.3">
      <c r="A3907" s="62"/>
      <c r="B3907" s="6">
        <v>0</v>
      </c>
      <c r="C3907" s="25"/>
      <c r="D3907" s="3">
        <v>0</v>
      </c>
      <c r="E3907" s="26">
        <v>0</v>
      </c>
      <c r="F3907" s="27"/>
      <c r="G3907" s="26">
        <v>0</v>
      </c>
      <c r="H3907" s="89">
        <v>0</v>
      </c>
      <c r="I3907" s="99"/>
      <c r="J3907" s="61">
        <v>0</v>
      </c>
      <c r="K3907" s="100">
        <v>0</v>
      </c>
      <c r="L3907" s="101">
        <v>0</v>
      </c>
      <c r="M3907" s="62"/>
    </row>
    <row r="3908" spans="1:14" x14ac:dyDescent="0.3">
      <c r="A3908" s="62"/>
      <c r="B3908" s="6">
        <v>0</v>
      </c>
      <c r="C3908" s="25"/>
      <c r="D3908" s="3">
        <v>0</v>
      </c>
      <c r="E3908" s="26">
        <v>0</v>
      </c>
      <c r="F3908" s="27"/>
      <c r="G3908" s="26">
        <v>0</v>
      </c>
      <c r="H3908" s="89">
        <v>0</v>
      </c>
      <c r="I3908" s="99"/>
      <c r="J3908" s="61">
        <v>0</v>
      </c>
      <c r="K3908" s="100">
        <v>0</v>
      </c>
      <c r="L3908" s="101">
        <v>0</v>
      </c>
      <c r="M3908" s="62"/>
    </row>
    <row r="3909" spans="1:14" x14ac:dyDescent="0.3">
      <c r="A3909" s="62"/>
      <c r="B3909" s="6">
        <v>0</v>
      </c>
      <c r="C3909" s="25"/>
      <c r="D3909" s="3">
        <v>0</v>
      </c>
      <c r="E3909" s="26">
        <v>0</v>
      </c>
      <c r="F3909" s="27"/>
      <c r="G3909" s="26">
        <v>0</v>
      </c>
      <c r="H3909" s="89">
        <v>0</v>
      </c>
      <c r="I3909" s="99"/>
      <c r="J3909" s="61">
        <v>0</v>
      </c>
      <c r="K3909" s="100">
        <v>0</v>
      </c>
      <c r="L3909" s="101">
        <v>0</v>
      </c>
      <c r="M3909" s="62"/>
    </row>
    <row r="3910" spans="1:14" x14ac:dyDescent="0.3">
      <c r="A3910" s="62"/>
      <c r="B3910" s="6">
        <v>0</v>
      </c>
      <c r="C3910" s="25"/>
      <c r="D3910" s="3">
        <v>0</v>
      </c>
      <c r="E3910" s="26">
        <v>0</v>
      </c>
      <c r="F3910" s="27"/>
      <c r="G3910" s="26">
        <v>0</v>
      </c>
      <c r="H3910" s="89">
        <v>0</v>
      </c>
      <c r="I3910" s="99"/>
      <c r="J3910" s="61">
        <v>0</v>
      </c>
      <c r="K3910" s="100">
        <v>0</v>
      </c>
      <c r="L3910" s="101">
        <v>0</v>
      </c>
      <c r="M3910" s="62"/>
    </row>
    <row r="3911" spans="1:14" x14ac:dyDescent="0.3">
      <c r="A3911" s="62"/>
      <c r="B3911" s="6">
        <v>0</v>
      </c>
      <c r="C3911" s="25"/>
      <c r="D3911" s="3">
        <v>0</v>
      </c>
      <c r="E3911" s="26">
        <v>0</v>
      </c>
      <c r="F3911" s="27"/>
      <c r="G3911" s="26">
        <v>0</v>
      </c>
      <c r="H3911" s="89">
        <v>0</v>
      </c>
      <c r="I3911" s="99"/>
      <c r="J3911" s="61">
        <v>0</v>
      </c>
      <c r="K3911" s="100">
        <v>0</v>
      </c>
      <c r="L3911" s="101">
        <v>0</v>
      </c>
      <c r="M3911" s="62"/>
    </row>
    <row r="3912" spans="1:14" x14ac:dyDescent="0.3">
      <c r="A3912" s="62"/>
      <c r="B3912" s="6" t="s">
        <v>1562</v>
      </c>
      <c r="C3912" s="25"/>
      <c r="D3912" s="3">
        <v>0</v>
      </c>
      <c r="E3912" s="26">
        <v>0</v>
      </c>
      <c r="F3912" s="27"/>
      <c r="G3912" s="26">
        <v>6.6000000000000003E-2</v>
      </c>
      <c r="H3912" s="89">
        <v>2.7410914527784703E-3</v>
      </c>
      <c r="I3912" s="99"/>
      <c r="J3912" s="61" t="s">
        <v>165</v>
      </c>
      <c r="K3912" s="100">
        <v>0.4</v>
      </c>
      <c r="L3912" s="101">
        <v>1.0964365811113881E-3</v>
      </c>
      <c r="M3912" s="62"/>
    </row>
    <row r="3913" spans="1:14" x14ac:dyDescent="0.3">
      <c r="A3913" s="62"/>
      <c r="B3913" s="6" t="s">
        <v>57</v>
      </c>
      <c r="C3913" s="25"/>
      <c r="D3913" s="28"/>
      <c r="E3913" s="26"/>
      <c r="F3913" s="27"/>
      <c r="G3913" s="193">
        <v>9.0999999999999998E-2</v>
      </c>
      <c r="H3913" s="102" t="s">
        <v>57</v>
      </c>
      <c r="I3913" s="103"/>
      <c r="J3913" s="85"/>
      <c r="K3913" s="104" t="s">
        <v>156</v>
      </c>
      <c r="L3913" s="105">
        <v>1.5117534678960047E-3</v>
      </c>
      <c r="M3913" s="62"/>
    </row>
    <row r="3914" spans="1:14" x14ac:dyDescent="0.3">
      <c r="A3914" s="62"/>
      <c r="B3914" s="194" t="s">
        <v>22</v>
      </c>
      <c r="C3914" s="195"/>
      <c r="D3914" s="196"/>
      <c r="E3914" s="197"/>
      <c r="F3914" s="155"/>
      <c r="G3914" s="87"/>
      <c r="H3914" s="107"/>
      <c r="I3914" s="174"/>
      <c r="J3914" s="175"/>
      <c r="K3914" s="176"/>
      <c r="L3914" s="110"/>
      <c r="M3914" s="62"/>
    </row>
    <row r="3915" spans="1:14" ht="28.8" x14ac:dyDescent="0.3">
      <c r="A3915" s="62"/>
      <c r="B3915" s="198" t="s">
        <v>58</v>
      </c>
      <c r="C3915" s="199" t="s">
        <v>1</v>
      </c>
      <c r="D3915" s="200" t="s">
        <v>59</v>
      </c>
      <c r="E3915" s="156" t="s">
        <v>23</v>
      </c>
      <c r="F3915" s="156" t="s">
        <v>55</v>
      </c>
      <c r="G3915" s="201" t="s">
        <v>56</v>
      </c>
      <c r="H3915" s="90" t="s">
        <v>158</v>
      </c>
      <c r="I3915" s="169" t="s">
        <v>159</v>
      </c>
      <c r="J3915" s="169" t="s">
        <v>160</v>
      </c>
      <c r="K3915" s="177" t="s">
        <v>161</v>
      </c>
      <c r="L3915" s="92" t="s">
        <v>162</v>
      </c>
      <c r="M3915" s="62"/>
    </row>
    <row r="3916" spans="1:14" x14ac:dyDescent="0.3">
      <c r="A3916" s="62"/>
      <c r="B3916" s="8" t="s">
        <v>85</v>
      </c>
      <c r="C3916" s="25">
        <v>1</v>
      </c>
      <c r="D3916" s="3">
        <v>4.55</v>
      </c>
      <c r="E3916" s="26">
        <v>4.55</v>
      </c>
      <c r="F3916" s="26">
        <v>0.1</v>
      </c>
      <c r="G3916" s="26">
        <v>0.45500000000000002</v>
      </c>
      <c r="H3916" s="170">
        <v>1.8896918348700061E-2</v>
      </c>
      <c r="I3916" s="171"/>
      <c r="J3916" s="61" t="s">
        <v>163</v>
      </c>
      <c r="K3916" s="100">
        <v>1</v>
      </c>
      <c r="L3916" s="173">
        <v>1.8896918348700061E-2</v>
      </c>
      <c r="M3916" s="62"/>
    </row>
    <row r="3917" spans="1:14" x14ac:dyDescent="0.3">
      <c r="A3917" s="62"/>
      <c r="B3917" s="550" t="s">
        <v>86</v>
      </c>
      <c r="C3917" s="25">
        <v>1</v>
      </c>
      <c r="D3917" s="3">
        <v>4.55</v>
      </c>
      <c r="E3917" s="26">
        <v>4.55</v>
      </c>
      <c r="F3917" s="26">
        <v>0.1</v>
      </c>
      <c r="G3917" s="26">
        <v>0.45500000000000002</v>
      </c>
      <c r="H3917" s="89">
        <v>1.8896918348700061E-2</v>
      </c>
      <c r="I3917" s="99"/>
      <c r="J3917" s="61" t="s">
        <v>163</v>
      </c>
      <c r="K3917" s="100">
        <v>1</v>
      </c>
      <c r="L3917" s="101">
        <v>1.8896918348700061E-2</v>
      </c>
      <c r="M3917" s="62"/>
    </row>
    <row r="3918" spans="1:14" x14ac:dyDescent="0.3">
      <c r="A3918" s="62"/>
      <c r="B3918" s="8" t="s">
        <v>27</v>
      </c>
      <c r="C3918" s="25">
        <v>1</v>
      </c>
      <c r="D3918" s="3">
        <v>4.0999999999999996</v>
      </c>
      <c r="E3918" s="26">
        <v>4.0999999999999996</v>
      </c>
      <c r="F3918" s="26">
        <v>0.1</v>
      </c>
      <c r="G3918" s="26">
        <v>0.41</v>
      </c>
      <c r="H3918" s="89">
        <v>1.7027992358169281E-2</v>
      </c>
      <c r="I3918" s="99"/>
      <c r="J3918" s="61" t="s">
        <v>163</v>
      </c>
      <c r="K3918" s="100">
        <v>1</v>
      </c>
      <c r="L3918" s="101">
        <v>1.7027992358169281E-2</v>
      </c>
      <c r="M3918" s="62"/>
    </row>
    <row r="3919" spans="1:14" x14ac:dyDescent="0.3">
      <c r="A3919" s="62"/>
      <c r="B3919" s="8"/>
      <c r="C3919" s="25"/>
      <c r="D3919" s="3"/>
      <c r="E3919" s="26"/>
      <c r="F3919" s="27"/>
      <c r="G3919" s="26"/>
      <c r="H3919" s="89"/>
      <c r="I3919" s="99"/>
      <c r="J3919" s="61"/>
      <c r="K3919" s="100"/>
      <c r="L3919" s="101"/>
      <c r="M3919" s="62"/>
    </row>
    <row r="3920" spans="1:14" x14ac:dyDescent="0.3">
      <c r="A3920" s="62"/>
      <c r="B3920" s="8">
        <v>0</v>
      </c>
      <c r="C3920" s="25"/>
      <c r="D3920" s="3">
        <v>0</v>
      </c>
      <c r="E3920" s="26">
        <v>0</v>
      </c>
      <c r="F3920" s="27"/>
      <c r="G3920" s="26">
        <v>0</v>
      </c>
      <c r="H3920" s="89">
        <v>0</v>
      </c>
      <c r="I3920" s="99"/>
      <c r="J3920" s="61">
        <v>0</v>
      </c>
      <c r="K3920" s="100">
        <v>0</v>
      </c>
      <c r="L3920" s="101">
        <v>0</v>
      </c>
      <c r="M3920" s="62"/>
    </row>
    <row r="3921" spans="1:13" x14ac:dyDescent="0.3">
      <c r="A3921" s="62"/>
      <c r="B3921" s="8">
        <v>0</v>
      </c>
      <c r="C3921" s="25"/>
      <c r="D3921" s="3">
        <v>0</v>
      </c>
      <c r="E3921" s="26">
        <v>0</v>
      </c>
      <c r="F3921" s="27"/>
      <c r="G3921" s="26">
        <v>0</v>
      </c>
      <c r="H3921" s="89">
        <v>0</v>
      </c>
      <c r="I3921" s="99"/>
      <c r="J3921" s="61">
        <v>0</v>
      </c>
      <c r="K3921" s="100">
        <v>0</v>
      </c>
      <c r="L3921" s="101">
        <v>0</v>
      </c>
      <c r="M3921" s="62"/>
    </row>
    <row r="3922" spans="1:13" x14ac:dyDescent="0.3">
      <c r="A3922" s="62"/>
      <c r="B3922" s="8">
        <v>0</v>
      </c>
      <c r="C3922" s="25"/>
      <c r="D3922" s="3">
        <v>0</v>
      </c>
      <c r="E3922" s="26">
        <v>0</v>
      </c>
      <c r="F3922" s="27"/>
      <c r="G3922" s="26">
        <v>0</v>
      </c>
      <c r="H3922" s="89">
        <v>0</v>
      </c>
      <c r="I3922" s="99"/>
      <c r="J3922" s="61">
        <v>0</v>
      </c>
      <c r="K3922" s="100">
        <v>0</v>
      </c>
      <c r="L3922" s="101">
        <v>0</v>
      </c>
      <c r="M3922" s="62"/>
    </row>
    <row r="3923" spans="1:13" x14ac:dyDescent="0.3">
      <c r="A3923" s="62"/>
      <c r="B3923" s="8">
        <v>0</v>
      </c>
      <c r="C3923" s="25"/>
      <c r="D3923" s="3">
        <v>0</v>
      </c>
      <c r="E3923" s="26">
        <v>0</v>
      </c>
      <c r="F3923" s="27"/>
      <c r="G3923" s="26">
        <v>0</v>
      </c>
      <c r="H3923" s="89">
        <v>0</v>
      </c>
      <c r="I3923" s="99"/>
      <c r="J3923" s="61">
        <v>0</v>
      </c>
      <c r="K3923" s="100">
        <v>0</v>
      </c>
      <c r="L3923" s="101">
        <v>0</v>
      </c>
      <c r="M3923" s="62"/>
    </row>
    <row r="3924" spans="1:13" x14ac:dyDescent="0.3">
      <c r="A3924" s="62"/>
      <c r="B3924" s="8">
        <v>0</v>
      </c>
      <c r="C3924" s="25"/>
      <c r="D3924" s="3">
        <v>0</v>
      </c>
      <c r="E3924" s="26">
        <v>0</v>
      </c>
      <c r="F3924" s="27"/>
      <c r="G3924" s="26">
        <v>0</v>
      </c>
      <c r="H3924" s="89">
        <v>0</v>
      </c>
      <c r="I3924" s="99"/>
      <c r="J3924" s="61">
        <v>0</v>
      </c>
      <c r="K3924" s="100">
        <v>0</v>
      </c>
      <c r="L3924" s="101">
        <v>0</v>
      </c>
      <c r="M3924" s="62"/>
    </row>
    <row r="3925" spans="1:13" x14ac:dyDescent="0.3">
      <c r="A3925" s="62"/>
      <c r="B3925" s="6" t="s">
        <v>60</v>
      </c>
      <c r="C3925" s="25"/>
      <c r="D3925" s="28"/>
      <c r="E3925" s="26"/>
      <c r="F3925" s="27"/>
      <c r="G3925" s="193">
        <v>1.32</v>
      </c>
      <c r="H3925" s="106" t="s">
        <v>60</v>
      </c>
      <c r="I3925" s="103"/>
      <c r="J3925" s="85"/>
      <c r="K3925" s="104" t="s">
        <v>156</v>
      </c>
      <c r="L3925" s="95">
        <v>5.4821829055569399E-2</v>
      </c>
      <c r="M3925" s="62"/>
    </row>
    <row r="3926" spans="1:13" x14ac:dyDescent="0.3">
      <c r="A3926" s="62"/>
      <c r="B3926" s="194" t="s">
        <v>38</v>
      </c>
      <c r="C3926" s="195"/>
      <c r="D3926" s="196"/>
      <c r="E3926" s="196"/>
      <c r="F3926" s="196"/>
      <c r="G3926" s="196"/>
      <c r="H3926" s="115"/>
      <c r="I3926" s="202"/>
      <c r="J3926" s="203"/>
      <c r="K3926" s="178"/>
      <c r="L3926" s="204"/>
      <c r="M3926" s="62"/>
    </row>
    <row r="3927" spans="1:13" ht="28.8" x14ac:dyDescent="0.3">
      <c r="A3927" s="62"/>
      <c r="B3927" s="53" t="s">
        <v>53</v>
      </c>
      <c r="C3927" s="195"/>
      <c r="D3927" s="205" t="s">
        <v>0</v>
      </c>
      <c r="E3927" s="206" t="s">
        <v>1</v>
      </c>
      <c r="F3927" s="207" t="s">
        <v>61</v>
      </c>
      <c r="G3927" s="188" t="s">
        <v>56</v>
      </c>
      <c r="H3927" s="111" t="s">
        <v>158</v>
      </c>
      <c r="I3927" s="112" t="s">
        <v>159</v>
      </c>
      <c r="J3927" s="112" t="s">
        <v>160</v>
      </c>
      <c r="K3927" s="113" t="s">
        <v>161</v>
      </c>
      <c r="L3927" s="114" t="s">
        <v>162</v>
      </c>
      <c r="M3927" s="62"/>
    </row>
    <row r="3928" spans="1:13" x14ac:dyDescent="0.3">
      <c r="A3928" s="62"/>
      <c r="B3928" s="189" t="s">
        <v>1655</v>
      </c>
      <c r="C3928" s="195"/>
      <c r="D3928" s="190" t="s">
        <v>5</v>
      </c>
      <c r="E3928" s="153">
        <v>4</v>
      </c>
      <c r="F3928" s="154">
        <v>5.5</v>
      </c>
      <c r="G3928" s="191">
        <v>22</v>
      </c>
      <c r="H3928" s="170">
        <v>0.91369715092615666</v>
      </c>
      <c r="I3928" s="171"/>
      <c r="J3928" s="192" t="s">
        <v>165</v>
      </c>
      <c r="K3928" s="172">
        <v>0.4</v>
      </c>
      <c r="L3928" s="173">
        <v>0.36547886037046268</v>
      </c>
      <c r="M3928" s="521"/>
    </row>
    <row r="3929" spans="1:13" x14ac:dyDescent="0.3">
      <c r="A3929" s="62"/>
      <c r="B3929" s="6" t="s">
        <v>1567</v>
      </c>
      <c r="C3929" s="7"/>
      <c r="D3929" s="3" t="s">
        <v>2</v>
      </c>
      <c r="E3929" s="4">
        <v>0.1</v>
      </c>
      <c r="F3929" s="5">
        <v>6.67</v>
      </c>
      <c r="G3929" s="26">
        <v>0.66700000000000004</v>
      </c>
      <c r="H3929" s="89">
        <v>2.7701636348533933E-2</v>
      </c>
      <c r="I3929" s="99"/>
      <c r="J3929" s="61" t="s">
        <v>1219</v>
      </c>
      <c r="K3929" s="100">
        <v>0</v>
      </c>
      <c r="L3929" s="101">
        <v>0</v>
      </c>
      <c r="M3929" s="521"/>
    </row>
    <row r="3930" spans="1:13" x14ac:dyDescent="0.3">
      <c r="A3930" s="62"/>
      <c r="B3930" s="6">
        <v>0</v>
      </c>
      <c r="C3930" s="7"/>
      <c r="D3930" s="3"/>
      <c r="E3930" s="4"/>
      <c r="F3930" s="5">
        <v>0</v>
      </c>
      <c r="G3930" s="26">
        <v>0</v>
      </c>
      <c r="H3930" s="89">
        <v>0</v>
      </c>
      <c r="I3930" s="99"/>
      <c r="J3930" s="61">
        <v>0</v>
      </c>
      <c r="K3930" s="100">
        <v>0</v>
      </c>
      <c r="L3930" s="101">
        <v>0</v>
      </c>
      <c r="M3930" s="62"/>
    </row>
    <row r="3931" spans="1:13" x14ac:dyDescent="0.3">
      <c r="A3931" s="62"/>
      <c r="B3931" s="6">
        <v>0</v>
      </c>
      <c r="C3931" s="7"/>
      <c r="D3931" s="3">
        <v>0</v>
      </c>
      <c r="E3931" s="4"/>
      <c r="F3931" s="5">
        <v>0</v>
      </c>
      <c r="G3931" s="26">
        <v>0</v>
      </c>
      <c r="H3931" s="89">
        <v>0</v>
      </c>
      <c r="I3931" s="99"/>
      <c r="J3931" s="61">
        <v>0</v>
      </c>
      <c r="K3931" s="100">
        <v>0</v>
      </c>
      <c r="L3931" s="101">
        <v>0</v>
      </c>
      <c r="M3931" s="62"/>
    </row>
    <row r="3932" spans="1:13" x14ac:dyDescent="0.3">
      <c r="A3932" s="62"/>
      <c r="B3932" s="6">
        <v>0</v>
      </c>
      <c r="C3932" s="7"/>
      <c r="D3932" s="3">
        <v>0</v>
      </c>
      <c r="E3932" s="4"/>
      <c r="F3932" s="5">
        <v>0</v>
      </c>
      <c r="G3932" s="26">
        <v>0</v>
      </c>
      <c r="H3932" s="89">
        <v>0</v>
      </c>
      <c r="I3932" s="99"/>
      <c r="J3932" s="61">
        <v>0</v>
      </c>
      <c r="K3932" s="100">
        <v>0</v>
      </c>
      <c r="L3932" s="101">
        <v>0</v>
      </c>
      <c r="M3932" s="62"/>
    </row>
    <row r="3933" spans="1:13" x14ac:dyDescent="0.3">
      <c r="A3933" s="62"/>
      <c r="B3933" s="6">
        <v>0</v>
      </c>
      <c r="C3933" s="7"/>
      <c r="D3933" s="3">
        <v>0</v>
      </c>
      <c r="E3933" s="4"/>
      <c r="F3933" s="5">
        <v>0</v>
      </c>
      <c r="G3933" s="26">
        <v>0</v>
      </c>
      <c r="H3933" s="89">
        <v>0</v>
      </c>
      <c r="I3933" s="99"/>
      <c r="J3933" s="61">
        <v>0</v>
      </c>
      <c r="K3933" s="100">
        <v>0</v>
      </c>
      <c r="L3933" s="101">
        <v>0</v>
      </c>
      <c r="M3933" s="62"/>
    </row>
    <row r="3934" spans="1:13" x14ac:dyDescent="0.3">
      <c r="A3934" s="62"/>
      <c r="B3934" s="6">
        <v>0</v>
      </c>
      <c r="C3934" s="7"/>
      <c r="D3934" s="3">
        <v>0</v>
      </c>
      <c r="E3934" s="4"/>
      <c r="F3934" s="5">
        <v>0</v>
      </c>
      <c r="G3934" s="26">
        <v>0</v>
      </c>
      <c r="H3934" s="89">
        <v>0</v>
      </c>
      <c r="I3934" s="99"/>
      <c r="J3934" s="61">
        <v>0</v>
      </c>
      <c r="K3934" s="100">
        <v>0</v>
      </c>
      <c r="L3934" s="101">
        <v>0</v>
      </c>
      <c r="M3934" s="62"/>
    </row>
    <row r="3935" spans="1:13" x14ac:dyDescent="0.3">
      <c r="A3935" s="62"/>
      <c r="B3935" s="6">
        <v>0</v>
      </c>
      <c r="C3935" s="7"/>
      <c r="D3935" s="3">
        <v>0</v>
      </c>
      <c r="E3935" s="4"/>
      <c r="F3935" s="5">
        <v>0</v>
      </c>
      <c r="G3935" s="26">
        <v>0</v>
      </c>
      <c r="H3935" s="89">
        <v>0</v>
      </c>
      <c r="I3935" s="99"/>
      <c r="J3935" s="61">
        <v>0</v>
      </c>
      <c r="K3935" s="100">
        <v>0</v>
      </c>
      <c r="L3935" s="101">
        <v>0</v>
      </c>
      <c r="M3935" s="62"/>
    </row>
    <row r="3936" spans="1:13" x14ac:dyDescent="0.3">
      <c r="A3936" s="62"/>
      <c r="B3936" s="6">
        <v>0</v>
      </c>
      <c r="C3936" s="7"/>
      <c r="D3936" s="3">
        <v>0</v>
      </c>
      <c r="E3936" s="4"/>
      <c r="F3936" s="5">
        <v>0</v>
      </c>
      <c r="G3936" s="26">
        <v>0</v>
      </c>
      <c r="H3936" s="89">
        <v>0</v>
      </c>
      <c r="I3936" s="99"/>
      <c r="J3936" s="61">
        <v>0</v>
      </c>
      <c r="K3936" s="100">
        <v>0</v>
      </c>
      <c r="L3936" s="101">
        <v>0</v>
      </c>
      <c r="M3936" s="62"/>
    </row>
    <row r="3937" spans="1:13" x14ac:dyDescent="0.3">
      <c r="A3937" s="62"/>
      <c r="B3937" s="6">
        <v>0</v>
      </c>
      <c r="C3937" s="7"/>
      <c r="D3937" s="3">
        <v>0</v>
      </c>
      <c r="E3937" s="4"/>
      <c r="F3937" s="5">
        <v>0</v>
      </c>
      <c r="G3937" s="26">
        <v>0</v>
      </c>
      <c r="H3937" s="89">
        <v>0</v>
      </c>
      <c r="I3937" s="99"/>
      <c r="J3937" s="61">
        <v>0</v>
      </c>
      <c r="K3937" s="100">
        <v>0</v>
      </c>
      <c r="L3937" s="101">
        <v>0</v>
      </c>
      <c r="M3937" s="62"/>
    </row>
    <row r="3938" spans="1:13" x14ac:dyDescent="0.3">
      <c r="A3938" s="62"/>
      <c r="B3938" s="6">
        <v>0</v>
      </c>
      <c r="C3938" s="7"/>
      <c r="D3938" s="3">
        <v>0</v>
      </c>
      <c r="E3938" s="4"/>
      <c r="F3938" s="5">
        <v>0</v>
      </c>
      <c r="G3938" s="26">
        <v>0</v>
      </c>
      <c r="H3938" s="89">
        <v>0</v>
      </c>
      <c r="I3938" s="99"/>
      <c r="J3938" s="61">
        <v>0</v>
      </c>
      <c r="K3938" s="100">
        <v>0</v>
      </c>
      <c r="L3938" s="101">
        <v>0</v>
      </c>
      <c r="M3938" s="62"/>
    </row>
    <row r="3939" spans="1:13" x14ac:dyDescent="0.3">
      <c r="A3939" s="62"/>
      <c r="B3939" s="6">
        <v>0</v>
      </c>
      <c r="C3939" s="7"/>
      <c r="D3939" s="3">
        <v>0</v>
      </c>
      <c r="E3939" s="4"/>
      <c r="F3939" s="5">
        <v>0</v>
      </c>
      <c r="G3939" s="26">
        <v>0</v>
      </c>
      <c r="H3939" s="89">
        <v>0</v>
      </c>
      <c r="I3939" s="99"/>
      <c r="J3939" s="61">
        <v>0</v>
      </c>
      <c r="K3939" s="100">
        <v>0</v>
      </c>
      <c r="L3939" s="101">
        <v>0</v>
      </c>
      <c r="M3939" s="62"/>
    </row>
    <row r="3940" spans="1:13" x14ac:dyDescent="0.3">
      <c r="A3940" s="62"/>
      <c r="B3940" s="6">
        <v>0</v>
      </c>
      <c r="C3940" s="7"/>
      <c r="D3940" s="3">
        <v>0</v>
      </c>
      <c r="E3940" s="4"/>
      <c r="F3940" s="5">
        <v>0</v>
      </c>
      <c r="G3940" s="26">
        <v>0</v>
      </c>
      <c r="H3940" s="89">
        <v>0</v>
      </c>
      <c r="I3940" s="99"/>
      <c r="J3940" s="61">
        <v>0</v>
      </c>
      <c r="K3940" s="100">
        <v>0</v>
      </c>
      <c r="L3940" s="101">
        <v>0</v>
      </c>
      <c r="M3940" s="62"/>
    </row>
    <row r="3941" spans="1:13" x14ac:dyDescent="0.3">
      <c r="A3941" s="62"/>
      <c r="B3941" s="58" t="s">
        <v>62</v>
      </c>
      <c r="C3941" s="46"/>
      <c r="D3941" s="37"/>
      <c r="E3941" s="38"/>
      <c r="F3941" s="39"/>
      <c r="G3941" s="193">
        <v>22.667000000000002</v>
      </c>
      <c r="H3941" s="106" t="s">
        <v>62</v>
      </c>
      <c r="I3941" s="103"/>
      <c r="J3941" s="85"/>
      <c r="K3941" s="104" t="s">
        <v>156</v>
      </c>
      <c r="L3941" s="95">
        <v>0.36547886037046268</v>
      </c>
      <c r="M3941" s="62"/>
    </row>
    <row r="3942" spans="1:13" x14ac:dyDescent="0.3">
      <c r="A3942" s="62"/>
      <c r="B3942" s="194" t="s">
        <v>63</v>
      </c>
      <c r="C3942" s="195"/>
      <c r="D3942" s="196"/>
      <c r="E3942" s="197"/>
      <c r="F3942" s="155"/>
      <c r="G3942" s="197"/>
      <c r="H3942" s="115"/>
      <c r="I3942" s="202"/>
      <c r="J3942" s="203"/>
      <c r="K3942" s="178"/>
      <c r="L3942" s="204">
        <v>0</v>
      </c>
      <c r="M3942" s="62"/>
    </row>
    <row r="3943" spans="1:13" ht="28.8" x14ac:dyDescent="0.3">
      <c r="A3943" s="62"/>
      <c r="B3943" s="53" t="s">
        <v>53</v>
      </c>
      <c r="C3943" s="210"/>
      <c r="D3943" s="211" t="s">
        <v>0</v>
      </c>
      <c r="E3943" s="201" t="s">
        <v>1</v>
      </c>
      <c r="F3943" s="156" t="s">
        <v>61</v>
      </c>
      <c r="G3943" s="188" t="s">
        <v>56</v>
      </c>
      <c r="H3943" s="111" t="s">
        <v>158</v>
      </c>
      <c r="I3943" s="112" t="s">
        <v>159</v>
      </c>
      <c r="J3943" s="112" t="s">
        <v>160</v>
      </c>
      <c r="K3943" s="113" t="s">
        <v>161</v>
      </c>
      <c r="L3943" s="114" t="s">
        <v>162</v>
      </c>
      <c r="M3943" s="62"/>
    </row>
    <row r="3944" spans="1:13" x14ac:dyDescent="0.3">
      <c r="A3944" s="62"/>
      <c r="B3944" s="6">
        <v>0</v>
      </c>
      <c r="C3944" s="7"/>
      <c r="D3944" s="3">
        <v>0</v>
      </c>
      <c r="E3944" s="26"/>
      <c r="F3944" s="5">
        <v>0</v>
      </c>
      <c r="G3944" s="191">
        <v>0</v>
      </c>
      <c r="H3944" s="170">
        <v>0</v>
      </c>
      <c r="I3944" s="171"/>
      <c r="J3944" s="192">
        <v>0</v>
      </c>
      <c r="K3944" s="172">
        <v>0</v>
      </c>
      <c r="L3944" s="173">
        <v>0</v>
      </c>
      <c r="M3944" s="62"/>
    </row>
    <row r="3945" spans="1:13" x14ac:dyDescent="0.3">
      <c r="A3945" s="62"/>
      <c r="B3945" s="6">
        <v>0</v>
      </c>
      <c r="C3945" s="7"/>
      <c r="D3945" s="3">
        <v>0</v>
      </c>
      <c r="E3945" s="26"/>
      <c r="F3945" s="5">
        <v>0</v>
      </c>
      <c r="G3945" s="26">
        <v>0</v>
      </c>
      <c r="H3945" s="89">
        <v>0</v>
      </c>
      <c r="I3945" s="99"/>
      <c r="J3945" s="61">
        <v>0</v>
      </c>
      <c r="K3945" s="100">
        <v>0</v>
      </c>
      <c r="L3945" s="101">
        <v>0</v>
      </c>
      <c r="M3945" s="62"/>
    </row>
    <row r="3946" spans="1:13" x14ac:dyDescent="0.3">
      <c r="A3946" s="62"/>
      <c r="B3946" s="6">
        <v>0</v>
      </c>
      <c r="C3946" s="7"/>
      <c r="D3946" s="3">
        <v>0</v>
      </c>
      <c r="E3946" s="26"/>
      <c r="F3946" s="5">
        <v>0</v>
      </c>
      <c r="G3946" s="26">
        <v>0</v>
      </c>
      <c r="H3946" s="89">
        <v>0</v>
      </c>
      <c r="I3946" s="99"/>
      <c r="J3946" s="61">
        <v>0</v>
      </c>
      <c r="K3946" s="100">
        <v>0</v>
      </c>
      <c r="L3946" s="101">
        <v>0</v>
      </c>
      <c r="M3946" s="62"/>
    </row>
    <row r="3947" spans="1:13" x14ac:dyDescent="0.3">
      <c r="A3947" s="62"/>
      <c r="B3947" s="6">
        <v>0</v>
      </c>
      <c r="C3947" s="7"/>
      <c r="D3947" s="3">
        <v>0</v>
      </c>
      <c r="E3947" s="26"/>
      <c r="F3947" s="5">
        <v>0</v>
      </c>
      <c r="G3947" s="26">
        <v>0</v>
      </c>
      <c r="H3947" s="89">
        <v>0</v>
      </c>
      <c r="I3947" s="99"/>
      <c r="J3947" s="61">
        <v>0</v>
      </c>
      <c r="K3947" s="100">
        <v>0</v>
      </c>
      <c r="L3947" s="101">
        <v>0</v>
      </c>
      <c r="M3947" s="62"/>
    </row>
    <row r="3948" spans="1:13" x14ac:dyDescent="0.3">
      <c r="A3948" s="62"/>
      <c r="B3948" s="6">
        <v>0</v>
      </c>
      <c r="C3948" s="7"/>
      <c r="D3948" s="3">
        <v>0</v>
      </c>
      <c r="E3948" s="26"/>
      <c r="F3948" s="5">
        <v>0</v>
      </c>
      <c r="G3948" s="26">
        <v>0</v>
      </c>
      <c r="H3948" s="89">
        <v>0</v>
      </c>
      <c r="I3948" s="99"/>
      <c r="J3948" s="61">
        <v>0</v>
      </c>
      <c r="K3948" s="100">
        <v>0</v>
      </c>
      <c r="L3948" s="101">
        <v>0</v>
      </c>
      <c r="M3948" s="62"/>
    </row>
    <row r="3949" spans="1:13" ht="15" thickBot="1" x14ac:dyDescent="0.35">
      <c r="A3949" s="62"/>
      <c r="B3949" s="59" t="s">
        <v>64</v>
      </c>
      <c r="C3949" s="42"/>
      <c r="D3949" s="43"/>
      <c r="E3949" s="44"/>
      <c r="F3949" s="45"/>
      <c r="G3949" s="191">
        <v>0</v>
      </c>
      <c r="H3949" s="106" t="s">
        <v>64</v>
      </c>
      <c r="I3949" s="103"/>
      <c r="J3949" s="85"/>
      <c r="K3949" s="104" t="s">
        <v>156</v>
      </c>
      <c r="L3949" s="95">
        <v>0</v>
      </c>
      <c r="M3949" s="62"/>
    </row>
    <row r="3950" spans="1:13" x14ac:dyDescent="0.3">
      <c r="A3950" s="62"/>
      <c r="B3950" s="64"/>
      <c r="C3950" s="68"/>
      <c r="D3950" s="69" t="s">
        <v>65</v>
      </c>
      <c r="E3950" s="70"/>
      <c r="F3950" s="71"/>
      <c r="G3950" s="88">
        <v>24.077999999999999</v>
      </c>
      <c r="H3950" s="179"/>
      <c r="I3950" s="212"/>
      <c r="J3950" s="213"/>
      <c r="K3950" s="214"/>
      <c r="L3950" s="180"/>
      <c r="M3950" s="62"/>
    </row>
    <row r="3951" spans="1:13" x14ac:dyDescent="0.3">
      <c r="A3951" s="62"/>
      <c r="B3951" s="63"/>
      <c r="C3951" s="68"/>
      <c r="D3951" s="72" t="s">
        <v>7</v>
      </c>
      <c r="E3951" s="215"/>
      <c r="F3951" s="181">
        <v>0.1</v>
      </c>
      <c r="G3951" s="215">
        <v>2.4079999999999999</v>
      </c>
      <c r="H3951" s="120"/>
      <c r="I3951" s="124"/>
      <c r="J3951" s="141"/>
      <c r="K3951" s="125"/>
      <c r="L3951" s="119"/>
      <c r="M3951" s="62"/>
    </row>
    <row r="3952" spans="1:13" x14ac:dyDescent="0.3">
      <c r="A3952" s="62"/>
      <c r="B3952" s="63"/>
      <c r="C3952" s="68"/>
      <c r="D3952" s="72" t="s">
        <v>8</v>
      </c>
      <c r="E3952" s="215"/>
      <c r="F3952" s="181">
        <v>0.1</v>
      </c>
      <c r="G3952" s="215">
        <v>2.4079999999999999</v>
      </c>
      <c r="H3952" s="120"/>
      <c r="I3952" s="124"/>
      <c r="J3952" s="141"/>
      <c r="K3952" s="125"/>
      <c r="L3952" s="119"/>
      <c r="M3952" s="62"/>
    </row>
    <row r="3953" spans="1:13" x14ac:dyDescent="0.3">
      <c r="A3953" s="62"/>
      <c r="B3953" s="63" t="s">
        <v>66</v>
      </c>
      <c r="C3953" s="68"/>
      <c r="D3953" s="75" t="s">
        <v>67</v>
      </c>
      <c r="E3953" s="76"/>
      <c r="F3953" s="71"/>
      <c r="G3953" s="76">
        <v>28.893999999999998</v>
      </c>
      <c r="H3953" s="120"/>
      <c r="I3953" s="124"/>
      <c r="J3953" s="141"/>
      <c r="K3953" s="125"/>
      <c r="L3953" s="119"/>
      <c r="M3953" s="62"/>
    </row>
    <row r="3954" spans="1:13" ht="15" thickBot="1" x14ac:dyDescent="0.35">
      <c r="A3954" s="62"/>
      <c r="B3954" s="63"/>
      <c r="C3954" s="68"/>
      <c r="D3954" s="77" t="s">
        <v>68</v>
      </c>
      <c r="E3954" s="78"/>
      <c r="F3954" s="79"/>
      <c r="G3954" s="78">
        <v>28.89</v>
      </c>
      <c r="H3954" s="134">
        <v>1</v>
      </c>
      <c r="I3954" s="126"/>
      <c r="J3954" s="142"/>
      <c r="K3954" s="127"/>
      <c r="L3954" s="135">
        <v>0.42181244289392805</v>
      </c>
      <c r="M3954" s="62"/>
    </row>
    <row r="3955" spans="1:13" x14ac:dyDescent="0.3">
      <c r="A3955" s="62"/>
      <c r="B3955" s="63"/>
      <c r="C3955" s="68"/>
      <c r="D3955" s="80"/>
      <c r="E3955" s="67"/>
      <c r="F3955" s="65"/>
      <c r="G3955" s="67"/>
      <c r="H3955" s="47"/>
      <c r="I3955" s="47"/>
      <c r="J3955" s="60"/>
      <c r="K3955" s="47"/>
      <c r="L3955" s="47"/>
      <c r="M3955" s="62"/>
    </row>
    <row r="3956" spans="1:13" x14ac:dyDescent="0.3">
      <c r="A3956" s="62"/>
      <c r="B3956" s="63"/>
      <c r="C3956" s="68"/>
      <c r="D3956" s="80"/>
      <c r="E3956" s="67"/>
      <c r="F3956" s="65"/>
      <c r="G3956" s="67"/>
      <c r="H3956" s="47"/>
      <c r="I3956" s="47"/>
      <c r="J3956" s="60"/>
      <c r="K3956" s="47"/>
      <c r="L3956" s="47"/>
      <c r="M3956" s="62"/>
    </row>
    <row r="3957" spans="1:13" x14ac:dyDescent="0.3">
      <c r="A3957" s="62"/>
      <c r="B3957" s="63"/>
      <c r="C3957" s="68"/>
      <c r="D3957" s="80"/>
      <c r="E3957" s="67"/>
      <c r="F3957" s="65"/>
      <c r="G3957" s="67"/>
      <c r="H3957" s="47"/>
      <c r="I3957" s="47"/>
      <c r="J3957" s="60"/>
      <c r="K3957" s="47"/>
      <c r="L3957" s="47"/>
      <c r="M3957" s="62"/>
    </row>
    <row r="3958" spans="1:13" x14ac:dyDescent="0.3">
      <c r="A3958" s="62"/>
      <c r="B3958" s="136" t="s">
        <v>1808</v>
      </c>
      <c r="C3958" s="81"/>
      <c r="D3958" s="80"/>
      <c r="E3958" s="67"/>
      <c r="F3958" s="82"/>
      <c r="G3958" s="82"/>
      <c r="H3958" s="47"/>
      <c r="I3958" s="47"/>
      <c r="J3958" s="60"/>
      <c r="K3958" s="47"/>
      <c r="L3958" s="47"/>
      <c r="M3958" s="62"/>
    </row>
    <row r="3959" spans="1:13" x14ac:dyDescent="0.3">
      <c r="A3959" s="62"/>
      <c r="B3959" s="216" t="s">
        <v>6</v>
      </c>
      <c r="C3959" s="217"/>
      <c r="D3959" s="80"/>
      <c r="E3959" s="67"/>
      <c r="F3959" s="62"/>
      <c r="G3959" s="62"/>
      <c r="H3959" s="47"/>
      <c r="I3959" s="47"/>
      <c r="J3959" s="60"/>
      <c r="K3959" s="47"/>
      <c r="L3959" s="47"/>
      <c r="M3959" s="62"/>
    </row>
    <row r="3960" spans="1:13" x14ac:dyDescent="0.3">
      <c r="A3960" s="62"/>
      <c r="B3960" s="84"/>
      <c r="C3960" s="62"/>
      <c r="D3960" s="80"/>
      <c r="E3960" s="67"/>
      <c r="F3960" s="62"/>
      <c r="G3960" s="62"/>
      <c r="H3960" s="47"/>
      <c r="I3960" s="47"/>
      <c r="J3960" s="60"/>
      <c r="K3960" s="47"/>
      <c r="L3960" s="47"/>
      <c r="M3960" s="62"/>
    </row>
    <row r="3961" spans="1:13" x14ac:dyDescent="0.3">
      <c r="A3961" s="62"/>
      <c r="B3961" s="129"/>
      <c r="C3961" s="129"/>
      <c r="D3961" s="129"/>
      <c r="J3961" s="1"/>
    </row>
    <row r="3962" spans="1:13" x14ac:dyDescent="0.3">
      <c r="A3962" s="62"/>
      <c r="B3962" s="130"/>
      <c r="C3962" s="130"/>
      <c r="D3962" s="130"/>
      <c r="J3962" s="1"/>
    </row>
    <row r="3963" spans="1:13" ht="15.6" x14ac:dyDescent="0.3">
      <c r="A3963" s="62"/>
      <c r="B3963" s="47"/>
      <c r="C3963" s="47"/>
      <c r="D3963" s="715" t="s">
        <v>166</v>
      </c>
      <c r="E3963" s="715"/>
      <c r="F3963" s="715"/>
      <c r="J3963" s="1"/>
    </row>
    <row r="3964" spans="1:13" x14ac:dyDescent="0.3">
      <c r="A3964" s="62"/>
      <c r="B3964" s="132"/>
      <c r="C3964" s="132"/>
      <c r="D3964" s="132"/>
      <c r="J3964" s="1"/>
    </row>
    <row r="3965" spans="1:13" ht="82.2" customHeight="1" x14ac:dyDescent="0.3">
      <c r="A3965" s="62"/>
      <c r="B3965" s="710" t="s">
        <v>1809</v>
      </c>
      <c r="C3965" s="710"/>
      <c r="D3965" s="710"/>
      <c r="E3965" s="710"/>
      <c r="F3965" s="710"/>
      <c r="G3965" s="710"/>
      <c r="H3965" s="710"/>
      <c r="I3965" s="710"/>
      <c r="J3965" s="710"/>
      <c r="K3965" s="710"/>
      <c r="L3965" s="710"/>
    </row>
    <row r="3966" spans="1:13" x14ac:dyDescent="0.3">
      <c r="A3966" s="62"/>
      <c r="B3966" s="63"/>
      <c r="C3966" s="9"/>
      <c r="D3966" s="10"/>
      <c r="E3966" s="11"/>
      <c r="F3966" s="12"/>
      <c r="G3966" s="13"/>
      <c r="H3966" s="47"/>
      <c r="I3966" s="47"/>
      <c r="J3966" s="60"/>
      <c r="K3966" s="47"/>
      <c r="L3966" s="47"/>
      <c r="M3966" s="62"/>
    </row>
    <row r="3967" spans="1:13" x14ac:dyDescent="0.3">
      <c r="A3967" s="62"/>
      <c r="B3967" s="48" t="s">
        <v>48</v>
      </c>
      <c r="C3967" s="9"/>
      <c r="D3967" s="10"/>
      <c r="E3967" s="11"/>
      <c r="F3967" s="11"/>
      <c r="G3967" s="11"/>
      <c r="H3967" s="47"/>
      <c r="I3967" s="47"/>
      <c r="J3967" s="60"/>
      <c r="K3967" s="47"/>
      <c r="L3967" s="47"/>
      <c r="M3967" s="62"/>
    </row>
    <row r="3968" spans="1:13" x14ac:dyDescent="0.3">
      <c r="A3968" s="62"/>
      <c r="B3968" s="64" t="s">
        <v>49</v>
      </c>
      <c r="C3968" s="62" t="s">
        <v>1116</v>
      </c>
      <c r="D3968" s="62"/>
      <c r="E3968" s="62"/>
      <c r="F3968" s="47"/>
      <c r="G3968" s="47"/>
      <c r="H3968" s="47"/>
      <c r="I3968" s="65" t="s">
        <v>50</v>
      </c>
      <c r="J3968" s="68" t="s">
        <v>2</v>
      </c>
      <c r="K3968" s="47"/>
      <c r="L3968" s="47"/>
      <c r="M3968" s="62"/>
    </row>
    <row r="3969" spans="1:13" ht="15" thickBot="1" x14ac:dyDescent="0.35">
      <c r="A3969" s="62"/>
      <c r="B3969" s="64" t="s">
        <v>51</v>
      </c>
      <c r="C3969" s="62" t="s">
        <v>1683</v>
      </c>
      <c r="D3969" s="62"/>
      <c r="E3969" s="62"/>
      <c r="F3969" s="47"/>
      <c r="G3969" s="62" t="s">
        <v>550</v>
      </c>
      <c r="H3969" s="47"/>
      <c r="I3969" s="47"/>
      <c r="J3969" s="60"/>
      <c r="K3969" s="47"/>
      <c r="L3969" s="47"/>
      <c r="M3969" s="62"/>
    </row>
    <row r="3970" spans="1:13" ht="15" thickTop="1" x14ac:dyDescent="0.3">
      <c r="A3970" s="62"/>
      <c r="B3970" s="49" t="s">
        <v>52</v>
      </c>
      <c r="C3970" s="14"/>
      <c r="D3970" s="15"/>
      <c r="E3970" s="16"/>
      <c r="F3970" s="17"/>
      <c r="G3970" s="16"/>
      <c r="H3970" s="711" t="s">
        <v>164</v>
      </c>
      <c r="I3970" s="712"/>
      <c r="J3970" s="712"/>
      <c r="K3970" s="712"/>
      <c r="L3970" s="713"/>
      <c r="M3970" s="62"/>
    </row>
    <row r="3971" spans="1:13" ht="28.8" x14ac:dyDescent="0.3">
      <c r="A3971" s="62"/>
      <c r="B3971" s="186" t="s">
        <v>53</v>
      </c>
      <c r="C3971" s="187" t="s">
        <v>1</v>
      </c>
      <c r="D3971" s="161" t="s">
        <v>54</v>
      </c>
      <c r="E3971" s="188" t="s">
        <v>23</v>
      </c>
      <c r="F3971" s="188" t="s">
        <v>55</v>
      </c>
      <c r="G3971" s="188" t="s">
        <v>56</v>
      </c>
      <c r="H3971" s="90" t="s">
        <v>158</v>
      </c>
      <c r="I3971" s="169" t="s">
        <v>159</v>
      </c>
      <c r="J3971" s="169" t="s">
        <v>160</v>
      </c>
      <c r="K3971" s="169" t="s">
        <v>161</v>
      </c>
      <c r="L3971" s="92" t="s">
        <v>162</v>
      </c>
      <c r="M3971" s="62"/>
    </row>
    <row r="3972" spans="1:13" x14ac:dyDescent="0.3">
      <c r="A3972" s="62"/>
      <c r="B3972" s="571">
        <v>0</v>
      </c>
      <c r="C3972" s="572"/>
      <c r="D3972" s="573">
        <v>0</v>
      </c>
      <c r="E3972" s="574">
        <v>0</v>
      </c>
      <c r="F3972" s="505">
        <v>0.1</v>
      </c>
      <c r="G3972" s="575">
        <v>0</v>
      </c>
      <c r="H3972" s="576">
        <v>0</v>
      </c>
      <c r="I3972" s="171"/>
      <c r="J3972" s="577">
        <v>0</v>
      </c>
      <c r="K3972" s="578">
        <v>0</v>
      </c>
      <c r="L3972" s="579">
        <v>0</v>
      </c>
      <c r="M3972" s="560"/>
    </row>
    <row r="3973" spans="1:13" x14ac:dyDescent="0.3">
      <c r="A3973" s="62"/>
      <c r="B3973" s="6">
        <v>0</v>
      </c>
      <c r="C3973" s="25"/>
      <c r="D3973" s="3">
        <v>0</v>
      </c>
      <c r="E3973" s="26">
        <v>0</v>
      </c>
      <c r="F3973" s="27"/>
      <c r="G3973" s="580">
        <v>0</v>
      </c>
      <c r="H3973" s="89">
        <v>0</v>
      </c>
      <c r="I3973" s="99"/>
      <c r="J3973" s="61">
        <v>0</v>
      </c>
      <c r="K3973" s="100">
        <v>0</v>
      </c>
      <c r="L3973" s="101">
        <v>0</v>
      </c>
      <c r="M3973" s="62"/>
    </row>
    <row r="3974" spans="1:13" x14ac:dyDescent="0.3">
      <c r="A3974" s="62"/>
      <c r="B3974" s="6">
        <v>0</v>
      </c>
      <c r="C3974" s="25"/>
      <c r="D3974" s="3">
        <v>0</v>
      </c>
      <c r="E3974" s="26">
        <v>0</v>
      </c>
      <c r="F3974" s="27"/>
      <c r="G3974" s="580">
        <v>0</v>
      </c>
      <c r="H3974" s="89">
        <v>0</v>
      </c>
      <c r="I3974" s="99"/>
      <c r="J3974" s="61">
        <v>0</v>
      </c>
      <c r="K3974" s="100">
        <v>0</v>
      </c>
      <c r="L3974" s="101">
        <v>0</v>
      </c>
      <c r="M3974" s="62"/>
    </row>
    <row r="3975" spans="1:13" x14ac:dyDescent="0.3">
      <c r="A3975" s="62"/>
      <c r="B3975" s="6">
        <v>0</v>
      </c>
      <c r="C3975" s="25"/>
      <c r="D3975" s="3">
        <v>0</v>
      </c>
      <c r="E3975" s="26">
        <v>0</v>
      </c>
      <c r="F3975" s="27"/>
      <c r="G3975" s="580">
        <v>0</v>
      </c>
      <c r="H3975" s="89">
        <v>0</v>
      </c>
      <c r="I3975" s="99"/>
      <c r="J3975" s="61">
        <v>0</v>
      </c>
      <c r="K3975" s="100">
        <v>0</v>
      </c>
      <c r="L3975" s="101">
        <v>0</v>
      </c>
      <c r="M3975" s="62"/>
    </row>
    <row r="3976" spans="1:13" x14ac:dyDescent="0.3">
      <c r="A3976" s="62"/>
      <c r="B3976" s="6">
        <v>0</v>
      </c>
      <c r="C3976" s="25"/>
      <c r="D3976" s="3">
        <v>0</v>
      </c>
      <c r="E3976" s="26">
        <v>0</v>
      </c>
      <c r="F3976" s="27"/>
      <c r="G3976" s="580">
        <v>0</v>
      </c>
      <c r="H3976" s="89">
        <v>0</v>
      </c>
      <c r="I3976" s="99"/>
      <c r="J3976" s="61">
        <v>0</v>
      </c>
      <c r="K3976" s="100">
        <v>0</v>
      </c>
      <c r="L3976" s="101">
        <v>0</v>
      </c>
      <c r="M3976" s="62"/>
    </row>
    <row r="3977" spans="1:13" x14ac:dyDescent="0.3">
      <c r="A3977" s="62"/>
      <c r="B3977" s="6">
        <v>0</v>
      </c>
      <c r="C3977" s="25"/>
      <c r="D3977" s="3">
        <v>0</v>
      </c>
      <c r="E3977" s="26">
        <v>0</v>
      </c>
      <c r="F3977" s="27"/>
      <c r="G3977" s="26">
        <v>0</v>
      </c>
      <c r="H3977" s="89">
        <v>0</v>
      </c>
      <c r="I3977" s="99"/>
      <c r="J3977" s="61">
        <v>0</v>
      </c>
      <c r="K3977" s="100">
        <v>0</v>
      </c>
      <c r="L3977" s="101">
        <v>0</v>
      </c>
      <c r="M3977" s="62"/>
    </row>
    <row r="3978" spans="1:13" x14ac:dyDescent="0.3">
      <c r="A3978" s="62"/>
      <c r="B3978" s="6" t="s">
        <v>1562</v>
      </c>
      <c r="C3978" s="25"/>
      <c r="D3978" s="3">
        <v>0</v>
      </c>
      <c r="E3978" s="26">
        <v>0</v>
      </c>
      <c r="F3978" s="27"/>
      <c r="G3978" s="26">
        <v>6.8000000000000005E-2</v>
      </c>
      <c r="H3978" s="89">
        <v>3.056179775280899E-2</v>
      </c>
      <c r="I3978" s="99"/>
      <c r="J3978" s="61" t="s">
        <v>165</v>
      </c>
      <c r="K3978" s="100">
        <v>0.4</v>
      </c>
      <c r="L3978" s="101">
        <v>1.2224719101123598E-2</v>
      </c>
      <c r="M3978" s="62"/>
    </row>
    <row r="3979" spans="1:13" x14ac:dyDescent="0.3">
      <c r="A3979" s="62"/>
      <c r="B3979" s="6" t="s">
        <v>57</v>
      </c>
      <c r="C3979" s="25"/>
      <c r="D3979" s="28"/>
      <c r="E3979" s="26"/>
      <c r="F3979" s="27"/>
      <c r="G3979" s="193">
        <v>6.8000000000000005E-2</v>
      </c>
      <c r="H3979" s="102" t="s">
        <v>57</v>
      </c>
      <c r="I3979" s="103"/>
      <c r="J3979" s="85"/>
      <c r="K3979" s="104" t="s">
        <v>156</v>
      </c>
      <c r="L3979" s="105">
        <v>1.2224719101123598E-2</v>
      </c>
      <c r="M3979" s="62"/>
    </row>
    <row r="3980" spans="1:13" x14ac:dyDescent="0.3">
      <c r="A3980" s="62"/>
      <c r="B3980" s="194" t="s">
        <v>22</v>
      </c>
      <c r="C3980" s="195"/>
      <c r="D3980" s="196"/>
      <c r="E3980" s="197"/>
      <c r="F3980" s="155"/>
      <c r="G3980" s="87"/>
      <c r="H3980" s="107"/>
      <c r="I3980" s="174"/>
      <c r="J3980" s="175"/>
      <c r="K3980" s="176"/>
      <c r="L3980" s="110"/>
      <c r="M3980" s="62"/>
    </row>
    <row r="3981" spans="1:13" ht="28.8" x14ac:dyDescent="0.3">
      <c r="A3981" s="62"/>
      <c r="B3981" s="198" t="s">
        <v>58</v>
      </c>
      <c r="C3981" s="199" t="s">
        <v>1</v>
      </c>
      <c r="D3981" s="200" t="s">
        <v>59</v>
      </c>
      <c r="E3981" s="156" t="s">
        <v>23</v>
      </c>
      <c r="F3981" s="156" t="s">
        <v>55</v>
      </c>
      <c r="G3981" s="201" t="s">
        <v>56</v>
      </c>
      <c r="H3981" s="90" t="s">
        <v>158</v>
      </c>
      <c r="I3981" s="169" t="s">
        <v>159</v>
      </c>
      <c r="J3981" s="169" t="s">
        <v>160</v>
      </c>
      <c r="K3981" s="177" t="s">
        <v>161</v>
      </c>
      <c r="L3981" s="92" t="s">
        <v>162</v>
      </c>
      <c r="M3981" s="62"/>
    </row>
    <row r="3982" spans="1:13" x14ac:dyDescent="0.3">
      <c r="A3982" s="62"/>
      <c r="B3982" s="8" t="s">
        <v>87</v>
      </c>
      <c r="C3982" s="25">
        <v>1</v>
      </c>
      <c r="D3982" s="3">
        <v>4.5599999999999996</v>
      </c>
      <c r="E3982" s="26">
        <v>4.5599999999999996</v>
      </c>
      <c r="F3982" s="26">
        <v>0.1</v>
      </c>
      <c r="G3982" s="26">
        <v>0.45599999999999996</v>
      </c>
      <c r="H3982" s="170">
        <v>0.20494382022471908</v>
      </c>
      <c r="I3982" s="171"/>
      <c r="J3982" s="192" t="s">
        <v>163</v>
      </c>
      <c r="K3982" s="172">
        <v>1</v>
      </c>
      <c r="L3982" s="173">
        <v>0.20494382022471908</v>
      </c>
      <c r="M3982" s="62"/>
    </row>
    <row r="3983" spans="1:13" x14ac:dyDescent="0.3">
      <c r="A3983" s="62"/>
      <c r="B3983" s="550" t="s">
        <v>86</v>
      </c>
      <c r="C3983" s="25">
        <v>1</v>
      </c>
      <c r="D3983" s="3">
        <v>4.55</v>
      </c>
      <c r="E3983" s="26">
        <v>4.55</v>
      </c>
      <c r="F3983" s="26">
        <v>0.1</v>
      </c>
      <c r="G3983" s="26">
        <v>0.45500000000000002</v>
      </c>
      <c r="H3983" s="89">
        <v>0.20449438202247192</v>
      </c>
      <c r="I3983" s="99"/>
      <c r="J3983" s="61" t="s">
        <v>163</v>
      </c>
      <c r="K3983" s="100">
        <v>1</v>
      </c>
      <c r="L3983" s="101">
        <v>0.20449438202247192</v>
      </c>
      <c r="M3983" s="62"/>
    </row>
    <row r="3984" spans="1:13" x14ac:dyDescent="0.3">
      <c r="A3984" s="62"/>
      <c r="B3984" s="8" t="s">
        <v>87</v>
      </c>
      <c r="C3984" s="25">
        <v>1</v>
      </c>
      <c r="D3984" s="3">
        <v>4.5599999999999996</v>
      </c>
      <c r="E3984" s="26">
        <v>4.5599999999999996</v>
      </c>
      <c r="F3984" s="26">
        <v>0.1</v>
      </c>
      <c r="G3984" s="26">
        <v>0.45599999999999996</v>
      </c>
      <c r="H3984" s="89">
        <v>0.20494382022471908</v>
      </c>
      <c r="I3984" s="99"/>
      <c r="J3984" s="61" t="s">
        <v>163</v>
      </c>
      <c r="K3984" s="100">
        <v>1</v>
      </c>
      <c r="L3984" s="101">
        <v>0.20494382022471908</v>
      </c>
      <c r="M3984" s="62"/>
    </row>
    <row r="3985" spans="1:13" x14ac:dyDescent="0.3">
      <c r="A3985" s="62"/>
      <c r="B3985" s="8"/>
      <c r="C3985" s="25"/>
      <c r="D3985" s="3"/>
      <c r="E3985" s="26"/>
      <c r="F3985" s="27"/>
      <c r="G3985" s="26"/>
      <c r="H3985" s="89"/>
      <c r="I3985" s="99"/>
      <c r="J3985" s="61"/>
      <c r="K3985" s="100"/>
      <c r="L3985" s="101"/>
      <c r="M3985" s="62"/>
    </row>
    <row r="3986" spans="1:13" x14ac:dyDescent="0.3">
      <c r="A3986" s="62"/>
      <c r="B3986" s="8">
        <v>0</v>
      </c>
      <c r="C3986" s="25"/>
      <c r="D3986" s="3">
        <v>0</v>
      </c>
      <c r="E3986" s="26">
        <v>0</v>
      </c>
      <c r="F3986" s="27"/>
      <c r="G3986" s="26">
        <v>0</v>
      </c>
      <c r="H3986" s="89">
        <v>0</v>
      </c>
      <c r="I3986" s="99"/>
      <c r="J3986" s="61">
        <v>0</v>
      </c>
      <c r="K3986" s="100">
        <v>0</v>
      </c>
      <c r="L3986" s="101">
        <v>0</v>
      </c>
      <c r="M3986" s="62"/>
    </row>
    <row r="3987" spans="1:13" x14ac:dyDescent="0.3">
      <c r="A3987" s="62"/>
      <c r="B3987" s="8">
        <v>0</v>
      </c>
      <c r="C3987" s="25"/>
      <c r="D3987" s="3">
        <v>0</v>
      </c>
      <c r="E3987" s="26">
        <v>0</v>
      </c>
      <c r="F3987" s="27"/>
      <c r="G3987" s="26">
        <v>0</v>
      </c>
      <c r="H3987" s="89">
        <v>0</v>
      </c>
      <c r="I3987" s="99"/>
      <c r="J3987" s="61">
        <v>0</v>
      </c>
      <c r="K3987" s="100">
        <v>0</v>
      </c>
      <c r="L3987" s="101">
        <v>0</v>
      </c>
      <c r="M3987" s="62"/>
    </row>
    <row r="3988" spans="1:13" x14ac:dyDescent="0.3">
      <c r="A3988" s="62"/>
      <c r="B3988" s="8">
        <v>0</v>
      </c>
      <c r="C3988" s="25"/>
      <c r="D3988" s="3">
        <v>0</v>
      </c>
      <c r="E3988" s="26">
        <v>0</v>
      </c>
      <c r="F3988" s="27"/>
      <c r="G3988" s="26">
        <v>0</v>
      </c>
      <c r="H3988" s="89">
        <v>0</v>
      </c>
      <c r="I3988" s="99"/>
      <c r="J3988" s="61">
        <v>0</v>
      </c>
      <c r="K3988" s="100">
        <v>0</v>
      </c>
      <c r="L3988" s="101">
        <v>0</v>
      </c>
      <c r="M3988" s="62"/>
    </row>
    <row r="3989" spans="1:13" x14ac:dyDescent="0.3">
      <c r="A3989" s="62"/>
      <c r="B3989" s="8">
        <v>0</v>
      </c>
      <c r="C3989" s="25"/>
      <c r="D3989" s="3">
        <v>0</v>
      </c>
      <c r="E3989" s="26">
        <v>0</v>
      </c>
      <c r="F3989" s="27"/>
      <c r="G3989" s="26">
        <v>0</v>
      </c>
      <c r="H3989" s="89">
        <v>0</v>
      </c>
      <c r="I3989" s="99"/>
      <c r="J3989" s="61">
        <v>0</v>
      </c>
      <c r="K3989" s="100">
        <v>0</v>
      </c>
      <c r="L3989" s="101">
        <v>0</v>
      </c>
      <c r="M3989" s="62"/>
    </row>
    <row r="3990" spans="1:13" x14ac:dyDescent="0.3">
      <c r="A3990" s="62"/>
      <c r="B3990" s="8">
        <v>0</v>
      </c>
      <c r="C3990" s="25"/>
      <c r="D3990" s="3">
        <v>0</v>
      </c>
      <c r="E3990" s="26">
        <v>0</v>
      </c>
      <c r="F3990" s="27"/>
      <c r="G3990" s="26">
        <v>0</v>
      </c>
      <c r="H3990" s="89">
        <v>0</v>
      </c>
      <c r="I3990" s="99"/>
      <c r="J3990" s="61">
        <v>0</v>
      </c>
      <c r="K3990" s="100">
        <v>0</v>
      </c>
      <c r="L3990" s="101">
        <v>0</v>
      </c>
      <c r="M3990" s="62"/>
    </row>
    <row r="3991" spans="1:13" x14ac:dyDescent="0.3">
      <c r="A3991" s="62"/>
      <c r="B3991" s="6" t="s">
        <v>60</v>
      </c>
      <c r="C3991" s="25"/>
      <c r="D3991" s="28"/>
      <c r="E3991" s="26"/>
      <c r="F3991" s="27"/>
      <c r="G3991" s="193">
        <v>1.367</v>
      </c>
      <c r="H3991" s="106" t="s">
        <v>60</v>
      </c>
      <c r="I3991" s="103"/>
      <c r="J3991" s="85"/>
      <c r="K3991" s="104" t="s">
        <v>156</v>
      </c>
      <c r="L3991" s="95">
        <v>0.61438202247191009</v>
      </c>
      <c r="M3991" s="62"/>
    </row>
    <row r="3992" spans="1:13" x14ac:dyDescent="0.3">
      <c r="A3992" s="62"/>
      <c r="B3992" s="194" t="s">
        <v>38</v>
      </c>
      <c r="C3992" s="195"/>
      <c r="D3992" s="196"/>
      <c r="E3992" s="196"/>
      <c r="F3992" s="196"/>
      <c r="G3992" s="196"/>
      <c r="H3992" s="115"/>
      <c r="I3992" s="202"/>
      <c r="J3992" s="203"/>
      <c r="K3992" s="178"/>
      <c r="L3992" s="204"/>
      <c r="M3992" s="62"/>
    </row>
    <row r="3993" spans="1:13" ht="28.8" x14ac:dyDescent="0.3">
      <c r="A3993" s="62"/>
      <c r="B3993" s="53" t="s">
        <v>53</v>
      </c>
      <c r="C3993" s="195"/>
      <c r="D3993" s="205" t="s">
        <v>0</v>
      </c>
      <c r="E3993" s="206" t="s">
        <v>1</v>
      </c>
      <c r="F3993" s="207" t="s">
        <v>61</v>
      </c>
      <c r="G3993" s="188" t="s">
        <v>56</v>
      </c>
      <c r="H3993" s="111" t="s">
        <v>158</v>
      </c>
      <c r="I3993" s="112" t="s">
        <v>159</v>
      </c>
      <c r="J3993" s="112" t="s">
        <v>160</v>
      </c>
      <c r="K3993" s="113" t="s">
        <v>161</v>
      </c>
      <c r="L3993" s="114" t="s">
        <v>162</v>
      </c>
      <c r="M3993" s="62"/>
    </row>
    <row r="3994" spans="1:13" x14ac:dyDescent="0.3">
      <c r="A3994" s="62"/>
      <c r="B3994" s="189" t="s">
        <v>1656</v>
      </c>
      <c r="C3994" s="195"/>
      <c r="D3994" s="190" t="s">
        <v>5</v>
      </c>
      <c r="E3994" s="153">
        <v>0.1</v>
      </c>
      <c r="F3994" s="154">
        <v>4</v>
      </c>
      <c r="G3994" s="191">
        <v>0.4</v>
      </c>
      <c r="H3994" s="170">
        <v>0.1797752808988764</v>
      </c>
      <c r="I3994" s="171"/>
      <c r="J3994" s="192" t="s">
        <v>163</v>
      </c>
      <c r="K3994" s="172">
        <v>1</v>
      </c>
      <c r="L3994" s="173">
        <v>0.1797752808988764</v>
      </c>
      <c r="M3994" s="521"/>
    </row>
    <row r="3995" spans="1:13" x14ac:dyDescent="0.3">
      <c r="A3995" s="62"/>
      <c r="B3995" s="6" t="s">
        <v>1657</v>
      </c>
      <c r="C3995" s="7"/>
      <c r="D3995" s="3" t="s">
        <v>5</v>
      </c>
      <c r="E3995" s="4">
        <v>1</v>
      </c>
      <c r="F3995" s="5">
        <v>0.39</v>
      </c>
      <c r="G3995" s="26">
        <v>0.39</v>
      </c>
      <c r="H3995" s="89">
        <v>0.1752808988764045</v>
      </c>
      <c r="I3995" s="99"/>
      <c r="J3995" s="61" t="s">
        <v>163</v>
      </c>
      <c r="K3995" s="100">
        <v>1</v>
      </c>
      <c r="L3995" s="101">
        <v>0.1752808988764045</v>
      </c>
      <c r="M3995" s="521"/>
    </row>
    <row r="3996" spans="1:13" x14ac:dyDescent="0.3">
      <c r="A3996" s="62"/>
      <c r="B3996" s="6">
        <v>0</v>
      </c>
      <c r="C3996" s="7"/>
      <c r="D3996" s="3"/>
      <c r="E3996" s="4"/>
      <c r="F3996" s="5">
        <v>0</v>
      </c>
      <c r="G3996" s="26">
        <v>0</v>
      </c>
      <c r="H3996" s="89">
        <v>0</v>
      </c>
      <c r="I3996" s="99"/>
      <c r="J3996" s="61">
        <v>0</v>
      </c>
      <c r="K3996" s="100">
        <v>0</v>
      </c>
      <c r="L3996" s="101">
        <v>0</v>
      </c>
      <c r="M3996" s="62"/>
    </row>
    <row r="3997" spans="1:13" x14ac:dyDescent="0.3">
      <c r="A3997" s="62"/>
      <c r="B3997" s="6">
        <v>0</v>
      </c>
      <c r="C3997" s="7"/>
      <c r="D3997" s="3">
        <v>0</v>
      </c>
      <c r="E3997" s="4"/>
      <c r="F3997" s="5">
        <v>0</v>
      </c>
      <c r="G3997" s="26">
        <v>0</v>
      </c>
      <c r="H3997" s="89">
        <v>0</v>
      </c>
      <c r="I3997" s="99"/>
      <c r="J3997" s="61">
        <v>0</v>
      </c>
      <c r="K3997" s="100">
        <v>0</v>
      </c>
      <c r="L3997" s="101">
        <v>0</v>
      </c>
      <c r="M3997" s="62"/>
    </row>
    <row r="3998" spans="1:13" x14ac:dyDescent="0.3">
      <c r="A3998" s="62"/>
      <c r="B3998" s="6">
        <v>0</v>
      </c>
      <c r="C3998" s="7"/>
      <c r="D3998" s="3">
        <v>0</v>
      </c>
      <c r="E3998" s="4"/>
      <c r="F3998" s="5">
        <v>0</v>
      </c>
      <c r="G3998" s="26">
        <v>0</v>
      </c>
      <c r="H3998" s="89">
        <v>0</v>
      </c>
      <c r="I3998" s="99"/>
      <c r="J3998" s="61">
        <v>0</v>
      </c>
      <c r="K3998" s="100">
        <v>0</v>
      </c>
      <c r="L3998" s="101">
        <v>0</v>
      </c>
      <c r="M3998" s="62"/>
    </row>
    <row r="3999" spans="1:13" x14ac:dyDescent="0.3">
      <c r="A3999" s="62"/>
      <c r="B3999" s="6">
        <v>0</v>
      </c>
      <c r="C3999" s="7"/>
      <c r="D3999" s="3">
        <v>0</v>
      </c>
      <c r="E3999" s="4"/>
      <c r="F3999" s="5">
        <v>0</v>
      </c>
      <c r="G3999" s="26">
        <v>0</v>
      </c>
      <c r="H3999" s="89">
        <v>0</v>
      </c>
      <c r="I3999" s="99"/>
      <c r="J3999" s="61">
        <v>0</v>
      </c>
      <c r="K3999" s="100">
        <v>0</v>
      </c>
      <c r="L3999" s="101">
        <v>0</v>
      </c>
      <c r="M3999" s="62"/>
    </row>
    <row r="4000" spans="1:13" x14ac:dyDescent="0.3">
      <c r="A4000" s="62"/>
      <c r="B4000" s="6">
        <v>0</v>
      </c>
      <c r="C4000" s="7"/>
      <c r="D4000" s="3">
        <v>0</v>
      </c>
      <c r="E4000" s="4"/>
      <c r="F4000" s="5">
        <v>0</v>
      </c>
      <c r="G4000" s="26">
        <v>0</v>
      </c>
      <c r="H4000" s="89">
        <v>0</v>
      </c>
      <c r="I4000" s="99"/>
      <c r="J4000" s="61">
        <v>0</v>
      </c>
      <c r="K4000" s="100">
        <v>0</v>
      </c>
      <c r="L4000" s="101">
        <v>0</v>
      </c>
      <c r="M4000" s="62"/>
    </row>
    <row r="4001" spans="1:13" x14ac:dyDescent="0.3">
      <c r="A4001" s="62"/>
      <c r="B4001" s="6">
        <v>0</v>
      </c>
      <c r="C4001" s="7"/>
      <c r="D4001" s="3">
        <v>0</v>
      </c>
      <c r="E4001" s="4"/>
      <c r="F4001" s="5">
        <v>0</v>
      </c>
      <c r="G4001" s="26">
        <v>0</v>
      </c>
      <c r="H4001" s="89">
        <v>0</v>
      </c>
      <c r="I4001" s="99"/>
      <c r="J4001" s="61">
        <v>0</v>
      </c>
      <c r="K4001" s="100">
        <v>0</v>
      </c>
      <c r="L4001" s="101">
        <v>0</v>
      </c>
      <c r="M4001" s="62"/>
    </row>
    <row r="4002" spans="1:13" x14ac:dyDescent="0.3">
      <c r="A4002" s="62"/>
      <c r="B4002" s="6">
        <v>0</v>
      </c>
      <c r="C4002" s="7"/>
      <c r="D4002" s="3">
        <v>0</v>
      </c>
      <c r="E4002" s="4"/>
      <c r="F4002" s="5">
        <v>0</v>
      </c>
      <c r="G4002" s="26">
        <v>0</v>
      </c>
      <c r="H4002" s="89">
        <v>0</v>
      </c>
      <c r="I4002" s="99"/>
      <c r="J4002" s="61">
        <v>0</v>
      </c>
      <c r="K4002" s="100">
        <v>0</v>
      </c>
      <c r="L4002" s="101">
        <v>0</v>
      </c>
      <c r="M4002" s="62"/>
    </row>
    <row r="4003" spans="1:13" x14ac:dyDescent="0.3">
      <c r="A4003" s="62"/>
      <c r="B4003" s="6">
        <v>0</v>
      </c>
      <c r="C4003" s="7"/>
      <c r="D4003" s="3">
        <v>0</v>
      </c>
      <c r="E4003" s="4"/>
      <c r="F4003" s="5">
        <v>0</v>
      </c>
      <c r="G4003" s="26">
        <v>0</v>
      </c>
      <c r="H4003" s="89">
        <v>0</v>
      </c>
      <c r="I4003" s="99"/>
      <c r="J4003" s="61">
        <v>0</v>
      </c>
      <c r="K4003" s="100">
        <v>0</v>
      </c>
      <c r="L4003" s="101">
        <v>0</v>
      </c>
      <c r="M4003" s="62"/>
    </row>
    <row r="4004" spans="1:13" x14ac:dyDescent="0.3">
      <c r="A4004" s="62"/>
      <c r="B4004" s="6">
        <v>0</v>
      </c>
      <c r="C4004" s="7"/>
      <c r="D4004" s="3">
        <v>0</v>
      </c>
      <c r="E4004" s="4"/>
      <c r="F4004" s="5">
        <v>0</v>
      </c>
      <c r="G4004" s="26">
        <v>0</v>
      </c>
      <c r="H4004" s="89">
        <v>0</v>
      </c>
      <c r="I4004" s="99"/>
      <c r="J4004" s="61">
        <v>0</v>
      </c>
      <c r="K4004" s="100">
        <v>0</v>
      </c>
      <c r="L4004" s="101">
        <v>0</v>
      </c>
      <c r="M4004" s="62"/>
    </row>
    <row r="4005" spans="1:13" x14ac:dyDescent="0.3">
      <c r="A4005" s="62"/>
      <c r="B4005" s="6">
        <v>0</v>
      </c>
      <c r="C4005" s="7"/>
      <c r="D4005" s="3">
        <v>0</v>
      </c>
      <c r="E4005" s="4"/>
      <c r="F4005" s="5">
        <v>0</v>
      </c>
      <c r="G4005" s="26">
        <v>0</v>
      </c>
      <c r="H4005" s="89">
        <v>0</v>
      </c>
      <c r="I4005" s="99"/>
      <c r="J4005" s="61">
        <v>0</v>
      </c>
      <c r="K4005" s="100">
        <v>0</v>
      </c>
      <c r="L4005" s="101">
        <v>0</v>
      </c>
      <c r="M4005" s="62"/>
    </row>
    <row r="4006" spans="1:13" x14ac:dyDescent="0.3">
      <c r="A4006" s="62"/>
      <c r="B4006" s="6">
        <v>0</v>
      </c>
      <c r="C4006" s="7"/>
      <c r="D4006" s="3">
        <v>0</v>
      </c>
      <c r="E4006" s="4"/>
      <c r="F4006" s="5">
        <v>0</v>
      </c>
      <c r="G4006" s="26">
        <v>0</v>
      </c>
      <c r="H4006" s="89">
        <v>0</v>
      </c>
      <c r="I4006" s="99"/>
      <c r="J4006" s="61">
        <v>0</v>
      </c>
      <c r="K4006" s="100">
        <v>0</v>
      </c>
      <c r="L4006" s="101">
        <v>0</v>
      </c>
      <c r="M4006" s="62"/>
    </row>
    <row r="4007" spans="1:13" x14ac:dyDescent="0.3">
      <c r="A4007" s="62"/>
      <c r="B4007" s="58" t="s">
        <v>62</v>
      </c>
      <c r="C4007" s="46"/>
      <c r="D4007" s="37"/>
      <c r="E4007" s="38"/>
      <c r="F4007" s="39"/>
      <c r="G4007" s="193">
        <v>0.79</v>
      </c>
      <c r="H4007" s="106" t="s">
        <v>62</v>
      </c>
      <c r="I4007" s="103"/>
      <c r="J4007" s="85"/>
      <c r="K4007" s="104" t="s">
        <v>156</v>
      </c>
      <c r="L4007" s="95">
        <v>0.35505617977528092</v>
      </c>
      <c r="M4007" s="62"/>
    </row>
    <row r="4008" spans="1:13" x14ac:dyDescent="0.3">
      <c r="A4008" s="62"/>
      <c r="B4008" s="194" t="s">
        <v>63</v>
      </c>
      <c r="C4008" s="195"/>
      <c r="D4008" s="196"/>
      <c r="E4008" s="197"/>
      <c r="F4008" s="155"/>
      <c r="G4008" s="197"/>
      <c r="H4008" s="115"/>
      <c r="I4008" s="202"/>
      <c r="J4008" s="203"/>
      <c r="K4008" s="178"/>
      <c r="L4008" s="204">
        <v>0</v>
      </c>
      <c r="M4008" s="62"/>
    </row>
    <row r="4009" spans="1:13" ht="28.8" x14ac:dyDescent="0.3">
      <c r="A4009" s="62"/>
      <c r="B4009" s="53" t="s">
        <v>53</v>
      </c>
      <c r="C4009" s="210"/>
      <c r="D4009" s="211" t="s">
        <v>0</v>
      </c>
      <c r="E4009" s="201" t="s">
        <v>1</v>
      </c>
      <c r="F4009" s="156" t="s">
        <v>61</v>
      </c>
      <c r="G4009" s="188" t="s">
        <v>56</v>
      </c>
      <c r="H4009" s="111" t="s">
        <v>158</v>
      </c>
      <c r="I4009" s="112" t="s">
        <v>159</v>
      </c>
      <c r="J4009" s="112" t="s">
        <v>160</v>
      </c>
      <c r="K4009" s="113" t="s">
        <v>161</v>
      </c>
      <c r="L4009" s="114" t="s">
        <v>162</v>
      </c>
      <c r="M4009" s="62"/>
    </row>
    <row r="4010" spans="1:13" x14ac:dyDescent="0.3">
      <c r="A4010" s="62"/>
      <c r="B4010" s="6">
        <v>0</v>
      </c>
      <c r="C4010" s="7"/>
      <c r="D4010" s="3">
        <v>0</v>
      </c>
      <c r="E4010" s="26"/>
      <c r="F4010" s="5">
        <v>0</v>
      </c>
      <c r="G4010" s="191">
        <v>0</v>
      </c>
      <c r="H4010" s="170">
        <v>0</v>
      </c>
      <c r="I4010" s="171"/>
      <c r="J4010" s="192">
        <v>0</v>
      </c>
      <c r="K4010" s="172">
        <v>0</v>
      </c>
      <c r="L4010" s="173">
        <v>0</v>
      </c>
      <c r="M4010" s="62"/>
    </row>
    <row r="4011" spans="1:13" x14ac:dyDescent="0.3">
      <c r="A4011" s="62"/>
      <c r="B4011" s="6">
        <v>0</v>
      </c>
      <c r="C4011" s="7"/>
      <c r="D4011" s="3">
        <v>0</v>
      </c>
      <c r="E4011" s="26"/>
      <c r="F4011" s="5">
        <v>0</v>
      </c>
      <c r="G4011" s="26">
        <v>0</v>
      </c>
      <c r="H4011" s="89">
        <v>0</v>
      </c>
      <c r="I4011" s="99"/>
      <c r="J4011" s="61">
        <v>0</v>
      </c>
      <c r="K4011" s="100">
        <v>0</v>
      </c>
      <c r="L4011" s="101">
        <v>0</v>
      </c>
      <c r="M4011" s="62"/>
    </row>
    <row r="4012" spans="1:13" x14ac:dyDescent="0.3">
      <c r="A4012" s="62"/>
      <c r="B4012" s="6">
        <v>0</v>
      </c>
      <c r="C4012" s="7"/>
      <c r="D4012" s="3">
        <v>0</v>
      </c>
      <c r="E4012" s="26"/>
      <c r="F4012" s="5">
        <v>0</v>
      </c>
      <c r="G4012" s="26">
        <v>0</v>
      </c>
      <c r="H4012" s="89">
        <v>0</v>
      </c>
      <c r="I4012" s="99"/>
      <c r="J4012" s="61">
        <v>0</v>
      </c>
      <c r="K4012" s="100">
        <v>0</v>
      </c>
      <c r="L4012" s="101">
        <v>0</v>
      </c>
      <c r="M4012" s="62"/>
    </row>
    <row r="4013" spans="1:13" x14ac:dyDescent="0.3">
      <c r="A4013" s="62"/>
      <c r="B4013" s="6">
        <v>0</v>
      </c>
      <c r="C4013" s="7"/>
      <c r="D4013" s="3">
        <v>0</v>
      </c>
      <c r="E4013" s="26"/>
      <c r="F4013" s="5">
        <v>0</v>
      </c>
      <c r="G4013" s="26">
        <v>0</v>
      </c>
      <c r="H4013" s="89">
        <v>0</v>
      </c>
      <c r="I4013" s="99"/>
      <c r="J4013" s="61">
        <v>0</v>
      </c>
      <c r="K4013" s="100">
        <v>0</v>
      </c>
      <c r="L4013" s="101">
        <v>0</v>
      </c>
      <c r="M4013" s="62"/>
    </row>
    <row r="4014" spans="1:13" x14ac:dyDescent="0.3">
      <c r="A4014" s="62"/>
      <c r="B4014" s="6">
        <v>0</v>
      </c>
      <c r="C4014" s="7"/>
      <c r="D4014" s="3">
        <v>0</v>
      </c>
      <c r="E4014" s="26"/>
      <c r="F4014" s="5">
        <v>0</v>
      </c>
      <c r="G4014" s="26">
        <v>0</v>
      </c>
      <c r="H4014" s="89">
        <v>0</v>
      </c>
      <c r="I4014" s="99"/>
      <c r="J4014" s="61">
        <v>0</v>
      </c>
      <c r="K4014" s="100">
        <v>0</v>
      </c>
      <c r="L4014" s="101">
        <v>0</v>
      </c>
      <c r="M4014" s="62"/>
    </row>
    <row r="4015" spans="1:13" ht="15" thickBot="1" x14ac:dyDescent="0.35">
      <c r="A4015" s="62"/>
      <c r="B4015" s="59" t="s">
        <v>64</v>
      </c>
      <c r="C4015" s="42"/>
      <c r="D4015" s="43"/>
      <c r="E4015" s="44"/>
      <c r="F4015" s="45"/>
      <c r="G4015" s="191">
        <v>0</v>
      </c>
      <c r="H4015" s="106" t="s">
        <v>64</v>
      </c>
      <c r="I4015" s="103"/>
      <c r="J4015" s="85"/>
      <c r="K4015" s="104" t="s">
        <v>156</v>
      </c>
      <c r="L4015" s="95">
        <v>0</v>
      </c>
      <c r="M4015" s="62"/>
    </row>
    <row r="4016" spans="1:13" x14ac:dyDescent="0.3">
      <c r="A4016" s="62"/>
      <c r="B4016" s="64"/>
      <c r="C4016" s="68"/>
      <c r="D4016" s="69" t="s">
        <v>65</v>
      </c>
      <c r="E4016" s="70"/>
      <c r="F4016" s="71"/>
      <c r="G4016" s="88">
        <v>2.2250000000000001</v>
      </c>
      <c r="H4016" s="179"/>
      <c r="I4016" s="212"/>
      <c r="J4016" s="213"/>
      <c r="K4016" s="214"/>
      <c r="L4016" s="180"/>
      <c r="M4016" s="62"/>
    </row>
    <row r="4017" spans="1:13" x14ac:dyDescent="0.3">
      <c r="A4017" s="62"/>
      <c r="B4017" s="63"/>
      <c r="C4017" s="68"/>
      <c r="D4017" s="72" t="s">
        <v>7</v>
      </c>
      <c r="E4017" s="215"/>
      <c r="F4017" s="181">
        <v>0.1</v>
      </c>
      <c r="G4017" s="215">
        <v>0.223</v>
      </c>
      <c r="H4017" s="120"/>
      <c r="I4017" s="124"/>
      <c r="J4017" s="141"/>
      <c r="K4017" s="125"/>
      <c r="L4017" s="119"/>
      <c r="M4017" s="62"/>
    </row>
    <row r="4018" spans="1:13" x14ac:dyDescent="0.3">
      <c r="A4018" s="62"/>
      <c r="B4018" s="63"/>
      <c r="C4018" s="68"/>
      <c r="D4018" s="72" t="s">
        <v>8</v>
      </c>
      <c r="E4018" s="215"/>
      <c r="F4018" s="181">
        <v>0.1</v>
      </c>
      <c r="G4018" s="215">
        <v>0.223</v>
      </c>
      <c r="H4018" s="120"/>
      <c r="I4018" s="124"/>
      <c r="J4018" s="141"/>
      <c r="K4018" s="125"/>
      <c r="L4018" s="119"/>
      <c r="M4018" s="62"/>
    </row>
    <row r="4019" spans="1:13" x14ac:dyDescent="0.3">
      <c r="A4019" s="62"/>
      <c r="B4019" s="63" t="s">
        <v>66</v>
      </c>
      <c r="C4019" s="68"/>
      <c r="D4019" s="75" t="s">
        <v>67</v>
      </c>
      <c r="E4019" s="76"/>
      <c r="F4019" s="71"/>
      <c r="G4019" s="76">
        <v>2.6709999999999998</v>
      </c>
      <c r="H4019" s="120"/>
      <c r="I4019" s="124"/>
      <c r="J4019" s="141"/>
      <c r="K4019" s="125"/>
      <c r="L4019" s="119"/>
      <c r="M4019" s="62"/>
    </row>
    <row r="4020" spans="1:13" ht="15" thickBot="1" x14ac:dyDescent="0.35">
      <c r="A4020" s="62"/>
      <c r="B4020" s="63"/>
      <c r="C4020" s="68"/>
      <c r="D4020" s="77" t="s">
        <v>68</v>
      </c>
      <c r="E4020" s="78"/>
      <c r="F4020" s="79"/>
      <c r="G4020" s="78">
        <v>2.67</v>
      </c>
      <c r="H4020" s="134">
        <v>1</v>
      </c>
      <c r="I4020" s="126"/>
      <c r="J4020" s="142"/>
      <c r="K4020" s="127"/>
      <c r="L4020" s="135">
        <v>0.98166292134831457</v>
      </c>
      <c r="M4020" s="62"/>
    </row>
    <row r="4021" spans="1:13" x14ac:dyDescent="0.3">
      <c r="A4021" s="62"/>
      <c r="B4021" s="63"/>
      <c r="C4021" s="68"/>
      <c r="D4021" s="80"/>
      <c r="E4021" s="67"/>
      <c r="F4021" s="65"/>
      <c r="G4021" s="67"/>
      <c r="H4021" s="47"/>
      <c r="I4021" s="47"/>
      <c r="J4021" s="60"/>
      <c r="K4021" s="47"/>
      <c r="L4021" s="47"/>
      <c r="M4021" s="62"/>
    </row>
    <row r="4022" spans="1:13" x14ac:dyDescent="0.3">
      <c r="A4022" s="62"/>
      <c r="B4022" s="63"/>
      <c r="C4022" s="68"/>
      <c r="D4022" s="80"/>
      <c r="E4022" s="67"/>
      <c r="F4022" s="65"/>
      <c r="G4022" s="67"/>
      <c r="H4022" s="47"/>
      <c r="I4022" s="47"/>
      <c r="J4022" s="60"/>
      <c r="K4022" s="47"/>
      <c r="L4022" s="47"/>
      <c r="M4022" s="62"/>
    </row>
    <row r="4023" spans="1:13" x14ac:dyDescent="0.3">
      <c r="A4023" s="62"/>
      <c r="B4023" s="63"/>
      <c r="C4023" s="68"/>
      <c r="D4023" s="80"/>
      <c r="E4023" s="67"/>
      <c r="F4023" s="65"/>
      <c r="G4023" s="67"/>
      <c r="H4023" s="47"/>
      <c r="I4023" s="47"/>
      <c r="J4023" s="60"/>
      <c r="K4023" s="47"/>
      <c r="L4023" s="47"/>
      <c r="M4023" s="62"/>
    </row>
    <row r="4024" spans="1:13" x14ac:dyDescent="0.3">
      <c r="A4024" s="62"/>
      <c r="B4024" s="136" t="s">
        <v>1808</v>
      </c>
      <c r="C4024" s="81"/>
      <c r="D4024" s="80"/>
      <c r="E4024" s="67"/>
      <c r="F4024" s="82"/>
      <c r="G4024" s="82"/>
      <c r="H4024" s="47"/>
      <c r="I4024" s="47"/>
      <c r="J4024" s="60"/>
      <c r="K4024" s="47"/>
      <c r="L4024" s="47"/>
      <c r="M4024" s="62"/>
    </row>
    <row r="4025" spans="1:13" x14ac:dyDescent="0.3">
      <c r="A4025" s="62"/>
      <c r="B4025" s="216" t="s">
        <v>6</v>
      </c>
      <c r="C4025" s="217"/>
      <c r="D4025" s="80"/>
      <c r="E4025" s="67"/>
      <c r="F4025" s="62"/>
      <c r="G4025" s="62"/>
      <c r="H4025" s="47"/>
      <c r="I4025" s="47"/>
      <c r="J4025" s="60"/>
      <c r="K4025" s="47"/>
      <c r="L4025" s="47"/>
      <c r="M4025" s="62"/>
    </row>
    <row r="4026" spans="1:13" x14ac:dyDescent="0.3">
      <c r="A4026" s="62"/>
      <c r="B4026" s="84"/>
      <c r="C4026" s="62"/>
      <c r="D4026" s="80"/>
      <c r="E4026" s="67"/>
      <c r="F4026" s="62"/>
      <c r="G4026" s="62"/>
      <c r="H4026" s="47"/>
      <c r="I4026" s="47"/>
      <c r="J4026" s="60"/>
      <c r="K4026" s="47"/>
      <c r="L4026" s="47"/>
      <c r="M4026" s="62"/>
    </row>
    <row r="4027" spans="1:13" x14ac:dyDescent="0.3">
      <c r="A4027" s="62"/>
      <c r="B4027" s="129"/>
      <c r="C4027" s="129"/>
      <c r="D4027" s="129"/>
      <c r="J4027" s="1"/>
    </row>
    <row r="4028" spans="1:13" x14ac:dyDescent="0.3">
      <c r="A4028" s="62"/>
      <c r="B4028" s="130"/>
      <c r="C4028" s="130"/>
      <c r="D4028" s="130"/>
      <c r="J4028" s="1"/>
    </row>
    <row r="4029" spans="1:13" ht="15.6" x14ac:dyDescent="0.3">
      <c r="A4029" s="62"/>
      <c r="B4029" s="47"/>
      <c r="C4029" s="47"/>
      <c r="D4029" s="715" t="s">
        <v>166</v>
      </c>
      <c r="E4029" s="715"/>
      <c r="F4029" s="715"/>
      <c r="J4029" s="1"/>
    </row>
    <row r="4030" spans="1:13" x14ac:dyDescent="0.3">
      <c r="A4030" s="62"/>
      <c r="B4030" s="132"/>
      <c r="C4030" s="132"/>
      <c r="D4030" s="132"/>
      <c r="J4030" s="1"/>
    </row>
    <row r="4031" spans="1:13" ht="82.2" customHeight="1" x14ac:dyDescent="0.3">
      <c r="A4031" s="62"/>
      <c r="B4031" s="710" t="s">
        <v>1809</v>
      </c>
      <c r="C4031" s="710"/>
      <c r="D4031" s="710"/>
      <c r="E4031" s="710"/>
      <c r="F4031" s="710"/>
      <c r="G4031" s="710"/>
      <c r="H4031" s="710"/>
      <c r="I4031" s="710"/>
      <c r="J4031" s="710"/>
      <c r="K4031" s="710"/>
      <c r="L4031" s="710"/>
    </row>
    <row r="4032" spans="1:13" x14ac:dyDescent="0.3">
      <c r="A4032" s="62"/>
      <c r="B4032" s="63"/>
      <c r="C4032" s="9"/>
      <c r="D4032" s="10"/>
      <c r="E4032" s="11"/>
      <c r="F4032" s="12"/>
      <c r="G4032" s="13"/>
      <c r="H4032" s="47"/>
      <c r="I4032" s="47"/>
      <c r="J4032" s="60"/>
      <c r="K4032" s="47"/>
      <c r="L4032" s="47"/>
      <c r="M4032" s="62"/>
    </row>
    <row r="4033" spans="1:14" x14ac:dyDescent="0.3">
      <c r="A4033" s="62"/>
      <c r="B4033" s="48" t="s">
        <v>48</v>
      </c>
      <c r="C4033" s="9"/>
      <c r="D4033" s="10"/>
      <c r="E4033" s="11"/>
      <c r="F4033" s="11"/>
      <c r="G4033" s="11"/>
      <c r="H4033" s="47"/>
      <c r="I4033" s="47"/>
      <c r="J4033" s="60"/>
      <c r="K4033" s="47"/>
      <c r="L4033" s="47"/>
      <c r="M4033" s="62"/>
    </row>
    <row r="4034" spans="1:14" x14ac:dyDescent="0.3">
      <c r="A4034" s="62"/>
      <c r="B4034" s="64" t="s">
        <v>49</v>
      </c>
      <c r="C4034" s="62" t="s">
        <v>1176</v>
      </c>
      <c r="D4034" s="62"/>
      <c r="E4034" s="62"/>
      <c r="F4034" s="47"/>
      <c r="G4034" s="47"/>
      <c r="H4034" s="47"/>
      <c r="I4034" s="65" t="s">
        <v>50</v>
      </c>
      <c r="J4034" s="68" t="s">
        <v>342</v>
      </c>
      <c r="K4034" s="47"/>
      <c r="L4034" s="47"/>
      <c r="M4034" s="62"/>
    </row>
    <row r="4035" spans="1:14" ht="15" thickBot="1" x14ac:dyDescent="0.35">
      <c r="A4035" s="62"/>
      <c r="B4035" s="64" t="s">
        <v>51</v>
      </c>
      <c r="C4035" s="62" t="s">
        <v>1683</v>
      </c>
      <c r="D4035" s="62"/>
      <c r="E4035" s="62"/>
      <c r="F4035" s="47"/>
      <c r="G4035" s="62" t="s">
        <v>571</v>
      </c>
      <c r="H4035" s="47"/>
      <c r="I4035" s="47"/>
      <c r="J4035" s="60"/>
      <c r="K4035" s="47"/>
      <c r="L4035" s="47"/>
      <c r="M4035" s="62"/>
    </row>
    <row r="4036" spans="1:14" ht="15" thickTop="1" x14ac:dyDescent="0.3">
      <c r="A4036" s="62"/>
      <c r="B4036" s="49" t="s">
        <v>52</v>
      </c>
      <c r="C4036" s="14"/>
      <c r="D4036" s="15"/>
      <c r="E4036" s="16"/>
      <c r="F4036" s="17"/>
      <c r="G4036" s="16"/>
      <c r="H4036" s="711" t="s">
        <v>164</v>
      </c>
      <c r="I4036" s="712"/>
      <c r="J4036" s="712"/>
      <c r="K4036" s="712"/>
      <c r="L4036" s="713"/>
      <c r="M4036" s="62"/>
    </row>
    <row r="4037" spans="1:14" ht="28.8" x14ac:dyDescent="0.3">
      <c r="A4037" s="62"/>
      <c r="B4037" s="186" t="s">
        <v>53</v>
      </c>
      <c r="C4037" s="187" t="s">
        <v>1</v>
      </c>
      <c r="D4037" s="161" t="s">
        <v>54</v>
      </c>
      <c r="E4037" s="188" t="s">
        <v>23</v>
      </c>
      <c r="F4037" s="188" t="s">
        <v>55</v>
      </c>
      <c r="G4037" s="188" t="s">
        <v>56</v>
      </c>
      <c r="H4037" s="90" t="s">
        <v>158</v>
      </c>
      <c r="I4037" s="169" t="s">
        <v>159</v>
      </c>
      <c r="J4037" s="169" t="s">
        <v>160</v>
      </c>
      <c r="K4037" s="169" t="s">
        <v>161</v>
      </c>
      <c r="L4037" s="92" t="s">
        <v>162</v>
      </c>
      <c r="M4037" s="62"/>
    </row>
    <row r="4038" spans="1:14" x14ac:dyDescent="0.3">
      <c r="A4038" s="62"/>
      <c r="B4038" s="571">
        <v>0</v>
      </c>
      <c r="C4038" s="572">
        <v>1</v>
      </c>
      <c r="D4038" s="573">
        <v>0</v>
      </c>
      <c r="E4038" s="574">
        <v>0</v>
      </c>
      <c r="F4038" s="505">
        <v>0.1</v>
      </c>
      <c r="G4038" s="574">
        <v>0</v>
      </c>
      <c r="H4038" s="576">
        <v>0</v>
      </c>
      <c r="I4038" s="171"/>
      <c r="J4038" s="577">
        <v>0</v>
      </c>
      <c r="K4038" s="578">
        <v>0</v>
      </c>
      <c r="L4038" s="579">
        <v>0</v>
      </c>
      <c r="M4038" s="560"/>
      <c r="N4038" s="561"/>
    </row>
    <row r="4039" spans="1:14" x14ac:dyDescent="0.3">
      <c r="A4039" s="62"/>
      <c r="B4039" s="6">
        <v>0</v>
      </c>
      <c r="C4039" s="25"/>
      <c r="D4039" s="3">
        <v>0</v>
      </c>
      <c r="E4039" s="26">
        <v>0</v>
      </c>
      <c r="F4039" s="27"/>
      <c r="G4039" s="26">
        <v>0</v>
      </c>
      <c r="H4039" s="89">
        <v>0</v>
      </c>
      <c r="I4039" s="99"/>
      <c r="J4039" s="61">
        <v>0</v>
      </c>
      <c r="K4039" s="100">
        <v>0</v>
      </c>
      <c r="L4039" s="101">
        <v>0</v>
      </c>
      <c r="M4039" s="62"/>
    </row>
    <row r="4040" spans="1:14" x14ac:dyDescent="0.3">
      <c r="A4040" s="62"/>
      <c r="B4040" s="6">
        <v>0</v>
      </c>
      <c r="C4040" s="25"/>
      <c r="D4040" s="3">
        <v>0</v>
      </c>
      <c r="E4040" s="26">
        <v>0</v>
      </c>
      <c r="F4040" s="27"/>
      <c r="G4040" s="26">
        <v>0</v>
      </c>
      <c r="H4040" s="89">
        <v>0</v>
      </c>
      <c r="I4040" s="99"/>
      <c r="J4040" s="61">
        <v>0</v>
      </c>
      <c r="K4040" s="100">
        <v>0</v>
      </c>
      <c r="L4040" s="101">
        <v>0</v>
      </c>
      <c r="M4040" s="62"/>
    </row>
    <row r="4041" spans="1:14" x14ac:dyDescent="0.3">
      <c r="A4041" s="62"/>
      <c r="B4041" s="6">
        <v>0</v>
      </c>
      <c r="C4041" s="25"/>
      <c r="D4041" s="3">
        <v>0</v>
      </c>
      <c r="E4041" s="26">
        <v>0</v>
      </c>
      <c r="F4041" s="27"/>
      <c r="G4041" s="26">
        <v>0</v>
      </c>
      <c r="H4041" s="89">
        <v>0</v>
      </c>
      <c r="I4041" s="99"/>
      <c r="J4041" s="61">
        <v>0</v>
      </c>
      <c r="K4041" s="100">
        <v>0</v>
      </c>
      <c r="L4041" s="101">
        <v>0</v>
      </c>
      <c r="M4041" s="62"/>
    </row>
    <row r="4042" spans="1:14" x14ac:dyDescent="0.3">
      <c r="A4042" s="62"/>
      <c r="B4042" s="6">
        <v>0</v>
      </c>
      <c r="C4042" s="25"/>
      <c r="D4042" s="3">
        <v>0</v>
      </c>
      <c r="E4042" s="26">
        <v>0</v>
      </c>
      <c r="F4042" s="27"/>
      <c r="G4042" s="26">
        <v>0</v>
      </c>
      <c r="H4042" s="89">
        <v>0</v>
      </c>
      <c r="I4042" s="99"/>
      <c r="J4042" s="61">
        <v>0</v>
      </c>
      <c r="K4042" s="100">
        <v>0</v>
      </c>
      <c r="L4042" s="101">
        <v>0</v>
      </c>
      <c r="M4042" s="62"/>
    </row>
    <row r="4043" spans="1:14" x14ac:dyDescent="0.3">
      <c r="A4043" s="62"/>
      <c r="B4043" s="6">
        <v>0</v>
      </c>
      <c r="C4043" s="25"/>
      <c r="D4043" s="3">
        <v>0</v>
      </c>
      <c r="E4043" s="26">
        <v>0</v>
      </c>
      <c r="F4043" s="27"/>
      <c r="G4043" s="26">
        <v>0</v>
      </c>
      <c r="H4043" s="89">
        <v>0</v>
      </c>
      <c r="I4043" s="99"/>
      <c r="J4043" s="61">
        <v>0</v>
      </c>
      <c r="K4043" s="100">
        <v>0</v>
      </c>
      <c r="L4043" s="101">
        <v>0</v>
      </c>
      <c r="M4043" s="62"/>
    </row>
    <row r="4044" spans="1:14" x14ac:dyDescent="0.3">
      <c r="A4044" s="62"/>
      <c r="B4044" s="6" t="s">
        <v>1562</v>
      </c>
      <c r="C4044" s="25"/>
      <c r="D4044" s="3">
        <v>0</v>
      </c>
      <c r="E4044" s="26">
        <v>0</v>
      </c>
      <c r="F4044" s="27"/>
      <c r="G4044" s="26">
        <v>6.6000000000000003E-2</v>
      </c>
      <c r="H4044" s="89">
        <v>1.4828128510447092E-2</v>
      </c>
      <c r="I4044" s="99"/>
      <c r="J4044" s="61" t="s">
        <v>165</v>
      </c>
      <c r="K4044" s="100">
        <v>0.4</v>
      </c>
      <c r="L4044" s="101">
        <v>5.9312514041788373E-3</v>
      </c>
      <c r="M4044" s="62"/>
    </row>
    <row r="4045" spans="1:14" x14ac:dyDescent="0.3">
      <c r="A4045" s="62"/>
      <c r="B4045" s="6" t="s">
        <v>57</v>
      </c>
      <c r="C4045" s="25"/>
      <c r="D4045" s="28"/>
      <c r="E4045" s="26"/>
      <c r="F4045" s="27"/>
      <c r="G4045" s="193">
        <v>6.6000000000000003E-2</v>
      </c>
      <c r="H4045" s="102" t="s">
        <v>57</v>
      </c>
      <c r="I4045" s="103"/>
      <c r="J4045" s="85"/>
      <c r="K4045" s="104" t="s">
        <v>156</v>
      </c>
      <c r="L4045" s="105">
        <v>5.9312514041788373E-3</v>
      </c>
      <c r="M4045" s="62"/>
    </row>
    <row r="4046" spans="1:14" x14ac:dyDescent="0.3">
      <c r="A4046" s="62"/>
      <c r="B4046" s="194" t="s">
        <v>22</v>
      </c>
      <c r="C4046" s="195"/>
      <c r="D4046" s="196"/>
      <c r="E4046" s="197"/>
      <c r="F4046" s="155"/>
      <c r="G4046" s="87"/>
      <c r="H4046" s="107"/>
      <c r="I4046" s="174"/>
      <c r="J4046" s="175"/>
      <c r="K4046" s="176"/>
      <c r="L4046" s="110"/>
      <c r="M4046" s="62"/>
    </row>
    <row r="4047" spans="1:14" ht="28.8" x14ac:dyDescent="0.3">
      <c r="A4047" s="62"/>
      <c r="B4047" s="198" t="s">
        <v>58</v>
      </c>
      <c r="C4047" s="199" t="s">
        <v>1</v>
      </c>
      <c r="D4047" s="200" t="s">
        <v>59</v>
      </c>
      <c r="E4047" s="156" t="s">
        <v>23</v>
      </c>
      <c r="F4047" s="156" t="s">
        <v>55</v>
      </c>
      <c r="G4047" s="201" t="s">
        <v>56</v>
      </c>
      <c r="H4047" s="90" t="s">
        <v>158</v>
      </c>
      <c r="I4047" s="169" t="s">
        <v>159</v>
      </c>
      <c r="J4047" s="169" t="s">
        <v>160</v>
      </c>
      <c r="K4047" s="177" t="s">
        <v>161</v>
      </c>
      <c r="L4047" s="92" t="s">
        <v>162</v>
      </c>
      <c r="M4047" s="62"/>
    </row>
    <row r="4048" spans="1:14" x14ac:dyDescent="0.3">
      <c r="A4048" s="62"/>
      <c r="B4048" s="8">
        <v>0</v>
      </c>
      <c r="C4048" s="25">
        <v>1</v>
      </c>
      <c r="D4048" s="3">
        <v>4.0999999999999996</v>
      </c>
      <c r="E4048" s="26">
        <v>4.0999999999999996</v>
      </c>
      <c r="F4048" s="26">
        <v>0.1</v>
      </c>
      <c r="G4048" s="26">
        <v>0.41</v>
      </c>
      <c r="H4048" s="170">
        <v>9.2114131655807688E-2</v>
      </c>
      <c r="I4048" s="171"/>
      <c r="J4048" s="192" t="s">
        <v>163</v>
      </c>
      <c r="K4048" s="172">
        <v>1</v>
      </c>
      <c r="L4048" s="173">
        <v>9.2114131655807688E-2</v>
      </c>
      <c r="M4048" s="62"/>
    </row>
    <row r="4049" spans="1:13" x14ac:dyDescent="0.3">
      <c r="A4049" s="62"/>
      <c r="B4049" s="8" t="s">
        <v>85</v>
      </c>
      <c r="C4049" s="25">
        <v>1</v>
      </c>
      <c r="D4049" s="3">
        <v>4.55</v>
      </c>
      <c r="E4049" s="26">
        <v>4.55</v>
      </c>
      <c r="F4049" s="26">
        <v>0.1</v>
      </c>
      <c r="G4049" s="26">
        <v>0.45500000000000002</v>
      </c>
      <c r="H4049" s="89">
        <v>0.10222421927656708</v>
      </c>
      <c r="I4049" s="99"/>
      <c r="J4049" s="61" t="s">
        <v>163</v>
      </c>
      <c r="K4049" s="100">
        <v>1</v>
      </c>
      <c r="L4049" s="101">
        <v>0.10222421927656708</v>
      </c>
      <c r="M4049" s="62"/>
    </row>
    <row r="4050" spans="1:13" x14ac:dyDescent="0.3">
      <c r="A4050" s="62"/>
      <c r="B4050" s="550" t="s">
        <v>86</v>
      </c>
      <c r="C4050" s="25">
        <v>1</v>
      </c>
      <c r="D4050" s="3">
        <v>4.55</v>
      </c>
      <c r="E4050" s="26">
        <v>4.55</v>
      </c>
      <c r="F4050" s="26">
        <v>0.1</v>
      </c>
      <c r="G4050" s="26">
        <v>0.45500000000000002</v>
      </c>
      <c r="H4050" s="89">
        <v>0.10222421927656708</v>
      </c>
      <c r="I4050" s="99"/>
      <c r="J4050" s="61" t="s">
        <v>163</v>
      </c>
      <c r="K4050" s="100">
        <v>1</v>
      </c>
      <c r="L4050" s="101">
        <v>0.10222421927656708</v>
      </c>
      <c r="M4050" s="62"/>
    </row>
    <row r="4051" spans="1:13" x14ac:dyDescent="0.3">
      <c r="A4051" s="62"/>
      <c r="B4051" s="8"/>
      <c r="C4051" s="25"/>
      <c r="D4051" s="3"/>
      <c r="E4051" s="26"/>
      <c r="F4051" s="27"/>
      <c r="G4051" s="26"/>
      <c r="H4051" s="89"/>
      <c r="I4051" s="99"/>
      <c r="J4051" s="61"/>
      <c r="K4051" s="100"/>
      <c r="L4051" s="101"/>
      <c r="M4051" s="62"/>
    </row>
    <row r="4052" spans="1:13" x14ac:dyDescent="0.3">
      <c r="A4052" s="62"/>
      <c r="B4052" s="8">
        <v>0</v>
      </c>
      <c r="C4052" s="25"/>
      <c r="D4052" s="3">
        <v>0</v>
      </c>
      <c r="E4052" s="26">
        <v>0</v>
      </c>
      <c r="F4052" s="27"/>
      <c r="G4052" s="26">
        <v>0</v>
      </c>
      <c r="H4052" s="89">
        <v>0</v>
      </c>
      <c r="I4052" s="99"/>
      <c r="J4052" s="61">
        <v>0</v>
      </c>
      <c r="K4052" s="100">
        <v>0</v>
      </c>
      <c r="L4052" s="101">
        <v>0</v>
      </c>
      <c r="M4052" s="62"/>
    </row>
    <row r="4053" spans="1:13" x14ac:dyDescent="0.3">
      <c r="A4053" s="62"/>
      <c r="B4053" s="8">
        <v>0</v>
      </c>
      <c r="C4053" s="25"/>
      <c r="D4053" s="3">
        <v>0</v>
      </c>
      <c r="E4053" s="26">
        <v>0</v>
      </c>
      <c r="F4053" s="27"/>
      <c r="G4053" s="26">
        <v>0</v>
      </c>
      <c r="H4053" s="89">
        <v>0</v>
      </c>
      <c r="I4053" s="99"/>
      <c r="J4053" s="61">
        <v>0</v>
      </c>
      <c r="K4053" s="100">
        <v>0</v>
      </c>
      <c r="L4053" s="101">
        <v>0</v>
      </c>
      <c r="M4053" s="62"/>
    </row>
    <row r="4054" spans="1:13" x14ac:dyDescent="0.3">
      <c r="A4054" s="62"/>
      <c r="B4054" s="8">
        <v>0</v>
      </c>
      <c r="C4054" s="25"/>
      <c r="D4054" s="3">
        <v>0</v>
      </c>
      <c r="E4054" s="26">
        <v>0</v>
      </c>
      <c r="F4054" s="27"/>
      <c r="G4054" s="26">
        <v>0</v>
      </c>
      <c r="H4054" s="89">
        <v>0</v>
      </c>
      <c r="I4054" s="99"/>
      <c r="J4054" s="61">
        <v>0</v>
      </c>
      <c r="K4054" s="100">
        <v>0</v>
      </c>
      <c r="L4054" s="101">
        <v>0</v>
      </c>
      <c r="M4054" s="62"/>
    </row>
    <row r="4055" spans="1:13" x14ac:dyDescent="0.3">
      <c r="A4055" s="62"/>
      <c r="B4055" s="8">
        <v>0</v>
      </c>
      <c r="C4055" s="25"/>
      <c r="D4055" s="3">
        <v>0</v>
      </c>
      <c r="E4055" s="26">
        <v>0</v>
      </c>
      <c r="F4055" s="27"/>
      <c r="G4055" s="26">
        <v>0</v>
      </c>
      <c r="H4055" s="89">
        <v>0</v>
      </c>
      <c r="I4055" s="99"/>
      <c r="J4055" s="61">
        <v>0</v>
      </c>
      <c r="K4055" s="100">
        <v>0</v>
      </c>
      <c r="L4055" s="101">
        <v>0</v>
      </c>
      <c r="M4055" s="62"/>
    </row>
    <row r="4056" spans="1:13" x14ac:dyDescent="0.3">
      <c r="A4056" s="62"/>
      <c r="B4056" s="8">
        <v>0</v>
      </c>
      <c r="C4056" s="25"/>
      <c r="D4056" s="3">
        <v>0</v>
      </c>
      <c r="E4056" s="26">
        <v>0</v>
      </c>
      <c r="F4056" s="27"/>
      <c r="G4056" s="26">
        <v>0</v>
      </c>
      <c r="H4056" s="89">
        <v>0</v>
      </c>
      <c r="I4056" s="99"/>
      <c r="J4056" s="61">
        <v>0</v>
      </c>
      <c r="K4056" s="100">
        <v>0</v>
      </c>
      <c r="L4056" s="101">
        <v>0</v>
      </c>
      <c r="M4056" s="62"/>
    </row>
    <row r="4057" spans="1:13" x14ac:dyDescent="0.3">
      <c r="A4057" s="62"/>
      <c r="B4057" s="6" t="s">
        <v>60</v>
      </c>
      <c r="C4057" s="25"/>
      <c r="D4057" s="28"/>
      <c r="E4057" s="26"/>
      <c r="F4057" s="27"/>
      <c r="G4057" s="193">
        <v>1.32</v>
      </c>
      <c r="H4057" s="106" t="s">
        <v>60</v>
      </c>
      <c r="I4057" s="103"/>
      <c r="J4057" s="85"/>
      <c r="K4057" s="104" t="s">
        <v>156</v>
      </c>
      <c r="L4057" s="95">
        <v>0.29656257020894183</v>
      </c>
      <c r="M4057" s="62"/>
    </row>
    <row r="4058" spans="1:13" x14ac:dyDescent="0.3">
      <c r="A4058" s="62"/>
      <c r="B4058" s="194" t="s">
        <v>38</v>
      </c>
      <c r="C4058" s="195"/>
      <c r="D4058" s="196"/>
      <c r="E4058" s="196"/>
      <c r="F4058" s="196"/>
      <c r="G4058" s="196"/>
      <c r="H4058" s="115"/>
      <c r="I4058" s="202"/>
      <c r="J4058" s="203"/>
      <c r="K4058" s="178"/>
      <c r="L4058" s="204"/>
      <c r="M4058" s="62"/>
    </row>
    <row r="4059" spans="1:13" ht="28.8" x14ac:dyDescent="0.3">
      <c r="A4059" s="62"/>
      <c r="B4059" s="53" t="s">
        <v>53</v>
      </c>
      <c r="C4059" s="195"/>
      <c r="D4059" s="205" t="s">
        <v>0</v>
      </c>
      <c r="E4059" s="206" t="s">
        <v>1</v>
      </c>
      <c r="F4059" s="207" t="s">
        <v>61</v>
      </c>
      <c r="G4059" s="188" t="s">
        <v>56</v>
      </c>
      <c r="H4059" s="111" t="s">
        <v>158</v>
      </c>
      <c r="I4059" s="112" t="s">
        <v>159</v>
      </c>
      <c r="J4059" s="112" t="s">
        <v>160</v>
      </c>
      <c r="K4059" s="113" t="s">
        <v>161</v>
      </c>
      <c r="L4059" s="114" t="s">
        <v>162</v>
      </c>
      <c r="M4059" s="62"/>
    </row>
    <row r="4060" spans="1:13" x14ac:dyDescent="0.3">
      <c r="A4060" s="62"/>
      <c r="B4060" s="189" t="s">
        <v>825</v>
      </c>
      <c r="C4060" s="195"/>
      <c r="D4060" s="190" t="s">
        <v>2</v>
      </c>
      <c r="E4060" s="153">
        <v>1</v>
      </c>
      <c r="F4060" s="154">
        <v>2.84</v>
      </c>
      <c r="G4060" s="191">
        <v>2.84</v>
      </c>
      <c r="H4060" s="170">
        <v>0.63805886317681426</v>
      </c>
      <c r="I4060" s="171"/>
      <c r="J4060" s="192" t="s">
        <v>163</v>
      </c>
      <c r="K4060" s="172">
        <v>1</v>
      </c>
      <c r="L4060" s="173">
        <v>0.63805886317681426</v>
      </c>
      <c r="M4060" s="521"/>
    </row>
    <row r="4061" spans="1:13" x14ac:dyDescent="0.3">
      <c r="A4061" s="62"/>
      <c r="B4061" s="6" t="s">
        <v>112</v>
      </c>
      <c r="C4061" s="7"/>
      <c r="D4061" s="3" t="s">
        <v>78</v>
      </c>
      <c r="E4061" s="4">
        <v>0.05</v>
      </c>
      <c r="F4061" s="5">
        <v>4.5</v>
      </c>
      <c r="G4061" s="26">
        <v>0.22500000000000001</v>
      </c>
      <c r="H4061" s="89">
        <v>5.0550438103796905E-2</v>
      </c>
      <c r="I4061" s="99"/>
      <c r="J4061" s="61" t="s">
        <v>163</v>
      </c>
      <c r="K4061" s="100">
        <v>1</v>
      </c>
      <c r="L4061" s="101">
        <v>5.0550438103796905E-2</v>
      </c>
      <c r="M4061" s="521"/>
    </row>
    <row r="4062" spans="1:13" x14ac:dyDescent="0.3">
      <c r="A4062" s="62"/>
      <c r="B4062" s="6">
        <v>0</v>
      </c>
      <c r="C4062" s="7"/>
      <c r="D4062" s="3"/>
      <c r="E4062" s="4"/>
      <c r="F4062" s="5">
        <v>0</v>
      </c>
      <c r="G4062" s="26">
        <v>0</v>
      </c>
      <c r="H4062" s="89">
        <v>0</v>
      </c>
      <c r="I4062" s="99"/>
      <c r="J4062" s="61">
        <v>0</v>
      </c>
      <c r="K4062" s="100">
        <v>0</v>
      </c>
      <c r="L4062" s="101">
        <v>0</v>
      </c>
      <c r="M4062" s="62"/>
    </row>
    <row r="4063" spans="1:13" x14ac:dyDescent="0.3">
      <c r="A4063" s="62"/>
      <c r="B4063" s="6">
        <v>0</v>
      </c>
      <c r="C4063" s="7"/>
      <c r="D4063" s="3">
        <v>0</v>
      </c>
      <c r="E4063" s="4"/>
      <c r="F4063" s="5">
        <v>0</v>
      </c>
      <c r="G4063" s="26">
        <v>0</v>
      </c>
      <c r="H4063" s="89">
        <v>0</v>
      </c>
      <c r="I4063" s="99"/>
      <c r="J4063" s="61">
        <v>0</v>
      </c>
      <c r="K4063" s="100">
        <v>0</v>
      </c>
      <c r="L4063" s="101">
        <v>0</v>
      </c>
      <c r="M4063" s="62"/>
    </row>
    <row r="4064" spans="1:13" x14ac:dyDescent="0.3">
      <c r="A4064" s="62"/>
      <c r="B4064" s="6">
        <v>0</v>
      </c>
      <c r="C4064" s="7"/>
      <c r="D4064" s="3">
        <v>0</v>
      </c>
      <c r="E4064" s="4"/>
      <c r="F4064" s="5">
        <v>0</v>
      </c>
      <c r="G4064" s="26">
        <v>0</v>
      </c>
      <c r="H4064" s="89">
        <v>0</v>
      </c>
      <c r="I4064" s="99"/>
      <c r="J4064" s="61">
        <v>0</v>
      </c>
      <c r="K4064" s="100">
        <v>0</v>
      </c>
      <c r="L4064" s="101">
        <v>0</v>
      </c>
      <c r="M4064" s="62"/>
    </row>
    <row r="4065" spans="1:13" x14ac:dyDescent="0.3">
      <c r="A4065" s="62"/>
      <c r="B4065" s="6">
        <v>0</v>
      </c>
      <c r="C4065" s="7"/>
      <c r="D4065" s="3">
        <v>0</v>
      </c>
      <c r="E4065" s="4"/>
      <c r="F4065" s="5">
        <v>0</v>
      </c>
      <c r="G4065" s="26">
        <v>0</v>
      </c>
      <c r="H4065" s="89">
        <v>0</v>
      </c>
      <c r="I4065" s="99"/>
      <c r="J4065" s="61">
        <v>0</v>
      </c>
      <c r="K4065" s="100">
        <v>0</v>
      </c>
      <c r="L4065" s="101">
        <v>0</v>
      </c>
      <c r="M4065" s="62"/>
    </row>
    <row r="4066" spans="1:13" x14ac:dyDescent="0.3">
      <c r="A4066" s="62"/>
      <c r="B4066" s="6">
        <v>0</v>
      </c>
      <c r="C4066" s="7"/>
      <c r="D4066" s="3">
        <v>0</v>
      </c>
      <c r="E4066" s="4"/>
      <c r="F4066" s="5">
        <v>0</v>
      </c>
      <c r="G4066" s="26">
        <v>0</v>
      </c>
      <c r="H4066" s="89">
        <v>0</v>
      </c>
      <c r="I4066" s="99"/>
      <c r="J4066" s="61">
        <v>0</v>
      </c>
      <c r="K4066" s="100">
        <v>0</v>
      </c>
      <c r="L4066" s="101">
        <v>0</v>
      </c>
      <c r="M4066" s="62"/>
    </row>
    <row r="4067" spans="1:13" x14ac:dyDescent="0.3">
      <c r="A4067" s="62"/>
      <c r="B4067" s="6">
        <v>0</v>
      </c>
      <c r="C4067" s="7"/>
      <c r="D4067" s="3">
        <v>0</v>
      </c>
      <c r="E4067" s="4"/>
      <c r="F4067" s="5">
        <v>0</v>
      </c>
      <c r="G4067" s="26">
        <v>0</v>
      </c>
      <c r="H4067" s="89">
        <v>0</v>
      </c>
      <c r="I4067" s="99"/>
      <c r="J4067" s="61">
        <v>0</v>
      </c>
      <c r="K4067" s="100">
        <v>0</v>
      </c>
      <c r="L4067" s="101">
        <v>0</v>
      </c>
      <c r="M4067" s="62"/>
    </row>
    <row r="4068" spans="1:13" x14ac:dyDescent="0.3">
      <c r="A4068" s="62"/>
      <c r="B4068" s="6">
        <v>0</v>
      </c>
      <c r="C4068" s="7"/>
      <c r="D4068" s="3">
        <v>0</v>
      </c>
      <c r="E4068" s="4"/>
      <c r="F4068" s="5">
        <v>0</v>
      </c>
      <c r="G4068" s="26">
        <v>0</v>
      </c>
      <c r="H4068" s="89">
        <v>0</v>
      </c>
      <c r="I4068" s="99"/>
      <c r="J4068" s="61">
        <v>0</v>
      </c>
      <c r="K4068" s="100">
        <v>0</v>
      </c>
      <c r="L4068" s="101">
        <v>0</v>
      </c>
      <c r="M4068" s="62"/>
    </row>
    <row r="4069" spans="1:13" x14ac:dyDescent="0.3">
      <c r="A4069" s="62"/>
      <c r="B4069" s="6">
        <v>0</v>
      </c>
      <c r="C4069" s="7"/>
      <c r="D4069" s="3">
        <v>0</v>
      </c>
      <c r="E4069" s="4"/>
      <c r="F4069" s="5">
        <v>0</v>
      </c>
      <c r="G4069" s="26">
        <v>0</v>
      </c>
      <c r="H4069" s="89">
        <v>0</v>
      </c>
      <c r="I4069" s="99"/>
      <c r="J4069" s="61">
        <v>0</v>
      </c>
      <c r="K4069" s="100">
        <v>0</v>
      </c>
      <c r="L4069" s="101">
        <v>0</v>
      </c>
      <c r="M4069" s="62"/>
    </row>
    <row r="4070" spans="1:13" x14ac:dyDescent="0.3">
      <c r="A4070" s="62"/>
      <c r="B4070" s="6">
        <v>0</v>
      </c>
      <c r="C4070" s="7"/>
      <c r="D4070" s="3">
        <v>0</v>
      </c>
      <c r="E4070" s="4"/>
      <c r="F4070" s="5">
        <v>0</v>
      </c>
      <c r="G4070" s="26">
        <v>0</v>
      </c>
      <c r="H4070" s="89">
        <v>0</v>
      </c>
      <c r="I4070" s="99"/>
      <c r="J4070" s="61">
        <v>0</v>
      </c>
      <c r="K4070" s="100">
        <v>0</v>
      </c>
      <c r="L4070" s="101">
        <v>0</v>
      </c>
      <c r="M4070" s="62"/>
    </row>
    <row r="4071" spans="1:13" x14ac:dyDescent="0.3">
      <c r="A4071" s="62"/>
      <c r="B4071" s="6">
        <v>0</v>
      </c>
      <c r="C4071" s="7"/>
      <c r="D4071" s="3">
        <v>0</v>
      </c>
      <c r="E4071" s="4"/>
      <c r="F4071" s="5">
        <v>0</v>
      </c>
      <c r="G4071" s="26">
        <v>0</v>
      </c>
      <c r="H4071" s="89">
        <v>0</v>
      </c>
      <c r="I4071" s="99"/>
      <c r="J4071" s="61">
        <v>0</v>
      </c>
      <c r="K4071" s="100">
        <v>0</v>
      </c>
      <c r="L4071" s="101">
        <v>0</v>
      </c>
      <c r="M4071" s="62"/>
    </row>
    <row r="4072" spans="1:13" x14ac:dyDescent="0.3">
      <c r="A4072" s="62"/>
      <c r="B4072" s="6">
        <v>0</v>
      </c>
      <c r="C4072" s="7"/>
      <c r="D4072" s="3">
        <v>0</v>
      </c>
      <c r="E4072" s="4"/>
      <c r="F4072" s="5">
        <v>0</v>
      </c>
      <c r="G4072" s="26">
        <v>0</v>
      </c>
      <c r="H4072" s="89">
        <v>0</v>
      </c>
      <c r="I4072" s="99"/>
      <c r="J4072" s="61">
        <v>0</v>
      </c>
      <c r="K4072" s="100">
        <v>0</v>
      </c>
      <c r="L4072" s="101">
        <v>0</v>
      </c>
      <c r="M4072" s="62"/>
    </row>
    <row r="4073" spans="1:13" x14ac:dyDescent="0.3">
      <c r="A4073" s="62"/>
      <c r="B4073" s="58" t="s">
        <v>62</v>
      </c>
      <c r="C4073" s="46"/>
      <c r="D4073" s="37"/>
      <c r="E4073" s="38"/>
      <c r="F4073" s="39"/>
      <c r="G4073" s="193">
        <v>3.0649999999999999</v>
      </c>
      <c r="H4073" s="106" t="s">
        <v>62</v>
      </c>
      <c r="I4073" s="103"/>
      <c r="J4073" s="85"/>
      <c r="K4073" s="104" t="s">
        <v>156</v>
      </c>
      <c r="L4073" s="95">
        <v>0.68860930128061115</v>
      </c>
      <c r="M4073" s="62"/>
    </row>
    <row r="4074" spans="1:13" x14ac:dyDescent="0.3">
      <c r="A4074" s="62"/>
      <c r="B4074" s="194" t="s">
        <v>63</v>
      </c>
      <c r="C4074" s="195"/>
      <c r="D4074" s="196"/>
      <c r="E4074" s="197"/>
      <c r="F4074" s="155"/>
      <c r="G4074" s="197"/>
      <c r="H4074" s="115"/>
      <c r="I4074" s="202"/>
      <c r="J4074" s="203"/>
      <c r="K4074" s="178"/>
      <c r="L4074" s="204">
        <v>0</v>
      </c>
      <c r="M4074" s="62"/>
    </row>
    <row r="4075" spans="1:13" ht="28.8" x14ac:dyDescent="0.3">
      <c r="A4075" s="62"/>
      <c r="B4075" s="53" t="s">
        <v>53</v>
      </c>
      <c r="C4075" s="210"/>
      <c r="D4075" s="211" t="s">
        <v>0</v>
      </c>
      <c r="E4075" s="201" t="s">
        <v>1</v>
      </c>
      <c r="F4075" s="156" t="s">
        <v>61</v>
      </c>
      <c r="G4075" s="188" t="s">
        <v>56</v>
      </c>
      <c r="H4075" s="111" t="s">
        <v>158</v>
      </c>
      <c r="I4075" s="112" t="s">
        <v>159</v>
      </c>
      <c r="J4075" s="112" t="s">
        <v>160</v>
      </c>
      <c r="K4075" s="113" t="s">
        <v>161</v>
      </c>
      <c r="L4075" s="114" t="s">
        <v>162</v>
      </c>
      <c r="M4075" s="62"/>
    </row>
    <row r="4076" spans="1:13" x14ac:dyDescent="0.3">
      <c r="A4076" s="62"/>
      <c r="B4076" s="6">
        <v>0</v>
      </c>
      <c r="C4076" s="7"/>
      <c r="D4076" s="3">
        <v>0</v>
      </c>
      <c r="E4076" s="26"/>
      <c r="F4076" s="5">
        <v>0</v>
      </c>
      <c r="G4076" s="191">
        <v>0</v>
      </c>
      <c r="H4076" s="170">
        <v>0</v>
      </c>
      <c r="I4076" s="171"/>
      <c r="J4076" s="192">
        <v>0</v>
      </c>
      <c r="K4076" s="172">
        <v>0</v>
      </c>
      <c r="L4076" s="173">
        <v>0</v>
      </c>
      <c r="M4076" s="62"/>
    </row>
    <row r="4077" spans="1:13" x14ac:dyDescent="0.3">
      <c r="A4077" s="62"/>
      <c r="B4077" s="6">
        <v>0</v>
      </c>
      <c r="C4077" s="7"/>
      <c r="D4077" s="3">
        <v>0</v>
      </c>
      <c r="E4077" s="26"/>
      <c r="F4077" s="5">
        <v>0</v>
      </c>
      <c r="G4077" s="26">
        <v>0</v>
      </c>
      <c r="H4077" s="89">
        <v>0</v>
      </c>
      <c r="I4077" s="99"/>
      <c r="J4077" s="61">
        <v>0</v>
      </c>
      <c r="K4077" s="100">
        <v>0</v>
      </c>
      <c r="L4077" s="101">
        <v>0</v>
      </c>
      <c r="M4077" s="62"/>
    </row>
    <row r="4078" spans="1:13" x14ac:dyDescent="0.3">
      <c r="A4078" s="62"/>
      <c r="B4078" s="6">
        <v>0</v>
      </c>
      <c r="C4078" s="7"/>
      <c r="D4078" s="3">
        <v>0</v>
      </c>
      <c r="E4078" s="26"/>
      <c r="F4078" s="5">
        <v>0</v>
      </c>
      <c r="G4078" s="26">
        <v>0</v>
      </c>
      <c r="H4078" s="89">
        <v>0</v>
      </c>
      <c r="I4078" s="99"/>
      <c r="J4078" s="61">
        <v>0</v>
      </c>
      <c r="K4078" s="100">
        <v>0</v>
      </c>
      <c r="L4078" s="101">
        <v>0</v>
      </c>
      <c r="M4078" s="62"/>
    </row>
    <row r="4079" spans="1:13" x14ac:dyDescent="0.3">
      <c r="A4079" s="62"/>
      <c r="B4079" s="6">
        <v>0</v>
      </c>
      <c r="C4079" s="7"/>
      <c r="D4079" s="3">
        <v>0</v>
      </c>
      <c r="E4079" s="26"/>
      <c r="F4079" s="5">
        <v>0</v>
      </c>
      <c r="G4079" s="26">
        <v>0</v>
      </c>
      <c r="H4079" s="89">
        <v>0</v>
      </c>
      <c r="I4079" s="99"/>
      <c r="J4079" s="61">
        <v>0</v>
      </c>
      <c r="K4079" s="100">
        <v>0</v>
      </c>
      <c r="L4079" s="101">
        <v>0</v>
      </c>
      <c r="M4079" s="62"/>
    </row>
    <row r="4080" spans="1:13" x14ac:dyDescent="0.3">
      <c r="A4080" s="62"/>
      <c r="B4080" s="6">
        <v>0</v>
      </c>
      <c r="C4080" s="7"/>
      <c r="D4080" s="3">
        <v>0</v>
      </c>
      <c r="E4080" s="26"/>
      <c r="F4080" s="5">
        <v>0</v>
      </c>
      <c r="G4080" s="26">
        <v>0</v>
      </c>
      <c r="H4080" s="89">
        <v>0</v>
      </c>
      <c r="I4080" s="99"/>
      <c r="J4080" s="61">
        <v>0</v>
      </c>
      <c r="K4080" s="100">
        <v>0</v>
      </c>
      <c r="L4080" s="101">
        <v>0</v>
      </c>
      <c r="M4080" s="62"/>
    </row>
    <row r="4081" spans="1:13" ht="15" thickBot="1" x14ac:dyDescent="0.35">
      <c r="A4081" s="62"/>
      <c r="B4081" s="59" t="s">
        <v>64</v>
      </c>
      <c r="C4081" s="42"/>
      <c r="D4081" s="43"/>
      <c r="E4081" s="44"/>
      <c r="F4081" s="45"/>
      <c r="G4081" s="191">
        <v>0</v>
      </c>
      <c r="H4081" s="106" t="s">
        <v>64</v>
      </c>
      <c r="I4081" s="103"/>
      <c r="J4081" s="85"/>
      <c r="K4081" s="104" t="s">
        <v>156</v>
      </c>
      <c r="L4081" s="95">
        <v>0</v>
      </c>
      <c r="M4081" s="62"/>
    </row>
    <row r="4082" spans="1:13" x14ac:dyDescent="0.3">
      <c r="A4082" s="62"/>
      <c r="B4082" s="64"/>
      <c r="C4082" s="68"/>
      <c r="D4082" s="69" t="s">
        <v>65</v>
      </c>
      <c r="E4082" s="70"/>
      <c r="F4082" s="71"/>
      <c r="G4082" s="88">
        <v>4.4509999999999996</v>
      </c>
      <c r="H4082" s="179"/>
      <c r="I4082" s="212"/>
      <c r="J4082" s="213"/>
      <c r="K4082" s="214"/>
      <c r="L4082" s="180"/>
      <c r="M4082" s="62"/>
    </row>
    <row r="4083" spans="1:13" x14ac:dyDescent="0.3">
      <c r="A4083" s="62"/>
      <c r="B4083" s="63"/>
      <c r="C4083" s="68"/>
      <c r="D4083" s="72" t="s">
        <v>7</v>
      </c>
      <c r="E4083" s="215"/>
      <c r="F4083" s="181">
        <v>0.1</v>
      </c>
      <c r="G4083" s="215">
        <v>0.44500000000000001</v>
      </c>
      <c r="H4083" s="120"/>
      <c r="I4083" s="124"/>
      <c r="J4083" s="141"/>
      <c r="K4083" s="125"/>
      <c r="L4083" s="119"/>
      <c r="M4083" s="62"/>
    </row>
    <row r="4084" spans="1:13" x14ac:dyDescent="0.3">
      <c r="A4084" s="62"/>
      <c r="B4084" s="63"/>
      <c r="C4084" s="68"/>
      <c r="D4084" s="72" t="s">
        <v>8</v>
      </c>
      <c r="E4084" s="215"/>
      <c r="F4084" s="181">
        <v>0.1</v>
      </c>
      <c r="G4084" s="215">
        <v>0.44500000000000001</v>
      </c>
      <c r="H4084" s="120"/>
      <c r="I4084" s="124"/>
      <c r="J4084" s="141"/>
      <c r="K4084" s="125"/>
      <c r="L4084" s="119"/>
      <c r="M4084" s="62"/>
    </row>
    <row r="4085" spans="1:13" x14ac:dyDescent="0.3">
      <c r="A4085" s="62"/>
      <c r="B4085" s="63" t="s">
        <v>66</v>
      </c>
      <c r="C4085" s="68"/>
      <c r="D4085" s="75" t="s">
        <v>67</v>
      </c>
      <c r="E4085" s="76"/>
      <c r="F4085" s="71"/>
      <c r="G4085" s="76">
        <v>5.3410000000000002</v>
      </c>
      <c r="H4085" s="120"/>
      <c r="I4085" s="124"/>
      <c r="J4085" s="141"/>
      <c r="K4085" s="125"/>
      <c r="L4085" s="119"/>
      <c r="M4085" s="62"/>
    </row>
    <row r="4086" spans="1:13" ht="15" thickBot="1" x14ac:dyDescent="0.35">
      <c r="A4086" s="62"/>
      <c r="B4086" s="63"/>
      <c r="C4086" s="68"/>
      <c r="D4086" s="77" t="s">
        <v>68</v>
      </c>
      <c r="E4086" s="78"/>
      <c r="F4086" s="79"/>
      <c r="G4086" s="78">
        <v>5.34</v>
      </c>
      <c r="H4086" s="134">
        <v>1</v>
      </c>
      <c r="I4086" s="126"/>
      <c r="J4086" s="142"/>
      <c r="K4086" s="127"/>
      <c r="L4086" s="135">
        <v>0.99110312289373181</v>
      </c>
      <c r="M4086" s="62"/>
    </row>
    <row r="4087" spans="1:13" x14ac:dyDescent="0.3">
      <c r="A4087" s="62"/>
      <c r="B4087" s="63"/>
      <c r="C4087" s="68"/>
      <c r="D4087" s="80"/>
      <c r="E4087" s="67"/>
      <c r="F4087" s="65"/>
      <c r="G4087" s="67"/>
      <c r="H4087" s="47"/>
      <c r="I4087" s="47"/>
      <c r="J4087" s="60"/>
      <c r="K4087" s="47"/>
      <c r="L4087" s="47"/>
      <c r="M4087" s="62"/>
    </row>
    <row r="4088" spans="1:13" x14ac:dyDescent="0.3">
      <c r="A4088" s="62"/>
      <c r="B4088" s="63"/>
      <c r="C4088" s="68"/>
      <c r="D4088" s="80"/>
      <c r="E4088" s="67"/>
      <c r="F4088" s="65"/>
      <c r="G4088" s="67"/>
      <c r="H4088" s="47"/>
      <c r="I4088" s="47"/>
      <c r="J4088" s="60"/>
      <c r="K4088" s="47"/>
      <c r="L4088" s="47"/>
      <c r="M4088" s="62"/>
    </row>
    <row r="4089" spans="1:13" x14ac:dyDescent="0.3">
      <c r="A4089" s="62"/>
      <c r="B4089" s="63"/>
      <c r="C4089" s="68"/>
      <c r="D4089" s="80"/>
      <c r="E4089" s="67"/>
      <c r="F4089" s="65"/>
      <c r="G4089" s="67"/>
      <c r="H4089" s="47"/>
      <c r="I4089" s="47"/>
      <c r="J4089" s="60"/>
      <c r="K4089" s="47"/>
      <c r="L4089" s="47"/>
      <c r="M4089" s="62"/>
    </row>
    <row r="4090" spans="1:13" x14ac:dyDescent="0.3">
      <c r="A4090" s="62"/>
      <c r="B4090" s="136" t="s">
        <v>1808</v>
      </c>
      <c r="C4090" s="81"/>
      <c r="D4090" s="80"/>
      <c r="E4090" s="67"/>
      <c r="F4090" s="82"/>
      <c r="G4090" s="82"/>
      <c r="H4090" s="47"/>
      <c r="I4090" s="47"/>
      <c r="J4090" s="60"/>
      <c r="K4090" s="47"/>
      <c r="L4090" s="47"/>
      <c r="M4090" s="62"/>
    </row>
    <row r="4091" spans="1:13" x14ac:dyDescent="0.3">
      <c r="A4091" s="62"/>
      <c r="B4091" s="216" t="s">
        <v>6</v>
      </c>
      <c r="C4091" s="217"/>
      <c r="D4091" s="80"/>
      <c r="E4091" s="67"/>
      <c r="F4091" s="62"/>
      <c r="G4091" s="62"/>
      <c r="H4091" s="47"/>
      <c r="I4091" s="47"/>
      <c r="J4091" s="60"/>
      <c r="K4091" s="47"/>
      <c r="L4091" s="47"/>
      <c r="M4091" s="62"/>
    </row>
    <row r="4092" spans="1:13" x14ac:dyDescent="0.3">
      <c r="A4092" s="62"/>
      <c r="B4092" s="84"/>
      <c r="C4092" s="62"/>
      <c r="D4092" s="80"/>
      <c r="E4092" s="67"/>
      <c r="F4092" s="62"/>
      <c r="G4092" s="62"/>
      <c r="H4092" s="47"/>
      <c r="I4092" s="47"/>
      <c r="J4092" s="60"/>
      <c r="K4092" s="47"/>
      <c r="L4092" s="47"/>
      <c r="M4092" s="62"/>
    </row>
    <row r="4093" spans="1:13" x14ac:dyDescent="0.3">
      <c r="A4093" s="62"/>
      <c r="B4093" s="129"/>
      <c r="C4093" s="129"/>
      <c r="D4093" s="129"/>
      <c r="J4093" s="1"/>
    </row>
    <row r="4094" spans="1:13" x14ac:dyDescent="0.3">
      <c r="A4094" s="62"/>
      <c r="B4094" s="130"/>
      <c r="C4094" s="130"/>
      <c r="D4094" s="130"/>
      <c r="J4094" s="1"/>
    </row>
    <row r="4095" spans="1:13" ht="15.6" x14ac:dyDescent="0.3">
      <c r="A4095" s="62"/>
      <c r="B4095" s="47"/>
      <c r="C4095" s="47"/>
      <c r="D4095" s="715" t="s">
        <v>166</v>
      </c>
      <c r="E4095" s="715"/>
      <c r="F4095" s="715"/>
      <c r="J4095" s="1"/>
    </row>
    <row r="4096" spans="1:13" x14ac:dyDescent="0.3">
      <c r="A4096" s="62"/>
      <c r="B4096" s="132"/>
      <c r="C4096" s="132"/>
      <c r="D4096" s="132"/>
      <c r="J4096" s="1"/>
    </row>
    <row r="4097" spans="1:13" ht="82.2" customHeight="1" x14ac:dyDescent="0.3">
      <c r="A4097" s="62"/>
      <c r="B4097" s="710" t="s">
        <v>1809</v>
      </c>
      <c r="C4097" s="710"/>
      <c r="D4097" s="710"/>
      <c r="E4097" s="710"/>
      <c r="F4097" s="710"/>
      <c r="G4097" s="710"/>
      <c r="H4097" s="710"/>
      <c r="I4097" s="710"/>
      <c r="J4097" s="710"/>
      <c r="K4097" s="710"/>
      <c r="L4097" s="710"/>
    </row>
    <row r="4098" spans="1:13" x14ac:dyDescent="0.3">
      <c r="A4098" s="62"/>
      <c r="B4098" s="63"/>
      <c r="C4098" s="9"/>
      <c r="D4098" s="10"/>
      <c r="E4098" s="11"/>
      <c r="F4098" s="12"/>
      <c r="G4098" s="13"/>
      <c r="H4098" s="47"/>
      <c r="I4098" s="47"/>
      <c r="J4098" s="60"/>
      <c r="K4098" s="47"/>
      <c r="L4098" s="47"/>
      <c r="M4098" s="62"/>
    </row>
    <row r="4099" spans="1:13" x14ac:dyDescent="0.3">
      <c r="A4099" s="62"/>
      <c r="B4099" s="48" t="s">
        <v>48</v>
      </c>
      <c r="C4099" s="9"/>
      <c r="D4099" s="10"/>
      <c r="E4099" s="11"/>
      <c r="F4099" s="11"/>
      <c r="G4099" s="11"/>
      <c r="H4099" s="47"/>
      <c r="I4099" s="47"/>
      <c r="J4099" s="60"/>
      <c r="K4099" s="47"/>
      <c r="L4099" s="47"/>
      <c r="M4099" s="62"/>
    </row>
    <row r="4100" spans="1:13" x14ac:dyDescent="0.3">
      <c r="A4100" s="62"/>
      <c r="B4100" s="64" t="s">
        <v>49</v>
      </c>
      <c r="C4100" s="62" t="s">
        <v>1124</v>
      </c>
      <c r="D4100" s="62"/>
      <c r="E4100" s="62"/>
      <c r="F4100" s="47"/>
      <c r="G4100" s="47"/>
      <c r="H4100" s="47"/>
      <c r="I4100" s="65" t="s">
        <v>50</v>
      </c>
      <c r="J4100" s="68" t="s">
        <v>5</v>
      </c>
      <c r="K4100" s="47"/>
      <c r="L4100" s="47"/>
      <c r="M4100" s="62"/>
    </row>
    <row r="4101" spans="1:13" ht="15" thickBot="1" x14ac:dyDescent="0.35">
      <c r="A4101" s="62"/>
      <c r="B4101" s="64" t="s">
        <v>51</v>
      </c>
      <c r="C4101" s="62" t="s">
        <v>1683</v>
      </c>
      <c r="D4101" s="62"/>
      <c r="E4101" s="62"/>
      <c r="F4101" s="47"/>
      <c r="G4101" s="62" t="s">
        <v>551</v>
      </c>
      <c r="H4101" s="47"/>
      <c r="I4101" s="47"/>
      <c r="J4101" s="60"/>
      <c r="K4101" s="47"/>
      <c r="L4101" s="47"/>
      <c r="M4101" s="62"/>
    </row>
    <row r="4102" spans="1:13" ht="15" thickTop="1" x14ac:dyDescent="0.3">
      <c r="A4102" s="62"/>
      <c r="B4102" s="49" t="s">
        <v>52</v>
      </c>
      <c r="C4102" s="14"/>
      <c r="D4102" s="15"/>
      <c r="E4102" s="16"/>
      <c r="F4102" s="17"/>
      <c r="G4102" s="16"/>
      <c r="H4102" s="711" t="s">
        <v>164</v>
      </c>
      <c r="I4102" s="712"/>
      <c r="J4102" s="712"/>
      <c r="K4102" s="712"/>
      <c r="L4102" s="713"/>
      <c r="M4102" s="62"/>
    </row>
    <row r="4103" spans="1:13" ht="28.8" x14ac:dyDescent="0.3">
      <c r="A4103" s="62"/>
      <c r="B4103" s="186" t="s">
        <v>53</v>
      </c>
      <c r="C4103" s="187" t="s">
        <v>1</v>
      </c>
      <c r="D4103" s="161" t="s">
        <v>54</v>
      </c>
      <c r="E4103" s="188" t="s">
        <v>23</v>
      </c>
      <c r="F4103" s="188" t="s">
        <v>55</v>
      </c>
      <c r="G4103" s="188" t="s">
        <v>56</v>
      </c>
      <c r="H4103" s="90" t="s">
        <v>158</v>
      </c>
      <c r="I4103" s="169" t="s">
        <v>159</v>
      </c>
      <c r="J4103" s="169" t="s">
        <v>160</v>
      </c>
      <c r="K4103" s="169" t="s">
        <v>161</v>
      </c>
      <c r="L4103" s="92" t="s">
        <v>162</v>
      </c>
      <c r="M4103" s="62"/>
    </row>
    <row r="4104" spans="1:13" x14ac:dyDescent="0.3">
      <c r="A4104" s="62"/>
      <c r="B4104" s="543">
        <v>0</v>
      </c>
      <c r="C4104" s="544"/>
      <c r="D4104" s="539">
        <v>0</v>
      </c>
      <c r="E4104" s="545">
        <v>0</v>
      </c>
      <c r="F4104" s="505">
        <v>0.1</v>
      </c>
      <c r="G4104" s="545">
        <v>0</v>
      </c>
      <c r="H4104" s="546">
        <v>0</v>
      </c>
      <c r="I4104" s="547"/>
      <c r="J4104" s="168">
        <v>0</v>
      </c>
      <c r="K4104" s="548">
        <v>0</v>
      </c>
      <c r="L4104" s="549">
        <v>0</v>
      </c>
      <c r="M4104" s="62"/>
    </row>
    <row r="4105" spans="1:13" x14ac:dyDescent="0.3">
      <c r="A4105" s="62"/>
      <c r="B4105" s="6">
        <v>0</v>
      </c>
      <c r="C4105" s="25"/>
      <c r="D4105" s="3">
        <v>0</v>
      </c>
      <c r="E4105" s="26">
        <v>0</v>
      </c>
      <c r="F4105" s="27"/>
      <c r="G4105" s="26">
        <v>0</v>
      </c>
      <c r="H4105" s="89">
        <v>0</v>
      </c>
      <c r="I4105" s="99"/>
      <c r="J4105" s="61">
        <v>0</v>
      </c>
      <c r="K4105" s="100">
        <v>0</v>
      </c>
      <c r="L4105" s="101">
        <v>0</v>
      </c>
      <c r="M4105" s="62"/>
    </row>
    <row r="4106" spans="1:13" x14ac:dyDescent="0.3">
      <c r="A4106" s="62"/>
      <c r="B4106" s="6">
        <v>0</v>
      </c>
      <c r="C4106" s="25"/>
      <c r="D4106" s="3">
        <v>0</v>
      </c>
      <c r="E4106" s="26">
        <v>0</v>
      </c>
      <c r="F4106" s="27"/>
      <c r="G4106" s="26">
        <v>0</v>
      </c>
      <c r="H4106" s="89">
        <v>0</v>
      </c>
      <c r="I4106" s="99"/>
      <c r="J4106" s="61">
        <v>0</v>
      </c>
      <c r="K4106" s="100">
        <v>0</v>
      </c>
      <c r="L4106" s="101">
        <v>0</v>
      </c>
      <c r="M4106" s="62"/>
    </row>
    <row r="4107" spans="1:13" x14ac:dyDescent="0.3">
      <c r="A4107" s="62"/>
      <c r="B4107" s="6">
        <v>0</v>
      </c>
      <c r="C4107" s="25"/>
      <c r="D4107" s="3">
        <v>0</v>
      </c>
      <c r="E4107" s="26">
        <v>0</v>
      </c>
      <c r="F4107" s="27"/>
      <c r="G4107" s="26">
        <v>0</v>
      </c>
      <c r="H4107" s="89">
        <v>0</v>
      </c>
      <c r="I4107" s="99"/>
      <c r="J4107" s="61">
        <v>0</v>
      </c>
      <c r="K4107" s="100">
        <v>0</v>
      </c>
      <c r="L4107" s="101">
        <v>0</v>
      </c>
      <c r="M4107" s="62"/>
    </row>
    <row r="4108" spans="1:13" x14ac:dyDescent="0.3">
      <c r="A4108" s="62"/>
      <c r="B4108" s="6">
        <v>0</v>
      </c>
      <c r="C4108" s="25"/>
      <c r="D4108" s="3">
        <v>0</v>
      </c>
      <c r="E4108" s="26">
        <v>0</v>
      </c>
      <c r="F4108" s="27"/>
      <c r="G4108" s="26">
        <v>0</v>
      </c>
      <c r="H4108" s="89">
        <v>0</v>
      </c>
      <c r="I4108" s="99"/>
      <c r="J4108" s="61">
        <v>0</v>
      </c>
      <c r="K4108" s="100">
        <v>0</v>
      </c>
      <c r="L4108" s="101">
        <v>0</v>
      </c>
      <c r="M4108" s="62"/>
    </row>
    <row r="4109" spans="1:13" x14ac:dyDescent="0.3">
      <c r="A4109" s="62"/>
      <c r="B4109" s="6">
        <v>0</v>
      </c>
      <c r="C4109" s="25"/>
      <c r="D4109" s="3">
        <v>0</v>
      </c>
      <c r="E4109" s="26">
        <v>0</v>
      </c>
      <c r="F4109" s="27"/>
      <c r="G4109" s="26">
        <v>0</v>
      </c>
      <c r="H4109" s="89">
        <v>0</v>
      </c>
      <c r="I4109" s="99"/>
      <c r="J4109" s="61">
        <v>0</v>
      </c>
      <c r="K4109" s="100">
        <v>0</v>
      </c>
      <c r="L4109" s="101">
        <v>0</v>
      </c>
      <c r="M4109" s="62"/>
    </row>
    <row r="4110" spans="1:13" x14ac:dyDescent="0.3">
      <c r="A4110" s="62"/>
      <c r="B4110" s="6" t="s">
        <v>1562</v>
      </c>
      <c r="C4110" s="25"/>
      <c r="D4110" s="3">
        <v>0</v>
      </c>
      <c r="E4110" s="26">
        <v>0</v>
      </c>
      <c r="F4110" s="27"/>
      <c r="G4110" s="26">
        <v>6.6000000000000003E-2</v>
      </c>
      <c r="H4110" s="89">
        <v>1.8720217835262083E-3</v>
      </c>
      <c r="I4110" s="99"/>
      <c r="J4110" s="61" t="s">
        <v>165</v>
      </c>
      <c r="K4110" s="100">
        <v>0.4</v>
      </c>
      <c r="L4110" s="101">
        <v>7.4880871341048336E-4</v>
      </c>
      <c r="M4110" s="62"/>
    </row>
    <row r="4111" spans="1:13" x14ac:dyDescent="0.3">
      <c r="A4111" s="62"/>
      <c r="B4111" s="6" t="s">
        <v>57</v>
      </c>
      <c r="C4111" s="25"/>
      <c r="D4111" s="28"/>
      <c r="E4111" s="26"/>
      <c r="F4111" s="27"/>
      <c r="G4111" s="193">
        <v>6.6000000000000003E-2</v>
      </c>
      <c r="H4111" s="102" t="s">
        <v>57</v>
      </c>
      <c r="I4111" s="103"/>
      <c r="J4111" s="85"/>
      <c r="K4111" s="104" t="s">
        <v>156</v>
      </c>
      <c r="L4111" s="105">
        <v>7.4880871341048336E-4</v>
      </c>
      <c r="M4111" s="62"/>
    </row>
    <row r="4112" spans="1:13" x14ac:dyDescent="0.3">
      <c r="A4112" s="62"/>
      <c r="B4112" s="194" t="s">
        <v>22</v>
      </c>
      <c r="C4112" s="195"/>
      <c r="D4112" s="196"/>
      <c r="E4112" s="197"/>
      <c r="F4112" s="155"/>
      <c r="G4112" s="87"/>
      <c r="H4112" s="107"/>
      <c r="I4112" s="174"/>
      <c r="J4112" s="175"/>
      <c r="K4112" s="176"/>
      <c r="L4112" s="110"/>
      <c r="M4112" s="62"/>
    </row>
    <row r="4113" spans="1:13" ht="28.8" x14ac:dyDescent="0.3">
      <c r="A4113" s="62"/>
      <c r="B4113" s="198" t="s">
        <v>58</v>
      </c>
      <c r="C4113" s="199" t="s">
        <v>1</v>
      </c>
      <c r="D4113" s="200" t="s">
        <v>59</v>
      </c>
      <c r="E4113" s="156" t="s">
        <v>23</v>
      </c>
      <c r="F4113" s="156" t="s">
        <v>55</v>
      </c>
      <c r="G4113" s="201" t="s">
        <v>56</v>
      </c>
      <c r="H4113" s="90" t="s">
        <v>158</v>
      </c>
      <c r="I4113" s="169" t="s">
        <v>159</v>
      </c>
      <c r="J4113" s="169" t="s">
        <v>160</v>
      </c>
      <c r="K4113" s="177" t="s">
        <v>161</v>
      </c>
      <c r="L4113" s="92" t="s">
        <v>162</v>
      </c>
      <c r="M4113" s="62"/>
    </row>
    <row r="4114" spans="1:13" x14ac:dyDescent="0.3">
      <c r="A4114" s="62"/>
      <c r="B4114" s="8">
        <v>0</v>
      </c>
      <c r="C4114" s="25">
        <v>1</v>
      </c>
      <c r="D4114" s="3">
        <v>4.0999999999999996</v>
      </c>
      <c r="E4114" s="26">
        <v>4.0999999999999996</v>
      </c>
      <c r="F4114" s="26">
        <v>0.1</v>
      </c>
      <c r="G4114" s="26">
        <v>0.41</v>
      </c>
      <c r="H4114" s="170">
        <v>1.1629226230996142E-2</v>
      </c>
      <c r="I4114" s="171"/>
      <c r="J4114" s="61" t="s">
        <v>163</v>
      </c>
      <c r="K4114" s="100">
        <v>1</v>
      </c>
      <c r="L4114" s="173">
        <v>1.1629226230996142E-2</v>
      </c>
      <c r="M4114" s="62"/>
    </row>
    <row r="4115" spans="1:13" x14ac:dyDescent="0.3">
      <c r="A4115" s="62"/>
      <c r="B4115" s="8" t="s">
        <v>85</v>
      </c>
      <c r="C4115" s="25">
        <v>1</v>
      </c>
      <c r="D4115" s="3">
        <v>4.55</v>
      </c>
      <c r="E4115" s="26">
        <v>4.55</v>
      </c>
      <c r="F4115" s="26">
        <v>0.1</v>
      </c>
      <c r="G4115" s="26">
        <v>0.45500000000000002</v>
      </c>
      <c r="H4115" s="89">
        <v>1.2905604719764012E-2</v>
      </c>
      <c r="I4115" s="99"/>
      <c r="J4115" s="61" t="s">
        <v>163</v>
      </c>
      <c r="K4115" s="100">
        <v>1</v>
      </c>
      <c r="L4115" s="101">
        <v>1.2905604719764012E-2</v>
      </c>
      <c r="M4115" s="62"/>
    </row>
    <row r="4116" spans="1:13" x14ac:dyDescent="0.3">
      <c r="A4116" s="62"/>
      <c r="B4116" s="550" t="s">
        <v>86</v>
      </c>
      <c r="C4116" s="25">
        <v>1</v>
      </c>
      <c r="D4116" s="3">
        <v>4.55</v>
      </c>
      <c r="E4116" s="26">
        <v>4.55</v>
      </c>
      <c r="F4116" s="26">
        <v>0.1</v>
      </c>
      <c r="G4116" s="26">
        <v>0.45500000000000002</v>
      </c>
      <c r="H4116" s="89">
        <v>1.2905604719764012E-2</v>
      </c>
      <c r="I4116" s="99"/>
      <c r="J4116" s="61" t="s">
        <v>163</v>
      </c>
      <c r="K4116" s="100">
        <v>1</v>
      </c>
      <c r="L4116" s="101">
        <v>1.2905604719764012E-2</v>
      </c>
      <c r="M4116" s="62"/>
    </row>
    <row r="4117" spans="1:13" x14ac:dyDescent="0.3">
      <c r="A4117" s="62"/>
      <c r="B4117" s="8"/>
      <c r="C4117" s="25"/>
      <c r="D4117" s="3"/>
      <c r="E4117" s="26"/>
      <c r="F4117" s="27"/>
      <c r="G4117" s="26"/>
      <c r="H4117" s="89"/>
      <c r="I4117" s="99"/>
      <c r="J4117" s="61"/>
      <c r="K4117" s="100"/>
      <c r="L4117" s="101"/>
      <c r="M4117" s="62"/>
    </row>
    <row r="4118" spans="1:13" x14ac:dyDescent="0.3">
      <c r="A4118" s="62"/>
      <c r="B4118" s="8">
        <v>0</v>
      </c>
      <c r="C4118" s="25"/>
      <c r="D4118" s="3">
        <v>0</v>
      </c>
      <c r="E4118" s="26">
        <v>0</v>
      </c>
      <c r="F4118" s="27"/>
      <c r="G4118" s="26">
        <v>0</v>
      </c>
      <c r="H4118" s="89">
        <v>0</v>
      </c>
      <c r="I4118" s="99"/>
      <c r="J4118" s="61">
        <v>0</v>
      </c>
      <c r="K4118" s="100">
        <v>0</v>
      </c>
      <c r="L4118" s="101">
        <v>0</v>
      </c>
      <c r="M4118" s="62"/>
    </row>
    <row r="4119" spans="1:13" x14ac:dyDescent="0.3">
      <c r="A4119" s="62"/>
      <c r="B4119" s="8">
        <v>0</v>
      </c>
      <c r="C4119" s="25"/>
      <c r="D4119" s="3">
        <v>0</v>
      </c>
      <c r="E4119" s="26">
        <v>0</v>
      </c>
      <c r="F4119" s="27"/>
      <c r="G4119" s="26">
        <v>0</v>
      </c>
      <c r="H4119" s="89">
        <v>0</v>
      </c>
      <c r="I4119" s="99"/>
      <c r="J4119" s="61">
        <v>0</v>
      </c>
      <c r="K4119" s="100">
        <v>0</v>
      </c>
      <c r="L4119" s="101">
        <v>0</v>
      </c>
      <c r="M4119" s="62"/>
    </row>
    <row r="4120" spans="1:13" x14ac:dyDescent="0.3">
      <c r="A4120" s="62"/>
      <c r="B4120" s="8">
        <v>0</v>
      </c>
      <c r="C4120" s="25"/>
      <c r="D4120" s="3">
        <v>0</v>
      </c>
      <c r="E4120" s="26">
        <v>0</v>
      </c>
      <c r="F4120" s="27"/>
      <c r="G4120" s="26">
        <v>0</v>
      </c>
      <c r="H4120" s="89">
        <v>0</v>
      </c>
      <c r="I4120" s="99"/>
      <c r="J4120" s="61">
        <v>0</v>
      </c>
      <c r="K4120" s="100">
        <v>0</v>
      </c>
      <c r="L4120" s="101">
        <v>0</v>
      </c>
      <c r="M4120" s="62"/>
    </row>
    <row r="4121" spans="1:13" x14ac:dyDescent="0.3">
      <c r="A4121" s="62"/>
      <c r="B4121" s="8">
        <v>0</v>
      </c>
      <c r="C4121" s="25"/>
      <c r="D4121" s="3">
        <v>0</v>
      </c>
      <c r="E4121" s="26">
        <v>0</v>
      </c>
      <c r="F4121" s="27"/>
      <c r="G4121" s="26">
        <v>0</v>
      </c>
      <c r="H4121" s="89">
        <v>0</v>
      </c>
      <c r="I4121" s="99"/>
      <c r="J4121" s="61">
        <v>0</v>
      </c>
      <c r="K4121" s="100">
        <v>0</v>
      </c>
      <c r="L4121" s="101">
        <v>0</v>
      </c>
      <c r="M4121" s="62"/>
    </row>
    <row r="4122" spans="1:13" x14ac:dyDescent="0.3">
      <c r="A4122" s="62"/>
      <c r="B4122" s="8">
        <v>0</v>
      </c>
      <c r="C4122" s="25"/>
      <c r="D4122" s="3">
        <v>0</v>
      </c>
      <c r="E4122" s="26">
        <v>0</v>
      </c>
      <c r="F4122" s="27"/>
      <c r="G4122" s="26">
        <v>0</v>
      </c>
      <c r="H4122" s="89">
        <v>0</v>
      </c>
      <c r="I4122" s="99"/>
      <c r="J4122" s="61">
        <v>0</v>
      </c>
      <c r="K4122" s="100">
        <v>0</v>
      </c>
      <c r="L4122" s="101">
        <v>0</v>
      </c>
      <c r="M4122" s="62"/>
    </row>
    <row r="4123" spans="1:13" x14ac:dyDescent="0.3">
      <c r="A4123" s="62"/>
      <c r="B4123" s="6" t="s">
        <v>60</v>
      </c>
      <c r="C4123" s="25"/>
      <c r="D4123" s="28"/>
      <c r="E4123" s="26"/>
      <c r="F4123" s="27"/>
      <c r="G4123" s="193">
        <v>1.32</v>
      </c>
      <c r="H4123" s="106" t="s">
        <v>60</v>
      </c>
      <c r="I4123" s="103"/>
      <c r="J4123" s="85"/>
      <c r="K4123" s="104" t="s">
        <v>156</v>
      </c>
      <c r="L4123" s="95">
        <v>3.7440435670524165E-2</v>
      </c>
      <c r="M4123" s="62"/>
    </row>
    <row r="4124" spans="1:13" x14ac:dyDescent="0.3">
      <c r="A4124" s="62"/>
      <c r="B4124" s="194" t="s">
        <v>38</v>
      </c>
      <c r="C4124" s="195"/>
      <c r="D4124" s="196"/>
      <c r="E4124" s="196"/>
      <c r="F4124" s="196"/>
      <c r="G4124" s="196"/>
      <c r="H4124" s="115"/>
      <c r="I4124" s="202"/>
      <c r="J4124" s="203"/>
      <c r="K4124" s="178"/>
      <c r="L4124" s="204"/>
      <c r="M4124" s="62"/>
    </row>
    <row r="4125" spans="1:13" ht="28.8" x14ac:dyDescent="0.3">
      <c r="A4125" s="62"/>
      <c r="B4125" s="53" t="s">
        <v>53</v>
      </c>
      <c r="C4125" s="195"/>
      <c r="D4125" s="205" t="s">
        <v>0</v>
      </c>
      <c r="E4125" s="206" t="s">
        <v>1</v>
      </c>
      <c r="F4125" s="207" t="s">
        <v>61</v>
      </c>
      <c r="G4125" s="188" t="s">
        <v>56</v>
      </c>
      <c r="H4125" s="111" t="s">
        <v>158</v>
      </c>
      <c r="I4125" s="112" t="s">
        <v>159</v>
      </c>
      <c r="J4125" s="112" t="s">
        <v>160</v>
      </c>
      <c r="K4125" s="113" t="s">
        <v>161</v>
      </c>
      <c r="L4125" s="114" t="s">
        <v>162</v>
      </c>
      <c r="M4125" s="62"/>
    </row>
    <row r="4126" spans="1:13" x14ac:dyDescent="0.3">
      <c r="A4126" s="62"/>
      <c r="B4126" s="189" t="s">
        <v>1124</v>
      </c>
      <c r="C4126" s="195"/>
      <c r="D4126" s="190" t="s">
        <v>5</v>
      </c>
      <c r="E4126" s="153">
        <v>1</v>
      </c>
      <c r="F4126" s="154">
        <v>33.479999999999997</v>
      </c>
      <c r="G4126" s="191">
        <v>33.479999999999997</v>
      </c>
      <c r="H4126" s="170">
        <v>0.94962559564329463</v>
      </c>
      <c r="I4126" s="171"/>
      <c r="J4126" s="192" t="s">
        <v>1219</v>
      </c>
      <c r="K4126" s="172">
        <v>0</v>
      </c>
      <c r="L4126" s="173">
        <v>0</v>
      </c>
      <c r="M4126" s="521"/>
    </row>
    <row r="4127" spans="1:13" x14ac:dyDescent="0.3">
      <c r="A4127" s="62"/>
      <c r="B4127" s="6" t="s">
        <v>1658</v>
      </c>
      <c r="C4127" s="7"/>
      <c r="D4127" s="3" t="s">
        <v>5</v>
      </c>
      <c r="E4127" s="4">
        <v>1</v>
      </c>
      <c r="F4127" s="5">
        <v>0.39</v>
      </c>
      <c r="G4127" s="26">
        <v>0.39</v>
      </c>
      <c r="H4127" s="89">
        <v>1.1061946902654867E-2</v>
      </c>
      <c r="I4127" s="99"/>
      <c r="J4127" s="61" t="s">
        <v>163</v>
      </c>
      <c r="K4127" s="100">
        <v>1</v>
      </c>
      <c r="L4127" s="101">
        <v>1.1061946902654867E-2</v>
      </c>
      <c r="M4127" s="521"/>
    </row>
    <row r="4128" spans="1:13" x14ac:dyDescent="0.3">
      <c r="A4128" s="62"/>
      <c r="B4128" s="6">
        <v>0</v>
      </c>
      <c r="C4128" s="7"/>
      <c r="D4128" s="3"/>
      <c r="E4128" s="4"/>
      <c r="F4128" s="5">
        <v>0</v>
      </c>
      <c r="G4128" s="26">
        <v>0</v>
      </c>
      <c r="H4128" s="89">
        <v>0</v>
      </c>
      <c r="I4128" s="99"/>
      <c r="J4128" s="61">
        <v>0</v>
      </c>
      <c r="K4128" s="100">
        <v>0</v>
      </c>
      <c r="L4128" s="101">
        <v>0</v>
      </c>
      <c r="M4128" s="62"/>
    </row>
    <row r="4129" spans="1:13" x14ac:dyDescent="0.3">
      <c r="A4129" s="62"/>
      <c r="B4129" s="6">
        <v>0</v>
      </c>
      <c r="C4129" s="7"/>
      <c r="D4129" s="3">
        <v>0</v>
      </c>
      <c r="E4129" s="4"/>
      <c r="F4129" s="5">
        <v>0</v>
      </c>
      <c r="G4129" s="26">
        <v>0</v>
      </c>
      <c r="H4129" s="89">
        <v>0</v>
      </c>
      <c r="I4129" s="99"/>
      <c r="J4129" s="61">
        <v>0</v>
      </c>
      <c r="K4129" s="100">
        <v>0</v>
      </c>
      <c r="L4129" s="101">
        <v>0</v>
      </c>
      <c r="M4129" s="62"/>
    </row>
    <row r="4130" spans="1:13" x14ac:dyDescent="0.3">
      <c r="A4130" s="62"/>
      <c r="B4130" s="6">
        <v>0</v>
      </c>
      <c r="C4130" s="7"/>
      <c r="D4130" s="3">
        <v>0</v>
      </c>
      <c r="E4130" s="4"/>
      <c r="F4130" s="5">
        <v>0</v>
      </c>
      <c r="G4130" s="26">
        <v>0</v>
      </c>
      <c r="H4130" s="89">
        <v>0</v>
      </c>
      <c r="I4130" s="99"/>
      <c r="J4130" s="61">
        <v>0</v>
      </c>
      <c r="K4130" s="100">
        <v>0</v>
      </c>
      <c r="L4130" s="101">
        <v>0</v>
      </c>
      <c r="M4130" s="62"/>
    </row>
    <row r="4131" spans="1:13" x14ac:dyDescent="0.3">
      <c r="A4131" s="62"/>
      <c r="B4131" s="6">
        <v>0</v>
      </c>
      <c r="C4131" s="7"/>
      <c r="D4131" s="3">
        <v>0</v>
      </c>
      <c r="E4131" s="4"/>
      <c r="F4131" s="5">
        <v>0</v>
      </c>
      <c r="G4131" s="26">
        <v>0</v>
      </c>
      <c r="H4131" s="89">
        <v>0</v>
      </c>
      <c r="I4131" s="99"/>
      <c r="J4131" s="61">
        <v>0</v>
      </c>
      <c r="K4131" s="100">
        <v>0</v>
      </c>
      <c r="L4131" s="101">
        <v>0</v>
      </c>
      <c r="M4131" s="62"/>
    </row>
    <row r="4132" spans="1:13" x14ac:dyDescent="0.3">
      <c r="A4132" s="62"/>
      <c r="B4132" s="6">
        <v>0</v>
      </c>
      <c r="C4132" s="7"/>
      <c r="D4132" s="3">
        <v>0</v>
      </c>
      <c r="E4132" s="4"/>
      <c r="F4132" s="5">
        <v>0</v>
      </c>
      <c r="G4132" s="26">
        <v>0</v>
      </c>
      <c r="H4132" s="89">
        <v>0</v>
      </c>
      <c r="I4132" s="99"/>
      <c r="J4132" s="61">
        <v>0</v>
      </c>
      <c r="K4132" s="100">
        <v>0</v>
      </c>
      <c r="L4132" s="101">
        <v>0</v>
      </c>
      <c r="M4132" s="62"/>
    </row>
    <row r="4133" spans="1:13" x14ac:dyDescent="0.3">
      <c r="A4133" s="62"/>
      <c r="B4133" s="6">
        <v>0</v>
      </c>
      <c r="C4133" s="7"/>
      <c r="D4133" s="3">
        <v>0</v>
      </c>
      <c r="E4133" s="4"/>
      <c r="F4133" s="5">
        <v>0</v>
      </c>
      <c r="G4133" s="26">
        <v>0</v>
      </c>
      <c r="H4133" s="89">
        <v>0</v>
      </c>
      <c r="I4133" s="99"/>
      <c r="J4133" s="61">
        <v>0</v>
      </c>
      <c r="K4133" s="100">
        <v>0</v>
      </c>
      <c r="L4133" s="101">
        <v>0</v>
      </c>
      <c r="M4133" s="62"/>
    </row>
    <row r="4134" spans="1:13" x14ac:dyDescent="0.3">
      <c r="A4134" s="62"/>
      <c r="B4134" s="6">
        <v>0</v>
      </c>
      <c r="C4134" s="7"/>
      <c r="D4134" s="3">
        <v>0</v>
      </c>
      <c r="E4134" s="4"/>
      <c r="F4134" s="5">
        <v>0</v>
      </c>
      <c r="G4134" s="26">
        <v>0</v>
      </c>
      <c r="H4134" s="89">
        <v>0</v>
      </c>
      <c r="I4134" s="99"/>
      <c r="J4134" s="61">
        <v>0</v>
      </c>
      <c r="K4134" s="100">
        <v>0</v>
      </c>
      <c r="L4134" s="101">
        <v>0</v>
      </c>
      <c r="M4134" s="62"/>
    </row>
    <row r="4135" spans="1:13" x14ac:dyDescent="0.3">
      <c r="A4135" s="62"/>
      <c r="B4135" s="6">
        <v>0</v>
      </c>
      <c r="C4135" s="7"/>
      <c r="D4135" s="3">
        <v>0</v>
      </c>
      <c r="E4135" s="4"/>
      <c r="F4135" s="5">
        <v>0</v>
      </c>
      <c r="G4135" s="26">
        <v>0</v>
      </c>
      <c r="H4135" s="89">
        <v>0</v>
      </c>
      <c r="I4135" s="99"/>
      <c r="J4135" s="61">
        <v>0</v>
      </c>
      <c r="K4135" s="100">
        <v>0</v>
      </c>
      <c r="L4135" s="101">
        <v>0</v>
      </c>
      <c r="M4135" s="62"/>
    </row>
    <row r="4136" spans="1:13" x14ac:dyDescent="0.3">
      <c r="A4136" s="62"/>
      <c r="B4136" s="6">
        <v>0</v>
      </c>
      <c r="C4136" s="7"/>
      <c r="D4136" s="3">
        <v>0</v>
      </c>
      <c r="E4136" s="4"/>
      <c r="F4136" s="5">
        <v>0</v>
      </c>
      <c r="G4136" s="26">
        <v>0</v>
      </c>
      <c r="H4136" s="89">
        <v>0</v>
      </c>
      <c r="I4136" s="99"/>
      <c r="J4136" s="61">
        <v>0</v>
      </c>
      <c r="K4136" s="100">
        <v>0</v>
      </c>
      <c r="L4136" s="101">
        <v>0</v>
      </c>
      <c r="M4136" s="62"/>
    </row>
    <row r="4137" spans="1:13" x14ac:dyDescent="0.3">
      <c r="A4137" s="62"/>
      <c r="B4137" s="6">
        <v>0</v>
      </c>
      <c r="C4137" s="7"/>
      <c r="D4137" s="3">
        <v>0</v>
      </c>
      <c r="E4137" s="4"/>
      <c r="F4137" s="5">
        <v>0</v>
      </c>
      <c r="G4137" s="26">
        <v>0</v>
      </c>
      <c r="H4137" s="89">
        <v>0</v>
      </c>
      <c r="I4137" s="99"/>
      <c r="J4137" s="61">
        <v>0</v>
      </c>
      <c r="K4137" s="100">
        <v>0</v>
      </c>
      <c r="L4137" s="101">
        <v>0</v>
      </c>
      <c r="M4137" s="62"/>
    </row>
    <row r="4138" spans="1:13" x14ac:dyDescent="0.3">
      <c r="A4138" s="62"/>
      <c r="B4138" s="6">
        <v>0</v>
      </c>
      <c r="C4138" s="7"/>
      <c r="D4138" s="3">
        <v>0</v>
      </c>
      <c r="E4138" s="4"/>
      <c r="F4138" s="5">
        <v>0</v>
      </c>
      <c r="G4138" s="26">
        <v>0</v>
      </c>
      <c r="H4138" s="89">
        <v>0</v>
      </c>
      <c r="I4138" s="99"/>
      <c r="J4138" s="61">
        <v>0</v>
      </c>
      <c r="K4138" s="100">
        <v>0</v>
      </c>
      <c r="L4138" s="101">
        <v>0</v>
      </c>
      <c r="M4138" s="62"/>
    </row>
    <row r="4139" spans="1:13" x14ac:dyDescent="0.3">
      <c r="A4139" s="62"/>
      <c r="B4139" s="58" t="s">
        <v>62</v>
      </c>
      <c r="C4139" s="46"/>
      <c r="D4139" s="37"/>
      <c r="E4139" s="38"/>
      <c r="F4139" s="39"/>
      <c r="G4139" s="193">
        <v>33.869999999999997</v>
      </c>
      <c r="H4139" s="106" t="s">
        <v>62</v>
      </c>
      <c r="I4139" s="103"/>
      <c r="J4139" s="85"/>
      <c r="K4139" s="104" t="s">
        <v>156</v>
      </c>
      <c r="L4139" s="95">
        <v>1.1061946902654867E-2</v>
      </c>
      <c r="M4139" s="62"/>
    </row>
    <row r="4140" spans="1:13" x14ac:dyDescent="0.3">
      <c r="A4140" s="62"/>
      <c r="B4140" s="194" t="s">
        <v>63</v>
      </c>
      <c r="C4140" s="195"/>
      <c r="D4140" s="196"/>
      <c r="E4140" s="197"/>
      <c r="F4140" s="155"/>
      <c r="G4140" s="197"/>
      <c r="H4140" s="115"/>
      <c r="I4140" s="202"/>
      <c r="J4140" s="203"/>
      <c r="K4140" s="178"/>
      <c r="L4140" s="204">
        <v>0</v>
      </c>
      <c r="M4140" s="62"/>
    </row>
    <row r="4141" spans="1:13" ht="28.8" x14ac:dyDescent="0.3">
      <c r="A4141" s="62"/>
      <c r="B4141" s="53" t="s">
        <v>53</v>
      </c>
      <c r="C4141" s="210"/>
      <c r="D4141" s="211" t="s">
        <v>0</v>
      </c>
      <c r="E4141" s="201" t="s">
        <v>1</v>
      </c>
      <c r="F4141" s="156" t="s">
        <v>61</v>
      </c>
      <c r="G4141" s="188" t="s">
        <v>56</v>
      </c>
      <c r="H4141" s="111" t="s">
        <v>158</v>
      </c>
      <c r="I4141" s="112" t="s">
        <v>159</v>
      </c>
      <c r="J4141" s="112" t="s">
        <v>160</v>
      </c>
      <c r="K4141" s="113" t="s">
        <v>161</v>
      </c>
      <c r="L4141" s="114" t="s">
        <v>162</v>
      </c>
      <c r="M4141" s="62"/>
    </row>
    <row r="4142" spans="1:13" x14ac:dyDescent="0.3">
      <c r="A4142" s="62"/>
      <c r="B4142" s="6">
        <v>0</v>
      </c>
      <c r="C4142" s="7"/>
      <c r="D4142" s="3">
        <v>0</v>
      </c>
      <c r="E4142" s="26"/>
      <c r="F4142" s="5">
        <v>0</v>
      </c>
      <c r="G4142" s="191">
        <v>0</v>
      </c>
      <c r="H4142" s="170">
        <v>0</v>
      </c>
      <c r="I4142" s="171"/>
      <c r="J4142" s="192">
        <v>0</v>
      </c>
      <c r="K4142" s="172">
        <v>0</v>
      </c>
      <c r="L4142" s="173">
        <v>0</v>
      </c>
      <c r="M4142" s="62"/>
    </row>
    <row r="4143" spans="1:13" x14ac:dyDescent="0.3">
      <c r="A4143" s="62"/>
      <c r="B4143" s="6">
        <v>0</v>
      </c>
      <c r="C4143" s="7"/>
      <c r="D4143" s="3">
        <v>0</v>
      </c>
      <c r="E4143" s="26"/>
      <c r="F4143" s="5">
        <v>0</v>
      </c>
      <c r="G4143" s="26">
        <v>0</v>
      </c>
      <c r="H4143" s="89">
        <v>0</v>
      </c>
      <c r="I4143" s="99"/>
      <c r="J4143" s="61">
        <v>0</v>
      </c>
      <c r="K4143" s="100">
        <v>0</v>
      </c>
      <c r="L4143" s="101">
        <v>0</v>
      </c>
      <c r="M4143" s="62"/>
    </row>
    <row r="4144" spans="1:13" x14ac:dyDescent="0.3">
      <c r="A4144" s="62"/>
      <c r="B4144" s="6">
        <v>0</v>
      </c>
      <c r="C4144" s="7"/>
      <c r="D4144" s="3">
        <v>0</v>
      </c>
      <c r="E4144" s="26"/>
      <c r="F4144" s="5">
        <v>0</v>
      </c>
      <c r="G4144" s="26">
        <v>0</v>
      </c>
      <c r="H4144" s="89">
        <v>0</v>
      </c>
      <c r="I4144" s="99"/>
      <c r="J4144" s="61">
        <v>0</v>
      </c>
      <c r="K4144" s="100">
        <v>0</v>
      </c>
      <c r="L4144" s="101">
        <v>0</v>
      </c>
      <c r="M4144" s="62"/>
    </row>
    <row r="4145" spans="1:13" x14ac:dyDescent="0.3">
      <c r="A4145" s="62"/>
      <c r="B4145" s="6">
        <v>0</v>
      </c>
      <c r="C4145" s="7"/>
      <c r="D4145" s="3">
        <v>0</v>
      </c>
      <c r="E4145" s="26"/>
      <c r="F4145" s="5">
        <v>0</v>
      </c>
      <c r="G4145" s="26">
        <v>0</v>
      </c>
      <c r="H4145" s="89">
        <v>0</v>
      </c>
      <c r="I4145" s="99"/>
      <c r="J4145" s="61">
        <v>0</v>
      </c>
      <c r="K4145" s="100">
        <v>0</v>
      </c>
      <c r="L4145" s="101">
        <v>0</v>
      </c>
      <c r="M4145" s="62"/>
    </row>
    <row r="4146" spans="1:13" x14ac:dyDescent="0.3">
      <c r="A4146" s="62"/>
      <c r="B4146" s="6">
        <v>0</v>
      </c>
      <c r="C4146" s="7"/>
      <c r="D4146" s="3">
        <v>0</v>
      </c>
      <c r="E4146" s="26"/>
      <c r="F4146" s="5">
        <v>0</v>
      </c>
      <c r="G4146" s="26">
        <v>0</v>
      </c>
      <c r="H4146" s="89">
        <v>0</v>
      </c>
      <c r="I4146" s="99"/>
      <c r="J4146" s="61">
        <v>0</v>
      </c>
      <c r="K4146" s="100">
        <v>0</v>
      </c>
      <c r="L4146" s="101">
        <v>0</v>
      </c>
      <c r="M4146" s="62"/>
    </row>
    <row r="4147" spans="1:13" ht="15" thickBot="1" x14ac:dyDescent="0.35">
      <c r="A4147" s="62"/>
      <c r="B4147" s="59" t="s">
        <v>64</v>
      </c>
      <c r="C4147" s="42"/>
      <c r="D4147" s="43"/>
      <c r="E4147" s="44"/>
      <c r="F4147" s="45"/>
      <c r="G4147" s="191">
        <v>0</v>
      </c>
      <c r="H4147" s="106" t="s">
        <v>64</v>
      </c>
      <c r="I4147" s="103"/>
      <c r="J4147" s="85"/>
      <c r="K4147" s="104" t="s">
        <v>156</v>
      </c>
      <c r="L4147" s="95">
        <v>0</v>
      </c>
      <c r="M4147" s="62"/>
    </row>
    <row r="4148" spans="1:13" x14ac:dyDescent="0.3">
      <c r="A4148" s="62"/>
      <c r="B4148" s="64"/>
      <c r="C4148" s="68"/>
      <c r="D4148" s="69" t="s">
        <v>65</v>
      </c>
      <c r="E4148" s="70"/>
      <c r="F4148" s="71"/>
      <c r="G4148" s="88">
        <v>35.256</v>
      </c>
      <c r="H4148" s="179"/>
      <c r="I4148" s="212"/>
      <c r="J4148" s="213"/>
      <c r="K4148" s="214"/>
      <c r="L4148" s="180"/>
      <c r="M4148" s="62"/>
    </row>
    <row r="4149" spans="1:13" x14ac:dyDescent="0.3">
      <c r="A4149" s="62"/>
      <c r="B4149" s="63"/>
      <c r="C4149" s="68"/>
      <c r="D4149" s="72" t="s">
        <v>7</v>
      </c>
      <c r="E4149" s="215"/>
      <c r="F4149" s="181">
        <v>0.1</v>
      </c>
      <c r="G4149" s="215">
        <v>3.5259999999999998</v>
      </c>
      <c r="H4149" s="120"/>
      <c r="I4149" s="124"/>
      <c r="J4149" s="141"/>
      <c r="K4149" s="125"/>
      <c r="L4149" s="119"/>
      <c r="M4149" s="62"/>
    </row>
    <row r="4150" spans="1:13" x14ac:dyDescent="0.3">
      <c r="A4150" s="62"/>
      <c r="B4150" s="63"/>
      <c r="C4150" s="68"/>
      <c r="D4150" s="72" t="s">
        <v>8</v>
      </c>
      <c r="E4150" s="215"/>
      <c r="F4150" s="181">
        <v>0.1</v>
      </c>
      <c r="G4150" s="215">
        <v>3.5259999999999998</v>
      </c>
      <c r="H4150" s="120"/>
      <c r="I4150" s="124"/>
      <c r="J4150" s="141"/>
      <c r="K4150" s="125"/>
      <c r="L4150" s="119"/>
      <c r="M4150" s="62"/>
    </row>
    <row r="4151" spans="1:13" x14ac:dyDescent="0.3">
      <c r="A4151" s="62"/>
      <c r="B4151" s="63" t="s">
        <v>66</v>
      </c>
      <c r="C4151" s="68"/>
      <c r="D4151" s="75" t="s">
        <v>67</v>
      </c>
      <c r="E4151" s="76"/>
      <c r="F4151" s="71"/>
      <c r="G4151" s="76">
        <v>42.308</v>
      </c>
      <c r="H4151" s="120"/>
      <c r="I4151" s="124"/>
      <c r="J4151" s="141"/>
      <c r="K4151" s="125"/>
      <c r="L4151" s="119"/>
      <c r="M4151" s="62"/>
    </row>
    <row r="4152" spans="1:13" ht="15" thickBot="1" x14ac:dyDescent="0.35">
      <c r="A4152" s="62"/>
      <c r="B4152" s="63"/>
      <c r="C4152" s="68"/>
      <c r="D4152" s="77" t="s">
        <v>68</v>
      </c>
      <c r="E4152" s="78"/>
      <c r="F4152" s="79"/>
      <c r="G4152" s="78">
        <v>42.31</v>
      </c>
      <c r="H4152" s="134">
        <v>1</v>
      </c>
      <c r="I4152" s="126"/>
      <c r="J4152" s="142"/>
      <c r="K4152" s="127"/>
      <c r="L4152" s="135">
        <v>4.9251191286589509E-2</v>
      </c>
      <c r="M4152" s="62"/>
    </row>
    <row r="4153" spans="1:13" x14ac:dyDescent="0.3">
      <c r="A4153" s="62"/>
      <c r="B4153" s="63"/>
      <c r="C4153" s="68"/>
      <c r="D4153" s="80"/>
      <c r="E4153" s="67"/>
      <c r="F4153" s="65"/>
      <c r="G4153" s="67"/>
      <c r="H4153" s="47"/>
      <c r="I4153" s="47"/>
      <c r="J4153" s="60"/>
      <c r="K4153" s="47"/>
      <c r="L4153" s="47"/>
      <c r="M4153" s="62"/>
    </row>
    <row r="4154" spans="1:13" x14ac:dyDescent="0.3">
      <c r="A4154" s="62"/>
      <c r="B4154" s="63"/>
      <c r="C4154" s="68"/>
      <c r="D4154" s="80"/>
      <c r="E4154" s="67"/>
      <c r="F4154" s="65"/>
      <c r="G4154" s="67"/>
      <c r="H4154" s="47"/>
      <c r="I4154" s="47"/>
      <c r="J4154" s="60"/>
      <c r="K4154" s="47"/>
      <c r="L4154" s="47"/>
      <c r="M4154" s="62"/>
    </row>
    <row r="4155" spans="1:13" x14ac:dyDescent="0.3">
      <c r="A4155" s="62"/>
      <c r="B4155" s="63"/>
      <c r="C4155" s="68"/>
      <c r="D4155" s="80"/>
      <c r="E4155" s="67"/>
      <c r="F4155" s="65"/>
      <c r="G4155" s="67"/>
      <c r="H4155" s="47"/>
      <c r="I4155" s="47"/>
      <c r="J4155" s="60"/>
      <c r="K4155" s="47"/>
      <c r="L4155" s="47"/>
      <c r="M4155" s="62"/>
    </row>
    <row r="4156" spans="1:13" x14ac:dyDescent="0.3">
      <c r="A4156" s="62"/>
      <c r="B4156" s="136" t="s">
        <v>1808</v>
      </c>
      <c r="C4156" s="81"/>
      <c r="D4156" s="80"/>
      <c r="E4156" s="67"/>
      <c r="F4156" s="82"/>
      <c r="G4156" s="82"/>
      <c r="H4156" s="47"/>
      <c r="I4156" s="47"/>
      <c r="J4156" s="60"/>
      <c r="K4156" s="47"/>
      <c r="L4156" s="47"/>
      <c r="M4156" s="62"/>
    </row>
    <row r="4157" spans="1:13" x14ac:dyDescent="0.3">
      <c r="A4157" s="62"/>
      <c r="B4157" s="216" t="s">
        <v>6</v>
      </c>
      <c r="C4157" s="217"/>
      <c r="D4157" s="80"/>
      <c r="E4157" s="67"/>
      <c r="F4157" s="62"/>
      <c r="G4157" s="62"/>
      <c r="H4157" s="47"/>
      <c r="I4157" s="47"/>
      <c r="J4157" s="60"/>
      <c r="K4157" s="47"/>
      <c r="L4157" s="47"/>
      <c r="M4157" s="62"/>
    </row>
    <row r="4158" spans="1:13" x14ac:dyDescent="0.3">
      <c r="A4158" s="62"/>
      <c r="B4158" s="84"/>
      <c r="C4158" s="62"/>
      <c r="D4158" s="80"/>
      <c r="E4158" s="67"/>
      <c r="F4158" s="62"/>
      <c r="G4158" s="62"/>
      <c r="H4158" s="47"/>
      <c r="I4158" s="47"/>
      <c r="J4158" s="60"/>
      <c r="K4158" s="47"/>
      <c r="L4158" s="47"/>
      <c r="M4158" s="62"/>
    </row>
    <row r="4159" spans="1:13" x14ac:dyDescent="0.3">
      <c r="A4159" s="62"/>
      <c r="B4159" s="129"/>
      <c r="C4159" s="129"/>
      <c r="D4159" s="129"/>
      <c r="J4159" s="1"/>
    </row>
    <row r="4160" spans="1:13" x14ac:dyDescent="0.3">
      <c r="A4160" s="62"/>
      <c r="B4160" s="130"/>
      <c r="C4160" s="130"/>
      <c r="D4160" s="130"/>
      <c r="J4160" s="1"/>
    </row>
    <row r="4161" spans="1:13" ht="15.6" x14ac:dyDescent="0.3">
      <c r="A4161" s="62"/>
      <c r="B4161" s="47"/>
      <c r="C4161" s="47"/>
      <c r="D4161" s="715" t="s">
        <v>166</v>
      </c>
      <c r="E4161" s="715"/>
      <c r="F4161" s="715"/>
      <c r="J4161" s="1"/>
    </row>
    <row r="4162" spans="1:13" x14ac:dyDescent="0.3">
      <c r="A4162" s="62"/>
      <c r="B4162" s="132"/>
      <c r="C4162" s="132"/>
      <c r="D4162" s="132"/>
      <c r="J4162" s="1"/>
    </row>
    <row r="4163" spans="1:13" ht="82.2" customHeight="1" x14ac:dyDescent="0.3">
      <c r="A4163" s="62"/>
      <c r="B4163" s="710" t="s">
        <v>1809</v>
      </c>
      <c r="C4163" s="710"/>
      <c r="D4163" s="710"/>
      <c r="E4163" s="710"/>
      <c r="F4163" s="710"/>
      <c r="G4163" s="710"/>
      <c r="H4163" s="710"/>
      <c r="I4163" s="710"/>
      <c r="J4163" s="710"/>
      <c r="K4163" s="710"/>
      <c r="L4163" s="710"/>
    </row>
    <row r="4164" spans="1:13" x14ac:dyDescent="0.3">
      <c r="A4164" s="62"/>
      <c r="B4164" s="63"/>
      <c r="C4164" s="9"/>
      <c r="D4164" s="10"/>
      <c r="E4164" s="11"/>
      <c r="F4164" s="12"/>
      <c r="G4164" s="13"/>
      <c r="H4164" s="47"/>
      <c r="I4164" s="47"/>
      <c r="J4164" s="60"/>
      <c r="K4164" s="47"/>
      <c r="L4164" s="47"/>
      <c r="M4164" s="62"/>
    </row>
    <row r="4165" spans="1:13" x14ac:dyDescent="0.3">
      <c r="A4165" s="62"/>
      <c r="B4165" s="48" t="s">
        <v>48</v>
      </c>
      <c r="C4165" s="9"/>
      <c r="D4165" s="10"/>
      <c r="E4165" s="11"/>
      <c r="F4165" s="11"/>
      <c r="G4165" s="11"/>
      <c r="H4165" s="47"/>
      <c r="I4165" s="47"/>
      <c r="J4165" s="60"/>
      <c r="K4165" s="47"/>
      <c r="L4165" s="47"/>
      <c r="M4165" s="62"/>
    </row>
    <row r="4166" spans="1:13" x14ac:dyDescent="0.3">
      <c r="A4166" s="62"/>
      <c r="B4166" s="64" t="s">
        <v>49</v>
      </c>
      <c r="C4166" s="62" t="s">
        <v>1125</v>
      </c>
      <c r="D4166" s="62"/>
      <c r="E4166" s="62"/>
      <c r="F4166" s="47"/>
      <c r="G4166" s="47"/>
      <c r="H4166" s="47"/>
      <c r="I4166" s="65" t="s">
        <v>50</v>
      </c>
      <c r="J4166" s="68" t="s">
        <v>5</v>
      </c>
      <c r="K4166" s="47"/>
      <c r="L4166" s="47"/>
      <c r="M4166" s="62"/>
    </row>
    <row r="4167" spans="1:13" ht="15" thickBot="1" x14ac:dyDescent="0.35">
      <c r="A4167" s="62"/>
      <c r="B4167" s="64" t="s">
        <v>51</v>
      </c>
      <c r="C4167" s="62" t="s">
        <v>1683</v>
      </c>
      <c r="D4167" s="62"/>
      <c r="E4167" s="62"/>
      <c r="F4167" s="47"/>
      <c r="G4167" s="62" t="s">
        <v>592</v>
      </c>
      <c r="H4167" s="47"/>
      <c r="I4167" s="47"/>
      <c r="J4167" s="60"/>
      <c r="K4167" s="47"/>
      <c r="L4167" s="47"/>
      <c r="M4167" s="62"/>
    </row>
    <row r="4168" spans="1:13" ht="15" thickTop="1" x14ac:dyDescent="0.3">
      <c r="A4168" s="62"/>
      <c r="B4168" s="49" t="s">
        <v>52</v>
      </c>
      <c r="C4168" s="14"/>
      <c r="D4168" s="15"/>
      <c r="E4168" s="16"/>
      <c r="F4168" s="17"/>
      <c r="G4168" s="16"/>
      <c r="H4168" s="711" t="s">
        <v>164</v>
      </c>
      <c r="I4168" s="712"/>
      <c r="J4168" s="712"/>
      <c r="K4168" s="712"/>
      <c r="L4168" s="713"/>
      <c r="M4168" s="62"/>
    </row>
    <row r="4169" spans="1:13" ht="28.8" x14ac:dyDescent="0.3">
      <c r="A4169" s="62"/>
      <c r="B4169" s="186" t="s">
        <v>53</v>
      </c>
      <c r="C4169" s="187" t="s">
        <v>1</v>
      </c>
      <c r="D4169" s="161" t="s">
        <v>54</v>
      </c>
      <c r="E4169" s="188" t="s">
        <v>23</v>
      </c>
      <c r="F4169" s="188" t="s">
        <v>55</v>
      </c>
      <c r="G4169" s="188" t="s">
        <v>56</v>
      </c>
      <c r="H4169" s="90" t="s">
        <v>158</v>
      </c>
      <c r="I4169" s="169" t="s">
        <v>159</v>
      </c>
      <c r="J4169" s="169" t="s">
        <v>160</v>
      </c>
      <c r="K4169" s="169" t="s">
        <v>161</v>
      </c>
      <c r="L4169" s="92" t="s">
        <v>162</v>
      </c>
      <c r="M4169" s="62"/>
    </row>
    <row r="4170" spans="1:13" x14ac:dyDescent="0.3">
      <c r="A4170" s="62"/>
      <c r="B4170" s="189">
        <v>0</v>
      </c>
      <c r="C4170" s="187"/>
      <c r="D4170" s="190">
        <v>0</v>
      </c>
      <c r="E4170" s="191">
        <v>0</v>
      </c>
      <c r="F4170" s="505">
        <v>0.1</v>
      </c>
      <c r="G4170" s="191">
        <v>0</v>
      </c>
      <c r="H4170" s="170">
        <v>0</v>
      </c>
      <c r="I4170" s="171"/>
      <c r="J4170" s="192">
        <v>0</v>
      </c>
      <c r="K4170" s="172">
        <v>0</v>
      </c>
      <c r="L4170" s="173">
        <v>0</v>
      </c>
      <c r="M4170" s="62"/>
    </row>
    <row r="4171" spans="1:13" x14ac:dyDescent="0.3">
      <c r="A4171" s="62"/>
      <c r="B4171" s="6">
        <v>0</v>
      </c>
      <c r="C4171" s="25"/>
      <c r="D4171" s="3">
        <v>0</v>
      </c>
      <c r="E4171" s="26">
        <v>0</v>
      </c>
      <c r="F4171" s="27"/>
      <c r="G4171" s="26">
        <v>0</v>
      </c>
      <c r="H4171" s="89">
        <v>0</v>
      </c>
      <c r="I4171" s="99"/>
      <c r="J4171" s="61">
        <v>0</v>
      </c>
      <c r="K4171" s="100">
        <v>0</v>
      </c>
      <c r="L4171" s="101">
        <v>0</v>
      </c>
      <c r="M4171" s="62"/>
    </row>
    <row r="4172" spans="1:13" x14ac:dyDescent="0.3">
      <c r="A4172" s="62"/>
      <c r="B4172" s="6">
        <v>0</v>
      </c>
      <c r="C4172" s="25"/>
      <c r="D4172" s="3">
        <v>0</v>
      </c>
      <c r="E4172" s="26">
        <v>0</v>
      </c>
      <c r="F4172" s="27"/>
      <c r="G4172" s="26">
        <v>0</v>
      </c>
      <c r="H4172" s="89">
        <v>0</v>
      </c>
      <c r="I4172" s="99"/>
      <c r="J4172" s="61">
        <v>0</v>
      </c>
      <c r="K4172" s="100">
        <v>0</v>
      </c>
      <c r="L4172" s="101">
        <v>0</v>
      </c>
      <c r="M4172" s="62"/>
    </row>
    <row r="4173" spans="1:13" x14ac:dyDescent="0.3">
      <c r="A4173" s="62"/>
      <c r="B4173" s="6">
        <v>0</v>
      </c>
      <c r="C4173" s="25"/>
      <c r="D4173" s="3">
        <v>0</v>
      </c>
      <c r="E4173" s="26">
        <v>0</v>
      </c>
      <c r="F4173" s="27"/>
      <c r="G4173" s="26">
        <v>0</v>
      </c>
      <c r="H4173" s="89">
        <v>0</v>
      </c>
      <c r="I4173" s="99"/>
      <c r="J4173" s="61">
        <v>0</v>
      </c>
      <c r="K4173" s="100">
        <v>0</v>
      </c>
      <c r="L4173" s="101">
        <v>0</v>
      </c>
      <c r="M4173" s="62"/>
    </row>
    <row r="4174" spans="1:13" x14ac:dyDescent="0.3">
      <c r="A4174" s="62"/>
      <c r="B4174" s="6">
        <v>0</v>
      </c>
      <c r="C4174" s="25"/>
      <c r="D4174" s="3">
        <v>0</v>
      </c>
      <c r="E4174" s="26">
        <v>0</v>
      </c>
      <c r="F4174" s="27"/>
      <c r="G4174" s="26">
        <v>0</v>
      </c>
      <c r="H4174" s="89">
        <v>0</v>
      </c>
      <c r="I4174" s="99"/>
      <c r="J4174" s="61">
        <v>0</v>
      </c>
      <c r="K4174" s="100">
        <v>0</v>
      </c>
      <c r="L4174" s="101">
        <v>0</v>
      </c>
      <c r="M4174" s="62"/>
    </row>
    <row r="4175" spans="1:13" x14ac:dyDescent="0.3">
      <c r="A4175" s="62"/>
      <c r="B4175" s="6">
        <v>0</v>
      </c>
      <c r="C4175" s="25"/>
      <c r="D4175" s="3">
        <v>0</v>
      </c>
      <c r="E4175" s="26">
        <v>0</v>
      </c>
      <c r="F4175" s="27"/>
      <c r="G4175" s="26">
        <v>0</v>
      </c>
      <c r="H4175" s="89">
        <v>0</v>
      </c>
      <c r="I4175" s="99"/>
      <c r="J4175" s="61">
        <v>0</v>
      </c>
      <c r="K4175" s="100">
        <v>0</v>
      </c>
      <c r="L4175" s="101">
        <v>0</v>
      </c>
      <c r="M4175" s="62"/>
    </row>
    <row r="4176" spans="1:13" x14ac:dyDescent="0.3">
      <c r="A4176" s="62"/>
      <c r="B4176" s="6" t="s">
        <v>1562</v>
      </c>
      <c r="C4176" s="25"/>
      <c r="D4176" s="3">
        <v>0</v>
      </c>
      <c r="E4176" s="26">
        <v>0</v>
      </c>
      <c r="F4176" s="27"/>
      <c r="G4176" s="26">
        <v>6.6000000000000003E-2</v>
      </c>
      <c r="H4176" s="89">
        <v>2.0136685379546007E-3</v>
      </c>
      <c r="I4176" s="99"/>
      <c r="J4176" s="61" t="s">
        <v>165</v>
      </c>
      <c r="K4176" s="100">
        <v>0.4</v>
      </c>
      <c r="L4176" s="101">
        <v>8.0546741518184033E-4</v>
      </c>
      <c r="M4176" s="62"/>
    </row>
    <row r="4177" spans="1:13" x14ac:dyDescent="0.3">
      <c r="A4177" s="62"/>
      <c r="B4177" s="6" t="s">
        <v>57</v>
      </c>
      <c r="C4177" s="25"/>
      <c r="D4177" s="28"/>
      <c r="E4177" s="26"/>
      <c r="F4177" s="27"/>
      <c r="G4177" s="193">
        <v>6.6000000000000003E-2</v>
      </c>
      <c r="H4177" s="102" t="s">
        <v>57</v>
      </c>
      <c r="I4177" s="103"/>
      <c r="J4177" s="85"/>
      <c r="K4177" s="104" t="s">
        <v>156</v>
      </c>
      <c r="L4177" s="105">
        <v>8.0546741518184033E-4</v>
      </c>
      <c r="M4177" s="62"/>
    </row>
    <row r="4178" spans="1:13" x14ac:dyDescent="0.3">
      <c r="A4178" s="62"/>
      <c r="B4178" s="194" t="s">
        <v>22</v>
      </c>
      <c r="C4178" s="195"/>
      <c r="D4178" s="196"/>
      <c r="E4178" s="197"/>
      <c r="F4178" s="155"/>
      <c r="G4178" s="87"/>
      <c r="H4178" s="107"/>
      <c r="I4178" s="174"/>
      <c r="J4178" s="175"/>
      <c r="K4178" s="176"/>
      <c r="L4178" s="110"/>
      <c r="M4178" s="62"/>
    </row>
    <row r="4179" spans="1:13" ht="28.8" x14ac:dyDescent="0.3">
      <c r="A4179" s="62"/>
      <c r="B4179" s="198" t="s">
        <v>58</v>
      </c>
      <c r="C4179" s="199" t="s">
        <v>1</v>
      </c>
      <c r="D4179" s="200" t="s">
        <v>59</v>
      </c>
      <c r="E4179" s="156" t="s">
        <v>23</v>
      </c>
      <c r="F4179" s="156" t="s">
        <v>55</v>
      </c>
      <c r="G4179" s="201" t="s">
        <v>56</v>
      </c>
      <c r="H4179" s="90" t="s">
        <v>158</v>
      </c>
      <c r="I4179" s="169" t="s">
        <v>159</v>
      </c>
      <c r="J4179" s="169" t="s">
        <v>160</v>
      </c>
      <c r="K4179" s="177" t="s">
        <v>161</v>
      </c>
      <c r="L4179" s="92" t="s">
        <v>162</v>
      </c>
      <c r="M4179" s="62"/>
    </row>
    <row r="4180" spans="1:13" x14ac:dyDescent="0.3">
      <c r="A4180" s="62"/>
      <c r="B4180" s="8">
        <v>0</v>
      </c>
      <c r="C4180" s="25">
        <v>1</v>
      </c>
      <c r="D4180" s="3">
        <v>4.0999999999999996</v>
      </c>
      <c r="E4180" s="26">
        <v>4.0999999999999996</v>
      </c>
      <c r="F4180" s="26">
        <v>0.1</v>
      </c>
      <c r="G4180" s="26">
        <v>0.41</v>
      </c>
      <c r="H4180" s="170">
        <v>1.2509153038808882E-2</v>
      </c>
      <c r="I4180" s="171"/>
      <c r="J4180" s="61" t="s">
        <v>163</v>
      </c>
      <c r="K4180" s="100">
        <v>1</v>
      </c>
      <c r="L4180" s="173">
        <v>1.2509153038808882E-2</v>
      </c>
      <c r="M4180" s="62"/>
    </row>
    <row r="4181" spans="1:13" x14ac:dyDescent="0.3">
      <c r="A4181" s="62"/>
      <c r="B4181" s="8" t="s">
        <v>85</v>
      </c>
      <c r="C4181" s="25">
        <v>1</v>
      </c>
      <c r="D4181" s="3">
        <v>4.55</v>
      </c>
      <c r="E4181" s="26">
        <v>4.55</v>
      </c>
      <c r="F4181" s="26">
        <v>0.1</v>
      </c>
      <c r="G4181" s="26">
        <v>0.45500000000000002</v>
      </c>
      <c r="H4181" s="89">
        <v>1.3882108860141566E-2</v>
      </c>
      <c r="I4181" s="99"/>
      <c r="J4181" s="61" t="s">
        <v>163</v>
      </c>
      <c r="K4181" s="100">
        <v>1</v>
      </c>
      <c r="L4181" s="101">
        <v>1.3882108860141566E-2</v>
      </c>
      <c r="M4181" s="62"/>
    </row>
    <row r="4182" spans="1:13" x14ac:dyDescent="0.3">
      <c r="A4182" s="62"/>
      <c r="B4182" s="550" t="s">
        <v>86</v>
      </c>
      <c r="C4182" s="25">
        <v>1</v>
      </c>
      <c r="D4182" s="3">
        <v>4.55</v>
      </c>
      <c r="E4182" s="26">
        <v>4.55</v>
      </c>
      <c r="F4182" s="26">
        <v>0.1</v>
      </c>
      <c r="G4182" s="26">
        <v>0.45500000000000002</v>
      </c>
      <c r="H4182" s="89">
        <v>1.3882108860141566E-2</v>
      </c>
      <c r="I4182" s="99"/>
      <c r="J4182" s="61" t="s">
        <v>163</v>
      </c>
      <c r="K4182" s="100">
        <v>1</v>
      </c>
      <c r="L4182" s="101">
        <v>1.3882108860141566E-2</v>
      </c>
      <c r="M4182" s="62"/>
    </row>
    <row r="4183" spans="1:13" x14ac:dyDescent="0.3">
      <c r="A4183" s="62"/>
      <c r="B4183" s="8"/>
      <c r="C4183" s="25"/>
      <c r="D4183" s="3"/>
      <c r="E4183" s="26"/>
      <c r="F4183" s="27"/>
      <c r="G4183" s="26"/>
      <c r="H4183" s="89"/>
      <c r="I4183" s="99"/>
      <c r="J4183" s="61"/>
      <c r="K4183" s="100"/>
      <c r="L4183" s="101"/>
      <c r="M4183" s="62"/>
    </row>
    <row r="4184" spans="1:13" x14ac:dyDescent="0.3">
      <c r="A4184" s="62"/>
      <c r="B4184" s="8">
        <v>0</v>
      </c>
      <c r="C4184" s="25"/>
      <c r="D4184" s="3">
        <v>0</v>
      </c>
      <c r="E4184" s="26">
        <v>0</v>
      </c>
      <c r="F4184" s="27"/>
      <c r="G4184" s="26">
        <v>0</v>
      </c>
      <c r="H4184" s="89">
        <v>0</v>
      </c>
      <c r="I4184" s="99"/>
      <c r="J4184" s="61">
        <v>0</v>
      </c>
      <c r="K4184" s="100">
        <v>0</v>
      </c>
      <c r="L4184" s="101">
        <v>0</v>
      </c>
      <c r="M4184" s="62"/>
    </row>
    <row r="4185" spans="1:13" x14ac:dyDescent="0.3">
      <c r="A4185" s="62"/>
      <c r="B4185" s="8">
        <v>0</v>
      </c>
      <c r="C4185" s="25"/>
      <c r="D4185" s="3">
        <v>0</v>
      </c>
      <c r="E4185" s="26">
        <v>0</v>
      </c>
      <c r="F4185" s="27"/>
      <c r="G4185" s="26">
        <v>0</v>
      </c>
      <c r="H4185" s="89">
        <v>0</v>
      </c>
      <c r="I4185" s="99"/>
      <c r="J4185" s="61">
        <v>0</v>
      </c>
      <c r="K4185" s="100">
        <v>0</v>
      </c>
      <c r="L4185" s="101">
        <v>0</v>
      </c>
      <c r="M4185" s="62"/>
    </row>
    <row r="4186" spans="1:13" x14ac:dyDescent="0.3">
      <c r="A4186" s="62"/>
      <c r="B4186" s="8">
        <v>0</v>
      </c>
      <c r="C4186" s="25"/>
      <c r="D4186" s="3">
        <v>0</v>
      </c>
      <c r="E4186" s="26">
        <v>0</v>
      </c>
      <c r="F4186" s="27"/>
      <c r="G4186" s="26">
        <v>0</v>
      </c>
      <c r="H4186" s="89">
        <v>0</v>
      </c>
      <c r="I4186" s="99"/>
      <c r="J4186" s="61">
        <v>0</v>
      </c>
      <c r="K4186" s="100">
        <v>0</v>
      </c>
      <c r="L4186" s="101">
        <v>0</v>
      </c>
      <c r="M4186" s="62"/>
    </row>
    <row r="4187" spans="1:13" x14ac:dyDescent="0.3">
      <c r="A4187" s="62"/>
      <c r="B4187" s="8">
        <v>0</v>
      </c>
      <c r="C4187" s="25"/>
      <c r="D4187" s="3">
        <v>0</v>
      </c>
      <c r="E4187" s="26">
        <v>0</v>
      </c>
      <c r="F4187" s="27"/>
      <c r="G4187" s="26">
        <v>0</v>
      </c>
      <c r="H4187" s="89">
        <v>0</v>
      </c>
      <c r="I4187" s="99"/>
      <c r="J4187" s="61">
        <v>0</v>
      </c>
      <c r="K4187" s="100">
        <v>0</v>
      </c>
      <c r="L4187" s="101">
        <v>0</v>
      </c>
      <c r="M4187" s="62"/>
    </row>
    <row r="4188" spans="1:13" x14ac:dyDescent="0.3">
      <c r="A4188" s="62"/>
      <c r="B4188" s="8">
        <v>0</v>
      </c>
      <c r="C4188" s="25"/>
      <c r="D4188" s="3">
        <v>0</v>
      </c>
      <c r="E4188" s="26">
        <v>0</v>
      </c>
      <c r="F4188" s="27"/>
      <c r="G4188" s="26">
        <v>0</v>
      </c>
      <c r="H4188" s="89">
        <v>0</v>
      </c>
      <c r="I4188" s="99"/>
      <c r="J4188" s="61">
        <v>0</v>
      </c>
      <c r="K4188" s="100">
        <v>0</v>
      </c>
      <c r="L4188" s="101">
        <v>0</v>
      </c>
      <c r="M4188" s="62"/>
    </row>
    <row r="4189" spans="1:13" x14ac:dyDescent="0.3">
      <c r="A4189" s="62"/>
      <c r="B4189" s="6" t="s">
        <v>60</v>
      </c>
      <c r="C4189" s="25"/>
      <c r="D4189" s="28"/>
      <c r="E4189" s="26"/>
      <c r="F4189" s="27"/>
      <c r="G4189" s="193">
        <v>1.32</v>
      </c>
      <c r="H4189" s="106" t="s">
        <v>60</v>
      </c>
      <c r="I4189" s="103"/>
      <c r="J4189" s="85"/>
      <c r="K4189" s="104" t="s">
        <v>156</v>
      </c>
      <c r="L4189" s="95">
        <v>4.0273370759092014E-2</v>
      </c>
      <c r="M4189" s="62"/>
    </row>
    <row r="4190" spans="1:13" x14ac:dyDescent="0.3">
      <c r="A4190" s="62"/>
      <c r="B4190" s="194" t="s">
        <v>38</v>
      </c>
      <c r="C4190" s="195"/>
      <c r="D4190" s="196"/>
      <c r="E4190" s="196"/>
      <c r="F4190" s="196"/>
      <c r="G4190" s="196"/>
      <c r="H4190" s="115"/>
      <c r="I4190" s="202"/>
      <c r="J4190" s="203"/>
      <c r="K4190" s="178"/>
      <c r="L4190" s="204"/>
      <c r="M4190" s="62"/>
    </row>
    <row r="4191" spans="1:13" ht="28.8" x14ac:dyDescent="0.3">
      <c r="A4191" s="62"/>
      <c r="B4191" s="53" t="s">
        <v>53</v>
      </c>
      <c r="C4191" s="195"/>
      <c r="D4191" s="205" t="s">
        <v>0</v>
      </c>
      <c r="E4191" s="206" t="s">
        <v>1</v>
      </c>
      <c r="F4191" s="207" t="s">
        <v>61</v>
      </c>
      <c r="G4191" s="188" t="s">
        <v>56</v>
      </c>
      <c r="H4191" s="111" t="s">
        <v>158</v>
      </c>
      <c r="I4191" s="112" t="s">
        <v>159</v>
      </c>
      <c r="J4191" s="112" t="s">
        <v>160</v>
      </c>
      <c r="K4191" s="113" t="s">
        <v>161</v>
      </c>
      <c r="L4191" s="114" t="s">
        <v>162</v>
      </c>
      <c r="M4191" s="62"/>
    </row>
    <row r="4192" spans="1:13" x14ac:dyDescent="0.3">
      <c r="A4192" s="62"/>
      <c r="B4192" s="189" t="s">
        <v>1659</v>
      </c>
      <c r="C4192" s="195"/>
      <c r="D4192" s="190" t="s">
        <v>5</v>
      </c>
      <c r="E4192" s="153">
        <v>1</v>
      </c>
      <c r="F4192" s="154">
        <v>31</v>
      </c>
      <c r="G4192" s="191">
        <v>31</v>
      </c>
      <c r="H4192" s="170">
        <v>0.94581401025140333</v>
      </c>
      <c r="I4192" s="171"/>
      <c r="J4192" s="192" t="s">
        <v>163</v>
      </c>
      <c r="K4192" s="172">
        <v>1</v>
      </c>
      <c r="L4192" s="173">
        <v>0.94581401025140333</v>
      </c>
      <c r="M4192" s="521"/>
    </row>
    <row r="4193" spans="1:13" x14ac:dyDescent="0.3">
      <c r="A4193" s="62"/>
      <c r="B4193" s="6" t="s">
        <v>1660</v>
      </c>
      <c r="C4193" s="7"/>
      <c r="D4193" s="3" t="s">
        <v>5</v>
      </c>
      <c r="E4193" s="4">
        <v>1</v>
      </c>
      <c r="F4193" s="5">
        <v>0.39</v>
      </c>
      <c r="G4193" s="26">
        <v>0.39</v>
      </c>
      <c r="H4193" s="89">
        <v>1.1898950451549914E-2</v>
      </c>
      <c r="I4193" s="99"/>
      <c r="J4193" s="61" t="s">
        <v>163</v>
      </c>
      <c r="K4193" s="100">
        <v>1</v>
      </c>
      <c r="L4193" s="101">
        <v>1.1898950451549914E-2</v>
      </c>
      <c r="M4193" s="521"/>
    </row>
    <row r="4194" spans="1:13" x14ac:dyDescent="0.3">
      <c r="A4194" s="62"/>
      <c r="B4194" s="6">
        <v>0</v>
      </c>
      <c r="C4194" s="7"/>
      <c r="D4194" s="3"/>
      <c r="E4194" s="4"/>
      <c r="F4194" s="5">
        <v>0</v>
      </c>
      <c r="G4194" s="26">
        <v>0</v>
      </c>
      <c r="H4194" s="89">
        <v>0</v>
      </c>
      <c r="I4194" s="99"/>
      <c r="J4194" s="61">
        <v>0</v>
      </c>
      <c r="K4194" s="100">
        <v>0</v>
      </c>
      <c r="L4194" s="101">
        <v>0</v>
      </c>
      <c r="M4194" s="62"/>
    </row>
    <row r="4195" spans="1:13" x14ac:dyDescent="0.3">
      <c r="A4195" s="62"/>
      <c r="B4195" s="6">
        <v>0</v>
      </c>
      <c r="C4195" s="7"/>
      <c r="D4195" s="3">
        <v>0</v>
      </c>
      <c r="E4195" s="4"/>
      <c r="F4195" s="5">
        <v>0</v>
      </c>
      <c r="G4195" s="26">
        <v>0</v>
      </c>
      <c r="H4195" s="89">
        <v>0</v>
      </c>
      <c r="I4195" s="99"/>
      <c r="J4195" s="61">
        <v>0</v>
      </c>
      <c r="K4195" s="100">
        <v>0</v>
      </c>
      <c r="L4195" s="101">
        <v>0</v>
      </c>
      <c r="M4195" s="62"/>
    </row>
    <row r="4196" spans="1:13" x14ac:dyDescent="0.3">
      <c r="A4196" s="62"/>
      <c r="B4196" s="6">
        <v>0</v>
      </c>
      <c r="C4196" s="7"/>
      <c r="D4196" s="3">
        <v>0</v>
      </c>
      <c r="E4196" s="4"/>
      <c r="F4196" s="5">
        <v>0</v>
      </c>
      <c r="G4196" s="26">
        <v>0</v>
      </c>
      <c r="H4196" s="89">
        <v>0</v>
      </c>
      <c r="I4196" s="99"/>
      <c r="J4196" s="61">
        <v>0</v>
      </c>
      <c r="K4196" s="100">
        <v>0</v>
      </c>
      <c r="L4196" s="101">
        <v>0</v>
      </c>
      <c r="M4196" s="62"/>
    </row>
    <row r="4197" spans="1:13" x14ac:dyDescent="0.3">
      <c r="A4197" s="62"/>
      <c r="B4197" s="6">
        <v>0</v>
      </c>
      <c r="C4197" s="7"/>
      <c r="D4197" s="3">
        <v>0</v>
      </c>
      <c r="E4197" s="4"/>
      <c r="F4197" s="5">
        <v>0</v>
      </c>
      <c r="G4197" s="26">
        <v>0</v>
      </c>
      <c r="H4197" s="89">
        <v>0</v>
      </c>
      <c r="I4197" s="99"/>
      <c r="J4197" s="61">
        <v>0</v>
      </c>
      <c r="K4197" s="100">
        <v>0</v>
      </c>
      <c r="L4197" s="101">
        <v>0</v>
      </c>
      <c r="M4197" s="62"/>
    </row>
    <row r="4198" spans="1:13" x14ac:dyDescent="0.3">
      <c r="A4198" s="62"/>
      <c r="B4198" s="6">
        <v>0</v>
      </c>
      <c r="C4198" s="7"/>
      <c r="D4198" s="3">
        <v>0</v>
      </c>
      <c r="E4198" s="4"/>
      <c r="F4198" s="5">
        <v>0</v>
      </c>
      <c r="G4198" s="26">
        <v>0</v>
      </c>
      <c r="H4198" s="89">
        <v>0</v>
      </c>
      <c r="I4198" s="99"/>
      <c r="J4198" s="61">
        <v>0</v>
      </c>
      <c r="K4198" s="100">
        <v>0</v>
      </c>
      <c r="L4198" s="101">
        <v>0</v>
      </c>
      <c r="M4198" s="62"/>
    </row>
    <row r="4199" spans="1:13" x14ac:dyDescent="0.3">
      <c r="A4199" s="62"/>
      <c r="B4199" s="6">
        <v>0</v>
      </c>
      <c r="C4199" s="7"/>
      <c r="D4199" s="3">
        <v>0</v>
      </c>
      <c r="E4199" s="4"/>
      <c r="F4199" s="5">
        <v>0</v>
      </c>
      <c r="G4199" s="26">
        <v>0</v>
      </c>
      <c r="H4199" s="89">
        <v>0</v>
      </c>
      <c r="I4199" s="99"/>
      <c r="J4199" s="61">
        <v>0</v>
      </c>
      <c r="K4199" s="100">
        <v>0</v>
      </c>
      <c r="L4199" s="101">
        <v>0</v>
      </c>
      <c r="M4199" s="62"/>
    </row>
    <row r="4200" spans="1:13" x14ac:dyDescent="0.3">
      <c r="A4200" s="62"/>
      <c r="B4200" s="6">
        <v>0</v>
      </c>
      <c r="C4200" s="7"/>
      <c r="D4200" s="3">
        <v>0</v>
      </c>
      <c r="E4200" s="4"/>
      <c r="F4200" s="5">
        <v>0</v>
      </c>
      <c r="G4200" s="26">
        <v>0</v>
      </c>
      <c r="H4200" s="89">
        <v>0</v>
      </c>
      <c r="I4200" s="99"/>
      <c r="J4200" s="61">
        <v>0</v>
      </c>
      <c r="K4200" s="100">
        <v>0</v>
      </c>
      <c r="L4200" s="101">
        <v>0</v>
      </c>
      <c r="M4200" s="62"/>
    </row>
    <row r="4201" spans="1:13" x14ac:dyDescent="0.3">
      <c r="A4201" s="62"/>
      <c r="B4201" s="6">
        <v>0</v>
      </c>
      <c r="C4201" s="7"/>
      <c r="D4201" s="3">
        <v>0</v>
      </c>
      <c r="E4201" s="4"/>
      <c r="F4201" s="5">
        <v>0</v>
      </c>
      <c r="G4201" s="26">
        <v>0</v>
      </c>
      <c r="H4201" s="89">
        <v>0</v>
      </c>
      <c r="I4201" s="99"/>
      <c r="J4201" s="61">
        <v>0</v>
      </c>
      <c r="K4201" s="100">
        <v>0</v>
      </c>
      <c r="L4201" s="101">
        <v>0</v>
      </c>
      <c r="M4201" s="62"/>
    </row>
    <row r="4202" spans="1:13" x14ac:dyDescent="0.3">
      <c r="A4202" s="62"/>
      <c r="B4202" s="6">
        <v>0</v>
      </c>
      <c r="C4202" s="7"/>
      <c r="D4202" s="3">
        <v>0</v>
      </c>
      <c r="E4202" s="4"/>
      <c r="F4202" s="5">
        <v>0</v>
      </c>
      <c r="G4202" s="26">
        <v>0</v>
      </c>
      <c r="H4202" s="89">
        <v>0</v>
      </c>
      <c r="I4202" s="99"/>
      <c r="J4202" s="61">
        <v>0</v>
      </c>
      <c r="K4202" s="100">
        <v>0</v>
      </c>
      <c r="L4202" s="101">
        <v>0</v>
      </c>
      <c r="M4202" s="62"/>
    </row>
    <row r="4203" spans="1:13" x14ac:dyDescent="0.3">
      <c r="A4203" s="62"/>
      <c r="B4203" s="6">
        <v>0</v>
      </c>
      <c r="C4203" s="7"/>
      <c r="D4203" s="3">
        <v>0</v>
      </c>
      <c r="E4203" s="4"/>
      <c r="F4203" s="5">
        <v>0</v>
      </c>
      <c r="G4203" s="26">
        <v>0</v>
      </c>
      <c r="H4203" s="89">
        <v>0</v>
      </c>
      <c r="I4203" s="99"/>
      <c r="J4203" s="61">
        <v>0</v>
      </c>
      <c r="K4203" s="100">
        <v>0</v>
      </c>
      <c r="L4203" s="101">
        <v>0</v>
      </c>
      <c r="M4203" s="62"/>
    </row>
    <row r="4204" spans="1:13" x14ac:dyDescent="0.3">
      <c r="A4204" s="62"/>
      <c r="B4204" s="6">
        <v>0</v>
      </c>
      <c r="C4204" s="7"/>
      <c r="D4204" s="3">
        <v>0</v>
      </c>
      <c r="E4204" s="4"/>
      <c r="F4204" s="5">
        <v>0</v>
      </c>
      <c r="G4204" s="26">
        <v>0</v>
      </c>
      <c r="H4204" s="89">
        <v>0</v>
      </c>
      <c r="I4204" s="99"/>
      <c r="J4204" s="61">
        <v>0</v>
      </c>
      <c r="K4204" s="100">
        <v>0</v>
      </c>
      <c r="L4204" s="101">
        <v>0</v>
      </c>
      <c r="M4204" s="62"/>
    </row>
    <row r="4205" spans="1:13" x14ac:dyDescent="0.3">
      <c r="A4205" s="62"/>
      <c r="B4205" s="58" t="s">
        <v>62</v>
      </c>
      <c r="C4205" s="46"/>
      <c r="D4205" s="37"/>
      <c r="E4205" s="38"/>
      <c r="F4205" s="39"/>
      <c r="G4205" s="193">
        <v>31.39</v>
      </c>
      <c r="H4205" s="106" t="s">
        <v>62</v>
      </c>
      <c r="I4205" s="103"/>
      <c r="J4205" s="85"/>
      <c r="K4205" s="104" t="s">
        <v>156</v>
      </c>
      <c r="L4205" s="95">
        <v>0.9577129607029532</v>
      </c>
      <c r="M4205" s="62"/>
    </row>
    <row r="4206" spans="1:13" x14ac:dyDescent="0.3">
      <c r="A4206" s="62"/>
      <c r="B4206" s="194" t="s">
        <v>63</v>
      </c>
      <c r="C4206" s="195"/>
      <c r="D4206" s="196"/>
      <c r="E4206" s="197"/>
      <c r="F4206" s="155"/>
      <c r="G4206" s="197"/>
      <c r="H4206" s="115"/>
      <c r="I4206" s="202"/>
      <c r="J4206" s="203"/>
      <c r="K4206" s="178"/>
      <c r="L4206" s="204">
        <v>0</v>
      </c>
      <c r="M4206" s="62"/>
    </row>
    <row r="4207" spans="1:13" ht="28.8" x14ac:dyDescent="0.3">
      <c r="A4207" s="62"/>
      <c r="B4207" s="53" t="s">
        <v>53</v>
      </c>
      <c r="C4207" s="210"/>
      <c r="D4207" s="211" t="s">
        <v>0</v>
      </c>
      <c r="E4207" s="201" t="s">
        <v>1</v>
      </c>
      <c r="F4207" s="156" t="s">
        <v>61</v>
      </c>
      <c r="G4207" s="188" t="s">
        <v>56</v>
      </c>
      <c r="H4207" s="111" t="s">
        <v>158</v>
      </c>
      <c r="I4207" s="112" t="s">
        <v>159</v>
      </c>
      <c r="J4207" s="112" t="s">
        <v>160</v>
      </c>
      <c r="K4207" s="113" t="s">
        <v>161</v>
      </c>
      <c r="L4207" s="114" t="s">
        <v>162</v>
      </c>
      <c r="M4207" s="62"/>
    </row>
    <row r="4208" spans="1:13" x14ac:dyDescent="0.3">
      <c r="A4208" s="62"/>
      <c r="B4208" s="6">
        <v>0</v>
      </c>
      <c r="C4208" s="7"/>
      <c r="D4208" s="3">
        <v>0</v>
      </c>
      <c r="E4208" s="26"/>
      <c r="F4208" s="5">
        <v>0</v>
      </c>
      <c r="G4208" s="191">
        <v>0</v>
      </c>
      <c r="H4208" s="170">
        <v>0</v>
      </c>
      <c r="I4208" s="171"/>
      <c r="J4208" s="192">
        <v>0</v>
      </c>
      <c r="K4208" s="172">
        <v>0</v>
      </c>
      <c r="L4208" s="173">
        <v>0</v>
      </c>
      <c r="M4208" s="62"/>
    </row>
    <row r="4209" spans="1:13" x14ac:dyDescent="0.3">
      <c r="A4209" s="62"/>
      <c r="B4209" s="6">
        <v>0</v>
      </c>
      <c r="C4209" s="7"/>
      <c r="D4209" s="3">
        <v>0</v>
      </c>
      <c r="E4209" s="26"/>
      <c r="F4209" s="5">
        <v>0</v>
      </c>
      <c r="G4209" s="26">
        <v>0</v>
      </c>
      <c r="H4209" s="89">
        <v>0</v>
      </c>
      <c r="I4209" s="99"/>
      <c r="J4209" s="61">
        <v>0</v>
      </c>
      <c r="K4209" s="100">
        <v>0</v>
      </c>
      <c r="L4209" s="101">
        <v>0</v>
      </c>
      <c r="M4209" s="62"/>
    </row>
    <row r="4210" spans="1:13" x14ac:dyDescent="0.3">
      <c r="A4210" s="62"/>
      <c r="B4210" s="6">
        <v>0</v>
      </c>
      <c r="C4210" s="7"/>
      <c r="D4210" s="3">
        <v>0</v>
      </c>
      <c r="E4210" s="26"/>
      <c r="F4210" s="5">
        <v>0</v>
      </c>
      <c r="G4210" s="26">
        <v>0</v>
      </c>
      <c r="H4210" s="89">
        <v>0</v>
      </c>
      <c r="I4210" s="99"/>
      <c r="J4210" s="61">
        <v>0</v>
      </c>
      <c r="K4210" s="100">
        <v>0</v>
      </c>
      <c r="L4210" s="101">
        <v>0</v>
      </c>
      <c r="M4210" s="62"/>
    </row>
    <row r="4211" spans="1:13" x14ac:dyDescent="0.3">
      <c r="A4211" s="62"/>
      <c r="B4211" s="6">
        <v>0</v>
      </c>
      <c r="C4211" s="7"/>
      <c r="D4211" s="3">
        <v>0</v>
      </c>
      <c r="E4211" s="26"/>
      <c r="F4211" s="5">
        <v>0</v>
      </c>
      <c r="G4211" s="26">
        <v>0</v>
      </c>
      <c r="H4211" s="89">
        <v>0</v>
      </c>
      <c r="I4211" s="99"/>
      <c r="J4211" s="61">
        <v>0</v>
      </c>
      <c r="K4211" s="100">
        <v>0</v>
      </c>
      <c r="L4211" s="101">
        <v>0</v>
      </c>
      <c r="M4211" s="62"/>
    </row>
    <row r="4212" spans="1:13" x14ac:dyDescent="0.3">
      <c r="A4212" s="62"/>
      <c r="B4212" s="6">
        <v>0</v>
      </c>
      <c r="C4212" s="7"/>
      <c r="D4212" s="3">
        <v>0</v>
      </c>
      <c r="E4212" s="26"/>
      <c r="F4212" s="5">
        <v>0</v>
      </c>
      <c r="G4212" s="26">
        <v>0</v>
      </c>
      <c r="H4212" s="89">
        <v>0</v>
      </c>
      <c r="I4212" s="99"/>
      <c r="J4212" s="61">
        <v>0</v>
      </c>
      <c r="K4212" s="100">
        <v>0</v>
      </c>
      <c r="L4212" s="101">
        <v>0</v>
      </c>
      <c r="M4212" s="62"/>
    </row>
    <row r="4213" spans="1:13" ht="15" thickBot="1" x14ac:dyDescent="0.35">
      <c r="A4213" s="62"/>
      <c r="B4213" s="59" t="s">
        <v>64</v>
      </c>
      <c r="C4213" s="42"/>
      <c r="D4213" s="43"/>
      <c r="E4213" s="44"/>
      <c r="F4213" s="45"/>
      <c r="G4213" s="191">
        <v>0</v>
      </c>
      <c r="H4213" s="106" t="s">
        <v>64</v>
      </c>
      <c r="I4213" s="103"/>
      <c r="J4213" s="85"/>
      <c r="K4213" s="104" t="s">
        <v>156</v>
      </c>
      <c r="L4213" s="95">
        <v>0</v>
      </c>
      <c r="M4213" s="62"/>
    </row>
    <row r="4214" spans="1:13" x14ac:dyDescent="0.3">
      <c r="A4214" s="62"/>
      <c r="B4214" s="64"/>
      <c r="C4214" s="68"/>
      <c r="D4214" s="69" t="s">
        <v>65</v>
      </c>
      <c r="E4214" s="70"/>
      <c r="F4214" s="71"/>
      <c r="G4214" s="88">
        <v>32.776000000000003</v>
      </c>
      <c r="H4214" s="179"/>
      <c r="I4214" s="212"/>
      <c r="J4214" s="213"/>
      <c r="K4214" s="214"/>
      <c r="L4214" s="180"/>
      <c r="M4214" s="62"/>
    </row>
    <row r="4215" spans="1:13" x14ac:dyDescent="0.3">
      <c r="A4215" s="62"/>
      <c r="B4215" s="63"/>
      <c r="C4215" s="68"/>
      <c r="D4215" s="72" t="s">
        <v>7</v>
      </c>
      <c r="E4215" s="215"/>
      <c r="F4215" s="181">
        <v>0.1</v>
      </c>
      <c r="G4215" s="215">
        <v>3.278</v>
      </c>
      <c r="H4215" s="120"/>
      <c r="I4215" s="124"/>
      <c r="J4215" s="141"/>
      <c r="K4215" s="125"/>
      <c r="L4215" s="119"/>
      <c r="M4215" s="62"/>
    </row>
    <row r="4216" spans="1:13" x14ac:dyDescent="0.3">
      <c r="A4216" s="62"/>
      <c r="B4216" s="63"/>
      <c r="C4216" s="68"/>
      <c r="D4216" s="72" t="s">
        <v>8</v>
      </c>
      <c r="E4216" s="215"/>
      <c r="F4216" s="181">
        <v>0.1</v>
      </c>
      <c r="G4216" s="215">
        <v>3.278</v>
      </c>
      <c r="H4216" s="120"/>
      <c r="I4216" s="124"/>
      <c r="J4216" s="141"/>
      <c r="K4216" s="125"/>
      <c r="L4216" s="119"/>
      <c r="M4216" s="62"/>
    </row>
    <row r="4217" spans="1:13" x14ac:dyDescent="0.3">
      <c r="A4217" s="62"/>
      <c r="B4217" s="63" t="s">
        <v>66</v>
      </c>
      <c r="C4217" s="68"/>
      <c r="D4217" s="75" t="s">
        <v>67</v>
      </c>
      <c r="E4217" s="76"/>
      <c r="F4217" s="71"/>
      <c r="G4217" s="76">
        <v>39.332000000000001</v>
      </c>
      <c r="H4217" s="120"/>
      <c r="I4217" s="124"/>
      <c r="J4217" s="141"/>
      <c r="K4217" s="125"/>
      <c r="L4217" s="119"/>
      <c r="M4217" s="62"/>
    </row>
    <row r="4218" spans="1:13" ht="15" thickBot="1" x14ac:dyDescent="0.35">
      <c r="A4218" s="62"/>
      <c r="B4218" s="63"/>
      <c r="C4218" s="68"/>
      <c r="D4218" s="77" t="s">
        <v>68</v>
      </c>
      <c r="E4218" s="78"/>
      <c r="F4218" s="79"/>
      <c r="G4218" s="78">
        <v>39.33</v>
      </c>
      <c r="H4218" s="134">
        <v>1</v>
      </c>
      <c r="I4218" s="126"/>
      <c r="J4218" s="142"/>
      <c r="K4218" s="127"/>
      <c r="L4218" s="135">
        <v>0.99879179887722702</v>
      </c>
      <c r="M4218" s="62"/>
    </row>
    <row r="4219" spans="1:13" x14ac:dyDescent="0.3">
      <c r="A4219" s="62"/>
      <c r="B4219" s="63"/>
      <c r="C4219" s="68"/>
      <c r="D4219" s="80"/>
      <c r="E4219" s="67"/>
      <c r="F4219" s="65"/>
      <c r="G4219" s="67"/>
      <c r="H4219" s="47"/>
      <c r="I4219" s="47"/>
      <c r="J4219" s="60"/>
      <c r="K4219" s="47"/>
      <c r="L4219" s="47"/>
      <c r="M4219" s="62"/>
    </row>
    <row r="4220" spans="1:13" x14ac:dyDescent="0.3">
      <c r="A4220" s="62"/>
      <c r="B4220" s="63"/>
      <c r="C4220" s="68"/>
      <c r="D4220" s="80"/>
      <c r="E4220" s="67"/>
      <c r="F4220" s="65"/>
      <c r="G4220" s="67"/>
      <c r="H4220" s="47"/>
      <c r="I4220" s="47"/>
      <c r="J4220" s="60"/>
      <c r="K4220" s="47"/>
      <c r="L4220" s="47"/>
      <c r="M4220" s="62"/>
    </row>
    <row r="4221" spans="1:13" x14ac:dyDescent="0.3">
      <c r="A4221" s="62"/>
      <c r="B4221" s="63"/>
      <c r="C4221" s="68"/>
      <c r="D4221" s="80"/>
      <c r="E4221" s="67"/>
      <c r="F4221" s="65"/>
      <c r="G4221" s="67"/>
      <c r="H4221" s="47"/>
      <c r="I4221" s="47"/>
      <c r="J4221" s="60"/>
      <c r="K4221" s="47"/>
      <c r="L4221" s="47"/>
      <c r="M4221" s="62"/>
    </row>
    <row r="4222" spans="1:13" x14ac:dyDescent="0.3">
      <c r="A4222" s="62"/>
      <c r="B4222" s="136" t="s">
        <v>1808</v>
      </c>
      <c r="C4222" s="81"/>
      <c r="D4222" s="80"/>
      <c r="E4222" s="67"/>
      <c r="F4222" s="82"/>
      <c r="G4222" s="82"/>
      <c r="H4222" s="47"/>
      <c r="I4222" s="47"/>
      <c r="J4222" s="60"/>
      <c r="K4222" s="47"/>
      <c r="L4222" s="47"/>
      <c r="M4222" s="62"/>
    </row>
    <row r="4223" spans="1:13" x14ac:dyDescent="0.3">
      <c r="A4223" s="62"/>
      <c r="B4223" s="216" t="s">
        <v>6</v>
      </c>
      <c r="C4223" s="217"/>
      <c r="D4223" s="80"/>
      <c r="E4223" s="67"/>
      <c r="F4223" s="62"/>
      <c r="G4223" s="62"/>
      <c r="H4223" s="47"/>
      <c r="I4223" s="47"/>
      <c r="J4223" s="60"/>
      <c r="K4223" s="47"/>
      <c r="L4223" s="47"/>
      <c r="M4223" s="62"/>
    </row>
    <row r="4224" spans="1:13" x14ac:dyDescent="0.3">
      <c r="A4224" s="62"/>
      <c r="B4224" s="84"/>
      <c r="C4224" s="62"/>
      <c r="D4224" s="80"/>
      <c r="E4224" s="67"/>
      <c r="F4224" s="62"/>
      <c r="G4224" s="62"/>
      <c r="H4224" s="47"/>
      <c r="I4224" s="47"/>
      <c r="J4224" s="60"/>
      <c r="K4224" s="47"/>
      <c r="L4224" s="47"/>
      <c r="M4224" s="62"/>
    </row>
    <row r="4225" spans="1:14" x14ac:dyDescent="0.3">
      <c r="A4225" s="62"/>
      <c r="B4225" s="129"/>
      <c r="C4225" s="129"/>
      <c r="D4225" s="129"/>
      <c r="J4225" s="1"/>
    </row>
    <row r="4226" spans="1:14" x14ac:dyDescent="0.3">
      <c r="A4226" s="62"/>
      <c r="B4226" s="130"/>
      <c r="C4226" s="130"/>
      <c r="D4226" s="130"/>
      <c r="J4226" s="1"/>
    </row>
    <row r="4227" spans="1:14" ht="15.6" x14ac:dyDescent="0.3">
      <c r="A4227" s="62"/>
      <c r="B4227" s="47"/>
      <c r="C4227" s="47"/>
      <c r="D4227" s="715" t="s">
        <v>166</v>
      </c>
      <c r="E4227" s="715"/>
      <c r="F4227" s="715"/>
      <c r="J4227" s="1"/>
    </row>
    <row r="4228" spans="1:14" x14ac:dyDescent="0.3">
      <c r="A4228" s="62"/>
      <c r="B4228" s="132"/>
      <c r="C4228" s="132"/>
      <c r="D4228" s="132"/>
      <c r="J4228" s="1"/>
    </row>
    <row r="4229" spans="1:14" ht="82.2" customHeight="1" x14ac:dyDescent="0.3">
      <c r="A4229" s="62"/>
      <c r="B4229" s="710" t="s">
        <v>1809</v>
      </c>
      <c r="C4229" s="710"/>
      <c r="D4229" s="710"/>
      <c r="E4229" s="710"/>
      <c r="F4229" s="710"/>
      <c r="G4229" s="710"/>
      <c r="H4229" s="710"/>
      <c r="I4229" s="710"/>
      <c r="J4229" s="710"/>
      <c r="K4229" s="710"/>
      <c r="L4229" s="710"/>
    </row>
    <row r="4230" spans="1:14" x14ac:dyDescent="0.3">
      <c r="A4230" s="62"/>
      <c r="B4230" s="63"/>
      <c r="C4230" s="9"/>
      <c r="D4230" s="10"/>
      <c r="E4230" s="11"/>
      <c r="F4230" s="12"/>
      <c r="G4230" s="13"/>
      <c r="H4230" s="47"/>
      <c r="I4230" s="47"/>
      <c r="J4230" s="60"/>
      <c r="K4230" s="47"/>
      <c r="L4230" s="47"/>
      <c r="M4230" s="62"/>
    </row>
    <row r="4231" spans="1:14" x14ac:dyDescent="0.3">
      <c r="A4231" s="62"/>
      <c r="B4231" s="48" t="s">
        <v>48</v>
      </c>
      <c r="C4231" s="9"/>
      <c r="D4231" s="10"/>
      <c r="E4231" s="11"/>
      <c r="F4231" s="11"/>
      <c r="G4231" s="11"/>
      <c r="H4231" s="47"/>
      <c r="I4231" s="47"/>
      <c r="J4231" s="60"/>
      <c r="K4231" s="47"/>
      <c r="L4231" s="47"/>
      <c r="M4231" s="62"/>
    </row>
    <row r="4232" spans="1:14" x14ac:dyDescent="0.3">
      <c r="A4232" s="62"/>
      <c r="B4232" s="64" t="s">
        <v>49</v>
      </c>
      <c r="C4232" s="62" t="s">
        <v>1163</v>
      </c>
      <c r="D4232" s="62"/>
      <c r="E4232" s="62"/>
      <c r="F4232" s="47"/>
      <c r="G4232" s="47"/>
      <c r="H4232" s="47"/>
      <c r="I4232" s="65" t="s">
        <v>50</v>
      </c>
      <c r="J4232" s="68" t="s">
        <v>2</v>
      </c>
      <c r="K4232" s="47"/>
      <c r="L4232" s="47"/>
      <c r="M4232" s="62"/>
      <c r="N4232" s="62"/>
    </row>
    <row r="4233" spans="1:14" ht="15" thickBot="1" x14ac:dyDescent="0.35">
      <c r="A4233" s="62"/>
      <c r="B4233" s="64" t="s">
        <v>51</v>
      </c>
      <c r="C4233" s="62" t="s">
        <v>650</v>
      </c>
      <c r="D4233" s="62"/>
      <c r="E4233" s="62"/>
      <c r="F4233" s="47"/>
      <c r="G4233" s="62" t="s">
        <v>603</v>
      </c>
      <c r="H4233" s="47"/>
      <c r="I4233" s="47"/>
      <c r="J4233" s="60"/>
      <c r="K4233" s="47"/>
      <c r="L4233" s="47"/>
      <c r="M4233" s="62"/>
    </row>
    <row r="4234" spans="1:14" ht="15" thickTop="1" x14ac:dyDescent="0.3">
      <c r="A4234" s="62"/>
      <c r="B4234" s="49" t="s">
        <v>52</v>
      </c>
      <c r="C4234" s="14"/>
      <c r="D4234" s="15"/>
      <c r="E4234" s="16"/>
      <c r="F4234" s="17"/>
      <c r="G4234" s="16"/>
      <c r="H4234" s="711" t="s">
        <v>164</v>
      </c>
      <c r="I4234" s="712"/>
      <c r="J4234" s="712"/>
      <c r="K4234" s="712"/>
      <c r="L4234" s="713"/>
      <c r="M4234" s="62"/>
    </row>
    <row r="4235" spans="1:14" ht="28.8" x14ac:dyDescent="0.3">
      <c r="A4235" s="62"/>
      <c r="B4235" s="186" t="s">
        <v>53</v>
      </c>
      <c r="C4235" s="187" t="s">
        <v>1</v>
      </c>
      <c r="D4235" s="161" t="s">
        <v>54</v>
      </c>
      <c r="E4235" s="188" t="s">
        <v>23</v>
      </c>
      <c r="F4235" s="188" t="s">
        <v>55</v>
      </c>
      <c r="G4235" s="188" t="s">
        <v>56</v>
      </c>
      <c r="H4235" s="90" t="s">
        <v>158</v>
      </c>
      <c r="I4235" s="169" t="s">
        <v>159</v>
      </c>
      <c r="J4235" s="169" t="s">
        <v>160</v>
      </c>
      <c r="K4235" s="169" t="s">
        <v>161</v>
      </c>
      <c r="L4235" s="92" t="s">
        <v>162</v>
      </c>
      <c r="M4235" s="62"/>
    </row>
    <row r="4236" spans="1:14" x14ac:dyDescent="0.3">
      <c r="A4236" s="62"/>
      <c r="B4236" s="189">
        <v>0</v>
      </c>
      <c r="C4236" s="187"/>
      <c r="D4236" s="190">
        <v>0</v>
      </c>
      <c r="E4236" s="191">
        <v>0</v>
      </c>
      <c r="F4236" s="505">
        <v>0.1</v>
      </c>
      <c r="G4236" s="191">
        <v>0</v>
      </c>
      <c r="H4236" s="170">
        <v>0</v>
      </c>
      <c r="I4236" s="171"/>
      <c r="J4236" s="192">
        <v>0</v>
      </c>
      <c r="K4236" s="172">
        <v>0</v>
      </c>
      <c r="L4236" s="173">
        <v>0</v>
      </c>
      <c r="M4236" s="62"/>
    </row>
    <row r="4237" spans="1:14" x14ac:dyDescent="0.3">
      <c r="A4237" s="62"/>
      <c r="B4237" s="6">
        <v>0</v>
      </c>
      <c r="C4237" s="25"/>
      <c r="D4237" s="3">
        <v>0</v>
      </c>
      <c r="E4237" s="26">
        <v>0</v>
      </c>
      <c r="F4237" s="27"/>
      <c r="G4237" s="26">
        <v>0</v>
      </c>
      <c r="H4237" s="89">
        <v>0</v>
      </c>
      <c r="I4237" s="99"/>
      <c r="J4237" s="61">
        <v>0</v>
      </c>
      <c r="K4237" s="100">
        <v>0</v>
      </c>
      <c r="L4237" s="101">
        <v>0</v>
      </c>
    </row>
    <row r="4238" spans="1:14" x14ac:dyDescent="0.3">
      <c r="A4238" s="62"/>
      <c r="B4238" s="6">
        <v>0</v>
      </c>
      <c r="C4238" s="25"/>
      <c r="D4238" s="3">
        <v>0</v>
      </c>
      <c r="E4238" s="26">
        <v>0</v>
      </c>
      <c r="F4238" s="27"/>
      <c r="G4238" s="26">
        <v>0</v>
      </c>
      <c r="H4238" s="89">
        <v>0</v>
      </c>
      <c r="I4238" s="99"/>
      <c r="J4238" s="61">
        <v>0</v>
      </c>
      <c r="K4238" s="100">
        <v>0</v>
      </c>
      <c r="L4238" s="101">
        <v>0</v>
      </c>
      <c r="M4238" s="62"/>
    </row>
    <row r="4239" spans="1:14" x14ac:dyDescent="0.3">
      <c r="A4239" s="62"/>
      <c r="B4239" s="6">
        <v>0</v>
      </c>
      <c r="C4239" s="25"/>
      <c r="D4239" s="3">
        <v>0</v>
      </c>
      <c r="E4239" s="26">
        <v>0</v>
      </c>
      <c r="F4239" s="27"/>
      <c r="G4239" s="26">
        <v>0</v>
      </c>
      <c r="H4239" s="89">
        <v>0</v>
      </c>
      <c r="I4239" s="99"/>
      <c r="J4239" s="61">
        <v>0</v>
      </c>
      <c r="K4239" s="100">
        <v>0</v>
      </c>
      <c r="L4239" s="101">
        <v>0</v>
      </c>
      <c r="M4239" s="62"/>
    </row>
    <row r="4240" spans="1:14" x14ac:dyDescent="0.3">
      <c r="A4240" s="62"/>
      <c r="B4240" s="6">
        <v>0</v>
      </c>
      <c r="C4240" s="25"/>
      <c r="D4240" s="3">
        <v>0</v>
      </c>
      <c r="E4240" s="26">
        <v>0</v>
      </c>
      <c r="F4240" s="27"/>
      <c r="G4240" s="26">
        <v>0</v>
      </c>
      <c r="H4240" s="89">
        <v>0</v>
      </c>
      <c r="I4240" s="99"/>
      <c r="J4240" s="61">
        <v>0</v>
      </c>
      <c r="K4240" s="100">
        <v>0</v>
      </c>
      <c r="L4240" s="101">
        <v>0</v>
      </c>
      <c r="M4240" s="62"/>
    </row>
    <row r="4241" spans="1:13" x14ac:dyDescent="0.3">
      <c r="A4241" s="62"/>
      <c r="B4241" s="6">
        <v>0</v>
      </c>
      <c r="C4241" s="25"/>
      <c r="D4241" s="3">
        <v>0</v>
      </c>
      <c r="E4241" s="26">
        <v>0</v>
      </c>
      <c r="F4241" s="27"/>
      <c r="G4241" s="26">
        <v>0</v>
      </c>
      <c r="H4241" s="89">
        <v>0</v>
      </c>
      <c r="I4241" s="99"/>
      <c r="J4241" s="61">
        <v>0</v>
      </c>
      <c r="K4241" s="100">
        <v>0</v>
      </c>
      <c r="L4241" s="101">
        <v>0</v>
      </c>
      <c r="M4241" s="62"/>
    </row>
    <row r="4242" spans="1:13" x14ac:dyDescent="0.3">
      <c r="A4242" s="62"/>
      <c r="B4242" s="6" t="s">
        <v>1562</v>
      </c>
      <c r="C4242" s="25"/>
      <c r="D4242" s="3">
        <v>0</v>
      </c>
      <c r="E4242" s="26">
        <v>0</v>
      </c>
      <c r="F4242" s="27"/>
      <c r="G4242" s="26">
        <v>3.3000000000000002E-2</v>
      </c>
      <c r="H4242" s="89">
        <v>1.7432646592709985E-2</v>
      </c>
      <c r="I4242" s="99"/>
      <c r="J4242" s="61" t="s">
        <v>165</v>
      </c>
      <c r="K4242" s="100">
        <v>0.4</v>
      </c>
      <c r="L4242" s="101">
        <v>6.9730586370839939E-3</v>
      </c>
      <c r="M4242" s="62"/>
    </row>
    <row r="4243" spans="1:13" x14ac:dyDescent="0.3">
      <c r="A4243" s="62"/>
      <c r="B4243" s="6" t="s">
        <v>57</v>
      </c>
      <c r="C4243" s="25"/>
      <c r="D4243" s="28"/>
      <c r="E4243" s="26"/>
      <c r="F4243" s="27"/>
      <c r="G4243" s="193">
        <v>3.3000000000000002E-2</v>
      </c>
      <c r="H4243" s="102" t="s">
        <v>57</v>
      </c>
      <c r="I4243" s="103"/>
      <c r="J4243" s="85"/>
      <c r="K4243" s="104" t="s">
        <v>156</v>
      </c>
      <c r="L4243" s="105">
        <v>6.9730586370839939E-3</v>
      </c>
      <c r="M4243" s="62"/>
    </row>
    <row r="4244" spans="1:13" x14ac:dyDescent="0.3">
      <c r="A4244" s="62"/>
      <c r="B4244" s="194" t="s">
        <v>22</v>
      </c>
      <c r="C4244" s="195"/>
      <c r="D4244" s="196"/>
      <c r="E4244" s="197"/>
      <c r="F4244" s="155"/>
      <c r="G4244" s="87"/>
      <c r="H4244" s="107"/>
      <c r="I4244" s="174"/>
      <c r="J4244" s="175"/>
      <c r="K4244" s="176"/>
      <c r="L4244" s="110"/>
      <c r="M4244" s="62"/>
    </row>
    <row r="4245" spans="1:13" ht="28.8" x14ac:dyDescent="0.3">
      <c r="A4245" s="62"/>
      <c r="B4245" s="198" t="s">
        <v>58</v>
      </c>
      <c r="C4245" s="199" t="s">
        <v>1</v>
      </c>
      <c r="D4245" s="200" t="s">
        <v>59</v>
      </c>
      <c r="E4245" s="156" t="s">
        <v>23</v>
      </c>
      <c r="F4245" s="156" t="s">
        <v>55</v>
      </c>
      <c r="G4245" s="201" t="s">
        <v>56</v>
      </c>
      <c r="H4245" s="90" t="s">
        <v>158</v>
      </c>
      <c r="I4245" s="169" t="s">
        <v>159</v>
      </c>
      <c r="J4245" s="169" t="s">
        <v>160</v>
      </c>
      <c r="K4245" s="177" t="s">
        <v>161</v>
      </c>
      <c r="L4245" s="92" t="s">
        <v>162</v>
      </c>
      <c r="M4245" s="62"/>
    </row>
    <row r="4246" spans="1:13" x14ac:dyDescent="0.3">
      <c r="A4246" s="62"/>
      <c r="B4246" s="8" t="s">
        <v>27</v>
      </c>
      <c r="C4246" s="25">
        <v>1</v>
      </c>
      <c r="D4246" s="3">
        <v>4.0999999999999996</v>
      </c>
      <c r="E4246" s="26">
        <v>4.0999999999999996</v>
      </c>
      <c r="F4246" s="26">
        <v>0.05</v>
      </c>
      <c r="G4246" s="26">
        <v>0.20499999999999999</v>
      </c>
      <c r="H4246" s="170">
        <v>0.10829371368198626</v>
      </c>
      <c r="I4246" s="171"/>
      <c r="J4246" s="61" t="s">
        <v>163</v>
      </c>
      <c r="K4246" s="100">
        <v>1</v>
      </c>
      <c r="L4246" s="173">
        <v>0.10829371368198626</v>
      </c>
      <c r="M4246" s="62"/>
    </row>
    <row r="4247" spans="1:13" x14ac:dyDescent="0.3">
      <c r="A4247" s="62"/>
      <c r="B4247" s="8" t="s">
        <v>85</v>
      </c>
      <c r="C4247" s="25">
        <v>1</v>
      </c>
      <c r="D4247" s="3">
        <v>4.55</v>
      </c>
      <c r="E4247" s="26">
        <v>4.55</v>
      </c>
      <c r="F4247" s="26">
        <v>0.05</v>
      </c>
      <c r="G4247" s="26">
        <v>0.22750000000000001</v>
      </c>
      <c r="H4247" s="89">
        <v>0.12017960908610671</v>
      </c>
      <c r="I4247" s="99"/>
      <c r="J4247" s="61" t="s">
        <v>163</v>
      </c>
      <c r="K4247" s="100">
        <v>1</v>
      </c>
      <c r="L4247" s="101">
        <v>0.12017960908610671</v>
      </c>
      <c r="M4247" s="62"/>
    </row>
    <row r="4248" spans="1:13" x14ac:dyDescent="0.3">
      <c r="A4248" s="62"/>
      <c r="B4248" s="550" t="s">
        <v>86</v>
      </c>
      <c r="C4248" s="25">
        <v>1</v>
      </c>
      <c r="D4248" s="3">
        <v>4.55</v>
      </c>
      <c r="E4248" s="26">
        <v>4.55</v>
      </c>
      <c r="F4248" s="26">
        <v>0.05</v>
      </c>
      <c r="G4248" s="26">
        <v>0.22750000000000001</v>
      </c>
      <c r="H4248" s="89">
        <v>0.12017960908610671</v>
      </c>
      <c r="I4248" s="99"/>
      <c r="J4248" s="61" t="s">
        <v>163</v>
      </c>
      <c r="K4248" s="100">
        <v>1</v>
      </c>
      <c r="L4248" s="101">
        <v>0.12017960908610671</v>
      </c>
      <c r="M4248" s="62"/>
    </row>
    <row r="4249" spans="1:13" x14ac:dyDescent="0.3">
      <c r="A4249" s="62"/>
      <c r="B4249" s="8"/>
      <c r="C4249" s="25"/>
      <c r="D4249" s="3"/>
      <c r="E4249" s="26"/>
      <c r="F4249" s="27"/>
      <c r="G4249" s="26"/>
      <c r="H4249" s="89"/>
      <c r="I4249" s="99"/>
      <c r="J4249" s="61"/>
      <c r="K4249" s="100"/>
      <c r="L4249" s="101"/>
      <c r="M4249" s="62"/>
    </row>
    <row r="4250" spans="1:13" x14ac:dyDescent="0.3">
      <c r="A4250" s="62"/>
      <c r="B4250" s="8">
        <v>0</v>
      </c>
      <c r="C4250" s="25"/>
      <c r="D4250" s="3">
        <v>0</v>
      </c>
      <c r="E4250" s="26">
        <v>0</v>
      </c>
      <c r="F4250" s="27"/>
      <c r="G4250" s="26">
        <v>0</v>
      </c>
      <c r="H4250" s="89">
        <v>0</v>
      </c>
      <c r="I4250" s="99"/>
      <c r="J4250" s="61">
        <v>0</v>
      </c>
      <c r="K4250" s="100">
        <v>0</v>
      </c>
      <c r="L4250" s="101">
        <v>0</v>
      </c>
      <c r="M4250" s="62"/>
    </row>
    <row r="4251" spans="1:13" x14ac:dyDescent="0.3">
      <c r="A4251" s="62"/>
      <c r="B4251" s="8">
        <v>0</v>
      </c>
      <c r="C4251" s="25"/>
      <c r="D4251" s="3">
        <v>0</v>
      </c>
      <c r="E4251" s="26">
        <v>0</v>
      </c>
      <c r="F4251" s="27"/>
      <c r="G4251" s="26">
        <v>0</v>
      </c>
      <c r="H4251" s="89">
        <v>0</v>
      </c>
      <c r="I4251" s="99"/>
      <c r="J4251" s="61">
        <v>0</v>
      </c>
      <c r="K4251" s="100">
        <v>0</v>
      </c>
      <c r="L4251" s="101">
        <v>0</v>
      </c>
      <c r="M4251" s="62"/>
    </row>
    <row r="4252" spans="1:13" x14ac:dyDescent="0.3">
      <c r="A4252" s="62"/>
      <c r="B4252" s="8">
        <v>0</v>
      </c>
      <c r="C4252" s="25"/>
      <c r="D4252" s="3">
        <v>0</v>
      </c>
      <c r="E4252" s="26">
        <v>0</v>
      </c>
      <c r="F4252" s="27"/>
      <c r="G4252" s="26">
        <v>0</v>
      </c>
      <c r="H4252" s="89">
        <v>0</v>
      </c>
      <c r="I4252" s="99"/>
      <c r="J4252" s="61">
        <v>0</v>
      </c>
      <c r="K4252" s="100">
        <v>0</v>
      </c>
      <c r="L4252" s="101">
        <v>0</v>
      </c>
      <c r="M4252" s="62"/>
    </row>
    <row r="4253" spans="1:13" x14ac:dyDescent="0.3">
      <c r="A4253" s="62"/>
      <c r="B4253" s="8">
        <v>0</v>
      </c>
      <c r="C4253" s="25"/>
      <c r="D4253" s="3">
        <v>0</v>
      </c>
      <c r="E4253" s="26">
        <v>0</v>
      </c>
      <c r="F4253" s="27"/>
      <c r="G4253" s="26">
        <v>0</v>
      </c>
      <c r="H4253" s="89">
        <v>0</v>
      </c>
      <c r="I4253" s="99"/>
      <c r="J4253" s="61">
        <v>0</v>
      </c>
      <c r="K4253" s="100">
        <v>0</v>
      </c>
      <c r="L4253" s="101">
        <v>0</v>
      </c>
      <c r="M4253" s="62"/>
    </row>
    <row r="4254" spans="1:13" x14ac:dyDescent="0.3">
      <c r="A4254" s="62"/>
      <c r="B4254" s="8">
        <v>0</v>
      </c>
      <c r="C4254" s="25"/>
      <c r="D4254" s="3">
        <v>0</v>
      </c>
      <c r="E4254" s="26">
        <v>0</v>
      </c>
      <c r="F4254" s="27"/>
      <c r="G4254" s="26">
        <v>0</v>
      </c>
      <c r="H4254" s="89">
        <v>0</v>
      </c>
      <c r="I4254" s="99"/>
      <c r="J4254" s="61">
        <v>0</v>
      </c>
      <c r="K4254" s="100">
        <v>0</v>
      </c>
      <c r="L4254" s="101">
        <v>0</v>
      </c>
      <c r="M4254" s="62"/>
    </row>
    <row r="4255" spans="1:13" x14ac:dyDescent="0.3">
      <c r="A4255" s="62"/>
      <c r="B4255" s="6" t="s">
        <v>60</v>
      </c>
      <c r="C4255" s="25"/>
      <c r="D4255" s="28"/>
      <c r="E4255" s="26"/>
      <c r="F4255" s="27"/>
      <c r="G4255" s="193">
        <v>0.66</v>
      </c>
      <c r="H4255" s="106" t="s">
        <v>60</v>
      </c>
      <c r="I4255" s="103"/>
      <c r="J4255" s="85"/>
      <c r="K4255" s="104" t="s">
        <v>156</v>
      </c>
      <c r="L4255" s="95">
        <v>0.34865293185419965</v>
      </c>
      <c r="M4255" s="62"/>
    </row>
    <row r="4256" spans="1:13" x14ac:dyDescent="0.3">
      <c r="A4256" s="62"/>
      <c r="B4256" s="194" t="s">
        <v>38</v>
      </c>
      <c r="C4256" s="195"/>
      <c r="D4256" s="196"/>
      <c r="E4256" s="196"/>
      <c r="F4256" s="196"/>
      <c r="G4256" s="196"/>
      <c r="H4256" s="115"/>
      <c r="I4256" s="202"/>
      <c r="J4256" s="203"/>
      <c r="K4256" s="178"/>
      <c r="L4256" s="204"/>
      <c r="M4256" s="62"/>
    </row>
    <row r="4257" spans="1:13" ht="28.8" x14ac:dyDescent="0.3">
      <c r="A4257" s="62"/>
      <c r="B4257" s="53" t="s">
        <v>53</v>
      </c>
      <c r="C4257" s="195"/>
      <c r="D4257" s="205" t="s">
        <v>0</v>
      </c>
      <c r="E4257" s="206" t="s">
        <v>1</v>
      </c>
      <c r="F4257" s="207" t="s">
        <v>61</v>
      </c>
      <c r="G4257" s="188" t="s">
        <v>56</v>
      </c>
      <c r="H4257" s="111" t="s">
        <v>158</v>
      </c>
      <c r="I4257" s="112" t="s">
        <v>159</v>
      </c>
      <c r="J4257" s="112" t="s">
        <v>160</v>
      </c>
      <c r="K4257" s="113" t="s">
        <v>161</v>
      </c>
      <c r="L4257" s="114" t="s">
        <v>162</v>
      </c>
      <c r="M4257" s="62"/>
    </row>
    <row r="4258" spans="1:13" x14ac:dyDescent="0.3">
      <c r="A4258" s="62"/>
      <c r="B4258" s="189" t="s">
        <v>1661</v>
      </c>
      <c r="C4258" s="195"/>
      <c r="D4258" s="190" t="s">
        <v>2</v>
      </c>
      <c r="E4258" s="153">
        <v>1</v>
      </c>
      <c r="F4258" s="154">
        <v>1.2</v>
      </c>
      <c r="G4258" s="191">
        <v>1.2</v>
      </c>
      <c r="H4258" s="170">
        <v>0.6339144215530903</v>
      </c>
      <c r="I4258" s="171"/>
      <c r="J4258" s="192" t="s">
        <v>163</v>
      </c>
      <c r="K4258" s="172">
        <v>1</v>
      </c>
      <c r="L4258" s="173">
        <v>0.6339144215530903</v>
      </c>
      <c r="M4258" s="521"/>
    </row>
    <row r="4259" spans="1:13" x14ac:dyDescent="0.3">
      <c r="A4259" s="62"/>
      <c r="B4259" s="6">
        <v>0</v>
      </c>
      <c r="C4259" s="7"/>
      <c r="D4259" s="3">
        <v>0</v>
      </c>
      <c r="E4259" s="4"/>
      <c r="F4259" s="5">
        <v>0</v>
      </c>
      <c r="G4259" s="26">
        <v>0</v>
      </c>
      <c r="H4259" s="89">
        <v>0</v>
      </c>
      <c r="I4259" s="99"/>
      <c r="J4259" s="61">
        <v>0</v>
      </c>
      <c r="K4259" s="100">
        <v>0</v>
      </c>
      <c r="L4259" s="101">
        <v>0</v>
      </c>
      <c r="M4259" s="521"/>
    </row>
    <row r="4260" spans="1:13" x14ac:dyDescent="0.3">
      <c r="A4260" s="62"/>
      <c r="B4260" s="6">
        <v>0</v>
      </c>
      <c r="C4260" s="7"/>
      <c r="D4260" s="3"/>
      <c r="E4260" s="4"/>
      <c r="F4260" s="5">
        <v>0</v>
      </c>
      <c r="G4260" s="26">
        <v>0</v>
      </c>
      <c r="H4260" s="89">
        <v>0</v>
      </c>
      <c r="I4260" s="99"/>
      <c r="J4260" s="61">
        <v>0</v>
      </c>
      <c r="K4260" s="100">
        <v>0</v>
      </c>
      <c r="L4260" s="101">
        <v>0</v>
      </c>
      <c r="M4260" s="62"/>
    </row>
    <row r="4261" spans="1:13" x14ac:dyDescent="0.3">
      <c r="A4261" s="62"/>
      <c r="B4261" s="6">
        <v>0</v>
      </c>
      <c r="C4261" s="7"/>
      <c r="D4261" s="3">
        <v>0</v>
      </c>
      <c r="E4261" s="4"/>
      <c r="F4261" s="5">
        <v>0</v>
      </c>
      <c r="G4261" s="26">
        <v>0</v>
      </c>
      <c r="H4261" s="89">
        <v>0</v>
      </c>
      <c r="I4261" s="99"/>
      <c r="J4261" s="61">
        <v>0</v>
      </c>
      <c r="K4261" s="100">
        <v>0</v>
      </c>
      <c r="L4261" s="101">
        <v>0</v>
      </c>
      <c r="M4261" s="62"/>
    </row>
    <row r="4262" spans="1:13" x14ac:dyDescent="0.3">
      <c r="A4262" s="62"/>
      <c r="B4262" s="6">
        <v>0</v>
      </c>
      <c r="C4262" s="7"/>
      <c r="D4262" s="3">
        <v>0</v>
      </c>
      <c r="E4262" s="4"/>
      <c r="F4262" s="5">
        <v>0</v>
      </c>
      <c r="G4262" s="26">
        <v>0</v>
      </c>
      <c r="H4262" s="89">
        <v>0</v>
      </c>
      <c r="I4262" s="99"/>
      <c r="J4262" s="61">
        <v>0</v>
      </c>
      <c r="K4262" s="100">
        <v>0</v>
      </c>
      <c r="L4262" s="101">
        <v>0</v>
      </c>
      <c r="M4262" s="62"/>
    </row>
    <row r="4263" spans="1:13" x14ac:dyDescent="0.3">
      <c r="A4263" s="62"/>
      <c r="B4263" s="6">
        <v>0</v>
      </c>
      <c r="C4263" s="7"/>
      <c r="D4263" s="3">
        <v>0</v>
      </c>
      <c r="E4263" s="4"/>
      <c r="F4263" s="5">
        <v>0</v>
      </c>
      <c r="G4263" s="26">
        <v>0</v>
      </c>
      <c r="H4263" s="89">
        <v>0</v>
      </c>
      <c r="I4263" s="99"/>
      <c r="J4263" s="61">
        <v>0</v>
      </c>
      <c r="K4263" s="100">
        <v>0</v>
      </c>
      <c r="L4263" s="101">
        <v>0</v>
      </c>
      <c r="M4263" s="62"/>
    </row>
    <row r="4264" spans="1:13" x14ac:dyDescent="0.3">
      <c r="A4264" s="62"/>
      <c r="B4264" s="6">
        <v>0</v>
      </c>
      <c r="C4264" s="7"/>
      <c r="D4264" s="3">
        <v>0</v>
      </c>
      <c r="E4264" s="4"/>
      <c r="F4264" s="5">
        <v>0</v>
      </c>
      <c r="G4264" s="26">
        <v>0</v>
      </c>
      <c r="H4264" s="89">
        <v>0</v>
      </c>
      <c r="I4264" s="99"/>
      <c r="J4264" s="61">
        <v>0</v>
      </c>
      <c r="K4264" s="100">
        <v>0</v>
      </c>
      <c r="L4264" s="101">
        <v>0</v>
      </c>
      <c r="M4264" s="62"/>
    </row>
    <row r="4265" spans="1:13" x14ac:dyDescent="0.3">
      <c r="A4265" s="62"/>
      <c r="B4265" s="6">
        <v>0</v>
      </c>
      <c r="C4265" s="7"/>
      <c r="D4265" s="3">
        <v>0</v>
      </c>
      <c r="E4265" s="4"/>
      <c r="F4265" s="5">
        <v>0</v>
      </c>
      <c r="G4265" s="26">
        <v>0</v>
      </c>
      <c r="H4265" s="89">
        <v>0</v>
      </c>
      <c r="I4265" s="99"/>
      <c r="J4265" s="61">
        <v>0</v>
      </c>
      <c r="K4265" s="100">
        <v>0</v>
      </c>
      <c r="L4265" s="101">
        <v>0</v>
      </c>
      <c r="M4265" s="62"/>
    </row>
    <row r="4266" spans="1:13" x14ac:dyDescent="0.3">
      <c r="A4266" s="62"/>
      <c r="B4266" s="6">
        <v>0</v>
      </c>
      <c r="C4266" s="7"/>
      <c r="D4266" s="3">
        <v>0</v>
      </c>
      <c r="E4266" s="4"/>
      <c r="F4266" s="5">
        <v>0</v>
      </c>
      <c r="G4266" s="26">
        <v>0</v>
      </c>
      <c r="H4266" s="89">
        <v>0</v>
      </c>
      <c r="I4266" s="99"/>
      <c r="J4266" s="61">
        <v>0</v>
      </c>
      <c r="K4266" s="100">
        <v>0</v>
      </c>
      <c r="L4266" s="101">
        <v>0</v>
      </c>
      <c r="M4266" s="62"/>
    </row>
    <row r="4267" spans="1:13" x14ac:dyDescent="0.3">
      <c r="A4267" s="62"/>
      <c r="B4267" s="6">
        <v>0</v>
      </c>
      <c r="C4267" s="7"/>
      <c r="D4267" s="3">
        <v>0</v>
      </c>
      <c r="E4267" s="4"/>
      <c r="F4267" s="5">
        <v>0</v>
      </c>
      <c r="G4267" s="26">
        <v>0</v>
      </c>
      <c r="H4267" s="89">
        <v>0</v>
      </c>
      <c r="I4267" s="99"/>
      <c r="J4267" s="61">
        <v>0</v>
      </c>
      <c r="K4267" s="100">
        <v>0</v>
      </c>
      <c r="L4267" s="101">
        <v>0</v>
      </c>
      <c r="M4267" s="62"/>
    </row>
    <row r="4268" spans="1:13" x14ac:dyDescent="0.3">
      <c r="A4268" s="62"/>
      <c r="B4268" s="6">
        <v>0</v>
      </c>
      <c r="C4268" s="7"/>
      <c r="D4268" s="3">
        <v>0</v>
      </c>
      <c r="E4268" s="4"/>
      <c r="F4268" s="5">
        <v>0</v>
      </c>
      <c r="G4268" s="26">
        <v>0</v>
      </c>
      <c r="H4268" s="89">
        <v>0</v>
      </c>
      <c r="I4268" s="99"/>
      <c r="J4268" s="61">
        <v>0</v>
      </c>
      <c r="K4268" s="100">
        <v>0</v>
      </c>
      <c r="L4268" s="101">
        <v>0</v>
      </c>
      <c r="M4268" s="62"/>
    </row>
    <row r="4269" spans="1:13" x14ac:dyDescent="0.3">
      <c r="A4269" s="62"/>
      <c r="B4269" s="6">
        <v>0</v>
      </c>
      <c r="C4269" s="7"/>
      <c r="D4269" s="3">
        <v>0</v>
      </c>
      <c r="E4269" s="4"/>
      <c r="F4269" s="5">
        <v>0</v>
      </c>
      <c r="G4269" s="26">
        <v>0</v>
      </c>
      <c r="H4269" s="89">
        <v>0</v>
      </c>
      <c r="I4269" s="99"/>
      <c r="J4269" s="61">
        <v>0</v>
      </c>
      <c r="K4269" s="100">
        <v>0</v>
      </c>
      <c r="L4269" s="101">
        <v>0</v>
      </c>
      <c r="M4269" s="62"/>
    </row>
    <row r="4270" spans="1:13" x14ac:dyDescent="0.3">
      <c r="A4270" s="62"/>
      <c r="B4270" s="6">
        <v>0</v>
      </c>
      <c r="C4270" s="7"/>
      <c r="D4270" s="3">
        <v>0</v>
      </c>
      <c r="E4270" s="4"/>
      <c r="F4270" s="5">
        <v>0</v>
      </c>
      <c r="G4270" s="26">
        <v>0</v>
      </c>
      <c r="H4270" s="89">
        <v>0</v>
      </c>
      <c r="I4270" s="99"/>
      <c r="J4270" s="61">
        <v>0</v>
      </c>
      <c r="K4270" s="100">
        <v>0</v>
      </c>
      <c r="L4270" s="101">
        <v>0</v>
      </c>
      <c r="M4270" s="62"/>
    </row>
    <row r="4271" spans="1:13" x14ac:dyDescent="0.3">
      <c r="A4271" s="62"/>
      <c r="B4271" s="58" t="s">
        <v>62</v>
      </c>
      <c r="C4271" s="46"/>
      <c r="D4271" s="37"/>
      <c r="E4271" s="38"/>
      <c r="F4271" s="39"/>
      <c r="G4271" s="193">
        <v>1.2</v>
      </c>
      <c r="H4271" s="106" t="s">
        <v>62</v>
      </c>
      <c r="I4271" s="103"/>
      <c r="J4271" s="85"/>
      <c r="K4271" s="104" t="s">
        <v>156</v>
      </c>
      <c r="L4271" s="95">
        <v>0.6339144215530903</v>
      </c>
      <c r="M4271" s="62"/>
    </row>
    <row r="4272" spans="1:13" x14ac:dyDescent="0.3">
      <c r="A4272" s="62"/>
      <c r="B4272" s="194" t="s">
        <v>63</v>
      </c>
      <c r="C4272" s="195"/>
      <c r="D4272" s="196"/>
      <c r="E4272" s="197"/>
      <c r="F4272" s="155"/>
      <c r="G4272" s="197"/>
      <c r="H4272" s="115"/>
      <c r="I4272" s="202"/>
      <c r="J4272" s="203"/>
      <c r="K4272" s="178"/>
      <c r="L4272" s="204">
        <v>0</v>
      </c>
      <c r="M4272" s="62"/>
    </row>
    <row r="4273" spans="1:13" ht="28.8" x14ac:dyDescent="0.3">
      <c r="A4273" s="62"/>
      <c r="B4273" s="53" t="s">
        <v>53</v>
      </c>
      <c r="C4273" s="210"/>
      <c r="D4273" s="211" t="s">
        <v>0</v>
      </c>
      <c r="E4273" s="201" t="s">
        <v>1</v>
      </c>
      <c r="F4273" s="156" t="s">
        <v>61</v>
      </c>
      <c r="G4273" s="188" t="s">
        <v>56</v>
      </c>
      <c r="H4273" s="111" t="s">
        <v>158</v>
      </c>
      <c r="I4273" s="112" t="s">
        <v>159</v>
      </c>
      <c r="J4273" s="112" t="s">
        <v>160</v>
      </c>
      <c r="K4273" s="113" t="s">
        <v>161</v>
      </c>
      <c r="L4273" s="114" t="s">
        <v>162</v>
      </c>
      <c r="M4273" s="62"/>
    </row>
    <row r="4274" spans="1:13" x14ac:dyDescent="0.3">
      <c r="A4274" s="62"/>
      <c r="B4274" s="6">
        <v>0</v>
      </c>
      <c r="C4274" s="7"/>
      <c r="D4274" s="3">
        <v>0</v>
      </c>
      <c r="E4274" s="26"/>
      <c r="F4274" s="5">
        <v>0</v>
      </c>
      <c r="G4274" s="191">
        <v>0</v>
      </c>
      <c r="H4274" s="170">
        <v>0</v>
      </c>
      <c r="I4274" s="171"/>
      <c r="J4274" s="192">
        <v>0</v>
      </c>
      <c r="K4274" s="172">
        <v>0</v>
      </c>
      <c r="L4274" s="173">
        <v>0</v>
      </c>
      <c r="M4274" s="62"/>
    </row>
    <row r="4275" spans="1:13" x14ac:dyDescent="0.3">
      <c r="A4275" s="62"/>
      <c r="B4275" s="6">
        <v>0</v>
      </c>
      <c r="C4275" s="7"/>
      <c r="D4275" s="3">
        <v>0</v>
      </c>
      <c r="E4275" s="26"/>
      <c r="F4275" s="5">
        <v>0</v>
      </c>
      <c r="G4275" s="26">
        <v>0</v>
      </c>
      <c r="H4275" s="89">
        <v>0</v>
      </c>
      <c r="I4275" s="99"/>
      <c r="J4275" s="61">
        <v>0</v>
      </c>
      <c r="K4275" s="100">
        <v>0</v>
      </c>
      <c r="L4275" s="101">
        <v>0</v>
      </c>
      <c r="M4275" s="62"/>
    </row>
    <row r="4276" spans="1:13" x14ac:dyDescent="0.3">
      <c r="A4276" s="62"/>
      <c r="B4276" s="6">
        <v>0</v>
      </c>
      <c r="C4276" s="7"/>
      <c r="D4276" s="3">
        <v>0</v>
      </c>
      <c r="E4276" s="26"/>
      <c r="F4276" s="5">
        <v>0</v>
      </c>
      <c r="G4276" s="26">
        <v>0</v>
      </c>
      <c r="H4276" s="89">
        <v>0</v>
      </c>
      <c r="I4276" s="99"/>
      <c r="J4276" s="61">
        <v>0</v>
      </c>
      <c r="K4276" s="100">
        <v>0</v>
      </c>
      <c r="L4276" s="101">
        <v>0</v>
      </c>
      <c r="M4276" s="62"/>
    </row>
    <row r="4277" spans="1:13" x14ac:dyDescent="0.3">
      <c r="A4277" s="62"/>
      <c r="B4277" s="6">
        <v>0</v>
      </c>
      <c r="C4277" s="7"/>
      <c r="D4277" s="3">
        <v>0</v>
      </c>
      <c r="E4277" s="26"/>
      <c r="F4277" s="5">
        <v>0</v>
      </c>
      <c r="G4277" s="26">
        <v>0</v>
      </c>
      <c r="H4277" s="89">
        <v>0</v>
      </c>
      <c r="I4277" s="99"/>
      <c r="J4277" s="61">
        <v>0</v>
      </c>
      <c r="K4277" s="100">
        <v>0</v>
      </c>
      <c r="L4277" s="101">
        <v>0</v>
      </c>
      <c r="M4277" s="62"/>
    </row>
    <row r="4278" spans="1:13" x14ac:dyDescent="0.3">
      <c r="A4278" s="62"/>
      <c r="B4278" s="6">
        <v>0</v>
      </c>
      <c r="C4278" s="7"/>
      <c r="D4278" s="3">
        <v>0</v>
      </c>
      <c r="E4278" s="26"/>
      <c r="F4278" s="5">
        <v>0</v>
      </c>
      <c r="G4278" s="26">
        <v>0</v>
      </c>
      <c r="H4278" s="89">
        <v>0</v>
      </c>
      <c r="I4278" s="99"/>
      <c r="J4278" s="61">
        <v>0</v>
      </c>
      <c r="K4278" s="100">
        <v>0</v>
      </c>
      <c r="L4278" s="101">
        <v>0</v>
      </c>
      <c r="M4278" s="62"/>
    </row>
    <row r="4279" spans="1:13" ht="15" thickBot="1" x14ac:dyDescent="0.35">
      <c r="A4279" s="62"/>
      <c r="B4279" s="59" t="s">
        <v>64</v>
      </c>
      <c r="C4279" s="42"/>
      <c r="D4279" s="43"/>
      <c r="E4279" s="44"/>
      <c r="F4279" s="45"/>
      <c r="G4279" s="191">
        <v>0</v>
      </c>
      <c r="H4279" s="106" t="s">
        <v>64</v>
      </c>
      <c r="I4279" s="103"/>
      <c r="J4279" s="85"/>
      <c r="K4279" s="104" t="s">
        <v>156</v>
      </c>
      <c r="L4279" s="95">
        <v>0</v>
      </c>
      <c r="M4279" s="62"/>
    </row>
    <row r="4280" spans="1:13" x14ac:dyDescent="0.3">
      <c r="A4280" s="62"/>
      <c r="B4280" s="64"/>
      <c r="C4280" s="68"/>
      <c r="D4280" s="69" t="s">
        <v>65</v>
      </c>
      <c r="E4280" s="70"/>
      <c r="F4280" s="71"/>
      <c r="G4280" s="88">
        <v>1.893</v>
      </c>
      <c r="H4280" s="179"/>
      <c r="I4280" s="212"/>
      <c r="J4280" s="213"/>
      <c r="K4280" s="214"/>
      <c r="L4280" s="180"/>
      <c r="M4280" s="62"/>
    </row>
    <row r="4281" spans="1:13" x14ac:dyDescent="0.3">
      <c r="A4281" s="62"/>
      <c r="B4281" s="63"/>
      <c r="C4281" s="68"/>
      <c r="D4281" s="72" t="s">
        <v>7</v>
      </c>
      <c r="E4281" s="215"/>
      <c r="F4281" s="181">
        <v>0.1</v>
      </c>
      <c r="G4281" s="215">
        <v>0.189</v>
      </c>
      <c r="H4281" s="120"/>
      <c r="I4281" s="124"/>
      <c r="J4281" s="141"/>
      <c r="K4281" s="125"/>
      <c r="L4281" s="119"/>
      <c r="M4281" s="62"/>
    </row>
    <row r="4282" spans="1:13" x14ac:dyDescent="0.3">
      <c r="A4282" s="62"/>
      <c r="B4282" s="63"/>
      <c r="C4282" s="68"/>
      <c r="D4282" s="72" t="s">
        <v>8</v>
      </c>
      <c r="E4282" s="215"/>
      <c r="F4282" s="181">
        <v>0.1</v>
      </c>
      <c r="G4282" s="215">
        <v>0.189</v>
      </c>
      <c r="H4282" s="120"/>
      <c r="I4282" s="124"/>
      <c r="J4282" s="141"/>
      <c r="K4282" s="125"/>
      <c r="L4282" s="119"/>
      <c r="M4282" s="62"/>
    </row>
    <row r="4283" spans="1:13" x14ac:dyDescent="0.3">
      <c r="A4283" s="62"/>
      <c r="B4283" s="63" t="s">
        <v>66</v>
      </c>
      <c r="C4283" s="68"/>
      <c r="D4283" s="75" t="s">
        <v>67</v>
      </c>
      <c r="E4283" s="76"/>
      <c r="F4283" s="71"/>
      <c r="G4283" s="76">
        <v>2.2709999999999999</v>
      </c>
      <c r="H4283" s="120"/>
      <c r="I4283" s="124"/>
      <c r="J4283" s="141"/>
      <c r="K4283" s="125"/>
      <c r="L4283" s="119"/>
      <c r="M4283" s="62"/>
    </row>
    <row r="4284" spans="1:13" ht="15" thickBot="1" x14ac:dyDescent="0.35">
      <c r="A4284" s="62"/>
      <c r="B4284" s="63"/>
      <c r="C4284" s="68"/>
      <c r="D4284" s="77" t="s">
        <v>68</v>
      </c>
      <c r="E4284" s="78"/>
      <c r="F4284" s="79"/>
      <c r="G4284" s="78">
        <v>2.27</v>
      </c>
      <c r="H4284" s="134">
        <v>1</v>
      </c>
      <c r="I4284" s="126"/>
      <c r="J4284" s="142"/>
      <c r="K4284" s="127"/>
      <c r="L4284" s="135">
        <v>0.98954041204437393</v>
      </c>
      <c r="M4284" s="62"/>
    </row>
    <row r="4285" spans="1:13" x14ac:dyDescent="0.3">
      <c r="A4285" s="62"/>
      <c r="B4285" s="63"/>
      <c r="C4285" s="68"/>
      <c r="D4285" s="80"/>
      <c r="E4285" s="67"/>
      <c r="F4285" s="65"/>
      <c r="G4285" s="67"/>
      <c r="H4285" s="47"/>
      <c r="I4285" s="47"/>
      <c r="J4285" s="60"/>
      <c r="K4285" s="47"/>
      <c r="L4285" s="47"/>
      <c r="M4285" s="62"/>
    </row>
    <row r="4286" spans="1:13" x14ac:dyDescent="0.3">
      <c r="A4286" s="62"/>
      <c r="B4286" s="63"/>
      <c r="C4286" s="68"/>
      <c r="D4286" s="80"/>
      <c r="E4286" s="67"/>
      <c r="F4286" s="65"/>
      <c r="G4286" s="67"/>
      <c r="H4286" s="47"/>
      <c r="I4286" s="47"/>
      <c r="J4286" s="60"/>
      <c r="K4286" s="47"/>
      <c r="L4286" s="47"/>
      <c r="M4286" s="62"/>
    </row>
    <row r="4287" spans="1:13" x14ac:dyDescent="0.3">
      <c r="A4287" s="62"/>
      <c r="B4287" s="63"/>
      <c r="C4287" s="68"/>
      <c r="D4287" s="80"/>
      <c r="E4287" s="67"/>
      <c r="F4287" s="65"/>
      <c r="G4287" s="67"/>
      <c r="H4287" s="47"/>
      <c r="I4287" s="47"/>
      <c r="J4287" s="60"/>
      <c r="K4287" s="47"/>
      <c r="L4287" s="47"/>
      <c r="M4287" s="62"/>
    </row>
    <row r="4288" spans="1:13" x14ac:dyDescent="0.3">
      <c r="A4288" s="62"/>
      <c r="B4288" s="136" t="s">
        <v>1808</v>
      </c>
      <c r="C4288" s="81"/>
      <c r="D4288" s="80"/>
      <c r="E4288" s="67"/>
      <c r="F4288" s="82"/>
      <c r="G4288" s="82"/>
      <c r="H4288" s="47"/>
      <c r="I4288" s="47"/>
      <c r="J4288" s="60"/>
      <c r="K4288" s="47"/>
      <c r="L4288" s="47"/>
      <c r="M4288" s="62"/>
    </row>
    <row r="4289" spans="1:13" x14ac:dyDescent="0.3">
      <c r="A4289" s="62"/>
      <c r="B4289" s="216" t="s">
        <v>6</v>
      </c>
      <c r="C4289" s="217"/>
      <c r="D4289" s="80"/>
      <c r="E4289" s="67"/>
      <c r="F4289" s="62"/>
      <c r="G4289" s="62"/>
      <c r="H4289" s="47"/>
      <c r="I4289" s="47"/>
      <c r="J4289" s="60"/>
      <c r="K4289" s="47"/>
      <c r="L4289" s="47"/>
      <c r="M4289" s="62"/>
    </row>
    <row r="4290" spans="1:13" x14ac:dyDescent="0.3">
      <c r="A4290" s="62"/>
      <c r="B4290" s="84"/>
      <c r="C4290" s="62"/>
      <c r="D4290" s="80"/>
      <c r="E4290" s="67"/>
      <c r="F4290" s="62"/>
      <c r="G4290" s="62"/>
      <c r="H4290" s="47"/>
      <c r="I4290" s="47"/>
      <c r="J4290" s="60"/>
      <c r="K4290" s="47"/>
      <c r="L4290" s="47"/>
      <c r="M4290" s="62"/>
    </row>
    <row r="4291" spans="1:13" x14ac:dyDescent="0.3">
      <c r="A4291" s="62"/>
      <c r="B4291" s="129"/>
      <c r="C4291" s="129"/>
      <c r="D4291" s="129"/>
      <c r="J4291" s="1"/>
    </row>
    <row r="4292" spans="1:13" x14ac:dyDescent="0.3">
      <c r="A4292" s="62"/>
      <c r="B4292" s="130"/>
      <c r="C4292" s="130"/>
      <c r="D4292" s="130"/>
      <c r="J4292" s="1"/>
    </row>
    <row r="4293" spans="1:13" ht="15.6" x14ac:dyDescent="0.3">
      <c r="A4293" s="62"/>
      <c r="B4293" s="47"/>
      <c r="C4293" s="47"/>
      <c r="D4293" s="715" t="s">
        <v>166</v>
      </c>
      <c r="E4293" s="715"/>
      <c r="F4293" s="715"/>
      <c r="J4293" s="1"/>
    </row>
    <row r="4294" spans="1:13" x14ac:dyDescent="0.3">
      <c r="A4294" s="62"/>
      <c r="B4294" s="132"/>
      <c r="C4294" s="132"/>
      <c r="D4294" s="132"/>
      <c r="J4294" s="1"/>
    </row>
    <row r="4295" spans="1:13" ht="82.2" customHeight="1" x14ac:dyDescent="0.3">
      <c r="A4295" s="62"/>
      <c r="B4295" s="710" t="s">
        <v>1809</v>
      </c>
      <c r="C4295" s="710"/>
      <c r="D4295" s="710"/>
      <c r="E4295" s="710"/>
      <c r="F4295" s="710"/>
      <c r="G4295" s="710"/>
      <c r="H4295" s="710"/>
      <c r="I4295" s="710"/>
      <c r="J4295" s="710"/>
      <c r="K4295" s="710"/>
      <c r="L4295" s="710"/>
    </row>
    <row r="4296" spans="1:13" x14ac:dyDescent="0.3">
      <c r="A4296" s="62"/>
      <c r="B4296" s="63"/>
      <c r="C4296" s="9"/>
      <c r="D4296" s="10"/>
      <c r="E4296" s="11"/>
      <c r="F4296" s="12"/>
      <c r="G4296" s="13"/>
      <c r="H4296" s="47"/>
      <c r="I4296" s="47"/>
      <c r="J4296" s="60"/>
      <c r="K4296" s="47"/>
      <c r="L4296" s="47"/>
      <c r="M4296" s="62"/>
    </row>
    <row r="4297" spans="1:13" x14ac:dyDescent="0.3">
      <c r="A4297" s="62"/>
      <c r="B4297" s="48" t="s">
        <v>48</v>
      </c>
      <c r="C4297" s="9"/>
      <c r="D4297" s="10"/>
      <c r="E4297" s="11"/>
      <c r="F4297" s="11"/>
      <c r="G4297" s="11"/>
      <c r="H4297" s="47"/>
      <c r="I4297" s="47"/>
      <c r="J4297" s="60"/>
      <c r="K4297" s="47"/>
      <c r="L4297" s="47"/>
      <c r="M4297" s="62"/>
    </row>
    <row r="4298" spans="1:13" x14ac:dyDescent="0.3">
      <c r="A4298" s="62"/>
      <c r="B4298" s="64" t="s">
        <v>49</v>
      </c>
      <c r="C4298" s="62" t="s">
        <v>1170</v>
      </c>
      <c r="D4298" s="62"/>
      <c r="E4298" s="62"/>
      <c r="F4298" s="47"/>
      <c r="G4298" s="47"/>
      <c r="H4298" s="47"/>
      <c r="I4298" s="65" t="s">
        <v>50</v>
      </c>
      <c r="J4298" s="68" t="s">
        <v>5</v>
      </c>
      <c r="K4298" s="47"/>
      <c r="L4298" s="47"/>
      <c r="M4298" s="62"/>
    </row>
    <row r="4299" spans="1:13" ht="15" thickBot="1" x14ac:dyDescent="0.35">
      <c r="A4299" s="62"/>
      <c r="B4299" s="64" t="s">
        <v>51</v>
      </c>
      <c r="C4299" s="62" t="s">
        <v>650</v>
      </c>
      <c r="D4299" s="62"/>
      <c r="E4299" s="62"/>
      <c r="F4299" s="47"/>
      <c r="G4299" s="62" t="s">
        <v>629</v>
      </c>
      <c r="H4299" s="47"/>
      <c r="I4299" s="47"/>
      <c r="J4299" s="60"/>
      <c r="K4299" s="47"/>
      <c r="L4299" s="47"/>
      <c r="M4299" s="62"/>
    </row>
    <row r="4300" spans="1:13" ht="15" thickTop="1" x14ac:dyDescent="0.3">
      <c r="A4300" s="62"/>
      <c r="B4300" s="49" t="s">
        <v>52</v>
      </c>
      <c r="C4300" s="14"/>
      <c r="D4300" s="15"/>
      <c r="E4300" s="16"/>
      <c r="F4300" s="17"/>
      <c r="G4300" s="16"/>
      <c r="H4300" s="711" t="s">
        <v>164</v>
      </c>
      <c r="I4300" s="712"/>
      <c r="J4300" s="712"/>
      <c r="K4300" s="712"/>
      <c r="L4300" s="713"/>
      <c r="M4300" s="62"/>
    </row>
    <row r="4301" spans="1:13" ht="28.8" x14ac:dyDescent="0.3">
      <c r="A4301" s="62"/>
      <c r="B4301" s="186" t="s">
        <v>53</v>
      </c>
      <c r="C4301" s="187" t="s">
        <v>1</v>
      </c>
      <c r="D4301" s="161" t="s">
        <v>54</v>
      </c>
      <c r="E4301" s="188" t="s">
        <v>23</v>
      </c>
      <c r="F4301" s="188" t="s">
        <v>55</v>
      </c>
      <c r="G4301" s="188" t="s">
        <v>56</v>
      </c>
      <c r="H4301" s="90" t="s">
        <v>158</v>
      </c>
      <c r="I4301" s="169" t="s">
        <v>159</v>
      </c>
      <c r="J4301" s="169" t="s">
        <v>160</v>
      </c>
      <c r="K4301" s="169" t="s">
        <v>161</v>
      </c>
      <c r="L4301" s="92" t="s">
        <v>162</v>
      </c>
      <c r="M4301" s="62"/>
    </row>
    <row r="4302" spans="1:13" x14ac:dyDescent="0.3">
      <c r="A4302" s="62"/>
      <c r="B4302" s="189">
        <v>0</v>
      </c>
      <c r="C4302" s="187"/>
      <c r="D4302" s="190">
        <v>0</v>
      </c>
      <c r="E4302" s="191">
        <v>0</v>
      </c>
      <c r="F4302" s="505">
        <v>0.1</v>
      </c>
      <c r="G4302" s="191">
        <v>0</v>
      </c>
      <c r="H4302" s="170">
        <v>0</v>
      </c>
      <c r="I4302" s="171"/>
      <c r="J4302" s="192">
        <v>0</v>
      </c>
      <c r="K4302" s="172">
        <v>0</v>
      </c>
      <c r="L4302" s="173">
        <v>0</v>
      </c>
      <c r="M4302" s="62"/>
    </row>
    <row r="4303" spans="1:13" x14ac:dyDescent="0.3">
      <c r="A4303" s="62"/>
      <c r="B4303" s="6">
        <v>0</v>
      </c>
      <c r="C4303" s="25"/>
      <c r="D4303" s="3">
        <v>0</v>
      </c>
      <c r="E4303" s="26">
        <v>0</v>
      </c>
      <c r="F4303" s="27"/>
      <c r="G4303" s="26">
        <v>0</v>
      </c>
      <c r="H4303" s="89">
        <v>0</v>
      </c>
      <c r="I4303" s="99"/>
      <c r="J4303" s="61">
        <v>0</v>
      </c>
      <c r="K4303" s="100">
        <v>0</v>
      </c>
      <c r="L4303" s="101">
        <v>0</v>
      </c>
      <c r="M4303" s="62"/>
    </row>
    <row r="4304" spans="1:13" x14ac:dyDescent="0.3">
      <c r="A4304" s="62"/>
      <c r="B4304" s="6">
        <v>0</v>
      </c>
      <c r="C4304" s="25"/>
      <c r="D4304" s="3">
        <v>0</v>
      </c>
      <c r="E4304" s="26">
        <v>0</v>
      </c>
      <c r="F4304" s="27"/>
      <c r="G4304" s="26">
        <v>0</v>
      </c>
      <c r="H4304" s="89">
        <v>0</v>
      </c>
      <c r="I4304" s="99"/>
      <c r="J4304" s="61">
        <v>0</v>
      </c>
      <c r="K4304" s="100">
        <v>0</v>
      </c>
      <c r="L4304" s="101">
        <v>0</v>
      </c>
      <c r="M4304" s="62"/>
    </row>
    <row r="4305" spans="1:13" x14ac:dyDescent="0.3">
      <c r="A4305" s="62"/>
      <c r="B4305" s="6">
        <v>0</v>
      </c>
      <c r="C4305" s="25"/>
      <c r="D4305" s="3">
        <v>0</v>
      </c>
      <c r="E4305" s="26">
        <v>0</v>
      </c>
      <c r="F4305" s="27"/>
      <c r="G4305" s="26">
        <v>0</v>
      </c>
      <c r="H4305" s="89">
        <v>0</v>
      </c>
      <c r="I4305" s="99"/>
      <c r="J4305" s="61">
        <v>0</v>
      </c>
      <c r="K4305" s="100">
        <v>0</v>
      </c>
      <c r="L4305" s="101">
        <v>0</v>
      </c>
      <c r="M4305" s="62"/>
    </row>
    <row r="4306" spans="1:13" x14ac:dyDescent="0.3">
      <c r="A4306" s="62"/>
      <c r="B4306" s="6">
        <v>0</v>
      </c>
      <c r="C4306" s="25"/>
      <c r="D4306" s="3">
        <v>0</v>
      </c>
      <c r="E4306" s="26">
        <v>0</v>
      </c>
      <c r="F4306" s="27"/>
      <c r="G4306" s="26">
        <v>0</v>
      </c>
      <c r="H4306" s="89">
        <v>0</v>
      </c>
      <c r="I4306" s="99"/>
      <c r="J4306" s="61">
        <v>0</v>
      </c>
      <c r="K4306" s="100">
        <v>0</v>
      </c>
      <c r="L4306" s="101">
        <v>0</v>
      </c>
      <c r="M4306" s="62"/>
    </row>
    <row r="4307" spans="1:13" x14ac:dyDescent="0.3">
      <c r="A4307" s="62"/>
      <c r="B4307" s="6">
        <v>0</v>
      </c>
      <c r="C4307" s="25"/>
      <c r="D4307" s="3">
        <v>0</v>
      </c>
      <c r="E4307" s="26">
        <v>0</v>
      </c>
      <c r="F4307" s="27"/>
      <c r="G4307" s="26">
        <v>0</v>
      </c>
      <c r="H4307" s="89">
        <v>0</v>
      </c>
      <c r="I4307" s="99"/>
      <c r="J4307" s="61">
        <v>0</v>
      </c>
      <c r="K4307" s="100">
        <v>0</v>
      </c>
      <c r="L4307" s="101">
        <v>0</v>
      </c>
      <c r="M4307" s="62"/>
    </row>
    <row r="4308" spans="1:13" x14ac:dyDescent="0.3">
      <c r="A4308" s="62"/>
      <c r="B4308" s="6" t="s">
        <v>1562</v>
      </c>
      <c r="C4308" s="25"/>
      <c r="D4308" s="3">
        <v>0</v>
      </c>
      <c r="E4308" s="26">
        <v>0</v>
      </c>
      <c r="F4308" s="27"/>
      <c r="G4308" s="26">
        <v>6.6000000000000003E-2</v>
      </c>
      <c r="H4308" s="89">
        <v>7.2722464630437661E-4</v>
      </c>
      <c r="I4308" s="99"/>
      <c r="J4308" s="61" t="s">
        <v>165</v>
      </c>
      <c r="K4308" s="100">
        <v>0.4</v>
      </c>
      <c r="L4308" s="101">
        <v>2.9088985852175067E-4</v>
      </c>
      <c r="M4308" s="62"/>
    </row>
    <row r="4309" spans="1:13" x14ac:dyDescent="0.3">
      <c r="A4309" s="62"/>
      <c r="B4309" s="6" t="s">
        <v>57</v>
      </c>
      <c r="C4309" s="25"/>
      <c r="D4309" s="28"/>
      <c r="E4309" s="26"/>
      <c r="F4309" s="27"/>
      <c r="G4309" s="193">
        <v>6.6000000000000003E-2</v>
      </c>
      <c r="H4309" s="102" t="s">
        <v>57</v>
      </c>
      <c r="I4309" s="103"/>
      <c r="J4309" s="85"/>
      <c r="K4309" s="104" t="s">
        <v>156</v>
      </c>
      <c r="L4309" s="105">
        <v>2.9088985852175067E-4</v>
      </c>
      <c r="M4309" s="62"/>
    </row>
    <row r="4310" spans="1:13" x14ac:dyDescent="0.3">
      <c r="A4310" s="62"/>
      <c r="B4310" s="194" t="s">
        <v>22</v>
      </c>
      <c r="C4310" s="195"/>
      <c r="D4310" s="196"/>
      <c r="E4310" s="197"/>
      <c r="F4310" s="155"/>
      <c r="G4310" s="87"/>
      <c r="H4310" s="107"/>
      <c r="I4310" s="174"/>
      <c r="J4310" s="175"/>
      <c r="K4310" s="176"/>
      <c r="L4310" s="110"/>
      <c r="M4310" s="62"/>
    </row>
    <row r="4311" spans="1:13" ht="28.8" x14ac:dyDescent="0.3">
      <c r="A4311" s="62"/>
      <c r="B4311" s="198" t="s">
        <v>58</v>
      </c>
      <c r="C4311" s="199" t="s">
        <v>1</v>
      </c>
      <c r="D4311" s="200" t="s">
        <v>59</v>
      </c>
      <c r="E4311" s="156" t="s">
        <v>23</v>
      </c>
      <c r="F4311" s="156" t="s">
        <v>55</v>
      </c>
      <c r="G4311" s="201" t="s">
        <v>56</v>
      </c>
      <c r="H4311" s="90" t="s">
        <v>158</v>
      </c>
      <c r="I4311" s="169" t="s">
        <v>159</v>
      </c>
      <c r="J4311" s="169" t="s">
        <v>160</v>
      </c>
      <c r="K4311" s="177" t="s">
        <v>161</v>
      </c>
      <c r="L4311" s="92" t="s">
        <v>162</v>
      </c>
      <c r="M4311" s="62"/>
    </row>
    <row r="4312" spans="1:13" x14ac:dyDescent="0.3">
      <c r="A4312" s="62"/>
      <c r="B4312" s="8">
        <v>0</v>
      </c>
      <c r="C4312" s="25">
        <v>1</v>
      </c>
      <c r="D4312" s="3">
        <v>4.0999999999999996</v>
      </c>
      <c r="E4312" s="26">
        <v>4.0999999999999996</v>
      </c>
      <c r="F4312" s="26">
        <v>0.1</v>
      </c>
      <c r="G4312" s="26">
        <v>0.41</v>
      </c>
      <c r="H4312" s="170">
        <v>4.517607651284763E-3</v>
      </c>
      <c r="I4312" s="171"/>
      <c r="J4312" s="61" t="s">
        <v>163</v>
      </c>
      <c r="K4312" s="100">
        <v>1</v>
      </c>
      <c r="L4312" s="173">
        <v>4.517607651284763E-3</v>
      </c>
      <c r="M4312" s="62"/>
    </row>
    <row r="4313" spans="1:13" x14ac:dyDescent="0.3">
      <c r="A4313" s="62"/>
      <c r="B4313" s="8" t="s">
        <v>85</v>
      </c>
      <c r="C4313" s="25">
        <v>1</v>
      </c>
      <c r="D4313" s="3">
        <v>4.55</v>
      </c>
      <c r="E4313" s="26">
        <v>4.55</v>
      </c>
      <c r="F4313" s="26">
        <v>0.1</v>
      </c>
      <c r="G4313" s="26">
        <v>0.45500000000000002</v>
      </c>
      <c r="H4313" s="89">
        <v>5.0134426374013842E-3</v>
      </c>
      <c r="I4313" s="99"/>
      <c r="J4313" s="61" t="s">
        <v>163</v>
      </c>
      <c r="K4313" s="100">
        <v>1</v>
      </c>
      <c r="L4313" s="101">
        <v>5.0134426374013842E-3</v>
      </c>
      <c r="M4313" s="62"/>
    </row>
    <row r="4314" spans="1:13" x14ac:dyDescent="0.3">
      <c r="A4314" s="62"/>
      <c r="B4314" s="550" t="s">
        <v>86</v>
      </c>
      <c r="C4314" s="25">
        <v>1</v>
      </c>
      <c r="D4314" s="3">
        <v>4.55</v>
      </c>
      <c r="E4314" s="26">
        <v>4.55</v>
      </c>
      <c r="F4314" s="26">
        <v>0.1</v>
      </c>
      <c r="G4314" s="26">
        <v>0.45500000000000002</v>
      </c>
      <c r="H4314" s="89">
        <v>5.0134426374013842E-3</v>
      </c>
      <c r="I4314" s="99"/>
      <c r="J4314" s="61" t="s">
        <v>163</v>
      </c>
      <c r="K4314" s="100">
        <v>1</v>
      </c>
      <c r="L4314" s="101">
        <v>5.0134426374013842E-3</v>
      </c>
      <c r="M4314" s="62"/>
    </row>
    <row r="4315" spans="1:13" x14ac:dyDescent="0.3">
      <c r="A4315" s="62"/>
      <c r="B4315" s="8"/>
      <c r="C4315" s="25"/>
      <c r="D4315" s="3"/>
      <c r="E4315" s="26"/>
      <c r="F4315" s="27"/>
      <c r="G4315" s="26"/>
      <c r="H4315" s="89"/>
      <c r="I4315" s="99"/>
      <c r="J4315" s="61"/>
      <c r="K4315" s="100"/>
      <c r="L4315" s="101"/>
      <c r="M4315" s="62"/>
    </row>
    <row r="4316" spans="1:13" x14ac:dyDescent="0.3">
      <c r="A4316" s="62"/>
      <c r="B4316" s="8">
        <v>0</v>
      </c>
      <c r="C4316" s="25"/>
      <c r="D4316" s="3">
        <v>0</v>
      </c>
      <c r="E4316" s="26">
        <v>0</v>
      </c>
      <c r="F4316" s="27"/>
      <c r="G4316" s="26">
        <v>0</v>
      </c>
      <c r="H4316" s="89">
        <v>0</v>
      </c>
      <c r="I4316" s="99"/>
      <c r="J4316" s="61">
        <v>0</v>
      </c>
      <c r="K4316" s="100">
        <v>0</v>
      </c>
      <c r="L4316" s="101">
        <v>0</v>
      </c>
      <c r="M4316" s="62"/>
    </row>
    <row r="4317" spans="1:13" x14ac:dyDescent="0.3">
      <c r="A4317" s="62"/>
      <c r="B4317" s="8">
        <v>0</v>
      </c>
      <c r="C4317" s="25"/>
      <c r="D4317" s="3">
        <v>0</v>
      </c>
      <c r="E4317" s="26">
        <v>0</v>
      </c>
      <c r="F4317" s="27"/>
      <c r="G4317" s="26">
        <v>0</v>
      </c>
      <c r="H4317" s="89">
        <v>0</v>
      </c>
      <c r="I4317" s="99"/>
      <c r="J4317" s="61">
        <v>0</v>
      </c>
      <c r="K4317" s="100">
        <v>0</v>
      </c>
      <c r="L4317" s="101">
        <v>0</v>
      </c>
      <c r="M4317" s="62"/>
    </row>
    <row r="4318" spans="1:13" x14ac:dyDescent="0.3">
      <c r="A4318" s="62"/>
      <c r="B4318" s="8">
        <v>0</v>
      </c>
      <c r="C4318" s="25"/>
      <c r="D4318" s="3">
        <v>0</v>
      </c>
      <c r="E4318" s="26">
        <v>0</v>
      </c>
      <c r="F4318" s="27"/>
      <c r="G4318" s="26">
        <v>0</v>
      </c>
      <c r="H4318" s="89">
        <v>0</v>
      </c>
      <c r="I4318" s="99"/>
      <c r="J4318" s="61">
        <v>0</v>
      </c>
      <c r="K4318" s="100">
        <v>0</v>
      </c>
      <c r="L4318" s="101">
        <v>0</v>
      </c>
      <c r="M4318" s="62"/>
    </row>
    <row r="4319" spans="1:13" x14ac:dyDescent="0.3">
      <c r="A4319" s="62"/>
      <c r="B4319" s="8">
        <v>0</v>
      </c>
      <c r="C4319" s="25"/>
      <c r="D4319" s="3">
        <v>0</v>
      </c>
      <c r="E4319" s="26">
        <v>0</v>
      </c>
      <c r="F4319" s="27"/>
      <c r="G4319" s="26">
        <v>0</v>
      </c>
      <c r="H4319" s="89">
        <v>0</v>
      </c>
      <c r="I4319" s="99"/>
      <c r="J4319" s="61">
        <v>0</v>
      </c>
      <c r="K4319" s="100">
        <v>0</v>
      </c>
      <c r="L4319" s="101">
        <v>0</v>
      </c>
      <c r="M4319" s="62"/>
    </row>
    <row r="4320" spans="1:13" x14ac:dyDescent="0.3">
      <c r="A4320" s="62"/>
      <c r="B4320" s="8">
        <v>0</v>
      </c>
      <c r="C4320" s="25"/>
      <c r="D4320" s="3">
        <v>0</v>
      </c>
      <c r="E4320" s="26">
        <v>0</v>
      </c>
      <c r="F4320" s="27"/>
      <c r="G4320" s="26">
        <v>0</v>
      </c>
      <c r="H4320" s="89">
        <v>0</v>
      </c>
      <c r="I4320" s="99"/>
      <c r="J4320" s="61">
        <v>0</v>
      </c>
      <c r="K4320" s="100">
        <v>0</v>
      </c>
      <c r="L4320" s="101">
        <v>0</v>
      </c>
      <c r="M4320" s="62"/>
    </row>
    <row r="4321" spans="1:13" x14ac:dyDescent="0.3">
      <c r="A4321" s="62"/>
      <c r="B4321" s="6" t="s">
        <v>60</v>
      </c>
      <c r="C4321" s="25"/>
      <c r="D4321" s="28"/>
      <c r="E4321" s="26"/>
      <c r="F4321" s="27"/>
      <c r="G4321" s="193">
        <v>1.32</v>
      </c>
      <c r="H4321" s="106" t="s">
        <v>60</v>
      </c>
      <c r="I4321" s="103"/>
      <c r="J4321" s="85"/>
      <c r="K4321" s="104" t="s">
        <v>156</v>
      </c>
      <c r="L4321" s="95">
        <v>1.4544492926087532E-2</v>
      </c>
      <c r="M4321" s="62"/>
    </row>
    <row r="4322" spans="1:13" x14ac:dyDescent="0.3">
      <c r="A4322" s="62"/>
      <c r="B4322" s="194" t="s">
        <v>38</v>
      </c>
      <c r="C4322" s="195"/>
      <c r="D4322" s="196"/>
      <c r="E4322" s="196"/>
      <c r="F4322" s="196"/>
      <c r="G4322" s="196"/>
      <c r="H4322" s="115"/>
      <c r="I4322" s="202"/>
      <c r="J4322" s="203"/>
      <c r="K4322" s="178"/>
      <c r="L4322" s="204"/>
      <c r="M4322" s="62"/>
    </row>
    <row r="4323" spans="1:13" ht="28.8" x14ac:dyDescent="0.3">
      <c r="A4323" s="62"/>
      <c r="B4323" s="53" t="s">
        <v>53</v>
      </c>
      <c r="C4323" s="195"/>
      <c r="D4323" s="205" t="s">
        <v>0</v>
      </c>
      <c r="E4323" s="206" t="s">
        <v>1</v>
      </c>
      <c r="F4323" s="207" t="s">
        <v>61</v>
      </c>
      <c r="G4323" s="188" t="s">
        <v>56</v>
      </c>
      <c r="H4323" s="111" t="s">
        <v>158</v>
      </c>
      <c r="I4323" s="112" t="s">
        <v>159</v>
      </c>
      <c r="J4323" s="112" t="s">
        <v>160</v>
      </c>
      <c r="K4323" s="113" t="s">
        <v>161</v>
      </c>
      <c r="L4323" s="114" t="s">
        <v>162</v>
      </c>
      <c r="M4323" s="62"/>
    </row>
    <row r="4324" spans="1:13" x14ac:dyDescent="0.3">
      <c r="A4324" s="62"/>
      <c r="B4324" s="189" t="s">
        <v>1662</v>
      </c>
      <c r="C4324" s="195"/>
      <c r="D4324" s="190" t="s">
        <v>5</v>
      </c>
      <c r="E4324" s="153">
        <v>1</v>
      </c>
      <c r="F4324" s="154">
        <v>86</v>
      </c>
      <c r="G4324" s="191">
        <v>86</v>
      </c>
      <c r="H4324" s="170">
        <v>0.94759575124509676</v>
      </c>
      <c r="I4324" s="171"/>
      <c r="J4324" s="192" t="s">
        <v>1219</v>
      </c>
      <c r="K4324" s="172">
        <v>0</v>
      </c>
      <c r="L4324" s="173">
        <v>0</v>
      </c>
      <c r="M4324" s="521"/>
    </row>
    <row r="4325" spans="1:13" x14ac:dyDescent="0.3">
      <c r="A4325" s="62"/>
      <c r="B4325" s="6" t="s">
        <v>1572</v>
      </c>
      <c r="C4325" s="7"/>
      <c r="D4325" s="3" t="s">
        <v>5</v>
      </c>
      <c r="E4325" s="4">
        <v>1</v>
      </c>
      <c r="F4325" s="5">
        <v>0.45</v>
      </c>
      <c r="G4325" s="26">
        <v>0.45</v>
      </c>
      <c r="H4325" s="89">
        <v>4.9583498611662042E-3</v>
      </c>
      <c r="I4325" s="99"/>
      <c r="J4325" s="61" t="s">
        <v>163</v>
      </c>
      <c r="K4325" s="100">
        <v>1</v>
      </c>
      <c r="L4325" s="101">
        <v>4.9583498611662042E-3</v>
      </c>
      <c r="M4325" s="521"/>
    </row>
    <row r="4326" spans="1:13" x14ac:dyDescent="0.3">
      <c r="A4326" s="62"/>
      <c r="B4326" s="6" t="s">
        <v>1644</v>
      </c>
      <c r="C4326" s="7"/>
      <c r="D4326" s="3" t="s">
        <v>2</v>
      </c>
      <c r="E4326" s="4">
        <v>0.5</v>
      </c>
      <c r="F4326" s="5">
        <v>1.52</v>
      </c>
      <c r="G4326" s="26">
        <v>0.76</v>
      </c>
      <c r="H4326" s="89">
        <v>8.3741019877473667E-3</v>
      </c>
      <c r="I4326" s="99"/>
      <c r="J4326" s="61" t="s">
        <v>163</v>
      </c>
      <c r="K4326" s="100">
        <v>1</v>
      </c>
      <c r="L4326" s="101">
        <v>8.3741019877473667E-3</v>
      </c>
      <c r="M4326" s="62"/>
    </row>
    <row r="4327" spans="1:13" x14ac:dyDescent="0.3">
      <c r="A4327" s="62"/>
      <c r="B4327" s="6" t="s">
        <v>1645</v>
      </c>
      <c r="C4327" s="7"/>
      <c r="D4327" s="3" t="s">
        <v>5</v>
      </c>
      <c r="E4327" s="4">
        <v>1.5</v>
      </c>
      <c r="F4327" s="5">
        <v>0.44</v>
      </c>
      <c r="G4327" s="26">
        <v>0.66</v>
      </c>
      <c r="H4327" s="89">
        <v>7.2722464630437661E-3</v>
      </c>
      <c r="I4327" s="99"/>
      <c r="J4327" s="61" t="s">
        <v>163</v>
      </c>
      <c r="K4327" s="100">
        <v>1</v>
      </c>
      <c r="L4327" s="101">
        <v>7.2722464630437661E-3</v>
      </c>
      <c r="M4327" s="62"/>
    </row>
    <row r="4328" spans="1:13" x14ac:dyDescent="0.3">
      <c r="A4328" s="62"/>
      <c r="B4328" s="6" t="s">
        <v>1663</v>
      </c>
      <c r="C4328" s="7"/>
      <c r="D4328" s="3" t="s">
        <v>5</v>
      </c>
      <c r="E4328" s="4">
        <v>1</v>
      </c>
      <c r="F4328" s="5">
        <v>1.5</v>
      </c>
      <c r="G4328" s="26">
        <v>1.5</v>
      </c>
      <c r="H4328" s="89">
        <v>1.6527832870554014E-2</v>
      </c>
      <c r="I4328" s="99"/>
      <c r="J4328" s="61" t="s">
        <v>163</v>
      </c>
      <c r="K4328" s="100">
        <v>1</v>
      </c>
      <c r="L4328" s="101">
        <v>1.6527832870554014E-2</v>
      </c>
      <c r="M4328" s="62"/>
    </row>
    <row r="4329" spans="1:13" x14ac:dyDescent="0.3">
      <c r="A4329" s="62"/>
      <c r="B4329" s="6">
        <v>0</v>
      </c>
      <c r="C4329" s="7"/>
      <c r="D4329" s="3">
        <v>0</v>
      </c>
      <c r="E4329" s="4"/>
      <c r="F4329" s="5">
        <v>0</v>
      </c>
      <c r="G4329" s="26">
        <v>0</v>
      </c>
      <c r="H4329" s="89">
        <v>0</v>
      </c>
      <c r="I4329" s="99"/>
      <c r="J4329" s="61">
        <v>0</v>
      </c>
      <c r="K4329" s="100">
        <v>0</v>
      </c>
      <c r="L4329" s="101">
        <v>0</v>
      </c>
      <c r="M4329" s="62"/>
    </row>
    <row r="4330" spans="1:13" x14ac:dyDescent="0.3">
      <c r="A4330" s="62"/>
      <c r="B4330" s="6">
        <v>0</v>
      </c>
      <c r="C4330" s="7"/>
      <c r="D4330" s="3">
        <v>0</v>
      </c>
      <c r="E4330" s="4"/>
      <c r="F4330" s="5">
        <v>0</v>
      </c>
      <c r="G4330" s="26">
        <v>0</v>
      </c>
      <c r="H4330" s="89">
        <v>0</v>
      </c>
      <c r="I4330" s="99"/>
      <c r="J4330" s="61">
        <v>0</v>
      </c>
      <c r="K4330" s="100">
        <v>0</v>
      </c>
      <c r="L4330" s="101">
        <v>0</v>
      </c>
      <c r="M4330" s="62"/>
    </row>
    <row r="4331" spans="1:13" x14ac:dyDescent="0.3">
      <c r="A4331" s="62"/>
      <c r="B4331" s="6">
        <v>0</v>
      </c>
      <c r="C4331" s="7"/>
      <c r="D4331" s="3">
        <v>0</v>
      </c>
      <c r="E4331" s="4"/>
      <c r="F4331" s="5">
        <v>0</v>
      </c>
      <c r="G4331" s="26">
        <v>0</v>
      </c>
      <c r="H4331" s="89">
        <v>0</v>
      </c>
      <c r="I4331" s="99"/>
      <c r="J4331" s="61">
        <v>0</v>
      </c>
      <c r="K4331" s="100">
        <v>0</v>
      </c>
      <c r="L4331" s="101">
        <v>0</v>
      </c>
      <c r="M4331" s="62"/>
    </row>
    <row r="4332" spans="1:13" x14ac:dyDescent="0.3">
      <c r="A4332" s="62"/>
      <c r="B4332" s="6">
        <v>0</v>
      </c>
      <c r="C4332" s="7"/>
      <c r="D4332" s="3">
        <v>0</v>
      </c>
      <c r="E4332" s="4"/>
      <c r="F4332" s="5">
        <v>0</v>
      </c>
      <c r="G4332" s="26">
        <v>0</v>
      </c>
      <c r="H4332" s="89">
        <v>0</v>
      </c>
      <c r="I4332" s="99"/>
      <c r="J4332" s="61">
        <v>0</v>
      </c>
      <c r="K4332" s="100">
        <v>0</v>
      </c>
      <c r="L4332" s="101">
        <v>0</v>
      </c>
      <c r="M4332" s="62"/>
    </row>
    <row r="4333" spans="1:13" x14ac:dyDescent="0.3">
      <c r="A4333" s="62"/>
      <c r="B4333" s="6">
        <v>0</v>
      </c>
      <c r="C4333" s="7"/>
      <c r="D4333" s="3">
        <v>0</v>
      </c>
      <c r="E4333" s="4"/>
      <c r="F4333" s="5">
        <v>0</v>
      </c>
      <c r="G4333" s="26">
        <v>0</v>
      </c>
      <c r="H4333" s="89">
        <v>0</v>
      </c>
      <c r="I4333" s="99"/>
      <c r="J4333" s="61">
        <v>0</v>
      </c>
      <c r="K4333" s="100">
        <v>0</v>
      </c>
      <c r="L4333" s="101">
        <v>0</v>
      </c>
      <c r="M4333" s="62"/>
    </row>
    <row r="4334" spans="1:13" x14ac:dyDescent="0.3">
      <c r="A4334" s="62"/>
      <c r="B4334" s="6">
        <v>0</v>
      </c>
      <c r="C4334" s="7"/>
      <c r="D4334" s="3">
        <v>0</v>
      </c>
      <c r="E4334" s="4"/>
      <c r="F4334" s="5">
        <v>0</v>
      </c>
      <c r="G4334" s="26">
        <v>0</v>
      </c>
      <c r="H4334" s="89">
        <v>0</v>
      </c>
      <c r="I4334" s="99"/>
      <c r="J4334" s="61">
        <v>0</v>
      </c>
      <c r="K4334" s="100">
        <v>0</v>
      </c>
      <c r="L4334" s="101">
        <v>0</v>
      </c>
      <c r="M4334" s="62"/>
    </row>
    <row r="4335" spans="1:13" x14ac:dyDescent="0.3">
      <c r="A4335" s="62"/>
      <c r="B4335" s="6">
        <v>0</v>
      </c>
      <c r="C4335" s="7"/>
      <c r="D4335" s="3">
        <v>0</v>
      </c>
      <c r="E4335" s="4"/>
      <c r="F4335" s="5">
        <v>0</v>
      </c>
      <c r="G4335" s="26">
        <v>0</v>
      </c>
      <c r="H4335" s="89">
        <v>0</v>
      </c>
      <c r="I4335" s="99"/>
      <c r="J4335" s="61">
        <v>0</v>
      </c>
      <c r="K4335" s="100">
        <v>0</v>
      </c>
      <c r="L4335" s="101">
        <v>0</v>
      </c>
      <c r="M4335" s="62"/>
    </row>
    <row r="4336" spans="1:13" x14ac:dyDescent="0.3">
      <c r="A4336" s="62"/>
      <c r="B4336" s="6">
        <v>0</v>
      </c>
      <c r="C4336" s="7"/>
      <c r="D4336" s="3">
        <v>0</v>
      </c>
      <c r="E4336" s="4"/>
      <c r="F4336" s="5">
        <v>0</v>
      </c>
      <c r="G4336" s="26">
        <v>0</v>
      </c>
      <c r="H4336" s="89">
        <v>0</v>
      </c>
      <c r="I4336" s="99"/>
      <c r="J4336" s="61">
        <v>0</v>
      </c>
      <c r="K4336" s="100">
        <v>0</v>
      </c>
      <c r="L4336" s="101">
        <v>0</v>
      </c>
      <c r="M4336" s="62"/>
    </row>
    <row r="4337" spans="1:13" x14ac:dyDescent="0.3">
      <c r="A4337" s="62"/>
      <c r="B4337" s="58" t="s">
        <v>62</v>
      </c>
      <c r="C4337" s="46"/>
      <c r="D4337" s="37"/>
      <c r="E4337" s="38"/>
      <c r="F4337" s="39"/>
      <c r="G4337" s="193">
        <v>89.37</v>
      </c>
      <c r="H4337" s="106" t="s">
        <v>62</v>
      </c>
      <c r="I4337" s="103"/>
      <c r="J4337" s="85"/>
      <c r="K4337" s="104" t="s">
        <v>156</v>
      </c>
      <c r="L4337" s="95">
        <v>3.713253118251135E-2</v>
      </c>
      <c r="M4337" s="62"/>
    </row>
    <row r="4338" spans="1:13" x14ac:dyDescent="0.3">
      <c r="A4338" s="62"/>
      <c r="B4338" s="194" t="s">
        <v>63</v>
      </c>
      <c r="C4338" s="195"/>
      <c r="D4338" s="196"/>
      <c r="E4338" s="197"/>
      <c r="F4338" s="155"/>
      <c r="G4338" s="197"/>
      <c r="H4338" s="115"/>
      <c r="I4338" s="202"/>
      <c r="J4338" s="203"/>
      <c r="K4338" s="178"/>
      <c r="L4338" s="204">
        <v>0</v>
      </c>
      <c r="M4338" s="62"/>
    </row>
    <row r="4339" spans="1:13" ht="28.8" x14ac:dyDescent="0.3">
      <c r="A4339" s="62"/>
      <c r="B4339" s="53" t="s">
        <v>53</v>
      </c>
      <c r="C4339" s="210"/>
      <c r="D4339" s="211" t="s">
        <v>0</v>
      </c>
      <c r="E4339" s="201" t="s">
        <v>1</v>
      </c>
      <c r="F4339" s="156" t="s">
        <v>61</v>
      </c>
      <c r="G4339" s="188" t="s">
        <v>56</v>
      </c>
      <c r="H4339" s="111" t="s">
        <v>158</v>
      </c>
      <c r="I4339" s="112" t="s">
        <v>159</v>
      </c>
      <c r="J4339" s="112" t="s">
        <v>160</v>
      </c>
      <c r="K4339" s="113" t="s">
        <v>161</v>
      </c>
      <c r="L4339" s="114" t="s">
        <v>162</v>
      </c>
      <c r="M4339" s="62"/>
    </row>
    <row r="4340" spans="1:13" x14ac:dyDescent="0.3">
      <c r="A4340" s="62"/>
      <c r="B4340" s="6">
        <v>0</v>
      </c>
      <c r="C4340" s="7"/>
      <c r="D4340" s="3">
        <v>0</v>
      </c>
      <c r="E4340" s="26"/>
      <c r="F4340" s="5">
        <v>0</v>
      </c>
      <c r="G4340" s="191">
        <v>0</v>
      </c>
      <c r="H4340" s="170">
        <v>0</v>
      </c>
      <c r="I4340" s="171"/>
      <c r="J4340" s="192">
        <v>0</v>
      </c>
      <c r="K4340" s="172">
        <v>0</v>
      </c>
      <c r="L4340" s="173">
        <v>0</v>
      </c>
      <c r="M4340" s="62"/>
    </row>
    <row r="4341" spans="1:13" x14ac:dyDescent="0.3">
      <c r="A4341" s="62"/>
      <c r="B4341" s="6">
        <v>0</v>
      </c>
      <c r="C4341" s="7"/>
      <c r="D4341" s="3">
        <v>0</v>
      </c>
      <c r="E4341" s="26"/>
      <c r="F4341" s="5">
        <v>0</v>
      </c>
      <c r="G4341" s="26">
        <v>0</v>
      </c>
      <c r="H4341" s="89">
        <v>0</v>
      </c>
      <c r="I4341" s="99"/>
      <c r="J4341" s="61">
        <v>0</v>
      </c>
      <c r="K4341" s="100">
        <v>0</v>
      </c>
      <c r="L4341" s="101">
        <v>0</v>
      </c>
      <c r="M4341" s="62"/>
    </row>
    <row r="4342" spans="1:13" x14ac:dyDescent="0.3">
      <c r="A4342" s="62"/>
      <c r="B4342" s="6">
        <v>0</v>
      </c>
      <c r="C4342" s="7"/>
      <c r="D4342" s="3">
        <v>0</v>
      </c>
      <c r="E4342" s="26"/>
      <c r="F4342" s="5">
        <v>0</v>
      </c>
      <c r="G4342" s="26">
        <v>0</v>
      </c>
      <c r="H4342" s="89">
        <v>0</v>
      </c>
      <c r="I4342" s="99"/>
      <c r="J4342" s="61">
        <v>0</v>
      </c>
      <c r="K4342" s="100">
        <v>0</v>
      </c>
      <c r="L4342" s="101">
        <v>0</v>
      </c>
      <c r="M4342" s="62"/>
    </row>
    <row r="4343" spans="1:13" x14ac:dyDescent="0.3">
      <c r="A4343" s="62"/>
      <c r="B4343" s="6">
        <v>0</v>
      </c>
      <c r="C4343" s="7"/>
      <c r="D4343" s="3">
        <v>0</v>
      </c>
      <c r="E4343" s="26"/>
      <c r="F4343" s="5">
        <v>0</v>
      </c>
      <c r="G4343" s="26">
        <v>0</v>
      </c>
      <c r="H4343" s="89">
        <v>0</v>
      </c>
      <c r="I4343" s="99"/>
      <c r="J4343" s="61">
        <v>0</v>
      </c>
      <c r="K4343" s="100">
        <v>0</v>
      </c>
      <c r="L4343" s="101">
        <v>0</v>
      </c>
      <c r="M4343" s="62"/>
    </row>
    <row r="4344" spans="1:13" x14ac:dyDescent="0.3">
      <c r="A4344" s="62"/>
      <c r="B4344" s="6">
        <v>0</v>
      </c>
      <c r="C4344" s="7"/>
      <c r="D4344" s="3">
        <v>0</v>
      </c>
      <c r="E4344" s="26"/>
      <c r="F4344" s="5">
        <v>0</v>
      </c>
      <c r="G4344" s="26">
        <v>0</v>
      </c>
      <c r="H4344" s="89">
        <v>0</v>
      </c>
      <c r="I4344" s="99"/>
      <c r="J4344" s="61">
        <v>0</v>
      </c>
      <c r="K4344" s="100">
        <v>0</v>
      </c>
      <c r="L4344" s="101">
        <v>0</v>
      </c>
      <c r="M4344" s="62"/>
    </row>
    <row r="4345" spans="1:13" ht="15" thickBot="1" x14ac:dyDescent="0.35">
      <c r="A4345" s="62"/>
      <c r="B4345" s="59" t="s">
        <v>64</v>
      </c>
      <c r="C4345" s="42"/>
      <c r="D4345" s="43"/>
      <c r="E4345" s="44"/>
      <c r="F4345" s="45"/>
      <c r="G4345" s="191">
        <v>0</v>
      </c>
      <c r="H4345" s="106" t="s">
        <v>64</v>
      </c>
      <c r="I4345" s="103"/>
      <c r="J4345" s="85"/>
      <c r="K4345" s="104" t="s">
        <v>156</v>
      </c>
      <c r="L4345" s="95">
        <v>0</v>
      </c>
      <c r="M4345" s="62"/>
    </row>
    <row r="4346" spans="1:13" x14ac:dyDescent="0.3">
      <c r="A4346" s="62"/>
      <c r="B4346" s="64"/>
      <c r="C4346" s="68"/>
      <c r="D4346" s="69" t="s">
        <v>65</v>
      </c>
      <c r="E4346" s="70"/>
      <c r="F4346" s="71"/>
      <c r="G4346" s="88">
        <v>90.756</v>
      </c>
      <c r="H4346" s="179"/>
      <c r="I4346" s="212"/>
      <c r="J4346" s="213"/>
      <c r="K4346" s="214"/>
      <c r="L4346" s="180"/>
      <c r="M4346" s="62"/>
    </row>
    <row r="4347" spans="1:13" x14ac:dyDescent="0.3">
      <c r="A4347" s="62"/>
      <c r="B4347" s="63"/>
      <c r="C4347" s="68"/>
      <c r="D4347" s="72" t="s">
        <v>7</v>
      </c>
      <c r="E4347" s="215"/>
      <c r="F4347" s="181">
        <v>0.1</v>
      </c>
      <c r="G4347" s="215">
        <v>9.0760000000000005</v>
      </c>
      <c r="H4347" s="120"/>
      <c r="I4347" s="124"/>
      <c r="J4347" s="141"/>
      <c r="K4347" s="125"/>
      <c r="L4347" s="119"/>
      <c r="M4347" s="62"/>
    </row>
    <row r="4348" spans="1:13" x14ac:dyDescent="0.3">
      <c r="A4348" s="62"/>
      <c r="B4348" s="63"/>
      <c r="C4348" s="68"/>
      <c r="D4348" s="72" t="s">
        <v>8</v>
      </c>
      <c r="E4348" s="215"/>
      <c r="F4348" s="181">
        <v>0.1</v>
      </c>
      <c r="G4348" s="215">
        <v>9.0760000000000005</v>
      </c>
      <c r="H4348" s="120"/>
      <c r="I4348" s="124"/>
      <c r="J4348" s="141"/>
      <c r="K4348" s="125"/>
      <c r="L4348" s="119"/>
      <c r="M4348" s="62"/>
    </row>
    <row r="4349" spans="1:13" x14ac:dyDescent="0.3">
      <c r="A4349" s="62"/>
      <c r="B4349" s="63" t="s">
        <v>66</v>
      </c>
      <c r="C4349" s="68"/>
      <c r="D4349" s="75" t="s">
        <v>67</v>
      </c>
      <c r="E4349" s="76"/>
      <c r="F4349" s="71"/>
      <c r="G4349" s="76">
        <v>108.908</v>
      </c>
      <c r="H4349" s="120"/>
      <c r="I4349" s="124"/>
      <c r="J4349" s="141"/>
      <c r="K4349" s="125"/>
      <c r="L4349" s="119"/>
      <c r="M4349" s="62"/>
    </row>
    <row r="4350" spans="1:13" ht="15" thickBot="1" x14ac:dyDescent="0.35">
      <c r="A4350" s="62"/>
      <c r="B4350" s="63"/>
      <c r="C4350" s="68"/>
      <c r="D4350" s="77" t="s">
        <v>68</v>
      </c>
      <c r="E4350" s="78"/>
      <c r="F4350" s="79"/>
      <c r="G4350" s="78">
        <v>108.91</v>
      </c>
      <c r="H4350" s="134">
        <v>1</v>
      </c>
      <c r="I4350" s="126"/>
      <c r="J4350" s="142"/>
      <c r="K4350" s="127"/>
      <c r="L4350" s="135">
        <v>5.1967913967120631E-2</v>
      </c>
      <c r="M4350" s="62"/>
    </row>
    <row r="4351" spans="1:13" x14ac:dyDescent="0.3">
      <c r="A4351" s="62"/>
      <c r="B4351" s="63"/>
      <c r="C4351" s="68"/>
      <c r="D4351" s="80"/>
      <c r="E4351" s="67"/>
      <c r="F4351" s="65"/>
      <c r="G4351" s="67"/>
      <c r="H4351" s="47"/>
      <c r="I4351" s="47"/>
      <c r="J4351" s="60"/>
      <c r="K4351" s="47"/>
      <c r="L4351" s="47"/>
      <c r="M4351" s="62"/>
    </row>
    <row r="4352" spans="1:13" x14ac:dyDescent="0.3">
      <c r="A4352" s="62"/>
      <c r="B4352" s="63"/>
      <c r="C4352" s="68"/>
      <c r="D4352" s="80"/>
      <c r="E4352" s="67"/>
      <c r="F4352" s="65"/>
      <c r="G4352" s="67"/>
      <c r="H4352" s="47"/>
      <c r="I4352" s="47"/>
      <c r="J4352" s="60"/>
      <c r="K4352" s="47"/>
      <c r="L4352" s="47"/>
      <c r="M4352" s="62"/>
    </row>
    <row r="4353" spans="1:13" x14ac:dyDescent="0.3">
      <c r="A4353" s="62"/>
      <c r="B4353" s="63"/>
      <c r="C4353" s="68"/>
      <c r="D4353" s="80"/>
      <c r="E4353" s="67"/>
      <c r="F4353" s="65"/>
      <c r="G4353" s="67"/>
      <c r="H4353" s="47"/>
      <c r="I4353" s="47"/>
      <c r="J4353" s="60"/>
      <c r="K4353" s="47"/>
      <c r="L4353" s="47"/>
      <c r="M4353" s="62"/>
    </row>
    <row r="4354" spans="1:13" x14ac:dyDescent="0.3">
      <c r="A4354" s="62"/>
      <c r="B4354" s="136" t="s">
        <v>1808</v>
      </c>
      <c r="C4354" s="81"/>
      <c r="D4354" s="80"/>
      <c r="E4354" s="67"/>
      <c r="F4354" s="82"/>
      <c r="G4354" s="82"/>
      <c r="H4354" s="47"/>
      <c r="I4354" s="47"/>
      <c r="J4354" s="60"/>
      <c r="K4354" s="47"/>
      <c r="L4354" s="47"/>
      <c r="M4354" s="62"/>
    </row>
    <row r="4355" spans="1:13" x14ac:dyDescent="0.3">
      <c r="A4355" s="62"/>
      <c r="B4355" s="216" t="s">
        <v>6</v>
      </c>
      <c r="C4355" s="217"/>
      <c r="D4355" s="80"/>
      <c r="E4355" s="67"/>
      <c r="F4355" s="62"/>
      <c r="G4355" s="62"/>
      <c r="H4355" s="47"/>
      <c r="I4355" s="47"/>
      <c r="J4355" s="60"/>
      <c r="K4355" s="47"/>
      <c r="L4355" s="47"/>
      <c r="M4355" s="62"/>
    </row>
    <row r="4356" spans="1:13" x14ac:dyDescent="0.3">
      <c r="A4356" s="62"/>
      <c r="B4356" s="84"/>
      <c r="C4356" s="62"/>
      <c r="D4356" s="80"/>
      <c r="E4356" s="67"/>
      <c r="F4356" s="62"/>
      <c r="G4356" s="62"/>
      <c r="H4356" s="47"/>
      <c r="I4356" s="47"/>
      <c r="J4356" s="60"/>
      <c r="K4356" s="47"/>
      <c r="L4356" s="47"/>
      <c r="M4356" s="62"/>
    </row>
    <row r="4357" spans="1:13" x14ac:dyDescent="0.3">
      <c r="A4357" s="62"/>
      <c r="B4357" s="129"/>
      <c r="C4357" s="129"/>
      <c r="D4357" s="129"/>
      <c r="J4357" s="1"/>
    </row>
    <row r="4358" spans="1:13" x14ac:dyDescent="0.3">
      <c r="A4358" s="62"/>
      <c r="B4358" s="130"/>
      <c r="C4358" s="130"/>
      <c r="D4358" s="130"/>
      <c r="J4358" s="1"/>
    </row>
    <row r="4359" spans="1:13" ht="15.6" x14ac:dyDescent="0.3">
      <c r="A4359" s="62"/>
      <c r="B4359" s="47"/>
      <c r="C4359" s="47"/>
      <c r="D4359" s="715" t="s">
        <v>166</v>
      </c>
      <c r="E4359" s="715"/>
      <c r="F4359" s="715"/>
      <c r="J4359" s="1"/>
    </row>
    <row r="4360" spans="1:13" x14ac:dyDescent="0.3">
      <c r="A4360" s="62"/>
      <c r="B4360" s="132"/>
      <c r="C4360" s="132"/>
      <c r="D4360" s="132"/>
      <c r="J4360" s="1"/>
    </row>
    <row r="4361" spans="1:13" ht="82.2" customHeight="1" x14ac:dyDescent="0.3">
      <c r="A4361" s="62"/>
      <c r="B4361" s="710" t="s">
        <v>1809</v>
      </c>
      <c r="C4361" s="710"/>
      <c r="D4361" s="710"/>
      <c r="E4361" s="710"/>
      <c r="F4361" s="710"/>
      <c r="G4361" s="710"/>
      <c r="H4361" s="710"/>
      <c r="I4361" s="710"/>
      <c r="J4361" s="710"/>
      <c r="K4361" s="710"/>
      <c r="L4361" s="710"/>
    </row>
    <row r="4362" spans="1:13" x14ac:dyDescent="0.3">
      <c r="A4362" s="62"/>
      <c r="B4362" s="63"/>
      <c r="C4362" s="9"/>
      <c r="D4362" s="10"/>
      <c r="E4362" s="11"/>
      <c r="F4362" s="12"/>
      <c r="G4362" s="13"/>
      <c r="H4362" s="47"/>
      <c r="I4362" s="47"/>
      <c r="J4362" s="60"/>
      <c r="K4362" s="47"/>
      <c r="L4362" s="47"/>
      <c r="M4362" s="62"/>
    </row>
    <row r="4363" spans="1:13" x14ac:dyDescent="0.3">
      <c r="A4363" s="62"/>
      <c r="B4363" s="48" t="s">
        <v>48</v>
      </c>
      <c r="C4363" s="9"/>
      <c r="D4363" s="10"/>
      <c r="E4363" s="11"/>
      <c r="F4363" s="11"/>
      <c r="G4363" s="11"/>
      <c r="H4363" s="47"/>
      <c r="I4363" s="47"/>
      <c r="J4363" s="60"/>
      <c r="K4363" s="47"/>
      <c r="L4363" s="47"/>
      <c r="M4363" s="62"/>
    </row>
    <row r="4364" spans="1:13" x14ac:dyDescent="0.3">
      <c r="A4364" s="62"/>
      <c r="B4364" s="64" t="s">
        <v>49</v>
      </c>
      <c r="C4364" s="62" t="s">
        <v>1166</v>
      </c>
      <c r="D4364" s="62"/>
      <c r="E4364" s="62"/>
      <c r="F4364" s="47"/>
      <c r="G4364" s="47"/>
      <c r="H4364" s="47"/>
      <c r="I4364" s="65" t="s">
        <v>50</v>
      </c>
      <c r="J4364" s="68" t="s">
        <v>5</v>
      </c>
      <c r="K4364" s="47"/>
      <c r="L4364" s="47"/>
      <c r="M4364" s="62"/>
    </row>
    <row r="4365" spans="1:13" ht="15" thickBot="1" x14ac:dyDescent="0.35">
      <c r="A4365" s="62"/>
      <c r="B4365" s="64" t="s">
        <v>51</v>
      </c>
      <c r="C4365" s="62" t="s">
        <v>650</v>
      </c>
      <c r="D4365" s="62"/>
      <c r="E4365" s="62"/>
      <c r="F4365" s="47"/>
      <c r="G4365" s="62" t="s">
        <v>651</v>
      </c>
      <c r="H4365" s="47"/>
      <c r="I4365" s="47"/>
      <c r="J4365" s="60"/>
      <c r="K4365" s="47"/>
      <c r="L4365" s="47"/>
      <c r="M4365" s="62"/>
    </row>
    <row r="4366" spans="1:13" ht="15" thickTop="1" x14ac:dyDescent="0.3">
      <c r="A4366" s="62"/>
      <c r="B4366" s="49" t="s">
        <v>52</v>
      </c>
      <c r="C4366" s="14"/>
      <c r="D4366" s="15"/>
      <c r="E4366" s="16"/>
      <c r="F4366" s="17"/>
      <c r="G4366" s="16"/>
      <c r="H4366" s="711" t="s">
        <v>164</v>
      </c>
      <c r="I4366" s="712"/>
      <c r="J4366" s="712"/>
      <c r="K4366" s="712"/>
      <c r="L4366" s="713"/>
      <c r="M4366" s="62"/>
    </row>
    <row r="4367" spans="1:13" ht="28.8" x14ac:dyDescent="0.3">
      <c r="A4367" s="62"/>
      <c r="B4367" s="186" t="s">
        <v>53</v>
      </c>
      <c r="C4367" s="187" t="s">
        <v>1</v>
      </c>
      <c r="D4367" s="161" t="s">
        <v>54</v>
      </c>
      <c r="E4367" s="188" t="s">
        <v>23</v>
      </c>
      <c r="F4367" s="188" t="s">
        <v>55</v>
      </c>
      <c r="G4367" s="188" t="s">
        <v>56</v>
      </c>
      <c r="H4367" s="90" t="s">
        <v>158</v>
      </c>
      <c r="I4367" s="169" t="s">
        <v>159</v>
      </c>
      <c r="J4367" s="169" t="s">
        <v>160</v>
      </c>
      <c r="K4367" s="169" t="s">
        <v>161</v>
      </c>
      <c r="L4367" s="92" t="s">
        <v>162</v>
      </c>
      <c r="M4367" s="62"/>
    </row>
    <row r="4368" spans="1:13" x14ac:dyDescent="0.3">
      <c r="A4368" s="62"/>
      <c r="B4368" s="189">
        <v>0</v>
      </c>
      <c r="C4368" s="187"/>
      <c r="D4368" s="190">
        <v>0</v>
      </c>
      <c r="E4368" s="191">
        <v>0</v>
      </c>
      <c r="F4368" s="505">
        <v>0.1</v>
      </c>
      <c r="G4368" s="191">
        <v>0</v>
      </c>
      <c r="H4368" s="170">
        <v>0</v>
      </c>
      <c r="I4368" s="171"/>
      <c r="J4368" s="192">
        <v>0</v>
      </c>
      <c r="K4368" s="172">
        <v>0</v>
      </c>
      <c r="L4368" s="173">
        <v>0</v>
      </c>
      <c r="M4368" s="62"/>
    </row>
    <row r="4369" spans="1:13" x14ac:dyDescent="0.3">
      <c r="A4369" s="62"/>
      <c r="B4369" s="6">
        <v>0</v>
      </c>
      <c r="C4369" s="25"/>
      <c r="D4369" s="3">
        <v>0</v>
      </c>
      <c r="E4369" s="26">
        <v>0</v>
      </c>
      <c r="F4369" s="27"/>
      <c r="G4369" s="26">
        <v>0</v>
      </c>
      <c r="H4369" s="89">
        <v>0</v>
      </c>
      <c r="I4369" s="99"/>
      <c r="J4369" s="61">
        <v>0</v>
      </c>
      <c r="K4369" s="100">
        <v>0</v>
      </c>
      <c r="L4369" s="101">
        <v>0</v>
      </c>
      <c r="M4369" s="62"/>
    </row>
    <row r="4370" spans="1:13" x14ac:dyDescent="0.3">
      <c r="A4370" s="62"/>
      <c r="B4370" s="6">
        <v>0</v>
      </c>
      <c r="C4370" s="25"/>
      <c r="D4370" s="3">
        <v>0</v>
      </c>
      <c r="E4370" s="26">
        <v>0</v>
      </c>
      <c r="F4370" s="27"/>
      <c r="G4370" s="26">
        <v>0</v>
      </c>
      <c r="H4370" s="89">
        <v>0</v>
      </c>
      <c r="I4370" s="99"/>
      <c r="J4370" s="61">
        <v>0</v>
      </c>
      <c r="K4370" s="100">
        <v>0</v>
      </c>
      <c r="L4370" s="101">
        <v>0</v>
      </c>
      <c r="M4370" s="62"/>
    </row>
    <row r="4371" spans="1:13" x14ac:dyDescent="0.3">
      <c r="A4371" s="62"/>
      <c r="B4371" s="6">
        <v>0</v>
      </c>
      <c r="C4371" s="25"/>
      <c r="D4371" s="3">
        <v>0</v>
      </c>
      <c r="E4371" s="26">
        <v>0</v>
      </c>
      <c r="F4371" s="27"/>
      <c r="G4371" s="26">
        <v>0</v>
      </c>
      <c r="H4371" s="89">
        <v>0</v>
      </c>
      <c r="I4371" s="99"/>
      <c r="J4371" s="61">
        <v>0</v>
      </c>
      <c r="K4371" s="100">
        <v>0</v>
      </c>
      <c r="L4371" s="101">
        <v>0</v>
      </c>
      <c r="M4371" s="62"/>
    </row>
    <row r="4372" spans="1:13" x14ac:dyDescent="0.3">
      <c r="A4372" s="62"/>
      <c r="B4372" s="6">
        <v>0</v>
      </c>
      <c r="C4372" s="25"/>
      <c r="D4372" s="3">
        <v>0</v>
      </c>
      <c r="E4372" s="26">
        <v>0</v>
      </c>
      <c r="F4372" s="27"/>
      <c r="G4372" s="26">
        <v>0</v>
      </c>
      <c r="H4372" s="89">
        <v>0</v>
      </c>
      <c r="I4372" s="99"/>
      <c r="J4372" s="61">
        <v>0</v>
      </c>
      <c r="K4372" s="100">
        <v>0</v>
      </c>
      <c r="L4372" s="101">
        <v>0</v>
      </c>
      <c r="M4372" s="62"/>
    </row>
    <row r="4373" spans="1:13" x14ac:dyDescent="0.3">
      <c r="A4373" s="62"/>
      <c r="B4373" s="6">
        <v>0</v>
      </c>
      <c r="C4373" s="25"/>
      <c r="D4373" s="3">
        <v>0</v>
      </c>
      <c r="E4373" s="26">
        <v>0</v>
      </c>
      <c r="F4373" s="27"/>
      <c r="G4373" s="26">
        <v>0</v>
      </c>
      <c r="H4373" s="89">
        <v>0</v>
      </c>
      <c r="I4373" s="99"/>
      <c r="J4373" s="61">
        <v>0</v>
      </c>
      <c r="K4373" s="100">
        <v>0</v>
      </c>
      <c r="L4373" s="101">
        <v>0</v>
      </c>
      <c r="M4373" s="62"/>
    </row>
    <row r="4374" spans="1:13" x14ac:dyDescent="0.3">
      <c r="A4374" s="62"/>
      <c r="B4374" s="6" t="s">
        <v>1562</v>
      </c>
      <c r="C4374" s="25"/>
      <c r="D4374" s="3">
        <v>0</v>
      </c>
      <c r="E4374" s="26">
        <v>0</v>
      </c>
      <c r="F4374" s="27"/>
      <c r="G4374" s="26">
        <v>6.6000000000000003E-2</v>
      </c>
      <c r="H4374" s="89">
        <v>3.0821533978406246E-4</v>
      </c>
      <c r="I4374" s="99"/>
      <c r="J4374" s="61" t="s">
        <v>165</v>
      </c>
      <c r="K4374" s="100">
        <v>0.4</v>
      </c>
      <c r="L4374" s="101">
        <v>1.2328613591362498E-4</v>
      </c>
      <c r="M4374" s="62"/>
    </row>
    <row r="4375" spans="1:13" x14ac:dyDescent="0.3">
      <c r="A4375" s="62"/>
      <c r="B4375" s="6" t="s">
        <v>57</v>
      </c>
      <c r="C4375" s="25"/>
      <c r="D4375" s="28"/>
      <c r="E4375" s="26"/>
      <c r="F4375" s="27"/>
      <c r="G4375" s="193">
        <v>6.6000000000000003E-2</v>
      </c>
      <c r="H4375" s="102" t="s">
        <v>57</v>
      </c>
      <c r="I4375" s="103"/>
      <c r="J4375" s="85"/>
      <c r="K4375" s="104" t="s">
        <v>156</v>
      </c>
      <c r="L4375" s="105">
        <v>1.2328613591362498E-4</v>
      </c>
      <c r="M4375" s="62"/>
    </row>
    <row r="4376" spans="1:13" x14ac:dyDescent="0.3">
      <c r="A4376" s="62"/>
      <c r="B4376" s="194" t="s">
        <v>22</v>
      </c>
      <c r="C4376" s="195"/>
      <c r="D4376" s="196"/>
      <c r="E4376" s="197"/>
      <c r="F4376" s="155"/>
      <c r="G4376" s="87"/>
      <c r="H4376" s="107"/>
      <c r="I4376" s="174"/>
      <c r="J4376" s="175"/>
      <c r="K4376" s="176"/>
      <c r="L4376" s="110"/>
      <c r="M4376" s="62"/>
    </row>
    <row r="4377" spans="1:13" ht="28.8" x14ac:dyDescent="0.3">
      <c r="A4377" s="62"/>
      <c r="B4377" s="198" t="s">
        <v>58</v>
      </c>
      <c r="C4377" s="199" t="s">
        <v>1</v>
      </c>
      <c r="D4377" s="200" t="s">
        <v>59</v>
      </c>
      <c r="E4377" s="156" t="s">
        <v>23</v>
      </c>
      <c r="F4377" s="156" t="s">
        <v>55</v>
      </c>
      <c r="G4377" s="201" t="s">
        <v>56</v>
      </c>
      <c r="H4377" s="90" t="s">
        <v>158</v>
      </c>
      <c r="I4377" s="169" t="s">
        <v>159</v>
      </c>
      <c r="J4377" s="169" t="s">
        <v>160</v>
      </c>
      <c r="K4377" s="177" t="s">
        <v>161</v>
      </c>
      <c r="L4377" s="92" t="s">
        <v>162</v>
      </c>
      <c r="M4377" s="62"/>
    </row>
    <row r="4378" spans="1:13" x14ac:dyDescent="0.3">
      <c r="A4378" s="62"/>
      <c r="B4378" s="8">
        <v>0</v>
      </c>
      <c r="C4378" s="25">
        <v>1</v>
      </c>
      <c r="D4378" s="3">
        <v>4.0999999999999996</v>
      </c>
      <c r="E4378" s="26">
        <v>4.0999999999999996</v>
      </c>
      <c r="F4378" s="26">
        <v>0.1</v>
      </c>
      <c r="G4378" s="26">
        <v>0.41</v>
      </c>
      <c r="H4378" s="170">
        <v>1.9146710501737212E-3</v>
      </c>
      <c r="I4378" s="171"/>
      <c r="J4378" s="192" t="s">
        <v>163</v>
      </c>
      <c r="K4378" s="100">
        <v>1</v>
      </c>
      <c r="L4378" s="173">
        <v>1.9146710501737212E-3</v>
      </c>
      <c r="M4378" s="62"/>
    </row>
    <row r="4379" spans="1:13" x14ac:dyDescent="0.3">
      <c r="A4379" s="62"/>
      <c r="B4379" s="8" t="s">
        <v>85</v>
      </c>
      <c r="C4379" s="25">
        <v>1</v>
      </c>
      <c r="D4379" s="3">
        <v>4.55</v>
      </c>
      <c r="E4379" s="26">
        <v>4.55</v>
      </c>
      <c r="F4379" s="26">
        <v>0.1</v>
      </c>
      <c r="G4379" s="26">
        <v>0.45500000000000002</v>
      </c>
      <c r="H4379" s="89">
        <v>2.124817872753764E-3</v>
      </c>
      <c r="I4379" s="99"/>
      <c r="J4379" s="61" t="s">
        <v>163</v>
      </c>
      <c r="K4379" s="100">
        <v>1</v>
      </c>
      <c r="L4379" s="101">
        <v>2.124817872753764E-3</v>
      </c>
      <c r="M4379" s="62"/>
    </row>
    <row r="4380" spans="1:13" x14ac:dyDescent="0.3">
      <c r="A4380" s="62"/>
      <c r="B4380" s="550" t="s">
        <v>86</v>
      </c>
      <c r="C4380" s="25">
        <v>1</v>
      </c>
      <c r="D4380" s="3">
        <v>4.55</v>
      </c>
      <c r="E4380" s="26">
        <v>4.55</v>
      </c>
      <c r="F4380" s="26">
        <v>0.1</v>
      </c>
      <c r="G4380" s="26">
        <v>0.45500000000000002</v>
      </c>
      <c r="H4380" s="89">
        <v>2.124817872753764E-3</v>
      </c>
      <c r="I4380" s="99"/>
      <c r="J4380" s="61" t="s">
        <v>163</v>
      </c>
      <c r="K4380" s="100">
        <v>1</v>
      </c>
      <c r="L4380" s="101">
        <v>2.124817872753764E-3</v>
      </c>
      <c r="M4380" s="62"/>
    </row>
    <row r="4381" spans="1:13" x14ac:dyDescent="0.3">
      <c r="A4381" s="62"/>
      <c r="B4381" s="8"/>
      <c r="C4381" s="25"/>
      <c r="D4381" s="3"/>
      <c r="E4381" s="26"/>
      <c r="F4381" s="27"/>
      <c r="G4381" s="26"/>
      <c r="H4381" s="89"/>
      <c r="I4381" s="99"/>
      <c r="J4381" s="61"/>
      <c r="K4381" s="100"/>
      <c r="L4381" s="101"/>
      <c r="M4381" s="62"/>
    </row>
    <row r="4382" spans="1:13" x14ac:dyDescent="0.3">
      <c r="A4382" s="62"/>
      <c r="B4382" s="8">
        <v>0</v>
      </c>
      <c r="C4382" s="25"/>
      <c r="D4382" s="3">
        <v>0</v>
      </c>
      <c r="E4382" s="26">
        <v>0</v>
      </c>
      <c r="F4382" s="27"/>
      <c r="G4382" s="26">
        <v>0</v>
      </c>
      <c r="H4382" s="89">
        <v>0</v>
      </c>
      <c r="I4382" s="99"/>
      <c r="J4382" s="61">
        <v>0</v>
      </c>
      <c r="K4382" s="100">
        <v>0</v>
      </c>
      <c r="L4382" s="101">
        <v>0</v>
      </c>
      <c r="M4382" s="62"/>
    </row>
    <row r="4383" spans="1:13" x14ac:dyDescent="0.3">
      <c r="A4383" s="62"/>
      <c r="B4383" s="8">
        <v>0</v>
      </c>
      <c r="C4383" s="25"/>
      <c r="D4383" s="3">
        <v>0</v>
      </c>
      <c r="E4383" s="26">
        <v>0</v>
      </c>
      <c r="F4383" s="27"/>
      <c r="G4383" s="26">
        <v>0</v>
      </c>
      <c r="H4383" s="89">
        <v>0</v>
      </c>
      <c r="I4383" s="99"/>
      <c r="J4383" s="61">
        <v>0</v>
      </c>
      <c r="K4383" s="100">
        <v>0</v>
      </c>
      <c r="L4383" s="101">
        <v>0</v>
      </c>
      <c r="M4383" s="62"/>
    </row>
    <row r="4384" spans="1:13" x14ac:dyDescent="0.3">
      <c r="A4384" s="62"/>
      <c r="B4384" s="8">
        <v>0</v>
      </c>
      <c r="C4384" s="25"/>
      <c r="D4384" s="3">
        <v>0</v>
      </c>
      <c r="E4384" s="26">
        <v>0</v>
      </c>
      <c r="F4384" s="27"/>
      <c r="G4384" s="26">
        <v>0</v>
      </c>
      <c r="H4384" s="89">
        <v>0</v>
      </c>
      <c r="I4384" s="99"/>
      <c r="J4384" s="61">
        <v>0</v>
      </c>
      <c r="K4384" s="100">
        <v>0</v>
      </c>
      <c r="L4384" s="101">
        <v>0</v>
      </c>
      <c r="M4384" s="62"/>
    </row>
    <row r="4385" spans="1:13" x14ac:dyDescent="0.3">
      <c r="A4385" s="62"/>
      <c r="B4385" s="8">
        <v>0</v>
      </c>
      <c r="C4385" s="25"/>
      <c r="D4385" s="3">
        <v>0</v>
      </c>
      <c r="E4385" s="26">
        <v>0</v>
      </c>
      <c r="F4385" s="27"/>
      <c r="G4385" s="26">
        <v>0</v>
      </c>
      <c r="H4385" s="89">
        <v>0</v>
      </c>
      <c r="I4385" s="99"/>
      <c r="J4385" s="61">
        <v>0</v>
      </c>
      <c r="K4385" s="100">
        <v>0</v>
      </c>
      <c r="L4385" s="101">
        <v>0</v>
      </c>
      <c r="M4385" s="62"/>
    </row>
    <row r="4386" spans="1:13" x14ac:dyDescent="0.3">
      <c r="A4386" s="62"/>
      <c r="B4386" s="8">
        <v>0</v>
      </c>
      <c r="C4386" s="25"/>
      <c r="D4386" s="3">
        <v>0</v>
      </c>
      <c r="E4386" s="26">
        <v>0</v>
      </c>
      <c r="F4386" s="27"/>
      <c r="G4386" s="26">
        <v>0</v>
      </c>
      <c r="H4386" s="89">
        <v>0</v>
      </c>
      <c r="I4386" s="99"/>
      <c r="J4386" s="61">
        <v>0</v>
      </c>
      <c r="K4386" s="100">
        <v>0</v>
      </c>
      <c r="L4386" s="101">
        <v>0</v>
      </c>
      <c r="M4386" s="62"/>
    </row>
    <row r="4387" spans="1:13" x14ac:dyDescent="0.3">
      <c r="A4387" s="62"/>
      <c r="B4387" s="6" t="s">
        <v>60</v>
      </c>
      <c r="C4387" s="25"/>
      <c r="D4387" s="28"/>
      <c r="E4387" s="26"/>
      <c r="F4387" s="27"/>
      <c r="G4387" s="193">
        <v>1.32</v>
      </c>
      <c r="H4387" s="106" t="s">
        <v>60</v>
      </c>
      <c r="I4387" s="103"/>
      <c r="J4387" s="85"/>
      <c r="K4387" s="104" t="s">
        <v>156</v>
      </c>
      <c r="L4387" s="95">
        <v>6.1643067956812497E-3</v>
      </c>
      <c r="M4387" s="62"/>
    </row>
    <row r="4388" spans="1:13" x14ac:dyDescent="0.3">
      <c r="A4388" s="62"/>
      <c r="B4388" s="194" t="s">
        <v>38</v>
      </c>
      <c r="C4388" s="195"/>
      <c r="D4388" s="196"/>
      <c r="E4388" s="196"/>
      <c r="F4388" s="196"/>
      <c r="G4388" s="196"/>
      <c r="H4388" s="115"/>
      <c r="I4388" s="202"/>
      <c r="J4388" s="203"/>
      <c r="K4388" s="178"/>
      <c r="L4388" s="204"/>
      <c r="M4388" s="62"/>
    </row>
    <row r="4389" spans="1:13" ht="28.8" x14ac:dyDescent="0.3">
      <c r="A4389" s="62"/>
      <c r="B4389" s="53" t="s">
        <v>53</v>
      </c>
      <c r="C4389" s="195"/>
      <c r="D4389" s="205" t="s">
        <v>0</v>
      </c>
      <c r="E4389" s="206" t="s">
        <v>1</v>
      </c>
      <c r="F4389" s="207" t="s">
        <v>61</v>
      </c>
      <c r="G4389" s="188" t="s">
        <v>56</v>
      </c>
      <c r="H4389" s="111" t="s">
        <v>158</v>
      </c>
      <c r="I4389" s="112" t="s">
        <v>159</v>
      </c>
      <c r="J4389" s="112" t="s">
        <v>160</v>
      </c>
      <c r="K4389" s="113" t="s">
        <v>161</v>
      </c>
      <c r="L4389" s="114" t="s">
        <v>162</v>
      </c>
      <c r="M4389" s="62"/>
    </row>
    <row r="4390" spans="1:13" x14ac:dyDescent="0.3">
      <c r="A4390" s="62"/>
      <c r="B4390" s="189" t="s">
        <v>1664</v>
      </c>
      <c r="C4390" s="195"/>
      <c r="D4390" s="190" t="s">
        <v>5</v>
      </c>
      <c r="E4390" s="153">
        <v>1</v>
      </c>
      <c r="F4390" s="154">
        <v>210</v>
      </c>
      <c r="G4390" s="191">
        <v>210</v>
      </c>
      <c r="H4390" s="170">
        <v>0.98068517204019878</v>
      </c>
      <c r="I4390" s="171"/>
      <c r="J4390" s="192" t="s">
        <v>1219</v>
      </c>
      <c r="K4390" s="172">
        <v>0</v>
      </c>
      <c r="L4390" s="173">
        <v>0</v>
      </c>
      <c r="M4390" s="521"/>
    </row>
    <row r="4391" spans="1:13" x14ac:dyDescent="0.3">
      <c r="A4391" s="62"/>
      <c r="B4391" s="6" t="s">
        <v>1665</v>
      </c>
      <c r="C4391" s="7"/>
      <c r="D4391" s="3" t="s">
        <v>5</v>
      </c>
      <c r="E4391" s="4">
        <v>1</v>
      </c>
      <c r="F4391" s="5">
        <v>2.75</v>
      </c>
      <c r="G4391" s="26">
        <v>2.75</v>
      </c>
      <c r="H4391" s="89">
        <v>1.2842305824335936E-2</v>
      </c>
      <c r="I4391" s="99"/>
      <c r="J4391" s="61" t="s">
        <v>163</v>
      </c>
      <c r="K4391" s="100">
        <v>1</v>
      </c>
      <c r="L4391" s="101">
        <v>1.2842305824335936E-2</v>
      </c>
      <c r="M4391" s="62"/>
    </row>
    <row r="4392" spans="1:13" x14ac:dyDescent="0.3">
      <c r="A4392" s="62"/>
      <c r="B4392" s="6"/>
      <c r="C4392" s="7"/>
      <c r="D4392" s="3"/>
      <c r="E4392" s="4"/>
      <c r="F4392" s="5"/>
      <c r="G4392" s="26"/>
      <c r="H4392" s="89"/>
      <c r="I4392" s="99"/>
      <c r="J4392" s="61"/>
      <c r="K4392" s="100"/>
      <c r="L4392" s="101"/>
      <c r="M4392" s="62"/>
    </row>
    <row r="4393" spans="1:13" x14ac:dyDescent="0.3">
      <c r="A4393" s="62"/>
      <c r="B4393" s="6"/>
      <c r="C4393" s="7"/>
      <c r="D4393" s="3"/>
      <c r="E4393" s="4"/>
      <c r="F4393" s="5"/>
      <c r="G4393" s="26"/>
      <c r="H4393" s="89"/>
      <c r="I4393" s="99"/>
      <c r="J4393" s="61"/>
      <c r="K4393" s="100"/>
      <c r="L4393" s="101"/>
      <c r="M4393" s="62"/>
    </row>
    <row r="4394" spans="1:13" x14ac:dyDescent="0.3">
      <c r="A4394" s="62"/>
      <c r="B4394" s="6"/>
      <c r="C4394" s="7"/>
      <c r="D4394" s="3"/>
      <c r="E4394" s="4"/>
      <c r="F4394" s="5"/>
      <c r="G4394" s="26"/>
      <c r="H4394" s="89"/>
      <c r="I4394" s="99"/>
      <c r="J4394" s="61"/>
      <c r="K4394" s="100"/>
      <c r="L4394" s="101"/>
      <c r="M4394" s="62"/>
    </row>
    <row r="4395" spans="1:13" x14ac:dyDescent="0.3">
      <c r="A4395" s="62"/>
      <c r="B4395" s="6">
        <v>0</v>
      </c>
      <c r="C4395" s="7"/>
      <c r="D4395" s="3">
        <v>0</v>
      </c>
      <c r="E4395" s="4"/>
      <c r="F4395" s="5">
        <v>0</v>
      </c>
      <c r="G4395" s="26">
        <v>0</v>
      </c>
      <c r="H4395" s="89">
        <v>0</v>
      </c>
      <c r="I4395" s="99"/>
      <c r="J4395" s="61">
        <v>0</v>
      </c>
      <c r="K4395" s="100">
        <v>0</v>
      </c>
      <c r="L4395" s="101">
        <v>0</v>
      </c>
      <c r="M4395" s="62"/>
    </row>
    <row r="4396" spans="1:13" x14ac:dyDescent="0.3">
      <c r="A4396" s="62"/>
      <c r="B4396" s="6">
        <v>0</v>
      </c>
      <c r="C4396" s="7"/>
      <c r="D4396" s="3">
        <v>0</v>
      </c>
      <c r="E4396" s="4"/>
      <c r="F4396" s="5">
        <v>0</v>
      </c>
      <c r="G4396" s="26">
        <v>0</v>
      </c>
      <c r="H4396" s="89">
        <v>0</v>
      </c>
      <c r="I4396" s="99"/>
      <c r="J4396" s="61">
        <v>0</v>
      </c>
      <c r="K4396" s="100">
        <v>0</v>
      </c>
      <c r="L4396" s="101">
        <v>0</v>
      </c>
      <c r="M4396" s="62"/>
    </row>
    <row r="4397" spans="1:13" x14ac:dyDescent="0.3">
      <c r="A4397" s="62"/>
      <c r="B4397" s="6">
        <v>0</v>
      </c>
      <c r="C4397" s="7"/>
      <c r="D4397" s="3">
        <v>0</v>
      </c>
      <c r="E4397" s="4"/>
      <c r="F4397" s="5">
        <v>0</v>
      </c>
      <c r="G4397" s="26">
        <v>0</v>
      </c>
      <c r="H4397" s="89">
        <v>0</v>
      </c>
      <c r="I4397" s="99"/>
      <c r="J4397" s="61">
        <v>0</v>
      </c>
      <c r="K4397" s="100">
        <v>0</v>
      </c>
      <c r="L4397" s="101">
        <v>0</v>
      </c>
      <c r="M4397" s="62"/>
    </row>
    <row r="4398" spans="1:13" x14ac:dyDescent="0.3">
      <c r="A4398" s="62"/>
      <c r="B4398" s="6">
        <v>0</v>
      </c>
      <c r="C4398" s="7"/>
      <c r="D4398" s="3">
        <v>0</v>
      </c>
      <c r="E4398" s="4"/>
      <c r="F4398" s="5">
        <v>0</v>
      </c>
      <c r="G4398" s="26">
        <v>0</v>
      </c>
      <c r="H4398" s="89">
        <v>0</v>
      </c>
      <c r="I4398" s="99"/>
      <c r="J4398" s="61">
        <v>0</v>
      </c>
      <c r="K4398" s="100">
        <v>0</v>
      </c>
      <c r="L4398" s="101">
        <v>0</v>
      </c>
      <c r="M4398" s="62"/>
    </row>
    <row r="4399" spans="1:13" x14ac:dyDescent="0.3">
      <c r="A4399" s="62"/>
      <c r="B4399" s="6">
        <v>0</v>
      </c>
      <c r="C4399" s="7"/>
      <c r="D4399" s="3">
        <v>0</v>
      </c>
      <c r="E4399" s="4"/>
      <c r="F4399" s="5">
        <v>0</v>
      </c>
      <c r="G4399" s="26">
        <v>0</v>
      </c>
      <c r="H4399" s="89">
        <v>0</v>
      </c>
      <c r="I4399" s="99"/>
      <c r="J4399" s="61">
        <v>0</v>
      </c>
      <c r="K4399" s="100">
        <v>0</v>
      </c>
      <c r="L4399" s="101">
        <v>0</v>
      </c>
      <c r="M4399" s="62"/>
    </row>
    <row r="4400" spans="1:13" x14ac:dyDescent="0.3">
      <c r="A4400" s="62"/>
      <c r="B4400" s="6">
        <v>0</v>
      </c>
      <c r="C4400" s="7"/>
      <c r="D4400" s="3">
        <v>0</v>
      </c>
      <c r="E4400" s="4"/>
      <c r="F4400" s="5">
        <v>0</v>
      </c>
      <c r="G4400" s="26">
        <v>0</v>
      </c>
      <c r="H4400" s="89">
        <v>0</v>
      </c>
      <c r="I4400" s="99"/>
      <c r="J4400" s="61">
        <v>0</v>
      </c>
      <c r="K4400" s="100">
        <v>0</v>
      </c>
      <c r="L4400" s="101">
        <v>0</v>
      </c>
      <c r="M4400" s="62"/>
    </row>
    <row r="4401" spans="1:13" x14ac:dyDescent="0.3">
      <c r="A4401" s="62"/>
      <c r="B4401" s="6">
        <v>0</v>
      </c>
      <c r="C4401" s="7"/>
      <c r="D4401" s="3">
        <v>0</v>
      </c>
      <c r="E4401" s="4"/>
      <c r="F4401" s="5">
        <v>0</v>
      </c>
      <c r="G4401" s="26">
        <v>0</v>
      </c>
      <c r="H4401" s="89">
        <v>0</v>
      </c>
      <c r="I4401" s="99"/>
      <c r="J4401" s="61">
        <v>0</v>
      </c>
      <c r="K4401" s="100">
        <v>0</v>
      </c>
      <c r="L4401" s="101">
        <v>0</v>
      </c>
      <c r="M4401" s="62"/>
    </row>
    <row r="4402" spans="1:13" x14ac:dyDescent="0.3">
      <c r="A4402" s="62"/>
      <c r="B4402" s="6">
        <v>0</v>
      </c>
      <c r="C4402" s="7"/>
      <c r="D4402" s="3">
        <v>0</v>
      </c>
      <c r="E4402" s="4"/>
      <c r="F4402" s="5">
        <v>0</v>
      </c>
      <c r="G4402" s="26">
        <v>0</v>
      </c>
      <c r="H4402" s="89">
        <v>0</v>
      </c>
      <c r="I4402" s="99"/>
      <c r="J4402" s="61">
        <v>0</v>
      </c>
      <c r="K4402" s="100">
        <v>0</v>
      </c>
      <c r="L4402" s="101">
        <v>0</v>
      </c>
      <c r="M4402" s="62"/>
    </row>
    <row r="4403" spans="1:13" x14ac:dyDescent="0.3">
      <c r="A4403" s="62"/>
      <c r="B4403" s="58" t="s">
        <v>62</v>
      </c>
      <c r="C4403" s="46"/>
      <c r="D4403" s="37"/>
      <c r="E4403" s="38"/>
      <c r="F4403" s="39"/>
      <c r="G4403" s="193">
        <v>212.75</v>
      </c>
      <c r="H4403" s="106" t="s">
        <v>62</v>
      </c>
      <c r="I4403" s="103"/>
      <c r="J4403" s="85"/>
      <c r="K4403" s="104" t="s">
        <v>156</v>
      </c>
      <c r="L4403" s="95">
        <v>1.2842305824335936E-2</v>
      </c>
      <c r="M4403" s="62"/>
    </row>
    <row r="4404" spans="1:13" x14ac:dyDescent="0.3">
      <c r="A4404" s="62"/>
      <c r="B4404" s="194" t="s">
        <v>63</v>
      </c>
      <c r="C4404" s="195"/>
      <c r="D4404" s="196"/>
      <c r="E4404" s="197"/>
      <c r="F4404" s="155"/>
      <c r="G4404" s="197"/>
      <c r="H4404" s="115"/>
      <c r="I4404" s="202"/>
      <c r="J4404" s="203"/>
      <c r="K4404" s="178"/>
      <c r="L4404" s="204">
        <v>0</v>
      </c>
      <c r="M4404" s="62"/>
    </row>
    <row r="4405" spans="1:13" ht="28.8" x14ac:dyDescent="0.3">
      <c r="A4405" s="62"/>
      <c r="B4405" s="53" t="s">
        <v>53</v>
      </c>
      <c r="C4405" s="210"/>
      <c r="D4405" s="211" t="s">
        <v>0</v>
      </c>
      <c r="E4405" s="201" t="s">
        <v>1</v>
      </c>
      <c r="F4405" s="156" t="s">
        <v>61</v>
      </c>
      <c r="G4405" s="188" t="s">
        <v>56</v>
      </c>
      <c r="H4405" s="111" t="s">
        <v>158</v>
      </c>
      <c r="I4405" s="112" t="s">
        <v>159</v>
      </c>
      <c r="J4405" s="112" t="s">
        <v>160</v>
      </c>
      <c r="K4405" s="113" t="s">
        <v>161</v>
      </c>
      <c r="L4405" s="114" t="s">
        <v>162</v>
      </c>
      <c r="M4405" s="62"/>
    </row>
    <row r="4406" spans="1:13" x14ac:dyDescent="0.3">
      <c r="A4406" s="62"/>
      <c r="B4406" s="6">
        <v>0</v>
      </c>
      <c r="C4406" s="7"/>
      <c r="D4406" s="3">
        <v>0</v>
      </c>
      <c r="E4406" s="26"/>
      <c r="F4406" s="5">
        <v>0</v>
      </c>
      <c r="G4406" s="191">
        <v>0</v>
      </c>
      <c r="H4406" s="170">
        <v>0</v>
      </c>
      <c r="I4406" s="171"/>
      <c r="J4406" s="192">
        <v>0</v>
      </c>
      <c r="K4406" s="172">
        <v>0</v>
      </c>
      <c r="L4406" s="173">
        <v>0</v>
      </c>
      <c r="M4406" s="62"/>
    </row>
    <row r="4407" spans="1:13" x14ac:dyDescent="0.3">
      <c r="A4407" s="62"/>
      <c r="B4407" s="6">
        <v>0</v>
      </c>
      <c r="C4407" s="7"/>
      <c r="D4407" s="3">
        <v>0</v>
      </c>
      <c r="E4407" s="26"/>
      <c r="F4407" s="5">
        <v>0</v>
      </c>
      <c r="G4407" s="26">
        <v>0</v>
      </c>
      <c r="H4407" s="89">
        <v>0</v>
      </c>
      <c r="I4407" s="99"/>
      <c r="J4407" s="61">
        <v>0</v>
      </c>
      <c r="K4407" s="100">
        <v>0</v>
      </c>
      <c r="L4407" s="101">
        <v>0</v>
      </c>
      <c r="M4407" s="62"/>
    </row>
    <row r="4408" spans="1:13" x14ac:dyDescent="0.3">
      <c r="A4408" s="62"/>
      <c r="B4408" s="6">
        <v>0</v>
      </c>
      <c r="C4408" s="7"/>
      <c r="D4408" s="3">
        <v>0</v>
      </c>
      <c r="E4408" s="26"/>
      <c r="F4408" s="5">
        <v>0</v>
      </c>
      <c r="G4408" s="26">
        <v>0</v>
      </c>
      <c r="H4408" s="89">
        <v>0</v>
      </c>
      <c r="I4408" s="99"/>
      <c r="J4408" s="61">
        <v>0</v>
      </c>
      <c r="K4408" s="100">
        <v>0</v>
      </c>
      <c r="L4408" s="101">
        <v>0</v>
      </c>
      <c r="M4408" s="62"/>
    </row>
    <row r="4409" spans="1:13" x14ac:dyDescent="0.3">
      <c r="A4409" s="62"/>
      <c r="B4409" s="6">
        <v>0</v>
      </c>
      <c r="C4409" s="7"/>
      <c r="D4409" s="3">
        <v>0</v>
      </c>
      <c r="E4409" s="26"/>
      <c r="F4409" s="5">
        <v>0</v>
      </c>
      <c r="G4409" s="26">
        <v>0</v>
      </c>
      <c r="H4409" s="89">
        <v>0</v>
      </c>
      <c r="I4409" s="99"/>
      <c r="J4409" s="61">
        <v>0</v>
      </c>
      <c r="K4409" s="100">
        <v>0</v>
      </c>
      <c r="L4409" s="101">
        <v>0</v>
      </c>
      <c r="M4409" s="62"/>
    </row>
    <row r="4410" spans="1:13" x14ac:dyDescent="0.3">
      <c r="A4410" s="62"/>
      <c r="B4410" s="6">
        <v>0</v>
      </c>
      <c r="C4410" s="7"/>
      <c r="D4410" s="3">
        <v>0</v>
      </c>
      <c r="E4410" s="26"/>
      <c r="F4410" s="5">
        <v>0</v>
      </c>
      <c r="G4410" s="26">
        <v>0</v>
      </c>
      <c r="H4410" s="89">
        <v>0</v>
      </c>
      <c r="I4410" s="99"/>
      <c r="J4410" s="61">
        <v>0</v>
      </c>
      <c r="K4410" s="100">
        <v>0</v>
      </c>
      <c r="L4410" s="101">
        <v>0</v>
      </c>
      <c r="M4410" s="62"/>
    </row>
    <row r="4411" spans="1:13" ht="15" thickBot="1" x14ac:dyDescent="0.35">
      <c r="A4411" s="62"/>
      <c r="B4411" s="59" t="s">
        <v>64</v>
      </c>
      <c r="C4411" s="42"/>
      <c r="D4411" s="43"/>
      <c r="E4411" s="44"/>
      <c r="F4411" s="45"/>
      <c r="G4411" s="191">
        <v>0</v>
      </c>
      <c r="H4411" s="106" t="s">
        <v>64</v>
      </c>
      <c r="I4411" s="103"/>
      <c r="J4411" s="85"/>
      <c r="K4411" s="104" t="s">
        <v>156</v>
      </c>
      <c r="L4411" s="95">
        <v>0</v>
      </c>
      <c r="M4411" s="62"/>
    </row>
    <row r="4412" spans="1:13" x14ac:dyDescent="0.3">
      <c r="A4412" s="62"/>
      <c r="B4412" s="64"/>
      <c r="C4412" s="68"/>
      <c r="D4412" s="69" t="s">
        <v>65</v>
      </c>
      <c r="E4412" s="70"/>
      <c r="F4412" s="71"/>
      <c r="G4412" s="88">
        <v>214.136</v>
      </c>
      <c r="H4412" s="179"/>
      <c r="I4412" s="212"/>
      <c r="J4412" s="213"/>
      <c r="K4412" s="214"/>
      <c r="L4412" s="180"/>
      <c r="M4412" s="62"/>
    </row>
    <row r="4413" spans="1:13" x14ac:dyDescent="0.3">
      <c r="A4413" s="62"/>
      <c r="B4413" s="63"/>
      <c r="C4413" s="68"/>
      <c r="D4413" s="72" t="s">
        <v>7</v>
      </c>
      <c r="E4413" s="215"/>
      <c r="F4413" s="181">
        <v>0.1</v>
      </c>
      <c r="G4413" s="215">
        <v>21.414000000000001</v>
      </c>
      <c r="H4413" s="120"/>
      <c r="I4413" s="124"/>
      <c r="J4413" s="141"/>
      <c r="K4413" s="125"/>
      <c r="L4413" s="119"/>
      <c r="M4413" s="62"/>
    </row>
    <row r="4414" spans="1:13" x14ac:dyDescent="0.3">
      <c r="A4414" s="62"/>
      <c r="B4414" s="63"/>
      <c r="C4414" s="68"/>
      <c r="D4414" s="72" t="s">
        <v>8</v>
      </c>
      <c r="E4414" s="215"/>
      <c r="F4414" s="181">
        <v>0.1</v>
      </c>
      <c r="G4414" s="215">
        <v>21.414000000000001</v>
      </c>
      <c r="H4414" s="120"/>
      <c r="I4414" s="124"/>
      <c r="J4414" s="141"/>
      <c r="K4414" s="125"/>
      <c r="L4414" s="119"/>
      <c r="M4414" s="62"/>
    </row>
    <row r="4415" spans="1:13" x14ac:dyDescent="0.3">
      <c r="A4415" s="62"/>
      <c r="B4415" s="63" t="s">
        <v>66</v>
      </c>
      <c r="C4415" s="68"/>
      <c r="D4415" s="75" t="s">
        <v>67</v>
      </c>
      <c r="E4415" s="76"/>
      <c r="F4415" s="71"/>
      <c r="G4415" s="76">
        <v>256.964</v>
      </c>
      <c r="H4415" s="120"/>
      <c r="I4415" s="124"/>
      <c r="J4415" s="141"/>
      <c r="K4415" s="125"/>
      <c r="L4415" s="119"/>
      <c r="M4415" s="62"/>
    </row>
    <row r="4416" spans="1:13" ht="15" thickBot="1" x14ac:dyDescent="0.35">
      <c r="A4416" s="62"/>
      <c r="B4416" s="63"/>
      <c r="C4416" s="68"/>
      <c r="D4416" s="77" t="s">
        <v>68</v>
      </c>
      <c r="E4416" s="78"/>
      <c r="F4416" s="79"/>
      <c r="G4416" s="78">
        <v>256.95999999999998</v>
      </c>
      <c r="H4416" s="134">
        <v>1</v>
      </c>
      <c r="I4416" s="126"/>
      <c r="J4416" s="142"/>
      <c r="K4416" s="127"/>
      <c r="L4416" s="135">
        <v>1.912989875593081E-2</v>
      </c>
      <c r="M4416" s="62"/>
    </row>
    <row r="4417" spans="1:13" x14ac:dyDescent="0.3">
      <c r="A4417" s="62"/>
      <c r="B4417" s="63"/>
      <c r="C4417" s="68"/>
      <c r="D4417" s="80"/>
      <c r="E4417" s="67"/>
      <c r="F4417" s="65"/>
      <c r="G4417" s="67"/>
      <c r="H4417" s="47"/>
      <c r="I4417" s="47"/>
      <c r="J4417" s="60"/>
      <c r="K4417" s="47"/>
      <c r="L4417" s="47"/>
      <c r="M4417" s="62"/>
    </row>
    <row r="4418" spans="1:13" x14ac:dyDescent="0.3">
      <c r="A4418" s="62"/>
      <c r="B4418" s="63"/>
      <c r="C4418" s="68"/>
      <c r="D4418" s="80"/>
      <c r="E4418" s="67"/>
      <c r="F4418" s="65"/>
      <c r="G4418" s="67"/>
      <c r="H4418" s="47"/>
      <c r="I4418" s="47"/>
      <c r="J4418" s="60"/>
      <c r="K4418" s="47"/>
      <c r="L4418" s="47"/>
      <c r="M4418" s="62"/>
    </row>
    <row r="4419" spans="1:13" x14ac:dyDescent="0.3">
      <c r="A4419" s="62"/>
      <c r="B4419" s="63"/>
      <c r="C4419" s="68"/>
      <c r="D4419" s="80"/>
      <c r="E4419" s="67"/>
      <c r="F4419" s="65"/>
      <c r="G4419" s="67"/>
      <c r="H4419" s="47"/>
      <c r="I4419" s="47"/>
      <c r="J4419" s="60"/>
      <c r="K4419" s="47"/>
      <c r="L4419" s="47"/>
      <c r="M4419" s="62"/>
    </row>
    <row r="4420" spans="1:13" x14ac:dyDescent="0.3">
      <c r="A4420" s="62"/>
      <c r="B4420" s="136" t="s">
        <v>1808</v>
      </c>
      <c r="C4420" s="81"/>
      <c r="D4420" s="80"/>
      <c r="E4420" s="67"/>
      <c r="F4420" s="82"/>
      <c r="G4420" s="82"/>
      <c r="H4420" s="47"/>
      <c r="I4420" s="47"/>
      <c r="J4420" s="60"/>
      <c r="K4420" s="47"/>
      <c r="L4420" s="47"/>
      <c r="M4420" s="62"/>
    </row>
    <row r="4421" spans="1:13" x14ac:dyDescent="0.3">
      <c r="A4421" s="62"/>
      <c r="B4421" s="216" t="s">
        <v>6</v>
      </c>
      <c r="C4421" s="217"/>
      <c r="D4421" s="80"/>
      <c r="E4421" s="67"/>
      <c r="F4421" s="62"/>
      <c r="G4421" s="62"/>
      <c r="H4421" s="47"/>
      <c r="I4421" s="47"/>
      <c r="J4421" s="60"/>
      <c r="K4421" s="47"/>
      <c r="L4421" s="47"/>
      <c r="M4421" s="62"/>
    </row>
    <row r="4422" spans="1:13" x14ac:dyDescent="0.3">
      <c r="A4422" s="62"/>
      <c r="B4422" s="84"/>
      <c r="C4422" s="62"/>
      <c r="D4422" s="80"/>
      <c r="E4422" s="67"/>
      <c r="F4422" s="62"/>
      <c r="G4422" s="62"/>
      <c r="H4422" s="47"/>
      <c r="I4422" s="47"/>
      <c r="J4422" s="60"/>
      <c r="K4422" s="47"/>
      <c r="L4422" s="47"/>
      <c r="M4422" s="62"/>
    </row>
    <row r="4423" spans="1:13" x14ac:dyDescent="0.3">
      <c r="A4423" s="62"/>
      <c r="B4423" s="129"/>
      <c r="C4423" s="129"/>
      <c r="D4423" s="129"/>
      <c r="J4423" s="1"/>
    </row>
    <row r="4424" spans="1:13" x14ac:dyDescent="0.3">
      <c r="A4424" s="62"/>
      <c r="B4424" s="130"/>
      <c r="C4424" s="130"/>
      <c r="D4424" s="130"/>
      <c r="J4424" s="1"/>
    </row>
    <row r="4425" spans="1:13" ht="15.6" x14ac:dyDescent="0.3">
      <c r="A4425" s="62"/>
      <c r="B4425" s="47"/>
      <c r="C4425" s="47"/>
      <c r="D4425" s="715" t="s">
        <v>166</v>
      </c>
      <c r="E4425" s="715"/>
      <c r="F4425" s="715"/>
      <c r="J4425" s="1"/>
    </row>
    <row r="4426" spans="1:13" x14ac:dyDescent="0.3">
      <c r="A4426" s="62"/>
      <c r="B4426" s="132"/>
      <c r="C4426" s="132"/>
      <c r="D4426" s="132"/>
      <c r="J4426" s="1"/>
    </row>
    <row r="4427" spans="1:13" ht="82.2" customHeight="1" x14ac:dyDescent="0.3">
      <c r="A4427" s="62"/>
      <c r="B4427" s="710" t="s">
        <v>1809</v>
      </c>
      <c r="C4427" s="710"/>
      <c r="D4427" s="710"/>
      <c r="E4427" s="710"/>
      <c r="F4427" s="710"/>
      <c r="G4427" s="710"/>
      <c r="H4427" s="710"/>
      <c r="I4427" s="710"/>
      <c r="J4427" s="710"/>
      <c r="K4427" s="710"/>
      <c r="L4427" s="710"/>
    </row>
    <row r="4428" spans="1:13" x14ac:dyDescent="0.3">
      <c r="A4428" s="62"/>
      <c r="B4428" s="63"/>
      <c r="C4428" s="9"/>
      <c r="D4428" s="10"/>
      <c r="E4428" s="11"/>
      <c r="F4428" s="12"/>
      <c r="G4428" s="13"/>
      <c r="H4428" s="47"/>
      <c r="I4428" s="47"/>
      <c r="J4428" s="60"/>
      <c r="K4428" s="47"/>
      <c r="L4428" s="47"/>
      <c r="M4428" s="62"/>
    </row>
    <row r="4429" spans="1:13" x14ac:dyDescent="0.3">
      <c r="A4429" s="62"/>
      <c r="B4429" s="48" t="s">
        <v>48</v>
      </c>
      <c r="C4429" s="9"/>
      <c r="D4429" s="10"/>
      <c r="E4429" s="11"/>
      <c r="F4429" s="11"/>
      <c r="G4429" s="11"/>
      <c r="H4429" s="47"/>
      <c r="I4429" s="47"/>
      <c r="J4429" s="60"/>
      <c r="K4429" s="47"/>
      <c r="L4429" s="47"/>
      <c r="M4429" s="62"/>
    </row>
    <row r="4430" spans="1:13" x14ac:dyDescent="0.3">
      <c r="A4430" s="62"/>
      <c r="B4430" s="64" t="s">
        <v>49</v>
      </c>
      <c r="C4430" s="62" t="s">
        <v>1165</v>
      </c>
      <c r="D4430" s="62"/>
      <c r="E4430" s="62"/>
      <c r="F4430" s="47"/>
      <c r="G4430" s="47"/>
      <c r="H4430" s="47"/>
      <c r="I4430" s="65" t="s">
        <v>50</v>
      </c>
      <c r="J4430" s="68" t="s">
        <v>5</v>
      </c>
      <c r="K4430" s="47"/>
      <c r="L4430" s="47"/>
      <c r="M4430" s="62"/>
    </row>
    <row r="4431" spans="1:13" ht="15" thickBot="1" x14ac:dyDescent="0.35">
      <c r="A4431" s="62"/>
      <c r="B4431" s="64" t="s">
        <v>51</v>
      </c>
      <c r="C4431" s="62" t="s">
        <v>650</v>
      </c>
      <c r="D4431" s="62"/>
      <c r="E4431" s="62"/>
      <c r="F4431" s="47"/>
      <c r="G4431" s="62" t="s">
        <v>624</v>
      </c>
      <c r="H4431" s="47"/>
      <c r="I4431" s="47"/>
      <c r="J4431" s="60"/>
      <c r="K4431" s="47"/>
      <c r="L4431" s="47"/>
      <c r="M4431" s="62"/>
    </row>
    <row r="4432" spans="1:13" ht="15" thickTop="1" x14ac:dyDescent="0.3">
      <c r="A4432" s="62"/>
      <c r="B4432" s="49" t="s">
        <v>52</v>
      </c>
      <c r="C4432" s="14"/>
      <c r="D4432" s="15"/>
      <c r="E4432" s="16"/>
      <c r="F4432" s="17"/>
      <c r="G4432" s="16"/>
      <c r="H4432" s="711" t="s">
        <v>164</v>
      </c>
      <c r="I4432" s="712"/>
      <c r="J4432" s="712"/>
      <c r="K4432" s="712"/>
      <c r="L4432" s="713"/>
      <c r="M4432" s="62"/>
    </row>
    <row r="4433" spans="1:15" ht="28.8" x14ac:dyDescent="0.3">
      <c r="A4433" s="62"/>
      <c r="B4433" s="186" t="s">
        <v>53</v>
      </c>
      <c r="C4433" s="187" t="s">
        <v>1</v>
      </c>
      <c r="D4433" s="161" t="s">
        <v>54</v>
      </c>
      <c r="E4433" s="188" t="s">
        <v>23</v>
      </c>
      <c r="F4433" s="188" t="s">
        <v>55</v>
      </c>
      <c r="G4433" s="188" t="s">
        <v>56</v>
      </c>
      <c r="H4433" s="90" t="s">
        <v>158</v>
      </c>
      <c r="I4433" s="169" t="s">
        <v>159</v>
      </c>
      <c r="J4433" s="169" t="s">
        <v>160</v>
      </c>
      <c r="K4433" s="169" t="s">
        <v>161</v>
      </c>
      <c r="L4433" s="92" t="s">
        <v>162</v>
      </c>
      <c r="M4433" s="62"/>
    </row>
    <row r="4434" spans="1:15" x14ac:dyDescent="0.3">
      <c r="A4434" s="62"/>
      <c r="B4434" s="571">
        <v>0</v>
      </c>
      <c r="C4434" s="572"/>
      <c r="D4434" s="573">
        <v>0</v>
      </c>
      <c r="E4434" s="574">
        <v>0</v>
      </c>
      <c r="F4434" s="505">
        <v>0.1</v>
      </c>
      <c r="G4434" s="574">
        <v>0</v>
      </c>
      <c r="H4434" s="576">
        <v>0</v>
      </c>
      <c r="I4434" s="171"/>
      <c r="J4434" s="577">
        <v>0</v>
      </c>
      <c r="K4434" s="578">
        <v>0</v>
      </c>
      <c r="L4434" s="579">
        <v>0</v>
      </c>
      <c r="M4434" s="560"/>
      <c r="N4434" s="561"/>
      <c r="O4434" s="561"/>
    </row>
    <row r="4435" spans="1:15" x14ac:dyDescent="0.3">
      <c r="A4435" s="62"/>
      <c r="B4435" s="563">
        <v>0</v>
      </c>
      <c r="C4435" s="564"/>
      <c r="D4435" s="565">
        <v>0</v>
      </c>
      <c r="E4435" s="566">
        <v>0</v>
      </c>
      <c r="F4435" s="552"/>
      <c r="G4435" s="566">
        <v>0</v>
      </c>
      <c r="H4435" s="567">
        <v>0</v>
      </c>
      <c r="I4435" s="99"/>
      <c r="J4435" s="568">
        <v>0</v>
      </c>
      <c r="K4435" s="569">
        <v>0</v>
      </c>
      <c r="L4435" s="570">
        <v>0</v>
      </c>
      <c r="M4435" s="560"/>
      <c r="N4435" s="561"/>
      <c r="O4435" s="561"/>
    </row>
    <row r="4436" spans="1:15" x14ac:dyDescent="0.3">
      <c r="A4436" s="62"/>
      <c r="B4436" s="6">
        <v>0</v>
      </c>
      <c r="C4436" s="25"/>
      <c r="D4436" s="3">
        <v>0</v>
      </c>
      <c r="E4436" s="26">
        <v>0</v>
      </c>
      <c r="F4436" s="27"/>
      <c r="G4436" s="26">
        <v>0</v>
      </c>
      <c r="H4436" s="89">
        <v>0</v>
      </c>
      <c r="I4436" s="99"/>
      <c r="J4436" s="61">
        <v>0</v>
      </c>
      <c r="K4436" s="100">
        <v>0</v>
      </c>
      <c r="L4436" s="101">
        <v>0</v>
      </c>
      <c r="M4436" s="62"/>
    </row>
    <row r="4437" spans="1:15" x14ac:dyDescent="0.3">
      <c r="A4437" s="62"/>
      <c r="B4437" s="6">
        <v>0</v>
      </c>
      <c r="C4437" s="25"/>
      <c r="D4437" s="3">
        <v>0</v>
      </c>
      <c r="E4437" s="26">
        <v>0</v>
      </c>
      <c r="F4437" s="27"/>
      <c r="G4437" s="26">
        <v>0</v>
      </c>
      <c r="H4437" s="89">
        <v>0</v>
      </c>
      <c r="I4437" s="99"/>
      <c r="J4437" s="61">
        <v>0</v>
      </c>
      <c r="K4437" s="100">
        <v>0</v>
      </c>
      <c r="L4437" s="101">
        <v>0</v>
      </c>
      <c r="M4437" s="62"/>
    </row>
    <row r="4438" spans="1:15" x14ac:dyDescent="0.3">
      <c r="A4438" s="62"/>
      <c r="B4438" s="6">
        <v>0</v>
      </c>
      <c r="C4438" s="25"/>
      <c r="D4438" s="3">
        <v>0</v>
      </c>
      <c r="E4438" s="26">
        <v>0</v>
      </c>
      <c r="F4438" s="27"/>
      <c r="G4438" s="26">
        <v>0</v>
      </c>
      <c r="H4438" s="89">
        <v>0</v>
      </c>
      <c r="I4438" s="99"/>
      <c r="J4438" s="61">
        <v>0</v>
      </c>
      <c r="K4438" s="100">
        <v>0</v>
      </c>
      <c r="L4438" s="101">
        <v>0</v>
      </c>
      <c r="M4438" s="62"/>
    </row>
    <row r="4439" spans="1:15" x14ac:dyDescent="0.3">
      <c r="A4439" s="62"/>
      <c r="B4439" s="6">
        <v>0</v>
      </c>
      <c r="C4439" s="25"/>
      <c r="D4439" s="3">
        <v>0</v>
      </c>
      <c r="E4439" s="26">
        <v>0</v>
      </c>
      <c r="F4439" s="27"/>
      <c r="G4439" s="26">
        <v>0</v>
      </c>
      <c r="H4439" s="89">
        <v>0</v>
      </c>
      <c r="I4439" s="99"/>
      <c r="J4439" s="61">
        <v>0</v>
      </c>
      <c r="K4439" s="100">
        <v>0</v>
      </c>
      <c r="L4439" s="101">
        <v>0</v>
      </c>
      <c r="M4439" s="62"/>
    </row>
    <row r="4440" spans="1:15" x14ac:dyDescent="0.3">
      <c r="A4440" s="62"/>
      <c r="B4440" s="6" t="s">
        <v>1562</v>
      </c>
      <c r="C4440" s="25"/>
      <c r="D4440" s="3">
        <v>0</v>
      </c>
      <c r="E4440" s="26">
        <v>0</v>
      </c>
      <c r="F4440" s="27"/>
      <c r="G4440" s="26">
        <v>6.6000000000000003E-2</v>
      </c>
      <c r="H4440" s="89">
        <v>7.6839252284221414E-5</v>
      </c>
      <c r="I4440" s="99"/>
      <c r="J4440" s="61" t="s">
        <v>165</v>
      </c>
      <c r="K4440" s="100">
        <v>0.4</v>
      </c>
      <c r="L4440" s="101">
        <v>3.073570091368857E-5</v>
      </c>
      <c r="M4440" s="62"/>
    </row>
    <row r="4441" spans="1:15" x14ac:dyDescent="0.3">
      <c r="A4441" s="62"/>
      <c r="B4441" s="6" t="s">
        <v>57</v>
      </c>
      <c r="C4441" s="25"/>
      <c r="D4441" s="28"/>
      <c r="E4441" s="26"/>
      <c r="F4441" s="27"/>
      <c r="G4441" s="193">
        <v>6.6000000000000003E-2</v>
      </c>
      <c r="H4441" s="102" t="s">
        <v>57</v>
      </c>
      <c r="I4441" s="103"/>
      <c r="J4441" s="85"/>
      <c r="K4441" s="104" t="s">
        <v>156</v>
      </c>
      <c r="L4441" s="105">
        <v>3.073570091368857E-5</v>
      </c>
      <c r="M4441" s="62"/>
    </row>
    <row r="4442" spans="1:15" x14ac:dyDescent="0.3">
      <c r="A4442" s="62"/>
      <c r="B4442" s="194" t="s">
        <v>22</v>
      </c>
      <c r="C4442" s="195"/>
      <c r="D4442" s="196"/>
      <c r="E4442" s="197"/>
      <c r="F4442" s="155"/>
      <c r="G4442" s="87"/>
      <c r="H4442" s="107"/>
      <c r="I4442" s="174"/>
      <c r="J4442" s="175"/>
      <c r="K4442" s="176"/>
      <c r="L4442" s="110"/>
      <c r="M4442" s="62"/>
    </row>
    <row r="4443" spans="1:15" ht="28.8" x14ac:dyDescent="0.3">
      <c r="A4443" s="62"/>
      <c r="B4443" s="198" t="s">
        <v>58</v>
      </c>
      <c r="C4443" s="199" t="s">
        <v>1</v>
      </c>
      <c r="D4443" s="200" t="s">
        <v>59</v>
      </c>
      <c r="E4443" s="156" t="s">
        <v>23</v>
      </c>
      <c r="F4443" s="156" t="s">
        <v>55</v>
      </c>
      <c r="G4443" s="201" t="s">
        <v>56</v>
      </c>
      <c r="H4443" s="90" t="s">
        <v>158</v>
      </c>
      <c r="I4443" s="169" t="s">
        <v>159</v>
      </c>
      <c r="J4443" s="169" t="s">
        <v>160</v>
      </c>
      <c r="K4443" s="177" t="s">
        <v>161</v>
      </c>
      <c r="L4443" s="92" t="s">
        <v>162</v>
      </c>
      <c r="M4443" s="62"/>
    </row>
    <row r="4444" spans="1:15" x14ac:dyDescent="0.3">
      <c r="A4444" s="62"/>
      <c r="B4444" s="8">
        <v>0</v>
      </c>
      <c r="C4444" s="25">
        <v>1</v>
      </c>
      <c r="D4444" s="3">
        <v>4.0999999999999996</v>
      </c>
      <c r="E4444" s="26">
        <v>4.0999999999999996</v>
      </c>
      <c r="F4444" s="26">
        <v>0.1</v>
      </c>
      <c r="G4444" s="26">
        <v>0.41</v>
      </c>
      <c r="H4444" s="170">
        <v>4.7733474903834507E-4</v>
      </c>
      <c r="I4444" s="171"/>
      <c r="J4444" s="61" t="s">
        <v>163</v>
      </c>
      <c r="K4444" s="100">
        <v>1</v>
      </c>
      <c r="L4444" s="173">
        <v>4.7733474903834507E-4</v>
      </c>
      <c r="M4444" s="62"/>
    </row>
    <row r="4445" spans="1:15" x14ac:dyDescent="0.3">
      <c r="A4445" s="62"/>
      <c r="B4445" s="8" t="s">
        <v>85</v>
      </c>
      <c r="C4445" s="25">
        <v>1</v>
      </c>
      <c r="D4445" s="3">
        <v>4.55</v>
      </c>
      <c r="E4445" s="26">
        <v>4.55</v>
      </c>
      <c r="F4445" s="26">
        <v>0.1</v>
      </c>
      <c r="G4445" s="26">
        <v>0.45500000000000002</v>
      </c>
      <c r="H4445" s="89">
        <v>5.2972514832304155E-4</v>
      </c>
      <c r="I4445" s="99"/>
      <c r="J4445" s="61" t="s">
        <v>163</v>
      </c>
      <c r="K4445" s="100">
        <v>1</v>
      </c>
      <c r="L4445" s="101">
        <v>5.2972514832304155E-4</v>
      </c>
      <c r="M4445" s="62"/>
    </row>
    <row r="4446" spans="1:15" x14ac:dyDescent="0.3">
      <c r="A4446" s="62"/>
      <c r="B4446" s="550" t="s">
        <v>86</v>
      </c>
      <c r="C4446" s="25">
        <v>1</v>
      </c>
      <c r="D4446" s="3">
        <v>4.55</v>
      </c>
      <c r="E4446" s="26">
        <v>4.55</v>
      </c>
      <c r="F4446" s="26">
        <v>0.1</v>
      </c>
      <c r="G4446" s="26">
        <v>0.45500000000000002</v>
      </c>
      <c r="H4446" s="89">
        <v>5.2972514832304155E-4</v>
      </c>
      <c r="I4446" s="99"/>
      <c r="J4446" s="61" t="s">
        <v>163</v>
      </c>
      <c r="K4446" s="100">
        <v>1</v>
      </c>
      <c r="L4446" s="101">
        <v>5.2972514832304155E-4</v>
      </c>
      <c r="M4446" s="62"/>
    </row>
    <row r="4447" spans="1:15" x14ac:dyDescent="0.3">
      <c r="A4447" s="62"/>
      <c r="B4447" s="8"/>
      <c r="C4447" s="25"/>
      <c r="D4447" s="3"/>
      <c r="E4447" s="26"/>
      <c r="F4447" s="27"/>
      <c r="G4447" s="26"/>
      <c r="H4447" s="89"/>
      <c r="I4447" s="99"/>
      <c r="J4447" s="61"/>
      <c r="K4447" s="100"/>
      <c r="L4447" s="101"/>
      <c r="M4447" s="62"/>
    </row>
    <row r="4448" spans="1:15" x14ac:dyDescent="0.3">
      <c r="A4448" s="62"/>
      <c r="B4448" s="8">
        <v>0</v>
      </c>
      <c r="C4448" s="25"/>
      <c r="D4448" s="3">
        <v>0</v>
      </c>
      <c r="E4448" s="26">
        <v>0</v>
      </c>
      <c r="F4448" s="27"/>
      <c r="G4448" s="26">
        <v>0</v>
      </c>
      <c r="H4448" s="89">
        <v>0</v>
      </c>
      <c r="I4448" s="99"/>
      <c r="J4448" s="61">
        <v>0</v>
      </c>
      <c r="K4448" s="100">
        <v>0</v>
      </c>
      <c r="L4448" s="101">
        <v>0</v>
      </c>
      <c r="M4448" s="62"/>
    </row>
    <row r="4449" spans="1:13" x14ac:dyDescent="0.3">
      <c r="A4449" s="62"/>
      <c r="B4449" s="8">
        <v>0</v>
      </c>
      <c r="C4449" s="25"/>
      <c r="D4449" s="3">
        <v>0</v>
      </c>
      <c r="E4449" s="26">
        <v>0</v>
      </c>
      <c r="F4449" s="27"/>
      <c r="G4449" s="26">
        <v>0</v>
      </c>
      <c r="H4449" s="89">
        <v>0</v>
      </c>
      <c r="I4449" s="99"/>
      <c r="J4449" s="61">
        <v>0</v>
      </c>
      <c r="K4449" s="100">
        <v>0</v>
      </c>
      <c r="L4449" s="101">
        <v>0</v>
      </c>
      <c r="M4449" s="62"/>
    </row>
    <row r="4450" spans="1:13" x14ac:dyDescent="0.3">
      <c r="A4450" s="62"/>
      <c r="B4450" s="8">
        <v>0</v>
      </c>
      <c r="C4450" s="25"/>
      <c r="D4450" s="3">
        <v>0</v>
      </c>
      <c r="E4450" s="26">
        <v>0</v>
      </c>
      <c r="F4450" s="27"/>
      <c r="G4450" s="26">
        <v>0</v>
      </c>
      <c r="H4450" s="89">
        <v>0</v>
      </c>
      <c r="I4450" s="99"/>
      <c r="J4450" s="61">
        <v>0</v>
      </c>
      <c r="K4450" s="100">
        <v>0</v>
      </c>
      <c r="L4450" s="101">
        <v>0</v>
      </c>
      <c r="M4450" s="62"/>
    </row>
    <row r="4451" spans="1:13" x14ac:dyDescent="0.3">
      <c r="A4451" s="62"/>
      <c r="B4451" s="8">
        <v>0</v>
      </c>
      <c r="C4451" s="25"/>
      <c r="D4451" s="3">
        <v>0</v>
      </c>
      <c r="E4451" s="26">
        <v>0</v>
      </c>
      <c r="F4451" s="27"/>
      <c r="G4451" s="26">
        <v>0</v>
      </c>
      <c r="H4451" s="89">
        <v>0</v>
      </c>
      <c r="I4451" s="99"/>
      <c r="J4451" s="61">
        <v>0</v>
      </c>
      <c r="K4451" s="100">
        <v>0</v>
      </c>
      <c r="L4451" s="101">
        <v>0</v>
      </c>
      <c r="M4451" s="62"/>
    </row>
    <row r="4452" spans="1:13" x14ac:dyDescent="0.3">
      <c r="A4452" s="62"/>
      <c r="B4452" s="8">
        <v>0</v>
      </c>
      <c r="C4452" s="25"/>
      <c r="D4452" s="3">
        <v>0</v>
      </c>
      <c r="E4452" s="26">
        <v>0</v>
      </c>
      <c r="F4452" s="27"/>
      <c r="G4452" s="26">
        <v>0</v>
      </c>
      <c r="H4452" s="89">
        <v>0</v>
      </c>
      <c r="I4452" s="99"/>
      <c r="J4452" s="61">
        <v>0</v>
      </c>
      <c r="K4452" s="100">
        <v>0</v>
      </c>
      <c r="L4452" s="101">
        <v>0</v>
      </c>
      <c r="M4452" s="62"/>
    </row>
    <row r="4453" spans="1:13" x14ac:dyDescent="0.3">
      <c r="A4453" s="62"/>
      <c r="B4453" s="6" t="s">
        <v>60</v>
      </c>
      <c r="C4453" s="25"/>
      <c r="D4453" s="28"/>
      <c r="E4453" s="26"/>
      <c r="F4453" s="27"/>
      <c r="G4453" s="193">
        <v>1.32</v>
      </c>
      <c r="H4453" s="106" t="s">
        <v>60</v>
      </c>
      <c r="I4453" s="103"/>
      <c r="J4453" s="85"/>
      <c r="K4453" s="104" t="s">
        <v>156</v>
      </c>
      <c r="L4453" s="95">
        <v>1.5367850456844282E-3</v>
      </c>
      <c r="M4453" s="62"/>
    </row>
    <row r="4454" spans="1:13" x14ac:dyDescent="0.3">
      <c r="A4454" s="62"/>
      <c r="B4454" s="194" t="s">
        <v>38</v>
      </c>
      <c r="C4454" s="195"/>
      <c r="D4454" s="196"/>
      <c r="E4454" s="196"/>
      <c r="F4454" s="196"/>
      <c r="G4454" s="196"/>
      <c r="H4454" s="115"/>
      <c r="I4454" s="202"/>
      <c r="J4454" s="203"/>
      <c r="K4454" s="178"/>
      <c r="L4454" s="204"/>
      <c r="M4454" s="62"/>
    </row>
    <row r="4455" spans="1:13" ht="28.8" x14ac:dyDescent="0.3">
      <c r="A4455" s="62"/>
      <c r="B4455" s="53" t="s">
        <v>53</v>
      </c>
      <c r="C4455" s="195"/>
      <c r="D4455" s="205" t="s">
        <v>0</v>
      </c>
      <c r="E4455" s="206" t="s">
        <v>1</v>
      </c>
      <c r="F4455" s="207" t="s">
        <v>61</v>
      </c>
      <c r="G4455" s="188" t="s">
        <v>56</v>
      </c>
      <c r="H4455" s="111" t="s">
        <v>158</v>
      </c>
      <c r="I4455" s="112" t="s">
        <v>159</v>
      </c>
      <c r="J4455" s="112" t="s">
        <v>160</v>
      </c>
      <c r="K4455" s="113" t="s">
        <v>161</v>
      </c>
      <c r="L4455" s="114" t="s">
        <v>162</v>
      </c>
      <c r="M4455" s="62"/>
    </row>
    <row r="4456" spans="1:13" x14ac:dyDescent="0.3">
      <c r="A4456" s="62"/>
      <c r="B4456" s="189" t="s">
        <v>1165</v>
      </c>
      <c r="C4456" s="195"/>
      <c r="D4456" s="190" t="s">
        <v>5</v>
      </c>
      <c r="E4456" s="153">
        <v>1</v>
      </c>
      <c r="F4456" s="154">
        <v>856.45</v>
      </c>
      <c r="G4456" s="191">
        <v>856.45</v>
      </c>
      <c r="H4456" s="170">
        <v>0.99710572149729437</v>
      </c>
      <c r="I4456" s="171"/>
      <c r="J4456" s="192" t="s">
        <v>1219</v>
      </c>
      <c r="K4456" s="172">
        <v>0</v>
      </c>
      <c r="L4456" s="173">
        <v>0</v>
      </c>
      <c r="M4456" s="521"/>
    </row>
    <row r="4457" spans="1:13" x14ac:dyDescent="0.3">
      <c r="A4457" s="62"/>
      <c r="B4457" s="6" t="s">
        <v>1591</v>
      </c>
      <c r="C4457" s="7"/>
      <c r="D4457" s="3" t="s">
        <v>5</v>
      </c>
      <c r="E4457" s="4">
        <v>1</v>
      </c>
      <c r="F4457" s="5">
        <v>1.1000000000000001</v>
      </c>
      <c r="G4457" s="26">
        <v>1.1000000000000001</v>
      </c>
      <c r="H4457" s="89">
        <v>1.2806542047370236E-3</v>
      </c>
      <c r="I4457" s="99"/>
      <c r="J4457" s="61" t="s">
        <v>163</v>
      </c>
      <c r="K4457" s="100">
        <v>1</v>
      </c>
      <c r="L4457" s="101">
        <v>1.2806542047370236E-3</v>
      </c>
      <c r="M4457" s="521"/>
    </row>
    <row r="4458" spans="1:13" x14ac:dyDescent="0.3">
      <c r="A4458" s="62"/>
      <c r="B4458" s="6">
        <v>0</v>
      </c>
      <c r="C4458" s="7"/>
      <c r="D4458" s="3"/>
      <c r="E4458" s="4"/>
      <c r="F4458" s="5">
        <v>0</v>
      </c>
      <c r="G4458" s="26">
        <v>0</v>
      </c>
      <c r="H4458" s="89">
        <v>0</v>
      </c>
      <c r="I4458" s="99"/>
      <c r="J4458" s="61">
        <v>0</v>
      </c>
      <c r="K4458" s="100">
        <v>0</v>
      </c>
      <c r="L4458" s="101">
        <v>0</v>
      </c>
      <c r="M4458" s="62"/>
    </row>
    <row r="4459" spans="1:13" x14ac:dyDescent="0.3">
      <c r="A4459" s="62"/>
      <c r="B4459" s="6">
        <v>0</v>
      </c>
      <c r="C4459" s="7"/>
      <c r="D4459" s="3">
        <v>0</v>
      </c>
      <c r="E4459" s="4"/>
      <c r="F4459" s="5">
        <v>0</v>
      </c>
      <c r="G4459" s="26">
        <v>0</v>
      </c>
      <c r="H4459" s="89">
        <v>0</v>
      </c>
      <c r="I4459" s="99"/>
      <c r="J4459" s="61">
        <v>0</v>
      </c>
      <c r="K4459" s="100">
        <v>0</v>
      </c>
      <c r="L4459" s="101">
        <v>0</v>
      </c>
      <c r="M4459" s="62"/>
    </row>
    <row r="4460" spans="1:13" x14ac:dyDescent="0.3">
      <c r="A4460" s="62"/>
      <c r="B4460" s="6">
        <v>0</v>
      </c>
      <c r="C4460" s="7"/>
      <c r="D4460" s="3">
        <v>0</v>
      </c>
      <c r="E4460" s="4"/>
      <c r="F4460" s="5">
        <v>0</v>
      </c>
      <c r="G4460" s="26">
        <v>0</v>
      </c>
      <c r="H4460" s="89">
        <v>0</v>
      </c>
      <c r="I4460" s="99"/>
      <c r="J4460" s="61">
        <v>0</v>
      </c>
      <c r="K4460" s="100">
        <v>0</v>
      </c>
      <c r="L4460" s="101">
        <v>0</v>
      </c>
      <c r="M4460" s="62"/>
    </row>
    <row r="4461" spans="1:13" x14ac:dyDescent="0.3">
      <c r="A4461" s="62"/>
      <c r="B4461" s="6">
        <v>0</v>
      </c>
      <c r="C4461" s="7"/>
      <c r="D4461" s="3">
        <v>0</v>
      </c>
      <c r="E4461" s="4"/>
      <c r="F4461" s="5">
        <v>0</v>
      </c>
      <c r="G4461" s="26">
        <v>0</v>
      </c>
      <c r="H4461" s="89">
        <v>0</v>
      </c>
      <c r="I4461" s="99"/>
      <c r="J4461" s="61">
        <v>0</v>
      </c>
      <c r="K4461" s="100">
        <v>0</v>
      </c>
      <c r="L4461" s="101">
        <v>0</v>
      </c>
      <c r="M4461" s="62"/>
    </row>
    <row r="4462" spans="1:13" x14ac:dyDescent="0.3">
      <c r="A4462" s="62"/>
      <c r="B4462" s="6">
        <v>0</v>
      </c>
      <c r="C4462" s="7"/>
      <c r="D4462" s="3">
        <v>0</v>
      </c>
      <c r="E4462" s="4"/>
      <c r="F4462" s="5">
        <v>0</v>
      </c>
      <c r="G4462" s="26">
        <v>0</v>
      </c>
      <c r="H4462" s="89">
        <v>0</v>
      </c>
      <c r="I4462" s="99"/>
      <c r="J4462" s="61">
        <v>0</v>
      </c>
      <c r="K4462" s="100">
        <v>0</v>
      </c>
      <c r="L4462" s="101">
        <v>0</v>
      </c>
      <c r="M4462" s="62"/>
    </row>
    <row r="4463" spans="1:13" x14ac:dyDescent="0.3">
      <c r="A4463" s="62"/>
      <c r="B4463" s="6">
        <v>0</v>
      </c>
      <c r="C4463" s="7"/>
      <c r="D4463" s="3">
        <v>0</v>
      </c>
      <c r="E4463" s="4"/>
      <c r="F4463" s="5">
        <v>0</v>
      </c>
      <c r="G4463" s="26">
        <v>0</v>
      </c>
      <c r="H4463" s="89">
        <v>0</v>
      </c>
      <c r="I4463" s="99"/>
      <c r="J4463" s="61">
        <v>0</v>
      </c>
      <c r="K4463" s="100">
        <v>0</v>
      </c>
      <c r="L4463" s="101">
        <v>0</v>
      </c>
      <c r="M4463" s="62"/>
    </row>
    <row r="4464" spans="1:13" x14ac:dyDescent="0.3">
      <c r="A4464" s="62"/>
      <c r="B4464" s="6">
        <v>0</v>
      </c>
      <c r="C4464" s="7"/>
      <c r="D4464" s="3">
        <v>0</v>
      </c>
      <c r="E4464" s="4"/>
      <c r="F4464" s="5">
        <v>0</v>
      </c>
      <c r="G4464" s="26">
        <v>0</v>
      </c>
      <c r="H4464" s="89">
        <v>0</v>
      </c>
      <c r="I4464" s="99"/>
      <c r="J4464" s="61">
        <v>0</v>
      </c>
      <c r="K4464" s="100">
        <v>0</v>
      </c>
      <c r="L4464" s="101">
        <v>0</v>
      </c>
      <c r="M4464" s="62"/>
    </row>
    <row r="4465" spans="1:13" x14ac:dyDescent="0.3">
      <c r="A4465" s="62"/>
      <c r="B4465" s="6">
        <v>0</v>
      </c>
      <c r="C4465" s="7"/>
      <c r="D4465" s="3">
        <v>0</v>
      </c>
      <c r="E4465" s="4"/>
      <c r="F4465" s="5">
        <v>0</v>
      </c>
      <c r="G4465" s="26">
        <v>0</v>
      </c>
      <c r="H4465" s="89">
        <v>0</v>
      </c>
      <c r="I4465" s="99"/>
      <c r="J4465" s="61">
        <v>0</v>
      </c>
      <c r="K4465" s="100">
        <v>0</v>
      </c>
      <c r="L4465" s="101">
        <v>0</v>
      </c>
      <c r="M4465" s="62"/>
    </row>
    <row r="4466" spans="1:13" x14ac:dyDescent="0.3">
      <c r="A4466" s="62"/>
      <c r="B4466" s="6">
        <v>0</v>
      </c>
      <c r="C4466" s="7"/>
      <c r="D4466" s="3">
        <v>0</v>
      </c>
      <c r="E4466" s="4"/>
      <c r="F4466" s="5">
        <v>0</v>
      </c>
      <c r="G4466" s="26">
        <v>0</v>
      </c>
      <c r="H4466" s="89">
        <v>0</v>
      </c>
      <c r="I4466" s="99"/>
      <c r="J4466" s="61">
        <v>0</v>
      </c>
      <c r="K4466" s="100">
        <v>0</v>
      </c>
      <c r="L4466" s="101">
        <v>0</v>
      </c>
      <c r="M4466" s="62"/>
    </row>
    <row r="4467" spans="1:13" x14ac:dyDescent="0.3">
      <c r="A4467" s="62"/>
      <c r="B4467" s="6">
        <v>0</v>
      </c>
      <c r="C4467" s="7"/>
      <c r="D4467" s="3">
        <v>0</v>
      </c>
      <c r="E4467" s="4"/>
      <c r="F4467" s="5">
        <v>0</v>
      </c>
      <c r="G4467" s="26">
        <v>0</v>
      </c>
      <c r="H4467" s="89">
        <v>0</v>
      </c>
      <c r="I4467" s="99"/>
      <c r="J4467" s="61">
        <v>0</v>
      </c>
      <c r="K4467" s="100">
        <v>0</v>
      </c>
      <c r="L4467" s="101">
        <v>0</v>
      </c>
      <c r="M4467" s="62"/>
    </row>
    <row r="4468" spans="1:13" x14ac:dyDescent="0.3">
      <c r="A4468" s="62"/>
      <c r="B4468" s="6">
        <v>0</v>
      </c>
      <c r="C4468" s="7"/>
      <c r="D4468" s="3">
        <v>0</v>
      </c>
      <c r="E4468" s="4"/>
      <c r="F4468" s="5">
        <v>0</v>
      </c>
      <c r="G4468" s="26">
        <v>0</v>
      </c>
      <c r="H4468" s="89">
        <v>0</v>
      </c>
      <c r="I4468" s="99"/>
      <c r="J4468" s="61">
        <v>0</v>
      </c>
      <c r="K4468" s="100">
        <v>0</v>
      </c>
      <c r="L4468" s="101">
        <v>0</v>
      </c>
      <c r="M4468" s="62"/>
    </row>
    <row r="4469" spans="1:13" x14ac:dyDescent="0.3">
      <c r="A4469" s="62"/>
      <c r="B4469" s="58" t="s">
        <v>62</v>
      </c>
      <c r="C4469" s="46"/>
      <c r="D4469" s="37"/>
      <c r="E4469" s="38"/>
      <c r="F4469" s="39"/>
      <c r="G4469" s="193">
        <v>857.55000000000007</v>
      </c>
      <c r="H4469" s="106" t="s">
        <v>62</v>
      </c>
      <c r="I4469" s="103"/>
      <c r="J4469" s="85"/>
      <c r="K4469" s="104" t="s">
        <v>156</v>
      </c>
      <c r="L4469" s="95">
        <v>1.2806542047370236E-3</v>
      </c>
      <c r="M4469" s="62"/>
    </row>
    <row r="4470" spans="1:13" x14ac:dyDescent="0.3">
      <c r="A4470" s="62"/>
      <c r="B4470" s="194" t="s">
        <v>63</v>
      </c>
      <c r="C4470" s="195"/>
      <c r="D4470" s="196"/>
      <c r="E4470" s="197"/>
      <c r="F4470" s="155"/>
      <c r="G4470" s="197"/>
      <c r="H4470" s="115"/>
      <c r="I4470" s="202"/>
      <c r="J4470" s="203"/>
      <c r="K4470" s="178"/>
      <c r="L4470" s="204">
        <v>0</v>
      </c>
      <c r="M4470" s="62"/>
    </row>
    <row r="4471" spans="1:13" ht="28.8" x14ac:dyDescent="0.3">
      <c r="A4471" s="62"/>
      <c r="B4471" s="53" t="s">
        <v>53</v>
      </c>
      <c r="C4471" s="210"/>
      <c r="D4471" s="211" t="s">
        <v>0</v>
      </c>
      <c r="E4471" s="201" t="s">
        <v>1</v>
      </c>
      <c r="F4471" s="156" t="s">
        <v>61</v>
      </c>
      <c r="G4471" s="188" t="s">
        <v>56</v>
      </c>
      <c r="H4471" s="111" t="s">
        <v>158</v>
      </c>
      <c r="I4471" s="112" t="s">
        <v>159</v>
      </c>
      <c r="J4471" s="112" t="s">
        <v>160</v>
      </c>
      <c r="K4471" s="113" t="s">
        <v>161</v>
      </c>
      <c r="L4471" s="114" t="s">
        <v>162</v>
      </c>
      <c r="M4471" s="62"/>
    </row>
    <row r="4472" spans="1:13" x14ac:dyDescent="0.3">
      <c r="A4472" s="62"/>
      <c r="B4472" s="6">
        <v>0</v>
      </c>
      <c r="C4472" s="7"/>
      <c r="D4472" s="3">
        <v>0</v>
      </c>
      <c r="E4472" s="26"/>
      <c r="F4472" s="5">
        <v>0</v>
      </c>
      <c r="G4472" s="191">
        <v>0</v>
      </c>
      <c r="H4472" s="170">
        <v>0</v>
      </c>
      <c r="I4472" s="171"/>
      <c r="J4472" s="192">
        <v>0</v>
      </c>
      <c r="K4472" s="172">
        <v>0</v>
      </c>
      <c r="L4472" s="173">
        <v>0</v>
      </c>
      <c r="M4472" s="62"/>
    </row>
    <row r="4473" spans="1:13" x14ac:dyDescent="0.3">
      <c r="A4473" s="62"/>
      <c r="B4473" s="6">
        <v>0</v>
      </c>
      <c r="C4473" s="7"/>
      <c r="D4473" s="3">
        <v>0</v>
      </c>
      <c r="E4473" s="26"/>
      <c r="F4473" s="5">
        <v>0</v>
      </c>
      <c r="G4473" s="26">
        <v>0</v>
      </c>
      <c r="H4473" s="89">
        <v>0</v>
      </c>
      <c r="I4473" s="99"/>
      <c r="J4473" s="61">
        <v>0</v>
      </c>
      <c r="K4473" s="100">
        <v>0</v>
      </c>
      <c r="L4473" s="101">
        <v>0</v>
      </c>
      <c r="M4473" s="62"/>
    </row>
    <row r="4474" spans="1:13" x14ac:dyDescent="0.3">
      <c r="A4474" s="62"/>
      <c r="B4474" s="6">
        <v>0</v>
      </c>
      <c r="C4474" s="7"/>
      <c r="D4474" s="3">
        <v>0</v>
      </c>
      <c r="E4474" s="26"/>
      <c r="F4474" s="5">
        <v>0</v>
      </c>
      <c r="G4474" s="26">
        <v>0</v>
      </c>
      <c r="H4474" s="89">
        <v>0</v>
      </c>
      <c r="I4474" s="99"/>
      <c r="J4474" s="61">
        <v>0</v>
      </c>
      <c r="K4474" s="100">
        <v>0</v>
      </c>
      <c r="L4474" s="101">
        <v>0</v>
      </c>
      <c r="M4474" s="62"/>
    </row>
    <row r="4475" spans="1:13" x14ac:dyDescent="0.3">
      <c r="A4475" s="62"/>
      <c r="B4475" s="6">
        <v>0</v>
      </c>
      <c r="C4475" s="7"/>
      <c r="D4475" s="3">
        <v>0</v>
      </c>
      <c r="E4475" s="26"/>
      <c r="F4475" s="5">
        <v>0</v>
      </c>
      <c r="G4475" s="26">
        <v>0</v>
      </c>
      <c r="H4475" s="89">
        <v>0</v>
      </c>
      <c r="I4475" s="99"/>
      <c r="J4475" s="61">
        <v>0</v>
      </c>
      <c r="K4475" s="100">
        <v>0</v>
      </c>
      <c r="L4475" s="101">
        <v>0</v>
      </c>
      <c r="M4475" s="62"/>
    </row>
    <row r="4476" spans="1:13" x14ac:dyDescent="0.3">
      <c r="A4476" s="62"/>
      <c r="B4476" s="6">
        <v>0</v>
      </c>
      <c r="C4476" s="7"/>
      <c r="D4476" s="3">
        <v>0</v>
      </c>
      <c r="E4476" s="26"/>
      <c r="F4476" s="5">
        <v>0</v>
      </c>
      <c r="G4476" s="26">
        <v>0</v>
      </c>
      <c r="H4476" s="89">
        <v>0</v>
      </c>
      <c r="I4476" s="99"/>
      <c r="J4476" s="61">
        <v>0</v>
      </c>
      <c r="K4476" s="100">
        <v>0</v>
      </c>
      <c r="L4476" s="101">
        <v>0</v>
      </c>
      <c r="M4476" s="62"/>
    </row>
    <row r="4477" spans="1:13" ht="15" thickBot="1" x14ac:dyDescent="0.35">
      <c r="A4477" s="62"/>
      <c r="B4477" s="59" t="s">
        <v>64</v>
      </c>
      <c r="C4477" s="42"/>
      <c r="D4477" s="43"/>
      <c r="E4477" s="44"/>
      <c r="F4477" s="45"/>
      <c r="G4477" s="191">
        <v>0</v>
      </c>
      <c r="H4477" s="106" t="s">
        <v>64</v>
      </c>
      <c r="I4477" s="103"/>
      <c r="J4477" s="85"/>
      <c r="K4477" s="104" t="s">
        <v>156</v>
      </c>
      <c r="L4477" s="95">
        <v>0</v>
      </c>
      <c r="M4477" s="62"/>
    </row>
    <row r="4478" spans="1:13" x14ac:dyDescent="0.3">
      <c r="A4478" s="62"/>
      <c r="B4478" s="64"/>
      <c r="C4478" s="68"/>
      <c r="D4478" s="69" t="s">
        <v>65</v>
      </c>
      <c r="E4478" s="70"/>
      <c r="F4478" s="71"/>
      <c r="G4478" s="88">
        <v>858.93600000000004</v>
      </c>
      <c r="H4478" s="179"/>
      <c r="I4478" s="212"/>
      <c r="J4478" s="213"/>
      <c r="K4478" s="214"/>
      <c r="L4478" s="180"/>
      <c r="M4478" s="62"/>
    </row>
    <row r="4479" spans="1:13" x14ac:dyDescent="0.3">
      <c r="A4479" s="62"/>
      <c r="B4479" s="63"/>
      <c r="C4479" s="68"/>
      <c r="D4479" s="72" t="s">
        <v>7</v>
      </c>
      <c r="E4479" s="215"/>
      <c r="F4479" s="181">
        <v>0.1</v>
      </c>
      <c r="G4479" s="215">
        <v>85.894000000000005</v>
      </c>
      <c r="H4479" s="120"/>
      <c r="I4479" s="124"/>
      <c r="J4479" s="141"/>
      <c r="K4479" s="125"/>
      <c r="L4479" s="119"/>
      <c r="M4479" s="62"/>
    </row>
    <row r="4480" spans="1:13" x14ac:dyDescent="0.3">
      <c r="A4480" s="62"/>
      <c r="B4480" s="63"/>
      <c r="C4480" s="68"/>
      <c r="D4480" s="72" t="s">
        <v>8</v>
      </c>
      <c r="E4480" s="215"/>
      <c r="F4480" s="181">
        <v>0.1</v>
      </c>
      <c r="G4480" s="215">
        <v>85.894000000000005</v>
      </c>
      <c r="H4480" s="120"/>
      <c r="I4480" s="124"/>
      <c r="J4480" s="141"/>
      <c r="K4480" s="125"/>
      <c r="L4480" s="119"/>
      <c r="M4480" s="62"/>
    </row>
    <row r="4481" spans="1:13" x14ac:dyDescent="0.3">
      <c r="A4481" s="62"/>
      <c r="B4481" s="63" t="s">
        <v>66</v>
      </c>
      <c r="C4481" s="68"/>
      <c r="D4481" s="75" t="s">
        <v>67</v>
      </c>
      <c r="E4481" s="76"/>
      <c r="F4481" s="71"/>
      <c r="G4481" s="76">
        <v>1030.7239999999999</v>
      </c>
      <c r="H4481" s="120"/>
      <c r="I4481" s="124"/>
      <c r="J4481" s="141"/>
      <c r="K4481" s="125"/>
      <c r="L4481" s="119"/>
      <c r="M4481" s="62"/>
    </row>
    <row r="4482" spans="1:13" ht="15" thickBot="1" x14ac:dyDescent="0.35">
      <c r="A4482" s="62"/>
      <c r="B4482" s="63"/>
      <c r="C4482" s="68"/>
      <c r="D4482" s="77" t="s">
        <v>68</v>
      </c>
      <c r="E4482" s="78"/>
      <c r="F4482" s="79"/>
      <c r="G4482" s="78">
        <v>1030.72</v>
      </c>
      <c r="H4482" s="134">
        <v>1</v>
      </c>
      <c r="I4482" s="126"/>
      <c r="J4482" s="142"/>
      <c r="K4482" s="127"/>
      <c r="L4482" s="135">
        <v>2.8481749513351402E-3</v>
      </c>
      <c r="M4482" s="62"/>
    </row>
    <row r="4483" spans="1:13" x14ac:dyDescent="0.3">
      <c r="A4483" s="62"/>
      <c r="B4483" s="63"/>
      <c r="C4483" s="68"/>
      <c r="D4483" s="80"/>
      <c r="E4483" s="67"/>
      <c r="F4483" s="65"/>
      <c r="G4483" s="67"/>
      <c r="H4483" s="47"/>
      <c r="I4483" s="47"/>
      <c r="J4483" s="60"/>
      <c r="K4483" s="47"/>
      <c r="L4483" s="47"/>
      <c r="M4483" s="62"/>
    </row>
    <row r="4484" spans="1:13" x14ac:dyDescent="0.3">
      <c r="A4484" s="62"/>
      <c r="B4484" s="63"/>
      <c r="C4484" s="68"/>
      <c r="D4484" s="80"/>
      <c r="E4484" s="67"/>
      <c r="F4484" s="65"/>
      <c r="G4484" s="67"/>
      <c r="H4484" s="47"/>
      <c r="I4484" s="47"/>
      <c r="J4484" s="60"/>
      <c r="K4484" s="47"/>
      <c r="L4484" s="47"/>
      <c r="M4484" s="62"/>
    </row>
    <row r="4485" spans="1:13" x14ac:dyDescent="0.3">
      <c r="A4485" s="62"/>
      <c r="B4485" s="63"/>
      <c r="C4485" s="68"/>
      <c r="D4485" s="80"/>
      <c r="E4485" s="67"/>
      <c r="F4485" s="65"/>
      <c r="G4485" s="67"/>
      <c r="H4485" s="47"/>
      <c r="I4485" s="47"/>
      <c r="J4485" s="60"/>
      <c r="K4485" s="47"/>
      <c r="L4485" s="47"/>
      <c r="M4485" s="62"/>
    </row>
    <row r="4486" spans="1:13" x14ac:dyDescent="0.3">
      <c r="A4486" s="62"/>
      <c r="B4486" s="136" t="s">
        <v>1808</v>
      </c>
      <c r="C4486" s="81"/>
      <c r="D4486" s="80"/>
      <c r="E4486" s="67"/>
      <c r="F4486" s="82"/>
      <c r="G4486" s="82"/>
      <c r="H4486" s="47"/>
      <c r="I4486" s="47"/>
      <c r="J4486" s="60"/>
      <c r="K4486" s="47"/>
      <c r="L4486" s="47"/>
      <c r="M4486" s="62"/>
    </row>
    <row r="4487" spans="1:13" x14ac:dyDescent="0.3">
      <c r="A4487" s="62"/>
      <c r="B4487" s="216" t="s">
        <v>6</v>
      </c>
      <c r="C4487" s="217"/>
      <c r="D4487" s="80"/>
      <c r="E4487" s="67"/>
      <c r="F4487" s="62"/>
      <c r="G4487" s="62"/>
      <c r="H4487" s="47"/>
      <c r="I4487" s="47"/>
      <c r="J4487" s="60"/>
      <c r="K4487" s="47"/>
      <c r="L4487" s="47"/>
      <c r="M4487" s="62"/>
    </row>
    <row r="4488" spans="1:13" x14ac:dyDescent="0.3">
      <c r="A4488" s="62"/>
      <c r="B4488" s="84"/>
      <c r="C4488" s="62"/>
      <c r="D4488" s="80"/>
      <c r="E4488" s="67"/>
      <c r="F4488" s="62"/>
      <c r="G4488" s="62"/>
      <c r="H4488" s="47"/>
      <c r="I4488" s="47"/>
      <c r="J4488" s="60"/>
      <c r="K4488" s="47"/>
      <c r="L4488" s="47"/>
      <c r="M4488" s="62"/>
    </row>
    <row r="4489" spans="1:13" x14ac:dyDescent="0.3">
      <c r="A4489" s="62"/>
      <c r="B4489" s="129"/>
      <c r="C4489" s="129"/>
      <c r="D4489" s="129"/>
      <c r="J4489" s="1"/>
    </row>
    <row r="4490" spans="1:13" x14ac:dyDescent="0.3">
      <c r="A4490" s="62"/>
      <c r="B4490" s="130"/>
      <c r="C4490" s="130"/>
      <c r="D4490" s="130"/>
      <c r="J4490" s="1"/>
    </row>
    <row r="4491" spans="1:13" ht="15.6" x14ac:dyDescent="0.3">
      <c r="A4491" s="62"/>
      <c r="B4491" s="47"/>
      <c r="C4491" s="47"/>
      <c r="D4491" s="715" t="s">
        <v>166</v>
      </c>
      <c r="E4491" s="715"/>
      <c r="F4491" s="715"/>
      <c r="J4491" s="1"/>
    </row>
    <row r="4492" spans="1:13" x14ac:dyDescent="0.3">
      <c r="A4492" s="62"/>
      <c r="B4492" s="132"/>
      <c r="C4492" s="132"/>
      <c r="D4492" s="132"/>
      <c r="J4492" s="1"/>
    </row>
    <row r="4493" spans="1:13" ht="82.2" customHeight="1" x14ac:dyDescent="0.3">
      <c r="A4493" s="62"/>
      <c r="B4493" s="710" t="s">
        <v>1809</v>
      </c>
      <c r="C4493" s="710"/>
      <c r="D4493" s="710"/>
      <c r="E4493" s="710"/>
      <c r="F4493" s="710"/>
      <c r="G4493" s="710"/>
      <c r="H4493" s="710"/>
      <c r="I4493" s="710"/>
      <c r="J4493" s="710"/>
      <c r="K4493" s="710"/>
      <c r="L4493" s="710"/>
    </row>
    <row r="4494" spans="1:13" x14ac:dyDescent="0.3">
      <c r="A4494" s="62"/>
      <c r="B4494" s="63"/>
      <c r="C4494" s="9"/>
      <c r="D4494" s="10"/>
      <c r="E4494" s="11"/>
      <c r="F4494" s="12"/>
      <c r="G4494" s="13"/>
      <c r="H4494" s="47"/>
      <c r="I4494" s="47"/>
      <c r="J4494" s="60"/>
      <c r="K4494" s="47"/>
      <c r="L4494" s="47"/>
      <c r="M4494" s="62"/>
    </row>
    <row r="4495" spans="1:13" x14ac:dyDescent="0.3">
      <c r="A4495" s="62"/>
      <c r="B4495" s="48" t="s">
        <v>48</v>
      </c>
      <c r="C4495" s="9"/>
      <c r="D4495" s="10"/>
      <c r="E4495" s="11"/>
      <c r="F4495" s="11"/>
      <c r="G4495" s="11"/>
      <c r="H4495" s="47"/>
      <c r="I4495" s="47"/>
      <c r="J4495" s="60"/>
      <c r="K4495" s="47"/>
      <c r="L4495" s="47"/>
      <c r="M4495" s="62"/>
    </row>
    <row r="4496" spans="1:13" x14ac:dyDescent="0.3">
      <c r="A4496" s="62"/>
      <c r="B4496" s="64" t="s">
        <v>49</v>
      </c>
      <c r="C4496" s="62" t="s">
        <v>1171</v>
      </c>
      <c r="D4496" s="62"/>
      <c r="E4496" s="62"/>
      <c r="F4496" s="47"/>
      <c r="G4496" s="47"/>
      <c r="H4496" s="47"/>
      <c r="I4496" s="65" t="s">
        <v>50</v>
      </c>
      <c r="J4496" s="68" t="s">
        <v>5</v>
      </c>
      <c r="K4496" s="47"/>
      <c r="L4496" s="47"/>
      <c r="M4496" s="62"/>
    </row>
    <row r="4497" spans="1:13" ht="15" thickBot="1" x14ac:dyDescent="0.35">
      <c r="A4497" s="62"/>
      <c r="B4497" s="64" t="s">
        <v>51</v>
      </c>
      <c r="C4497" s="62" t="s">
        <v>650</v>
      </c>
      <c r="D4497" s="62"/>
      <c r="E4497" s="62"/>
      <c r="F4497" s="47"/>
      <c r="G4497" s="62" t="s">
        <v>630</v>
      </c>
      <c r="H4497" s="47"/>
      <c r="I4497" s="47"/>
      <c r="J4497" s="60"/>
      <c r="K4497" s="47"/>
      <c r="L4497" s="47"/>
      <c r="M4497" s="62"/>
    </row>
    <row r="4498" spans="1:13" ht="15" thickTop="1" x14ac:dyDescent="0.3">
      <c r="A4498" s="62"/>
      <c r="B4498" s="49" t="s">
        <v>52</v>
      </c>
      <c r="C4498" s="14"/>
      <c r="D4498" s="15"/>
      <c r="E4498" s="16"/>
      <c r="F4498" s="17"/>
      <c r="G4498" s="16"/>
      <c r="H4498" s="711" t="s">
        <v>164</v>
      </c>
      <c r="I4498" s="712"/>
      <c r="J4498" s="712"/>
      <c r="K4498" s="712"/>
      <c r="L4498" s="713"/>
      <c r="M4498" s="62"/>
    </row>
    <row r="4499" spans="1:13" ht="28.8" x14ac:dyDescent="0.3">
      <c r="A4499" s="62"/>
      <c r="B4499" s="186" t="s">
        <v>53</v>
      </c>
      <c r="C4499" s="187" t="s">
        <v>1</v>
      </c>
      <c r="D4499" s="161" t="s">
        <v>54</v>
      </c>
      <c r="E4499" s="188" t="s">
        <v>23</v>
      </c>
      <c r="F4499" s="188" t="s">
        <v>55</v>
      </c>
      <c r="G4499" s="188" t="s">
        <v>56</v>
      </c>
      <c r="H4499" s="90" t="s">
        <v>158</v>
      </c>
      <c r="I4499" s="169" t="s">
        <v>159</v>
      </c>
      <c r="J4499" s="169" t="s">
        <v>160</v>
      </c>
      <c r="K4499" s="169" t="s">
        <v>161</v>
      </c>
      <c r="L4499" s="92" t="s">
        <v>162</v>
      </c>
      <c r="M4499" s="62"/>
    </row>
    <row r="4500" spans="1:13" x14ac:dyDescent="0.3">
      <c r="A4500" s="62"/>
      <c r="B4500" s="189">
        <v>0</v>
      </c>
      <c r="C4500" s="187"/>
      <c r="D4500" s="190">
        <v>0</v>
      </c>
      <c r="E4500" s="191">
        <v>0</v>
      </c>
      <c r="F4500" s="505">
        <v>0.1</v>
      </c>
      <c r="G4500" s="191">
        <v>0</v>
      </c>
      <c r="H4500" s="170">
        <v>0</v>
      </c>
      <c r="I4500" s="171"/>
      <c r="J4500" s="192">
        <v>0</v>
      </c>
      <c r="K4500" s="172">
        <v>0</v>
      </c>
      <c r="L4500" s="173">
        <v>0</v>
      </c>
      <c r="M4500" s="62"/>
    </row>
    <row r="4501" spans="1:13" x14ac:dyDescent="0.3">
      <c r="A4501" s="62"/>
      <c r="B4501" s="6">
        <v>0</v>
      </c>
      <c r="C4501" s="25"/>
      <c r="D4501" s="3">
        <v>0</v>
      </c>
      <c r="E4501" s="26">
        <v>0</v>
      </c>
      <c r="F4501" s="27"/>
      <c r="G4501" s="26">
        <v>0</v>
      </c>
      <c r="H4501" s="89">
        <v>0</v>
      </c>
      <c r="I4501" s="99"/>
      <c r="J4501" s="61">
        <v>0</v>
      </c>
      <c r="K4501" s="100">
        <v>0</v>
      </c>
      <c r="L4501" s="101">
        <v>0</v>
      </c>
      <c r="M4501" s="62"/>
    </row>
    <row r="4502" spans="1:13" x14ac:dyDescent="0.3">
      <c r="A4502" s="62"/>
      <c r="B4502" s="6">
        <v>0</v>
      </c>
      <c r="C4502" s="25"/>
      <c r="D4502" s="3">
        <v>0</v>
      </c>
      <c r="E4502" s="26">
        <v>0</v>
      </c>
      <c r="F4502" s="27"/>
      <c r="G4502" s="26">
        <v>0</v>
      </c>
      <c r="H4502" s="89">
        <v>0</v>
      </c>
      <c r="I4502" s="99"/>
      <c r="J4502" s="61">
        <v>0</v>
      </c>
      <c r="K4502" s="100">
        <v>0</v>
      </c>
      <c r="L4502" s="101">
        <v>0</v>
      </c>
      <c r="M4502" s="62"/>
    </row>
    <row r="4503" spans="1:13" x14ac:dyDescent="0.3">
      <c r="A4503" s="62"/>
      <c r="B4503" s="6">
        <v>0</v>
      </c>
      <c r="C4503" s="25"/>
      <c r="D4503" s="3">
        <v>0</v>
      </c>
      <c r="E4503" s="26">
        <v>0</v>
      </c>
      <c r="F4503" s="27"/>
      <c r="G4503" s="26">
        <v>0</v>
      </c>
      <c r="H4503" s="89">
        <v>0</v>
      </c>
      <c r="I4503" s="99"/>
      <c r="J4503" s="61">
        <v>0</v>
      </c>
      <c r="K4503" s="100">
        <v>0</v>
      </c>
      <c r="L4503" s="101">
        <v>0</v>
      </c>
      <c r="M4503" s="62"/>
    </row>
    <row r="4504" spans="1:13" x14ac:dyDescent="0.3">
      <c r="A4504" s="62"/>
      <c r="B4504" s="6">
        <v>0</v>
      </c>
      <c r="C4504" s="25"/>
      <c r="D4504" s="3">
        <v>0</v>
      </c>
      <c r="E4504" s="26">
        <v>0</v>
      </c>
      <c r="F4504" s="27"/>
      <c r="G4504" s="26">
        <v>0</v>
      </c>
      <c r="H4504" s="89">
        <v>0</v>
      </c>
      <c r="I4504" s="99"/>
      <c r="J4504" s="61">
        <v>0</v>
      </c>
      <c r="K4504" s="100">
        <v>0</v>
      </c>
      <c r="L4504" s="101">
        <v>0</v>
      </c>
      <c r="M4504" s="62"/>
    </row>
    <row r="4505" spans="1:13" x14ac:dyDescent="0.3">
      <c r="A4505" s="62"/>
      <c r="B4505" s="6">
        <v>0</v>
      </c>
      <c r="C4505" s="25"/>
      <c r="D4505" s="3">
        <v>0</v>
      </c>
      <c r="E4505" s="26">
        <v>0</v>
      </c>
      <c r="F4505" s="27"/>
      <c r="G4505" s="26">
        <v>0</v>
      </c>
      <c r="H4505" s="89">
        <v>0</v>
      </c>
      <c r="I4505" s="99"/>
      <c r="J4505" s="61">
        <v>0</v>
      </c>
      <c r="K4505" s="100">
        <v>0</v>
      </c>
      <c r="L4505" s="101">
        <v>0</v>
      </c>
      <c r="M4505" s="62"/>
    </row>
    <row r="4506" spans="1:13" x14ac:dyDescent="0.3">
      <c r="A4506" s="62"/>
      <c r="B4506" s="6" t="s">
        <v>1562</v>
      </c>
      <c r="C4506" s="25"/>
      <c r="D4506" s="3">
        <v>0</v>
      </c>
      <c r="E4506" s="26">
        <v>0</v>
      </c>
      <c r="F4506" s="27"/>
      <c r="G4506" s="26">
        <v>6.6000000000000003E-2</v>
      </c>
      <c r="H4506" s="89">
        <v>1.0193270588089936E-4</v>
      </c>
      <c r="I4506" s="99"/>
      <c r="J4506" s="61" t="s">
        <v>165</v>
      </c>
      <c r="K4506" s="100">
        <v>0.4</v>
      </c>
      <c r="L4506" s="101">
        <v>4.0773082352359745E-5</v>
      </c>
      <c r="M4506" s="62"/>
    </row>
    <row r="4507" spans="1:13" x14ac:dyDescent="0.3">
      <c r="A4507" s="62"/>
      <c r="B4507" s="6" t="s">
        <v>57</v>
      </c>
      <c r="C4507" s="25"/>
      <c r="D4507" s="28"/>
      <c r="E4507" s="26"/>
      <c r="F4507" s="27"/>
      <c r="G4507" s="193">
        <v>6.6000000000000003E-2</v>
      </c>
      <c r="H4507" s="102" t="s">
        <v>57</v>
      </c>
      <c r="I4507" s="103"/>
      <c r="J4507" s="85"/>
      <c r="K4507" s="104" t="s">
        <v>156</v>
      </c>
      <c r="L4507" s="105">
        <v>4.0773082352359745E-5</v>
      </c>
      <c r="M4507" s="62"/>
    </row>
    <row r="4508" spans="1:13" x14ac:dyDescent="0.3">
      <c r="A4508" s="62"/>
      <c r="B4508" s="194" t="s">
        <v>22</v>
      </c>
      <c r="C4508" s="195"/>
      <c r="D4508" s="196"/>
      <c r="E4508" s="197"/>
      <c r="F4508" s="155"/>
      <c r="G4508" s="87"/>
      <c r="H4508" s="107"/>
      <c r="I4508" s="174"/>
      <c r="J4508" s="175"/>
      <c r="K4508" s="176"/>
      <c r="L4508" s="110"/>
      <c r="M4508" s="62"/>
    </row>
    <row r="4509" spans="1:13" ht="28.8" x14ac:dyDescent="0.3">
      <c r="A4509" s="62"/>
      <c r="B4509" s="198" t="s">
        <v>58</v>
      </c>
      <c r="C4509" s="199" t="s">
        <v>1</v>
      </c>
      <c r="D4509" s="200" t="s">
        <v>59</v>
      </c>
      <c r="E4509" s="156" t="s">
        <v>23</v>
      </c>
      <c r="F4509" s="156" t="s">
        <v>55</v>
      </c>
      <c r="G4509" s="201" t="s">
        <v>56</v>
      </c>
      <c r="H4509" s="90" t="s">
        <v>158</v>
      </c>
      <c r="I4509" s="169" t="s">
        <v>159</v>
      </c>
      <c r="J4509" s="169" t="s">
        <v>160</v>
      </c>
      <c r="K4509" s="177" t="s">
        <v>161</v>
      </c>
      <c r="L4509" s="92" t="s">
        <v>162</v>
      </c>
      <c r="M4509" s="62"/>
    </row>
    <row r="4510" spans="1:13" x14ac:dyDescent="0.3">
      <c r="A4510" s="62"/>
      <c r="B4510" s="8">
        <v>0</v>
      </c>
      <c r="C4510" s="25">
        <v>1</v>
      </c>
      <c r="D4510" s="3">
        <v>4.0999999999999996</v>
      </c>
      <c r="E4510" s="26">
        <v>4.0999999999999996</v>
      </c>
      <c r="F4510" s="26">
        <v>0.1</v>
      </c>
      <c r="G4510" s="26">
        <v>0.41</v>
      </c>
      <c r="H4510" s="170">
        <v>6.3321832441164746E-4</v>
      </c>
      <c r="I4510" s="171"/>
      <c r="J4510" s="61" t="s">
        <v>163</v>
      </c>
      <c r="K4510" s="100">
        <v>1</v>
      </c>
      <c r="L4510" s="173">
        <v>6.3321832441164746E-4</v>
      </c>
      <c r="M4510" s="62"/>
    </row>
    <row r="4511" spans="1:13" x14ac:dyDescent="0.3">
      <c r="A4511" s="62"/>
      <c r="B4511" s="8" t="s">
        <v>85</v>
      </c>
      <c r="C4511" s="25">
        <v>1</v>
      </c>
      <c r="D4511" s="3">
        <v>4.55</v>
      </c>
      <c r="E4511" s="26">
        <v>4.55</v>
      </c>
      <c r="F4511" s="26">
        <v>0.1</v>
      </c>
      <c r="G4511" s="26">
        <v>0.45500000000000002</v>
      </c>
      <c r="H4511" s="89">
        <v>7.027178966031698E-4</v>
      </c>
      <c r="I4511" s="99"/>
      <c r="J4511" s="61" t="s">
        <v>163</v>
      </c>
      <c r="K4511" s="100">
        <v>1</v>
      </c>
      <c r="L4511" s="101">
        <v>7.027178966031698E-4</v>
      </c>
      <c r="M4511" s="62"/>
    </row>
    <row r="4512" spans="1:13" x14ac:dyDescent="0.3">
      <c r="A4512" s="62"/>
      <c r="B4512" s="550" t="s">
        <v>86</v>
      </c>
      <c r="C4512" s="25">
        <v>1</v>
      </c>
      <c r="D4512" s="3">
        <v>4.55</v>
      </c>
      <c r="E4512" s="26">
        <v>4.55</v>
      </c>
      <c r="F4512" s="26">
        <v>0.1</v>
      </c>
      <c r="G4512" s="26">
        <v>0.45500000000000002</v>
      </c>
      <c r="H4512" s="89">
        <v>7.027178966031698E-4</v>
      </c>
      <c r="I4512" s="99"/>
      <c r="J4512" s="61" t="s">
        <v>163</v>
      </c>
      <c r="K4512" s="100">
        <v>1</v>
      </c>
      <c r="L4512" s="101">
        <v>7.027178966031698E-4</v>
      </c>
      <c r="M4512" s="62"/>
    </row>
    <row r="4513" spans="1:13" x14ac:dyDescent="0.3">
      <c r="A4513" s="62"/>
      <c r="B4513" s="8"/>
      <c r="C4513" s="25"/>
      <c r="D4513" s="3"/>
      <c r="E4513" s="26"/>
      <c r="F4513" s="27"/>
      <c r="G4513" s="26"/>
      <c r="H4513" s="89"/>
      <c r="I4513" s="99"/>
      <c r="J4513" s="61"/>
      <c r="K4513" s="100"/>
      <c r="L4513" s="101"/>
      <c r="M4513" s="62"/>
    </row>
    <row r="4514" spans="1:13" x14ac:dyDescent="0.3">
      <c r="A4514" s="62"/>
      <c r="B4514" s="8">
        <v>0</v>
      </c>
      <c r="C4514" s="25"/>
      <c r="D4514" s="3">
        <v>0</v>
      </c>
      <c r="E4514" s="26">
        <v>0</v>
      </c>
      <c r="F4514" s="27"/>
      <c r="G4514" s="26">
        <v>0</v>
      </c>
      <c r="H4514" s="89">
        <v>0</v>
      </c>
      <c r="I4514" s="99"/>
      <c r="J4514" s="61">
        <v>0</v>
      </c>
      <c r="K4514" s="100">
        <v>0</v>
      </c>
      <c r="L4514" s="101">
        <v>0</v>
      </c>
      <c r="M4514" s="62"/>
    </row>
    <row r="4515" spans="1:13" x14ac:dyDescent="0.3">
      <c r="A4515" s="62"/>
      <c r="B4515" s="8">
        <v>0</v>
      </c>
      <c r="C4515" s="25"/>
      <c r="D4515" s="3">
        <v>0</v>
      </c>
      <c r="E4515" s="26">
        <v>0</v>
      </c>
      <c r="F4515" s="27"/>
      <c r="G4515" s="26">
        <v>0</v>
      </c>
      <c r="H4515" s="89">
        <v>0</v>
      </c>
      <c r="I4515" s="99"/>
      <c r="J4515" s="61">
        <v>0</v>
      </c>
      <c r="K4515" s="100">
        <v>0</v>
      </c>
      <c r="L4515" s="101">
        <v>0</v>
      </c>
      <c r="M4515" s="62"/>
    </row>
    <row r="4516" spans="1:13" x14ac:dyDescent="0.3">
      <c r="A4516" s="62"/>
      <c r="B4516" s="8">
        <v>0</v>
      </c>
      <c r="C4516" s="25"/>
      <c r="D4516" s="3">
        <v>0</v>
      </c>
      <c r="E4516" s="26">
        <v>0</v>
      </c>
      <c r="F4516" s="27"/>
      <c r="G4516" s="26">
        <v>0</v>
      </c>
      <c r="H4516" s="89">
        <v>0</v>
      </c>
      <c r="I4516" s="99"/>
      <c r="J4516" s="61">
        <v>0</v>
      </c>
      <c r="K4516" s="100">
        <v>0</v>
      </c>
      <c r="L4516" s="101">
        <v>0</v>
      </c>
      <c r="M4516" s="62"/>
    </row>
    <row r="4517" spans="1:13" x14ac:dyDescent="0.3">
      <c r="A4517" s="62"/>
      <c r="B4517" s="8">
        <v>0</v>
      </c>
      <c r="C4517" s="25"/>
      <c r="D4517" s="3">
        <v>0</v>
      </c>
      <c r="E4517" s="26">
        <v>0</v>
      </c>
      <c r="F4517" s="27"/>
      <c r="G4517" s="26">
        <v>0</v>
      </c>
      <c r="H4517" s="89">
        <v>0</v>
      </c>
      <c r="I4517" s="99"/>
      <c r="J4517" s="61">
        <v>0</v>
      </c>
      <c r="K4517" s="100">
        <v>0</v>
      </c>
      <c r="L4517" s="101">
        <v>0</v>
      </c>
      <c r="M4517" s="62"/>
    </row>
    <row r="4518" spans="1:13" x14ac:dyDescent="0.3">
      <c r="A4518" s="62"/>
      <c r="B4518" s="8">
        <v>0</v>
      </c>
      <c r="C4518" s="25"/>
      <c r="D4518" s="3">
        <v>0</v>
      </c>
      <c r="E4518" s="26">
        <v>0</v>
      </c>
      <c r="F4518" s="27"/>
      <c r="G4518" s="26">
        <v>0</v>
      </c>
      <c r="H4518" s="89">
        <v>0</v>
      </c>
      <c r="I4518" s="99"/>
      <c r="J4518" s="61">
        <v>0</v>
      </c>
      <c r="K4518" s="100">
        <v>0</v>
      </c>
      <c r="L4518" s="101">
        <v>0</v>
      </c>
      <c r="M4518" s="62"/>
    </row>
    <row r="4519" spans="1:13" x14ac:dyDescent="0.3">
      <c r="A4519" s="62"/>
      <c r="B4519" s="6" t="s">
        <v>60</v>
      </c>
      <c r="C4519" s="25"/>
      <c r="D4519" s="28"/>
      <c r="E4519" s="26"/>
      <c r="F4519" s="27"/>
      <c r="G4519" s="193">
        <v>1.32</v>
      </c>
      <c r="H4519" s="106" t="s">
        <v>60</v>
      </c>
      <c r="I4519" s="103"/>
      <c r="J4519" s="85"/>
      <c r="K4519" s="104" t="s">
        <v>156</v>
      </c>
      <c r="L4519" s="95">
        <v>2.0386541176179874E-3</v>
      </c>
      <c r="M4519" s="62"/>
    </row>
    <row r="4520" spans="1:13" x14ac:dyDescent="0.3">
      <c r="A4520" s="62"/>
      <c r="B4520" s="194" t="s">
        <v>38</v>
      </c>
      <c r="C4520" s="195"/>
      <c r="D4520" s="196"/>
      <c r="E4520" s="196"/>
      <c r="F4520" s="196"/>
      <c r="G4520" s="196"/>
      <c r="H4520" s="115"/>
      <c r="I4520" s="202"/>
      <c r="J4520" s="203"/>
      <c r="K4520" s="178"/>
      <c r="L4520" s="204"/>
      <c r="M4520" s="62"/>
    </row>
    <row r="4521" spans="1:13" ht="28.8" x14ac:dyDescent="0.3">
      <c r="A4521" s="62"/>
      <c r="B4521" s="53" t="s">
        <v>53</v>
      </c>
      <c r="C4521" s="195"/>
      <c r="D4521" s="205" t="s">
        <v>0</v>
      </c>
      <c r="E4521" s="206" t="s">
        <v>1</v>
      </c>
      <c r="F4521" s="207" t="s">
        <v>61</v>
      </c>
      <c r="G4521" s="188" t="s">
        <v>56</v>
      </c>
      <c r="H4521" s="111" t="s">
        <v>158</v>
      </c>
      <c r="I4521" s="112" t="s">
        <v>159</v>
      </c>
      <c r="J4521" s="112" t="s">
        <v>160</v>
      </c>
      <c r="K4521" s="113" t="s">
        <v>161</v>
      </c>
      <c r="L4521" s="114" t="s">
        <v>162</v>
      </c>
      <c r="M4521" s="62"/>
    </row>
    <row r="4522" spans="1:13" x14ac:dyDescent="0.3">
      <c r="A4522" s="62"/>
      <c r="B4522" s="189" t="s">
        <v>1666</v>
      </c>
      <c r="C4522" s="195"/>
      <c r="D4522" s="190" t="s">
        <v>5</v>
      </c>
      <c r="E4522" s="153">
        <v>1</v>
      </c>
      <c r="F4522" s="154">
        <v>645</v>
      </c>
      <c r="G4522" s="191">
        <v>645</v>
      </c>
      <c r="H4522" s="170">
        <v>0.99616053474515276</v>
      </c>
      <c r="I4522" s="171"/>
      <c r="J4522" s="192" t="s">
        <v>1219</v>
      </c>
      <c r="K4522" s="172">
        <v>0</v>
      </c>
      <c r="L4522" s="173">
        <v>0</v>
      </c>
      <c r="M4522" s="521"/>
    </row>
    <row r="4523" spans="1:13" x14ac:dyDescent="0.3">
      <c r="A4523" s="62"/>
      <c r="B4523" s="6" t="s">
        <v>1591</v>
      </c>
      <c r="C4523" s="7"/>
      <c r="D4523" s="3" t="s">
        <v>5</v>
      </c>
      <c r="E4523" s="4">
        <v>1</v>
      </c>
      <c r="F4523" s="5">
        <v>1.1000000000000001</v>
      </c>
      <c r="G4523" s="26">
        <v>1.1000000000000001</v>
      </c>
      <c r="H4523" s="89">
        <v>1.6988784313483227E-3</v>
      </c>
      <c r="I4523" s="99"/>
      <c r="J4523" s="61" t="s">
        <v>163</v>
      </c>
      <c r="K4523" s="100">
        <v>1</v>
      </c>
      <c r="L4523" s="101">
        <v>1.6988784313483227E-3</v>
      </c>
      <c r="M4523" s="521"/>
    </row>
    <row r="4524" spans="1:13" x14ac:dyDescent="0.3">
      <c r="A4524" s="62"/>
      <c r="B4524" s="6">
        <v>0</v>
      </c>
      <c r="C4524" s="7"/>
      <c r="D4524" s="3"/>
      <c r="E4524" s="4"/>
      <c r="F4524" s="5">
        <v>0</v>
      </c>
      <c r="G4524" s="26">
        <v>0</v>
      </c>
      <c r="H4524" s="89">
        <v>0</v>
      </c>
      <c r="I4524" s="99"/>
      <c r="J4524" s="61">
        <v>0</v>
      </c>
      <c r="K4524" s="100">
        <v>0</v>
      </c>
      <c r="L4524" s="101">
        <v>0</v>
      </c>
      <c r="M4524" s="62"/>
    </row>
    <row r="4525" spans="1:13" x14ac:dyDescent="0.3">
      <c r="A4525" s="62"/>
      <c r="B4525" s="6">
        <v>0</v>
      </c>
      <c r="C4525" s="7"/>
      <c r="D4525" s="3">
        <v>0</v>
      </c>
      <c r="E4525" s="4"/>
      <c r="F4525" s="5">
        <v>0</v>
      </c>
      <c r="G4525" s="26">
        <v>0</v>
      </c>
      <c r="H4525" s="89">
        <v>0</v>
      </c>
      <c r="I4525" s="99"/>
      <c r="J4525" s="61">
        <v>0</v>
      </c>
      <c r="K4525" s="100">
        <v>0</v>
      </c>
      <c r="L4525" s="101">
        <v>0</v>
      </c>
      <c r="M4525" s="62"/>
    </row>
    <row r="4526" spans="1:13" x14ac:dyDescent="0.3">
      <c r="A4526" s="62"/>
      <c r="B4526" s="6">
        <v>0</v>
      </c>
      <c r="C4526" s="7"/>
      <c r="D4526" s="3">
        <v>0</v>
      </c>
      <c r="E4526" s="4"/>
      <c r="F4526" s="5">
        <v>0</v>
      </c>
      <c r="G4526" s="26">
        <v>0</v>
      </c>
      <c r="H4526" s="89">
        <v>0</v>
      </c>
      <c r="I4526" s="99"/>
      <c r="J4526" s="61">
        <v>0</v>
      </c>
      <c r="K4526" s="100">
        <v>0</v>
      </c>
      <c r="L4526" s="101">
        <v>0</v>
      </c>
      <c r="M4526" s="62"/>
    </row>
    <row r="4527" spans="1:13" x14ac:dyDescent="0.3">
      <c r="A4527" s="62"/>
      <c r="B4527" s="6">
        <v>0</v>
      </c>
      <c r="C4527" s="7"/>
      <c r="D4527" s="3">
        <v>0</v>
      </c>
      <c r="E4527" s="4"/>
      <c r="F4527" s="5">
        <v>0</v>
      </c>
      <c r="G4527" s="26">
        <v>0</v>
      </c>
      <c r="H4527" s="89">
        <v>0</v>
      </c>
      <c r="I4527" s="99"/>
      <c r="J4527" s="61">
        <v>0</v>
      </c>
      <c r="K4527" s="100">
        <v>0</v>
      </c>
      <c r="L4527" s="101">
        <v>0</v>
      </c>
      <c r="M4527" s="62"/>
    </row>
    <row r="4528" spans="1:13" x14ac:dyDescent="0.3">
      <c r="A4528" s="62"/>
      <c r="B4528" s="6">
        <v>0</v>
      </c>
      <c r="C4528" s="7"/>
      <c r="D4528" s="3">
        <v>0</v>
      </c>
      <c r="E4528" s="4"/>
      <c r="F4528" s="5">
        <v>0</v>
      </c>
      <c r="G4528" s="26">
        <v>0</v>
      </c>
      <c r="H4528" s="89">
        <v>0</v>
      </c>
      <c r="I4528" s="99"/>
      <c r="J4528" s="61">
        <v>0</v>
      </c>
      <c r="K4528" s="100">
        <v>0</v>
      </c>
      <c r="L4528" s="101">
        <v>0</v>
      </c>
      <c r="M4528" s="62"/>
    </row>
    <row r="4529" spans="1:13" x14ac:dyDescent="0.3">
      <c r="A4529" s="62"/>
      <c r="B4529" s="6">
        <v>0</v>
      </c>
      <c r="C4529" s="7"/>
      <c r="D4529" s="3">
        <v>0</v>
      </c>
      <c r="E4529" s="4"/>
      <c r="F4529" s="5">
        <v>0</v>
      </c>
      <c r="G4529" s="26">
        <v>0</v>
      </c>
      <c r="H4529" s="89">
        <v>0</v>
      </c>
      <c r="I4529" s="99"/>
      <c r="J4529" s="61">
        <v>0</v>
      </c>
      <c r="K4529" s="100">
        <v>0</v>
      </c>
      <c r="L4529" s="101">
        <v>0</v>
      </c>
      <c r="M4529" s="62"/>
    </row>
    <row r="4530" spans="1:13" x14ac:dyDescent="0.3">
      <c r="A4530" s="62"/>
      <c r="B4530" s="6">
        <v>0</v>
      </c>
      <c r="C4530" s="7"/>
      <c r="D4530" s="3">
        <v>0</v>
      </c>
      <c r="E4530" s="4"/>
      <c r="F4530" s="5">
        <v>0</v>
      </c>
      <c r="G4530" s="26">
        <v>0</v>
      </c>
      <c r="H4530" s="89">
        <v>0</v>
      </c>
      <c r="I4530" s="99"/>
      <c r="J4530" s="61">
        <v>0</v>
      </c>
      <c r="K4530" s="100">
        <v>0</v>
      </c>
      <c r="L4530" s="101">
        <v>0</v>
      </c>
      <c r="M4530" s="62"/>
    </row>
    <row r="4531" spans="1:13" x14ac:dyDescent="0.3">
      <c r="A4531" s="62"/>
      <c r="B4531" s="6">
        <v>0</v>
      </c>
      <c r="C4531" s="7"/>
      <c r="D4531" s="3">
        <v>0</v>
      </c>
      <c r="E4531" s="4"/>
      <c r="F4531" s="5">
        <v>0</v>
      </c>
      <c r="G4531" s="26">
        <v>0</v>
      </c>
      <c r="H4531" s="89">
        <v>0</v>
      </c>
      <c r="I4531" s="99"/>
      <c r="J4531" s="61">
        <v>0</v>
      </c>
      <c r="K4531" s="100">
        <v>0</v>
      </c>
      <c r="L4531" s="101">
        <v>0</v>
      </c>
      <c r="M4531" s="62"/>
    </row>
    <row r="4532" spans="1:13" x14ac:dyDescent="0.3">
      <c r="A4532" s="62"/>
      <c r="B4532" s="6">
        <v>0</v>
      </c>
      <c r="C4532" s="7"/>
      <c r="D4532" s="3">
        <v>0</v>
      </c>
      <c r="E4532" s="4"/>
      <c r="F4532" s="5">
        <v>0</v>
      </c>
      <c r="G4532" s="26">
        <v>0</v>
      </c>
      <c r="H4532" s="89">
        <v>0</v>
      </c>
      <c r="I4532" s="99"/>
      <c r="J4532" s="61">
        <v>0</v>
      </c>
      <c r="K4532" s="100">
        <v>0</v>
      </c>
      <c r="L4532" s="101">
        <v>0</v>
      </c>
      <c r="M4532" s="62"/>
    </row>
    <row r="4533" spans="1:13" x14ac:dyDescent="0.3">
      <c r="A4533" s="62"/>
      <c r="B4533" s="6">
        <v>0</v>
      </c>
      <c r="C4533" s="7"/>
      <c r="D4533" s="3">
        <v>0</v>
      </c>
      <c r="E4533" s="4"/>
      <c r="F4533" s="5">
        <v>0</v>
      </c>
      <c r="G4533" s="26">
        <v>0</v>
      </c>
      <c r="H4533" s="89">
        <v>0</v>
      </c>
      <c r="I4533" s="99"/>
      <c r="J4533" s="61">
        <v>0</v>
      </c>
      <c r="K4533" s="100">
        <v>0</v>
      </c>
      <c r="L4533" s="101">
        <v>0</v>
      </c>
      <c r="M4533" s="62"/>
    </row>
    <row r="4534" spans="1:13" x14ac:dyDescent="0.3">
      <c r="A4534" s="62"/>
      <c r="B4534" s="6">
        <v>0</v>
      </c>
      <c r="C4534" s="7"/>
      <c r="D4534" s="3">
        <v>0</v>
      </c>
      <c r="E4534" s="4"/>
      <c r="F4534" s="5">
        <v>0</v>
      </c>
      <c r="G4534" s="26">
        <v>0</v>
      </c>
      <c r="H4534" s="89">
        <v>0</v>
      </c>
      <c r="I4534" s="99"/>
      <c r="J4534" s="61">
        <v>0</v>
      </c>
      <c r="K4534" s="100">
        <v>0</v>
      </c>
      <c r="L4534" s="101">
        <v>0</v>
      </c>
      <c r="M4534" s="62"/>
    </row>
    <row r="4535" spans="1:13" x14ac:dyDescent="0.3">
      <c r="A4535" s="62"/>
      <c r="B4535" s="58" t="s">
        <v>62</v>
      </c>
      <c r="C4535" s="46"/>
      <c r="D4535" s="37"/>
      <c r="E4535" s="38"/>
      <c r="F4535" s="39"/>
      <c r="G4535" s="193">
        <v>646.1</v>
      </c>
      <c r="H4535" s="106" t="s">
        <v>62</v>
      </c>
      <c r="I4535" s="103"/>
      <c r="J4535" s="85"/>
      <c r="K4535" s="104" t="s">
        <v>156</v>
      </c>
      <c r="L4535" s="95">
        <v>1.6988784313483227E-3</v>
      </c>
      <c r="M4535" s="62"/>
    </row>
    <row r="4536" spans="1:13" x14ac:dyDescent="0.3">
      <c r="A4536" s="62"/>
      <c r="B4536" s="194" t="s">
        <v>63</v>
      </c>
      <c r="C4536" s="195"/>
      <c r="D4536" s="196"/>
      <c r="E4536" s="197"/>
      <c r="F4536" s="155"/>
      <c r="G4536" s="197"/>
      <c r="H4536" s="115"/>
      <c r="I4536" s="202"/>
      <c r="J4536" s="203"/>
      <c r="K4536" s="178"/>
      <c r="L4536" s="204">
        <v>0</v>
      </c>
      <c r="M4536" s="62"/>
    </row>
    <row r="4537" spans="1:13" ht="28.8" x14ac:dyDescent="0.3">
      <c r="A4537" s="62"/>
      <c r="B4537" s="53" t="s">
        <v>53</v>
      </c>
      <c r="C4537" s="210"/>
      <c r="D4537" s="211" t="s">
        <v>0</v>
      </c>
      <c r="E4537" s="201" t="s">
        <v>1</v>
      </c>
      <c r="F4537" s="156" t="s">
        <v>61</v>
      </c>
      <c r="G4537" s="188" t="s">
        <v>56</v>
      </c>
      <c r="H4537" s="111" t="s">
        <v>158</v>
      </c>
      <c r="I4537" s="112" t="s">
        <v>159</v>
      </c>
      <c r="J4537" s="112" t="s">
        <v>160</v>
      </c>
      <c r="K4537" s="113" t="s">
        <v>161</v>
      </c>
      <c r="L4537" s="114" t="s">
        <v>162</v>
      </c>
      <c r="M4537" s="62"/>
    </row>
    <row r="4538" spans="1:13" x14ac:dyDescent="0.3">
      <c r="A4538" s="62"/>
      <c r="B4538" s="6">
        <v>0</v>
      </c>
      <c r="C4538" s="7"/>
      <c r="D4538" s="3">
        <v>0</v>
      </c>
      <c r="E4538" s="26"/>
      <c r="F4538" s="5">
        <v>0</v>
      </c>
      <c r="G4538" s="191">
        <v>0</v>
      </c>
      <c r="H4538" s="170">
        <v>0</v>
      </c>
      <c r="I4538" s="171"/>
      <c r="J4538" s="192">
        <v>0</v>
      </c>
      <c r="K4538" s="172">
        <v>0</v>
      </c>
      <c r="L4538" s="173">
        <v>0</v>
      </c>
      <c r="M4538" s="62"/>
    </row>
    <row r="4539" spans="1:13" x14ac:dyDescent="0.3">
      <c r="A4539" s="62"/>
      <c r="B4539" s="6">
        <v>0</v>
      </c>
      <c r="C4539" s="7"/>
      <c r="D4539" s="3">
        <v>0</v>
      </c>
      <c r="E4539" s="26"/>
      <c r="F4539" s="5">
        <v>0</v>
      </c>
      <c r="G4539" s="26">
        <v>0</v>
      </c>
      <c r="H4539" s="89">
        <v>0</v>
      </c>
      <c r="I4539" s="99"/>
      <c r="J4539" s="61">
        <v>0</v>
      </c>
      <c r="K4539" s="100">
        <v>0</v>
      </c>
      <c r="L4539" s="101">
        <v>0</v>
      </c>
      <c r="M4539" s="62"/>
    </row>
    <row r="4540" spans="1:13" x14ac:dyDescent="0.3">
      <c r="A4540" s="62"/>
      <c r="B4540" s="6">
        <v>0</v>
      </c>
      <c r="C4540" s="7"/>
      <c r="D4540" s="3">
        <v>0</v>
      </c>
      <c r="E4540" s="26"/>
      <c r="F4540" s="5">
        <v>0</v>
      </c>
      <c r="G4540" s="26">
        <v>0</v>
      </c>
      <c r="H4540" s="89">
        <v>0</v>
      </c>
      <c r="I4540" s="99"/>
      <c r="J4540" s="61">
        <v>0</v>
      </c>
      <c r="K4540" s="100">
        <v>0</v>
      </c>
      <c r="L4540" s="101">
        <v>0</v>
      </c>
      <c r="M4540" s="62"/>
    </row>
    <row r="4541" spans="1:13" x14ac:dyDescent="0.3">
      <c r="A4541" s="62"/>
      <c r="B4541" s="6">
        <v>0</v>
      </c>
      <c r="C4541" s="7"/>
      <c r="D4541" s="3">
        <v>0</v>
      </c>
      <c r="E4541" s="26"/>
      <c r="F4541" s="5">
        <v>0</v>
      </c>
      <c r="G4541" s="26">
        <v>0</v>
      </c>
      <c r="H4541" s="89">
        <v>0</v>
      </c>
      <c r="I4541" s="99"/>
      <c r="J4541" s="61">
        <v>0</v>
      </c>
      <c r="K4541" s="100">
        <v>0</v>
      </c>
      <c r="L4541" s="101">
        <v>0</v>
      </c>
      <c r="M4541" s="62"/>
    </row>
    <row r="4542" spans="1:13" x14ac:dyDescent="0.3">
      <c r="A4542" s="62"/>
      <c r="B4542" s="6">
        <v>0</v>
      </c>
      <c r="C4542" s="7"/>
      <c r="D4542" s="3">
        <v>0</v>
      </c>
      <c r="E4542" s="26"/>
      <c r="F4542" s="5">
        <v>0</v>
      </c>
      <c r="G4542" s="26">
        <v>0</v>
      </c>
      <c r="H4542" s="89">
        <v>0</v>
      </c>
      <c r="I4542" s="99"/>
      <c r="J4542" s="61">
        <v>0</v>
      </c>
      <c r="K4542" s="100">
        <v>0</v>
      </c>
      <c r="L4542" s="101">
        <v>0</v>
      </c>
      <c r="M4542" s="62"/>
    </row>
    <row r="4543" spans="1:13" ht="15" thickBot="1" x14ac:dyDescent="0.35">
      <c r="A4543" s="62"/>
      <c r="B4543" s="59" t="s">
        <v>64</v>
      </c>
      <c r="C4543" s="42"/>
      <c r="D4543" s="43"/>
      <c r="E4543" s="44"/>
      <c r="F4543" s="45"/>
      <c r="G4543" s="191">
        <v>0</v>
      </c>
      <c r="H4543" s="106" t="s">
        <v>64</v>
      </c>
      <c r="I4543" s="103"/>
      <c r="J4543" s="85"/>
      <c r="K4543" s="104" t="s">
        <v>156</v>
      </c>
      <c r="L4543" s="95">
        <v>0</v>
      </c>
      <c r="M4543" s="62"/>
    </row>
    <row r="4544" spans="1:13" x14ac:dyDescent="0.3">
      <c r="A4544" s="62"/>
      <c r="B4544" s="64"/>
      <c r="C4544" s="68"/>
      <c r="D4544" s="69" t="s">
        <v>65</v>
      </c>
      <c r="E4544" s="70"/>
      <c r="F4544" s="71"/>
      <c r="G4544" s="88">
        <v>647.48599999999999</v>
      </c>
      <c r="H4544" s="179"/>
      <c r="I4544" s="212"/>
      <c r="J4544" s="213"/>
      <c r="K4544" s="214"/>
      <c r="L4544" s="180"/>
      <c r="M4544" s="62"/>
    </row>
    <row r="4545" spans="1:13" x14ac:dyDescent="0.3">
      <c r="A4545" s="62"/>
      <c r="B4545" s="63"/>
      <c r="C4545" s="68"/>
      <c r="D4545" s="72" t="s">
        <v>7</v>
      </c>
      <c r="E4545" s="215"/>
      <c r="F4545" s="181">
        <v>0.1</v>
      </c>
      <c r="G4545" s="215">
        <v>64.748999999999995</v>
      </c>
      <c r="H4545" s="120"/>
      <c r="I4545" s="124"/>
      <c r="J4545" s="141"/>
      <c r="K4545" s="125"/>
      <c r="L4545" s="119"/>
      <c r="M4545" s="62"/>
    </row>
    <row r="4546" spans="1:13" x14ac:dyDescent="0.3">
      <c r="A4546" s="62"/>
      <c r="B4546" s="63"/>
      <c r="C4546" s="68"/>
      <c r="D4546" s="72" t="s">
        <v>8</v>
      </c>
      <c r="E4546" s="215"/>
      <c r="F4546" s="181">
        <v>0.1</v>
      </c>
      <c r="G4546" s="215">
        <v>64.748999999999995</v>
      </c>
      <c r="H4546" s="120"/>
      <c r="I4546" s="124"/>
      <c r="J4546" s="141"/>
      <c r="K4546" s="125"/>
      <c r="L4546" s="119"/>
      <c r="M4546" s="62"/>
    </row>
    <row r="4547" spans="1:13" x14ac:dyDescent="0.3">
      <c r="A4547" s="62"/>
      <c r="B4547" s="63" t="s">
        <v>66</v>
      </c>
      <c r="C4547" s="68"/>
      <c r="D4547" s="75" t="s">
        <v>67</v>
      </c>
      <c r="E4547" s="76"/>
      <c r="F4547" s="71"/>
      <c r="G4547" s="76">
        <v>776.98400000000004</v>
      </c>
      <c r="H4547" s="120"/>
      <c r="I4547" s="124"/>
      <c r="J4547" s="141"/>
      <c r="K4547" s="125"/>
      <c r="L4547" s="119"/>
      <c r="M4547" s="62"/>
    </row>
    <row r="4548" spans="1:13" ht="15" thickBot="1" x14ac:dyDescent="0.35">
      <c r="A4548" s="62"/>
      <c r="B4548" s="63"/>
      <c r="C4548" s="68"/>
      <c r="D4548" s="77" t="s">
        <v>68</v>
      </c>
      <c r="E4548" s="78"/>
      <c r="F4548" s="79"/>
      <c r="G4548" s="78">
        <v>776.98</v>
      </c>
      <c r="H4548" s="134">
        <v>1</v>
      </c>
      <c r="I4548" s="126"/>
      <c r="J4548" s="142"/>
      <c r="K4548" s="127"/>
      <c r="L4548" s="135">
        <v>3.7783056313186697E-3</v>
      </c>
      <c r="M4548" s="62"/>
    </row>
    <row r="4549" spans="1:13" x14ac:dyDescent="0.3">
      <c r="A4549" s="62"/>
      <c r="B4549" s="63"/>
      <c r="C4549" s="68"/>
      <c r="D4549" s="80"/>
      <c r="E4549" s="67"/>
      <c r="F4549" s="65"/>
      <c r="G4549" s="67"/>
      <c r="H4549" s="47"/>
      <c r="I4549" s="47"/>
      <c r="J4549" s="60"/>
      <c r="K4549" s="47"/>
      <c r="L4549" s="47"/>
      <c r="M4549" s="62"/>
    </row>
    <row r="4550" spans="1:13" x14ac:dyDescent="0.3">
      <c r="A4550" s="62"/>
      <c r="B4550" s="63"/>
      <c r="C4550" s="68"/>
      <c r="D4550" s="80"/>
      <c r="E4550" s="67"/>
      <c r="F4550" s="65"/>
      <c r="G4550" s="67"/>
      <c r="H4550" s="47"/>
      <c r="I4550" s="47"/>
      <c r="J4550" s="60"/>
      <c r="K4550" s="47"/>
      <c r="L4550" s="47"/>
      <c r="M4550" s="62"/>
    </row>
    <row r="4551" spans="1:13" x14ac:dyDescent="0.3">
      <c r="A4551" s="62"/>
      <c r="B4551" s="63"/>
      <c r="C4551" s="68"/>
      <c r="D4551" s="80"/>
      <c r="E4551" s="67"/>
      <c r="F4551" s="65"/>
      <c r="G4551" s="67"/>
      <c r="H4551" s="47"/>
      <c r="I4551" s="47"/>
      <c r="J4551" s="60"/>
      <c r="K4551" s="47"/>
      <c r="L4551" s="47"/>
      <c r="M4551" s="62"/>
    </row>
    <row r="4552" spans="1:13" x14ac:dyDescent="0.3">
      <c r="A4552" s="62"/>
      <c r="B4552" s="136" t="s">
        <v>1808</v>
      </c>
      <c r="C4552" s="81"/>
      <c r="D4552" s="80"/>
      <c r="E4552" s="67"/>
      <c r="F4552" s="82"/>
      <c r="G4552" s="82"/>
      <c r="H4552" s="47"/>
      <c r="I4552" s="47"/>
      <c r="J4552" s="60"/>
      <c r="K4552" s="47"/>
      <c r="L4552" s="47"/>
      <c r="M4552" s="62"/>
    </row>
    <row r="4553" spans="1:13" x14ac:dyDescent="0.3">
      <c r="A4553" s="62"/>
      <c r="B4553" s="216" t="s">
        <v>6</v>
      </c>
      <c r="C4553" s="217"/>
      <c r="D4553" s="80"/>
      <c r="E4553" s="67"/>
      <c r="F4553" s="62"/>
      <c r="G4553" s="62"/>
      <c r="H4553" s="47"/>
      <c r="I4553" s="47"/>
      <c r="J4553" s="60"/>
      <c r="K4553" s="47"/>
      <c r="L4553" s="47"/>
      <c r="M4553" s="62"/>
    </row>
    <row r="4554" spans="1:13" x14ac:dyDescent="0.3">
      <c r="A4554" s="62"/>
      <c r="B4554" s="84"/>
      <c r="C4554" s="62"/>
      <c r="D4554" s="80"/>
      <c r="E4554" s="67"/>
      <c r="F4554" s="62"/>
      <c r="G4554" s="62"/>
      <c r="H4554" s="47"/>
      <c r="I4554" s="47"/>
      <c r="J4554" s="60"/>
      <c r="K4554" s="47"/>
      <c r="L4554" s="47"/>
      <c r="M4554" s="62"/>
    </row>
    <row r="4555" spans="1:13" x14ac:dyDescent="0.3">
      <c r="A4555" s="62"/>
      <c r="B4555" s="129"/>
      <c r="C4555" s="129"/>
      <c r="D4555" s="129"/>
      <c r="J4555" s="1"/>
    </row>
    <row r="4556" spans="1:13" x14ac:dyDescent="0.3">
      <c r="A4556" s="62"/>
      <c r="B4556" s="130"/>
      <c r="C4556" s="130"/>
      <c r="D4556" s="130"/>
      <c r="J4556" s="1"/>
    </row>
    <row r="4557" spans="1:13" ht="15.6" x14ac:dyDescent="0.3">
      <c r="A4557" s="62"/>
      <c r="B4557" s="47"/>
      <c r="C4557" s="47"/>
      <c r="D4557" s="715" t="s">
        <v>166</v>
      </c>
      <c r="E4557" s="715"/>
      <c r="F4557" s="715"/>
      <c r="J4557" s="1"/>
    </row>
    <row r="4558" spans="1:13" x14ac:dyDescent="0.3">
      <c r="A4558" s="62"/>
      <c r="B4558" s="132"/>
      <c r="C4558" s="132"/>
      <c r="D4558" s="132"/>
      <c r="J4558" s="1"/>
    </row>
    <row r="4559" spans="1:13" ht="82.2" customHeight="1" x14ac:dyDescent="0.3">
      <c r="A4559" s="62"/>
      <c r="B4559" s="710" t="s">
        <v>1809</v>
      </c>
      <c r="C4559" s="710"/>
      <c r="D4559" s="710"/>
      <c r="E4559" s="710"/>
      <c r="F4559" s="710"/>
      <c r="G4559" s="710"/>
      <c r="H4559" s="710"/>
      <c r="I4559" s="710"/>
      <c r="J4559" s="710"/>
      <c r="K4559" s="710"/>
      <c r="L4559" s="710"/>
    </row>
    <row r="4560" spans="1:13" x14ac:dyDescent="0.3">
      <c r="A4560" s="62"/>
      <c r="B4560" s="63"/>
      <c r="C4560" s="9"/>
      <c r="D4560" s="10"/>
      <c r="E4560" s="11"/>
      <c r="F4560" s="12"/>
      <c r="G4560" s="13"/>
      <c r="H4560" s="47"/>
      <c r="I4560" s="47"/>
      <c r="J4560" s="60"/>
      <c r="K4560" s="47"/>
      <c r="L4560" s="47"/>
      <c r="M4560" s="62"/>
    </row>
    <row r="4561" spans="1:13" x14ac:dyDescent="0.3">
      <c r="A4561" s="62"/>
      <c r="B4561" s="48" t="s">
        <v>48</v>
      </c>
      <c r="C4561" s="9"/>
      <c r="D4561" s="10"/>
      <c r="E4561" s="11"/>
      <c r="F4561" s="11"/>
      <c r="G4561" s="11"/>
      <c r="H4561" s="47"/>
      <c r="I4561" s="47"/>
      <c r="J4561" s="60"/>
      <c r="K4561" s="47"/>
      <c r="L4561" s="47"/>
      <c r="M4561" s="62"/>
    </row>
    <row r="4562" spans="1:13" x14ac:dyDescent="0.3">
      <c r="A4562" s="62"/>
      <c r="B4562" s="64" t="s">
        <v>49</v>
      </c>
      <c r="C4562" s="62" t="s">
        <v>1162</v>
      </c>
      <c r="D4562" s="62"/>
      <c r="E4562" s="62"/>
      <c r="F4562" s="47"/>
      <c r="G4562" s="47"/>
      <c r="H4562" s="47"/>
      <c r="I4562" s="65" t="s">
        <v>50</v>
      </c>
      <c r="J4562" s="68" t="s">
        <v>5</v>
      </c>
      <c r="K4562" s="47"/>
      <c r="L4562" s="47"/>
      <c r="M4562" s="62"/>
    </row>
    <row r="4563" spans="1:13" ht="15" thickBot="1" x14ac:dyDescent="0.35">
      <c r="A4563" s="62"/>
      <c r="B4563" s="64" t="s">
        <v>51</v>
      </c>
      <c r="C4563" s="62" t="s">
        <v>650</v>
      </c>
      <c r="D4563" s="62"/>
      <c r="E4563" s="62"/>
      <c r="F4563" s="47"/>
      <c r="G4563" s="62" t="s">
        <v>625</v>
      </c>
      <c r="H4563" s="47"/>
      <c r="I4563" s="47"/>
      <c r="J4563" s="60"/>
      <c r="K4563" s="47"/>
      <c r="L4563" s="47"/>
      <c r="M4563" s="62"/>
    </row>
    <row r="4564" spans="1:13" ht="15" thickTop="1" x14ac:dyDescent="0.3">
      <c r="A4564" s="62"/>
      <c r="B4564" s="49" t="s">
        <v>52</v>
      </c>
      <c r="C4564" s="14"/>
      <c r="D4564" s="15"/>
      <c r="E4564" s="16"/>
      <c r="F4564" s="17"/>
      <c r="G4564" s="16"/>
      <c r="H4564" s="711" t="s">
        <v>164</v>
      </c>
      <c r="I4564" s="712"/>
      <c r="J4564" s="712"/>
      <c r="K4564" s="712"/>
      <c r="L4564" s="713"/>
      <c r="M4564" s="62"/>
    </row>
    <row r="4565" spans="1:13" ht="28.8" x14ac:dyDescent="0.3">
      <c r="A4565" s="62"/>
      <c r="B4565" s="186" t="s">
        <v>53</v>
      </c>
      <c r="C4565" s="187" t="s">
        <v>1</v>
      </c>
      <c r="D4565" s="161" t="s">
        <v>54</v>
      </c>
      <c r="E4565" s="188" t="s">
        <v>23</v>
      </c>
      <c r="F4565" s="188" t="s">
        <v>55</v>
      </c>
      <c r="G4565" s="188" t="s">
        <v>56</v>
      </c>
      <c r="H4565" s="90" t="s">
        <v>158</v>
      </c>
      <c r="I4565" s="169" t="s">
        <v>159</v>
      </c>
      <c r="J4565" s="169" t="s">
        <v>160</v>
      </c>
      <c r="K4565" s="169" t="s">
        <v>161</v>
      </c>
      <c r="L4565" s="92" t="s">
        <v>162</v>
      </c>
      <c r="M4565" s="62"/>
    </row>
    <row r="4566" spans="1:13" x14ac:dyDescent="0.3">
      <c r="A4566" s="62"/>
      <c r="B4566" s="189">
        <v>0</v>
      </c>
      <c r="C4566" s="187"/>
      <c r="D4566" s="190">
        <v>0</v>
      </c>
      <c r="E4566" s="191">
        <v>0</v>
      </c>
      <c r="F4566" s="505">
        <v>0.1</v>
      </c>
      <c r="G4566" s="191">
        <v>0</v>
      </c>
      <c r="H4566" s="170">
        <v>0</v>
      </c>
      <c r="I4566" s="171"/>
      <c r="J4566" s="192">
        <v>0</v>
      </c>
      <c r="K4566" s="172">
        <v>0</v>
      </c>
      <c r="L4566" s="173">
        <v>0</v>
      </c>
      <c r="M4566" s="62"/>
    </row>
    <row r="4567" spans="1:13" x14ac:dyDescent="0.3">
      <c r="A4567" s="62"/>
      <c r="B4567" s="6">
        <v>0</v>
      </c>
      <c r="C4567" s="25"/>
      <c r="D4567" s="3">
        <v>0</v>
      </c>
      <c r="E4567" s="26">
        <v>0</v>
      </c>
      <c r="F4567" s="27"/>
      <c r="G4567" s="26">
        <v>0</v>
      </c>
      <c r="H4567" s="89">
        <v>0</v>
      </c>
      <c r="I4567" s="99"/>
      <c r="J4567" s="61">
        <v>0</v>
      </c>
      <c r="K4567" s="100">
        <v>0</v>
      </c>
      <c r="L4567" s="101">
        <v>0</v>
      </c>
      <c r="M4567" s="62"/>
    </row>
    <row r="4568" spans="1:13" x14ac:dyDescent="0.3">
      <c r="A4568" s="62"/>
      <c r="B4568" s="6">
        <v>0</v>
      </c>
      <c r="C4568" s="25"/>
      <c r="D4568" s="3">
        <v>0</v>
      </c>
      <c r="E4568" s="26">
        <v>0</v>
      </c>
      <c r="F4568" s="27"/>
      <c r="G4568" s="26">
        <v>0</v>
      </c>
      <c r="H4568" s="89">
        <v>0</v>
      </c>
      <c r="I4568" s="99"/>
      <c r="J4568" s="61">
        <v>0</v>
      </c>
      <c r="K4568" s="100">
        <v>0</v>
      </c>
      <c r="L4568" s="101">
        <v>0</v>
      </c>
      <c r="M4568" s="62"/>
    </row>
    <row r="4569" spans="1:13" x14ac:dyDescent="0.3">
      <c r="A4569" s="62"/>
      <c r="B4569" s="6">
        <v>0</v>
      </c>
      <c r="C4569" s="25"/>
      <c r="D4569" s="3">
        <v>0</v>
      </c>
      <c r="E4569" s="26">
        <v>0</v>
      </c>
      <c r="F4569" s="27"/>
      <c r="G4569" s="26">
        <v>0</v>
      </c>
      <c r="H4569" s="89">
        <v>0</v>
      </c>
      <c r="I4569" s="99"/>
      <c r="J4569" s="61">
        <v>0</v>
      </c>
      <c r="K4569" s="100">
        <v>0</v>
      </c>
      <c r="L4569" s="101">
        <v>0</v>
      </c>
      <c r="M4569" s="62"/>
    </row>
    <row r="4570" spans="1:13" x14ac:dyDescent="0.3">
      <c r="A4570" s="62"/>
      <c r="B4570" s="6">
        <v>0</v>
      </c>
      <c r="C4570" s="25"/>
      <c r="D4570" s="3">
        <v>0</v>
      </c>
      <c r="E4570" s="26">
        <v>0</v>
      </c>
      <c r="F4570" s="27"/>
      <c r="G4570" s="26">
        <v>0</v>
      </c>
      <c r="H4570" s="89">
        <v>0</v>
      </c>
      <c r="I4570" s="99"/>
      <c r="J4570" s="61">
        <v>0</v>
      </c>
      <c r="K4570" s="100">
        <v>0</v>
      </c>
      <c r="L4570" s="101">
        <v>0</v>
      </c>
      <c r="M4570" s="62"/>
    </row>
    <row r="4571" spans="1:13" x14ac:dyDescent="0.3">
      <c r="A4571" s="62"/>
      <c r="B4571" s="6">
        <v>0</v>
      </c>
      <c r="C4571" s="25"/>
      <c r="D4571" s="3">
        <v>0</v>
      </c>
      <c r="E4571" s="26">
        <v>0</v>
      </c>
      <c r="F4571" s="27"/>
      <c r="G4571" s="26">
        <v>0</v>
      </c>
      <c r="H4571" s="89">
        <v>0</v>
      </c>
      <c r="I4571" s="99"/>
      <c r="J4571" s="61">
        <v>0</v>
      </c>
      <c r="K4571" s="100">
        <v>0</v>
      </c>
      <c r="L4571" s="101">
        <v>0</v>
      </c>
      <c r="M4571" s="62"/>
    </row>
    <row r="4572" spans="1:13" x14ac:dyDescent="0.3">
      <c r="A4572" s="62"/>
      <c r="B4572" s="6" t="s">
        <v>1562</v>
      </c>
      <c r="C4572" s="25"/>
      <c r="D4572" s="3">
        <v>0</v>
      </c>
      <c r="E4572" s="26">
        <v>0</v>
      </c>
      <c r="F4572" s="27"/>
      <c r="G4572" s="26">
        <v>6.6000000000000003E-2</v>
      </c>
      <c r="H4572" s="89">
        <v>2.2318711195877126E-4</v>
      </c>
      <c r="I4572" s="99"/>
      <c r="J4572" s="61" t="s">
        <v>165</v>
      </c>
      <c r="K4572" s="100">
        <v>0.4</v>
      </c>
      <c r="L4572" s="101">
        <v>8.9274844783508514E-5</v>
      </c>
      <c r="M4572" s="62"/>
    </row>
    <row r="4573" spans="1:13" x14ac:dyDescent="0.3">
      <c r="A4573" s="62"/>
      <c r="B4573" s="6" t="s">
        <v>57</v>
      </c>
      <c r="C4573" s="25"/>
      <c r="D4573" s="28"/>
      <c r="E4573" s="26"/>
      <c r="F4573" s="27"/>
      <c r="G4573" s="193">
        <v>6.6000000000000003E-2</v>
      </c>
      <c r="H4573" s="102" t="s">
        <v>57</v>
      </c>
      <c r="I4573" s="103"/>
      <c r="J4573" s="85"/>
      <c r="K4573" s="104" t="s">
        <v>156</v>
      </c>
      <c r="L4573" s="105">
        <v>8.9274844783508514E-5</v>
      </c>
      <c r="M4573" s="62"/>
    </row>
    <row r="4574" spans="1:13" x14ac:dyDescent="0.3">
      <c r="A4574" s="62"/>
      <c r="B4574" s="194" t="s">
        <v>22</v>
      </c>
      <c r="C4574" s="195"/>
      <c r="D4574" s="196"/>
      <c r="E4574" s="197"/>
      <c r="F4574" s="155"/>
      <c r="G4574" s="87"/>
      <c r="H4574" s="107"/>
      <c r="I4574" s="174"/>
      <c r="J4574" s="175"/>
      <c r="K4574" s="176"/>
      <c r="L4574" s="110"/>
      <c r="M4574" s="62"/>
    </row>
    <row r="4575" spans="1:13" ht="28.8" x14ac:dyDescent="0.3">
      <c r="A4575" s="62"/>
      <c r="B4575" s="198" t="s">
        <v>58</v>
      </c>
      <c r="C4575" s="199" t="s">
        <v>1</v>
      </c>
      <c r="D4575" s="200" t="s">
        <v>59</v>
      </c>
      <c r="E4575" s="156" t="s">
        <v>23</v>
      </c>
      <c r="F4575" s="156" t="s">
        <v>55</v>
      </c>
      <c r="G4575" s="201" t="s">
        <v>56</v>
      </c>
      <c r="H4575" s="90" t="s">
        <v>158</v>
      </c>
      <c r="I4575" s="169" t="s">
        <v>159</v>
      </c>
      <c r="J4575" s="169" t="s">
        <v>160</v>
      </c>
      <c r="K4575" s="177" t="s">
        <v>161</v>
      </c>
      <c r="L4575" s="92" t="s">
        <v>162</v>
      </c>
      <c r="M4575" s="62"/>
    </row>
    <row r="4576" spans="1:13" x14ac:dyDescent="0.3">
      <c r="A4576" s="62"/>
      <c r="B4576" s="8">
        <v>0</v>
      </c>
      <c r="C4576" s="25">
        <v>1</v>
      </c>
      <c r="D4576" s="3">
        <v>4.0999999999999996</v>
      </c>
      <c r="E4576" s="26">
        <v>4.0999999999999996</v>
      </c>
      <c r="F4576" s="26">
        <v>0.1</v>
      </c>
      <c r="G4576" s="26">
        <v>0.41</v>
      </c>
      <c r="H4576" s="170">
        <v>1.3864653924711547E-3</v>
      </c>
      <c r="I4576" s="171"/>
      <c r="J4576" s="192" t="s">
        <v>163</v>
      </c>
      <c r="K4576" s="100">
        <v>1</v>
      </c>
      <c r="L4576" s="173">
        <v>1.3864653924711547E-3</v>
      </c>
      <c r="M4576" s="62"/>
    </row>
    <row r="4577" spans="1:13" x14ac:dyDescent="0.3">
      <c r="A4577" s="62"/>
      <c r="B4577" s="8" t="s">
        <v>85</v>
      </c>
      <c r="C4577" s="25">
        <v>1</v>
      </c>
      <c r="D4577" s="3">
        <v>4.55</v>
      </c>
      <c r="E4577" s="26">
        <v>4.55</v>
      </c>
      <c r="F4577" s="26">
        <v>0.1</v>
      </c>
      <c r="G4577" s="26">
        <v>0.45500000000000002</v>
      </c>
      <c r="H4577" s="89">
        <v>1.5386384233521352E-3</v>
      </c>
      <c r="I4577" s="99"/>
      <c r="J4577" s="61" t="s">
        <v>163</v>
      </c>
      <c r="K4577" s="100">
        <v>1</v>
      </c>
      <c r="L4577" s="101">
        <v>1.5386384233521352E-3</v>
      </c>
      <c r="M4577" s="62"/>
    </row>
    <row r="4578" spans="1:13" x14ac:dyDescent="0.3">
      <c r="A4578" s="62"/>
      <c r="B4578" s="550" t="s">
        <v>86</v>
      </c>
      <c r="C4578" s="25">
        <v>1</v>
      </c>
      <c r="D4578" s="3">
        <v>4.55</v>
      </c>
      <c r="E4578" s="26">
        <v>4.55</v>
      </c>
      <c r="F4578" s="26">
        <v>0.1</v>
      </c>
      <c r="G4578" s="26">
        <v>0.45500000000000002</v>
      </c>
      <c r="H4578" s="89">
        <v>1.5386384233521352E-3</v>
      </c>
      <c r="I4578" s="99"/>
      <c r="J4578" s="61" t="s">
        <v>163</v>
      </c>
      <c r="K4578" s="100">
        <v>1</v>
      </c>
      <c r="L4578" s="101">
        <v>1.5386384233521352E-3</v>
      </c>
      <c r="M4578" s="62"/>
    </row>
    <row r="4579" spans="1:13" x14ac:dyDescent="0.3">
      <c r="A4579" s="62"/>
      <c r="B4579" s="8"/>
      <c r="C4579" s="25"/>
      <c r="D4579" s="3"/>
      <c r="E4579" s="26"/>
      <c r="F4579" s="27"/>
      <c r="G4579" s="26"/>
      <c r="H4579" s="89"/>
      <c r="I4579" s="99"/>
      <c r="J4579" s="61"/>
      <c r="K4579" s="100"/>
      <c r="L4579" s="101"/>
      <c r="M4579" s="62"/>
    </row>
    <row r="4580" spans="1:13" x14ac:dyDescent="0.3">
      <c r="A4580" s="62"/>
      <c r="B4580" s="8">
        <v>0</v>
      </c>
      <c r="C4580" s="25"/>
      <c r="D4580" s="3">
        <v>0</v>
      </c>
      <c r="E4580" s="26">
        <v>0</v>
      </c>
      <c r="F4580" s="27"/>
      <c r="G4580" s="26">
        <v>0</v>
      </c>
      <c r="H4580" s="89">
        <v>0</v>
      </c>
      <c r="I4580" s="99"/>
      <c r="J4580" s="61">
        <v>0</v>
      </c>
      <c r="K4580" s="100">
        <v>0</v>
      </c>
      <c r="L4580" s="101">
        <v>0</v>
      </c>
      <c r="M4580" s="62"/>
    </row>
    <row r="4581" spans="1:13" x14ac:dyDescent="0.3">
      <c r="A4581" s="62"/>
      <c r="B4581" s="8">
        <v>0</v>
      </c>
      <c r="C4581" s="25"/>
      <c r="D4581" s="3">
        <v>0</v>
      </c>
      <c r="E4581" s="26">
        <v>0</v>
      </c>
      <c r="F4581" s="27"/>
      <c r="G4581" s="26">
        <v>0</v>
      </c>
      <c r="H4581" s="89">
        <v>0</v>
      </c>
      <c r="I4581" s="99"/>
      <c r="J4581" s="61">
        <v>0</v>
      </c>
      <c r="K4581" s="100">
        <v>0</v>
      </c>
      <c r="L4581" s="101">
        <v>0</v>
      </c>
      <c r="M4581" s="62"/>
    </row>
    <row r="4582" spans="1:13" x14ac:dyDescent="0.3">
      <c r="A4582" s="62"/>
      <c r="B4582" s="8">
        <v>0</v>
      </c>
      <c r="C4582" s="25"/>
      <c r="D4582" s="3">
        <v>0</v>
      </c>
      <c r="E4582" s="26">
        <v>0</v>
      </c>
      <c r="F4582" s="27"/>
      <c r="G4582" s="26">
        <v>0</v>
      </c>
      <c r="H4582" s="89">
        <v>0</v>
      </c>
      <c r="I4582" s="99"/>
      <c r="J4582" s="61">
        <v>0</v>
      </c>
      <c r="K4582" s="100">
        <v>0</v>
      </c>
      <c r="L4582" s="101">
        <v>0</v>
      </c>
      <c r="M4582" s="62"/>
    </row>
    <row r="4583" spans="1:13" x14ac:dyDescent="0.3">
      <c r="A4583" s="62"/>
      <c r="B4583" s="8">
        <v>0</v>
      </c>
      <c r="C4583" s="25"/>
      <c r="D4583" s="3">
        <v>0</v>
      </c>
      <c r="E4583" s="26">
        <v>0</v>
      </c>
      <c r="F4583" s="27"/>
      <c r="G4583" s="26">
        <v>0</v>
      </c>
      <c r="H4583" s="89">
        <v>0</v>
      </c>
      <c r="I4583" s="99"/>
      <c r="J4583" s="61">
        <v>0</v>
      </c>
      <c r="K4583" s="100">
        <v>0</v>
      </c>
      <c r="L4583" s="101">
        <v>0</v>
      </c>
      <c r="M4583" s="62"/>
    </row>
    <row r="4584" spans="1:13" x14ac:dyDescent="0.3">
      <c r="A4584" s="62"/>
      <c r="B4584" s="8">
        <v>0</v>
      </c>
      <c r="C4584" s="25"/>
      <c r="D4584" s="3">
        <v>0</v>
      </c>
      <c r="E4584" s="26">
        <v>0</v>
      </c>
      <c r="F4584" s="27"/>
      <c r="G4584" s="26">
        <v>0</v>
      </c>
      <c r="H4584" s="89">
        <v>0</v>
      </c>
      <c r="I4584" s="99"/>
      <c r="J4584" s="61">
        <v>0</v>
      </c>
      <c r="K4584" s="100">
        <v>0</v>
      </c>
      <c r="L4584" s="101">
        <v>0</v>
      </c>
      <c r="M4584" s="62"/>
    </row>
    <row r="4585" spans="1:13" x14ac:dyDescent="0.3">
      <c r="A4585" s="62"/>
      <c r="B4585" s="6" t="s">
        <v>60</v>
      </c>
      <c r="C4585" s="25"/>
      <c r="D4585" s="28"/>
      <c r="E4585" s="26"/>
      <c r="F4585" s="27"/>
      <c r="G4585" s="193">
        <v>1.32</v>
      </c>
      <c r="H4585" s="106" t="s">
        <v>60</v>
      </c>
      <c r="I4585" s="103"/>
      <c r="J4585" s="85"/>
      <c r="K4585" s="104" t="s">
        <v>156</v>
      </c>
      <c r="L4585" s="95">
        <v>4.4637422391754257E-3</v>
      </c>
      <c r="M4585" s="62"/>
    </row>
    <row r="4586" spans="1:13" x14ac:dyDescent="0.3">
      <c r="A4586" s="62"/>
      <c r="B4586" s="194" t="s">
        <v>38</v>
      </c>
      <c r="C4586" s="195"/>
      <c r="D4586" s="196"/>
      <c r="E4586" s="196"/>
      <c r="F4586" s="196"/>
      <c r="G4586" s="196"/>
      <c r="H4586" s="115"/>
      <c r="I4586" s="202"/>
      <c r="J4586" s="203"/>
      <c r="K4586" s="178"/>
      <c r="L4586" s="204"/>
      <c r="M4586" s="62"/>
    </row>
    <row r="4587" spans="1:13" ht="28.8" x14ac:dyDescent="0.3">
      <c r="A4587" s="62"/>
      <c r="B4587" s="53" t="s">
        <v>53</v>
      </c>
      <c r="C4587" s="195"/>
      <c r="D4587" s="205" t="s">
        <v>0</v>
      </c>
      <c r="E4587" s="206" t="s">
        <v>1</v>
      </c>
      <c r="F4587" s="207" t="s">
        <v>61</v>
      </c>
      <c r="G4587" s="188" t="s">
        <v>56</v>
      </c>
      <c r="H4587" s="111" t="s">
        <v>158</v>
      </c>
      <c r="I4587" s="112" t="s">
        <v>159</v>
      </c>
      <c r="J4587" s="112" t="s">
        <v>160</v>
      </c>
      <c r="K4587" s="113" t="s">
        <v>161</v>
      </c>
      <c r="L4587" s="114" t="s">
        <v>162</v>
      </c>
      <c r="M4587" s="62"/>
    </row>
    <row r="4588" spans="1:13" x14ac:dyDescent="0.3">
      <c r="A4588" s="62"/>
      <c r="B4588" s="189" t="s">
        <v>1667</v>
      </c>
      <c r="C4588" s="195"/>
      <c r="D4588" s="190" t="s">
        <v>5</v>
      </c>
      <c r="E4588" s="153">
        <v>1</v>
      </c>
      <c r="F4588" s="154">
        <v>294.33</v>
      </c>
      <c r="G4588" s="191">
        <v>294.33</v>
      </c>
      <c r="H4588" s="170">
        <v>0.99531307064886576</v>
      </c>
      <c r="I4588" s="171"/>
      <c r="J4588" s="192" t="s">
        <v>1219</v>
      </c>
      <c r="K4588" s="172">
        <v>0</v>
      </c>
      <c r="L4588" s="173">
        <v>0</v>
      </c>
      <c r="M4588" s="521"/>
    </row>
    <row r="4589" spans="1:13" x14ac:dyDescent="0.3">
      <c r="A4589" s="62"/>
      <c r="B4589" s="6">
        <v>0</v>
      </c>
      <c r="C4589" s="7"/>
      <c r="D4589" s="3">
        <v>0</v>
      </c>
      <c r="E4589" s="4"/>
      <c r="F4589" s="5">
        <v>0</v>
      </c>
      <c r="G4589" s="26">
        <v>0</v>
      </c>
      <c r="H4589" s="89">
        <v>0</v>
      </c>
      <c r="I4589" s="99"/>
      <c r="J4589" s="61">
        <v>0</v>
      </c>
      <c r="K4589" s="100">
        <v>0</v>
      </c>
      <c r="L4589" s="101">
        <v>0</v>
      </c>
      <c r="M4589" s="521"/>
    </row>
    <row r="4590" spans="1:13" x14ac:dyDescent="0.3">
      <c r="A4590" s="62"/>
      <c r="B4590" s="6">
        <v>0</v>
      </c>
      <c r="C4590" s="7"/>
      <c r="D4590" s="3"/>
      <c r="E4590" s="4"/>
      <c r="F4590" s="5">
        <v>0</v>
      </c>
      <c r="G4590" s="26">
        <v>0</v>
      </c>
      <c r="H4590" s="89">
        <v>0</v>
      </c>
      <c r="I4590" s="99"/>
      <c r="J4590" s="61">
        <v>0</v>
      </c>
      <c r="K4590" s="100">
        <v>0</v>
      </c>
      <c r="L4590" s="101">
        <v>0</v>
      </c>
      <c r="M4590" s="62"/>
    </row>
    <row r="4591" spans="1:13" x14ac:dyDescent="0.3">
      <c r="A4591" s="62"/>
      <c r="B4591" s="6">
        <v>0</v>
      </c>
      <c r="C4591" s="7"/>
      <c r="D4591" s="3">
        <v>0</v>
      </c>
      <c r="E4591" s="4"/>
      <c r="F4591" s="5">
        <v>0</v>
      </c>
      <c r="G4591" s="26">
        <v>0</v>
      </c>
      <c r="H4591" s="89">
        <v>0</v>
      </c>
      <c r="I4591" s="99"/>
      <c r="J4591" s="61">
        <v>0</v>
      </c>
      <c r="K4591" s="100">
        <v>0</v>
      </c>
      <c r="L4591" s="101">
        <v>0</v>
      </c>
      <c r="M4591" s="62"/>
    </row>
    <row r="4592" spans="1:13" x14ac:dyDescent="0.3">
      <c r="A4592" s="62"/>
      <c r="B4592" s="6">
        <v>0</v>
      </c>
      <c r="C4592" s="7"/>
      <c r="D4592" s="3">
        <v>0</v>
      </c>
      <c r="E4592" s="4"/>
      <c r="F4592" s="5">
        <v>0</v>
      </c>
      <c r="G4592" s="26">
        <v>0</v>
      </c>
      <c r="H4592" s="89">
        <v>0</v>
      </c>
      <c r="I4592" s="99"/>
      <c r="J4592" s="61">
        <v>0</v>
      </c>
      <c r="K4592" s="100">
        <v>0</v>
      </c>
      <c r="L4592" s="101">
        <v>0</v>
      </c>
      <c r="M4592" s="62"/>
    </row>
    <row r="4593" spans="1:13" x14ac:dyDescent="0.3">
      <c r="A4593" s="62"/>
      <c r="B4593" s="6">
        <v>0</v>
      </c>
      <c r="C4593" s="7"/>
      <c r="D4593" s="3">
        <v>0</v>
      </c>
      <c r="E4593" s="4"/>
      <c r="F4593" s="5">
        <v>0</v>
      </c>
      <c r="G4593" s="26">
        <v>0</v>
      </c>
      <c r="H4593" s="89">
        <v>0</v>
      </c>
      <c r="I4593" s="99"/>
      <c r="J4593" s="61">
        <v>0</v>
      </c>
      <c r="K4593" s="100">
        <v>0</v>
      </c>
      <c r="L4593" s="101">
        <v>0</v>
      </c>
      <c r="M4593" s="62"/>
    </row>
    <row r="4594" spans="1:13" x14ac:dyDescent="0.3">
      <c r="A4594" s="62"/>
      <c r="B4594" s="6">
        <v>0</v>
      </c>
      <c r="C4594" s="7"/>
      <c r="D4594" s="3">
        <v>0</v>
      </c>
      <c r="E4594" s="4"/>
      <c r="F4594" s="5">
        <v>0</v>
      </c>
      <c r="G4594" s="26">
        <v>0</v>
      </c>
      <c r="H4594" s="89">
        <v>0</v>
      </c>
      <c r="I4594" s="99"/>
      <c r="J4594" s="61">
        <v>0</v>
      </c>
      <c r="K4594" s="100">
        <v>0</v>
      </c>
      <c r="L4594" s="101">
        <v>0</v>
      </c>
      <c r="M4594" s="62"/>
    </row>
    <row r="4595" spans="1:13" x14ac:dyDescent="0.3">
      <c r="A4595" s="62"/>
      <c r="B4595" s="6">
        <v>0</v>
      </c>
      <c r="C4595" s="7"/>
      <c r="D4595" s="3">
        <v>0</v>
      </c>
      <c r="E4595" s="4"/>
      <c r="F4595" s="5">
        <v>0</v>
      </c>
      <c r="G4595" s="26">
        <v>0</v>
      </c>
      <c r="H4595" s="89">
        <v>0</v>
      </c>
      <c r="I4595" s="99"/>
      <c r="J4595" s="61">
        <v>0</v>
      </c>
      <c r="K4595" s="100">
        <v>0</v>
      </c>
      <c r="L4595" s="101">
        <v>0</v>
      </c>
      <c r="M4595" s="62"/>
    </row>
    <row r="4596" spans="1:13" x14ac:dyDescent="0.3">
      <c r="A4596" s="62"/>
      <c r="B4596" s="6">
        <v>0</v>
      </c>
      <c r="C4596" s="7"/>
      <c r="D4596" s="3">
        <v>0</v>
      </c>
      <c r="E4596" s="4"/>
      <c r="F4596" s="5">
        <v>0</v>
      </c>
      <c r="G4596" s="26">
        <v>0</v>
      </c>
      <c r="H4596" s="89">
        <v>0</v>
      </c>
      <c r="I4596" s="99"/>
      <c r="J4596" s="61">
        <v>0</v>
      </c>
      <c r="K4596" s="100">
        <v>0</v>
      </c>
      <c r="L4596" s="101">
        <v>0</v>
      </c>
      <c r="M4596" s="62"/>
    </row>
    <row r="4597" spans="1:13" x14ac:dyDescent="0.3">
      <c r="A4597" s="62"/>
      <c r="B4597" s="6">
        <v>0</v>
      </c>
      <c r="C4597" s="7"/>
      <c r="D4597" s="3">
        <v>0</v>
      </c>
      <c r="E4597" s="4"/>
      <c r="F4597" s="5">
        <v>0</v>
      </c>
      <c r="G4597" s="26">
        <v>0</v>
      </c>
      <c r="H4597" s="89">
        <v>0</v>
      </c>
      <c r="I4597" s="99"/>
      <c r="J4597" s="61">
        <v>0</v>
      </c>
      <c r="K4597" s="100">
        <v>0</v>
      </c>
      <c r="L4597" s="101">
        <v>0</v>
      </c>
      <c r="M4597" s="62"/>
    </row>
    <row r="4598" spans="1:13" x14ac:dyDescent="0.3">
      <c r="A4598" s="62"/>
      <c r="B4598" s="6">
        <v>0</v>
      </c>
      <c r="C4598" s="7"/>
      <c r="D4598" s="3">
        <v>0</v>
      </c>
      <c r="E4598" s="4"/>
      <c r="F4598" s="5">
        <v>0</v>
      </c>
      <c r="G4598" s="26">
        <v>0</v>
      </c>
      <c r="H4598" s="89">
        <v>0</v>
      </c>
      <c r="I4598" s="99"/>
      <c r="J4598" s="61">
        <v>0</v>
      </c>
      <c r="K4598" s="100">
        <v>0</v>
      </c>
      <c r="L4598" s="101">
        <v>0</v>
      </c>
      <c r="M4598" s="62"/>
    </row>
    <row r="4599" spans="1:13" x14ac:dyDescent="0.3">
      <c r="A4599" s="62"/>
      <c r="B4599" s="6">
        <v>0</v>
      </c>
      <c r="C4599" s="7"/>
      <c r="D4599" s="3">
        <v>0</v>
      </c>
      <c r="E4599" s="4"/>
      <c r="F4599" s="5">
        <v>0</v>
      </c>
      <c r="G4599" s="26">
        <v>0</v>
      </c>
      <c r="H4599" s="89">
        <v>0</v>
      </c>
      <c r="I4599" s="99"/>
      <c r="J4599" s="61">
        <v>0</v>
      </c>
      <c r="K4599" s="100">
        <v>0</v>
      </c>
      <c r="L4599" s="101">
        <v>0</v>
      </c>
      <c r="M4599" s="62"/>
    </row>
    <row r="4600" spans="1:13" x14ac:dyDescent="0.3">
      <c r="A4600" s="62"/>
      <c r="B4600" s="6">
        <v>0</v>
      </c>
      <c r="C4600" s="7"/>
      <c r="D4600" s="3">
        <v>0</v>
      </c>
      <c r="E4600" s="4"/>
      <c r="F4600" s="5">
        <v>0</v>
      </c>
      <c r="G4600" s="26">
        <v>0</v>
      </c>
      <c r="H4600" s="89">
        <v>0</v>
      </c>
      <c r="I4600" s="99"/>
      <c r="J4600" s="61">
        <v>0</v>
      </c>
      <c r="K4600" s="100">
        <v>0</v>
      </c>
      <c r="L4600" s="101">
        <v>0</v>
      </c>
      <c r="M4600" s="62"/>
    </row>
    <row r="4601" spans="1:13" x14ac:dyDescent="0.3">
      <c r="A4601" s="62"/>
      <c r="B4601" s="58" t="s">
        <v>62</v>
      </c>
      <c r="C4601" s="46"/>
      <c r="D4601" s="37"/>
      <c r="E4601" s="38"/>
      <c r="F4601" s="39"/>
      <c r="G4601" s="193">
        <v>294.33</v>
      </c>
      <c r="H4601" s="106" t="s">
        <v>62</v>
      </c>
      <c r="I4601" s="103"/>
      <c r="J4601" s="85"/>
      <c r="K4601" s="104" t="s">
        <v>156</v>
      </c>
      <c r="L4601" s="95">
        <v>0</v>
      </c>
      <c r="M4601" s="62"/>
    </row>
    <row r="4602" spans="1:13" x14ac:dyDescent="0.3">
      <c r="A4602" s="62"/>
      <c r="B4602" s="194" t="s">
        <v>63</v>
      </c>
      <c r="C4602" s="195"/>
      <c r="D4602" s="196"/>
      <c r="E4602" s="197"/>
      <c r="F4602" s="155"/>
      <c r="G4602" s="197"/>
      <c r="H4602" s="115"/>
      <c r="I4602" s="202"/>
      <c r="J4602" s="203"/>
      <c r="K4602" s="178"/>
      <c r="L4602" s="204">
        <v>0</v>
      </c>
      <c r="M4602" s="62"/>
    </row>
    <row r="4603" spans="1:13" ht="28.8" x14ac:dyDescent="0.3">
      <c r="A4603" s="62"/>
      <c r="B4603" s="53" t="s">
        <v>53</v>
      </c>
      <c r="C4603" s="210"/>
      <c r="D4603" s="211" t="s">
        <v>0</v>
      </c>
      <c r="E4603" s="201" t="s">
        <v>1</v>
      </c>
      <c r="F4603" s="156" t="s">
        <v>61</v>
      </c>
      <c r="G4603" s="188" t="s">
        <v>56</v>
      </c>
      <c r="H4603" s="111" t="s">
        <v>158</v>
      </c>
      <c r="I4603" s="112" t="s">
        <v>159</v>
      </c>
      <c r="J4603" s="112" t="s">
        <v>160</v>
      </c>
      <c r="K4603" s="113" t="s">
        <v>161</v>
      </c>
      <c r="L4603" s="114" t="s">
        <v>162</v>
      </c>
      <c r="M4603" s="62"/>
    </row>
    <row r="4604" spans="1:13" x14ac:dyDescent="0.3">
      <c r="A4604" s="62"/>
      <c r="B4604" s="6">
        <v>0</v>
      </c>
      <c r="C4604" s="7"/>
      <c r="D4604" s="3">
        <v>0</v>
      </c>
      <c r="E4604" s="26"/>
      <c r="F4604" s="5">
        <v>0</v>
      </c>
      <c r="G4604" s="191">
        <v>0</v>
      </c>
      <c r="H4604" s="170">
        <v>0</v>
      </c>
      <c r="I4604" s="171"/>
      <c r="J4604" s="192">
        <v>0</v>
      </c>
      <c r="K4604" s="172">
        <v>0</v>
      </c>
      <c r="L4604" s="173">
        <v>0</v>
      </c>
      <c r="M4604" s="62"/>
    </row>
    <row r="4605" spans="1:13" x14ac:dyDescent="0.3">
      <c r="A4605" s="62"/>
      <c r="B4605" s="6">
        <v>0</v>
      </c>
      <c r="C4605" s="7"/>
      <c r="D4605" s="3">
        <v>0</v>
      </c>
      <c r="E4605" s="26"/>
      <c r="F4605" s="5">
        <v>0</v>
      </c>
      <c r="G4605" s="26">
        <v>0</v>
      </c>
      <c r="H4605" s="89">
        <v>0</v>
      </c>
      <c r="I4605" s="99"/>
      <c r="J4605" s="61">
        <v>0</v>
      </c>
      <c r="K4605" s="100">
        <v>0</v>
      </c>
      <c r="L4605" s="101">
        <v>0</v>
      </c>
      <c r="M4605" s="62"/>
    </row>
    <row r="4606" spans="1:13" x14ac:dyDescent="0.3">
      <c r="A4606" s="62"/>
      <c r="B4606" s="6">
        <v>0</v>
      </c>
      <c r="C4606" s="7"/>
      <c r="D4606" s="3">
        <v>0</v>
      </c>
      <c r="E4606" s="26"/>
      <c r="F4606" s="5">
        <v>0</v>
      </c>
      <c r="G4606" s="26">
        <v>0</v>
      </c>
      <c r="H4606" s="89">
        <v>0</v>
      </c>
      <c r="I4606" s="99"/>
      <c r="J4606" s="61">
        <v>0</v>
      </c>
      <c r="K4606" s="100">
        <v>0</v>
      </c>
      <c r="L4606" s="101">
        <v>0</v>
      </c>
      <c r="M4606" s="62"/>
    </row>
    <row r="4607" spans="1:13" x14ac:dyDescent="0.3">
      <c r="A4607" s="62"/>
      <c r="B4607" s="6">
        <v>0</v>
      </c>
      <c r="C4607" s="7"/>
      <c r="D4607" s="3">
        <v>0</v>
      </c>
      <c r="E4607" s="26"/>
      <c r="F4607" s="5">
        <v>0</v>
      </c>
      <c r="G4607" s="26">
        <v>0</v>
      </c>
      <c r="H4607" s="89">
        <v>0</v>
      </c>
      <c r="I4607" s="99"/>
      <c r="J4607" s="61">
        <v>0</v>
      </c>
      <c r="K4607" s="100">
        <v>0</v>
      </c>
      <c r="L4607" s="101">
        <v>0</v>
      </c>
      <c r="M4607" s="62"/>
    </row>
    <row r="4608" spans="1:13" x14ac:dyDescent="0.3">
      <c r="A4608" s="62"/>
      <c r="B4608" s="6">
        <v>0</v>
      </c>
      <c r="C4608" s="7"/>
      <c r="D4608" s="3">
        <v>0</v>
      </c>
      <c r="E4608" s="26"/>
      <c r="F4608" s="5">
        <v>0</v>
      </c>
      <c r="G4608" s="26">
        <v>0</v>
      </c>
      <c r="H4608" s="89">
        <v>0</v>
      </c>
      <c r="I4608" s="99"/>
      <c r="J4608" s="61">
        <v>0</v>
      </c>
      <c r="K4608" s="100">
        <v>0</v>
      </c>
      <c r="L4608" s="101">
        <v>0</v>
      </c>
      <c r="M4608" s="62"/>
    </row>
    <row r="4609" spans="1:13" ht="15" thickBot="1" x14ac:dyDescent="0.35">
      <c r="A4609" s="62"/>
      <c r="B4609" s="59" t="s">
        <v>64</v>
      </c>
      <c r="C4609" s="42"/>
      <c r="D4609" s="43"/>
      <c r="E4609" s="44"/>
      <c r="F4609" s="45"/>
      <c r="G4609" s="191">
        <v>0</v>
      </c>
      <c r="H4609" s="106" t="s">
        <v>64</v>
      </c>
      <c r="I4609" s="103"/>
      <c r="J4609" s="85"/>
      <c r="K4609" s="104" t="s">
        <v>156</v>
      </c>
      <c r="L4609" s="95">
        <v>0</v>
      </c>
      <c r="M4609" s="62"/>
    </row>
    <row r="4610" spans="1:13" x14ac:dyDescent="0.3">
      <c r="A4610" s="62"/>
      <c r="B4610" s="64"/>
      <c r="C4610" s="68"/>
      <c r="D4610" s="69" t="s">
        <v>65</v>
      </c>
      <c r="E4610" s="70"/>
      <c r="F4610" s="71"/>
      <c r="G4610" s="88">
        <v>295.71600000000001</v>
      </c>
      <c r="H4610" s="179"/>
      <c r="I4610" s="212"/>
      <c r="J4610" s="213"/>
      <c r="K4610" s="214"/>
      <c r="L4610" s="180"/>
      <c r="M4610" s="62"/>
    </row>
    <row r="4611" spans="1:13" x14ac:dyDescent="0.3">
      <c r="A4611" s="62"/>
      <c r="B4611" s="63"/>
      <c r="C4611" s="68"/>
      <c r="D4611" s="72" t="s">
        <v>7</v>
      </c>
      <c r="E4611" s="215"/>
      <c r="F4611" s="181">
        <v>0.1</v>
      </c>
      <c r="G4611" s="215">
        <v>29.571999999999999</v>
      </c>
      <c r="H4611" s="120"/>
      <c r="I4611" s="124"/>
      <c r="J4611" s="141"/>
      <c r="K4611" s="125"/>
      <c r="L4611" s="119"/>
      <c r="M4611" s="62"/>
    </row>
    <row r="4612" spans="1:13" x14ac:dyDescent="0.3">
      <c r="A4612" s="62"/>
      <c r="B4612" s="63"/>
      <c r="C4612" s="68"/>
      <c r="D4612" s="72" t="s">
        <v>8</v>
      </c>
      <c r="E4612" s="215"/>
      <c r="F4612" s="181">
        <v>0.1</v>
      </c>
      <c r="G4612" s="215">
        <v>29.571999999999999</v>
      </c>
      <c r="H4612" s="120"/>
      <c r="I4612" s="124"/>
      <c r="J4612" s="141"/>
      <c r="K4612" s="125"/>
      <c r="L4612" s="119"/>
      <c r="M4612" s="62"/>
    </row>
    <row r="4613" spans="1:13" x14ac:dyDescent="0.3">
      <c r="A4613" s="62"/>
      <c r="B4613" s="63" t="s">
        <v>66</v>
      </c>
      <c r="C4613" s="68"/>
      <c r="D4613" s="75" t="s">
        <v>67</v>
      </c>
      <c r="E4613" s="76"/>
      <c r="F4613" s="71"/>
      <c r="G4613" s="76">
        <v>354.86</v>
      </c>
      <c r="H4613" s="120"/>
      <c r="I4613" s="124"/>
      <c r="J4613" s="141"/>
      <c r="K4613" s="125"/>
      <c r="L4613" s="119"/>
      <c r="M4613" s="62"/>
    </row>
    <row r="4614" spans="1:13" ht="15" thickBot="1" x14ac:dyDescent="0.35">
      <c r="A4614" s="62"/>
      <c r="B4614" s="63"/>
      <c r="C4614" s="68"/>
      <c r="D4614" s="77" t="s">
        <v>68</v>
      </c>
      <c r="E4614" s="78"/>
      <c r="F4614" s="79"/>
      <c r="G4614" s="78">
        <v>354.86</v>
      </c>
      <c r="H4614" s="134">
        <v>1</v>
      </c>
      <c r="I4614" s="126"/>
      <c r="J4614" s="142"/>
      <c r="K4614" s="127"/>
      <c r="L4614" s="135">
        <v>4.5530170839589339E-3</v>
      </c>
      <c r="M4614" s="62"/>
    </row>
    <row r="4615" spans="1:13" x14ac:dyDescent="0.3">
      <c r="A4615" s="62"/>
      <c r="B4615" s="63"/>
      <c r="C4615" s="68"/>
      <c r="D4615" s="80"/>
      <c r="E4615" s="67"/>
      <c r="F4615" s="65"/>
      <c r="G4615" s="67"/>
      <c r="H4615" s="47"/>
      <c r="I4615" s="47"/>
      <c r="J4615" s="60"/>
      <c r="K4615" s="47"/>
      <c r="L4615" s="47"/>
      <c r="M4615" s="62"/>
    </row>
    <row r="4616" spans="1:13" x14ac:dyDescent="0.3">
      <c r="A4616" s="62"/>
      <c r="B4616" s="63"/>
      <c r="C4616" s="68"/>
      <c r="D4616" s="80"/>
      <c r="E4616" s="67"/>
      <c r="F4616" s="65"/>
      <c r="G4616" s="67"/>
      <c r="H4616" s="47"/>
      <c r="I4616" s="47"/>
      <c r="J4616" s="60"/>
      <c r="K4616" s="47"/>
      <c r="L4616" s="47"/>
      <c r="M4616" s="62"/>
    </row>
    <row r="4617" spans="1:13" x14ac:dyDescent="0.3">
      <c r="A4617" s="62"/>
      <c r="B4617" s="63"/>
      <c r="C4617" s="68"/>
      <c r="D4617" s="80"/>
      <c r="E4617" s="67"/>
      <c r="F4617" s="65"/>
      <c r="G4617" s="67"/>
      <c r="H4617" s="47"/>
      <c r="I4617" s="47"/>
      <c r="J4617" s="60"/>
      <c r="K4617" s="47"/>
      <c r="L4617" s="47"/>
      <c r="M4617" s="62"/>
    </row>
    <row r="4618" spans="1:13" x14ac:dyDescent="0.3">
      <c r="A4618" s="62"/>
      <c r="B4618" s="136" t="s">
        <v>1808</v>
      </c>
      <c r="C4618" s="81"/>
      <c r="D4618" s="80"/>
      <c r="E4618" s="67"/>
      <c r="F4618" s="82"/>
      <c r="G4618" s="82"/>
      <c r="H4618" s="47"/>
      <c r="I4618" s="47"/>
      <c r="J4618" s="60"/>
      <c r="K4618" s="47"/>
      <c r="L4618" s="47"/>
      <c r="M4618" s="62"/>
    </row>
    <row r="4619" spans="1:13" x14ac:dyDescent="0.3">
      <c r="A4619" s="62"/>
      <c r="B4619" s="216" t="s">
        <v>6</v>
      </c>
      <c r="C4619" s="217"/>
      <c r="D4619" s="80"/>
      <c r="E4619" s="67"/>
      <c r="F4619" s="62"/>
      <c r="G4619" s="62"/>
      <c r="H4619" s="47"/>
      <c r="I4619" s="47"/>
      <c r="J4619" s="60"/>
      <c r="K4619" s="47"/>
      <c r="L4619" s="47"/>
      <c r="M4619" s="62"/>
    </row>
    <row r="4620" spans="1:13" x14ac:dyDescent="0.3">
      <c r="A4620" s="62"/>
      <c r="B4620" s="84"/>
      <c r="C4620" s="62"/>
      <c r="D4620" s="80"/>
      <c r="E4620" s="67"/>
      <c r="F4620" s="62"/>
      <c r="G4620" s="62"/>
      <c r="H4620" s="47"/>
      <c r="I4620" s="47"/>
      <c r="J4620" s="60"/>
      <c r="K4620" s="47"/>
      <c r="L4620" s="47"/>
      <c r="M4620" s="62"/>
    </row>
    <row r="4621" spans="1:13" x14ac:dyDescent="0.3">
      <c r="A4621" s="62"/>
      <c r="B4621" s="129"/>
      <c r="C4621" s="129"/>
      <c r="D4621" s="129"/>
      <c r="J4621" s="1"/>
    </row>
    <row r="4622" spans="1:13" x14ac:dyDescent="0.3">
      <c r="A4622" s="62"/>
      <c r="B4622" s="130"/>
      <c r="C4622" s="130"/>
      <c r="D4622" s="130"/>
      <c r="J4622" s="1"/>
    </row>
    <row r="4623" spans="1:13" ht="15.6" x14ac:dyDescent="0.3">
      <c r="A4623" s="62"/>
      <c r="B4623" s="47"/>
      <c r="C4623" s="47"/>
      <c r="D4623" s="715" t="s">
        <v>166</v>
      </c>
      <c r="E4623" s="715"/>
      <c r="F4623" s="715"/>
      <c r="J4623" s="1"/>
    </row>
    <row r="4624" spans="1:13" x14ac:dyDescent="0.3">
      <c r="A4624" s="62"/>
      <c r="B4624" s="132"/>
      <c r="C4624" s="132"/>
      <c r="D4624" s="132"/>
      <c r="J4624" s="1"/>
    </row>
    <row r="4625" spans="1:13" ht="82.2" customHeight="1" x14ac:dyDescent="0.3">
      <c r="A4625" s="62"/>
      <c r="B4625" s="710" t="s">
        <v>1809</v>
      </c>
      <c r="C4625" s="710"/>
      <c r="D4625" s="710"/>
      <c r="E4625" s="710"/>
      <c r="F4625" s="710"/>
      <c r="G4625" s="710"/>
      <c r="H4625" s="710"/>
      <c r="I4625" s="710"/>
      <c r="J4625" s="710"/>
      <c r="K4625" s="710"/>
      <c r="L4625" s="710"/>
    </row>
    <row r="4626" spans="1:13" x14ac:dyDescent="0.3">
      <c r="A4626" s="62"/>
      <c r="B4626" s="63"/>
      <c r="C4626" s="9"/>
      <c r="D4626" s="10"/>
      <c r="E4626" s="11"/>
      <c r="F4626" s="12"/>
      <c r="G4626" s="13"/>
      <c r="H4626" s="47"/>
      <c r="I4626" s="47"/>
      <c r="J4626" s="60"/>
      <c r="K4626" s="47"/>
      <c r="L4626" s="47"/>
      <c r="M4626" s="62"/>
    </row>
    <row r="4627" spans="1:13" x14ac:dyDescent="0.3">
      <c r="A4627" s="62"/>
      <c r="B4627" s="48" t="s">
        <v>48</v>
      </c>
      <c r="C4627" s="9"/>
      <c r="D4627" s="10"/>
      <c r="E4627" s="11"/>
      <c r="F4627" s="11"/>
      <c r="G4627" s="11"/>
      <c r="H4627" s="47"/>
      <c r="I4627" s="47"/>
      <c r="J4627" s="60"/>
      <c r="K4627" s="47"/>
      <c r="L4627" s="47"/>
      <c r="M4627" s="62"/>
    </row>
    <row r="4628" spans="1:13" x14ac:dyDescent="0.3">
      <c r="A4628" s="62"/>
      <c r="B4628" s="64" t="s">
        <v>49</v>
      </c>
      <c r="C4628" s="62" t="s">
        <v>1164</v>
      </c>
      <c r="D4628" s="62"/>
      <c r="E4628" s="62"/>
      <c r="F4628" s="47"/>
      <c r="G4628" s="47"/>
      <c r="H4628" s="47"/>
      <c r="I4628" s="65" t="s">
        <v>50</v>
      </c>
      <c r="J4628" s="68" t="s">
        <v>5</v>
      </c>
      <c r="K4628" s="47"/>
      <c r="L4628" s="47"/>
      <c r="M4628" s="62"/>
    </row>
    <row r="4629" spans="1:13" ht="15" thickBot="1" x14ac:dyDescent="0.35">
      <c r="A4629" s="62"/>
      <c r="B4629" s="64" t="s">
        <v>51</v>
      </c>
      <c r="C4629" s="62" t="s">
        <v>650</v>
      </c>
      <c r="D4629" s="62"/>
      <c r="E4629" s="62"/>
      <c r="F4629" s="47"/>
      <c r="G4629" s="62" t="s">
        <v>627</v>
      </c>
      <c r="H4629" s="47"/>
      <c r="I4629" s="47"/>
      <c r="J4629" s="60"/>
      <c r="K4629" s="47"/>
      <c r="L4629" s="47"/>
      <c r="M4629" s="62"/>
    </row>
    <row r="4630" spans="1:13" ht="15" thickTop="1" x14ac:dyDescent="0.3">
      <c r="A4630" s="62"/>
      <c r="B4630" s="49" t="s">
        <v>52</v>
      </c>
      <c r="C4630" s="14"/>
      <c r="D4630" s="15"/>
      <c r="E4630" s="16"/>
      <c r="F4630" s="17"/>
      <c r="G4630" s="16"/>
      <c r="H4630" s="711" t="s">
        <v>164</v>
      </c>
      <c r="I4630" s="712"/>
      <c r="J4630" s="712"/>
      <c r="K4630" s="712"/>
      <c r="L4630" s="713"/>
      <c r="M4630" s="62"/>
    </row>
    <row r="4631" spans="1:13" ht="28.8" x14ac:dyDescent="0.3">
      <c r="A4631" s="62"/>
      <c r="B4631" s="186" t="s">
        <v>53</v>
      </c>
      <c r="C4631" s="187" t="s">
        <v>1</v>
      </c>
      <c r="D4631" s="161" t="s">
        <v>54</v>
      </c>
      <c r="E4631" s="188" t="s">
        <v>23</v>
      </c>
      <c r="F4631" s="188" t="s">
        <v>55</v>
      </c>
      <c r="G4631" s="188" t="s">
        <v>56</v>
      </c>
      <c r="H4631" s="90" t="s">
        <v>158</v>
      </c>
      <c r="I4631" s="169" t="s">
        <v>159</v>
      </c>
      <c r="J4631" s="169" t="s">
        <v>160</v>
      </c>
      <c r="K4631" s="169" t="s">
        <v>161</v>
      </c>
      <c r="L4631" s="92" t="s">
        <v>162</v>
      </c>
      <c r="M4631" s="62"/>
    </row>
    <row r="4632" spans="1:13" x14ac:dyDescent="0.3">
      <c r="A4632" s="62"/>
      <c r="B4632" s="189">
        <v>0</v>
      </c>
      <c r="C4632" s="187"/>
      <c r="D4632" s="190">
        <v>0</v>
      </c>
      <c r="E4632" s="191">
        <v>0</v>
      </c>
      <c r="F4632" s="505">
        <v>0.1</v>
      </c>
      <c r="G4632" s="191">
        <v>0</v>
      </c>
      <c r="H4632" s="170">
        <v>0</v>
      </c>
      <c r="I4632" s="171"/>
      <c r="J4632" s="192">
        <v>0</v>
      </c>
      <c r="K4632" s="172">
        <v>0</v>
      </c>
      <c r="L4632" s="173">
        <v>0</v>
      </c>
      <c r="M4632" s="62"/>
    </row>
    <row r="4633" spans="1:13" x14ac:dyDescent="0.3">
      <c r="A4633" s="62"/>
      <c r="B4633" s="6">
        <v>0</v>
      </c>
      <c r="C4633" s="25"/>
      <c r="D4633" s="3">
        <v>0</v>
      </c>
      <c r="E4633" s="26">
        <v>0</v>
      </c>
      <c r="F4633" s="27"/>
      <c r="G4633" s="26">
        <v>0</v>
      </c>
      <c r="H4633" s="89">
        <v>0</v>
      </c>
      <c r="I4633" s="99"/>
      <c r="J4633" s="61">
        <v>0</v>
      </c>
      <c r="K4633" s="100">
        <v>0</v>
      </c>
      <c r="L4633" s="101">
        <v>0</v>
      </c>
      <c r="M4633" s="62"/>
    </row>
    <row r="4634" spans="1:13" x14ac:dyDescent="0.3">
      <c r="A4634" s="62"/>
      <c r="B4634" s="6">
        <v>0</v>
      </c>
      <c r="C4634" s="25"/>
      <c r="D4634" s="3">
        <v>0</v>
      </c>
      <c r="E4634" s="26">
        <v>0</v>
      </c>
      <c r="F4634" s="27"/>
      <c r="G4634" s="26">
        <v>0</v>
      </c>
      <c r="H4634" s="89">
        <v>0</v>
      </c>
      <c r="I4634" s="99"/>
      <c r="J4634" s="61">
        <v>0</v>
      </c>
      <c r="K4634" s="100">
        <v>0</v>
      </c>
      <c r="L4634" s="101">
        <v>0</v>
      </c>
      <c r="M4634" s="62"/>
    </row>
    <row r="4635" spans="1:13" x14ac:dyDescent="0.3">
      <c r="A4635" s="62"/>
      <c r="B4635" s="6">
        <v>0</v>
      </c>
      <c r="C4635" s="25"/>
      <c r="D4635" s="3">
        <v>0</v>
      </c>
      <c r="E4635" s="26">
        <v>0</v>
      </c>
      <c r="F4635" s="27"/>
      <c r="G4635" s="26">
        <v>0</v>
      </c>
      <c r="H4635" s="89">
        <v>0</v>
      </c>
      <c r="I4635" s="99"/>
      <c r="J4635" s="61">
        <v>0</v>
      </c>
      <c r="K4635" s="100">
        <v>0</v>
      </c>
      <c r="L4635" s="101">
        <v>0</v>
      </c>
      <c r="M4635" s="62"/>
    </row>
    <row r="4636" spans="1:13" x14ac:dyDescent="0.3">
      <c r="A4636" s="62"/>
      <c r="B4636" s="6">
        <v>0</v>
      </c>
      <c r="C4636" s="25"/>
      <c r="D4636" s="3">
        <v>0</v>
      </c>
      <c r="E4636" s="26">
        <v>0</v>
      </c>
      <c r="F4636" s="27"/>
      <c r="G4636" s="26">
        <v>0</v>
      </c>
      <c r="H4636" s="89">
        <v>0</v>
      </c>
      <c r="I4636" s="99"/>
      <c r="J4636" s="61">
        <v>0</v>
      </c>
      <c r="K4636" s="100">
        <v>0</v>
      </c>
      <c r="L4636" s="101">
        <v>0</v>
      </c>
      <c r="M4636" s="62"/>
    </row>
    <row r="4637" spans="1:13" x14ac:dyDescent="0.3">
      <c r="A4637" s="62"/>
      <c r="B4637" s="6">
        <v>0</v>
      </c>
      <c r="C4637" s="25"/>
      <c r="D4637" s="3">
        <v>0</v>
      </c>
      <c r="E4637" s="26">
        <v>0</v>
      </c>
      <c r="F4637" s="27"/>
      <c r="G4637" s="26">
        <v>0</v>
      </c>
      <c r="H4637" s="89">
        <v>0</v>
      </c>
      <c r="I4637" s="99"/>
      <c r="J4637" s="61">
        <v>0</v>
      </c>
      <c r="K4637" s="100">
        <v>0</v>
      </c>
      <c r="L4637" s="101">
        <v>0</v>
      </c>
      <c r="M4637" s="62"/>
    </row>
    <row r="4638" spans="1:13" x14ac:dyDescent="0.3">
      <c r="A4638" s="62"/>
      <c r="B4638" s="6" t="s">
        <v>1562</v>
      </c>
      <c r="C4638" s="25"/>
      <c r="D4638" s="3">
        <v>0</v>
      </c>
      <c r="E4638" s="26">
        <v>0</v>
      </c>
      <c r="F4638" s="27"/>
      <c r="G4638" s="26">
        <v>6.6000000000000003E-2</v>
      </c>
      <c r="H4638" s="89">
        <v>8.1095028629002538E-4</v>
      </c>
      <c r="I4638" s="99"/>
      <c r="J4638" s="61" t="s">
        <v>165</v>
      </c>
      <c r="K4638" s="100">
        <v>0.4</v>
      </c>
      <c r="L4638" s="101">
        <v>3.2438011451601015E-4</v>
      </c>
      <c r="M4638" s="62"/>
    </row>
    <row r="4639" spans="1:13" x14ac:dyDescent="0.3">
      <c r="A4639" s="62"/>
      <c r="B4639" s="6" t="s">
        <v>57</v>
      </c>
      <c r="C4639" s="25"/>
      <c r="D4639" s="28"/>
      <c r="E4639" s="26"/>
      <c r="F4639" s="27"/>
      <c r="G4639" s="193">
        <v>6.6000000000000003E-2</v>
      </c>
      <c r="H4639" s="102" t="s">
        <v>57</v>
      </c>
      <c r="I4639" s="103"/>
      <c r="J4639" s="85"/>
      <c r="K4639" s="104" t="s">
        <v>156</v>
      </c>
      <c r="L4639" s="105">
        <v>3.2438011451601015E-4</v>
      </c>
      <c r="M4639" s="62"/>
    </row>
    <row r="4640" spans="1:13" x14ac:dyDescent="0.3">
      <c r="A4640" s="62"/>
      <c r="B4640" s="194" t="s">
        <v>22</v>
      </c>
      <c r="C4640" s="195"/>
      <c r="D4640" s="196"/>
      <c r="E4640" s="197"/>
      <c r="F4640" s="155"/>
      <c r="G4640" s="87"/>
      <c r="H4640" s="107"/>
      <c r="I4640" s="174"/>
      <c r="J4640" s="175"/>
      <c r="K4640" s="176"/>
      <c r="L4640" s="110"/>
      <c r="M4640" s="62"/>
    </row>
    <row r="4641" spans="1:13" ht="28.8" x14ac:dyDescent="0.3">
      <c r="A4641" s="62"/>
      <c r="B4641" s="198" t="s">
        <v>58</v>
      </c>
      <c r="C4641" s="199" t="s">
        <v>1</v>
      </c>
      <c r="D4641" s="200" t="s">
        <v>59</v>
      </c>
      <c r="E4641" s="156" t="s">
        <v>23</v>
      </c>
      <c r="F4641" s="156" t="s">
        <v>55</v>
      </c>
      <c r="G4641" s="201" t="s">
        <v>56</v>
      </c>
      <c r="H4641" s="90" t="s">
        <v>158</v>
      </c>
      <c r="I4641" s="169" t="s">
        <v>159</v>
      </c>
      <c r="J4641" s="169" t="s">
        <v>160</v>
      </c>
      <c r="K4641" s="177" t="s">
        <v>161</v>
      </c>
      <c r="L4641" s="92" t="s">
        <v>162</v>
      </c>
      <c r="M4641" s="62"/>
    </row>
    <row r="4642" spans="1:13" x14ac:dyDescent="0.3">
      <c r="A4642" s="62"/>
      <c r="B4642" s="8">
        <v>0</v>
      </c>
      <c r="C4642" s="25">
        <v>1</v>
      </c>
      <c r="D4642" s="3">
        <v>4.0999999999999996</v>
      </c>
      <c r="E4642" s="26">
        <v>4.0999999999999996</v>
      </c>
      <c r="F4642" s="26">
        <v>0.1</v>
      </c>
      <c r="G4642" s="26">
        <v>0.41</v>
      </c>
      <c r="H4642" s="170">
        <v>5.0377214754380364E-3</v>
      </c>
      <c r="I4642" s="171"/>
      <c r="J4642" s="61" t="s">
        <v>163</v>
      </c>
      <c r="K4642" s="100">
        <v>1</v>
      </c>
      <c r="L4642" s="173">
        <v>5.0377214754380364E-3</v>
      </c>
      <c r="M4642" s="62"/>
    </row>
    <row r="4643" spans="1:13" x14ac:dyDescent="0.3">
      <c r="A4643" s="62"/>
      <c r="B4643" s="8" t="s">
        <v>85</v>
      </c>
      <c r="C4643" s="25">
        <v>1</v>
      </c>
      <c r="D4643" s="3">
        <v>4.55</v>
      </c>
      <c r="E4643" s="26">
        <v>4.55</v>
      </c>
      <c r="F4643" s="26">
        <v>0.1</v>
      </c>
      <c r="G4643" s="26">
        <v>0.45500000000000002</v>
      </c>
      <c r="H4643" s="89">
        <v>5.5906421251812359E-3</v>
      </c>
      <c r="I4643" s="99"/>
      <c r="J4643" s="61" t="s">
        <v>163</v>
      </c>
      <c r="K4643" s="100">
        <v>1</v>
      </c>
      <c r="L4643" s="101">
        <v>5.5906421251812359E-3</v>
      </c>
      <c r="M4643" s="62"/>
    </row>
    <row r="4644" spans="1:13" x14ac:dyDescent="0.3">
      <c r="A4644" s="62"/>
      <c r="B4644" s="550" t="s">
        <v>86</v>
      </c>
      <c r="C4644" s="25">
        <v>1</v>
      </c>
      <c r="D4644" s="3">
        <v>4.55</v>
      </c>
      <c r="E4644" s="26">
        <v>4.55</v>
      </c>
      <c r="F4644" s="26">
        <v>0.1</v>
      </c>
      <c r="G4644" s="26">
        <v>0.45500000000000002</v>
      </c>
      <c r="H4644" s="89">
        <v>5.5906421251812359E-3</v>
      </c>
      <c r="I4644" s="99"/>
      <c r="J4644" s="61" t="s">
        <v>163</v>
      </c>
      <c r="K4644" s="100">
        <v>1</v>
      </c>
      <c r="L4644" s="101">
        <v>5.5906421251812359E-3</v>
      </c>
      <c r="M4644" s="62"/>
    </row>
    <row r="4645" spans="1:13" x14ac:dyDescent="0.3">
      <c r="A4645" s="62"/>
      <c r="B4645" s="8"/>
      <c r="C4645" s="25"/>
      <c r="D4645" s="3"/>
      <c r="E4645" s="26"/>
      <c r="F4645" s="27"/>
      <c r="G4645" s="26"/>
      <c r="H4645" s="89"/>
      <c r="I4645" s="99"/>
      <c r="J4645" s="61"/>
      <c r="K4645" s="100"/>
      <c r="L4645" s="101"/>
      <c r="M4645" s="62"/>
    </row>
    <row r="4646" spans="1:13" x14ac:dyDescent="0.3">
      <c r="A4646" s="62"/>
      <c r="B4646" s="8">
        <v>0</v>
      </c>
      <c r="C4646" s="25"/>
      <c r="D4646" s="3">
        <v>0</v>
      </c>
      <c r="E4646" s="26">
        <v>0</v>
      </c>
      <c r="F4646" s="27"/>
      <c r="G4646" s="26">
        <v>0</v>
      </c>
      <c r="H4646" s="89">
        <v>0</v>
      </c>
      <c r="I4646" s="99"/>
      <c r="J4646" s="61">
        <v>0</v>
      </c>
      <c r="K4646" s="100">
        <v>0</v>
      </c>
      <c r="L4646" s="101">
        <v>0</v>
      </c>
      <c r="M4646" s="62"/>
    </row>
    <row r="4647" spans="1:13" x14ac:dyDescent="0.3">
      <c r="A4647" s="62"/>
      <c r="B4647" s="8">
        <v>0</v>
      </c>
      <c r="C4647" s="25"/>
      <c r="D4647" s="3">
        <v>0</v>
      </c>
      <c r="E4647" s="26">
        <v>0</v>
      </c>
      <c r="F4647" s="27"/>
      <c r="G4647" s="26">
        <v>0</v>
      </c>
      <c r="H4647" s="89">
        <v>0</v>
      </c>
      <c r="I4647" s="99"/>
      <c r="J4647" s="61">
        <v>0</v>
      </c>
      <c r="K4647" s="100">
        <v>0</v>
      </c>
      <c r="L4647" s="101">
        <v>0</v>
      </c>
      <c r="M4647" s="62"/>
    </row>
    <row r="4648" spans="1:13" x14ac:dyDescent="0.3">
      <c r="A4648" s="62"/>
      <c r="B4648" s="8">
        <v>0</v>
      </c>
      <c r="C4648" s="25"/>
      <c r="D4648" s="3">
        <v>0</v>
      </c>
      <c r="E4648" s="26">
        <v>0</v>
      </c>
      <c r="F4648" s="27"/>
      <c r="G4648" s="26">
        <v>0</v>
      </c>
      <c r="H4648" s="89">
        <v>0</v>
      </c>
      <c r="I4648" s="99"/>
      <c r="J4648" s="61">
        <v>0</v>
      </c>
      <c r="K4648" s="100">
        <v>0</v>
      </c>
      <c r="L4648" s="101">
        <v>0</v>
      </c>
      <c r="M4648" s="62"/>
    </row>
    <row r="4649" spans="1:13" x14ac:dyDescent="0.3">
      <c r="A4649" s="62"/>
      <c r="B4649" s="8">
        <v>0</v>
      </c>
      <c r="C4649" s="25"/>
      <c r="D4649" s="3">
        <v>0</v>
      </c>
      <c r="E4649" s="26">
        <v>0</v>
      </c>
      <c r="F4649" s="27"/>
      <c r="G4649" s="26">
        <v>0</v>
      </c>
      <c r="H4649" s="89">
        <v>0</v>
      </c>
      <c r="I4649" s="99"/>
      <c r="J4649" s="61">
        <v>0</v>
      </c>
      <c r="K4649" s="100">
        <v>0</v>
      </c>
      <c r="L4649" s="101">
        <v>0</v>
      </c>
      <c r="M4649" s="62"/>
    </row>
    <row r="4650" spans="1:13" x14ac:dyDescent="0.3">
      <c r="A4650" s="62"/>
      <c r="B4650" s="8">
        <v>0</v>
      </c>
      <c r="C4650" s="25"/>
      <c r="D4650" s="3">
        <v>0</v>
      </c>
      <c r="E4650" s="26">
        <v>0</v>
      </c>
      <c r="F4650" s="27"/>
      <c r="G4650" s="26">
        <v>0</v>
      </c>
      <c r="H4650" s="89">
        <v>0</v>
      </c>
      <c r="I4650" s="99"/>
      <c r="J4650" s="61">
        <v>0</v>
      </c>
      <c r="K4650" s="100">
        <v>0</v>
      </c>
      <c r="L4650" s="101">
        <v>0</v>
      </c>
      <c r="M4650" s="62"/>
    </row>
    <row r="4651" spans="1:13" x14ac:dyDescent="0.3">
      <c r="A4651" s="62"/>
      <c r="B4651" s="6" t="s">
        <v>60</v>
      </c>
      <c r="C4651" s="25"/>
      <c r="D4651" s="28"/>
      <c r="E4651" s="26"/>
      <c r="F4651" s="27"/>
      <c r="G4651" s="193">
        <v>1.32</v>
      </c>
      <c r="H4651" s="106" t="s">
        <v>60</v>
      </c>
      <c r="I4651" s="103"/>
      <c r="J4651" s="85"/>
      <c r="K4651" s="104" t="s">
        <v>156</v>
      </c>
      <c r="L4651" s="95">
        <v>1.6219005725800508E-2</v>
      </c>
      <c r="M4651" s="62"/>
    </row>
    <row r="4652" spans="1:13" x14ac:dyDescent="0.3">
      <c r="A4652" s="62"/>
      <c r="B4652" s="194" t="s">
        <v>38</v>
      </c>
      <c r="C4652" s="195"/>
      <c r="D4652" s="196"/>
      <c r="E4652" s="196"/>
      <c r="F4652" s="196"/>
      <c r="G4652" s="196"/>
      <c r="H4652" s="115"/>
      <c r="I4652" s="202"/>
      <c r="J4652" s="203"/>
      <c r="K4652" s="178"/>
      <c r="L4652" s="204"/>
      <c r="M4652" s="62"/>
    </row>
    <row r="4653" spans="1:13" ht="28.8" x14ac:dyDescent="0.3">
      <c r="A4653" s="62"/>
      <c r="B4653" s="53" t="s">
        <v>53</v>
      </c>
      <c r="C4653" s="195"/>
      <c r="D4653" s="205" t="s">
        <v>0</v>
      </c>
      <c r="E4653" s="206" t="s">
        <v>1</v>
      </c>
      <c r="F4653" s="207" t="s">
        <v>61</v>
      </c>
      <c r="G4653" s="188" t="s">
        <v>56</v>
      </c>
      <c r="H4653" s="111" t="s">
        <v>158</v>
      </c>
      <c r="I4653" s="112" t="s">
        <v>159</v>
      </c>
      <c r="J4653" s="112" t="s">
        <v>160</v>
      </c>
      <c r="K4653" s="113" t="s">
        <v>161</v>
      </c>
      <c r="L4653" s="114" t="s">
        <v>162</v>
      </c>
      <c r="M4653" s="62"/>
    </row>
    <row r="4654" spans="1:13" x14ac:dyDescent="0.3">
      <c r="A4654" s="62"/>
      <c r="B4654" s="189" t="s">
        <v>1668</v>
      </c>
      <c r="C4654" s="195"/>
      <c r="D4654" s="190" t="s">
        <v>5</v>
      </c>
      <c r="E4654" s="153">
        <v>1</v>
      </c>
      <c r="F4654" s="154">
        <v>35</v>
      </c>
      <c r="G4654" s="191">
        <v>35</v>
      </c>
      <c r="H4654" s="170">
        <v>0.43004939424471039</v>
      </c>
      <c r="I4654" s="171"/>
      <c r="J4654" s="192" t="s">
        <v>163</v>
      </c>
      <c r="K4654" s="172">
        <v>1</v>
      </c>
      <c r="L4654" s="173">
        <v>0.43004939424471039</v>
      </c>
      <c r="M4654" s="521"/>
    </row>
    <row r="4655" spans="1:13" x14ac:dyDescent="0.3">
      <c r="A4655" s="62"/>
      <c r="B4655" s="6" t="s">
        <v>1669</v>
      </c>
      <c r="C4655" s="7"/>
      <c r="D4655" s="3" t="s">
        <v>5</v>
      </c>
      <c r="E4655" s="4">
        <v>1</v>
      </c>
      <c r="F4655" s="5">
        <v>45</v>
      </c>
      <c r="G4655" s="26">
        <v>45</v>
      </c>
      <c r="H4655" s="89">
        <v>0.5529206497431991</v>
      </c>
      <c r="I4655" s="99"/>
      <c r="J4655" s="61" t="s">
        <v>1219</v>
      </c>
      <c r="K4655" s="100">
        <v>0</v>
      </c>
      <c r="L4655" s="101">
        <v>0</v>
      </c>
      <c r="M4655" s="521"/>
    </row>
    <row r="4656" spans="1:13" x14ac:dyDescent="0.3">
      <c r="A4656" s="62"/>
      <c r="B4656" s="6">
        <v>0</v>
      </c>
      <c r="C4656" s="7"/>
      <c r="D4656" s="3"/>
      <c r="E4656" s="4"/>
      <c r="F4656" s="5">
        <v>0</v>
      </c>
      <c r="G4656" s="26">
        <v>0</v>
      </c>
      <c r="H4656" s="89">
        <v>0</v>
      </c>
      <c r="I4656" s="99"/>
      <c r="J4656" s="61">
        <v>0</v>
      </c>
      <c r="K4656" s="100">
        <v>0</v>
      </c>
      <c r="L4656" s="101">
        <v>0</v>
      </c>
      <c r="M4656" s="62"/>
    </row>
    <row r="4657" spans="1:13" x14ac:dyDescent="0.3">
      <c r="A4657" s="62"/>
      <c r="B4657" s="6">
        <v>0</v>
      </c>
      <c r="C4657" s="7"/>
      <c r="D4657" s="3">
        <v>0</v>
      </c>
      <c r="E4657" s="4"/>
      <c r="F4657" s="5">
        <v>0</v>
      </c>
      <c r="G4657" s="26">
        <v>0</v>
      </c>
      <c r="H4657" s="89">
        <v>0</v>
      </c>
      <c r="I4657" s="99"/>
      <c r="J4657" s="61">
        <v>0</v>
      </c>
      <c r="K4657" s="100">
        <v>0</v>
      </c>
      <c r="L4657" s="101">
        <v>0</v>
      </c>
      <c r="M4657" s="62"/>
    </row>
    <row r="4658" spans="1:13" x14ac:dyDescent="0.3">
      <c r="A4658" s="62"/>
      <c r="B4658" s="6">
        <v>0</v>
      </c>
      <c r="C4658" s="7"/>
      <c r="D4658" s="3">
        <v>0</v>
      </c>
      <c r="E4658" s="4"/>
      <c r="F4658" s="5">
        <v>0</v>
      </c>
      <c r="G4658" s="26">
        <v>0</v>
      </c>
      <c r="H4658" s="89">
        <v>0</v>
      </c>
      <c r="I4658" s="99"/>
      <c r="J4658" s="61">
        <v>0</v>
      </c>
      <c r="K4658" s="100">
        <v>0</v>
      </c>
      <c r="L4658" s="101">
        <v>0</v>
      </c>
      <c r="M4658" s="62"/>
    </row>
    <row r="4659" spans="1:13" x14ac:dyDescent="0.3">
      <c r="A4659" s="62"/>
      <c r="B4659" s="6">
        <v>0</v>
      </c>
      <c r="C4659" s="7"/>
      <c r="D4659" s="3">
        <v>0</v>
      </c>
      <c r="E4659" s="4"/>
      <c r="F4659" s="5">
        <v>0</v>
      </c>
      <c r="G4659" s="26">
        <v>0</v>
      </c>
      <c r="H4659" s="89">
        <v>0</v>
      </c>
      <c r="I4659" s="99"/>
      <c r="J4659" s="61">
        <v>0</v>
      </c>
      <c r="K4659" s="100">
        <v>0</v>
      </c>
      <c r="L4659" s="101">
        <v>0</v>
      </c>
      <c r="M4659" s="62"/>
    </row>
    <row r="4660" spans="1:13" x14ac:dyDescent="0.3">
      <c r="A4660" s="62"/>
      <c r="B4660" s="6">
        <v>0</v>
      </c>
      <c r="C4660" s="7"/>
      <c r="D4660" s="3">
        <v>0</v>
      </c>
      <c r="E4660" s="4"/>
      <c r="F4660" s="5">
        <v>0</v>
      </c>
      <c r="G4660" s="26">
        <v>0</v>
      </c>
      <c r="H4660" s="89">
        <v>0</v>
      </c>
      <c r="I4660" s="99"/>
      <c r="J4660" s="61">
        <v>0</v>
      </c>
      <c r="K4660" s="100">
        <v>0</v>
      </c>
      <c r="L4660" s="101">
        <v>0</v>
      </c>
      <c r="M4660" s="62"/>
    </row>
    <row r="4661" spans="1:13" x14ac:dyDescent="0.3">
      <c r="A4661" s="62"/>
      <c r="B4661" s="6">
        <v>0</v>
      </c>
      <c r="C4661" s="7"/>
      <c r="D4661" s="3">
        <v>0</v>
      </c>
      <c r="E4661" s="4"/>
      <c r="F4661" s="5">
        <v>0</v>
      </c>
      <c r="G4661" s="26">
        <v>0</v>
      </c>
      <c r="H4661" s="89">
        <v>0</v>
      </c>
      <c r="I4661" s="99"/>
      <c r="J4661" s="61">
        <v>0</v>
      </c>
      <c r="K4661" s="100">
        <v>0</v>
      </c>
      <c r="L4661" s="101">
        <v>0</v>
      </c>
      <c r="M4661" s="62"/>
    </row>
    <row r="4662" spans="1:13" x14ac:dyDescent="0.3">
      <c r="A4662" s="62"/>
      <c r="B4662" s="6">
        <v>0</v>
      </c>
      <c r="C4662" s="7"/>
      <c r="D4662" s="3">
        <v>0</v>
      </c>
      <c r="E4662" s="4"/>
      <c r="F4662" s="5">
        <v>0</v>
      </c>
      <c r="G4662" s="26">
        <v>0</v>
      </c>
      <c r="H4662" s="89">
        <v>0</v>
      </c>
      <c r="I4662" s="99"/>
      <c r="J4662" s="61">
        <v>0</v>
      </c>
      <c r="K4662" s="100">
        <v>0</v>
      </c>
      <c r="L4662" s="101">
        <v>0</v>
      </c>
      <c r="M4662" s="62"/>
    </row>
    <row r="4663" spans="1:13" x14ac:dyDescent="0.3">
      <c r="A4663" s="62"/>
      <c r="B4663" s="6">
        <v>0</v>
      </c>
      <c r="C4663" s="7"/>
      <c r="D4663" s="3">
        <v>0</v>
      </c>
      <c r="E4663" s="4"/>
      <c r="F4663" s="5">
        <v>0</v>
      </c>
      <c r="G4663" s="26">
        <v>0</v>
      </c>
      <c r="H4663" s="89">
        <v>0</v>
      </c>
      <c r="I4663" s="99"/>
      <c r="J4663" s="61">
        <v>0</v>
      </c>
      <c r="K4663" s="100">
        <v>0</v>
      </c>
      <c r="L4663" s="101">
        <v>0</v>
      </c>
      <c r="M4663" s="62"/>
    </row>
    <row r="4664" spans="1:13" x14ac:dyDescent="0.3">
      <c r="A4664" s="62"/>
      <c r="B4664" s="6">
        <v>0</v>
      </c>
      <c r="C4664" s="7"/>
      <c r="D4664" s="3">
        <v>0</v>
      </c>
      <c r="E4664" s="4"/>
      <c r="F4664" s="5">
        <v>0</v>
      </c>
      <c r="G4664" s="26">
        <v>0</v>
      </c>
      <c r="H4664" s="89">
        <v>0</v>
      </c>
      <c r="I4664" s="99"/>
      <c r="J4664" s="61">
        <v>0</v>
      </c>
      <c r="K4664" s="100">
        <v>0</v>
      </c>
      <c r="L4664" s="101">
        <v>0</v>
      </c>
      <c r="M4664" s="62"/>
    </row>
    <row r="4665" spans="1:13" x14ac:dyDescent="0.3">
      <c r="A4665" s="62"/>
      <c r="B4665" s="6">
        <v>0</v>
      </c>
      <c r="C4665" s="7"/>
      <c r="D4665" s="3">
        <v>0</v>
      </c>
      <c r="E4665" s="4"/>
      <c r="F4665" s="5">
        <v>0</v>
      </c>
      <c r="G4665" s="26">
        <v>0</v>
      </c>
      <c r="H4665" s="89">
        <v>0</v>
      </c>
      <c r="I4665" s="99"/>
      <c r="J4665" s="61">
        <v>0</v>
      </c>
      <c r="K4665" s="100">
        <v>0</v>
      </c>
      <c r="L4665" s="101">
        <v>0</v>
      </c>
      <c r="M4665" s="62"/>
    </row>
    <row r="4666" spans="1:13" x14ac:dyDescent="0.3">
      <c r="A4666" s="62"/>
      <c r="B4666" s="6">
        <v>0</v>
      </c>
      <c r="C4666" s="7"/>
      <c r="D4666" s="3">
        <v>0</v>
      </c>
      <c r="E4666" s="4"/>
      <c r="F4666" s="5">
        <v>0</v>
      </c>
      <c r="G4666" s="26">
        <v>0</v>
      </c>
      <c r="H4666" s="89">
        <v>0</v>
      </c>
      <c r="I4666" s="99"/>
      <c r="J4666" s="61">
        <v>0</v>
      </c>
      <c r="K4666" s="100">
        <v>0</v>
      </c>
      <c r="L4666" s="101">
        <v>0</v>
      </c>
      <c r="M4666" s="62"/>
    </row>
    <row r="4667" spans="1:13" x14ac:dyDescent="0.3">
      <c r="A4667" s="62"/>
      <c r="B4667" s="58" t="s">
        <v>62</v>
      </c>
      <c r="C4667" s="46"/>
      <c r="D4667" s="37"/>
      <c r="E4667" s="38"/>
      <c r="F4667" s="39"/>
      <c r="G4667" s="193">
        <v>80</v>
      </c>
      <c r="H4667" s="106" t="s">
        <v>62</v>
      </c>
      <c r="I4667" s="103"/>
      <c r="J4667" s="85"/>
      <c r="K4667" s="104" t="s">
        <v>156</v>
      </c>
      <c r="L4667" s="95">
        <v>0.43004939424471039</v>
      </c>
      <c r="M4667" s="62"/>
    </row>
    <row r="4668" spans="1:13" x14ac:dyDescent="0.3">
      <c r="A4668" s="62"/>
      <c r="B4668" s="194" t="s">
        <v>63</v>
      </c>
      <c r="C4668" s="195"/>
      <c r="D4668" s="196"/>
      <c r="E4668" s="197"/>
      <c r="F4668" s="155"/>
      <c r="G4668" s="197"/>
      <c r="H4668" s="115"/>
      <c r="I4668" s="202"/>
      <c r="J4668" s="203"/>
      <c r="K4668" s="178"/>
      <c r="L4668" s="204">
        <v>0</v>
      </c>
      <c r="M4668" s="62"/>
    </row>
    <row r="4669" spans="1:13" ht="28.8" x14ac:dyDescent="0.3">
      <c r="A4669" s="62"/>
      <c r="B4669" s="53" t="s">
        <v>53</v>
      </c>
      <c r="C4669" s="210"/>
      <c r="D4669" s="211" t="s">
        <v>0</v>
      </c>
      <c r="E4669" s="201" t="s">
        <v>1</v>
      </c>
      <c r="F4669" s="156" t="s">
        <v>61</v>
      </c>
      <c r="G4669" s="188" t="s">
        <v>56</v>
      </c>
      <c r="H4669" s="111" t="s">
        <v>158</v>
      </c>
      <c r="I4669" s="112" t="s">
        <v>159</v>
      </c>
      <c r="J4669" s="112" t="s">
        <v>160</v>
      </c>
      <c r="K4669" s="113" t="s">
        <v>161</v>
      </c>
      <c r="L4669" s="114" t="s">
        <v>162</v>
      </c>
      <c r="M4669" s="62"/>
    </row>
    <row r="4670" spans="1:13" x14ac:dyDescent="0.3">
      <c r="A4670" s="62"/>
      <c r="B4670" s="6">
        <v>0</v>
      </c>
      <c r="C4670" s="7"/>
      <c r="D4670" s="3">
        <v>0</v>
      </c>
      <c r="E4670" s="26"/>
      <c r="F4670" s="5">
        <v>0</v>
      </c>
      <c r="G4670" s="191">
        <v>0</v>
      </c>
      <c r="H4670" s="170">
        <v>0</v>
      </c>
      <c r="I4670" s="171"/>
      <c r="J4670" s="192">
        <v>0</v>
      </c>
      <c r="K4670" s="172">
        <v>0</v>
      </c>
      <c r="L4670" s="173">
        <v>0</v>
      </c>
      <c r="M4670" s="62"/>
    </row>
    <row r="4671" spans="1:13" x14ac:dyDescent="0.3">
      <c r="A4671" s="62"/>
      <c r="B4671" s="6">
        <v>0</v>
      </c>
      <c r="C4671" s="7"/>
      <c r="D4671" s="3">
        <v>0</v>
      </c>
      <c r="E4671" s="26"/>
      <c r="F4671" s="5">
        <v>0</v>
      </c>
      <c r="G4671" s="26">
        <v>0</v>
      </c>
      <c r="H4671" s="89">
        <v>0</v>
      </c>
      <c r="I4671" s="99"/>
      <c r="J4671" s="61">
        <v>0</v>
      </c>
      <c r="K4671" s="100">
        <v>0</v>
      </c>
      <c r="L4671" s="101">
        <v>0</v>
      </c>
      <c r="M4671" s="62"/>
    </row>
    <row r="4672" spans="1:13" x14ac:dyDescent="0.3">
      <c r="A4672" s="62"/>
      <c r="B4672" s="6">
        <v>0</v>
      </c>
      <c r="C4672" s="7"/>
      <c r="D4672" s="3">
        <v>0</v>
      </c>
      <c r="E4672" s="26"/>
      <c r="F4672" s="5">
        <v>0</v>
      </c>
      <c r="G4672" s="26">
        <v>0</v>
      </c>
      <c r="H4672" s="89">
        <v>0</v>
      </c>
      <c r="I4672" s="99"/>
      <c r="J4672" s="61">
        <v>0</v>
      </c>
      <c r="K4672" s="100">
        <v>0</v>
      </c>
      <c r="L4672" s="101">
        <v>0</v>
      </c>
      <c r="M4672" s="62"/>
    </row>
    <row r="4673" spans="1:13" x14ac:dyDescent="0.3">
      <c r="A4673" s="62"/>
      <c r="B4673" s="6">
        <v>0</v>
      </c>
      <c r="C4673" s="7"/>
      <c r="D4673" s="3">
        <v>0</v>
      </c>
      <c r="E4673" s="26"/>
      <c r="F4673" s="5">
        <v>0</v>
      </c>
      <c r="G4673" s="26">
        <v>0</v>
      </c>
      <c r="H4673" s="89">
        <v>0</v>
      </c>
      <c r="I4673" s="99"/>
      <c r="J4673" s="61">
        <v>0</v>
      </c>
      <c r="K4673" s="100">
        <v>0</v>
      </c>
      <c r="L4673" s="101">
        <v>0</v>
      </c>
      <c r="M4673" s="62"/>
    </row>
    <row r="4674" spans="1:13" x14ac:dyDescent="0.3">
      <c r="A4674" s="62"/>
      <c r="B4674" s="6">
        <v>0</v>
      </c>
      <c r="C4674" s="7"/>
      <c r="D4674" s="3">
        <v>0</v>
      </c>
      <c r="E4674" s="26"/>
      <c r="F4674" s="5">
        <v>0</v>
      </c>
      <c r="G4674" s="26">
        <v>0</v>
      </c>
      <c r="H4674" s="89">
        <v>0</v>
      </c>
      <c r="I4674" s="99"/>
      <c r="J4674" s="61">
        <v>0</v>
      </c>
      <c r="K4674" s="100">
        <v>0</v>
      </c>
      <c r="L4674" s="101">
        <v>0</v>
      </c>
      <c r="M4674" s="62"/>
    </row>
    <row r="4675" spans="1:13" ht="15" thickBot="1" x14ac:dyDescent="0.35">
      <c r="A4675" s="62"/>
      <c r="B4675" s="59" t="s">
        <v>64</v>
      </c>
      <c r="C4675" s="42"/>
      <c r="D4675" s="43"/>
      <c r="E4675" s="44"/>
      <c r="F4675" s="45"/>
      <c r="G4675" s="191">
        <v>0</v>
      </c>
      <c r="H4675" s="106" t="s">
        <v>64</v>
      </c>
      <c r="I4675" s="103"/>
      <c r="J4675" s="85"/>
      <c r="K4675" s="104" t="s">
        <v>156</v>
      </c>
      <c r="L4675" s="95">
        <v>0</v>
      </c>
      <c r="M4675" s="62"/>
    </row>
    <row r="4676" spans="1:13" x14ac:dyDescent="0.3">
      <c r="A4676" s="62"/>
      <c r="B4676" s="64"/>
      <c r="C4676" s="68"/>
      <c r="D4676" s="69" t="s">
        <v>65</v>
      </c>
      <c r="E4676" s="70"/>
      <c r="F4676" s="71"/>
      <c r="G4676" s="88">
        <v>81.385999999999996</v>
      </c>
      <c r="H4676" s="179"/>
      <c r="I4676" s="212"/>
      <c r="J4676" s="213"/>
      <c r="K4676" s="214"/>
      <c r="L4676" s="180"/>
      <c r="M4676" s="62"/>
    </row>
    <row r="4677" spans="1:13" x14ac:dyDescent="0.3">
      <c r="A4677" s="62"/>
      <c r="B4677" s="63"/>
      <c r="C4677" s="68"/>
      <c r="D4677" s="72" t="s">
        <v>7</v>
      </c>
      <c r="E4677" s="215"/>
      <c r="F4677" s="181">
        <v>0.1</v>
      </c>
      <c r="G4677" s="215">
        <v>8.1389999999999993</v>
      </c>
      <c r="H4677" s="120"/>
      <c r="I4677" s="124"/>
      <c r="J4677" s="141"/>
      <c r="K4677" s="125"/>
      <c r="L4677" s="119"/>
      <c r="M4677" s="62"/>
    </row>
    <row r="4678" spans="1:13" x14ac:dyDescent="0.3">
      <c r="A4678" s="62"/>
      <c r="B4678" s="63"/>
      <c r="C4678" s="68"/>
      <c r="D4678" s="72" t="s">
        <v>8</v>
      </c>
      <c r="E4678" s="215"/>
      <c r="F4678" s="181">
        <v>0.1</v>
      </c>
      <c r="G4678" s="215">
        <v>8.1389999999999993</v>
      </c>
      <c r="H4678" s="120"/>
      <c r="I4678" s="124"/>
      <c r="J4678" s="141"/>
      <c r="K4678" s="125"/>
      <c r="L4678" s="119"/>
      <c r="M4678" s="62"/>
    </row>
    <row r="4679" spans="1:13" x14ac:dyDescent="0.3">
      <c r="A4679" s="62"/>
      <c r="B4679" s="63" t="s">
        <v>66</v>
      </c>
      <c r="C4679" s="68"/>
      <c r="D4679" s="75" t="s">
        <v>67</v>
      </c>
      <c r="E4679" s="76"/>
      <c r="F4679" s="71"/>
      <c r="G4679" s="76">
        <v>97.664000000000001</v>
      </c>
      <c r="H4679" s="120"/>
      <c r="I4679" s="124"/>
      <c r="J4679" s="141"/>
      <c r="K4679" s="125"/>
      <c r="L4679" s="119"/>
      <c r="M4679" s="62"/>
    </row>
    <row r="4680" spans="1:13" ht="15" thickBot="1" x14ac:dyDescent="0.35">
      <c r="A4680" s="62"/>
      <c r="B4680" s="63"/>
      <c r="C4680" s="68"/>
      <c r="D4680" s="77" t="s">
        <v>68</v>
      </c>
      <c r="E4680" s="78"/>
      <c r="F4680" s="79"/>
      <c r="G4680" s="78">
        <v>97.66</v>
      </c>
      <c r="H4680" s="134">
        <v>1</v>
      </c>
      <c r="I4680" s="126"/>
      <c r="J4680" s="142"/>
      <c r="K4680" s="127"/>
      <c r="L4680" s="135">
        <v>0.4465927800850269</v>
      </c>
      <c r="M4680" s="62"/>
    </row>
    <row r="4681" spans="1:13" x14ac:dyDescent="0.3">
      <c r="A4681" s="62"/>
      <c r="B4681" s="63"/>
      <c r="C4681" s="68"/>
      <c r="D4681" s="80"/>
      <c r="E4681" s="67"/>
      <c r="F4681" s="65"/>
      <c r="G4681" s="67"/>
      <c r="H4681" s="47"/>
      <c r="I4681" s="47"/>
      <c r="J4681" s="60"/>
      <c r="K4681" s="47"/>
      <c r="L4681" s="47"/>
      <c r="M4681" s="62"/>
    </row>
    <row r="4682" spans="1:13" x14ac:dyDescent="0.3">
      <c r="A4682" s="62"/>
      <c r="B4682" s="63"/>
      <c r="C4682" s="68"/>
      <c r="D4682" s="80"/>
      <c r="E4682" s="67"/>
      <c r="F4682" s="65"/>
      <c r="G4682" s="67"/>
      <c r="H4682" s="47"/>
      <c r="I4682" s="47"/>
      <c r="J4682" s="60"/>
      <c r="K4682" s="47"/>
      <c r="L4682" s="47"/>
      <c r="M4682" s="62"/>
    </row>
    <row r="4683" spans="1:13" x14ac:dyDescent="0.3">
      <c r="A4683" s="62"/>
      <c r="B4683" s="63"/>
      <c r="C4683" s="68"/>
      <c r="D4683" s="80"/>
      <c r="E4683" s="67"/>
      <c r="F4683" s="65"/>
      <c r="G4683" s="67"/>
      <c r="H4683" s="47"/>
      <c r="I4683" s="47"/>
      <c r="J4683" s="60"/>
      <c r="K4683" s="47"/>
      <c r="L4683" s="47"/>
      <c r="M4683" s="62"/>
    </row>
    <row r="4684" spans="1:13" x14ac:dyDescent="0.3">
      <c r="A4684" s="62"/>
      <c r="B4684" s="136" t="s">
        <v>1808</v>
      </c>
      <c r="C4684" s="81"/>
      <c r="D4684" s="80"/>
      <c r="E4684" s="67"/>
      <c r="F4684" s="82"/>
      <c r="G4684" s="82"/>
      <c r="H4684" s="47"/>
      <c r="I4684" s="47"/>
      <c r="J4684" s="60"/>
      <c r="K4684" s="47"/>
      <c r="L4684" s="47"/>
      <c r="M4684" s="62"/>
    </row>
    <row r="4685" spans="1:13" x14ac:dyDescent="0.3">
      <c r="A4685" s="62"/>
      <c r="B4685" s="216" t="s">
        <v>6</v>
      </c>
      <c r="C4685" s="217"/>
      <c r="D4685" s="80"/>
      <c r="E4685" s="67"/>
      <c r="F4685" s="62"/>
      <c r="G4685" s="62"/>
      <c r="H4685" s="47"/>
      <c r="I4685" s="47"/>
      <c r="J4685" s="60"/>
      <c r="K4685" s="47"/>
      <c r="L4685" s="47"/>
      <c r="M4685" s="62"/>
    </row>
    <row r="4686" spans="1:13" x14ac:dyDescent="0.3">
      <c r="A4686" s="62"/>
      <c r="B4686" s="84"/>
      <c r="C4686" s="62"/>
      <c r="D4686" s="80"/>
      <c r="E4686" s="67"/>
      <c r="F4686" s="62"/>
      <c r="G4686" s="62"/>
      <c r="H4686" s="47"/>
      <c r="I4686" s="47"/>
      <c r="J4686" s="60"/>
      <c r="K4686" s="47"/>
      <c r="L4686" s="47"/>
      <c r="M4686" s="62"/>
    </row>
    <row r="4687" spans="1:13" x14ac:dyDescent="0.3">
      <c r="A4687" s="62"/>
      <c r="B4687" s="129"/>
      <c r="C4687" s="129"/>
      <c r="D4687" s="129"/>
      <c r="J4687" s="1"/>
    </row>
    <row r="4688" spans="1:13" x14ac:dyDescent="0.3">
      <c r="A4688" s="62"/>
      <c r="B4688" s="130"/>
      <c r="C4688" s="130"/>
      <c r="D4688" s="130"/>
      <c r="J4688" s="1"/>
    </row>
    <row r="4689" spans="1:13" ht="15.6" x14ac:dyDescent="0.3">
      <c r="A4689" s="62"/>
      <c r="B4689" s="47"/>
      <c r="C4689" s="47"/>
      <c r="D4689" s="715" t="s">
        <v>166</v>
      </c>
      <c r="E4689" s="715"/>
      <c r="F4689" s="715"/>
      <c r="J4689" s="1"/>
    </row>
    <row r="4690" spans="1:13" x14ac:dyDescent="0.3">
      <c r="A4690" s="62"/>
      <c r="B4690" s="132"/>
      <c r="C4690" s="132"/>
      <c r="D4690" s="132"/>
      <c r="J4690" s="1"/>
    </row>
    <row r="4691" spans="1:13" ht="82.2" customHeight="1" x14ac:dyDescent="0.3">
      <c r="A4691" s="62"/>
      <c r="B4691" s="710" t="s">
        <v>1809</v>
      </c>
      <c r="C4691" s="710"/>
      <c r="D4691" s="710"/>
      <c r="E4691" s="710"/>
      <c r="F4691" s="710"/>
      <c r="G4691" s="710"/>
      <c r="H4691" s="710"/>
      <c r="I4691" s="710"/>
      <c r="J4691" s="710"/>
      <c r="K4691" s="710"/>
      <c r="L4691" s="710"/>
    </row>
    <row r="4692" spans="1:13" x14ac:dyDescent="0.3">
      <c r="A4692" s="62"/>
      <c r="B4692" s="63"/>
      <c r="C4692" s="9"/>
      <c r="D4692" s="10"/>
      <c r="E4692" s="11"/>
      <c r="F4692" s="12"/>
      <c r="G4692" s="13"/>
      <c r="H4692" s="47"/>
      <c r="I4692" s="47"/>
      <c r="J4692" s="60"/>
      <c r="K4692" s="47"/>
      <c r="L4692" s="47"/>
      <c r="M4692" s="62"/>
    </row>
    <row r="4693" spans="1:13" x14ac:dyDescent="0.3">
      <c r="A4693" s="62"/>
      <c r="B4693" s="48" t="s">
        <v>48</v>
      </c>
      <c r="C4693" s="9"/>
      <c r="D4693" s="10"/>
      <c r="E4693" s="11"/>
      <c r="F4693" s="11"/>
      <c r="G4693" s="11"/>
      <c r="H4693" s="47"/>
      <c r="I4693" s="47"/>
      <c r="J4693" s="60"/>
      <c r="K4693" s="47"/>
      <c r="L4693" s="47"/>
      <c r="M4693" s="62"/>
    </row>
    <row r="4694" spans="1:13" x14ac:dyDescent="0.3">
      <c r="A4694" s="62"/>
      <c r="B4694" s="64" t="s">
        <v>49</v>
      </c>
      <c r="C4694" s="62" t="s">
        <v>1168</v>
      </c>
      <c r="D4694" s="62"/>
      <c r="E4694" s="62"/>
      <c r="F4694" s="47"/>
      <c r="G4694" s="47"/>
      <c r="H4694" s="47"/>
      <c r="I4694" s="65" t="s">
        <v>50</v>
      </c>
      <c r="J4694" s="68" t="s">
        <v>5</v>
      </c>
      <c r="K4694" s="47"/>
      <c r="L4694" s="47"/>
      <c r="M4694" s="62"/>
    </row>
    <row r="4695" spans="1:13" ht="15" thickBot="1" x14ac:dyDescent="0.35">
      <c r="A4695" s="62"/>
      <c r="B4695" s="64" t="s">
        <v>51</v>
      </c>
      <c r="C4695" s="62" t="s">
        <v>650</v>
      </c>
      <c r="D4695" s="62"/>
      <c r="E4695" s="62"/>
      <c r="F4695" s="47"/>
      <c r="G4695" s="62" t="s">
        <v>653</v>
      </c>
      <c r="H4695" s="47"/>
      <c r="I4695" s="47"/>
      <c r="J4695" s="60"/>
      <c r="K4695" s="47"/>
      <c r="L4695" s="47"/>
      <c r="M4695" s="62"/>
    </row>
    <row r="4696" spans="1:13" ht="15" thickTop="1" x14ac:dyDescent="0.3">
      <c r="A4696" s="62"/>
      <c r="B4696" s="49" t="s">
        <v>52</v>
      </c>
      <c r="C4696" s="14"/>
      <c r="D4696" s="15"/>
      <c r="E4696" s="16"/>
      <c r="F4696" s="17"/>
      <c r="G4696" s="16"/>
      <c r="H4696" s="711" t="s">
        <v>164</v>
      </c>
      <c r="I4696" s="712"/>
      <c r="J4696" s="712"/>
      <c r="K4696" s="712"/>
      <c r="L4696" s="713"/>
      <c r="M4696" s="62"/>
    </row>
    <row r="4697" spans="1:13" ht="28.8" x14ac:dyDescent="0.3">
      <c r="A4697" s="62"/>
      <c r="B4697" s="186" t="s">
        <v>53</v>
      </c>
      <c r="C4697" s="187" t="s">
        <v>1</v>
      </c>
      <c r="D4697" s="161" t="s">
        <v>54</v>
      </c>
      <c r="E4697" s="188" t="s">
        <v>23</v>
      </c>
      <c r="F4697" s="188" t="s">
        <v>55</v>
      </c>
      <c r="G4697" s="188" t="s">
        <v>56</v>
      </c>
      <c r="H4697" s="90" t="s">
        <v>158</v>
      </c>
      <c r="I4697" s="169" t="s">
        <v>159</v>
      </c>
      <c r="J4697" s="169" t="s">
        <v>160</v>
      </c>
      <c r="K4697" s="169" t="s">
        <v>161</v>
      </c>
      <c r="L4697" s="92" t="s">
        <v>162</v>
      </c>
      <c r="M4697" s="62"/>
    </row>
    <row r="4698" spans="1:13" x14ac:dyDescent="0.3">
      <c r="A4698" s="62"/>
      <c r="B4698" s="543" t="s">
        <v>1584</v>
      </c>
      <c r="C4698" s="544">
        <v>1</v>
      </c>
      <c r="D4698" s="539">
        <v>5</v>
      </c>
      <c r="E4698" s="545">
        <v>5</v>
      </c>
      <c r="F4698" s="391">
        <v>0.1</v>
      </c>
      <c r="G4698" s="545">
        <v>0.5</v>
      </c>
      <c r="H4698" s="546">
        <v>1.093331117515602E-3</v>
      </c>
      <c r="I4698" s="547"/>
      <c r="J4698" s="168">
        <v>0</v>
      </c>
      <c r="K4698" s="548">
        <v>0</v>
      </c>
      <c r="L4698" s="549">
        <v>0</v>
      </c>
      <c r="M4698" s="62"/>
    </row>
    <row r="4699" spans="1:13" x14ac:dyDescent="0.3">
      <c r="A4699" s="62"/>
      <c r="B4699" s="6">
        <v>0</v>
      </c>
      <c r="C4699" s="25"/>
      <c r="D4699" s="3">
        <v>0</v>
      </c>
      <c r="E4699" s="26">
        <v>0</v>
      </c>
      <c r="F4699" s="27"/>
      <c r="G4699" s="26">
        <v>0</v>
      </c>
      <c r="H4699" s="89">
        <v>0</v>
      </c>
      <c r="I4699" s="99"/>
      <c r="J4699" s="61">
        <v>0</v>
      </c>
      <c r="K4699" s="100">
        <v>0</v>
      </c>
      <c r="L4699" s="101">
        <v>0</v>
      </c>
      <c r="M4699" s="62"/>
    </row>
    <row r="4700" spans="1:13" x14ac:dyDescent="0.3">
      <c r="A4700" s="62"/>
      <c r="B4700" s="6">
        <v>0</v>
      </c>
      <c r="C4700" s="25"/>
      <c r="D4700" s="3">
        <v>0</v>
      </c>
      <c r="E4700" s="26">
        <v>0</v>
      </c>
      <c r="F4700" s="27"/>
      <c r="G4700" s="26">
        <v>0</v>
      </c>
      <c r="H4700" s="89">
        <v>0</v>
      </c>
      <c r="I4700" s="99"/>
      <c r="J4700" s="61">
        <v>0</v>
      </c>
      <c r="K4700" s="100">
        <v>0</v>
      </c>
      <c r="L4700" s="101">
        <v>0</v>
      </c>
      <c r="M4700" s="62"/>
    </row>
    <row r="4701" spans="1:13" x14ac:dyDescent="0.3">
      <c r="A4701" s="62"/>
      <c r="B4701" s="6">
        <v>0</v>
      </c>
      <c r="C4701" s="25"/>
      <c r="D4701" s="3">
        <v>0</v>
      </c>
      <c r="E4701" s="26">
        <v>0</v>
      </c>
      <c r="F4701" s="27"/>
      <c r="G4701" s="26">
        <v>0</v>
      </c>
      <c r="H4701" s="89">
        <v>0</v>
      </c>
      <c r="I4701" s="99"/>
      <c r="J4701" s="61">
        <v>0</v>
      </c>
      <c r="K4701" s="100">
        <v>0</v>
      </c>
      <c r="L4701" s="101">
        <v>0</v>
      </c>
      <c r="M4701" s="62"/>
    </row>
    <row r="4702" spans="1:13" x14ac:dyDescent="0.3">
      <c r="A4702" s="62"/>
      <c r="B4702" s="6">
        <v>0</v>
      </c>
      <c r="C4702" s="25"/>
      <c r="D4702" s="3">
        <v>0</v>
      </c>
      <c r="E4702" s="26">
        <v>0</v>
      </c>
      <c r="F4702" s="27"/>
      <c r="G4702" s="26">
        <v>0</v>
      </c>
      <c r="H4702" s="89">
        <v>0</v>
      </c>
      <c r="I4702" s="99"/>
      <c r="J4702" s="61">
        <v>0</v>
      </c>
      <c r="K4702" s="100">
        <v>0</v>
      </c>
      <c r="L4702" s="101">
        <v>0</v>
      </c>
      <c r="M4702" s="62"/>
    </row>
    <row r="4703" spans="1:13" x14ac:dyDescent="0.3">
      <c r="A4703" s="62"/>
      <c r="B4703" s="6">
        <v>0</v>
      </c>
      <c r="C4703" s="25"/>
      <c r="D4703" s="3">
        <v>0</v>
      </c>
      <c r="E4703" s="26">
        <v>0</v>
      </c>
      <c r="F4703" s="27"/>
      <c r="G4703" s="26">
        <v>0</v>
      </c>
      <c r="H4703" s="89">
        <v>0</v>
      </c>
      <c r="I4703" s="99"/>
      <c r="J4703" s="61">
        <v>0</v>
      </c>
      <c r="K4703" s="100">
        <v>0</v>
      </c>
      <c r="L4703" s="101">
        <v>0</v>
      </c>
      <c r="M4703" s="62"/>
    </row>
    <row r="4704" spans="1:13" x14ac:dyDescent="0.3">
      <c r="A4704" s="62"/>
      <c r="B4704" s="6" t="s">
        <v>1562</v>
      </c>
      <c r="C4704" s="25"/>
      <c r="D4704" s="3">
        <v>0</v>
      </c>
      <c r="E4704" s="26">
        <v>0</v>
      </c>
      <c r="F4704" s="27"/>
      <c r="G4704" s="26">
        <v>8.6999999999999994E-2</v>
      </c>
      <c r="H4704" s="89">
        <v>1.9023961444771472E-4</v>
      </c>
      <c r="I4704" s="99"/>
      <c r="J4704" s="61" t="s">
        <v>165</v>
      </c>
      <c r="K4704" s="100">
        <v>0.4</v>
      </c>
      <c r="L4704" s="101">
        <v>7.6095845779085896E-5</v>
      </c>
      <c r="M4704" s="62"/>
    </row>
    <row r="4705" spans="1:13" x14ac:dyDescent="0.3">
      <c r="A4705" s="62"/>
      <c r="B4705" s="6" t="s">
        <v>57</v>
      </c>
      <c r="C4705" s="25"/>
      <c r="D4705" s="28"/>
      <c r="E4705" s="26"/>
      <c r="F4705" s="27"/>
      <c r="G4705" s="193">
        <v>0.58699999999999997</v>
      </c>
      <c r="H4705" s="102" t="s">
        <v>57</v>
      </c>
      <c r="I4705" s="103"/>
      <c r="J4705" s="85"/>
      <c r="K4705" s="104" t="s">
        <v>156</v>
      </c>
      <c r="L4705" s="105">
        <v>7.6095845779085896E-5</v>
      </c>
      <c r="M4705" s="62"/>
    </row>
    <row r="4706" spans="1:13" x14ac:dyDescent="0.3">
      <c r="A4706" s="62"/>
      <c r="B4706" s="194" t="s">
        <v>22</v>
      </c>
      <c r="C4706" s="195"/>
      <c r="D4706" s="196"/>
      <c r="E4706" s="197"/>
      <c r="F4706" s="155"/>
      <c r="G4706" s="87"/>
      <c r="H4706" s="107"/>
      <c r="I4706" s="174"/>
      <c r="J4706" s="175"/>
      <c r="K4706" s="176"/>
      <c r="L4706" s="110"/>
      <c r="M4706" s="62"/>
    </row>
    <row r="4707" spans="1:13" ht="28.8" x14ac:dyDescent="0.3">
      <c r="A4707" s="62"/>
      <c r="B4707" s="198" t="s">
        <v>58</v>
      </c>
      <c r="C4707" s="199" t="s">
        <v>1</v>
      </c>
      <c r="D4707" s="200" t="s">
        <v>59</v>
      </c>
      <c r="E4707" s="156" t="s">
        <v>23</v>
      </c>
      <c r="F4707" s="156" t="s">
        <v>55</v>
      </c>
      <c r="G4707" s="201" t="s">
        <v>56</v>
      </c>
      <c r="H4707" s="90" t="s">
        <v>158</v>
      </c>
      <c r="I4707" s="169" t="s">
        <v>159</v>
      </c>
      <c r="J4707" s="169" t="s">
        <v>160</v>
      </c>
      <c r="K4707" s="177" t="s">
        <v>161</v>
      </c>
      <c r="L4707" s="92" t="s">
        <v>162</v>
      </c>
      <c r="M4707" s="62"/>
    </row>
    <row r="4708" spans="1:13" x14ac:dyDescent="0.3">
      <c r="A4708" s="62"/>
      <c r="B4708" s="8" t="s">
        <v>87</v>
      </c>
      <c r="C4708" s="25">
        <v>1</v>
      </c>
      <c r="D4708" s="3">
        <v>4.5599999999999996</v>
      </c>
      <c r="E4708" s="26">
        <v>4.5599999999999996</v>
      </c>
      <c r="F4708" s="26">
        <v>0.1</v>
      </c>
      <c r="G4708" s="26">
        <v>0.45599999999999996</v>
      </c>
      <c r="H4708" s="170">
        <v>9.9711797917422873E-4</v>
      </c>
      <c r="I4708" s="171"/>
      <c r="J4708" s="192" t="s">
        <v>163</v>
      </c>
      <c r="K4708" s="172">
        <v>1</v>
      </c>
      <c r="L4708" s="173">
        <v>9.9711797917422873E-4</v>
      </c>
      <c r="M4708" s="62"/>
    </row>
    <row r="4709" spans="1:13" x14ac:dyDescent="0.3">
      <c r="A4709" s="62"/>
      <c r="B4709" s="550" t="s">
        <v>86</v>
      </c>
      <c r="C4709" s="25">
        <v>1</v>
      </c>
      <c r="D4709" s="3">
        <v>4.55</v>
      </c>
      <c r="E4709" s="26">
        <v>4.55</v>
      </c>
      <c r="F4709" s="26">
        <v>0.1</v>
      </c>
      <c r="G4709" s="26">
        <v>0.45500000000000002</v>
      </c>
      <c r="H4709" s="89">
        <v>9.9493131693919766E-4</v>
      </c>
      <c r="I4709" s="99"/>
      <c r="J4709" s="61" t="s">
        <v>163</v>
      </c>
      <c r="K4709" s="100">
        <v>1</v>
      </c>
      <c r="L4709" s="101">
        <v>9.9493131693919766E-4</v>
      </c>
      <c r="M4709" s="62"/>
    </row>
    <row r="4710" spans="1:13" x14ac:dyDescent="0.3">
      <c r="A4710" s="62"/>
      <c r="B4710" s="8" t="s">
        <v>27</v>
      </c>
      <c r="C4710" s="25">
        <v>2</v>
      </c>
      <c r="D4710" s="3">
        <v>4.0999999999999996</v>
      </c>
      <c r="E4710" s="26">
        <v>8.1999999999999993</v>
      </c>
      <c r="F4710" s="26">
        <v>0.1</v>
      </c>
      <c r="G4710" s="26">
        <v>0.82</v>
      </c>
      <c r="H4710" s="89">
        <v>1.7930630327255869E-3</v>
      </c>
      <c r="I4710" s="99"/>
      <c r="J4710" s="61" t="s">
        <v>163</v>
      </c>
      <c r="K4710" s="100">
        <v>1</v>
      </c>
      <c r="L4710" s="101">
        <v>1.7930630327255869E-3</v>
      </c>
      <c r="M4710" s="62"/>
    </row>
    <row r="4711" spans="1:13" x14ac:dyDescent="0.3">
      <c r="A4711" s="62"/>
      <c r="B4711" s="8"/>
      <c r="C4711" s="25"/>
      <c r="D4711" s="3"/>
      <c r="E4711" s="26"/>
      <c r="F4711" s="27"/>
      <c r="G4711" s="26"/>
      <c r="H4711" s="89"/>
      <c r="I4711" s="99"/>
      <c r="J4711" s="61"/>
      <c r="K4711" s="100"/>
      <c r="L4711" s="101"/>
      <c r="M4711" s="62"/>
    </row>
    <row r="4712" spans="1:13" x14ac:dyDescent="0.3">
      <c r="A4712" s="62"/>
      <c r="B4712" s="8">
        <v>0</v>
      </c>
      <c r="C4712" s="25"/>
      <c r="D4712" s="3">
        <v>0</v>
      </c>
      <c r="E4712" s="26">
        <v>0</v>
      </c>
      <c r="F4712" s="27"/>
      <c r="G4712" s="26">
        <v>0</v>
      </c>
      <c r="H4712" s="89">
        <v>0</v>
      </c>
      <c r="I4712" s="99"/>
      <c r="J4712" s="61">
        <v>0</v>
      </c>
      <c r="K4712" s="100">
        <v>0</v>
      </c>
      <c r="L4712" s="101">
        <v>0</v>
      </c>
      <c r="M4712" s="62"/>
    </row>
    <row r="4713" spans="1:13" x14ac:dyDescent="0.3">
      <c r="A4713" s="62"/>
      <c r="B4713" s="8">
        <v>0</v>
      </c>
      <c r="C4713" s="25"/>
      <c r="D4713" s="3">
        <v>0</v>
      </c>
      <c r="E4713" s="26">
        <v>0</v>
      </c>
      <c r="F4713" s="27"/>
      <c r="G4713" s="26">
        <v>0</v>
      </c>
      <c r="H4713" s="89">
        <v>0</v>
      </c>
      <c r="I4713" s="99"/>
      <c r="J4713" s="61">
        <v>0</v>
      </c>
      <c r="K4713" s="100">
        <v>0</v>
      </c>
      <c r="L4713" s="101">
        <v>0</v>
      </c>
      <c r="M4713" s="62"/>
    </row>
    <row r="4714" spans="1:13" x14ac:dyDescent="0.3">
      <c r="A4714" s="62"/>
      <c r="B4714" s="8">
        <v>0</v>
      </c>
      <c r="C4714" s="25"/>
      <c r="D4714" s="3">
        <v>0</v>
      </c>
      <c r="E4714" s="26">
        <v>0</v>
      </c>
      <c r="F4714" s="27"/>
      <c r="G4714" s="26">
        <v>0</v>
      </c>
      <c r="H4714" s="89">
        <v>0</v>
      </c>
      <c r="I4714" s="99"/>
      <c r="J4714" s="61">
        <v>0</v>
      </c>
      <c r="K4714" s="100">
        <v>0</v>
      </c>
      <c r="L4714" s="101">
        <v>0</v>
      </c>
      <c r="M4714" s="62"/>
    </row>
    <row r="4715" spans="1:13" x14ac:dyDescent="0.3">
      <c r="A4715" s="62"/>
      <c r="B4715" s="8">
        <v>0</v>
      </c>
      <c r="C4715" s="25"/>
      <c r="D4715" s="3">
        <v>0</v>
      </c>
      <c r="E4715" s="26">
        <v>0</v>
      </c>
      <c r="F4715" s="27"/>
      <c r="G4715" s="26">
        <v>0</v>
      </c>
      <c r="H4715" s="89">
        <v>0</v>
      </c>
      <c r="I4715" s="99"/>
      <c r="J4715" s="61">
        <v>0</v>
      </c>
      <c r="K4715" s="100">
        <v>0</v>
      </c>
      <c r="L4715" s="101">
        <v>0</v>
      </c>
      <c r="M4715" s="62"/>
    </row>
    <row r="4716" spans="1:13" x14ac:dyDescent="0.3">
      <c r="A4716" s="62"/>
      <c r="B4716" s="8">
        <v>0</v>
      </c>
      <c r="C4716" s="25"/>
      <c r="D4716" s="3">
        <v>0</v>
      </c>
      <c r="E4716" s="26">
        <v>0</v>
      </c>
      <c r="F4716" s="27"/>
      <c r="G4716" s="26">
        <v>0</v>
      </c>
      <c r="H4716" s="89">
        <v>0</v>
      </c>
      <c r="I4716" s="99"/>
      <c r="J4716" s="61">
        <v>0</v>
      </c>
      <c r="K4716" s="100">
        <v>0</v>
      </c>
      <c r="L4716" s="101">
        <v>0</v>
      </c>
      <c r="M4716" s="62"/>
    </row>
    <row r="4717" spans="1:13" x14ac:dyDescent="0.3">
      <c r="A4717" s="62"/>
      <c r="B4717" s="6" t="s">
        <v>60</v>
      </c>
      <c r="C4717" s="25"/>
      <c r="D4717" s="28"/>
      <c r="E4717" s="26"/>
      <c r="F4717" s="27"/>
      <c r="G4717" s="193">
        <v>1.7309999999999999</v>
      </c>
      <c r="H4717" s="106" t="s">
        <v>60</v>
      </c>
      <c r="I4717" s="103"/>
      <c r="J4717" s="85"/>
      <c r="K4717" s="104" t="s">
        <v>156</v>
      </c>
      <c r="L4717" s="95">
        <v>3.7851123288390135E-3</v>
      </c>
      <c r="M4717" s="62"/>
    </row>
    <row r="4718" spans="1:13" x14ac:dyDescent="0.3">
      <c r="A4718" s="62"/>
      <c r="B4718" s="194" t="s">
        <v>38</v>
      </c>
      <c r="C4718" s="195"/>
      <c r="D4718" s="196"/>
      <c r="E4718" s="196"/>
      <c r="F4718" s="196"/>
      <c r="G4718" s="196"/>
      <c r="H4718" s="115"/>
      <c r="I4718" s="202"/>
      <c r="J4718" s="203"/>
      <c r="K4718" s="178"/>
      <c r="L4718" s="204"/>
      <c r="M4718" s="62"/>
    </row>
    <row r="4719" spans="1:13" ht="28.8" x14ac:dyDescent="0.3">
      <c r="A4719" s="62"/>
      <c r="B4719" s="53" t="s">
        <v>53</v>
      </c>
      <c r="C4719" s="195"/>
      <c r="D4719" s="205" t="s">
        <v>0</v>
      </c>
      <c r="E4719" s="206" t="s">
        <v>1</v>
      </c>
      <c r="F4719" s="207" t="s">
        <v>61</v>
      </c>
      <c r="G4719" s="188" t="s">
        <v>56</v>
      </c>
      <c r="H4719" s="111" t="s">
        <v>158</v>
      </c>
      <c r="I4719" s="112" t="s">
        <v>159</v>
      </c>
      <c r="J4719" s="112" t="s">
        <v>160</v>
      </c>
      <c r="K4719" s="113" t="s">
        <v>161</v>
      </c>
      <c r="L4719" s="114" t="s">
        <v>162</v>
      </c>
      <c r="M4719" s="62"/>
    </row>
    <row r="4720" spans="1:13" ht="26.4" x14ac:dyDescent="0.3">
      <c r="A4720" s="62"/>
      <c r="B4720" s="189" t="s">
        <v>1168</v>
      </c>
      <c r="C4720" s="195"/>
      <c r="D4720" s="190" t="s">
        <v>5</v>
      </c>
      <c r="E4720" s="153">
        <v>1</v>
      </c>
      <c r="F4720" s="154">
        <v>455</v>
      </c>
      <c r="G4720" s="191">
        <v>455</v>
      </c>
      <c r="H4720" s="170">
        <v>0.99493131693919767</v>
      </c>
      <c r="I4720" s="171"/>
      <c r="J4720" s="192" t="s">
        <v>163</v>
      </c>
      <c r="K4720" s="172">
        <v>1</v>
      </c>
      <c r="L4720" s="173">
        <v>0.99493131693919767</v>
      </c>
      <c r="M4720" s="521"/>
    </row>
    <row r="4721" spans="1:13" x14ac:dyDescent="0.3">
      <c r="A4721" s="62"/>
      <c r="B4721" s="6">
        <v>0</v>
      </c>
      <c r="C4721" s="7"/>
      <c r="D4721" s="3">
        <v>0</v>
      </c>
      <c r="E4721" s="4"/>
      <c r="F4721" s="5">
        <v>0</v>
      </c>
      <c r="G4721" s="26">
        <v>0</v>
      </c>
      <c r="H4721" s="89">
        <v>0</v>
      </c>
      <c r="I4721" s="99"/>
      <c r="J4721" s="61">
        <v>0</v>
      </c>
      <c r="K4721" s="100">
        <v>0</v>
      </c>
      <c r="L4721" s="101">
        <v>0</v>
      </c>
      <c r="M4721" s="521"/>
    </row>
    <row r="4722" spans="1:13" x14ac:dyDescent="0.3">
      <c r="A4722" s="62"/>
      <c r="B4722" s="6">
        <v>0</v>
      </c>
      <c r="C4722" s="7"/>
      <c r="D4722" s="3"/>
      <c r="E4722" s="4"/>
      <c r="F4722" s="5">
        <v>0</v>
      </c>
      <c r="G4722" s="26">
        <v>0</v>
      </c>
      <c r="H4722" s="89">
        <v>0</v>
      </c>
      <c r="I4722" s="99"/>
      <c r="J4722" s="61">
        <v>0</v>
      </c>
      <c r="K4722" s="100">
        <v>0</v>
      </c>
      <c r="L4722" s="101">
        <v>0</v>
      </c>
      <c r="M4722" s="62"/>
    </row>
    <row r="4723" spans="1:13" x14ac:dyDescent="0.3">
      <c r="A4723" s="62"/>
      <c r="B4723" s="6">
        <v>0</v>
      </c>
      <c r="C4723" s="7"/>
      <c r="D4723" s="3">
        <v>0</v>
      </c>
      <c r="E4723" s="4"/>
      <c r="F4723" s="5">
        <v>0</v>
      </c>
      <c r="G4723" s="26">
        <v>0</v>
      </c>
      <c r="H4723" s="89">
        <v>0</v>
      </c>
      <c r="I4723" s="99"/>
      <c r="J4723" s="61">
        <v>0</v>
      </c>
      <c r="K4723" s="100">
        <v>0</v>
      </c>
      <c r="L4723" s="101">
        <v>0</v>
      </c>
      <c r="M4723" s="62"/>
    </row>
    <row r="4724" spans="1:13" x14ac:dyDescent="0.3">
      <c r="A4724" s="62"/>
      <c r="B4724" s="6">
        <v>0</v>
      </c>
      <c r="C4724" s="7"/>
      <c r="D4724" s="3">
        <v>0</v>
      </c>
      <c r="E4724" s="4"/>
      <c r="F4724" s="5">
        <v>0</v>
      </c>
      <c r="G4724" s="26">
        <v>0</v>
      </c>
      <c r="H4724" s="89">
        <v>0</v>
      </c>
      <c r="I4724" s="99"/>
      <c r="J4724" s="61">
        <v>0</v>
      </c>
      <c r="K4724" s="100">
        <v>0</v>
      </c>
      <c r="L4724" s="101">
        <v>0</v>
      </c>
      <c r="M4724" s="62"/>
    </row>
    <row r="4725" spans="1:13" x14ac:dyDescent="0.3">
      <c r="A4725" s="62"/>
      <c r="B4725" s="6">
        <v>0</v>
      </c>
      <c r="C4725" s="7"/>
      <c r="D4725" s="3">
        <v>0</v>
      </c>
      <c r="E4725" s="4"/>
      <c r="F4725" s="5">
        <v>0</v>
      </c>
      <c r="G4725" s="26">
        <v>0</v>
      </c>
      <c r="H4725" s="89">
        <v>0</v>
      </c>
      <c r="I4725" s="99"/>
      <c r="J4725" s="61">
        <v>0</v>
      </c>
      <c r="K4725" s="100">
        <v>0</v>
      </c>
      <c r="L4725" s="101">
        <v>0</v>
      </c>
      <c r="M4725" s="62"/>
    </row>
    <row r="4726" spans="1:13" x14ac:dyDescent="0.3">
      <c r="A4726" s="62"/>
      <c r="B4726" s="6">
        <v>0</v>
      </c>
      <c r="C4726" s="7"/>
      <c r="D4726" s="3">
        <v>0</v>
      </c>
      <c r="E4726" s="4"/>
      <c r="F4726" s="5">
        <v>0</v>
      </c>
      <c r="G4726" s="26">
        <v>0</v>
      </c>
      <c r="H4726" s="89">
        <v>0</v>
      </c>
      <c r="I4726" s="99"/>
      <c r="J4726" s="61">
        <v>0</v>
      </c>
      <c r="K4726" s="100">
        <v>0</v>
      </c>
      <c r="L4726" s="101">
        <v>0</v>
      </c>
      <c r="M4726" s="62"/>
    </row>
    <row r="4727" spans="1:13" x14ac:dyDescent="0.3">
      <c r="A4727" s="62"/>
      <c r="B4727" s="6">
        <v>0</v>
      </c>
      <c r="C4727" s="7"/>
      <c r="D4727" s="3">
        <v>0</v>
      </c>
      <c r="E4727" s="4"/>
      <c r="F4727" s="5">
        <v>0</v>
      </c>
      <c r="G4727" s="26">
        <v>0</v>
      </c>
      <c r="H4727" s="89">
        <v>0</v>
      </c>
      <c r="I4727" s="99"/>
      <c r="J4727" s="61">
        <v>0</v>
      </c>
      <c r="K4727" s="100">
        <v>0</v>
      </c>
      <c r="L4727" s="101">
        <v>0</v>
      </c>
      <c r="M4727" s="62"/>
    </row>
    <row r="4728" spans="1:13" x14ac:dyDescent="0.3">
      <c r="A4728" s="62"/>
      <c r="B4728" s="6">
        <v>0</v>
      </c>
      <c r="C4728" s="7"/>
      <c r="D4728" s="3">
        <v>0</v>
      </c>
      <c r="E4728" s="4"/>
      <c r="F4728" s="5">
        <v>0</v>
      </c>
      <c r="G4728" s="26">
        <v>0</v>
      </c>
      <c r="H4728" s="89">
        <v>0</v>
      </c>
      <c r="I4728" s="99"/>
      <c r="J4728" s="61">
        <v>0</v>
      </c>
      <c r="K4728" s="100">
        <v>0</v>
      </c>
      <c r="L4728" s="101">
        <v>0</v>
      </c>
      <c r="M4728" s="62"/>
    </row>
    <row r="4729" spans="1:13" x14ac:dyDescent="0.3">
      <c r="A4729" s="62"/>
      <c r="B4729" s="6">
        <v>0</v>
      </c>
      <c r="C4729" s="7"/>
      <c r="D4729" s="3">
        <v>0</v>
      </c>
      <c r="E4729" s="4"/>
      <c r="F4729" s="5">
        <v>0</v>
      </c>
      <c r="G4729" s="26">
        <v>0</v>
      </c>
      <c r="H4729" s="89">
        <v>0</v>
      </c>
      <c r="I4729" s="99"/>
      <c r="J4729" s="61">
        <v>0</v>
      </c>
      <c r="K4729" s="100">
        <v>0</v>
      </c>
      <c r="L4729" s="101">
        <v>0</v>
      </c>
      <c r="M4729" s="62"/>
    </row>
    <row r="4730" spans="1:13" x14ac:dyDescent="0.3">
      <c r="A4730" s="62"/>
      <c r="B4730" s="6">
        <v>0</v>
      </c>
      <c r="C4730" s="7"/>
      <c r="D4730" s="3">
        <v>0</v>
      </c>
      <c r="E4730" s="4"/>
      <c r="F4730" s="5">
        <v>0</v>
      </c>
      <c r="G4730" s="26">
        <v>0</v>
      </c>
      <c r="H4730" s="89">
        <v>0</v>
      </c>
      <c r="I4730" s="99"/>
      <c r="J4730" s="61">
        <v>0</v>
      </c>
      <c r="K4730" s="100">
        <v>0</v>
      </c>
      <c r="L4730" s="101">
        <v>0</v>
      </c>
      <c r="M4730" s="62"/>
    </row>
    <row r="4731" spans="1:13" x14ac:dyDescent="0.3">
      <c r="A4731" s="62"/>
      <c r="B4731" s="6">
        <v>0</v>
      </c>
      <c r="C4731" s="7"/>
      <c r="D4731" s="3">
        <v>0</v>
      </c>
      <c r="E4731" s="4"/>
      <c r="F4731" s="5">
        <v>0</v>
      </c>
      <c r="G4731" s="26">
        <v>0</v>
      </c>
      <c r="H4731" s="89">
        <v>0</v>
      </c>
      <c r="I4731" s="99"/>
      <c r="J4731" s="61">
        <v>0</v>
      </c>
      <c r="K4731" s="100">
        <v>0</v>
      </c>
      <c r="L4731" s="101">
        <v>0</v>
      </c>
      <c r="M4731" s="62"/>
    </row>
    <row r="4732" spans="1:13" x14ac:dyDescent="0.3">
      <c r="A4732" s="62"/>
      <c r="B4732" s="6">
        <v>0</v>
      </c>
      <c r="C4732" s="7"/>
      <c r="D4732" s="3">
        <v>0</v>
      </c>
      <c r="E4732" s="4"/>
      <c r="F4732" s="5">
        <v>0</v>
      </c>
      <c r="G4732" s="26">
        <v>0</v>
      </c>
      <c r="H4732" s="89">
        <v>0</v>
      </c>
      <c r="I4732" s="99"/>
      <c r="J4732" s="61">
        <v>0</v>
      </c>
      <c r="K4732" s="100">
        <v>0</v>
      </c>
      <c r="L4732" s="101">
        <v>0</v>
      </c>
      <c r="M4732" s="62"/>
    </row>
    <row r="4733" spans="1:13" x14ac:dyDescent="0.3">
      <c r="A4733" s="62"/>
      <c r="B4733" s="58" t="s">
        <v>62</v>
      </c>
      <c r="C4733" s="46"/>
      <c r="D4733" s="37"/>
      <c r="E4733" s="38"/>
      <c r="F4733" s="39"/>
      <c r="G4733" s="193">
        <v>455</v>
      </c>
      <c r="H4733" s="106" t="s">
        <v>62</v>
      </c>
      <c r="I4733" s="103"/>
      <c r="J4733" s="85"/>
      <c r="K4733" s="104" t="s">
        <v>156</v>
      </c>
      <c r="L4733" s="95">
        <v>0.99493131693919767</v>
      </c>
      <c r="M4733" s="62"/>
    </row>
    <row r="4734" spans="1:13" x14ac:dyDescent="0.3">
      <c r="A4734" s="62"/>
      <c r="B4734" s="194" t="s">
        <v>63</v>
      </c>
      <c r="C4734" s="195"/>
      <c r="D4734" s="196"/>
      <c r="E4734" s="197"/>
      <c r="F4734" s="155"/>
      <c r="G4734" s="197"/>
      <c r="H4734" s="115"/>
      <c r="I4734" s="202"/>
      <c r="J4734" s="203"/>
      <c r="K4734" s="178"/>
      <c r="L4734" s="204">
        <v>0</v>
      </c>
      <c r="M4734" s="62"/>
    </row>
    <row r="4735" spans="1:13" ht="28.8" x14ac:dyDescent="0.3">
      <c r="A4735" s="62"/>
      <c r="B4735" s="53" t="s">
        <v>53</v>
      </c>
      <c r="C4735" s="210"/>
      <c r="D4735" s="211" t="s">
        <v>0</v>
      </c>
      <c r="E4735" s="201" t="s">
        <v>1</v>
      </c>
      <c r="F4735" s="156" t="s">
        <v>61</v>
      </c>
      <c r="G4735" s="188" t="s">
        <v>56</v>
      </c>
      <c r="H4735" s="111" t="s">
        <v>158</v>
      </c>
      <c r="I4735" s="112" t="s">
        <v>159</v>
      </c>
      <c r="J4735" s="112" t="s">
        <v>160</v>
      </c>
      <c r="K4735" s="113" t="s">
        <v>161</v>
      </c>
      <c r="L4735" s="114" t="s">
        <v>162</v>
      </c>
      <c r="M4735" s="62"/>
    </row>
    <row r="4736" spans="1:13" x14ac:dyDescent="0.3">
      <c r="A4736" s="62"/>
      <c r="B4736" s="6">
        <v>0</v>
      </c>
      <c r="C4736" s="7"/>
      <c r="D4736" s="3">
        <v>0</v>
      </c>
      <c r="E4736" s="26"/>
      <c r="F4736" s="5">
        <v>0</v>
      </c>
      <c r="G4736" s="191">
        <v>0</v>
      </c>
      <c r="H4736" s="170">
        <v>0</v>
      </c>
      <c r="I4736" s="171"/>
      <c r="J4736" s="192">
        <v>0</v>
      </c>
      <c r="K4736" s="172">
        <v>0</v>
      </c>
      <c r="L4736" s="173">
        <v>0</v>
      </c>
      <c r="M4736" s="62"/>
    </row>
    <row r="4737" spans="1:13" x14ac:dyDescent="0.3">
      <c r="A4737" s="62"/>
      <c r="B4737" s="6">
        <v>0</v>
      </c>
      <c r="C4737" s="7"/>
      <c r="D4737" s="3">
        <v>0</v>
      </c>
      <c r="E4737" s="26"/>
      <c r="F4737" s="5">
        <v>0</v>
      </c>
      <c r="G4737" s="26">
        <v>0</v>
      </c>
      <c r="H4737" s="89">
        <v>0</v>
      </c>
      <c r="I4737" s="99"/>
      <c r="J4737" s="61">
        <v>0</v>
      </c>
      <c r="K4737" s="100">
        <v>0</v>
      </c>
      <c r="L4737" s="101">
        <v>0</v>
      </c>
      <c r="M4737" s="62"/>
    </row>
    <row r="4738" spans="1:13" x14ac:dyDescent="0.3">
      <c r="A4738" s="62"/>
      <c r="B4738" s="6">
        <v>0</v>
      </c>
      <c r="C4738" s="7"/>
      <c r="D4738" s="3">
        <v>0</v>
      </c>
      <c r="E4738" s="26"/>
      <c r="F4738" s="5">
        <v>0</v>
      </c>
      <c r="G4738" s="26">
        <v>0</v>
      </c>
      <c r="H4738" s="89">
        <v>0</v>
      </c>
      <c r="I4738" s="99"/>
      <c r="J4738" s="61">
        <v>0</v>
      </c>
      <c r="K4738" s="100">
        <v>0</v>
      </c>
      <c r="L4738" s="101">
        <v>0</v>
      </c>
      <c r="M4738" s="62"/>
    </row>
    <row r="4739" spans="1:13" x14ac:dyDescent="0.3">
      <c r="A4739" s="62"/>
      <c r="B4739" s="6">
        <v>0</v>
      </c>
      <c r="C4739" s="7"/>
      <c r="D4739" s="3">
        <v>0</v>
      </c>
      <c r="E4739" s="26"/>
      <c r="F4739" s="5">
        <v>0</v>
      </c>
      <c r="G4739" s="26">
        <v>0</v>
      </c>
      <c r="H4739" s="89">
        <v>0</v>
      </c>
      <c r="I4739" s="99"/>
      <c r="J4739" s="61">
        <v>0</v>
      </c>
      <c r="K4739" s="100">
        <v>0</v>
      </c>
      <c r="L4739" s="101">
        <v>0</v>
      </c>
      <c r="M4739" s="62"/>
    </row>
    <row r="4740" spans="1:13" x14ac:dyDescent="0.3">
      <c r="A4740" s="62"/>
      <c r="B4740" s="6">
        <v>0</v>
      </c>
      <c r="C4740" s="7"/>
      <c r="D4740" s="3">
        <v>0</v>
      </c>
      <c r="E4740" s="26"/>
      <c r="F4740" s="5">
        <v>0</v>
      </c>
      <c r="G4740" s="26">
        <v>0</v>
      </c>
      <c r="H4740" s="89">
        <v>0</v>
      </c>
      <c r="I4740" s="99"/>
      <c r="J4740" s="61">
        <v>0</v>
      </c>
      <c r="K4740" s="100">
        <v>0</v>
      </c>
      <c r="L4740" s="101">
        <v>0</v>
      </c>
      <c r="M4740" s="62"/>
    </row>
    <row r="4741" spans="1:13" ht="15" thickBot="1" x14ac:dyDescent="0.35">
      <c r="A4741" s="62"/>
      <c r="B4741" s="59" t="s">
        <v>64</v>
      </c>
      <c r="C4741" s="42"/>
      <c r="D4741" s="43"/>
      <c r="E4741" s="44"/>
      <c r="F4741" s="45"/>
      <c r="G4741" s="191">
        <v>0</v>
      </c>
      <c r="H4741" s="106" t="s">
        <v>64</v>
      </c>
      <c r="I4741" s="103"/>
      <c r="J4741" s="85"/>
      <c r="K4741" s="104" t="s">
        <v>156</v>
      </c>
      <c r="L4741" s="95">
        <v>0</v>
      </c>
      <c r="M4741" s="62"/>
    </row>
    <row r="4742" spans="1:13" x14ac:dyDescent="0.3">
      <c r="A4742" s="62"/>
      <c r="B4742" s="64"/>
      <c r="C4742" s="68"/>
      <c r="D4742" s="69" t="s">
        <v>65</v>
      </c>
      <c r="E4742" s="70"/>
      <c r="F4742" s="71"/>
      <c r="G4742" s="88">
        <v>457.31799999999998</v>
      </c>
      <c r="H4742" s="179"/>
      <c r="I4742" s="212"/>
      <c r="J4742" s="213"/>
      <c r="K4742" s="214"/>
      <c r="L4742" s="180"/>
      <c r="M4742" s="62"/>
    </row>
    <row r="4743" spans="1:13" x14ac:dyDescent="0.3">
      <c r="A4743" s="62"/>
      <c r="B4743" s="63"/>
      <c r="C4743" s="68"/>
      <c r="D4743" s="72" t="s">
        <v>7</v>
      </c>
      <c r="E4743" s="215"/>
      <c r="F4743" s="181">
        <v>0.1</v>
      </c>
      <c r="G4743" s="215">
        <v>45.731999999999999</v>
      </c>
      <c r="H4743" s="120"/>
      <c r="I4743" s="124"/>
      <c r="J4743" s="141"/>
      <c r="K4743" s="125"/>
      <c r="L4743" s="119"/>
      <c r="M4743" s="62"/>
    </row>
    <row r="4744" spans="1:13" x14ac:dyDescent="0.3">
      <c r="A4744" s="62"/>
      <c r="B4744" s="63"/>
      <c r="C4744" s="68"/>
      <c r="D4744" s="72" t="s">
        <v>8</v>
      </c>
      <c r="E4744" s="215"/>
      <c r="F4744" s="181">
        <v>0.1</v>
      </c>
      <c r="G4744" s="215">
        <v>45.731999999999999</v>
      </c>
      <c r="H4744" s="120"/>
      <c r="I4744" s="124"/>
      <c r="J4744" s="141"/>
      <c r="K4744" s="125"/>
      <c r="L4744" s="119"/>
      <c r="M4744" s="62"/>
    </row>
    <row r="4745" spans="1:13" x14ac:dyDescent="0.3">
      <c r="A4745" s="62"/>
      <c r="B4745" s="63" t="s">
        <v>66</v>
      </c>
      <c r="C4745" s="68"/>
      <c r="D4745" s="75" t="s">
        <v>67</v>
      </c>
      <c r="E4745" s="76"/>
      <c r="F4745" s="71"/>
      <c r="G4745" s="76">
        <v>548.78200000000004</v>
      </c>
      <c r="H4745" s="120"/>
      <c r="I4745" s="124"/>
      <c r="J4745" s="141"/>
      <c r="K4745" s="125"/>
      <c r="L4745" s="119"/>
      <c r="M4745" s="62"/>
    </row>
    <row r="4746" spans="1:13" ht="15" thickBot="1" x14ac:dyDescent="0.35">
      <c r="A4746" s="62"/>
      <c r="B4746" s="63"/>
      <c r="C4746" s="68"/>
      <c r="D4746" s="77" t="s">
        <v>68</v>
      </c>
      <c r="E4746" s="78"/>
      <c r="F4746" s="79"/>
      <c r="G4746" s="78">
        <v>548.78</v>
      </c>
      <c r="H4746" s="134">
        <v>1</v>
      </c>
      <c r="I4746" s="126"/>
      <c r="J4746" s="142"/>
      <c r="K4746" s="127"/>
      <c r="L4746" s="135">
        <v>0.99879252511381578</v>
      </c>
      <c r="M4746" s="62"/>
    </row>
    <row r="4747" spans="1:13" x14ac:dyDescent="0.3">
      <c r="A4747" s="62"/>
      <c r="B4747" s="63"/>
      <c r="C4747" s="68"/>
      <c r="D4747" s="80"/>
      <c r="E4747" s="67"/>
      <c r="F4747" s="65"/>
      <c r="G4747" s="67"/>
      <c r="H4747" s="47"/>
      <c r="I4747" s="47"/>
      <c r="J4747" s="60"/>
      <c r="K4747" s="47"/>
      <c r="L4747" s="47"/>
      <c r="M4747" s="62"/>
    </row>
    <row r="4748" spans="1:13" x14ac:dyDescent="0.3">
      <c r="A4748" s="62"/>
      <c r="B4748" s="63"/>
      <c r="C4748" s="68"/>
      <c r="D4748" s="80"/>
      <c r="E4748" s="67"/>
      <c r="F4748" s="65"/>
      <c r="G4748" s="67"/>
      <c r="H4748" s="47"/>
      <c r="I4748" s="47"/>
      <c r="J4748" s="60"/>
      <c r="K4748" s="47"/>
      <c r="L4748" s="47"/>
      <c r="M4748" s="62"/>
    </row>
    <row r="4749" spans="1:13" x14ac:dyDescent="0.3">
      <c r="A4749" s="62"/>
      <c r="B4749" s="63"/>
      <c r="C4749" s="68"/>
      <c r="D4749" s="80"/>
      <c r="E4749" s="67"/>
      <c r="F4749" s="65"/>
      <c r="G4749" s="67"/>
      <c r="H4749" s="47"/>
      <c r="I4749" s="47"/>
      <c r="J4749" s="60"/>
      <c r="K4749" s="47"/>
      <c r="L4749" s="47"/>
      <c r="M4749" s="62"/>
    </row>
    <row r="4750" spans="1:13" x14ac:dyDescent="0.3">
      <c r="A4750" s="62"/>
      <c r="B4750" s="136" t="s">
        <v>1808</v>
      </c>
      <c r="C4750" s="81"/>
      <c r="D4750" s="80"/>
      <c r="E4750" s="67"/>
      <c r="F4750" s="82"/>
      <c r="G4750" s="82"/>
      <c r="H4750" s="47"/>
      <c r="I4750" s="47"/>
      <c r="J4750" s="60"/>
      <c r="K4750" s="47"/>
      <c r="L4750" s="47"/>
      <c r="M4750" s="62"/>
    </row>
    <row r="4751" spans="1:13" x14ac:dyDescent="0.3">
      <c r="A4751" s="62"/>
      <c r="B4751" s="216" t="s">
        <v>6</v>
      </c>
      <c r="C4751" s="217"/>
      <c r="D4751" s="80"/>
      <c r="E4751" s="67"/>
      <c r="F4751" s="62"/>
      <c r="G4751" s="62"/>
      <c r="H4751" s="47"/>
      <c r="I4751" s="47"/>
      <c r="J4751" s="60"/>
      <c r="K4751" s="47"/>
      <c r="L4751" s="47"/>
      <c r="M4751" s="62"/>
    </row>
    <row r="4752" spans="1:13" x14ac:dyDescent="0.3">
      <c r="A4752" s="62"/>
      <c r="B4752" s="84"/>
      <c r="C4752" s="62"/>
      <c r="D4752" s="80"/>
      <c r="E4752" s="67"/>
      <c r="F4752" s="62"/>
      <c r="G4752" s="62"/>
      <c r="H4752" s="47"/>
      <c r="I4752" s="47"/>
      <c r="J4752" s="60"/>
      <c r="K4752" s="47"/>
      <c r="L4752" s="47"/>
      <c r="M4752" s="62"/>
    </row>
    <row r="4753" spans="1:13" x14ac:dyDescent="0.3">
      <c r="A4753" s="62"/>
      <c r="B4753" s="129"/>
      <c r="C4753" s="129"/>
      <c r="D4753" s="129"/>
      <c r="J4753" s="1"/>
    </row>
    <row r="4754" spans="1:13" x14ac:dyDescent="0.3">
      <c r="A4754" s="62"/>
      <c r="B4754" s="130"/>
      <c r="C4754" s="130"/>
      <c r="D4754" s="130"/>
      <c r="J4754" s="1"/>
    </row>
    <row r="4755" spans="1:13" ht="15.6" x14ac:dyDescent="0.3">
      <c r="A4755" s="62"/>
      <c r="B4755" s="47"/>
      <c r="C4755" s="47"/>
      <c r="D4755" s="715" t="s">
        <v>166</v>
      </c>
      <c r="E4755" s="715"/>
      <c r="F4755" s="715"/>
      <c r="J4755" s="1"/>
    </row>
    <row r="4756" spans="1:13" x14ac:dyDescent="0.3">
      <c r="A4756" s="62"/>
      <c r="B4756" s="132"/>
      <c r="C4756" s="132"/>
      <c r="D4756" s="132"/>
      <c r="J4756" s="1"/>
    </row>
    <row r="4757" spans="1:13" ht="82.2" customHeight="1" x14ac:dyDescent="0.3">
      <c r="A4757" s="62"/>
      <c r="B4757" s="710" t="s">
        <v>1809</v>
      </c>
      <c r="C4757" s="710"/>
      <c r="D4757" s="710"/>
      <c r="E4757" s="710"/>
      <c r="F4757" s="710"/>
      <c r="G4757" s="710"/>
      <c r="H4757" s="710"/>
      <c r="I4757" s="710"/>
      <c r="J4757" s="710"/>
      <c r="K4757" s="710"/>
      <c r="L4757" s="710"/>
    </row>
    <row r="4758" spans="1:13" x14ac:dyDescent="0.3">
      <c r="A4758" s="62"/>
      <c r="B4758" s="63"/>
      <c r="C4758" s="9"/>
      <c r="D4758" s="10"/>
      <c r="E4758" s="11"/>
      <c r="F4758" s="12"/>
      <c r="G4758" s="13"/>
      <c r="H4758" s="47"/>
      <c r="I4758" s="47"/>
      <c r="J4758" s="60"/>
      <c r="K4758" s="47"/>
      <c r="L4758" s="47"/>
      <c r="M4758" s="62"/>
    </row>
    <row r="4759" spans="1:13" x14ac:dyDescent="0.3">
      <c r="A4759" s="62"/>
      <c r="B4759" s="48" t="s">
        <v>48</v>
      </c>
      <c r="C4759" s="9"/>
      <c r="D4759" s="10"/>
      <c r="E4759" s="11"/>
      <c r="F4759" s="11"/>
      <c r="G4759" s="11"/>
      <c r="H4759" s="47"/>
      <c r="I4759" s="47"/>
      <c r="J4759" s="60"/>
      <c r="K4759" s="47"/>
      <c r="L4759" s="47"/>
      <c r="M4759" s="62"/>
    </row>
    <row r="4760" spans="1:13" x14ac:dyDescent="0.3">
      <c r="A4760" s="62"/>
      <c r="B4760" s="64" t="s">
        <v>49</v>
      </c>
      <c r="C4760" s="62" t="s">
        <v>1136</v>
      </c>
      <c r="D4760" s="62"/>
      <c r="E4760" s="62"/>
      <c r="F4760" s="47"/>
      <c r="G4760" s="47"/>
      <c r="H4760" s="47"/>
      <c r="I4760" s="65" t="s">
        <v>50</v>
      </c>
      <c r="J4760" s="68" t="s">
        <v>2</v>
      </c>
      <c r="K4760" s="47"/>
      <c r="L4760" s="47"/>
      <c r="M4760" s="62"/>
    </row>
    <row r="4761" spans="1:13" ht="15" thickBot="1" x14ac:dyDescent="0.35">
      <c r="A4761" s="62"/>
      <c r="B4761" s="64" t="s">
        <v>51</v>
      </c>
      <c r="C4761" s="62" t="s">
        <v>650</v>
      </c>
      <c r="D4761" s="62"/>
      <c r="E4761" s="62"/>
      <c r="F4761" s="47"/>
      <c r="G4761" s="62" t="s">
        <v>604</v>
      </c>
      <c r="H4761" s="47"/>
      <c r="I4761" s="47"/>
      <c r="J4761" s="60"/>
      <c r="K4761" s="47"/>
      <c r="L4761" s="47"/>
      <c r="M4761" s="62"/>
    </row>
    <row r="4762" spans="1:13" ht="15" thickTop="1" x14ac:dyDescent="0.3">
      <c r="A4762" s="62"/>
      <c r="B4762" s="49" t="s">
        <v>52</v>
      </c>
      <c r="C4762" s="14"/>
      <c r="D4762" s="15"/>
      <c r="E4762" s="16"/>
      <c r="F4762" s="17"/>
      <c r="G4762" s="16"/>
      <c r="H4762" s="711" t="s">
        <v>164</v>
      </c>
      <c r="I4762" s="712"/>
      <c r="J4762" s="712"/>
      <c r="K4762" s="712"/>
      <c r="L4762" s="713"/>
      <c r="M4762" s="62"/>
    </row>
    <row r="4763" spans="1:13" ht="28.8" x14ac:dyDescent="0.3">
      <c r="A4763" s="62"/>
      <c r="B4763" s="186" t="s">
        <v>53</v>
      </c>
      <c r="C4763" s="187" t="s">
        <v>1</v>
      </c>
      <c r="D4763" s="161" t="s">
        <v>54</v>
      </c>
      <c r="E4763" s="188" t="s">
        <v>23</v>
      </c>
      <c r="F4763" s="188" t="s">
        <v>55</v>
      </c>
      <c r="G4763" s="188" t="s">
        <v>56</v>
      </c>
      <c r="H4763" s="90" t="s">
        <v>158</v>
      </c>
      <c r="I4763" s="169" t="s">
        <v>159</v>
      </c>
      <c r="J4763" s="169" t="s">
        <v>160</v>
      </c>
      <c r="K4763" s="169" t="s">
        <v>161</v>
      </c>
      <c r="L4763" s="92" t="s">
        <v>162</v>
      </c>
      <c r="M4763" s="62"/>
    </row>
    <row r="4764" spans="1:13" x14ac:dyDescent="0.3">
      <c r="A4764" s="62"/>
      <c r="B4764" s="571" t="e">
        <v>#N/A</v>
      </c>
      <c r="C4764" s="572">
        <v>1</v>
      </c>
      <c r="D4764" s="573">
        <v>0</v>
      </c>
      <c r="E4764" s="574">
        <v>0</v>
      </c>
      <c r="F4764" s="505">
        <v>0.1</v>
      </c>
      <c r="G4764" s="574">
        <v>0</v>
      </c>
      <c r="H4764" s="576">
        <v>0</v>
      </c>
      <c r="I4764" s="171"/>
      <c r="J4764" s="577">
        <v>0</v>
      </c>
      <c r="K4764" s="578">
        <v>0</v>
      </c>
      <c r="L4764" s="579">
        <v>0</v>
      </c>
      <c r="M4764" s="560"/>
    </row>
    <row r="4765" spans="1:13" x14ac:dyDescent="0.3">
      <c r="A4765" s="62"/>
      <c r="B4765" s="563">
        <v>0</v>
      </c>
      <c r="C4765" s="564"/>
      <c r="D4765" s="565">
        <v>0</v>
      </c>
      <c r="E4765" s="566">
        <v>0</v>
      </c>
      <c r="F4765" s="552"/>
      <c r="G4765" s="566">
        <v>0</v>
      </c>
      <c r="H4765" s="567">
        <v>0</v>
      </c>
      <c r="I4765" s="99"/>
      <c r="J4765" s="568">
        <v>0</v>
      </c>
      <c r="K4765" s="569">
        <v>0</v>
      </c>
      <c r="L4765" s="570">
        <v>0</v>
      </c>
      <c r="M4765" s="560"/>
    </row>
    <row r="4766" spans="1:13" x14ac:dyDescent="0.3">
      <c r="A4766" s="62"/>
      <c r="B4766" s="6">
        <v>0</v>
      </c>
      <c r="C4766" s="25"/>
      <c r="D4766" s="3">
        <v>0</v>
      </c>
      <c r="E4766" s="26">
        <v>0</v>
      </c>
      <c r="F4766" s="27"/>
      <c r="G4766" s="26">
        <v>0</v>
      </c>
      <c r="H4766" s="89">
        <v>0</v>
      </c>
      <c r="I4766" s="99"/>
      <c r="J4766" s="61">
        <v>0</v>
      </c>
      <c r="K4766" s="100">
        <v>0</v>
      </c>
      <c r="L4766" s="101">
        <v>0</v>
      </c>
      <c r="M4766" s="62"/>
    </row>
    <row r="4767" spans="1:13" x14ac:dyDescent="0.3">
      <c r="A4767" s="62"/>
      <c r="B4767" s="6">
        <v>0</v>
      </c>
      <c r="C4767" s="25"/>
      <c r="D4767" s="3">
        <v>0</v>
      </c>
      <c r="E4767" s="26">
        <v>0</v>
      </c>
      <c r="F4767" s="27"/>
      <c r="G4767" s="26">
        <v>0</v>
      </c>
      <c r="H4767" s="89">
        <v>0</v>
      </c>
      <c r="I4767" s="99"/>
      <c r="J4767" s="61">
        <v>0</v>
      </c>
      <c r="K4767" s="100">
        <v>0</v>
      </c>
      <c r="L4767" s="101">
        <v>0</v>
      </c>
      <c r="M4767" s="62"/>
    </row>
    <row r="4768" spans="1:13" x14ac:dyDescent="0.3">
      <c r="A4768" s="62"/>
      <c r="B4768" s="6">
        <v>0</v>
      </c>
      <c r="C4768" s="25"/>
      <c r="D4768" s="3">
        <v>0</v>
      </c>
      <c r="E4768" s="26">
        <v>0</v>
      </c>
      <c r="F4768" s="27"/>
      <c r="G4768" s="26">
        <v>0</v>
      </c>
      <c r="H4768" s="89">
        <v>0</v>
      </c>
      <c r="I4768" s="99"/>
      <c r="J4768" s="61">
        <v>0</v>
      </c>
      <c r="K4768" s="100">
        <v>0</v>
      </c>
      <c r="L4768" s="101">
        <v>0</v>
      </c>
      <c r="M4768" s="62"/>
    </row>
    <row r="4769" spans="1:13" x14ac:dyDescent="0.3">
      <c r="A4769" s="62"/>
      <c r="B4769" s="6">
        <v>0</v>
      </c>
      <c r="C4769" s="25"/>
      <c r="D4769" s="3">
        <v>0</v>
      </c>
      <c r="E4769" s="26">
        <v>0</v>
      </c>
      <c r="F4769" s="27"/>
      <c r="G4769" s="26">
        <v>0</v>
      </c>
      <c r="H4769" s="89">
        <v>0</v>
      </c>
      <c r="I4769" s="99"/>
      <c r="J4769" s="61">
        <v>0</v>
      </c>
      <c r="K4769" s="100">
        <v>0</v>
      </c>
      <c r="L4769" s="101">
        <v>0</v>
      </c>
      <c r="M4769" s="62"/>
    </row>
    <row r="4770" spans="1:13" x14ac:dyDescent="0.3">
      <c r="A4770" s="62"/>
      <c r="B4770" s="6" t="s">
        <v>1562</v>
      </c>
      <c r="C4770" s="25"/>
      <c r="D4770" s="3">
        <v>0</v>
      </c>
      <c r="E4770" s="26">
        <v>0</v>
      </c>
      <c r="F4770" s="27"/>
      <c r="G4770" s="26">
        <v>6.6000000000000003E-2</v>
      </c>
      <c r="H4770" s="89">
        <v>2.2426095820591234E-2</v>
      </c>
      <c r="I4770" s="99"/>
      <c r="J4770" s="61" t="s">
        <v>165</v>
      </c>
      <c r="K4770" s="100">
        <v>0.4</v>
      </c>
      <c r="L4770" s="101">
        <v>8.9704383282364943E-3</v>
      </c>
      <c r="M4770" s="62"/>
    </row>
    <row r="4771" spans="1:13" x14ac:dyDescent="0.3">
      <c r="A4771" s="62"/>
      <c r="B4771" s="6" t="s">
        <v>57</v>
      </c>
      <c r="C4771" s="25"/>
      <c r="D4771" s="28"/>
      <c r="E4771" s="26"/>
      <c r="F4771" s="27"/>
      <c r="G4771" s="193">
        <v>6.6000000000000003E-2</v>
      </c>
      <c r="H4771" s="102" t="s">
        <v>57</v>
      </c>
      <c r="I4771" s="103"/>
      <c r="J4771" s="85"/>
      <c r="K4771" s="104" t="s">
        <v>156</v>
      </c>
      <c r="L4771" s="105">
        <v>8.9704383282364943E-3</v>
      </c>
      <c r="M4771" s="62"/>
    </row>
    <row r="4772" spans="1:13" x14ac:dyDescent="0.3">
      <c r="A4772" s="62"/>
      <c r="B4772" s="194" t="s">
        <v>22</v>
      </c>
      <c r="C4772" s="195"/>
      <c r="D4772" s="196"/>
      <c r="E4772" s="197"/>
      <c r="F4772" s="155"/>
      <c r="G4772" s="87"/>
      <c r="H4772" s="107"/>
      <c r="I4772" s="174"/>
      <c r="J4772" s="175"/>
      <c r="K4772" s="176"/>
      <c r="L4772" s="110"/>
      <c r="M4772" s="62"/>
    </row>
    <row r="4773" spans="1:13" ht="28.8" x14ac:dyDescent="0.3">
      <c r="A4773" s="62"/>
      <c r="B4773" s="198" t="s">
        <v>58</v>
      </c>
      <c r="C4773" s="199" t="s">
        <v>1</v>
      </c>
      <c r="D4773" s="200" t="s">
        <v>59</v>
      </c>
      <c r="E4773" s="156" t="s">
        <v>23</v>
      </c>
      <c r="F4773" s="156" t="s">
        <v>55</v>
      </c>
      <c r="G4773" s="201" t="s">
        <v>56</v>
      </c>
      <c r="H4773" s="90" t="s">
        <v>158</v>
      </c>
      <c r="I4773" s="169" t="s">
        <v>159</v>
      </c>
      <c r="J4773" s="169" t="s">
        <v>160</v>
      </c>
      <c r="K4773" s="177" t="s">
        <v>161</v>
      </c>
      <c r="L4773" s="92" t="s">
        <v>162</v>
      </c>
      <c r="M4773" s="62"/>
    </row>
    <row r="4774" spans="1:13" x14ac:dyDescent="0.3">
      <c r="A4774" s="62"/>
      <c r="B4774" s="8">
        <v>0</v>
      </c>
      <c r="C4774" s="25">
        <v>1</v>
      </c>
      <c r="D4774" s="3">
        <v>4.0999999999999996</v>
      </c>
      <c r="E4774" s="26">
        <v>4.0999999999999996</v>
      </c>
      <c r="F4774" s="26">
        <v>0.1</v>
      </c>
      <c r="G4774" s="26">
        <v>0.41</v>
      </c>
      <c r="H4774" s="170">
        <v>0.13931362555215765</v>
      </c>
      <c r="I4774" s="171"/>
      <c r="J4774" s="61" t="s">
        <v>163</v>
      </c>
      <c r="K4774" s="100">
        <v>1</v>
      </c>
      <c r="L4774" s="173">
        <v>0.13931362555215765</v>
      </c>
      <c r="M4774" s="62"/>
    </row>
    <row r="4775" spans="1:13" x14ac:dyDescent="0.3">
      <c r="A4775" s="62"/>
      <c r="B4775" s="8" t="s">
        <v>85</v>
      </c>
      <c r="C4775" s="25">
        <v>1</v>
      </c>
      <c r="D4775" s="3">
        <v>4.55</v>
      </c>
      <c r="E4775" s="26">
        <v>4.55</v>
      </c>
      <c r="F4775" s="26">
        <v>0.1</v>
      </c>
      <c r="G4775" s="26">
        <v>0.45500000000000002</v>
      </c>
      <c r="H4775" s="89">
        <v>0.1546041454298335</v>
      </c>
      <c r="I4775" s="99"/>
      <c r="J4775" s="61" t="s">
        <v>163</v>
      </c>
      <c r="K4775" s="100">
        <v>1</v>
      </c>
      <c r="L4775" s="101">
        <v>0.1546041454298335</v>
      </c>
      <c r="M4775" s="62"/>
    </row>
    <row r="4776" spans="1:13" x14ac:dyDescent="0.3">
      <c r="A4776" s="62"/>
      <c r="B4776" s="550" t="s">
        <v>86</v>
      </c>
      <c r="C4776" s="25">
        <v>1</v>
      </c>
      <c r="D4776" s="3">
        <v>4.55</v>
      </c>
      <c r="E4776" s="26">
        <v>4.55</v>
      </c>
      <c r="F4776" s="26">
        <v>0.1</v>
      </c>
      <c r="G4776" s="26">
        <v>0.45500000000000002</v>
      </c>
      <c r="H4776" s="89">
        <v>0.1546041454298335</v>
      </c>
      <c r="I4776" s="99"/>
      <c r="J4776" s="61" t="s">
        <v>163</v>
      </c>
      <c r="K4776" s="100">
        <v>1</v>
      </c>
      <c r="L4776" s="101">
        <v>0.1546041454298335</v>
      </c>
      <c r="M4776" s="62"/>
    </row>
    <row r="4777" spans="1:13" x14ac:dyDescent="0.3">
      <c r="A4777" s="62"/>
      <c r="B4777" s="8"/>
      <c r="C4777" s="25"/>
      <c r="D4777" s="3"/>
      <c r="E4777" s="26"/>
      <c r="F4777" s="27"/>
      <c r="G4777" s="26"/>
      <c r="H4777" s="89"/>
      <c r="I4777" s="99"/>
      <c r="J4777" s="61"/>
      <c r="K4777" s="100"/>
      <c r="L4777" s="101"/>
      <c r="M4777" s="62"/>
    </row>
    <row r="4778" spans="1:13" x14ac:dyDescent="0.3">
      <c r="A4778" s="62"/>
      <c r="B4778" s="8">
        <v>0</v>
      </c>
      <c r="C4778" s="25"/>
      <c r="D4778" s="3">
        <v>0</v>
      </c>
      <c r="E4778" s="26">
        <v>0</v>
      </c>
      <c r="F4778" s="27"/>
      <c r="G4778" s="26">
        <v>0</v>
      </c>
      <c r="H4778" s="89">
        <v>0</v>
      </c>
      <c r="I4778" s="99"/>
      <c r="J4778" s="61">
        <v>0</v>
      </c>
      <c r="K4778" s="100">
        <v>0</v>
      </c>
      <c r="L4778" s="101">
        <v>0</v>
      </c>
      <c r="M4778" s="62"/>
    </row>
    <row r="4779" spans="1:13" x14ac:dyDescent="0.3">
      <c r="A4779" s="62"/>
      <c r="B4779" s="8">
        <v>0</v>
      </c>
      <c r="C4779" s="25"/>
      <c r="D4779" s="3">
        <v>0</v>
      </c>
      <c r="E4779" s="26">
        <v>0</v>
      </c>
      <c r="F4779" s="27"/>
      <c r="G4779" s="26">
        <v>0</v>
      </c>
      <c r="H4779" s="89">
        <v>0</v>
      </c>
      <c r="I4779" s="99"/>
      <c r="J4779" s="61">
        <v>0</v>
      </c>
      <c r="K4779" s="100">
        <v>0</v>
      </c>
      <c r="L4779" s="101">
        <v>0</v>
      </c>
      <c r="M4779" s="62"/>
    </row>
    <row r="4780" spans="1:13" x14ac:dyDescent="0.3">
      <c r="A4780" s="62"/>
      <c r="B4780" s="8">
        <v>0</v>
      </c>
      <c r="C4780" s="25"/>
      <c r="D4780" s="3">
        <v>0</v>
      </c>
      <c r="E4780" s="26">
        <v>0</v>
      </c>
      <c r="F4780" s="27"/>
      <c r="G4780" s="26">
        <v>0</v>
      </c>
      <c r="H4780" s="89">
        <v>0</v>
      </c>
      <c r="I4780" s="99"/>
      <c r="J4780" s="61">
        <v>0</v>
      </c>
      <c r="K4780" s="100">
        <v>0</v>
      </c>
      <c r="L4780" s="101">
        <v>0</v>
      </c>
      <c r="M4780" s="62"/>
    </row>
    <row r="4781" spans="1:13" x14ac:dyDescent="0.3">
      <c r="A4781" s="62"/>
      <c r="B4781" s="8">
        <v>0</v>
      </c>
      <c r="C4781" s="25"/>
      <c r="D4781" s="3">
        <v>0</v>
      </c>
      <c r="E4781" s="26">
        <v>0</v>
      </c>
      <c r="F4781" s="27"/>
      <c r="G4781" s="26">
        <v>0</v>
      </c>
      <c r="H4781" s="89">
        <v>0</v>
      </c>
      <c r="I4781" s="99"/>
      <c r="J4781" s="61">
        <v>0</v>
      </c>
      <c r="K4781" s="100">
        <v>0</v>
      </c>
      <c r="L4781" s="101">
        <v>0</v>
      </c>
      <c r="M4781" s="62"/>
    </row>
    <row r="4782" spans="1:13" x14ac:dyDescent="0.3">
      <c r="A4782" s="62"/>
      <c r="B4782" s="8">
        <v>0</v>
      </c>
      <c r="C4782" s="25"/>
      <c r="D4782" s="3">
        <v>0</v>
      </c>
      <c r="E4782" s="26">
        <v>0</v>
      </c>
      <c r="F4782" s="27"/>
      <c r="G4782" s="26">
        <v>0</v>
      </c>
      <c r="H4782" s="89">
        <v>0</v>
      </c>
      <c r="I4782" s="99"/>
      <c r="J4782" s="61">
        <v>0</v>
      </c>
      <c r="K4782" s="100">
        <v>0</v>
      </c>
      <c r="L4782" s="101">
        <v>0</v>
      </c>
      <c r="M4782" s="62"/>
    </row>
    <row r="4783" spans="1:13" x14ac:dyDescent="0.3">
      <c r="A4783" s="62"/>
      <c r="B4783" s="6" t="s">
        <v>60</v>
      </c>
      <c r="C4783" s="25"/>
      <c r="D4783" s="28"/>
      <c r="E4783" s="26"/>
      <c r="F4783" s="27"/>
      <c r="G4783" s="193">
        <v>1.32</v>
      </c>
      <c r="H4783" s="106" t="s">
        <v>60</v>
      </c>
      <c r="I4783" s="103"/>
      <c r="J4783" s="85"/>
      <c r="K4783" s="104" t="s">
        <v>156</v>
      </c>
      <c r="L4783" s="95">
        <v>0.44852191641182459</v>
      </c>
      <c r="M4783" s="62"/>
    </row>
    <row r="4784" spans="1:13" x14ac:dyDescent="0.3">
      <c r="A4784" s="62"/>
      <c r="B4784" s="194" t="s">
        <v>38</v>
      </c>
      <c r="C4784" s="195"/>
      <c r="D4784" s="196"/>
      <c r="E4784" s="196"/>
      <c r="F4784" s="196"/>
      <c r="G4784" s="196"/>
      <c r="H4784" s="115"/>
      <c r="I4784" s="202"/>
      <c r="J4784" s="203"/>
      <c r="K4784" s="178"/>
      <c r="L4784" s="204"/>
      <c r="M4784" s="62"/>
    </row>
    <row r="4785" spans="1:13" ht="28.8" x14ac:dyDescent="0.3">
      <c r="A4785" s="62"/>
      <c r="B4785" s="53" t="s">
        <v>53</v>
      </c>
      <c r="C4785" s="195"/>
      <c r="D4785" s="205" t="s">
        <v>0</v>
      </c>
      <c r="E4785" s="206" t="s">
        <v>1</v>
      </c>
      <c r="F4785" s="207" t="s">
        <v>61</v>
      </c>
      <c r="G4785" s="188" t="s">
        <v>56</v>
      </c>
      <c r="H4785" s="111" t="s">
        <v>158</v>
      </c>
      <c r="I4785" s="112" t="s">
        <v>159</v>
      </c>
      <c r="J4785" s="112" t="s">
        <v>160</v>
      </c>
      <c r="K4785" s="113" t="s">
        <v>161</v>
      </c>
      <c r="L4785" s="114" t="s">
        <v>162</v>
      </c>
      <c r="M4785" s="62"/>
    </row>
    <row r="4786" spans="1:13" x14ac:dyDescent="0.3">
      <c r="A4786" s="62"/>
      <c r="B4786" s="189" t="s">
        <v>108</v>
      </c>
      <c r="C4786" s="195"/>
      <c r="D4786" s="190" t="s">
        <v>2</v>
      </c>
      <c r="E4786" s="153">
        <v>1</v>
      </c>
      <c r="F4786" s="154">
        <v>1.28</v>
      </c>
      <c r="G4786" s="191">
        <v>1.28</v>
      </c>
      <c r="H4786" s="170">
        <v>0.4349303431872239</v>
      </c>
      <c r="I4786" s="171"/>
      <c r="J4786" s="192" t="s">
        <v>163</v>
      </c>
      <c r="K4786" s="172">
        <v>1</v>
      </c>
      <c r="L4786" s="173">
        <v>0.4349303431872239</v>
      </c>
      <c r="M4786" s="521"/>
    </row>
    <row r="4787" spans="1:13" x14ac:dyDescent="0.3">
      <c r="A4787" s="62"/>
      <c r="B4787" s="6" t="s">
        <v>99</v>
      </c>
      <c r="C4787" s="7"/>
      <c r="D4787" s="3" t="s">
        <v>5</v>
      </c>
      <c r="E4787" s="4">
        <v>0.1</v>
      </c>
      <c r="F4787" s="5">
        <v>0.35</v>
      </c>
      <c r="G4787" s="26">
        <v>3.4999999999999996E-2</v>
      </c>
      <c r="H4787" s="89">
        <v>1.1892626571525653E-2</v>
      </c>
      <c r="I4787" s="99"/>
      <c r="J4787" s="61" t="s">
        <v>163</v>
      </c>
      <c r="K4787" s="100">
        <v>1</v>
      </c>
      <c r="L4787" s="101">
        <v>1.1892626571525653E-2</v>
      </c>
      <c r="M4787" s="521"/>
    </row>
    <row r="4788" spans="1:13" x14ac:dyDescent="0.3">
      <c r="A4788" s="62"/>
      <c r="B4788" s="6" t="s">
        <v>47</v>
      </c>
      <c r="C4788" s="7"/>
      <c r="D4788" s="3" t="s">
        <v>5</v>
      </c>
      <c r="E4788" s="4">
        <v>0.33</v>
      </c>
      <c r="F4788" s="5">
        <v>0.3</v>
      </c>
      <c r="G4788" s="26">
        <v>9.9000000000000005E-2</v>
      </c>
      <c r="H4788" s="89">
        <v>3.3639143730886854E-2</v>
      </c>
      <c r="I4788" s="99"/>
      <c r="J4788" s="61" t="s">
        <v>163</v>
      </c>
      <c r="K4788" s="100">
        <v>1</v>
      </c>
      <c r="L4788" s="101">
        <v>3.3639143730886854E-2</v>
      </c>
      <c r="M4788" s="62"/>
    </row>
    <row r="4789" spans="1:13" x14ac:dyDescent="0.3">
      <c r="A4789" s="62"/>
      <c r="B4789" s="6" t="s">
        <v>1450</v>
      </c>
      <c r="C4789" s="7"/>
      <c r="D4789" s="3" t="s">
        <v>5</v>
      </c>
      <c r="E4789" s="4">
        <v>1</v>
      </c>
      <c r="F4789" s="5">
        <v>0.1</v>
      </c>
      <c r="G4789" s="26">
        <v>0.1</v>
      </c>
      <c r="H4789" s="89">
        <v>3.3978933061501869E-2</v>
      </c>
      <c r="I4789" s="99"/>
      <c r="J4789" s="61" t="s">
        <v>163</v>
      </c>
      <c r="K4789" s="100">
        <v>1</v>
      </c>
      <c r="L4789" s="101">
        <v>3.3978933061501869E-2</v>
      </c>
      <c r="M4789" s="62"/>
    </row>
    <row r="4790" spans="1:13" x14ac:dyDescent="0.3">
      <c r="A4790" s="62"/>
      <c r="B4790" s="6" t="s">
        <v>42</v>
      </c>
      <c r="C4790" s="7"/>
      <c r="D4790" s="3" t="s">
        <v>5</v>
      </c>
      <c r="E4790" s="4">
        <v>0.1</v>
      </c>
      <c r="F4790" s="5">
        <v>0.43</v>
      </c>
      <c r="G4790" s="26">
        <v>4.3000000000000003E-2</v>
      </c>
      <c r="H4790" s="89">
        <v>1.4610941216445805E-2</v>
      </c>
      <c r="I4790" s="99"/>
      <c r="J4790" s="61" t="s">
        <v>163</v>
      </c>
      <c r="K4790" s="100">
        <v>1</v>
      </c>
      <c r="L4790" s="101">
        <v>1.4610941216445805E-2</v>
      </c>
      <c r="M4790" s="62"/>
    </row>
    <row r="4791" spans="1:13" x14ac:dyDescent="0.3">
      <c r="A4791" s="62"/>
      <c r="B4791" s="6">
        <v>0</v>
      </c>
      <c r="C4791" s="7"/>
      <c r="D4791" s="3">
        <v>0</v>
      </c>
      <c r="E4791" s="4"/>
      <c r="F4791" s="5">
        <v>0</v>
      </c>
      <c r="G4791" s="26">
        <v>0</v>
      </c>
      <c r="H4791" s="89">
        <v>0</v>
      </c>
      <c r="I4791" s="99"/>
      <c r="J4791" s="61">
        <v>0</v>
      </c>
      <c r="K4791" s="100">
        <v>0</v>
      </c>
      <c r="L4791" s="101">
        <v>0</v>
      </c>
      <c r="M4791" s="62"/>
    </row>
    <row r="4792" spans="1:13" x14ac:dyDescent="0.3">
      <c r="A4792" s="62"/>
      <c r="B4792" s="6">
        <v>0</v>
      </c>
      <c r="C4792" s="7"/>
      <c r="D4792" s="3">
        <v>0</v>
      </c>
      <c r="E4792" s="4"/>
      <c r="F4792" s="5">
        <v>0</v>
      </c>
      <c r="G4792" s="26">
        <v>0</v>
      </c>
      <c r="H4792" s="89">
        <v>0</v>
      </c>
      <c r="I4792" s="99"/>
      <c r="J4792" s="61">
        <v>0</v>
      </c>
      <c r="K4792" s="100">
        <v>0</v>
      </c>
      <c r="L4792" s="101">
        <v>0</v>
      </c>
      <c r="M4792" s="62"/>
    </row>
    <row r="4793" spans="1:13" x14ac:dyDescent="0.3">
      <c r="A4793" s="62"/>
      <c r="B4793" s="6">
        <v>0</v>
      </c>
      <c r="C4793" s="7"/>
      <c r="D4793" s="3">
        <v>0</v>
      </c>
      <c r="E4793" s="4"/>
      <c r="F4793" s="5">
        <v>0</v>
      </c>
      <c r="G4793" s="26">
        <v>0</v>
      </c>
      <c r="H4793" s="89">
        <v>0</v>
      </c>
      <c r="I4793" s="99"/>
      <c r="J4793" s="61">
        <v>0</v>
      </c>
      <c r="K4793" s="100">
        <v>0</v>
      </c>
      <c r="L4793" s="101">
        <v>0</v>
      </c>
      <c r="M4793" s="62"/>
    </row>
    <row r="4794" spans="1:13" x14ac:dyDescent="0.3">
      <c r="A4794" s="62"/>
      <c r="B4794" s="6">
        <v>0</v>
      </c>
      <c r="C4794" s="7"/>
      <c r="D4794" s="3">
        <v>0</v>
      </c>
      <c r="E4794" s="4"/>
      <c r="F4794" s="5">
        <v>0</v>
      </c>
      <c r="G4794" s="26">
        <v>0</v>
      </c>
      <c r="H4794" s="89">
        <v>0</v>
      </c>
      <c r="I4794" s="99"/>
      <c r="J4794" s="61">
        <v>0</v>
      </c>
      <c r="K4794" s="100">
        <v>0</v>
      </c>
      <c r="L4794" s="101">
        <v>0</v>
      </c>
      <c r="M4794" s="62"/>
    </row>
    <row r="4795" spans="1:13" x14ac:dyDescent="0.3">
      <c r="A4795" s="62"/>
      <c r="B4795" s="6">
        <v>0</v>
      </c>
      <c r="C4795" s="7"/>
      <c r="D4795" s="3">
        <v>0</v>
      </c>
      <c r="E4795" s="4"/>
      <c r="F4795" s="5">
        <v>0</v>
      </c>
      <c r="G4795" s="26">
        <v>0</v>
      </c>
      <c r="H4795" s="89">
        <v>0</v>
      </c>
      <c r="I4795" s="99"/>
      <c r="J4795" s="61">
        <v>0</v>
      </c>
      <c r="K4795" s="100">
        <v>0</v>
      </c>
      <c r="L4795" s="101">
        <v>0</v>
      </c>
      <c r="M4795" s="62"/>
    </row>
    <row r="4796" spans="1:13" x14ac:dyDescent="0.3">
      <c r="A4796" s="62"/>
      <c r="B4796" s="6">
        <v>0</v>
      </c>
      <c r="C4796" s="7"/>
      <c r="D4796" s="3">
        <v>0</v>
      </c>
      <c r="E4796" s="4"/>
      <c r="F4796" s="5">
        <v>0</v>
      </c>
      <c r="G4796" s="26">
        <v>0</v>
      </c>
      <c r="H4796" s="89">
        <v>0</v>
      </c>
      <c r="I4796" s="99"/>
      <c r="J4796" s="61">
        <v>0</v>
      </c>
      <c r="K4796" s="100">
        <v>0</v>
      </c>
      <c r="L4796" s="101">
        <v>0</v>
      </c>
      <c r="M4796" s="62"/>
    </row>
    <row r="4797" spans="1:13" x14ac:dyDescent="0.3">
      <c r="A4797" s="62"/>
      <c r="B4797" s="6">
        <v>0</v>
      </c>
      <c r="C4797" s="7"/>
      <c r="D4797" s="3">
        <v>0</v>
      </c>
      <c r="E4797" s="4"/>
      <c r="F4797" s="5">
        <v>0</v>
      </c>
      <c r="G4797" s="26">
        <v>0</v>
      </c>
      <c r="H4797" s="89">
        <v>0</v>
      </c>
      <c r="I4797" s="99"/>
      <c r="J4797" s="61">
        <v>0</v>
      </c>
      <c r="K4797" s="100">
        <v>0</v>
      </c>
      <c r="L4797" s="101">
        <v>0</v>
      </c>
      <c r="M4797" s="62"/>
    </row>
    <row r="4798" spans="1:13" x14ac:dyDescent="0.3">
      <c r="A4798" s="62"/>
      <c r="B4798" s="6">
        <v>0</v>
      </c>
      <c r="C4798" s="7"/>
      <c r="D4798" s="3">
        <v>0</v>
      </c>
      <c r="E4798" s="4"/>
      <c r="F4798" s="5">
        <v>0</v>
      </c>
      <c r="G4798" s="26">
        <v>0</v>
      </c>
      <c r="H4798" s="89">
        <v>0</v>
      </c>
      <c r="I4798" s="99"/>
      <c r="J4798" s="61">
        <v>0</v>
      </c>
      <c r="K4798" s="100">
        <v>0</v>
      </c>
      <c r="L4798" s="101">
        <v>0</v>
      </c>
      <c r="M4798" s="62"/>
    </row>
    <row r="4799" spans="1:13" x14ac:dyDescent="0.3">
      <c r="A4799" s="62"/>
      <c r="B4799" s="58" t="s">
        <v>62</v>
      </c>
      <c r="C4799" s="46"/>
      <c r="D4799" s="37"/>
      <c r="E4799" s="38"/>
      <c r="F4799" s="39"/>
      <c r="G4799" s="193">
        <v>1.5569999999999999</v>
      </c>
      <c r="H4799" s="106" t="s">
        <v>62</v>
      </c>
      <c r="I4799" s="103"/>
      <c r="J4799" s="85"/>
      <c r="K4799" s="104" t="s">
        <v>156</v>
      </c>
      <c r="L4799" s="95">
        <v>0.52905198776758411</v>
      </c>
      <c r="M4799" s="62"/>
    </row>
    <row r="4800" spans="1:13" x14ac:dyDescent="0.3">
      <c r="A4800" s="62"/>
      <c r="B4800" s="194" t="s">
        <v>63</v>
      </c>
      <c r="C4800" s="195"/>
      <c r="D4800" s="196"/>
      <c r="E4800" s="197"/>
      <c r="F4800" s="155"/>
      <c r="G4800" s="197"/>
      <c r="H4800" s="115"/>
      <c r="I4800" s="202"/>
      <c r="J4800" s="203"/>
      <c r="K4800" s="178"/>
      <c r="L4800" s="204">
        <v>0</v>
      </c>
      <c r="M4800" s="62"/>
    </row>
    <row r="4801" spans="1:13" ht="28.8" x14ac:dyDescent="0.3">
      <c r="A4801" s="62"/>
      <c r="B4801" s="53" t="s">
        <v>53</v>
      </c>
      <c r="C4801" s="210"/>
      <c r="D4801" s="211" t="s">
        <v>0</v>
      </c>
      <c r="E4801" s="201" t="s">
        <v>1</v>
      </c>
      <c r="F4801" s="156" t="s">
        <v>61</v>
      </c>
      <c r="G4801" s="188" t="s">
        <v>56</v>
      </c>
      <c r="H4801" s="111" t="s">
        <v>158</v>
      </c>
      <c r="I4801" s="112" t="s">
        <v>159</v>
      </c>
      <c r="J4801" s="112" t="s">
        <v>160</v>
      </c>
      <c r="K4801" s="113" t="s">
        <v>161</v>
      </c>
      <c r="L4801" s="114" t="s">
        <v>162</v>
      </c>
      <c r="M4801" s="62"/>
    </row>
    <row r="4802" spans="1:13" x14ac:dyDescent="0.3">
      <c r="A4802" s="62"/>
      <c r="B4802" s="6">
        <v>0</v>
      </c>
      <c r="C4802" s="7"/>
      <c r="D4802" s="3">
        <v>0</v>
      </c>
      <c r="E4802" s="26"/>
      <c r="F4802" s="5">
        <v>0</v>
      </c>
      <c r="G4802" s="191">
        <v>0</v>
      </c>
      <c r="H4802" s="170">
        <v>0</v>
      </c>
      <c r="I4802" s="171"/>
      <c r="J4802" s="192">
        <v>0</v>
      </c>
      <c r="K4802" s="172">
        <v>0</v>
      </c>
      <c r="L4802" s="173">
        <v>0</v>
      </c>
      <c r="M4802" s="62"/>
    </row>
    <row r="4803" spans="1:13" x14ac:dyDescent="0.3">
      <c r="A4803" s="62"/>
      <c r="B4803" s="6">
        <v>0</v>
      </c>
      <c r="C4803" s="7"/>
      <c r="D4803" s="3">
        <v>0</v>
      </c>
      <c r="E4803" s="26"/>
      <c r="F4803" s="5">
        <v>0</v>
      </c>
      <c r="G4803" s="26">
        <v>0</v>
      </c>
      <c r="H4803" s="89">
        <v>0</v>
      </c>
      <c r="I4803" s="99"/>
      <c r="J4803" s="61">
        <v>0</v>
      </c>
      <c r="K4803" s="100">
        <v>0</v>
      </c>
      <c r="L4803" s="101">
        <v>0</v>
      </c>
      <c r="M4803" s="62"/>
    </row>
    <row r="4804" spans="1:13" x14ac:dyDescent="0.3">
      <c r="A4804" s="62"/>
      <c r="B4804" s="6">
        <v>0</v>
      </c>
      <c r="C4804" s="7"/>
      <c r="D4804" s="3">
        <v>0</v>
      </c>
      <c r="E4804" s="26"/>
      <c r="F4804" s="5">
        <v>0</v>
      </c>
      <c r="G4804" s="26">
        <v>0</v>
      </c>
      <c r="H4804" s="89">
        <v>0</v>
      </c>
      <c r="I4804" s="99"/>
      <c r="J4804" s="61">
        <v>0</v>
      </c>
      <c r="K4804" s="100">
        <v>0</v>
      </c>
      <c r="L4804" s="101">
        <v>0</v>
      </c>
      <c r="M4804" s="62"/>
    </row>
    <row r="4805" spans="1:13" x14ac:dyDescent="0.3">
      <c r="A4805" s="62"/>
      <c r="B4805" s="6">
        <v>0</v>
      </c>
      <c r="C4805" s="7"/>
      <c r="D4805" s="3">
        <v>0</v>
      </c>
      <c r="E4805" s="26"/>
      <c r="F4805" s="5">
        <v>0</v>
      </c>
      <c r="G4805" s="26">
        <v>0</v>
      </c>
      <c r="H4805" s="89">
        <v>0</v>
      </c>
      <c r="I4805" s="99"/>
      <c r="J4805" s="61">
        <v>0</v>
      </c>
      <c r="K4805" s="100">
        <v>0</v>
      </c>
      <c r="L4805" s="101">
        <v>0</v>
      </c>
      <c r="M4805" s="62"/>
    </row>
    <row r="4806" spans="1:13" x14ac:dyDescent="0.3">
      <c r="A4806" s="62"/>
      <c r="B4806" s="6">
        <v>0</v>
      </c>
      <c r="C4806" s="7"/>
      <c r="D4806" s="3">
        <v>0</v>
      </c>
      <c r="E4806" s="26"/>
      <c r="F4806" s="5">
        <v>0</v>
      </c>
      <c r="G4806" s="26">
        <v>0</v>
      </c>
      <c r="H4806" s="89">
        <v>0</v>
      </c>
      <c r="I4806" s="99"/>
      <c r="J4806" s="61">
        <v>0</v>
      </c>
      <c r="K4806" s="100">
        <v>0</v>
      </c>
      <c r="L4806" s="101">
        <v>0</v>
      </c>
      <c r="M4806" s="62"/>
    </row>
    <row r="4807" spans="1:13" ht="15" thickBot="1" x14ac:dyDescent="0.35">
      <c r="A4807" s="62"/>
      <c r="B4807" s="59" t="s">
        <v>64</v>
      </c>
      <c r="C4807" s="42"/>
      <c r="D4807" s="43"/>
      <c r="E4807" s="44"/>
      <c r="F4807" s="45"/>
      <c r="G4807" s="191">
        <v>0</v>
      </c>
      <c r="H4807" s="106" t="s">
        <v>64</v>
      </c>
      <c r="I4807" s="103"/>
      <c r="J4807" s="85"/>
      <c r="K4807" s="104" t="s">
        <v>156</v>
      </c>
      <c r="L4807" s="95">
        <v>0</v>
      </c>
      <c r="M4807" s="62"/>
    </row>
    <row r="4808" spans="1:13" x14ac:dyDescent="0.3">
      <c r="A4808" s="62"/>
      <c r="B4808" s="64"/>
      <c r="C4808" s="68"/>
      <c r="D4808" s="69" t="s">
        <v>65</v>
      </c>
      <c r="E4808" s="70"/>
      <c r="F4808" s="71"/>
      <c r="G4808" s="88">
        <v>2.9430000000000001</v>
      </c>
      <c r="H4808" s="179"/>
      <c r="I4808" s="212"/>
      <c r="J4808" s="213"/>
      <c r="K4808" s="214"/>
      <c r="L4808" s="180"/>
      <c r="M4808" s="62"/>
    </row>
    <row r="4809" spans="1:13" x14ac:dyDescent="0.3">
      <c r="A4809" s="62"/>
      <c r="B4809" s="63"/>
      <c r="C4809" s="68"/>
      <c r="D4809" s="72" t="s">
        <v>7</v>
      </c>
      <c r="E4809" s="215"/>
      <c r="F4809" s="181">
        <v>0.1</v>
      </c>
      <c r="G4809" s="215">
        <v>0.29399999999999998</v>
      </c>
      <c r="H4809" s="120"/>
      <c r="I4809" s="124"/>
      <c r="J4809" s="141"/>
      <c r="K4809" s="125"/>
      <c r="L4809" s="119"/>
      <c r="M4809" s="62"/>
    </row>
    <row r="4810" spans="1:13" x14ac:dyDescent="0.3">
      <c r="A4810" s="62"/>
      <c r="B4810" s="63"/>
      <c r="C4810" s="68"/>
      <c r="D4810" s="72" t="s">
        <v>8</v>
      </c>
      <c r="E4810" s="215"/>
      <c r="F4810" s="181">
        <v>0.1</v>
      </c>
      <c r="G4810" s="215">
        <v>0.29399999999999998</v>
      </c>
      <c r="H4810" s="120"/>
      <c r="I4810" s="124"/>
      <c r="J4810" s="141"/>
      <c r="K4810" s="125"/>
      <c r="L4810" s="119"/>
      <c r="M4810" s="62"/>
    </row>
    <row r="4811" spans="1:13" x14ac:dyDescent="0.3">
      <c r="A4811" s="62"/>
      <c r="B4811" s="63" t="s">
        <v>66</v>
      </c>
      <c r="C4811" s="68"/>
      <c r="D4811" s="75" t="s">
        <v>67</v>
      </c>
      <c r="E4811" s="76"/>
      <c r="F4811" s="71"/>
      <c r="G4811" s="76">
        <v>3.5310000000000001</v>
      </c>
      <c r="H4811" s="120"/>
      <c r="I4811" s="124"/>
      <c r="J4811" s="141"/>
      <c r="K4811" s="125"/>
      <c r="L4811" s="119"/>
      <c r="M4811" s="62"/>
    </row>
    <row r="4812" spans="1:13" ht="15" thickBot="1" x14ac:dyDescent="0.35">
      <c r="A4812" s="62"/>
      <c r="B4812" s="63"/>
      <c r="C4812" s="68"/>
      <c r="D4812" s="77" t="s">
        <v>68</v>
      </c>
      <c r="E4812" s="78"/>
      <c r="F4812" s="79"/>
      <c r="G4812" s="78">
        <v>3.53</v>
      </c>
      <c r="H4812" s="134">
        <v>1</v>
      </c>
      <c r="I4812" s="126"/>
      <c r="J4812" s="142"/>
      <c r="K4812" s="127"/>
      <c r="L4812" s="581">
        <v>0.98654434250764522</v>
      </c>
      <c r="M4812" s="62"/>
    </row>
    <row r="4813" spans="1:13" x14ac:dyDescent="0.3">
      <c r="A4813" s="62"/>
      <c r="B4813" s="63"/>
      <c r="C4813" s="68"/>
      <c r="D4813" s="80"/>
      <c r="E4813" s="67"/>
      <c r="F4813" s="65"/>
      <c r="G4813" s="67" t="s">
        <v>1685</v>
      </c>
      <c r="H4813" s="47"/>
      <c r="I4813" s="47"/>
      <c r="J4813" s="60"/>
      <c r="K4813" s="47"/>
      <c r="L4813" s="47"/>
      <c r="M4813" s="62"/>
    </row>
    <row r="4814" spans="1:13" x14ac:dyDescent="0.3">
      <c r="A4814" s="62"/>
      <c r="B4814" s="63"/>
      <c r="C4814" s="68"/>
      <c r="D4814" s="80"/>
      <c r="E4814" s="67"/>
      <c r="F4814" s="65"/>
      <c r="G4814" s="67"/>
      <c r="H4814" s="47"/>
      <c r="I4814" s="47"/>
      <c r="J4814" s="60"/>
      <c r="K4814" s="47"/>
      <c r="L4814" s="47"/>
      <c r="M4814" s="62"/>
    </row>
    <row r="4815" spans="1:13" x14ac:dyDescent="0.3">
      <c r="A4815" s="62"/>
      <c r="B4815" s="63"/>
      <c r="C4815" s="68"/>
      <c r="D4815" s="80"/>
      <c r="E4815" s="67"/>
      <c r="F4815" s="65"/>
      <c r="G4815" s="67"/>
      <c r="H4815" s="47"/>
      <c r="I4815" s="47"/>
      <c r="J4815" s="60"/>
      <c r="K4815" s="47"/>
      <c r="L4815" s="47"/>
      <c r="M4815" s="62"/>
    </row>
    <row r="4816" spans="1:13" x14ac:dyDescent="0.3">
      <c r="A4816" s="62"/>
      <c r="B4816" s="136" t="s">
        <v>1808</v>
      </c>
      <c r="C4816" s="81"/>
      <c r="D4816" s="80"/>
      <c r="E4816" s="67"/>
      <c r="F4816" s="82"/>
      <c r="G4816" s="82"/>
      <c r="H4816" s="47"/>
      <c r="I4816" s="47"/>
      <c r="J4816" s="60"/>
      <c r="K4816" s="47"/>
      <c r="L4816" s="47"/>
      <c r="M4816" s="62"/>
    </row>
    <row r="4817" spans="1:14" x14ac:dyDescent="0.3">
      <c r="A4817" s="62"/>
      <c r="B4817" s="216" t="s">
        <v>6</v>
      </c>
      <c r="C4817" s="217"/>
      <c r="D4817" s="80"/>
      <c r="E4817" s="67"/>
      <c r="F4817" s="62"/>
      <c r="G4817" s="62"/>
      <c r="H4817" s="47"/>
      <c r="I4817" s="47"/>
      <c r="J4817" s="60"/>
      <c r="K4817" s="47"/>
      <c r="L4817" s="47"/>
      <c r="M4817" s="62"/>
    </row>
    <row r="4818" spans="1:14" x14ac:dyDescent="0.3">
      <c r="A4818" s="62"/>
      <c r="B4818" s="84"/>
      <c r="C4818" s="62"/>
      <c r="D4818" s="80"/>
      <c r="E4818" s="67"/>
      <c r="F4818" s="62"/>
      <c r="G4818" s="62"/>
      <c r="H4818" s="47"/>
      <c r="I4818" s="47"/>
      <c r="J4818" s="60"/>
      <c r="K4818" s="47"/>
      <c r="L4818" s="47"/>
      <c r="M4818" s="62"/>
    </row>
    <row r="4819" spans="1:14" x14ac:dyDescent="0.3">
      <c r="A4819" s="62"/>
      <c r="B4819" s="129"/>
      <c r="C4819" s="129"/>
      <c r="D4819" s="129"/>
      <c r="J4819" s="1"/>
    </row>
    <row r="4820" spans="1:14" x14ac:dyDescent="0.3">
      <c r="A4820" s="62"/>
      <c r="B4820" s="130"/>
      <c r="C4820" s="130"/>
      <c r="D4820" s="130"/>
      <c r="J4820" s="1"/>
    </row>
    <row r="4821" spans="1:14" ht="15.6" x14ac:dyDescent="0.3">
      <c r="A4821" s="62"/>
      <c r="B4821" s="47"/>
      <c r="C4821" s="47"/>
      <c r="D4821" s="715" t="s">
        <v>166</v>
      </c>
      <c r="E4821" s="715"/>
      <c r="F4821" s="715"/>
      <c r="J4821" s="1"/>
    </row>
    <row r="4822" spans="1:14" x14ac:dyDescent="0.3">
      <c r="A4822" s="62"/>
      <c r="B4822" s="132"/>
      <c r="C4822" s="132"/>
      <c r="D4822" s="132"/>
      <c r="J4822" s="1"/>
    </row>
    <row r="4823" spans="1:14" ht="82.2" customHeight="1" x14ac:dyDescent="0.3">
      <c r="A4823" s="62"/>
      <c r="B4823" s="710" t="s">
        <v>1809</v>
      </c>
      <c r="C4823" s="710"/>
      <c r="D4823" s="710"/>
      <c r="E4823" s="710"/>
      <c r="F4823" s="710"/>
      <c r="G4823" s="710"/>
      <c r="H4823" s="710"/>
      <c r="I4823" s="710"/>
      <c r="J4823" s="710"/>
      <c r="K4823" s="710"/>
      <c r="L4823" s="710"/>
    </row>
    <row r="4824" spans="1:14" x14ac:dyDescent="0.3">
      <c r="A4824" s="62"/>
      <c r="B4824" s="63"/>
      <c r="C4824" s="9"/>
      <c r="D4824" s="10"/>
      <c r="E4824" s="11"/>
      <c r="F4824" s="12"/>
      <c r="G4824" s="13"/>
      <c r="H4824" s="47"/>
      <c r="I4824" s="47"/>
      <c r="J4824" s="60"/>
      <c r="K4824" s="47"/>
      <c r="L4824" s="47"/>
      <c r="M4824" s="62"/>
    </row>
    <row r="4825" spans="1:14" x14ac:dyDescent="0.3">
      <c r="A4825" s="62"/>
      <c r="B4825" s="48" t="s">
        <v>48</v>
      </c>
      <c r="C4825" s="9"/>
      <c r="D4825" s="10"/>
      <c r="E4825" s="11"/>
      <c r="F4825" s="11"/>
      <c r="G4825" s="11"/>
      <c r="H4825" s="47"/>
      <c r="I4825" s="47"/>
      <c r="J4825" s="60"/>
      <c r="K4825" s="47"/>
      <c r="L4825" s="47"/>
      <c r="M4825" s="62"/>
    </row>
    <row r="4826" spans="1:14" x14ac:dyDescent="0.3">
      <c r="A4826" s="62"/>
      <c r="B4826" s="64" t="s">
        <v>49</v>
      </c>
      <c r="C4826" s="62" t="s">
        <v>1134</v>
      </c>
      <c r="D4826" s="62"/>
      <c r="E4826" s="62"/>
      <c r="F4826" s="47"/>
      <c r="G4826" s="47"/>
      <c r="H4826" s="47"/>
      <c r="I4826" s="65" t="s">
        <v>50</v>
      </c>
      <c r="J4826" s="68" t="s">
        <v>5</v>
      </c>
      <c r="K4826" s="47"/>
      <c r="L4826" s="47"/>
      <c r="M4826" s="62"/>
      <c r="N4826" s="62">
        <f>N4760+1</f>
        <v>1</v>
      </c>
    </row>
    <row r="4827" spans="1:14" ht="15" thickBot="1" x14ac:dyDescent="0.35">
      <c r="A4827" s="62"/>
      <c r="B4827" s="64" t="s">
        <v>51</v>
      </c>
      <c r="C4827" s="62" t="s">
        <v>1684</v>
      </c>
      <c r="D4827" s="62"/>
      <c r="E4827" s="62"/>
      <c r="F4827" s="47"/>
      <c r="G4827" s="62" t="s">
        <v>599</v>
      </c>
      <c r="H4827" s="47"/>
      <c r="I4827" s="47"/>
      <c r="J4827" s="60"/>
      <c r="K4827" s="47"/>
      <c r="L4827" s="47"/>
      <c r="M4827" s="62"/>
    </row>
    <row r="4828" spans="1:14" ht="15" thickTop="1" x14ac:dyDescent="0.3">
      <c r="A4828" s="62"/>
      <c r="B4828" s="49" t="s">
        <v>52</v>
      </c>
      <c r="C4828" s="14"/>
      <c r="D4828" s="15"/>
      <c r="E4828" s="16"/>
      <c r="F4828" s="17"/>
      <c r="G4828" s="16"/>
      <c r="H4828" s="711" t="s">
        <v>164</v>
      </c>
      <c r="I4828" s="712"/>
      <c r="J4828" s="712"/>
      <c r="K4828" s="712"/>
      <c r="L4828" s="713"/>
      <c r="M4828" s="62"/>
    </row>
    <row r="4829" spans="1:14" ht="28.8" x14ac:dyDescent="0.3">
      <c r="A4829" s="62"/>
      <c r="B4829" s="186" t="s">
        <v>53</v>
      </c>
      <c r="C4829" s="187" t="s">
        <v>1</v>
      </c>
      <c r="D4829" s="161" t="s">
        <v>54</v>
      </c>
      <c r="E4829" s="188" t="s">
        <v>23</v>
      </c>
      <c r="F4829" s="188" t="s">
        <v>55</v>
      </c>
      <c r="G4829" s="188" t="s">
        <v>56</v>
      </c>
      <c r="H4829" s="90" t="s">
        <v>158</v>
      </c>
      <c r="I4829" s="169" t="s">
        <v>159</v>
      </c>
      <c r="J4829" s="169" t="s">
        <v>160</v>
      </c>
      <c r="K4829" s="169" t="s">
        <v>161</v>
      </c>
      <c r="L4829" s="92" t="s">
        <v>162</v>
      </c>
      <c r="M4829" s="62"/>
    </row>
    <row r="4830" spans="1:14" x14ac:dyDescent="0.3">
      <c r="A4830" s="62"/>
      <c r="B4830" s="189">
        <v>0</v>
      </c>
      <c r="C4830" s="187"/>
      <c r="D4830" s="190">
        <v>0</v>
      </c>
      <c r="E4830" s="191">
        <v>0</v>
      </c>
      <c r="F4830" s="505">
        <v>0.1</v>
      </c>
      <c r="G4830" s="191">
        <v>0</v>
      </c>
      <c r="H4830" s="170">
        <v>0</v>
      </c>
      <c r="I4830" s="171"/>
      <c r="J4830" s="192">
        <v>0</v>
      </c>
      <c r="K4830" s="172">
        <v>0</v>
      </c>
      <c r="L4830" s="173">
        <v>0</v>
      </c>
      <c r="M4830" s="62"/>
    </row>
    <row r="4831" spans="1:14" x14ac:dyDescent="0.3">
      <c r="A4831" s="62"/>
      <c r="B4831" s="6">
        <v>0</v>
      </c>
      <c r="C4831" s="25"/>
      <c r="D4831" s="3">
        <v>0</v>
      </c>
      <c r="E4831" s="26">
        <v>0</v>
      </c>
      <c r="F4831" s="27"/>
      <c r="G4831" s="26">
        <v>0</v>
      </c>
      <c r="H4831" s="89">
        <v>0</v>
      </c>
      <c r="I4831" s="99"/>
      <c r="J4831" s="61">
        <v>0</v>
      </c>
      <c r="K4831" s="100">
        <v>0</v>
      </c>
      <c r="L4831" s="101">
        <v>0</v>
      </c>
      <c r="M4831" s="62"/>
    </row>
    <row r="4832" spans="1:14" x14ac:dyDescent="0.3">
      <c r="A4832" s="62"/>
      <c r="B4832" s="6">
        <v>0</v>
      </c>
      <c r="C4832" s="25"/>
      <c r="D4832" s="3">
        <v>0</v>
      </c>
      <c r="E4832" s="26">
        <v>0</v>
      </c>
      <c r="F4832" s="27"/>
      <c r="G4832" s="26">
        <v>0</v>
      </c>
      <c r="H4832" s="89">
        <v>0</v>
      </c>
      <c r="I4832" s="99"/>
      <c r="J4832" s="61">
        <v>0</v>
      </c>
      <c r="K4832" s="100">
        <v>0</v>
      </c>
      <c r="L4832" s="101">
        <v>0</v>
      </c>
      <c r="M4832" s="62"/>
    </row>
    <row r="4833" spans="1:13" x14ac:dyDescent="0.3">
      <c r="A4833" s="62"/>
      <c r="B4833" s="6">
        <v>0</v>
      </c>
      <c r="C4833" s="25"/>
      <c r="D4833" s="3">
        <v>0</v>
      </c>
      <c r="E4833" s="26">
        <v>0</v>
      </c>
      <c r="F4833" s="27"/>
      <c r="G4833" s="26">
        <v>0</v>
      </c>
      <c r="H4833" s="89">
        <v>0</v>
      </c>
      <c r="I4833" s="99"/>
      <c r="J4833" s="61">
        <v>0</v>
      </c>
      <c r="K4833" s="100">
        <v>0</v>
      </c>
      <c r="L4833" s="101">
        <v>0</v>
      </c>
      <c r="M4833" s="62"/>
    </row>
    <row r="4834" spans="1:13" x14ac:dyDescent="0.3">
      <c r="A4834" s="62"/>
      <c r="B4834" s="6">
        <v>0</v>
      </c>
      <c r="C4834" s="25"/>
      <c r="D4834" s="3">
        <v>0</v>
      </c>
      <c r="E4834" s="26">
        <v>0</v>
      </c>
      <c r="F4834" s="27"/>
      <c r="G4834" s="26">
        <v>0</v>
      </c>
      <c r="H4834" s="89">
        <v>0</v>
      </c>
      <c r="I4834" s="99"/>
      <c r="J4834" s="61">
        <v>0</v>
      </c>
      <c r="K4834" s="100">
        <v>0</v>
      </c>
      <c r="L4834" s="101">
        <v>0</v>
      </c>
      <c r="M4834" s="62"/>
    </row>
    <row r="4835" spans="1:13" x14ac:dyDescent="0.3">
      <c r="A4835" s="62"/>
      <c r="B4835" s="6">
        <v>0</v>
      </c>
      <c r="C4835" s="25"/>
      <c r="D4835" s="3">
        <v>0</v>
      </c>
      <c r="E4835" s="26">
        <v>0</v>
      </c>
      <c r="F4835" s="27"/>
      <c r="G4835" s="26">
        <v>0</v>
      </c>
      <c r="H4835" s="89">
        <v>0</v>
      </c>
      <c r="I4835" s="99"/>
      <c r="J4835" s="61">
        <v>0</v>
      </c>
      <c r="K4835" s="100">
        <v>0</v>
      </c>
      <c r="L4835" s="101">
        <v>0</v>
      </c>
      <c r="M4835" s="62"/>
    </row>
    <row r="4836" spans="1:13" x14ac:dyDescent="0.3">
      <c r="A4836" s="62"/>
      <c r="B4836" s="6" t="s">
        <v>1562</v>
      </c>
      <c r="C4836" s="25"/>
      <c r="D4836" s="3">
        <v>0</v>
      </c>
      <c r="E4836" s="26">
        <v>0</v>
      </c>
      <c r="F4836" s="27"/>
      <c r="G4836" s="26">
        <v>6.6000000000000003E-2</v>
      </c>
      <c r="H4836" s="89">
        <v>1.6927981697261002E-4</v>
      </c>
      <c r="I4836" s="99"/>
      <c r="J4836" s="61" t="s">
        <v>165</v>
      </c>
      <c r="K4836" s="100">
        <v>0.4</v>
      </c>
      <c r="L4836" s="101">
        <v>6.7711926789044017E-5</v>
      </c>
      <c r="M4836" s="62"/>
    </row>
    <row r="4837" spans="1:13" x14ac:dyDescent="0.3">
      <c r="A4837" s="62"/>
      <c r="B4837" s="6" t="s">
        <v>57</v>
      </c>
      <c r="C4837" s="25"/>
      <c r="D4837" s="28"/>
      <c r="E4837" s="26"/>
      <c r="F4837" s="27"/>
      <c r="G4837" s="193">
        <v>6.6000000000000003E-2</v>
      </c>
      <c r="H4837" s="102" t="s">
        <v>57</v>
      </c>
      <c r="I4837" s="103"/>
      <c r="J4837" s="85"/>
      <c r="K4837" s="104" t="s">
        <v>156</v>
      </c>
      <c r="L4837" s="105">
        <v>6.7711926789044017E-5</v>
      </c>
      <c r="M4837" s="62"/>
    </row>
    <row r="4838" spans="1:13" x14ac:dyDescent="0.3">
      <c r="A4838" s="62"/>
      <c r="B4838" s="194" t="s">
        <v>22</v>
      </c>
      <c r="C4838" s="195"/>
      <c r="D4838" s="196"/>
      <c r="E4838" s="197"/>
      <c r="F4838" s="155"/>
      <c r="G4838" s="87"/>
      <c r="H4838" s="107"/>
      <c r="I4838" s="174"/>
      <c r="J4838" s="175"/>
      <c r="K4838" s="176"/>
      <c r="L4838" s="110"/>
      <c r="M4838" s="62"/>
    </row>
    <row r="4839" spans="1:13" ht="28.8" x14ac:dyDescent="0.3">
      <c r="A4839" s="62"/>
      <c r="B4839" s="198" t="s">
        <v>58</v>
      </c>
      <c r="C4839" s="199" t="s">
        <v>1</v>
      </c>
      <c r="D4839" s="200" t="s">
        <v>59</v>
      </c>
      <c r="E4839" s="156" t="s">
        <v>23</v>
      </c>
      <c r="F4839" s="156" t="s">
        <v>55</v>
      </c>
      <c r="G4839" s="201" t="s">
        <v>56</v>
      </c>
      <c r="H4839" s="90" t="s">
        <v>158</v>
      </c>
      <c r="I4839" s="169" t="s">
        <v>159</v>
      </c>
      <c r="J4839" s="169" t="s">
        <v>160</v>
      </c>
      <c r="K4839" s="177" t="s">
        <v>161</v>
      </c>
      <c r="L4839" s="92" t="s">
        <v>162</v>
      </c>
      <c r="M4839" s="62"/>
    </row>
    <row r="4840" spans="1:13" x14ac:dyDescent="0.3">
      <c r="A4840" s="62"/>
      <c r="B4840" s="8" t="s">
        <v>87</v>
      </c>
      <c r="C4840" s="25">
        <v>1</v>
      </c>
      <c r="D4840" s="3">
        <v>4.5599999999999996</v>
      </c>
      <c r="E4840" s="26">
        <v>4.5599999999999996</v>
      </c>
      <c r="F4840" s="26">
        <v>0.1</v>
      </c>
      <c r="G4840" s="26">
        <v>0.45599999999999996</v>
      </c>
      <c r="H4840" s="170">
        <v>1.1695696445380326E-3</v>
      </c>
      <c r="I4840" s="171"/>
      <c r="J4840" s="192" t="s">
        <v>163</v>
      </c>
      <c r="K4840" s="172">
        <v>1</v>
      </c>
      <c r="L4840" s="173">
        <v>1.1695696445380326E-3</v>
      </c>
      <c r="M4840" s="62"/>
    </row>
    <row r="4841" spans="1:13" x14ac:dyDescent="0.3">
      <c r="A4841" s="62"/>
      <c r="B4841" s="550" t="s">
        <v>86</v>
      </c>
      <c r="C4841" s="25">
        <v>1</v>
      </c>
      <c r="D4841" s="3">
        <v>4.55</v>
      </c>
      <c r="E4841" s="26">
        <v>4.55</v>
      </c>
      <c r="F4841" s="26">
        <v>0.1</v>
      </c>
      <c r="G4841" s="26">
        <v>0.45500000000000002</v>
      </c>
      <c r="H4841" s="89">
        <v>1.1670047988263266E-3</v>
      </c>
      <c r="I4841" s="99"/>
      <c r="J4841" s="61" t="s">
        <v>163</v>
      </c>
      <c r="K4841" s="100">
        <v>1</v>
      </c>
      <c r="L4841" s="101">
        <v>1.1670047988263266E-3</v>
      </c>
      <c r="M4841" s="62"/>
    </row>
    <row r="4842" spans="1:13" x14ac:dyDescent="0.3">
      <c r="A4842" s="62"/>
      <c r="B4842" s="8" t="s">
        <v>27</v>
      </c>
      <c r="C4842" s="25">
        <v>1</v>
      </c>
      <c r="D4842" s="3">
        <v>4.0999999999999996</v>
      </c>
      <c r="E4842" s="26">
        <v>4.0999999999999996</v>
      </c>
      <c r="F4842" s="26">
        <v>0.1</v>
      </c>
      <c r="G4842" s="26">
        <v>0.41</v>
      </c>
      <c r="H4842" s="89">
        <v>1.0515867417995469E-3</v>
      </c>
      <c r="I4842" s="99"/>
      <c r="J4842" s="61" t="s">
        <v>163</v>
      </c>
      <c r="K4842" s="100">
        <v>1</v>
      </c>
      <c r="L4842" s="101">
        <v>1.0515867417995469E-3</v>
      </c>
      <c r="M4842" s="62"/>
    </row>
    <row r="4843" spans="1:13" x14ac:dyDescent="0.3">
      <c r="A4843" s="62"/>
      <c r="B4843" s="8"/>
      <c r="C4843" s="25"/>
      <c r="D4843" s="3"/>
      <c r="E4843" s="26"/>
      <c r="F4843" s="27"/>
      <c r="G4843" s="26"/>
      <c r="H4843" s="89"/>
      <c r="I4843" s="99"/>
      <c r="J4843" s="61"/>
      <c r="K4843" s="100"/>
      <c r="L4843" s="101"/>
      <c r="M4843" s="62"/>
    </row>
    <row r="4844" spans="1:13" x14ac:dyDescent="0.3">
      <c r="A4844" s="62"/>
      <c r="B4844" s="8">
        <v>0</v>
      </c>
      <c r="C4844" s="25"/>
      <c r="D4844" s="3">
        <v>0</v>
      </c>
      <c r="E4844" s="26">
        <v>0</v>
      </c>
      <c r="F4844" s="27"/>
      <c r="G4844" s="26">
        <v>0</v>
      </c>
      <c r="H4844" s="89">
        <v>0</v>
      </c>
      <c r="I4844" s="99"/>
      <c r="J4844" s="61">
        <v>0</v>
      </c>
      <c r="K4844" s="100">
        <v>0</v>
      </c>
      <c r="L4844" s="101">
        <v>0</v>
      </c>
      <c r="M4844" s="62"/>
    </row>
    <row r="4845" spans="1:13" x14ac:dyDescent="0.3">
      <c r="A4845" s="62"/>
      <c r="B4845" s="8">
        <v>0</v>
      </c>
      <c r="C4845" s="25"/>
      <c r="D4845" s="3">
        <v>0</v>
      </c>
      <c r="E4845" s="26">
        <v>0</v>
      </c>
      <c r="F4845" s="27"/>
      <c r="G4845" s="26">
        <v>0</v>
      </c>
      <c r="H4845" s="89">
        <v>0</v>
      </c>
      <c r="I4845" s="99"/>
      <c r="J4845" s="61">
        <v>0</v>
      </c>
      <c r="K4845" s="100">
        <v>0</v>
      </c>
      <c r="L4845" s="101">
        <v>0</v>
      </c>
      <c r="M4845" s="62"/>
    </row>
    <row r="4846" spans="1:13" x14ac:dyDescent="0.3">
      <c r="A4846" s="62"/>
      <c r="B4846" s="8">
        <v>0</v>
      </c>
      <c r="C4846" s="25"/>
      <c r="D4846" s="3">
        <v>0</v>
      </c>
      <c r="E4846" s="26">
        <v>0</v>
      </c>
      <c r="F4846" s="27"/>
      <c r="G4846" s="26">
        <v>0</v>
      </c>
      <c r="H4846" s="89">
        <v>0</v>
      </c>
      <c r="I4846" s="99"/>
      <c r="J4846" s="61">
        <v>0</v>
      </c>
      <c r="K4846" s="100">
        <v>0</v>
      </c>
      <c r="L4846" s="101">
        <v>0</v>
      </c>
      <c r="M4846" s="62"/>
    </row>
    <row r="4847" spans="1:13" x14ac:dyDescent="0.3">
      <c r="A4847" s="62"/>
      <c r="B4847" s="8">
        <v>0</v>
      </c>
      <c r="C4847" s="25"/>
      <c r="D4847" s="3">
        <v>0</v>
      </c>
      <c r="E4847" s="26">
        <v>0</v>
      </c>
      <c r="F4847" s="27"/>
      <c r="G4847" s="26">
        <v>0</v>
      </c>
      <c r="H4847" s="89">
        <v>0</v>
      </c>
      <c r="I4847" s="99"/>
      <c r="J4847" s="61">
        <v>0</v>
      </c>
      <c r="K4847" s="100">
        <v>0</v>
      </c>
      <c r="L4847" s="101">
        <v>0</v>
      </c>
      <c r="M4847" s="62"/>
    </row>
    <row r="4848" spans="1:13" x14ac:dyDescent="0.3">
      <c r="A4848" s="62"/>
      <c r="B4848" s="8">
        <v>0</v>
      </c>
      <c r="C4848" s="25"/>
      <c r="D4848" s="3">
        <v>0</v>
      </c>
      <c r="E4848" s="26">
        <v>0</v>
      </c>
      <c r="F4848" s="27"/>
      <c r="G4848" s="26">
        <v>0</v>
      </c>
      <c r="H4848" s="89">
        <v>0</v>
      </c>
      <c r="I4848" s="99"/>
      <c r="J4848" s="61">
        <v>0</v>
      </c>
      <c r="K4848" s="100">
        <v>0</v>
      </c>
      <c r="L4848" s="101">
        <v>0</v>
      </c>
      <c r="M4848" s="62"/>
    </row>
    <row r="4849" spans="1:13" x14ac:dyDescent="0.3">
      <c r="A4849" s="62"/>
      <c r="B4849" s="6" t="s">
        <v>60</v>
      </c>
      <c r="C4849" s="25"/>
      <c r="D4849" s="28"/>
      <c r="E4849" s="26"/>
      <c r="F4849" s="27"/>
      <c r="G4849" s="193">
        <v>1.321</v>
      </c>
      <c r="H4849" s="106" t="s">
        <v>60</v>
      </c>
      <c r="I4849" s="103"/>
      <c r="J4849" s="85"/>
      <c r="K4849" s="104" t="s">
        <v>156</v>
      </c>
      <c r="L4849" s="95">
        <v>3.3881611851639061E-3</v>
      </c>
      <c r="M4849" s="62"/>
    </row>
    <row r="4850" spans="1:13" x14ac:dyDescent="0.3">
      <c r="A4850" s="62"/>
      <c r="B4850" s="194" t="s">
        <v>38</v>
      </c>
      <c r="C4850" s="195"/>
      <c r="D4850" s="196"/>
      <c r="E4850" s="196"/>
      <c r="F4850" s="196"/>
      <c r="G4850" s="196"/>
      <c r="H4850" s="115"/>
      <c r="I4850" s="202"/>
      <c r="J4850" s="203"/>
      <c r="K4850" s="178"/>
      <c r="L4850" s="204"/>
      <c r="M4850" s="62"/>
    </row>
    <row r="4851" spans="1:13" ht="28.8" x14ac:dyDescent="0.3">
      <c r="A4851" s="62"/>
      <c r="B4851" s="53" t="s">
        <v>53</v>
      </c>
      <c r="C4851" s="195"/>
      <c r="D4851" s="205" t="s">
        <v>0</v>
      </c>
      <c r="E4851" s="206" t="s">
        <v>1</v>
      </c>
      <c r="F4851" s="207" t="s">
        <v>61</v>
      </c>
      <c r="G4851" s="188" t="s">
        <v>56</v>
      </c>
      <c r="H4851" s="111" t="s">
        <v>158</v>
      </c>
      <c r="I4851" s="112" t="s">
        <v>159</v>
      </c>
      <c r="J4851" s="112" t="s">
        <v>160</v>
      </c>
      <c r="K4851" s="113" t="s">
        <v>161</v>
      </c>
      <c r="L4851" s="114" t="s">
        <v>162</v>
      </c>
      <c r="M4851" s="62"/>
    </row>
    <row r="4852" spans="1:13" x14ac:dyDescent="0.3">
      <c r="A4852" s="62"/>
      <c r="B4852" s="189" t="s">
        <v>1670</v>
      </c>
      <c r="C4852" s="195"/>
      <c r="D4852" s="190" t="s">
        <v>5</v>
      </c>
      <c r="E4852" s="153">
        <v>1</v>
      </c>
      <c r="F4852" s="154">
        <v>245</v>
      </c>
      <c r="G4852" s="191">
        <v>245</v>
      </c>
      <c r="H4852" s="170">
        <v>0.62838719936802201</v>
      </c>
      <c r="I4852" s="171"/>
      <c r="J4852" s="192" t="s">
        <v>1219</v>
      </c>
      <c r="K4852" s="172">
        <v>0</v>
      </c>
      <c r="L4852" s="173">
        <v>0</v>
      </c>
      <c r="M4852" s="521"/>
    </row>
    <row r="4853" spans="1:13" x14ac:dyDescent="0.3">
      <c r="A4853" s="62"/>
      <c r="B4853" s="6" t="s">
        <v>1671</v>
      </c>
      <c r="C4853" s="7"/>
      <c r="D4853" s="3" t="s">
        <v>5</v>
      </c>
      <c r="E4853" s="4">
        <v>1</v>
      </c>
      <c r="F4853" s="5">
        <v>7</v>
      </c>
      <c r="G4853" s="26">
        <v>7</v>
      </c>
      <c r="H4853" s="89">
        <v>1.7953919981943487E-2</v>
      </c>
      <c r="I4853" s="99"/>
      <c r="J4853" s="61" t="s">
        <v>163</v>
      </c>
      <c r="K4853" s="100">
        <v>1</v>
      </c>
      <c r="L4853" s="101">
        <v>1.7953919981943487E-2</v>
      </c>
      <c r="M4853" s="62"/>
    </row>
    <row r="4854" spans="1:13" x14ac:dyDescent="0.3">
      <c r="A4854" s="62"/>
      <c r="B4854" s="6" t="s">
        <v>1672</v>
      </c>
      <c r="C4854" s="7"/>
      <c r="D4854" s="3" t="s">
        <v>5</v>
      </c>
      <c r="E4854" s="4">
        <v>1</v>
      </c>
      <c r="F4854" s="5">
        <v>1.5</v>
      </c>
      <c r="G4854" s="26">
        <v>1.5</v>
      </c>
      <c r="H4854" s="89">
        <v>3.8472685675593186E-3</v>
      </c>
      <c r="I4854" s="99"/>
      <c r="J4854" s="61" t="s">
        <v>163</v>
      </c>
      <c r="K4854" s="100">
        <v>1</v>
      </c>
      <c r="L4854" s="101">
        <v>3.8472685675593186E-3</v>
      </c>
      <c r="M4854" s="62"/>
    </row>
    <row r="4855" spans="1:13" x14ac:dyDescent="0.3">
      <c r="A4855" s="62"/>
      <c r="B4855" s="6" t="s">
        <v>1653</v>
      </c>
      <c r="C4855" s="7"/>
      <c r="D4855" s="3" t="s">
        <v>5</v>
      </c>
      <c r="E4855" s="4">
        <v>1</v>
      </c>
      <c r="F4855" s="5">
        <v>135</v>
      </c>
      <c r="G4855" s="26">
        <v>135</v>
      </c>
      <c r="H4855" s="89">
        <v>0.34625417108033868</v>
      </c>
      <c r="I4855" s="99"/>
      <c r="J4855" s="61" t="s">
        <v>1219</v>
      </c>
      <c r="K4855" s="100">
        <v>0</v>
      </c>
      <c r="L4855" s="101">
        <v>0</v>
      </c>
      <c r="M4855" s="62"/>
    </row>
    <row r="4856" spans="1:13" x14ac:dyDescent="0.3">
      <c r="A4856" s="62"/>
      <c r="B4856" s="6">
        <v>0</v>
      </c>
      <c r="C4856" s="7"/>
      <c r="D4856" s="3">
        <v>0</v>
      </c>
      <c r="E4856" s="4"/>
      <c r="F4856" s="5">
        <v>0</v>
      </c>
      <c r="G4856" s="26">
        <v>0</v>
      </c>
      <c r="H4856" s="89">
        <v>0</v>
      </c>
      <c r="I4856" s="99"/>
      <c r="J4856" s="61">
        <v>0</v>
      </c>
      <c r="K4856" s="100">
        <v>0</v>
      </c>
      <c r="L4856" s="101">
        <v>0</v>
      </c>
      <c r="M4856" s="62"/>
    </row>
    <row r="4857" spans="1:13" x14ac:dyDescent="0.3">
      <c r="A4857" s="62"/>
      <c r="B4857" s="6">
        <v>0</v>
      </c>
      <c r="C4857" s="7"/>
      <c r="D4857" s="3">
        <v>0</v>
      </c>
      <c r="E4857" s="4"/>
      <c r="F4857" s="5">
        <v>0</v>
      </c>
      <c r="G4857" s="26">
        <v>0</v>
      </c>
      <c r="H4857" s="89">
        <v>0</v>
      </c>
      <c r="I4857" s="99"/>
      <c r="J4857" s="61">
        <v>0</v>
      </c>
      <c r="K4857" s="100">
        <v>0</v>
      </c>
      <c r="L4857" s="101">
        <v>0</v>
      </c>
      <c r="M4857" s="62"/>
    </row>
    <row r="4858" spans="1:13" x14ac:dyDescent="0.3">
      <c r="A4858" s="62"/>
      <c r="B4858" s="6">
        <v>0</v>
      </c>
      <c r="C4858" s="7"/>
      <c r="D4858" s="3">
        <v>0</v>
      </c>
      <c r="E4858" s="4"/>
      <c r="F4858" s="5">
        <v>0</v>
      </c>
      <c r="G4858" s="26">
        <v>0</v>
      </c>
      <c r="H4858" s="89">
        <v>0</v>
      </c>
      <c r="I4858" s="99"/>
      <c r="J4858" s="61">
        <v>0</v>
      </c>
      <c r="K4858" s="100">
        <v>0</v>
      </c>
      <c r="L4858" s="101">
        <v>0</v>
      </c>
      <c r="M4858" s="62"/>
    </row>
    <row r="4859" spans="1:13" x14ac:dyDescent="0.3">
      <c r="A4859" s="62"/>
      <c r="B4859" s="6">
        <v>0</v>
      </c>
      <c r="C4859" s="7"/>
      <c r="D4859" s="3">
        <v>0</v>
      </c>
      <c r="E4859" s="4"/>
      <c r="F4859" s="5">
        <v>0</v>
      </c>
      <c r="G4859" s="26">
        <v>0</v>
      </c>
      <c r="H4859" s="89">
        <v>0</v>
      </c>
      <c r="I4859" s="99"/>
      <c r="J4859" s="61">
        <v>0</v>
      </c>
      <c r="K4859" s="100">
        <v>0</v>
      </c>
      <c r="L4859" s="101">
        <v>0</v>
      </c>
      <c r="M4859" s="62"/>
    </row>
    <row r="4860" spans="1:13" x14ac:dyDescent="0.3">
      <c r="A4860" s="62"/>
      <c r="B4860" s="6">
        <v>0</v>
      </c>
      <c r="C4860" s="7"/>
      <c r="D4860" s="3">
        <v>0</v>
      </c>
      <c r="E4860" s="4"/>
      <c r="F4860" s="5">
        <v>0</v>
      </c>
      <c r="G4860" s="26">
        <v>0</v>
      </c>
      <c r="H4860" s="89">
        <v>0</v>
      </c>
      <c r="I4860" s="99"/>
      <c r="J4860" s="61">
        <v>0</v>
      </c>
      <c r="K4860" s="100">
        <v>0</v>
      </c>
      <c r="L4860" s="101">
        <v>0</v>
      </c>
      <c r="M4860" s="62"/>
    </row>
    <row r="4861" spans="1:13" x14ac:dyDescent="0.3">
      <c r="A4861" s="62"/>
      <c r="B4861" s="6">
        <v>0</v>
      </c>
      <c r="C4861" s="7"/>
      <c r="D4861" s="3">
        <v>0</v>
      </c>
      <c r="E4861" s="4"/>
      <c r="F4861" s="5">
        <v>0</v>
      </c>
      <c r="G4861" s="26">
        <v>0</v>
      </c>
      <c r="H4861" s="89">
        <v>0</v>
      </c>
      <c r="I4861" s="99"/>
      <c r="J4861" s="61">
        <v>0</v>
      </c>
      <c r="K4861" s="100">
        <v>0</v>
      </c>
      <c r="L4861" s="101">
        <v>0</v>
      </c>
      <c r="M4861" s="62"/>
    </row>
    <row r="4862" spans="1:13" x14ac:dyDescent="0.3">
      <c r="A4862" s="62"/>
      <c r="B4862" s="6">
        <v>0</v>
      </c>
      <c r="C4862" s="7"/>
      <c r="D4862" s="3">
        <v>0</v>
      </c>
      <c r="E4862" s="4"/>
      <c r="F4862" s="5">
        <v>0</v>
      </c>
      <c r="G4862" s="26">
        <v>0</v>
      </c>
      <c r="H4862" s="89">
        <v>0</v>
      </c>
      <c r="I4862" s="99"/>
      <c r="J4862" s="61">
        <v>0</v>
      </c>
      <c r="K4862" s="100">
        <v>0</v>
      </c>
      <c r="L4862" s="101">
        <v>0</v>
      </c>
      <c r="M4862" s="62"/>
    </row>
    <row r="4863" spans="1:13" x14ac:dyDescent="0.3">
      <c r="A4863" s="62"/>
      <c r="B4863" s="6">
        <v>0</v>
      </c>
      <c r="C4863" s="7"/>
      <c r="D4863" s="3">
        <v>0</v>
      </c>
      <c r="E4863" s="4"/>
      <c r="F4863" s="5">
        <v>0</v>
      </c>
      <c r="G4863" s="26">
        <v>0</v>
      </c>
      <c r="H4863" s="89">
        <v>0</v>
      </c>
      <c r="I4863" s="99"/>
      <c r="J4863" s="61">
        <v>0</v>
      </c>
      <c r="K4863" s="100">
        <v>0</v>
      </c>
      <c r="L4863" s="101">
        <v>0</v>
      </c>
      <c r="M4863" s="62"/>
    </row>
    <row r="4864" spans="1:13" x14ac:dyDescent="0.3">
      <c r="A4864" s="62"/>
      <c r="B4864" s="6">
        <v>0</v>
      </c>
      <c r="C4864" s="7"/>
      <c r="D4864" s="3">
        <v>0</v>
      </c>
      <c r="E4864" s="4"/>
      <c r="F4864" s="5">
        <v>0</v>
      </c>
      <c r="G4864" s="26">
        <v>0</v>
      </c>
      <c r="H4864" s="89">
        <v>0</v>
      </c>
      <c r="I4864" s="99"/>
      <c r="J4864" s="61">
        <v>0</v>
      </c>
      <c r="K4864" s="100">
        <v>0</v>
      </c>
      <c r="L4864" s="101">
        <v>0</v>
      </c>
      <c r="M4864" s="62"/>
    </row>
    <row r="4865" spans="1:13" x14ac:dyDescent="0.3">
      <c r="A4865" s="62"/>
      <c r="B4865" s="58" t="s">
        <v>62</v>
      </c>
      <c r="C4865" s="46"/>
      <c r="D4865" s="37"/>
      <c r="E4865" s="38"/>
      <c r="F4865" s="39"/>
      <c r="G4865" s="193">
        <v>388.5</v>
      </c>
      <c r="H4865" s="106" t="s">
        <v>62</v>
      </c>
      <c r="I4865" s="103"/>
      <c r="J4865" s="85"/>
      <c r="K4865" s="104" t="s">
        <v>156</v>
      </c>
      <c r="L4865" s="95">
        <v>2.1801188549502807E-2</v>
      </c>
      <c r="M4865" s="62"/>
    </row>
    <row r="4866" spans="1:13" x14ac:dyDescent="0.3">
      <c r="A4866" s="62"/>
      <c r="B4866" s="194" t="s">
        <v>63</v>
      </c>
      <c r="C4866" s="195"/>
      <c r="D4866" s="196"/>
      <c r="E4866" s="197"/>
      <c r="F4866" s="155"/>
      <c r="G4866" s="197"/>
      <c r="H4866" s="115"/>
      <c r="I4866" s="202"/>
      <c r="J4866" s="203"/>
      <c r="K4866" s="178"/>
      <c r="L4866" s="204">
        <v>0</v>
      </c>
      <c r="M4866" s="62"/>
    </row>
    <row r="4867" spans="1:13" ht="28.8" x14ac:dyDescent="0.3">
      <c r="A4867" s="62"/>
      <c r="B4867" s="53" t="s">
        <v>53</v>
      </c>
      <c r="C4867" s="210"/>
      <c r="D4867" s="211" t="s">
        <v>0</v>
      </c>
      <c r="E4867" s="201" t="s">
        <v>1</v>
      </c>
      <c r="F4867" s="156" t="s">
        <v>61</v>
      </c>
      <c r="G4867" s="188" t="s">
        <v>56</v>
      </c>
      <c r="H4867" s="111" t="s">
        <v>158</v>
      </c>
      <c r="I4867" s="112" t="s">
        <v>159</v>
      </c>
      <c r="J4867" s="112" t="s">
        <v>160</v>
      </c>
      <c r="K4867" s="113" t="s">
        <v>161</v>
      </c>
      <c r="L4867" s="114" t="s">
        <v>162</v>
      </c>
      <c r="M4867" s="62"/>
    </row>
    <row r="4868" spans="1:13" x14ac:dyDescent="0.3">
      <c r="A4868" s="62"/>
      <c r="B4868" s="6">
        <v>0</v>
      </c>
      <c r="C4868" s="7"/>
      <c r="D4868" s="3">
        <v>0</v>
      </c>
      <c r="E4868" s="26"/>
      <c r="F4868" s="5">
        <v>0</v>
      </c>
      <c r="G4868" s="191">
        <v>0</v>
      </c>
      <c r="H4868" s="170">
        <v>0</v>
      </c>
      <c r="I4868" s="171"/>
      <c r="J4868" s="192">
        <v>0</v>
      </c>
      <c r="K4868" s="172">
        <v>0</v>
      </c>
      <c r="L4868" s="173">
        <v>0</v>
      </c>
      <c r="M4868" s="62"/>
    </row>
    <row r="4869" spans="1:13" x14ac:dyDescent="0.3">
      <c r="A4869" s="62"/>
      <c r="B4869" s="6">
        <v>0</v>
      </c>
      <c r="C4869" s="7"/>
      <c r="D4869" s="3">
        <v>0</v>
      </c>
      <c r="E4869" s="26"/>
      <c r="F4869" s="5">
        <v>0</v>
      </c>
      <c r="G4869" s="26">
        <v>0</v>
      </c>
      <c r="H4869" s="89">
        <v>0</v>
      </c>
      <c r="I4869" s="99"/>
      <c r="J4869" s="61">
        <v>0</v>
      </c>
      <c r="K4869" s="100">
        <v>0</v>
      </c>
      <c r="L4869" s="101">
        <v>0</v>
      </c>
      <c r="M4869" s="62"/>
    </row>
    <row r="4870" spans="1:13" x14ac:dyDescent="0.3">
      <c r="A4870" s="62"/>
      <c r="B4870" s="6">
        <v>0</v>
      </c>
      <c r="C4870" s="7"/>
      <c r="D4870" s="3">
        <v>0</v>
      </c>
      <c r="E4870" s="26"/>
      <c r="F4870" s="5">
        <v>0</v>
      </c>
      <c r="G4870" s="26">
        <v>0</v>
      </c>
      <c r="H4870" s="89">
        <v>0</v>
      </c>
      <c r="I4870" s="99"/>
      <c r="J4870" s="61">
        <v>0</v>
      </c>
      <c r="K4870" s="100">
        <v>0</v>
      </c>
      <c r="L4870" s="101">
        <v>0</v>
      </c>
      <c r="M4870" s="62"/>
    </row>
    <row r="4871" spans="1:13" x14ac:dyDescent="0.3">
      <c r="A4871" s="62"/>
      <c r="B4871" s="6">
        <v>0</v>
      </c>
      <c r="C4871" s="7"/>
      <c r="D4871" s="3">
        <v>0</v>
      </c>
      <c r="E4871" s="26"/>
      <c r="F4871" s="5">
        <v>0</v>
      </c>
      <c r="G4871" s="26">
        <v>0</v>
      </c>
      <c r="H4871" s="89">
        <v>0</v>
      </c>
      <c r="I4871" s="99"/>
      <c r="J4871" s="61">
        <v>0</v>
      </c>
      <c r="K4871" s="100">
        <v>0</v>
      </c>
      <c r="L4871" s="101">
        <v>0</v>
      </c>
      <c r="M4871" s="62"/>
    </row>
    <row r="4872" spans="1:13" x14ac:dyDescent="0.3">
      <c r="A4872" s="62"/>
      <c r="B4872" s="6">
        <v>0</v>
      </c>
      <c r="C4872" s="7"/>
      <c r="D4872" s="3">
        <v>0</v>
      </c>
      <c r="E4872" s="26"/>
      <c r="F4872" s="5">
        <v>0</v>
      </c>
      <c r="G4872" s="26">
        <v>0</v>
      </c>
      <c r="H4872" s="89">
        <v>0</v>
      </c>
      <c r="I4872" s="99"/>
      <c r="J4872" s="61">
        <v>0</v>
      </c>
      <c r="K4872" s="100">
        <v>0</v>
      </c>
      <c r="L4872" s="101">
        <v>0</v>
      </c>
      <c r="M4872" s="62"/>
    </row>
    <row r="4873" spans="1:13" ht="15" thickBot="1" x14ac:dyDescent="0.35">
      <c r="A4873" s="62"/>
      <c r="B4873" s="59" t="s">
        <v>64</v>
      </c>
      <c r="C4873" s="42"/>
      <c r="D4873" s="43"/>
      <c r="E4873" s="44"/>
      <c r="F4873" s="45"/>
      <c r="G4873" s="191">
        <v>0</v>
      </c>
      <c r="H4873" s="106" t="s">
        <v>64</v>
      </c>
      <c r="I4873" s="103"/>
      <c r="J4873" s="85"/>
      <c r="K4873" s="104" t="s">
        <v>156</v>
      </c>
      <c r="L4873" s="95">
        <v>0</v>
      </c>
      <c r="M4873" s="62"/>
    </row>
    <row r="4874" spans="1:13" x14ac:dyDescent="0.3">
      <c r="A4874" s="62"/>
      <c r="B4874" s="64"/>
      <c r="C4874" s="68"/>
      <c r="D4874" s="69" t="s">
        <v>65</v>
      </c>
      <c r="E4874" s="70"/>
      <c r="F4874" s="71"/>
      <c r="G4874" s="88">
        <v>389.887</v>
      </c>
      <c r="H4874" s="179"/>
      <c r="I4874" s="212"/>
      <c r="J4874" s="213"/>
      <c r="K4874" s="214"/>
      <c r="L4874" s="180"/>
      <c r="M4874" s="62"/>
    </row>
    <row r="4875" spans="1:13" x14ac:dyDescent="0.3">
      <c r="A4875" s="62"/>
      <c r="B4875" s="63"/>
      <c r="C4875" s="68"/>
      <c r="D4875" s="72" t="s">
        <v>7</v>
      </c>
      <c r="E4875" s="215"/>
      <c r="F4875" s="181">
        <v>0.1</v>
      </c>
      <c r="G4875" s="215">
        <v>38.988999999999997</v>
      </c>
      <c r="H4875" s="120"/>
      <c r="I4875" s="124"/>
      <c r="J4875" s="141"/>
      <c r="K4875" s="125"/>
      <c r="L4875" s="119"/>
      <c r="M4875" s="62"/>
    </row>
    <row r="4876" spans="1:13" x14ac:dyDescent="0.3">
      <c r="A4876" s="62"/>
      <c r="B4876" s="63"/>
      <c r="C4876" s="68"/>
      <c r="D4876" s="72" t="s">
        <v>8</v>
      </c>
      <c r="E4876" s="215"/>
      <c r="F4876" s="181">
        <v>0.1</v>
      </c>
      <c r="G4876" s="215">
        <v>38.988999999999997</v>
      </c>
      <c r="H4876" s="120"/>
      <c r="I4876" s="124"/>
      <c r="J4876" s="141"/>
      <c r="K4876" s="125"/>
      <c r="L4876" s="119"/>
      <c r="M4876" s="62"/>
    </row>
    <row r="4877" spans="1:13" x14ac:dyDescent="0.3">
      <c r="A4877" s="62"/>
      <c r="B4877" s="63" t="s">
        <v>66</v>
      </c>
      <c r="C4877" s="68"/>
      <c r="D4877" s="75" t="s">
        <v>67</v>
      </c>
      <c r="E4877" s="76"/>
      <c r="F4877" s="71"/>
      <c r="G4877" s="76">
        <v>467.86500000000001</v>
      </c>
      <c r="H4877" s="120"/>
      <c r="I4877" s="124"/>
      <c r="J4877" s="141"/>
      <c r="K4877" s="125"/>
      <c r="L4877" s="119"/>
      <c r="M4877" s="62"/>
    </row>
    <row r="4878" spans="1:13" ht="15" thickBot="1" x14ac:dyDescent="0.35">
      <c r="A4878" s="62"/>
      <c r="B4878" s="63"/>
      <c r="C4878" s="68"/>
      <c r="D4878" s="77" t="s">
        <v>68</v>
      </c>
      <c r="E4878" s="78"/>
      <c r="F4878" s="79"/>
      <c r="G4878" s="78">
        <v>467.87</v>
      </c>
      <c r="H4878" s="134">
        <v>1</v>
      </c>
      <c r="I4878" s="126"/>
      <c r="J4878" s="142"/>
      <c r="K4878" s="127"/>
      <c r="L4878" s="135">
        <v>2.5257061661455756E-2</v>
      </c>
      <c r="M4878" s="62"/>
    </row>
    <row r="4879" spans="1:13" x14ac:dyDescent="0.3">
      <c r="A4879" s="62"/>
      <c r="B4879" s="63"/>
      <c r="C4879" s="68"/>
      <c r="D4879" s="80"/>
      <c r="E4879" s="67"/>
      <c r="F4879" s="65"/>
      <c r="G4879" s="67"/>
      <c r="H4879" s="47"/>
      <c r="I4879" s="47"/>
      <c r="J4879" s="60"/>
      <c r="K4879" s="47"/>
      <c r="L4879" s="47"/>
      <c r="M4879" s="62"/>
    </row>
    <row r="4880" spans="1:13" x14ac:dyDescent="0.3">
      <c r="A4880" s="62"/>
      <c r="B4880" s="63"/>
      <c r="C4880" s="68"/>
      <c r="D4880" s="80"/>
      <c r="E4880" s="67"/>
      <c r="F4880" s="65"/>
      <c r="G4880" s="67"/>
      <c r="H4880" s="47"/>
      <c r="I4880" s="47"/>
      <c r="J4880" s="60"/>
      <c r="K4880" s="47"/>
      <c r="L4880" s="47"/>
      <c r="M4880" s="62"/>
    </row>
    <row r="4881" spans="1:13" x14ac:dyDescent="0.3">
      <c r="A4881" s="62"/>
      <c r="B4881" s="63"/>
      <c r="C4881" s="68"/>
      <c r="D4881" s="80"/>
      <c r="E4881" s="67"/>
      <c r="F4881" s="65"/>
      <c r="G4881" s="67"/>
      <c r="H4881" s="47"/>
      <c r="I4881" s="47"/>
      <c r="J4881" s="60"/>
      <c r="K4881" s="47"/>
      <c r="L4881" s="47"/>
      <c r="M4881" s="62"/>
    </row>
    <row r="4882" spans="1:13" x14ac:dyDescent="0.3">
      <c r="A4882" s="62"/>
      <c r="B4882" s="136" t="s">
        <v>1808</v>
      </c>
      <c r="C4882" s="81"/>
      <c r="D4882" s="80"/>
      <c r="E4882" s="67"/>
      <c r="F4882" s="82"/>
      <c r="G4882" s="82"/>
      <c r="H4882" s="47"/>
      <c r="I4882" s="47"/>
      <c r="J4882" s="60"/>
      <c r="K4882" s="47"/>
      <c r="L4882" s="47"/>
      <c r="M4882" s="62"/>
    </row>
    <row r="4883" spans="1:13" x14ac:dyDescent="0.3">
      <c r="A4883" s="62"/>
      <c r="B4883" s="216" t="s">
        <v>6</v>
      </c>
      <c r="C4883" s="217"/>
      <c r="D4883" s="80"/>
      <c r="E4883" s="67"/>
      <c r="F4883" s="62"/>
      <c r="G4883" s="62"/>
      <c r="H4883" s="47"/>
      <c r="I4883" s="47"/>
      <c r="J4883" s="60"/>
      <c r="K4883" s="47"/>
      <c r="L4883" s="47"/>
      <c r="M4883" s="62"/>
    </row>
    <row r="4884" spans="1:13" x14ac:dyDescent="0.3">
      <c r="A4884" s="62"/>
      <c r="B4884" s="84"/>
      <c r="C4884" s="62"/>
      <c r="D4884" s="80"/>
      <c r="E4884" s="67"/>
      <c r="F4884" s="62"/>
      <c r="G4884" s="62"/>
      <c r="H4884" s="47"/>
      <c r="I4884" s="47"/>
      <c r="J4884" s="60"/>
      <c r="K4884" s="47"/>
      <c r="L4884" s="47"/>
      <c r="M4884" s="62"/>
    </row>
    <row r="4885" spans="1:13" x14ac:dyDescent="0.3">
      <c r="A4885" s="62"/>
      <c r="B4885" s="129"/>
      <c r="C4885" s="129"/>
      <c r="D4885" s="129"/>
      <c r="J4885" s="1"/>
    </row>
    <row r="4886" spans="1:13" x14ac:dyDescent="0.3">
      <c r="A4886" s="62"/>
      <c r="B4886" s="130"/>
      <c r="C4886" s="130"/>
      <c r="D4886" s="130"/>
      <c r="J4886" s="1"/>
    </row>
    <row r="4887" spans="1:13" ht="15.6" x14ac:dyDescent="0.3">
      <c r="A4887" s="62"/>
      <c r="B4887" s="47"/>
      <c r="C4887" s="47"/>
      <c r="D4887" s="715" t="s">
        <v>166</v>
      </c>
      <c r="E4887" s="715"/>
      <c r="F4887" s="715"/>
      <c r="J4887" s="1"/>
    </row>
    <row r="4888" spans="1:13" x14ac:dyDescent="0.3">
      <c r="A4888" s="62"/>
      <c r="B4888" s="132"/>
      <c r="C4888" s="132"/>
      <c r="D4888" s="132"/>
      <c r="J4888" s="1"/>
    </row>
    <row r="4889" spans="1:13" ht="82.2" customHeight="1" x14ac:dyDescent="0.3">
      <c r="A4889" s="62"/>
      <c r="B4889" s="710" t="s">
        <v>1809</v>
      </c>
      <c r="C4889" s="710"/>
      <c r="D4889" s="710"/>
      <c r="E4889" s="710"/>
      <c r="F4889" s="710"/>
      <c r="G4889" s="710"/>
      <c r="H4889" s="710"/>
      <c r="I4889" s="710"/>
      <c r="J4889" s="710"/>
      <c r="K4889" s="710"/>
      <c r="L4889" s="710"/>
    </row>
    <row r="4890" spans="1:13" x14ac:dyDescent="0.3">
      <c r="A4890" s="62"/>
      <c r="B4890" s="63"/>
      <c r="C4890" s="9"/>
      <c r="D4890" s="10"/>
      <c r="E4890" s="11"/>
      <c r="F4890" s="12"/>
      <c r="G4890" s="13"/>
      <c r="H4890" s="47"/>
      <c r="I4890" s="47"/>
      <c r="J4890" s="60"/>
      <c r="K4890" s="47"/>
      <c r="L4890" s="47"/>
      <c r="M4890" s="62"/>
    </row>
    <row r="4891" spans="1:13" x14ac:dyDescent="0.3">
      <c r="A4891" s="62"/>
      <c r="B4891" s="48" t="s">
        <v>48</v>
      </c>
      <c r="C4891" s="9"/>
      <c r="D4891" s="10"/>
      <c r="E4891" s="11"/>
      <c r="F4891" s="11"/>
      <c r="G4891" s="11"/>
      <c r="H4891" s="47"/>
      <c r="I4891" s="47"/>
      <c r="J4891" s="60"/>
      <c r="K4891" s="47"/>
      <c r="L4891" s="47"/>
      <c r="M4891" s="62"/>
    </row>
    <row r="4892" spans="1:13" x14ac:dyDescent="0.3">
      <c r="A4892" s="62"/>
      <c r="B4892" s="64" t="s">
        <v>49</v>
      </c>
      <c r="C4892" s="62" t="s">
        <v>1135</v>
      </c>
      <c r="D4892" s="62"/>
      <c r="E4892" s="62"/>
      <c r="F4892" s="47"/>
      <c r="G4892" s="47"/>
      <c r="H4892" s="47"/>
      <c r="I4892" s="65" t="s">
        <v>50</v>
      </c>
      <c r="J4892" s="68" t="s">
        <v>5</v>
      </c>
      <c r="K4892" s="47"/>
      <c r="L4892" s="47"/>
      <c r="M4892" s="62"/>
    </row>
    <row r="4893" spans="1:13" ht="15" thickBot="1" x14ac:dyDescent="0.35">
      <c r="A4893" s="62"/>
      <c r="B4893" s="64" t="s">
        <v>51</v>
      </c>
      <c r="C4893" s="62" t="s">
        <v>1684</v>
      </c>
      <c r="D4893" s="62"/>
      <c r="E4893" s="62"/>
      <c r="F4893" s="47"/>
      <c r="G4893" s="62" t="s">
        <v>598</v>
      </c>
      <c r="H4893" s="47"/>
      <c r="I4893" s="47"/>
      <c r="J4893" s="60"/>
      <c r="K4893" s="47"/>
      <c r="L4893" s="47"/>
      <c r="M4893" s="62"/>
    </row>
    <row r="4894" spans="1:13" ht="15" thickTop="1" x14ac:dyDescent="0.3">
      <c r="A4894" s="62"/>
      <c r="B4894" s="49" t="s">
        <v>52</v>
      </c>
      <c r="C4894" s="14"/>
      <c r="D4894" s="15"/>
      <c r="E4894" s="16"/>
      <c r="F4894" s="17"/>
      <c r="G4894" s="16"/>
      <c r="H4894" s="711" t="s">
        <v>164</v>
      </c>
      <c r="I4894" s="712"/>
      <c r="J4894" s="712"/>
      <c r="K4894" s="712"/>
      <c r="L4894" s="713"/>
      <c r="M4894" s="62"/>
    </row>
    <row r="4895" spans="1:13" ht="28.8" x14ac:dyDescent="0.3">
      <c r="A4895" s="62"/>
      <c r="B4895" s="186" t="s">
        <v>53</v>
      </c>
      <c r="C4895" s="187" t="s">
        <v>1</v>
      </c>
      <c r="D4895" s="161" t="s">
        <v>54</v>
      </c>
      <c r="E4895" s="188" t="s">
        <v>23</v>
      </c>
      <c r="F4895" s="188" t="s">
        <v>55</v>
      </c>
      <c r="G4895" s="188" t="s">
        <v>56</v>
      </c>
      <c r="H4895" s="90" t="s">
        <v>158</v>
      </c>
      <c r="I4895" s="169" t="s">
        <v>159</v>
      </c>
      <c r="J4895" s="169" t="s">
        <v>160</v>
      </c>
      <c r="K4895" s="169" t="s">
        <v>161</v>
      </c>
      <c r="L4895" s="92" t="s">
        <v>162</v>
      </c>
      <c r="M4895" s="62"/>
    </row>
    <row r="4896" spans="1:13" x14ac:dyDescent="0.3">
      <c r="A4896" s="62"/>
      <c r="B4896" s="189">
        <v>0</v>
      </c>
      <c r="C4896" s="187"/>
      <c r="D4896" s="190">
        <v>0</v>
      </c>
      <c r="E4896" s="191">
        <v>0</v>
      </c>
      <c r="F4896" s="505">
        <v>0.1</v>
      </c>
      <c r="G4896" s="191">
        <v>0</v>
      </c>
      <c r="H4896" s="170">
        <v>0</v>
      </c>
      <c r="I4896" s="171"/>
      <c r="J4896" s="192">
        <v>0</v>
      </c>
      <c r="K4896" s="172">
        <v>0</v>
      </c>
      <c r="L4896" s="173">
        <v>0</v>
      </c>
      <c r="M4896" s="62"/>
    </row>
    <row r="4897" spans="1:13" x14ac:dyDescent="0.3">
      <c r="A4897" s="62"/>
      <c r="B4897" s="6">
        <v>0</v>
      </c>
      <c r="C4897" s="25"/>
      <c r="D4897" s="3">
        <v>0</v>
      </c>
      <c r="E4897" s="26">
        <v>0</v>
      </c>
      <c r="F4897" s="27"/>
      <c r="G4897" s="26">
        <v>0</v>
      </c>
      <c r="H4897" s="89">
        <v>0</v>
      </c>
      <c r="I4897" s="99"/>
      <c r="J4897" s="61">
        <v>0</v>
      </c>
      <c r="K4897" s="100">
        <v>0</v>
      </c>
      <c r="L4897" s="101">
        <v>0</v>
      </c>
      <c r="M4897" s="62"/>
    </row>
    <row r="4898" spans="1:13" x14ac:dyDescent="0.3">
      <c r="A4898" s="62"/>
      <c r="B4898" s="6">
        <v>0</v>
      </c>
      <c r="C4898" s="25"/>
      <c r="D4898" s="3">
        <v>0</v>
      </c>
      <c r="E4898" s="26">
        <v>0</v>
      </c>
      <c r="F4898" s="27"/>
      <c r="G4898" s="26">
        <v>0</v>
      </c>
      <c r="H4898" s="89">
        <v>0</v>
      </c>
      <c r="I4898" s="99"/>
      <c r="J4898" s="61">
        <v>0</v>
      </c>
      <c r="K4898" s="100">
        <v>0</v>
      </c>
      <c r="L4898" s="101">
        <v>0</v>
      </c>
      <c r="M4898" s="62"/>
    </row>
    <row r="4899" spans="1:13" x14ac:dyDescent="0.3">
      <c r="A4899" s="62"/>
      <c r="B4899" s="6">
        <v>0</v>
      </c>
      <c r="C4899" s="25"/>
      <c r="D4899" s="3">
        <v>0</v>
      </c>
      <c r="E4899" s="26">
        <v>0</v>
      </c>
      <c r="F4899" s="27"/>
      <c r="G4899" s="26">
        <v>0</v>
      </c>
      <c r="H4899" s="89">
        <v>0</v>
      </c>
      <c r="I4899" s="99"/>
      <c r="J4899" s="61">
        <v>0</v>
      </c>
      <c r="K4899" s="100">
        <v>0</v>
      </c>
      <c r="L4899" s="101">
        <v>0</v>
      </c>
      <c r="M4899" s="62"/>
    </row>
    <row r="4900" spans="1:13" x14ac:dyDescent="0.3">
      <c r="A4900" s="62"/>
      <c r="B4900" s="6">
        <v>0</v>
      </c>
      <c r="C4900" s="25"/>
      <c r="D4900" s="3">
        <v>0</v>
      </c>
      <c r="E4900" s="26">
        <v>0</v>
      </c>
      <c r="F4900" s="27"/>
      <c r="G4900" s="26">
        <v>0</v>
      </c>
      <c r="H4900" s="89">
        <v>0</v>
      </c>
      <c r="I4900" s="99"/>
      <c r="J4900" s="61">
        <v>0</v>
      </c>
      <c r="K4900" s="100">
        <v>0</v>
      </c>
      <c r="L4900" s="101">
        <v>0</v>
      </c>
      <c r="M4900" s="62"/>
    </row>
    <row r="4901" spans="1:13" x14ac:dyDescent="0.3">
      <c r="A4901" s="62"/>
      <c r="B4901" s="6">
        <v>0</v>
      </c>
      <c r="C4901" s="25"/>
      <c r="D4901" s="3">
        <v>0</v>
      </c>
      <c r="E4901" s="26">
        <v>0</v>
      </c>
      <c r="F4901" s="27"/>
      <c r="G4901" s="26">
        <v>0</v>
      </c>
      <c r="H4901" s="89">
        <v>0</v>
      </c>
      <c r="I4901" s="99"/>
      <c r="J4901" s="61">
        <v>0</v>
      </c>
      <c r="K4901" s="100">
        <v>0</v>
      </c>
      <c r="L4901" s="101">
        <v>0</v>
      </c>
      <c r="M4901" s="62"/>
    </row>
    <row r="4902" spans="1:13" x14ac:dyDescent="0.3">
      <c r="A4902" s="62"/>
      <c r="B4902" s="6" t="s">
        <v>1562</v>
      </c>
      <c r="C4902" s="25"/>
      <c r="D4902" s="3">
        <v>0</v>
      </c>
      <c r="E4902" s="26">
        <v>0</v>
      </c>
      <c r="F4902" s="27"/>
      <c r="G4902" s="26">
        <v>6.6000000000000003E-2</v>
      </c>
      <c r="H4902" s="89">
        <v>5.2873176476243128E-4</v>
      </c>
      <c r="I4902" s="99"/>
      <c r="J4902" s="61" t="s">
        <v>165</v>
      </c>
      <c r="K4902" s="100">
        <v>0.4</v>
      </c>
      <c r="L4902" s="101">
        <v>2.1149270590497252E-4</v>
      </c>
      <c r="M4902" s="62"/>
    </row>
    <row r="4903" spans="1:13" x14ac:dyDescent="0.3">
      <c r="A4903" s="62"/>
      <c r="B4903" s="6" t="s">
        <v>57</v>
      </c>
      <c r="C4903" s="25"/>
      <c r="D4903" s="28"/>
      <c r="E4903" s="26"/>
      <c r="F4903" s="27"/>
      <c r="G4903" s="193">
        <v>6.6000000000000003E-2</v>
      </c>
      <c r="H4903" s="102" t="s">
        <v>57</v>
      </c>
      <c r="I4903" s="103"/>
      <c r="J4903" s="85"/>
      <c r="K4903" s="104" t="s">
        <v>156</v>
      </c>
      <c r="L4903" s="105">
        <v>2.1149270590497252E-4</v>
      </c>
      <c r="M4903" s="62"/>
    </row>
    <row r="4904" spans="1:13" x14ac:dyDescent="0.3">
      <c r="A4904" s="62"/>
      <c r="B4904" s="194" t="s">
        <v>22</v>
      </c>
      <c r="C4904" s="195"/>
      <c r="D4904" s="196"/>
      <c r="E4904" s="197"/>
      <c r="F4904" s="155"/>
      <c r="G4904" s="87"/>
      <c r="H4904" s="107"/>
      <c r="I4904" s="174"/>
      <c r="J4904" s="175"/>
      <c r="K4904" s="176"/>
      <c r="L4904" s="110"/>
      <c r="M4904" s="62"/>
    </row>
    <row r="4905" spans="1:13" ht="28.8" x14ac:dyDescent="0.3">
      <c r="A4905" s="62"/>
      <c r="B4905" s="198" t="s">
        <v>58</v>
      </c>
      <c r="C4905" s="199" t="s">
        <v>1</v>
      </c>
      <c r="D4905" s="200" t="s">
        <v>59</v>
      </c>
      <c r="E4905" s="156" t="s">
        <v>23</v>
      </c>
      <c r="F4905" s="156" t="s">
        <v>55</v>
      </c>
      <c r="G4905" s="201" t="s">
        <v>56</v>
      </c>
      <c r="H4905" s="90" t="s">
        <v>158</v>
      </c>
      <c r="I4905" s="169" t="s">
        <v>159</v>
      </c>
      <c r="J4905" s="169" t="s">
        <v>160</v>
      </c>
      <c r="K4905" s="177" t="s">
        <v>161</v>
      </c>
      <c r="L4905" s="92" t="s">
        <v>162</v>
      </c>
      <c r="M4905" s="62"/>
    </row>
    <row r="4906" spans="1:13" x14ac:dyDescent="0.3">
      <c r="A4906" s="62"/>
      <c r="B4906" s="8" t="s">
        <v>87</v>
      </c>
      <c r="C4906" s="25">
        <v>1</v>
      </c>
      <c r="D4906" s="3">
        <v>4.5599999999999996</v>
      </c>
      <c r="E4906" s="26">
        <v>4.5599999999999996</v>
      </c>
      <c r="F4906" s="26">
        <v>0.1</v>
      </c>
      <c r="G4906" s="26">
        <v>0.45599999999999996</v>
      </c>
      <c r="H4906" s="170">
        <v>3.6530558292677063E-3</v>
      </c>
      <c r="I4906" s="171"/>
      <c r="J4906" s="192" t="s">
        <v>163</v>
      </c>
      <c r="K4906" s="172">
        <v>1</v>
      </c>
      <c r="L4906" s="173">
        <v>3.6530558292677063E-3</v>
      </c>
      <c r="M4906" s="62"/>
    </row>
    <row r="4907" spans="1:13" x14ac:dyDescent="0.3">
      <c r="A4907" s="62"/>
      <c r="B4907" s="550" t="s">
        <v>86</v>
      </c>
      <c r="C4907" s="25">
        <v>1</v>
      </c>
      <c r="D4907" s="3">
        <v>4.55</v>
      </c>
      <c r="E4907" s="26">
        <v>4.55</v>
      </c>
      <c r="F4907" s="26">
        <v>0.1</v>
      </c>
      <c r="G4907" s="26">
        <v>0.45500000000000002</v>
      </c>
      <c r="H4907" s="89">
        <v>3.6450447419228214E-3</v>
      </c>
      <c r="I4907" s="99"/>
      <c r="J4907" s="61" t="s">
        <v>163</v>
      </c>
      <c r="K4907" s="100">
        <v>1</v>
      </c>
      <c r="L4907" s="101">
        <v>3.6450447419228214E-3</v>
      </c>
      <c r="M4907" s="62"/>
    </row>
    <row r="4908" spans="1:13" x14ac:dyDescent="0.3">
      <c r="A4908" s="62"/>
      <c r="B4908" s="8" t="s">
        <v>27</v>
      </c>
      <c r="C4908" s="25">
        <v>1</v>
      </c>
      <c r="D4908" s="3">
        <v>4.0999999999999996</v>
      </c>
      <c r="E4908" s="26">
        <v>4.0999999999999996</v>
      </c>
      <c r="F4908" s="26">
        <v>0.1</v>
      </c>
      <c r="G4908" s="26">
        <v>0.41</v>
      </c>
      <c r="H4908" s="89">
        <v>3.2845458114029815E-3</v>
      </c>
      <c r="I4908" s="99"/>
      <c r="J4908" s="61" t="s">
        <v>163</v>
      </c>
      <c r="K4908" s="100">
        <v>1</v>
      </c>
      <c r="L4908" s="101">
        <v>3.2845458114029815E-3</v>
      </c>
      <c r="M4908" s="62"/>
    </row>
    <row r="4909" spans="1:13" x14ac:dyDescent="0.3">
      <c r="A4909" s="62"/>
      <c r="B4909" s="8"/>
      <c r="C4909" s="25"/>
      <c r="D4909" s="3"/>
      <c r="E4909" s="26"/>
      <c r="F4909" s="27"/>
      <c r="G4909" s="26"/>
      <c r="H4909" s="89"/>
      <c r="I4909" s="99"/>
      <c r="J4909" s="61"/>
      <c r="K4909" s="100"/>
      <c r="L4909" s="101"/>
      <c r="M4909" s="62"/>
    </row>
    <row r="4910" spans="1:13" x14ac:dyDescent="0.3">
      <c r="A4910" s="62"/>
      <c r="B4910" s="8">
        <v>0</v>
      </c>
      <c r="C4910" s="25"/>
      <c r="D4910" s="3">
        <v>0</v>
      </c>
      <c r="E4910" s="26">
        <v>0</v>
      </c>
      <c r="F4910" s="27"/>
      <c r="G4910" s="26">
        <v>0</v>
      </c>
      <c r="H4910" s="89">
        <v>0</v>
      </c>
      <c r="I4910" s="99"/>
      <c r="J4910" s="61">
        <v>0</v>
      </c>
      <c r="K4910" s="100">
        <v>0</v>
      </c>
      <c r="L4910" s="101">
        <v>0</v>
      </c>
      <c r="M4910" s="62"/>
    </row>
    <row r="4911" spans="1:13" x14ac:dyDescent="0.3">
      <c r="A4911" s="62"/>
      <c r="B4911" s="8">
        <v>0</v>
      </c>
      <c r="C4911" s="25"/>
      <c r="D4911" s="3">
        <v>0</v>
      </c>
      <c r="E4911" s="26">
        <v>0</v>
      </c>
      <c r="F4911" s="27"/>
      <c r="G4911" s="26">
        <v>0</v>
      </c>
      <c r="H4911" s="89">
        <v>0</v>
      </c>
      <c r="I4911" s="99"/>
      <c r="J4911" s="61">
        <v>0</v>
      </c>
      <c r="K4911" s="100">
        <v>0</v>
      </c>
      <c r="L4911" s="101">
        <v>0</v>
      </c>
      <c r="M4911" s="62"/>
    </row>
    <row r="4912" spans="1:13" x14ac:dyDescent="0.3">
      <c r="A4912" s="62"/>
      <c r="B4912" s="8">
        <v>0</v>
      </c>
      <c r="C4912" s="25"/>
      <c r="D4912" s="3">
        <v>0</v>
      </c>
      <c r="E4912" s="26">
        <v>0</v>
      </c>
      <c r="F4912" s="27"/>
      <c r="G4912" s="26">
        <v>0</v>
      </c>
      <c r="H4912" s="89">
        <v>0</v>
      </c>
      <c r="I4912" s="99"/>
      <c r="J4912" s="61">
        <v>0</v>
      </c>
      <c r="K4912" s="100">
        <v>0</v>
      </c>
      <c r="L4912" s="101">
        <v>0</v>
      </c>
      <c r="M4912" s="62"/>
    </row>
    <row r="4913" spans="1:13" x14ac:dyDescent="0.3">
      <c r="A4913" s="62"/>
      <c r="B4913" s="8">
        <v>0</v>
      </c>
      <c r="C4913" s="25"/>
      <c r="D4913" s="3">
        <v>0</v>
      </c>
      <c r="E4913" s="26">
        <v>0</v>
      </c>
      <c r="F4913" s="27"/>
      <c r="G4913" s="26">
        <v>0</v>
      </c>
      <c r="H4913" s="89">
        <v>0</v>
      </c>
      <c r="I4913" s="99"/>
      <c r="J4913" s="61">
        <v>0</v>
      </c>
      <c r="K4913" s="100">
        <v>0</v>
      </c>
      <c r="L4913" s="101">
        <v>0</v>
      </c>
      <c r="M4913" s="62"/>
    </row>
    <row r="4914" spans="1:13" x14ac:dyDescent="0.3">
      <c r="A4914" s="62"/>
      <c r="B4914" s="8">
        <v>0</v>
      </c>
      <c r="C4914" s="25"/>
      <c r="D4914" s="3">
        <v>0</v>
      </c>
      <c r="E4914" s="26">
        <v>0</v>
      </c>
      <c r="F4914" s="27"/>
      <c r="G4914" s="26">
        <v>0</v>
      </c>
      <c r="H4914" s="89">
        <v>0</v>
      </c>
      <c r="I4914" s="99"/>
      <c r="J4914" s="61">
        <v>0</v>
      </c>
      <c r="K4914" s="100">
        <v>0</v>
      </c>
      <c r="L4914" s="101">
        <v>0</v>
      </c>
      <c r="M4914" s="62"/>
    </row>
    <row r="4915" spans="1:13" x14ac:dyDescent="0.3">
      <c r="A4915" s="62"/>
      <c r="B4915" s="6" t="s">
        <v>60</v>
      </c>
      <c r="C4915" s="25"/>
      <c r="D4915" s="28"/>
      <c r="E4915" s="26"/>
      <c r="F4915" s="27"/>
      <c r="G4915" s="193">
        <v>1.321</v>
      </c>
      <c r="H4915" s="106" t="s">
        <v>60</v>
      </c>
      <c r="I4915" s="103"/>
      <c r="J4915" s="85"/>
      <c r="K4915" s="104" t="s">
        <v>156</v>
      </c>
      <c r="L4915" s="95">
        <v>1.0582646382593508E-2</v>
      </c>
      <c r="M4915" s="62"/>
    </row>
    <row r="4916" spans="1:13" x14ac:dyDescent="0.3">
      <c r="A4916" s="62"/>
      <c r="B4916" s="194" t="s">
        <v>38</v>
      </c>
      <c r="C4916" s="195"/>
      <c r="D4916" s="196"/>
      <c r="E4916" s="196"/>
      <c r="F4916" s="196"/>
      <c r="G4916" s="196"/>
      <c r="H4916" s="115"/>
      <c r="I4916" s="202"/>
      <c r="J4916" s="203"/>
      <c r="K4916" s="178"/>
      <c r="L4916" s="204"/>
      <c r="M4916" s="62"/>
    </row>
    <row r="4917" spans="1:13" ht="28.8" x14ac:dyDescent="0.3">
      <c r="A4917" s="62"/>
      <c r="B4917" s="53" t="s">
        <v>53</v>
      </c>
      <c r="C4917" s="195"/>
      <c r="D4917" s="205" t="s">
        <v>0</v>
      </c>
      <c r="E4917" s="206" t="s">
        <v>1</v>
      </c>
      <c r="F4917" s="207" t="s">
        <v>61</v>
      </c>
      <c r="G4917" s="188" t="s">
        <v>56</v>
      </c>
      <c r="H4917" s="111" t="s">
        <v>158</v>
      </c>
      <c r="I4917" s="112" t="s">
        <v>159</v>
      </c>
      <c r="J4917" s="112" t="s">
        <v>160</v>
      </c>
      <c r="K4917" s="113" t="s">
        <v>161</v>
      </c>
      <c r="L4917" s="114" t="s">
        <v>162</v>
      </c>
      <c r="M4917" s="62"/>
    </row>
    <row r="4918" spans="1:13" ht="15" customHeight="1" x14ac:dyDescent="0.3">
      <c r="A4918" s="62"/>
      <c r="B4918" s="189" t="s">
        <v>1135</v>
      </c>
      <c r="C4918" s="195"/>
      <c r="D4918" s="190" t="s">
        <v>5</v>
      </c>
      <c r="E4918" s="153">
        <v>1</v>
      </c>
      <c r="F4918" s="154">
        <v>123.44</v>
      </c>
      <c r="G4918" s="191">
        <v>123.44</v>
      </c>
      <c r="H4918" s="170">
        <v>0.98888862185264403</v>
      </c>
      <c r="I4918" s="171"/>
      <c r="J4918" s="192" t="s">
        <v>1219</v>
      </c>
      <c r="K4918" s="172">
        <v>0</v>
      </c>
      <c r="L4918" s="173">
        <v>0</v>
      </c>
      <c r="M4918" s="521"/>
    </row>
    <row r="4919" spans="1:13" x14ac:dyDescent="0.3">
      <c r="A4919" s="62"/>
      <c r="B4919" s="6">
        <v>0</v>
      </c>
      <c r="C4919" s="7"/>
      <c r="D4919" s="3">
        <v>0</v>
      </c>
      <c r="E4919" s="4"/>
      <c r="F4919" s="5">
        <v>0</v>
      </c>
      <c r="G4919" s="26">
        <v>0</v>
      </c>
      <c r="H4919" s="89">
        <v>0</v>
      </c>
      <c r="I4919" s="99"/>
      <c r="J4919" s="61">
        <v>0</v>
      </c>
      <c r="K4919" s="100">
        <v>0</v>
      </c>
      <c r="L4919" s="101">
        <v>0</v>
      </c>
      <c r="M4919" s="521"/>
    </row>
    <row r="4920" spans="1:13" x14ac:dyDescent="0.3">
      <c r="A4920" s="62"/>
      <c r="B4920" s="6">
        <v>0</v>
      </c>
      <c r="C4920" s="7"/>
      <c r="D4920" s="3"/>
      <c r="E4920" s="4"/>
      <c r="F4920" s="5">
        <v>0</v>
      </c>
      <c r="G4920" s="26">
        <v>0</v>
      </c>
      <c r="H4920" s="89">
        <v>0</v>
      </c>
      <c r="I4920" s="99"/>
      <c r="J4920" s="61">
        <v>0</v>
      </c>
      <c r="K4920" s="100">
        <v>0</v>
      </c>
      <c r="L4920" s="101">
        <v>0</v>
      </c>
      <c r="M4920" s="62"/>
    </row>
    <row r="4921" spans="1:13" x14ac:dyDescent="0.3">
      <c r="A4921" s="62"/>
      <c r="B4921" s="6">
        <v>0</v>
      </c>
      <c r="C4921" s="7"/>
      <c r="D4921" s="3">
        <v>0</v>
      </c>
      <c r="E4921" s="4"/>
      <c r="F4921" s="5">
        <v>0</v>
      </c>
      <c r="G4921" s="26">
        <v>0</v>
      </c>
      <c r="H4921" s="89">
        <v>0</v>
      </c>
      <c r="I4921" s="99"/>
      <c r="J4921" s="61">
        <v>0</v>
      </c>
      <c r="K4921" s="100">
        <v>0</v>
      </c>
      <c r="L4921" s="101">
        <v>0</v>
      </c>
      <c r="M4921" s="62"/>
    </row>
    <row r="4922" spans="1:13" x14ac:dyDescent="0.3">
      <c r="A4922" s="62"/>
      <c r="B4922" s="6">
        <v>0</v>
      </c>
      <c r="C4922" s="7"/>
      <c r="D4922" s="3">
        <v>0</v>
      </c>
      <c r="E4922" s="4"/>
      <c r="F4922" s="5">
        <v>0</v>
      </c>
      <c r="G4922" s="26">
        <v>0</v>
      </c>
      <c r="H4922" s="89">
        <v>0</v>
      </c>
      <c r="I4922" s="99"/>
      <c r="J4922" s="61">
        <v>0</v>
      </c>
      <c r="K4922" s="100">
        <v>0</v>
      </c>
      <c r="L4922" s="101">
        <v>0</v>
      </c>
      <c r="M4922" s="62"/>
    </row>
    <row r="4923" spans="1:13" x14ac:dyDescent="0.3">
      <c r="A4923" s="62"/>
      <c r="B4923" s="6">
        <v>0</v>
      </c>
      <c r="C4923" s="7"/>
      <c r="D4923" s="3">
        <v>0</v>
      </c>
      <c r="E4923" s="4"/>
      <c r="F4923" s="5">
        <v>0</v>
      </c>
      <c r="G4923" s="26">
        <v>0</v>
      </c>
      <c r="H4923" s="89">
        <v>0</v>
      </c>
      <c r="I4923" s="99"/>
      <c r="J4923" s="61">
        <v>0</v>
      </c>
      <c r="K4923" s="100">
        <v>0</v>
      </c>
      <c r="L4923" s="101">
        <v>0</v>
      </c>
      <c r="M4923" s="62"/>
    </row>
    <row r="4924" spans="1:13" x14ac:dyDescent="0.3">
      <c r="A4924" s="62"/>
      <c r="B4924" s="6">
        <v>0</v>
      </c>
      <c r="C4924" s="7"/>
      <c r="D4924" s="3">
        <v>0</v>
      </c>
      <c r="E4924" s="4"/>
      <c r="F4924" s="5">
        <v>0</v>
      </c>
      <c r="G4924" s="26">
        <v>0</v>
      </c>
      <c r="H4924" s="89">
        <v>0</v>
      </c>
      <c r="I4924" s="99"/>
      <c r="J4924" s="61">
        <v>0</v>
      </c>
      <c r="K4924" s="100">
        <v>0</v>
      </c>
      <c r="L4924" s="101">
        <v>0</v>
      </c>
      <c r="M4924" s="62"/>
    </row>
    <row r="4925" spans="1:13" x14ac:dyDescent="0.3">
      <c r="A4925" s="62"/>
      <c r="B4925" s="6">
        <v>0</v>
      </c>
      <c r="C4925" s="7"/>
      <c r="D4925" s="3">
        <v>0</v>
      </c>
      <c r="E4925" s="4"/>
      <c r="F4925" s="5">
        <v>0</v>
      </c>
      <c r="G4925" s="26">
        <v>0</v>
      </c>
      <c r="H4925" s="89">
        <v>0</v>
      </c>
      <c r="I4925" s="99"/>
      <c r="J4925" s="61">
        <v>0</v>
      </c>
      <c r="K4925" s="100">
        <v>0</v>
      </c>
      <c r="L4925" s="101">
        <v>0</v>
      </c>
      <c r="M4925" s="62"/>
    </row>
    <row r="4926" spans="1:13" x14ac:dyDescent="0.3">
      <c r="A4926" s="62"/>
      <c r="B4926" s="6">
        <v>0</v>
      </c>
      <c r="C4926" s="7"/>
      <c r="D4926" s="3">
        <v>0</v>
      </c>
      <c r="E4926" s="4"/>
      <c r="F4926" s="5">
        <v>0</v>
      </c>
      <c r="G4926" s="26">
        <v>0</v>
      </c>
      <c r="H4926" s="89">
        <v>0</v>
      </c>
      <c r="I4926" s="99"/>
      <c r="J4926" s="61">
        <v>0</v>
      </c>
      <c r="K4926" s="100">
        <v>0</v>
      </c>
      <c r="L4926" s="101">
        <v>0</v>
      </c>
      <c r="M4926" s="62"/>
    </row>
    <row r="4927" spans="1:13" x14ac:dyDescent="0.3">
      <c r="A4927" s="62"/>
      <c r="B4927" s="6">
        <v>0</v>
      </c>
      <c r="C4927" s="7"/>
      <c r="D4927" s="3">
        <v>0</v>
      </c>
      <c r="E4927" s="4"/>
      <c r="F4927" s="5">
        <v>0</v>
      </c>
      <c r="G4927" s="26">
        <v>0</v>
      </c>
      <c r="H4927" s="89">
        <v>0</v>
      </c>
      <c r="I4927" s="99"/>
      <c r="J4927" s="61">
        <v>0</v>
      </c>
      <c r="K4927" s="100">
        <v>0</v>
      </c>
      <c r="L4927" s="101">
        <v>0</v>
      </c>
      <c r="M4927" s="62"/>
    </row>
    <row r="4928" spans="1:13" x14ac:dyDescent="0.3">
      <c r="A4928" s="62"/>
      <c r="B4928" s="6">
        <v>0</v>
      </c>
      <c r="C4928" s="7"/>
      <c r="D4928" s="3">
        <v>0</v>
      </c>
      <c r="E4928" s="4"/>
      <c r="F4928" s="5">
        <v>0</v>
      </c>
      <c r="G4928" s="26">
        <v>0</v>
      </c>
      <c r="H4928" s="89">
        <v>0</v>
      </c>
      <c r="I4928" s="99"/>
      <c r="J4928" s="61">
        <v>0</v>
      </c>
      <c r="K4928" s="100">
        <v>0</v>
      </c>
      <c r="L4928" s="101">
        <v>0</v>
      </c>
      <c r="M4928" s="62"/>
    </row>
    <row r="4929" spans="1:13" x14ac:dyDescent="0.3">
      <c r="A4929" s="62"/>
      <c r="B4929" s="6">
        <v>0</v>
      </c>
      <c r="C4929" s="7"/>
      <c r="D4929" s="3">
        <v>0</v>
      </c>
      <c r="E4929" s="4"/>
      <c r="F4929" s="5">
        <v>0</v>
      </c>
      <c r="G4929" s="26">
        <v>0</v>
      </c>
      <c r="H4929" s="89">
        <v>0</v>
      </c>
      <c r="I4929" s="99"/>
      <c r="J4929" s="61">
        <v>0</v>
      </c>
      <c r="K4929" s="100">
        <v>0</v>
      </c>
      <c r="L4929" s="101">
        <v>0</v>
      </c>
      <c r="M4929" s="62"/>
    </row>
    <row r="4930" spans="1:13" x14ac:dyDescent="0.3">
      <c r="A4930" s="62"/>
      <c r="B4930" s="6">
        <v>0</v>
      </c>
      <c r="C4930" s="7"/>
      <c r="D4930" s="3">
        <v>0</v>
      </c>
      <c r="E4930" s="4"/>
      <c r="F4930" s="5">
        <v>0</v>
      </c>
      <c r="G4930" s="26">
        <v>0</v>
      </c>
      <c r="H4930" s="89">
        <v>0</v>
      </c>
      <c r="I4930" s="99"/>
      <c r="J4930" s="61">
        <v>0</v>
      </c>
      <c r="K4930" s="100">
        <v>0</v>
      </c>
      <c r="L4930" s="101">
        <v>0</v>
      </c>
      <c r="M4930" s="62"/>
    </row>
    <row r="4931" spans="1:13" x14ac:dyDescent="0.3">
      <c r="A4931" s="62"/>
      <c r="B4931" s="58" t="s">
        <v>62</v>
      </c>
      <c r="C4931" s="46"/>
      <c r="D4931" s="37"/>
      <c r="E4931" s="38"/>
      <c r="F4931" s="39"/>
      <c r="G4931" s="193">
        <v>123.44</v>
      </c>
      <c r="H4931" s="106" t="s">
        <v>62</v>
      </c>
      <c r="I4931" s="103"/>
      <c r="J4931" s="85"/>
      <c r="K4931" s="104" t="s">
        <v>156</v>
      </c>
      <c r="L4931" s="95">
        <v>0</v>
      </c>
      <c r="M4931" s="62"/>
    </row>
    <row r="4932" spans="1:13" x14ac:dyDescent="0.3">
      <c r="A4932" s="62"/>
      <c r="B4932" s="194" t="s">
        <v>63</v>
      </c>
      <c r="C4932" s="195"/>
      <c r="D4932" s="196"/>
      <c r="E4932" s="197"/>
      <c r="F4932" s="155"/>
      <c r="G4932" s="197"/>
      <c r="H4932" s="115"/>
      <c r="I4932" s="202"/>
      <c r="J4932" s="203"/>
      <c r="K4932" s="178"/>
      <c r="L4932" s="204">
        <v>0</v>
      </c>
      <c r="M4932" s="62"/>
    </row>
    <row r="4933" spans="1:13" ht="28.8" x14ac:dyDescent="0.3">
      <c r="A4933" s="62"/>
      <c r="B4933" s="53" t="s">
        <v>53</v>
      </c>
      <c r="C4933" s="210"/>
      <c r="D4933" s="211" t="s">
        <v>0</v>
      </c>
      <c r="E4933" s="201" t="s">
        <v>1</v>
      </c>
      <c r="F4933" s="156" t="s">
        <v>61</v>
      </c>
      <c r="G4933" s="188" t="s">
        <v>56</v>
      </c>
      <c r="H4933" s="111" t="s">
        <v>158</v>
      </c>
      <c r="I4933" s="112" t="s">
        <v>159</v>
      </c>
      <c r="J4933" s="112" t="s">
        <v>160</v>
      </c>
      <c r="K4933" s="113" t="s">
        <v>161</v>
      </c>
      <c r="L4933" s="114" t="s">
        <v>162</v>
      </c>
      <c r="M4933" s="62"/>
    </row>
    <row r="4934" spans="1:13" x14ac:dyDescent="0.3">
      <c r="A4934" s="62"/>
      <c r="B4934" s="6">
        <v>0</v>
      </c>
      <c r="C4934" s="7"/>
      <c r="D4934" s="3">
        <v>0</v>
      </c>
      <c r="E4934" s="26"/>
      <c r="F4934" s="5">
        <v>0</v>
      </c>
      <c r="G4934" s="191">
        <v>0</v>
      </c>
      <c r="H4934" s="170">
        <v>0</v>
      </c>
      <c r="I4934" s="171"/>
      <c r="J4934" s="192">
        <v>0</v>
      </c>
      <c r="K4934" s="172">
        <v>0</v>
      </c>
      <c r="L4934" s="173">
        <v>0</v>
      </c>
      <c r="M4934" s="62"/>
    </row>
    <row r="4935" spans="1:13" x14ac:dyDescent="0.3">
      <c r="A4935" s="62"/>
      <c r="B4935" s="6">
        <v>0</v>
      </c>
      <c r="C4935" s="7"/>
      <c r="D4935" s="3">
        <v>0</v>
      </c>
      <c r="E4935" s="26"/>
      <c r="F4935" s="5">
        <v>0</v>
      </c>
      <c r="G4935" s="26">
        <v>0</v>
      </c>
      <c r="H4935" s="89">
        <v>0</v>
      </c>
      <c r="I4935" s="99"/>
      <c r="J4935" s="61">
        <v>0</v>
      </c>
      <c r="K4935" s="100">
        <v>0</v>
      </c>
      <c r="L4935" s="101">
        <v>0</v>
      </c>
      <c r="M4935" s="62"/>
    </row>
    <row r="4936" spans="1:13" x14ac:dyDescent="0.3">
      <c r="A4936" s="62"/>
      <c r="B4936" s="6">
        <v>0</v>
      </c>
      <c r="C4936" s="7"/>
      <c r="D4936" s="3">
        <v>0</v>
      </c>
      <c r="E4936" s="26"/>
      <c r="F4936" s="5">
        <v>0</v>
      </c>
      <c r="G4936" s="26">
        <v>0</v>
      </c>
      <c r="H4936" s="89">
        <v>0</v>
      </c>
      <c r="I4936" s="99"/>
      <c r="J4936" s="61">
        <v>0</v>
      </c>
      <c r="K4936" s="100">
        <v>0</v>
      </c>
      <c r="L4936" s="101">
        <v>0</v>
      </c>
      <c r="M4936" s="62"/>
    </row>
    <row r="4937" spans="1:13" x14ac:dyDescent="0.3">
      <c r="A4937" s="62"/>
      <c r="B4937" s="6">
        <v>0</v>
      </c>
      <c r="C4937" s="7"/>
      <c r="D4937" s="3">
        <v>0</v>
      </c>
      <c r="E4937" s="26"/>
      <c r="F4937" s="5">
        <v>0</v>
      </c>
      <c r="G4937" s="26">
        <v>0</v>
      </c>
      <c r="H4937" s="89">
        <v>0</v>
      </c>
      <c r="I4937" s="99"/>
      <c r="J4937" s="61">
        <v>0</v>
      </c>
      <c r="K4937" s="100">
        <v>0</v>
      </c>
      <c r="L4937" s="101">
        <v>0</v>
      </c>
      <c r="M4937" s="62"/>
    </row>
    <row r="4938" spans="1:13" x14ac:dyDescent="0.3">
      <c r="A4938" s="62"/>
      <c r="B4938" s="6">
        <v>0</v>
      </c>
      <c r="C4938" s="7"/>
      <c r="D4938" s="3">
        <v>0</v>
      </c>
      <c r="E4938" s="26"/>
      <c r="F4938" s="5">
        <v>0</v>
      </c>
      <c r="G4938" s="26">
        <v>0</v>
      </c>
      <c r="H4938" s="89">
        <v>0</v>
      </c>
      <c r="I4938" s="99"/>
      <c r="J4938" s="61">
        <v>0</v>
      </c>
      <c r="K4938" s="100">
        <v>0</v>
      </c>
      <c r="L4938" s="101">
        <v>0</v>
      </c>
      <c r="M4938" s="62"/>
    </row>
    <row r="4939" spans="1:13" ht="15" thickBot="1" x14ac:dyDescent="0.35">
      <c r="A4939" s="62"/>
      <c r="B4939" s="59" t="s">
        <v>64</v>
      </c>
      <c r="C4939" s="42"/>
      <c r="D4939" s="43"/>
      <c r="E4939" s="44"/>
      <c r="F4939" s="45"/>
      <c r="G4939" s="191">
        <v>0</v>
      </c>
      <c r="H4939" s="106" t="s">
        <v>64</v>
      </c>
      <c r="I4939" s="103"/>
      <c r="J4939" s="85"/>
      <c r="K4939" s="104" t="s">
        <v>156</v>
      </c>
      <c r="L4939" s="95">
        <v>0</v>
      </c>
      <c r="M4939" s="62"/>
    </row>
    <row r="4940" spans="1:13" x14ac:dyDescent="0.3">
      <c r="A4940" s="62"/>
      <c r="B4940" s="64"/>
      <c r="C4940" s="68"/>
      <c r="D4940" s="69" t="s">
        <v>65</v>
      </c>
      <c r="E4940" s="70"/>
      <c r="F4940" s="71"/>
      <c r="G4940" s="88">
        <v>124.827</v>
      </c>
      <c r="H4940" s="179"/>
      <c r="I4940" s="212"/>
      <c r="J4940" s="213"/>
      <c r="K4940" s="214"/>
      <c r="L4940" s="180"/>
      <c r="M4940" s="62"/>
    </row>
    <row r="4941" spans="1:13" x14ac:dyDescent="0.3">
      <c r="A4941" s="62"/>
      <c r="B4941" s="63"/>
      <c r="C4941" s="68"/>
      <c r="D4941" s="72" t="s">
        <v>7</v>
      </c>
      <c r="E4941" s="215"/>
      <c r="F4941" s="181">
        <v>0.1</v>
      </c>
      <c r="G4941" s="215">
        <v>12.483000000000001</v>
      </c>
      <c r="H4941" s="120"/>
      <c r="I4941" s="124"/>
      <c r="J4941" s="141"/>
      <c r="K4941" s="125"/>
      <c r="L4941" s="119"/>
      <c r="M4941" s="62"/>
    </row>
    <row r="4942" spans="1:13" x14ac:dyDescent="0.3">
      <c r="A4942" s="62"/>
      <c r="B4942" s="63"/>
      <c r="C4942" s="68"/>
      <c r="D4942" s="72" t="s">
        <v>8</v>
      </c>
      <c r="E4942" s="215"/>
      <c r="F4942" s="181">
        <v>0.1</v>
      </c>
      <c r="G4942" s="215">
        <v>12.483000000000001</v>
      </c>
      <c r="H4942" s="120"/>
      <c r="I4942" s="124"/>
      <c r="J4942" s="141"/>
      <c r="K4942" s="125"/>
      <c r="L4942" s="119"/>
      <c r="M4942" s="62"/>
    </row>
    <row r="4943" spans="1:13" x14ac:dyDescent="0.3">
      <c r="A4943" s="62"/>
      <c r="B4943" s="63" t="s">
        <v>66</v>
      </c>
      <c r="C4943" s="68"/>
      <c r="D4943" s="75" t="s">
        <v>67</v>
      </c>
      <c r="E4943" s="76"/>
      <c r="F4943" s="71"/>
      <c r="G4943" s="76">
        <v>149.79300000000001</v>
      </c>
      <c r="H4943" s="120"/>
      <c r="I4943" s="124"/>
      <c r="J4943" s="141"/>
      <c r="K4943" s="125"/>
      <c r="L4943" s="119"/>
      <c r="M4943" s="62"/>
    </row>
    <row r="4944" spans="1:13" ht="15" thickBot="1" x14ac:dyDescent="0.35">
      <c r="A4944" s="62"/>
      <c r="B4944" s="63"/>
      <c r="C4944" s="68"/>
      <c r="D4944" s="77" t="s">
        <v>68</v>
      </c>
      <c r="E4944" s="78"/>
      <c r="F4944" s="79"/>
      <c r="G4944" s="78">
        <v>149.79</v>
      </c>
      <c r="H4944" s="134">
        <v>1</v>
      </c>
      <c r="I4944" s="126"/>
      <c r="J4944" s="142"/>
      <c r="K4944" s="127"/>
      <c r="L4944" s="135">
        <v>1.0794139088498481E-2</v>
      </c>
      <c r="M4944" s="62"/>
    </row>
    <row r="4945" spans="1:13" x14ac:dyDescent="0.3">
      <c r="A4945" s="62"/>
      <c r="B4945" s="63"/>
      <c r="C4945" s="68"/>
      <c r="D4945" s="80"/>
      <c r="E4945" s="67"/>
      <c r="F4945" s="65"/>
      <c r="G4945" s="67"/>
      <c r="H4945" s="47"/>
      <c r="I4945" s="47"/>
      <c r="J4945" s="60"/>
      <c r="K4945" s="47"/>
      <c r="L4945" s="47"/>
      <c r="M4945" s="62"/>
    </row>
    <row r="4946" spans="1:13" x14ac:dyDescent="0.3">
      <c r="A4946" s="62"/>
      <c r="B4946" s="63"/>
      <c r="C4946" s="68"/>
      <c r="D4946" s="80"/>
      <c r="E4946" s="67"/>
      <c r="F4946" s="65"/>
      <c r="G4946" s="67"/>
      <c r="H4946" s="47"/>
      <c r="I4946" s="47"/>
      <c r="J4946" s="60"/>
      <c r="K4946" s="47"/>
      <c r="L4946" s="47"/>
      <c r="M4946" s="62"/>
    </row>
    <row r="4947" spans="1:13" x14ac:dyDescent="0.3">
      <c r="A4947" s="62"/>
      <c r="B4947" s="63"/>
      <c r="C4947" s="68"/>
      <c r="D4947" s="80"/>
      <c r="E4947" s="67"/>
      <c r="F4947" s="65"/>
      <c r="G4947" s="67"/>
      <c r="H4947" s="47"/>
      <c r="I4947" s="47"/>
      <c r="J4947" s="60"/>
      <c r="K4947" s="47"/>
      <c r="L4947" s="47"/>
      <c r="M4947" s="62"/>
    </row>
    <row r="4948" spans="1:13" x14ac:dyDescent="0.3">
      <c r="A4948" s="62"/>
      <c r="B4948" s="136" t="s">
        <v>1808</v>
      </c>
      <c r="C4948" s="81"/>
      <c r="D4948" s="80"/>
      <c r="E4948" s="67"/>
      <c r="F4948" s="82"/>
      <c r="G4948" s="82"/>
      <c r="H4948" s="47"/>
      <c r="I4948" s="47"/>
      <c r="J4948" s="60"/>
      <c r="K4948" s="47"/>
      <c r="L4948" s="47"/>
      <c r="M4948" s="62"/>
    </row>
    <row r="4949" spans="1:13" x14ac:dyDescent="0.3">
      <c r="A4949" s="62"/>
      <c r="B4949" s="216" t="s">
        <v>6</v>
      </c>
      <c r="C4949" s="217"/>
      <c r="D4949" s="80"/>
      <c r="E4949" s="67"/>
      <c r="F4949" s="62"/>
      <c r="G4949" s="62"/>
      <c r="H4949" s="47"/>
      <c r="I4949" s="47"/>
      <c r="J4949" s="60"/>
      <c r="K4949" s="47"/>
      <c r="L4949" s="47"/>
      <c r="M4949" s="62"/>
    </row>
    <row r="4950" spans="1:13" x14ac:dyDescent="0.3">
      <c r="A4950" s="62"/>
      <c r="B4950" s="84"/>
      <c r="C4950" s="62"/>
      <c r="D4950" s="80"/>
      <c r="E4950" s="67"/>
      <c r="F4950" s="62"/>
      <c r="G4950" s="62"/>
      <c r="H4950" s="47"/>
      <c r="I4950" s="47"/>
      <c r="J4950" s="60"/>
      <c r="K4950" s="47"/>
      <c r="L4950" s="47"/>
      <c r="M4950" s="62"/>
    </row>
    <row r="4951" spans="1:13" x14ac:dyDescent="0.3">
      <c r="A4951" s="62"/>
      <c r="B4951" s="129"/>
      <c r="C4951" s="129"/>
      <c r="D4951" s="129"/>
      <c r="J4951" s="1"/>
    </row>
    <row r="4952" spans="1:13" x14ac:dyDescent="0.3">
      <c r="A4952" s="62"/>
      <c r="B4952" s="130"/>
      <c r="C4952" s="130"/>
      <c r="D4952" s="130"/>
      <c r="J4952" s="1"/>
    </row>
    <row r="4953" spans="1:13" ht="15.6" x14ac:dyDescent="0.3">
      <c r="A4953" s="62"/>
      <c r="B4953" s="47"/>
      <c r="C4953" s="47"/>
      <c r="D4953" s="715" t="s">
        <v>166</v>
      </c>
      <c r="E4953" s="715"/>
      <c r="F4953" s="715"/>
      <c r="J4953" s="1"/>
    </row>
    <row r="4954" spans="1:13" x14ac:dyDescent="0.3">
      <c r="A4954" s="62"/>
      <c r="B4954" s="132"/>
      <c r="C4954" s="132"/>
      <c r="D4954" s="132"/>
      <c r="J4954" s="1"/>
    </row>
    <row r="4955" spans="1:13" ht="82.2" customHeight="1" x14ac:dyDescent="0.3">
      <c r="A4955" s="62"/>
      <c r="B4955" s="710" t="s">
        <v>1809</v>
      </c>
      <c r="C4955" s="710"/>
      <c r="D4955" s="710"/>
      <c r="E4955" s="710"/>
      <c r="F4955" s="710"/>
      <c r="G4955" s="710"/>
      <c r="H4955" s="710"/>
      <c r="I4955" s="710"/>
      <c r="J4955" s="710"/>
      <c r="K4955" s="710"/>
      <c r="L4955" s="710"/>
    </row>
    <row r="4956" spans="1:13" x14ac:dyDescent="0.3">
      <c r="A4956" s="62"/>
      <c r="B4956" s="63"/>
      <c r="C4956" s="9"/>
      <c r="D4956" s="10"/>
      <c r="E4956" s="11"/>
      <c r="F4956" s="12"/>
      <c r="G4956" s="13"/>
      <c r="H4956" s="47"/>
      <c r="I4956" s="47"/>
      <c r="J4956" s="60"/>
      <c r="K4956" s="47"/>
      <c r="L4956" s="47"/>
      <c r="M4956" s="62"/>
    </row>
    <row r="4957" spans="1:13" x14ac:dyDescent="0.3">
      <c r="A4957" s="62"/>
      <c r="B4957" s="48" t="s">
        <v>48</v>
      </c>
      <c r="C4957" s="9"/>
      <c r="D4957" s="10"/>
      <c r="E4957" s="11"/>
      <c r="F4957" s="11"/>
      <c r="G4957" s="11"/>
      <c r="H4957" s="47"/>
      <c r="I4957" s="47"/>
      <c r="J4957" s="60"/>
      <c r="K4957" s="47"/>
      <c r="L4957" s="47"/>
      <c r="M4957" s="62"/>
    </row>
    <row r="4958" spans="1:13" x14ac:dyDescent="0.3">
      <c r="A4958" s="62"/>
      <c r="B4958" s="64" t="s">
        <v>49</v>
      </c>
      <c r="C4958" s="62" t="s">
        <v>1139</v>
      </c>
      <c r="D4958" s="62"/>
      <c r="E4958" s="62"/>
      <c r="F4958" s="47"/>
      <c r="G4958" s="47"/>
      <c r="H4958" s="47"/>
      <c r="I4958" s="65" t="s">
        <v>50</v>
      </c>
      <c r="J4958" s="68" t="s">
        <v>5</v>
      </c>
      <c r="K4958" s="47"/>
      <c r="L4958" s="47"/>
      <c r="M4958" s="62"/>
    </row>
    <row r="4959" spans="1:13" ht="15" thickBot="1" x14ac:dyDescent="0.35">
      <c r="A4959" s="62"/>
      <c r="B4959" s="64" t="s">
        <v>51</v>
      </c>
      <c r="C4959" s="62" t="s">
        <v>1684</v>
      </c>
      <c r="D4959" s="62"/>
      <c r="E4959" s="62"/>
      <c r="F4959" s="47"/>
      <c r="G4959" s="62" t="s">
        <v>596</v>
      </c>
      <c r="H4959" s="47"/>
      <c r="I4959" s="47"/>
      <c r="J4959" s="60"/>
      <c r="K4959" s="47"/>
      <c r="L4959" s="47"/>
      <c r="M4959" s="62"/>
    </row>
    <row r="4960" spans="1:13" ht="15" thickTop="1" x14ac:dyDescent="0.3">
      <c r="A4960" s="62"/>
      <c r="B4960" s="49" t="s">
        <v>52</v>
      </c>
      <c r="C4960" s="14"/>
      <c r="D4960" s="15"/>
      <c r="E4960" s="16"/>
      <c r="F4960" s="17"/>
      <c r="G4960" s="16"/>
      <c r="H4960" s="711" t="s">
        <v>164</v>
      </c>
      <c r="I4960" s="712"/>
      <c r="J4960" s="712"/>
      <c r="K4960" s="712"/>
      <c r="L4960" s="713"/>
      <c r="M4960" s="62"/>
    </row>
    <row r="4961" spans="1:13" ht="28.8" x14ac:dyDescent="0.3">
      <c r="A4961" s="62"/>
      <c r="B4961" s="186" t="s">
        <v>53</v>
      </c>
      <c r="C4961" s="187" t="s">
        <v>1</v>
      </c>
      <c r="D4961" s="161" t="s">
        <v>54</v>
      </c>
      <c r="E4961" s="188" t="s">
        <v>23</v>
      </c>
      <c r="F4961" s="188" t="s">
        <v>55</v>
      </c>
      <c r="G4961" s="188" t="s">
        <v>56</v>
      </c>
      <c r="H4961" s="90" t="s">
        <v>158</v>
      </c>
      <c r="I4961" s="169" t="s">
        <v>159</v>
      </c>
      <c r="J4961" s="169" t="s">
        <v>160</v>
      </c>
      <c r="K4961" s="169" t="s">
        <v>161</v>
      </c>
      <c r="L4961" s="92" t="s">
        <v>162</v>
      </c>
      <c r="M4961" s="62"/>
    </row>
    <row r="4962" spans="1:13" x14ac:dyDescent="0.3">
      <c r="A4962" s="62"/>
      <c r="B4962" s="189">
        <v>0</v>
      </c>
      <c r="C4962" s="187"/>
      <c r="D4962" s="190">
        <v>0</v>
      </c>
      <c r="E4962" s="191">
        <v>0</v>
      </c>
      <c r="F4962" s="505">
        <v>0.1</v>
      </c>
      <c r="G4962" s="191">
        <v>0</v>
      </c>
      <c r="H4962" s="170">
        <v>0</v>
      </c>
      <c r="I4962" s="171"/>
      <c r="J4962" s="192">
        <v>0</v>
      </c>
      <c r="K4962" s="172">
        <v>0</v>
      </c>
      <c r="L4962" s="173">
        <v>0</v>
      </c>
      <c r="M4962" s="62"/>
    </row>
    <row r="4963" spans="1:13" x14ac:dyDescent="0.3">
      <c r="A4963" s="62"/>
      <c r="B4963" s="6">
        <v>0</v>
      </c>
      <c r="C4963" s="25"/>
      <c r="D4963" s="3">
        <v>0</v>
      </c>
      <c r="E4963" s="26">
        <v>0</v>
      </c>
      <c r="F4963" s="27"/>
      <c r="G4963" s="26">
        <v>0</v>
      </c>
      <c r="H4963" s="89">
        <v>0</v>
      </c>
      <c r="I4963" s="99"/>
      <c r="J4963" s="61">
        <v>0</v>
      </c>
      <c r="K4963" s="100">
        <v>0</v>
      </c>
      <c r="L4963" s="101">
        <v>0</v>
      </c>
      <c r="M4963" s="62"/>
    </row>
    <row r="4964" spans="1:13" x14ac:dyDescent="0.3">
      <c r="A4964" s="62"/>
      <c r="B4964" s="6">
        <v>0</v>
      </c>
      <c r="C4964" s="25"/>
      <c r="D4964" s="3">
        <v>0</v>
      </c>
      <c r="E4964" s="26">
        <v>0</v>
      </c>
      <c r="F4964" s="27"/>
      <c r="G4964" s="26">
        <v>0</v>
      </c>
      <c r="H4964" s="89">
        <v>0</v>
      </c>
      <c r="I4964" s="99"/>
      <c r="J4964" s="61">
        <v>0</v>
      </c>
      <c r="K4964" s="100">
        <v>0</v>
      </c>
      <c r="L4964" s="101">
        <v>0</v>
      </c>
      <c r="M4964" s="62"/>
    </row>
    <row r="4965" spans="1:13" x14ac:dyDescent="0.3">
      <c r="A4965" s="62"/>
      <c r="B4965" s="6">
        <v>0</v>
      </c>
      <c r="C4965" s="25"/>
      <c r="D4965" s="3">
        <v>0</v>
      </c>
      <c r="E4965" s="26">
        <v>0</v>
      </c>
      <c r="F4965" s="27"/>
      <c r="G4965" s="26">
        <v>0</v>
      </c>
      <c r="H4965" s="89">
        <v>0</v>
      </c>
      <c r="I4965" s="99"/>
      <c r="J4965" s="61">
        <v>0</v>
      </c>
      <c r="K4965" s="100">
        <v>0</v>
      </c>
      <c r="L4965" s="101">
        <v>0</v>
      </c>
      <c r="M4965" s="62"/>
    </row>
    <row r="4966" spans="1:13" x14ac:dyDescent="0.3">
      <c r="A4966" s="62"/>
      <c r="B4966" s="6">
        <v>0</v>
      </c>
      <c r="C4966" s="25"/>
      <c r="D4966" s="3">
        <v>0</v>
      </c>
      <c r="E4966" s="26">
        <v>0</v>
      </c>
      <c r="F4966" s="27"/>
      <c r="G4966" s="26">
        <v>0</v>
      </c>
      <c r="H4966" s="89">
        <v>0</v>
      </c>
      <c r="I4966" s="99"/>
      <c r="J4966" s="61">
        <v>0</v>
      </c>
      <c r="K4966" s="100">
        <v>0</v>
      </c>
      <c r="L4966" s="101">
        <v>0</v>
      </c>
      <c r="M4966" s="62"/>
    </row>
    <row r="4967" spans="1:13" x14ac:dyDescent="0.3">
      <c r="A4967" s="62"/>
      <c r="B4967" s="6">
        <v>0</v>
      </c>
      <c r="C4967" s="25"/>
      <c r="D4967" s="3">
        <v>0</v>
      </c>
      <c r="E4967" s="26">
        <v>0</v>
      </c>
      <c r="F4967" s="27"/>
      <c r="G4967" s="26">
        <v>0</v>
      </c>
      <c r="H4967" s="89">
        <v>0</v>
      </c>
      <c r="I4967" s="99"/>
      <c r="J4967" s="61">
        <v>0</v>
      </c>
      <c r="K4967" s="100">
        <v>0</v>
      </c>
      <c r="L4967" s="101">
        <v>0</v>
      </c>
      <c r="M4967" s="62"/>
    </row>
    <row r="4968" spans="1:13" x14ac:dyDescent="0.3">
      <c r="A4968" s="62"/>
      <c r="B4968" s="6" t="s">
        <v>1562</v>
      </c>
      <c r="C4968" s="25"/>
      <c r="D4968" s="3">
        <v>0</v>
      </c>
      <c r="E4968" s="26">
        <v>0</v>
      </c>
      <c r="F4968" s="27"/>
      <c r="G4968" s="26">
        <v>4.2999999999999997E-2</v>
      </c>
      <c r="H4968" s="89">
        <v>2.8575225943646993E-3</v>
      </c>
      <c r="I4968" s="99"/>
      <c r="J4968" s="61" t="s">
        <v>165</v>
      </c>
      <c r="K4968" s="100">
        <v>0.4</v>
      </c>
      <c r="L4968" s="101">
        <v>1.1430090377458797E-3</v>
      </c>
      <c r="M4968" s="62"/>
    </row>
    <row r="4969" spans="1:13" x14ac:dyDescent="0.3">
      <c r="A4969" s="62"/>
      <c r="B4969" s="6" t="s">
        <v>57</v>
      </c>
      <c r="C4969" s="25"/>
      <c r="D4969" s="28"/>
      <c r="E4969" s="26"/>
      <c r="F4969" s="27"/>
      <c r="G4969" s="193">
        <v>4.2999999999999997E-2</v>
      </c>
      <c r="H4969" s="102" t="s">
        <v>57</v>
      </c>
      <c r="I4969" s="103"/>
      <c r="J4969" s="85"/>
      <c r="K4969" s="104" t="s">
        <v>156</v>
      </c>
      <c r="L4969" s="105">
        <v>1.1430090377458797E-3</v>
      </c>
      <c r="M4969" s="62"/>
    </row>
    <row r="4970" spans="1:13" x14ac:dyDescent="0.3">
      <c r="A4970" s="62"/>
      <c r="B4970" s="194" t="s">
        <v>22</v>
      </c>
      <c r="C4970" s="195"/>
      <c r="D4970" s="196"/>
      <c r="E4970" s="197"/>
      <c r="F4970" s="155"/>
      <c r="G4970" s="87"/>
      <c r="H4970" s="107"/>
      <c r="I4970" s="174"/>
      <c r="J4970" s="175"/>
      <c r="K4970" s="176"/>
      <c r="L4970" s="110"/>
      <c r="M4970" s="62"/>
    </row>
    <row r="4971" spans="1:13" ht="28.8" x14ac:dyDescent="0.3">
      <c r="A4971" s="62"/>
      <c r="B4971" s="198" t="s">
        <v>58</v>
      </c>
      <c r="C4971" s="199" t="s">
        <v>1</v>
      </c>
      <c r="D4971" s="200" t="s">
        <v>59</v>
      </c>
      <c r="E4971" s="156" t="s">
        <v>23</v>
      </c>
      <c r="F4971" s="156" t="s">
        <v>55</v>
      </c>
      <c r="G4971" s="201" t="s">
        <v>56</v>
      </c>
      <c r="H4971" s="90" t="s">
        <v>158</v>
      </c>
      <c r="I4971" s="169" t="s">
        <v>159</v>
      </c>
      <c r="J4971" s="169" t="s">
        <v>160</v>
      </c>
      <c r="K4971" s="177" t="s">
        <v>161</v>
      </c>
      <c r="L4971" s="92" t="s">
        <v>162</v>
      </c>
      <c r="M4971" s="62"/>
    </row>
    <row r="4972" spans="1:13" x14ac:dyDescent="0.3">
      <c r="A4972" s="62"/>
      <c r="B4972" s="8" t="s">
        <v>27</v>
      </c>
      <c r="C4972" s="25">
        <v>1</v>
      </c>
      <c r="D4972" s="3">
        <v>4.0999999999999996</v>
      </c>
      <c r="E4972" s="26">
        <v>4.0999999999999996</v>
      </c>
      <c r="F4972" s="26">
        <v>0.1</v>
      </c>
      <c r="G4972" s="26">
        <v>0.41</v>
      </c>
      <c r="H4972" s="170">
        <v>2.7246145667198296E-2</v>
      </c>
      <c r="I4972" s="171"/>
      <c r="J4972" s="192" t="s">
        <v>163</v>
      </c>
      <c r="K4972" s="172">
        <v>1</v>
      </c>
      <c r="L4972" s="173">
        <v>2.7246145667198296E-2</v>
      </c>
      <c r="M4972" s="62"/>
    </row>
    <row r="4973" spans="1:13" x14ac:dyDescent="0.3">
      <c r="A4973" s="62"/>
      <c r="B4973" s="550" t="s">
        <v>86</v>
      </c>
      <c r="C4973" s="25">
        <v>1</v>
      </c>
      <c r="D4973" s="3">
        <v>4.55</v>
      </c>
      <c r="E4973" s="26">
        <v>4.55</v>
      </c>
      <c r="F4973" s="26">
        <v>0.1</v>
      </c>
      <c r="G4973" s="26">
        <v>0.45500000000000002</v>
      </c>
      <c r="H4973" s="89">
        <v>3.0236576289207871E-2</v>
      </c>
      <c r="I4973" s="99"/>
      <c r="J4973" s="61" t="s">
        <v>163</v>
      </c>
      <c r="K4973" s="100">
        <v>1</v>
      </c>
      <c r="L4973" s="101">
        <v>3.0236576289207871E-2</v>
      </c>
      <c r="M4973" s="62"/>
    </row>
    <row r="4974" spans="1:13" x14ac:dyDescent="0.3">
      <c r="A4974" s="62"/>
      <c r="B4974" s="8">
        <v>0</v>
      </c>
      <c r="C4974" s="25"/>
      <c r="D4974" s="3">
        <v>0</v>
      </c>
      <c r="E4974" s="26">
        <v>0</v>
      </c>
      <c r="F4974" s="26"/>
      <c r="G4974" s="26">
        <v>0</v>
      </c>
      <c r="H4974" s="89">
        <v>0</v>
      </c>
      <c r="I4974" s="99"/>
      <c r="J4974" s="61">
        <v>0</v>
      </c>
      <c r="K4974" s="100">
        <v>0</v>
      </c>
      <c r="L4974" s="101">
        <v>0</v>
      </c>
      <c r="M4974" s="62"/>
    </row>
    <row r="4975" spans="1:13" x14ac:dyDescent="0.3">
      <c r="A4975" s="62"/>
      <c r="B4975" s="8"/>
      <c r="C4975" s="25"/>
      <c r="D4975" s="3"/>
      <c r="E4975" s="26"/>
      <c r="F4975" s="27"/>
      <c r="G4975" s="26"/>
      <c r="H4975" s="89"/>
      <c r="I4975" s="99"/>
      <c r="J4975" s="61"/>
      <c r="K4975" s="100"/>
      <c r="L4975" s="101"/>
      <c r="M4975" s="62"/>
    </row>
    <row r="4976" spans="1:13" x14ac:dyDescent="0.3">
      <c r="A4976" s="62"/>
      <c r="B4976" s="8">
        <v>0</v>
      </c>
      <c r="C4976" s="25"/>
      <c r="D4976" s="3">
        <v>0</v>
      </c>
      <c r="E4976" s="26">
        <v>0</v>
      </c>
      <c r="F4976" s="27"/>
      <c r="G4976" s="26">
        <v>0</v>
      </c>
      <c r="H4976" s="89">
        <v>0</v>
      </c>
      <c r="I4976" s="99"/>
      <c r="J4976" s="61">
        <v>0</v>
      </c>
      <c r="K4976" s="100">
        <v>0</v>
      </c>
      <c r="L4976" s="101">
        <v>0</v>
      </c>
      <c r="M4976" s="62"/>
    </row>
    <row r="4977" spans="1:13" x14ac:dyDescent="0.3">
      <c r="A4977" s="62"/>
      <c r="B4977" s="8">
        <v>0</v>
      </c>
      <c r="C4977" s="25"/>
      <c r="D4977" s="3">
        <v>0</v>
      </c>
      <c r="E4977" s="26">
        <v>0</v>
      </c>
      <c r="F4977" s="27"/>
      <c r="G4977" s="26">
        <v>0</v>
      </c>
      <c r="H4977" s="89">
        <v>0</v>
      </c>
      <c r="I4977" s="99"/>
      <c r="J4977" s="61">
        <v>0</v>
      </c>
      <c r="K4977" s="100">
        <v>0</v>
      </c>
      <c r="L4977" s="101">
        <v>0</v>
      </c>
      <c r="M4977" s="62"/>
    </row>
    <row r="4978" spans="1:13" x14ac:dyDescent="0.3">
      <c r="A4978" s="62"/>
      <c r="B4978" s="8">
        <v>0</v>
      </c>
      <c r="C4978" s="25"/>
      <c r="D4978" s="3">
        <v>0</v>
      </c>
      <c r="E4978" s="26">
        <v>0</v>
      </c>
      <c r="F4978" s="27"/>
      <c r="G4978" s="26">
        <v>0</v>
      </c>
      <c r="H4978" s="89">
        <v>0</v>
      </c>
      <c r="I4978" s="99"/>
      <c r="J4978" s="61">
        <v>0</v>
      </c>
      <c r="K4978" s="100">
        <v>0</v>
      </c>
      <c r="L4978" s="101">
        <v>0</v>
      </c>
      <c r="M4978" s="62"/>
    </row>
    <row r="4979" spans="1:13" x14ac:dyDescent="0.3">
      <c r="A4979" s="62"/>
      <c r="B4979" s="8">
        <v>0</v>
      </c>
      <c r="C4979" s="25"/>
      <c r="D4979" s="3">
        <v>0</v>
      </c>
      <c r="E4979" s="26">
        <v>0</v>
      </c>
      <c r="F4979" s="27"/>
      <c r="G4979" s="26">
        <v>0</v>
      </c>
      <c r="H4979" s="89">
        <v>0</v>
      </c>
      <c r="I4979" s="99"/>
      <c r="J4979" s="61">
        <v>0</v>
      </c>
      <c r="K4979" s="100">
        <v>0</v>
      </c>
      <c r="L4979" s="101">
        <v>0</v>
      </c>
      <c r="M4979" s="62"/>
    </row>
    <row r="4980" spans="1:13" x14ac:dyDescent="0.3">
      <c r="A4980" s="62"/>
      <c r="B4980" s="8">
        <v>0</v>
      </c>
      <c r="C4980" s="25"/>
      <c r="D4980" s="3">
        <v>0</v>
      </c>
      <c r="E4980" s="26">
        <v>0</v>
      </c>
      <c r="F4980" s="27"/>
      <c r="G4980" s="26">
        <v>0</v>
      </c>
      <c r="H4980" s="89">
        <v>0</v>
      </c>
      <c r="I4980" s="99"/>
      <c r="J4980" s="61">
        <v>0</v>
      </c>
      <c r="K4980" s="100">
        <v>0</v>
      </c>
      <c r="L4980" s="101">
        <v>0</v>
      </c>
      <c r="M4980" s="62"/>
    </row>
    <row r="4981" spans="1:13" x14ac:dyDescent="0.3">
      <c r="A4981" s="62"/>
      <c r="B4981" s="6" t="s">
        <v>60</v>
      </c>
      <c r="C4981" s="25"/>
      <c r="D4981" s="28"/>
      <c r="E4981" s="26"/>
      <c r="F4981" s="27"/>
      <c r="G4981" s="193">
        <v>0.86499999999999999</v>
      </c>
      <c r="H4981" s="106" t="s">
        <v>60</v>
      </c>
      <c r="I4981" s="103"/>
      <c r="J4981" s="85"/>
      <c r="K4981" s="104" t="s">
        <v>156</v>
      </c>
      <c r="L4981" s="95">
        <v>5.7482721956406163E-2</v>
      </c>
      <c r="M4981" s="62"/>
    </row>
    <row r="4982" spans="1:13" x14ac:dyDescent="0.3">
      <c r="A4982" s="62"/>
      <c r="B4982" s="194" t="s">
        <v>38</v>
      </c>
      <c r="C4982" s="195"/>
      <c r="D4982" s="196"/>
      <c r="E4982" s="196"/>
      <c r="F4982" s="196"/>
      <c r="G4982" s="196"/>
      <c r="H4982" s="115"/>
      <c r="I4982" s="202"/>
      <c r="J4982" s="203"/>
      <c r="K4982" s="178"/>
      <c r="L4982" s="204"/>
      <c r="M4982" s="62"/>
    </row>
    <row r="4983" spans="1:13" ht="28.8" x14ac:dyDescent="0.3">
      <c r="A4983" s="62"/>
      <c r="B4983" s="53" t="s">
        <v>53</v>
      </c>
      <c r="C4983" s="195"/>
      <c r="D4983" s="205" t="s">
        <v>0</v>
      </c>
      <c r="E4983" s="206" t="s">
        <v>1</v>
      </c>
      <c r="F4983" s="207" t="s">
        <v>61</v>
      </c>
      <c r="G4983" s="188" t="s">
        <v>56</v>
      </c>
      <c r="H4983" s="111" t="s">
        <v>158</v>
      </c>
      <c r="I4983" s="112" t="s">
        <v>159</v>
      </c>
      <c r="J4983" s="112" t="s">
        <v>160</v>
      </c>
      <c r="K4983" s="113" t="s">
        <v>161</v>
      </c>
      <c r="L4983" s="114" t="s">
        <v>162</v>
      </c>
      <c r="M4983" s="62"/>
    </row>
    <row r="4984" spans="1:13" x14ac:dyDescent="0.3">
      <c r="A4984" s="62"/>
      <c r="B4984" s="189" t="s">
        <v>1139</v>
      </c>
      <c r="C4984" s="195"/>
      <c r="D4984" s="190" t="s">
        <v>5</v>
      </c>
      <c r="E4984" s="153">
        <v>1</v>
      </c>
      <c r="F4984" s="154">
        <v>13.75</v>
      </c>
      <c r="G4984" s="191">
        <v>13.75</v>
      </c>
      <c r="H4984" s="170">
        <v>0.91374269005847952</v>
      </c>
      <c r="I4984" s="171"/>
      <c r="J4984" s="192" t="s">
        <v>1219</v>
      </c>
      <c r="K4984" s="172">
        <v>0</v>
      </c>
      <c r="L4984" s="173">
        <v>0</v>
      </c>
      <c r="M4984" s="521"/>
    </row>
    <row r="4985" spans="1:13" x14ac:dyDescent="0.3">
      <c r="A4985" s="62"/>
      <c r="B4985" s="6" t="s">
        <v>1673</v>
      </c>
      <c r="C4985" s="7"/>
      <c r="D4985" s="3" t="s">
        <v>5</v>
      </c>
      <c r="E4985" s="4">
        <v>1</v>
      </c>
      <c r="F4985" s="5">
        <v>0.39</v>
      </c>
      <c r="G4985" s="26">
        <v>0.39</v>
      </c>
      <c r="H4985" s="89">
        <v>2.5917065390749602E-2</v>
      </c>
      <c r="I4985" s="99"/>
      <c r="J4985" s="61" t="s">
        <v>163</v>
      </c>
      <c r="K4985" s="100">
        <v>1</v>
      </c>
      <c r="L4985" s="101">
        <v>2.5917065390749602E-2</v>
      </c>
      <c r="M4985" s="521"/>
    </row>
    <row r="4986" spans="1:13" x14ac:dyDescent="0.3">
      <c r="A4986" s="62"/>
      <c r="B4986" s="6">
        <v>0</v>
      </c>
      <c r="C4986" s="7"/>
      <c r="D4986" s="3"/>
      <c r="E4986" s="4"/>
      <c r="F4986" s="5">
        <v>0</v>
      </c>
      <c r="G4986" s="26">
        <v>0</v>
      </c>
      <c r="H4986" s="89">
        <v>0</v>
      </c>
      <c r="I4986" s="99"/>
      <c r="J4986" s="61">
        <v>0</v>
      </c>
      <c r="K4986" s="100">
        <v>0</v>
      </c>
      <c r="L4986" s="101">
        <v>0</v>
      </c>
      <c r="M4986" s="62"/>
    </row>
    <row r="4987" spans="1:13" x14ac:dyDescent="0.3">
      <c r="A4987" s="62"/>
      <c r="B4987" s="6">
        <v>0</v>
      </c>
      <c r="C4987" s="7"/>
      <c r="D4987" s="3">
        <v>0</v>
      </c>
      <c r="E4987" s="4"/>
      <c r="F4987" s="5">
        <v>0</v>
      </c>
      <c r="G4987" s="26">
        <v>0</v>
      </c>
      <c r="H4987" s="89">
        <v>0</v>
      </c>
      <c r="I4987" s="99"/>
      <c r="J4987" s="61">
        <v>0</v>
      </c>
      <c r="K4987" s="100">
        <v>0</v>
      </c>
      <c r="L4987" s="101">
        <v>0</v>
      </c>
      <c r="M4987" s="62"/>
    </row>
    <row r="4988" spans="1:13" x14ac:dyDescent="0.3">
      <c r="A4988" s="62"/>
      <c r="B4988" s="6">
        <v>0</v>
      </c>
      <c r="C4988" s="7"/>
      <c r="D4988" s="3">
        <v>0</v>
      </c>
      <c r="E4988" s="4"/>
      <c r="F4988" s="5">
        <v>0</v>
      </c>
      <c r="G4988" s="26">
        <v>0</v>
      </c>
      <c r="H4988" s="89">
        <v>0</v>
      </c>
      <c r="I4988" s="99"/>
      <c r="J4988" s="61">
        <v>0</v>
      </c>
      <c r="K4988" s="100">
        <v>0</v>
      </c>
      <c r="L4988" s="101">
        <v>0</v>
      </c>
      <c r="M4988" s="62"/>
    </row>
    <row r="4989" spans="1:13" x14ac:dyDescent="0.3">
      <c r="A4989" s="62"/>
      <c r="B4989" s="6">
        <v>0</v>
      </c>
      <c r="C4989" s="7"/>
      <c r="D4989" s="3">
        <v>0</v>
      </c>
      <c r="E4989" s="4"/>
      <c r="F4989" s="5">
        <v>0</v>
      </c>
      <c r="G4989" s="26">
        <v>0</v>
      </c>
      <c r="H4989" s="89">
        <v>0</v>
      </c>
      <c r="I4989" s="99"/>
      <c r="J4989" s="61">
        <v>0</v>
      </c>
      <c r="K4989" s="100">
        <v>0</v>
      </c>
      <c r="L4989" s="101">
        <v>0</v>
      </c>
      <c r="M4989" s="62"/>
    </row>
    <row r="4990" spans="1:13" x14ac:dyDescent="0.3">
      <c r="A4990" s="62"/>
      <c r="B4990" s="6">
        <v>0</v>
      </c>
      <c r="C4990" s="7"/>
      <c r="D4990" s="3">
        <v>0</v>
      </c>
      <c r="E4990" s="4"/>
      <c r="F4990" s="5">
        <v>0</v>
      </c>
      <c r="G4990" s="26">
        <v>0</v>
      </c>
      <c r="H4990" s="89">
        <v>0</v>
      </c>
      <c r="I4990" s="99"/>
      <c r="J4990" s="61">
        <v>0</v>
      </c>
      <c r="K4990" s="100">
        <v>0</v>
      </c>
      <c r="L4990" s="101">
        <v>0</v>
      </c>
      <c r="M4990" s="62"/>
    </row>
    <row r="4991" spans="1:13" x14ac:dyDescent="0.3">
      <c r="A4991" s="62"/>
      <c r="B4991" s="6">
        <v>0</v>
      </c>
      <c r="C4991" s="7"/>
      <c r="D4991" s="3">
        <v>0</v>
      </c>
      <c r="E4991" s="4"/>
      <c r="F4991" s="5">
        <v>0</v>
      </c>
      <c r="G4991" s="26">
        <v>0</v>
      </c>
      <c r="H4991" s="89">
        <v>0</v>
      </c>
      <c r="I4991" s="99"/>
      <c r="J4991" s="61">
        <v>0</v>
      </c>
      <c r="K4991" s="100">
        <v>0</v>
      </c>
      <c r="L4991" s="101">
        <v>0</v>
      </c>
      <c r="M4991" s="62"/>
    </row>
    <row r="4992" spans="1:13" x14ac:dyDescent="0.3">
      <c r="A4992" s="62"/>
      <c r="B4992" s="6">
        <v>0</v>
      </c>
      <c r="C4992" s="7"/>
      <c r="D4992" s="3">
        <v>0</v>
      </c>
      <c r="E4992" s="4"/>
      <c r="F4992" s="5">
        <v>0</v>
      </c>
      <c r="G4992" s="26">
        <v>0</v>
      </c>
      <c r="H4992" s="89">
        <v>0</v>
      </c>
      <c r="I4992" s="99"/>
      <c r="J4992" s="61">
        <v>0</v>
      </c>
      <c r="K4992" s="100">
        <v>0</v>
      </c>
      <c r="L4992" s="101">
        <v>0</v>
      </c>
      <c r="M4992" s="62"/>
    </row>
    <row r="4993" spans="1:13" x14ac:dyDescent="0.3">
      <c r="A4993" s="62"/>
      <c r="B4993" s="6">
        <v>0</v>
      </c>
      <c r="C4993" s="7"/>
      <c r="D4993" s="3">
        <v>0</v>
      </c>
      <c r="E4993" s="4"/>
      <c r="F4993" s="5">
        <v>0</v>
      </c>
      <c r="G4993" s="26">
        <v>0</v>
      </c>
      <c r="H4993" s="89">
        <v>0</v>
      </c>
      <c r="I4993" s="99"/>
      <c r="J4993" s="61">
        <v>0</v>
      </c>
      <c r="K4993" s="100">
        <v>0</v>
      </c>
      <c r="L4993" s="101">
        <v>0</v>
      </c>
      <c r="M4993" s="62"/>
    </row>
    <row r="4994" spans="1:13" x14ac:dyDescent="0.3">
      <c r="A4994" s="62"/>
      <c r="B4994" s="6">
        <v>0</v>
      </c>
      <c r="C4994" s="7"/>
      <c r="D4994" s="3">
        <v>0</v>
      </c>
      <c r="E4994" s="4"/>
      <c r="F4994" s="5">
        <v>0</v>
      </c>
      <c r="G4994" s="26">
        <v>0</v>
      </c>
      <c r="H4994" s="89">
        <v>0</v>
      </c>
      <c r="I4994" s="99"/>
      <c r="J4994" s="61">
        <v>0</v>
      </c>
      <c r="K4994" s="100">
        <v>0</v>
      </c>
      <c r="L4994" s="101">
        <v>0</v>
      </c>
      <c r="M4994" s="62"/>
    </row>
    <row r="4995" spans="1:13" x14ac:dyDescent="0.3">
      <c r="A4995" s="62"/>
      <c r="B4995" s="6">
        <v>0</v>
      </c>
      <c r="C4995" s="7"/>
      <c r="D4995" s="3">
        <v>0</v>
      </c>
      <c r="E4995" s="4"/>
      <c r="F4995" s="5">
        <v>0</v>
      </c>
      <c r="G4995" s="26">
        <v>0</v>
      </c>
      <c r="H4995" s="89">
        <v>0</v>
      </c>
      <c r="I4995" s="99"/>
      <c r="J4995" s="61">
        <v>0</v>
      </c>
      <c r="K4995" s="100">
        <v>0</v>
      </c>
      <c r="L4995" s="101">
        <v>0</v>
      </c>
      <c r="M4995" s="62"/>
    </row>
    <row r="4996" spans="1:13" x14ac:dyDescent="0.3">
      <c r="A4996" s="62"/>
      <c r="B4996" s="6">
        <v>0</v>
      </c>
      <c r="C4996" s="7"/>
      <c r="D4996" s="3">
        <v>0</v>
      </c>
      <c r="E4996" s="4"/>
      <c r="F4996" s="5">
        <v>0</v>
      </c>
      <c r="G4996" s="26">
        <v>0</v>
      </c>
      <c r="H4996" s="89">
        <v>0</v>
      </c>
      <c r="I4996" s="99"/>
      <c r="J4996" s="61">
        <v>0</v>
      </c>
      <c r="K4996" s="100">
        <v>0</v>
      </c>
      <c r="L4996" s="101">
        <v>0</v>
      </c>
      <c r="M4996" s="62"/>
    </row>
    <row r="4997" spans="1:13" x14ac:dyDescent="0.3">
      <c r="A4997" s="62"/>
      <c r="B4997" s="58" t="s">
        <v>62</v>
      </c>
      <c r="C4997" s="46"/>
      <c r="D4997" s="37"/>
      <c r="E4997" s="38"/>
      <c r="F4997" s="39"/>
      <c r="G4997" s="193">
        <v>14.14</v>
      </c>
      <c r="H4997" s="106" t="s">
        <v>62</v>
      </c>
      <c r="I4997" s="103"/>
      <c r="J4997" s="85"/>
      <c r="K4997" s="104" t="s">
        <v>156</v>
      </c>
      <c r="L4997" s="95">
        <v>2.5917065390749602E-2</v>
      </c>
      <c r="M4997" s="62"/>
    </row>
    <row r="4998" spans="1:13" x14ac:dyDescent="0.3">
      <c r="A4998" s="62"/>
      <c r="B4998" s="194" t="s">
        <v>63</v>
      </c>
      <c r="C4998" s="195"/>
      <c r="D4998" s="196"/>
      <c r="E4998" s="197"/>
      <c r="F4998" s="155"/>
      <c r="G4998" s="197"/>
      <c r="H4998" s="115"/>
      <c r="I4998" s="202"/>
      <c r="J4998" s="203"/>
      <c r="K4998" s="178"/>
      <c r="L4998" s="204">
        <v>0</v>
      </c>
      <c r="M4998" s="62"/>
    </row>
    <row r="4999" spans="1:13" ht="28.8" x14ac:dyDescent="0.3">
      <c r="A4999" s="62"/>
      <c r="B4999" s="53" t="s">
        <v>53</v>
      </c>
      <c r="C4999" s="210"/>
      <c r="D4999" s="211" t="s">
        <v>0</v>
      </c>
      <c r="E4999" s="201" t="s">
        <v>1</v>
      </c>
      <c r="F4999" s="156" t="s">
        <v>61</v>
      </c>
      <c r="G4999" s="188" t="s">
        <v>56</v>
      </c>
      <c r="H4999" s="111" t="s">
        <v>158</v>
      </c>
      <c r="I4999" s="112" t="s">
        <v>159</v>
      </c>
      <c r="J4999" s="112" t="s">
        <v>160</v>
      </c>
      <c r="K4999" s="113" t="s">
        <v>161</v>
      </c>
      <c r="L4999" s="114" t="s">
        <v>162</v>
      </c>
      <c r="M4999" s="62"/>
    </row>
    <row r="5000" spans="1:13" x14ac:dyDescent="0.3">
      <c r="A5000" s="62"/>
      <c r="B5000" s="6">
        <v>0</v>
      </c>
      <c r="C5000" s="7"/>
      <c r="D5000" s="3">
        <v>0</v>
      </c>
      <c r="E5000" s="26"/>
      <c r="F5000" s="5">
        <v>0</v>
      </c>
      <c r="G5000" s="191">
        <v>0</v>
      </c>
      <c r="H5000" s="170">
        <v>0</v>
      </c>
      <c r="I5000" s="171"/>
      <c r="J5000" s="192">
        <v>0</v>
      </c>
      <c r="K5000" s="172">
        <v>0</v>
      </c>
      <c r="L5000" s="173">
        <v>0</v>
      </c>
      <c r="M5000" s="62"/>
    </row>
    <row r="5001" spans="1:13" x14ac:dyDescent="0.3">
      <c r="A5001" s="62"/>
      <c r="B5001" s="6">
        <v>0</v>
      </c>
      <c r="C5001" s="7"/>
      <c r="D5001" s="3">
        <v>0</v>
      </c>
      <c r="E5001" s="26"/>
      <c r="F5001" s="5">
        <v>0</v>
      </c>
      <c r="G5001" s="26">
        <v>0</v>
      </c>
      <c r="H5001" s="89">
        <v>0</v>
      </c>
      <c r="I5001" s="99"/>
      <c r="J5001" s="61">
        <v>0</v>
      </c>
      <c r="K5001" s="100">
        <v>0</v>
      </c>
      <c r="L5001" s="101">
        <v>0</v>
      </c>
      <c r="M5001" s="62"/>
    </row>
    <row r="5002" spans="1:13" x14ac:dyDescent="0.3">
      <c r="A5002" s="62"/>
      <c r="B5002" s="6">
        <v>0</v>
      </c>
      <c r="C5002" s="7"/>
      <c r="D5002" s="3">
        <v>0</v>
      </c>
      <c r="E5002" s="26"/>
      <c r="F5002" s="5">
        <v>0</v>
      </c>
      <c r="G5002" s="26">
        <v>0</v>
      </c>
      <c r="H5002" s="89">
        <v>0</v>
      </c>
      <c r="I5002" s="99"/>
      <c r="J5002" s="61">
        <v>0</v>
      </c>
      <c r="K5002" s="100">
        <v>0</v>
      </c>
      <c r="L5002" s="101">
        <v>0</v>
      </c>
      <c r="M5002" s="62"/>
    </row>
    <row r="5003" spans="1:13" x14ac:dyDescent="0.3">
      <c r="A5003" s="62"/>
      <c r="B5003" s="6">
        <v>0</v>
      </c>
      <c r="C5003" s="7"/>
      <c r="D5003" s="3">
        <v>0</v>
      </c>
      <c r="E5003" s="26"/>
      <c r="F5003" s="5">
        <v>0</v>
      </c>
      <c r="G5003" s="26">
        <v>0</v>
      </c>
      <c r="H5003" s="89">
        <v>0</v>
      </c>
      <c r="I5003" s="99"/>
      <c r="J5003" s="61">
        <v>0</v>
      </c>
      <c r="K5003" s="100">
        <v>0</v>
      </c>
      <c r="L5003" s="101">
        <v>0</v>
      </c>
      <c r="M5003" s="62"/>
    </row>
    <row r="5004" spans="1:13" x14ac:dyDescent="0.3">
      <c r="A5004" s="62"/>
      <c r="B5004" s="6">
        <v>0</v>
      </c>
      <c r="C5004" s="7"/>
      <c r="D5004" s="3">
        <v>0</v>
      </c>
      <c r="E5004" s="26"/>
      <c r="F5004" s="5">
        <v>0</v>
      </c>
      <c r="G5004" s="26">
        <v>0</v>
      </c>
      <c r="H5004" s="89">
        <v>0</v>
      </c>
      <c r="I5004" s="99"/>
      <c r="J5004" s="61">
        <v>0</v>
      </c>
      <c r="K5004" s="100">
        <v>0</v>
      </c>
      <c r="L5004" s="101">
        <v>0</v>
      </c>
      <c r="M5004" s="62"/>
    </row>
    <row r="5005" spans="1:13" ht="15" thickBot="1" x14ac:dyDescent="0.35">
      <c r="A5005" s="62"/>
      <c r="B5005" s="59" t="s">
        <v>64</v>
      </c>
      <c r="C5005" s="42"/>
      <c r="D5005" s="43"/>
      <c r="E5005" s="44"/>
      <c r="F5005" s="45"/>
      <c r="G5005" s="191">
        <v>0</v>
      </c>
      <c r="H5005" s="106" t="s">
        <v>64</v>
      </c>
      <c r="I5005" s="103"/>
      <c r="J5005" s="85"/>
      <c r="K5005" s="104" t="s">
        <v>156</v>
      </c>
      <c r="L5005" s="95">
        <v>0</v>
      </c>
      <c r="M5005" s="62"/>
    </row>
    <row r="5006" spans="1:13" x14ac:dyDescent="0.3">
      <c r="A5006" s="62"/>
      <c r="B5006" s="64"/>
      <c r="C5006" s="68"/>
      <c r="D5006" s="69" t="s">
        <v>65</v>
      </c>
      <c r="E5006" s="70"/>
      <c r="F5006" s="71"/>
      <c r="G5006" s="88">
        <v>15.048</v>
      </c>
      <c r="H5006" s="179"/>
      <c r="I5006" s="212"/>
      <c r="J5006" s="213"/>
      <c r="K5006" s="214"/>
      <c r="L5006" s="180"/>
      <c r="M5006" s="62"/>
    </row>
    <row r="5007" spans="1:13" x14ac:dyDescent="0.3">
      <c r="A5007" s="62"/>
      <c r="B5007" s="63"/>
      <c r="C5007" s="68"/>
      <c r="D5007" s="72" t="s">
        <v>7</v>
      </c>
      <c r="E5007" s="215"/>
      <c r="F5007" s="181">
        <v>0.1</v>
      </c>
      <c r="G5007" s="215">
        <v>1.5049999999999999</v>
      </c>
      <c r="H5007" s="120"/>
      <c r="I5007" s="124"/>
      <c r="J5007" s="141"/>
      <c r="K5007" s="125"/>
      <c r="L5007" s="119"/>
      <c r="M5007" s="62"/>
    </row>
    <row r="5008" spans="1:13" x14ac:dyDescent="0.3">
      <c r="A5008" s="62"/>
      <c r="B5008" s="63"/>
      <c r="C5008" s="68"/>
      <c r="D5008" s="72" t="s">
        <v>8</v>
      </c>
      <c r="E5008" s="215"/>
      <c r="F5008" s="181">
        <v>0.1</v>
      </c>
      <c r="G5008" s="215">
        <v>1.5049999999999999</v>
      </c>
      <c r="H5008" s="120"/>
      <c r="I5008" s="124"/>
      <c r="J5008" s="141"/>
      <c r="K5008" s="125"/>
      <c r="L5008" s="119"/>
      <c r="M5008" s="62"/>
    </row>
    <row r="5009" spans="1:13" x14ac:dyDescent="0.3">
      <c r="A5009" s="62"/>
      <c r="B5009" s="63" t="s">
        <v>66</v>
      </c>
      <c r="C5009" s="68"/>
      <c r="D5009" s="75" t="s">
        <v>67</v>
      </c>
      <c r="E5009" s="76"/>
      <c r="F5009" s="71"/>
      <c r="G5009" s="76">
        <v>18.058</v>
      </c>
      <c r="H5009" s="120"/>
      <c r="I5009" s="124"/>
      <c r="J5009" s="141"/>
      <c r="K5009" s="125"/>
      <c r="L5009" s="119"/>
      <c r="M5009" s="62"/>
    </row>
    <row r="5010" spans="1:13" ht="15" thickBot="1" x14ac:dyDescent="0.35">
      <c r="A5010" s="62"/>
      <c r="B5010" s="63"/>
      <c r="C5010" s="68"/>
      <c r="D5010" s="77" t="s">
        <v>68</v>
      </c>
      <c r="E5010" s="78"/>
      <c r="F5010" s="79"/>
      <c r="G5010" s="78">
        <v>18.059999999999999</v>
      </c>
      <c r="H5010" s="134">
        <v>1</v>
      </c>
      <c r="I5010" s="126"/>
      <c r="J5010" s="142"/>
      <c r="K5010" s="127"/>
      <c r="L5010" s="135">
        <v>8.4542796384901642E-2</v>
      </c>
      <c r="M5010" s="62"/>
    </row>
    <row r="5011" spans="1:13" x14ac:dyDescent="0.3">
      <c r="A5011" s="62"/>
      <c r="B5011" s="63"/>
      <c r="C5011" s="68"/>
      <c r="D5011" s="80"/>
      <c r="E5011" s="67"/>
      <c r="F5011" s="65"/>
      <c r="G5011" s="67"/>
      <c r="H5011" s="47"/>
      <c r="I5011" s="47"/>
      <c r="J5011" s="60"/>
      <c r="K5011" s="47"/>
      <c r="L5011" s="47"/>
      <c r="M5011" s="62"/>
    </row>
    <row r="5012" spans="1:13" x14ac:dyDescent="0.3">
      <c r="A5012" s="62"/>
      <c r="B5012" s="63"/>
      <c r="C5012" s="68"/>
      <c r="D5012" s="80"/>
      <c r="E5012" s="67"/>
      <c r="F5012" s="65"/>
      <c r="G5012" s="67"/>
      <c r="H5012" s="47"/>
      <c r="I5012" s="47"/>
      <c r="J5012" s="60"/>
      <c r="K5012" s="47"/>
      <c r="L5012" s="47"/>
      <c r="M5012" s="62"/>
    </row>
    <row r="5013" spans="1:13" x14ac:dyDescent="0.3">
      <c r="A5013" s="62"/>
      <c r="B5013" s="63"/>
      <c r="C5013" s="68"/>
      <c r="D5013" s="80"/>
      <c r="E5013" s="67"/>
      <c r="F5013" s="65"/>
      <c r="G5013" s="67"/>
      <c r="H5013" s="47"/>
      <c r="I5013" s="47"/>
      <c r="J5013" s="60"/>
      <c r="K5013" s="47"/>
      <c r="L5013" s="47"/>
      <c r="M5013" s="62"/>
    </row>
    <row r="5014" spans="1:13" x14ac:dyDescent="0.3">
      <c r="A5014" s="62"/>
      <c r="B5014" s="136" t="s">
        <v>1808</v>
      </c>
      <c r="C5014" s="81"/>
      <c r="D5014" s="80"/>
      <c r="E5014" s="67"/>
      <c r="F5014" s="82"/>
      <c r="G5014" s="82"/>
      <c r="H5014" s="47"/>
      <c r="I5014" s="47"/>
      <c r="J5014" s="60"/>
      <c r="K5014" s="47"/>
      <c r="L5014" s="47"/>
      <c r="M5014" s="62"/>
    </row>
    <row r="5015" spans="1:13" x14ac:dyDescent="0.3">
      <c r="A5015" s="62"/>
      <c r="B5015" s="216" t="s">
        <v>6</v>
      </c>
      <c r="C5015" s="217"/>
      <c r="D5015" s="80"/>
      <c r="E5015" s="67"/>
      <c r="F5015" s="62"/>
      <c r="G5015" s="62"/>
      <c r="H5015" s="47"/>
      <c r="I5015" s="47"/>
      <c r="J5015" s="60"/>
      <c r="K5015" s="47"/>
      <c r="L5015" s="47"/>
      <c r="M5015" s="62"/>
    </row>
    <row r="5016" spans="1:13" x14ac:dyDescent="0.3">
      <c r="A5016" s="62"/>
      <c r="B5016" s="84"/>
      <c r="C5016" s="62"/>
      <c r="D5016" s="80"/>
      <c r="E5016" s="67"/>
      <c r="F5016" s="62"/>
      <c r="G5016" s="62"/>
      <c r="H5016" s="47"/>
      <c r="I5016" s="47"/>
      <c r="J5016" s="60"/>
      <c r="K5016" s="47"/>
      <c r="L5016" s="47"/>
      <c r="M5016" s="62"/>
    </row>
    <row r="5017" spans="1:13" x14ac:dyDescent="0.3">
      <c r="A5017" s="62"/>
      <c r="B5017" s="129"/>
      <c r="C5017" s="129"/>
      <c r="D5017" s="129"/>
      <c r="J5017" s="1"/>
    </row>
    <row r="5018" spans="1:13" x14ac:dyDescent="0.3">
      <c r="A5018" s="62"/>
      <c r="B5018" s="130"/>
      <c r="C5018" s="130"/>
      <c r="D5018" s="130"/>
      <c r="J5018" s="1"/>
    </row>
    <row r="5019" spans="1:13" ht="15.6" x14ac:dyDescent="0.3">
      <c r="A5019" s="62"/>
      <c r="B5019" s="47"/>
      <c r="C5019" s="47"/>
      <c r="D5019" s="715" t="s">
        <v>166</v>
      </c>
      <c r="E5019" s="715"/>
      <c r="F5019" s="715"/>
      <c r="J5019" s="1"/>
    </row>
    <row r="5020" spans="1:13" x14ac:dyDescent="0.3">
      <c r="A5020" s="62"/>
      <c r="B5020" s="132"/>
      <c r="C5020" s="132"/>
      <c r="D5020" s="132"/>
      <c r="J5020" s="1"/>
    </row>
    <row r="5021" spans="1:13" ht="82.2" customHeight="1" x14ac:dyDescent="0.3">
      <c r="A5021" s="62"/>
      <c r="B5021" s="710" t="s">
        <v>1809</v>
      </c>
      <c r="C5021" s="710"/>
      <c r="D5021" s="710"/>
      <c r="E5021" s="710"/>
      <c r="F5021" s="710"/>
      <c r="G5021" s="710"/>
      <c r="H5021" s="710"/>
      <c r="I5021" s="710"/>
      <c r="J5021" s="710"/>
      <c r="K5021" s="710"/>
      <c r="L5021" s="710"/>
    </row>
    <row r="5022" spans="1:13" x14ac:dyDescent="0.3">
      <c r="A5022" s="62"/>
      <c r="B5022" s="63"/>
      <c r="C5022" s="9"/>
      <c r="D5022" s="10"/>
      <c r="E5022" s="11"/>
      <c r="F5022" s="12"/>
      <c r="G5022" s="13"/>
      <c r="H5022" s="47"/>
      <c r="I5022" s="47"/>
      <c r="J5022" s="60"/>
      <c r="K5022" s="47"/>
      <c r="L5022" s="47"/>
      <c r="M5022" s="62"/>
    </row>
    <row r="5023" spans="1:13" x14ac:dyDescent="0.3">
      <c r="A5023" s="62"/>
      <c r="B5023" s="48" t="s">
        <v>48</v>
      </c>
      <c r="C5023" s="9"/>
      <c r="D5023" s="10"/>
      <c r="E5023" s="11"/>
      <c r="F5023" s="11"/>
      <c r="G5023" s="11"/>
      <c r="H5023" s="47"/>
      <c r="I5023" s="47"/>
      <c r="J5023" s="60"/>
      <c r="K5023" s="47"/>
      <c r="L5023" s="47"/>
      <c r="M5023" s="62"/>
    </row>
    <row r="5024" spans="1:13" x14ac:dyDescent="0.3">
      <c r="A5024" s="62"/>
      <c r="B5024" s="64" t="s">
        <v>49</v>
      </c>
      <c r="C5024" s="62" t="s">
        <v>1133</v>
      </c>
      <c r="D5024" s="62"/>
      <c r="E5024" s="62"/>
      <c r="F5024" s="47"/>
      <c r="G5024" s="47"/>
      <c r="H5024" s="47"/>
      <c r="I5024" s="65" t="s">
        <v>50</v>
      </c>
      <c r="J5024" s="68" t="s">
        <v>5</v>
      </c>
      <c r="K5024" s="47"/>
      <c r="L5024" s="47"/>
      <c r="M5024" s="62"/>
    </row>
    <row r="5025" spans="1:13" ht="15" thickBot="1" x14ac:dyDescent="0.35">
      <c r="A5025" s="62"/>
      <c r="B5025" s="64" t="s">
        <v>51</v>
      </c>
      <c r="C5025" s="62" t="s">
        <v>1684</v>
      </c>
      <c r="D5025" s="62"/>
      <c r="E5025" s="62"/>
      <c r="F5025" s="47"/>
      <c r="G5025" s="62" t="s">
        <v>601</v>
      </c>
      <c r="H5025" s="47"/>
      <c r="I5025" s="47"/>
      <c r="J5025" s="60"/>
      <c r="K5025" s="47"/>
      <c r="L5025" s="47"/>
      <c r="M5025" s="62"/>
    </row>
    <row r="5026" spans="1:13" ht="15" thickTop="1" x14ac:dyDescent="0.3">
      <c r="A5026" s="62"/>
      <c r="B5026" s="49" t="s">
        <v>52</v>
      </c>
      <c r="C5026" s="14"/>
      <c r="D5026" s="15"/>
      <c r="E5026" s="16"/>
      <c r="F5026" s="17"/>
      <c r="G5026" s="16"/>
      <c r="H5026" s="711" t="s">
        <v>164</v>
      </c>
      <c r="I5026" s="712"/>
      <c r="J5026" s="712"/>
      <c r="K5026" s="712"/>
      <c r="L5026" s="713"/>
      <c r="M5026" s="62"/>
    </row>
    <row r="5027" spans="1:13" ht="28.8" x14ac:dyDescent="0.3">
      <c r="A5027" s="62"/>
      <c r="B5027" s="186" t="s">
        <v>53</v>
      </c>
      <c r="C5027" s="187" t="s">
        <v>1</v>
      </c>
      <c r="D5027" s="161" t="s">
        <v>54</v>
      </c>
      <c r="E5027" s="188" t="s">
        <v>23</v>
      </c>
      <c r="F5027" s="188" t="s">
        <v>55</v>
      </c>
      <c r="G5027" s="188" t="s">
        <v>56</v>
      </c>
      <c r="H5027" s="90" t="s">
        <v>158</v>
      </c>
      <c r="I5027" s="169" t="s">
        <v>159</v>
      </c>
      <c r="J5027" s="169" t="s">
        <v>160</v>
      </c>
      <c r="K5027" s="169" t="s">
        <v>161</v>
      </c>
      <c r="L5027" s="92" t="s">
        <v>162</v>
      </c>
      <c r="M5027" s="62"/>
    </row>
    <row r="5028" spans="1:13" x14ac:dyDescent="0.3">
      <c r="A5028" s="62"/>
      <c r="B5028" s="189">
        <v>0</v>
      </c>
      <c r="C5028" s="187"/>
      <c r="D5028" s="190">
        <v>0</v>
      </c>
      <c r="E5028" s="191">
        <v>0</v>
      </c>
      <c r="F5028" s="505">
        <v>0.1</v>
      </c>
      <c r="G5028" s="191">
        <v>0</v>
      </c>
      <c r="H5028" s="170">
        <v>0</v>
      </c>
      <c r="I5028" s="171"/>
      <c r="J5028" s="192">
        <v>0</v>
      </c>
      <c r="K5028" s="172">
        <v>0</v>
      </c>
      <c r="L5028" s="173">
        <v>0</v>
      </c>
      <c r="M5028" s="62"/>
    </row>
    <row r="5029" spans="1:13" x14ac:dyDescent="0.3">
      <c r="A5029" s="62"/>
      <c r="B5029" s="6">
        <v>0</v>
      </c>
      <c r="C5029" s="25"/>
      <c r="D5029" s="3">
        <v>0</v>
      </c>
      <c r="E5029" s="26">
        <v>0</v>
      </c>
      <c r="F5029" s="27"/>
      <c r="G5029" s="26">
        <v>0</v>
      </c>
      <c r="H5029" s="89">
        <v>0</v>
      </c>
      <c r="I5029" s="99"/>
      <c r="J5029" s="61">
        <v>0</v>
      </c>
      <c r="K5029" s="100">
        <v>0</v>
      </c>
      <c r="L5029" s="101">
        <v>0</v>
      </c>
      <c r="M5029" s="62"/>
    </row>
    <row r="5030" spans="1:13" x14ac:dyDescent="0.3">
      <c r="A5030" s="62"/>
      <c r="B5030" s="6">
        <v>0</v>
      </c>
      <c r="C5030" s="25"/>
      <c r="D5030" s="3">
        <v>0</v>
      </c>
      <c r="E5030" s="26">
        <v>0</v>
      </c>
      <c r="F5030" s="27"/>
      <c r="G5030" s="26">
        <v>0</v>
      </c>
      <c r="H5030" s="89">
        <v>0</v>
      </c>
      <c r="I5030" s="99"/>
      <c r="J5030" s="61">
        <v>0</v>
      </c>
      <c r="K5030" s="100">
        <v>0</v>
      </c>
      <c r="L5030" s="101">
        <v>0</v>
      </c>
      <c r="M5030" s="62"/>
    </row>
    <row r="5031" spans="1:13" x14ac:dyDescent="0.3">
      <c r="A5031" s="62"/>
      <c r="B5031" s="6">
        <v>0</v>
      </c>
      <c r="C5031" s="25"/>
      <c r="D5031" s="3">
        <v>0</v>
      </c>
      <c r="E5031" s="26">
        <v>0</v>
      </c>
      <c r="F5031" s="27"/>
      <c r="G5031" s="26">
        <v>0</v>
      </c>
      <c r="H5031" s="89">
        <v>0</v>
      </c>
      <c r="I5031" s="99"/>
      <c r="J5031" s="61">
        <v>0</v>
      </c>
      <c r="K5031" s="100">
        <v>0</v>
      </c>
      <c r="L5031" s="101">
        <v>0</v>
      </c>
      <c r="M5031" s="62"/>
    </row>
    <row r="5032" spans="1:13" x14ac:dyDescent="0.3">
      <c r="A5032" s="62"/>
      <c r="B5032" s="6">
        <v>0</v>
      </c>
      <c r="C5032" s="25"/>
      <c r="D5032" s="3">
        <v>0</v>
      </c>
      <c r="E5032" s="26">
        <v>0</v>
      </c>
      <c r="F5032" s="27"/>
      <c r="G5032" s="26">
        <v>0</v>
      </c>
      <c r="H5032" s="89">
        <v>0</v>
      </c>
      <c r="I5032" s="99"/>
      <c r="J5032" s="61">
        <v>0</v>
      </c>
      <c r="K5032" s="100">
        <v>0</v>
      </c>
      <c r="L5032" s="101">
        <v>0</v>
      </c>
      <c r="M5032" s="62"/>
    </row>
    <row r="5033" spans="1:13" x14ac:dyDescent="0.3">
      <c r="A5033" s="62"/>
      <c r="B5033" s="6">
        <v>0</v>
      </c>
      <c r="C5033" s="25"/>
      <c r="D5033" s="3">
        <v>0</v>
      </c>
      <c r="E5033" s="26">
        <v>0</v>
      </c>
      <c r="F5033" s="27"/>
      <c r="G5033" s="26">
        <v>0</v>
      </c>
      <c r="H5033" s="89">
        <v>0</v>
      </c>
      <c r="I5033" s="99"/>
      <c r="J5033" s="61">
        <v>0</v>
      </c>
      <c r="K5033" s="100">
        <v>0</v>
      </c>
      <c r="L5033" s="101">
        <v>0</v>
      </c>
      <c r="M5033" s="62"/>
    </row>
    <row r="5034" spans="1:13" x14ac:dyDescent="0.3">
      <c r="A5034" s="62"/>
      <c r="B5034" s="6" t="s">
        <v>1562</v>
      </c>
      <c r="C5034" s="25"/>
      <c r="D5034" s="3">
        <v>0</v>
      </c>
      <c r="E5034" s="26">
        <v>0</v>
      </c>
      <c r="F5034" s="27"/>
      <c r="G5034" s="26">
        <v>4.2999999999999997E-2</v>
      </c>
      <c r="H5034" s="89">
        <v>1.8106787940037053E-3</v>
      </c>
      <c r="I5034" s="99"/>
      <c r="J5034" s="61" t="s">
        <v>165</v>
      </c>
      <c r="K5034" s="100">
        <v>0.4</v>
      </c>
      <c r="L5034" s="101">
        <v>7.2427151760148215E-4</v>
      </c>
      <c r="M5034" s="62"/>
    </row>
    <row r="5035" spans="1:13" x14ac:dyDescent="0.3">
      <c r="A5035" s="62"/>
      <c r="B5035" s="6" t="s">
        <v>57</v>
      </c>
      <c r="C5035" s="25"/>
      <c r="D5035" s="28"/>
      <c r="E5035" s="26"/>
      <c r="F5035" s="27"/>
      <c r="G5035" s="193">
        <v>4.2999999999999997E-2</v>
      </c>
      <c r="H5035" s="102" t="s">
        <v>57</v>
      </c>
      <c r="I5035" s="103"/>
      <c r="J5035" s="85"/>
      <c r="K5035" s="104" t="s">
        <v>156</v>
      </c>
      <c r="L5035" s="105">
        <v>7.2427151760148215E-4</v>
      </c>
      <c r="M5035" s="62"/>
    </row>
    <row r="5036" spans="1:13" x14ac:dyDescent="0.3">
      <c r="A5036" s="62"/>
      <c r="B5036" s="194" t="s">
        <v>22</v>
      </c>
      <c r="C5036" s="195"/>
      <c r="D5036" s="196"/>
      <c r="E5036" s="197"/>
      <c r="F5036" s="155"/>
      <c r="G5036" s="87"/>
      <c r="H5036" s="107"/>
      <c r="I5036" s="174"/>
      <c r="J5036" s="175"/>
      <c r="K5036" s="176"/>
      <c r="L5036" s="110"/>
      <c r="M5036" s="62"/>
    </row>
    <row r="5037" spans="1:13" ht="28.8" x14ac:dyDescent="0.3">
      <c r="A5037" s="62"/>
      <c r="B5037" s="198" t="s">
        <v>58</v>
      </c>
      <c r="C5037" s="199" t="s">
        <v>1</v>
      </c>
      <c r="D5037" s="200" t="s">
        <v>59</v>
      </c>
      <c r="E5037" s="156" t="s">
        <v>23</v>
      </c>
      <c r="F5037" s="156" t="s">
        <v>55</v>
      </c>
      <c r="G5037" s="201" t="s">
        <v>56</v>
      </c>
      <c r="H5037" s="90" t="s">
        <v>158</v>
      </c>
      <c r="I5037" s="169" t="s">
        <v>159</v>
      </c>
      <c r="J5037" s="169" t="s">
        <v>160</v>
      </c>
      <c r="K5037" s="177" t="s">
        <v>161</v>
      </c>
      <c r="L5037" s="92" t="s">
        <v>162</v>
      </c>
      <c r="M5037" s="62"/>
    </row>
    <row r="5038" spans="1:13" x14ac:dyDescent="0.3">
      <c r="A5038" s="62"/>
      <c r="B5038" s="8" t="s">
        <v>27</v>
      </c>
      <c r="C5038" s="25">
        <v>1</v>
      </c>
      <c r="D5038" s="3">
        <v>4.0999999999999996</v>
      </c>
      <c r="E5038" s="26">
        <v>4.0999999999999996</v>
      </c>
      <c r="F5038" s="26">
        <v>0.1</v>
      </c>
      <c r="G5038" s="26">
        <v>0.41</v>
      </c>
      <c r="H5038" s="170">
        <v>1.7264611756779517E-2</v>
      </c>
      <c r="I5038" s="171"/>
      <c r="J5038" s="192" t="s">
        <v>163</v>
      </c>
      <c r="K5038" s="172">
        <v>1</v>
      </c>
      <c r="L5038" s="173">
        <v>1.7264611756779517E-2</v>
      </c>
      <c r="M5038" s="62"/>
    </row>
    <row r="5039" spans="1:13" x14ac:dyDescent="0.3">
      <c r="A5039" s="62"/>
      <c r="B5039" s="550" t="s">
        <v>86</v>
      </c>
      <c r="C5039" s="25">
        <v>1</v>
      </c>
      <c r="D5039" s="3">
        <v>4.55</v>
      </c>
      <c r="E5039" s="26">
        <v>4.55</v>
      </c>
      <c r="F5039" s="26">
        <v>0.1</v>
      </c>
      <c r="G5039" s="26">
        <v>0.45500000000000002</v>
      </c>
      <c r="H5039" s="89">
        <v>1.9159508169108979E-2</v>
      </c>
      <c r="I5039" s="99"/>
      <c r="J5039" s="61" t="s">
        <v>163</v>
      </c>
      <c r="K5039" s="100">
        <v>1</v>
      </c>
      <c r="L5039" s="101">
        <v>1.9159508169108979E-2</v>
      </c>
      <c r="M5039" s="62"/>
    </row>
    <row r="5040" spans="1:13" x14ac:dyDescent="0.3">
      <c r="A5040" s="62"/>
      <c r="B5040" s="8">
        <v>0</v>
      </c>
      <c r="C5040" s="25"/>
      <c r="D5040" s="3">
        <v>0</v>
      </c>
      <c r="E5040" s="26">
        <v>0</v>
      </c>
      <c r="F5040" s="26"/>
      <c r="G5040" s="26">
        <v>0</v>
      </c>
      <c r="H5040" s="89">
        <v>0</v>
      </c>
      <c r="I5040" s="99"/>
      <c r="J5040" s="61">
        <v>0</v>
      </c>
      <c r="K5040" s="100">
        <v>0</v>
      </c>
      <c r="L5040" s="101">
        <v>0</v>
      </c>
      <c r="M5040" s="62"/>
    </row>
    <row r="5041" spans="1:13" x14ac:dyDescent="0.3">
      <c r="A5041" s="62"/>
      <c r="B5041" s="8"/>
      <c r="C5041" s="25"/>
      <c r="D5041" s="3"/>
      <c r="E5041" s="26"/>
      <c r="F5041" s="27"/>
      <c r="G5041" s="26"/>
      <c r="H5041" s="89"/>
      <c r="I5041" s="99"/>
      <c r="J5041" s="61"/>
      <c r="K5041" s="100"/>
      <c r="L5041" s="101"/>
      <c r="M5041" s="62"/>
    </row>
    <row r="5042" spans="1:13" x14ac:dyDescent="0.3">
      <c r="A5042" s="62"/>
      <c r="B5042" s="8">
        <v>0</v>
      </c>
      <c r="C5042" s="25"/>
      <c r="D5042" s="3">
        <v>0</v>
      </c>
      <c r="E5042" s="26">
        <v>0</v>
      </c>
      <c r="F5042" s="27"/>
      <c r="G5042" s="26">
        <v>0</v>
      </c>
      <c r="H5042" s="89">
        <v>0</v>
      </c>
      <c r="I5042" s="99"/>
      <c r="J5042" s="61">
        <v>0</v>
      </c>
      <c r="K5042" s="100">
        <v>0</v>
      </c>
      <c r="L5042" s="101">
        <v>0</v>
      </c>
      <c r="M5042" s="62"/>
    </row>
    <row r="5043" spans="1:13" x14ac:dyDescent="0.3">
      <c r="A5043" s="62"/>
      <c r="B5043" s="8">
        <v>0</v>
      </c>
      <c r="C5043" s="25"/>
      <c r="D5043" s="3">
        <v>0</v>
      </c>
      <c r="E5043" s="26">
        <v>0</v>
      </c>
      <c r="F5043" s="27"/>
      <c r="G5043" s="26">
        <v>0</v>
      </c>
      <c r="H5043" s="89">
        <v>0</v>
      </c>
      <c r="I5043" s="99"/>
      <c r="J5043" s="61">
        <v>0</v>
      </c>
      <c r="K5043" s="100">
        <v>0</v>
      </c>
      <c r="L5043" s="101">
        <v>0</v>
      </c>
      <c r="M5043" s="62"/>
    </row>
    <row r="5044" spans="1:13" x14ac:dyDescent="0.3">
      <c r="A5044" s="62"/>
      <c r="B5044" s="8">
        <v>0</v>
      </c>
      <c r="C5044" s="25"/>
      <c r="D5044" s="3">
        <v>0</v>
      </c>
      <c r="E5044" s="26">
        <v>0</v>
      </c>
      <c r="F5044" s="27"/>
      <c r="G5044" s="26">
        <v>0</v>
      </c>
      <c r="H5044" s="89">
        <v>0</v>
      </c>
      <c r="I5044" s="99"/>
      <c r="J5044" s="61">
        <v>0</v>
      </c>
      <c r="K5044" s="100">
        <v>0</v>
      </c>
      <c r="L5044" s="101">
        <v>0</v>
      </c>
      <c r="M5044" s="62"/>
    </row>
    <row r="5045" spans="1:13" x14ac:dyDescent="0.3">
      <c r="A5045" s="62"/>
      <c r="B5045" s="8">
        <v>0</v>
      </c>
      <c r="C5045" s="25"/>
      <c r="D5045" s="3">
        <v>0</v>
      </c>
      <c r="E5045" s="26">
        <v>0</v>
      </c>
      <c r="F5045" s="27"/>
      <c r="G5045" s="26">
        <v>0</v>
      </c>
      <c r="H5045" s="89">
        <v>0</v>
      </c>
      <c r="I5045" s="99"/>
      <c r="J5045" s="61">
        <v>0</v>
      </c>
      <c r="K5045" s="100">
        <v>0</v>
      </c>
      <c r="L5045" s="101">
        <v>0</v>
      </c>
      <c r="M5045" s="62"/>
    </row>
    <row r="5046" spans="1:13" x14ac:dyDescent="0.3">
      <c r="A5046" s="62"/>
      <c r="B5046" s="8">
        <v>0</v>
      </c>
      <c r="C5046" s="25"/>
      <c r="D5046" s="3">
        <v>0</v>
      </c>
      <c r="E5046" s="26">
        <v>0</v>
      </c>
      <c r="F5046" s="27"/>
      <c r="G5046" s="26">
        <v>0</v>
      </c>
      <c r="H5046" s="89">
        <v>0</v>
      </c>
      <c r="I5046" s="99"/>
      <c r="J5046" s="61">
        <v>0</v>
      </c>
      <c r="K5046" s="100">
        <v>0</v>
      </c>
      <c r="L5046" s="101">
        <v>0</v>
      </c>
      <c r="M5046" s="62"/>
    </row>
    <row r="5047" spans="1:13" x14ac:dyDescent="0.3">
      <c r="A5047" s="62"/>
      <c r="B5047" s="6" t="s">
        <v>60</v>
      </c>
      <c r="C5047" s="25"/>
      <c r="D5047" s="28"/>
      <c r="E5047" s="26"/>
      <c r="F5047" s="27"/>
      <c r="G5047" s="193">
        <v>0.86499999999999999</v>
      </c>
      <c r="H5047" s="106" t="s">
        <v>60</v>
      </c>
      <c r="I5047" s="103"/>
      <c r="J5047" s="85"/>
      <c r="K5047" s="104" t="s">
        <v>156</v>
      </c>
      <c r="L5047" s="95">
        <v>3.6424119925888496E-2</v>
      </c>
      <c r="M5047" s="62"/>
    </row>
    <row r="5048" spans="1:13" x14ac:dyDescent="0.3">
      <c r="A5048" s="62"/>
      <c r="B5048" s="194" t="s">
        <v>38</v>
      </c>
      <c r="C5048" s="195"/>
      <c r="D5048" s="196"/>
      <c r="E5048" s="196"/>
      <c r="F5048" s="196"/>
      <c r="G5048" s="196"/>
      <c r="H5048" s="115"/>
      <c r="I5048" s="202"/>
      <c r="J5048" s="203"/>
      <c r="K5048" s="178"/>
      <c r="L5048" s="204"/>
      <c r="M5048" s="62"/>
    </row>
    <row r="5049" spans="1:13" ht="28.8" x14ac:dyDescent="0.3">
      <c r="A5049" s="62"/>
      <c r="B5049" s="53" t="s">
        <v>53</v>
      </c>
      <c r="C5049" s="195"/>
      <c r="D5049" s="205" t="s">
        <v>0</v>
      </c>
      <c r="E5049" s="206" t="s">
        <v>1</v>
      </c>
      <c r="F5049" s="207" t="s">
        <v>61</v>
      </c>
      <c r="G5049" s="188" t="s">
        <v>56</v>
      </c>
      <c r="H5049" s="111" t="s">
        <v>158</v>
      </c>
      <c r="I5049" s="112" t="s">
        <v>159</v>
      </c>
      <c r="J5049" s="112" t="s">
        <v>160</v>
      </c>
      <c r="K5049" s="113" t="s">
        <v>161</v>
      </c>
      <c r="L5049" s="114" t="s">
        <v>162</v>
      </c>
      <c r="M5049" s="62"/>
    </row>
    <row r="5050" spans="1:13" x14ac:dyDescent="0.3">
      <c r="A5050" s="62"/>
      <c r="B5050" s="189" t="s">
        <v>1674</v>
      </c>
      <c r="C5050" s="195"/>
      <c r="D5050" s="190" t="s">
        <v>5</v>
      </c>
      <c r="E5050" s="153">
        <v>1</v>
      </c>
      <c r="F5050" s="154">
        <v>22.45</v>
      </c>
      <c r="G5050" s="191">
        <v>22.45</v>
      </c>
      <c r="H5050" s="170">
        <v>0.94534276570658571</v>
      </c>
      <c r="I5050" s="171"/>
      <c r="J5050" s="192" t="s">
        <v>1219</v>
      </c>
      <c r="K5050" s="172">
        <v>0</v>
      </c>
      <c r="L5050" s="173">
        <v>0</v>
      </c>
      <c r="M5050" s="521"/>
    </row>
    <row r="5051" spans="1:13" x14ac:dyDescent="0.3">
      <c r="A5051" s="62"/>
      <c r="B5051" s="6" t="s">
        <v>1675</v>
      </c>
      <c r="C5051" s="7"/>
      <c r="D5051" s="3" t="s">
        <v>5</v>
      </c>
      <c r="E5051" s="4">
        <v>1</v>
      </c>
      <c r="F5051" s="5">
        <v>0.39</v>
      </c>
      <c r="G5051" s="26">
        <v>0.39</v>
      </c>
      <c r="H5051" s="89">
        <v>1.6422435573521979E-2</v>
      </c>
      <c r="I5051" s="99"/>
      <c r="J5051" s="61" t="s">
        <v>163</v>
      </c>
      <c r="K5051" s="100">
        <v>1</v>
      </c>
      <c r="L5051" s="101">
        <v>1.6422435573521979E-2</v>
      </c>
      <c r="M5051" s="521"/>
    </row>
    <row r="5052" spans="1:13" x14ac:dyDescent="0.3">
      <c r="A5052" s="62"/>
      <c r="B5052" s="6">
        <v>0</v>
      </c>
      <c r="C5052" s="7"/>
      <c r="D5052" s="3"/>
      <c r="E5052" s="4"/>
      <c r="F5052" s="5">
        <v>0</v>
      </c>
      <c r="G5052" s="26">
        <v>0</v>
      </c>
      <c r="H5052" s="89">
        <v>0</v>
      </c>
      <c r="I5052" s="99"/>
      <c r="J5052" s="61">
        <v>0</v>
      </c>
      <c r="K5052" s="100">
        <v>0</v>
      </c>
      <c r="L5052" s="101">
        <v>0</v>
      </c>
      <c r="M5052" s="62"/>
    </row>
    <row r="5053" spans="1:13" x14ac:dyDescent="0.3">
      <c r="A5053" s="62"/>
      <c r="B5053" s="6">
        <v>0</v>
      </c>
      <c r="C5053" s="7"/>
      <c r="D5053" s="3">
        <v>0</v>
      </c>
      <c r="E5053" s="4"/>
      <c r="F5053" s="5">
        <v>0</v>
      </c>
      <c r="G5053" s="26">
        <v>0</v>
      </c>
      <c r="H5053" s="89">
        <v>0</v>
      </c>
      <c r="I5053" s="99"/>
      <c r="J5053" s="61">
        <v>0</v>
      </c>
      <c r="K5053" s="100">
        <v>0</v>
      </c>
      <c r="L5053" s="101">
        <v>0</v>
      </c>
      <c r="M5053" s="62"/>
    </row>
    <row r="5054" spans="1:13" x14ac:dyDescent="0.3">
      <c r="A5054" s="62"/>
      <c r="B5054" s="6">
        <v>0</v>
      </c>
      <c r="C5054" s="7"/>
      <c r="D5054" s="3">
        <v>0</v>
      </c>
      <c r="E5054" s="4"/>
      <c r="F5054" s="5">
        <v>0</v>
      </c>
      <c r="G5054" s="26">
        <v>0</v>
      </c>
      <c r="H5054" s="89">
        <v>0</v>
      </c>
      <c r="I5054" s="99"/>
      <c r="J5054" s="61">
        <v>0</v>
      </c>
      <c r="K5054" s="100">
        <v>0</v>
      </c>
      <c r="L5054" s="101">
        <v>0</v>
      </c>
      <c r="M5054" s="62"/>
    </row>
    <row r="5055" spans="1:13" x14ac:dyDescent="0.3">
      <c r="A5055" s="62"/>
      <c r="B5055" s="6">
        <v>0</v>
      </c>
      <c r="C5055" s="7"/>
      <c r="D5055" s="3">
        <v>0</v>
      </c>
      <c r="E5055" s="4"/>
      <c r="F5055" s="5">
        <v>0</v>
      </c>
      <c r="G5055" s="26">
        <v>0</v>
      </c>
      <c r="H5055" s="89">
        <v>0</v>
      </c>
      <c r="I5055" s="99"/>
      <c r="J5055" s="61">
        <v>0</v>
      </c>
      <c r="K5055" s="100">
        <v>0</v>
      </c>
      <c r="L5055" s="101">
        <v>0</v>
      </c>
      <c r="M5055" s="62"/>
    </row>
    <row r="5056" spans="1:13" x14ac:dyDescent="0.3">
      <c r="A5056" s="62"/>
      <c r="B5056" s="6">
        <v>0</v>
      </c>
      <c r="C5056" s="7"/>
      <c r="D5056" s="3">
        <v>0</v>
      </c>
      <c r="E5056" s="4"/>
      <c r="F5056" s="5">
        <v>0</v>
      </c>
      <c r="G5056" s="26">
        <v>0</v>
      </c>
      <c r="H5056" s="89">
        <v>0</v>
      </c>
      <c r="I5056" s="99"/>
      <c r="J5056" s="61">
        <v>0</v>
      </c>
      <c r="K5056" s="100">
        <v>0</v>
      </c>
      <c r="L5056" s="101">
        <v>0</v>
      </c>
      <c r="M5056" s="62"/>
    </row>
    <row r="5057" spans="1:13" x14ac:dyDescent="0.3">
      <c r="A5057" s="62"/>
      <c r="B5057" s="6">
        <v>0</v>
      </c>
      <c r="C5057" s="7"/>
      <c r="D5057" s="3">
        <v>0</v>
      </c>
      <c r="E5057" s="4"/>
      <c r="F5057" s="5">
        <v>0</v>
      </c>
      <c r="G5057" s="26">
        <v>0</v>
      </c>
      <c r="H5057" s="89">
        <v>0</v>
      </c>
      <c r="I5057" s="99"/>
      <c r="J5057" s="61">
        <v>0</v>
      </c>
      <c r="K5057" s="100">
        <v>0</v>
      </c>
      <c r="L5057" s="101">
        <v>0</v>
      </c>
      <c r="M5057" s="62"/>
    </row>
    <row r="5058" spans="1:13" x14ac:dyDescent="0.3">
      <c r="A5058" s="62"/>
      <c r="B5058" s="6">
        <v>0</v>
      </c>
      <c r="C5058" s="7"/>
      <c r="D5058" s="3">
        <v>0</v>
      </c>
      <c r="E5058" s="4"/>
      <c r="F5058" s="5">
        <v>0</v>
      </c>
      <c r="G5058" s="26">
        <v>0</v>
      </c>
      <c r="H5058" s="89">
        <v>0</v>
      </c>
      <c r="I5058" s="99"/>
      <c r="J5058" s="61">
        <v>0</v>
      </c>
      <c r="K5058" s="100">
        <v>0</v>
      </c>
      <c r="L5058" s="101">
        <v>0</v>
      </c>
      <c r="M5058" s="62"/>
    </row>
    <row r="5059" spans="1:13" x14ac:dyDescent="0.3">
      <c r="A5059" s="62"/>
      <c r="B5059" s="6">
        <v>0</v>
      </c>
      <c r="C5059" s="7"/>
      <c r="D5059" s="3">
        <v>0</v>
      </c>
      <c r="E5059" s="4"/>
      <c r="F5059" s="5">
        <v>0</v>
      </c>
      <c r="G5059" s="26">
        <v>0</v>
      </c>
      <c r="H5059" s="89">
        <v>0</v>
      </c>
      <c r="I5059" s="99"/>
      <c r="J5059" s="61">
        <v>0</v>
      </c>
      <c r="K5059" s="100">
        <v>0</v>
      </c>
      <c r="L5059" s="101">
        <v>0</v>
      </c>
      <c r="M5059" s="62"/>
    </row>
    <row r="5060" spans="1:13" x14ac:dyDescent="0.3">
      <c r="A5060" s="62"/>
      <c r="B5060" s="6">
        <v>0</v>
      </c>
      <c r="C5060" s="7"/>
      <c r="D5060" s="3">
        <v>0</v>
      </c>
      <c r="E5060" s="4"/>
      <c r="F5060" s="5">
        <v>0</v>
      </c>
      <c r="G5060" s="26">
        <v>0</v>
      </c>
      <c r="H5060" s="89">
        <v>0</v>
      </c>
      <c r="I5060" s="99"/>
      <c r="J5060" s="61">
        <v>0</v>
      </c>
      <c r="K5060" s="100">
        <v>0</v>
      </c>
      <c r="L5060" s="101">
        <v>0</v>
      </c>
      <c r="M5060" s="62"/>
    </row>
    <row r="5061" spans="1:13" x14ac:dyDescent="0.3">
      <c r="A5061" s="62"/>
      <c r="B5061" s="6">
        <v>0</v>
      </c>
      <c r="C5061" s="7"/>
      <c r="D5061" s="3">
        <v>0</v>
      </c>
      <c r="E5061" s="4"/>
      <c r="F5061" s="5">
        <v>0</v>
      </c>
      <c r="G5061" s="26">
        <v>0</v>
      </c>
      <c r="H5061" s="89">
        <v>0</v>
      </c>
      <c r="I5061" s="99"/>
      <c r="J5061" s="61">
        <v>0</v>
      </c>
      <c r="K5061" s="100">
        <v>0</v>
      </c>
      <c r="L5061" s="101">
        <v>0</v>
      </c>
      <c r="M5061" s="62"/>
    </row>
    <row r="5062" spans="1:13" x14ac:dyDescent="0.3">
      <c r="A5062" s="62"/>
      <c r="B5062" s="6">
        <v>0</v>
      </c>
      <c r="C5062" s="7"/>
      <c r="D5062" s="3">
        <v>0</v>
      </c>
      <c r="E5062" s="4"/>
      <c r="F5062" s="5">
        <v>0</v>
      </c>
      <c r="G5062" s="26">
        <v>0</v>
      </c>
      <c r="H5062" s="89">
        <v>0</v>
      </c>
      <c r="I5062" s="99"/>
      <c r="J5062" s="61">
        <v>0</v>
      </c>
      <c r="K5062" s="100">
        <v>0</v>
      </c>
      <c r="L5062" s="101">
        <v>0</v>
      </c>
      <c r="M5062" s="62"/>
    </row>
    <row r="5063" spans="1:13" x14ac:dyDescent="0.3">
      <c r="A5063" s="62"/>
      <c r="B5063" s="58" t="s">
        <v>62</v>
      </c>
      <c r="C5063" s="46"/>
      <c r="D5063" s="37"/>
      <c r="E5063" s="38"/>
      <c r="F5063" s="39"/>
      <c r="G5063" s="193">
        <v>22.84</v>
      </c>
      <c r="H5063" s="106" t="s">
        <v>62</v>
      </c>
      <c r="I5063" s="103"/>
      <c r="J5063" s="85"/>
      <c r="K5063" s="104" t="s">
        <v>156</v>
      </c>
      <c r="L5063" s="95">
        <v>1.6422435573521979E-2</v>
      </c>
      <c r="M5063" s="62"/>
    </row>
    <row r="5064" spans="1:13" x14ac:dyDescent="0.3">
      <c r="A5064" s="62"/>
      <c r="B5064" s="194" t="s">
        <v>63</v>
      </c>
      <c r="C5064" s="195"/>
      <c r="D5064" s="196"/>
      <c r="E5064" s="197"/>
      <c r="F5064" s="155"/>
      <c r="G5064" s="197"/>
      <c r="H5064" s="115"/>
      <c r="I5064" s="202"/>
      <c r="J5064" s="203"/>
      <c r="K5064" s="178"/>
      <c r="L5064" s="204">
        <v>0</v>
      </c>
      <c r="M5064" s="62"/>
    </row>
    <row r="5065" spans="1:13" ht="28.8" x14ac:dyDescent="0.3">
      <c r="A5065" s="62"/>
      <c r="B5065" s="53" t="s">
        <v>53</v>
      </c>
      <c r="C5065" s="210"/>
      <c r="D5065" s="211" t="s">
        <v>0</v>
      </c>
      <c r="E5065" s="201" t="s">
        <v>1</v>
      </c>
      <c r="F5065" s="156" t="s">
        <v>61</v>
      </c>
      <c r="G5065" s="188" t="s">
        <v>56</v>
      </c>
      <c r="H5065" s="111" t="s">
        <v>158</v>
      </c>
      <c r="I5065" s="112" t="s">
        <v>159</v>
      </c>
      <c r="J5065" s="112" t="s">
        <v>160</v>
      </c>
      <c r="K5065" s="113" t="s">
        <v>161</v>
      </c>
      <c r="L5065" s="114" t="s">
        <v>162</v>
      </c>
      <c r="M5065" s="62"/>
    </row>
    <row r="5066" spans="1:13" x14ac:dyDescent="0.3">
      <c r="A5066" s="62"/>
      <c r="B5066" s="6">
        <v>0</v>
      </c>
      <c r="C5066" s="7"/>
      <c r="D5066" s="3">
        <v>0</v>
      </c>
      <c r="E5066" s="26"/>
      <c r="F5066" s="5">
        <v>0</v>
      </c>
      <c r="G5066" s="191">
        <v>0</v>
      </c>
      <c r="H5066" s="170">
        <v>0</v>
      </c>
      <c r="I5066" s="171"/>
      <c r="J5066" s="192">
        <v>0</v>
      </c>
      <c r="K5066" s="172">
        <v>0</v>
      </c>
      <c r="L5066" s="173">
        <v>0</v>
      </c>
      <c r="M5066" s="62"/>
    </row>
    <row r="5067" spans="1:13" x14ac:dyDescent="0.3">
      <c r="A5067" s="62"/>
      <c r="B5067" s="6">
        <v>0</v>
      </c>
      <c r="C5067" s="7"/>
      <c r="D5067" s="3">
        <v>0</v>
      </c>
      <c r="E5067" s="26"/>
      <c r="F5067" s="5">
        <v>0</v>
      </c>
      <c r="G5067" s="26">
        <v>0</v>
      </c>
      <c r="H5067" s="89">
        <v>0</v>
      </c>
      <c r="I5067" s="99"/>
      <c r="J5067" s="61">
        <v>0</v>
      </c>
      <c r="K5067" s="100">
        <v>0</v>
      </c>
      <c r="L5067" s="101">
        <v>0</v>
      </c>
      <c r="M5067" s="62"/>
    </row>
    <row r="5068" spans="1:13" x14ac:dyDescent="0.3">
      <c r="A5068" s="62"/>
      <c r="B5068" s="6">
        <v>0</v>
      </c>
      <c r="C5068" s="7"/>
      <c r="D5068" s="3">
        <v>0</v>
      </c>
      <c r="E5068" s="26"/>
      <c r="F5068" s="5">
        <v>0</v>
      </c>
      <c r="G5068" s="26">
        <v>0</v>
      </c>
      <c r="H5068" s="89">
        <v>0</v>
      </c>
      <c r="I5068" s="99"/>
      <c r="J5068" s="61">
        <v>0</v>
      </c>
      <c r="K5068" s="100">
        <v>0</v>
      </c>
      <c r="L5068" s="101">
        <v>0</v>
      </c>
      <c r="M5068" s="62"/>
    </row>
    <row r="5069" spans="1:13" x14ac:dyDescent="0.3">
      <c r="A5069" s="62"/>
      <c r="B5069" s="6">
        <v>0</v>
      </c>
      <c r="C5069" s="7"/>
      <c r="D5069" s="3">
        <v>0</v>
      </c>
      <c r="E5069" s="26"/>
      <c r="F5069" s="5">
        <v>0</v>
      </c>
      <c r="G5069" s="26">
        <v>0</v>
      </c>
      <c r="H5069" s="89">
        <v>0</v>
      </c>
      <c r="I5069" s="99"/>
      <c r="J5069" s="61">
        <v>0</v>
      </c>
      <c r="K5069" s="100">
        <v>0</v>
      </c>
      <c r="L5069" s="101">
        <v>0</v>
      </c>
      <c r="M5069" s="62"/>
    </row>
    <row r="5070" spans="1:13" x14ac:dyDescent="0.3">
      <c r="A5070" s="62"/>
      <c r="B5070" s="6">
        <v>0</v>
      </c>
      <c r="C5070" s="7"/>
      <c r="D5070" s="3">
        <v>0</v>
      </c>
      <c r="E5070" s="26"/>
      <c r="F5070" s="5">
        <v>0</v>
      </c>
      <c r="G5070" s="26">
        <v>0</v>
      </c>
      <c r="H5070" s="89">
        <v>0</v>
      </c>
      <c r="I5070" s="99"/>
      <c r="J5070" s="61">
        <v>0</v>
      </c>
      <c r="K5070" s="100">
        <v>0</v>
      </c>
      <c r="L5070" s="101">
        <v>0</v>
      </c>
      <c r="M5070" s="62"/>
    </row>
    <row r="5071" spans="1:13" ht="15" thickBot="1" x14ac:dyDescent="0.35">
      <c r="A5071" s="62"/>
      <c r="B5071" s="59" t="s">
        <v>64</v>
      </c>
      <c r="C5071" s="42"/>
      <c r="D5071" s="43"/>
      <c r="E5071" s="44"/>
      <c r="F5071" s="45"/>
      <c r="G5071" s="191">
        <v>0</v>
      </c>
      <c r="H5071" s="106" t="s">
        <v>64</v>
      </c>
      <c r="I5071" s="103"/>
      <c r="J5071" s="85"/>
      <c r="K5071" s="104" t="s">
        <v>156</v>
      </c>
      <c r="L5071" s="95">
        <v>0</v>
      </c>
      <c r="M5071" s="62"/>
    </row>
    <row r="5072" spans="1:13" x14ac:dyDescent="0.3">
      <c r="A5072" s="62"/>
      <c r="B5072" s="64"/>
      <c r="C5072" s="68"/>
      <c r="D5072" s="69" t="s">
        <v>65</v>
      </c>
      <c r="E5072" s="70"/>
      <c r="F5072" s="71"/>
      <c r="G5072" s="88">
        <v>23.748000000000001</v>
      </c>
      <c r="H5072" s="179"/>
      <c r="I5072" s="212"/>
      <c r="J5072" s="213"/>
      <c r="K5072" s="214"/>
      <c r="L5072" s="180"/>
      <c r="M5072" s="62"/>
    </row>
    <row r="5073" spans="1:13" x14ac:dyDescent="0.3">
      <c r="A5073" s="62"/>
      <c r="B5073" s="63"/>
      <c r="C5073" s="68"/>
      <c r="D5073" s="72" t="s">
        <v>7</v>
      </c>
      <c r="E5073" s="215"/>
      <c r="F5073" s="181">
        <v>0.1</v>
      </c>
      <c r="G5073" s="215">
        <v>2.375</v>
      </c>
      <c r="H5073" s="120"/>
      <c r="I5073" s="124"/>
      <c r="J5073" s="141"/>
      <c r="K5073" s="125"/>
      <c r="L5073" s="119"/>
      <c r="M5073" s="62"/>
    </row>
    <row r="5074" spans="1:13" x14ac:dyDescent="0.3">
      <c r="A5074" s="62"/>
      <c r="B5074" s="63"/>
      <c r="C5074" s="68"/>
      <c r="D5074" s="72" t="s">
        <v>8</v>
      </c>
      <c r="E5074" s="215"/>
      <c r="F5074" s="181">
        <v>0.1</v>
      </c>
      <c r="G5074" s="215">
        <v>2.375</v>
      </c>
      <c r="H5074" s="120"/>
      <c r="I5074" s="124"/>
      <c r="J5074" s="141"/>
      <c r="K5074" s="125"/>
      <c r="L5074" s="119"/>
      <c r="M5074" s="62"/>
    </row>
    <row r="5075" spans="1:13" x14ac:dyDescent="0.3">
      <c r="A5075" s="62"/>
      <c r="B5075" s="63" t="s">
        <v>66</v>
      </c>
      <c r="C5075" s="68"/>
      <c r="D5075" s="75" t="s">
        <v>67</v>
      </c>
      <c r="E5075" s="76"/>
      <c r="F5075" s="71"/>
      <c r="G5075" s="76">
        <v>28.498000000000001</v>
      </c>
      <c r="H5075" s="120"/>
      <c r="I5075" s="124"/>
      <c r="J5075" s="141"/>
      <c r="K5075" s="125"/>
      <c r="L5075" s="119"/>
      <c r="M5075" s="62"/>
    </row>
    <row r="5076" spans="1:13" ht="15" thickBot="1" x14ac:dyDescent="0.35">
      <c r="A5076" s="62"/>
      <c r="B5076" s="63"/>
      <c r="C5076" s="68"/>
      <c r="D5076" s="77" t="s">
        <v>68</v>
      </c>
      <c r="E5076" s="78"/>
      <c r="F5076" s="79"/>
      <c r="G5076" s="78">
        <v>28.5</v>
      </c>
      <c r="H5076" s="134">
        <v>1</v>
      </c>
      <c r="I5076" s="126"/>
      <c r="J5076" s="142"/>
      <c r="K5076" s="127"/>
      <c r="L5076" s="135">
        <v>5.3570827017011956E-2</v>
      </c>
      <c r="M5076" s="62"/>
    </row>
    <row r="5077" spans="1:13" x14ac:dyDescent="0.3">
      <c r="A5077" s="62"/>
      <c r="B5077" s="63"/>
      <c r="C5077" s="68"/>
      <c r="D5077" s="80"/>
      <c r="E5077" s="67"/>
      <c r="F5077" s="65"/>
      <c r="G5077" s="67"/>
      <c r="H5077" s="47"/>
      <c r="I5077" s="47"/>
      <c r="J5077" s="60"/>
      <c r="K5077" s="47"/>
      <c r="L5077" s="47"/>
      <c r="M5077" s="62"/>
    </row>
    <row r="5078" spans="1:13" x14ac:dyDescent="0.3">
      <c r="A5078" s="62"/>
      <c r="B5078" s="63"/>
      <c r="C5078" s="68"/>
      <c r="D5078" s="80"/>
      <c r="E5078" s="67"/>
      <c r="F5078" s="65"/>
      <c r="G5078" s="67"/>
      <c r="H5078" s="47"/>
      <c r="I5078" s="47"/>
      <c r="J5078" s="60"/>
      <c r="K5078" s="47"/>
      <c r="L5078" s="47"/>
      <c r="M5078" s="62"/>
    </row>
    <row r="5079" spans="1:13" x14ac:dyDescent="0.3">
      <c r="A5079" s="62"/>
      <c r="B5079" s="63"/>
      <c r="C5079" s="68"/>
      <c r="D5079" s="80"/>
      <c r="E5079" s="67"/>
      <c r="F5079" s="65"/>
      <c r="G5079" s="67"/>
      <c r="H5079" s="47"/>
      <c r="I5079" s="47"/>
      <c r="J5079" s="60"/>
      <c r="K5079" s="47"/>
      <c r="L5079" s="47"/>
      <c r="M5079" s="62"/>
    </row>
    <row r="5080" spans="1:13" x14ac:dyDescent="0.3">
      <c r="A5080" s="62"/>
      <c r="B5080" s="136" t="s">
        <v>1808</v>
      </c>
      <c r="C5080" s="81"/>
      <c r="D5080" s="80"/>
      <c r="E5080" s="67"/>
      <c r="F5080" s="82"/>
      <c r="G5080" s="82"/>
      <c r="H5080" s="47"/>
      <c r="I5080" s="47"/>
      <c r="J5080" s="60"/>
      <c r="K5080" s="47"/>
      <c r="L5080" s="47"/>
      <c r="M5080" s="62"/>
    </row>
    <row r="5081" spans="1:13" x14ac:dyDescent="0.3">
      <c r="A5081" s="62"/>
      <c r="B5081" s="216" t="s">
        <v>6</v>
      </c>
      <c r="C5081" s="217"/>
      <c r="D5081" s="80"/>
      <c r="E5081" s="67"/>
      <c r="F5081" s="62"/>
      <c r="G5081" s="62"/>
      <c r="H5081" s="47"/>
      <c r="I5081" s="47"/>
      <c r="J5081" s="60"/>
      <c r="K5081" s="47"/>
      <c r="L5081" s="47"/>
      <c r="M5081" s="62"/>
    </row>
    <row r="5082" spans="1:13" x14ac:dyDescent="0.3">
      <c r="A5082" s="62"/>
      <c r="B5082" s="84"/>
      <c r="C5082" s="62"/>
      <c r="D5082" s="80"/>
      <c r="E5082" s="67"/>
      <c r="F5082" s="62"/>
      <c r="G5082" s="62"/>
      <c r="H5082" s="47"/>
      <c r="I5082" s="47"/>
      <c r="J5082" s="60"/>
      <c r="K5082" s="47"/>
      <c r="L5082" s="47"/>
      <c r="M5082" s="62"/>
    </row>
    <row r="5083" spans="1:13" x14ac:dyDescent="0.3">
      <c r="A5083" s="62"/>
      <c r="B5083" s="129"/>
      <c r="C5083" s="129"/>
      <c r="D5083" s="129"/>
      <c r="J5083" s="1"/>
    </row>
    <row r="5084" spans="1:13" x14ac:dyDescent="0.3">
      <c r="A5084" s="62"/>
      <c r="B5084" s="130"/>
      <c r="C5084" s="130"/>
      <c r="D5084" s="130"/>
      <c r="J5084" s="1"/>
    </row>
    <row r="5085" spans="1:13" ht="15.6" x14ac:dyDescent="0.3">
      <c r="A5085" s="62"/>
      <c r="B5085" s="47"/>
      <c r="C5085" s="47"/>
      <c r="D5085" s="715" t="s">
        <v>166</v>
      </c>
      <c r="E5085" s="715"/>
      <c r="F5085" s="715"/>
      <c r="J5085" s="1"/>
    </row>
    <row r="5086" spans="1:13" x14ac:dyDescent="0.3">
      <c r="A5086" s="62"/>
      <c r="B5086" s="132"/>
      <c r="C5086" s="132"/>
      <c r="D5086" s="132"/>
      <c r="J5086" s="1"/>
    </row>
    <row r="5087" spans="1:13" ht="82.2" customHeight="1" x14ac:dyDescent="0.3">
      <c r="A5087" s="62"/>
      <c r="B5087" s="710" t="s">
        <v>1809</v>
      </c>
      <c r="C5087" s="710"/>
      <c r="D5087" s="710"/>
      <c r="E5087" s="710"/>
      <c r="F5087" s="710"/>
      <c r="G5087" s="710"/>
      <c r="H5087" s="710"/>
      <c r="I5087" s="710"/>
      <c r="J5087" s="710"/>
      <c r="K5087" s="710"/>
      <c r="L5087" s="710"/>
    </row>
    <row r="5088" spans="1:13" x14ac:dyDescent="0.3">
      <c r="A5088" s="62"/>
      <c r="B5088" s="63"/>
      <c r="C5088" s="9"/>
      <c r="D5088" s="10"/>
      <c r="E5088" s="11"/>
      <c r="F5088" s="12"/>
      <c r="G5088" s="13"/>
      <c r="H5088" s="47"/>
      <c r="I5088" s="47"/>
      <c r="J5088" s="60"/>
      <c r="K5088" s="47"/>
      <c r="L5088" s="47"/>
      <c r="M5088" s="62"/>
    </row>
    <row r="5089" spans="1:13" x14ac:dyDescent="0.3">
      <c r="A5089" s="62"/>
      <c r="B5089" s="48" t="s">
        <v>48</v>
      </c>
      <c r="C5089" s="9"/>
      <c r="D5089" s="10"/>
      <c r="E5089" s="11"/>
      <c r="F5089" s="11"/>
      <c r="G5089" s="11"/>
      <c r="H5089" s="47"/>
      <c r="I5089" s="47"/>
      <c r="J5089" s="60"/>
      <c r="K5089" s="47"/>
      <c r="L5089" s="47"/>
      <c r="M5089" s="62"/>
    </row>
    <row r="5090" spans="1:13" x14ac:dyDescent="0.3">
      <c r="A5090" s="62"/>
      <c r="B5090" s="64" t="s">
        <v>49</v>
      </c>
      <c r="C5090" s="62" t="s">
        <v>1138</v>
      </c>
      <c r="D5090" s="62"/>
      <c r="E5090" s="62"/>
      <c r="F5090" s="47"/>
      <c r="G5090" s="47"/>
      <c r="H5090" s="47"/>
      <c r="I5090" s="65" t="s">
        <v>50</v>
      </c>
      <c r="J5090" s="68" t="s">
        <v>5</v>
      </c>
      <c r="K5090" s="47"/>
      <c r="L5090" s="47"/>
      <c r="M5090" s="62"/>
    </row>
    <row r="5091" spans="1:13" ht="15" thickBot="1" x14ac:dyDescent="0.35">
      <c r="A5091" s="62"/>
      <c r="B5091" s="64" t="s">
        <v>51</v>
      </c>
      <c r="C5091" s="62" t="s">
        <v>1684</v>
      </c>
      <c r="D5091" s="62"/>
      <c r="E5091" s="62"/>
      <c r="F5091" s="47"/>
      <c r="G5091" s="62" t="s">
        <v>600</v>
      </c>
      <c r="H5091" s="47"/>
      <c r="I5091" s="47"/>
      <c r="J5091" s="60"/>
      <c r="K5091" s="47"/>
      <c r="L5091" s="47"/>
      <c r="M5091" s="62"/>
    </row>
    <row r="5092" spans="1:13" ht="15" thickTop="1" x14ac:dyDescent="0.3">
      <c r="A5092" s="62"/>
      <c r="B5092" s="49" t="s">
        <v>52</v>
      </c>
      <c r="C5092" s="14"/>
      <c r="D5092" s="15"/>
      <c r="E5092" s="16"/>
      <c r="F5092" s="17"/>
      <c r="G5092" s="16"/>
      <c r="H5092" s="711" t="s">
        <v>164</v>
      </c>
      <c r="I5092" s="712"/>
      <c r="J5092" s="712"/>
      <c r="K5092" s="712"/>
      <c r="L5092" s="713"/>
      <c r="M5092" s="62"/>
    </row>
    <row r="5093" spans="1:13" ht="28.8" x14ac:dyDescent="0.3">
      <c r="A5093" s="62"/>
      <c r="B5093" s="186" t="s">
        <v>53</v>
      </c>
      <c r="C5093" s="187" t="s">
        <v>1</v>
      </c>
      <c r="D5093" s="161" t="s">
        <v>54</v>
      </c>
      <c r="E5093" s="188" t="s">
        <v>23</v>
      </c>
      <c r="F5093" s="188" t="s">
        <v>55</v>
      </c>
      <c r="G5093" s="188" t="s">
        <v>56</v>
      </c>
      <c r="H5093" s="90" t="s">
        <v>158</v>
      </c>
      <c r="I5093" s="169" t="s">
        <v>159</v>
      </c>
      <c r="J5093" s="169" t="s">
        <v>160</v>
      </c>
      <c r="K5093" s="169" t="s">
        <v>161</v>
      </c>
      <c r="L5093" s="92" t="s">
        <v>162</v>
      </c>
      <c r="M5093" s="62"/>
    </row>
    <row r="5094" spans="1:13" x14ac:dyDescent="0.3">
      <c r="A5094" s="62"/>
      <c r="B5094" s="189">
        <v>0</v>
      </c>
      <c r="C5094" s="187"/>
      <c r="D5094" s="190">
        <v>0</v>
      </c>
      <c r="E5094" s="191">
        <v>0</v>
      </c>
      <c r="F5094" s="505">
        <v>0.1</v>
      </c>
      <c r="G5094" s="191">
        <v>0</v>
      </c>
      <c r="H5094" s="170">
        <v>0</v>
      </c>
      <c r="I5094" s="171"/>
      <c r="J5094" s="192">
        <v>0</v>
      </c>
      <c r="K5094" s="172">
        <v>0</v>
      </c>
      <c r="L5094" s="173">
        <v>0</v>
      </c>
      <c r="M5094" s="62"/>
    </row>
    <row r="5095" spans="1:13" x14ac:dyDescent="0.3">
      <c r="A5095" s="62"/>
      <c r="B5095" s="6">
        <v>0</v>
      </c>
      <c r="C5095" s="25"/>
      <c r="D5095" s="3">
        <v>0</v>
      </c>
      <c r="E5095" s="26">
        <v>0</v>
      </c>
      <c r="F5095" s="27"/>
      <c r="G5095" s="26">
        <v>0</v>
      </c>
      <c r="H5095" s="89">
        <v>0</v>
      </c>
      <c r="I5095" s="99"/>
      <c r="J5095" s="61">
        <v>0</v>
      </c>
      <c r="K5095" s="100">
        <v>0</v>
      </c>
      <c r="L5095" s="101">
        <v>0</v>
      </c>
      <c r="M5095" s="62"/>
    </row>
    <row r="5096" spans="1:13" x14ac:dyDescent="0.3">
      <c r="A5096" s="62"/>
      <c r="B5096" s="6">
        <v>0</v>
      </c>
      <c r="C5096" s="25"/>
      <c r="D5096" s="3">
        <v>0</v>
      </c>
      <c r="E5096" s="26">
        <v>0</v>
      </c>
      <c r="F5096" s="27"/>
      <c r="G5096" s="26">
        <v>0</v>
      </c>
      <c r="H5096" s="89">
        <v>0</v>
      </c>
      <c r="I5096" s="99"/>
      <c r="J5096" s="61">
        <v>0</v>
      </c>
      <c r="K5096" s="100">
        <v>0</v>
      </c>
      <c r="L5096" s="101">
        <v>0</v>
      </c>
      <c r="M5096" s="62"/>
    </row>
    <row r="5097" spans="1:13" x14ac:dyDescent="0.3">
      <c r="A5097" s="62"/>
      <c r="B5097" s="6">
        <v>0</v>
      </c>
      <c r="C5097" s="25"/>
      <c r="D5097" s="3">
        <v>0</v>
      </c>
      <c r="E5097" s="26">
        <v>0</v>
      </c>
      <c r="F5097" s="27"/>
      <c r="G5097" s="26">
        <v>0</v>
      </c>
      <c r="H5097" s="89">
        <v>0</v>
      </c>
      <c r="I5097" s="99"/>
      <c r="J5097" s="61">
        <v>0</v>
      </c>
      <c r="K5097" s="100">
        <v>0</v>
      </c>
      <c r="L5097" s="101">
        <v>0</v>
      </c>
      <c r="M5097" s="62"/>
    </row>
    <row r="5098" spans="1:13" x14ac:dyDescent="0.3">
      <c r="A5098" s="62"/>
      <c r="B5098" s="6">
        <v>0</v>
      </c>
      <c r="C5098" s="25"/>
      <c r="D5098" s="3">
        <v>0</v>
      </c>
      <c r="E5098" s="26">
        <v>0</v>
      </c>
      <c r="F5098" s="27"/>
      <c r="G5098" s="26">
        <v>0</v>
      </c>
      <c r="H5098" s="89">
        <v>0</v>
      </c>
      <c r="I5098" s="99"/>
      <c r="J5098" s="61">
        <v>0</v>
      </c>
      <c r="K5098" s="100">
        <v>0</v>
      </c>
      <c r="L5098" s="101">
        <v>0</v>
      </c>
      <c r="M5098" s="62"/>
    </row>
    <row r="5099" spans="1:13" x14ac:dyDescent="0.3">
      <c r="A5099" s="62"/>
      <c r="B5099" s="6">
        <v>0</v>
      </c>
      <c r="C5099" s="25"/>
      <c r="D5099" s="3">
        <v>0</v>
      </c>
      <c r="E5099" s="26">
        <v>0</v>
      </c>
      <c r="F5099" s="27"/>
      <c r="G5099" s="26">
        <v>0</v>
      </c>
      <c r="H5099" s="89">
        <v>0</v>
      </c>
      <c r="I5099" s="99"/>
      <c r="J5099" s="61">
        <v>0</v>
      </c>
      <c r="K5099" s="100">
        <v>0</v>
      </c>
      <c r="L5099" s="101">
        <v>0</v>
      </c>
      <c r="M5099" s="62"/>
    </row>
    <row r="5100" spans="1:13" x14ac:dyDescent="0.3">
      <c r="A5100" s="62"/>
      <c r="B5100" s="6" t="s">
        <v>1562</v>
      </c>
      <c r="C5100" s="25"/>
      <c r="D5100" s="3">
        <v>0</v>
      </c>
      <c r="E5100" s="26">
        <v>0</v>
      </c>
      <c r="F5100" s="27"/>
      <c r="G5100" s="26">
        <v>4.2999999999999997E-2</v>
      </c>
      <c r="H5100" s="89">
        <v>9.3706415620641557E-4</v>
      </c>
      <c r="I5100" s="99"/>
      <c r="J5100" s="61" t="s">
        <v>165</v>
      </c>
      <c r="K5100" s="100">
        <v>0.4</v>
      </c>
      <c r="L5100" s="101">
        <v>3.7482566248256627E-4</v>
      </c>
      <c r="M5100" s="62"/>
    </row>
    <row r="5101" spans="1:13" x14ac:dyDescent="0.3">
      <c r="A5101" s="62"/>
      <c r="B5101" s="6" t="s">
        <v>57</v>
      </c>
      <c r="C5101" s="25"/>
      <c r="D5101" s="28"/>
      <c r="E5101" s="26"/>
      <c r="F5101" s="27"/>
      <c r="G5101" s="193">
        <v>4.2999999999999997E-2</v>
      </c>
      <c r="H5101" s="102" t="s">
        <v>57</v>
      </c>
      <c r="I5101" s="103"/>
      <c r="J5101" s="85"/>
      <c r="K5101" s="104" t="s">
        <v>156</v>
      </c>
      <c r="L5101" s="105">
        <v>3.7482566248256627E-4</v>
      </c>
      <c r="M5101" s="62"/>
    </row>
    <row r="5102" spans="1:13" x14ac:dyDescent="0.3">
      <c r="A5102" s="62"/>
      <c r="B5102" s="194" t="s">
        <v>22</v>
      </c>
      <c r="C5102" s="195"/>
      <c r="D5102" s="196"/>
      <c r="E5102" s="197"/>
      <c r="F5102" s="155"/>
      <c r="G5102" s="87"/>
      <c r="H5102" s="107"/>
      <c r="I5102" s="174"/>
      <c r="J5102" s="175"/>
      <c r="K5102" s="176"/>
      <c r="L5102" s="110"/>
      <c r="M5102" s="62"/>
    </row>
    <row r="5103" spans="1:13" ht="28.8" x14ac:dyDescent="0.3">
      <c r="A5103" s="62"/>
      <c r="B5103" s="198" t="s">
        <v>58</v>
      </c>
      <c r="C5103" s="199" t="s">
        <v>1</v>
      </c>
      <c r="D5103" s="200" t="s">
        <v>59</v>
      </c>
      <c r="E5103" s="156" t="s">
        <v>23</v>
      </c>
      <c r="F5103" s="156" t="s">
        <v>55</v>
      </c>
      <c r="G5103" s="201" t="s">
        <v>56</v>
      </c>
      <c r="H5103" s="90" t="s">
        <v>158</v>
      </c>
      <c r="I5103" s="169" t="s">
        <v>159</v>
      </c>
      <c r="J5103" s="169" t="s">
        <v>160</v>
      </c>
      <c r="K5103" s="177" t="s">
        <v>161</v>
      </c>
      <c r="L5103" s="92" t="s">
        <v>162</v>
      </c>
      <c r="M5103" s="62"/>
    </row>
    <row r="5104" spans="1:13" x14ac:dyDescent="0.3">
      <c r="A5104" s="62"/>
      <c r="B5104" s="8" t="s">
        <v>27</v>
      </c>
      <c r="C5104" s="25">
        <v>1</v>
      </c>
      <c r="D5104" s="3">
        <v>4.0999999999999996</v>
      </c>
      <c r="E5104" s="26">
        <v>4.0999999999999996</v>
      </c>
      <c r="F5104" s="26">
        <v>0.1</v>
      </c>
      <c r="G5104" s="26">
        <v>0.41</v>
      </c>
      <c r="H5104" s="170">
        <v>8.9347977684797759E-3</v>
      </c>
      <c r="I5104" s="171"/>
      <c r="J5104" s="192" t="s">
        <v>163</v>
      </c>
      <c r="K5104" s="172">
        <v>1</v>
      </c>
      <c r="L5104" s="173">
        <v>8.9347977684797759E-3</v>
      </c>
      <c r="M5104" s="62"/>
    </row>
    <row r="5105" spans="1:13" x14ac:dyDescent="0.3">
      <c r="A5105" s="62"/>
      <c r="B5105" s="550" t="s">
        <v>86</v>
      </c>
      <c r="C5105" s="25">
        <v>1</v>
      </c>
      <c r="D5105" s="3">
        <v>4.55</v>
      </c>
      <c r="E5105" s="26">
        <v>4.55</v>
      </c>
      <c r="F5105" s="26">
        <v>0.1</v>
      </c>
      <c r="G5105" s="26">
        <v>0.45500000000000002</v>
      </c>
      <c r="H5105" s="89">
        <v>9.9154463040446311E-3</v>
      </c>
      <c r="I5105" s="99"/>
      <c r="J5105" s="61" t="s">
        <v>163</v>
      </c>
      <c r="K5105" s="100">
        <v>1</v>
      </c>
      <c r="L5105" s="101">
        <v>9.9154463040446311E-3</v>
      </c>
      <c r="M5105" s="62"/>
    </row>
    <row r="5106" spans="1:13" x14ac:dyDescent="0.3">
      <c r="A5106" s="62"/>
      <c r="B5106" s="8">
        <v>0</v>
      </c>
      <c r="C5106" s="25"/>
      <c r="D5106" s="3">
        <v>0</v>
      </c>
      <c r="E5106" s="26">
        <v>0</v>
      </c>
      <c r="F5106" s="26"/>
      <c r="G5106" s="26">
        <v>0</v>
      </c>
      <c r="H5106" s="89">
        <v>0</v>
      </c>
      <c r="I5106" s="99"/>
      <c r="J5106" s="61">
        <v>0</v>
      </c>
      <c r="K5106" s="100">
        <v>0</v>
      </c>
      <c r="L5106" s="101">
        <v>0</v>
      </c>
      <c r="M5106" s="62"/>
    </row>
    <row r="5107" spans="1:13" x14ac:dyDescent="0.3">
      <c r="A5107" s="62"/>
      <c r="B5107" s="8"/>
      <c r="C5107" s="25"/>
      <c r="D5107" s="3"/>
      <c r="E5107" s="26"/>
      <c r="F5107" s="27"/>
      <c r="G5107" s="26"/>
      <c r="H5107" s="89"/>
      <c r="I5107" s="99"/>
      <c r="J5107" s="61"/>
      <c r="K5107" s="100"/>
      <c r="L5107" s="101"/>
      <c r="M5107" s="62"/>
    </row>
    <row r="5108" spans="1:13" x14ac:dyDescent="0.3">
      <c r="A5108" s="62"/>
      <c r="B5108" s="8">
        <v>0</v>
      </c>
      <c r="C5108" s="25"/>
      <c r="D5108" s="3">
        <v>0</v>
      </c>
      <c r="E5108" s="26">
        <v>0</v>
      </c>
      <c r="F5108" s="27"/>
      <c r="G5108" s="26">
        <v>0</v>
      </c>
      <c r="H5108" s="89">
        <v>0</v>
      </c>
      <c r="I5108" s="99"/>
      <c r="J5108" s="61">
        <v>0</v>
      </c>
      <c r="K5108" s="100">
        <v>0</v>
      </c>
      <c r="L5108" s="101">
        <v>0</v>
      </c>
      <c r="M5108" s="62"/>
    </row>
    <row r="5109" spans="1:13" x14ac:dyDescent="0.3">
      <c r="A5109" s="62"/>
      <c r="B5109" s="8">
        <v>0</v>
      </c>
      <c r="C5109" s="25"/>
      <c r="D5109" s="3">
        <v>0</v>
      </c>
      <c r="E5109" s="26">
        <v>0</v>
      </c>
      <c r="F5109" s="27"/>
      <c r="G5109" s="26">
        <v>0</v>
      </c>
      <c r="H5109" s="89">
        <v>0</v>
      </c>
      <c r="I5109" s="99"/>
      <c r="J5109" s="61">
        <v>0</v>
      </c>
      <c r="K5109" s="100">
        <v>0</v>
      </c>
      <c r="L5109" s="101">
        <v>0</v>
      </c>
      <c r="M5109" s="62"/>
    </row>
    <row r="5110" spans="1:13" x14ac:dyDescent="0.3">
      <c r="A5110" s="62"/>
      <c r="B5110" s="8">
        <v>0</v>
      </c>
      <c r="C5110" s="25"/>
      <c r="D5110" s="3">
        <v>0</v>
      </c>
      <c r="E5110" s="26">
        <v>0</v>
      </c>
      <c r="F5110" s="27"/>
      <c r="G5110" s="26">
        <v>0</v>
      </c>
      <c r="H5110" s="89">
        <v>0</v>
      </c>
      <c r="I5110" s="99"/>
      <c r="J5110" s="61">
        <v>0</v>
      </c>
      <c r="K5110" s="100">
        <v>0</v>
      </c>
      <c r="L5110" s="101">
        <v>0</v>
      </c>
      <c r="M5110" s="62"/>
    </row>
    <row r="5111" spans="1:13" x14ac:dyDescent="0.3">
      <c r="A5111" s="62"/>
      <c r="B5111" s="8">
        <v>0</v>
      </c>
      <c r="C5111" s="25"/>
      <c r="D5111" s="3">
        <v>0</v>
      </c>
      <c r="E5111" s="26">
        <v>0</v>
      </c>
      <c r="F5111" s="27"/>
      <c r="G5111" s="26">
        <v>0</v>
      </c>
      <c r="H5111" s="89">
        <v>0</v>
      </c>
      <c r="I5111" s="99"/>
      <c r="J5111" s="61">
        <v>0</v>
      </c>
      <c r="K5111" s="100">
        <v>0</v>
      </c>
      <c r="L5111" s="101">
        <v>0</v>
      </c>
      <c r="M5111" s="62"/>
    </row>
    <row r="5112" spans="1:13" x14ac:dyDescent="0.3">
      <c r="A5112" s="62"/>
      <c r="B5112" s="8">
        <v>0</v>
      </c>
      <c r="C5112" s="25"/>
      <c r="D5112" s="3">
        <v>0</v>
      </c>
      <c r="E5112" s="26">
        <v>0</v>
      </c>
      <c r="F5112" s="27"/>
      <c r="G5112" s="26">
        <v>0</v>
      </c>
      <c r="H5112" s="89">
        <v>0</v>
      </c>
      <c r="I5112" s="99"/>
      <c r="J5112" s="61">
        <v>0</v>
      </c>
      <c r="K5112" s="100">
        <v>0</v>
      </c>
      <c r="L5112" s="101">
        <v>0</v>
      </c>
      <c r="M5112" s="62"/>
    </row>
    <row r="5113" spans="1:13" x14ac:dyDescent="0.3">
      <c r="A5113" s="62"/>
      <c r="B5113" s="6" t="s">
        <v>60</v>
      </c>
      <c r="C5113" s="25"/>
      <c r="D5113" s="28"/>
      <c r="E5113" s="26"/>
      <c r="F5113" s="27"/>
      <c r="G5113" s="193">
        <v>0.86499999999999999</v>
      </c>
      <c r="H5113" s="106" t="s">
        <v>60</v>
      </c>
      <c r="I5113" s="103"/>
      <c r="J5113" s="85"/>
      <c r="K5113" s="104" t="s">
        <v>156</v>
      </c>
      <c r="L5113" s="95">
        <v>1.8850244072524405E-2</v>
      </c>
      <c r="M5113" s="62"/>
    </row>
    <row r="5114" spans="1:13" x14ac:dyDescent="0.3">
      <c r="A5114" s="62"/>
      <c r="B5114" s="194" t="s">
        <v>38</v>
      </c>
      <c r="C5114" s="195"/>
      <c r="D5114" s="196"/>
      <c r="E5114" s="196"/>
      <c r="F5114" s="196"/>
      <c r="G5114" s="196"/>
      <c r="H5114" s="115"/>
      <c r="I5114" s="202"/>
      <c r="J5114" s="203"/>
      <c r="K5114" s="178"/>
      <c r="L5114" s="204"/>
      <c r="M5114" s="62"/>
    </row>
    <row r="5115" spans="1:13" ht="28.8" x14ac:dyDescent="0.3">
      <c r="A5115" s="62"/>
      <c r="B5115" s="53" t="s">
        <v>53</v>
      </c>
      <c r="C5115" s="195"/>
      <c r="D5115" s="205" t="s">
        <v>0</v>
      </c>
      <c r="E5115" s="206" t="s">
        <v>1</v>
      </c>
      <c r="F5115" s="207" t="s">
        <v>61</v>
      </c>
      <c r="G5115" s="188" t="s">
        <v>56</v>
      </c>
      <c r="H5115" s="111" t="s">
        <v>158</v>
      </c>
      <c r="I5115" s="112" t="s">
        <v>159</v>
      </c>
      <c r="J5115" s="112" t="s">
        <v>160</v>
      </c>
      <c r="K5115" s="113" t="s">
        <v>161</v>
      </c>
      <c r="L5115" s="114" t="s">
        <v>162</v>
      </c>
      <c r="M5115" s="62"/>
    </row>
    <row r="5116" spans="1:13" x14ac:dyDescent="0.3">
      <c r="A5116" s="62"/>
      <c r="B5116" s="189" t="s">
        <v>1676</v>
      </c>
      <c r="C5116" s="195"/>
      <c r="D5116" s="190" t="s">
        <v>5</v>
      </c>
      <c r="E5116" s="153">
        <v>1</v>
      </c>
      <c r="F5116" s="154">
        <v>43.48</v>
      </c>
      <c r="G5116" s="191">
        <v>43.48</v>
      </c>
      <c r="H5116" s="170">
        <v>0.94752440725244069</v>
      </c>
      <c r="I5116" s="171"/>
      <c r="J5116" s="192" t="s">
        <v>1219</v>
      </c>
      <c r="K5116" s="172">
        <v>0</v>
      </c>
      <c r="L5116" s="173">
        <v>0</v>
      </c>
      <c r="M5116" s="521"/>
    </row>
    <row r="5117" spans="1:13" x14ac:dyDescent="0.3">
      <c r="A5117" s="62"/>
      <c r="B5117" s="6" t="s">
        <v>1677</v>
      </c>
      <c r="C5117" s="7"/>
      <c r="D5117" s="3" t="s">
        <v>5</v>
      </c>
      <c r="E5117" s="4">
        <v>1</v>
      </c>
      <c r="F5117" s="5">
        <v>1.5</v>
      </c>
      <c r="G5117" s="26">
        <v>1.5</v>
      </c>
      <c r="H5117" s="89">
        <v>3.268828451882845E-2</v>
      </c>
      <c r="I5117" s="99"/>
      <c r="J5117" s="61" t="s">
        <v>163</v>
      </c>
      <c r="K5117" s="100">
        <v>1</v>
      </c>
      <c r="L5117" s="101">
        <v>3.268828451882845E-2</v>
      </c>
      <c r="M5117" s="521"/>
    </row>
    <row r="5118" spans="1:13" x14ac:dyDescent="0.3">
      <c r="A5118" s="62"/>
      <c r="B5118" s="6">
        <v>0</v>
      </c>
      <c r="C5118" s="7"/>
      <c r="D5118" s="3"/>
      <c r="E5118" s="4"/>
      <c r="F5118" s="5">
        <v>0</v>
      </c>
      <c r="G5118" s="26">
        <v>0</v>
      </c>
      <c r="H5118" s="89">
        <v>0</v>
      </c>
      <c r="I5118" s="99"/>
      <c r="J5118" s="61">
        <v>0</v>
      </c>
      <c r="K5118" s="100">
        <v>0</v>
      </c>
      <c r="L5118" s="101">
        <v>0</v>
      </c>
      <c r="M5118" s="62"/>
    </row>
    <row r="5119" spans="1:13" x14ac:dyDescent="0.3">
      <c r="A5119" s="62"/>
      <c r="B5119" s="6">
        <v>0</v>
      </c>
      <c r="C5119" s="7"/>
      <c r="D5119" s="3">
        <v>0</v>
      </c>
      <c r="E5119" s="4"/>
      <c r="F5119" s="5">
        <v>0</v>
      </c>
      <c r="G5119" s="26">
        <v>0</v>
      </c>
      <c r="H5119" s="89">
        <v>0</v>
      </c>
      <c r="I5119" s="99"/>
      <c r="J5119" s="61">
        <v>0</v>
      </c>
      <c r="K5119" s="100">
        <v>0</v>
      </c>
      <c r="L5119" s="101">
        <v>0</v>
      </c>
      <c r="M5119" s="62"/>
    </row>
    <row r="5120" spans="1:13" x14ac:dyDescent="0.3">
      <c r="A5120" s="62"/>
      <c r="B5120" s="6">
        <v>0</v>
      </c>
      <c r="C5120" s="7"/>
      <c r="D5120" s="3">
        <v>0</v>
      </c>
      <c r="E5120" s="4"/>
      <c r="F5120" s="5">
        <v>0</v>
      </c>
      <c r="G5120" s="26">
        <v>0</v>
      </c>
      <c r="H5120" s="89">
        <v>0</v>
      </c>
      <c r="I5120" s="99"/>
      <c r="J5120" s="61">
        <v>0</v>
      </c>
      <c r="K5120" s="100">
        <v>0</v>
      </c>
      <c r="L5120" s="101">
        <v>0</v>
      </c>
      <c r="M5120" s="62"/>
    </row>
    <row r="5121" spans="1:13" x14ac:dyDescent="0.3">
      <c r="A5121" s="62"/>
      <c r="B5121" s="6">
        <v>0</v>
      </c>
      <c r="C5121" s="7"/>
      <c r="D5121" s="3">
        <v>0</v>
      </c>
      <c r="E5121" s="4"/>
      <c r="F5121" s="5">
        <v>0</v>
      </c>
      <c r="G5121" s="26">
        <v>0</v>
      </c>
      <c r="H5121" s="89">
        <v>0</v>
      </c>
      <c r="I5121" s="99"/>
      <c r="J5121" s="61">
        <v>0</v>
      </c>
      <c r="K5121" s="100">
        <v>0</v>
      </c>
      <c r="L5121" s="101">
        <v>0</v>
      </c>
      <c r="M5121" s="62"/>
    </row>
    <row r="5122" spans="1:13" x14ac:dyDescent="0.3">
      <c r="A5122" s="62"/>
      <c r="B5122" s="6">
        <v>0</v>
      </c>
      <c r="C5122" s="7"/>
      <c r="D5122" s="3">
        <v>0</v>
      </c>
      <c r="E5122" s="4"/>
      <c r="F5122" s="5">
        <v>0</v>
      </c>
      <c r="G5122" s="26">
        <v>0</v>
      </c>
      <c r="H5122" s="89">
        <v>0</v>
      </c>
      <c r="I5122" s="99"/>
      <c r="J5122" s="61">
        <v>0</v>
      </c>
      <c r="K5122" s="100">
        <v>0</v>
      </c>
      <c r="L5122" s="101">
        <v>0</v>
      </c>
      <c r="M5122" s="62"/>
    </row>
    <row r="5123" spans="1:13" x14ac:dyDescent="0.3">
      <c r="A5123" s="62"/>
      <c r="B5123" s="6">
        <v>0</v>
      </c>
      <c r="C5123" s="7"/>
      <c r="D5123" s="3">
        <v>0</v>
      </c>
      <c r="E5123" s="4"/>
      <c r="F5123" s="5">
        <v>0</v>
      </c>
      <c r="G5123" s="26">
        <v>0</v>
      </c>
      <c r="H5123" s="89">
        <v>0</v>
      </c>
      <c r="I5123" s="99"/>
      <c r="J5123" s="61">
        <v>0</v>
      </c>
      <c r="K5123" s="100">
        <v>0</v>
      </c>
      <c r="L5123" s="101">
        <v>0</v>
      </c>
      <c r="M5123" s="62"/>
    </row>
    <row r="5124" spans="1:13" x14ac:dyDescent="0.3">
      <c r="A5124" s="62"/>
      <c r="B5124" s="6">
        <v>0</v>
      </c>
      <c r="C5124" s="7"/>
      <c r="D5124" s="3">
        <v>0</v>
      </c>
      <c r="E5124" s="4"/>
      <c r="F5124" s="5">
        <v>0</v>
      </c>
      <c r="G5124" s="26">
        <v>0</v>
      </c>
      <c r="H5124" s="89">
        <v>0</v>
      </c>
      <c r="I5124" s="99"/>
      <c r="J5124" s="61">
        <v>0</v>
      </c>
      <c r="K5124" s="100">
        <v>0</v>
      </c>
      <c r="L5124" s="101">
        <v>0</v>
      </c>
      <c r="M5124" s="62"/>
    </row>
    <row r="5125" spans="1:13" x14ac:dyDescent="0.3">
      <c r="A5125" s="62"/>
      <c r="B5125" s="6">
        <v>0</v>
      </c>
      <c r="C5125" s="7"/>
      <c r="D5125" s="3">
        <v>0</v>
      </c>
      <c r="E5125" s="4"/>
      <c r="F5125" s="5">
        <v>0</v>
      </c>
      <c r="G5125" s="26">
        <v>0</v>
      </c>
      <c r="H5125" s="89">
        <v>0</v>
      </c>
      <c r="I5125" s="99"/>
      <c r="J5125" s="61">
        <v>0</v>
      </c>
      <c r="K5125" s="100">
        <v>0</v>
      </c>
      <c r="L5125" s="101">
        <v>0</v>
      </c>
      <c r="M5125" s="62"/>
    </row>
    <row r="5126" spans="1:13" x14ac:dyDescent="0.3">
      <c r="A5126" s="62"/>
      <c r="B5126" s="6">
        <v>0</v>
      </c>
      <c r="C5126" s="7"/>
      <c r="D5126" s="3">
        <v>0</v>
      </c>
      <c r="E5126" s="4"/>
      <c r="F5126" s="5">
        <v>0</v>
      </c>
      <c r="G5126" s="26">
        <v>0</v>
      </c>
      <c r="H5126" s="89">
        <v>0</v>
      </c>
      <c r="I5126" s="99"/>
      <c r="J5126" s="61">
        <v>0</v>
      </c>
      <c r="K5126" s="100">
        <v>0</v>
      </c>
      <c r="L5126" s="101">
        <v>0</v>
      </c>
      <c r="M5126" s="62"/>
    </row>
    <row r="5127" spans="1:13" x14ac:dyDescent="0.3">
      <c r="A5127" s="62"/>
      <c r="B5127" s="6">
        <v>0</v>
      </c>
      <c r="C5127" s="7"/>
      <c r="D5127" s="3">
        <v>0</v>
      </c>
      <c r="E5127" s="4"/>
      <c r="F5127" s="5">
        <v>0</v>
      </c>
      <c r="G5127" s="26">
        <v>0</v>
      </c>
      <c r="H5127" s="89">
        <v>0</v>
      </c>
      <c r="I5127" s="99"/>
      <c r="J5127" s="61">
        <v>0</v>
      </c>
      <c r="K5127" s="100">
        <v>0</v>
      </c>
      <c r="L5127" s="101">
        <v>0</v>
      </c>
      <c r="M5127" s="62"/>
    </row>
    <row r="5128" spans="1:13" x14ac:dyDescent="0.3">
      <c r="A5128" s="62"/>
      <c r="B5128" s="6">
        <v>0</v>
      </c>
      <c r="C5128" s="7"/>
      <c r="D5128" s="3">
        <v>0</v>
      </c>
      <c r="E5128" s="4"/>
      <c r="F5128" s="5">
        <v>0</v>
      </c>
      <c r="G5128" s="26">
        <v>0</v>
      </c>
      <c r="H5128" s="89">
        <v>0</v>
      </c>
      <c r="I5128" s="99"/>
      <c r="J5128" s="61">
        <v>0</v>
      </c>
      <c r="K5128" s="100">
        <v>0</v>
      </c>
      <c r="L5128" s="101">
        <v>0</v>
      </c>
      <c r="M5128" s="62"/>
    </row>
    <row r="5129" spans="1:13" x14ac:dyDescent="0.3">
      <c r="A5129" s="62"/>
      <c r="B5129" s="58" t="s">
        <v>62</v>
      </c>
      <c r="C5129" s="46"/>
      <c r="D5129" s="37"/>
      <c r="E5129" s="38"/>
      <c r="F5129" s="39"/>
      <c r="G5129" s="193">
        <v>44.98</v>
      </c>
      <c r="H5129" s="106" t="s">
        <v>62</v>
      </c>
      <c r="I5129" s="103"/>
      <c r="J5129" s="85"/>
      <c r="K5129" s="104" t="s">
        <v>156</v>
      </c>
      <c r="L5129" s="95">
        <v>3.268828451882845E-2</v>
      </c>
      <c r="M5129" s="62"/>
    </row>
    <row r="5130" spans="1:13" x14ac:dyDescent="0.3">
      <c r="A5130" s="62"/>
      <c r="B5130" s="194" t="s">
        <v>63</v>
      </c>
      <c r="C5130" s="195"/>
      <c r="D5130" s="196"/>
      <c r="E5130" s="197"/>
      <c r="F5130" s="155"/>
      <c r="G5130" s="197"/>
      <c r="H5130" s="115"/>
      <c r="I5130" s="202"/>
      <c r="J5130" s="203"/>
      <c r="K5130" s="178"/>
      <c r="L5130" s="204">
        <v>0</v>
      </c>
      <c r="M5130" s="62"/>
    </row>
    <row r="5131" spans="1:13" ht="28.8" x14ac:dyDescent="0.3">
      <c r="A5131" s="62"/>
      <c r="B5131" s="53" t="s">
        <v>53</v>
      </c>
      <c r="C5131" s="210"/>
      <c r="D5131" s="211" t="s">
        <v>0</v>
      </c>
      <c r="E5131" s="201" t="s">
        <v>1</v>
      </c>
      <c r="F5131" s="156" t="s">
        <v>61</v>
      </c>
      <c r="G5131" s="188" t="s">
        <v>56</v>
      </c>
      <c r="H5131" s="111" t="s">
        <v>158</v>
      </c>
      <c r="I5131" s="112" t="s">
        <v>159</v>
      </c>
      <c r="J5131" s="112" t="s">
        <v>160</v>
      </c>
      <c r="K5131" s="113" t="s">
        <v>161</v>
      </c>
      <c r="L5131" s="114" t="s">
        <v>162</v>
      </c>
      <c r="M5131" s="62"/>
    </row>
    <row r="5132" spans="1:13" x14ac:dyDescent="0.3">
      <c r="A5132" s="62"/>
      <c r="B5132" s="6">
        <v>0</v>
      </c>
      <c r="C5132" s="7"/>
      <c r="D5132" s="3">
        <v>0</v>
      </c>
      <c r="E5132" s="26"/>
      <c r="F5132" s="5">
        <v>0</v>
      </c>
      <c r="G5132" s="191">
        <v>0</v>
      </c>
      <c r="H5132" s="170">
        <v>0</v>
      </c>
      <c r="I5132" s="171"/>
      <c r="J5132" s="192">
        <v>0</v>
      </c>
      <c r="K5132" s="172">
        <v>0</v>
      </c>
      <c r="L5132" s="173">
        <v>0</v>
      </c>
      <c r="M5132" s="62"/>
    </row>
    <row r="5133" spans="1:13" x14ac:dyDescent="0.3">
      <c r="A5133" s="62"/>
      <c r="B5133" s="6">
        <v>0</v>
      </c>
      <c r="C5133" s="7"/>
      <c r="D5133" s="3">
        <v>0</v>
      </c>
      <c r="E5133" s="26"/>
      <c r="F5133" s="5">
        <v>0</v>
      </c>
      <c r="G5133" s="26">
        <v>0</v>
      </c>
      <c r="H5133" s="89">
        <v>0</v>
      </c>
      <c r="I5133" s="99"/>
      <c r="J5133" s="61">
        <v>0</v>
      </c>
      <c r="K5133" s="100">
        <v>0</v>
      </c>
      <c r="L5133" s="101">
        <v>0</v>
      </c>
      <c r="M5133" s="62"/>
    </row>
    <row r="5134" spans="1:13" x14ac:dyDescent="0.3">
      <c r="A5134" s="62"/>
      <c r="B5134" s="6">
        <v>0</v>
      </c>
      <c r="C5134" s="7"/>
      <c r="D5134" s="3">
        <v>0</v>
      </c>
      <c r="E5134" s="26"/>
      <c r="F5134" s="5">
        <v>0</v>
      </c>
      <c r="G5134" s="26">
        <v>0</v>
      </c>
      <c r="H5134" s="89">
        <v>0</v>
      </c>
      <c r="I5134" s="99"/>
      <c r="J5134" s="61">
        <v>0</v>
      </c>
      <c r="K5134" s="100">
        <v>0</v>
      </c>
      <c r="L5134" s="101">
        <v>0</v>
      </c>
      <c r="M5134" s="62"/>
    </row>
    <row r="5135" spans="1:13" x14ac:dyDescent="0.3">
      <c r="A5135" s="62"/>
      <c r="B5135" s="6">
        <v>0</v>
      </c>
      <c r="C5135" s="7"/>
      <c r="D5135" s="3">
        <v>0</v>
      </c>
      <c r="E5135" s="26"/>
      <c r="F5135" s="5">
        <v>0</v>
      </c>
      <c r="G5135" s="26">
        <v>0</v>
      </c>
      <c r="H5135" s="89">
        <v>0</v>
      </c>
      <c r="I5135" s="99"/>
      <c r="J5135" s="61">
        <v>0</v>
      </c>
      <c r="K5135" s="100">
        <v>0</v>
      </c>
      <c r="L5135" s="101">
        <v>0</v>
      </c>
      <c r="M5135" s="62"/>
    </row>
    <row r="5136" spans="1:13" x14ac:dyDescent="0.3">
      <c r="A5136" s="62"/>
      <c r="B5136" s="6">
        <v>0</v>
      </c>
      <c r="C5136" s="7"/>
      <c r="D5136" s="3">
        <v>0</v>
      </c>
      <c r="E5136" s="26"/>
      <c r="F5136" s="5">
        <v>0</v>
      </c>
      <c r="G5136" s="26">
        <v>0</v>
      </c>
      <c r="H5136" s="89">
        <v>0</v>
      </c>
      <c r="I5136" s="99"/>
      <c r="J5136" s="61">
        <v>0</v>
      </c>
      <c r="K5136" s="100">
        <v>0</v>
      </c>
      <c r="L5136" s="101">
        <v>0</v>
      </c>
      <c r="M5136" s="62"/>
    </row>
    <row r="5137" spans="1:13" ht="15" thickBot="1" x14ac:dyDescent="0.35">
      <c r="A5137" s="62"/>
      <c r="B5137" s="59" t="s">
        <v>64</v>
      </c>
      <c r="C5137" s="42"/>
      <c r="D5137" s="43"/>
      <c r="E5137" s="44"/>
      <c r="F5137" s="45"/>
      <c r="G5137" s="191">
        <v>0</v>
      </c>
      <c r="H5137" s="106" t="s">
        <v>64</v>
      </c>
      <c r="I5137" s="103"/>
      <c r="J5137" s="85"/>
      <c r="K5137" s="104" t="s">
        <v>156</v>
      </c>
      <c r="L5137" s="95">
        <v>0</v>
      </c>
      <c r="M5137" s="62"/>
    </row>
    <row r="5138" spans="1:13" x14ac:dyDescent="0.3">
      <c r="A5138" s="62"/>
      <c r="B5138" s="64"/>
      <c r="C5138" s="68"/>
      <c r="D5138" s="69" t="s">
        <v>65</v>
      </c>
      <c r="E5138" s="70"/>
      <c r="F5138" s="71"/>
      <c r="G5138" s="88">
        <v>45.887999999999998</v>
      </c>
      <c r="H5138" s="179"/>
      <c r="I5138" s="212"/>
      <c r="J5138" s="213"/>
      <c r="K5138" s="214"/>
      <c r="L5138" s="180"/>
      <c r="M5138" s="62"/>
    </row>
    <row r="5139" spans="1:13" x14ac:dyDescent="0.3">
      <c r="A5139" s="62"/>
      <c r="B5139" s="63"/>
      <c r="C5139" s="68"/>
      <c r="D5139" s="72" t="s">
        <v>7</v>
      </c>
      <c r="E5139" s="215"/>
      <c r="F5139" s="181">
        <v>0.1</v>
      </c>
      <c r="G5139" s="215">
        <v>4.5890000000000004</v>
      </c>
      <c r="H5139" s="120"/>
      <c r="I5139" s="124"/>
      <c r="J5139" s="141"/>
      <c r="K5139" s="125"/>
      <c r="L5139" s="119"/>
      <c r="M5139" s="62"/>
    </row>
    <row r="5140" spans="1:13" x14ac:dyDescent="0.3">
      <c r="A5140" s="62"/>
      <c r="B5140" s="63"/>
      <c r="C5140" s="68"/>
      <c r="D5140" s="72" t="s">
        <v>8</v>
      </c>
      <c r="E5140" s="215"/>
      <c r="F5140" s="181">
        <v>0.1</v>
      </c>
      <c r="G5140" s="215">
        <v>4.5890000000000004</v>
      </c>
      <c r="H5140" s="120"/>
      <c r="I5140" s="124"/>
      <c r="J5140" s="141"/>
      <c r="K5140" s="125"/>
      <c r="L5140" s="119"/>
      <c r="M5140" s="62"/>
    </row>
    <row r="5141" spans="1:13" x14ac:dyDescent="0.3">
      <c r="A5141" s="62"/>
      <c r="B5141" s="63" t="s">
        <v>66</v>
      </c>
      <c r="C5141" s="68"/>
      <c r="D5141" s="75" t="s">
        <v>67</v>
      </c>
      <c r="E5141" s="76"/>
      <c r="F5141" s="71"/>
      <c r="G5141" s="76">
        <v>55.066000000000003</v>
      </c>
      <c r="H5141" s="120"/>
      <c r="I5141" s="124"/>
      <c r="J5141" s="141"/>
      <c r="K5141" s="125"/>
      <c r="L5141" s="119"/>
      <c r="M5141" s="62"/>
    </row>
    <row r="5142" spans="1:13" ht="15" thickBot="1" x14ac:dyDescent="0.35">
      <c r="A5142" s="62"/>
      <c r="B5142" s="63"/>
      <c r="C5142" s="68"/>
      <c r="D5142" s="77" t="s">
        <v>68</v>
      </c>
      <c r="E5142" s="78"/>
      <c r="F5142" s="79"/>
      <c r="G5142" s="78">
        <v>55.07</v>
      </c>
      <c r="H5142" s="134">
        <v>1</v>
      </c>
      <c r="I5142" s="126"/>
      <c r="J5142" s="142"/>
      <c r="K5142" s="127"/>
      <c r="L5142" s="135">
        <v>5.191335425383542E-2</v>
      </c>
      <c r="M5142" s="62"/>
    </row>
    <row r="5143" spans="1:13" x14ac:dyDescent="0.3">
      <c r="A5143" s="62"/>
      <c r="B5143" s="63"/>
      <c r="C5143" s="68"/>
      <c r="D5143" s="80"/>
      <c r="E5143" s="67"/>
      <c r="F5143" s="65"/>
      <c r="G5143" s="67"/>
      <c r="H5143" s="47"/>
      <c r="I5143" s="47"/>
      <c r="J5143" s="60"/>
      <c r="K5143" s="47"/>
      <c r="L5143" s="47"/>
      <c r="M5143" s="62"/>
    </row>
    <row r="5144" spans="1:13" x14ac:dyDescent="0.3">
      <c r="A5144" s="62"/>
      <c r="B5144" s="63"/>
      <c r="C5144" s="68"/>
      <c r="D5144" s="80"/>
      <c r="E5144" s="67"/>
      <c r="F5144" s="65"/>
      <c r="G5144" s="67"/>
      <c r="H5144" s="47"/>
      <c r="I5144" s="47"/>
      <c r="J5144" s="60"/>
      <c r="K5144" s="47"/>
      <c r="L5144" s="47"/>
      <c r="M5144" s="62"/>
    </row>
    <row r="5145" spans="1:13" x14ac:dyDescent="0.3">
      <c r="A5145" s="62"/>
      <c r="B5145" s="63"/>
      <c r="C5145" s="68"/>
      <c r="D5145" s="80"/>
      <c r="E5145" s="67"/>
      <c r="F5145" s="65"/>
      <c r="G5145" s="67"/>
      <c r="H5145" s="47"/>
      <c r="I5145" s="47"/>
      <c r="J5145" s="60"/>
      <c r="K5145" s="47"/>
      <c r="L5145" s="47"/>
      <c r="M5145" s="62"/>
    </row>
    <row r="5146" spans="1:13" x14ac:dyDescent="0.3">
      <c r="A5146" s="62"/>
      <c r="B5146" s="136" t="s">
        <v>1808</v>
      </c>
      <c r="C5146" s="81"/>
      <c r="D5146" s="80"/>
      <c r="E5146" s="67"/>
      <c r="F5146" s="82"/>
      <c r="G5146" s="82"/>
      <c r="H5146" s="47"/>
      <c r="I5146" s="47"/>
      <c r="J5146" s="60"/>
      <c r="K5146" s="47"/>
      <c r="L5146" s="47"/>
      <c r="M5146" s="62"/>
    </row>
    <row r="5147" spans="1:13" x14ac:dyDescent="0.3">
      <c r="A5147" s="62"/>
      <c r="B5147" s="216" t="s">
        <v>6</v>
      </c>
      <c r="C5147" s="217"/>
      <c r="D5147" s="80"/>
      <c r="E5147" s="67"/>
      <c r="F5147" s="62"/>
      <c r="G5147" s="62"/>
      <c r="H5147" s="47"/>
      <c r="I5147" s="47"/>
      <c r="J5147" s="60"/>
      <c r="K5147" s="47"/>
      <c r="L5147" s="47"/>
      <c r="M5147" s="62"/>
    </row>
    <row r="5148" spans="1:13" x14ac:dyDescent="0.3">
      <c r="A5148" s="62"/>
      <c r="B5148" s="84"/>
      <c r="C5148" s="62"/>
      <c r="D5148" s="80"/>
      <c r="E5148" s="67"/>
      <c r="F5148" s="62"/>
      <c r="G5148" s="62"/>
      <c r="H5148" s="47"/>
      <c r="I5148" s="47"/>
      <c r="J5148" s="60"/>
      <c r="K5148" s="47"/>
      <c r="L5148" s="47"/>
      <c r="M5148" s="62"/>
    </row>
    <row r="5149" spans="1:13" x14ac:dyDescent="0.3">
      <c r="A5149" s="62"/>
      <c r="B5149" s="129"/>
      <c r="C5149" s="129"/>
      <c r="D5149" s="129"/>
      <c r="J5149" s="1"/>
    </row>
    <row r="5150" spans="1:13" x14ac:dyDescent="0.3">
      <c r="A5150" s="62"/>
      <c r="B5150" s="130"/>
      <c r="C5150" s="130"/>
      <c r="D5150" s="130"/>
      <c r="J5150" s="1"/>
    </row>
    <row r="5151" spans="1:13" ht="15.6" x14ac:dyDescent="0.3">
      <c r="A5151" s="62"/>
      <c r="B5151" s="47"/>
      <c r="C5151" s="47"/>
      <c r="D5151" s="715" t="s">
        <v>166</v>
      </c>
      <c r="E5151" s="715"/>
      <c r="F5151" s="715"/>
      <c r="J5151" s="1"/>
    </row>
    <row r="5152" spans="1:13" x14ac:dyDescent="0.3">
      <c r="A5152" s="62"/>
      <c r="B5152" s="132"/>
      <c r="C5152" s="132"/>
      <c r="D5152" s="132"/>
      <c r="J5152" s="1"/>
    </row>
    <row r="5153" spans="1:13" ht="82.2" customHeight="1" x14ac:dyDescent="0.3">
      <c r="A5153" s="62"/>
      <c r="B5153" s="710" t="s">
        <v>1809</v>
      </c>
      <c r="C5153" s="710"/>
      <c r="D5153" s="710"/>
      <c r="E5153" s="710"/>
      <c r="F5153" s="710"/>
      <c r="G5153" s="710"/>
      <c r="H5153" s="710"/>
      <c r="I5153" s="710"/>
      <c r="J5153" s="710"/>
      <c r="K5153" s="710"/>
      <c r="L5153" s="710"/>
    </row>
    <row r="5154" spans="1:13" x14ac:dyDescent="0.3">
      <c r="A5154" s="62"/>
      <c r="B5154" s="63"/>
      <c r="C5154" s="9"/>
      <c r="D5154" s="10"/>
      <c r="E5154" s="11"/>
      <c r="F5154" s="12"/>
      <c r="G5154" s="13"/>
      <c r="H5154" s="47"/>
      <c r="I5154" s="47"/>
      <c r="J5154" s="60"/>
      <c r="K5154" s="47"/>
      <c r="L5154" s="47"/>
      <c r="M5154" s="62"/>
    </row>
    <row r="5155" spans="1:13" x14ac:dyDescent="0.3">
      <c r="A5155" s="62"/>
      <c r="B5155" s="48" t="s">
        <v>48</v>
      </c>
      <c r="C5155" s="9"/>
      <c r="D5155" s="10"/>
      <c r="E5155" s="11"/>
      <c r="F5155" s="11"/>
      <c r="G5155" s="11"/>
      <c r="H5155" s="47"/>
      <c r="I5155" s="47"/>
      <c r="J5155" s="60"/>
      <c r="K5155" s="47"/>
      <c r="L5155" s="47"/>
      <c r="M5155" s="62"/>
    </row>
    <row r="5156" spans="1:13" x14ac:dyDescent="0.3">
      <c r="A5156" s="62"/>
      <c r="B5156" s="64" t="s">
        <v>49</v>
      </c>
      <c r="C5156" s="62" t="s">
        <v>1175</v>
      </c>
      <c r="D5156" s="62"/>
      <c r="E5156" s="62"/>
      <c r="F5156" s="47"/>
      <c r="G5156" s="47"/>
      <c r="H5156" s="47"/>
      <c r="I5156" s="65" t="s">
        <v>50</v>
      </c>
      <c r="J5156" s="68" t="s">
        <v>5</v>
      </c>
      <c r="K5156" s="47"/>
      <c r="L5156" s="47"/>
      <c r="M5156" s="62"/>
    </row>
    <row r="5157" spans="1:13" ht="15" thickBot="1" x14ac:dyDescent="0.35">
      <c r="A5157" s="62"/>
      <c r="B5157" s="64" t="s">
        <v>51</v>
      </c>
      <c r="C5157" s="62" t="s">
        <v>1684</v>
      </c>
      <c r="D5157" s="62"/>
      <c r="E5157" s="62"/>
      <c r="F5157" s="47"/>
      <c r="G5157" s="62" t="s">
        <v>597</v>
      </c>
      <c r="H5157" s="47"/>
      <c r="I5157" s="47"/>
      <c r="J5157" s="60"/>
      <c r="K5157" s="47"/>
      <c r="L5157" s="47"/>
      <c r="M5157" s="62"/>
    </row>
    <row r="5158" spans="1:13" ht="15" thickTop="1" x14ac:dyDescent="0.3">
      <c r="A5158" s="62"/>
      <c r="B5158" s="49" t="s">
        <v>52</v>
      </c>
      <c r="C5158" s="14"/>
      <c r="D5158" s="15"/>
      <c r="E5158" s="16"/>
      <c r="F5158" s="17"/>
      <c r="G5158" s="16"/>
      <c r="H5158" s="711" t="s">
        <v>164</v>
      </c>
      <c r="I5158" s="712"/>
      <c r="J5158" s="712"/>
      <c r="K5158" s="712"/>
      <c r="L5158" s="713"/>
      <c r="M5158" s="62"/>
    </row>
    <row r="5159" spans="1:13" ht="28.8" x14ac:dyDescent="0.3">
      <c r="A5159" s="62"/>
      <c r="B5159" s="186" t="s">
        <v>53</v>
      </c>
      <c r="C5159" s="187" t="s">
        <v>1</v>
      </c>
      <c r="D5159" s="161" t="s">
        <v>54</v>
      </c>
      <c r="E5159" s="188" t="s">
        <v>23</v>
      </c>
      <c r="F5159" s="188" t="s">
        <v>55</v>
      </c>
      <c r="G5159" s="188" t="s">
        <v>56</v>
      </c>
      <c r="H5159" s="90" t="s">
        <v>158</v>
      </c>
      <c r="I5159" s="169" t="s">
        <v>159</v>
      </c>
      <c r="J5159" s="169" t="s">
        <v>160</v>
      </c>
      <c r="K5159" s="169" t="s">
        <v>161</v>
      </c>
      <c r="L5159" s="92" t="s">
        <v>162</v>
      </c>
      <c r="M5159" s="62"/>
    </row>
    <row r="5160" spans="1:13" x14ac:dyDescent="0.3">
      <c r="A5160" s="62"/>
      <c r="B5160" s="189">
        <v>0</v>
      </c>
      <c r="C5160" s="187"/>
      <c r="D5160" s="190">
        <v>0</v>
      </c>
      <c r="E5160" s="191">
        <v>0</v>
      </c>
      <c r="F5160" s="505">
        <v>0.1</v>
      </c>
      <c r="G5160" s="191">
        <v>0</v>
      </c>
      <c r="H5160" s="170">
        <v>0</v>
      </c>
      <c r="I5160" s="171"/>
      <c r="J5160" s="192">
        <v>0</v>
      </c>
      <c r="K5160" s="172">
        <v>0</v>
      </c>
      <c r="L5160" s="173">
        <v>0</v>
      </c>
      <c r="M5160" s="62"/>
    </row>
    <row r="5161" spans="1:13" x14ac:dyDescent="0.3">
      <c r="A5161" s="62"/>
      <c r="B5161" s="6">
        <v>0</v>
      </c>
      <c r="C5161" s="25"/>
      <c r="D5161" s="3">
        <v>0</v>
      </c>
      <c r="E5161" s="26">
        <v>0</v>
      </c>
      <c r="F5161" s="27"/>
      <c r="G5161" s="26">
        <v>0</v>
      </c>
      <c r="H5161" s="89">
        <v>0</v>
      </c>
      <c r="I5161" s="99"/>
      <c r="J5161" s="61">
        <v>0</v>
      </c>
      <c r="K5161" s="100">
        <v>0</v>
      </c>
      <c r="L5161" s="101">
        <v>0</v>
      </c>
      <c r="M5161" s="62"/>
    </row>
    <row r="5162" spans="1:13" x14ac:dyDescent="0.3">
      <c r="A5162" s="62"/>
      <c r="B5162" s="6">
        <v>0</v>
      </c>
      <c r="C5162" s="25"/>
      <c r="D5162" s="3">
        <v>0</v>
      </c>
      <c r="E5162" s="26">
        <v>0</v>
      </c>
      <c r="F5162" s="27"/>
      <c r="G5162" s="26">
        <v>0</v>
      </c>
      <c r="H5162" s="89">
        <v>0</v>
      </c>
      <c r="I5162" s="99"/>
      <c r="J5162" s="61">
        <v>0</v>
      </c>
      <c r="K5162" s="100">
        <v>0</v>
      </c>
      <c r="L5162" s="101">
        <v>0</v>
      </c>
      <c r="M5162" s="62"/>
    </row>
    <row r="5163" spans="1:13" x14ac:dyDescent="0.3">
      <c r="A5163" s="62"/>
      <c r="B5163" s="6">
        <v>0</v>
      </c>
      <c r="C5163" s="25"/>
      <c r="D5163" s="3">
        <v>0</v>
      </c>
      <c r="E5163" s="26">
        <v>0</v>
      </c>
      <c r="F5163" s="27"/>
      <c r="G5163" s="26">
        <v>0</v>
      </c>
      <c r="H5163" s="89">
        <v>0</v>
      </c>
      <c r="I5163" s="99"/>
      <c r="J5163" s="61">
        <v>0</v>
      </c>
      <c r="K5163" s="100">
        <v>0</v>
      </c>
      <c r="L5163" s="101">
        <v>0</v>
      </c>
      <c r="M5163" s="62"/>
    </row>
    <row r="5164" spans="1:13" x14ac:dyDescent="0.3">
      <c r="A5164" s="62"/>
      <c r="B5164" s="6">
        <v>0</v>
      </c>
      <c r="C5164" s="25"/>
      <c r="D5164" s="3">
        <v>0</v>
      </c>
      <c r="E5164" s="26">
        <v>0</v>
      </c>
      <c r="F5164" s="27"/>
      <c r="G5164" s="26">
        <v>0</v>
      </c>
      <c r="H5164" s="89">
        <v>0</v>
      </c>
      <c r="I5164" s="99"/>
      <c r="J5164" s="61">
        <v>0</v>
      </c>
      <c r="K5164" s="100">
        <v>0</v>
      </c>
      <c r="L5164" s="101">
        <v>0</v>
      </c>
      <c r="M5164" s="62"/>
    </row>
    <row r="5165" spans="1:13" x14ac:dyDescent="0.3">
      <c r="A5165" s="62"/>
      <c r="B5165" s="6">
        <v>0</v>
      </c>
      <c r="C5165" s="25"/>
      <c r="D5165" s="3">
        <v>0</v>
      </c>
      <c r="E5165" s="26">
        <v>0</v>
      </c>
      <c r="F5165" s="27"/>
      <c r="G5165" s="26">
        <v>0</v>
      </c>
      <c r="H5165" s="89">
        <v>0</v>
      </c>
      <c r="I5165" s="99"/>
      <c r="J5165" s="61">
        <v>0</v>
      </c>
      <c r="K5165" s="100">
        <v>0</v>
      </c>
      <c r="L5165" s="101">
        <v>0</v>
      </c>
      <c r="M5165" s="62"/>
    </row>
    <row r="5166" spans="1:13" x14ac:dyDescent="0.3">
      <c r="A5166" s="62"/>
      <c r="B5166" s="6" t="s">
        <v>1562</v>
      </c>
      <c r="C5166" s="25"/>
      <c r="D5166" s="3">
        <v>0</v>
      </c>
      <c r="E5166" s="26">
        <v>0</v>
      </c>
      <c r="F5166" s="27"/>
      <c r="G5166" s="26">
        <v>4.2999999999999997E-2</v>
      </c>
      <c r="H5166" s="89">
        <v>5.498158756137479E-4</v>
      </c>
      <c r="I5166" s="99"/>
      <c r="J5166" s="61" t="s">
        <v>165</v>
      </c>
      <c r="K5166" s="100">
        <v>0.4</v>
      </c>
      <c r="L5166" s="101">
        <v>2.1992635024549917E-4</v>
      </c>
      <c r="M5166" s="62"/>
    </row>
    <row r="5167" spans="1:13" x14ac:dyDescent="0.3">
      <c r="A5167" s="62"/>
      <c r="B5167" s="6" t="s">
        <v>57</v>
      </c>
      <c r="C5167" s="25"/>
      <c r="D5167" s="28"/>
      <c r="E5167" s="26"/>
      <c r="F5167" s="27"/>
      <c r="G5167" s="193">
        <v>4.2999999999999997E-2</v>
      </c>
      <c r="H5167" s="102" t="s">
        <v>57</v>
      </c>
      <c r="I5167" s="103"/>
      <c r="J5167" s="85"/>
      <c r="K5167" s="104" t="s">
        <v>156</v>
      </c>
      <c r="L5167" s="105">
        <v>2.1992635024549917E-4</v>
      </c>
      <c r="M5167" s="62"/>
    </row>
    <row r="5168" spans="1:13" x14ac:dyDescent="0.3">
      <c r="A5168" s="62"/>
      <c r="B5168" s="194" t="s">
        <v>22</v>
      </c>
      <c r="C5168" s="195"/>
      <c r="D5168" s="196"/>
      <c r="E5168" s="197"/>
      <c r="F5168" s="155"/>
      <c r="G5168" s="87"/>
      <c r="H5168" s="107"/>
      <c r="I5168" s="174"/>
      <c r="J5168" s="175"/>
      <c r="K5168" s="176"/>
      <c r="L5168" s="110"/>
      <c r="M5168" s="62"/>
    </row>
    <row r="5169" spans="1:13" ht="28.8" x14ac:dyDescent="0.3">
      <c r="A5169" s="62"/>
      <c r="B5169" s="198" t="s">
        <v>58</v>
      </c>
      <c r="C5169" s="199" t="s">
        <v>1</v>
      </c>
      <c r="D5169" s="200" t="s">
        <v>59</v>
      </c>
      <c r="E5169" s="156" t="s">
        <v>23</v>
      </c>
      <c r="F5169" s="156" t="s">
        <v>55</v>
      </c>
      <c r="G5169" s="201" t="s">
        <v>56</v>
      </c>
      <c r="H5169" s="90" t="s">
        <v>158</v>
      </c>
      <c r="I5169" s="169" t="s">
        <v>159</v>
      </c>
      <c r="J5169" s="169" t="s">
        <v>160</v>
      </c>
      <c r="K5169" s="177" t="s">
        <v>161</v>
      </c>
      <c r="L5169" s="92" t="s">
        <v>162</v>
      </c>
      <c r="M5169" s="62"/>
    </row>
    <row r="5170" spans="1:13" x14ac:dyDescent="0.3">
      <c r="A5170" s="62"/>
      <c r="B5170" s="8" t="s">
        <v>27</v>
      </c>
      <c r="C5170" s="25">
        <v>1</v>
      </c>
      <c r="D5170" s="3">
        <v>4.0999999999999996</v>
      </c>
      <c r="E5170" s="26">
        <v>4.0999999999999996</v>
      </c>
      <c r="F5170" s="26">
        <v>0.1</v>
      </c>
      <c r="G5170" s="26">
        <v>0.41</v>
      </c>
      <c r="H5170" s="170">
        <v>5.2424304418985266E-3</v>
      </c>
      <c r="I5170" s="171"/>
      <c r="J5170" s="192" t="s">
        <v>163</v>
      </c>
      <c r="K5170" s="172">
        <v>1</v>
      </c>
      <c r="L5170" s="173">
        <v>5.2424304418985266E-3</v>
      </c>
      <c r="M5170" s="62"/>
    </row>
    <row r="5171" spans="1:13" x14ac:dyDescent="0.3">
      <c r="A5171" s="62"/>
      <c r="B5171" s="582" t="s">
        <v>86</v>
      </c>
      <c r="C5171" s="25">
        <v>1</v>
      </c>
      <c r="D5171" s="3">
        <v>4.55</v>
      </c>
      <c r="E5171" s="26">
        <v>4.55</v>
      </c>
      <c r="F5171" s="26">
        <v>0.1</v>
      </c>
      <c r="G5171" s="26">
        <v>0.45500000000000002</v>
      </c>
      <c r="H5171" s="89">
        <v>5.8178191489361708E-3</v>
      </c>
      <c r="I5171" s="99"/>
      <c r="J5171" s="61" t="s">
        <v>163</v>
      </c>
      <c r="K5171" s="100">
        <v>1</v>
      </c>
      <c r="L5171" s="101">
        <v>5.8178191489361708E-3</v>
      </c>
      <c r="M5171" s="62"/>
    </row>
    <row r="5172" spans="1:13" x14ac:dyDescent="0.3">
      <c r="A5172" s="62"/>
      <c r="B5172" s="8">
        <v>0</v>
      </c>
      <c r="C5172" s="25"/>
      <c r="D5172" s="3">
        <v>0</v>
      </c>
      <c r="E5172" s="26">
        <v>0</v>
      </c>
      <c r="F5172" s="26"/>
      <c r="G5172" s="26">
        <v>0</v>
      </c>
      <c r="H5172" s="89">
        <v>0</v>
      </c>
      <c r="I5172" s="99"/>
      <c r="J5172" s="61">
        <v>0</v>
      </c>
      <c r="K5172" s="100">
        <v>0</v>
      </c>
      <c r="L5172" s="101">
        <v>0</v>
      </c>
      <c r="M5172" s="62"/>
    </row>
    <row r="5173" spans="1:13" x14ac:dyDescent="0.3">
      <c r="A5173" s="62"/>
      <c r="B5173" s="8"/>
      <c r="C5173" s="25"/>
      <c r="D5173" s="3"/>
      <c r="E5173" s="26"/>
      <c r="F5173" s="27"/>
      <c r="G5173" s="26"/>
      <c r="H5173" s="89"/>
      <c r="I5173" s="99"/>
      <c r="J5173" s="61"/>
      <c r="K5173" s="100"/>
      <c r="L5173" s="101"/>
      <c r="M5173" s="62"/>
    </row>
    <row r="5174" spans="1:13" x14ac:dyDescent="0.3">
      <c r="A5174" s="62"/>
      <c r="B5174" s="8">
        <v>0</v>
      </c>
      <c r="C5174" s="25"/>
      <c r="D5174" s="3">
        <v>0</v>
      </c>
      <c r="E5174" s="26">
        <v>0</v>
      </c>
      <c r="F5174" s="27"/>
      <c r="G5174" s="26">
        <v>0</v>
      </c>
      <c r="H5174" s="89">
        <v>0</v>
      </c>
      <c r="I5174" s="99"/>
      <c r="J5174" s="61">
        <v>0</v>
      </c>
      <c r="K5174" s="100">
        <v>0</v>
      </c>
      <c r="L5174" s="101">
        <v>0</v>
      </c>
      <c r="M5174" s="62"/>
    </row>
    <row r="5175" spans="1:13" x14ac:dyDescent="0.3">
      <c r="A5175" s="62"/>
      <c r="B5175" s="8">
        <v>0</v>
      </c>
      <c r="C5175" s="25"/>
      <c r="D5175" s="3">
        <v>0</v>
      </c>
      <c r="E5175" s="26">
        <v>0</v>
      </c>
      <c r="F5175" s="27"/>
      <c r="G5175" s="26">
        <v>0</v>
      </c>
      <c r="H5175" s="89">
        <v>0</v>
      </c>
      <c r="I5175" s="99"/>
      <c r="J5175" s="61">
        <v>0</v>
      </c>
      <c r="K5175" s="100">
        <v>0</v>
      </c>
      <c r="L5175" s="101">
        <v>0</v>
      </c>
      <c r="M5175" s="62"/>
    </row>
    <row r="5176" spans="1:13" x14ac:dyDescent="0.3">
      <c r="A5176" s="62"/>
      <c r="B5176" s="8">
        <v>0</v>
      </c>
      <c r="C5176" s="25"/>
      <c r="D5176" s="3">
        <v>0</v>
      </c>
      <c r="E5176" s="26">
        <v>0</v>
      </c>
      <c r="F5176" s="27"/>
      <c r="G5176" s="26">
        <v>0</v>
      </c>
      <c r="H5176" s="89">
        <v>0</v>
      </c>
      <c r="I5176" s="99"/>
      <c r="J5176" s="61">
        <v>0</v>
      </c>
      <c r="K5176" s="100">
        <v>0</v>
      </c>
      <c r="L5176" s="101">
        <v>0</v>
      </c>
      <c r="M5176" s="62"/>
    </row>
    <row r="5177" spans="1:13" x14ac:dyDescent="0.3">
      <c r="A5177" s="62"/>
      <c r="B5177" s="8">
        <v>0</v>
      </c>
      <c r="C5177" s="25"/>
      <c r="D5177" s="3">
        <v>0</v>
      </c>
      <c r="E5177" s="26">
        <v>0</v>
      </c>
      <c r="F5177" s="27"/>
      <c r="G5177" s="26">
        <v>0</v>
      </c>
      <c r="H5177" s="89">
        <v>0</v>
      </c>
      <c r="I5177" s="99"/>
      <c r="J5177" s="61">
        <v>0</v>
      </c>
      <c r="K5177" s="100">
        <v>0</v>
      </c>
      <c r="L5177" s="101">
        <v>0</v>
      </c>
      <c r="M5177" s="62"/>
    </row>
    <row r="5178" spans="1:13" x14ac:dyDescent="0.3">
      <c r="A5178" s="62"/>
      <c r="B5178" s="8">
        <v>0</v>
      </c>
      <c r="C5178" s="25"/>
      <c r="D5178" s="3">
        <v>0</v>
      </c>
      <c r="E5178" s="26">
        <v>0</v>
      </c>
      <c r="F5178" s="27"/>
      <c r="G5178" s="26">
        <v>0</v>
      </c>
      <c r="H5178" s="89">
        <v>0</v>
      </c>
      <c r="I5178" s="99"/>
      <c r="J5178" s="61">
        <v>0</v>
      </c>
      <c r="K5178" s="100">
        <v>0</v>
      </c>
      <c r="L5178" s="101">
        <v>0</v>
      </c>
      <c r="M5178" s="62"/>
    </row>
    <row r="5179" spans="1:13" x14ac:dyDescent="0.3">
      <c r="A5179" s="62"/>
      <c r="B5179" s="6" t="s">
        <v>60</v>
      </c>
      <c r="C5179" s="25"/>
      <c r="D5179" s="28"/>
      <c r="E5179" s="26"/>
      <c r="F5179" s="27"/>
      <c r="G5179" s="193">
        <v>0.86499999999999999</v>
      </c>
      <c r="H5179" s="106" t="s">
        <v>60</v>
      </c>
      <c r="I5179" s="103"/>
      <c r="J5179" s="85"/>
      <c r="K5179" s="104" t="s">
        <v>156</v>
      </c>
      <c r="L5179" s="95">
        <v>1.1060249590834698E-2</v>
      </c>
      <c r="M5179" s="62"/>
    </row>
    <row r="5180" spans="1:13" x14ac:dyDescent="0.3">
      <c r="A5180" s="62"/>
      <c r="B5180" s="194" t="s">
        <v>38</v>
      </c>
      <c r="C5180" s="195"/>
      <c r="D5180" s="196"/>
      <c r="E5180" s="196"/>
      <c r="F5180" s="196"/>
      <c r="G5180" s="196"/>
      <c r="H5180" s="115"/>
      <c r="I5180" s="202"/>
      <c r="J5180" s="203"/>
      <c r="K5180" s="178"/>
      <c r="L5180" s="204"/>
      <c r="M5180" s="62"/>
    </row>
    <row r="5181" spans="1:13" ht="28.8" x14ac:dyDescent="0.3">
      <c r="A5181" s="62"/>
      <c r="B5181" s="53" t="s">
        <v>53</v>
      </c>
      <c r="C5181" s="195"/>
      <c r="D5181" s="205" t="s">
        <v>0</v>
      </c>
      <c r="E5181" s="206" t="s">
        <v>1</v>
      </c>
      <c r="F5181" s="207" t="s">
        <v>61</v>
      </c>
      <c r="G5181" s="188" t="s">
        <v>56</v>
      </c>
      <c r="H5181" s="111" t="s">
        <v>158</v>
      </c>
      <c r="I5181" s="112" t="s">
        <v>159</v>
      </c>
      <c r="J5181" s="112" t="s">
        <v>160</v>
      </c>
      <c r="K5181" s="113" t="s">
        <v>161</v>
      </c>
      <c r="L5181" s="114" t="s">
        <v>162</v>
      </c>
      <c r="M5181" s="62"/>
    </row>
    <row r="5182" spans="1:13" x14ac:dyDescent="0.3">
      <c r="A5182" s="62"/>
      <c r="B5182" s="189" t="s">
        <v>1678</v>
      </c>
      <c r="C5182" s="195"/>
      <c r="D5182" s="190" t="s">
        <v>5</v>
      </c>
      <c r="E5182" s="153">
        <v>1</v>
      </c>
      <c r="F5182" s="154">
        <v>75.8</v>
      </c>
      <c r="G5182" s="191">
        <v>75.8</v>
      </c>
      <c r="H5182" s="170">
        <v>0.96921031096563015</v>
      </c>
      <c r="I5182" s="171"/>
      <c r="J5182" s="192" t="s">
        <v>1219</v>
      </c>
      <c r="K5182" s="172">
        <v>0</v>
      </c>
      <c r="L5182" s="173">
        <v>0</v>
      </c>
      <c r="M5182" s="521"/>
    </row>
    <row r="5183" spans="1:13" x14ac:dyDescent="0.3">
      <c r="A5183" s="62"/>
      <c r="B5183" s="6" t="s">
        <v>1679</v>
      </c>
      <c r="C5183" s="7"/>
      <c r="D5183" s="3" t="s">
        <v>5</v>
      </c>
      <c r="E5183" s="4">
        <v>1</v>
      </c>
      <c r="F5183" s="5">
        <v>1.5</v>
      </c>
      <c r="G5183" s="26">
        <v>1.5</v>
      </c>
      <c r="H5183" s="89">
        <v>1.9179623567921442E-2</v>
      </c>
      <c r="I5183" s="99"/>
      <c r="J5183" s="61" t="s">
        <v>163</v>
      </c>
      <c r="K5183" s="100">
        <v>1</v>
      </c>
      <c r="L5183" s="101">
        <v>1.9179623567921442E-2</v>
      </c>
      <c r="M5183" s="521"/>
    </row>
    <row r="5184" spans="1:13" x14ac:dyDescent="0.3">
      <c r="A5184" s="62"/>
      <c r="B5184" s="6">
        <v>0</v>
      </c>
      <c r="C5184" s="7"/>
      <c r="D5184" s="3"/>
      <c r="E5184" s="4"/>
      <c r="F5184" s="5">
        <v>0</v>
      </c>
      <c r="G5184" s="26">
        <v>0</v>
      </c>
      <c r="H5184" s="89">
        <v>0</v>
      </c>
      <c r="I5184" s="99"/>
      <c r="J5184" s="61">
        <v>0</v>
      </c>
      <c r="K5184" s="100">
        <v>0</v>
      </c>
      <c r="L5184" s="101">
        <v>0</v>
      </c>
      <c r="M5184" s="62"/>
    </row>
    <row r="5185" spans="1:13" x14ac:dyDescent="0.3">
      <c r="A5185" s="62"/>
      <c r="B5185" s="6">
        <v>0</v>
      </c>
      <c r="C5185" s="7"/>
      <c r="D5185" s="3">
        <v>0</v>
      </c>
      <c r="E5185" s="4"/>
      <c r="F5185" s="5">
        <v>0</v>
      </c>
      <c r="G5185" s="26">
        <v>0</v>
      </c>
      <c r="H5185" s="89">
        <v>0</v>
      </c>
      <c r="I5185" s="99"/>
      <c r="J5185" s="61">
        <v>0</v>
      </c>
      <c r="K5185" s="100">
        <v>0</v>
      </c>
      <c r="L5185" s="101">
        <v>0</v>
      </c>
      <c r="M5185" s="62"/>
    </row>
    <row r="5186" spans="1:13" x14ac:dyDescent="0.3">
      <c r="A5186" s="62"/>
      <c r="B5186" s="6">
        <v>0</v>
      </c>
      <c r="C5186" s="7"/>
      <c r="D5186" s="3">
        <v>0</v>
      </c>
      <c r="E5186" s="4"/>
      <c r="F5186" s="5">
        <v>0</v>
      </c>
      <c r="G5186" s="26">
        <v>0</v>
      </c>
      <c r="H5186" s="89">
        <v>0</v>
      </c>
      <c r="I5186" s="99"/>
      <c r="J5186" s="61">
        <v>0</v>
      </c>
      <c r="K5186" s="100">
        <v>0</v>
      </c>
      <c r="L5186" s="101">
        <v>0</v>
      </c>
      <c r="M5186" s="62"/>
    </row>
    <row r="5187" spans="1:13" x14ac:dyDescent="0.3">
      <c r="A5187" s="62"/>
      <c r="B5187" s="6">
        <v>0</v>
      </c>
      <c r="C5187" s="7"/>
      <c r="D5187" s="3">
        <v>0</v>
      </c>
      <c r="E5187" s="4"/>
      <c r="F5187" s="5">
        <v>0</v>
      </c>
      <c r="G5187" s="26">
        <v>0</v>
      </c>
      <c r="H5187" s="89">
        <v>0</v>
      </c>
      <c r="I5187" s="99"/>
      <c r="J5187" s="61">
        <v>0</v>
      </c>
      <c r="K5187" s="100">
        <v>0</v>
      </c>
      <c r="L5187" s="101">
        <v>0</v>
      </c>
      <c r="M5187" s="62"/>
    </row>
    <row r="5188" spans="1:13" x14ac:dyDescent="0.3">
      <c r="A5188" s="62"/>
      <c r="B5188" s="6">
        <v>0</v>
      </c>
      <c r="C5188" s="7"/>
      <c r="D5188" s="3">
        <v>0</v>
      </c>
      <c r="E5188" s="4"/>
      <c r="F5188" s="5">
        <v>0</v>
      </c>
      <c r="G5188" s="26">
        <v>0</v>
      </c>
      <c r="H5188" s="89">
        <v>0</v>
      </c>
      <c r="I5188" s="99"/>
      <c r="J5188" s="61">
        <v>0</v>
      </c>
      <c r="K5188" s="100">
        <v>0</v>
      </c>
      <c r="L5188" s="101">
        <v>0</v>
      </c>
      <c r="M5188" s="62"/>
    </row>
    <row r="5189" spans="1:13" x14ac:dyDescent="0.3">
      <c r="A5189" s="62"/>
      <c r="B5189" s="6">
        <v>0</v>
      </c>
      <c r="C5189" s="7"/>
      <c r="D5189" s="3">
        <v>0</v>
      </c>
      <c r="E5189" s="4"/>
      <c r="F5189" s="5">
        <v>0</v>
      </c>
      <c r="G5189" s="26">
        <v>0</v>
      </c>
      <c r="H5189" s="89">
        <v>0</v>
      </c>
      <c r="I5189" s="99"/>
      <c r="J5189" s="61">
        <v>0</v>
      </c>
      <c r="K5189" s="100">
        <v>0</v>
      </c>
      <c r="L5189" s="101">
        <v>0</v>
      </c>
      <c r="M5189" s="62"/>
    </row>
    <row r="5190" spans="1:13" x14ac:dyDescent="0.3">
      <c r="A5190" s="62"/>
      <c r="B5190" s="6">
        <v>0</v>
      </c>
      <c r="C5190" s="7"/>
      <c r="D5190" s="3">
        <v>0</v>
      </c>
      <c r="E5190" s="4"/>
      <c r="F5190" s="5">
        <v>0</v>
      </c>
      <c r="G5190" s="26">
        <v>0</v>
      </c>
      <c r="H5190" s="89">
        <v>0</v>
      </c>
      <c r="I5190" s="99"/>
      <c r="J5190" s="61">
        <v>0</v>
      </c>
      <c r="K5190" s="100">
        <v>0</v>
      </c>
      <c r="L5190" s="101">
        <v>0</v>
      </c>
      <c r="M5190" s="62"/>
    </row>
    <row r="5191" spans="1:13" x14ac:dyDescent="0.3">
      <c r="A5191" s="62"/>
      <c r="B5191" s="6">
        <v>0</v>
      </c>
      <c r="C5191" s="7"/>
      <c r="D5191" s="3">
        <v>0</v>
      </c>
      <c r="E5191" s="4"/>
      <c r="F5191" s="5">
        <v>0</v>
      </c>
      <c r="G5191" s="26">
        <v>0</v>
      </c>
      <c r="H5191" s="89">
        <v>0</v>
      </c>
      <c r="I5191" s="99"/>
      <c r="J5191" s="61">
        <v>0</v>
      </c>
      <c r="K5191" s="100">
        <v>0</v>
      </c>
      <c r="L5191" s="101">
        <v>0</v>
      </c>
      <c r="M5191" s="62"/>
    </row>
    <row r="5192" spans="1:13" x14ac:dyDescent="0.3">
      <c r="A5192" s="62"/>
      <c r="B5192" s="6">
        <v>0</v>
      </c>
      <c r="C5192" s="7"/>
      <c r="D5192" s="3">
        <v>0</v>
      </c>
      <c r="E5192" s="4"/>
      <c r="F5192" s="5">
        <v>0</v>
      </c>
      <c r="G5192" s="26">
        <v>0</v>
      </c>
      <c r="H5192" s="89">
        <v>0</v>
      </c>
      <c r="I5192" s="99"/>
      <c r="J5192" s="61">
        <v>0</v>
      </c>
      <c r="K5192" s="100">
        <v>0</v>
      </c>
      <c r="L5192" s="101">
        <v>0</v>
      </c>
      <c r="M5192" s="62"/>
    </row>
    <row r="5193" spans="1:13" x14ac:dyDescent="0.3">
      <c r="A5193" s="62"/>
      <c r="B5193" s="6">
        <v>0</v>
      </c>
      <c r="C5193" s="7"/>
      <c r="D5193" s="3">
        <v>0</v>
      </c>
      <c r="E5193" s="4"/>
      <c r="F5193" s="5">
        <v>0</v>
      </c>
      <c r="G5193" s="26">
        <v>0</v>
      </c>
      <c r="H5193" s="89">
        <v>0</v>
      </c>
      <c r="I5193" s="99"/>
      <c r="J5193" s="61">
        <v>0</v>
      </c>
      <c r="K5193" s="100">
        <v>0</v>
      </c>
      <c r="L5193" s="101">
        <v>0</v>
      </c>
      <c r="M5193" s="62"/>
    </row>
    <row r="5194" spans="1:13" x14ac:dyDescent="0.3">
      <c r="A5194" s="62"/>
      <c r="B5194" s="6">
        <v>0</v>
      </c>
      <c r="C5194" s="7"/>
      <c r="D5194" s="3">
        <v>0</v>
      </c>
      <c r="E5194" s="4"/>
      <c r="F5194" s="5">
        <v>0</v>
      </c>
      <c r="G5194" s="26">
        <v>0</v>
      </c>
      <c r="H5194" s="89">
        <v>0</v>
      </c>
      <c r="I5194" s="99"/>
      <c r="J5194" s="61">
        <v>0</v>
      </c>
      <c r="K5194" s="100">
        <v>0</v>
      </c>
      <c r="L5194" s="101">
        <v>0</v>
      </c>
      <c r="M5194" s="62"/>
    </row>
    <row r="5195" spans="1:13" x14ac:dyDescent="0.3">
      <c r="A5195" s="62"/>
      <c r="B5195" s="58" t="s">
        <v>62</v>
      </c>
      <c r="C5195" s="46"/>
      <c r="D5195" s="37"/>
      <c r="E5195" s="38"/>
      <c r="F5195" s="39"/>
      <c r="G5195" s="193">
        <v>77.3</v>
      </c>
      <c r="H5195" s="106" t="s">
        <v>62</v>
      </c>
      <c r="I5195" s="103"/>
      <c r="J5195" s="85"/>
      <c r="K5195" s="104" t="s">
        <v>156</v>
      </c>
      <c r="L5195" s="95">
        <v>1.9179623567921442E-2</v>
      </c>
      <c r="M5195" s="62"/>
    </row>
    <row r="5196" spans="1:13" x14ac:dyDescent="0.3">
      <c r="A5196" s="62"/>
      <c r="B5196" s="194" t="s">
        <v>63</v>
      </c>
      <c r="C5196" s="195"/>
      <c r="D5196" s="196"/>
      <c r="E5196" s="197"/>
      <c r="F5196" s="155"/>
      <c r="G5196" s="197"/>
      <c r="H5196" s="115"/>
      <c r="I5196" s="202"/>
      <c r="J5196" s="203"/>
      <c r="K5196" s="178"/>
      <c r="L5196" s="204">
        <v>0</v>
      </c>
      <c r="M5196" s="62"/>
    </row>
    <row r="5197" spans="1:13" ht="28.8" x14ac:dyDescent="0.3">
      <c r="A5197" s="62"/>
      <c r="B5197" s="53" t="s">
        <v>53</v>
      </c>
      <c r="C5197" s="210"/>
      <c r="D5197" s="211" t="s">
        <v>0</v>
      </c>
      <c r="E5197" s="201" t="s">
        <v>1</v>
      </c>
      <c r="F5197" s="156" t="s">
        <v>61</v>
      </c>
      <c r="G5197" s="188" t="s">
        <v>56</v>
      </c>
      <c r="H5197" s="111" t="s">
        <v>158</v>
      </c>
      <c r="I5197" s="112" t="s">
        <v>159</v>
      </c>
      <c r="J5197" s="112" t="s">
        <v>160</v>
      </c>
      <c r="K5197" s="113" t="s">
        <v>161</v>
      </c>
      <c r="L5197" s="114" t="s">
        <v>162</v>
      </c>
      <c r="M5197" s="62"/>
    </row>
    <row r="5198" spans="1:13" x14ac:dyDescent="0.3">
      <c r="A5198" s="62"/>
      <c r="B5198" s="6">
        <v>0</v>
      </c>
      <c r="C5198" s="7"/>
      <c r="D5198" s="3">
        <v>0</v>
      </c>
      <c r="E5198" s="26"/>
      <c r="F5198" s="5">
        <v>0</v>
      </c>
      <c r="G5198" s="191">
        <v>0</v>
      </c>
      <c r="H5198" s="170">
        <v>0</v>
      </c>
      <c r="I5198" s="171"/>
      <c r="J5198" s="192">
        <v>0</v>
      </c>
      <c r="K5198" s="172">
        <v>0</v>
      </c>
      <c r="L5198" s="173">
        <v>0</v>
      </c>
      <c r="M5198" s="62"/>
    </row>
    <row r="5199" spans="1:13" x14ac:dyDescent="0.3">
      <c r="A5199" s="62"/>
      <c r="B5199" s="6">
        <v>0</v>
      </c>
      <c r="C5199" s="7"/>
      <c r="D5199" s="3">
        <v>0</v>
      </c>
      <c r="E5199" s="26"/>
      <c r="F5199" s="5">
        <v>0</v>
      </c>
      <c r="G5199" s="26">
        <v>0</v>
      </c>
      <c r="H5199" s="89">
        <v>0</v>
      </c>
      <c r="I5199" s="99"/>
      <c r="J5199" s="61">
        <v>0</v>
      </c>
      <c r="K5199" s="100">
        <v>0</v>
      </c>
      <c r="L5199" s="101">
        <v>0</v>
      </c>
      <c r="M5199" s="62"/>
    </row>
    <row r="5200" spans="1:13" x14ac:dyDescent="0.3">
      <c r="A5200" s="62"/>
      <c r="B5200" s="6">
        <v>0</v>
      </c>
      <c r="C5200" s="7"/>
      <c r="D5200" s="3">
        <v>0</v>
      </c>
      <c r="E5200" s="26"/>
      <c r="F5200" s="5">
        <v>0</v>
      </c>
      <c r="G5200" s="26">
        <v>0</v>
      </c>
      <c r="H5200" s="89">
        <v>0</v>
      </c>
      <c r="I5200" s="99"/>
      <c r="J5200" s="61">
        <v>0</v>
      </c>
      <c r="K5200" s="100">
        <v>0</v>
      </c>
      <c r="L5200" s="101">
        <v>0</v>
      </c>
      <c r="M5200" s="62"/>
    </row>
    <row r="5201" spans="1:13" x14ac:dyDescent="0.3">
      <c r="A5201" s="62"/>
      <c r="B5201" s="6">
        <v>0</v>
      </c>
      <c r="C5201" s="7"/>
      <c r="D5201" s="3">
        <v>0</v>
      </c>
      <c r="E5201" s="26"/>
      <c r="F5201" s="5">
        <v>0</v>
      </c>
      <c r="G5201" s="26">
        <v>0</v>
      </c>
      <c r="H5201" s="89">
        <v>0</v>
      </c>
      <c r="I5201" s="99"/>
      <c r="J5201" s="61">
        <v>0</v>
      </c>
      <c r="K5201" s="100">
        <v>0</v>
      </c>
      <c r="L5201" s="101">
        <v>0</v>
      </c>
      <c r="M5201" s="62"/>
    </row>
    <row r="5202" spans="1:13" x14ac:dyDescent="0.3">
      <c r="A5202" s="62"/>
      <c r="B5202" s="6">
        <v>0</v>
      </c>
      <c r="C5202" s="7"/>
      <c r="D5202" s="3">
        <v>0</v>
      </c>
      <c r="E5202" s="26"/>
      <c r="F5202" s="5">
        <v>0</v>
      </c>
      <c r="G5202" s="26">
        <v>0</v>
      </c>
      <c r="H5202" s="89">
        <v>0</v>
      </c>
      <c r="I5202" s="99"/>
      <c r="J5202" s="61">
        <v>0</v>
      </c>
      <c r="K5202" s="100">
        <v>0</v>
      </c>
      <c r="L5202" s="101">
        <v>0</v>
      </c>
      <c r="M5202" s="62"/>
    </row>
    <row r="5203" spans="1:13" ht="15" thickBot="1" x14ac:dyDescent="0.35">
      <c r="A5203" s="62"/>
      <c r="B5203" s="59" t="s">
        <v>64</v>
      </c>
      <c r="C5203" s="42"/>
      <c r="D5203" s="43"/>
      <c r="E5203" s="44"/>
      <c r="F5203" s="45"/>
      <c r="G5203" s="191">
        <v>0</v>
      </c>
      <c r="H5203" s="106" t="s">
        <v>64</v>
      </c>
      <c r="I5203" s="103"/>
      <c r="J5203" s="85"/>
      <c r="K5203" s="104" t="s">
        <v>156</v>
      </c>
      <c r="L5203" s="95">
        <v>0</v>
      </c>
      <c r="M5203" s="62"/>
    </row>
    <row r="5204" spans="1:13" x14ac:dyDescent="0.3">
      <c r="A5204" s="62"/>
      <c r="B5204" s="64"/>
      <c r="C5204" s="68"/>
      <c r="D5204" s="69" t="s">
        <v>65</v>
      </c>
      <c r="E5204" s="70"/>
      <c r="F5204" s="71"/>
      <c r="G5204" s="88">
        <v>78.207999999999998</v>
      </c>
      <c r="H5204" s="179"/>
      <c r="I5204" s="212"/>
      <c r="J5204" s="213"/>
      <c r="K5204" s="214"/>
      <c r="L5204" s="180"/>
      <c r="M5204" s="62"/>
    </row>
    <row r="5205" spans="1:13" x14ac:dyDescent="0.3">
      <c r="A5205" s="62"/>
      <c r="B5205" s="63"/>
      <c r="C5205" s="68"/>
      <c r="D5205" s="72" t="s">
        <v>7</v>
      </c>
      <c r="E5205" s="215"/>
      <c r="F5205" s="181">
        <v>0.1</v>
      </c>
      <c r="G5205" s="215">
        <v>7.8209999999999997</v>
      </c>
      <c r="H5205" s="120"/>
      <c r="I5205" s="124"/>
      <c r="J5205" s="141"/>
      <c r="K5205" s="125"/>
      <c r="L5205" s="119"/>
      <c r="M5205" s="62"/>
    </row>
    <row r="5206" spans="1:13" x14ac:dyDescent="0.3">
      <c r="A5206" s="62"/>
      <c r="B5206" s="63"/>
      <c r="C5206" s="68"/>
      <c r="D5206" s="72" t="s">
        <v>8</v>
      </c>
      <c r="E5206" s="215"/>
      <c r="F5206" s="181">
        <v>0.1</v>
      </c>
      <c r="G5206" s="215">
        <v>7.8209999999999997</v>
      </c>
      <c r="H5206" s="120"/>
      <c r="I5206" s="124"/>
      <c r="J5206" s="141"/>
      <c r="K5206" s="125"/>
      <c r="L5206" s="119"/>
      <c r="M5206" s="62"/>
    </row>
    <row r="5207" spans="1:13" x14ac:dyDescent="0.3">
      <c r="A5207" s="62"/>
      <c r="B5207" s="63" t="s">
        <v>66</v>
      </c>
      <c r="C5207" s="68"/>
      <c r="D5207" s="75" t="s">
        <v>67</v>
      </c>
      <c r="E5207" s="76"/>
      <c r="F5207" s="71"/>
      <c r="G5207" s="76">
        <v>93.85</v>
      </c>
      <c r="H5207" s="120"/>
      <c r="I5207" s="124"/>
      <c r="J5207" s="141"/>
      <c r="K5207" s="125"/>
      <c r="L5207" s="119"/>
      <c r="M5207" s="62"/>
    </row>
    <row r="5208" spans="1:13" ht="15" thickBot="1" x14ac:dyDescent="0.35">
      <c r="A5208" s="62"/>
      <c r="B5208" s="63"/>
      <c r="C5208" s="68"/>
      <c r="D5208" s="77" t="s">
        <v>68</v>
      </c>
      <c r="E5208" s="78"/>
      <c r="F5208" s="79"/>
      <c r="G5208" s="78">
        <v>93.85</v>
      </c>
      <c r="H5208" s="134">
        <v>1</v>
      </c>
      <c r="I5208" s="126"/>
      <c r="J5208" s="142"/>
      <c r="K5208" s="127"/>
      <c r="L5208" s="135">
        <v>3.0459799509001639E-2</v>
      </c>
      <c r="M5208" s="62"/>
    </row>
    <row r="5209" spans="1:13" x14ac:dyDescent="0.3">
      <c r="A5209" s="62"/>
      <c r="B5209" s="63"/>
      <c r="C5209" s="68"/>
      <c r="D5209" s="80"/>
      <c r="E5209" s="67"/>
      <c r="F5209" s="65"/>
      <c r="G5209" s="67"/>
      <c r="H5209" s="47"/>
      <c r="I5209" s="47"/>
      <c r="J5209" s="60"/>
      <c r="K5209" s="47"/>
      <c r="L5209" s="47"/>
      <c r="M5209" s="62"/>
    </row>
    <row r="5210" spans="1:13" x14ac:dyDescent="0.3">
      <c r="A5210" s="62"/>
      <c r="B5210" s="63"/>
      <c r="C5210" s="68"/>
      <c r="D5210" s="80"/>
      <c r="E5210" s="67"/>
      <c r="F5210" s="65"/>
      <c r="G5210" s="67"/>
      <c r="H5210" s="47"/>
      <c r="I5210" s="47"/>
      <c r="J5210" s="60"/>
      <c r="K5210" s="47"/>
      <c r="L5210" s="47"/>
      <c r="M5210" s="62"/>
    </row>
    <row r="5211" spans="1:13" x14ac:dyDescent="0.3">
      <c r="A5211" s="62"/>
      <c r="B5211" s="63"/>
      <c r="C5211" s="68"/>
      <c r="D5211" s="80"/>
      <c r="E5211" s="67"/>
      <c r="F5211" s="65"/>
      <c r="G5211" s="67"/>
      <c r="H5211" s="47"/>
      <c r="I5211" s="47"/>
      <c r="J5211" s="60"/>
      <c r="K5211" s="47"/>
      <c r="L5211" s="47"/>
      <c r="M5211" s="62"/>
    </row>
    <row r="5212" spans="1:13" x14ac:dyDescent="0.3">
      <c r="A5212" s="62"/>
      <c r="B5212" s="136" t="s">
        <v>1808</v>
      </c>
      <c r="C5212" s="81"/>
      <c r="D5212" s="80"/>
      <c r="E5212" s="67"/>
      <c r="F5212" s="82"/>
      <c r="G5212" s="82"/>
      <c r="H5212" s="47"/>
      <c r="I5212" s="47"/>
      <c r="J5212" s="60"/>
      <c r="K5212" s="47"/>
      <c r="L5212" s="47"/>
      <c r="M5212" s="62"/>
    </row>
    <row r="5213" spans="1:13" x14ac:dyDescent="0.3">
      <c r="A5213" s="62"/>
      <c r="B5213" s="216" t="s">
        <v>6</v>
      </c>
      <c r="C5213" s="217"/>
      <c r="D5213" s="80"/>
      <c r="E5213" s="67"/>
      <c r="F5213" s="62"/>
      <c r="G5213" s="62"/>
      <c r="H5213" s="47"/>
      <c r="I5213" s="47"/>
      <c r="J5213" s="60"/>
      <c r="K5213" s="47"/>
      <c r="L5213" s="47"/>
      <c r="M5213" s="62"/>
    </row>
    <row r="5214" spans="1:13" x14ac:dyDescent="0.3">
      <c r="A5214" s="62"/>
      <c r="B5214" s="84"/>
      <c r="C5214" s="62"/>
      <c r="D5214" s="80"/>
      <c r="E5214" s="67"/>
      <c r="F5214" s="62"/>
      <c r="G5214" s="62"/>
      <c r="H5214" s="47"/>
      <c r="I5214" s="47"/>
      <c r="J5214" s="60"/>
      <c r="K5214" s="47"/>
      <c r="L5214" s="47"/>
      <c r="M5214" s="62"/>
    </row>
    <row r="5215" spans="1:13" x14ac:dyDescent="0.3">
      <c r="A5215" s="62"/>
      <c r="B5215" s="129"/>
      <c r="C5215" s="129"/>
      <c r="D5215" s="129"/>
      <c r="J5215" s="1"/>
    </row>
    <row r="5216" spans="1:13" x14ac:dyDescent="0.3">
      <c r="A5216" s="62"/>
      <c r="B5216" s="130"/>
      <c r="C5216" s="130"/>
      <c r="D5216" s="130"/>
      <c r="J5216" s="1"/>
    </row>
    <row r="5217" spans="1:13" ht="15.6" x14ac:dyDescent="0.3">
      <c r="A5217" s="62"/>
      <c r="B5217" s="47"/>
      <c r="C5217" s="47"/>
      <c r="D5217" s="715" t="s">
        <v>166</v>
      </c>
      <c r="E5217" s="715"/>
      <c r="F5217" s="715"/>
      <c r="J5217" s="1"/>
    </row>
    <row r="5218" spans="1:13" x14ac:dyDescent="0.3">
      <c r="A5218" s="62"/>
      <c r="B5218" s="132"/>
      <c r="C5218" s="132"/>
      <c r="D5218" s="132"/>
      <c r="J5218" s="1"/>
    </row>
    <row r="5219" spans="1:13" ht="82.2" customHeight="1" x14ac:dyDescent="0.3">
      <c r="A5219" s="62"/>
      <c r="B5219" s="710" t="s">
        <v>1809</v>
      </c>
      <c r="C5219" s="710"/>
      <c r="D5219" s="710"/>
      <c r="E5219" s="710"/>
      <c r="F5219" s="710"/>
      <c r="G5219" s="710"/>
      <c r="H5219" s="710"/>
      <c r="I5219" s="710"/>
      <c r="J5219" s="710"/>
      <c r="K5219" s="710"/>
      <c r="L5219" s="710"/>
    </row>
    <row r="5220" spans="1:13" x14ac:dyDescent="0.3">
      <c r="A5220" s="62"/>
      <c r="B5220" s="63"/>
      <c r="C5220" s="9"/>
      <c r="D5220" s="10"/>
      <c r="E5220" s="11"/>
      <c r="F5220" s="12"/>
      <c r="G5220" s="13"/>
      <c r="H5220" s="47"/>
      <c r="I5220" s="47"/>
      <c r="J5220" s="60"/>
      <c r="K5220" s="47"/>
      <c r="L5220" s="47"/>
      <c r="M5220" s="62"/>
    </row>
    <row r="5221" spans="1:13" x14ac:dyDescent="0.3">
      <c r="A5221" s="62"/>
      <c r="B5221" s="48" t="s">
        <v>48</v>
      </c>
      <c r="C5221" s="9"/>
      <c r="D5221" s="10"/>
      <c r="E5221" s="11"/>
      <c r="F5221" s="11"/>
      <c r="G5221" s="11"/>
      <c r="H5221" s="47"/>
      <c r="I5221" s="47"/>
      <c r="J5221" s="60"/>
      <c r="K5221" s="47"/>
      <c r="L5221" s="47"/>
      <c r="M5221" s="62"/>
    </row>
    <row r="5222" spans="1:13" x14ac:dyDescent="0.3">
      <c r="A5222" s="62"/>
      <c r="B5222" s="64" t="s">
        <v>49</v>
      </c>
      <c r="C5222" s="62" t="s">
        <v>1140</v>
      </c>
      <c r="D5222" s="62"/>
      <c r="E5222" s="62"/>
      <c r="F5222" s="47"/>
      <c r="G5222" s="47"/>
      <c r="H5222" s="47"/>
      <c r="I5222" s="65" t="s">
        <v>50</v>
      </c>
      <c r="J5222" s="68" t="s">
        <v>2</v>
      </c>
      <c r="K5222" s="47"/>
      <c r="L5222" s="47"/>
      <c r="M5222" s="62"/>
    </row>
    <row r="5223" spans="1:13" ht="15" thickBot="1" x14ac:dyDescent="0.35">
      <c r="A5223" s="62"/>
      <c r="B5223" s="64" t="s">
        <v>51</v>
      </c>
      <c r="C5223" s="62" t="s">
        <v>1684</v>
      </c>
      <c r="D5223" s="62"/>
      <c r="E5223" s="62"/>
      <c r="F5223" s="47"/>
      <c r="G5223" s="62" t="s">
        <v>645</v>
      </c>
      <c r="H5223" s="47"/>
      <c r="I5223" s="47"/>
      <c r="J5223" s="60"/>
      <c r="K5223" s="47"/>
      <c r="L5223" s="47"/>
      <c r="M5223" s="62"/>
    </row>
    <row r="5224" spans="1:13" ht="15" thickTop="1" x14ac:dyDescent="0.3">
      <c r="A5224" s="62"/>
      <c r="B5224" s="49" t="s">
        <v>52</v>
      </c>
      <c r="C5224" s="14"/>
      <c r="D5224" s="15"/>
      <c r="E5224" s="16"/>
      <c r="F5224" s="17"/>
      <c r="G5224" s="16"/>
      <c r="H5224" s="711" t="s">
        <v>164</v>
      </c>
      <c r="I5224" s="712"/>
      <c r="J5224" s="712"/>
      <c r="K5224" s="712"/>
      <c r="L5224" s="713"/>
      <c r="M5224" s="62"/>
    </row>
    <row r="5225" spans="1:13" ht="28.8" x14ac:dyDescent="0.3">
      <c r="A5225" s="62"/>
      <c r="B5225" s="186" t="s">
        <v>53</v>
      </c>
      <c r="C5225" s="187" t="s">
        <v>1</v>
      </c>
      <c r="D5225" s="161" t="s">
        <v>54</v>
      </c>
      <c r="E5225" s="188" t="s">
        <v>23</v>
      </c>
      <c r="F5225" s="188" t="s">
        <v>55</v>
      </c>
      <c r="G5225" s="188" t="s">
        <v>56</v>
      </c>
      <c r="H5225" s="90" t="s">
        <v>158</v>
      </c>
      <c r="I5225" s="169" t="s">
        <v>159</v>
      </c>
      <c r="J5225" s="169" t="s">
        <v>160</v>
      </c>
      <c r="K5225" s="169" t="s">
        <v>161</v>
      </c>
      <c r="L5225" s="92" t="s">
        <v>162</v>
      </c>
      <c r="M5225" s="62"/>
    </row>
    <row r="5226" spans="1:13" x14ac:dyDescent="0.3">
      <c r="A5226" s="62"/>
      <c r="B5226" s="189">
        <v>0</v>
      </c>
      <c r="C5226" s="187"/>
      <c r="D5226" s="190">
        <v>0</v>
      </c>
      <c r="E5226" s="191">
        <v>0</v>
      </c>
      <c r="F5226" s="391"/>
      <c r="G5226" s="191">
        <v>0</v>
      </c>
      <c r="H5226" s="170">
        <v>0</v>
      </c>
      <c r="I5226" s="171"/>
      <c r="J5226" s="192">
        <v>0</v>
      </c>
      <c r="K5226" s="172">
        <v>0</v>
      </c>
      <c r="L5226" s="173">
        <v>0</v>
      </c>
      <c r="M5226" s="62"/>
    </row>
    <row r="5227" spans="1:13" x14ac:dyDescent="0.3">
      <c r="A5227" s="62"/>
      <c r="B5227" s="6">
        <v>0</v>
      </c>
      <c r="C5227" s="25"/>
      <c r="D5227" s="3">
        <v>0</v>
      </c>
      <c r="E5227" s="26">
        <v>0</v>
      </c>
      <c r="F5227" s="27"/>
      <c r="G5227" s="26">
        <v>0</v>
      </c>
      <c r="H5227" s="89">
        <v>0</v>
      </c>
      <c r="I5227" s="99"/>
      <c r="J5227" s="61">
        <v>0</v>
      </c>
      <c r="K5227" s="100">
        <v>0</v>
      </c>
      <c r="L5227" s="101">
        <v>0</v>
      </c>
      <c r="M5227" s="62"/>
    </row>
    <row r="5228" spans="1:13" x14ac:dyDescent="0.3">
      <c r="A5228" s="62"/>
      <c r="B5228" s="6">
        <v>0</v>
      </c>
      <c r="C5228" s="25"/>
      <c r="D5228" s="3">
        <v>0</v>
      </c>
      <c r="E5228" s="26">
        <v>0</v>
      </c>
      <c r="F5228" s="27"/>
      <c r="G5228" s="26">
        <v>0</v>
      </c>
      <c r="H5228" s="89">
        <v>0</v>
      </c>
      <c r="I5228" s="99"/>
      <c r="J5228" s="61">
        <v>0</v>
      </c>
      <c r="K5228" s="100">
        <v>0</v>
      </c>
      <c r="L5228" s="101">
        <v>0</v>
      </c>
      <c r="M5228" s="62"/>
    </row>
    <row r="5229" spans="1:13" x14ac:dyDescent="0.3">
      <c r="A5229" s="62"/>
      <c r="B5229" s="6">
        <v>0</v>
      </c>
      <c r="C5229" s="25"/>
      <c r="D5229" s="3">
        <v>0</v>
      </c>
      <c r="E5229" s="26">
        <v>0</v>
      </c>
      <c r="F5229" s="27"/>
      <c r="G5229" s="26">
        <v>0</v>
      </c>
      <c r="H5229" s="89">
        <v>0</v>
      </c>
      <c r="I5229" s="99"/>
      <c r="J5229" s="61">
        <v>0</v>
      </c>
      <c r="K5229" s="100">
        <v>0</v>
      </c>
      <c r="L5229" s="101">
        <v>0</v>
      </c>
      <c r="M5229" s="62"/>
    </row>
    <row r="5230" spans="1:13" x14ac:dyDescent="0.3">
      <c r="A5230" s="62"/>
      <c r="B5230" s="6">
        <v>0</v>
      </c>
      <c r="C5230" s="25"/>
      <c r="D5230" s="3">
        <v>0</v>
      </c>
      <c r="E5230" s="26">
        <v>0</v>
      </c>
      <c r="F5230" s="27"/>
      <c r="G5230" s="26">
        <v>0</v>
      </c>
      <c r="H5230" s="89">
        <v>0</v>
      </c>
      <c r="I5230" s="99"/>
      <c r="J5230" s="61">
        <v>0</v>
      </c>
      <c r="K5230" s="100">
        <v>0</v>
      </c>
      <c r="L5230" s="101">
        <v>0</v>
      </c>
      <c r="M5230" s="62"/>
    </row>
    <row r="5231" spans="1:13" x14ac:dyDescent="0.3">
      <c r="A5231" s="62"/>
      <c r="B5231" s="6">
        <v>0</v>
      </c>
      <c r="C5231" s="25"/>
      <c r="D5231" s="3">
        <v>0</v>
      </c>
      <c r="E5231" s="26">
        <v>0</v>
      </c>
      <c r="F5231" s="27"/>
      <c r="G5231" s="26">
        <v>0</v>
      </c>
      <c r="H5231" s="89">
        <v>0</v>
      </c>
      <c r="I5231" s="99"/>
      <c r="J5231" s="61">
        <v>0</v>
      </c>
      <c r="K5231" s="100">
        <v>0</v>
      </c>
      <c r="L5231" s="101">
        <v>0</v>
      </c>
      <c r="M5231" s="62"/>
    </row>
    <row r="5232" spans="1:13" x14ac:dyDescent="0.3">
      <c r="A5232" s="62"/>
      <c r="B5232" s="6" t="s">
        <v>1562</v>
      </c>
      <c r="C5232" s="25"/>
      <c r="D5232" s="3">
        <v>0</v>
      </c>
      <c r="E5232" s="26">
        <v>0</v>
      </c>
      <c r="F5232" s="27"/>
      <c r="G5232" s="26">
        <v>2.1999999999999999E-2</v>
      </c>
      <c r="H5232" s="89">
        <v>2.0465116279069766E-2</v>
      </c>
      <c r="I5232" s="99"/>
      <c r="J5232" s="61" t="s">
        <v>165</v>
      </c>
      <c r="K5232" s="100">
        <v>0.4</v>
      </c>
      <c r="L5232" s="101">
        <v>8.1860465116279073E-3</v>
      </c>
      <c r="M5232" s="62"/>
    </row>
    <row r="5233" spans="1:13" x14ac:dyDescent="0.3">
      <c r="A5233" s="62"/>
      <c r="B5233" s="6" t="s">
        <v>57</v>
      </c>
      <c r="C5233" s="25"/>
      <c r="D5233" s="28"/>
      <c r="E5233" s="26"/>
      <c r="F5233" s="27"/>
      <c r="G5233" s="193">
        <v>2.1999999999999999E-2</v>
      </c>
      <c r="H5233" s="102" t="s">
        <v>57</v>
      </c>
      <c r="I5233" s="103"/>
      <c r="J5233" s="85"/>
      <c r="K5233" s="104" t="s">
        <v>156</v>
      </c>
      <c r="L5233" s="105">
        <v>8.1860465116279073E-3</v>
      </c>
      <c r="M5233" s="62"/>
    </row>
    <row r="5234" spans="1:13" x14ac:dyDescent="0.3">
      <c r="A5234" s="62"/>
      <c r="B5234" s="194" t="s">
        <v>22</v>
      </c>
      <c r="C5234" s="195"/>
      <c r="D5234" s="196"/>
      <c r="E5234" s="197"/>
      <c r="F5234" s="155"/>
      <c r="G5234" s="87"/>
      <c r="H5234" s="107"/>
      <c r="I5234" s="174"/>
      <c r="J5234" s="175"/>
      <c r="K5234" s="176"/>
      <c r="L5234" s="110"/>
      <c r="M5234" s="62"/>
    </row>
    <row r="5235" spans="1:13" ht="28.8" x14ac:dyDescent="0.3">
      <c r="A5235" s="62"/>
      <c r="B5235" s="198" t="s">
        <v>58</v>
      </c>
      <c r="C5235" s="199" t="s">
        <v>1</v>
      </c>
      <c r="D5235" s="200" t="s">
        <v>59</v>
      </c>
      <c r="E5235" s="156" t="s">
        <v>23</v>
      </c>
      <c r="F5235" s="156" t="s">
        <v>55</v>
      </c>
      <c r="G5235" s="201" t="s">
        <v>56</v>
      </c>
      <c r="H5235" s="90" t="s">
        <v>158</v>
      </c>
      <c r="I5235" s="169" t="s">
        <v>159</v>
      </c>
      <c r="J5235" s="169" t="s">
        <v>160</v>
      </c>
      <c r="K5235" s="177" t="s">
        <v>161</v>
      </c>
      <c r="L5235" s="92" t="s">
        <v>162</v>
      </c>
      <c r="M5235" s="62"/>
    </row>
    <row r="5236" spans="1:13" x14ac:dyDescent="0.3">
      <c r="A5236" s="62"/>
      <c r="B5236" s="8" t="s">
        <v>27</v>
      </c>
      <c r="C5236" s="25">
        <v>1</v>
      </c>
      <c r="D5236" s="3">
        <v>4.0999999999999996</v>
      </c>
      <c r="E5236" s="26">
        <v>4.0999999999999996</v>
      </c>
      <c r="F5236" s="26">
        <v>0.05</v>
      </c>
      <c r="G5236" s="26">
        <v>0.20499999999999999</v>
      </c>
      <c r="H5236" s="170">
        <v>0.19069767441860463</v>
      </c>
      <c r="I5236" s="171"/>
      <c r="J5236" s="192" t="s">
        <v>163</v>
      </c>
      <c r="K5236" s="172">
        <v>1</v>
      </c>
      <c r="L5236" s="173">
        <v>0.19069767441860463</v>
      </c>
      <c r="M5236" s="62"/>
    </row>
    <row r="5237" spans="1:13" x14ac:dyDescent="0.3">
      <c r="A5237" s="62"/>
      <c r="B5237" s="550" t="s">
        <v>86</v>
      </c>
      <c r="C5237" s="25">
        <v>1</v>
      </c>
      <c r="D5237" s="3">
        <v>4.55</v>
      </c>
      <c r="E5237" s="26">
        <v>4.55</v>
      </c>
      <c r="F5237" s="26">
        <v>0.05</v>
      </c>
      <c r="G5237" s="26">
        <v>0.22750000000000001</v>
      </c>
      <c r="H5237" s="89">
        <v>0.21162790697674419</v>
      </c>
      <c r="I5237" s="99"/>
      <c r="J5237" s="61" t="s">
        <v>163</v>
      </c>
      <c r="K5237" s="100">
        <v>1</v>
      </c>
      <c r="L5237" s="101">
        <v>0.21162790697674419</v>
      </c>
      <c r="M5237" s="62"/>
    </row>
    <row r="5238" spans="1:13" x14ac:dyDescent="0.3">
      <c r="A5238" s="62"/>
      <c r="B5238" s="8">
        <v>0</v>
      </c>
      <c r="C5238" s="25"/>
      <c r="D5238" s="3">
        <v>0</v>
      </c>
      <c r="E5238" s="26">
        <v>0</v>
      </c>
      <c r="F5238" s="26"/>
      <c r="G5238" s="26">
        <v>0</v>
      </c>
      <c r="H5238" s="89">
        <v>0</v>
      </c>
      <c r="I5238" s="99"/>
      <c r="J5238" s="61">
        <v>0</v>
      </c>
      <c r="K5238" s="100">
        <v>0</v>
      </c>
      <c r="L5238" s="101">
        <v>0</v>
      </c>
      <c r="M5238" s="62"/>
    </row>
    <row r="5239" spans="1:13" x14ac:dyDescent="0.3">
      <c r="A5239" s="62"/>
      <c r="B5239" s="8"/>
      <c r="C5239" s="25"/>
      <c r="D5239" s="3"/>
      <c r="E5239" s="26"/>
      <c r="F5239" s="27"/>
      <c r="G5239" s="26"/>
      <c r="H5239" s="89"/>
      <c r="I5239" s="99"/>
      <c r="J5239" s="61"/>
      <c r="K5239" s="100"/>
      <c r="L5239" s="101"/>
      <c r="M5239" s="62"/>
    </row>
    <row r="5240" spans="1:13" x14ac:dyDescent="0.3">
      <c r="A5240" s="62"/>
      <c r="B5240" s="8">
        <v>0</v>
      </c>
      <c r="C5240" s="25"/>
      <c r="D5240" s="3">
        <v>0</v>
      </c>
      <c r="E5240" s="26">
        <v>0</v>
      </c>
      <c r="F5240" s="27"/>
      <c r="G5240" s="26">
        <v>0</v>
      </c>
      <c r="H5240" s="89">
        <v>0</v>
      </c>
      <c r="I5240" s="99"/>
      <c r="J5240" s="61">
        <v>0</v>
      </c>
      <c r="K5240" s="100">
        <v>0</v>
      </c>
      <c r="L5240" s="101">
        <v>0</v>
      </c>
      <c r="M5240" s="62"/>
    </row>
    <row r="5241" spans="1:13" x14ac:dyDescent="0.3">
      <c r="A5241" s="62"/>
      <c r="B5241" s="8">
        <v>0</v>
      </c>
      <c r="C5241" s="25"/>
      <c r="D5241" s="3">
        <v>0</v>
      </c>
      <c r="E5241" s="26">
        <v>0</v>
      </c>
      <c r="F5241" s="27"/>
      <c r="G5241" s="26">
        <v>0</v>
      </c>
      <c r="H5241" s="89">
        <v>0</v>
      </c>
      <c r="I5241" s="99"/>
      <c r="J5241" s="61">
        <v>0</v>
      </c>
      <c r="K5241" s="100">
        <v>0</v>
      </c>
      <c r="L5241" s="101">
        <v>0</v>
      </c>
      <c r="M5241" s="62"/>
    </row>
    <row r="5242" spans="1:13" x14ac:dyDescent="0.3">
      <c r="A5242" s="62"/>
      <c r="B5242" s="8">
        <v>0</v>
      </c>
      <c r="C5242" s="25"/>
      <c r="D5242" s="3">
        <v>0</v>
      </c>
      <c r="E5242" s="26">
        <v>0</v>
      </c>
      <c r="F5242" s="27"/>
      <c r="G5242" s="26">
        <v>0</v>
      </c>
      <c r="H5242" s="89">
        <v>0</v>
      </c>
      <c r="I5242" s="99"/>
      <c r="J5242" s="61">
        <v>0</v>
      </c>
      <c r="K5242" s="100">
        <v>0</v>
      </c>
      <c r="L5242" s="101">
        <v>0</v>
      </c>
      <c r="M5242" s="62"/>
    </row>
    <row r="5243" spans="1:13" x14ac:dyDescent="0.3">
      <c r="A5243" s="62"/>
      <c r="B5243" s="8">
        <v>0</v>
      </c>
      <c r="C5243" s="25"/>
      <c r="D5243" s="3">
        <v>0</v>
      </c>
      <c r="E5243" s="26">
        <v>0</v>
      </c>
      <c r="F5243" s="27"/>
      <c r="G5243" s="26">
        <v>0</v>
      </c>
      <c r="H5243" s="89">
        <v>0</v>
      </c>
      <c r="I5243" s="99"/>
      <c r="J5243" s="61">
        <v>0</v>
      </c>
      <c r="K5243" s="100">
        <v>0</v>
      </c>
      <c r="L5243" s="101">
        <v>0</v>
      </c>
      <c r="M5243" s="62"/>
    </row>
    <row r="5244" spans="1:13" x14ac:dyDescent="0.3">
      <c r="A5244" s="62"/>
      <c r="B5244" s="8">
        <v>0</v>
      </c>
      <c r="C5244" s="25"/>
      <c r="D5244" s="3">
        <v>0</v>
      </c>
      <c r="E5244" s="26">
        <v>0</v>
      </c>
      <c r="F5244" s="27"/>
      <c r="G5244" s="26">
        <v>0</v>
      </c>
      <c r="H5244" s="89">
        <v>0</v>
      </c>
      <c r="I5244" s="99"/>
      <c r="J5244" s="61">
        <v>0</v>
      </c>
      <c r="K5244" s="100">
        <v>0</v>
      </c>
      <c r="L5244" s="101">
        <v>0</v>
      </c>
      <c r="M5244" s="62"/>
    </row>
    <row r="5245" spans="1:13" x14ac:dyDescent="0.3">
      <c r="A5245" s="62"/>
      <c r="B5245" s="6" t="s">
        <v>60</v>
      </c>
      <c r="C5245" s="25"/>
      <c r="D5245" s="28"/>
      <c r="E5245" s="26"/>
      <c r="F5245" s="27"/>
      <c r="G5245" s="193">
        <v>0.4325</v>
      </c>
      <c r="H5245" s="106" t="s">
        <v>60</v>
      </c>
      <c r="I5245" s="103"/>
      <c r="J5245" s="85"/>
      <c r="K5245" s="104" t="s">
        <v>156</v>
      </c>
      <c r="L5245" s="95">
        <v>0.4023255813953488</v>
      </c>
      <c r="M5245" s="62"/>
    </row>
    <row r="5246" spans="1:13" x14ac:dyDescent="0.3">
      <c r="A5246" s="62"/>
      <c r="B5246" s="194" t="s">
        <v>38</v>
      </c>
      <c r="C5246" s="195"/>
      <c r="D5246" s="196"/>
      <c r="E5246" s="196"/>
      <c r="F5246" s="196"/>
      <c r="G5246" s="196"/>
      <c r="H5246" s="115"/>
      <c r="I5246" s="202"/>
      <c r="J5246" s="203"/>
      <c r="K5246" s="178"/>
      <c r="L5246" s="204"/>
      <c r="M5246" s="62"/>
    </row>
    <row r="5247" spans="1:13" ht="28.8" x14ac:dyDescent="0.3">
      <c r="A5247" s="62"/>
      <c r="B5247" s="53" t="s">
        <v>53</v>
      </c>
      <c r="C5247" s="195"/>
      <c r="D5247" s="205" t="s">
        <v>0</v>
      </c>
      <c r="E5247" s="206" t="s">
        <v>1</v>
      </c>
      <c r="F5247" s="207" t="s">
        <v>61</v>
      </c>
      <c r="G5247" s="188" t="s">
        <v>56</v>
      </c>
      <c r="H5247" s="111" t="s">
        <v>158</v>
      </c>
      <c r="I5247" s="112" t="s">
        <v>159</v>
      </c>
      <c r="J5247" s="112" t="s">
        <v>160</v>
      </c>
      <c r="K5247" s="113" t="s">
        <v>161</v>
      </c>
      <c r="L5247" s="114" t="s">
        <v>162</v>
      </c>
      <c r="M5247" s="62"/>
    </row>
    <row r="5248" spans="1:13" x14ac:dyDescent="0.3">
      <c r="A5248" s="62"/>
      <c r="B5248" s="189" t="s">
        <v>1680</v>
      </c>
      <c r="C5248" s="195"/>
      <c r="D5248" s="190" t="s">
        <v>2</v>
      </c>
      <c r="E5248" s="153">
        <v>1</v>
      </c>
      <c r="F5248" s="154">
        <v>0.62</v>
      </c>
      <c r="G5248" s="191">
        <v>0.62</v>
      </c>
      <c r="H5248" s="170">
        <v>0.57674418604651168</v>
      </c>
      <c r="I5248" s="171"/>
      <c r="J5248" s="192" t="s">
        <v>163</v>
      </c>
      <c r="K5248" s="172">
        <v>1</v>
      </c>
      <c r="L5248" s="173">
        <v>0.57674418604651168</v>
      </c>
      <c r="M5248" s="521"/>
    </row>
    <row r="5249" spans="1:13" x14ac:dyDescent="0.3">
      <c r="A5249" s="62"/>
      <c r="B5249" s="6">
        <v>0</v>
      </c>
      <c r="C5249" s="7"/>
      <c r="D5249" s="3">
        <v>0</v>
      </c>
      <c r="E5249" s="4"/>
      <c r="F5249" s="5">
        <v>0</v>
      </c>
      <c r="G5249" s="26">
        <v>0</v>
      </c>
      <c r="H5249" s="89">
        <v>0</v>
      </c>
      <c r="I5249" s="99"/>
      <c r="J5249" s="61">
        <v>0</v>
      </c>
      <c r="K5249" s="100">
        <v>0</v>
      </c>
      <c r="L5249" s="101">
        <v>0</v>
      </c>
      <c r="M5249" s="521"/>
    </row>
    <row r="5250" spans="1:13" x14ac:dyDescent="0.3">
      <c r="A5250" s="62"/>
      <c r="B5250" s="6">
        <v>0</v>
      </c>
      <c r="C5250" s="7"/>
      <c r="D5250" s="3"/>
      <c r="E5250" s="4"/>
      <c r="F5250" s="5">
        <v>0</v>
      </c>
      <c r="G5250" s="26">
        <v>0</v>
      </c>
      <c r="H5250" s="89">
        <v>0</v>
      </c>
      <c r="I5250" s="99"/>
      <c r="J5250" s="61">
        <v>0</v>
      </c>
      <c r="K5250" s="100">
        <v>0</v>
      </c>
      <c r="L5250" s="101">
        <v>0</v>
      </c>
      <c r="M5250" s="62"/>
    </row>
    <row r="5251" spans="1:13" x14ac:dyDescent="0.3">
      <c r="A5251" s="62"/>
      <c r="B5251" s="6">
        <v>0</v>
      </c>
      <c r="C5251" s="7"/>
      <c r="D5251" s="3">
        <v>0</v>
      </c>
      <c r="E5251" s="4"/>
      <c r="F5251" s="5">
        <v>0</v>
      </c>
      <c r="G5251" s="26">
        <v>0</v>
      </c>
      <c r="H5251" s="89">
        <v>0</v>
      </c>
      <c r="I5251" s="99"/>
      <c r="J5251" s="61">
        <v>0</v>
      </c>
      <c r="K5251" s="100">
        <v>0</v>
      </c>
      <c r="L5251" s="101">
        <v>0</v>
      </c>
      <c r="M5251" s="62"/>
    </row>
    <row r="5252" spans="1:13" x14ac:dyDescent="0.3">
      <c r="A5252" s="62"/>
      <c r="B5252" s="6">
        <v>0</v>
      </c>
      <c r="C5252" s="7"/>
      <c r="D5252" s="3">
        <v>0</v>
      </c>
      <c r="E5252" s="4"/>
      <c r="F5252" s="5">
        <v>0</v>
      </c>
      <c r="G5252" s="26">
        <v>0</v>
      </c>
      <c r="H5252" s="89">
        <v>0</v>
      </c>
      <c r="I5252" s="99"/>
      <c r="J5252" s="61">
        <v>0</v>
      </c>
      <c r="K5252" s="100">
        <v>0</v>
      </c>
      <c r="L5252" s="101">
        <v>0</v>
      </c>
      <c r="M5252" s="62"/>
    </row>
    <row r="5253" spans="1:13" x14ac:dyDescent="0.3">
      <c r="A5253" s="62"/>
      <c r="B5253" s="6">
        <v>0</v>
      </c>
      <c r="C5253" s="7"/>
      <c r="D5253" s="3">
        <v>0</v>
      </c>
      <c r="E5253" s="4"/>
      <c r="F5253" s="5">
        <v>0</v>
      </c>
      <c r="G5253" s="26">
        <v>0</v>
      </c>
      <c r="H5253" s="89">
        <v>0</v>
      </c>
      <c r="I5253" s="99"/>
      <c r="J5253" s="61">
        <v>0</v>
      </c>
      <c r="K5253" s="100">
        <v>0</v>
      </c>
      <c r="L5253" s="101">
        <v>0</v>
      </c>
      <c r="M5253" s="62"/>
    </row>
    <row r="5254" spans="1:13" x14ac:dyDescent="0.3">
      <c r="A5254" s="62"/>
      <c r="B5254" s="6">
        <v>0</v>
      </c>
      <c r="C5254" s="7"/>
      <c r="D5254" s="3">
        <v>0</v>
      </c>
      <c r="E5254" s="4"/>
      <c r="F5254" s="5">
        <v>0</v>
      </c>
      <c r="G5254" s="26">
        <v>0</v>
      </c>
      <c r="H5254" s="89">
        <v>0</v>
      </c>
      <c r="I5254" s="99"/>
      <c r="J5254" s="61">
        <v>0</v>
      </c>
      <c r="K5254" s="100">
        <v>0</v>
      </c>
      <c r="L5254" s="101">
        <v>0</v>
      </c>
      <c r="M5254" s="62"/>
    </row>
    <row r="5255" spans="1:13" x14ac:dyDescent="0.3">
      <c r="A5255" s="62"/>
      <c r="B5255" s="6">
        <v>0</v>
      </c>
      <c r="C5255" s="7"/>
      <c r="D5255" s="3">
        <v>0</v>
      </c>
      <c r="E5255" s="4"/>
      <c r="F5255" s="5">
        <v>0</v>
      </c>
      <c r="G5255" s="26">
        <v>0</v>
      </c>
      <c r="H5255" s="89">
        <v>0</v>
      </c>
      <c r="I5255" s="99"/>
      <c r="J5255" s="61">
        <v>0</v>
      </c>
      <c r="K5255" s="100">
        <v>0</v>
      </c>
      <c r="L5255" s="101">
        <v>0</v>
      </c>
      <c r="M5255" s="62"/>
    </row>
    <row r="5256" spans="1:13" x14ac:dyDescent="0.3">
      <c r="A5256" s="62"/>
      <c r="B5256" s="6">
        <v>0</v>
      </c>
      <c r="C5256" s="7"/>
      <c r="D5256" s="3">
        <v>0</v>
      </c>
      <c r="E5256" s="4"/>
      <c r="F5256" s="5">
        <v>0</v>
      </c>
      <c r="G5256" s="26">
        <v>0</v>
      </c>
      <c r="H5256" s="89">
        <v>0</v>
      </c>
      <c r="I5256" s="99"/>
      <c r="J5256" s="61">
        <v>0</v>
      </c>
      <c r="K5256" s="100">
        <v>0</v>
      </c>
      <c r="L5256" s="101">
        <v>0</v>
      </c>
      <c r="M5256" s="62"/>
    </row>
    <row r="5257" spans="1:13" x14ac:dyDescent="0.3">
      <c r="A5257" s="62"/>
      <c r="B5257" s="6">
        <v>0</v>
      </c>
      <c r="C5257" s="7"/>
      <c r="D5257" s="3">
        <v>0</v>
      </c>
      <c r="E5257" s="4"/>
      <c r="F5257" s="5">
        <v>0</v>
      </c>
      <c r="G5257" s="26">
        <v>0</v>
      </c>
      <c r="H5257" s="89">
        <v>0</v>
      </c>
      <c r="I5257" s="99"/>
      <c r="J5257" s="61">
        <v>0</v>
      </c>
      <c r="K5257" s="100">
        <v>0</v>
      </c>
      <c r="L5257" s="101">
        <v>0</v>
      </c>
      <c r="M5257" s="62"/>
    </row>
    <row r="5258" spans="1:13" x14ac:dyDescent="0.3">
      <c r="A5258" s="62"/>
      <c r="B5258" s="6">
        <v>0</v>
      </c>
      <c r="C5258" s="7"/>
      <c r="D5258" s="3">
        <v>0</v>
      </c>
      <c r="E5258" s="4"/>
      <c r="F5258" s="5">
        <v>0</v>
      </c>
      <c r="G5258" s="26">
        <v>0</v>
      </c>
      <c r="H5258" s="89">
        <v>0</v>
      </c>
      <c r="I5258" s="99"/>
      <c r="J5258" s="61">
        <v>0</v>
      </c>
      <c r="K5258" s="100">
        <v>0</v>
      </c>
      <c r="L5258" s="101">
        <v>0</v>
      </c>
      <c r="M5258" s="62"/>
    </row>
    <row r="5259" spans="1:13" x14ac:dyDescent="0.3">
      <c r="A5259" s="62"/>
      <c r="B5259" s="6">
        <v>0</v>
      </c>
      <c r="C5259" s="7"/>
      <c r="D5259" s="3">
        <v>0</v>
      </c>
      <c r="E5259" s="4"/>
      <c r="F5259" s="5">
        <v>0</v>
      </c>
      <c r="G5259" s="26">
        <v>0</v>
      </c>
      <c r="H5259" s="89">
        <v>0</v>
      </c>
      <c r="I5259" s="99"/>
      <c r="J5259" s="61">
        <v>0</v>
      </c>
      <c r="K5259" s="100">
        <v>0</v>
      </c>
      <c r="L5259" s="101">
        <v>0</v>
      </c>
      <c r="M5259" s="62"/>
    </row>
    <row r="5260" spans="1:13" x14ac:dyDescent="0.3">
      <c r="A5260" s="62"/>
      <c r="B5260" s="6">
        <v>0</v>
      </c>
      <c r="C5260" s="7"/>
      <c r="D5260" s="3">
        <v>0</v>
      </c>
      <c r="E5260" s="4"/>
      <c r="F5260" s="5">
        <v>0</v>
      </c>
      <c r="G5260" s="26">
        <v>0</v>
      </c>
      <c r="H5260" s="89">
        <v>0</v>
      </c>
      <c r="I5260" s="99"/>
      <c r="J5260" s="61">
        <v>0</v>
      </c>
      <c r="K5260" s="100">
        <v>0</v>
      </c>
      <c r="L5260" s="101">
        <v>0</v>
      </c>
      <c r="M5260" s="62"/>
    </row>
    <row r="5261" spans="1:13" x14ac:dyDescent="0.3">
      <c r="A5261" s="62"/>
      <c r="B5261" s="58" t="s">
        <v>62</v>
      </c>
      <c r="C5261" s="46"/>
      <c r="D5261" s="37"/>
      <c r="E5261" s="38"/>
      <c r="F5261" s="39"/>
      <c r="G5261" s="193">
        <v>0.62</v>
      </c>
      <c r="H5261" s="106" t="s">
        <v>62</v>
      </c>
      <c r="I5261" s="103"/>
      <c r="J5261" s="85"/>
      <c r="K5261" s="104" t="s">
        <v>156</v>
      </c>
      <c r="L5261" s="95">
        <v>0.57674418604651168</v>
      </c>
      <c r="M5261" s="62"/>
    </row>
    <row r="5262" spans="1:13" x14ac:dyDescent="0.3">
      <c r="A5262" s="62"/>
      <c r="B5262" s="194" t="s">
        <v>63</v>
      </c>
      <c r="C5262" s="195"/>
      <c r="D5262" s="196"/>
      <c r="E5262" s="197"/>
      <c r="F5262" s="155"/>
      <c r="G5262" s="197"/>
      <c r="H5262" s="115"/>
      <c r="I5262" s="202"/>
      <c r="J5262" s="203"/>
      <c r="K5262" s="178"/>
      <c r="L5262" s="204">
        <v>0</v>
      </c>
      <c r="M5262" s="62"/>
    </row>
    <row r="5263" spans="1:13" ht="28.8" x14ac:dyDescent="0.3">
      <c r="A5263" s="62"/>
      <c r="B5263" s="53" t="s">
        <v>53</v>
      </c>
      <c r="C5263" s="210"/>
      <c r="D5263" s="211" t="s">
        <v>0</v>
      </c>
      <c r="E5263" s="201" t="s">
        <v>1</v>
      </c>
      <c r="F5263" s="156" t="s">
        <v>61</v>
      </c>
      <c r="G5263" s="188" t="s">
        <v>56</v>
      </c>
      <c r="H5263" s="111" t="s">
        <v>158</v>
      </c>
      <c r="I5263" s="112" t="s">
        <v>159</v>
      </c>
      <c r="J5263" s="112" t="s">
        <v>160</v>
      </c>
      <c r="K5263" s="113" t="s">
        <v>161</v>
      </c>
      <c r="L5263" s="114" t="s">
        <v>162</v>
      </c>
      <c r="M5263" s="62"/>
    </row>
    <row r="5264" spans="1:13" x14ac:dyDescent="0.3">
      <c r="A5264" s="62"/>
      <c r="B5264" s="6">
        <v>0</v>
      </c>
      <c r="C5264" s="7"/>
      <c r="D5264" s="3">
        <v>0</v>
      </c>
      <c r="E5264" s="26"/>
      <c r="F5264" s="5">
        <v>0</v>
      </c>
      <c r="G5264" s="191">
        <v>0</v>
      </c>
      <c r="H5264" s="170">
        <v>0</v>
      </c>
      <c r="I5264" s="171"/>
      <c r="J5264" s="192">
        <v>0</v>
      </c>
      <c r="K5264" s="172">
        <v>0</v>
      </c>
      <c r="L5264" s="173">
        <v>0</v>
      </c>
      <c r="M5264" s="62"/>
    </row>
    <row r="5265" spans="1:13" x14ac:dyDescent="0.3">
      <c r="A5265" s="62"/>
      <c r="B5265" s="6">
        <v>0</v>
      </c>
      <c r="C5265" s="7"/>
      <c r="D5265" s="3">
        <v>0</v>
      </c>
      <c r="E5265" s="26"/>
      <c r="F5265" s="5">
        <v>0</v>
      </c>
      <c r="G5265" s="26">
        <v>0</v>
      </c>
      <c r="H5265" s="89">
        <v>0</v>
      </c>
      <c r="I5265" s="99"/>
      <c r="J5265" s="61">
        <v>0</v>
      </c>
      <c r="K5265" s="100">
        <v>0</v>
      </c>
      <c r="L5265" s="101">
        <v>0</v>
      </c>
      <c r="M5265" s="62"/>
    </row>
    <row r="5266" spans="1:13" x14ac:dyDescent="0.3">
      <c r="A5266" s="62"/>
      <c r="B5266" s="6">
        <v>0</v>
      </c>
      <c r="C5266" s="7"/>
      <c r="D5266" s="3">
        <v>0</v>
      </c>
      <c r="E5266" s="26"/>
      <c r="F5266" s="5">
        <v>0</v>
      </c>
      <c r="G5266" s="26">
        <v>0</v>
      </c>
      <c r="H5266" s="89">
        <v>0</v>
      </c>
      <c r="I5266" s="99"/>
      <c r="J5266" s="61">
        <v>0</v>
      </c>
      <c r="K5266" s="100">
        <v>0</v>
      </c>
      <c r="L5266" s="101">
        <v>0</v>
      </c>
      <c r="M5266" s="62"/>
    </row>
    <row r="5267" spans="1:13" x14ac:dyDescent="0.3">
      <c r="A5267" s="62"/>
      <c r="B5267" s="6">
        <v>0</v>
      </c>
      <c r="C5267" s="7"/>
      <c r="D5267" s="3">
        <v>0</v>
      </c>
      <c r="E5267" s="26"/>
      <c r="F5267" s="5">
        <v>0</v>
      </c>
      <c r="G5267" s="26">
        <v>0</v>
      </c>
      <c r="H5267" s="89">
        <v>0</v>
      </c>
      <c r="I5267" s="99"/>
      <c r="J5267" s="61">
        <v>0</v>
      </c>
      <c r="K5267" s="100">
        <v>0</v>
      </c>
      <c r="L5267" s="101">
        <v>0</v>
      </c>
      <c r="M5267" s="62"/>
    </row>
    <row r="5268" spans="1:13" x14ac:dyDescent="0.3">
      <c r="A5268" s="62"/>
      <c r="B5268" s="6">
        <v>0</v>
      </c>
      <c r="C5268" s="7"/>
      <c r="D5268" s="3">
        <v>0</v>
      </c>
      <c r="E5268" s="26"/>
      <c r="F5268" s="5">
        <v>0</v>
      </c>
      <c r="G5268" s="26">
        <v>0</v>
      </c>
      <c r="H5268" s="89">
        <v>0</v>
      </c>
      <c r="I5268" s="99"/>
      <c r="J5268" s="61">
        <v>0</v>
      </c>
      <c r="K5268" s="100">
        <v>0</v>
      </c>
      <c r="L5268" s="101">
        <v>0</v>
      </c>
      <c r="M5268" s="62"/>
    </row>
    <row r="5269" spans="1:13" ht="15" thickBot="1" x14ac:dyDescent="0.35">
      <c r="A5269" s="62"/>
      <c r="B5269" s="59" t="s">
        <v>64</v>
      </c>
      <c r="C5269" s="42"/>
      <c r="D5269" s="43"/>
      <c r="E5269" s="44"/>
      <c r="F5269" s="45"/>
      <c r="G5269" s="191">
        <v>0</v>
      </c>
      <c r="H5269" s="106" t="s">
        <v>64</v>
      </c>
      <c r="I5269" s="103"/>
      <c r="J5269" s="85"/>
      <c r="K5269" s="104" t="s">
        <v>156</v>
      </c>
      <c r="L5269" s="95">
        <v>0</v>
      </c>
      <c r="M5269" s="62"/>
    </row>
    <row r="5270" spans="1:13" x14ac:dyDescent="0.3">
      <c r="A5270" s="62"/>
      <c r="B5270" s="64"/>
      <c r="C5270" s="68"/>
      <c r="D5270" s="69" t="s">
        <v>65</v>
      </c>
      <c r="E5270" s="70"/>
      <c r="F5270" s="71"/>
      <c r="G5270" s="88">
        <v>1.075</v>
      </c>
      <c r="H5270" s="179"/>
      <c r="I5270" s="212"/>
      <c r="J5270" s="213"/>
      <c r="K5270" s="214"/>
      <c r="L5270" s="180"/>
      <c r="M5270" s="62"/>
    </row>
    <row r="5271" spans="1:13" x14ac:dyDescent="0.3">
      <c r="A5271" s="62"/>
      <c r="B5271" s="63"/>
      <c r="C5271" s="68"/>
      <c r="D5271" s="72" t="s">
        <v>7</v>
      </c>
      <c r="E5271" s="215"/>
      <c r="F5271" s="181">
        <v>0.1</v>
      </c>
      <c r="G5271" s="215">
        <v>0.108</v>
      </c>
      <c r="H5271" s="120"/>
      <c r="I5271" s="124"/>
      <c r="J5271" s="141"/>
      <c r="K5271" s="125"/>
      <c r="L5271" s="119"/>
      <c r="M5271" s="62"/>
    </row>
    <row r="5272" spans="1:13" x14ac:dyDescent="0.3">
      <c r="A5272" s="62"/>
      <c r="B5272" s="63"/>
      <c r="C5272" s="68"/>
      <c r="D5272" s="72" t="s">
        <v>8</v>
      </c>
      <c r="E5272" s="215"/>
      <c r="F5272" s="181">
        <v>0.1</v>
      </c>
      <c r="G5272" s="215">
        <v>0.108</v>
      </c>
      <c r="H5272" s="120"/>
      <c r="I5272" s="124"/>
      <c r="J5272" s="141"/>
      <c r="K5272" s="125"/>
      <c r="L5272" s="119"/>
      <c r="M5272" s="62"/>
    </row>
    <row r="5273" spans="1:13" x14ac:dyDescent="0.3">
      <c r="A5273" s="62"/>
      <c r="B5273" s="63" t="s">
        <v>66</v>
      </c>
      <c r="C5273" s="68"/>
      <c r="D5273" s="75" t="s">
        <v>67</v>
      </c>
      <c r="E5273" s="76"/>
      <c r="F5273" s="71"/>
      <c r="G5273" s="76">
        <v>1.2909999999999999</v>
      </c>
      <c r="H5273" s="120"/>
      <c r="I5273" s="124"/>
      <c r="J5273" s="141"/>
      <c r="K5273" s="125"/>
      <c r="L5273" s="119"/>
      <c r="M5273" s="62"/>
    </row>
    <row r="5274" spans="1:13" ht="15" thickBot="1" x14ac:dyDescent="0.35">
      <c r="A5274" s="62"/>
      <c r="B5274" s="63"/>
      <c r="C5274" s="68"/>
      <c r="D5274" s="77" t="s">
        <v>68</v>
      </c>
      <c r="E5274" s="78"/>
      <c r="F5274" s="79"/>
      <c r="G5274" s="78">
        <v>1.29</v>
      </c>
      <c r="H5274" s="134">
        <v>1</v>
      </c>
      <c r="I5274" s="126"/>
      <c r="J5274" s="142"/>
      <c r="K5274" s="127"/>
      <c r="L5274" s="135">
        <v>0.98725581395348838</v>
      </c>
      <c r="M5274" s="62"/>
    </row>
    <row r="5275" spans="1:13" x14ac:dyDescent="0.3">
      <c r="A5275" s="62"/>
      <c r="B5275" s="63"/>
      <c r="C5275" s="68"/>
      <c r="D5275" s="80"/>
      <c r="E5275" s="67"/>
      <c r="F5275" s="65"/>
      <c r="G5275" s="67"/>
      <c r="H5275" s="47"/>
      <c r="I5275" s="47"/>
      <c r="J5275" s="60"/>
      <c r="K5275" s="47"/>
      <c r="L5275" s="47"/>
      <c r="M5275" s="62"/>
    </row>
    <row r="5276" spans="1:13" x14ac:dyDescent="0.3">
      <c r="A5276" s="62"/>
      <c r="B5276" s="63"/>
      <c r="C5276" s="68"/>
      <c r="D5276" s="80"/>
      <c r="E5276" s="67"/>
      <c r="F5276" s="65"/>
      <c r="G5276" s="67"/>
      <c r="H5276" s="47"/>
      <c r="I5276" s="47"/>
      <c r="J5276" s="60"/>
      <c r="K5276" s="47"/>
      <c r="L5276" s="47"/>
      <c r="M5276" s="62"/>
    </row>
    <row r="5277" spans="1:13" x14ac:dyDescent="0.3">
      <c r="A5277" s="62"/>
      <c r="B5277" s="63"/>
      <c r="C5277" s="68"/>
      <c r="D5277" s="80"/>
      <c r="E5277" s="67"/>
      <c r="F5277" s="65"/>
      <c r="G5277" s="67"/>
      <c r="H5277" s="47"/>
      <c r="I5277" s="47"/>
      <c r="J5277" s="60"/>
      <c r="K5277" s="47"/>
      <c r="L5277" s="47"/>
      <c r="M5277" s="62"/>
    </row>
    <row r="5278" spans="1:13" x14ac:dyDescent="0.3">
      <c r="A5278" s="62"/>
      <c r="B5278" s="136" t="s">
        <v>1808</v>
      </c>
      <c r="C5278" s="81"/>
      <c r="D5278" s="80"/>
      <c r="E5278" s="67"/>
      <c r="F5278" s="82"/>
      <c r="G5278" s="82"/>
      <c r="H5278" s="47"/>
      <c r="I5278" s="47"/>
      <c r="J5278" s="60"/>
      <c r="K5278" s="47"/>
      <c r="L5278" s="47"/>
      <c r="M5278" s="62"/>
    </row>
    <row r="5279" spans="1:13" x14ac:dyDescent="0.3">
      <c r="A5279" s="62"/>
      <c r="B5279" s="216" t="s">
        <v>6</v>
      </c>
      <c r="C5279" s="217"/>
      <c r="D5279" s="80"/>
      <c r="E5279" s="67"/>
      <c r="F5279" s="62"/>
      <c r="G5279" s="62"/>
      <c r="H5279" s="47"/>
      <c r="I5279" s="47"/>
      <c r="J5279" s="60"/>
      <c r="K5279" s="47"/>
      <c r="L5279" s="47"/>
      <c r="M5279" s="62"/>
    </row>
    <row r="5280" spans="1:13" x14ac:dyDescent="0.3">
      <c r="A5280" s="62"/>
      <c r="B5280" s="84"/>
      <c r="C5280" s="62"/>
      <c r="D5280" s="80"/>
      <c r="E5280" s="67"/>
      <c r="F5280" s="62"/>
      <c r="G5280" s="62"/>
      <c r="H5280" s="47"/>
      <c r="I5280" s="47"/>
      <c r="J5280" s="60"/>
      <c r="K5280" s="47"/>
      <c r="L5280" s="47"/>
      <c r="M5280" s="62"/>
    </row>
    <row r="5281" spans="1:13" x14ac:dyDescent="0.3">
      <c r="A5281" s="62"/>
      <c r="B5281" s="129"/>
      <c r="C5281" s="129"/>
      <c r="D5281" s="129"/>
      <c r="J5281" s="1"/>
    </row>
    <row r="5282" spans="1:13" x14ac:dyDescent="0.3">
      <c r="A5282" s="62"/>
      <c r="B5282" s="130"/>
      <c r="C5282" s="130"/>
      <c r="D5282" s="130"/>
      <c r="J5282" s="1"/>
    </row>
    <row r="5283" spans="1:13" ht="15.6" x14ac:dyDescent="0.3">
      <c r="A5283" s="62"/>
      <c r="B5283" s="47"/>
      <c r="C5283" s="47"/>
      <c r="D5283" s="715" t="s">
        <v>166</v>
      </c>
      <c r="E5283" s="715"/>
      <c r="F5283" s="715"/>
      <c r="J5283" s="1"/>
    </row>
    <row r="5284" spans="1:13" x14ac:dyDescent="0.3">
      <c r="A5284" s="62"/>
      <c r="B5284" s="132"/>
      <c r="C5284" s="132"/>
      <c r="D5284" s="132"/>
      <c r="J5284" s="1"/>
    </row>
    <row r="5285" spans="1:13" ht="82.2" customHeight="1" x14ac:dyDescent="0.3">
      <c r="A5285" s="62"/>
      <c r="B5285" s="710" t="s">
        <v>1809</v>
      </c>
      <c r="C5285" s="710"/>
      <c r="D5285" s="710"/>
      <c r="E5285" s="710"/>
      <c r="F5285" s="710"/>
      <c r="G5285" s="710"/>
      <c r="H5285" s="710"/>
      <c r="I5285" s="710"/>
      <c r="J5285" s="710"/>
      <c r="K5285" s="710"/>
      <c r="L5285" s="710"/>
    </row>
    <row r="5286" spans="1:13" x14ac:dyDescent="0.3">
      <c r="A5286" s="62"/>
      <c r="B5286" s="63"/>
      <c r="C5286" s="9"/>
      <c r="D5286" s="10"/>
      <c r="E5286" s="11"/>
      <c r="F5286" s="12"/>
      <c r="G5286" s="13"/>
      <c r="H5286" s="47"/>
      <c r="I5286" s="47"/>
      <c r="J5286" s="60"/>
      <c r="K5286" s="47"/>
      <c r="L5286" s="47"/>
      <c r="M5286" s="62"/>
    </row>
    <row r="5287" spans="1:13" x14ac:dyDescent="0.3">
      <c r="A5287" s="62"/>
      <c r="B5287" s="48" t="s">
        <v>48</v>
      </c>
      <c r="C5287" s="9"/>
      <c r="D5287" s="10"/>
      <c r="E5287" s="11"/>
      <c r="F5287" s="11"/>
      <c r="G5287" s="11"/>
      <c r="H5287" s="47"/>
      <c r="I5287" s="47"/>
      <c r="J5287" s="60"/>
      <c r="K5287" s="47"/>
      <c r="L5287" s="47"/>
      <c r="M5287" s="62"/>
    </row>
    <row r="5288" spans="1:13" x14ac:dyDescent="0.3">
      <c r="A5288" s="62"/>
      <c r="B5288" s="64" t="s">
        <v>49</v>
      </c>
      <c r="C5288" s="62" t="s">
        <v>1137</v>
      </c>
      <c r="D5288" s="62"/>
      <c r="E5288" s="62"/>
      <c r="F5288" s="47"/>
      <c r="G5288" s="47"/>
      <c r="H5288" s="47"/>
      <c r="I5288" s="65" t="s">
        <v>50</v>
      </c>
      <c r="J5288" s="68" t="s">
        <v>2</v>
      </c>
      <c r="K5288" s="47"/>
      <c r="L5288" s="47"/>
      <c r="M5288" s="62"/>
    </row>
    <row r="5289" spans="1:13" ht="15" thickBot="1" x14ac:dyDescent="0.35">
      <c r="A5289" s="62"/>
      <c r="B5289" s="64" t="s">
        <v>51</v>
      </c>
      <c r="C5289" s="62" t="s">
        <v>1684</v>
      </c>
      <c r="D5289" s="62"/>
      <c r="E5289" s="62"/>
      <c r="F5289" s="47"/>
      <c r="G5289" s="62" t="s">
        <v>602</v>
      </c>
      <c r="H5289" s="47"/>
      <c r="I5289" s="47"/>
      <c r="J5289" s="60"/>
      <c r="K5289" s="47"/>
      <c r="L5289" s="47"/>
      <c r="M5289" s="62"/>
    </row>
    <row r="5290" spans="1:13" ht="15" thickTop="1" x14ac:dyDescent="0.3">
      <c r="A5290" s="62"/>
      <c r="B5290" s="49" t="s">
        <v>52</v>
      </c>
      <c r="C5290" s="14"/>
      <c r="D5290" s="15"/>
      <c r="E5290" s="16"/>
      <c r="F5290" s="17"/>
      <c r="G5290" s="16"/>
      <c r="H5290" s="711" t="s">
        <v>164</v>
      </c>
      <c r="I5290" s="712"/>
      <c r="J5290" s="712"/>
      <c r="K5290" s="712"/>
      <c r="L5290" s="713"/>
      <c r="M5290" s="62"/>
    </row>
    <row r="5291" spans="1:13" ht="28.8" x14ac:dyDescent="0.3">
      <c r="A5291" s="62"/>
      <c r="B5291" s="186" t="s">
        <v>53</v>
      </c>
      <c r="C5291" s="187" t="s">
        <v>1</v>
      </c>
      <c r="D5291" s="161" t="s">
        <v>54</v>
      </c>
      <c r="E5291" s="188" t="s">
        <v>23</v>
      </c>
      <c r="F5291" s="188" t="s">
        <v>55</v>
      </c>
      <c r="G5291" s="188" t="s">
        <v>56</v>
      </c>
      <c r="H5291" s="90" t="s">
        <v>158</v>
      </c>
      <c r="I5291" s="169" t="s">
        <v>159</v>
      </c>
      <c r="J5291" s="169" t="s">
        <v>160</v>
      </c>
      <c r="K5291" s="169" t="s">
        <v>161</v>
      </c>
      <c r="L5291" s="92" t="s">
        <v>162</v>
      </c>
      <c r="M5291" s="62"/>
    </row>
    <row r="5292" spans="1:13" x14ac:dyDescent="0.3">
      <c r="A5292" s="62"/>
      <c r="B5292" s="189">
        <v>0</v>
      </c>
      <c r="C5292" s="187"/>
      <c r="D5292" s="190">
        <v>0</v>
      </c>
      <c r="E5292" s="191">
        <v>0</v>
      </c>
      <c r="F5292" s="391"/>
      <c r="G5292" s="191">
        <v>0</v>
      </c>
      <c r="H5292" s="170">
        <v>0</v>
      </c>
      <c r="I5292" s="171"/>
      <c r="J5292" s="192">
        <v>0</v>
      </c>
      <c r="K5292" s="172">
        <v>0</v>
      </c>
      <c r="L5292" s="173">
        <v>0</v>
      </c>
      <c r="M5292" s="62"/>
    </row>
    <row r="5293" spans="1:13" x14ac:dyDescent="0.3">
      <c r="A5293" s="62"/>
      <c r="B5293" s="6">
        <v>0</v>
      </c>
      <c r="C5293" s="25"/>
      <c r="D5293" s="3">
        <v>0</v>
      </c>
      <c r="E5293" s="26">
        <v>0</v>
      </c>
      <c r="F5293" s="27"/>
      <c r="G5293" s="26">
        <v>0</v>
      </c>
      <c r="H5293" s="89">
        <v>0</v>
      </c>
      <c r="I5293" s="99"/>
      <c r="J5293" s="61">
        <v>0</v>
      </c>
      <c r="K5293" s="100">
        <v>0</v>
      </c>
      <c r="L5293" s="101">
        <v>0</v>
      </c>
      <c r="M5293" s="62"/>
    </row>
    <row r="5294" spans="1:13" x14ac:dyDescent="0.3">
      <c r="A5294" s="62"/>
      <c r="B5294" s="6">
        <v>0</v>
      </c>
      <c r="C5294" s="25"/>
      <c r="D5294" s="3">
        <v>0</v>
      </c>
      <c r="E5294" s="26">
        <v>0</v>
      </c>
      <c r="F5294" s="27"/>
      <c r="G5294" s="26">
        <v>0</v>
      </c>
      <c r="H5294" s="89">
        <v>0</v>
      </c>
      <c r="I5294" s="99"/>
      <c r="J5294" s="61">
        <v>0</v>
      </c>
      <c r="K5294" s="100">
        <v>0</v>
      </c>
      <c r="L5294" s="101">
        <v>0</v>
      </c>
      <c r="M5294" s="62"/>
    </row>
    <row r="5295" spans="1:13" x14ac:dyDescent="0.3">
      <c r="A5295" s="62"/>
      <c r="B5295" s="6">
        <v>0</v>
      </c>
      <c r="C5295" s="25"/>
      <c r="D5295" s="3">
        <v>0</v>
      </c>
      <c r="E5295" s="26">
        <v>0</v>
      </c>
      <c r="F5295" s="27"/>
      <c r="G5295" s="26">
        <v>0</v>
      </c>
      <c r="H5295" s="89">
        <v>0</v>
      </c>
      <c r="I5295" s="99"/>
      <c r="J5295" s="61">
        <v>0</v>
      </c>
      <c r="K5295" s="100">
        <v>0</v>
      </c>
      <c r="L5295" s="101">
        <v>0</v>
      </c>
      <c r="M5295" s="62"/>
    </row>
    <row r="5296" spans="1:13" x14ac:dyDescent="0.3">
      <c r="A5296" s="62"/>
      <c r="B5296" s="6">
        <v>0</v>
      </c>
      <c r="C5296" s="25"/>
      <c r="D5296" s="3">
        <v>0</v>
      </c>
      <c r="E5296" s="26">
        <v>0</v>
      </c>
      <c r="F5296" s="27"/>
      <c r="G5296" s="26">
        <v>0</v>
      </c>
      <c r="H5296" s="89">
        <v>0</v>
      </c>
      <c r="I5296" s="99"/>
      <c r="J5296" s="61">
        <v>0</v>
      </c>
      <c r="K5296" s="100">
        <v>0</v>
      </c>
      <c r="L5296" s="101">
        <v>0</v>
      </c>
      <c r="M5296" s="62"/>
    </row>
    <row r="5297" spans="1:13" x14ac:dyDescent="0.3">
      <c r="A5297" s="62"/>
      <c r="B5297" s="6">
        <v>0</v>
      </c>
      <c r="C5297" s="25"/>
      <c r="D5297" s="3">
        <v>0</v>
      </c>
      <c r="E5297" s="26">
        <v>0</v>
      </c>
      <c r="F5297" s="27"/>
      <c r="G5297" s="26">
        <v>0</v>
      </c>
      <c r="H5297" s="89">
        <v>0</v>
      </c>
      <c r="I5297" s="99"/>
      <c r="J5297" s="61">
        <v>0</v>
      </c>
      <c r="K5297" s="100">
        <v>0</v>
      </c>
      <c r="L5297" s="101">
        <v>0</v>
      </c>
      <c r="M5297" s="62"/>
    </row>
    <row r="5298" spans="1:13" x14ac:dyDescent="0.3">
      <c r="A5298" s="62"/>
      <c r="B5298" s="6" t="s">
        <v>1562</v>
      </c>
      <c r="C5298" s="25"/>
      <c r="D5298" s="3">
        <v>0</v>
      </c>
      <c r="E5298" s="26">
        <v>0</v>
      </c>
      <c r="F5298" s="27"/>
      <c r="G5298" s="26">
        <v>2.1999999999999999E-2</v>
      </c>
      <c r="H5298" s="89">
        <v>3.5199999999999995E-2</v>
      </c>
      <c r="I5298" s="99"/>
      <c r="J5298" s="61" t="s">
        <v>165</v>
      </c>
      <c r="K5298" s="100">
        <v>0.4</v>
      </c>
      <c r="L5298" s="101">
        <v>1.4079999999999999E-2</v>
      </c>
      <c r="M5298" s="62"/>
    </row>
    <row r="5299" spans="1:13" x14ac:dyDescent="0.3">
      <c r="A5299" s="62"/>
      <c r="B5299" s="6" t="s">
        <v>57</v>
      </c>
      <c r="C5299" s="25"/>
      <c r="D5299" s="28"/>
      <c r="E5299" s="26"/>
      <c r="F5299" s="27"/>
      <c r="G5299" s="193">
        <v>2.1999999999999999E-2</v>
      </c>
      <c r="H5299" s="102" t="s">
        <v>57</v>
      </c>
      <c r="I5299" s="103"/>
      <c r="J5299" s="85"/>
      <c r="K5299" s="104" t="s">
        <v>156</v>
      </c>
      <c r="L5299" s="105">
        <v>1.4079999999999999E-2</v>
      </c>
      <c r="M5299" s="62"/>
    </row>
    <row r="5300" spans="1:13" x14ac:dyDescent="0.3">
      <c r="A5300" s="62"/>
      <c r="B5300" s="194" t="s">
        <v>22</v>
      </c>
      <c r="C5300" s="195"/>
      <c r="D5300" s="196"/>
      <c r="E5300" s="197"/>
      <c r="F5300" s="155"/>
      <c r="G5300" s="87"/>
      <c r="H5300" s="107"/>
      <c r="I5300" s="174"/>
      <c r="J5300" s="175"/>
      <c r="K5300" s="176"/>
      <c r="L5300" s="110"/>
      <c r="M5300" s="62"/>
    </row>
    <row r="5301" spans="1:13" ht="28.8" x14ac:dyDescent="0.3">
      <c r="A5301" s="62"/>
      <c r="B5301" s="198" t="s">
        <v>58</v>
      </c>
      <c r="C5301" s="199" t="s">
        <v>1</v>
      </c>
      <c r="D5301" s="200" t="s">
        <v>59</v>
      </c>
      <c r="E5301" s="156" t="s">
        <v>23</v>
      </c>
      <c r="F5301" s="156" t="s">
        <v>55</v>
      </c>
      <c r="G5301" s="201" t="s">
        <v>56</v>
      </c>
      <c r="H5301" s="90" t="s">
        <v>158</v>
      </c>
      <c r="I5301" s="169" t="s">
        <v>159</v>
      </c>
      <c r="J5301" s="169" t="s">
        <v>160</v>
      </c>
      <c r="K5301" s="177" t="s">
        <v>161</v>
      </c>
      <c r="L5301" s="92" t="s">
        <v>162</v>
      </c>
      <c r="M5301" s="62"/>
    </row>
    <row r="5302" spans="1:13" x14ac:dyDescent="0.3">
      <c r="A5302" s="62"/>
      <c r="B5302" s="8" t="s">
        <v>27</v>
      </c>
      <c r="C5302" s="25">
        <v>1</v>
      </c>
      <c r="D5302" s="3">
        <v>4.0999999999999996</v>
      </c>
      <c r="E5302" s="26">
        <v>4.0999999999999996</v>
      </c>
      <c r="F5302" s="26">
        <v>0.05</v>
      </c>
      <c r="G5302" s="26">
        <v>0.20499999999999999</v>
      </c>
      <c r="H5302" s="170">
        <v>0.32799999999999996</v>
      </c>
      <c r="I5302" s="171"/>
      <c r="J5302" s="192" t="s">
        <v>163</v>
      </c>
      <c r="K5302" s="172">
        <v>1</v>
      </c>
      <c r="L5302" s="173">
        <v>0.32799999999999996</v>
      </c>
      <c r="M5302" s="62"/>
    </row>
    <row r="5303" spans="1:13" x14ac:dyDescent="0.3">
      <c r="A5303" s="62"/>
      <c r="B5303" s="550" t="s">
        <v>86</v>
      </c>
      <c r="C5303" s="25">
        <v>1</v>
      </c>
      <c r="D5303" s="3">
        <v>4.55</v>
      </c>
      <c r="E5303" s="26">
        <v>4.55</v>
      </c>
      <c r="F5303" s="26">
        <v>0.05</v>
      </c>
      <c r="G5303" s="26">
        <v>0.22750000000000001</v>
      </c>
      <c r="H5303" s="89">
        <v>0.36399999999999999</v>
      </c>
      <c r="I5303" s="99"/>
      <c r="J5303" s="61" t="s">
        <v>163</v>
      </c>
      <c r="K5303" s="100">
        <v>1</v>
      </c>
      <c r="L5303" s="101">
        <v>0.36399999999999999</v>
      </c>
      <c r="M5303" s="62"/>
    </row>
    <row r="5304" spans="1:13" x14ac:dyDescent="0.3">
      <c r="A5304" s="62"/>
      <c r="B5304" s="8">
        <v>0</v>
      </c>
      <c r="C5304" s="25"/>
      <c r="D5304" s="3">
        <v>0</v>
      </c>
      <c r="E5304" s="26">
        <v>0</v>
      </c>
      <c r="F5304" s="26"/>
      <c r="G5304" s="26">
        <v>0</v>
      </c>
      <c r="H5304" s="89">
        <v>0</v>
      </c>
      <c r="I5304" s="99"/>
      <c r="J5304" s="61">
        <v>0</v>
      </c>
      <c r="K5304" s="100">
        <v>0</v>
      </c>
      <c r="L5304" s="101">
        <v>0</v>
      </c>
      <c r="M5304" s="62"/>
    </row>
    <row r="5305" spans="1:13" x14ac:dyDescent="0.3">
      <c r="A5305" s="62"/>
      <c r="B5305" s="8"/>
      <c r="C5305" s="25"/>
      <c r="D5305" s="3"/>
      <c r="E5305" s="26"/>
      <c r="F5305" s="27"/>
      <c r="G5305" s="26"/>
      <c r="H5305" s="89"/>
      <c r="I5305" s="99"/>
      <c r="J5305" s="61"/>
      <c r="K5305" s="100"/>
      <c r="L5305" s="101"/>
      <c r="M5305" s="62"/>
    </row>
    <row r="5306" spans="1:13" x14ac:dyDescent="0.3">
      <c r="A5306" s="62"/>
      <c r="B5306" s="8">
        <v>0</v>
      </c>
      <c r="C5306" s="25"/>
      <c r="D5306" s="3">
        <v>0</v>
      </c>
      <c r="E5306" s="26">
        <v>0</v>
      </c>
      <c r="F5306" s="27"/>
      <c r="G5306" s="26">
        <v>0</v>
      </c>
      <c r="H5306" s="89">
        <v>0</v>
      </c>
      <c r="I5306" s="99"/>
      <c r="J5306" s="61">
        <v>0</v>
      </c>
      <c r="K5306" s="100">
        <v>0</v>
      </c>
      <c r="L5306" s="101">
        <v>0</v>
      </c>
      <c r="M5306" s="62"/>
    </row>
    <row r="5307" spans="1:13" x14ac:dyDescent="0.3">
      <c r="A5307" s="62"/>
      <c r="B5307" s="8">
        <v>0</v>
      </c>
      <c r="C5307" s="25"/>
      <c r="D5307" s="3">
        <v>0</v>
      </c>
      <c r="E5307" s="26">
        <v>0</v>
      </c>
      <c r="F5307" s="27"/>
      <c r="G5307" s="26">
        <v>0</v>
      </c>
      <c r="H5307" s="89">
        <v>0</v>
      </c>
      <c r="I5307" s="99"/>
      <c r="J5307" s="61">
        <v>0</v>
      </c>
      <c r="K5307" s="100">
        <v>0</v>
      </c>
      <c r="L5307" s="101">
        <v>0</v>
      </c>
      <c r="M5307" s="62"/>
    </row>
    <row r="5308" spans="1:13" x14ac:dyDescent="0.3">
      <c r="A5308" s="62"/>
      <c r="B5308" s="8">
        <v>0</v>
      </c>
      <c r="C5308" s="25"/>
      <c r="D5308" s="3">
        <v>0</v>
      </c>
      <c r="E5308" s="26">
        <v>0</v>
      </c>
      <c r="F5308" s="27"/>
      <c r="G5308" s="26">
        <v>0</v>
      </c>
      <c r="H5308" s="89">
        <v>0</v>
      </c>
      <c r="I5308" s="99"/>
      <c r="J5308" s="61">
        <v>0</v>
      </c>
      <c r="K5308" s="100">
        <v>0</v>
      </c>
      <c r="L5308" s="101">
        <v>0</v>
      </c>
      <c r="M5308" s="62"/>
    </row>
    <row r="5309" spans="1:13" x14ac:dyDescent="0.3">
      <c r="A5309" s="62"/>
      <c r="B5309" s="8">
        <v>0</v>
      </c>
      <c r="C5309" s="25"/>
      <c r="D5309" s="3">
        <v>0</v>
      </c>
      <c r="E5309" s="26">
        <v>0</v>
      </c>
      <c r="F5309" s="27"/>
      <c r="G5309" s="26">
        <v>0</v>
      </c>
      <c r="H5309" s="89">
        <v>0</v>
      </c>
      <c r="I5309" s="99"/>
      <c r="J5309" s="61">
        <v>0</v>
      </c>
      <c r="K5309" s="100">
        <v>0</v>
      </c>
      <c r="L5309" s="101">
        <v>0</v>
      </c>
      <c r="M5309" s="62"/>
    </row>
    <row r="5310" spans="1:13" x14ac:dyDescent="0.3">
      <c r="A5310" s="62"/>
      <c r="B5310" s="8">
        <v>0</v>
      </c>
      <c r="C5310" s="25"/>
      <c r="D5310" s="3">
        <v>0</v>
      </c>
      <c r="E5310" s="26">
        <v>0</v>
      </c>
      <c r="F5310" s="27"/>
      <c r="G5310" s="26">
        <v>0</v>
      </c>
      <c r="H5310" s="89">
        <v>0</v>
      </c>
      <c r="I5310" s="99"/>
      <c r="J5310" s="61">
        <v>0</v>
      </c>
      <c r="K5310" s="100">
        <v>0</v>
      </c>
      <c r="L5310" s="101">
        <v>0</v>
      </c>
      <c r="M5310" s="62"/>
    </row>
    <row r="5311" spans="1:13" x14ac:dyDescent="0.3">
      <c r="A5311" s="62"/>
      <c r="B5311" s="6" t="s">
        <v>60</v>
      </c>
      <c r="C5311" s="25"/>
      <c r="D5311" s="28"/>
      <c r="E5311" s="26"/>
      <c r="F5311" s="27"/>
      <c r="G5311" s="193">
        <v>0.4325</v>
      </c>
      <c r="H5311" s="106" t="s">
        <v>60</v>
      </c>
      <c r="I5311" s="103"/>
      <c r="J5311" s="85"/>
      <c r="K5311" s="104" t="s">
        <v>156</v>
      </c>
      <c r="L5311" s="95">
        <v>0.69199999999999995</v>
      </c>
      <c r="M5311" s="62"/>
    </row>
    <row r="5312" spans="1:13" x14ac:dyDescent="0.3">
      <c r="A5312" s="62"/>
      <c r="B5312" s="194" t="s">
        <v>38</v>
      </c>
      <c r="C5312" s="195"/>
      <c r="D5312" s="196"/>
      <c r="E5312" s="196"/>
      <c r="F5312" s="196"/>
      <c r="G5312" s="196"/>
      <c r="H5312" s="115"/>
      <c r="I5312" s="202"/>
      <c r="J5312" s="203"/>
      <c r="K5312" s="178"/>
      <c r="L5312" s="204"/>
      <c r="M5312" s="62"/>
    </row>
    <row r="5313" spans="1:13" ht="28.8" x14ac:dyDescent="0.3">
      <c r="A5313" s="62"/>
      <c r="B5313" s="53" t="s">
        <v>53</v>
      </c>
      <c r="C5313" s="195"/>
      <c r="D5313" s="205" t="s">
        <v>0</v>
      </c>
      <c r="E5313" s="206" t="s">
        <v>1</v>
      </c>
      <c r="F5313" s="207" t="s">
        <v>61</v>
      </c>
      <c r="G5313" s="188" t="s">
        <v>56</v>
      </c>
      <c r="H5313" s="111" t="s">
        <v>158</v>
      </c>
      <c r="I5313" s="112" t="s">
        <v>159</v>
      </c>
      <c r="J5313" s="112" t="s">
        <v>160</v>
      </c>
      <c r="K5313" s="113" t="s">
        <v>161</v>
      </c>
      <c r="L5313" s="114" t="s">
        <v>162</v>
      </c>
      <c r="M5313" s="62"/>
    </row>
    <row r="5314" spans="1:13" x14ac:dyDescent="0.3">
      <c r="A5314" s="62"/>
      <c r="B5314" s="189" t="s">
        <v>1681</v>
      </c>
      <c r="C5314" s="195"/>
      <c r="D5314" s="190" t="s">
        <v>2</v>
      </c>
      <c r="E5314" s="153">
        <v>1</v>
      </c>
      <c r="F5314" s="154">
        <v>0.17</v>
      </c>
      <c r="G5314" s="191">
        <v>0.17</v>
      </c>
      <c r="H5314" s="170">
        <v>0.27200000000000002</v>
      </c>
      <c r="I5314" s="171"/>
      <c r="J5314" s="192" t="s">
        <v>163</v>
      </c>
      <c r="K5314" s="172">
        <v>1</v>
      </c>
      <c r="L5314" s="173">
        <v>0.27200000000000002</v>
      </c>
      <c r="M5314" s="521"/>
    </row>
    <row r="5315" spans="1:13" x14ac:dyDescent="0.3">
      <c r="A5315" s="62"/>
      <c r="B5315" s="6">
        <v>0</v>
      </c>
      <c r="C5315" s="7"/>
      <c r="D5315" s="3">
        <v>0</v>
      </c>
      <c r="E5315" s="4"/>
      <c r="F5315" s="5">
        <v>0</v>
      </c>
      <c r="G5315" s="26">
        <v>0</v>
      </c>
      <c r="H5315" s="89">
        <v>0</v>
      </c>
      <c r="I5315" s="99"/>
      <c r="J5315" s="61">
        <v>0</v>
      </c>
      <c r="K5315" s="100">
        <v>0</v>
      </c>
      <c r="L5315" s="101">
        <v>0</v>
      </c>
      <c r="M5315" s="521"/>
    </row>
    <row r="5316" spans="1:13" x14ac:dyDescent="0.3">
      <c r="A5316" s="62"/>
      <c r="B5316" s="6">
        <v>0</v>
      </c>
      <c r="C5316" s="7"/>
      <c r="D5316" s="3"/>
      <c r="E5316" s="4"/>
      <c r="F5316" s="5">
        <v>0</v>
      </c>
      <c r="G5316" s="26">
        <v>0</v>
      </c>
      <c r="H5316" s="89">
        <v>0</v>
      </c>
      <c r="I5316" s="99"/>
      <c r="J5316" s="61">
        <v>0</v>
      </c>
      <c r="K5316" s="100">
        <v>0</v>
      </c>
      <c r="L5316" s="101">
        <v>0</v>
      </c>
      <c r="M5316" s="62"/>
    </row>
    <row r="5317" spans="1:13" x14ac:dyDescent="0.3">
      <c r="A5317" s="62"/>
      <c r="B5317" s="6">
        <v>0</v>
      </c>
      <c r="C5317" s="7"/>
      <c r="D5317" s="3">
        <v>0</v>
      </c>
      <c r="E5317" s="4"/>
      <c r="F5317" s="5">
        <v>0</v>
      </c>
      <c r="G5317" s="26">
        <v>0</v>
      </c>
      <c r="H5317" s="89">
        <v>0</v>
      </c>
      <c r="I5317" s="99"/>
      <c r="J5317" s="61">
        <v>0</v>
      </c>
      <c r="K5317" s="100">
        <v>0</v>
      </c>
      <c r="L5317" s="101">
        <v>0</v>
      </c>
      <c r="M5317" s="62"/>
    </row>
    <row r="5318" spans="1:13" x14ac:dyDescent="0.3">
      <c r="A5318" s="62"/>
      <c r="B5318" s="6">
        <v>0</v>
      </c>
      <c r="C5318" s="7"/>
      <c r="D5318" s="3">
        <v>0</v>
      </c>
      <c r="E5318" s="4"/>
      <c r="F5318" s="5">
        <v>0</v>
      </c>
      <c r="G5318" s="26">
        <v>0</v>
      </c>
      <c r="H5318" s="89">
        <v>0</v>
      </c>
      <c r="I5318" s="99"/>
      <c r="J5318" s="61">
        <v>0</v>
      </c>
      <c r="K5318" s="100">
        <v>0</v>
      </c>
      <c r="L5318" s="101">
        <v>0</v>
      </c>
      <c r="M5318" s="62"/>
    </row>
    <row r="5319" spans="1:13" x14ac:dyDescent="0.3">
      <c r="A5319" s="62"/>
      <c r="B5319" s="6">
        <v>0</v>
      </c>
      <c r="C5319" s="7"/>
      <c r="D5319" s="3">
        <v>0</v>
      </c>
      <c r="E5319" s="4"/>
      <c r="F5319" s="5">
        <v>0</v>
      </c>
      <c r="G5319" s="26">
        <v>0</v>
      </c>
      <c r="H5319" s="89">
        <v>0</v>
      </c>
      <c r="I5319" s="99"/>
      <c r="J5319" s="61">
        <v>0</v>
      </c>
      <c r="K5319" s="100">
        <v>0</v>
      </c>
      <c r="L5319" s="101">
        <v>0</v>
      </c>
      <c r="M5319" s="62"/>
    </row>
    <row r="5320" spans="1:13" x14ac:dyDescent="0.3">
      <c r="A5320" s="62"/>
      <c r="B5320" s="6">
        <v>0</v>
      </c>
      <c r="C5320" s="7"/>
      <c r="D5320" s="3">
        <v>0</v>
      </c>
      <c r="E5320" s="4"/>
      <c r="F5320" s="5">
        <v>0</v>
      </c>
      <c r="G5320" s="26">
        <v>0</v>
      </c>
      <c r="H5320" s="89">
        <v>0</v>
      </c>
      <c r="I5320" s="99"/>
      <c r="J5320" s="61">
        <v>0</v>
      </c>
      <c r="K5320" s="100">
        <v>0</v>
      </c>
      <c r="L5320" s="101">
        <v>0</v>
      </c>
      <c r="M5320" s="62"/>
    </row>
    <row r="5321" spans="1:13" x14ac:dyDescent="0.3">
      <c r="A5321" s="62"/>
      <c r="B5321" s="6">
        <v>0</v>
      </c>
      <c r="C5321" s="7"/>
      <c r="D5321" s="3">
        <v>0</v>
      </c>
      <c r="E5321" s="4"/>
      <c r="F5321" s="5">
        <v>0</v>
      </c>
      <c r="G5321" s="26">
        <v>0</v>
      </c>
      <c r="H5321" s="89">
        <v>0</v>
      </c>
      <c r="I5321" s="99"/>
      <c r="J5321" s="61">
        <v>0</v>
      </c>
      <c r="K5321" s="100">
        <v>0</v>
      </c>
      <c r="L5321" s="101">
        <v>0</v>
      </c>
      <c r="M5321" s="62"/>
    </row>
    <row r="5322" spans="1:13" x14ac:dyDescent="0.3">
      <c r="A5322" s="62"/>
      <c r="B5322" s="6">
        <v>0</v>
      </c>
      <c r="C5322" s="7"/>
      <c r="D5322" s="3">
        <v>0</v>
      </c>
      <c r="E5322" s="4"/>
      <c r="F5322" s="5">
        <v>0</v>
      </c>
      <c r="G5322" s="26">
        <v>0</v>
      </c>
      <c r="H5322" s="89">
        <v>0</v>
      </c>
      <c r="I5322" s="99"/>
      <c r="J5322" s="61">
        <v>0</v>
      </c>
      <c r="K5322" s="100">
        <v>0</v>
      </c>
      <c r="L5322" s="101">
        <v>0</v>
      </c>
      <c r="M5322" s="62"/>
    </row>
    <row r="5323" spans="1:13" x14ac:dyDescent="0.3">
      <c r="A5323" s="62"/>
      <c r="B5323" s="6">
        <v>0</v>
      </c>
      <c r="C5323" s="7"/>
      <c r="D5323" s="3">
        <v>0</v>
      </c>
      <c r="E5323" s="4"/>
      <c r="F5323" s="5">
        <v>0</v>
      </c>
      <c r="G5323" s="26">
        <v>0</v>
      </c>
      <c r="H5323" s="89">
        <v>0</v>
      </c>
      <c r="I5323" s="99"/>
      <c r="J5323" s="61">
        <v>0</v>
      </c>
      <c r="K5323" s="100">
        <v>0</v>
      </c>
      <c r="L5323" s="101">
        <v>0</v>
      </c>
      <c r="M5323" s="62"/>
    </row>
    <row r="5324" spans="1:13" x14ac:dyDescent="0.3">
      <c r="A5324" s="62"/>
      <c r="B5324" s="6">
        <v>0</v>
      </c>
      <c r="C5324" s="7"/>
      <c r="D5324" s="3">
        <v>0</v>
      </c>
      <c r="E5324" s="4"/>
      <c r="F5324" s="5">
        <v>0</v>
      </c>
      <c r="G5324" s="26">
        <v>0</v>
      </c>
      <c r="H5324" s="89">
        <v>0</v>
      </c>
      <c r="I5324" s="99"/>
      <c r="J5324" s="61">
        <v>0</v>
      </c>
      <c r="K5324" s="100">
        <v>0</v>
      </c>
      <c r="L5324" s="101">
        <v>0</v>
      </c>
      <c r="M5324" s="62"/>
    </row>
    <row r="5325" spans="1:13" x14ac:dyDescent="0.3">
      <c r="A5325" s="62"/>
      <c r="B5325" s="6">
        <v>0</v>
      </c>
      <c r="C5325" s="7"/>
      <c r="D5325" s="3">
        <v>0</v>
      </c>
      <c r="E5325" s="4"/>
      <c r="F5325" s="5">
        <v>0</v>
      </c>
      <c r="G5325" s="26">
        <v>0</v>
      </c>
      <c r="H5325" s="89">
        <v>0</v>
      </c>
      <c r="I5325" s="99"/>
      <c r="J5325" s="61">
        <v>0</v>
      </c>
      <c r="K5325" s="100">
        <v>0</v>
      </c>
      <c r="L5325" s="101">
        <v>0</v>
      </c>
      <c r="M5325" s="62"/>
    </row>
    <row r="5326" spans="1:13" x14ac:dyDescent="0.3">
      <c r="A5326" s="62"/>
      <c r="B5326" s="6">
        <v>0</v>
      </c>
      <c r="C5326" s="7"/>
      <c r="D5326" s="3">
        <v>0</v>
      </c>
      <c r="E5326" s="4"/>
      <c r="F5326" s="5">
        <v>0</v>
      </c>
      <c r="G5326" s="26">
        <v>0</v>
      </c>
      <c r="H5326" s="89">
        <v>0</v>
      </c>
      <c r="I5326" s="99"/>
      <c r="J5326" s="61">
        <v>0</v>
      </c>
      <c r="K5326" s="100">
        <v>0</v>
      </c>
      <c r="L5326" s="101">
        <v>0</v>
      </c>
      <c r="M5326" s="62"/>
    </row>
    <row r="5327" spans="1:13" x14ac:dyDescent="0.3">
      <c r="A5327" s="62"/>
      <c r="B5327" s="58" t="s">
        <v>62</v>
      </c>
      <c r="C5327" s="46"/>
      <c r="D5327" s="37"/>
      <c r="E5327" s="38"/>
      <c r="F5327" s="39"/>
      <c r="G5327" s="193">
        <v>0.17</v>
      </c>
      <c r="H5327" s="106" t="s">
        <v>62</v>
      </c>
      <c r="I5327" s="103"/>
      <c r="J5327" s="85"/>
      <c r="K5327" s="104" t="s">
        <v>156</v>
      </c>
      <c r="L5327" s="95">
        <v>0.27200000000000002</v>
      </c>
      <c r="M5327" s="62"/>
    </row>
    <row r="5328" spans="1:13" x14ac:dyDescent="0.3">
      <c r="A5328" s="62"/>
      <c r="B5328" s="194" t="s">
        <v>63</v>
      </c>
      <c r="C5328" s="195"/>
      <c r="D5328" s="196"/>
      <c r="E5328" s="197"/>
      <c r="F5328" s="155"/>
      <c r="G5328" s="197"/>
      <c r="H5328" s="115"/>
      <c r="I5328" s="202"/>
      <c r="J5328" s="203"/>
      <c r="K5328" s="178"/>
      <c r="L5328" s="204">
        <v>0</v>
      </c>
      <c r="M5328" s="62"/>
    </row>
    <row r="5329" spans="1:13" ht="28.8" x14ac:dyDescent="0.3">
      <c r="A5329" s="62"/>
      <c r="B5329" s="53" t="s">
        <v>53</v>
      </c>
      <c r="C5329" s="210"/>
      <c r="D5329" s="211" t="s">
        <v>0</v>
      </c>
      <c r="E5329" s="201" t="s">
        <v>1</v>
      </c>
      <c r="F5329" s="156" t="s">
        <v>61</v>
      </c>
      <c r="G5329" s="188" t="s">
        <v>56</v>
      </c>
      <c r="H5329" s="111" t="s">
        <v>158</v>
      </c>
      <c r="I5329" s="112" t="s">
        <v>159</v>
      </c>
      <c r="J5329" s="112" t="s">
        <v>160</v>
      </c>
      <c r="K5329" s="113" t="s">
        <v>161</v>
      </c>
      <c r="L5329" s="114" t="s">
        <v>162</v>
      </c>
      <c r="M5329" s="62"/>
    </row>
    <row r="5330" spans="1:13" x14ac:dyDescent="0.3">
      <c r="A5330" s="62"/>
      <c r="B5330" s="6">
        <v>0</v>
      </c>
      <c r="C5330" s="7"/>
      <c r="D5330" s="3">
        <v>0</v>
      </c>
      <c r="E5330" s="26"/>
      <c r="F5330" s="5">
        <v>0</v>
      </c>
      <c r="G5330" s="191">
        <v>0</v>
      </c>
      <c r="H5330" s="170">
        <v>0</v>
      </c>
      <c r="I5330" s="171"/>
      <c r="J5330" s="192">
        <v>0</v>
      </c>
      <c r="K5330" s="172">
        <v>0</v>
      </c>
      <c r="L5330" s="173">
        <v>0</v>
      </c>
      <c r="M5330" s="62"/>
    </row>
    <row r="5331" spans="1:13" x14ac:dyDescent="0.3">
      <c r="A5331" s="62"/>
      <c r="B5331" s="6">
        <v>0</v>
      </c>
      <c r="C5331" s="7"/>
      <c r="D5331" s="3">
        <v>0</v>
      </c>
      <c r="E5331" s="26"/>
      <c r="F5331" s="5">
        <v>0</v>
      </c>
      <c r="G5331" s="26">
        <v>0</v>
      </c>
      <c r="H5331" s="89">
        <v>0</v>
      </c>
      <c r="I5331" s="99"/>
      <c r="J5331" s="61">
        <v>0</v>
      </c>
      <c r="K5331" s="100">
        <v>0</v>
      </c>
      <c r="L5331" s="101">
        <v>0</v>
      </c>
      <c r="M5331" s="62"/>
    </row>
    <row r="5332" spans="1:13" x14ac:dyDescent="0.3">
      <c r="A5332" s="62"/>
      <c r="B5332" s="6">
        <v>0</v>
      </c>
      <c r="C5332" s="7"/>
      <c r="D5332" s="3">
        <v>0</v>
      </c>
      <c r="E5332" s="26"/>
      <c r="F5332" s="5">
        <v>0</v>
      </c>
      <c r="G5332" s="26">
        <v>0</v>
      </c>
      <c r="H5332" s="89">
        <v>0</v>
      </c>
      <c r="I5332" s="99"/>
      <c r="J5332" s="61">
        <v>0</v>
      </c>
      <c r="K5332" s="100">
        <v>0</v>
      </c>
      <c r="L5332" s="101">
        <v>0</v>
      </c>
      <c r="M5332" s="62"/>
    </row>
    <row r="5333" spans="1:13" x14ac:dyDescent="0.3">
      <c r="A5333" s="62"/>
      <c r="B5333" s="6">
        <v>0</v>
      </c>
      <c r="C5333" s="7"/>
      <c r="D5333" s="3">
        <v>0</v>
      </c>
      <c r="E5333" s="26"/>
      <c r="F5333" s="5">
        <v>0</v>
      </c>
      <c r="G5333" s="26">
        <v>0</v>
      </c>
      <c r="H5333" s="89">
        <v>0</v>
      </c>
      <c r="I5333" s="99"/>
      <c r="J5333" s="61">
        <v>0</v>
      </c>
      <c r="K5333" s="100">
        <v>0</v>
      </c>
      <c r="L5333" s="101">
        <v>0</v>
      </c>
      <c r="M5333" s="62"/>
    </row>
    <row r="5334" spans="1:13" x14ac:dyDescent="0.3">
      <c r="A5334" s="62"/>
      <c r="B5334" s="6">
        <v>0</v>
      </c>
      <c r="C5334" s="7"/>
      <c r="D5334" s="3">
        <v>0</v>
      </c>
      <c r="E5334" s="26"/>
      <c r="F5334" s="5">
        <v>0</v>
      </c>
      <c r="G5334" s="26">
        <v>0</v>
      </c>
      <c r="H5334" s="89">
        <v>0</v>
      </c>
      <c r="I5334" s="99"/>
      <c r="J5334" s="61">
        <v>0</v>
      </c>
      <c r="K5334" s="100">
        <v>0</v>
      </c>
      <c r="L5334" s="101">
        <v>0</v>
      </c>
      <c r="M5334" s="62"/>
    </row>
    <row r="5335" spans="1:13" ht="15" thickBot="1" x14ac:dyDescent="0.35">
      <c r="A5335" s="62"/>
      <c r="B5335" s="59" t="s">
        <v>64</v>
      </c>
      <c r="C5335" s="42"/>
      <c r="D5335" s="43"/>
      <c r="E5335" s="44"/>
      <c r="F5335" s="45"/>
      <c r="G5335" s="191">
        <v>0</v>
      </c>
      <c r="H5335" s="106" t="s">
        <v>64</v>
      </c>
      <c r="I5335" s="103"/>
      <c r="J5335" s="85"/>
      <c r="K5335" s="104" t="s">
        <v>156</v>
      </c>
      <c r="L5335" s="95">
        <v>0</v>
      </c>
      <c r="M5335" s="62"/>
    </row>
    <row r="5336" spans="1:13" x14ac:dyDescent="0.3">
      <c r="A5336" s="62"/>
      <c r="B5336" s="64"/>
      <c r="C5336" s="68"/>
      <c r="D5336" s="69" t="s">
        <v>65</v>
      </c>
      <c r="E5336" s="70"/>
      <c r="F5336" s="71"/>
      <c r="G5336" s="88">
        <v>0.625</v>
      </c>
      <c r="H5336" s="179"/>
      <c r="I5336" s="212"/>
      <c r="J5336" s="213"/>
      <c r="K5336" s="214"/>
      <c r="L5336" s="180"/>
      <c r="M5336" s="62"/>
    </row>
    <row r="5337" spans="1:13" x14ac:dyDescent="0.3">
      <c r="A5337" s="62"/>
      <c r="B5337" s="63"/>
      <c r="C5337" s="68"/>
      <c r="D5337" s="72" t="s">
        <v>7</v>
      </c>
      <c r="E5337" s="215"/>
      <c r="F5337" s="181">
        <v>0.1</v>
      </c>
      <c r="G5337" s="215">
        <v>6.3E-2</v>
      </c>
      <c r="H5337" s="120"/>
      <c r="I5337" s="124"/>
      <c r="J5337" s="141"/>
      <c r="K5337" s="125"/>
      <c r="L5337" s="119"/>
      <c r="M5337" s="62"/>
    </row>
    <row r="5338" spans="1:13" x14ac:dyDescent="0.3">
      <c r="A5338" s="62"/>
      <c r="B5338" s="63"/>
      <c r="C5338" s="68"/>
      <c r="D5338" s="72" t="s">
        <v>8</v>
      </c>
      <c r="E5338" s="215"/>
      <c r="F5338" s="181">
        <v>0.1</v>
      </c>
      <c r="G5338" s="215">
        <v>6.3E-2</v>
      </c>
      <c r="H5338" s="120"/>
      <c r="I5338" s="124"/>
      <c r="J5338" s="141"/>
      <c r="K5338" s="125"/>
      <c r="L5338" s="119"/>
      <c r="M5338" s="62"/>
    </row>
    <row r="5339" spans="1:13" x14ac:dyDescent="0.3">
      <c r="A5339" s="62"/>
      <c r="B5339" s="63" t="s">
        <v>66</v>
      </c>
      <c r="C5339" s="68"/>
      <c r="D5339" s="75" t="s">
        <v>67</v>
      </c>
      <c r="E5339" s="76"/>
      <c r="F5339" s="71"/>
      <c r="G5339" s="76">
        <v>0.751</v>
      </c>
      <c r="H5339" s="120"/>
      <c r="I5339" s="124"/>
      <c r="J5339" s="141"/>
      <c r="K5339" s="125"/>
      <c r="L5339" s="119"/>
      <c r="M5339" s="62"/>
    </row>
    <row r="5340" spans="1:13" ht="15" thickBot="1" x14ac:dyDescent="0.35">
      <c r="A5340" s="62"/>
      <c r="B5340" s="63"/>
      <c r="C5340" s="68"/>
      <c r="D5340" s="77" t="s">
        <v>68</v>
      </c>
      <c r="E5340" s="78"/>
      <c r="F5340" s="79"/>
      <c r="G5340" s="78">
        <v>0.75</v>
      </c>
      <c r="H5340" s="134">
        <v>1</v>
      </c>
      <c r="I5340" s="126"/>
      <c r="J5340" s="142"/>
      <c r="K5340" s="127"/>
      <c r="L5340" s="135">
        <v>0.97807999999999995</v>
      </c>
      <c r="M5340" s="62"/>
    </row>
    <row r="5341" spans="1:13" x14ac:dyDescent="0.3">
      <c r="A5341" s="62"/>
      <c r="B5341" s="63"/>
      <c r="C5341" s="68"/>
      <c r="D5341" s="80"/>
      <c r="E5341" s="67"/>
      <c r="F5341" s="65"/>
      <c r="G5341" s="67"/>
      <c r="H5341" s="47"/>
      <c r="I5341" s="47"/>
      <c r="J5341" s="60"/>
      <c r="K5341" s="47"/>
      <c r="L5341" s="47"/>
      <c r="M5341" s="62"/>
    </row>
    <row r="5342" spans="1:13" x14ac:dyDescent="0.3">
      <c r="A5342" s="62"/>
      <c r="B5342" s="63"/>
      <c r="C5342" s="68"/>
      <c r="D5342" s="80"/>
      <c r="E5342" s="67"/>
      <c r="F5342" s="65"/>
      <c r="G5342" s="67"/>
      <c r="H5342" s="47"/>
      <c r="I5342" s="47"/>
      <c r="J5342" s="60"/>
      <c r="K5342" s="47"/>
      <c r="L5342" s="47"/>
      <c r="M5342" s="62"/>
    </row>
    <row r="5343" spans="1:13" x14ac:dyDescent="0.3">
      <c r="A5343" s="62"/>
      <c r="B5343" s="63"/>
      <c r="C5343" s="68"/>
      <c r="D5343" s="80"/>
      <c r="E5343" s="67"/>
      <c r="F5343" s="65"/>
      <c r="G5343" s="67"/>
      <c r="H5343" s="47"/>
      <c r="I5343" s="47"/>
      <c r="J5343" s="60"/>
      <c r="K5343" s="47"/>
      <c r="L5343" s="47"/>
      <c r="M5343" s="62"/>
    </row>
    <row r="5344" spans="1:13" x14ac:dyDescent="0.3">
      <c r="A5344" s="62"/>
      <c r="B5344" s="136" t="s">
        <v>1808</v>
      </c>
      <c r="C5344" s="81"/>
      <c r="D5344" s="80"/>
      <c r="E5344" s="67"/>
      <c r="F5344" s="82"/>
      <c r="G5344" s="82"/>
      <c r="H5344" s="47"/>
      <c r="I5344" s="47"/>
      <c r="J5344" s="60"/>
      <c r="K5344" s="47"/>
      <c r="L5344" s="47"/>
      <c r="M5344" s="62"/>
    </row>
    <row r="5345" spans="1:13" x14ac:dyDescent="0.3">
      <c r="A5345" s="62"/>
      <c r="B5345" s="216" t="s">
        <v>6</v>
      </c>
      <c r="C5345" s="217"/>
      <c r="D5345" s="80"/>
      <c r="E5345" s="67"/>
      <c r="F5345" s="62"/>
      <c r="G5345" s="62"/>
      <c r="H5345" s="47"/>
      <c r="I5345" s="47"/>
      <c r="J5345" s="60"/>
      <c r="K5345" s="47"/>
      <c r="L5345" s="47"/>
      <c r="M5345" s="62"/>
    </row>
    <row r="5346" spans="1:13" x14ac:dyDescent="0.3">
      <c r="A5346" s="62"/>
      <c r="B5346" s="84"/>
      <c r="C5346" s="62"/>
      <c r="D5346" s="80"/>
      <c r="E5346" s="67"/>
      <c r="F5346" s="62"/>
      <c r="G5346" s="62"/>
      <c r="H5346" s="47"/>
      <c r="I5346" s="47"/>
      <c r="J5346" s="60"/>
      <c r="K5346" s="47"/>
      <c r="L5346" s="47"/>
      <c r="M5346" s="62"/>
    </row>
    <row r="5347" spans="1:13" x14ac:dyDescent="0.3">
      <c r="A5347" s="62"/>
      <c r="B5347" s="129"/>
      <c r="C5347" s="129"/>
      <c r="D5347" s="129"/>
      <c r="J5347" s="1"/>
    </row>
    <row r="5348" spans="1:13" x14ac:dyDescent="0.3">
      <c r="A5348" s="62"/>
      <c r="B5348" s="130"/>
      <c r="C5348" s="130"/>
      <c r="D5348" s="130"/>
      <c r="J5348" s="1"/>
    </row>
    <row r="5349" spans="1:13" ht="15.6" x14ac:dyDescent="0.3">
      <c r="A5349" s="62"/>
      <c r="B5349" s="47"/>
      <c r="C5349" s="47"/>
      <c r="D5349" s="715" t="s">
        <v>166</v>
      </c>
      <c r="E5349" s="715"/>
      <c r="F5349" s="715"/>
      <c r="J5349" s="1"/>
    </row>
    <row r="5350" spans="1:13" x14ac:dyDescent="0.3">
      <c r="A5350" s="62"/>
      <c r="B5350" s="132"/>
      <c r="C5350" s="132"/>
      <c r="D5350" s="132"/>
      <c r="J5350" s="1"/>
    </row>
    <row r="5351" spans="1:13" ht="82.2" customHeight="1" x14ac:dyDescent="0.3">
      <c r="A5351" s="62"/>
      <c r="B5351" s="710" t="s">
        <v>1809</v>
      </c>
      <c r="C5351" s="710"/>
      <c r="D5351" s="710"/>
      <c r="E5351" s="710"/>
      <c r="F5351" s="710"/>
      <c r="G5351" s="710"/>
      <c r="H5351" s="710"/>
      <c r="I5351" s="710"/>
      <c r="J5351" s="710"/>
      <c r="K5351" s="710"/>
      <c r="L5351" s="710"/>
    </row>
    <row r="5352" spans="1:13" x14ac:dyDescent="0.3">
      <c r="A5352" s="62"/>
      <c r="B5352" s="63"/>
      <c r="C5352" s="9"/>
      <c r="D5352" s="10"/>
      <c r="E5352" s="11"/>
      <c r="F5352" s="12"/>
      <c r="G5352" s="13"/>
      <c r="H5352" s="47"/>
      <c r="I5352" s="47"/>
      <c r="J5352" s="60"/>
      <c r="K5352" s="47"/>
      <c r="L5352" s="47"/>
      <c r="M5352" s="62"/>
    </row>
    <row r="5353" spans="1:13" x14ac:dyDescent="0.3">
      <c r="A5353" s="62"/>
      <c r="B5353" s="48" t="s">
        <v>48</v>
      </c>
      <c r="C5353" s="9"/>
      <c r="D5353" s="10"/>
      <c r="E5353" s="11"/>
      <c r="F5353" s="11"/>
      <c r="G5353" s="11"/>
      <c r="H5353" s="47"/>
      <c r="I5353" s="47"/>
      <c r="J5353" s="60"/>
      <c r="K5353" s="47"/>
      <c r="L5353" s="47"/>
      <c r="M5353" s="62"/>
    </row>
    <row r="5354" spans="1:13" x14ac:dyDescent="0.3">
      <c r="A5354" s="62"/>
      <c r="B5354" s="64" t="s">
        <v>49</v>
      </c>
      <c r="C5354" s="62" t="s">
        <v>1157</v>
      </c>
      <c r="D5354" s="62"/>
      <c r="E5354" s="62"/>
      <c r="F5354" s="47"/>
      <c r="G5354" s="47"/>
      <c r="H5354" s="47"/>
      <c r="I5354" s="65" t="s">
        <v>50</v>
      </c>
      <c r="J5354" s="68" t="s">
        <v>5</v>
      </c>
      <c r="K5354" s="47"/>
      <c r="L5354" s="47"/>
      <c r="M5354" s="62"/>
    </row>
    <row r="5355" spans="1:13" ht="15" thickBot="1" x14ac:dyDescent="0.35">
      <c r="A5355" s="62"/>
      <c r="B5355" s="64" t="s">
        <v>51</v>
      </c>
      <c r="C5355" s="62" t="s">
        <v>1684</v>
      </c>
      <c r="D5355" s="62"/>
      <c r="E5355" s="62"/>
      <c r="F5355" s="47"/>
      <c r="G5355" s="62" t="s">
        <v>618</v>
      </c>
      <c r="H5355" s="47"/>
      <c r="I5355" s="47"/>
      <c r="J5355" s="60"/>
      <c r="K5355" s="47"/>
      <c r="L5355" s="47"/>
      <c r="M5355" s="62"/>
    </row>
    <row r="5356" spans="1:13" ht="15" thickTop="1" x14ac:dyDescent="0.3">
      <c r="A5356" s="62"/>
      <c r="B5356" s="49" t="s">
        <v>52</v>
      </c>
      <c r="C5356" s="14"/>
      <c r="D5356" s="15"/>
      <c r="E5356" s="16"/>
      <c r="F5356" s="17"/>
      <c r="G5356" s="16"/>
      <c r="H5356" s="711" t="s">
        <v>164</v>
      </c>
      <c r="I5356" s="712"/>
      <c r="J5356" s="712"/>
      <c r="K5356" s="712"/>
      <c r="L5356" s="713"/>
      <c r="M5356" s="62"/>
    </row>
    <row r="5357" spans="1:13" ht="28.8" x14ac:dyDescent="0.3">
      <c r="A5357" s="62"/>
      <c r="B5357" s="186" t="s">
        <v>53</v>
      </c>
      <c r="C5357" s="187" t="s">
        <v>1</v>
      </c>
      <c r="D5357" s="161" t="s">
        <v>54</v>
      </c>
      <c r="E5357" s="188" t="s">
        <v>23</v>
      </c>
      <c r="F5357" s="188" t="s">
        <v>55</v>
      </c>
      <c r="G5357" s="188" t="s">
        <v>56</v>
      </c>
      <c r="H5357" s="90" t="s">
        <v>158</v>
      </c>
      <c r="I5357" s="169" t="s">
        <v>159</v>
      </c>
      <c r="J5357" s="169" t="s">
        <v>160</v>
      </c>
      <c r="K5357" s="169" t="s">
        <v>161</v>
      </c>
      <c r="L5357" s="92" t="s">
        <v>162</v>
      </c>
      <c r="M5357" s="62"/>
    </row>
    <row r="5358" spans="1:13" x14ac:dyDescent="0.3">
      <c r="A5358" s="62"/>
      <c r="B5358" s="189" t="s">
        <v>1584</v>
      </c>
      <c r="C5358" s="187">
        <v>1</v>
      </c>
      <c r="D5358" s="190">
        <v>5</v>
      </c>
      <c r="E5358" s="191">
        <v>5</v>
      </c>
      <c r="F5358" s="391">
        <v>0.1</v>
      </c>
      <c r="G5358" s="191">
        <v>0.5</v>
      </c>
      <c r="H5358" s="170">
        <v>1.0932163737575596E-3</v>
      </c>
      <c r="I5358" s="171"/>
      <c r="J5358" s="61" t="s">
        <v>165</v>
      </c>
      <c r="K5358" s="100">
        <v>0.4</v>
      </c>
      <c r="L5358" s="101">
        <v>4.3728654950302387E-4</v>
      </c>
      <c r="M5358" s="62"/>
    </row>
    <row r="5359" spans="1:13" x14ac:dyDescent="0.3">
      <c r="A5359" s="62"/>
      <c r="B5359" s="6">
        <v>0</v>
      </c>
      <c r="C5359" s="25"/>
      <c r="D5359" s="3">
        <v>0</v>
      </c>
      <c r="E5359" s="26">
        <v>0</v>
      </c>
      <c r="F5359" s="27"/>
      <c r="G5359" s="26">
        <v>0</v>
      </c>
      <c r="H5359" s="89">
        <v>0</v>
      </c>
      <c r="I5359" s="99"/>
      <c r="J5359" s="61">
        <v>0</v>
      </c>
      <c r="K5359" s="100">
        <v>0</v>
      </c>
      <c r="L5359" s="101">
        <v>0</v>
      </c>
      <c r="M5359" s="62"/>
    </row>
    <row r="5360" spans="1:13" x14ac:dyDescent="0.3">
      <c r="A5360" s="62"/>
      <c r="B5360" s="6">
        <v>0</v>
      </c>
      <c r="C5360" s="25"/>
      <c r="D5360" s="3">
        <v>0</v>
      </c>
      <c r="E5360" s="26">
        <v>0</v>
      </c>
      <c r="F5360" s="27"/>
      <c r="G5360" s="26">
        <v>0</v>
      </c>
      <c r="H5360" s="89">
        <v>0</v>
      </c>
      <c r="I5360" s="99"/>
      <c r="J5360" s="61">
        <v>0</v>
      </c>
      <c r="K5360" s="100">
        <v>0</v>
      </c>
      <c r="L5360" s="101">
        <v>0</v>
      </c>
      <c r="M5360" s="62"/>
    </row>
    <row r="5361" spans="1:13" x14ac:dyDescent="0.3">
      <c r="A5361" s="62"/>
      <c r="B5361" s="6">
        <v>0</v>
      </c>
      <c r="C5361" s="25"/>
      <c r="D5361" s="3">
        <v>0</v>
      </c>
      <c r="E5361" s="26">
        <v>0</v>
      </c>
      <c r="F5361" s="27"/>
      <c r="G5361" s="26">
        <v>0</v>
      </c>
      <c r="H5361" s="89">
        <v>0</v>
      </c>
      <c r="I5361" s="99"/>
      <c r="J5361" s="61">
        <v>0</v>
      </c>
      <c r="K5361" s="100">
        <v>0</v>
      </c>
      <c r="L5361" s="101">
        <v>0</v>
      </c>
      <c r="M5361" s="62"/>
    </row>
    <row r="5362" spans="1:13" x14ac:dyDescent="0.3">
      <c r="A5362" s="62"/>
      <c r="B5362" s="6">
        <v>0</v>
      </c>
      <c r="C5362" s="25"/>
      <c r="D5362" s="3">
        <v>0</v>
      </c>
      <c r="E5362" s="26">
        <v>0</v>
      </c>
      <c r="F5362" s="27"/>
      <c r="G5362" s="26">
        <v>0</v>
      </c>
      <c r="H5362" s="89">
        <v>0</v>
      </c>
      <c r="I5362" s="99"/>
      <c r="J5362" s="61">
        <v>0</v>
      </c>
      <c r="K5362" s="100">
        <v>0</v>
      </c>
      <c r="L5362" s="101">
        <v>0</v>
      </c>
      <c r="M5362" s="62"/>
    </row>
    <row r="5363" spans="1:13" x14ac:dyDescent="0.3">
      <c r="A5363" s="62"/>
      <c r="B5363" s="6">
        <v>0</v>
      </c>
      <c r="C5363" s="25"/>
      <c r="D5363" s="3">
        <v>0</v>
      </c>
      <c r="E5363" s="26">
        <v>0</v>
      </c>
      <c r="F5363" s="27"/>
      <c r="G5363" s="26">
        <v>0</v>
      </c>
      <c r="H5363" s="89">
        <v>0</v>
      </c>
      <c r="I5363" s="99"/>
      <c r="J5363" s="61">
        <v>0</v>
      </c>
      <c r="K5363" s="100">
        <v>0</v>
      </c>
      <c r="L5363" s="101">
        <v>0</v>
      </c>
      <c r="M5363" s="62"/>
    </row>
    <row r="5364" spans="1:13" x14ac:dyDescent="0.3">
      <c r="A5364" s="62"/>
      <c r="B5364" s="6" t="s">
        <v>1562</v>
      </c>
      <c r="C5364" s="25"/>
      <c r="D5364" s="3">
        <v>0</v>
      </c>
      <c r="E5364" s="26">
        <v>0</v>
      </c>
      <c r="F5364" s="27"/>
      <c r="G5364" s="26">
        <v>8.8999999999999996E-2</v>
      </c>
      <c r="H5364" s="89">
        <v>1.9459251452884561E-4</v>
      </c>
      <c r="I5364" s="99"/>
      <c r="J5364" s="61" t="s">
        <v>165</v>
      </c>
      <c r="K5364" s="100">
        <v>0.4</v>
      </c>
      <c r="L5364" s="101">
        <v>7.7837005811538242E-5</v>
      </c>
      <c r="M5364" s="62"/>
    </row>
    <row r="5365" spans="1:13" x14ac:dyDescent="0.3">
      <c r="A5365" s="62"/>
      <c r="B5365" s="6" t="s">
        <v>57</v>
      </c>
      <c r="C5365" s="25"/>
      <c r="D5365" s="28"/>
      <c r="E5365" s="26"/>
      <c r="F5365" s="27"/>
      <c r="G5365" s="193">
        <v>0.58899999999999997</v>
      </c>
      <c r="H5365" s="102" t="s">
        <v>57</v>
      </c>
      <c r="I5365" s="103"/>
      <c r="J5365" s="85"/>
      <c r="K5365" s="104" t="s">
        <v>156</v>
      </c>
      <c r="L5365" s="105">
        <v>5.1512355531456206E-4</v>
      </c>
      <c r="M5365" s="62"/>
    </row>
    <row r="5366" spans="1:13" x14ac:dyDescent="0.3">
      <c r="A5366" s="62"/>
      <c r="B5366" s="194" t="s">
        <v>22</v>
      </c>
      <c r="C5366" s="195"/>
      <c r="D5366" s="196"/>
      <c r="E5366" s="197"/>
      <c r="F5366" s="155"/>
      <c r="G5366" s="87"/>
      <c r="H5366" s="107"/>
      <c r="I5366" s="174"/>
      <c r="J5366" s="175"/>
      <c r="K5366" s="176"/>
      <c r="L5366" s="110"/>
      <c r="M5366" s="62"/>
    </row>
    <row r="5367" spans="1:13" ht="28.8" x14ac:dyDescent="0.3">
      <c r="A5367" s="62"/>
      <c r="B5367" s="198" t="s">
        <v>58</v>
      </c>
      <c r="C5367" s="199" t="s">
        <v>1</v>
      </c>
      <c r="D5367" s="200" t="s">
        <v>59</v>
      </c>
      <c r="E5367" s="156" t="s">
        <v>23</v>
      </c>
      <c r="F5367" s="156" t="s">
        <v>55</v>
      </c>
      <c r="G5367" s="201" t="s">
        <v>56</v>
      </c>
      <c r="H5367" s="90" t="s">
        <v>158</v>
      </c>
      <c r="I5367" s="169" t="s">
        <v>159</v>
      </c>
      <c r="J5367" s="169" t="s">
        <v>160</v>
      </c>
      <c r="K5367" s="177" t="s">
        <v>161</v>
      </c>
      <c r="L5367" s="92" t="s">
        <v>162</v>
      </c>
      <c r="M5367" s="62"/>
    </row>
    <row r="5368" spans="1:13" x14ac:dyDescent="0.3">
      <c r="A5368" s="62"/>
      <c r="B5368" s="8" t="s">
        <v>27</v>
      </c>
      <c r="C5368" s="25">
        <v>1</v>
      </c>
      <c r="D5368" s="3">
        <v>4.0999999999999996</v>
      </c>
      <c r="E5368" s="26">
        <v>4.0999999999999996</v>
      </c>
      <c r="F5368" s="26">
        <v>0.1</v>
      </c>
      <c r="G5368" s="26">
        <v>0.41</v>
      </c>
      <c r="H5368" s="170">
        <v>8.9643742648119881E-4</v>
      </c>
      <c r="I5368" s="171"/>
      <c r="J5368" s="192" t="s">
        <v>163</v>
      </c>
      <c r="K5368" s="172">
        <v>1</v>
      </c>
      <c r="L5368" s="173">
        <v>8.9643742648119881E-4</v>
      </c>
      <c r="M5368" s="62"/>
    </row>
    <row r="5369" spans="1:13" x14ac:dyDescent="0.3">
      <c r="A5369" s="62"/>
      <c r="B5369" s="550" t="s">
        <v>86</v>
      </c>
      <c r="C5369" s="25">
        <v>1</v>
      </c>
      <c r="D5369" s="3">
        <v>4.55</v>
      </c>
      <c r="E5369" s="26">
        <v>4.55</v>
      </c>
      <c r="F5369" s="26">
        <v>0.1</v>
      </c>
      <c r="G5369" s="26">
        <v>0.45500000000000002</v>
      </c>
      <c r="H5369" s="89">
        <v>9.9482690011937929E-4</v>
      </c>
      <c r="I5369" s="99"/>
      <c r="J5369" s="61" t="s">
        <v>163</v>
      </c>
      <c r="K5369" s="100">
        <v>1</v>
      </c>
      <c r="L5369" s="101">
        <v>9.9482690011937929E-4</v>
      </c>
      <c r="M5369" s="62"/>
    </row>
    <row r="5370" spans="1:13" x14ac:dyDescent="0.3">
      <c r="A5370" s="62"/>
      <c r="B5370" s="8" t="s">
        <v>87</v>
      </c>
      <c r="C5370" s="25">
        <v>2</v>
      </c>
      <c r="D5370" s="3">
        <v>4.5599999999999996</v>
      </c>
      <c r="E5370" s="26">
        <v>9.1199999999999992</v>
      </c>
      <c r="F5370" s="26">
        <v>0.1</v>
      </c>
      <c r="G5370" s="26">
        <v>0.91199999999999992</v>
      </c>
      <c r="H5370" s="89">
        <v>1.9940266657337887E-3</v>
      </c>
      <c r="I5370" s="99"/>
      <c r="J5370" s="61" t="s">
        <v>163</v>
      </c>
      <c r="K5370" s="100">
        <v>1</v>
      </c>
      <c r="L5370" s="101">
        <v>1.9940266657337887E-3</v>
      </c>
      <c r="M5370" s="62"/>
    </row>
    <row r="5371" spans="1:13" x14ac:dyDescent="0.3">
      <c r="A5371" s="62"/>
      <c r="B5371" s="8"/>
      <c r="C5371" s="25"/>
      <c r="D5371" s="3"/>
      <c r="E5371" s="26"/>
      <c r="F5371" s="27"/>
      <c r="G5371" s="26"/>
      <c r="H5371" s="89"/>
      <c r="I5371" s="99"/>
      <c r="J5371" s="61"/>
      <c r="K5371" s="100"/>
      <c r="L5371" s="101"/>
      <c r="M5371" s="62"/>
    </row>
    <row r="5372" spans="1:13" x14ac:dyDescent="0.3">
      <c r="A5372" s="62"/>
      <c r="B5372" s="8">
        <v>0</v>
      </c>
      <c r="C5372" s="25"/>
      <c r="D5372" s="3">
        <v>0</v>
      </c>
      <c r="E5372" s="26">
        <v>0</v>
      </c>
      <c r="F5372" s="27"/>
      <c r="G5372" s="26">
        <v>0</v>
      </c>
      <c r="H5372" s="89">
        <v>0</v>
      </c>
      <c r="I5372" s="99"/>
      <c r="J5372" s="61">
        <v>0</v>
      </c>
      <c r="K5372" s="100">
        <v>0</v>
      </c>
      <c r="L5372" s="101">
        <v>0</v>
      </c>
      <c r="M5372" s="62"/>
    </row>
    <row r="5373" spans="1:13" x14ac:dyDescent="0.3">
      <c r="A5373" s="62"/>
      <c r="B5373" s="8">
        <v>0</v>
      </c>
      <c r="C5373" s="25"/>
      <c r="D5373" s="3">
        <v>0</v>
      </c>
      <c r="E5373" s="26">
        <v>0</v>
      </c>
      <c r="F5373" s="27"/>
      <c r="G5373" s="26">
        <v>0</v>
      </c>
      <c r="H5373" s="89">
        <v>0</v>
      </c>
      <c r="I5373" s="99"/>
      <c r="J5373" s="61">
        <v>0</v>
      </c>
      <c r="K5373" s="100">
        <v>0</v>
      </c>
      <c r="L5373" s="101">
        <v>0</v>
      </c>
      <c r="M5373" s="62"/>
    </row>
    <row r="5374" spans="1:13" x14ac:dyDescent="0.3">
      <c r="A5374" s="62"/>
      <c r="B5374" s="8">
        <v>0</v>
      </c>
      <c r="C5374" s="25"/>
      <c r="D5374" s="3">
        <v>0</v>
      </c>
      <c r="E5374" s="26">
        <v>0</v>
      </c>
      <c r="F5374" s="27"/>
      <c r="G5374" s="26">
        <v>0</v>
      </c>
      <c r="H5374" s="89">
        <v>0</v>
      </c>
      <c r="I5374" s="99"/>
      <c r="J5374" s="61">
        <v>0</v>
      </c>
      <c r="K5374" s="100">
        <v>0</v>
      </c>
      <c r="L5374" s="101">
        <v>0</v>
      </c>
      <c r="M5374" s="62"/>
    </row>
    <row r="5375" spans="1:13" x14ac:dyDescent="0.3">
      <c r="A5375" s="62"/>
      <c r="B5375" s="8">
        <v>0</v>
      </c>
      <c r="C5375" s="25"/>
      <c r="D5375" s="3">
        <v>0</v>
      </c>
      <c r="E5375" s="26">
        <v>0</v>
      </c>
      <c r="F5375" s="27"/>
      <c r="G5375" s="26">
        <v>0</v>
      </c>
      <c r="H5375" s="89">
        <v>0</v>
      </c>
      <c r="I5375" s="99"/>
      <c r="J5375" s="61">
        <v>0</v>
      </c>
      <c r="K5375" s="100">
        <v>0</v>
      </c>
      <c r="L5375" s="101">
        <v>0</v>
      </c>
      <c r="M5375" s="62"/>
    </row>
    <row r="5376" spans="1:13" x14ac:dyDescent="0.3">
      <c r="A5376" s="62"/>
      <c r="B5376" s="8">
        <v>0</v>
      </c>
      <c r="C5376" s="25"/>
      <c r="D5376" s="3">
        <v>0</v>
      </c>
      <c r="E5376" s="26">
        <v>0</v>
      </c>
      <c r="F5376" s="27"/>
      <c r="G5376" s="26">
        <v>0</v>
      </c>
      <c r="H5376" s="89">
        <v>0</v>
      </c>
      <c r="I5376" s="99"/>
      <c r="J5376" s="61">
        <v>0</v>
      </c>
      <c r="K5376" s="100">
        <v>0</v>
      </c>
      <c r="L5376" s="101">
        <v>0</v>
      </c>
      <c r="M5376" s="62"/>
    </row>
    <row r="5377" spans="1:13" x14ac:dyDescent="0.3">
      <c r="A5377" s="62"/>
      <c r="B5377" s="6" t="s">
        <v>60</v>
      </c>
      <c r="C5377" s="25"/>
      <c r="D5377" s="28"/>
      <c r="E5377" s="26"/>
      <c r="F5377" s="27"/>
      <c r="G5377" s="193">
        <v>1.7769999999999999</v>
      </c>
      <c r="H5377" s="106" t="s">
        <v>60</v>
      </c>
      <c r="I5377" s="103"/>
      <c r="J5377" s="85"/>
      <c r="K5377" s="104" t="s">
        <v>156</v>
      </c>
      <c r="L5377" s="95">
        <v>3.885290992334367E-3</v>
      </c>
      <c r="M5377" s="62"/>
    </row>
    <row r="5378" spans="1:13" x14ac:dyDescent="0.3">
      <c r="A5378" s="62"/>
      <c r="B5378" s="194" t="s">
        <v>38</v>
      </c>
      <c r="C5378" s="195"/>
      <c r="D5378" s="196"/>
      <c r="E5378" s="196"/>
      <c r="F5378" s="196"/>
      <c r="G5378" s="196"/>
      <c r="H5378" s="115"/>
      <c r="I5378" s="202"/>
      <c r="J5378" s="203"/>
      <c r="K5378" s="178"/>
      <c r="L5378" s="204"/>
      <c r="M5378" s="62"/>
    </row>
    <row r="5379" spans="1:13" ht="28.8" x14ac:dyDescent="0.3">
      <c r="A5379" s="62"/>
      <c r="B5379" s="53" t="s">
        <v>53</v>
      </c>
      <c r="C5379" s="195"/>
      <c r="D5379" s="205" t="s">
        <v>0</v>
      </c>
      <c r="E5379" s="206" t="s">
        <v>1</v>
      </c>
      <c r="F5379" s="207" t="s">
        <v>61</v>
      </c>
      <c r="G5379" s="188" t="s">
        <v>56</v>
      </c>
      <c r="H5379" s="111" t="s">
        <v>158</v>
      </c>
      <c r="I5379" s="112" t="s">
        <v>159</v>
      </c>
      <c r="J5379" s="112" t="s">
        <v>160</v>
      </c>
      <c r="K5379" s="113" t="s">
        <v>161</v>
      </c>
      <c r="L5379" s="114" t="s">
        <v>162</v>
      </c>
      <c r="M5379" s="62"/>
    </row>
    <row r="5380" spans="1:13" ht="26.4" x14ac:dyDescent="0.3">
      <c r="A5380" s="62"/>
      <c r="B5380" s="189" t="s">
        <v>1157</v>
      </c>
      <c r="C5380" s="195"/>
      <c r="D5380" s="190" t="s">
        <v>5</v>
      </c>
      <c r="E5380" s="153">
        <v>1</v>
      </c>
      <c r="F5380" s="154">
        <v>455</v>
      </c>
      <c r="G5380" s="191">
        <v>455</v>
      </c>
      <c r="H5380" s="170">
        <v>0.99482690011937924</v>
      </c>
      <c r="I5380" s="171"/>
      <c r="J5380" s="192" t="s">
        <v>163</v>
      </c>
      <c r="K5380" s="172">
        <v>1</v>
      </c>
      <c r="L5380" s="173">
        <v>0.99482690011937924</v>
      </c>
      <c r="M5380" s="521"/>
    </row>
    <row r="5381" spans="1:13" x14ac:dyDescent="0.3">
      <c r="A5381" s="62"/>
      <c r="B5381" s="6">
        <v>0</v>
      </c>
      <c r="C5381" s="7"/>
      <c r="D5381" s="3">
        <v>0</v>
      </c>
      <c r="E5381" s="4"/>
      <c r="F5381" s="5">
        <v>0</v>
      </c>
      <c r="G5381" s="26">
        <v>0</v>
      </c>
      <c r="H5381" s="89">
        <v>0</v>
      </c>
      <c r="I5381" s="99"/>
      <c r="J5381" s="61">
        <v>0</v>
      </c>
      <c r="K5381" s="100">
        <v>0</v>
      </c>
      <c r="L5381" s="101">
        <v>0</v>
      </c>
      <c r="M5381" s="521"/>
    </row>
    <row r="5382" spans="1:13" x14ac:dyDescent="0.3">
      <c r="A5382" s="62"/>
      <c r="B5382" s="6">
        <v>0</v>
      </c>
      <c r="C5382" s="7"/>
      <c r="D5382" s="3"/>
      <c r="E5382" s="4"/>
      <c r="F5382" s="5">
        <v>0</v>
      </c>
      <c r="G5382" s="26">
        <v>0</v>
      </c>
      <c r="H5382" s="89">
        <v>0</v>
      </c>
      <c r="I5382" s="99"/>
      <c r="J5382" s="61">
        <v>0</v>
      </c>
      <c r="K5382" s="100">
        <v>0</v>
      </c>
      <c r="L5382" s="101">
        <v>0</v>
      </c>
      <c r="M5382" s="62"/>
    </row>
    <row r="5383" spans="1:13" x14ac:dyDescent="0.3">
      <c r="A5383" s="62"/>
      <c r="B5383" s="6">
        <v>0</v>
      </c>
      <c r="C5383" s="7"/>
      <c r="D5383" s="3">
        <v>0</v>
      </c>
      <c r="E5383" s="4"/>
      <c r="F5383" s="5">
        <v>0</v>
      </c>
      <c r="G5383" s="26">
        <v>0</v>
      </c>
      <c r="H5383" s="89">
        <v>0</v>
      </c>
      <c r="I5383" s="99"/>
      <c r="J5383" s="61">
        <v>0</v>
      </c>
      <c r="K5383" s="100">
        <v>0</v>
      </c>
      <c r="L5383" s="101">
        <v>0</v>
      </c>
      <c r="M5383" s="62"/>
    </row>
    <row r="5384" spans="1:13" x14ac:dyDescent="0.3">
      <c r="A5384" s="62"/>
      <c r="B5384" s="6">
        <v>0</v>
      </c>
      <c r="C5384" s="7"/>
      <c r="D5384" s="3">
        <v>0</v>
      </c>
      <c r="E5384" s="4"/>
      <c r="F5384" s="5">
        <v>0</v>
      </c>
      <c r="G5384" s="26">
        <v>0</v>
      </c>
      <c r="H5384" s="89">
        <v>0</v>
      </c>
      <c r="I5384" s="99"/>
      <c r="J5384" s="61">
        <v>0</v>
      </c>
      <c r="K5384" s="100">
        <v>0</v>
      </c>
      <c r="L5384" s="101">
        <v>0</v>
      </c>
      <c r="M5384" s="62"/>
    </row>
    <row r="5385" spans="1:13" x14ac:dyDescent="0.3">
      <c r="A5385" s="62"/>
      <c r="B5385" s="6">
        <v>0</v>
      </c>
      <c r="C5385" s="7"/>
      <c r="D5385" s="3">
        <v>0</v>
      </c>
      <c r="E5385" s="4"/>
      <c r="F5385" s="5">
        <v>0</v>
      </c>
      <c r="G5385" s="26">
        <v>0</v>
      </c>
      <c r="H5385" s="89">
        <v>0</v>
      </c>
      <c r="I5385" s="99"/>
      <c r="J5385" s="61">
        <v>0</v>
      </c>
      <c r="K5385" s="100">
        <v>0</v>
      </c>
      <c r="L5385" s="101">
        <v>0</v>
      </c>
      <c r="M5385" s="62"/>
    </row>
    <row r="5386" spans="1:13" x14ac:dyDescent="0.3">
      <c r="A5386" s="62"/>
      <c r="B5386" s="6">
        <v>0</v>
      </c>
      <c r="C5386" s="7"/>
      <c r="D5386" s="3">
        <v>0</v>
      </c>
      <c r="E5386" s="4"/>
      <c r="F5386" s="5">
        <v>0</v>
      </c>
      <c r="G5386" s="26">
        <v>0</v>
      </c>
      <c r="H5386" s="89">
        <v>0</v>
      </c>
      <c r="I5386" s="99"/>
      <c r="J5386" s="61">
        <v>0</v>
      </c>
      <c r="K5386" s="100">
        <v>0</v>
      </c>
      <c r="L5386" s="101">
        <v>0</v>
      </c>
      <c r="M5386" s="62"/>
    </row>
    <row r="5387" spans="1:13" x14ac:dyDescent="0.3">
      <c r="A5387" s="62"/>
      <c r="B5387" s="6">
        <v>0</v>
      </c>
      <c r="C5387" s="7"/>
      <c r="D5387" s="3">
        <v>0</v>
      </c>
      <c r="E5387" s="4"/>
      <c r="F5387" s="5">
        <v>0</v>
      </c>
      <c r="G5387" s="26">
        <v>0</v>
      </c>
      <c r="H5387" s="89">
        <v>0</v>
      </c>
      <c r="I5387" s="99"/>
      <c r="J5387" s="61">
        <v>0</v>
      </c>
      <c r="K5387" s="100">
        <v>0</v>
      </c>
      <c r="L5387" s="101">
        <v>0</v>
      </c>
      <c r="M5387" s="62"/>
    </row>
    <row r="5388" spans="1:13" x14ac:dyDescent="0.3">
      <c r="A5388" s="62"/>
      <c r="B5388" s="6">
        <v>0</v>
      </c>
      <c r="C5388" s="7"/>
      <c r="D5388" s="3">
        <v>0</v>
      </c>
      <c r="E5388" s="4"/>
      <c r="F5388" s="5">
        <v>0</v>
      </c>
      <c r="G5388" s="26">
        <v>0</v>
      </c>
      <c r="H5388" s="89">
        <v>0</v>
      </c>
      <c r="I5388" s="99"/>
      <c r="J5388" s="61">
        <v>0</v>
      </c>
      <c r="K5388" s="100">
        <v>0</v>
      </c>
      <c r="L5388" s="101">
        <v>0</v>
      </c>
      <c r="M5388" s="62"/>
    </row>
    <row r="5389" spans="1:13" x14ac:dyDescent="0.3">
      <c r="A5389" s="62"/>
      <c r="B5389" s="6">
        <v>0</v>
      </c>
      <c r="C5389" s="7"/>
      <c r="D5389" s="3">
        <v>0</v>
      </c>
      <c r="E5389" s="4"/>
      <c r="F5389" s="5">
        <v>0</v>
      </c>
      <c r="G5389" s="26">
        <v>0</v>
      </c>
      <c r="H5389" s="89">
        <v>0</v>
      </c>
      <c r="I5389" s="99"/>
      <c r="J5389" s="61">
        <v>0</v>
      </c>
      <c r="K5389" s="100">
        <v>0</v>
      </c>
      <c r="L5389" s="101">
        <v>0</v>
      </c>
      <c r="M5389" s="62"/>
    </row>
    <row r="5390" spans="1:13" x14ac:dyDescent="0.3">
      <c r="A5390" s="62"/>
      <c r="B5390" s="6">
        <v>0</v>
      </c>
      <c r="C5390" s="7"/>
      <c r="D5390" s="3">
        <v>0</v>
      </c>
      <c r="E5390" s="4"/>
      <c r="F5390" s="5">
        <v>0</v>
      </c>
      <c r="G5390" s="26">
        <v>0</v>
      </c>
      <c r="H5390" s="89">
        <v>0</v>
      </c>
      <c r="I5390" s="99"/>
      <c r="J5390" s="61">
        <v>0</v>
      </c>
      <c r="K5390" s="100">
        <v>0</v>
      </c>
      <c r="L5390" s="101">
        <v>0</v>
      </c>
      <c r="M5390" s="62"/>
    </row>
    <row r="5391" spans="1:13" x14ac:dyDescent="0.3">
      <c r="A5391" s="62"/>
      <c r="B5391" s="6">
        <v>0</v>
      </c>
      <c r="C5391" s="7"/>
      <c r="D5391" s="3">
        <v>0</v>
      </c>
      <c r="E5391" s="4"/>
      <c r="F5391" s="5">
        <v>0</v>
      </c>
      <c r="G5391" s="26">
        <v>0</v>
      </c>
      <c r="H5391" s="89">
        <v>0</v>
      </c>
      <c r="I5391" s="99"/>
      <c r="J5391" s="61">
        <v>0</v>
      </c>
      <c r="K5391" s="100">
        <v>0</v>
      </c>
      <c r="L5391" s="101">
        <v>0</v>
      </c>
      <c r="M5391" s="62"/>
    </row>
    <row r="5392" spans="1:13" x14ac:dyDescent="0.3">
      <c r="A5392" s="62"/>
      <c r="B5392" s="6">
        <v>0</v>
      </c>
      <c r="C5392" s="7"/>
      <c r="D5392" s="3">
        <v>0</v>
      </c>
      <c r="E5392" s="4"/>
      <c r="F5392" s="5">
        <v>0</v>
      </c>
      <c r="G5392" s="26">
        <v>0</v>
      </c>
      <c r="H5392" s="89">
        <v>0</v>
      </c>
      <c r="I5392" s="99"/>
      <c r="J5392" s="61">
        <v>0</v>
      </c>
      <c r="K5392" s="100">
        <v>0</v>
      </c>
      <c r="L5392" s="101">
        <v>0</v>
      </c>
      <c r="M5392" s="62"/>
    </row>
    <row r="5393" spans="1:13" x14ac:dyDescent="0.3">
      <c r="A5393" s="62"/>
      <c r="B5393" s="58" t="s">
        <v>62</v>
      </c>
      <c r="C5393" s="46"/>
      <c r="D5393" s="37"/>
      <c r="E5393" s="38"/>
      <c r="F5393" s="39"/>
      <c r="G5393" s="193">
        <v>455</v>
      </c>
      <c r="H5393" s="106" t="s">
        <v>62</v>
      </c>
      <c r="I5393" s="103"/>
      <c r="J5393" s="85"/>
      <c r="K5393" s="104" t="s">
        <v>156</v>
      </c>
      <c r="L5393" s="95">
        <v>0.99482690011937924</v>
      </c>
      <c r="M5393" s="62"/>
    </row>
    <row r="5394" spans="1:13" x14ac:dyDescent="0.3">
      <c r="A5394" s="62"/>
      <c r="B5394" s="194" t="s">
        <v>63</v>
      </c>
      <c r="C5394" s="195"/>
      <c r="D5394" s="196"/>
      <c r="E5394" s="197"/>
      <c r="F5394" s="155"/>
      <c r="G5394" s="197"/>
      <c r="H5394" s="115"/>
      <c r="I5394" s="202"/>
      <c r="J5394" s="203"/>
      <c r="K5394" s="178"/>
      <c r="L5394" s="204">
        <v>0</v>
      </c>
      <c r="M5394" s="62"/>
    </row>
    <row r="5395" spans="1:13" ht="28.8" x14ac:dyDescent="0.3">
      <c r="A5395" s="62"/>
      <c r="B5395" s="53" t="s">
        <v>53</v>
      </c>
      <c r="C5395" s="210"/>
      <c r="D5395" s="211" t="s">
        <v>0</v>
      </c>
      <c r="E5395" s="201" t="s">
        <v>1</v>
      </c>
      <c r="F5395" s="156" t="s">
        <v>61</v>
      </c>
      <c r="G5395" s="188" t="s">
        <v>56</v>
      </c>
      <c r="H5395" s="111" t="s">
        <v>158</v>
      </c>
      <c r="I5395" s="112" t="s">
        <v>159</v>
      </c>
      <c r="J5395" s="112" t="s">
        <v>160</v>
      </c>
      <c r="K5395" s="113" t="s">
        <v>161</v>
      </c>
      <c r="L5395" s="114" t="s">
        <v>162</v>
      </c>
      <c r="M5395" s="62"/>
    </row>
    <row r="5396" spans="1:13" x14ac:dyDescent="0.3">
      <c r="A5396" s="62"/>
      <c r="B5396" s="6">
        <v>0</v>
      </c>
      <c r="C5396" s="7"/>
      <c r="D5396" s="3">
        <v>0</v>
      </c>
      <c r="E5396" s="26"/>
      <c r="F5396" s="5">
        <v>0</v>
      </c>
      <c r="G5396" s="191">
        <v>0</v>
      </c>
      <c r="H5396" s="170">
        <v>0</v>
      </c>
      <c r="I5396" s="171"/>
      <c r="J5396" s="192">
        <v>0</v>
      </c>
      <c r="K5396" s="172">
        <v>0</v>
      </c>
      <c r="L5396" s="173">
        <v>0</v>
      </c>
      <c r="M5396" s="62"/>
    </row>
    <row r="5397" spans="1:13" x14ac:dyDescent="0.3">
      <c r="A5397" s="62"/>
      <c r="B5397" s="6">
        <v>0</v>
      </c>
      <c r="C5397" s="7"/>
      <c r="D5397" s="3">
        <v>0</v>
      </c>
      <c r="E5397" s="26"/>
      <c r="F5397" s="5">
        <v>0</v>
      </c>
      <c r="G5397" s="26">
        <v>0</v>
      </c>
      <c r="H5397" s="89">
        <v>0</v>
      </c>
      <c r="I5397" s="99"/>
      <c r="J5397" s="61">
        <v>0</v>
      </c>
      <c r="K5397" s="100">
        <v>0</v>
      </c>
      <c r="L5397" s="101">
        <v>0</v>
      </c>
      <c r="M5397" s="62"/>
    </row>
    <row r="5398" spans="1:13" x14ac:dyDescent="0.3">
      <c r="A5398" s="62"/>
      <c r="B5398" s="6">
        <v>0</v>
      </c>
      <c r="C5398" s="7"/>
      <c r="D5398" s="3">
        <v>0</v>
      </c>
      <c r="E5398" s="26"/>
      <c r="F5398" s="5">
        <v>0</v>
      </c>
      <c r="G5398" s="26">
        <v>0</v>
      </c>
      <c r="H5398" s="89">
        <v>0</v>
      </c>
      <c r="I5398" s="99"/>
      <c r="J5398" s="61">
        <v>0</v>
      </c>
      <c r="K5398" s="100">
        <v>0</v>
      </c>
      <c r="L5398" s="101">
        <v>0</v>
      </c>
      <c r="M5398" s="62"/>
    </row>
    <row r="5399" spans="1:13" x14ac:dyDescent="0.3">
      <c r="A5399" s="62"/>
      <c r="B5399" s="6">
        <v>0</v>
      </c>
      <c r="C5399" s="7"/>
      <c r="D5399" s="3">
        <v>0</v>
      </c>
      <c r="E5399" s="26"/>
      <c r="F5399" s="5">
        <v>0</v>
      </c>
      <c r="G5399" s="26">
        <v>0</v>
      </c>
      <c r="H5399" s="89">
        <v>0</v>
      </c>
      <c r="I5399" s="99"/>
      <c r="J5399" s="61">
        <v>0</v>
      </c>
      <c r="K5399" s="100">
        <v>0</v>
      </c>
      <c r="L5399" s="101">
        <v>0</v>
      </c>
      <c r="M5399" s="62"/>
    </row>
    <row r="5400" spans="1:13" x14ac:dyDescent="0.3">
      <c r="A5400" s="62"/>
      <c r="B5400" s="6">
        <v>0</v>
      </c>
      <c r="C5400" s="7"/>
      <c r="D5400" s="3">
        <v>0</v>
      </c>
      <c r="E5400" s="26"/>
      <c r="F5400" s="5">
        <v>0</v>
      </c>
      <c r="G5400" s="26">
        <v>0</v>
      </c>
      <c r="H5400" s="89">
        <v>0</v>
      </c>
      <c r="I5400" s="99"/>
      <c r="J5400" s="61">
        <v>0</v>
      </c>
      <c r="K5400" s="100">
        <v>0</v>
      </c>
      <c r="L5400" s="101">
        <v>0</v>
      </c>
      <c r="M5400" s="62"/>
    </row>
    <row r="5401" spans="1:13" ht="15" thickBot="1" x14ac:dyDescent="0.35">
      <c r="A5401" s="62"/>
      <c r="B5401" s="59" t="s">
        <v>64</v>
      </c>
      <c r="C5401" s="42"/>
      <c r="D5401" s="43"/>
      <c r="E5401" s="44"/>
      <c r="F5401" s="45"/>
      <c r="G5401" s="191">
        <v>0</v>
      </c>
      <c r="H5401" s="106" t="s">
        <v>64</v>
      </c>
      <c r="I5401" s="103"/>
      <c r="J5401" s="85"/>
      <c r="K5401" s="104" t="s">
        <v>156</v>
      </c>
      <c r="L5401" s="95">
        <v>0</v>
      </c>
      <c r="M5401" s="62"/>
    </row>
    <row r="5402" spans="1:13" x14ac:dyDescent="0.3">
      <c r="A5402" s="62"/>
      <c r="B5402" s="64"/>
      <c r="C5402" s="68"/>
      <c r="D5402" s="69" t="s">
        <v>65</v>
      </c>
      <c r="E5402" s="70"/>
      <c r="F5402" s="71"/>
      <c r="G5402" s="88">
        <v>457.36599999999999</v>
      </c>
      <c r="H5402" s="179"/>
      <c r="I5402" s="212"/>
      <c r="J5402" s="213"/>
      <c r="K5402" s="214"/>
      <c r="L5402" s="180"/>
      <c r="M5402" s="62"/>
    </row>
    <row r="5403" spans="1:13" x14ac:dyDescent="0.3">
      <c r="A5403" s="62"/>
      <c r="B5403" s="63"/>
      <c r="C5403" s="68"/>
      <c r="D5403" s="72" t="s">
        <v>7</v>
      </c>
      <c r="E5403" s="215"/>
      <c r="F5403" s="181">
        <v>0.1</v>
      </c>
      <c r="G5403" s="215">
        <v>45.737000000000002</v>
      </c>
      <c r="H5403" s="120"/>
      <c r="I5403" s="124"/>
      <c r="J5403" s="141"/>
      <c r="K5403" s="125"/>
      <c r="L5403" s="119"/>
      <c r="M5403" s="62"/>
    </row>
    <row r="5404" spans="1:13" x14ac:dyDescent="0.3">
      <c r="A5404" s="62"/>
      <c r="B5404" s="63"/>
      <c r="C5404" s="68"/>
      <c r="D5404" s="72" t="s">
        <v>8</v>
      </c>
      <c r="E5404" s="215"/>
      <c r="F5404" s="181">
        <v>0.1</v>
      </c>
      <c r="G5404" s="215">
        <v>45.737000000000002</v>
      </c>
      <c r="H5404" s="120"/>
      <c r="I5404" s="124"/>
      <c r="J5404" s="141"/>
      <c r="K5404" s="125"/>
      <c r="L5404" s="119"/>
      <c r="M5404" s="62"/>
    </row>
    <row r="5405" spans="1:13" x14ac:dyDescent="0.3">
      <c r="A5405" s="62"/>
      <c r="B5405" s="63" t="s">
        <v>66</v>
      </c>
      <c r="C5405" s="68"/>
      <c r="D5405" s="75" t="s">
        <v>67</v>
      </c>
      <c r="E5405" s="76"/>
      <c r="F5405" s="71"/>
      <c r="G5405" s="76">
        <v>548.84</v>
      </c>
      <c r="H5405" s="120"/>
      <c r="I5405" s="124"/>
      <c r="J5405" s="141"/>
      <c r="K5405" s="125"/>
      <c r="L5405" s="119"/>
      <c r="M5405" s="62"/>
    </row>
    <row r="5406" spans="1:13" ht="15" thickBot="1" x14ac:dyDescent="0.35">
      <c r="A5406" s="62"/>
      <c r="B5406" s="63"/>
      <c r="C5406" s="68"/>
      <c r="D5406" s="77" t="s">
        <v>68</v>
      </c>
      <c r="E5406" s="78"/>
      <c r="F5406" s="79"/>
      <c r="G5406" s="78">
        <v>548.84</v>
      </c>
      <c r="H5406" s="134">
        <v>1</v>
      </c>
      <c r="I5406" s="126"/>
      <c r="J5406" s="142"/>
      <c r="K5406" s="127"/>
      <c r="L5406" s="135">
        <v>0.99922731466702819</v>
      </c>
      <c r="M5406" s="62"/>
    </row>
    <row r="5407" spans="1:13" x14ac:dyDescent="0.3">
      <c r="A5407" s="62"/>
      <c r="B5407" s="63"/>
      <c r="C5407" s="68"/>
      <c r="D5407" s="80"/>
      <c r="E5407" s="67"/>
      <c r="F5407" s="65"/>
      <c r="G5407" s="67"/>
      <c r="H5407" s="47"/>
      <c r="I5407" s="47"/>
      <c r="J5407" s="60"/>
      <c r="K5407" s="47"/>
      <c r="L5407" s="47"/>
      <c r="M5407" s="62"/>
    </row>
    <row r="5408" spans="1:13" x14ac:dyDescent="0.3">
      <c r="A5408" s="62"/>
      <c r="B5408" s="63"/>
      <c r="C5408" s="68"/>
      <c r="D5408" s="80"/>
      <c r="E5408" s="67"/>
      <c r="F5408" s="65"/>
      <c r="G5408" s="67"/>
      <c r="H5408" s="47"/>
      <c r="I5408" s="47"/>
      <c r="J5408" s="60"/>
      <c r="K5408" s="47"/>
      <c r="L5408" s="47"/>
      <c r="M5408" s="62"/>
    </row>
    <row r="5409" spans="1:13" x14ac:dyDescent="0.3">
      <c r="A5409" s="62"/>
      <c r="B5409" s="63"/>
      <c r="C5409" s="68"/>
      <c r="D5409" s="80"/>
      <c r="E5409" s="67"/>
      <c r="F5409" s="65"/>
      <c r="G5409" s="67"/>
      <c r="H5409" s="47"/>
      <c r="I5409" s="47"/>
      <c r="J5409" s="60"/>
      <c r="K5409" s="47"/>
      <c r="L5409" s="47"/>
      <c r="M5409" s="62"/>
    </row>
    <row r="5410" spans="1:13" x14ac:dyDescent="0.3">
      <c r="A5410" s="62"/>
      <c r="B5410" s="136" t="s">
        <v>1808</v>
      </c>
      <c r="C5410" s="81"/>
      <c r="D5410" s="80"/>
      <c r="E5410" s="67"/>
      <c r="F5410" s="82"/>
      <c r="G5410" s="82"/>
      <c r="H5410" s="47"/>
      <c r="I5410" s="47"/>
      <c r="J5410" s="60"/>
      <c r="K5410" s="47"/>
      <c r="L5410" s="47"/>
      <c r="M5410" s="62"/>
    </row>
    <row r="5411" spans="1:13" x14ac:dyDescent="0.3">
      <c r="A5411" s="62"/>
      <c r="B5411" s="216" t="s">
        <v>6</v>
      </c>
      <c r="C5411" s="217"/>
      <c r="D5411" s="80"/>
      <c r="E5411" s="67"/>
      <c r="F5411" s="62"/>
      <c r="G5411" s="62"/>
      <c r="H5411" s="47"/>
      <c r="I5411" s="47"/>
      <c r="J5411" s="60"/>
      <c r="K5411" s="47"/>
      <c r="L5411" s="47"/>
      <c r="M5411" s="62"/>
    </row>
  </sheetData>
  <mergeCells count="246">
    <mergeCell ref="D3:F3"/>
    <mergeCell ref="B5:L5"/>
    <mergeCell ref="H10:L10"/>
    <mergeCell ref="D69:F69"/>
    <mergeCell ref="B71:L71"/>
    <mergeCell ref="H76:L76"/>
    <mergeCell ref="D267:F267"/>
    <mergeCell ref="B269:L269"/>
    <mergeCell ref="H274:L274"/>
    <mergeCell ref="D333:F333"/>
    <mergeCell ref="B335:L335"/>
    <mergeCell ref="H340:L340"/>
    <mergeCell ref="D135:F135"/>
    <mergeCell ref="B137:L137"/>
    <mergeCell ref="H142:L142"/>
    <mergeCell ref="D201:F201"/>
    <mergeCell ref="B203:L203"/>
    <mergeCell ref="H208:L208"/>
    <mergeCell ref="D531:F531"/>
    <mergeCell ref="B533:L533"/>
    <mergeCell ref="H538:L538"/>
    <mergeCell ref="D597:F597"/>
    <mergeCell ref="B599:L599"/>
    <mergeCell ref="H604:L604"/>
    <mergeCell ref="D399:F399"/>
    <mergeCell ref="B401:L401"/>
    <mergeCell ref="H406:L406"/>
    <mergeCell ref="D465:F465"/>
    <mergeCell ref="B467:L467"/>
    <mergeCell ref="H472:L472"/>
    <mergeCell ref="D795:F795"/>
    <mergeCell ref="B797:L797"/>
    <mergeCell ref="H802:L802"/>
    <mergeCell ref="D861:F861"/>
    <mergeCell ref="B863:L863"/>
    <mergeCell ref="H868:L868"/>
    <mergeCell ref="D663:F663"/>
    <mergeCell ref="B665:L665"/>
    <mergeCell ref="H670:L670"/>
    <mergeCell ref="D729:F729"/>
    <mergeCell ref="B731:L731"/>
    <mergeCell ref="H736:L736"/>
    <mergeCell ref="D1059:F1059"/>
    <mergeCell ref="B1061:L1061"/>
    <mergeCell ref="H1066:L1066"/>
    <mergeCell ref="D1125:F1125"/>
    <mergeCell ref="B1127:L1127"/>
    <mergeCell ref="H1132:L1132"/>
    <mergeCell ref="D927:F927"/>
    <mergeCell ref="B929:L929"/>
    <mergeCell ref="H934:L934"/>
    <mergeCell ref="D993:F993"/>
    <mergeCell ref="B995:L995"/>
    <mergeCell ref="H1000:L1000"/>
    <mergeCell ref="D1323:F1323"/>
    <mergeCell ref="B1325:L1325"/>
    <mergeCell ref="H1330:L1330"/>
    <mergeCell ref="D1389:F1389"/>
    <mergeCell ref="B1391:L1391"/>
    <mergeCell ref="H1396:L1396"/>
    <mergeCell ref="D1191:F1191"/>
    <mergeCell ref="B1193:L1193"/>
    <mergeCell ref="H1198:L1198"/>
    <mergeCell ref="D1257:F1257"/>
    <mergeCell ref="B1259:L1259"/>
    <mergeCell ref="H1264:L1264"/>
    <mergeCell ref="D1587:F1587"/>
    <mergeCell ref="B1589:L1589"/>
    <mergeCell ref="H1594:L1594"/>
    <mergeCell ref="D1653:F1653"/>
    <mergeCell ref="B1655:L1655"/>
    <mergeCell ref="H1660:L1660"/>
    <mergeCell ref="D1455:F1455"/>
    <mergeCell ref="B1457:L1457"/>
    <mergeCell ref="H1462:L1462"/>
    <mergeCell ref="D1521:F1521"/>
    <mergeCell ref="B1523:L1523"/>
    <mergeCell ref="H1528:L1528"/>
    <mergeCell ref="D1851:F1851"/>
    <mergeCell ref="B1853:L1853"/>
    <mergeCell ref="H1858:L1858"/>
    <mergeCell ref="D1917:F1917"/>
    <mergeCell ref="B1919:L1919"/>
    <mergeCell ref="H1924:L1924"/>
    <mergeCell ref="D1719:F1719"/>
    <mergeCell ref="B1721:L1721"/>
    <mergeCell ref="H1726:L1726"/>
    <mergeCell ref="D1785:F1785"/>
    <mergeCell ref="B1787:L1787"/>
    <mergeCell ref="H1792:L1792"/>
    <mergeCell ref="D2115:F2115"/>
    <mergeCell ref="B2117:L2117"/>
    <mergeCell ref="H2122:L2122"/>
    <mergeCell ref="D2181:F2181"/>
    <mergeCell ref="B2183:L2183"/>
    <mergeCell ref="H2188:L2188"/>
    <mergeCell ref="D1983:F1983"/>
    <mergeCell ref="B1985:L1985"/>
    <mergeCell ref="H1990:L1990"/>
    <mergeCell ref="D2049:F2049"/>
    <mergeCell ref="B2051:L2051"/>
    <mergeCell ref="H2056:L2056"/>
    <mergeCell ref="D2379:F2379"/>
    <mergeCell ref="B2381:L2381"/>
    <mergeCell ref="H2386:L2386"/>
    <mergeCell ref="D2445:F2445"/>
    <mergeCell ref="B2447:L2447"/>
    <mergeCell ref="H2452:L2452"/>
    <mergeCell ref="D2247:F2247"/>
    <mergeCell ref="B2249:L2249"/>
    <mergeCell ref="H2254:L2254"/>
    <mergeCell ref="D2313:F2313"/>
    <mergeCell ref="B2315:L2315"/>
    <mergeCell ref="H2320:L2320"/>
    <mergeCell ref="D2643:F2643"/>
    <mergeCell ref="B2645:L2645"/>
    <mergeCell ref="H2650:L2650"/>
    <mergeCell ref="D2709:F2709"/>
    <mergeCell ref="B2711:L2711"/>
    <mergeCell ref="H2716:L2716"/>
    <mergeCell ref="D2511:F2511"/>
    <mergeCell ref="B2513:L2513"/>
    <mergeCell ref="H2518:L2518"/>
    <mergeCell ref="D2577:F2577"/>
    <mergeCell ref="B2579:L2579"/>
    <mergeCell ref="H2584:L2584"/>
    <mergeCell ref="D2907:F2907"/>
    <mergeCell ref="B2909:L2909"/>
    <mergeCell ref="H2914:L2914"/>
    <mergeCell ref="D2973:F2973"/>
    <mergeCell ref="B2975:L2975"/>
    <mergeCell ref="H2980:L2980"/>
    <mergeCell ref="D2775:F2775"/>
    <mergeCell ref="B2777:L2777"/>
    <mergeCell ref="H2782:L2782"/>
    <mergeCell ref="D2841:F2841"/>
    <mergeCell ref="B2843:L2843"/>
    <mergeCell ref="H2848:L2848"/>
    <mergeCell ref="D3171:F3171"/>
    <mergeCell ref="B3173:L3173"/>
    <mergeCell ref="H3178:L3178"/>
    <mergeCell ref="D3237:F3237"/>
    <mergeCell ref="B3239:L3239"/>
    <mergeCell ref="H3244:L3244"/>
    <mergeCell ref="D3039:F3039"/>
    <mergeCell ref="B3041:L3041"/>
    <mergeCell ref="H3046:L3046"/>
    <mergeCell ref="D3105:F3105"/>
    <mergeCell ref="B3107:L3107"/>
    <mergeCell ref="H3112:L3112"/>
    <mergeCell ref="D3435:F3435"/>
    <mergeCell ref="B3437:L3437"/>
    <mergeCell ref="H3442:L3442"/>
    <mergeCell ref="D3501:F3501"/>
    <mergeCell ref="B3503:L3503"/>
    <mergeCell ref="H3508:L3508"/>
    <mergeCell ref="D3303:F3303"/>
    <mergeCell ref="B3305:L3305"/>
    <mergeCell ref="H3310:L3310"/>
    <mergeCell ref="D3369:F3369"/>
    <mergeCell ref="B3371:L3371"/>
    <mergeCell ref="H3376:L3376"/>
    <mergeCell ref="D3699:F3699"/>
    <mergeCell ref="B3701:L3701"/>
    <mergeCell ref="H3706:L3706"/>
    <mergeCell ref="D3765:F3765"/>
    <mergeCell ref="B3767:L3767"/>
    <mergeCell ref="H3772:L3772"/>
    <mergeCell ref="D3567:F3567"/>
    <mergeCell ref="B3569:L3569"/>
    <mergeCell ref="H3574:L3574"/>
    <mergeCell ref="D3633:F3633"/>
    <mergeCell ref="B3635:L3635"/>
    <mergeCell ref="H3640:L3640"/>
    <mergeCell ref="D3963:F3963"/>
    <mergeCell ref="B3965:L3965"/>
    <mergeCell ref="H3970:L3970"/>
    <mergeCell ref="D4029:F4029"/>
    <mergeCell ref="B4031:L4031"/>
    <mergeCell ref="H4036:L4036"/>
    <mergeCell ref="D3831:F3831"/>
    <mergeCell ref="B3833:L3833"/>
    <mergeCell ref="H3838:L3838"/>
    <mergeCell ref="D3897:F3897"/>
    <mergeCell ref="B3899:L3899"/>
    <mergeCell ref="H3904:L3904"/>
    <mergeCell ref="D4227:F4227"/>
    <mergeCell ref="B4229:L4229"/>
    <mergeCell ref="H4234:L4234"/>
    <mergeCell ref="D4293:F4293"/>
    <mergeCell ref="B4295:L4295"/>
    <mergeCell ref="H4300:L4300"/>
    <mergeCell ref="D4095:F4095"/>
    <mergeCell ref="B4097:L4097"/>
    <mergeCell ref="H4102:L4102"/>
    <mergeCell ref="D4161:F4161"/>
    <mergeCell ref="B4163:L4163"/>
    <mergeCell ref="H4168:L4168"/>
    <mergeCell ref="D4491:F4491"/>
    <mergeCell ref="B4493:L4493"/>
    <mergeCell ref="H4498:L4498"/>
    <mergeCell ref="D4557:F4557"/>
    <mergeCell ref="B4559:L4559"/>
    <mergeCell ref="H4564:L4564"/>
    <mergeCell ref="D4359:F4359"/>
    <mergeCell ref="B4361:L4361"/>
    <mergeCell ref="H4366:L4366"/>
    <mergeCell ref="D4425:F4425"/>
    <mergeCell ref="B4427:L4427"/>
    <mergeCell ref="H4432:L4432"/>
    <mergeCell ref="D4755:F4755"/>
    <mergeCell ref="B4757:L4757"/>
    <mergeCell ref="H4762:L4762"/>
    <mergeCell ref="D4821:F4821"/>
    <mergeCell ref="B4823:L4823"/>
    <mergeCell ref="H4828:L4828"/>
    <mergeCell ref="D4623:F4623"/>
    <mergeCell ref="B4625:L4625"/>
    <mergeCell ref="H4630:L4630"/>
    <mergeCell ref="D4689:F4689"/>
    <mergeCell ref="B4691:L4691"/>
    <mergeCell ref="H4696:L4696"/>
    <mergeCell ref="D5019:F5019"/>
    <mergeCell ref="B5021:L5021"/>
    <mergeCell ref="H5026:L5026"/>
    <mergeCell ref="D5085:F5085"/>
    <mergeCell ref="B5087:L5087"/>
    <mergeCell ref="H5092:L5092"/>
    <mergeCell ref="D4887:F4887"/>
    <mergeCell ref="B4889:L4889"/>
    <mergeCell ref="H4894:L4894"/>
    <mergeCell ref="D4953:F4953"/>
    <mergeCell ref="B4955:L4955"/>
    <mergeCell ref="H4960:L4960"/>
    <mergeCell ref="D5283:F5283"/>
    <mergeCell ref="B5285:L5285"/>
    <mergeCell ref="H5290:L5290"/>
    <mergeCell ref="D5349:F5349"/>
    <mergeCell ref="B5351:L5351"/>
    <mergeCell ref="H5356:L5356"/>
    <mergeCell ref="D5151:F5151"/>
    <mergeCell ref="B5153:L5153"/>
    <mergeCell ref="H5158:L5158"/>
    <mergeCell ref="D5217:F5217"/>
    <mergeCell ref="B5219:L5219"/>
    <mergeCell ref="H5224:L5224"/>
  </mergeCells>
  <pageMargins left="0.7" right="0.7" top="0.75" bottom="0.75" header="0.3" footer="0.3"/>
  <pageSetup scale="43" orientation="portrait" r:id="rId1"/>
  <rowBreaks count="81" manualBreakCount="81">
    <brk id="65" min="1" max="11" man="1"/>
    <brk id="131" min="1" max="11" man="1"/>
    <brk id="197" min="1" max="11" man="1"/>
    <brk id="263" min="1" max="11" man="1"/>
    <brk id="329" min="1" max="11" man="1"/>
    <brk id="395" min="1" max="11" man="1"/>
    <brk id="461" min="1" max="11" man="1"/>
    <brk id="527" min="1" max="11" man="1"/>
    <brk id="593" min="1" max="11" man="1"/>
    <brk id="659" min="1" max="11" man="1"/>
    <brk id="725" min="1" max="11" man="1"/>
    <brk id="791" min="1" max="11" man="1"/>
    <brk id="857" min="1" max="11" man="1"/>
    <brk id="923" min="1" max="11" man="1"/>
    <brk id="989" min="1" max="11" man="1"/>
    <brk id="1055" min="1" max="11" man="1"/>
    <brk id="1121" min="1" max="11" man="1"/>
    <brk id="1187" min="1" max="11" man="1"/>
    <brk id="1253" min="1" max="11" man="1"/>
    <brk id="1319" min="1" max="11" man="1"/>
    <brk id="1385" min="1" max="11" man="1"/>
    <brk id="1451" min="1" max="11" man="1"/>
    <brk id="1517" min="1" max="11" man="1"/>
    <brk id="1583" min="1" max="11" man="1"/>
    <brk id="1649" min="1" max="11" man="1"/>
    <brk id="1715" min="1" max="11" man="1"/>
    <brk id="1781" min="1" max="11" man="1"/>
    <brk id="1847" min="1" max="11" man="1"/>
    <brk id="1913" min="1" max="11" man="1"/>
    <brk id="1979" min="1" max="11" man="1"/>
    <brk id="2045" min="1" max="11" man="1"/>
    <brk id="2111" min="1" max="11" man="1"/>
    <brk id="2177" min="1" max="11" man="1"/>
    <brk id="2243" min="1" max="11" man="1"/>
    <brk id="2309" min="1" max="11" man="1"/>
    <brk id="2375" min="1" max="11" man="1"/>
    <brk id="2441" min="1" max="11" man="1"/>
    <brk id="2507" min="1" max="11" man="1"/>
    <brk id="2573" min="1" max="11" man="1"/>
    <brk id="2639" min="1" max="11" man="1"/>
    <brk id="2705" min="1" max="11" man="1"/>
    <brk id="2771" min="1" max="11" man="1"/>
    <brk id="2837" min="1" max="11" man="1"/>
    <brk id="2903" min="1" max="11" man="1"/>
    <brk id="2969" min="1" max="11" man="1"/>
    <brk id="3035" min="1" max="11" man="1"/>
    <brk id="3101" min="1" max="11" man="1"/>
    <brk id="3167" min="1" max="11" man="1"/>
    <brk id="3233" min="1" max="11" man="1"/>
    <brk id="3299" min="1" max="11" man="1"/>
    <brk id="3365" min="1" max="11" man="1"/>
    <brk id="3431" min="1" max="11" man="1"/>
    <brk id="3497" min="1" max="11" man="1"/>
    <brk id="3563" min="1" max="11" man="1"/>
    <brk id="3629" min="1" max="11" man="1"/>
    <brk id="3695" min="1" max="11" man="1"/>
    <brk id="3761" min="1" max="11" man="1"/>
    <brk id="3827" min="1" max="11" man="1"/>
    <brk id="3893" min="1" max="11" man="1"/>
    <brk id="3959" min="1" max="11" man="1"/>
    <brk id="4025" min="1" max="11" man="1"/>
    <brk id="4091" min="1" max="11" man="1"/>
    <brk id="4157" min="1" max="11" man="1"/>
    <brk id="4223" min="1" max="11" man="1"/>
    <brk id="4289" min="1" max="11" man="1"/>
    <brk id="4355" min="1" max="11" man="1"/>
    <brk id="4421" min="1" max="11" man="1"/>
    <brk id="4487" min="1" max="11" man="1"/>
    <brk id="4553" min="1" max="11" man="1"/>
    <brk id="4619" min="1" max="11" man="1"/>
    <brk id="4685" min="1" max="11" man="1"/>
    <brk id="4751" min="1" max="11" man="1"/>
    <brk id="4817" min="1" max="11" man="1"/>
    <brk id="4883" min="1" max="11" man="1"/>
    <brk id="4949" min="1" max="11" man="1"/>
    <brk id="5015" min="1" max="11" man="1"/>
    <brk id="5081" min="1" max="11" man="1"/>
    <brk id="5147" min="1" max="11" man="1"/>
    <brk id="5213" min="1" max="11" man="1"/>
    <brk id="5279" min="1" max="11" man="1"/>
    <brk id="5345" min="1" max="11" man="1"/>
  </rowBreaks>
  <colBreaks count="1" manualBreakCount="1">
    <brk id="12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E8229-99C6-447B-87E0-17811ED8E3C0}">
  <dimension ref="A1:N2278"/>
  <sheetViews>
    <sheetView showZeros="0" tabSelected="1" view="pageBreakPreview" topLeftCell="A2217" zoomScale="60" zoomScaleNormal="100" workbookViewId="0">
      <selection activeCell="D14" sqref="D14"/>
    </sheetView>
  </sheetViews>
  <sheetFormatPr baseColWidth="10" defaultColWidth="11.44140625" defaultRowHeight="14.4" x14ac:dyDescent="0.3"/>
  <cols>
    <col min="1" max="1" width="9.88671875" customWidth="1"/>
    <col min="2" max="2" width="32.88671875" bestFit="1" customWidth="1"/>
    <col min="5" max="5" width="19.33203125" customWidth="1"/>
    <col min="6" max="6" width="17.109375" bestFit="1" customWidth="1"/>
    <col min="7" max="7" width="11.5546875" customWidth="1"/>
    <col min="8" max="8" width="12.5546875" customWidth="1"/>
    <col min="9" max="9" width="0" hidden="1" customWidth="1"/>
    <col min="14" max="14" width="8.109375" hidden="1" customWidth="1"/>
    <col min="15" max="15" width="11.44140625" customWidth="1"/>
  </cols>
  <sheetData>
    <row r="1" spans="2:12" s="583" customFormat="1" ht="13.2" x14ac:dyDescent="0.3"/>
    <row r="2" spans="2:12" s="583" customFormat="1" ht="13.2" x14ac:dyDescent="0.3">
      <c r="J2" s="584"/>
    </row>
    <row r="3" spans="2:12" s="583" customFormat="1" ht="35.25" customHeight="1" x14ac:dyDescent="0.3">
      <c r="B3" s="710" t="s">
        <v>1809</v>
      </c>
      <c r="C3" s="710"/>
      <c r="D3" s="710"/>
      <c r="E3" s="710"/>
      <c r="F3" s="710"/>
      <c r="G3" s="710"/>
      <c r="H3" s="710"/>
      <c r="I3" s="710"/>
      <c r="J3" s="710"/>
      <c r="K3" s="710"/>
      <c r="L3" s="710"/>
    </row>
    <row r="4" spans="2:12" s="583" customFormat="1" ht="13.2" x14ac:dyDescent="0.3">
      <c r="B4" s="185"/>
      <c r="C4" s="537"/>
      <c r="D4" s="538"/>
      <c r="E4" s="585"/>
      <c r="F4" s="585"/>
      <c r="G4" s="585"/>
      <c r="J4" s="584"/>
    </row>
    <row r="5" spans="2:12" s="583" customFormat="1" ht="13.2" x14ac:dyDescent="0.3">
      <c r="B5" s="586" t="s">
        <v>1222</v>
      </c>
      <c r="C5" s="62" t="s">
        <v>1223</v>
      </c>
      <c r="D5" s="62"/>
      <c r="E5" s="62"/>
      <c r="F5" s="587"/>
      <c r="G5" s="588"/>
      <c r="J5" s="584"/>
    </row>
    <row r="6" spans="2:12" s="583" customFormat="1" ht="13.2" x14ac:dyDescent="0.3">
      <c r="B6" s="63" t="s">
        <v>1224</v>
      </c>
      <c r="C6" s="182" t="s">
        <v>1686</v>
      </c>
      <c r="D6" s="589"/>
      <c r="E6" s="590"/>
      <c r="F6" s="587"/>
      <c r="G6" s="588"/>
      <c r="J6" s="584"/>
    </row>
    <row r="7" spans="2:12" s="583" customFormat="1" ht="13.2" x14ac:dyDescent="0.3">
      <c r="B7" s="63"/>
      <c r="C7" s="9"/>
      <c r="D7" s="10"/>
      <c r="E7" s="11"/>
      <c r="F7" s="12"/>
      <c r="G7" s="13"/>
      <c r="J7" s="584"/>
    </row>
    <row r="8" spans="2:12" s="583" customFormat="1" ht="13.2" x14ac:dyDescent="0.3">
      <c r="B8" s="48" t="s">
        <v>1687</v>
      </c>
      <c r="D8" s="10"/>
      <c r="E8" s="11"/>
      <c r="F8" s="11"/>
      <c r="G8" s="11"/>
      <c r="J8" s="584"/>
    </row>
    <row r="9" spans="2:12" s="583" customFormat="1" ht="13.2" x14ac:dyDescent="0.3">
      <c r="B9" s="64" t="s">
        <v>49</v>
      </c>
      <c r="C9" s="62" t="s">
        <v>687</v>
      </c>
      <c r="D9" s="62"/>
      <c r="E9" s="62"/>
      <c r="F9" s="65" t="s">
        <v>50</v>
      </c>
      <c r="G9" s="66" t="s">
        <v>191</v>
      </c>
      <c r="J9" s="584"/>
    </row>
    <row r="10" spans="2:12" s="583" customFormat="1" ht="13.8" thickBot="1" x14ac:dyDescent="0.35">
      <c r="B10" s="64" t="s">
        <v>51</v>
      </c>
      <c r="C10" s="727" t="s">
        <v>1688</v>
      </c>
      <c r="D10" s="727"/>
      <c r="E10" s="727"/>
      <c r="F10" s="727"/>
      <c r="G10" s="727"/>
      <c r="H10" s="727"/>
      <c r="I10" s="727"/>
      <c r="J10" s="727"/>
      <c r="K10" s="727"/>
    </row>
    <row r="11" spans="2:12" s="583" customFormat="1" ht="13.8" thickTop="1" x14ac:dyDescent="0.3">
      <c r="B11" s="49" t="s">
        <v>52</v>
      </c>
      <c r="C11" s="14"/>
      <c r="D11" s="15"/>
      <c r="E11" s="16"/>
      <c r="F11" s="17"/>
      <c r="G11" s="591"/>
      <c r="H11" s="728" t="s">
        <v>164</v>
      </c>
      <c r="I11" s="729"/>
      <c r="J11" s="729"/>
      <c r="K11" s="729"/>
      <c r="L11" s="730"/>
    </row>
    <row r="12" spans="2:12" s="583" customFormat="1" ht="52.8" x14ac:dyDescent="0.3">
      <c r="B12" s="53" t="s">
        <v>75</v>
      </c>
      <c r="C12" s="592" t="s">
        <v>1</v>
      </c>
      <c r="D12" s="211" t="s">
        <v>54</v>
      </c>
      <c r="E12" s="201" t="s">
        <v>23</v>
      </c>
      <c r="F12" s="201" t="s">
        <v>55</v>
      </c>
      <c r="G12" s="593" t="s">
        <v>56</v>
      </c>
      <c r="H12" s="594" t="s">
        <v>158</v>
      </c>
      <c r="I12" s="595" t="s">
        <v>159</v>
      </c>
      <c r="J12" s="595" t="s">
        <v>160</v>
      </c>
      <c r="K12" s="595" t="s">
        <v>161</v>
      </c>
      <c r="L12" s="596" t="s">
        <v>162</v>
      </c>
    </row>
    <row r="13" spans="2:12" s="583" customFormat="1" ht="13.2" x14ac:dyDescent="0.3">
      <c r="B13" s="597"/>
      <c r="C13" s="25"/>
      <c r="D13" s="3"/>
      <c r="E13" s="26">
        <v>0</v>
      </c>
      <c r="F13" s="27"/>
      <c r="G13" s="598">
        <v>0</v>
      </c>
      <c r="H13" s="599">
        <v>0</v>
      </c>
      <c r="I13" s="600" t="s">
        <v>1226</v>
      </c>
      <c r="J13" s="61"/>
      <c r="K13" s="100"/>
      <c r="L13" s="601">
        <v>0</v>
      </c>
    </row>
    <row r="14" spans="2:12" s="583" customFormat="1" ht="13.2" x14ac:dyDescent="0.3">
      <c r="B14" s="6">
        <v>0</v>
      </c>
      <c r="C14" s="25"/>
      <c r="D14" s="3">
        <v>0</v>
      </c>
      <c r="E14" s="26">
        <v>0</v>
      </c>
      <c r="F14" s="27"/>
      <c r="G14" s="598">
        <v>0</v>
      </c>
      <c r="H14" s="599">
        <v>0</v>
      </c>
      <c r="I14" s="600" t="s">
        <v>1227</v>
      </c>
      <c r="J14" s="61">
        <v>0</v>
      </c>
      <c r="K14" s="100">
        <v>0</v>
      </c>
      <c r="L14" s="601">
        <v>0</v>
      </c>
    </row>
    <row r="15" spans="2:12" s="583" customFormat="1" ht="13.2" x14ac:dyDescent="0.3">
      <c r="B15" s="6">
        <v>0</v>
      </c>
      <c r="C15" s="25"/>
      <c r="D15" s="3">
        <v>0</v>
      </c>
      <c r="E15" s="26">
        <v>0</v>
      </c>
      <c r="F15" s="27"/>
      <c r="G15" s="598">
        <v>0</v>
      </c>
      <c r="H15" s="599">
        <v>0</v>
      </c>
      <c r="I15" s="600" t="s">
        <v>1228</v>
      </c>
      <c r="J15" s="61">
        <v>0</v>
      </c>
      <c r="K15" s="100">
        <v>0</v>
      </c>
      <c r="L15" s="601">
        <v>0</v>
      </c>
    </row>
    <row r="16" spans="2:12" s="583" customFormat="1" ht="13.2" x14ac:dyDescent="0.3">
      <c r="B16" s="6">
        <v>0</v>
      </c>
      <c r="C16" s="25"/>
      <c r="D16" s="3">
        <v>0</v>
      </c>
      <c r="E16" s="26">
        <v>0</v>
      </c>
      <c r="F16" s="27"/>
      <c r="G16" s="598">
        <v>0</v>
      </c>
      <c r="H16" s="599">
        <v>0</v>
      </c>
      <c r="I16" s="600" t="s">
        <v>1229</v>
      </c>
      <c r="J16" s="61">
        <v>0</v>
      </c>
      <c r="K16" s="100">
        <v>0</v>
      </c>
      <c r="L16" s="601">
        <v>0</v>
      </c>
    </row>
    <row r="17" spans="2:13" s="583" customFormat="1" ht="13.2" x14ac:dyDescent="0.3">
      <c r="B17" s="6">
        <v>0</v>
      </c>
      <c r="C17" s="25"/>
      <c r="D17" s="3">
        <v>0</v>
      </c>
      <c r="E17" s="26">
        <v>0</v>
      </c>
      <c r="F17" s="27"/>
      <c r="G17" s="598">
        <v>0</v>
      </c>
      <c r="H17" s="599">
        <v>0</v>
      </c>
      <c r="I17" s="600" t="s">
        <v>1230</v>
      </c>
      <c r="J17" s="61">
        <v>0</v>
      </c>
      <c r="K17" s="100">
        <v>0</v>
      </c>
      <c r="L17" s="601">
        <v>0</v>
      </c>
    </row>
    <row r="18" spans="2:13" s="583" customFormat="1" x14ac:dyDescent="0.3">
      <c r="B18" s="6" t="s">
        <v>73</v>
      </c>
      <c r="C18" s="25"/>
      <c r="D18" s="3">
        <v>0</v>
      </c>
      <c r="E18" s="26">
        <v>0</v>
      </c>
      <c r="F18" s="27"/>
      <c r="G18" s="598">
        <v>3.6829999999999998</v>
      </c>
      <c r="H18" s="599">
        <v>2.3602347546009517E-3</v>
      </c>
      <c r="I18" s="600" t="s">
        <v>1231</v>
      </c>
      <c r="J18" s="61" t="s">
        <v>165</v>
      </c>
      <c r="K18" s="100">
        <v>0.4</v>
      </c>
      <c r="L18" s="101">
        <v>9.4409390184038071E-4</v>
      </c>
      <c r="M18" s="62"/>
    </row>
    <row r="19" spans="2:13" s="583" customFormat="1" ht="13.2" x14ac:dyDescent="0.3">
      <c r="B19" s="6" t="s">
        <v>57</v>
      </c>
      <c r="C19" s="25"/>
      <c r="D19" s="28"/>
      <c r="E19" s="26"/>
      <c r="F19" s="27"/>
      <c r="G19" s="602">
        <v>3.6829999999999998</v>
      </c>
      <c r="H19" s="102" t="s">
        <v>57</v>
      </c>
      <c r="I19" s="603" t="s">
        <v>156</v>
      </c>
      <c r="J19" s="604"/>
      <c r="K19" s="223" t="s">
        <v>156</v>
      </c>
      <c r="L19" s="605">
        <v>9.4409390184038071E-4</v>
      </c>
    </row>
    <row r="20" spans="2:13" s="583" customFormat="1" ht="13.2" x14ac:dyDescent="0.3">
      <c r="B20" s="194" t="s">
        <v>22</v>
      </c>
      <c r="C20" s="195"/>
      <c r="D20" s="196"/>
      <c r="E20" s="197"/>
      <c r="F20" s="155"/>
      <c r="G20" s="606"/>
      <c r="H20" s="607"/>
      <c r="I20" s="608"/>
      <c r="J20" s="609"/>
      <c r="K20" s="610"/>
      <c r="L20" s="611"/>
    </row>
    <row r="21" spans="2:13" s="583" customFormat="1" ht="52.8" x14ac:dyDescent="0.3">
      <c r="B21" s="198" t="s">
        <v>1689</v>
      </c>
      <c r="C21" s="199" t="s">
        <v>1</v>
      </c>
      <c r="D21" s="612" t="s">
        <v>59</v>
      </c>
      <c r="E21" s="613" t="s">
        <v>23</v>
      </c>
      <c r="F21" s="156" t="s">
        <v>55</v>
      </c>
      <c r="G21" s="614" t="s">
        <v>56</v>
      </c>
      <c r="H21" s="594" t="s">
        <v>158</v>
      </c>
      <c r="I21" s="595" t="s">
        <v>159</v>
      </c>
      <c r="J21" s="595" t="s">
        <v>160</v>
      </c>
      <c r="K21" s="615" t="s">
        <v>161</v>
      </c>
      <c r="L21" s="596" t="s">
        <v>162</v>
      </c>
    </row>
    <row r="22" spans="2:13" s="583" customFormat="1" x14ac:dyDescent="0.3">
      <c r="B22" s="8" t="s">
        <v>152</v>
      </c>
      <c r="C22" s="616">
        <v>1</v>
      </c>
      <c r="D22" s="3">
        <v>4.55</v>
      </c>
      <c r="E22" s="26">
        <v>4.55</v>
      </c>
      <c r="F22" s="3">
        <v>0.1</v>
      </c>
      <c r="G22" s="598">
        <v>0.45500000000000002</v>
      </c>
      <c r="H22" s="617">
        <v>2.9158479862705214E-4</v>
      </c>
      <c r="I22" s="618" t="s">
        <v>1232</v>
      </c>
      <c r="J22" s="137" t="s">
        <v>163</v>
      </c>
      <c r="K22" s="93">
        <v>1</v>
      </c>
      <c r="L22" s="98">
        <v>2.9158479862705214E-4</v>
      </c>
    </row>
    <row r="23" spans="2:13" s="583" customFormat="1" x14ac:dyDescent="0.3">
      <c r="B23" s="8" t="s">
        <v>1058</v>
      </c>
      <c r="C23" s="616">
        <v>1</v>
      </c>
      <c r="D23" s="3">
        <v>4.0999999999999996</v>
      </c>
      <c r="E23" s="26">
        <v>4.0999999999999996</v>
      </c>
      <c r="F23" s="3">
        <v>6</v>
      </c>
      <c r="G23" s="598">
        <v>24.599999999999998</v>
      </c>
      <c r="H23" s="599">
        <v>1.5764804497198862E-2</v>
      </c>
      <c r="I23" s="600" t="s">
        <v>1232</v>
      </c>
      <c r="J23" s="61" t="s">
        <v>163</v>
      </c>
      <c r="K23" s="100">
        <v>1</v>
      </c>
      <c r="L23" s="101">
        <v>1.5764804497198862E-2</v>
      </c>
    </row>
    <row r="24" spans="2:13" s="583" customFormat="1" x14ac:dyDescent="0.3">
      <c r="B24" s="8" t="s">
        <v>24</v>
      </c>
      <c r="C24" s="616">
        <v>2</v>
      </c>
      <c r="D24" s="3">
        <v>4.05</v>
      </c>
      <c r="E24" s="26">
        <v>8.1</v>
      </c>
      <c r="F24" s="3">
        <v>6</v>
      </c>
      <c r="G24" s="598">
        <v>48.599999999999994</v>
      </c>
      <c r="H24" s="599">
        <v>3.1145101567636772E-2</v>
      </c>
      <c r="I24" s="600" t="s">
        <v>1226</v>
      </c>
      <c r="J24" s="61" t="s">
        <v>163</v>
      </c>
      <c r="K24" s="100">
        <v>1</v>
      </c>
      <c r="L24" s="101">
        <v>3.1145101567636772E-2</v>
      </c>
    </row>
    <row r="25" spans="2:13" s="583" customFormat="1" ht="13.2" x14ac:dyDescent="0.3">
      <c r="B25" s="6"/>
      <c r="C25" s="25"/>
      <c r="D25" s="3">
        <v>0</v>
      </c>
      <c r="E25" s="26"/>
      <c r="F25" s="3">
        <v>0</v>
      </c>
      <c r="G25" s="598"/>
      <c r="H25" s="599">
        <v>0</v>
      </c>
      <c r="I25" s="600"/>
      <c r="J25" s="61"/>
      <c r="K25" s="100"/>
      <c r="L25" s="601">
        <v>0</v>
      </c>
    </row>
    <row r="26" spans="2:13" s="583" customFormat="1" ht="13.2" x14ac:dyDescent="0.3">
      <c r="B26" s="6"/>
      <c r="C26" s="25"/>
      <c r="D26" s="3"/>
      <c r="E26" s="26"/>
      <c r="F26" s="26"/>
      <c r="G26" s="598"/>
      <c r="H26" s="599">
        <v>0</v>
      </c>
      <c r="I26" s="600"/>
      <c r="J26" s="61">
        <v>0</v>
      </c>
      <c r="K26" s="100">
        <v>0</v>
      </c>
      <c r="L26" s="601">
        <v>0</v>
      </c>
    </row>
    <row r="27" spans="2:13" s="583" customFormat="1" ht="13.2" x14ac:dyDescent="0.3">
      <c r="B27" s="6">
        <v>0</v>
      </c>
      <c r="C27" s="25"/>
      <c r="D27" s="3">
        <v>0</v>
      </c>
      <c r="E27" s="26">
        <v>0</v>
      </c>
      <c r="F27" s="26"/>
      <c r="G27" s="598">
        <v>0</v>
      </c>
      <c r="H27" s="599">
        <v>0</v>
      </c>
      <c r="I27" s="600"/>
      <c r="J27" s="61">
        <v>0</v>
      </c>
      <c r="K27" s="100">
        <v>0</v>
      </c>
      <c r="L27" s="601">
        <v>0</v>
      </c>
    </row>
    <row r="28" spans="2:13" s="583" customFormat="1" ht="13.2" x14ac:dyDescent="0.3">
      <c r="B28" s="6">
        <v>0</v>
      </c>
      <c r="C28" s="25"/>
      <c r="D28" s="3">
        <v>0</v>
      </c>
      <c r="E28" s="26">
        <v>0</v>
      </c>
      <c r="F28" s="27"/>
      <c r="G28" s="598">
        <v>0</v>
      </c>
      <c r="H28" s="599">
        <v>0</v>
      </c>
      <c r="I28" s="600"/>
      <c r="J28" s="61">
        <v>0</v>
      </c>
      <c r="K28" s="100">
        <v>0</v>
      </c>
      <c r="L28" s="601">
        <v>0</v>
      </c>
    </row>
    <row r="29" spans="2:13" s="583" customFormat="1" ht="13.2" x14ac:dyDescent="0.3">
      <c r="B29" s="6">
        <v>0</v>
      </c>
      <c r="C29" s="25"/>
      <c r="D29" s="3">
        <v>0</v>
      </c>
      <c r="E29" s="26">
        <v>0</v>
      </c>
      <c r="F29" s="27"/>
      <c r="G29" s="598">
        <v>0</v>
      </c>
      <c r="H29" s="599">
        <v>0</v>
      </c>
      <c r="I29" s="600"/>
      <c r="J29" s="61">
        <v>0</v>
      </c>
      <c r="K29" s="100">
        <v>0</v>
      </c>
      <c r="L29" s="601">
        <v>0</v>
      </c>
    </row>
    <row r="30" spans="2:13" s="583" customFormat="1" ht="13.2" x14ac:dyDescent="0.3">
      <c r="B30" s="6">
        <v>0</v>
      </c>
      <c r="C30" s="25"/>
      <c r="D30" s="3">
        <v>0</v>
      </c>
      <c r="E30" s="26">
        <v>0</v>
      </c>
      <c r="F30" s="27"/>
      <c r="G30" s="598">
        <v>0</v>
      </c>
      <c r="H30" s="599">
        <v>0</v>
      </c>
      <c r="I30" s="600"/>
      <c r="J30" s="61">
        <v>0</v>
      </c>
      <c r="K30" s="100">
        <v>0</v>
      </c>
      <c r="L30" s="601">
        <v>0</v>
      </c>
    </row>
    <row r="31" spans="2:13" s="583" customFormat="1" ht="13.2" x14ac:dyDescent="0.3">
      <c r="B31" s="6" t="s">
        <v>60</v>
      </c>
      <c r="C31" s="25"/>
      <c r="D31" s="28"/>
      <c r="E31" s="26"/>
      <c r="F31" s="27"/>
      <c r="G31" s="193">
        <v>73.654999999999987</v>
      </c>
      <c r="H31" s="102" t="s">
        <v>60</v>
      </c>
      <c r="I31" s="603" t="s">
        <v>156</v>
      </c>
      <c r="J31" s="604"/>
      <c r="K31" s="223" t="s">
        <v>156</v>
      </c>
      <c r="L31" s="620">
        <v>4.7201490863462689E-2</v>
      </c>
    </row>
    <row r="32" spans="2:13" s="583" customFormat="1" ht="13.2" x14ac:dyDescent="0.3">
      <c r="B32" s="194" t="s">
        <v>38</v>
      </c>
      <c r="C32" s="195"/>
      <c r="D32" s="196"/>
      <c r="E32" s="621"/>
      <c r="F32" s="155"/>
      <c r="G32" s="622"/>
      <c r="H32" s="115"/>
      <c r="I32" s="202"/>
      <c r="J32" s="203"/>
      <c r="K32" s="178"/>
      <c r="L32" s="204"/>
    </row>
    <row r="33" spans="2:13" s="583" customFormat="1" ht="52.8" x14ac:dyDescent="0.3">
      <c r="B33" s="53" t="s">
        <v>75</v>
      </c>
      <c r="C33" s="195"/>
      <c r="D33" s="205" t="s">
        <v>0</v>
      </c>
      <c r="E33" s="206" t="s">
        <v>1</v>
      </c>
      <c r="F33" s="623" t="s">
        <v>61</v>
      </c>
      <c r="G33" s="624" t="s">
        <v>56</v>
      </c>
      <c r="H33" s="625" t="s">
        <v>158</v>
      </c>
      <c r="I33" s="626" t="s">
        <v>159</v>
      </c>
      <c r="J33" s="626" t="s">
        <v>160</v>
      </c>
      <c r="K33" s="627" t="s">
        <v>161</v>
      </c>
      <c r="L33" s="628" t="s">
        <v>162</v>
      </c>
    </row>
    <row r="34" spans="2:13" s="583" customFormat="1" ht="13.2" customHeight="1" x14ac:dyDescent="0.3">
      <c r="B34" s="146" t="s">
        <v>1690</v>
      </c>
      <c r="C34" s="29"/>
      <c r="D34" s="159" t="s">
        <v>5</v>
      </c>
      <c r="E34" s="153">
        <v>1</v>
      </c>
      <c r="F34" s="24">
        <v>1286.8</v>
      </c>
      <c r="G34" s="23">
        <v>1286.8</v>
      </c>
      <c r="H34" s="96">
        <v>0.82464026125997947</v>
      </c>
      <c r="I34" s="97"/>
      <c r="J34" s="137" t="s">
        <v>165</v>
      </c>
      <c r="K34" s="93">
        <v>0.4</v>
      </c>
      <c r="L34" s="98">
        <v>0.32985610450399183</v>
      </c>
      <c r="M34" s="62"/>
    </row>
    <row r="35" spans="2:13" s="583" customFormat="1" x14ac:dyDescent="0.3">
      <c r="B35" s="6" t="s">
        <v>1811</v>
      </c>
      <c r="C35" s="7"/>
      <c r="D35" s="159" t="s">
        <v>5</v>
      </c>
      <c r="E35" s="4">
        <v>8</v>
      </c>
      <c r="F35" s="5">
        <v>0.05</v>
      </c>
      <c r="G35" s="26">
        <v>0.4</v>
      </c>
      <c r="H35" s="89">
        <v>2.5633828450729858E-4</v>
      </c>
      <c r="I35" s="99"/>
      <c r="J35" s="61" t="s">
        <v>163</v>
      </c>
      <c r="K35" s="100">
        <v>1</v>
      </c>
      <c r="L35" s="101">
        <v>2.5633828450729858E-4</v>
      </c>
      <c r="M35" s="62"/>
    </row>
    <row r="36" spans="2:13" s="583" customFormat="1" x14ac:dyDescent="0.3">
      <c r="B36" s="6" t="s">
        <v>1810</v>
      </c>
      <c r="C36" s="7"/>
      <c r="D36" s="159" t="s">
        <v>5</v>
      </c>
      <c r="E36" s="4">
        <v>8</v>
      </c>
      <c r="F36" s="5">
        <v>0.15</v>
      </c>
      <c r="G36" s="26">
        <v>1.2</v>
      </c>
      <c r="H36" s="89">
        <v>7.6901485352189568E-4</v>
      </c>
      <c r="I36" s="99"/>
      <c r="J36" s="61" t="s">
        <v>163</v>
      </c>
      <c r="K36" s="100">
        <v>1</v>
      </c>
      <c r="L36" s="101">
        <v>7.6901485352189568E-4</v>
      </c>
    </row>
    <row r="37" spans="2:13" s="583" customFormat="1" x14ac:dyDescent="0.3">
      <c r="B37" s="6" t="s">
        <v>1691</v>
      </c>
      <c r="C37" s="7"/>
      <c r="D37" s="159" t="s">
        <v>5</v>
      </c>
      <c r="E37" s="4">
        <v>1</v>
      </c>
      <c r="F37" s="5">
        <v>85.5</v>
      </c>
      <c r="G37" s="26">
        <v>85.5</v>
      </c>
      <c r="H37" s="89">
        <v>5.4792308313435067E-2</v>
      </c>
      <c r="I37" s="99"/>
      <c r="J37" s="61" t="s">
        <v>1219</v>
      </c>
      <c r="K37" s="100">
        <v>0</v>
      </c>
      <c r="L37" s="101">
        <v>0</v>
      </c>
    </row>
    <row r="38" spans="2:13" s="583" customFormat="1" ht="26.4" x14ac:dyDescent="0.3">
      <c r="B38" s="6" t="s">
        <v>1692</v>
      </c>
      <c r="C38" s="630"/>
      <c r="D38" s="159" t="s">
        <v>5</v>
      </c>
      <c r="E38" s="4">
        <v>2</v>
      </c>
      <c r="F38" s="5">
        <v>45.6</v>
      </c>
      <c r="G38" s="598">
        <v>91.2</v>
      </c>
      <c r="H38" s="599">
        <v>5.8445128867664078E-2</v>
      </c>
      <c r="I38" s="600" t="s">
        <v>1229</v>
      </c>
      <c r="J38" s="61" t="s">
        <v>1219</v>
      </c>
      <c r="K38" s="100">
        <v>0</v>
      </c>
      <c r="L38" s="601">
        <v>0</v>
      </c>
    </row>
    <row r="39" spans="2:13" s="583" customFormat="1" ht="33" customHeight="1" x14ac:dyDescent="0.3">
      <c r="B39" s="718" t="s">
        <v>1693</v>
      </c>
      <c r="C39" s="719"/>
      <c r="D39" s="159" t="s">
        <v>5</v>
      </c>
      <c r="E39" s="4">
        <v>1</v>
      </c>
      <c r="F39" s="5">
        <v>18</v>
      </c>
      <c r="G39" s="598">
        <v>18</v>
      </c>
      <c r="H39" s="599">
        <v>1.1535222802828435E-2</v>
      </c>
      <c r="I39" s="600" t="s">
        <v>1230</v>
      </c>
      <c r="J39" s="61" t="s">
        <v>163</v>
      </c>
      <c r="K39" s="100">
        <v>1</v>
      </c>
      <c r="L39" s="601">
        <v>1.1535222802828435E-2</v>
      </c>
    </row>
    <row r="40" spans="2:13" s="583" customFormat="1" ht="13.2" x14ac:dyDescent="0.3">
      <c r="B40" s="718"/>
      <c r="C40" s="719"/>
      <c r="D40" s="159"/>
      <c r="E40" s="4"/>
      <c r="F40" s="5"/>
      <c r="G40" s="598">
        <v>0</v>
      </c>
      <c r="H40" s="599">
        <v>0</v>
      </c>
      <c r="I40" s="600" t="s">
        <v>1231</v>
      </c>
      <c r="J40" s="61"/>
      <c r="K40" s="100"/>
      <c r="L40" s="601">
        <v>0</v>
      </c>
    </row>
    <row r="41" spans="2:13" s="583" customFormat="1" ht="13.2" x14ac:dyDescent="0.3">
      <c r="B41" s="718"/>
      <c r="C41" s="719"/>
      <c r="D41" s="159"/>
      <c r="E41" s="4"/>
      <c r="F41" s="5"/>
      <c r="G41" s="598">
        <v>0</v>
      </c>
      <c r="H41" s="599">
        <v>0</v>
      </c>
      <c r="I41" s="600" t="s">
        <v>1237</v>
      </c>
      <c r="J41" s="61"/>
      <c r="K41" s="100"/>
      <c r="L41" s="601">
        <v>0</v>
      </c>
    </row>
    <row r="42" spans="2:13" s="583" customFormat="1" ht="13.2" x14ac:dyDescent="0.3">
      <c r="B42" s="6"/>
      <c r="C42" s="7"/>
      <c r="D42" s="159"/>
      <c r="E42" s="4"/>
      <c r="F42" s="5"/>
      <c r="G42" s="598">
        <v>0</v>
      </c>
      <c r="H42" s="599">
        <v>0</v>
      </c>
      <c r="I42" s="600" t="s">
        <v>1238</v>
      </c>
      <c r="J42" s="61"/>
      <c r="K42" s="100"/>
      <c r="L42" s="601">
        <v>0</v>
      </c>
    </row>
    <row r="43" spans="2:13" s="583" customFormat="1" ht="13.2" x14ac:dyDescent="0.3">
      <c r="B43" s="6"/>
      <c r="C43" s="7"/>
      <c r="D43" s="159"/>
      <c r="E43" s="4"/>
      <c r="F43" s="5"/>
      <c r="G43" s="598">
        <v>0</v>
      </c>
      <c r="H43" s="599">
        <v>0</v>
      </c>
      <c r="I43" s="600" t="s">
        <v>1232</v>
      </c>
      <c r="J43" s="61"/>
      <c r="K43" s="100"/>
      <c r="L43" s="601">
        <v>0</v>
      </c>
    </row>
    <row r="44" spans="2:13" s="583" customFormat="1" ht="13.2" x14ac:dyDescent="0.3">
      <c r="B44" s="6"/>
      <c r="C44" s="7"/>
      <c r="D44" s="159"/>
      <c r="E44" s="4"/>
      <c r="F44" s="5"/>
      <c r="G44" s="598">
        <v>0</v>
      </c>
      <c r="H44" s="599">
        <v>0</v>
      </c>
      <c r="I44" s="600" t="s">
        <v>1226</v>
      </c>
      <c r="J44" s="61"/>
      <c r="K44" s="100">
        <v>0</v>
      </c>
      <c r="L44" s="601">
        <v>0</v>
      </c>
    </row>
    <row r="45" spans="2:13" s="583" customFormat="1" ht="13.2" x14ac:dyDescent="0.3">
      <c r="B45" s="6">
        <v>0</v>
      </c>
      <c r="C45" s="7"/>
      <c r="D45" s="3">
        <v>0</v>
      </c>
      <c r="E45" s="4"/>
      <c r="F45" s="5"/>
      <c r="G45" s="598">
        <v>0</v>
      </c>
      <c r="H45" s="599">
        <v>0</v>
      </c>
      <c r="I45" s="600" t="s">
        <v>1227</v>
      </c>
      <c r="J45" s="61">
        <v>0</v>
      </c>
      <c r="K45" s="100">
        <v>0</v>
      </c>
      <c r="L45" s="601">
        <v>0</v>
      </c>
    </row>
    <row r="46" spans="2:13" s="583" customFormat="1" ht="13.2" x14ac:dyDescent="0.3">
      <c r="B46" s="6">
        <v>0</v>
      </c>
      <c r="C46" s="7"/>
      <c r="D46" s="3">
        <v>0</v>
      </c>
      <c r="E46" s="4"/>
      <c r="F46" s="5"/>
      <c r="G46" s="598">
        <v>0</v>
      </c>
      <c r="H46" s="599">
        <v>0</v>
      </c>
      <c r="I46" s="600" t="s">
        <v>1228</v>
      </c>
      <c r="J46" s="61">
        <v>0</v>
      </c>
      <c r="K46" s="100">
        <v>0</v>
      </c>
      <c r="L46" s="601">
        <v>0</v>
      </c>
    </row>
    <row r="47" spans="2:13" s="583" customFormat="1" ht="13.2" x14ac:dyDescent="0.3">
      <c r="B47" s="58" t="s">
        <v>62</v>
      </c>
      <c r="C47" s="46"/>
      <c r="D47" s="37"/>
      <c r="E47" s="38"/>
      <c r="F47" s="39"/>
      <c r="G47" s="193">
        <v>1483.1000000000001</v>
      </c>
      <c r="H47" s="102" t="s">
        <v>62</v>
      </c>
      <c r="I47" s="603" t="s">
        <v>156</v>
      </c>
      <c r="J47" s="604"/>
      <c r="K47" s="223" t="s">
        <v>156</v>
      </c>
      <c r="L47" s="620">
        <v>0.34241668044484941</v>
      </c>
    </row>
    <row r="48" spans="2:13" s="583" customFormat="1" ht="13.2" x14ac:dyDescent="0.3">
      <c r="B48" s="194" t="s">
        <v>63</v>
      </c>
      <c r="C48" s="195"/>
      <c r="D48" s="196"/>
      <c r="E48" s="197"/>
      <c r="F48" s="155"/>
      <c r="G48" s="622"/>
      <c r="H48" s="115"/>
      <c r="I48" s="202"/>
      <c r="J48" s="203"/>
      <c r="K48" s="178"/>
      <c r="L48" s="204">
        <v>0</v>
      </c>
    </row>
    <row r="49" spans="2:12" s="583" customFormat="1" ht="52.8" x14ac:dyDescent="0.3">
      <c r="B49" s="53" t="s">
        <v>75</v>
      </c>
      <c r="C49" s="210"/>
      <c r="D49" s="211" t="s">
        <v>0</v>
      </c>
      <c r="E49" s="201" t="s">
        <v>1</v>
      </c>
      <c r="F49" s="156" t="s">
        <v>61</v>
      </c>
      <c r="G49" s="624" t="s">
        <v>56</v>
      </c>
      <c r="H49" s="625" t="s">
        <v>158</v>
      </c>
      <c r="I49" s="626" t="s">
        <v>159</v>
      </c>
      <c r="J49" s="626" t="s">
        <v>160</v>
      </c>
      <c r="K49" s="627" t="s">
        <v>161</v>
      </c>
      <c r="L49" s="628" t="s">
        <v>162</v>
      </c>
    </row>
    <row r="50" spans="2:12" s="583" customFormat="1" ht="13.2" x14ac:dyDescent="0.3">
      <c r="B50" s="6">
        <v>0</v>
      </c>
      <c r="C50" s="7"/>
      <c r="D50" s="3">
        <v>0</v>
      </c>
      <c r="E50" s="26"/>
      <c r="F50" s="5"/>
      <c r="G50" s="629">
        <v>0</v>
      </c>
      <c r="H50" s="617">
        <v>0</v>
      </c>
      <c r="I50" s="618" t="s">
        <v>1232</v>
      </c>
      <c r="J50" s="192">
        <v>0</v>
      </c>
      <c r="K50" s="172">
        <v>0</v>
      </c>
      <c r="L50" s="619">
        <v>0</v>
      </c>
    </row>
    <row r="51" spans="2:12" s="583" customFormat="1" ht="13.2" x14ac:dyDescent="0.3">
      <c r="B51" s="6">
        <v>0</v>
      </c>
      <c r="C51" s="7"/>
      <c r="D51" s="3">
        <v>0</v>
      </c>
      <c r="E51" s="26"/>
      <c r="F51" s="5"/>
      <c r="G51" s="598">
        <v>0</v>
      </c>
      <c r="H51" s="599">
        <v>0</v>
      </c>
      <c r="I51" s="600" t="s">
        <v>1226</v>
      </c>
      <c r="J51" s="61">
        <v>0</v>
      </c>
      <c r="K51" s="100">
        <v>0</v>
      </c>
      <c r="L51" s="601">
        <v>0</v>
      </c>
    </row>
    <row r="52" spans="2:12" s="583" customFormat="1" ht="13.2" x14ac:dyDescent="0.3">
      <c r="B52" s="6">
        <v>0</v>
      </c>
      <c r="C52" s="7"/>
      <c r="D52" s="3">
        <v>0</v>
      </c>
      <c r="E52" s="26"/>
      <c r="F52" s="5"/>
      <c r="G52" s="598">
        <v>0</v>
      </c>
      <c r="H52" s="599">
        <v>0</v>
      </c>
      <c r="I52" s="600" t="s">
        <v>1227</v>
      </c>
      <c r="J52" s="61">
        <v>0</v>
      </c>
      <c r="K52" s="100">
        <v>0</v>
      </c>
      <c r="L52" s="601">
        <v>0</v>
      </c>
    </row>
    <row r="53" spans="2:12" s="583" customFormat="1" ht="13.2" x14ac:dyDescent="0.3">
      <c r="B53" s="6">
        <v>0</v>
      </c>
      <c r="C53" s="7"/>
      <c r="D53" s="3">
        <v>0</v>
      </c>
      <c r="E53" s="26"/>
      <c r="F53" s="5"/>
      <c r="G53" s="598">
        <v>0</v>
      </c>
      <c r="H53" s="599">
        <v>0</v>
      </c>
      <c r="I53" s="600" t="s">
        <v>1228</v>
      </c>
      <c r="J53" s="61">
        <v>0</v>
      </c>
      <c r="K53" s="100">
        <v>0</v>
      </c>
      <c r="L53" s="601">
        <v>0</v>
      </c>
    </row>
    <row r="54" spans="2:12" s="583" customFormat="1" ht="13.2" x14ac:dyDescent="0.3">
      <c r="B54" s="6">
        <v>0</v>
      </c>
      <c r="C54" s="7"/>
      <c r="D54" s="3">
        <v>0</v>
      </c>
      <c r="E54" s="26"/>
      <c r="F54" s="5"/>
      <c r="G54" s="598">
        <v>0</v>
      </c>
      <c r="H54" s="599">
        <v>0</v>
      </c>
      <c r="I54" s="600" t="s">
        <v>1229</v>
      </c>
      <c r="J54" s="61">
        <v>0</v>
      </c>
      <c r="K54" s="100">
        <v>0</v>
      </c>
      <c r="L54" s="601">
        <v>0</v>
      </c>
    </row>
    <row r="55" spans="2:12" s="583" customFormat="1" ht="13.8" thickBot="1" x14ac:dyDescent="0.35">
      <c r="B55" s="59" t="s">
        <v>64</v>
      </c>
      <c r="C55" s="42"/>
      <c r="D55" s="43"/>
      <c r="E55" s="44"/>
      <c r="F55" s="45"/>
      <c r="G55" s="191">
        <v>0</v>
      </c>
      <c r="H55" s="102" t="s">
        <v>64</v>
      </c>
      <c r="I55" s="603" t="s">
        <v>156</v>
      </c>
      <c r="J55" s="604"/>
      <c r="K55" s="223" t="s">
        <v>156</v>
      </c>
      <c r="L55" s="620">
        <v>0</v>
      </c>
    </row>
    <row r="56" spans="2:12" s="583" customFormat="1" ht="13.2" x14ac:dyDescent="0.3">
      <c r="B56" s="64"/>
      <c r="C56" s="68"/>
      <c r="D56" s="69" t="s">
        <v>65</v>
      </c>
      <c r="E56" s="70"/>
      <c r="F56" s="71"/>
      <c r="G56" s="88">
        <v>1560.4380000000001</v>
      </c>
      <c r="H56" s="631"/>
      <c r="I56" s="632"/>
      <c r="J56" s="633"/>
      <c r="K56" s="632"/>
      <c r="L56" s="634"/>
    </row>
    <row r="57" spans="2:12" s="583" customFormat="1" ht="13.2" x14ac:dyDescent="0.3">
      <c r="B57" s="63"/>
      <c r="C57" s="68"/>
      <c r="D57" s="72" t="s">
        <v>7</v>
      </c>
      <c r="E57" s="215"/>
      <c r="F57" s="181">
        <v>0.1</v>
      </c>
      <c r="G57" s="635">
        <v>156.04400000000001</v>
      </c>
      <c r="H57" s="636"/>
      <c r="I57" s="637"/>
      <c r="J57" s="638"/>
      <c r="K57" s="639"/>
      <c r="L57" s="640"/>
    </row>
    <row r="58" spans="2:12" s="583" customFormat="1" ht="13.2" x14ac:dyDescent="0.3">
      <c r="B58" s="63"/>
      <c r="C58" s="68"/>
      <c r="D58" s="72" t="s">
        <v>8</v>
      </c>
      <c r="E58" s="215"/>
      <c r="F58" s="181">
        <v>0.1</v>
      </c>
      <c r="G58" s="635">
        <v>156.04400000000001</v>
      </c>
      <c r="H58" s="636"/>
      <c r="I58" s="637"/>
      <c r="J58" s="638"/>
      <c r="K58" s="639"/>
      <c r="L58" s="640"/>
    </row>
    <row r="59" spans="2:12" s="583" customFormat="1" ht="13.2" x14ac:dyDescent="0.3">
      <c r="C59" s="68"/>
      <c r="D59" s="75" t="s">
        <v>67</v>
      </c>
      <c r="E59" s="76"/>
      <c r="F59" s="71"/>
      <c r="G59" s="641">
        <v>1872.5260000000001</v>
      </c>
      <c r="H59" s="636"/>
      <c r="I59" s="637"/>
      <c r="J59" s="638"/>
      <c r="K59" s="639"/>
      <c r="L59" s="640"/>
    </row>
    <row r="60" spans="2:12" s="583" customFormat="1" ht="13.8" thickBot="1" x14ac:dyDescent="0.35">
      <c r="B60" s="63" t="s">
        <v>66</v>
      </c>
      <c r="C60" s="68"/>
      <c r="D60" s="77" t="s">
        <v>68</v>
      </c>
      <c r="E60" s="78"/>
      <c r="F60" s="79"/>
      <c r="G60" s="642">
        <v>1872.53</v>
      </c>
      <c r="H60" s="643">
        <v>0.99999999999999989</v>
      </c>
      <c r="I60" s="644"/>
      <c r="J60" s="645"/>
      <c r="K60" s="646"/>
      <c r="L60" s="647">
        <v>0.39056226521015247</v>
      </c>
    </row>
    <row r="61" spans="2:12" s="583" customFormat="1" ht="13.2" x14ac:dyDescent="0.3">
      <c r="B61" s="63"/>
      <c r="C61" s="68"/>
      <c r="D61" s="80"/>
      <c r="E61" s="67"/>
      <c r="F61" s="65"/>
      <c r="G61" s="67"/>
      <c r="J61" s="584"/>
    </row>
    <row r="62" spans="2:12" s="583" customFormat="1" ht="13.2" x14ac:dyDescent="0.3">
      <c r="B62" s="63"/>
      <c r="C62" s="63"/>
      <c r="D62" s="80"/>
      <c r="E62" s="67"/>
      <c r="F62" s="65"/>
      <c r="G62" s="67"/>
      <c r="J62" s="584"/>
    </row>
    <row r="63" spans="2:12" s="583" customFormat="1" ht="13.2" x14ac:dyDescent="0.3">
      <c r="J63" s="584"/>
    </row>
    <row r="64" spans="2:12" s="583" customFormat="1" ht="13.2" x14ac:dyDescent="0.3">
      <c r="J64" s="584"/>
    </row>
    <row r="65" spans="2:13" s="583" customFormat="1" ht="13.2" x14ac:dyDescent="0.3">
      <c r="J65" s="584"/>
    </row>
    <row r="66" spans="2:13" s="583" customFormat="1" ht="13.2" x14ac:dyDescent="0.3">
      <c r="J66" s="584"/>
    </row>
    <row r="67" spans="2:13" s="583" customFormat="1" ht="13.2" x14ac:dyDescent="0.3">
      <c r="J67" s="584"/>
    </row>
    <row r="68" spans="2:13" s="583" customFormat="1" ht="34.5" customHeight="1" x14ac:dyDescent="0.3">
      <c r="B68" s="710" t="s">
        <v>1809</v>
      </c>
      <c r="C68" s="710"/>
      <c r="D68" s="710"/>
      <c r="E68" s="710"/>
      <c r="F68" s="710"/>
      <c r="G68" s="710"/>
      <c r="H68" s="710"/>
      <c r="I68" s="710"/>
      <c r="J68" s="710"/>
      <c r="K68" s="710"/>
      <c r="L68" s="710"/>
    </row>
    <row r="69" spans="2:13" s="583" customFormat="1" ht="13.2" x14ac:dyDescent="0.3">
      <c r="B69" s="185"/>
      <c r="C69" s="537"/>
      <c r="D69" s="538"/>
      <c r="E69" s="585"/>
      <c r="F69" s="585"/>
      <c r="G69" s="585"/>
      <c r="J69" s="584"/>
    </row>
    <row r="70" spans="2:13" s="583" customFormat="1" ht="13.2" x14ac:dyDescent="0.3">
      <c r="B70" s="586" t="s">
        <v>1222</v>
      </c>
      <c r="C70" s="62" t="s">
        <v>1223</v>
      </c>
      <c r="D70" s="62"/>
      <c r="E70" s="62"/>
      <c r="F70" s="587"/>
      <c r="G70" s="588"/>
      <c r="J70" s="584"/>
    </row>
    <row r="71" spans="2:13" s="583" customFormat="1" ht="13.2" x14ac:dyDescent="0.3">
      <c r="B71" s="63" t="s">
        <v>1224</v>
      </c>
      <c r="C71" s="182" t="s">
        <v>1686</v>
      </c>
      <c r="D71" s="589"/>
      <c r="E71" s="590"/>
      <c r="F71" s="587"/>
      <c r="G71" s="588"/>
      <c r="J71" s="584"/>
    </row>
    <row r="72" spans="2:13" s="583" customFormat="1" ht="13.2" x14ac:dyDescent="0.3">
      <c r="B72" s="63"/>
      <c r="C72" s="9"/>
      <c r="D72" s="10"/>
      <c r="E72" s="11"/>
      <c r="F72" s="12"/>
      <c r="G72" s="13"/>
      <c r="J72" s="584"/>
    </row>
    <row r="73" spans="2:13" s="583" customFormat="1" ht="13.2" x14ac:dyDescent="0.3">
      <c r="B73" s="48" t="s">
        <v>1687</v>
      </c>
      <c r="C73" s="9"/>
      <c r="D73" s="10"/>
      <c r="E73" s="11"/>
      <c r="F73" s="11"/>
      <c r="G73" s="11"/>
      <c r="J73" s="584"/>
    </row>
    <row r="74" spans="2:13" s="583" customFormat="1" ht="13.2" x14ac:dyDescent="0.3">
      <c r="B74" s="64" t="s">
        <v>49</v>
      </c>
      <c r="C74" s="62" t="s">
        <v>688</v>
      </c>
      <c r="D74" s="62"/>
      <c r="E74" s="62"/>
      <c r="F74" s="65" t="s">
        <v>50</v>
      </c>
      <c r="G74" s="66" t="s">
        <v>191</v>
      </c>
      <c r="J74" s="584"/>
    </row>
    <row r="75" spans="2:13" s="583" customFormat="1" ht="13.8" thickBot="1" x14ac:dyDescent="0.35">
      <c r="B75" s="64" t="s">
        <v>51</v>
      </c>
      <c r="C75" s="727" t="s">
        <v>1694</v>
      </c>
      <c r="D75" s="727"/>
      <c r="E75" s="727"/>
      <c r="F75" s="727"/>
      <c r="G75" s="727"/>
      <c r="H75" s="727"/>
      <c r="I75" s="727"/>
      <c r="J75" s="727"/>
    </row>
    <row r="76" spans="2:13" s="583" customFormat="1" ht="13.8" thickTop="1" x14ac:dyDescent="0.3">
      <c r="B76" s="49" t="s">
        <v>52</v>
      </c>
      <c r="C76" s="14"/>
      <c r="D76" s="15"/>
      <c r="E76" s="16"/>
      <c r="F76" s="17"/>
      <c r="G76" s="591"/>
      <c r="H76" s="728" t="s">
        <v>164</v>
      </c>
      <c r="I76" s="729"/>
      <c r="J76" s="729"/>
      <c r="K76" s="729"/>
      <c r="L76" s="730"/>
    </row>
    <row r="77" spans="2:13" s="583" customFormat="1" ht="52.8" x14ac:dyDescent="0.3">
      <c r="B77" s="53" t="s">
        <v>75</v>
      </c>
      <c r="C77" s="592" t="s">
        <v>1</v>
      </c>
      <c r="D77" s="211" t="s">
        <v>54</v>
      </c>
      <c r="E77" s="201" t="s">
        <v>23</v>
      </c>
      <c r="F77" s="201" t="s">
        <v>55</v>
      </c>
      <c r="G77" s="593" t="s">
        <v>56</v>
      </c>
      <c r="H77" s="594" t="s">
        <v>158</v>
      </c>
      <c r="I77" s="595" t="s">
        <v>159</v>
      </c>
      <c r="J77" s="595" t="s">
        <v>160</v>
      </c>
      <c r="K77" s="595" t="s">
        <v>161</v>
      </c>
      <c r="L77" s="596" t="s">
        <v>162</v>
      </c>
    </row>
    <row r="78" spans="2:13" s="583" customFormat="1" x14ac:dyDescent="0.3">
      <c r="B78" s="189" t="s">
        <v>1806</v>
      </c>
      <c r="C78" s="187">
        <v>1</v>
      </c>
      <c r="D78" s="190">
        <v>1.2</v>
      </c>
      <c r="E78" s="191">
        <v>1.2</v>
      </c>
      <c r="F78" s="154">
        <v>1</v>
      </c>
      <c r="G78" s="191">
        <v>1.2</v>
      </c>
      <c r="H78" s="170">
        <v>7.2187051086776053E-4</v>
      </c>
      <c r="I78" s="171"/>
      <c r="J78" s="192" t="s">
        <v>165</v>
      </c>
      <c r="K78" s="172">
        <v>0.4</v>
      </c>
      <c r="L78" s="173">
        <v>2.887482043471042E-4</v>
      </c>
      <c r="M78" s="62"/>
    </row>
    <row r="79" spans="2:13" s="583" customFormat="1" x14ac:dyDescent="0.3">
      <c r="B79" s="6">
        <v>0</v>
      </c>
      <c r="C79" s="25">
        <v>1</v>
      </c>
      <c r="D79" s="3">
        <v>0</v>
      </c>
      <c r="E79" s="26">
        <v>0</v>
      </c>
      <c r="F79" s="5">
        <v>2</v>
      </c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2:13" s="583" customFormat="1" x14ac:dyDescent="0.3">
      <c r="B80" s="6">
        <v>0</v>
      </c>
      <c r="C80" s="25">
        <v>1</v>
      </c>
      <c r="D80" s="3">
        <v>0</v>
      </c>
      <c r="E80" s="26">
        <v>0</v>
      </c>
      <c r="F80" s="5">
        <v>2</v>
      </c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2:13" s="583" customFormat="1" ht="13.2" x14ac:dyDescent="0.3">
      <c r="B81" s="6">
        <v>0</v>
      </c>
      <c r="C81" s="25"/>
      <c r="D81" s="3">
        <v>0</v>
      </c>
      <c r="E81" s="26">
        <v>0</v>
      </c>
      <c r="F81" s="27"/>
      <c r="G81" s="598">
        <v>0</v>
      </c>
      <c r="H81" s="599">
        <v>0</v>
      </c>
      <c r="I81" s="600" t="s">
        <v>1229</v>
      </c>
      <c r="J81" s="61">
        <v>0</v>
      </c>
      <c r="K81" s="100">
        <v>0</v>
      </c>
      <c r="L81" s="601">
        <v>0</v>
      </c>
    </row>
    <row r="82" spans="2:13" s="583" customFormat="1" ht="13.2" x14ac:dyDescent="0.3">
      <c r="B82" s="6">
        <v>0</v>
      </c>
      <c r="C82" s="25"/>
      <c r="D82" s="3">
        <v>0</v>
      </c>
      <c r="E82" s="26">
        <v>0</v>
      </c>
      <c r="F82" s="27"/>
      <c r="G82" s="598">
        <v>0</v>
      </c>
      <c r="H82" s="599">
        <v>0</v>
      </c>
      <c r="I82" s="600" t="s">
        <v>1230</v>
      </c>
      <c r="J82" s="61">
        <v>0</v>
      </c>
      <c r="K82" s="100">
        <v>0</v>
      </c>
      <c r="L82" s="601">
        <v>0</v>
      </c>
    </row>
    <row r="83" spans="2:13" s="583" customFormat="1" x14ac:dyDescent="0.3">
      <c r="B83" s="6" t="s">
        <v>73</v>
      </c>
      <c r="C83" s="25"/>
      <c r="D83" s="3">
        <v>0</v>
      </c>
      <c r="E83" s="26">
        <v>0</v>
      </c>
      <c r="F83" s="27"/>
      <c r="G83" s="598">
        <v>4.9029999999999996</v>
      </c>
      <c r="H83" s="599">
        <v>2.9494425956538583E-3</v>
      </c>
      <c r="I83" s="600" t="s">
        <v>1231</v>
      </c>
      <c r="J83" s="61" t="s">
        <v>165</v>
      </c>
      <c r="K83" s="100">
        <v>0.4</v>
      </c>
      <c r="L83" s="101">
        <v>1.1797770382615434E-3</v>
      </c>
      <c r="M83" s="62"/>
    </row>
    <row r="84" spans="2:13" s="583" customFormat="1" ht="13.2" x14ac:dyDescent="0.3">
      <c r="B84" s="6" t="s">
        <v>57</v>
      </c>
      <c r="C84" s="25"/>
      <c r="D84" s="28"/>
      <c r="E84" s="26"/>
      <c r="F84" s="27"/>
      <c r="G84" s="602">
        <v>6.1029999999999998</v>
      </c>
      <c r="H84" s="102" t="s">
        <v>57</v>
      </c>
      <c r="I84" s="603" t="s">
        <v>156</v>
      </c>
      <c r="J84" s="604"/>
      <c r="K84" s="223" t="s">
        <v>156</v>
      </c>
      <c r="L84" s="605">
        <v>1.4685252426086476E-3</v>
      </c>
    </row>
    <row r="85" spans="2:13" s="583" customFormat="1" ht="13.2" x14ac:dyDescent="0.3">
      <c r="B85" s="194" t="s">
        <v>22</v>
      </c>
      <c r="C85" s="195"/>
      <c r="D85" s="196"/>
      <c r="E85" s="197"/>
      <c r="F85" s="155"/>
      <c r="G85" s="606"/>
      <c r="H85" s="607"/>
      <c r="I85" s="608"/>
      <c r="J85" s="609"/>
      <c r="K85" s="610"/>
      <c r="L85" s="611"/>
    </row>
    <row r="86" spans="2:13" s="583" customFormat="1" ht="52.8" x14ac:dyDescent="0.3">
      <c r="B86" s="198" t="s">
        <v>1689</v>
      </c>
      <c r="C86" s="199" t="s">
        <v>1</v>
      </c>
      <c r="D86" s="612" t="s">
        <v>59</v>
      </c>
      <c r="E86" s="613" t="s">
        <v>23</v>
      </c>
      <c r="F86" s="156" t="s">
        <v>55</v>
      </c>
      <c r="G86" s="614" t="s">
        <v>56</v>
      </c>
      <c r="H86" s="594" t="s">
        <v>158</v>
      </c>
      <c r="I86" s="595" t="s">
        <v>159</v>
      </c>
      <c r="J86" s="595" t="s">
        <v>160</v>
      </c>
      <c r="K86" s="615" t="s">
        <v>161</v>
      </c>
      <c r="L86" s="596" t="s">
        <v>162</v>
      </c>
    </row>
    <row r="87" spans="2:13" s="583" customFormat="1" x14ac:dyDescent="0.3">
      <c r="B87" s="8" t="s">
        <v>152</v>
      </c>
      <c r="C87" s="616">
        <v>1</v>
      </c>
      <c r="D87" s="3">
        <v>4.55</v>
      </c>
      <c r="E87" s="26">
        <v>4.55</v>
      </c>
      <c r="F87" s="3">
        <v>0.1</v>
      </c>
      <c r="G87" s="598">
        <v>0.45500000000000002</v>
      </c>
      <c r="H87" s="617">
        <v>2.7370923537069257E-4</v>
      </c>
      <c r="I87" s="618" t="s">
        <v>1232</v>
      </c>
      <c r="J87" s="137" t="s">
        <v>163</v>
      </c>
      <c r="K87" s="93">
        <v>1</v>
      </c>
      <c r="L87" s="98">
        <v>2.7370923537069257E-4</v>
      </c>
    </row>
    <row r="88" spans="2:13" s="583" customFormat="1" x14ac:dyDescent="0.3">
      <c r="B88" s="8" t="s">
        <v>1058</v>
      </c>
      <c r="C88" s="616">
        <v>1</v>
      </c>
      <c r="D88" s="3">
        <v>4.0999999999999996</v>
      </c>
      <c r="E88" s="26">
        <v>4.0999999999999996</v>
      </c>
      <c r="F88" s="3">
        <v>8</v>
      </c>
      <c r="G88" s="598">
        <v>32.799999999999997</v>
      </c>
      <c r="H88" s="599">
        <v>1.973112729705212E-2</v>
      </c>
      <c r="I88" s="600" t="s">
        <v>1232</v>
      </c>
      <c r="J88" s="61" t="s">
        <v>163</v>
      </c>
      <c r="K88" s="100">
        <v>1</v>
      </c>
      <c r="L88" s="101">
        <v>1.973112729705212E-2</v>
      </c>
    </row>
    <row r="89" spans="2:13" s="583" customFormat="1" x14ac:dyDescent="0.3">
      <c r="B89" s="8" t="s">
        <v>24</v>
      </c>
      <c r="C89" s="616">
        <v>2</v>
      </c>
      <c r="D89" s="3">
        <v>4.05</v>
      </c>
      <c r="E89" s="26">
        <v>8.1</v>
      </c>
      <c r="F89" s="3">
        <v>8</v>
      </c>
      <c r="G89" s="598">
        <v>64.8</v>
      </c>
      <c r="H89" s="599">
        <v>3.8981007586859066E-2</v>
      </c>
      <c r="I89" s="600" t="s">
        <v>1226</v>
      </c>
      <c r="J89" s="61" t="s">
        <v>163</v>
      </c>
      <c r="K89" s="100">
        <v>1</v>
      </c>
      <c r="L89" s="101">
        <v>3.8981007586859066E-2</v>
      </c>
    </row>
    <row r="90" spans="2:13" s="583" customFormat="1" ht="13.2" x14ac:dyDescent="0.3">
      <c r="B90" s="6"/>
      <c r="C90" s="25"/>
      <c r="D90" s="3">
        <v>0</v>
      </c>
      <c r="E90" s="26"/>
      <c r="F90" s="3">
        <v>0</v>
      </c>
      <c r="G90" s="598"/>
      <c r="H90" s="599">
        <v>0</v>
      </c>
      <c r="I90" s="600"/>
      <c r="J90" s="61"/>
      <c r="K90" s="100"/>
      <c r="L90" s="601">
        <v>0</v>
      </c>
    </row>
    <row r="91" spans="2:13" s="583" customFormat="1" ht="13.2" x14ac:dyDescent="0.3">
      <c r="B91" s="6"/>
      <c r="C91" s="25"/>
      <c r="D91" s="3"/>
      <c r="E91" s="26"/>
      <c r="F91" s="26"/>
      <c r="G91" s="598"/>
      <c r="H91" s="599">
        <v>0</v>
      </c>
      <c r="I91" s="600"/>
      <c r="J91" s="61">
        <v>0</v>
      </c>
      <c r="K91" s="100">
        <v>0</v>
      </c>
      <c r="L91" s="601">
        <v>0</v>
      </c>
    </row>
    <row r="92" spans="2:13" s="583" customFormat="1" ht="13.2" x14ac:dyDescent="0.3">
      <c r="B92" s="6">
        <v>0</v>
      </c>
      <c r="C92" s="25"/>
      <c r="D92" s="3">
        <v>0</v>
      </c>
      <c r="E92" s="26">
        <v>0</v>
      </c>
      <c r="F92" s="26"/>
      <c r="G92" s="598">
        <v>0</v>
      </c>
      <c r="H92" s="599">
        <v>0</v>
      </c>
      <c r="I92" s="600"/>
      <c r="J92" s="61">
        <v>0</v>
      </c>
      <c r="K92" s="100">
        <v>0</v>
      </c>
      <c r="L92" s="601">
        <v>0</v>
      </c>
    </row>
    <row r="93" spans="2:13" s="583" customFormat="1" ht="13.2" x14ac:dyDescent="0.3">
      <c r="B93" s="6">
        <v>0</v>
      </c>
      <c r="C93" s="25"/>
      <c r="D93" s="3">
        <v>0</v>
      </c>
      <c r="E93" s="26">
        <v>0</v>
      </c>
      <c r="F93" s="27"/>
      <c r="G93" s="598">
        <v>0</v>
      </c>
      <c r="H93" s="599">
        <v>0</v>
      </c>
      <c r="I93" s="600"/>
      <c r="J93" s="61">
        <v>0</v>
      </c>
      <c r="K93" s="100">
        <v>0</v>
      </c>
      <c r="L93" s="601">
        <v>0</v>
      </c>
    </row>
    <row r="94" spans="2:13" s="583" customFormat="1" ht="13.2" x14ac:dyDescent="0.3">
      <c r="B94" s="6">
        <v>0</v>
      </c>
      <c r="C94" s="25"/>
      <c r="D94" s="3">
        <v>0</v>
      </c>
      <c r="E94" s="26">
        <v>0</v>
      </c>
      <c r="F94" s="27"/>
      <c r="G94" s="598">
        <v>0</v>
      </c>
      <c r="H94" s="599">
        <v>0</v>
      </c>
      <c r="I94" s="600"/>
      <c r="J94" s="61">
        <v>0</v>
      </c>
      <c r="K94" s="100">
        <v>0</v>
      </c>
      <c r="L94" s="601">
        <v>0</v>
      </c>
    </row>
    <row r="95" spans="2:13" s="583" customFormat="1" ht="13.2" x14ac:dyDescent="0.3">
      <c r="B95" s="6">
        <v>0</v>
      </c>
      <c r="C95" s="25"/>
      <c r="D95" s="3">
        <v>0</v>
      </c>
      <c r="E95" s="26">
        <v>0</v>
      </c>
      <c r="F95" s="27"/>
      <c r="G95" s="598">
        <v>0</v>
      </c>
      <c r="H95" s="599">
        <v>0</v>
      </c>
      <c r="I95" s="600"/>
      <c r="J95" s="61">
        <v>0</v>
      </c>
      <c r="K95" s="100">
        <v>0</v>
      </c>
      <c r="L95" s="601">
        <v>0</v>
      </c>
    </row>
    <row r="96" spans="2:13" s="583" customFormat="1" ht="13.2" x14ac:dyDescent="0.3">
      <c r="B96" s="6" t="s">
        <v>60</v>
      </c>
      <c r="C96" s="25"/>
      <c r="D96" s="28"/>
      <c r="E96" s="26"/>
      <c r="F96" s="27"/>
      <c r="G96" s="193">
        <v>98.054999999999993</v>
      </c>
      <c r="H96" s="102" t="s">
        <v>60</v>
      </c>
      <c r="I96" s="603" t="s">
        <v>156</v>
      </c>
      <c r="J96" s="604"/>
      <c r="K96" s="223" t="s">
        <v>156</v>
      </c>
      <c r="L96" s="620">
        <v>5.8985844119281879E-2</v>
      </c>
    </row>
    <row r="97" spans="2:13" s="583" customFormat="1" ht="13.2" x14ac:dyDescent="0.3">
      <c r="B97" s="194" t="s">
        <v>38</v>
      </c>
      <c r="C97" s="195"/>
      <c r="D97" s="196"/>
      <c r="E97" s="621"/>
      <c r="F97" s="155"/>
      <c r="G97" s="622"/>
      <c r="H97" s="115"/>
      <c r="I97" s="202"/>
      <c r="J97" s="203"/>
      <c r="K97" s="178"/>
      <c r="L97" s="204"/>
    </row>
    <row r="98" spans="2:13" s="583" customFormat="1" ht="52.8" x14ac:dyDescent="0.3">
      <c r="B98" s="53" t="s">
        <v>75</v>
      </c>
      <c r="C98" s="195"/>
      <c r="D98" s="205" t="s">
        <v>0</v>
      </c>
      <c r="E98" s="206" t="s">
        <v>1</v>
      </c>
      <c r="F98" s="623" t="s">
        <v>61</v>
      </c>
      <c r="G98" s="624" t="s">
        <v>56</v>
      </c>
      <c r="H98" s="625" t="s">
        <v>158</v>
      </c>
      <c r="I98" s="626" t="s">
        <v>159</v>
      </c>
      <c r="J98" s="626" t="s">
        <v>160</v>
      </c>
      <c r="K98" s="627" t="s">
        <v>161</v>
      </c>
      <c r="L98" s="628" t="s">
        <v>162</v>
      </c>
    </row>
    <row r="99" spans="2:13" s="583" customFormat="1" ht="13.2" customHeight="1" x14ac:dyDescent="0.3">
      <c r="B99" s="146" t="s">
        <v>1695</v>
      </c>
      <c r="C99" s="29"/>
      <c r="D99" s="159" t="s">
        <v>5</v>
      </c>
      <c r="E99" s="153">
        <v>3</v>
      </c>
      <c r="F99" s="24">
        <v>110</v>
      </c>
      <c r="G99" s="23">
        <v>330</v>
      </c>
      <c r="H99" s="96">
        <v>0.19851439048863415</v>
      </c>
      <c r="I99" s="97"/>
      <c r="J99" s="137" t="s">
        <v>163</v>
      </c>
      <c r="K99" s="93">
        <v>1</v>
      </c>
      <c r="L99" s="98">
        <v>0.19851439048863415</v>
      </c>
      <c r="M99" s="62"/>
    </row>
    <row r="100" spans="2:13" s="583" customFormat="1" ht="22.8" customHeight="1" x14ac:dyDescent="0.3">
      <c r="B100" s="8" t="s">
        <v>1696</v>
      </c>
      <c r="C100" s="7"/>
      <c r="D100" s="159" t="s">
        <v>5</v>
      </c>
      <c r="E100" s="4">
        <v>3</v>
      </c>
      <c r="F100" s="5">
        <v>43.75</v>
      </c>
      <c r="G100" s="26">
        <v>131.25</v>
      </c>
      <c r="H100" s="89">
        <v>7.895458712616131E-2</v>
      </c>
      <c r="I100" s="99"/>
      <c r="J100" s="61" t="s">
        <v>1219</v>
      </c>
      <c r="K100" s="100">
        <v>0</v>
      </c>
      <c r="L100" s="101">
        <v>0</v>
      </c>
      <c r="M100" s="62"/>
    </row>
    <row r="101" spans="2:13" s="583" customFormat="1" ht="27.6" customHeight="1" x14ac:dyDescent="0.3">
      <c r="B101" s="8" t="s">
        <v>1697</v>
      </c>
      <c r="C101" s="7"/>
      <c r="D101" s="159" t="s">
        <v>5</v>
      </c>
      <c r="E101" s="4">
        <v>3</v>
      </c>
      <c r="F101" s="5">
        <v>53.75</v>
      </c>
      <c r="G101" s="26">
        <v>161.25</v>
      </c>
      <c r="H101" s="89">
        <v>9.7001349897855318E-2</v>
      </c>
      <c r="I101" s="99"/>
      <c r="J101" s="61" t="s">
        <v>1219</v>
      </c>
      <c r="K101" s="100">
        <v>0</v>
      </c>
      <c r="L101" s="101">
        <v>0</v>
      </c>
      <c r="M101" s="62"/>
    </row>
    <row r="102" spans="2:13" s="583" customFormat="1" x14ac:dyDescent="0.3">
      <c r="B102" s="8" t="s">
        <v>1698</v>
      </c>
      <c r="C102" s="7"/>
      <c r="D102" s="159" t="s">
        <v>5</v>
      </c>
      <c r="E102" s="4">
        <v>1</v>
      </c>
      <c r="F102" s="5">
        <v>54.38</v>
      </c>
      <c r="G102" s="26">
        <v>54.38</v>
      </c>
      <c r="H102" s="89">
        <v>3.2712765317490684E-2</v>
      </c>
      <c r="I102" s="99"/>
      <c r="J102" s="61" t="s">
        <v>1219</v>
      </c>
      <c r="K102" s="100">
        <v>0</v>
      </c>
      <c r="L102" s="101">
        <v>0</v>
      </c>
      <c r="M102" s="62"/>
    </row>
    <row r="103" spans="2:13" s="583" customFormat="1" x14ac:dyDescent="0.3">
      <c r="B103" s="8" t="s">
        <v>1699</v>
      </c>
      <c r="C103" s="7"/>
      <c r="D103" s="159" t="s">
        <v>5</v>
      </c>
      <c r="E103" s="4">
        <v>1</v>
      </c>
      <c r="F103" s="5">
        <v>177.05</v>
      </c>
      <c r="G103" s="26">
        <v>177.05</v>
      </c>
      <c r="H103" s="89">
        <v>0.10650597829094752</v>
      </c>
      <c r="I103" s="99"/>
      <c r="J103" s="61" t="s">
        <v>1219</v>
      </c>
      <c r="K103" s="100">
        <v>0</v>
      </c>
      <c r="L103" s="101">
        <v>0</v>
      </c>
      <c r="M103" s="62"/>
    </row>
    <row r="104" spans="2:13" s="583" customFormat="1" ht="33" customHeight="1" x14ac:dyDescent="0.3">
      <c r="B104" s="8" t="s">
        <v>1700</v>
      </c>
      <c r="C104" s="7"/>
      <c r="D104" s="159" t="s">
        <v>5</v>
      </c>
      <c r="E104" s="4">
        <v>1</v>
      </c>
      <c r="F104" s="5">
        <v>194.53</v>
      </c>
      <c r="G104" s="26">
        <v>194.53</v>
      </c>
      <c r="H104" s="89">
        <v>0.11702122539925455</v>
      </c>
      <c r="I104" s="99"/>
      <c r="J104" s="61" t="s">
        <v>1219</v>
      </c>
      <c r="K104" s="100">
        <v>0</v>
      </c>
      <c r="L104" s="101">
        <v>0</v>
      </c>
      <c r="M104" s="62"/>
    </row>
    <row r="105" spans="2:13" s="583" customFormat="1" x14ac:dyDescent="0.3">
      <c r="B105" s="8" t="s">
        <v>1701</v>
      </c>
      <c r="C105" s="7"/>
      <c r="D105" s="159" t="s">
        <v>5</v>
      </c>
      <c r="E105" s="4">
        <v>1</v>
      </c>
      <c r="F105" s="5">
        <v>27.63</v>
      </c>
      <c r="G105" s="26">
        <v>27.63</v>
      </c>
      <c r="H105" s="89">
        <v>1.6621068512730187E-2</v>
      </c>
      <c r="I105" s="99"/>
      <c r="J105" s="61" t="s">
        <v>1219</v>
      </c>
      <c r="K105" s="100">
        <v>0</v>
      </c>
      <c r="L105" s="101">
        <v>0</v>
      </c>
      <c r="M105" s="62"/>
    </row>
    <row r="106" spans="2:13" s="583" customFormat="1" x14ac:dyDescent="0.3">
      <c r="B106" s="8" t="s">
        <v>1702</v>
      </c>
      <c r="C106" s="7"/>
      <c r="D106" s="159" t="s">
        <v>5</v>
      </c>
      <c r="E106" s="4">
        <v>1</v>
      </c>
      <c r="F106" s="5">
        <v>153.34</v>
      </c>
      <c r="G106" s="26">
        <v>153.34</v>
      </c>
      <c r="H106" s="89">
        <v>9.2243020113718668E-2</v>
      </c>
      <c r="I106" s="99"/>
      <c r="J106" s="61" t="s">
        <v>1219</v>
      </c>
      <c r="K106" s="100">
        <v>0</v>
      </c>
      <c r="L106" s="101">
        <v>0</v>
      </c>
      <c r="M106" s="62"/>
    </row>
    <row r="107" spans="2:13" s="583" customFormat="1" x14ac:dyDescent="0.3">
      <c r="B107" s="8" t="s">
        <v>1703</v>
      </c>
      <c r="C107" s="7"/>
      <c r="D107" s="159" t="s">
        <v>5</v>
      </c>
      <c r="E107" s="4">
        <v>1</v>
      </c>
      <c r="F107" s="5">
        <v>53.13</v>
      </c>
      <c r="G107" s="26">
        <v>53.13</v>
      </c>
      <c r="H107" s="89">
        <v>3.1960816868670097E-2</v>
      </c>
      <c r="I107" s="99"/>
      <c r="J107" s="61" t="s">
        <v>1219</v>
      </c>
      <c r="K107" s="100">
        <v>0</v>
      </c>
      <c r="L107" s="101">
        <v>0</v>
      </c>
      <c r="M107" s="62"/>
    </row>
    <row r="108" spans="2:13" s="583" customFormat="1" x14ac:dyDescent="0.3">
      <c r="B108" s="8" t="s">
        <v>1704</v>
      </c>
      <c r="C108" s="7"/>
      <c r="D108" s="159" t="s">
        <v>5</v>
      </c>
      <c r="E108" s="4">
        <v>1</v>
      </c>
      <c r="F108" s="5">
        <v>53.13</v>
      </c>
      <c r="G108" s="26">
        <v>53.13</v>
      </c>
      <c r="H108" s="89">
        <v>3.1960816868670097E-2</v>
      </c>
      <c r="I108" s="99"/>
      <c r="J108" s="61" t="s">
        <v>1219</v>
      </c>
      <c r="K108" s="100">
        <v>0</v>
      </c>
      <c r="L108" s="101">
        <v>0</v>
      </c>
      <c r="M108" s="62"/>
    </row>
    <row r="109" spans="2:13" s="583" customFormat="1" x14ac:dyDescent="0.3">
      <c r="B109" s="8" t="s">
        <v>1705</v>
      </c>
      <c r="C109" s="7"/>
      <c r="D109" s="159" t="s">
        <v>5</v>
      </c>
      <c r="E109" s="4">
        <v>3</v>
      </c>
      <c r="F109" s="5">
        <v>31.25</v>
      </c>
      <c r="G109" s="26">
        <v>93.75</v>
      </c>
      <c r="H109" s="89">
        <v>5.6396133661543793E-2</v>
      </c>
      <c r="I109" s="99"/>
      <c r="J109" s="61" t="s">
        <v>1219</v>
      </c>
      <c r="K109" s="100">
        <v>0</v>
      </c>
      <c r="L109" s="101">
        <v>0</v>
      </c>
      <c r="M109" s="62"/>
    </row>
    <row r="110" spans="2:13" s="583" customFormat="1" x14ac:dyDescent="0.3">
      <c r="B110" s="8" t="s">
        <v>1706</v>
      </c>
      <c r="C110" s="7"/>
      <c r="D110" s="159" t="s">
        <v>5</v>
      </c>
      <c r="E110" s="4">
        <v>1</v>
      </c>
      <c r="F110" s="5">
        <v>128.75</v>
      </c>
      <c r="G110" s="26">
        <v>128.75</v>
      </c>
      <c r="H110" s="89">
        <v>7.745069022852015E-2</v>
      </c>
      <c r="I110" s="99"/>
      <c r="J110" s="61" t="s">
        <v>1219</v>
      </c>
      <c r="K110" s="100">
        <v>0</v>
      </c>
      <c r="L110" s="101">
        <v>0</v>
      </c>
      <c r="M110" s="62"/>
    </row>
    <row r="111" spans="2:13" s="583" customFormat="1" x14ac:dyDescent="0.3">
      <c r="B111" s="8">
        <v>0</v>
      </c>
      <c r="C111" s="7"/>
      <c r="D111" s="159">
        <v>0</v>
      </c>
      <c r="E111" s="4">
        <v>1</v>
      </c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2:13" s="583" customFormat="1" x14ac:dyDescent="0.3">
      <c r="B112" s="8">
        <v>0</v>
      </c>
      <c r="C112" s="7"/>
      <c r="D112" s="159">
        <v>0</v>
      </c>
      <c r="E112" s="4">
        <v>8</v>
      </c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2:12" s="583" customFormat="1" x14ac:dyDescent="0.3">
      <c r="B113" s="8">
        <v>0</v>
      </c>
      <c r="C113" s="7"/>
      <c r="D113" s="159">
        <v>0</v>
      </c>
      <c r="E113" s="4">
        <v>8</v>
      </c>
      <c r="F113" s="5">
        <v>0</v>
      </c>
      <c r="G113" s="26">
        <v>0</v>
      </c>
      <c r="H113" s="89">
        <v>0</v>
      </c>
      <c r="I113" s="99"/>
      <c r="J113" s="61">
        <v>0</v>
      </c>
      <c r="K113" s="100">
        <v>0</v>
      </c>
      <c r="L113" s="101">
        <v>0</v>
      </c>
    </row>
    <row r="114" spans="2:12" s="583" customFormat="1" ht="13.2" x14ac:dyDescent="0.3">
      <c r="B114" s="58" t="s">
        <v>62</v>
      </c>
      <c r="C114" s="46"/>
      <c r="D114" s="37"/>
      <c r="E114" s="38"/>
      <c r="F114" s="39"/>
      <c r="G114" s="193">
        <v>1558.1900000000003</v>
      </c>
      <c r="H114" s="102" t="s">
        <v>62</v>
      </c>
      <c r="I114" s="603" t="s">
        <v>156</v>
      </c>
      <c r="J114" s="604"/>
      <c r="K114" s="223" t="s">
        <v>156</v>
      </c>
      <c r="L114" s="620">
        <v>0.19851439048863415</v>
      </c>
    </row>
    <row r="115" spans="2:12" s="583" customFormat="1" ht="13.2" x14ac:dyDescent="0.3">
      <c r="B115" s="194" t="s">
        <v>63</v>
      </c>
      <c r="C115" s="195"/>
      <c r="D115" s="196"/>
      <c r="E115" s="197"/>
      <c r="F115" s="155"/>
      <c r="G115" s="622"/>
      <c r="H115" s="115"/>
      <c r="I115" s="202"/>
      <c r="J115" s="203"/>
      <c r="K115" s="178"/>
      <c r="L115" s="204">
        <v>0</v>
      </c>
    </row>
    <row r="116" spans="2:12" s="583" customFormat="1" ht="52.8" x14ac:dyDescent="0.3">
      <c r="B116" s="53" t="s">
        <v>75</v>
      </c>
      <c r="C116" s="210"/>
      <c r="D116" s="211" t="s">
        <v>0</v>
      </c>
      <c r="E116" s="201" t="s">
        <v>1</v>
      </c>
      <c r="F116" s="156" t="s">
        <v>61</v>
      </c>
      <c r="G116" s="624" t="s">
        <v>56</v>
      </c>
      <c r="H116" s="625" t="s">
        <v>158</v>
      </c>
      <c r="I116" s="626" t="s">
        <v>159</v>
      </c>
      <c r="J116" s="626" t="s">
        <v>160</v>
      </c>
      <c r="K116" s="627" t="s">
        <v>161</v>
      </c>
      <c r="L116" s="628" t="s">
        <v>162</v>
      </c>
    </row>
    <row r="117" spans="2:12" s="583" customFormat="1" ht="13.2" x14ac:dyDescent="0.3">
      <c r="B117" s="6">
        <v>0</v>
      </c>
      <c r="C117" s="7"/>
      <c r="D117" s="3">
        <v>0</v>
      </c>
      <c r="E117" s="26"/>
      <c r="F117" s="5"/>
      <c r="G117" s="629">
        <v>0</v>
      </c>
      <c r="H117" s="617">
        <v>0</v>
      </c>
      <c r="I117" s="618" t="s">
        <v>1232</v>
      </c>
      <c r="J117" s="192">
        <v>0</v>
      </c>
      <c r="K117" s="172">
        <v>0</v>
      </c>
      <c r="L117" s="619">
        <v>0</v>
      </c>
    </row>
    <row r="118" spans="2:12" s="583" customFormat="1" ht="13.2" x14ac:dyDescent="0.3">
      <c r="B118" s="6">
        <v>0</v>
      </c>
      <c r="C118" s="7"/>
      <c r="D118" s="3">
        <v>0</v>
      </c>
      <c r="E118" s="26"/>
      <c r="F118" s="5"/>
      <c r="G118" s="598">
        <v>0</v>
      </c>
      <c r="H118" s="599">
        <v>0</v>
      </c>
      <c r="I118" s="600" t="s">
        <v>1226</v>
      </c>
      <c r="J118" s="61">
        <v>0</v>
      </c>
      <c r="K118" s="100">
        <v>0</v>
      </c>
      <c r="L118" s="601">
        <v>0</v>
      </c>
    </row>
    <row r="119" spans="2:12" s="583" customFormat="1" ht="13.2" x14ac:dyDescent="0.3">
      <c r="B119" s="6">
        <v>0</v>
      </c>
      <c r="C119" s="7"/>
      <c r="D119" s="3">
        <v>0</v>
      </c>
      <c r="E119" s="26"/>
      <c r="F119" s="5"/>
      <c r="G119" s="598">
        <v>0</v>
      </c>
      <c r="H119" s="599">
        <v>0</v>
      </c>
      <c r="I119" s="600" t="s">
        <v>1227</v>
      </c>
      <c r="J119" s="61">
        <v>0</v>
      </c>
      <c r="K119" s="100">
        <v>0</v>
      </c>
      <c r="L119" s="601">
        <v>0</v>
      </c>
    </row>
    <row r="120" spans="2:12" s="583" customFormat="1" ht="13.2" x14ac:dyDescent="0.3">
      <c r="B120" s="6">
        <v>0</v>
      </c>
      <c r="C120" s="7"/>
      <c r="D120" s="3">
        <v>0</v>
      </c>
      <c r="E120" s="26"/>
      <c r="F120" s="5"/>
      <c r="G120" s="598">
        <v>0</v>
      </c>
      <c r="H120" s="599">
        <v>0</v>
      </c>
      <c r="I120" s="600" t="s">
        <v>1228</v>
      </c>
      <c r="J120" s="61">
        <v>0</v>
      </c>
      <c r="K120" s="100">
        <v>0</v>
      </c>
      <c r="L120" s="601">
        <v>0</v>
      </c>
    </row>
    <row r="121" spans="2:12" s="583" customFormat="1" ht="13.2" x14ac:dyDescent="0.3">
      <c r="B121" s="6">
        <v>0</v>
      </c>
      <c r="C121" s="7"/>
      <c r="D121" s="3">
        <v>0</v>
      </c>
      <c r="E121" s="26"/>
      <c r="F121" s="5"/>
      <c r="G121" s="598">
        <v>0</v>
      </c>
      <c r="H121" s="599">
        <v>0</v>
      </c>
      <c r="I121" s="600" t="s">
        <v>1229</v>
      </c>
      <c r="J121" s="61">
        <v>0</v>
      </c>
      <c r="K121" s="100">
        <v>0</v>
      </c>
      <c r="L121" s="601">
        <v>0</v>
      </c>
    </row>
    <row r="122" spans="2:12" s="583" customFormat="1" ht="13.8" thickBot="1" x14ac:dyDescent="0.35">
      <c r="B122" s="59" t="s">
        <v>64</v>
      </c>
      <c r="C122" s="42"/>
      <c r="D122" s="43"/>
      <c r="E122" s="44"/>
      <c r="F122" s="45"/>
      <c r="G122" s="191">
        <v>0</v>
      </c>
      <c r="H122" s="102" t="s">
        <v>64</v>
      </c>
      <c r="I122" s="603" t="s">
        <v>156</v>
      </c>
      <c r="J122" s="604"/>
      <c r="K122" s="223" t="s">
        <v>156</v>
      </c>
      <c r="L122" s="620">
        <v>0</v>
      </c>
    </row>
    <row r="123" spans="2:12" s="583" customFormat="1" ht="13.2" x14ac:dyDescent="0.3">
      <c r="B123" s="64"/>
      <c r="C123" s="68"/>
      <c r="D123" s="69" t="s">
        <v>65</v>
      </c>
      <c r="E123" s="70"/>
      <c r="F123" s="71"/>
      <c r="G123" s="88">
        <v>1662.348</v>
      </c>
      <c r="H123" s="631"/>
      <c r="I123" s="632"/>
      <c r="J123" s="633"/>
      <c r="K123" s="632"/>
      <c r="L123" s="634"/>
    </row>
    <row r="124" spans="2:12" s="583" customFormat="1" ht="13.2" x14ac:dyDescent="0.3">
      <c r="B124" s="63"/>
      <c r="C124" s="68"/>
      <c r="D124" s="72" t="s">
        <v>7</v>
      </c>
      <c r="E124" s="215"/>
      <c r="F124" s="181">
        <v>0.1</v>
      </c>
      <c r="G124" s="635">
        <v>166.23500000000001</v>
      </c>
      <c r="H124" s="636"/>
      <c r="I124" s="637"/>
      <c r="J124" s="638"/>
      <c r="K124" s="639"/>
      <c r="L124" s="640"/>
    </row>
    <row r="125" spans="2:12" s="583" customFormat="1" ht="13.2" x14ac:dyDescent="0.3">
      <c r="B125" s="63"/>
      <c r="C125" s="68"/>
      <c r="D125" s="72" t="s">
        <v>8</v>
      </c>
      <c r="E125" s="215"/>
      <c r="F125" s="181">
        <v>0.1</v>
      </c>
      <c r="G125" s="635">
        <v>166.23500000000001</v>
      </c>
      <c r="H125" s="636"/>
      <c r="I125" s="637"/>
      <c r="J125" s="638"/>
      <c r="K125" s="639"/>
      <c r="L125" s="640"/>
    </row>
    <row r="126" spans="2:12" s="583" customFormat="1" ht="13.2" x14ac:dyDescent="0.3">
      <c r="C126" s="68"/>
      <c r="D126" s="75" t="s">
        <v>67</v>
      </c>
      <c r="E126" s="76"/>
      <c r="F126" s="71"/>
      <c r="G126" s="641">
        <v>1994.818</v>
      </c>
      <c r="H126" s="636"/>
      <c r="I126" s="637"/>
      <c r="J126" s="638"/>
      <c r="K126" s="639"/>
      <c r="L126" s="640"/>
    </row>
    <row r="127" spans="2:12" s="583" customFormat="1" ht="13.8" thickBot="1" x14ac:dyDescent="0.35">
      <c r="B127" s="63" t="s">
        <v>66</v>
      </c>
      <c r="C127" s="68"/>
      <c r="D127" s="77" t="s">
        <v>68</v>
      </c>
      <c r="E127" s="78"/>
      <c r="F127" s="79"/>
      <c r="G127" s="642">
        <v>1994.82</v>
      </c>
      <c r="H127" s="643">
        <v>1</v>
      </c>
      <c r="I127" s="644"/>
      <c r="J127" s="645"/>
      <c r="K127" s="646"/>
      <c r="L127" s="647">
        <v>0.2589687598505247</v>
      </c>
    </row>
    <row r="128" spans="2:12" s="583" customFormat="1" ht="13.2" x14ac:dyDescent="0.3">
      <c r="B128" s="63"/>
      <c r="C128" s="63"/>
      <c r="D128" s="80"/>
      <c r="E128" s="67"/>
      <c r="F128" s="65"/>
      <c r="G128" s="67"/>
      <c r="J128" s="584"/>
    </row>
    <row r="129" spans="2:13" s="583" customFormat="1" ht="13.2" x14ac:dyDescent="0.3">
      <c r="J129" s="584"/>
    </row>
    <row r="130" spans="2:13" s="583" customFormat="1" ht="13.2" x14ac:dyDescent="0.3">
      <c r="J130" s="584"/>
    </row>
    <row r="131" spans="2:13" s="583" customFormat="1" ht="13.2" x14ac:dyDescent="0.3">
      <c r="J131" s="584"/>
    </row>
    <row r="132" spans="2:13" s="583" customFormat="1" ht="13.2" x14ac:dyDescent="0.3">
      <c r="J132" s="584"/>
    </row>
    <row r="133" spans="2:13" s="583" customFormat="1" ht="13.2" x14ac:dyDescent="0.3">
      <c r="J133" s="584"/>
    </row>
    <row r="134" spans="2:13" s="583" customFormat="1" ht="33" customHeight="1" x14ac:dyDescent="0.3">
      <c r="B134" s="710" t="s">
        <v>1809</v>
      </c>
      <c r="C134" s="710"/>
      <c r="D134" s="710"/>
      <c r="E134" s="710"/>
      <c r="F134" s="710"/>
      <c r="G134" s="710"/>
      <c r="H134" s="710"/>
      <c r="I134" s="710"/>
      <c r="J134" s="710"/>
      <c r="K134" s="710"/>
      <c r="L134" s="710"/>
    </row>
    <row r="135" spans="2:13" s="583" customFormat="1" ht="13.2" x14ac:dyDescent="0.3">
      <c r="B135" s="185"/>
      <c r="C135" s="537"/>
      <c r="D135" s="538"/>
      <c r="E135" s="585"/>
      <c r="F135" s="585"/>
      <c r="G135" s="585"/>
      <c r="J135" s="584"/>
    </row>
    <row r="136" spans="2:13" s="583" customFormat="1" ht="13.2" x14ac:dyDescent="0.3">
      <c r="B136" s="586" t="s">
        <v>1222</v>
      </c>
      <c r="C136" s="62" t="s">
        <v>1223</v>
      </c>
      <c r="D136" s="62"/>
      <c r="E136" s="62"/>
      <c r="F136" s="587"/>
      <c r="G136" s="588"/>
      <c r="J136" s="584"/>
    </row>
    <row r="137" spans="2:13" s="583" customFormat="1" ht="13.2" x14ac:dyDescent="0.3">
      <c r="B137" s="63" t="s">
        <v>1224</v>
      </c>
      <c r="C137" s="182" t="s">
        <v>1686</v>
      </c>
      <c r="D137" s="589"/>
      <c r="E137" s="590"/>
      <c r="F137" s="587"/>
      <c r="G137" s="588"/>
      <c r="J137" s="584"/>
    </row>
    <row r="138" spans="2:13" s="583" customFormat="1" ht="13.2" x14ac:dyDescent="0.3">
      <c r="B138" s="63"/>
      <c r="C138" s="9"/>
      <c r="D138" s="10"/>
      <c r="E138" s="11"/>
      <c r="F138" s="12"/>
      <c r="G138" s="13"/>
      <c r="J138" s="584"/>
    </row>
    <row r="139" spans="2:13" s="583" customFormat="1" ht="13.2" x14ac:dyDescent="0.3">
      <c r="B139" s="48" t="s">
        <v>1687</v>
      </c>
      <c r="C139" s="9"/>
      <c r="D139" s="10"/>
      <c r="E139" s="11"/>
      <c r="F139" s="11"/>
      <c r="G139" s="11"/>
      <c r="J139" s="584"/>
    </row>
    <row r="140" spans="2:13" s="583" customFormat="1" ht="13.2" x14ac:dyDescent="0.3">
      <c r="B140" s="64" t="s">
        <v>49</v>
      </c>
      <c r="C140" s="62" t="s">
        <v>664</v>
      </c>
      <c r="D140" s="62"/>
      <c r="E140" s="62"/>
      <c r="F140" s="65" t="s">
        <v>50</v>
      </c>
      <c r="G140" s="66" t="s">
        <v>191</v>
      </c>
      <c r="J140" s="584"/>
    </row>
    <row r="141" spans="2:13" s="583" customFormat="1" ht="13.8" thickBot="1" x14ac:dyDescent="0.35">
      <c r="B141" s="64" t="s">
        <v>51</v>
      </c>
      <c r="C141" s="727" t="s">
        <v>1707</v>
      </c>
      <c r="D141" s="727"/>
      <c r="E141" s="727"/>
      <c r="F141" s="727"/>
      <c r="G141" s="727"/>
      <c r="H141" s="727"/>
      <c r="I141" s="727"/>
      <c r="J141" s="727"/>
    </row>
    <row r="142" spans="2:13" s="583" customFormat="1" ht="13.8" thickTop="1" x14ac:dyDescent="0.3">
      <c r="B142" s="49" t="s">
        <v>52</v>
      </c>
      <c r="C142" s="14"/>
      <c r="D142" s="15"/>
      <c r="E142" s="16"/>
      <c r="F142" s="17"/>
      <c r="G142" s="591"/>
      <c r="H142" s="728" t="s">
        <v>164</v>
      </c>
      <c r="I142" s="729"/>
      <c r="J142" s="729"/>
      <c r="K142" s="729"/>
      <c r="L142" s="730"/>
    </row>
    <row r="143" spans="2:13" s="583" customFormat="1" ht="52.8" x14ac:dyDescent="0.3">
      <c r="B143" s="53" t="s">
        <v>75</v>
      </c>
      <c r="C143" s="592" t="s">
        <v>1</v>
      </c>
      <c r="D143" s="211" t="s">
        <v>54</v>
      </c>
      <c r="E143" s="201" t="s">
        <v>23</v>
      </c>
      <c r="F143" s="201" t="s">
        <v>55</v>
      </c>
      <c r="G143" s="593" t="s">
        <v>56</v>
      </c>
      <c r="H143" s="594" t="s">
        <v>158</v>
      </c>
      <c r="I143" s="595" t="s">
        <v>159</v>
      </c>
      <c r="J143" s="595" t="s">
        <v>160</v>
      </c>
      <c r="K143" s="595" t="s">
        <v>161</v>
      </c>
      <c r="L143" s="596" t="s">
        <v>162</v>
      </c>
    </row>
    <row r="144" spans="2:13" s="583" customFormat="1" x14ac:dyDescent="0.3">
      <c r="B144" s="189" t="s">
        <v>1806</v>
      </c>
      <c r="C144" s="187">
        <v>1</v>
      </c>
      <c r="D144" s="190">
        <v>1.2</v>
      </c>
      <c r="E144" s="191">
        <v>1.2</v>
      </c>
      <c r="F144" s="154">
        <v>1</v>
      </c>
      <c r="G144" s="191">
        <v>1.2</v>
      </c>
      <c r="H144" s="170">
        <v>8.4293459249029569E-4</v>
      </c>
      <c r="I144" s="171"/>
      <c r="J144" s="192" t="s">
        <v>165</v>
      </c>
      <c r="K144" s="172">
        <v>0.4</v>
      </c>
      <c r="L144" s="173">
        <v>3.3717383699611832E-4</v>
      </c>
      <c r="M144" s="62"/>
    </row>
    <row r="145" spans="2:13" s="583" customFormat="1" x14ac:dyDescent="0.3">
      <c r="B145" s="6">
        <v>0</v>
      </c>
      <c r="C145" s="25"/>
      <c r="D145" s="3">
        <v>0</v>
      </c>
      <c r="E145" s="26">
        <v>0</v>
      </c>
      <c r="F145" s="5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2:13" s="583" customFormat="1" x14ac:dyDescent="0.3">
      <c r="B146" s="6">
        <v>0</v>
      </c>
      <c r="C146" s="25"/>
      <c r="D146" s="3">
        <v>0</v>
      </c>
      <c r="E146" s="26">
        <v>0</v>
      </c>
      <c r="F146" s="5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2:13" s="583" customFormat="1" ht="13.2" x14ac:dyDescent="0.3">
      <c r="B147" s="6">
        <v>0</v>
      </c>
      <c r="C147" s="25"/>
      <c r="D147" s="3">
        <v>0</v>
      </c>
      <c r="E147" s="26">
        <v>0</v>
      </c>
      <c r="F147" s="27"/>
      <c r="G147" s="598">
        <v>0</v>
      </c>
      <c r="H147" s="599">
        <v>0</v>
      </c>
      <c r="I147" s="600" t="s">
        <v>1229</v>
      </c>
      <c r="J147" s="61">
        <v>0</v>
      </c>
      <c r="K147" s="100">
        <v>0</v>
      </c>
      <c r="L147" s="601">
        <v>0</v>
      </c>
    </row>
    <row r="148" spans="2:13" s="583" customFormat="1" ht="13.2" x14ac:dyDescent="0.3">
      <c r="B148" s="6">
        <v>0</v>
      </c>
      <c r="C148" s="25"/>
      <c r="D148" s="3">
        <v>0</v>
      </c>
      <c r="E148" s="26">
        <v>0</v>
      </c>
      <c r="F148" s="27"/>
      <c r="G148" s="598">
        <v>0</v>
      </c>
      <c r="H148" s="599">
        <v>0</v>
      </c>
      <c r="I148" s="600" t="s">
        <v>1230</v>
      </c>
      <c r="J148" s="61">
        <v>0</v>
      </c>
      <c r="K148" s="100">
        <v>0</v>
      </c>
      <c r="L148" s="601">
        <v>0</v>
      </c>
    </row>
    <row r="149" spans="2:13" s="583" customFormat="1" x14ac:dyDescent="0.3">
      <c r="B149" s="6" t="s">
        <v>73</v>
      </c>
      <c r="C149" s="25"/>
      <c r="D149" s="3">
        <v>0</v>
      </c>
      <c r="E149" s="26">
        <v>0</v>
      </c>
      <c r="F149" s="27"/>
      <c r="G149" s="598">
        <v>4.9029999999999996</v>
      </c>
      <c r="H149" s="599">
        <v>3.4440902558165996E-3</v>
      </c>
      <c r="I149" s="600" t="s">
        <v>1231</v>
      </c>
      <c r="J149" s="61" t="s">
        <v>165</v>
      </c>
      <c r="K149" s="100">
        <v>0.4</v>
      </c>
      <c r="L149" s="101">
        <v>1.37763610232664E-3</v>
      </c>
      <c r="M149" s="62"/>
    </row>
    <row r="150" spans="2:13" s="583" customFormat="1" ht="13.2" x14ac:dyDescent="0.3">
      <c r="B150" s="6" t="s">
        <v>57</v>
      </c>
      <c r="C150" s="25"/>
      <c r="D150" s="28"/>
      <c r="E150" s="26"/>
      <c r="F150" s="27"/>
      <c r="G150" s="602">
        <v>6.1029999999999998</v>
      </c>
      <c r="H150" s="102" t="s">
        <v>57</v>
      </c>
      <c r="I150" s="603" t="s">
        <v>156</v>
      </c>
      <c r="J150" s="604"/>
      <c r="K150" s="223" t="s">
        <v>156</v>
      </c>
      <c r="L150" s="605">
        <v>1.7148099393227583E-3</v>
      </c>
    </row>
    <row r="151" spans="2:13" s="583" customFormat="1" ht="13.2" x14ac:dyDescent="0.3">
      <c r="B151" s="194" t="s">
        <v>22</v>
      </c>
      <c r="C151" s="195"/>
      <c r="D151" s="196"/>
      <c r="E151" s="197"/>
      <c r="F151" s="155"/>
      <c r="G151" s="606"/>
      <c r="H151" s="607"/>
      <c r="I151" s="608"/>
      <c r="J151" s="609"/>
      <c r="K151" s="610"/>
      <c r="L151" s="611"/>
    </row>
    <row r="152" spans="2:13" s="583" customFormat="1" ht="52.8" x14ac:dyDescent="0.3">
      <c r="B152" s="198" t="s">
        <v>1689</v>
      </c>
      <c r="C152" s="199" t="s">
        <v>1</v>
      </c>
      <c r="D152" s="612" t="s">
        <v>59</v>
      </c>
      <c r="E152" s="613" t="s">
        <v>23</v>
      </c>
      <c r="F152" s="156" t="s">
        <v>55</v>
      </c>
      <c r="G152" s="614" t="s">
        <v>56</v>
      </c>
      <c r="H152" s="594" t="s">
        <v>158</v>
      </c>
      <c r="I152" s="595" t="s">
        <v>159</v>
      </c>
      <c r="J152" s="595" t="s">
        <v>160</v>
      </c>
      <c r="K152" s="615" t="s">
        <v>161</v>
      </c>
      <c r="L152" s="596" t="s">
        <v>162</v>
      </c>
    </row>
    <row r="153" spans="2:13" s="583" customFormat="1" x14ac:dyDescent="0.3">
      <c r="B153" s="8" t="s">
        <v>152</v>
      </c>
      <c r="C153" s="616">
        <v>1</v>
      </c>
      <c r="D153" s="3">
        <v>4.55</v>
      </c>
      <c r="E153" s="26">
        <v>4.55</v>
      </c>
      <c r="F153" s="3">
        <v>0.1</v>
      </c>
      <c r="G153" s="598">
        <v>0.45500000000000002</v>
      </c>
      <c r="H153" s="617">
        <v>3.1961269965257046E-4</v>
      </c>
      <c r="I153" s="618" t="s">
        <v>1232</v>
      </c>
      <c r="J153" s="137" t="s">
        <v>163</v>
      </c>
      <c r="K153" s="93">
        <v>1</v>
      </c>
      <c r="L153" s="98">
        <v>3.1961269965257046E-4</v>
      </c>
    </row>
    <row r="154" spans="2:13" s="583" customFormat="1" x14ac:dyDescent="0.3">
      <c r="B154" s="8" t="s">
        <v>1058</v>
      </c>
      <c r="C154" s="616">
        <v>1</v>
      </c>
      <c r="D154" s="3">
        <v>4.0999999999999996</v>
      </c>
      <c r="E154" s="26">
        <v>4.0999999999999996</v>
      </c>
      <c r="F154" s="3">
        <v>8</v>
      </c>
      <c r="G154" s="598">
        <v>32.799999999999997</v>
      </c>
      <c r="H154" s="599">
        <v>2.3040212194734747E-2</v>
      </c>
      <c r="I154" s="600" t="s">
        <v>1232</v>
      </c>
      <c r="J154" s="61" t="s">
        <v>163</v>
      </c>
      <c r="K154" s="100">
        <v>1</v>
      </c>
      <c r="L154" s="101">
        <v>2.3040212194734747E-2</v>
      </c>
    </row>
    <row r="155" spans="2:13" s="583" customFormat="1" x14ac:dyDescent="0.3">
      <c r="B155" s="8" t="s">
        <v>24</v>
      </c>
      <c r="C155" s="616">
        <v>2</v>
      </c>
      <c r="D155" s="3">
        <v>4.05</v>
      </c>
      <c r="E155" s="26">
        <v>8.1</v>
      </c>
      <c r="F155" s="3">
        <v>8</v>
      </c>
      <c r="G155" s="598">
        <v>64.8</v>
      </c>
      <c r="H155" s="599">
        <v>4.5518467994475967E-2</v>
      </c>
      <c r="I155" s="600" t="s">
        <v>1226</v>
      </c>
      <c r="J155" s="61" t="s">
        <v>163</v>
      </c>
      <c r="K155" s="100">
        <v>1</v>
      </c>
      <c r="L155" s="101">
        <v>4.5518467994475967E-2</v>
      </c>
    </row>
    <row r="156" spans="2:13" s="583" customFormat="1" ht="13.2" x14ac:dyDescent="0.3">
      <c r="B156" s="6"/>
      <c r="C156" s="25"/>
      <c r="D156" s="3">
        <v>0</v>
      </c>
      <c r="E156" s="26"/>
      <c r="F156" s="3">
        <v>0</v>
      </c>
      <c r="G156" s="598"/>
      <c r="H156" s="599">
        <v>0</v>
      </c>
      <c r="I156" s="600"/>
      <c r="J156" s="61"/>
      <c r="K156" s="100"/>
      <c r="L156" s="601">
        <v>0</v>
      </c>
    </row>
    <row r="157" spans="2:13" s="583" customFormat="1" ht="13.2" x14ac:dyDescent="0.3">
      <c r="B157" s="6"/>
      <c r="C157" s="25"/>
      <c r="D157" s="3"/>
      <c r="E157" s="26"/>
      <c r="F157" s="26"/>
      <c r="G157" s="598"/>
      <c r="H157" s="599">
        <v>0</v>
      </c>
      <c r="I157" s="600"/>
      <c r="J157" s="61">
        <v>0</v>
      </c>
      <c r="K157" s="100">
        <v>0</v>
      </c>
      <c r="L157" s="601">
        <v>0</v>
      </c>
    </row>
    <row r="158" spans="2:13" s="583" customFormat="1" ht="13.2" x14ac:dyDescent="0.3">
      <c r="B158" s="6">
        <v>0</v>
      </c>
      <c r="C158" s="25"/>
      <c r="D158" s="3">
        <v>0</v>
      </c>
      <c r="E158" s="26">
        <v>0</v>
      </c>
      <c r="F158" s="26"/>
      <c r="G158" s="598">
        <v>0</v>
      </c>
      <c r="H158" s="599">
        <v>0</v>
      </c>
      <c r="I158" s="600"/>
      <c r="J158" s="61">
        <v>0</v>
      </c>
      <c r="K158" s="100">
        <v>0</v>
      </c>
      <c r="L158" s="601">
        <v>0</v>
      </c>
    </row>
    <row r="159" spans="2:13" s="583" customFormat="1" ht="13.2" x14ac:dyDescent="0.3">
      <c r="B159" s="6">
        <v>0</v>
      </c>
      <c r="C159" s="25"/>
      <c r="D159" s="3">
        <v>0</v>
      </c>
      <c r="E159" s="26">
        <v>0</v>
      </c>
      <c r="F159" s="27"/>
      <c r="G159" s="598">
        <v>0</v>
      </c>
      <c r="H159" s="599">
        <v>0</v>
      </c>
      <c r="I159" s="600"/>
      <c r="J159" s="61">
        <v>0</v>
      </c>
      <c r="K159" s="100">
        <v>0</v>
      </c>
      <c r="L159" s="601">
        <v>0</v>
      </c>
    </row>
    <row r="160" spans="2:13" s="583" customFormat="1" ht="13.2" x14ac:dyDescent="0.3">
      <c r="B160" s="6">
        <v>0</v>
      </c>
      <c r="C160" s="25"/>
      <c r="D160" s="3">
        <v>0</v>
      </c>
      <c r="E160" s="26">
        <v>0</v>
      </c>
      <c r="F160" s="27"/>
      <c r="G160" s="598">
        <v>0</v>
      </c>
      <c r="H160" s="599">
        <v>0</v>
      </c>
      <c r="I160" s="600"/>
      <c r="J160" s="61">
        <v>0</v>
      </c>
      <c r="K160" s="100">
        <v>0</v>
      </c>
      <c r="L160" s="601">
        <v>0</v>
      </c>
    </row>
    <row r="161" spans="2:13" s="583" customFormat="1" ht="13.2" x14ac:dyDescent="0.3">
      <c r="B161" s="6">
        <v>0</v>
      </c>
      <c r="C161" s="25"/>
      <c r="D161" s="3">
        <v>0</v>
      </c>
      <c r="E161" s="26">
        <v>0</v>
      </c>
      <c r="F161" s="27"/>
      <c r="G161" s="598">
        <v>0</v>
      </c>
      <c r="H161" s="599">
        <v>0</v>
      </c>
      <c r="I161" s="600"/>
      <c r="J161" s="61">
        <v>0</v>
      </c>
      <c r="K161" s="100">
        <v>0</v>
      </c>
      <c r="L161" s="601">
        <v>0</v>
      </c>
    </row>
    <row r="162" spans="2:13" s="583" customFormat="1" ht="13.2" x14ac:dyDescent="0.3">
      <c r="B162" s="6" t="s">
        <v>60</v>
      </c>
      <c r="C162" s="25"/>
      <c r="D162" s="28"/>
      <c r="E162" s="26"/>
      <c r="F162" s="27"/>
      <c r="G162" s="193">
        <v>98.054999999999993</v>
      </c>
      <c r="H162" s="102" t="s">
        <v>60</v>
      </c>
      <c r="I162" s="603" t="s">
        <v>156</v>
      </c>
      <c r="J162" s="604"/>
      <c r="K162" s="223" t="s">
        <v>156</v>
      </c>
      <c r="L162" s="620">
        <v>6.8878292888863282E-2</v>
      </c>
    </row>
    <row r="163" spans="2:13" s="583" customFormat="1" ht="13.2" x14ac:dyDescent="0.3">
      <c r="B163" s="194" t="s">
        <v>38</v>
      </c>
      <c r="C163" s="195"/>
      <c r="D163" s="196"/>
      <c r="E163" s="621"/>
      <c r="F163" s="155"/>
      <c r="G163" s="622"/>
      <c r="H163" s="115"/>
      <c r="I163" s="202"/>
      <c r="J163" s="203"/>
      <c r="K163" s="178"/>
      <c r="L163" s="204"/>
    </row>
    <row r="164" spans="2:13" s="583" customFormat="1" ht="52.8" x14ac:dyDescent="0.3">
      <c r="B164" s="53" t="s">
        <v>75</v>
      </c>
      <c r="C164" s="195"/>
      <c r="D164" s="205" t="s">
        <v>0</v>
      </c>
      <c r="E164" s="206" t="s">
        <v>1</v>
      </c>
      <c r="F164" s="623" t="s">
        <v>61</v>
      </c>
      <c r="G164" s="624" t="s">
        <v>56</v>
      </c>
      <c r="H164" s="625" t="s">
        <v>158</v>
      </c>
      <c r="I164" s="626" t="s">
        <v>159</v>
      </c>
      <c r="J164" s="626" t="s">
        <v>160</v>
      </c>
      <c r="K164" s="627" t="s">
        <v>161</v>
      </c>
      <c r="L164" s="628" t="s">
        <v>162</v>
      </c>
    </row>
    <row r="165" spans="2:13" s="583" customFormat="1" ht="13.2" customHeight="1" x14ac:dyDescent="0.3">
      <c r="B165" s="146" t="s">
        <v>1695</v>
      </c>
      <c r="C165" s="29"/>
      <c r="D165" s="159" t="s">
        <v>5</v>
      </c>
      <c r="E165" s="153">
        <v>2</v>
      </c>
      <c r="F165" s="24">
        <v>110</v>
      </c>
      <c r="G165" s="23">
        <v>220</v>
      </c>
      <c r="H165" s="96">
        <v>0.1545380086232209</v>
      </c>
      <c r="I165" s="97"/>
      <c r="J165" s="137" t="s">
        <v>163</v>
      </c>
      <c r="K165" s="93">
        <v>1</v>
      </c>
      <c r="L165" s="98">
        <v>0.1545380086232209</v>
      </c>
      <c r="M165" s="62"/>
    </row>
    <row r="166" spans="2:13" s="583" customFormat="1" ht="22.8" customHeight="1" x14ac:dyDescent="0.3">
      <c r="B166" s="8" t="s">
        <v>1696</v>
      </c>
      <c r="C166" s="7"/>
      <c r="D166" s="159" t="s">
        <v>5</v>
      </c>
      <c r="E166" s="4">
        <v>2</v>
      </c>
      <c r="F166" s="5">
        <v>43.75</v>
      </c>
      <c r="G166" s="26">
        <v>87.5</v>
      </c>
      <c r="H166" s="89">
        <v>6.1463980702417396E-2</v>
      </c>
      <c r="I166" s="99"/>
      <c r="J166" s="61" t="s">
        <v>1219</v>
      </c>
      <c r="K166" s="100">
        <v>0</v>
      </c>
      <c r="L166" s="101">
        <v>0</v>
      </c>
      <c r="M166" s="62"/>
    </row>
    <row r="167" spans="2:13" s="583" customFormat="1" ht="27.6" customHeight="1" x14ac:dyDescent="0.3">
      <c r="B167" s="8" t="s">
        <v>1697</v>
      </c>
      <c r="C167" s="7"/>
      <c r="D167" s="159" t="s">
        <v>5</v>
      </c>
      <c r="E167" s="4">
        <v>2</v>
      </c>
      <c r="F167" s="5">
        <v>53.75</v>
      </c>
      <c r="G167" s="26">
        <v>107.5</v>
      </c>
      <c r="H167" s="89">
        <v>7.5512890577255659E-2</v>
      </c>
      <c r="I167" s="99"/>
      <c r="J167" s="61" t="s">
        <v>1219</v>
      </c>
      <c r="K167" s="100">
        <v>0</v>
      </c>
      <c r="L167" s="101">
        <v>0</v>
      </c>
      <c r="M167" s="62"/>
    </row>
    <row r="168" spans="2:13" s="583" customFormat="1" x14ac:dyDescent="0.3">
      <c r="B168" s="8" t="s">
        <v>1698</v>
      </c>
      <c r="C168" s="7"/>
      <c r="D168" s="159" t="s">
        <v>5</v>
      </c>
      <c r="E168" s="4">
        <v>1</v>
      </c>
      <c r="F168" s="5">
        <v>54.38</v>
      </c>
      <c r="G168" s="26">
        <v>54.38</v>
      </c>
      <c r="H168" s="89">
        <v>3.8198985949685238E-2</v>
      </c>
      <c r="I168" s="99"/>
      <c r="J168" s="61" t="s">
        <v>1219</v>
      </c>
      <c r="K168" s="100">
        <v>0</v>
      </c>
      <c r="L168" s="101">
        <v>0</v>
      </c>
      <c r="M168" s="62"/>
    </row>
    <row r="169" spans="2:13" s="583" customFormat="1" x14ac:dyDescent="0.3">
      <c r="B169" s="8" t="s">
        <v>1699</v>
      </c>
      <c r="C169" s="7"/>
      <c r="D169" s="159" t="s">
        <v>5</v>
      </c>
      <c r="E169" s="4">
        <v>1</v>
      </c>
      <c r="F169" s="5">
        <v>177.05</v>
      </c>
      <c r="G169" s="26">
        <v>177.05</v>
      </c>
      <c r="H169" s="89">
        <v>0.12436797466700572</v>
      </c>
      <c r="I169" s="99"/>
      <c r="J169" s="61" t="s">
        <v>1219</v>
      </c>
      <c r="K169" s="100">
        <v>0</v>
      </c>
      <c r="L169" s="101">
        <v>0</v>
      </c>
      <c r="M169" s="62"/>
    </row>
    <row r="170" spans="2:13" s="583" customFormat="1" ht="33" customHeight="1" x14ac:dyDescent="0.3">
      <c r="B170" s="8" t="s">
        <v>1700</v>
      </c>
      <c r="C170" s="7"/>
      <c r="D170" s="159" t="s">
        <v>5</v>
      </c>
      <c r="E170" s="4">
        <v>1</v>
      </c>
      <c r="F170" s="5">
        <v>194.53</v>
      </c>
      <c r="G170" s="26">
        <v>194.53</v>
      </c>
      <c r="H170" s="89">
        <v>0.13664672189761437</v>
      </c>
      <c r="I170" s="99"/>
      <c r="J170" s="61" t="s">
        <v>1219</v>
      </c>
      <c r="K170" s="100">
        <v>0</v>
      </c>
      <c r="L170" s="101">
        <v>0</v>
      </c>
      <c r="M170" s="62"/>
    </row>
    <row r="171" spans="2:13" s="583" customFormat="1" x14ac:dyDescent="0.3">
      <c r="B171" s="8" t="s">
        <v>1701</v>
      </c>
      <c r="C171" s="7"/>
      <c r="D171" s="159" t="s">
        <v>5</v>
      </c>
      <c r="E171" s="4">
        <v>1</v>
      </c>
      <c r="F171" s="5">
        <v>27.63</v>
      </c>
      <c r="G171" s="26">
        <v>27.63</v>
      </c>
      <c r="H171" s="89">
        <v>1.9408568992089058E-2</v>
      </c>
      <c r="I171" s="99"/>
      <c r="J171" s="61" t="s">
        <v>1219</v>
      </c>
      <c r="K171" s="100">
        <v>0</v>
      </c>
      <c r="L171" s="101">
        <v>0</v>
      </c>
      <c r="M171" s="62"/>
    </row>
    <row r="172" spans="2:13" s="583" customFormat="1" x14ac:dyDescent="0.3">
      <c r="B172" s="8" t="s">
        <v>1702</v>
      </c>
      <c r="C172" s="7"/>
      <c r="D172" s="159" t="s">
        <v>5</v>
      </c>
      <c r="E172" s="4">
        <v>1</v>
      </c>
      <c r="F172" s="5">
        <v>153.34</v>
      </c>
      <c r="G172" s="26">
        <v>153.34</v>
      </c>
      <c r="H172" s="89">
        <v>0.10771299201038496</v>
      </c>
      <c r="I172" s="99"/>
      <c r="J172" s="61" t="s">
        <v>1219</v>
      </c>
      <c r="K172" s="100">
        <v>0</v>
      </c>
      <c r="L172" s="101">
        <v>0</v>
      </c>
      <c r="M172" s="62"/>
    </row>
    <row r="173" spans="2:13" s="583" customFormat="1" x14ac:dyDescent="0.3">
      <c r="B173" s="8" t="s">
        <v>1703</v>
      </c>
      <c r="C173" s="7"/>
      <c r="D173" s="159" t="s">
        <v>5</v>
      </c>
      <c r="E173" s="4">
        <v>1</v>
      </c>
      <c r="F173" s="5">
        <v>53.13</v>
      </c>
      <c r="G173" s="26">
        <v>53.13</v>
      </c>
      <c r="H173" s="89">
        <v>3.7320929082507844E-2</v>
      </c>
      <c r="I173" s="99"/>
      <c r="J173" s="61" t="s">
        <v>1219</v>
      </c>
      <c r="K173" s="100">
        <v>0</v>
      </c>
      <c r="L173" s="101">
        <v>0</v>
      </c>
      <c r="M173" s="62"/>
    </row>
    <row r="174" spans="2:13" s="583" customFormat="1" x14ac:dyDescent="0.3">
      <c r="B174" s="8" t="s">
        <v>1704</v>
      </c>
      <c r="C174" s="7"/>
      <c r="D174" s="159" t="s">
        <v>5</v>
      </c>
      <c r="E174" s="4">
        <v>1</v>
      </c>
      <c r="F174" s="5">
        <v>53.13</v>
      </c>
      <c r="G174" s="26">
        <v>53.13</v>
      </c>
      <c r="H174" s="89">
        <v>3.7320929082507844E-2</v>
      </c>
      <c r="I174" s="99"/>
      <c r="J174" s="61" t="s">
        <v>1219</v>
      </c>
      <c r="K174" s="100">
        <v>0</v>
      </c>
      <c r="L174" s="101">
        <v>0</v>
      </c>
      <c r="M174" s="62"/>
    </row>
    <row r="175" spans="2:13" s="583" customFormat="1" x14ac:dyDescent="0.3">
      <c r="B175" s="8" t="s">
        <v>1705</v>
      </c>
      <c r="C175" s="7"/>
      <c r="D175" s="159" t="s">
        <v>5</v>
      </c>
      <c r="E175" s="4">
        <v>2</v>
      </c>
      <c r="F175" s="5">
        <v>31.25</v>
      </c>
      <c r="G175" s="26">
        <v>62.5</v>
      </c>
      <c r="H175" s="89">
        <v>4.390284335886957E-2</v>
      </c>
      <c r="I175" s="99"/>
      <c r="J175" s="61" t="s">
        <v>1219</v>
      </c>
      <c r="K175" s="100">
        <v>0</v>
      </c>
      <c r="L175" s="101">
        <v>0</v>
      </c>
      <c r="M175" s="62"/>
    </row>
    <row r="176" spans="2:13" s="583" customFormat="1" x14ac:dyDescent="0.3">
      <c r="B176" s="8" t="s">
        <v>1706</v>
      </c>
      <c r="C176" s="7"/>
      <c r="D176" s="159" t="s">
        <v>5</v>
      </c>
      <c r="E176" s="4">
        <v>1</v>
      </c>
      <c r="F176" s="5">
        <v>128.75</v>
      </c>
      <c r="G176" s="26">
        <v>128.75</v>
      </c>
      <c r="H176" s="89">
        <v>9.0439857319271316E-2</v>
      </c>
      <c r="I176" s="99"/>
      <c r="J176" s="61" t="s">
        <v>1219</v>
      </c>
      <c r="K176" s="100">
        <v>0</v>
      </c>
      <c r="L176" s="101">
        <v>0</v>
      </c>
      <c r="M176" s="62"/>
    </row>
    <row r="177" spans="2:13" s="583" customFormat="1" x14ac:dyDescent="0.3">
      <c r="B177" s="8">
        <v>0</v>
      </c>
      <c r="C177" s="7"/>
      <c r="D177" s="159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2:13" s="583" customFormat="1" x14ac:dyDescent="0.3">
      <c r="B178" s="8">
        <v>0</v>
      </c>
      <c r="C178" s="7"/>
      <c r="D178" s="159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2:13" s="583" customFormat="1" x14ac:dyDescent="0.3">
      <c r="B179" s="8">
        <v>0</v>
      </c>
      <c r="C179" s="7"/>
      <c r="D179" s="159">
        <v>0</v>
      </c>
      <c r="E179" s="4"/>
      <c r="F179" s="5">
        <v>0</v>
      </c>
      <c r="G179" s="26">
        <v>0</v>
      </c>
      <c r="H179" s="89">
        <v>0</v>
      </c>
      <c r="I179" s="99"/>
      <c r="J179" s="61">
        <v>0</v>
      </c>
      <c r="K179" s="100">
        <v>0</v>
      </c>
      <c r="L179" s="101">
        <v>0</v>
      </c>
    </row>
    <row r="180" spans="2:13" s="583" customFormat="1" ht="13.2" x14ac:dyDescent="0.3">
      <c r="B180" s="58" t="s">
        <v>62</v>
      </c>
      <c r="C180" s="46"/>
      <c r="D180" s="37"/>
      <c r="E180" s="38"/>
      <c r="F180" s="39"/>
      <c r="G180" s="193">
        <v>1319.4400000000003</v>
      </c>
      <c r="H180" s="102" t="s">
        <v>62</v>
      </c>
      <c r="I180" s="603" t="s">
        <v>156</v>
      </c>
      <c r="J180" s="604"/>
      <c r="K180" s="223" t="s">
        <v>156</v>
      </c>
      <c r="L180" s="620">
        <v>0.1545380086232209</v>
      </c>
    </row>
    <row r="181" spans="2:13" s="583" customFormat="1" ht="13.2" x14ac:dyDescent="0.3">
      <c r="B181" s="194" t="s">
        <v>63</v>
      </c>
      <c r="C181" s="195"/>
      <c r="D181" s="196"/>
      <c r="E181" s="197"/>
      <c r="F181" s="155"/>
      <c r="G181" s="622"/>
      <c r="H181" s="115"/>
      <c r="I181" s="202"/>
      <c r="J181" s="203"/>
      <c r="K181" s="178"/>
      <c r="L181" s="204">
        <v>0</v>
      </c>
    </row>
    <row r="182" spans="2:13" s="583" customFormat="1" ht="52.8" x14ac:dyDescent="0.3">
      <c r="B182" s="53" t="s">
        <v>75</v>
      </c>
      <c r="C182" s="210"/>
      <c r="D182" s="211" t="s">
        <v>0</v>
      </c>
      <c r="E182" s="201" t="s">
        <v>1</v>
      </c>
      <c r="F182" s="156" t="s">
        <v>61</v>
      </c>
      <c r="G182" s="624" t="s">
        <v>56</v>
      </c>
      <c r="H182" s="625" t="s">
        <v>158</v>
      </c>
      <c r="I182" s="626" t="s">
        <v>159</v>
      </c>
      <c r="J182" s="626" t="s">
        <v>160</v>
      </c>
      <c r="K182" s="627" t="s">
        <v>161</v>
      </c>
      <c r="L182" s="628" t="s">
        <v>162</v>
      </c>
    </row>
    <row r="183" spans="2:13" s="583" customFormat="1" ht="13.2" x14ac:dyDescent="0.3">
      <c r="B183" s="6">
        <v>0</v>
      </c>
      <c r="C183" s="7"/>
      <c r="D183" s="3">
        <v>0</v>
      </c>
      <c r="E183" s="26"/>
      <c r="F183" s="5"/>
      <c r="G183" s="629">
        <v>0</v>
      </c>
      <c r="H183" s="617">
        <v>0</v>
      </c>
      <c r="I183" s="618" t="s">
        <v>1232</v>
      </c>
      <c r="J183" s="192">
        <v>0</v>
      </c>
      <c r="K183" s="172">
        <v>0</v>
      </c>
      <c r="L183" s="619">
        <v>0</v>
      </c>
    </row>
    <row r="184" spans="2:13" s="583" customFormat="1" ht="13.2" x14ac:dyDescent="0.3">
      <c r="B184" s="6">
        <v>0</v>
      </c>
      <c r="C184" s="7"/>
      <c r="D184" s="3">
        <v>0</v>
      </c>
      <c r="E184" s="26"/>
      <c r="F184" s="5"/>
      <c r="G184" s="598">
        <v>0</v>
      </c>
      <c r="H184" s="599">
        <v>0</v>
      </c>
      <c r="I184" s="600" t="s">
        <v>1226</v>
      </c>
      <c r="J184" s="61">
        <v>0</v>
      </c>
      <c r="K184" s="100">
        <v>0</v>
      </c>
      <c r="L184" s="601">
        <v>0</v>
      </c>
    </row>
    <row r="185" spans="2:13" s="583" customFormat="1" ht="13.2" x14ac:dyDescent="0.3">
      <c r="B185" s="6">
        <v>0</v>
      </c>
      <c r="C185" s="7"/>
      <c r="D185" s="3">
        <v>0</v>
      </c>
      <c r="E185" s="26"/>
      <c r="F185" s="5"/>
      <c r="G185" s="598">
        <v>0</v>
      </c>
      <c r="H185" s="599">
        <v>0</v>
      </c>
      <c r="I185" s="600" t="s">
        <v>1227</v>
      </c>
      <c r="J185" s="61">
        <v>0</v>
      </c>
      <c r="K185" s="100">
        <v>0</v>
      </c>
      <c r="L185" s="601">
        <v>0</v>
      </c>
    </row>
    <row r="186" spans="2:13" s="583" customFormat="1" ht="13.2" x14ac:dyDescent="0.3">
      <c r="B186" s="6">
        <v>0</v>
      </c>
      <c r="C186" s="7"/>
      <c r="D186" s="3">
        <v>0</v>
      </c>
      <c r="E186" s="26"/>
      <c r="F186" s="5"/>
      <c r="G186" s="598">
        <v>0</v>
      </c>
      <c r="H186" s="599">
        <v>0</v>
      </c>
      <c r="I186" s="600" t="s">
        <v>1228</v>
      </c>
      <c r="J186" s="61">
        <v>0</v>
      </c>
      <c r="K186" s="100">
        <v>0</v>
      </c>
      <c r="L186" s="601">
        <v>0</v>
      </c>
    </row>
    <row r="187" spans="2:13" s="583" customFormat="1" ht="13.2" x14ac:dyDescent="0.3">
      <c r="B187" s="6">
        <v>0</v>
      </c>
      <c r="C187" s="7"/>
      <c r="D187" s="3">
        <v>0</v>
      </c>
      <c r="E187" s="26"/>
      <c r="F187" s="5"/>
      <c r="G187" s="598">
        <v>0</v>
      </c>
      <c r="H187" s="599">
        <v>0</v>
      </c>
      <c r="I187" s="600" t="s">
        <v>1229</v>
      </c>
      <c r="J187" s="61">
        <v>0</v>
      </c>
      <c r="K187" s="100">
        <v>0</v>
      </c>
      <c r="L187" s="601">
        <v>0</v>
      </c>
    </row>
    <row r="188" spans="2:13" s="583" customFormat="1" ht="13.8" thickBot="1" x14ac:dyDescent="0.35">
      <c r="B188" s="59" t="s">
        <v>64</v>
      </c>
      <c r="C188" s="42"/>
      <c r="D188" s="43"/>
      <c r="E188" s="44"/>
      <c r="F188" s="45"/>
      <c r="G188" s="191">
        <v>0</v>
      </c>
      <c r="H188" s="102" t="s">
        <v>64</v>
      </c>
      <c r="I188" s="603" t="s">
        <v>156</v>
      </c>
      <c r="J188" s="604"/>
      <c r="K188" s="223" t="s">
        <v>156</v>
      </c>
      <c r="L188" s="620">
        <v>0</v>
      </c>
    </row>
    <row r="189" spans="2:13" s="583" customFormat="1" ht="13.2" x14ac:dyDescent="0.3">
      <c r="B189" s="64"/>
      <c r="C189" s="68"/>
      <c r="D189" s="69" t="s">
        <v>65</v>
      </c>
      <c r="E189" s="70"/>
      <c r="F189" s="71"/>
      <c r="G189" s="88">
        <v>1423.598</v>
      </c>
      <c r="H189" s="631"/>
      <c r="I189" s="632"/>
      <c r="J189" s="633"/>
      <c r="K189" s="632"/>
      <c r="L189" s="634"/>
    </row>
    <row r="190" spans="2:13" s="583" customFormat="1" ht="13.2" x14ac:dyDescent="0.3">
      <c r="B190" s="63"/>
      <c r="C190" s="68"/>
      <c r="D190" s="72" t="s">
        <v>7</v>
      </c>
      <c r="E190" s="215"/>
      <c r="F190" s="181">
        <v>0.1</v>
      </c>
      <c r="G190" s="635">
        <v>142.36000000000001</v>
      </c>
      <c r="H190" s="636"/>
      <c r="I190" s="637"/>
      <c r="J190" s="638"/>
      <c r="K190" s="639"/>
      <c r="L190" s="640"/>
    </row>
    <row r="191" spans="2:13" s="583" customFormat="1" ht="13.2" x14ac:dyDescent="0.3">
      <c r="B191" s="63"/>
      <c r="C191" s="68"/>
      <c r="D191" s="72" t="s">
        <v>8</v>
      </c>
      <c r="E191" s="215"/>
      <c r="F191" s="181">
        <v>0.1</v>
      </c>
      <c r="G191" s="635">
        <v>142.36000000000001</v>
      </c>
      <c r="H191" s="636"/>
      <c r="I191" s="637"/>
      <c r="J191" s="638"/>
      <c r="K191" s="639"/>
      <c r="L191" s="640"/>
    </row>
    <row r="192" spans="2:13" s="583" customFormat="1" ht="13.2" x14ac:dyDescent="0.3">
      <c r="C192" s="68"/>
      <c r="D192" s="75" t="s">
        <v>67</v>
      </c>
      <c r="E192" s="76"/>
      <c r="F192" s="71"/>
      <c r="G192" s="641">
        <v>1708.318</v>
      </c>
      <c r="H192" s="636"/>
      <c r="I192" s="637"/>
      <c r="J192" s="638"/>
      <c r="K192" s="639"/>
      <c r="L192" s="640"/>
    </row>
    <row r="193" spans="2:13" s="583" customFormat="1" ht="13.8" thickBot="1" x14ac:dyDescent="0.35">
      <c r="B193" s="63" t="s">
        <v>66</v>
      </c>
      <c r="C193" s="68"/>
      <c r="D193" s="77" t="s">
        <v>68</v>
      </c>
      <c r="E193" s="78"/>
      <c r="F193" s="79"/>
      <c r="G193" s="642">
        <v>1708.32</v>
      </c>
      <c r="H193" s="643">
        <v>1</v>
      </c>
      <c r="I193" s="644"/>
      <c r="J193" s="645"/>
      <c r="K193" s="646"/>
      <c r="L193" s="647">
        <v>0.22513111145140696</v>
      </c>
    </row>
    <row r="194" spans="2:13" s="583" customFormat="1" ht="13.2" x14ac:dyDescent="0.3">
      <c r="J194" s="584"/>
    </row>
    <row r="195" spans="2:13" s="583" customFormat="1" ht="13.2" x14ac:dyDescent="0.3">
      <c r="J195" s="584"/>
    </row>
    <row r="196" spans="2:13" s="583" customFormat="1" ht="13.2" x14ac:dyDescent="0.3">
      <c r="J196" s="584"/>
    </row>
    <row r="197" spans="2:13" s="583" customFormat="1" ht="60.6" customHeight="1" x14ac:dyDescent="0.3">
      <c r="B197" s="710" t="s">
        <v>1809</v>
      </c>
      <c r="C197" s="710"/>
      <c r="D197" s="710"/>
      <c r="E197" s="710"/>
      <c r="F197" s="710"/>
      <c r="G197" s="710"/>
      <c r="H197" s="710"/>
      <c r="I197" s="710"/>
      <c r="J197" s="710"/>
      <c r="K197" s="710"/>
      <c r="L197" s="710"/>
    </row>
    <row r="198" spans="2:13" s="583" customFormat="1" ht="13.2" x14ac:dyDescent="0.3">
      <c r="B198" s="185"/>
      <c r="C198" s="537"/>
      <c r="D198" s="538"/>
      <c r="E198" s="585"/>
      <c r="F198" s="585"/>
      <c r="G198" s="585"/>
      <c r="J198" s="584"/>
    </row>
    <row r="199" spans="2:13" s="583" customFormat="1" ht="13.2" x14ac:dyDescent="0.3">
      <c r="B199" s="586" t="s">
        <v>1222</v>
      </c>
      <c r="C199" s="62" t="s">
        <v>1223</v>
      </c>
      <c r="D199" s="62"/>
      <c r="E199" s="62"/>
      <c r="F199" s="587"/>
      <c r="G199" s="588"/>
      <c r="J199" s="584"/>
    </row>
    <row r="200" spans="2:13" s="583" customFormat="1" ht="13.2" x14ac:dyDescent="0.3">
      <c r="B200" s="63" t="s">
        <v>1224</v>
      </c>
      <c r="C200" s="182" t="s">
        <v>1686</v>
      </c>
      <c r="D200" s="589"/>
      <c r="E200" s="590"/>
      <c r="F200" s="587"/>
      <c r="G200" s="588"/>
      <c r="J200" s="584"/>
    </row>
    <row r="201" spans="2:13" s="583" customFormat="1" ht="13.2" x14ac:dyDescent="0.3">
      <c r="B201" s="63"/>
      <c r="C201" s="9"/>
      <c r="D201" s="10"/>
      <c r="E201" s="11"/>
      <c r="F201" s="12"/>
      <c r="G201" s="13"/>
      <c r="J201" s="584"/>
    </row>
    <row r="202" spans="2:13" s="583" customFormat="1" ht="13.2" x14ac:dyDescent="0.3">
      <c r="B202" s="48" t="s">
        <v>1687</v>
      </c>
      <c r="C202" s="9"/>
      <c r="D202" s="10"/>
      <c r="E202" s="11"/>
      <c r="F202" s="11"/>
      <c r="G202" s="11"/>
      <c r="J202" s="584"/>
    </row>
    <row r="203" spans="2:13" s="583" customFormat="1" ht="13.2" x14ac:dyDescent="0.3">
      <c r="B203" s="64" t="s">
        <v>49</v>
      </c>
      <c r="C203" s="62" t="s">
        <v>658</v>
      </c>
      <c r="D203" s="62"/>
      <c r="E203" s="62"/>
      <c r="F203" s="65" t="s">
        <v>50</v>
      </c>
      <c r="G203" s="66" t="s">
        <v>191</v>
      </c>
      <c r="J203" s="584"/>
    </row>
    <row r="204" spans="2:13" s="583" customFormat="1" ht="13.8" thickBot="1" x14ac:dyDescent="0.35">
      <c r="B204" s="64" t="s">
        <v>51</v>
      </c>
      <c r="C204" s="727" t="s">
        <v>1708</v>
      </c>
      <c r="D204" s="727"/>
      <c r="E204" s="727"/>
      <c r="F204" s="727"/>
      <c r="G204" s="727"/>
      <c r="H204" s="727"/>
      <c r="I204" s="727"/>
      <c r="J204" s="727"/>
    </row>
    <row r="205" spans="2:13" s="583" customFormat="1" ht="13.8" thickTop="1" x14ac:dyDescent="0.3">
      <c r="B205" s="49" t="s">
        <v>52</v>
      </c>
      <c r="C205" s="14"/>
      <c r="D205" s="15"/>
      <c r="E205" s="16"/>
      <c r="F205" s="17"/>
      <c r="G205" s="591"/>
      <c r="H205" s="728" t="s">
        <v>164</v>
      </c>
      <c r="I205" s="729"/>
      <c r="J205" s="729"/>
      <c r="K205" s="729"/>
      <c r="L205" s="730"/>
    </row>
    <row r="206" spans="2:13" s="583" customFormat="1" ht="52.8" x14ac:dyDescent="0.3">
      <c r="B206" s="53" t="s">
        <v>75</v>
      </c>
      <c r="C206" s="592" t="s">
        <v>1</v>
      </c>
      <c r="D206" s="211" t="s">
        <v>54</v>
      </c>
      <c r="E206" s="201" t="s">
        <v>23</v>
      </c>
      <c r="F206" s="201" t="s">
        <v>55</v>
      </c>
      <c r="G206" s="593" t="s">
        <v>56</v>
      </c>
      <c r="H206" s="594" t="s">
        <v>158</v>
      </c>
      <c r="I206" s="595" t="s">
        <v>159</v>
      </c>
      <c r="J206" s="595" t="s">
        <v>160</v>
      </c>
      <c r="K206" s="595" t="s">
        <v>161</v>
      </c>
      <c r="L206" s="596" t="s">
        <v>162</v>
      </c>
    </row>
    <row r="207" spans="2:13" s="583" customFormat="1" x14ac:dyDescent="0.3">
      <c r="B207" s="189">
        <v>0</v>
      </c>
      <c r="C207" s="187"/>
      <c r="D207" s="190">
        <v>0</v>
      </c>
      <c r="E207" s="191">
        <v>0</v>
      </c>
      <c r="F207" s="154"/>
      <c r="G207" s="191">
        <v>0</v>
      </c>
      <c r="H207" s="170">
        <v>0</v>
      </c>
      <c r="I207" s="171"/>
      <c r="J207" s="192">
        <v>0</v>
      </c>
      <c r="K207" s="172">
        <v>0</v>
      </c>
      <c r="L207" s="173">
        <v>0</v>
      </c>
      <c r="M207" s="62"/>
    </row>
    <row r="208" spans="2:13" s="583" customFormat="1" x14ac:dyDescent="0.3">
      <c r="B208" s="6">
        <v>0</v>
      </c>
      <c r="C208" s="25"/>
      <c r="D208" s="3">
        <v>0</v>
      </c>
      <c r="E208" s="26">
        <v>0</v>
      </c>
      <c r="F208" s="5"/>
      <c r="G208" s="26">
        <v>0</v>
      </c>
      <c r="H208" s="89">
        <v>0</v>
      </c>
      <c r="I208" s="99"/>
      <c r="J208" s="61">
        <v>0</v>
      </c>
      <c r="K208" s="100">
        <v>0</v>
      </c>
      <c r="L208" s="101">
        <v>0</v>
      </c>
      <c r="M208" s="62"/>
    </row>
    <row r="209" spans="2:13" s="583" customFormat="1" x14ac:dyDescent="0.3">
      <c r="B209" s="6">
        <v>0</v>
      </c>
      <c r="C209" s="25"/>
      <c r="D209" s="3">
        <v>0</v>
      </c>
      <c r="E209" s="26">
        <v>0</v>
      </c>
      <c r="F209" s="5"/>
      <c r="G209" s="26">
        <v>0</v>
      </c>
      <c r="H209" s="89">
        <v>0</v>
      </c>
      <c r="I209" s="99"/>
      <c r="J209" s="61">
        <v>0</v>
      </c>
      <c r="K209" s="100">
        <v>0</v>
      </c>
      <c r="L209" s="101">
        <v>0</v>
      </c>
      <c r="M209" s="62"/>
    </row>
    <row r="210" spans="2:13" s="583" customFormat="1" ht="13.2" x14ac:dyDescent="0.3">
      <c r="B210" s="6">
        <v>0</v>
      </c>
      <c r="C210" s="25"/>
      <c r="D210" s="3">
        <v>0</v>
      </c>
      <c r="E210" s="26">
        <v>0</v>
      </c>
      <c r="F210" s="27"/>
      <c r="G210" s="598">
        <v>0</v>
      </c>
      <c r="H210" s="599">
        <v>0</v>
      </c>
      <c r="I210" s="600" t="s">
        <v>1229</v>
      </c>
      <c r="J210" s="61">
        <v>0</v>
      </c>
      <c r="K210" s="100">
        <v>0</v>
      </c>
      <c r="L210" s="601">
        <v>0</v>
      </c>
    </row>
    <row r="211" spans="2:13" s="583" customFormat="1" ht="13.2" x14ac:dyDescent="0.3">
      <c r="B211" s="6">
        <v>0</v>
      </c>
      <c r="C211" s="25"/>
      <c r="D211" s="3">
        <v>0</v>
      </c>
      <c r="E211" s="26">
        <v>0</v>
      </c>
      <c r="F211" s="27"/>
      <c r="G211" s="598">
        <v>0</v>
      </c>
      <c r="H211" s="599">
        <v>0</v>
      </c>
      <c r="I211" s="600" t="s">
        <v>1230</v>
      </c>
      <c r="J211" s="61">
        <v>0</v>
      </c>
      <c r="K211" s="100">
        <v>0</v>
      </c>
      <c r="L211" s="601">
        <v>0</v>
      </c>
    </row>
    <row r="212" spans="2:13" s="583" customFormat="1" x14ac:dyDescent="0.3">
      <c r="B212" s="6" t="s">
        <v>73</v>
      </c>
      <c r="C212" s="25"/>
      <c r="D212" s="3">
        <v>0</v>
      </c>
      <c r="E212" s="26">
        <v>0</v>
      </c>
      <c r="F212" s="27"/>
      <c r="G212" s="598">
        <v>0.14499999999999999</v>
      </c>
      <c r="H212" s="599">
        <v>5.6103695105436252E-3</v>
      </c>
      <c r="I212" s="600" t="s">
        <v>1231</v>
      </c>
      <c r="J212" s="61" t="s">
        <v>165</v>
      </c>
      <c r="K212" s="100">
        <v>0.4</v>
      </c>
      <c r="L212" s="101">
        <v>2.2441478042174502E-3</v>
      </c>
      <c r="M212" s="62"/>
    </row>
    <row r="213" spans="2:13" s="583" customFormat="1" ht="13.2" x14ac:dyDescent="0.3">
      <c r="B213" s="6" t="s">
        <v>57</v>
      </c>
      <c r="C213" s="25"/>
      <c r="D213" s="28"/>
      <c r="E213" s="26"/>
      <c r="F213" s="27"/>
      <c r="G213" s="602">
        <v>0.14499999999999999</v>
      </c>
      <c r="H213" s="102" t="s">
        <v>57</v>
      </c>
      <c r="I213" s="603" t="s">
        <v>156</v>
      </c>
      <c r="J213" s="604"/>
      <c r="K213" s="223" t="s">
        <v>156</v>
      </c>
      <c r="L213" s="605">
        <v>2.2441478042174502E-3</v>
      </c>
    </row>
    <row r="214" spans="2:13" s="583" customFormat="1" ht="13.2" x14ac:dyDescent="0.3">
      <c r="B214" s="194" t="s">
        <v>22</v>
      </c>
      <c r="C214" s="195"/>
      <c r="D214" s="196"/>
      <c r="E214" s="197"/>
      <c r="F214" s="155"/>
      <c r="G214" s="606"/>
      <c r="H214" s="607"/>
      <c r="I214" s="608"/>
      <c r="J214" s="609"/>
      <c r="K214" s="610"/>
      <c r="L214" s="611"/>
    </row>
    <row r="215" spans="2:13" s="583" customFormat="1" ht="52.8" x14ac:dyDescent="0.3">
      <c r="B215" s="198" t="s">
        <v>1689</v>
      </c>
      <c r="C215" s="199" t="s">
        <v>1</v>
      </c>
      <c r="D215" s="612" t="s">
        <v>59</v>
      </c>
      <c r="E215" s="613" t="s">
        <v>23</v>
      </c>
      <c r="F215" s="156" t="s">
        <v>55</v>
      </c>
      <c r="G215" s="614" t="s">
        <v>56</v>
      </c>
      <c r="H215" s="594" t="s">
        <v>158</v>
      </c>
      <c r="I215" s="595" t="s">
        <v>159</v>
      </c>
      <c r="J215" s="595" t="s">
        <v>160</v>
      </c>
      <c r="K215" s="615" t="s">
        <v>161</v>
      </c>
      <c r="L215" s="596" t="s">
        <v>162</v>
      </c>
    </row>
    <row r="216" spans="2:13" s="583" customFormat="1" x14ac:dyDescent="0.3">
      <c r="B216" s="8" t="s">
        <v>152</v>
      </c>
      <c r="C216" s="616">
        <v>1</v>
      </c>
      <c r="D216" s="3">
        <v>4.55</v>
      </c>
      <c r="E216" s="26">
        <v>4.55</v>
      </c>
      <c r="F216" s="3">
        <v>0.1</v>
      </c>
      <c r="G216" s="598">
        <v>0.45500000000000002</v>
      </c>
      <c r="H216" s="617">
        <v>1.7604952602050687E-2</v>
      </c>
      <c r="I216" s="618" t="s">
        <v>1232</v>
      </c>
      <c r="J216" s="137" t="s">
        <v>163</v>
      </c>
      <c r="K216" s="93">
        <v>1</v>
      </c>
      <c r="L216" s="98">
        <v>1.7604952602050687E-2</v>
      </c>
    </row>
    <row r="217" spans="2:13" s="583" customFormat="1" x14ac:dyDescent="0.3">
      <c r="B217" s="8" t="s">
        <v>1058</v>
      </c>
      <c r="C217" s="616">
        <v>1</v>
      </c>
      <c r="D217" s="3">
        <v>4.0999999999999996</v>
      </c>
      <c r="E217" s="26">
        <v>4.0999999999999996</v>
      </c>
      <c r="F217" s="3">
        <v>0.3</v>
      </c>
      <c r="G217" s="598">
        <v>1.2299999999999998</v>
      </c>
      <c r="H217" s="599">
        <v>4.7591410330818332E-2</v>
      </c>
      <c r="I217" s="600" t="s">
        <v>1232</v>
      </c>
      <c r="J217" s="61" t="s">
        <v>163</v>
      </c>
      <c r="K217" s="100">
        <v>1</v>
      </c>
      <c r="L217" s="101">
        <v>4.7591410330818332E-2</v>
      </c>
    </row>
    <row r="218" spans="2:13" s="583" customFormat="1" x14ac:dyDescent="0.3">
      <c r="B218" s="8" t="s">
        <v>24</v>
      </c>
      <c r="C218" s="616">
        <v>1</v>
      </c>
      <c r="D218" s="3">
        <v>4.05</v>
      </c>
      <c r="E218" s="26">
        <v>4.05</v>
      </c>
      <c r="F218" s="3">
        <v>0.3</v>
      </c>
      <c r="G218" s="598">
        <v>1.2149999999999999</v>
      </c>
      <c r="H218" s="599">
        <v>4.7011027278003478E-2</v>
      </c>
      <c r="I218" s="600" t="s">
        <v>1226</v>
      </c>
      <c r="J218" s="61" t="s">
        <v>163</v>
      </c>
      <c r="K218" s="100">
        <v>1</v>
      </c>
      <c r="L218" s="101">
        <v>4.7011027278003478E-2</v>
      </c>
    </row>
    <row r="219" spans="2:13" s="583" customFormat="1" ht="13.2" x14ac:dyDescent="0.3">
      <c r="B219" s="6"/>
      <c r="C219" s="25"/>
      <c r="D219" s="3">
        <v>0</v>
      </c>
      <c r="E219" s="26"/>
      <c r="F219" s="3"/>
      <c r="G219" s="598"/>
      <c r="H219" s="599">
        <v>0</v>
      </c>
      <c r="I219" s="600"/>
      <c r="J219" s="61"/>
      <c r="K219" s="100"/>
      <c r="L219" s="601">
        <v>0</v>
      </c>
    </row>
    <row r="220" spans="2:13" s="583" customFormat="1" ht="13.2" x14ac:dyDescent="0.3">
      <c r="B220" s="6"/>
      <c r="C220" s="25"/>
      <c r="D220" s="3"/>
      <c r="E220" s="26"/>
      <c r="F220" s="26"/>
      <c r="G220" s="598"/>
      <c r="H220" s="599">
        <v>0</v>
      </c>
      <c r="I220" s="600"/>
      <c r="J220" s="61">
        <v>0</v>
      </c>
      <c r="K220" s="100">
        <v>0</v>
      </c>
      <c r="L220" s="601">
        <v>0</v>
      </c>
    </row>
    <row r="221" spans="2:13" s="583" customFormat="1" ht="13.2" x14ac:dyDescent="0.3">
      <c r="B221" s="6">
        <v>0</v>
      </c>
      <c r="C221" s="25"/>
      <c r="D221" s="3">
        <v>0</v>
      </c>
      <c r="E221" s="26">
        <v>0</v>
      </c>
      <c r="F221" s="26"/>
      <c r="G221" s="598">
        <v>0</v>
      </c>
      <c r="H221" s="599">
        <v>0</v>
      </c>
      <c r="I221" s="600"/>
      <c r="J221" s="61">
        <v>0</v>
      </c>
      <c r="K221" s="100">
        <v>0</v>
      </c>
      <c r="L221" s="601">
        <v>0</v>
      </c>
    </row>
    <row r="222" spans="2:13" s="583" customFormat="1" ht="13.2" x14ac:dyDescent="0.3">
      <c r="B222" s="6">
        <v>0</v>
      </c>
      <c r="C222" s="25"/>
      <c r="D222" s="3">
        <v>0</v>
      </c>
      <c r="E222" s="26">
        <v>0</v>
      </c>
      <c r="F222" s="27"/>
      <c r="G222" s="598">
        <v>0</v>
      </c>
      <c r="H222" s="599">
        <v>0</v>
      </c>
      <c r="I222" s="600"/>
      <c r="J222" s="61">
        <v>0</v>
      </c>
      <c r="K222" s="100">
        <v>0</v>
      </c>
      <c r="L222" s="601">
        <v>0</v>
      </c>
    </row>
    <row r="223" spans="2:13" s="583" customFormat="1" ht="13.2" x14ac:dyDescent="0.3">
      <c r="B223" s="6">
        <v>0</v>
      </c>
      <c r="C223" s="25"/>
      <c r="D223" s="3">
        <v>0</v>
      </c>
      <c r="E223" s="26">
        <v>0</v>
      </c>
      <c r="F223" s="27"/>
      <c r="G223" s="598">
        <v>0</v>
      </c>
      <c r="H223" s="599">
        <v>0</v>
      </c>
      <c r="I223" s="600"/>
      <c r="J223" s="61">
        <v>0</v>
      </c>
      <c r="K223" s="100">
        <v>0</v>
      </c>
      <c r="L223" s="601">
        <v>0</v>
      </c>
    </row>
    <row r="224" spans="2:13" s="583" customFormat="1" ht="13.2" x14ac:dyDescent="0.3">
      <c r="B224" s="6">
        <v>0</v>
      </c>
      <c r="C224" s="25"/>
      <c r="D224" s="3">
        <v>0</v>
      </c>
      <c r="E224" s="26">
        <v>0</v>
      </c>
      <c r="F224" s="27"/>
      <c r="G224" s="598">
        <v>0</v>
      </c>
      <c r="H224" s="599">
        <v>0</v>
      </c>
      <c r="I224" s="600"/>
      <c r="J224" s="61">
        <v>0</v>
      </c>
      <c r="K224" s="100">
        <v>0</v>
      </c>
      <c r="L224" s="601">
        <v>0</v>
      </c>
    </row>
    <row r="225" spans="2:13" s="583" customFormat="1" ht="13.2" x14ac:dyDescent="0.3">
      <c r="B225" s="6" t="s">
        <v>60</v>
      </c>
      <c r="C225" s="25"/>
      <c r="D225" s="28"/>
      <c r="E225" s="26"/>
      <c r="F225" s="27"/>
      <c r="G225" s="193">
        <v>2.8999999999999995</v>
      </c>
      <c r="H225" s="102" t="s">
        <v>60</v>
      </c>
      <c r="I225" s="603" t="s">
        <v>156</v>
      </c>
      <c r="J225" s="604"/>
      <c r="K225" s="223" t="s">
        <v>156</v>
      </c>
      <c r="L225" s="620">
        <v>0.11220739021087249</v>
      </c>
    </row>
    <row r="226" spans="2:13" s="583" customFormat="1" ht="13.2" x14ac:dyDescent="0.3">
      <c r="B226" s="194" t="s">
        <v>38</v>
      </c>
      <c r="C226" s="195"/>
      <c r="D226" s="196"/>
      <c r="E226" s="621"/>
      <c r="F226" s="155"/>
      <c r="G226" s="622"/>
      <c r="H226" s="115"/>
      <c r="I226" s="202"/>
      <c r="J226" s="203"/>
      <c r="K226" s="178"/>
      <c r="L226" s="204"/>
    </row>
    <row r="227" spans="2:13" s="583" customFormat="1" ht="52.8" x14ac:dyDescent="0.3">
      <c r="B227" s="53" t="s">
        <v>75</v>
      </c>
      <c r="C227" s="195"/>
      <c r="D227" s="205" t="s">
        <v>0</v>
      </c>
      <c r="E227" s="206" t="s">
        <v>1</v>
      </c>
      <c r="F227" s="623" t="s">
        <v>61</v>
      </c>
      <c r="G227" s="624" t="s">
        <v>56</v>
      </c>
      <c r="H227" s="625" t="s">
        <v>158</v>
      </c>
      <c r="I227" s="626" t="s">
        <v>159</v>
      </c>
      <c r="J227" s="626" t="s">
        <v>160</v>
      </c>
      <c r="K227" s="627" t="s">
        <v>161</v>
      </c>
      <c r="L227" s="628" t="s">
        <v>162</v>
      </c>
    </row>
    <row r="228" spans="2:13" s="583" customFormat="1" ht="13.2" customHeight="1" x14ac:dyDescent="0.3">
      <c r="B228" s="146" t="s">
        <v>1708</v>
      </c>
      <c r="C228" s="29"/>
      <c r="D228" s="159" t="s">
        <v>5</v>
      </c>
      <c r="E228" s="153">
        <v>1</v>
      </c>
      <c r="F228" s="24">
        <v>22.8</v>
      </c>
      <c r="G228" s="23">
        <v>22.8</v>
      </c>
      <c r="H228" s="96">
        <v>0.88218224027858394</v>
      </c>
      <c r="I228" s="97"/>
      <c r="J228" s="137" t="s">
        <v>1219</v>
      </c>
      <c r="K228" s="93">
        <v>0</v>
      </c>
      <c r="L228" s="98">
        <v>0</v>
      </c>
      <c r="M228" s="62"/>
    </row>
    <row r="229" spans="2:13" s="583" customFormat="1" ht="22.8" customHeight="1" x14ac:dyDescent="0.3">
      <c r="B229" s="8">
        <v>0</v>
      </c>
      <c r="C229" s="7"/>
      <c r="D229" s="159">
        <v>0</v>
      </c>
      <c r="E229" s="4"/>
      <c r="F229" s="5">
        <v>0</v>
      </c>
      <c r="G229" s="26">
        <v>0</v>
      </c>
      <c r="H229" s="89">
        <v>0</v>
      </c>
      <c r="I229" s="99"/>
      <c r="J229" s="61">
        <v>0</v>
      </c>
      <c r="K229" s="100">
        <v>0</v>
      </c>
      <c r="L229" s="101">
        <v>0</v>
      </c>
      <c r="M229" s="62"/>
    </row>
    <row r="230" spans="2:13" s="583" customFormat="1" ht="27.6" customHeight="1" x14ac:dyDescent="0.3">
      <c r="B230" s="8">
        <v>0</v>
      </c>
      <c r="C230" s="7"/>
      <c r="D230" s="159">
        <v>0</v>
      </c>
      <c r="E230" s="4"/>
      <c r="F230" s="5">
        <v>0</v>
      </c>
      <c r="G230" s="26">
        <v>0</v>
      </c>
      <c r="H230" s="89">
        <v>0</v>
      </c>
      <c r="I230" s="99"/>
      <c r="J230" s="61">
        <v>0</v>
      </c>
      <c r="K230" s="100">
        <v>0</v>
      </c>
      <c r="L230" s="101">
        <v>0</v>
      </c>
      <c r="M230" s="62"/>
    </row>
    <row r="231" spans="2:13" s="583" customFormat="1" x14ac:dyDescent="0.3">
      <c r="B231" s="8">
        <v>0</v>
      </c>
      <c r="C231" s="7"/>
      <c r="D231" s="159">
        <v>0</v>
      </c>
      <c r="E231" s="4"/>
      <c r="F231" s="5">
        <v>0</v>
      </c>
      <c r="G231" s="26">
        <v>0</v>
      </c>
      <c r="H231" s="89">
        <v>0</v>
      </c>
      <c r="I231" s="99"/>
      <c r="J231" s="61">
        <v>0</v>
      </c>
      <c r="K231" s="100">
        <v>0</v>
      </c>
      <c r="L231" s="101">
        <v>0</v>
      </c>
      <c r="M231" s="62"/>
    </row>
    <row r="232" spans="2:13" s="583" customFormat="1" x14ac:dyDescent="0.3">
      <c r="B232" s="8">
        <v>0</v>
      </c>
      <c r="C232" s="7"/>
      <c r="D232" s="159">
        <v>0</v>
      </c>
      <c r="E232" s="4"/>
      <c r="F232" s="5">
        <v>0</v>
      </c>
      <c r="G232" s="26">
        <v>0</v>
      </c>
      <c r="H232" s="89">
        <v>0</v>
      </c>
      <c r="I232" s="99"/>
      <c r="J232" s="61">
        <v>0</v>
      </c>
      <c r="K232" s="100">
        <v>0</v>
      </c>
      <c r="L232" s="101">
        <v>0</v>
      </c>
      <c r="M232" s="62"/>
    </row>
    <row r="233" spans="2:13" s="583" customFormat="1" ht="33" customHeight="1" x14ac:dyDescent="0.3">
      <c r="B233" s="8">
        <v>0</v>
      </c>
      <c r="C233" s="7"/>
      <c r="D233" s="159">
        <v>0</v>
      </c>
      <c r="E233" s="4"/>
      <c r="F233" s="5">
        <v>0</v>
      </c>
      <c r="G233" s="26">
        <v>0</v>
      </c>
      <c r="H233" s="89">
        <v>0</v>
      </c>
      <c r="I233" s="99"/>
      <c r="J233" s="61">
        <v>0</v>
      </c>
      <c r="K233" s="100">
        <v>0</v>
      </c>
      <c r="L233" s="101">
        <v>0</v>
      </c>
      <c r="M233" s="62"/>
    </row>
    <row r="234" spans="2:13" s="583" customFormat="1" x14ac:dyDescent="0.3">
      <c r="B234" s="8">
        <v>0</v>
      </c>
      <c r="C234" s="7"/>
      <c r="D234" s="159">
        <v>0</v>
      </c>
      <c r="E234" s="4"/>
      <c r="F234" s="5">
        <v>0</v>
      </c>
      <c r="G234" s="26">
        <v>0</v>
      </c>
      <c r="H234" s="89">
        <v>0</v>
      </c>
      <c r="I234" s="99"/>
      <c r="J234" s="61">
        <v>0</v>
      </c>
      <c r="K234" s="100">
        <v>0</v>
      </c>
      <c r="L234" s="101">
        <v>0</v>
      </c>
      <c r="M234" s="62"/>
    </row>
    <row r="235" spans="2:13" s="583" customFormat="1" x14ac:dyDescent="0.3">
      <c r="B235" s="8">
        <v>0</v>
      </c>
      <c r="C235" s="7"/>
      <c r="D235" s="159">
        <v>0</v>
      </c>
      <c r="E235" s="4"/>
      <c r="F235" s="5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2:13" s="583" customFormat="1" x14ac:dyDescent="0.3">
      <c r="B236" s="8">
        <v>0</v>
      </c>
      <c r="C236" s="7"/>
      <c r="D236" s="159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2:13" s="583" customFormat="1" x14ac:dyDescent="0.3">
      <c r="B237" s="8">
        <v>0</v>
      </c>
      <c r="C237" s="7"/>
      <c r="D237" s="159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2:13" s="583" customFormat="1" x14ac:dyDescent="0.3">
      <c r="B238" s="8">
        <v>0</v>
      </c>
      <c r="C238" s="7"/>
      <c r="D238" s="159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2:13" s="583" customFormat="1" x14ac:dyDescent="0.3">
      <c r="B239" s="8">
        <v>0</v>
      </c>
      <c r="C239" s="7"/>
      <c r="D239" s="159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2:13" s="583" customFormat="1" x14ac:dyDescent="0.3">
      <c r="B240" s="8">
        <v>0</v>
      </c>
      <c r="C240" s="7"/>
      <c r="D240" s="159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2:13" s="583" customFormat="1" x14ac:dyDescent="0.3">
      <c r="B241" s="8">
        <v>0</v>
      </c>
      <c r="C241" s="7"/>
      <c r="D241" s="159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2:13" s="583" customFormat="1" x14ac:dyDescent="0.3">
      <c r="B242" s="8">
        <v>0</v>
      </c>
      <c r="C242" s="7"/>
      <c r="D242" s="159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</row>
    <row r="243" spans="2:13" s="583" customFormat="1" ht="13.2" x14ac:dyDescent="0.3">
      <c r="B243" s="58" t="s">
        <v>62</v>
      </c>
      <c r="C243" s="46"/>
      <c r="D243" s="37"/>
      <c r="E243" s="38"/>
      <c r="F243" s="39"/>
      <c r="G243" s="193">
        <v>22.8</v>
      </c>
      <c r="H243" s="102" t="s">
        <v>62</v>
      </c>
      <c r="I243" s="603" t="s">
        <v>156</v>
      </c>
      <c r="J243" s="604"/>
      <c r="K243" s="223" t="s">
        <v>156</v>
      </c>
      <c r="L243" s="620">
        <v>0</v>
      </c>
    </row>
    <row r="244" spans="2:13" s="583" customFormat="1" ht="13.2" x14ac:dyDescent="0.3">
      <c r="B244" s="194" t="s">
        <v>63</v>
      </c>
      <c r="C244" s="195"/>
      <c r="D244" s="196"/>
      <c r="E244" s="197"/>
      <c r="F244" s="155"/>
      <c r="G244" s="622"/>
      <c r="H244" s="115"/>
      <c r="I244" s="202"/>
      <c r="J244" s="203"/>
      <c r="K244" s="178"/>
      <c r="L244" s="204">
        <v>0</v>
      </c>
    </row>
    <row r="245" spans="2:13" s="583" customFormat="1" ht="52.8" x14ac:dyDescent="0.3">
      <c r="B245" s="53" t="s">
        <v>75</v>
      </c>
      <c r="C245" s="210"/>
      <c r="D245" s="211" t="s">
        <v>0</v>
      </c>
      <c r="E245" s="201" t="s">
        <v>1</v>
      </c>
      <c r="F245" s="156" t="s">
        <v>61</v>
      </c>
      <c r="G245" s="624" t="s">
        <v>56</v>
      </c>
      <c r="H245" s="625" t="s">
        <v>158</v>
      </c>
      <c r="I245" s="626" t="s">
        <v>159</v>
      </c>
      <c r="J245" s="626" t="s">
        <v>160</v>
      </c>
      <c r="K245" s="627" t="s">
        <v>161</v>
      </c>
      <c r="L245" s="628" t="s">
        <v>162</v>
      </c>
    </row>
    <row r="246" spans="2:13" s="583" customFormat="1" ht="13.2" x14ac:dyDescent="0.3">
      <c r="B246" s="6">
        <v>0</v>
      </c>
      <c r="C246" s="7"/>
      <c r="D246" s="3">
        <v>0</v>
      </c>
      <c r="E246" s="26"/>
      <c r="F246" s="5"/>
      <c r="G246" s="629">
        <v>0</v>
      </c>
      <c r="H246" s="617">
        <v>0</v>
      </c>
      <c r="I246" s="618" t="s">
        <v>1232</v>
      </c>
      <c r="J246" s="192">
        <v>0</v>
      </c>
      <c r="K246" s="172">
        <v>0</v>
      </c>
      <c r="L246" s="619">
        <v>0</v>
      </c>
    </row>
    <row r="247" spans="2:13" s="583" customFormat="1" ht="13.2" x14ac:dyDescent="0.3">
      <c r="B247" s="6">
        <v>0</v>
      </c>
      <c r="C247" s="7"/>
      <c r="D247" s="3">
        <v>0</v>
      </c>
      <c r="E247" s="26"/>
      <c r="F247" s="5"/>
      <c r="G247" s="598">
        <v>0</v>
      </c>
      <c r="H247" s="599">
        <v>0</v>
      </c>
      <c r="I247" s="600" t="s">
        <v>1226</v>
      </c>
      <c r="J247" s="61">
        <v>0</v>
      </c>
      <c r="K247" s="100">
        <v>0</v>
      </c>
      <c r="L247" s="601">
        <v>0</v>
      </c>
    </row>
    <row r="248" spans="2:13" s="583" customFormat="1" ht="13.2" x14ac:dyDescent="0.3">
      <c r="B248" s="6">
        <v>0</v>
      </c>
      <c r="C248" s="7"/>
      <c r="D248" s="3">
        <v>0</v>
      </c>
      <c r="E248" s="26"/>
      <c r="F248" s="5"/>
      <c r="G248" s="598">
        <v>0</v>
      </c>
      <c r="H248" s="599">
        <v>0</v>
      </c>
      <c r="I248" s="600" t="s">
        <v>1227</v>
      </c>
      <c r="J248" s="61">
        <v>0</v>
      </c>
      <c r="K248" s="100">
        <v>0</v>
      </c>
      <c r="L248" s="601">
        <v>0</v>
      </c>
    </row>
    <row r="249" spans="2:13" s="583" customFormat="1" ht="13.2" x14ac:dyDescent="0.3">
      <c r="B249" s="6">
        <v>0</v>
      </c>
      <c r="C249" s="7"/>
      <c r="D249" s="3">
        <v>0</v>
      </c>
      <c r="E249" s="26"/>
      <c r="F249" s="5"/>
      <c r="G249" s="598">
        <v>0</v>
      </c>
      <c r="H249" s="599">
        <v>0</v>
      </c>
      <c r="I249" s="600" t="s">
        <v>1228</v>
      </c>
      <c r="J249" s="61">
        <v>0</v>
      </c>
      <c r="K249" s="100">
        <v>0</v>
      </c>
      <c r="L249" s="601">
        <v>0</v>
      </c>
    </row>
    <row r="250" spans="2:13" s="583" customFormat="1" ht="13.2" x14ac:dyDescent="0.3">
      <c r="B250" s="6">
        <v>0</v>
      </c>
      <c r="C250" s="7"/>
      <c r="D250" s="3">
        <v>0</v>
      </c>
      <c r="E250" s="26"/>
      <c r="F250" s="5"/>
      <c r="G250" s="598">
        <v>0</v>
      </c>
      <c r="H250" s="599">
        <v>0</v>
      </c>
      <c r="I250" s="600" t="s">
        <v>1229</v>
      </c>
      <c r="J250" s="61">
        <v>0</v>
      </c>
      <c r="K250" s="100">
        <v>0</v>
      </c>
      <c r="L250" s="601">
        <v>0</v>
      </c>
    </row>
    <row r="251" spans="2:13" s="583" customFormat="1" ht="13.8" thickBot="1" x14ac:dyDescent="0.35">
      <c r="B251" s="59" t="s">
        <v>64</v>
      </c>
      <c r="C251" s="42"/>
      <c r="D251" s="43"/>
      <c r="E251" s="44"/>
      <c r="F251" s="45"/>
      <c r="G251" s="191">
        <v>0</v>
      </c>
      <c r="H251" s="102" t="s">
        <v>64</v>
      </c>
      <c r="I251" s="603" t="s">
        <v>156</v>
      </c>
      <c r="J251" s="604"/>
      <c r="K251" s="223" t="s">
        <v>156</v>
      </c>
      <c r="L251" s="620">
        <v>0</v>
      </c>
    </row>
    <row r="252" spans="2:13" s="583" customFormat="1" ht="13.2" x14ac:dyDescent="0.3">
      <c r="B252" s="64"/>
      <c r="C252" s="68"/>
      <c r="D252" s="69" t="s">
        <v>65</v>
      </c>
      <c r="E252" s="70"/>
      <c r="F252" s="71"/>
      <c r="G252" s="88">
        <v>25.844999999999999</v>
      </c>
      <c r="H252" s="631"/>
      <c r="I252" s="632"/>
      <c r="J252" s="633"/>
      <c r="K252" s="632"/>
      <c r="L252" s="634"/>
    </row>
    <row r="253" spans="2:13" s="583" customFormat="1" ht="13.2" x14ac:dyDescent="0.3">
      <c r="B253" s="63"/>
      <c r="C253" s="68"/>
      <c r="D253" s="72" t="s">
        <v>7</v>
      </c>
      <c r="E253" s="215"/>
      <c r="F253" s="181">
        <v>0.1</v>
      </c>
      <c r="G253" s="635">
        <v>2.585</v>
      </c>
      <c r="H253" s="636"/>
      <c r="I253" s="637"/>
      <c r="J253" s="638"/>
      <c r="K253" s="639"/>
      <c r="L253" s="640"/>
    </row>
    <row r="254" spans="2:13" s="583" customFormat="1" ht="13.2" x14ac:dyDescent="0.3">
      <c r="B254" s="63"/>
      <c r="C254" s="68"/>
      <c r="D254" s="72" t="s">
        <v>8</v>
      </c>
      <c r="E254" s="215"/>
      <c r="F254" s="181">
        <v>0.1</v>
      </c>
      <c r="G254" s="635">
        <v>2.585</v>
      </c>
      <c r="H254" s="636"/>
      <c r="I254" s="637"/>
      <c r="J254" s="638"/>
      <c r="K254" s="639"/>
      <c r="L254" s="640"/>
    </row>
    <row r="255" spans="2:13" s="583" customFormat="1" ht="13.2" x14ac:dyDescent="0.3">
      <c r="C255" s="68"/>
      <c r="D255" s="75" t="s">
        <v>67</v>
      </c>
      <c r="E255" s="76"/>
      <c r="F255" s="71"/>
      <c r="G255" s="641">
        <v>31.015000000000001</v>
      </c>
      <c r="H255" s="636"/>
      <c r="I255" s="637"/>
      <c r="J255" s="638"/>
      <c r="K255" s="639"/>
      <c r="L255" s="640"/>
    </row>
    <row r="256" spans="2:13" s="583" customFormat="1" ht="13.8" thickBot="1" x14ac:dyDescent="0.35">
      <c r="B256" s="63" t="s">
        <v>66</v>
      </c>
      <c r="C256" s="68"/>
      <c r="D256" s="77" t="s">
        <v>68</v>
      </c>
      <c r="E256" s="78"/>
      <c r="F256" s="79"/>
      <c r="G256" s="642">
        <v>31.02</v>
      </c>
      <c r="H256" s="643">
        <v>1</v>
      </c>
      <c r="I256" s="644"/>
      <c r="J256" s="645"/>
      <c r="K256" s="646"/>
      <c r="L256" s="647">
        <v>0.11445153801508993</v>
      </c>
    </row>
    <row r="257" spans="2:13" s="583" customFormat="1" ht="13.2" x14ac:dyDescent="0.3">
      <c r="J257" s="584"/>
    </row>
    <row r="258" spans="2:13" s="583" customFormat="1" ht="13.2" x14ac:dyDescent="0.3">
      <c r="J258" s="584"/>
    </row>
    <row r="259" spans="2:13" s="583" customFormat="1" ht="13.2" x14ac:dyDescent="0.3">
      <c r="J259" s="584"/>
    </row>
    <row r="260" spans="2:13" s="583" customFormat="1" ht="60.6" customHeight="1" x14ac:dyDescent="0.3">
      <c r="B260" s="710" t="s">
        <v>1809</v>
      </c>
      <c r="C260" s="710"/>
      <c r="D260" s="710"/>
      <c r="E260" s="710"/>
      <c r="F260" s="710"/>
      <c r="G260" s="710"/>
      <c r="H260" s="710"/>
      <c r="I260" s="710"/>
      <c r="J260" s="710"/>
      <c r="K260" s="710"/>
      <c r="L260" s="710"/>
    </row>
    <row r="261" spans="2:13" s="583" customFormat="1" ht="13.2" x14ac:dyDescent="0.3">
      <c r="B261" s="185"/>
      <c r="C261" s="537"/>
      <c r="D261" s="538"/>
      <c r="E261" s="585"/>
      <c r="F261" s="585"/>
      <c r="G261" s="585"/>
      <c r="J261" s="584"/>
    </row>
    <row r="262" spans="2:13" s="583" customFormat="1" ht="13.2" x14ac:dyDescent="0.3">
      <c r="B262" s="586" t="s">
        <v>1222</v>
      </c>
      <c r="C262" s="62" t="s">
        <v>1223</v>
      </c>
      <c r="D262" s="62"/>
      <c r="E262" s="62"/>
      <c r="F262" s="587"/>
      <c r="G262" s="588"/>
      <c r="J262" s="584"/>
    </row>
    <row r="263" spans="2:13" s="583" customFormat="1" ht="13.2" x14ac:dyDescent="0.3">
      <c r="B263" s="63" t="s">
        <v>1224</v>
      </c>
      <c r="C263" s="182" t="s">
        <v>1686</v>
      </c>
      <c r="D263" s="589"/>
      <c r="E263" s="590"/>
      <c r="F263" s="587"/>
      <c r="G263" s="588"/>
      <c r="J263" s="584"/>
    </row>
    <row r="264" spans="2:13" s="583" customFormat="1" ht="13.2" x14ac:dyDescent="0.3">
      <c r="B264" s="63"/>
      <c r="C264" s="9"/>
      <c r="D264" s="10"/>
      <c r="E264" s="11"/>
      <c r="F264" s="12"/>
      <c r="G264" s="13"/>
      <c r="J264" s="584"/>
    </row>
    <row r="265" spans="2:13" s="583" customFormat="1" ht="30" customHeight="1" x14ac:dyDescent="0.3">
      <c r="B265" s="48" t="s">
        <v>1687</v>
      </c>
      <c r="C265" s="9"/>
      <c r="D265" s="10"/>
      <c r="E265" s="11"/>
      <c r="F265" s="11"/>
      <c r="G265" s="11"/>
      <c r="J265" s="584"/>
    </row>
    <row r="266" spans="2:13" s="583" customFormat="1" ht="13.2" x14ac:dyDescent="0.3">
      <c r="B266" s="64" t="s">
        <v>49</v>
      </c>
      <c r="C266" s="62" t="s">
        <v>665</v>
      </c>
      <c r="D266" s="62"/>
      <c r="E266" s="62"/>
      <c r="F266" s="65" t="s">
        <v>50</v>
      </c>
      <c r="G266" s="66" t="s">
        <v>191</v>
      </c>
      <c r="J266" s="584"/>
    </row>
    <row r="267" spans="2:13" s="583" customFormat="1" ht="13.8" thickBot="1" x14ac:dyDescent="0.35">
      <c r="B267" s="64" t="s">
        <v>51</v>
      </c>
      <c r="C267" s="727" t="s">
        <v>1211</v>
      </c>
      <c r="D267" s="727"/>
      <c r="E267" s="727"/>
      <c r="F267" s="727"/>
      <c r="G267" s="727"/>
      <c r="H267" s="727"/>
      <c r="I267" s="727"/>
      <c r="J267" s="727"/>
    </row>
    <row r="268" spans="2:13" s="583" customFormat="1" ht="13.8" thickTop="1" x14ac:dyDescent="0.3">
      <c r="B268" s="49" t="s">
        <v>52</v>
      </c>
      <c r="C268" s="14"/>
      <c r="D268" s="15"/>
      <c r="E268" s="16"/>
      <c r="F268" s="17"/>
      <c r="G268" s="591"/>
      <c r="H268" s="728" t="s">
        <v>164</v>
      </c>
      <c r="I268" s="729"/>
      <c r="J268" s="729"/>
      <c r="K268" s="729"/>
      <c r="L268" s="730"/>
    </row>
    <row r="269" spans="2:13" s="583" customFormat="1" ht="52.8" x14ac:dyDescent="0.3">
      <c r="B269" s="53" t="s">
        <v>75</v>
      </c>
      <c r="C269" s="592" t="s">
        <v>1</v>
      </c>
      <c r="D269" s="211" t="s">
        <v>54</v>
      </c>
      <c r="E269" s="201" t="s">
        <v>23</v>
      </c>
      <c r="F269" s="201" t="s">
        <v>55</v>
      </c>
      <c r="G269" s="593" t="s">
        <v>56</v>
      </c>
      <c r="H269" s="594" t="s">
        <v>158</v>
      </c>
      <c r="I269" s="595" t="s">
        <v>159</v>
      </c>
      <c r="J269" s="595" t="s">
        <v>160</v>
      </c>
      <c r="K269" s="595" t="s">
        <v>161</v>
      </c>
      <c r="L269" s="596" t="s">
        <v>162</v>
      </c>
    </row>
    <row r="270" spans="2:13" s="583" customFormat="1" x14ac:dyDescent="0.3">
      <c r="B270" s="189">
        <v>0</v>
      </c>
      <c r="C270" s="187"/>
      <c r="D270" s="190">
        <v>0</v>
      </c>
      <c r="E270" s="191">
        <v>0</v>
      </c>
      <c r="F270" s="154"/>
      <c r="G270" s="191">
        <v>0</v>
      </c>
      <c r="H270" s="170">
        <v>0</v>
      </c>
      <c r="I270" s="171"/>
      <c r="J270" s="192">
        <v>0</v>
      </c>
      <c r="K270" s="172">
        <v>0</v>
      </c>
      <c r="L270" s="173">
        <v>0</v>
      </c>
      <c r="M270" s="62"/>
    </row>
    <row r="271" spans="2:13" s="583" customFormat="1" x14ac:dyDescent="0.3">
      <c r="B271" s="6">
        <v>0</v>
      </c>
      <c r="C271" s="25"/>
      <c r="D271" s="3">
        <v>0</v>
      </c>
      <c r="E271" s="26">
        <v>0</v>
      </c>
      <c r="F271" s="5"/>
      <c r="G271" s="26">
        <v>0</v>
      </c>
      <c r="H271" s="89">
        <v>0</v>
      </c>
      <c r="I271" s="99"/>
      <c r="J271" s="61">
        <v>0</v>
      </c>
      <c r="K271" s="100">
        <v>0</v>
      </c>
      <c r="L271" s="101">
        <v>0</v>
      </c>
      <c r="M271" s="62"/>
    </row>
    <row r="272" spans="2:13" s="583" customFormat="1" x14ac:dyDescent="0.3">
      <c r="B272" s="6">
        <v>0</v>
      </c>
      <c r="C272" s="25"/>
      <c r="D272" s="3">
        <v>0</v>
      </c>
      <c r="E272" s="26">
        <v>0</v>
      </c>
      <c r="F272" s="5"/>
      <c r="G272" s="26">
        <v>0</v>
      </c>
      <c r="H272" s="89">
        <v>0</v>
      </c>
      <c r="I272" s="99"/>
      <c r="J272" s="61">
        <v>0</v>
      </c>
      <c r="K272" s="100">
        <v>0</v>
      </c>
      <c r="L272" s="101">
        <v>0</v>
      </c>
      <c r="M272" s="62"/>
    </row>
    <row r="273" spans="2:13" s="583" customFormat="1" ht="13.2" x14ac:dyDescent="0.3">
      <c r="B273" s="6">
        <v>0</v>
      </c>
      <c r="C273" s="25"/>
      <c r="D273" s="3">
        <v>0</v>
      </c>
      <c r="E273" s="26">
        <v>0</v>
      </c>
      <c r="F273" s="27"/>
      <c r="G273" s="598">
        <v>0</v>
      </c>
      <c r="H273" s="599">
        <v>0</v>
      </c>
      <c r="I273" s="600" t="s">
        <v>1229</v>
      </c>
      <c r="J273" s="61">
        <v>0</v>
      </c>
      <c r="K273" s="100">
        <v>0</v>
      </c>
      <c r="L273" s="601">
        <v>0</v>
      </c>
    </row>
    <row r="274" spans="2:13" s="583" customFormat="1" ht="13.2" x14ac:dyDescent="0.3">
      <c r="B274" s="6">
        <v>0</v>
      </c>
      <c r="C274" s="25"/>
      <c r="D274" s="3">
        <v>0</v>
      </c>
      <c r="E274" s="26">
        <v>0</v>
      </c>
      <c r="F274" s="27"/>
      <c r="G274" s="598">
        <v>0</v>
      </c>
      <c r="H274" s="599">
        <v>0</v>
      </c>
      <c r="I274" s="600" t="s">
        <v>1230</v>
      </c>
      <c r="J274" s="61">
        <v>0</v>
      </c>
      <c r="K274" s="100">
        <v>0</v>
      </c>
      <c r="L274" s="601">
        <v>0</v>
      </c>
    </row>
    <row r="275" spans="2:13" s="583" customFormat="1" x14ac:dyDescent="0.3">
      <c r="B275" s="6" t="s">
        <v>73</v>
      </c>
      <c r="C275" s="25"/>
      <c r="D275" s="3">
        <v>0</v>
      </c>
      <c r="E275" s="26">
        <v>0</v>
      </c>
      <c r="F275" s="27"/>
      <c r="G275" s="598">
        <v>0.14499999999999999</v>
      </c>
      <c r="H275" s="599">
        <v>5.6299747621821007E-3</v>
      </c>
      <c r="I275" s="600" t="s">
        <v>1231</v>
      </c>
      <c r="J275" s="61" t="s">
        <v>165</v>
      </c>
      <c r="K275" s="100">
        <v>0.4</v>
      </c>
      <c r="L275" s="101">
        <v>2.2519899048728405E-3</v>
      </c>
      <c r="M275" s="62"/>
    </row>
    <row r="276" spans="2:13" s="583" customFormat="1" ht="13.2" x14ac:dyDescent="0.3">
      <c r="B276" s="6" t="s">
        <v>57</v>
      </c>
      <c r="C276" s="25"/>
      <c r="D276" s="28"/>
      <c r="E276" s="26"/>
      <c r="F276" s="27"/>
      <c r="G276" s="602">
        <v>0.14499999999999999</v>
      </c>
      <c r="H276" s="102" t="s">
        <v>57</v>
      </c>
      <c r="I276" s="603" t="s">
        <v>156</v>
      </c>
      <c r="J276" s="604"/>
      <c r="K276" s="223" t="s">
        <v>156</v>
      </c>
      <c r="L276" s="605">
        <v>2.2519899048728405E-3</v>
      </c>
    </row>
    <row r="277" spans="2:13" s="583" customFormat="1" ht="13.2" x14ac:dyDescent="0.3">
      <c r="B277" s="194" t="s">
        <v>22</v>
      </c>
      <c r="C277" s="195"/>
      <c r="D277" s="196"/>
      <c r="E277" s="197"/>
      <c r="F277" s="155"/>
      <c r="G277" s="606"/>
      <c r="H277" s="607"/>
      <c r="I277" s="608"/>
      <c r="J277" s="609"/>
      <c r="K277" s="610"/>
      <c r="L277" s="611"/>
    </row>
    <row r="278" spans="2:13" s="583" customFormat="1" ht="52.8" x14ac:dyDescent="0.3">
      <c r="B278" s="198" t="s">
        <v>1689</v>
      </c>
      <c r="C278" s="199" t="s">
        <v>1</v>
      </c>
      <c r="D278" s="612" t="s">
        <v>59</v>
      </c>
      <c r="E278" s="613" t="s">
        <v>23</v>
      </c>
      <c r="F278" s="156" t="s">
        <v>55</v>
      </c>
      <c r="G278" s="614" t="s">
        <v>56</v>
      </c>
      <c r="H278" s="594" t="s">
        <v>158</v>
      </c>
      <c r="I278" s="595" t="s">
        <v>159</v>
      </c>
      <c r="J278" s="595" t="s">
        <v>160</v>
      </c>
      <c r="K278" s="615" t="s">
        <v>161</v>
      </c>
      <c r="L278" s="596" t="s">
        <v>162</v>
      </c>
    </row>
    <row r="279" spans="2:13" s="583" customFormat="1" x14ac:dyDescent="0.3">
      <c r="B279" s="8" t="s">
        <v>152</v>
      </c>
      <c r="C279" s="616">
        <v>1</v>
      </c>
      <c r="D279" s="3">
        <v>4.55</v>
      </c>
      <c r="E279" s="26">
        <v>4.55</v>
      </c>
      <c r="F279" s="3">
        <v>0.1</v>
      </c>
      <c r="G279" s="598">
        <v>0.45500000000000002</v>
      </c>
      <c r="H279" s="617">
        <v>1.7666472529605903E-2</v>
      </c>
      <c r="I279" s="618" t="s">
        <v>1232</v>
      </c>
      <c r="J279" s="137" t="s">
        <v>163</v>
      </c>
      <c r="K279" s="93">
        <v>1</v>
      </c>
      <c r="L279" s="98">
        <v>1.7666472529605903E-2</v>
      </c>
    </row>
    <row r="280" spans="2:13" s="583" customFormat="1" x14ac:dyDescent="0.3">
      <c r="B280" s="8" t="s">
        <v>1058</v>
      </c>
      <c r="C280" s="616">
        <v>1</v>
      </c>
      <c r="D280" s="3">
        <v>4.0999999999999996</v>
      </c>
      <c r="E280" s="26">
        <v>4.0999999999999996</v>
      </c>
      <c r="F280" s="3">
        <v>0.3</v>
      </c>
      <c r="G280" s="598">
        <v>1.2299999999999998</v>
      </c>
      <c r="H280" s="599">
        <v>4.7757716948165399E-2</v>
      </c>
      <c r="I280" s="600" t="s">
        <v>1232</v>
      </c>
      <c r="J280" s="61" t="s">
        <v>163</v>
      </c>
      <c r="K280" s="100">
        <v>1</v>
      </c>
      <c r="L280" s="101">
        <v>4.7757716948165399E-2</v>
      </c>
    </row>
    <row r="281" spans="2:13" s="583" customFormat="1" x14ac:dyDescent="0.3">
      <c r="B281" s="8" t="s">
        <v>24</v>
      </c>
      <c r="C281" s="616">
        <v>1</v>
      </c>
      <c r="D281" s="3">
        <v>4.05</v>
      </c>
      <c r="E281" s="26">
        <v>4.05</v>
      </c>
      <c r="F281" s="3">
        <v>0.3</v>
      </c>
      <c r="G281" s="598">
        <v>1.2149999999999999</v>
      </c>
      <c r="H281" s="599">
        <v>4.7175305765870701E-2</v>
      </c>
      <c r="I281" s="600" t="s">
        <v>1226</v>
      </c>
      <c r="J281" s="61" t="s">
        <v>163</v>
      </c>
      <c r="K281" s="100">
        <v>1</v>
      </c>
      <c r="L281" s="101">
        <v>4.7175305765870701E-2</v>
      </c>
    </row>
    <row r="282" spans="2:13" s="583" customFormat="1" ht="13.2" x14ac:dyDescent="0.3">
      <c r="B282" s="6"/>
      <c r="C282" s="25"/>
      <c r="D282" s="3">
        <v>0</v>
      </c>
      <c r="E282" s="26"/>
      <c r="F282" s="3">
        <v>0</v>
      </c>
      <c r="G282" s="598"/>
      <c r="H282" s="599">
        <v>0</v>
      </c>
      <c r="I282" s="600"/>
      <c r="J282" s="61"/>
      <c r="K282" s="100"/>
      <c r="L282" s="601">
        <v>0</v>
      </c>
    </row>
    <row r="283" spans="2:13" s="583" customFormat="1" ht="13.2" x14ac:dyDescent="0.3">
      <c r="B283" s="6"/>
      <c r="C283" s="25"/>
      <c r="D283" s="3"/>
      <c r="E283" s="26"/>
      <c r="F283" s="26"/>
      <c r="G283" s="598"/>
      <c r="H283" s="599">
        <v>0</v>
      </c>
      <c r="I283" s="600"/>
      <c r="J283" s="61">
        <v>0</v>
      </c>
      <c r="K283" s="100">
        <v>0</v>
      </c>
      <c r="L283" s="601">
        <v>0</v>
      </c>
    </row>
    <row r="284" spans="2:13" s="583" customFormat="1" ht="13.2" x14ac:dyDescent="0.3">
      <c r="B284" s="6">
        <v>0</v>
      </c>
      <c r="C284" s="25"/>
      <c r="D284" s="3">
        <v>0</v>
      </c>
      <c r="E284" s="26">
        <v>0</v>
      </c>
      <c r="F284" s="26"/>
      <c r="G284" s="598">
        <v>0</v>
      </c>
      <c r="H284" s="599">
        <v>0</v>
      </c>
      <c r="I284" s="600"/>
      <c r="J284" s="61">
        <v>0</v>
      </c>
      <c r="K284" s="100">
        <v>0</v>
      </c>
      <c r="L284" s="601">
        <v>0</v>
      </c>
    </row>
    <row r="285" spans="2:13" s="583" customFormat="1" ht="13.2" x14ac:dyDescent="0.3">
      <c r="B285" s="6">
        <v>0</v>
      </c>
      <c r="C285" s="25"/>
      <c r="D285" s="3">
        <v>0</v>
      </c>
      <c r="E285" s="26">
        <v>0</v>
      </c>
      <c r="F285" s="27"/>
      <c r="G285" s="598">
        <v>0</v>
      </c>
      <c r="H285" s="599">
        <v>0</v>
      </c>
      <c r="I285" s="600"/>
      <c r="J285" s="61">
        <v>0</v>
      </c>
      <c r="K285" s="100">
        <v>0</v>
      </c>
      <c r="L285" s="601">
        <v>0</v>
      </c>
    </row>
    <row r="286" spans="2:13" s="583" customFormat="1" ht="13.2" x14ac:dyDescent="0.3">
      <c r="B286" s="6">
        <v>0</v>
      </c>
      <c r="C286" s="25"/>
      <c r="D286" s="3">
        <v>0</v>
      </c>
      <c r="E286" s="26">
        <v>0</v>
      </c>
      <c r="F286" s="27"/>
      <c r="G286" s="598">
        <v>0</v>
      </c>
      <c r="H286" s="599">
        <v>0</v>
      </c>
      <c r="I286" s="600"/>
      <c r="J286" s="61">
        <v>0</v>
      </c>
      <c r="K286" s="100">
        <v>0</v>
      </c>
      <c r="L286" s="601">
        <v>0</v>
      </c>
    </row>
    <row r="287" spans="2:13" s="583" customFormat="1" ht="13.2" x14ac:dyDescent="0.3">
      <c r="B287" s="6">
        <v>0</v>
      </c>
      <c r="C287" s="25"/>
      <c r="D287" s="3">
        <v>0</v>
      </c>
      <c r="E287" s="26">
        <v>0</v>
      </c>
      <c r="F287" s="27"/>
      <c r="G287" s="598">
        <v>0</v>
      </c>
      <c r="H287" s="599">
        <v>0</v>
      </c>
      <c r="I287" s="600"/>
      <c r="J287" s="61">
        <v>0</v>
      </c>
      <c r="K287" s="100">
        <v>0</v>
      </c>
      <c r="L287" s="601">
        <v>0</v>
      </c>
    </row>
    <row r="288" spans="2:13" s="583" customFormat="1" ht="13.2" x14ac:dyDescent="0.3">
      <c r="B288" s="6" t="s">
        <v>60</v>
      </c>
      <c r="C288" s="25"/>
      <c r="D288" s="28"/>
      <c r="E288" s="26"/>
      <c r="F288" s="27"/>
      <c r="G288" s="193">
        <v>2.8999999999999995</v>
      </c>
      <c r="H288" s="102" t="s">
        <v>60</v>
      </c>
      <c r="I288" s="603" t="s">
        <v>156</v>
      </c>
      <c r="J288" s="604"/>
      <c r="K288" s="223" t="s">
        <v>156</v>
      </c>
      <c r="L288" s="620">
        <v>0.112599495243642</v>
      </c>
    </row>
    <row r="289" spans="2:13" s="583" customFormat="1" ht="13.2" x14ac:dyDescent="0.3">
      <c r="B289" s="194" t="s">
        <v>38</v>
      </c>
      <c r="C289" s="195"/>
      <c r="D289" s="196"/>
      <c r="E289" s="621"/>
      <c r="F289" s="155"/>
      <c r="G289" s="622"/>
      <c r="H289" s="115"/>
      <c r="I289" s="202"/>
      <c r="J289" s="203"/>
      <c r="K289" s="178"/>
      <c r="L289" s="204"/>
    </row>
    <row r="290" spans="2:13" s="583" customFormat="1" ht="52.8" x14ac:dyDescent="0.3">
      <c r="B290" s="53" t="s">
        <v>75</v>
      </c>
      <c r="C290" s="195"/>
      <c r="D290" s="205" t="s">
        <v>0</v>
      </c>
      <c r="E290" s="206" t="s">
        <v>1</v>
      </c>
      <c r="F290" s="623" t="s">
        <v>61</v>
      </c>
      <c r="G290" s="624" t="s">
        <v>56</v>
      </c>
      <c r="H290" s="625" t="s">
        <v>158</v>
      </c>
      <c r="I290" s="626" t="s">
        <v>159</v>
      </c>
      <c r="J290" s="626" t="s">
        <v>160</v>
      </c>
      <c r="K290" s="627" t="s">
        <v>161</v>
      </c>
      <c r="L290" s="628" t="s">
        <v>162</v>
      </c>
    </row>
    <row r="291" spans="2:13" s="583" customFormat="1" ht="13.2" customHeight="1" x14ac:dyDescent="0.3">
      <c r="B291" s="146" t="s">
        <v>1709</v>
      </c>
      <c r="C291" s="29"/>
      <c r="D291" s="159" t="s">
        <v>5</v>
      </c>
      <c r="E291" s="153">
        <v>1</v>
      </c>
      <c r="F291" s="24">
        <v>22.35</v>
      </c>
      <c r="G291" s="23">
        <v>22.35</v>
      </c>
      <c r="H291" s="96">
        <v>0.86779266161910318</v>
      </c>
      <c r="I291" s="97"/>
      <c r="J291" s="137" t="s">
        <v>163</v>
      </c>
      <c r="K291" s="93">
        <v>1</v>
      </c>
      <c r="L291" s="98">
        <v>0.86779266161910318</v>
      </c>
      <c r="M291" s="62"/>
    </row>
    <row r="292" spans="2:13" s="583" customFormat="1" ht="22.8" customHeight="1" x14ac:dyDescent="0.3">
      <c r="B292" s="8" t="s">
        <v>1811</v>
      </c>
      <c r="C292" s="7"/>
      <c r="D292" s="159" t="s">
        <v>5</v>
      </c>
      <c r="E292" s="4">
        <v>4</v>
      </c>
      <c r="F292" s="5">
        <v>0.05</v>
      </c>
      <c r="G292" s="26">
        <v>0.2</v>
      </c>
      <c r="H292" s="89">
        <v>7.7654824305960013E-3</v>
      </c>
      <c r="I292" s="99"/>
      <c r="J292" s="61" t="s">
        <v>163</v>
      </c>
      <c r="K292" s="100">
        <v>1</v>
      </c>
      <c r="L292" s="101">
        <v>7.7654824305960013E-3</v>
      </c>
      <c r="M292" s="62"/>
    </row>
    <row r="293" spans="2:13" s="583" customFormat="1" ht="27.6" customHeight="1" x14ac:dyDescent="0.3">
      <c r="B293" s="8" t="s">
        <v>46</v>
      </c>
      <c r="C293" s="7"/>
      <c r="D293" s="159" t="s">
        <v>5</v>
      </c>
      <c r="E293" s="4">
        <v>4</v>
      </c>
      <c r="F293" s="5">
        <v>0.04</v>
      </c>
      <c r="G293" s="26">
        <v>0.16</v>
      </c>
      <c r="H293" s="89">
        <v>6.2123859444768014E-3</v>
      </c>
      <c r="I293" s="99"/>
      <c r="J293" s="61" t="s">
        <v>163</v>
      </c>
      <c r="K293" s="100">
        <v>1</v>
      </c>
      <c r="L293" s="101">
        <v>6.2123859444768014E-3</v>
      </c>
    </row>
    <row r="294" spans="2:13" s="583" customFormat="1" x14ac:dyDescent="0.3">
      <c r="B294" s="8">
        <v>0</v>
      </c>
      <c r="C294" s="7"/>
      <c r="D294" s="159">
        <v>0</v>
      </c>
      <c r="E294" s="4"/>
      <c r="F294" s="5">
        <v>0</v>
      </c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2:13" s="583" customFormat="1" x14ac:dyDescent="0.3">
      <c r="B295" s="8">
        <v>0</v>
      </c>
      <c r="C295" s="7"/>
      <c r="D295" s="159">
        <v>0</v>
      </c>
      <c r="E295" s="4"/>
      <c r="F295" s="5">
        <v>0</v>
      </c>
      <c r="G295" s="26">
        <v>0</v>
      </c>
      <c r="H295" s="89">
        <v>0</v>
      </c>
      <c r="I295" s="99"/>
      <c r="J295" s="61">
        <v>0</v>
      </c>
      <c r="K295" s="100">
        <v>0</v>
      </c>
      <c r="L295" s="101">
        <v>0</v>
      </c>
      <c r="M295" s="62"/>
    </row>
    <row r="296" spans="2:13" s="583" customFormat="1" ht="33" customHeight="1" x14ac:dyDescent="0.3">
      <c r="B296" s="8">
        <v>0</v>
      </c>
      <c r="C296" s="7"/>
      <c r="D296" s="159">
        <v>0</v>
      </c>
      <c r="E296" s="4"/>
      <c r="F296" s="5">
        <v>0</v>
      </c>
      <c r="G296" s="26">
        <v>0</v>
      </c>
      <c r="H296" s="89">
        <v>0</v>
      </c>
      <c r="I296" s="99"/>
      <c r="J296" s="61">
        <v>0</v>
      </c>
      <c r="K296" s="100">
        <v>0</v>
      </c>
      <c r="L296" s="101">
        <v>0</v>
      </c>
      <c r="M296" s="62"/>
    </row>
    <row r="297" spans="2:13" s="583" customFormat="1" x14ac:dyDescent="0.3">
      <c r="B297" s="8">
        <v>0</v>
      </c>
      <c r="C297" s="7"/>
      <c r="D297" s="159">
        <v>0</v>
      </c>
      <c r="E297" s="4"/>
      <c r="F297" s="5">
        <v>0</v>
      </c>
      <c r="G297" s="26">
        <v>0</v>
      </c>
      <c r="H297" s="89">
        <v>0</v>
      </c>
      <c r="I297" s="99"/>
      <c r="J297" s="61">
        <v>0</v>
      </c>
      <c r="K297" s="100">
        <v>0</v>
      </c>
      <c r="L297" s="101">
        <v>0</v>
      </c>
      <c r="M297" s="62"/>
    </row>
    <row r="298" spans="2:13" s="583" customFormat="1" x14ac:dyDescent="0.3">
      <c r="B298" s="8">
        <v>0</v>
      </c>
      <c r="C298" s="7"/>
      <c r="D298" s="159">
        <v>0</v>
      </c>
      <c r="E298" s="4"/>
      <c r="F298" s="5">
        <v>0</v>
      </c>
      <c r="G298" s="26">
        <v>0</v>
      </c>
      <c r="H298" s="89">
        <v>0</v>
      </c>
      <c r="I298" s="99"/>
      <c r="J298" s="61">
        <v>0</v>
      </c>
      <c r="K298" s="100">
        <v>0</v>
      </c>
      <c r="L298" s="101">
        <v>0</v>
      </c>
      <c r="M298" s="62"/>
    </row>
    <row r="299" spans="2:13" s="583" customFormat="1" x14ac:dyDescent="0.3">
      <c r="B299" s="8">
        <v>0</v>
      </c>
      <c r="C299" s="7"/>
      <c r="D299" s="159">
        <v>0</v>
      </c>
      <c r="E299" s="4"/>
      <c r="F299" s="5">
        <v>0</v>
      </c>
      <c r="G299" s="26">
        <v>0</v>
      </c>
      <c r="H299" s="89">
        <v>0</v>
      </c>
      <c r="I299" s="99"/>
      <c r="J299" s="61">
        <v>0</v>
      </c>
      <c r="K299" s="100">
        <v>0</v>
      </c>
      <c r="L299" s="101">
        <v>0</v>
      </c>
      <c r="M299" s="62"/>
    </row>
    <row r="300" spans="2:13" s="583" customFormat="1" x14ac:dyDescent="0.3">
      <c r="B300" s="8">
        <v>0</v>
      </c>
      <c r="C300" s="7"/>
      <c r="D300" s="159">
        <v>0</v>
      </c>
      <c r="E300" s="4"/>
      <c r="F300" s="5">
        <v>0</v>
      </c>
      <c r="G300" s="26">
        <v>0</v>
      </c>
      <c r="H300" s="89">
        <v>0</v>
      </c>
      <c r="I300" s="99"/>
      <c r="J300" s="61">
        <v>0</v>
      </c>
      <c r="K300" s="100">
        <v>0</v>
      </c>
      <c r="L300" s="101">
        <v>0</v>
      </c>
      <c r="M300" s="62"/>
    </row>
    <row r="301" spans="2:13" s="583" customFormat="1" x14ac:dyDescent="0.3">
      <c r="B301" s="8">
        <v>0</v>
      </c>
      <c r="C301" s="7"/>
      <c r="D301" s="159">
        <v>0</v>
      </c>
      <c r="E301" s="4"/>
      <c r="F301" s="5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2:13" s="583" customFormat="1" x14ac:dyDescent="0.3">
      <c r="B302" s="8">
        <v>0</v>
      </c>
      <c r="C302" s="7"/>
      <c r="D302" s="159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2:13" s="583" customFormat="1" x14ac:dyDescent="0.3">
      <c r="B303" s="8">
        <v>0</v>
      </c>
      <c r="C303" s="7"/>
      <c r="D303" s="159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2:13" s="583" customFormat="1" x14ac:dyDescent="0.3">
      <c r="B304" s="8">
        <v>0</v>
      </c>
      <c r="C304" s="7"/>
      <c r="D304" s="159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2:12" s="583" customFormat="1" x14ac:dyDescent="0.3">
      <c r="B305" s="8">
        <v>0</v>
      </c>
      <c r="C305" s="7"/>
      <c r="D305" s="159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</row>
    <row r="306" spans="2:12" s="583" customFormat="1" ht="13.2" x14ac:dyDescent="0.3">
      <c r="B306" s="58" t="s">
        <v>62</v>
      </c>
      <c r="C306" s="46"/>
      <c r="D306" s="37"/>
      <c r="E306" s="38"/>
      <c r="F306" s="39"/>
      <c r="G306" s="193">
        <v>22.71</v>
      </c>
      <c r="H306" s="102" t="s">
        <v>62</v>
      </c>
      <c r="I306" s="603" t="s">
        <v>156</v>
      </c>
      <c r="J306" s="604"/>
      <c r="K306" s="223" t="s">
        <v>156</v>
      </c>
      <c r="L306" s="620">
        <v>0.88177052999417604</v>
      </c>
    </row>
    <row r="307" spans="2:12" s="583" customFormat="1" ht="13.2" x14ac:dyDescent="0.3">
      <c r="B307" s="194" t="s">
        <v>63</v>
      </c>
      <c r="C307" s="195"/>
      <c r="D307" s="196"/>
      <c r="E307" s="197"/>
      <c r="F307" s="155"/>
      <c r="G307" s="622"/>
      <c r="H307" s="115"/>
      <c r="I307" s="202"/>
      <c r="J307" s="203"/>
      <c r="K307" s="178"/>
      <c r="L307" s="204">
        <v>0</v>
      </c>
    </row>
    <row r="308" spans="2:12" s="583" customFormat="1" ht="52.8" x14ac:dyDescent="0.3">
      <c r="B308" s="53" t="s">
        <v>75</v>
      </c>
      <c r="C308" s="210"/>
      <c r="D308" s="211" t="s">
        <v>0</v>
      </c>
      <c r="E308" s="201" t="s">
        <v>1</v>
      </c>
      <c r="F308" s="156" t="s">
        <v>61</v>
      </c>
      <c r="G308" s="624" t="s">
        <v>56</v>
      </c>
      <c r="H308" s="625" t="s">
        <v>158</v>
      </c>
      <c r="I308" s="626" t="s">
        <v>159</v>
      </c>
      <c r="J308" s="626" t="s">
        <v>160</v>
      </c>
      <c r="K308" s="627" t="s">
        <v>161</v>
      </c>
      <c r="L308" s="628" t="s">
        <v>162</v>
      </c>
    </row>
    <row r="309" spans="2:12" s="583" customFormat="1" ht="13.2" x14ac:dyDescent="0.3">
      <c r="B309" s="6">
        <v>0</v>
      </c>
      <c r="C309" s="7"/>
      <c r="D309" s="3">
        <v>0</v>
      </c>
      <c r="E309" s="26"/>
      <c r="F309" s="5"/>
      <c r="G309" s="629">
        <v>0</v>
      </c>
      <c r="H309" s="617">
        <v>0</v>
      </c>
      <c r="I309" s="618" t="s">
        <v>1232</v>
      </c>
      <c r="J309" s="192">
        <v>0</v>
      </c>
      <c r="K309" s="172">
        <v>0</v>
      </c>
      <c r="L309" s="619">
        <v>0</v>
      </c>
    </row>
    <row r="310" spans="2:12" s="583" customFormat="1" ht="13.2" x14ac:dyDescent="0.3">
      <c r="B310" s="6">
        <v>0</v>
      </c>
      <c r="C310" s="7"/>
      <c r="D310" s="3">
        <v>0</v>
      </c>
      <c r="E310" s="26"/>
      <c r="F310" s="5"/>
      <c r="G310" s="598">
        <v>0</v>
      </c>
      <c r="H310" s="599">
        <v>0</v>
      </c>
      <c r="I310" s="600" t="s">
        <v>1226</v>
      </c>
      <c r="J310" s="61">
        <v>0</v>
      </c>
      <c r="K310" s="100">
        <v>0</v>
      </c>
      <c r="L310" s="601">
        <v>0</v>
      </c>
    </row>
    <row r="311" spans="2:12" s="583" customFormat="1" ht="13.2" x14ac:dyDescent="0.3">
      <c r="B311" s="6">
        <v>0</v>
      </c>
      <c r="C311" s="7"/>
      <c r="D311" s="3">
        <v>0</v>
      </c>
      <c r="E311" s="26"/>
      <c r="F311" s="5"/>
      <c r="G311" s="598">
        <v>0</v>
      </c>
      <c r="H311" s="599">
        <v>0</v>
      </c>
      <c r="I311" s="600" t="s">
        <v>1227</v>
      </c>
      <c r="J311" s="61">
        <v>0</v>
      </c>
      <c r="K311" s="100">
        <v>0</v>
      </c>
      <c r="L311" s="601">
        <v>0</v>
      </c>
    </row>
    <row r="312" spans="2:12" s="583" customFormat="1" ht="13.2" x14ac:dyDescent="0.3">
      <c r="B312" s="6">
        <v>0</v>
      </c>
      <c r="C312" s="7"/>
      <c r="D312" s="3">
        <v>0</v>
      </c>
      <c r="E312" s="26"/>
      <c r="F312" s="5"/>
      <c r="G312" s="598">
        <v>0</v>
      </c>
      <c r="H312" s="599">
        <v>0</v>
      </c>
      <c r="I312" s="600" t="s">
        <v>1228</v>
      </c>
      <c r="J312" s="61">
        <v>0</v>
      </c>
      <c r="K312" s="100">
        <v>0</v>
      </c>
      <c r="L312" s="601">
        <v>0</v>
      </c>
    </row>
    <row r="313" spans="2:12" s="583" customFormat="1" ht="13.2" x14ac:dyDescent="0.3">
      <c r="B313" s="6">
        <v>0</v>
      </c>
      <c r="C313" s="7"/>
      <c r="D313" s="3">
        <v>0</v>
      </c>
      <c r="E313" s="26"/>
      <c r="F313" s="5"/>
      <c r="G313" s="598">
        <v>0</v>
      </c>
      <c r="H313" s="599">
        <v>0</v>
      </c>
      <c r="I313" s="600" t="s">
        <v>1229</v>
      </c>
      <c r="J313" s="61">
        <v>0</v>
      </c>
      <c r="K313" s="100">
        <v>0</v>
      </c>
      <c r="L313" s="601">
        <v>0</v>
      </c>
    </row>
    <row r="314" spans="2:12" s="583" customFormat="1" ht="13.8" thickBot="1" x14ac:dyDescent="0.35">
      <c r="B314" s="59" t="s">
        <v>64</v>
      </c>
      <c r="C314" s="42"/>
      <c r="D314" s="43"/>
      <c r="E314" s="44"/>
      <c r="F314" s="45"/>
      <c r="G314" s="191">
        <v>0</v>
      </c>
      <c r="H314" s="102" t="s">
        <v>64</v>
      </c>
      <c r="I314" s="603" t="s">
        <v>156</v>
      </c>
      <c r="J314" s="604"/>
      <c r="K314" s="223" t="s">
        <v>156</v>
      </c>
      <c r="L314" s="620">
        <v>0</v>
      </c>
    </row>
    <row r="315" spans="2:12" s="583" customFormat="1" ht="13.2" x14ac:dyDescent="0.3">
      <c r="B315" s="64"/>
      <c r="C315" s="68"/>
      <c r="D315" s="69" t="s">
        <v>65</v>
      </c>
      <c r="E315" s="70"/>
      <c r="F315" s="71"/>
      <c r="G315" s="88">
        <v>25.754999999999999</v>
      </c>
      <c r="H315" s="631"/>
      <c r="I315" s="632"/>
      <c r="J315" s="633"/>
      <c r="K315" s="632"/>
      <c r="L315" s="634"/>
    </row>
    <row r="316" spans="2:12" s="583" customFormat="1" ht="13.2" x14ac:dyDescent="0.3">
      <c r="B316" s="63"/>
      <c r="C316" s="68"/>
      <c r="D316" s="72" t="s">
        <v>7</v>
      </c>
      <c r="E316" s="215"/>
      <c r="F316" s="181">
        <v>0.1</v>
      </c>
      <c r="G316" s="635">
        <v>2.5760000000000001</v>
      </c>
      <c r="H316" s="636"/>
      <c r="I316" s="637"/>
      <c r="J316" s="638"/>
      <c r="K316" s="639"/>
      <c r="L316" s="640"/>
    </row>
    <row r="317" spans="2:12" s="583" customFormat="1" ht="13.2" x14ac:dyDescent="0.3">
      <c r="B317" s="63"/>
      <c r="C317" s="68"/>
      <c r="D317" s="72" t="s">
        <v>8</v>
      </c>
      <c r="E317" s="215"/>
      <c r="F317" s="181">
        <v>0.1</v>
      </c>
      <c r="G317" s="635">
        <v>2.5760000000000001</v>
      </c>
      <c r="H317" s="636"/>
      <c r="I317" s="637"/>
      <c r="J317" s="638"/>
      <c r="K317" s="639"/>
      <c r="L317" s="640"/>
    </row>
    <row r="318" spans="2:12" s="583" customFormat="1" ht="13.2" x14ac:dyDescent="0.3">
      <c r="C318" s="68"/>
      <c r="D318" s="75" t="s">
        <v>67</v>
      </c>
      <c r="E318" s="76"/>
      <c r="F318" s="71"/>
      <c r="G318" s="641">
        <v>30.907</v>
      </c>
      <c r="H318" s="636"/>
      <c r="I318" s="637"/>
      <c r="J318" s="638"/>
      <c r="K318" s="639"/>
      <c r="L318" s="640"/>
    </row>
    <row r="319" spans="2:12" s="583" customFormat="1" ht="13.8" thickBot="1" x14ac:dyDescent="0.35">
      <c r="B319" s="63" t="s">
        <v>66</v>
      </c>
      <c r="C319" s="68"/>
      <c r="D319" s="77" t="s">
        <v>68</v>
      </c>
      <c r="E319" s="78"/>
      <c r="F319" s="79"/>
      <c r="G319" s="642">
        <v>30.91</v>
      </c>
      <c r="H319" s="643">
        <v>1</v>
      </c>
      <c r="I319" s="644"/>
      <c r="J319" s="645"/>
      <c r="K319" s="646"/>
      <c r="L319" s="647">
        <v>0.99662201514269089</v>
      </c>
    </row>
    <row r="320" spans="2:12" s="583" customFormat="1" ht="13.2" x14ac:dyDescent="0.3">
      <c r="J320" s="584"/>
    </row>
    <row r="321" spans="1:13" s="583" customFormat="1" ht="13.2" x14ac:dyDescent="0.3">
      <c r="J321" s="584"/>
    </row>
    <row r="322" spans="1:13" x14ac:dyDescent="0.3">
      <c r="A322" s="583"/>
    </row>
    <row r="323" spans="1:13" s="583" customFormat="1" ht="69" customHeight="1" x14ac:dyDescent="0.3">
      <c r="B323" s="710" t="s">
        <v>1809</v>
      </c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</row>
    <row r="324" spans="1:13" s="583" customFormat="1" ht="13.2" x14ac:dyDescent="0.3">
      <c r="B324" s="185"/>
      <c r="C324" s="537"/>
      <c r="D324" s="538"/>
      <c r="E324" s="585"/>
      <c r="F324" s="585"/>
      <c r="G324" s="585"/>
      <c r="J324" s="584"/>
    </row>
    <row r="325" spans="1:13" s="583" customFormat="1" ht="13.2" x14ac:dyDescent="0.3">
      <c r="B325" s="586" t="s">
        <v>1222</v>
      </c>
      <c r="C325" s="62" t="s">
        <v>1223</v>
      </c>
      <c r="D325" s="62"/>
      <c r="E325" s="62"/>
      <c r="F325" s="587"/>
      <c r="G325" s="588"/>
      <c r="J325" s="584"/>
    </row>
    <row r="326" spans="1:13" s="583" customFormat="1" ht="13.2" x14ac:dyDescent="0.3">
      <c r="B326" s="63" t="s">
        <v>1224</v>
      </c>
      <c r="C326" s="182" t="s">
        <v>1686</v>
      </c>
      <c r="D326" s="589"/>
      <c r="E326" s="590"/>
      <c r="F326" s="587"/>
      <c r="G326" s="588"/>
      <c r="J326" s="584"/>
    </row>
    <row r="327" spans="1:13" s="583" customFormat="1" ht="13.2" x14ac:dyDescent="0.3">
      <c r="B327" s="63"/>
      <c r="C327" s="9"/>
      <c r="D327" s="10"/>
      <c r="E327" s="11"/>
      <c r="F327" s="12"/>
      <c r="G327" s="13"/>
      <c r="J327" s="584"/>
    </row>
    <row r="328" spans="1:13" s="583" customFormat="1" ht="40.5" customHeight="1" x14ac:dyDescent="0.3">
      <c r="B328" s="48" t="s">
        <v>1687</v>
      </c>
      <c r="C328" s="9"/>
      <c r="D328" s="10"/>
      <c r="E328" s="11"/>
      <c r="F328" s="11"/>
      <c r="G328" s="11"/>
      <c r="J328" s="584"/>
    </row>
    <row r="329" spans="1:13" s="583" customFormat="1" ht="13.2" x14ac:dyDescent="0.3">
      <c r="B329" s="64" t="s">
        <v>49</v>
      </c>
      <c r="C329" s="62" t="s">
        <v>666</v>
      </c>
      <c r="D329" s="62"/>
      <c r="E329" s="62"/>
      <c r="F329" s="65" t="s">
        <v>50</v>
      </c>
      <c r="G329" s="66" t="s">
        <v>170</v>
      </c>
      <c r="J329" s="584"/>
    </row>
    <row r="330" spans="1:13" s="583" customFormat="1" ht="13.8" thickBot="1" x14ac:dyDescent="0.35">
      <c r="B330" s="64" t="s">
        <v>51</v>
      </c>
      <c r="C330" s="727" t="s">
        <v>188</v>
      </c>
      <c r="D330" s="727"/>
      <c r="E330" s="727"/>
      <c r="F330" s="727"/>
      <c r="G330" s="727"/>
      <c r="H330" s="727"/>
      <c r="I330" s="727"/>
      <c r="J330" s="727"/>
    </row>
    <row r="331" spans="1:13" s="583" customFormat="1" ht="13.8" thickTop="1" x14ac:dyDescent="0.3">
      <c r="B331" s="49" t="s">
        <v>52</v>
      </c>
      <c r="C331" s="14"/>
      <c r="D331" s="15"/>
      <c r="E331" s="16"/>
      <c r="F331" s="17"/>
      <c r="G331" s="591"/>
      <c r="H331" s="728" t="s">
        <v>164</v>
      </c>
      <c r="I331" s="729"/>
      <c r="J331" s="729"/>
      <c r="K331" s="729"/>
      <c r="L331" s="730"/>
    </row>
    <row r="332" spans="1:13" s="583" customFormat="1" ht="52.8" x14ac:dyDescent="0.3">
      <c r="B332" s="53" t="s">
        <v>75</v>
      </c>
      <c r="C332" s="592" t="s">
        <v>1</v>
      </c>
      <c r="D332" s="211" t="s">
        <v>54</v>
      </c>
      <c r="E332" s="201" t="s">
        <v>23</v>
      </c>
      <c r="F332" s="201" t="s">
        <v>55</v>
      </c>
      <c r="G332" s="593" t="s">
        <v>56</v>
      </c>
      <c r="H332" s="594" t="s">
        <v>158</v>
      </c>
      <c r="I332" s="595" t="s">
        <v>159</v>
      </c>
      <c r="J332" s="595" t="s">
        <v>160</v>
      </c>
      <c r="K332" s="595" t="s">
        <v>161</v>
      </c>
      <c r="L332" s="596" t="s">
        <v>162</v>
      </c>
    </row>
    <row r="333" spans="1:13" s="583" customFormat="1" x14ac:dyDescent="0.3">
      <c r="B333" s="189" t="s">
        <v>10</v>
      </c>
      <c r="C333" s="187">
        <v>1</v>
      </c>
      <c r="D333" s="190">
        <v>0.04</v>
      </c>
      <c r="E333" s="191">
        <v>0.04</v>
      </c>
      <c r="F333" s="154">
        <v>1</v>
      </c>
      <c r="G333" s="191">
        <v>0.04</v>
      </c>
      <c r="H333" s="170">
        <v>5.6093114570186509E-3</v>
      </c>
      <c r="I333" s="171"/>
      <c r="J333" s="192" t="s">
        <v>163</v>
      </c>
      <c r="K333" s="172">
        <v>1</v>
      </c>
      <c r="L333" s="173">
        <v>5.6093114570186509E-3</v>
      </c>
      <c r="M333" s="62"/>
    </row>
    <row r="334" spans="1:13" s="583" customFormat="1" x14ac:dyDescent="0.3">
      <c r="B334" s="6" t="s">
        <v>1812</v>
      </c>
      <c r="C334" s="25">
        <v>1</v>
      </c>
      <c r="D334" s="3">
        <v>0.25</v>
      </c>
      <c r="E334" s="26">
        <v>0.25</v>
      </c>
      <c r="F334" s="5">
        <v>1</v>
      </c>
      <c r="G334" s="26">
        <v>0.25</v>
      </c>
      <c r="H334" s="89">
        <v>3.5058196606366568E-2</v>
      </c>
      <c r="I334" s="99"/>
      <c r="J334" s="61" t="s">
        <v>165</v>
      </c>
      <c r="K334" s="100">
        <v>0.4</v>
      </c>
      <c r="L334" s="101">
        <v>1.4023278642546627E-2</v>
      </c>
      <c r="M334" s="62"/>
    </row>
    <row r="335" spans="1:13" s="583" customFormat="1" x14ac:dyDescent="0.3">
      <c r="B335" s="6">
        <v>0</v>
      </c>
      <c r="C335" s="25"/>
      <c r="D335" s="3">
        <v>0</v>
      </c>
      <c r="E335" s="26">
        <v>0</v>
      </c>
      <c r="F335" s="5"/>
      <c r="G335" s="26">
        <v>0</v>
      </c>
      <c r="H335" s="89">
        <v>0</v>
      </c>
      <c r="I335" s="99"/>
      <c r="J335" s="61">
        <v>0</v>
      </c>
      <c r="K335" s="100">
        <v>0</v>
      </c>
      <c r="L335" s="101">
        <v>0</v>
      </c>
      <c r="M335" s="62"/>
    </row>
    <row r="336" spans="1:13" s="583" customFormat="1" ht="13.2" x14ac:dyDescent="0.3">
      <c r="B336" s="6">
        <v>0</v>
      </c>
      <c r="C336" s="25"/>
      <c r="D336" s="3">
        <v>0</v>
      </c>
      <c r="E336" s="26">
        <v>0</v>
      </c>
      <c r="F336" s="27"/>
      <c r="G336" s="598">
        <v>0</v>
      </c>
      <c r="H336" s="599">
        <v>0</v>
      </c>
      <c r="I336" s="600" t="s">
        <v>1229</v>
      </c>
      <c r="J336" s="61">
        <v>0</v>
      </c>
      <c r="K336" s="100">
        <v>0</v>
      </c>
      <c r="L336" s="601">
        <v>0</v>
      </c>
    </row>
    <row r="337" spans="2:13" s="583" customFormat="1" ht="13.2" x14ac:dyDescent="0.3">
      <c r="B337" s="6">
        <v>0</v>
      </c>
      <c r="C337" s="25"/>
      <c r="D337" s="3">
        <v>0</v>
      </c>
      <c r="E337" s="26">
        <v>0</v>
      </c>
      <c r="F337" s="27"/>
      <c r="G337" s="598">
        <v>0</v>
      </c>
      <c r="H337" s="599">
        <v>0</v>
      </c>
      <c r="I337" s="600" t="s">
        <v>1230</v>
      </c>
      <c r="J337" s="61">
        <v>0</v>
      </c>
      <c r="K337" s="100">
        <v>0</v>
      </c>
      <c r="L337" s="601">
        <v>0</v>
      </c>
    </row>
    <row r="338" spans="2:13" s="583" customFormat="1" x14ac:dyDescent="0.3">
      <c r="B338" s="6" t="s">
        <v>73</v>
      </c>
      <c r="C338" s="25"/>
      <c r="D338" s="3">
        <v>0</v>
      </c>
      <c r="E338" s="26">
        <v>0</v>
      </c>
      <c r="F338" s="27"/>
      <c r="G338" s="598">
        <v>0.14499999999999999</v>
      </c>
      <c r="H338" s="599">
        <v>2.0333754031692609E-2</v>
      </c>
      <c r="I338" s="600" t="s">
        <v>1231</v>
      </c>
      <c r="J338" s="61" t="s">
        <v>165</v>
      </c>
      <c r="K338" s="100">
        <v>0.4</v>
      </c>
      <c r="L338" s="101">
        <v>8.1335016126770441E-3</v>
      </c>
      <c r="M338" s="62"/>
    </row>
    <row r="339" spans="2:13" s="583" customFormat="1" ht="13.2" x14ac:dyDescent="0.3">
      <c r="B339" s="6" t="s">
        <v>57</v>
      </c>
      <c r="C339" s="25"/>
      <c r="D339" s="28"/>
      <c r="E339" s="26"/>
      <c r="F339" s="27"/>
      <c r="G339" s="602">
        <v>0.43499999999999994</v>
      </c>
      <c r="H339" s="102" t="s">
        <v>57</v>
      </c>
      <c r="I339" s="603" t="s">
        <v>156</v>
      </c>
      <c r="J339" s="604"/>
      <c r="K339" s="223" t="s">
        <v>156</v>
      </c>
      <c r="L339" s="605">
        <v>2.776609171224232E-2</v>
      </c>
    </row>
    <row r="340" spans="2:13" s="583" customFormat="1" ht="13.2" x14ac:dyDescent="0.3">
      <c r="B340" s="194" t="s">
        <v>22</v>
      </c>
      <c r="C340" s="195"/>
      <c r="D340" s="196"/>
      <c r="E340" s="197"/>
      <c r="F340" s="155"/>
      <c r="G340" s="606"/>
      <c r="H340" s="607"/>
      <c r="I340" s="608"/>
      <c r="J340" s="609"/>
      <c r="K340" s="610"/>
      <c r="L340" s="611"/>
    </row>
    <row r="341" spans="2:13" s="583" customFormat="1" ht="52.8" x14ac:dyDescent="0.3">
      <c r="B341" s="198" t="s">
        <v>1689</v>
      </c>
      <c r="C341" s="199" t="s">
        <v>1</v>
      </c>
      <c r="D341" s="612" t="s">
        <v>59</v>
      </c>
      <c r="E341" s="613" t="s">
        <v>23</v>
      </c>
      <c r="F341" s="156" t="s">
        <v>55</v>
      </c>
      <c r="G341" s="614" t="s">
        <v>56</v>
      </c>
      <c r="H341" s="594" t="s">
        <v>158</v>
      </c>
      <c r="I341" s="595" t="s">
        <v>159</v>
      </c>
      <c r="J341" s="595" t="s">
        <v>160</v>
      </c>
      <c r="K341" s="615" t="s">
        <v>161</v>
      </c>
      <c r="L341" s="596" t="s">
        <v>162</v>
      </c>
    </row>
    <row r="342" spans="2:13" s="583" customFormat="1" x14ac:dyDescent="0.3">
      <c r="B342" s="8" t="s">
        <v>152</v>
      </c>
      <c r="C342" s="616">
        <v>1</v>
      </c>
      <c r="D342" s="3">
        <v>4.55</v>
      </c>
      <c r="E342" s="26">
        <v>4.55</v>
      </c>
      <c r="F342" s="3">
        <v>0.1</v>
      </c>
      <c r="G342" s="598">
        <v>0.45500000000000002</v>
      </c>
      <c r="H342" s="617">
        <v>6.380591782358716E-2</v>
      </c>
      <c r="I342" s="618" t="s">
        <v>1232</v>
      </c>
      <c r="J342" s="137" t="s">
        <v>163</v>
      </c>
      <c r="K342" s="93">
        <v>1</v>
      </c>
      <c r="L342" s="98">
        <v>6.380591782358716E-2</v>
      </c>
    </row>
    <row r="343" spans="2:13" s="583" customFormat="1" x14ac:dyDescent="0.3">
      <c r="B343" s="8" t="s">
        <v>1058</v>
      </c>
      <c r="C343" s="616">
        <v>1</v>
      </c>
      <c r="D343" s="3">
        <v>4.0999999999999996</v>
      </c>
      <c r="E343" s="26">
        <v>4.0999999999999996</v>
      </c>
      <c r="F343" s="3">
        <v>0.3</v>
      </c>
      <c r="G343" s="598">
        <v>1.2299999999999998</v>
      </c>
      <c r="H343" s="599">
        <v>0.17248632730332347</v>
      </c>
      <c r="I343" s="600" t="s">
        <v>1232</v>
      </c>
      <c r="J343" s="61" t="s">
        <v>163</v>
      </c>
      <c r="K343" s="100">
        <v>1</v>
      </c>
      <c r="L343" s="101">
        <v>0.17248632730332347</v>
      </c>
    </row>
    <row r="344" spans="2:13" s="583" customFormat="1" x14ac:dyDescent="0.3">
      <c r="B344" s="8" t="s">
        <v>24</v>
      </c>
      <c r="C344" s="616">
        <v>1</v>
      </c>
      <c r="D344" s="3">
        <v>4.05</v>
      </c>
      <c r="E344" s="26">
        <v>4.05</v>
      </c>
      <c r="F344" s="3">
        <v>0.3</v>
      </c>
      <c r="G344" s="598">
        <v>1.2149999999999999</v>
      </c>
      <c r="H344" s="599">
        <v>0.1703828355069415</v>
      </c>
      <c r="I344" s="600" t="s">
        <v>1226</v>
      </c>
      <c r="J344" s="61" t="s">
        <v>163</v>
      </c>
      <c r="K344" s="100">
        <v>1</v>
      </c>
      <c r="L344" s="101">
        <v>0.1703828355069415</v>
      </c>
    </row>
    <row r="345" spans="2:13" s="583" customFormat="1" ht="13.2" x14ac:dyDescent="0.3">
      <c r="B345" s="6"/>
      <c r="C345" s="25"/>
      <c r="D345" s="3">
        <v>0</v>
      </c>
      <c r="E345" s="26"/>
      <c r="F345" s="3">
        <v>0</v>
      </c>
      <c r="G345" s="598"/>
      <c r="H345" s="599">
        <v>0</v>
      </c>
      <c r="I345" s="600"/>
      <c r="J345" s="61"/>
      <c r="K345" s="100"/>
      <c r="L345" s="601">
        <v>0</v>
      </c>
    </row>
    <row r="346" spans="2:13" s="583" customFormat="1" ht="13.2" x14ac:dyDescent="0.3">
      <c r="B346" s="6"/>
      <c r="C346" s="25"/>
      <c r="D346" s="3"/>
      <c r="E346" s="26"/>
      <c r="F346" s="26"/>
      <c r="G346" s="598"/>
      <c r="H346" s="599">
        <v>0</v>
      </c>
      <c r="I346" s="600"/>
      <c r="J346" s="61">
        <v>0</v>
      </c>
      <c r="K346" s="100">
        <v>0</v>
      </c>
      <c r="L346" s="601">
        <v>0</v>
      </c>
    </row>
    <row r="347" spans="2:13" s="583" customFormat="1" ht="13.2" x14ac:dyDescent="0.3">
      <c r="B347" s="6">
        <v>0</v>
      </c>
      <c r="C347" s="25"/>
      <c r="D347" s="3">
        <v>0</v>
      </c>
      <c r="E347" s="26">
        <v>0</v>
      </c>
      <c r="F347" s="26"/>
      <c r="G347" s="598">
        <v>0</v>
      </c>
      <c r="H347" s="599">
        <v>0</v>
      </c>
      <c r="I347" s="600"/>
      <c r="J347" s="61">
        <v>0</v>
      </c>
      <c r="K347" s="100">
        <v>0</v>
      </c>
      <c r="L347" s="601">
        <v>0</v>
      </c>
    </row>
    <row r="348" spans="2:13" s="583" customFormat="1" ht="13.2" x14ac:dyDescent="0.3">
      <c r="B348" s="6">
        <v>0</v>
      </c>
      <c r="C348" s="25"/>
      <c r="D348" s="3">
        <v>0</v>
      </c>
      <c r="E348" s="26">
        <v>0</v>
      </c>
      <c r="F348" s="27"/>
      <c r="G348" s="598">
        <v>0</v>
      </c>
      <c r="H348" s="599">
        <v>0</v>
      </c>
      <c r="I348" s="600"/>
      <c r="J348" s="61">
        <v>0</v>
      </c>
      <c r="K348" s="100">
        <v>0</v>
      </c>
      <c r="L348" s="601">
        <v>0</v>
      </c>
    </row>
    <row r="349" spans="2:13" s="583" customFormat="1" ht="13.2" x14ac:dyDescent="0.3">
      <c r="B349" s="6">
        <v>0</v>
      </c>
      <c r="C349" s="25"/>
      <c r="D349" s="3">
        <v>0</v>
      </c>
      <c r="E349" s="26">
        <v>0</v>
      </c>
      <c r="F349" s="27"/>
      <c r="G349" s="598">
        <v>0</v>
      </c>
      <c r="H349" s="599">
        <v>0</v>
      </c>
      <c r="I349" s="600"/>
      <c r="J349" s="61">
        <v>0</v>
      </c>
      <c r="K349" s="100">
        <v>0</v>
      </c>
      <c r="L349" s="601">
        <v>0</v>
      </c>
    </row>
    <row r="350" spans="2:13" s="583" customFormat="1" ht="13.2" x14ac:dyDescent="0.3">
      <c r="B350" s="6">
        <v>0</v>
      </c>
      <c r="C350" s="25"/>
      <c r="D350" s="3">
        <v>0</v>
      </c>
      <c r="E350" s="26">
        <v>0</v>
      </c>
      <c r="F350" s="27"/>
      <c r="G350" s="598">
        <v>0</v>
      </c>
      <c r="H350" s="599">
        <v>0</v>
      </c>
      <c r="I350" s="600"/>
      <c r="J350" s="61">
        <v>0</v>
      </c>
      <c r="K350" s="100">
        <v>0</v>
      </c>
      <c r="L350" s="601">
        <v>0</v>
      </c>
    </row>
    <row r="351" spans="2:13" s="583" customFormat="1" ht="13.2" x14ac:dyDescent="0.3">
      <c r="B351" s="6" t="s">
        <v>60</v>
      </c>
      <c r="C351" s="25"/>
      <c r="D351" s="28"/>
      <c r="E351" s="26"/>
      <c r="F351" s="27"/>
      <c r="G351" s="193">
        <v>2.8999999999999995</v>
      </c>
      <c r="H351" s="102" t="s">
        <v>60</v>
      </c>
      <c r="I351" s="603" t="s">
        <v>156</v>
      </c>
      <c r="J351" s="604"/>
      <c r="K351" s="223" t="s">
        <v>156</v>
      </c>
      <c r="L351" s="620">
        <v>0.40667508063385216</v>
      </c>
    </row>
    <row r="352" spans="2:13" s="583" customFormat="1" ht="13.2" x14ac:dyDescent="0.3">
      <c r="B352" s="194" t="s">
        <v>38</v>
      </c>
      <c r="C352" s="195"/>
      <c r="D352" s="196"/>
      <c r="E352" s="621"/>
      <c r="F352" s="155"/>
      <c r="G352" s="622"/>
      <c r="H352" s="115"/>
      <c r="I352" s="202"/>
      <c r="J352" s="203"/>
      <c r="K352" s="178"/>
      <c r="L352" s="204"/>
    </row>
    <row r="353" spans="2:13" s="583" customFormat="1" ht="52.8" x14ac:dyDescent="0.3">
      <c r="B353" s="53" t="s">
        <v>75</v>
      </c>
      <c r="C353" s="195"/>
      <c r="D353" s="205" t="s">
        <v>0</v>
      </c>
      <c r="E353" s="206" t="s">
        <v>1</v>
      </c>
      <c r="F353" s="623" t="s">
        <v>61</v>
      </c>
      <c r="G353" s="624" t="s">
        <v>56</v>
      </c>
      <c r="H353" s="625" t="s">
        <v>158</v>
      </c>
      <c r="I353" s="626" t="s">
        <v>159</v>
      </c>
      <c r="J353" s="626" t="s">
        <v>160</v>
      </c>
      <c r="K353" s="627" t="s">
        <v>161</v>
      </c>
      <c r="L353" s="628" t="s">
        <v>162</v>
      </c>
    </row>
    <row r="354" spans="2:13" s="583" customFormat="1" ht="13.2" customHeight="1" x14ac:dyDescent="0.3">
      <c r="B354" s="146" t="s">
        <v>1710</v>
      </c>
      <c r="C354" s="29"/>
      <c r="D354" s="159" t="s">
        <v>170</v>
      </c>
      <c r="E354" s="153">
        <v>1</v>
      </c>
      <c r="F354" s="24">
        <v>1.9</v>
      </c>
      <c r="G354" s="23">
        <v>1.9</v>
      </c>
      <c r="H354" s="96">
        <v>0.26644229420838589</v>
      </c>
      <c r="I354" s="97"/>
      <c r="J354" s="137" t="s">
        <v>163</v>
      </c>
      <c r="K354" s="93">
        <v>1</v>
      </c>
      <c r="L354" s="98">
        <v>0.26644229420838589</v>
      </c>
      <c r="M354" s="62"/>
    </row>
    <row r="355" spans="2:13" s="583" customFormat="1" ht="22.8" customHeight="1" x14ac:dyDescent="0.3">
      <c r="B355" s="8" t="s">
        <v>1711</v>
      </c>
      <c r="C355" s="7"/>
      <c r="D355" s="159" t="s">
        <v>170</v>
      </c>
      <c r="E355" s="4">
        <v>0.2</v>
      </c>
      <c r="F355" s="5">
        <v>3.88</v>
      </c>
      <c r="G355" s="26">
        <v>0.77600000000000002</v>
      </c>
      <c r="H355" s="89">
        <v>0.10882064226616182</v>
      </c>
      <c r="I355" s="99"/>
      <c r="J355" s="61" t="s">
        <v>163</v>
      </c>
      <c r="K355" s="100">
        <v>1</v>
      </c>
      <c r="L355" s="101">
        <v>0.10882064226616182</v>
      </c>
      <c r="M355" s="62"/>
    </row>
    <row r="356" spans="2:13" s="583" customFormat="1" ht="27.6" customHeight="1" x14ac:dyDescent="0.3">
      <c r="B356" s="8" t="s">
        <v>1712</v>
      </c>
      <c r="C356" s="7"/>
      <c r="D356" s="159" t="s">
        <v>5</v>
      </c>
      <c r="E356" s="4">
        <v>0.2</v>
      </c>
      <c r="F356" s="5">
        <v>0.83</v>
      </c>
      <c r="G356" s="26">
        <v>0.16600000000000001</v>
      </c>
      <c r="H356" s="89">
        <v>2.3278642546627402E-2</v>
      </c>
      <c r="I356" s="99"/>
      <c r="J356" s="61" t="s">
        <v>163</v>
      </c>
      <c r="K356" s="100">
        <v>1</v>
      </c>
      <c r="L356" s="101">
        <v>2.3278642546627402E-2</v>
      </c>
      <c r="M356" s="62"/>
    </row>
    <row r="357" spans="2:13" s="583" customFormat="1" x14ac:dyDescent="0.3">
      <c r="B357" s="8" t="s">
        <v>1713</v>
      </c>
      <c r="C357" s="7"/>
      <c r="D357" s="159" t="s">
        <v>2</v>
      </c>
      <c r="E357" s="4">
        <v>0.2</v>
      </c>
      <c r="F357" s="5">
        <v>4</v>
      </c>
      <c r="G357" s="26">
        <v>0.8</v>
      </c>
      <c r="H357" s="89">
        <v>0.11218622914037302</v>
      </c>
      <c r="I357" s="99"/>
      <c r="J357" s="61" t="s">
        <v>163</v>
      </c>
      <c r="K357" s="100">
        <v>1</v>
      </c>
      <c r="L357" s="101">
        <v>0.11218622914037302</v>
      </c>
      <c r="M357" s="62"/>
    </row>
    <row r="358" spans="2:13" s="583" customFormat="1" x14ac:dyDescent="0.3">
      <c r="B358" s="8" t="s">
        <v>1714</v>
      </c>
      <c r="C358" s="7"/>
      <c r="D358" s="159" t="s">
        <v>5</v>
      </c>
      <c r="E358" s="4">
        <v>0.2</v>
      </c>
      <c r="F358" s="5">
        <v>0.55000000000000004</v>
      </c>
      <c r="G358" s="26">
        <v>0.11000000000000001</v>
      </c>
      <c r="H358" s="89">
        <v>1.5425606506801292E-2</v>
      </c>
      <c r="I358" s="99"/>
      <c r="J358" s="61" t="s">
        <v>163</v>
      </c>
      <c r="K358" s="100">
        <v>1</v>
      </c>
      <c r="L358" s="101">
        <v>1.5425606506801292E-2</v>
      </c>
      <c r="M358" s="62"/>
    </row>
    <row r="359" spans="2:13" s="583" customFormat="1" ht="33" customHeight="1" x14ac:dyDescent="0.3">
      <c r="B359" s="8" t="s">
        <v>1715</v>
      </c>
      <c r="C359" s="7"/>
      <c r="D359" s="159" t="s">
        <v>5</v>
      </c>
      <c r="E359" s="4">
        <v>0.2</v>
      </c>
      <c r="F359" s="5">
        <v>0.22</v>
      </c>
      <c r="G359" s="26">
        <v>4.4000000000000004E-2</v>
      </c>
      <c r="H359" s="89">
        <v>6.1702426027205161E-3</v>
      </c>
      <c r="I359" s="99"/>
      <c r="J359" s="61" t="s">
        <v>163</v>
      </c>
      <c r="K359" s="100">
        <v>1</v>
      </c>
      <c r="L359" s="101">
        <v>6.1702426027205161E-3</v>
      </c>
      <c r="M359" s="62"/>
    </row>
    <row r="360" spans="2:13" s="583" customFormat="1" x14ac:dyDescent="0.3">
      <c r="B360" s="8">
        <v>0</v>
      </c>
      <c r="C360" s="7"/>
      <c r="D360" s="159">
        <v>0</v>
      </c>
      <c r="E360" s="4"/>
      <c r="F360" s="5">
        <v>0</v>
      </c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2:13" s="583" customFormat="1" x14ac:dyDescent="0.3">
      <c r="B361" s="8">
        <v>0</v>
      </c>
      <c r="C361" s="7"/>
      <c r="D361" s="159">
        <v>0</v>
      </c>
      <c r="E361" s="4"/>
      <c r="F361" s="5">
        <v>0</v>
      </c>
      <c r="G361" s="26">
        <v>0</v>
      </c>
      <c r="H361" s="89">
        <v>0</v>
      </c>
      <c r="I361" s="99"/>
      <c r="J361" s="61">
        <v>0</v>
      </c>
      <c r="K361" s="100">
        <v>0</v>
      </c>
      <c r="L361" s="101">
        <v>0</v>
      </c>
      <c r="M361" s="62"/>
    </row>
    <row r="362" spans="2:13" s="583" customFormat="1" x14ac:dyDescent="0.3">
      <c r="B362" s="8">
        <v>0</v>
      </c>
      <c r="C362" s="7"/>
      <c r="D362" s="159">
        <v>0</v>
      </c>
      <c r="E362" s="4"/>
      <c r="F362" s="5">
        <v>0</v>
      </c>
      <c r="G362" s="26">
        <v>0</v>
      </c>
      <c r="H362" s="89">
        <v>0</v>
      </c>
      <c r="I362" s="99"/>
      <c r="J362" s="61">
        <v>0</v>
      </c>
      <c r="K362" s="100">
        <v>0</v>
      </c>
      <c r="L362" s="101">
        <v>0</v>
      </c>
      <c r="M362" s="62"/>
    </row>
    <row r="363" spans="2:13" s="583" customFormat="1" x14ac:dyDescent="0.3">
      <c r="B363" s="8">
        <v>0</v>
      </c>
      <c r="C363" s="7"/>
      <c r="D363" s="159">
        <v>0</v>
      </c>
      <c r="E363" s="4"/>
      <c r="F363" s="5">
        <v>0</v>
      </c>
      <c r="G363" s="26">
        <v>0</v>
      </c>
      <c r="H363" s="89">
        <v>0</v>
      </c>
      <c r="I363" s="99"/>
      <c r="J363" s="61">
        <v>0</v>
      </c>
      <c r="K363" s="100">
        <v>0</v>
      </c>
      <c r="L363" s="101">
        <v>0</v>
      </c>
      <c r="M363" s="62"/>
    </row>
    <row r="364" spans="2:13" s="583" customFormat="1" x14ac:dyDescent="0.3">
      <c r="B364" s="8">
        <v>0</v>
      </c>
      <c r="C364" s="7"/>
      <c r="D364" s="159">
        <v>0</v>
      </c>
      <c r="E364" s="4"/>
      <c r="F364" s="5">
        <v>0</v>
      </c>
      <c r="G364" s="26">
        <v>0</v>
      </c>
      <c r="H364" s="89">
        <v>0</v>
      </c>
      <c r="I364" s="99"/>
      <c r="J364" s="61">
        <v>0</v>
      </c>
      <c r="K364" s="100">
        <v>0</v>
      </c>
      <c r="L364" s="101">
        <v>0</v>
      </c>
      <c r="M364" s="62"/>
    </row>
    <row r="365" spans="2:13" s="583" customFormat="1" x14ac:dyDescent="0.3">
      <c r="B365" s="8">
        <v>0</v>
      </c>
      <c r="C365" s="7"/>
      <c r="D365" s="159">
        <v>0</v>
      </c>
      <c r="E365" s="4"/>
      <c r="F365" s="5">
        <v>0</v>
      </c>
      <c r="G365" s="26">
        <v>0</v>
      </c>
      <c r="H365" s="89">
        <v>0</v>
      </c>
      <c r="I365" s="99"/>
      <c r="J365" s="61">
        <v>0</v>
      </c>
      <c r="K365" s="100">
        <v>0</v>
      </c>
      <c r="L365" s="101">
        <v>0</v>
      </c>
      <c r="M365" s="62"/>
    </row>
    <row r="366" spans="2:13" s="583" customFormat="1" x14ac:dyDescent="0.3">
      <c r="B366" s="8">
        <v>0</v>
      </c>
      <c r="C366" s="7"/>
      <c r="D366" s="159">
        <v>0</v>
      </c>
      <c r="E366" s="4"/>
      <c r="F366" s="5">
        <v>0</v>
      </c>
      <c r="G366" s="26">
        <v>0</v>
      </c>
      <c r="H366" s="89">
        <v>0</v>
      </c>
      <c r="I366" s="99"/>
      <c r="J366" s="61">
        <v>0</v>
      </c>
      <c r="K366" s="100">
        <v>0</v>
      </c>
      <c r="L366" s="101">
        <v>0</v>
      </c>
      <c r="M366" s="62"/>
    </row>
    <row r="367" spans="2:13" s="583" customFormat="1" x14ac:dyDescent="0.3">
      <c r="B367" s="8">
        <v>0</v>
      </c>
      <c r="C367" s="7"/>
      <c r="D367" s="159">
        <v>0</v>
      </c>
      <c r="E367" s="4"/>
      <c r="F367" s="5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</row>
    <row r="368" spans="2:13" s="583" customFormat="1" x14ac:dyDescent="0.3">
      <c r="B368" s="8">
        <v>0</v>
      </c>
      <c r="C368" s="7"/>
      <c r="D368" s="159">
        <v>0</v>
      </c>
      <c r="E368" s="4"/>
      <c r="F368" s="5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</row>
    <row r="369" spans="2:12" s="583" customFormat="1" ht="13.2" x14ac:dyDescent="0.3">
      <c r="B369" s="58" t="s">
        <v>62</v>
      </c>
      <c r="C369" s="46"/>
      <c r="D369" s="37"/>
      <c r="E369" s="38"/>
      <c r="F369" s="39"/>
      <c r="G369" s="193">
        <v>3.7960000000000003</v>
      </c>
      <c r="H369" s="102" t="s">
        <v>62</v>
      </c>
      <c r="I369" s="603" t="s">
        <v>156</v>
      </c>
      <c r="J369" s="604"/>
      <c r="K369" s="223" t="s">
        <v>156</v>
      </c>
      <c r="L369" s="620">
        <v>0.53232365727106989</v>
      </c>
    </row>
    <row r="370" spans="2:12" s="583" customFormat="1" ht="13.2" x14ac:dyDescent="0.3">
      <c r="B370" s="194" t="s">
        <v>63</v>
      </c>
      <c r="C370" s="195"/>
      <c r="D370" s="196"/>
      <c r="E370" s="197"/>
      <c r="F370" s="155"/>
      <c r="G370" s="622"/>
      <c r="H370" s="115"/>
      <c r="I370" s="202"/>
      <c r="J370" s="203"/>
      <c r="K370" s="178"/>
      <c r="L370" s="204">
        <v>0</v>
      </c>
    </row>
    <row r="371" spans="2:12" s="583" customFormat="1" ht="52.8" x14ac:dyDescent="0.3">
      <c r="B371" s="53" t="s">
        <v>75</v>
      </c>
      <c r="C371" s="210"/>
      <c r="D371" s="211" t="s">
        <v>0</v>
      </c>
      <c r="E371" s="201" t="s">
        <v>1</v>
      </c>
      <c r="F371" s="156" t="s">
        <v>61</v>
      </c>
      <c r="G371" s="624" t="s">
        <v>56</v>
      </c>
      <c r="H371" s="625" t="s">
        <v>158</v>
      </c>
      <c r="I371" s="626" t="s">
        <v>159</v>
      </c>
      <c r="J371" s="626" t="s">
        <v>160</v>
      </c>
      <c r="K371" s="627" t="s">
        <v>161</v>
      </c>
      <c r="L371" s="628" t="s">
        <v>162</v>
      </c>
    </row>
    <row r="372" spans="2:12" s="583" customFormat="1" ht="13.2" x14ac:dyDescent="0.3">
      <c r="B372" s="6">
        <v>0</v>
      </c>
      <c r="C372" s="7"/>
      <c r="D372" s="3">
        <v>0</v>
      </c>
      <c r="E372" s="26"/>
      <c r="F372" s="5"/>
      <c r="G372" s="629">
        <v>0</v>
      </c>
      <c r="H372" s="617">
        <v>0</v>
      </c>
      <c r="I372" s="618" t="s">
        <v>1232</v>
      </c>
      <c r="J372" s="192">
        <v>0</v>
      </c>
      <c r="K372" s="172">
        <v>0</v>
      </c>
      <c r="L372" s="619">
        <v>0</v>
      </c>
    </row>
    <row r="373" spans="2:12" s="583" customFormat="1" ht="13.2" x14ac:dyDescent="0.3">
      <c r="B373" s="6">
        <v>0</v>
      </c>
      <c r="C373" s="7"/>
      <c r="D373" s="3">
        <v>0</v>
      </c>
      <c r="E373" s="26"/>
      <c r="F373" s="5"/>
      <c r="G373" s="598">
        <v>0</v>
      </c>
      <c r="H373" s="599">
        <v>0</v>
      </c>
      <c r="I373" s="600" t="s">
        <v>1226</v>
      </c>
      <c r="J373" s="61">
        <v>0</v>
      </c>
      <c r="K373" s="100">
        <v>0</v>
      </c>
      <c r="L373" s="601">
        <v>0</v>
      </c>
    </row>
    <row r="374" spans="2:12" s="583" customFormat="1" ht="13.2" x14ac:dyDescent="0.3">
      <c r="B374" s="6">
        <v>0</v>
      </c>
      <c r="C374" s="7"/>
      <c r="D374" s="3">
        <v>0</v>
      </c>
      <c r="E374" s="26"/>
      <c r="F374" s="5"/>
      <c r="G374" s="598">
        <v>0</v>
      </c>
      <c r="H374" s="599">
        <v>0</v>
      </c>
      <c r="I374" s="600" t="s">
        <v>1227</v>
      </c>
      <c r="J374" s="61">
        <v>0</v>
      </c>
      <c r="K374" s="100">
        <v>0</v>
      </c>
      <c r="L374" s="601">
        <v>0</v>
      </c>
    </row>
    <row r="375" spans="2:12" s="583" customFormat="1" ht="13.2" x14ac:dyDescent="0.3">
      <c r="B375" s="6">
        <v>0</v>
      </c>
      <c r="C375" s="7"/>
      <c r="D375" s="3">
        <v>0</v>
      </c>
      <c r="E375" s="26"/>
      <c r="F375" s="5"/>
      <c r="G375" s="598">
        <v>0</v>
      </c>
      <c r="H375" s="599">
        <v>0</v>
      </c>
      <c r="I375" s="600" t="s">
        <v>1228</v>
      </c>
      <c r="J375" s="61">
        <v>0</v>
      </c>
      <c r="K375" s="100">
        <v>0</v>
      </c>
      <c r="L375" s="601">
        <v>0</v>
      </c>
    </row>
    <row r="376" spans="2:12" s="583" customFormat="1" ht="13.2" x14ac:dyDescent="0.3">
      <c r="B376" s="6">
        <v>0</v>
      </c>
      <c r="C376" s="7"/>
      <c r="D376" s="3">
        <v>0</v>
      </c>
      <c r="E376" s="26"/>
      <c r="F376" s="5"/>
      <c r="G376" s="598">
        <v>0</v>
      </c>
      <c r="H376" s="599">
        <v>0</v>
      </c>
      <c r="I376" s="600" t="s">
        <v>1229</v>
      </c>
      <c r="J376" s="61">
        <v>0</v>
      </c>
      <c r="K376" s="100">
        <v>0</v>
      </c>
      <c r="L376" s="601">
        <v>0</v>
      </c>
    </row>
    <row r="377" spans="2:12" s="583" customFormat="1" ht="13.8" thickBot="1" x14ac:dyDescent="0.35">
      <c r="B377" s="59" t="s">
        <v>64</v>
      </c>
      <c r="C377" s="42"/>
      <c r="D377" s="43"/>
      <c r="E377" s="44"/>
      <c r="F377" s="45"/>
      <c r="G377" s="191">
        <v>0</v>
      </c>
      <c r="H377" s="102" t="s">
        <v>64</v>
      </c>
      <c r="I377" s="603" t="s">
        <v>156</v>
      </c>
      <c r="J377" s="604"/>
      <c r="K377" s="223" t="s">
        <v>156</v>
      </c>
      <c r="L377" s="620">
        <v>0</v>
      </c>
    </row>
    <row r="378" spans="2:12" s="583" customFormat="1" ht="13.2" x14ac:dyDescent="0.3">
      <c r="B378" s="64"/>
      <c r="C378" s="68"/>
      <c r="D378" s="69" t="s">
        <v>65</v>
      </c>
      <c r="E378" s="70"/>
      <c r="F378" s="71"/>
      <c r="G378" s="88">
        <v>7.1310000000000002</v>
      </c>
      <c r="H378" s="631"/>
      <c r="I378" s="632"/>
      <c r="J378" s="633"/>
      <c r="K378" s="632"/>
      <c r="L378" s="634"/>
    </row>
    <row r="379" spans="2:12" s="583" customFormat="1" ht="13.2" x14ac:dyDescent="0.3">
      <c r="B379" s="63"/>
      <c r="C379" s="68"/>
      <c r="D379" s="72" t="s">
        <v>7</v>
      </c>
      <c r="E379" s="215"/>
      <c r="F379" s="181">
        <v>0.1</v>
      </c>
      <c r="G379" s="635">
        <v>0.71299999999999997</v>
      </c>
      <c r="H379" s="636"/>
      <c r="I379" s="637"/>
      <c r="J379" s="638"/>
      <c r="K379" s="639"/>
      <c r="L379" s="640"/>
    </row>
    <row r="380" spans="2:12" s="583" customFormat="1" ht="13.2" x14ac:dyDescent="0.3">
      <c r="B380" s="63"/>
      <c r="C380" s="68"/>
      <c r="D380" s="72" t="s">
        <v>8</v>
      </c>
      <c r="E380" s="215"/>
      <c r="F380" s="181">
        <v>0.1</v>
      </c>
      <c r="G380" s="635">
        <v>0.71299999999999997</v>
      </c>
      <c r="H380" s="636"/>
      <c r="I380" s="637"/>
      <c r="J380" s="638"/>
      <c r="K380" s="639"/>
      <c r="L380" s="640"/>
    </row>
    <row r="381" spans="2:12" s="583" customFormat="1" ht="13.2" x14ac:dyDescent="0.3">
      <c r="C381" s="68"/>
      <c r="D381" s="75" t="s">
        <v>67</v>
      </c>
      <c r="E381" s="76"/>
      <c r="F381" s="71"/>
      <c r="G381" s="641">
        <v>8.5570000000000004</v>
      </c>
      <c r="H381" s="636"/>
      <c r="I381" s="637"/>
      <c r="J381" s="638"/>
      <c r="K381" s="639"/>
      <c r="L381" s="640"/>
    </row>
    <row r="382" spans="2:12" s="583" customFormat="1" ht="13.8" thickBot="1" x14ac:dyDescent="0.35">
      <c r="B382" s="63" t="s">
        <v>66</v>
      </c>
      <c r="C382" s="68"/>
      <c r="D382" s="77" t="s">
        <v>68</v>
      </c>
      <c r="E382" s="78"/>
      <c r="F382" s="79"/>
      <c r="G382" s="642">
        <v>8.56</v>
      </c>
      <c r="H382" s="643">
        <v>0.99999999999999978</v>
      </c>
      <c r="I382" s="644"/>
      <c r="J382" s="645"/>
      <c r="K382" s="646"/>
      <c r="L382" s="647">
        <v>0.96676482961716437</v>
      </c>
    </row>
    <row r="383" spans="2:12" s="583" customFormat="1" ht="13.2" x14ac:dyDescent="0.3">
      <c r="J383" s="584"/>
    </row>
    <row r="384" spans="2:12" s="583" customFormat="1" ht="13.2" x14ac:dyDescent="0.3">
      <c r="J384" s="584"/>
    </row>
    <row r="385" spans="1:13" x14ac:dyDescent="0.3">
      <c r="A385" s="583"/>
    </row>
    <row r="386" spans="1:13" s="583" customFormat="1" ht="65.400000000000006" customHeight="1" x14ac:dyDescent="0.3">
      <c r="B386" s="710" t="s">
        <v>1809</v>
      </c>
      <c r="C386" s="710"/>
      <c r="D386" s="710"/>
      <c r="E386" s="710"/>
      <c r="F386" s="710"/>
      <c r="G386" s="710"/>
      <c r="H386" s="710"/>
      <c r="I386" s="710"/>
      <c r="J386" s="710"/>
      <c r="K386" s="710"/>
      <c r="L386" s="710"/>
    </row>
    <row r="387" spans="1:13" s="583" customFormat="1" ht="13.2" x14ac:dyDescent="0.3">
      <c r="B387" s="185"/>
      <c r="C387" s="537"/>
      <c r="D387" s="538"/>
      <c r="E387" s="585"/>
      <c r="F387" s="585"/>
      <c r="G387" s="585"/>
      <c r="J387" s="584"/>
    </row>
    <row r="388" spans="1:13" s="583" customFormat="1" ht="13.2" x14ac:dyDescent="0.3">
      <c r="B388" s="586" t="s">
        <v>1222</v>
      </c>
      <c r="C388" s="62" t="s">
        <v>1223</v>
      </c>
      <c r="D388" s="62"/>
      <c r="E388" s="62"/>
      <c r="F388" s="587"/>
      <c r="G388" s="588"/>
      <c r="J388" s="584"/>
    </row>
    <row r="389" spans="1:13" s="583" customFormat="1" ht="13.2" x14ac:dyDescent="0.3">
      <c r="B389" s="63" t="s">
        <v>1224</v>
      </c>
      <c r="C389" s="182" t="s">
        <v>1686</v>
      </c>
      <c r="D389" s="589"/>
      <c r="E389" s="590"/>
      <c r="F389" s="587"/>
      <c r="G389" s="588"/>
      <c r="J389" s="584"/>
    </row>
    <row r="390" spans="1:13" s="583" customFormat="1" ht="13.2" x14ac:dyDescent="0.3">
      <c r="B390" s="63"/>
      <c r="C390" s="9"/>
      <c r="D390" s="10"/>
      <c r="E390" s="11"/>
      <c r="F390" s="12"/>
      <c r="G390" s="13"/>
      <c r="J390" s="584"/>
    </row>
    <row r="391" spans="1:13" s="583" customFormat="1" ht="32.25" customHeight="1" x14ac:dyDescent="0.3">
      <c r="B391" s="48" t="s">
        <v>1687</v>
      </c>
      <c r="C391" s="9"/>
      <c r="D391" s="10"/>
      <c r="E391" s="11"/>
      <c r="F391" s="11"/>
      <c r="G391" s="11"/>
      <c r="J391" s="584"/>
    </row>
    <row r="392" spans="1:13" s="583" customFormat="1" ht="13.2" x14ac:dyDescent="0.3">
      <c r="B392" s="64" t="s">
        <v>49</v>
      </c>
      <c r="C392" s="62" t="s">
        <v>676</v>
      </c>
      <c r="D392" s="62"/>
      <c r="E392" s="62"/>
      <c r="F392" s="65" t="s">
        <v>50</v>
      </c>
      <c r="G392" s="66" t="s">
        <v>186</v>
      </c>
      <c r="J392" s="584"/>
    </row>
    <row r="393" spans="1:13" s="583" customFormat="1" ht="13.8" thickBot="1" x14ac:dyDescent="0.35">
      <c r="B393" s="64" t="s">
        <v>51</v>
      </c>
      <c r="C393" s="727" t="s">
        <v>1716</v>
      </c>
      <c r="D393" s="727"/>
      <c r="E393" s="727"/>
      <c r="F393" s="727"/>
      <c r="G393" s="727"/>
      <c r="H393" s="727"/>
      <c r="I393" s="727"/>
      <c r="J393" s="727"/>
    </row>
    <row r="394" spans="1:13" s="583" customFormat="1" ht="13.8" thickTop="1" x14ac:dyDescent="0.3">
      <c r="B394" s="49" t="s">
        <v>52</v>
      </c>
      <c r="C394" s="14"/>
      <c r="D394" s="15"/>
      <c r="E394" s="16"/>
      <c r="F394" s="17"/>
      <c r="G394" s="591"/>
      <c r="H394" s="728" t="s">
        <v>164</v>
      </c>
      <c r="I394" s="729"/>
      <c r="J394" s="729"/>
      <c r="K394" s="729"/>
      <c r="L394" s="730"/>
    </row>
    <row r="395" spans="1:13" s="583" customFormat="1" ht="52.8" x14ac:dyDescent="0.3">
      <c r="B395" s="53" t="s">
        <v>75</v>
      </c>
      <c r="C395" s="592" t="s">
        <v>1</v>
      </c>
      <c r="D395" s="211" t="s">
        <v>54</v>
      </c>
      <c r="E395" s="201" t="s">
        <v>23</v>
      </c>
      <c r="F395" s="201" t="s">
        <v>55</v>
      </c>
      <c r="G395" s="593" t="s">
        <v>56</v>
      </c>
      <c r="H395" s="594" t="s">
        <v>158</v>
      </c>
      <c r="I395" s="595" t="s">
        <v>159</v>
      </c>
      <c r="J395" s="595" t="s">
        <v>160</v>
      </c>
      <c r="K395" s="595" t="s">
        <v>161</v>
      </c>
      <c r="L395" s="596" t="s">
        <v>162</v>
      </c>
    </row>
    <row r="396" spans="1:13" s="583" customFormat="1" x14ac:dyDescent="0.3">
      <c r="B396" s="189" t="s">
        <v>1813</v>
      </c>
      <c r="C396" s="187">
        <v>1</v>
      </c>
      <c r="D396" s="190">
        <v>2</v>
      </c>
      <c r="E396" s="191">
        <v>2</v>
      </c>
      <c r="F396" s="154">
        <v>1</v>
      </c>
      <c r="G396" s="191">
        <v>2</v>
      </c>
      <c r="H396" s="170">
        <v>0.17917935853789643</v>
      </c>
      <c r="I396" s="171"/>
      <c r="J396" s="192" t="s">
        <v>163</v>
      </c>
      <c r="K396" s="172">
        <v>1</v>
      </c>
      <c r="L396" s="173">
        <v>0.17917935853789643</v>
      </c>
      <c r="M396" s="62"/>
    </row>
    <row r="397" spans="1:13" s="583" customFormat="1" x14ac:dyDescent="0.3">
      <c r="B397" s="6" t="s">
        <v>1814</v>
      </c>
      <c r="C397" s="25">
        <v>1</v>
      </c>
      <c r="D397" s="3">
        <v>2</v>
      </c>
      <c r="E397" s="26">
        <v>2</v>
      </c>
      <c r="F397" s="5">
        <v>1.6</v>
      </c>
      <c r="G397" s="26">
        <v>3.2</v>
      </c>
      <c r="H397" s="89">
        <v>0.28668697366063428</v>
      </c>
      <c r="I397" s="99"/>
      <c r="J397" s="61" t="s">
        <v>165</v>
      </c>
      <c r="K397" s="100">
        <v>0.4</v>
      </c>
      <c r="L397" s="101">
        <v>0.11467478946425372</v>
      </c>
      <c r="M397" s="62"/>
    </row>
    <row r="398" spans="1:13" s="583" customFormat="1" x14ac:dyDescent="0.3">
      <c r="B398" s="6">
        <v>0</v>
      </c>
      <c r="C398" s="25"/>
      <c r="D398" s="3">
        <v>0</v>
      </c>
      <c r="E398" s="26">
        <v>0</v>
      </c>
      <c r="F398" s="5"/>
      <c r="G398" s="26">
        <v>0</v>
      </c>
      <c r="H398" s="89">
        <v>0</v>
      </c>
      <c r="I398" s="99"/>
      <c r="J398" s="61">
        <v>0</v>
      </c>
      <c r="K398" s="100">
        <v>0</v>
      </c>
      <c r="L398" s="101">
        <v>0</v>
      </c>
      <c r="M398" s="62"/>
    </row>
    <row r="399" spans="1:13" s="583" customFormat="1" ht="13.2" x14ac:dyDescent="0.3">
      <c r="B399" s="6">
        <v>0</v>
      </c>
      <c r="C399" s="25"/>
      <c r="D399" s="3">
        <v>0</v>
      </c>
      <c r="E399" s="26">
        <v>0</v>
      </c>
      <c r="F399" s="27"/>
      <c r="G399" s="598">
        <v>0</v>
      </c>
      <c r="H399" s="599">
        <v>0</v>
      </c>
      <c r="I399" s="600" t="s">
        <v>1229</v>
      </c>
      <c r="J399" s="61">
        <v>0</v>
      </c>
      <c r="K399" s="100">
        <v>0</v>
      </c>
      <c r="L399" s="601">
        <v>0</v>
      </c>
    </row>
    <row r="400" spans="1:13" s="583" customFormat="1" ht="13.2" x14ac:dyDescent="0.3">
      <c r="B400" s="6">
        <v>0</v>
      </c>
      <c r="C400" s="25"/>
      <c r="D400" s="3">
        <v>0</v>
      </c>
      <c r="E400" s="26">
        <v>0</v>
      </c>
      <c r="F400" s="27"/>
      <c r="G400" s="598">
        <v>0</v>
      </c>
      <c r="H400" s="599">
        <v>0</v>
      </c>
      <c r="I400" s="600" t="s">
        <v>1230</v>
      </c>
      <c r="J400" s="61">
        <v>0</v>
      </c>
      <c r="K400" s="100">
        <v>0</v>
      </c>
      <c r="L400" s="601">
        <v>0</v>
      </c>
    </row>
    <row r="401" spans="2:13" s="583" customFormat="1" x14ac:dyDescent="0.3">
      <c r="B401" s="6" t="s">
        <v>73</v>
      </c>
      <c r="C401" s="25"/>
      <c r="D401" s="3">
        <v>0</v>
      </c>
      <c r="E401" s="26">
        <v>0</v>
      </c>
      <c r="F401" s="27"/>
      <c r="G401" s="598">
        <v>8.4000000000000005E-2</v>
      </c>
      <c r="H401" s="599">
        <v>7.5255330585916498E-3</v>
      </c>
      <c r="I401" s="600" t="s">
        <v>1231</v>
      </c>
      <c r="J401" s="61" t="s">
        <v>165</v>
      </c>
      <c r="K401" s="100">
        <v>0.4</v>
      </c>
      <c r="L401" s="101">
        <v>3.0102132234366601E-3</v>
      </c>
      <c r="M401" s="62"/>
    </row>
    <row r="402" spans="2:13" s="583" customFormat="1" ht="13.2" x14ac:dyDescent="0.3">
      <c r="B402" s="6" t="s">
        <v>57</v>
      </c>
      <c r="C402" s="25"/>
      <c r="D402" s="28"/>
      <c r="E402" s="26"/>
      <c r="F402" s="27"/>
      <c r="G402" s="602">
        <v>5.2839999999999998</v>
      </c>
      <c r="H402" s="102" t="s">
        <v>57</v>
      </c>
      <c r="I402" s="603" t="s">
        <v>156</v>
      </c>
      <c r="J402" s="604"/>
      <c r="K402" s="223" t="s">
        <v>156</v>
      </c>
      <c r="L402" s="605">
        <v>0.29686436122558679</v>
      </c>
    </row>
    <row r="403" spans="2:13" s="583" customFormat="1" ht="13.2" x14ac:dyDescent="0.3">
      <c r="B403" s="194" t="s">
        <v>22</v>
      </c>
      <c r="C403" s="195"/>
      <c r="D403" s="196"/>
      <c r="E403" s="197"/>
      <c r="F403" s="155"/>
      <c r="G403" s="606"/>
      <c r="H403" s="607"/>
      <c r="I403" s="608"/>
      <c r="J403" s="609"/>
      <c r="K403" s="610"/>
      <c r="L403" s="611"/>
    </row>
    <row r="404" spans="2:13" s="583" customFormat="1" ht="52.8" x14ac:dyDescent="0.3">
      <c r="B404" s="198" t="s">
        <v>1689</v>
      </c>
      <c r="C404" s="199" t="s">
        <v>1</v>
      </c>
      <c r="D404" s="612" t="s">
        <v>59</v>
      </c>
      <c r="E404" s="613" t="s">
        <v>23</v>
      </c>
      <c r="F404" s="156" t="s">
        <v>55</v>
      </c>
      <c r="G404" s="614" t="s">
        <v>56</v>
      </c>
      <c r="H404" s="594" t="s">
        <v>158</v>
      </c>
      <c r="I404" s="595" t="s">
        <v>159</v>
      </c>
      <c r="J404" s="595" t="s">
        <v>160</v>
      </c>
      <c r="K404" s="615" t="s">
        <v>161</v>
      </c>
      <c r="L404" s="596" t="s">
        <v>162</v>
      </c>
    </row>
    <row r="405" spans="2:13" s="583" customFormat="1" x14ac:dyDescent="0.3">
      <c r="B405" s="8" t="s">
        <v>152</v>
      </c>
      <c r="C405" s="616">
        <v>1</v>
      </c>
      <c r="D405" s="3">
        <v>4.55</v>
      </c>
      <c r="E405" s="26">
        <v>4.55</v>
      </c>
      <c r="F405" s="3">
        <v>0.1</v>
      </c>
      <c r="G405" s="598">
        <v>0.45500000000000002</v>
      </c>
      <c r="H405" s="617">
        <v>4.0763304067371435E-2</v>
      </c>
      <c r="I405" s="618" t="s">
        <v>1232</v>
      </c>
      <c r="J405" s="137" t="s">
        <v>163</v>
      </c>
      <c r="K405" s="93">
        <v>1</v>
      </c>
      <c r="L405" s="98">
        <v>4.0763304067371435E-2</v>
      </c>
    </row>
    <row r="406" spans="2:13" s="583" customFormat="1" x14ac:dyDescent="0.3">
      <c r="B406" s="8" t="s">
        <v>1058</v>
      </c>
      <c r="C406" s="616">
        <v>1</v>
      </c>
      <c r="D406" s="3">
        <v>4.0999999999999996</v>
      </c>
      <c r="E406" s="26">
        <v>4.0999999999999996</v>
      </c>
      <c r="F406" s="3">
        <v>0.15</v>
      </c>
      <c r="G406" s="598">
        <v>0.61499999999999988</v>
      </c>
      <c r="H406" s="599">
        <v>5.5097652750403139E-2</v>
      </c>
      <c r="I406" s="600" t="s">
        <v>1232</v>
      </c>
      <c r="J406" s="61" t="s">
        <v>163</v>
      </c>
      <c r="K406" s="100">
        <v>1</v>
      </c>
      <c r="L406" s="101">
        <v>5.5097652750403139E-2</v>
      </c>
    </row>
    <row r="407" spans="2:13" s="583" customFormat="1" x14ac:dyDescent="0.3">
      <c r="B407" s="8" t="s">
        <v>24</v>
      </c>
      <c r="C407" s="616">
        <v>1</v>
      </c>
      <c r="D407" s="3">
        <v>4.05</v>
      </c>
      <c r="E407" s="26">
        <v>4.05</v>
      </c>
      <c r="F407" s="3">
        <v>0.15</v>
      </c>
      <c r="G407" s="598">
        <v>0.60749999999999993</v>
      </c>
      <c r="H407" s="599">
        <v>5.4425730155886032E-2</v>
      </c>
      <c r="I407" s="600" t="s">
        <v>1226</v>
      </c>
      <c r="J407" s="61" t="s">
        <v>163</v>
      </c>
      <c r="K407" s="100">
        <v>1</v>
      </c>
      <c r="L407" s="101">
        <v>5.4425730155886032E-2</v>
      </c>
    </row>
    <row r="408" spans="2:13" s="583" customFormat="1" ht="13.2" x14ac:dyDescent="0.3">
      <c r="B408" s="6"/>
      <c r="C408" s="25"/>
      <c r="D408" s="3">
        <v>0</v>
      </c>
      <c r="E408" s="26"/>
      <c r="F408" s="3">
        <v>0</v>
      </c>
      <c r="G408" s="598"/>
      <c r="H408" s="599">
        <v>0</v>
      </c>
      <c r="I408" s="600"/>
      <c r="J408" s="61"/>
      <c r="K408" s="100"/>
      <c r="L408" s="601">
        <v>0</v>
      </c>
    </row>
    <row r="409" spans="2:13" s="583" customFormat="1" ht="13.2" x14ac:dyDescent="0.3">
      <c r="B409" s="6"/>
      <c r="C409" s="25"/>
      <c r="D409" s="3"/>
      <c r="E409" s="26"/>
      <c r="F409" s="26"/>
      <c r="G409" s="598"/>
      <c r="H409" s="599">
        <v>0</v>
      </c>
      <c r="I409" s="600"/>
      <c r="J409" s="61">
        <v>0</v>
      </c>
      <c r="K409" s="100">
        <v>0</v>
      </c>
      <c r="L409" s="601">
        <v>0</v>
      </c>
    </row>
    <row r="410" spans="2:13" s="583" customFormat="1" ht="13.2" x14ac:dyDescent="0.3">
      <c r="B410" s="6">
        <v>0</v>
      </c>
      <c r="C410" s="25"/>
      <c r="D410" s="3">
        <v>0</v>
      </c>
      <c r="E410" s="26">
        <v>0</v>
      </c>
      <c r="F410" s="26"/>
      <c r="G410" s="598">
        <v>0</v>
      </c>
      <c r="H410" s="599">
        <v>0</v>
      </c>
      <c r="I410" s="600"/>
      <c r="J410" s="61">
        <v>0</v>
      </c>
      <c r="K410" s="100">
        <v>0</v>
      </c>
      <c r="L410" s="601">
        <v>0</v>
      </c>
    </row>
    <row r="411" spans="2:13" s="583" customFormat="1" ht="13.2" x14ac:dyDescent="0.3">
      <c r="B411" s="6">
        <v>0</v>
      </c>
      <c r="C411" s="25"/>
      <c r="D411" s="3">
        <v>0</v>
      </c>
      <c r="E411" s="26">
        <v>0</v>
      </c>
      <c r="F411" s="27"/>
      <c r="G411" s="598">
        <v>0</v>
      </c>
      <c r="H411" s="599">
        <v>0</v>
      </c>
      <c r="I411" s="600"/>
      <c r="J411" s="61">
        <v>0</v>
      </c>
      <c r="K411" s="100">
        <v>0</v>
      </c>
      <c r="L411" s="601">
        <v>0</v>
      </c>
    </row>
    <row r="412" spans="2:13" s="583" customFormat="1" ht="13.2" x14ac:dyDescent="0.3">
      <c r="B412" s="6">
        <v>0</v>
      </c>
      <c r="C412" s="25"/>
      <c r="D412" s="3">
        <v>0</v>
      </c>
      <c r="E412" s="26">
        <v>0</v>
      </c>
      <c r="F412" s="27"/>
      <c r="G412" s="598">
        <v>0</v>
      </c>
      <c r="H412" s="599">
        <v>0</v>
      </c>
      <c r="I412" s="600"/>
      <c r="J412" s="61">
        <v>0</v>
      </c>
      <c r="K412" s="100">
        <v>0</v>
      </c>
      <c r="L412" s="601">
        <v>0</v>
      </c>
    </row>
    <row r="413" spans="2:13" s="583" customFormat="1" ht="13.2" x14ac:dyDescent="0.3">
      <c r="B413" s="6">
        <v>0</v>
      </c>
      <c r="C413" s="25"/>
      <c r="D413" s="3">
        <v>0</v>
      </c>
      <c r="E413" s="26">
        <v>0</v>
      </c>
      <c r="F413" s="27"/>
      <c r="G413" s="598">
        <v>0</v>
      </c>
      <c r="H413" s="599">
        <v>0</v>
      </c>
      <c r="I413" s="600"/>
      <c r="J413" s="61">
        <v>0</v>
      </c>
      <c r="K413" s="100">
        <v>0</v>
      </c>
      <c r="L413" s="601">
        <v>0</v>
      </c>
    </row>
    <row r="414" spans="2:13" s="583" customFormat="1" ht="13.2" x14ac:dyDescent="0.3">
      <c r="B414" s="6" t="s">
        <v>60</v>
      </c>
      <c r="C414" s="25"/>
      <c r="D414" s="28"/>
      <c r="E414" s="26"/>
      <c r="F414" s="27"/>
      <c r="G414" s="193">
        <v>1.6774999999999998</v>
      </c>
      <c r="H414" s="102" t="s">
        <v>60</v>
      </c>
      <c r="I414" s="603" t="s">
        <v>156</v>
      </c>
      <c r="J414" s="604"/>
      <c r="K414" s="223" t="s">
        <v>156</v>
      </c>
      <c r="L414" s="620">
        <v>0.1502866869736606</v>
      </c>
    </row>
    <row r="415" spans="2:13" s="583" customFormat="1" ht="13.2" x14ac:dyDescent="0.3">
      <c r="B415" s="194" t="s">
        <v>38</v>
      </c>
      <c r="C415" s="195"/>
      <c r="D415" s="196"/>
      <c r="E415" s="621"/>
      <c r="F415" s="155"/>
      <c r="G415" s="622"/>
      <c r="H415" s="115"/>
      <c r="I415" s="202"/>
      <c r="J415" s="203"/>
      <c r="K415" s="178"/>
      <c r="L415" s="204"/>
    </row>
    <row r="416" spans="2:13" s="583" customFormat="1" ht="52.8" x14ac:dyDescent="0.3">
      <c r="B416" s="53" t="s">
        <v>75</v>
      </c>
      <c r="C416" s="195"/>
      <c r="D416" s="205" t="s">
        <v>0</v>
      </c>
      <c r="E416" s="206" t="s">
        <v>1</v>
      </c>
      <c r="F416" s="623" t="s">
        <v>61</v>
      </c>
      <c r="G416" s="624" t="s">
        <v>56</v>
      </c>
      <c r="H416" s="625" t="s">
        <v>158</v>
      </c>
      <c r="I416" s="626" t="s">
        <v>159</v>
      </c>
      <c r="J416" s="626" t="s">
        <v>160</v>
      </c>
      <c r="K416" s="627" t="s">
        <v>161</v>
      </c>
      <c r="L416" s="628" t="s">
        <v>162</v>
      </c>
    </row>
    <row r="417" spans="2:13" s="583" customFormat="1" ht="13.2" customHeight="1" x14ac:dyDescent="0.3">
      <c r="B417" s="146" t="s">
        <v>1717</v>
      </c>
      <c r="C417" s="29"/>
      <c r="D417" s="159" t="s">
        <v>186</v>
      </c>
      <c r="E417" s="153">
        <v>1</v>
      </c>
      <c r="F417" s="24">
        <v>4.2</v>
      </c>
      <c r="G417" s="23">
        <v>4.2</v>
      </c>
      <c r="H417" s="96">
        <v>0.37627665292958251</v>
      </c>
      <c r="I417" s="97"/>
      <c r="J417" s="137" t="s">
        <v>1219</v>
      </c>
      <c r="K417" s="93">
        <v>0</v>
      </c>
      <c r="L417" s="98">
        <v>0</v>
      </c>
      <c r="M417" s="62"/>
    </row>
    <row r="418" spans="2:13" s="583" customFormat="1" ht="22.8" customHeight="1" x14ac:dyDescent="0.3">
      <c r="B418" s="8">
        <v>0</v>
      </c>
      <c r="C418" s="7"/>
      <c r="D418" s="159">
        <v>0</v>
      </c>
      <c r="E418" s="4"/>
      <c r="F418" s="5">
        <v>0</v>
      </c>
      <c r="G418" s="26">
        <v>0</v>
      </c>
      <c r="H418" s="89">
        <v>0</v>
      </c>
      <c r="I418" s="99"/>
      <c r="J418" s="61">
        <v>0</v>
      </c>
      <c r="K418" s="100">
        <v>0</v>
      </c>
      <c r="L418" s="101">
        <v>0</v>
      </c>
      <c r="M418" s="62"/>
    </row>
    <row r="419" spans="2:13" s="583" customFormat="1" ht="27.6" customHeight="1" x14ac:dyDescent="0.3">
      <c r="B419" s="8">
        <v>0</v>
      </c>
      <c r="C419" s="7"/>
      <c r="D419" s="159">
        <v>0</v>
      </c>
      <c r="E419" s="4"/>
      <c r="F419" s="5">
        <v>0</v>
      </c>
      <c r="G419" s="26">
        <v>0</v>
      </c>
      <c r="H419" s="89">
        <v>0</v>
      </c>
      <c r="I419" s="99"/>
      <c r="J419" s="61">
        <v>0</v>
      </c>
      <c r="K419" s="100">
        <v>0</v>
      </c>
      <c r="L419" s="101">
        <v>0</v>
      </c>
      <c r="M419" s="62"/>
    </row>
    <row r="420" spans="2:13" s="583" customFormat="1" x14ac:dyDescent="0.3">
      <c r="B420" s="8">
        <v>0</v>
      </c>
      <c r="C420" s="7"/>
      <c r="D420" s="159">
        <v>0</v>
      </c>
      <c r="E420" s="4"/>
      <c r="F420" s="5">
        <v>0</v>
      </c>
      <c r="G420" s="26">
        <v>0</v>
      </c>
      <c r="H420" s="89">
        <v>0</v>
      </c>
      <c r="I420" s="99"/>
      <c r="J420" s="61">
        <v>0</v>
      </c>
      <c r="K420" s="100">
        <v>0</v>
      </c>
      <c r="L420" s="101">
        <v>0</v>
      </c>
      <c r="M420" s="62"/>
    </row>
    <row r="421" spans="2:13" s="583" customFormat="1" x14ac:dyDescent="0.3">
      <c r="B421" s="8">
        <v>0</v>
      </c>
      <c r="C421" s="7"/>
      <c r="D421" s="159">
        <v>0</v>
      </c>
      <c r="E421" s="4"/>
      <c r="F421" s="5">
        <v>0</v>
      </c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2:13" s="583" customFormat="1" ht="33" customHeight="1" x14ac:dyDescent="0.3">
      <c r="B422" s="8">
        <v>0</v>
      </c>
      <c r="C422" s="7"/>
      <c r="D422" s="159">
        <v>0</v>
      </c>
      <c r="E422" s="4"/>
      <c r="F422" s="5">
        <v>0</v>
      </c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2:13" s="583" customFormat="1" x14ac:dyDescent="0.3">
      <c r="B423" s="8">
        <v>0</v>
      </c>
      <c r="C423" s="7"/>
      <c r="D423" s="159">
        <v>0</v>
      </c>
      <c r="E423" s="4"/>
      <c r="F423" s="5">
        <v>0</v>
      </c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2:13" s="583" customFormat="1" x14ac:dyDescent="0.3">
      <c r="B424" s="8">
        <v>0</v>
      </c>
      <c r="C424" s="7"/>
      <c r="D424" s="159">
        <v>0</v>
      </c>
      <c r="E424" s="4"/>
      <c r="F424" s="5">
        <v>0</v>
      </c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2:13" s="583" customFormat="1" x14ac:dyDescent="0.3">
      <c r="B425" s="8">
        <v>0</v>
      </c>
      <c r="C425" s="7"/>
      <c r="D425" s="159">
        <v>0</v>
      </c>
      <c r="E425" s="4"/>
      <c r="F425" s="5">
        <v>0</v>
      </c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2:13" s="583" customFormat="1" x14ac:dyDescent="0.3">
      <c r="B426" s="8">
        <v>0</v>
      </c>
      <c r="C426" s="7"/>
      <c r="D426" s="159">
        <v>0</v>
      </c>
      <c r="E426" s="4"/>
      <c r="F426" s="5">
        <v>0</v>
      </c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2:13" s="583" customFormat="1" x14ac:dyDescent="0.3">
      <c r="B427" s="8">
        <v>0</v>
      </c>
      <c r="C427" s="7"/>
      <c r="D427" s="159">
        <v>0</v>
      </c>
      <c r="E427" s="4"/>
      <c r="F427" s="5">
        <v>0</v>
      </c>
      <c r="G427" s="26">
        <v>0</v>
      </c>
      <c r="H427" s="89">
        <v>0</v>
      </c>
      <c r="I427" s="99"/>
      <c r="J427" s="61">
        <v>0</v>
      </c>
      <c r="K427" s="100">
        <v>0</v>
      </c>
      <c r="L427" s="101">
        <v>0</v>
      </c>
      <c r="M427" s="62"/>
    </row>
    <row r="428" spans="2:13" s="583" customFormat="1" x14ac:dyDescent="0.3">
      <c r="B428" s="8">
        <v>0</v>
      </c>
      <c r="C428" s="7"/>
      <c r="D428" s="159">
        <v>0</v>
      </c>
      <c r="E428" s="4"/>
      <c r="F428" s="5">
        <v>0</v>
      </c>
      <c r="G428" s="26">
        <v>0</v>
      </c>
      <c r="H428" s="89">
        <v>0</v>
      </c>
      <c r="I428" s="99"/>
      <c r="J428" s="61">
        <v>0</v>
      </c>
      <c r="K428" s="100">
        <v>0</v>
      </c>
      <c r="L428" s="101">
        <v>0</v>
      </c>
      <c r="M428" s="62"/>
    </row>
    <row r="429" spans="2:13" s="583" customFormat="1" x14ac:dyDescent="0.3">
      <c r="B429" s="8">
        <v>0</v>
      </c>
      <c r="C429" s="7"/>
      <c r="D429" s="159">
        <v>0</v>
      </c>
      <c r="E429" s="4"/>
      <c r="F429" s="5">
        <v>0</v>
      </c>
      <c r="G429" s="26">
        <v>0</v>
      </c>
      <c r="H429" s="89">
        <v>0</v>
      </c>
      <c r="I429" s="99"/>
      <c r="J429" s="61">
        <v>0</v>
      </c>
      <c r="K429" s="100">
        <v>0</v>
      </c>
      <c r="L429" s="101">
        <v>0</v>
      </c>
      <c r="M429" s="62"/>
    </row>
    <row r="430" spans="2:13" s="583" customFormat="1" x14ac:dyDescent="0.3">
      <c r="B430" s="8">
        <v>0</v>
      </c>
      <c r="C430" s="7"/>
      <c r="D430" s="159">
        <v>0</v>
      </c>
      <c r="E430" s="4"/>
      <c r="F430" s="5">
        <v>0</v>
      </c>
      <c r="G430" s="26">
        <v>0</v>
      </c>
      <c r="H430" s="89">
        <v>0</v>
      </c>
      <c r="I430" s="99"/>
      <c r="J430" s="61">
        <v>0</v>
      </c>
      <c r="K430" s="100">
        <v>0</v>
      </c>
      <c r="L430" s="101">
        <v>0</v>
      </c>
      <c r="M430" s="62"/>
    </row>
    <row r="431" spans="2:13" s="583" customFormat="1" x14ac:dyDescent="0.3">
      <c r="B431" s="8">
        <v>0</v>
      </c>
      <c r="C431" s="7"/>
      <c r="D431" s="159">
        <v>0</v>
      </c>
      <c r="E431" s="4"/>
      <c r="F431" s="5">
        <v>0</v>
      </c>
      <c r="G431" s="26">
        <v>0</v>
      </c>
      <c r="H431" s="89">
        <v>0</v>
      </c>
      <c r="I431" s="99"/>
      <c r="J431" s="61">
        <v>0</v>
      </c>
      <c r="K431" s="100">
        <v>0</v>
      </c>
      <c r="L431" s="101">
        <v>0</v>
      </c>
    </row>
    <row r="432" spans="2:13" s="583" customFormat="1" ht="13.2" x14ac:dyDescent="0.3">
      <c r="B432" s="58" t="s">
        <v>62</v>
      </c>
      <c r="C432" s="46"/>
      <c r="D432" s="37"/>
      <c r="E432" s="38"/>
      <c r="F432" s="39"/>
      <c r="G432" s="193">
        <v>4.2</v>
      </c>
      <c r="H432" s="102" t="s">
        <v>62</v>
      </c>
      <c r="I432" s="603" t="s">
        <v>156</v>
      </c>
      <c r="J432" s="604"/>
      <c r="K432" s="223" t="s">
        <v>156</v>
      </c>
      <c r="L432" s="620">
        <v>0</v>
      </c>
    </row>
    <row r="433" spans="1:12" s="583" customFormat="1" ht="13.2" x14ac:dyDescent="0.3">
      <c r="B433" s="194" t="s">
        <v>63</v>
      </c>
      <c r="C433" s="195"/>
      <c r="D433" s="196"/>
      <c r="E433" s="197"/>
      <c r="F433" s="155"/>
      <c r="G433" s="622"/>
      <c r="H433" s="115"/>
      <c r="I433" s="202"/>
      <c r="J433" s="203"/>
      <c r="K433" s="178"/>
      <c r="L433" s="204">
        <v>0</v>
      </c>
    </row>
    <row r="434" spans="1:12" s="583" customFormat="1" ht="52.8" x14ac:dyDescent="0.3">
      <c r="B434" s="53" t="s">
        <v>75</v>
      </c>
      <c r="C434" s="210"/>
      <c r="D434" s="211" t="s">
        <v>0</v>
      </c>
      <c r="E434" s="201" t="s">
        <v>1</v>
      </c>
      <c r="F434" s="156" t="s">
        <v>61</v>
      </c>
      <c r="G434" s="624" t="s">
        <v>56</v>
      </c>
      <c r="H434" s="625" t="s">
        <v>158</v>
      </c>
      <c r="I434" s="626" t="s">
        <v>159</v>
      </c>
      <c r="J434" s="626" t="s">
        <v>160</v>
      </c>
      <c r="K434" s="627" t="s">
        <v>161</v>
      </c>
      <c r="L434" s="628" t="s">
        <v>162</v>
      </c>
    </row>
    <row r="435" spans="1:12" s="583" customFormat="1" ht="13.2" x14ac:dyDescent="0.3">
      <c r="B435" s="6">
        <v>0</v>
      </c>
      <c r="C435" s="7"/>
      <c r="D435" s="3">
        <v>0</v>
      </c>
      <c r="E435" s="26"/>
      <c r="F435" s="5"/>
      <c r="G435" s="629">
        <v>0</v>
      </c>
      <c r="H435" s="617">
        <v>0</v>
      </c>
      <c r="I435" s="618" t="s">
        <v>1232</v>
      </c>
      <c r="J435" s="192">
        <v>0</v>
      </c>
      <c r="K435" s="172">
        <v>0</v>
      </c>
      <c r="L435" s="619">
        <v>0</v>
      </c>
    </row>
    <row r="436" spans="1:12" s="583" customFormat="1" ht="13.2" x14ac:dyDescent="0.3">
      <c r="B436" s="6">
        <v>0</v>
      </c>
      <c r="C436" s="7"/>
      <c r="D436" s="3">
        <v>0</v>
      </c>
      <c r="E436" s="26"/>
      <c r="F436" s="5"/>
      <c r="G436" s="598">
        <v>0</v>
      </c>
      <c r="H436" s="599">
        <v>0</v>
      </c>
      <c r="I436" s="600" t="s">
        <v>1226</v>
      </c>
      <c r="J436" s="61">
        <v>0</v>
      </c>
      <c r="K436" s="100">
        <v>0</v>
      </c>
      <c r="L436" s="601">
        <v>0</v>
      </c>
    </row>
    <row r="437" spans="1:12" s="583" customFormat="1" ht="13.2" x14ac:dyDescent="0.3">
      <c r="B437" s="6">
        <v>0</v>
      </c>
      <c r="C437" s="7"/>
      <c r="D437" s="3">
        <v>0</v>
      </c>
      <c r="E437" s="26"/>
      <c r="F437" s="5"/>
      <c r="G437" s="598">
        <v>0</v>
      </c>
      <c r="H437" s="599">
        <v>0</v>
      </c>
      <c r="I437" s="600" t="s">
        <v>1227</v>
      </c>
      <c r="J437" s="61">
        <v>0</v>
      </c>
      <c r="K437" s="100">
        <v>0</v>
      </c>
      <c r="L437" s="601">
        <v>0</v>
      </c>
    </row>
    <row r="438" spans="1:12" s="583" customFormat="1" ht="13.2" x14ac:dyDescent="0.3">
      <c r="B438" s="6">
        <v>0</v>
      </c>
      <c r="C438" s="7"/>
      <c r="D438" s="3">
        <v>0</v>
      </c>
      <c r="E438" s="26"/>
      <c r="F438" s="5"/>
      <c r="G438" s="598">
        <v>0</v>
      </c>
      <c r="H438" s="599">
        <v>0</v>
      </c>
      <c r="I438" s="600" t="s">
        <v>1228</v>
      </c>
      <c r="J438" s="61">
        <v>0</v>
      </c>
      <c r="K438" s="100">
        <v>0</v>
      </c>
      <c r="L438" s="601">
        <v>0</v>
      </c>
    </row>
    <row r="439" spans="1:12" s="583" customFormat="1" ht="13.2" x14ac:dyDescent="0.3">
      <c r="B439" s="6">
        <v>0</v>
      </c>
      <c r="C439" s="7"/>
      <c r="D439" s="3">
        <v>0</v>
      </c>
      <c r="E439" s="26"/>
      <c r="F439" s="5"/>
      <c r="G439" s="598">
        <v>0</v>
      </c>
      <c r="H439" s="599">
        <v>0</v>
      </c>
      <c r="I439" s="600" t="s">
        <v>1229</v>
      </c>
      <c r="J439" s="61">
        <v>0</v>
      </c>
      <c r="K439" s="100">
        <v>0</v>
      </c>
      <c r="L439" s="601">
        <v>0</v>
      </c>
    </row>
    <row r="440" spans="1:12" s="583" customFormat="1" ht="13.8" thickBot="1" x14ac:dyDescent="0.35">
      <c r="B440" s="59" t="s">
        <v>64</v>
      </c>
      <c r="C440" s="42"/>
      <c r="D440" s="43"/>
      <c r="E440" s="44"/>
      <c r="F440" s="45"/>
      <c r="G440" s="191">
        <v>0</v>
      </c>
      <c r="H440" s="102" t="s">
        <v>64</v>
      </c>
      <c r="I440" s="603" t="s">
        <v>156</v>
      </c>
      <c r="J440" s="604"/>
      <c r="K440" s="223" t="s">
        <v>156</v>
      </c>
      <c r="L440" s="620">
        <v>0</v>
      </c>
    </row>
    <row r="441" spans="1:12" s="583" customFormat="1" ht="13.2" x14ac:dyDescent="0.3">
      <c r="B441" s="64"/>
      <c r="C441" s="68"/>
      <c r="D441" s="69" t="s">
        <v>65</v>
      </c>
      <c r="E441" s="70"/>
      <c r="F441" s="71"/>
      <c r="G441" s="88">
        <v>11.162000000000001</v>
      </c>
      <c r="H441" s="631"/>
      <c r="I441" s="632"/>
      <c r="J441" s="633"/>
      <c r="K441" s="632"/>
      <c r="L441" s="634"/>
    </row>
    <row r="442" spans="1:12" s="583" customFormat="1" ht="13.2" x14ac:dyDescent="0.3">
      <c r="B442" s="63"/>
      <c r="C442" s="68"/>
      <c r="D442" s="72" t="s">
        <v>7</v>
      </c>
      <c r="E442" s="215"/>
      <c r="F442" s="181">
        <v>0.1</v>
      </c>
      <c r="G442" s="635">
        <v>1.1160000000000001</v>
      </c>
      <c r="H442" s="636"/>
      <c r="I442" s="637"/>
      <c r="J442" s="638"/>
      <c r="K442" s="639"/>
      <c r="L442" s="640"/>
    </row>
    <row r="443" spans="1:12" s="583" customFormat="1" ht="13.2" x14ac:dyDescent="0.3">
      <c r="B443" s="63"/>
      <c r="C443" s="68"/>
      <c r="D443" s="72" t="s">
        <v>8</v>
      </c>
      <c r="E443" s="215"/>
      <c r="F443" s="181">
        <v>0.1</v>
      </c>
      <c r="G443" s="635">
        <v>1.1160000000000001</v>
      </c>
      <c r="H443" s="636"/>
      <c r="I443" s="637"/>
      <c r="J443" s="638"/>
      <c r="K443" s="639"/>
      <c r="L443" s="640"/>
    </row>
    <row r="444" spans="1:12" s="583" customFormat="1" ht="13.2" x14ac:dyDescent="0.3">
      <c r="C444" s="68"/>
      <c r="D444" s="75" t="s">
        <v>67</v>
      </c>
      <c r="E444" s="76"/>
      <c r="F444" s="71"/>
      <c r="G444" s="641">
        <v>13.394</v>
      </c>
      <c r="H444" s="636"/>
      <c r="I444" s="637"/>
      <c r="J444" s="638"/>
      <c r="K444" s="639"/>
      <c r="L444" s="640"/>
    </row>
    <row r="445" spans="1:12" s="583" customFormat="1" ht="13.8" thickBot="1" x14ac:dyDescent="0.35">
      <c r="B445" s="63" t="s">
        <v>66</v>
      </c>
      <c r="C445" s="68"/>
      <c r="D445" s="77" t="s">
        <v>68</v>
      </c>
      <c r="E445" s="78"/>
      <c r="F445" s="79"/>
      <c r="G445" s="642">
        <v>13.39</v>
      </c>
      <c r="H445" s="643">
        <v>0.99995520516036551</v>
      </c>
      <c r="I445" s="644"/>
      <c r="J445" s="645"/>
      <c r="K445" s="646"/>
      <c r="L445" s="647">
        <v>0.44715104819924739</v>
      </c>
    </row>
    <row r="446" spans="1:12" s="583" customFormat="1" ht="13.2" x14ac:dyDescent="0.3">
      <c r="J446" s="584"/>
    </row>
    <row r="447" spans="1:12" s="583" customFormat="1" ht="13.2" x14ac:dyDescent="0.3">
      <c r="J447" s="584"/>
    </row>
    <row r="448" spans="1:12" x14ac:dyDescent="0.3">
      <c r="A448" s="583"/>
    </row>
    <row r="449" spans="2:13" s="583" customFormat="1" ht="56.4" customHeight="1" x14ac:dyDescent="0.3">
      <c r="B449" s="710" t="s">
        <v>1809</v>
      </c>
      <c r="C449" s="710"/>
      <c r="D449" s="710"/>
      <c r="E449" s="710"/>
      <c r="F449" s="710"/>
      <c r="G449" s="710"/>
      <c r="H449" s="710"/>
      <c r="I449" s="710"/>
      <c r="J449" s="710"/>
      <c r="K449" s="710"/>
      <c r="L449" s="710"/>
    </row>
    <row r="450" spans="2:13" s="583" customFormat="1" ht="13.2" x14ac:dyDescent="0.3">
      <c r="B450" s="185"/>
      <c r="C450" s="537"/>
      <c r="D450" s="538"/>
      <c r="E450" s="585"/>
      <c r="F450" s="585"/>
      <c r="G450" s="585"/>
      <c r="J450" s="584"/>
    </row>
    <row r="451" spans="2:13" s="583" customFormat="1" ht="13.2" x14ac:dyDescent="0.3">
      <c r="B451" s="586" t="s">
        <v>1222</v>
      </c>
      <c r="C451" s="62" t="s">
        <v>1223</v>
      </c>
      <c r="D451" s="62"/>
      <c r="E451" s="62"/>
      <c r="F451" s="587"/>
      <c r="G451" s="588"/>
      <c r="J451" s="584"/>
    </row>
    <row r="452" spans="2:13" s="583" customFormat="1" ht="13.2" x14ac:dyDescent="0.3">
      <c r="B452" s="63" t="s">
        <v>1224</v>
      </c>
      <c r="C452" s="182" t="s">
        <v>1686</v>
      </c>
      <c r="D452" s="589"/>
      <c r="E452" s="590"/>
      <c r="F452" s="587"/>
      <c r="G452" s="588"/>
      <c r="J452" s="584"/>
    </row>
    <row r="453" spans="2:13" s="583" customFormat="1" ht="13.2" x14ac:dyDescent="0.3">
      <c r="B453" s="63"/>
      <c r="C453" s="9"/>
      <c r="D453" s="10"/>
      <c r="E453" s="11"/>
      <c r="F453" s="12"/>
      <c r="G453" s="13"/>
      <c r="J453" s="584"/>
    </row>
    <row r="454" spans="2:13" s="583" customFormat="1" ht="27.75" customHeight="1" x14ac:dyDescent="0.3">
      <c r="B454" s="48" t="s">
        <v>1687</v>
      </c>
      <c r="C454" s="9"/>
      <c r="D454" s="10"/>
      <c r="E454" s="11"/>
      <c r="F454" s="11"/>
      <c r="G454" s="11"/>
      <c r="J454" s="584"/>
    </row>
    <row r="455" spans="2:13" s="583" customFormat="1" ht="13.2" x14ac:dyDescent="0.3">
      <c r="B455" s="64" t="s">
        <v>49</v>
      </c>
      <c r="C455" s="62" t="s">
        <v>660</v>
      </c>
      <c r="D455" s="62"/>
      <c r="E455" s="62"/>
      <c r="F455" s="65" t="s">
        <v>50</v>
      </c>
      <c r="G455" s="66" t="s">
        <v>191</v>
      </c>
      <c r="J455" s="584"/>
    </row>
    <row r="456" spans="2:13" s="583" customFormat="1" ht="13.8" thickBot="1" x14ac:dyDescent="0.35">
      <c r="B456" s="64" t="s">
        <v>51</v>
      </c>
      <c r="C456" s="727" t="s">
        <v>1718</v>
      </c>
      <c r="D456" s="727"/>
      <c r="E456" s="727"/>
      <c r="F456" s="727"/>
      <c r="G456" s="727"/>
      <c r="H456" s="727"/>
      <c r="I456" s="727"/>
      <c r="J456" s="727"/>
    </row>
    <row r="457" spans="2:13" s="583" customFormat="1" ht="13.8" thickTop="1" x14ac:dyDescent="0.3">
      <c r="B457" s="49" t="s">
        <v>52</v>
      </c>
      <c r="C457" s="14"/>
      <c r="D457" s="15"/>
      <c r="E457" s="16"/>
      <c r="F457" s="17"/>
      <c r="G457" s="591"/>
      <c r="H457" s="728" t="s">
        <v>164</v>
      </c>
      <c r="I457" s="729"/>
      <c r="J457" s="729"/>
      <c r="K457" s="729"/>
      <c r="L457" s="730"/>
    </row>
    <row r="458" spans="2:13" s="583" customFormat="1" ht="52.8" x14ac:dyDescent="0.3">
      <c r="B458" s="53" t="s">
        <v>75</v>
      </c>
      <c r="C458" s="592" t="s">
        <v>1</v>
      </c>
      <c r="D458" s="211" t="s">
        <v>54</v>
      </c>
      <c r="E458" s="201" t="s">
        <v>23</v>
      </c>
      <c r="F458" s="201" t="s">
        <v>55</v>
      </c>
      <c r="G458" s="593" t="s">
        <v>56</v>
      </c>
      <c r="H458" s="594" t="s">
        <v>158</v>
      </c>
      <c r="I458" s="595" t="s">
        <v>159</v>
      </c>
      <c r="J458" s="595" t="s">
        <v>160</v>
      </c>
      <c r="K458" s="595" t="s">
        <v>161</v>
      </c>
      <c r="L458" s="596" t="s">
        <v>162</v>
      </c>
    </row>
    <row r="459" spans="2:13" s="583" customFormat="1" x14ac:dyDescent="0.3">
      <c r="B459" s="189">
        <v>0</v>
      </c>
      <c r="C459" s="187"/>
      <c r="D459" s="190">
        <v>0</v>
      </c>
      <c r="E459" s="191">
        <v>0</v>
      </c>
      <c r="F459" s="154"/>
      <c r="G459" s="191">
        <v>0</v>
      </c>
      <c r="H459" s="170">
        <v>0</v>
      </c>
      <c r="I459" s="171"/>
      <c r="J459" s="192">
        <v>0</v>
      </c>
      <c r="K459" s="172">
        <v>0</v>
      </c>
      <c r="L459" s="173">
        <v>0</v>
      </c>
      <c r="M459" s="62"/>
    </row>
    <row r="460" spans="2:13" s="583" customFormat="1" x14ac:dyDescent="0.3">
      <c r="B460" s="6">
        <v>0</v>
      </c>
      <c r="C460" s="25"/>
      <c r="D460" s="3">
        <v>0</v>
      </c>
      <c r="E460" s="26">
        <v>0</v>
      </c>
      <c r="F460" s="5"/>
      <c r="G460" s="26">
        <v>0</v>
      </c>
      <c r="H460" s="89">
        <v>0</v>
      </c>
      <c r="I460" s="99"/>
      <c r="J460" s="61">
        <v>0</v>
      </c>
      <c r="K460" s="100">
        <v>0</v>
      </c>
      <c r="L460" s="101">
        <v>0</v>
      </c>
      <c r="M460" s="62"/>
    </row>
    <row r="461" spans="2:13" s="583" customFormat="1" x14ac:dyDescent="0.3">
      <c r="B461" s="6">
        <v>0</v>
      </c>
      <c r="C461" s="25"/>
      <c r="D461" s="3">
        <v>0</v>
      </c>
      <c r="E461" s="26">
        <v>0</v>
      </c>
      <c r="F461" s="5"/>
      <c r="G461" s="26">
        <v>0</v>
      </c>
      <c r="H461" s="89">
        <v>0</v>
      </c>
      <c r="I461" s="99"/>
      <c r="J461" s="61">
        <v>0</v>
      </c>
      <c r="K461" s="100">
        <v>0</v>
      </c>
      <c r="L461" s="101">
        <v>0</v>
      </c>
      <c r="M461" s="62"/>
    </row>
    <row r="462" spans="2:13" s="583" customFormat="1" ht="13.2" x14ac:dyDescent="0.3">
      <c r="B462" s="6">
        <v>0</v>
      </c>
      <c r="C462" s="25"/>
      <c r="D462" s="3">
        <v>0</v>
      </c>
      <c r="E462" s="26">
        <v>0</v>
      </c>
      <c r="F462" s="27"/>
      <c r="G462" s="598">
        <v>0</v>
      </c>
      <c r="H462" s="599">
        <v>0</v>
      </c>
      <c r="I462" s="600" t="s">
        <v>1229</v>
      </c>
      <c r="J462" s="61">
        <v>0</v>
      </c>
      <c r="K462" s="100">
        <v>0</v>
      </c>
      <c r="L462" s="601">
        <v>0</v>
      </c>
    </row>
    <row r="463" spans="2:13" s="583" customFormat="1" ht="13.2" x14ac:dyDescent="0.3">
      <c r="B463" s="6">
        <v>0</v>
      </c>
      <c r="C463" s="25"/>
      <c r="D463" s="3">
        <v>0</v>
      </c>
      <c r="E463" s="26">
        <v>0</v>
      </c>
      <c r="F463" s="27"/>
      <c r="G463" s="598">
        <v>0</v>
      </c>
      <c r="H463" s="599">
        <v>0</v>
      </c>
      <c r="I463" s="600" t="s">
        <v>1230</v>
      </c>
      <c r="J463" s="61">
        <v>0</v>
      </c>
      <c r="K463" s="100">
        <v>0</v>
      </c>
      <c r="L463" s="601">
        <v>0</v>
      </c>
    </row>
    <row r="464" spans="2:13" s="583" customFormat="1" x14ac:dyDescent="0.3">
      <c r="B464" s="6" t="s">
        <v>73</v>
      </c>
      <c r="C464" s="25"/>
      <c r="D464" s="3">
        <v>0</v>
      </c>
      <c r="E464" s="26">
        <v>0</v>
      </c>
      <c r="F464" s="27"/>
      <c r="G464" s="598">
        <v>0.14499999999999999</v>
      </c>
      <c r="H464" s="599">
        <v>3.2304778879358358E-3</v>
      </c>
      <c r="I464" s="600" t="s">
        <v>1231</v>
      </c>
      <c r="J464" s="61" t="s">
        <v>165</v>
      </c>
      <c r="K464" s="100">
        <v>0.4</v>
      </c>
      <c r="L464" s="101">
        <v>1.2921911551743344E-3</v>
      </c>
      <c r="M464" s="62"/>
    </row>
    <row r="465" spans="2:13" s="583" customFormat="1" ht="13.2" x14ac:dyDescent="0.3">
      <c r="B465" s="6" t="s">
        <v>57</v>
      </c>
      <c r="C465" s="25"/>
      <c r="D465" s="28"/>
      <c r="E465" s="26"/>
      <c r="F465" s="27"/>
      <c r="G465" s="602">
        <v>0.14499999999999999</v>
      </c>
      <c r="H465" s="102" t="s">
        <v>57</v>
      </c>
      <c r="I465" s="603" t="s">
        <v>156</v>
      </c>
      <c r="J465" s="604"/>
      <c r="K465" s="223" t="s">
        <v>156</v>
      </c>
      <c r="L465" s="605">
        <v>1.2921911551743344E-3</v>
      </c>
    </row>
    <row r="466" spans="2:13" s="583" customFormat="1" ht="13.2" x14ac:dyDescent="0.3">
      <c r="B466" s="194" t="s">
        <v>22</v>
      </c>
      <c r="C466" s="195"/>
      <c r="D466" s="196"/>
      <c r="E466" s="197"/>
      <c r="F466" s="155"/>
      <c r="G466" s="606"/>
      <c r="H466" s="607"/>
      <c r="I466" s="608"/>
      <c r="J466" s="609"/>
      <c r="K466" s="610"/>
      <c r="L466" s="611"/>
    </row>
    <row r="467" spans="2:13" s="583" customFormat="1" ht="52.8" x14ac:dyDescent="0.3">
      <c r="B467" s="198" t="s">
        <v>1689</v>
      </c>
      <c r="C467" s="199" t="s">
        <v>1</v>
      </c>
      <c r="D467" s="612" t="s">
        <v>59</v>
      </c>
      <c r="E467" s="613" t="s">
        <v>23</v>
      </c>
      <c r="F467" s="156" t="s">
        <v>55</v>
      </c>
      <c r="G467" s="614" t="s">
        <v>56</v>
      </c>
      <c r="H467" s="594" t="s">
        <v>158</v>
      </c>
      <c r="I467" s="595" t="s">
        <v>159</v>
      </c>
      <c r="J467" s="595" t="s">
        <v>160</v>
      </c>
      <c r="K467" s="615" t="s">
        <v>161</v>
      </c>
      <c r="L467" s="596" t="s">
        <v>162</v>
      </c>
    </row>
    <row r="468" spans="2:13" s="583" customFormat="1" x14ac:dyDescent="0.3">
      <c r="B468" s="8" t="s">
        <v>152</v>
      </c>
      <c r="C468" s="616">
        <v>1</v>
      </c>
      <c r="D468" s="3">
        <v>4.55</v>
      </c>
      <c r="E468" s="26">
        <v>4.55</v>
      </c>
      <c r="F468" s="3">
        <v>0.1</v>
      </c>
      <c r="G468" s="598">
        <v>0.45500000000000002</v>
      </c>
      <c r="H468" s="617">
        <v>1.0137016820764176E-2</v>
      </c>
      <c r="I468" s="618" t="s">
        <v>1232</v>
      </c>
      <c r="J468" s="137" t="s">
        <v>163</v>
      </c>
      <c r="K468" s="93">
        <v>1</v>
      </c>
      <c r="L468" s="98">
        <v>1.0137016820764176E-2</v>
      </c>
    </row>
    <row r="469" spans="2:13" s="583" customFormat="1" x14ac:dyDescent="0.3">
      <c r="B469" s="8" t="s">
        <v>1058</v>
      </c>
      <c r="C469" s="616">
        <v>1</v>
      </c>
      <c r="D469" s="3">
        <v>4.0999999999999996</v>
      </c>
      <c r="E469" s="26">
        <v>4.0999999999999996</v>
      </c>
      <c r="F469" s="3">
        <v>0.3</v>
      </c>
      <c r="G469" s="598">
        <v>1.2299999999999998</v>
      </c>
      <c r="H469" s="599">
        <v>2.7403364152835018E-2</v>
      </c>
      <c r="I469" s="600" t="s">
        <v>1232</v>
      </c>
      <c r="J469" s="61" t="s">
        <v>163</v>
      </c>
      <c r="K469" s="100">
        <v>1</v>
      </c>
      <c r="L469" s="101">
        <v>2.7403364152835018E-2</v>
      </c>
    </row>
    <row r="470" spans="2:13" s="583" customFormat="1" x14ac:dyDescent="0.3">
      <c r="B470" s="8" t="s">
        <v>24</v>
      </c>
      <c r="C470" s="616">
        <v>1</v>
      </c>
      <c r="D470" s="3">
        <v>4.05</v>
      </c>
      <c r="E470" s="26">
        <v>4.05</v>
      </c>
      <c r="F470" s="3">
        <v>0.3</v>
      </c>
      <c r="G470" s="598">
        <v>1.2149999999999999</v>
      </c>
      <c r="H470" s="599">
        <v>2.706917678511752E-2</v>
      </c>
      <c r="I470" s="600" t="s">
        <v>1226</v>
      </c>
      <c r="J470" s="61" t="s">
        <v>163</v>
      </c>
      <c r="K470" s="100">
        <v>1</v>
      </c>
      <c r="L470" s="101">
        <v>2.706917678511752E-2</v>
      </c>
    </row>
    <row r="471" spans="2:13" s="583" customFormat="1" ht="13.2" x14ac:dyDescent="0.3">
      <c r="B471" s="6"/>
      <c r="C471" s="25"/>
      <c r="D471" s="3">
        <v>0</v>
      </c>
      <c r="E471" s="26"/>
      <c r="F471" s="3">
        <v>0</v>
      </c>
      <c r="G471" s="598"/>
      <c r="H471" s="599">
        <v>0</v>
      </c>
      <c r="I471" s="600"/>
      <c r="J471" s="61"/>
      <c r="K471" s="100"/>
      <c r="L471" s="601">
        <v>0</v>
      </c>
    </row>
    <row r="472" spans="2:13" s="583" customFormat="1" ht="13.2" x14ac:dyDescent="0.3">
      <c r="B472" s="6"/>
      <c r="C472" s="25"/>
      <c r="D472" s="3"/>
      <c r="E472" s="26"/>
      <c r="F472" s="26"/>
      <c r="G472" s="598"/>
      <c r="H472" s="599">
        <v>0</v>
      </c>
      <c r="I472" s="600"/>
      <c r="J472" s="61">
        <v>0</v>
      </c>
      <c r="K472" s="100">
        <v>0</v>
      </c>
      <c r="L472" s="601">
        <v>0</v>
      </c>
    </row>
    <row r="473" spans="2:13" s="583" customFormat="1" ht="13.2" x14ac:dyDescent="0.3">
      <c r="B473" s="6">
        <v>0</v>
      </c>
      <c r="C473" s="25"/>
      <c r="D473" s="3">
        <v>0</v>
      </c>
      <c r="E473" s="26">
        <v>0</v>
      </c>
      <c r="F473" s="26"/>
      <c r="G473" s="598">
        <v>0</v>
      </c>
      <c r="H473" s="599">
        <v>0</v>
      </c>
      <c r="I473" s="600"/>
      <c r="J473" s="61">
        <v>0</v>
      </c>
      <c r="K473" s="100">
        <v>0</v>
      </c>
      <c r="L473" s="601">
        <v>0</v>
      </c>
    </row>
    <row r="474" spans="2:13" s="583" customFormat="1" ht="13.2" x14ac:dyDescent="0.3">
      <c r="B474" s="6">
        <v>0</v>
      </c>
      <c r="C474" s="25"/>
      <c r="D474" s="3">
        <v>0</v>
      </c>
      <c r="E474" s="26">
        <v>0</v>
      </c>
      <c r="F474" s="27"/>
      <c r="G474" s="598">
        <v>0</v>
      </c>
      <c r="H474" s="599">
        <v>0</v>
      </c>
      <c r="I474" s="600"/>
      <c r="J474" s="61">
        <v>0</v>
      </c>
      <c r="K474" s="100">
        <v>0</v>
      </c>
      <c r="L474" s="601">
        <v>0</v>
      </c>
    </row>
    <row r="475" spans="2:13" s="583" customFormat="1" ht="13.2" x14ac:dyDescent="0.3">
      <c r="B475" s="6">
        <v>0</v>
      </c>
      <c r="C475" s="25"/>
      <c r="D475" s="3">
        <v>0</v>
      </c>
      <c r="E475" s="26">
        <v>0</v>
      </c>
      <c r="F475" s="27"/>
      <c r="G475" s="598">
        <v>0</v>
      </c>
      <c r="H475" s="599">
        <v>0</v>
      </c>
      <c r="I475" s="600"/>
      <c r="J475" s="61">
        <v>0</v>
      </c>
      <c r="K475" s="100">
        <v>0</v>
      </c>
      <c r="L475" s="601">
        <v>0</v>
      </c>
    </row>
    <row r="476" spans="2:13" s="583" customFormat="1" ht="13.2" x14ac:dyDescent="0.3">
      <c r="B476" s="6">
        <v>0</v>
      </c>
      <c r="C476" s="25"/>
      <c r="D476" s="3">
        <v>0</v>
      </c>
      <c r="E476" s="26">
        <v>0</v>
      </c>
      <c r="F476" s="27"/>
      <c r="G476" s="598">
        <v>0</v>
      </c>
      <c r="H476" s="599">
        <v>0</v>
      </c>
      <c r="I476" s="600"/>
      <c r="J476" s="61">
        <v>0</v>
      </c>
      <c r="K476" s="100">
        <v>0</v>
      </c>
      <c r="L476" s="601">
        <v>0</v>
      </c>
    </row>
    <row r="477" spans="2:13" s="583" customFormat="1" ht="13.2" x14ac:dyDescent="0.3">
      <c r="B477" s="6" t="s">
        <v>60</v>
      </c>
      <c r="C477" s="25"/>
      <c r="D477" s="28"/>
      <c r="E477" s="26"/>
      <c r="F477" s="27"/>
      <c r="G477" s="193">
        <v>2.8999999999999995</v>
      </c>
      <c r="H477" s="102" t="s">
        <v>60</v>
      </c>
      <c r="I477" s="603" t="s">
        <v>156</v>
      </c>
      <c r="J477" s="604"/>
      <c r="K477" s="223" t="s">
        <v>156</v>
      </c>
      <c r="L477" s="620">
        <v>6.4609557758716712E-2</v>
      </c>
    </row>
    <row r="478" spans="2:13" s="583" customFormat="1" ht="13.2" x14ac:dyDescent="0.3">
      <c r="B478" s="194" t="s">
        <v>38</v>
      </c>
      <c r="C478" s="195"/>
      <c r="D478" s="196"/>
      <c r="E478" s="621"/>
      <c r="F478" s="155"/>
      <c r="G478" s="622"/>
      <c r="H478" s="115"/>
      <c r="I478" s="202"/>
      <c r="J478" s="203"/>
      <c r="K478" s="178"/>
      <c r="L478" s="204"/>
    </row>
    <row r="479" spans="2:13" s="583" customFormat="1" ht="52.8" x14ac:dyDescent="0.3">
      <c r="B479" s="53" t="s">
        <v>75</v>
      </c>
      <c r="C479" s="195"/>
      <c r="D479" s="205" t="s">
        <v>0</v>
      </c>
      <c r="E479" s="206" t="s">
        <v>1</v>
      </c>
      <c r="F479" s="623" t="s">
        <v>61</v>
      </c>
      <c r="G479" s="624" t="s">
        <v>56</v>
      </c>
      <c r="H479" s="625" t="s">
        <v>158</v>
      </c>
      <c r="I479" s="626" t="s">
        <v>159</v>
      </c>
      <c r="J479" s="626" t="s">
        <v>160</v>
      </c>
      <c r="K479" s="627" t="s">
        <v>161</v>
      </c>
      <c r="L479" s="628" t="s">
        <v>162</v>
      </c>
    </row>
    <row r="480" spans="2:13" s="583" customFormat="1" ht="13.2" customHeight="1" x14ac:dyDescent="0.3">
      <c r="B480" s="146" t="s">
        <v>1719</v>
      </c>
      <c r="C480" s="29"/>
      <c r="D480" s="159" t="s">
        <v>5</v>
      </c>
      <c r="E480" s="153">
        <v>1</v>
      </c>
      <c r="F480" s="24">
        <v>41.48</v>
      </c>
      <c r="G480" s="23">
        <v>41.48</v>
      </c>
      <c r="H480" s="96">
        <v>0.92413946752812737</v>
      </c>
      <c r="I480" s="97"/>
      <c r="J480" s="137" t="s">
        <v>163</v>
      </c>
      <c r="K480" s="93">
        <v>1</v>
      </c>
      <c r="L480" s="98">
        <v>0.92413946752812737</v>
      </c>
      <c r="M480" s="62"/>
    </row>
    <row r="481" spans="2:13" s="583" customFormat="1" ht="22.8" customHeight="1" x14ac:dyDescent="0.3">
      <c r="B481" s="8" t="s">
        <v>1811</v>
      </c>
      <c r="C481" s="7"/>
      <c r="D481" s="159" t="s">
        <v>5</v>
      </c>
      <c r="E481" s="4">
        <v>4</v>
      </c>
      <c r="F481" s="5">
        <v>0.05</v>
      </c>
      <c r="G481" s="26">
        <v>0.2</v>
      </c>
      <c r="H481" s="89">
        <v>4.4558315695666711E-3</v>
      </c>
      <c r="I481" s="99"/>
      <c r="J481" s="61" t="s">
        <v>163</v>
      </c>
      <c r="K481" s="100">
        <v>1</v>
      </c>
      <c r="L481" s="101">
        <v>4.4558315695666711E-3</v>
      </c>
      <c r="M481" s="62"/>
    </row>
    <row r="482" spans="2:13" s="583" customFormat="1" ht="27.6" customHeight="1" x14ac:dyDescent="0.3">
      <c r="B482" s="8" t="s">
        <v>46</v>
      </c>
      <c r="C482" s="7"/>
      <c r="D482" s="159" t="s">
        <v>5</v>
      </c>
      <c r="E482" s="4">
        <v>4</v>
      </c>
      <c r="F482" s="5">
        <v>0.04</v>
      </c>
      <c r="G482" s="26">
        <v>0.16</v>
      </c>
      <c r="H482" s="89">
        <v>3.5646652556533365E-3</v>
      </c>
      <c r="I482" s="99"/>
      <c r="J482" s="61" t="s">
        <v>163</v>
      </c>
      <c r="K482" s="100">
        <v>1</v>
      </c>
      <c r="L482" s="101">
        <v>3.5646652556533365E-3</v>
      </c>
      <c r="M482" s="62"/>
    </row>
    <row r="483" spans="2:13" s="583" customFormat="1" x14ac:dyDescent="0.3">
      <c r="B483" s="8">
        <v>0</v>
      </c>
      <c r="C483" s="7"/>
      <c r="D483" s="159">
        <v>0</v>
      </c>
      <c r="E483" s="4"/>
      <c r="F483" s="5">
        <v>0</v>
      </c>
      <c r="G483" s="26">
        <v>0</v>
      </c>
      <c r="H483" s="89">
        <v>0</v>
      </c>
      <c r="I483" s="99"/>
      <c r="J483" s="61">
        <v>0</v>
      </c>
      <c r="K483" s="100">
        <v>0</v>
      </c>
      <c r="L483" s="101">
        <v>0</v>
      </c>
      <c r="M483" s="62"/>
    </row>
    <row r="484" spans="2:13" s="583" customFormat="1" x14ac:dyDescent="0.3">
      <c r="B484" s="8">
        <v>0</v>
      </c>
      <c r="C484" s="7"/>
      <c r="D484" s="159">
        <v>0</v>
      </c>
      <c r="E484" s="4"/>
      <c r="F484" s="5">
        <v>0</v>
      </c>
      <c r="G484" s="26">
        <v>0</v>
      </c>
      <c r="H484" s="89">
        <v>0</v>
      </c>
      <c r="I484" s="99"/>
      <c r="J484" s="61">
        <v>0</v>
      </c>
      <c r="K484" s="100">
        <v>0</v>
      </c>
      <c r="L484" s="101">
        <v>0</v>
      </c>
      <c r="M484" s="62"/>
    </row>
    <row r="485" spans="2:13" s="583" customFormat="1" ht="33" customHeight="1" x14ac:dyDescent="0.3">
      <c r="B485" s="8">
        <v>0</v>
      </c>
      <c r="C485" s="7"/>
      <c r="D485" s="159">
        <v>0</v>
      </c>
      <c r="E485" s="4"/>
      <c r="F485" s="5">
        <v>0</v>
      </c>
      <c r="G485" s="26">
        <v>0</v>
      </c>
      <c r="H485" s="89">
        <v>0</v>
      </c>
      <c r="I485" s="99"/>
      <c r="J485" s="61">
        <v>0</v>
      </c>
      <c r="K485" s="100">
        <v>0</v>
      </c>
      <c r="L485" s="101">
        <v>0</v>
      </c>
      <c r="M485" s="62"/>
    </row>
    <row r="486" spans="2:13" s="583" customFormat="1" x14ac:dyDescent="0.3">
      <c r="B486" s="8">
        <v>0</v>
      </c>
      <c r="C486" s="7"/>
      <c r="D486" s="159">
        <v>0</v>
      </c>
      <c r="E486" s="4"/>
      <c r="F486" s="5">
        <v>0</v>
      </c>
      <c r="G486" s="26">
        <v>0</v>
      </c>
      <c r="H486" s="89">
        <v>0</v>
      </c>
      <c r="I486" s="99"/>
      <c r="J486" s="61">
        <v>0</v>
      </c>
      <c r="K486" s="100">
        <v>0</v>
      </c>
      <c r="L486" s="101">
        <v>0</v>
      </c>
      <c r="M486" s="62"/>
    </row>
    <row r="487" spans="2:13" s="583" customFormat="1" x14ac:dyDescent="0.3">
      <c r="B487" s="8">
        <v>0</v>
      </c>
      <c r="C487" s="7"/>
      <c r="D487" s="159">
        <v>0</v>
      </c>
      <c r="E487" s="4"/>
      <c r="F487" s="5">
        <v>0</v>
      </c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2:13" s="583" customFormat="1" x14ac:dyDescent="0.3">
      <c r="B488" s="8">
        <v>0</v>
      </c>
      <c r="C488" s="7"/>
      <c r="D488" s="159">
        <v>0</v>
      </c>
      <c r="E488" s="4"/>
      <c r="F488" s="5">
        <v>0</v>
      </c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2:13" s="583" customFormat="1" x14ac:dyDescent="0.3">
      <c r="B489" s="8">
        <v>0</v>
      </c>
      <c r="C489" s="7"/>
      <c r="D489" s="159">
        <v>0</v>
      </c>
      <c r="E489" s="4"/>
      <c r="F489" s="5">
        <v>0</v>
      </c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2:13" s="583" customFormat="1" x14ac:dyDescent="0.3">
      <c r="B490" s="8">
        <v>0</v>
      </c>
      <c r="C490" s="7"/>
      <c r="D490" s="159">
        <v>0</v>
      </c>
      <c r="E490" s="4"/>
      <c r="F490" s="5">
        <v>0</v>
      </c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2:13" s="583" customFormat="1" x14ac:dyDescent="0.3">
      <c r="B491" s="8">
        <v>0</v>
      </c>
      <c r="C491" s="7"/>
      <c r="D491" s="159">
        <v>0</v>
      </c>
      <c r="E491" s="4"/>
      <c r="F491" s="5">
        <v>0</v>
      </c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2:13" s="583" customFormat="1" x14ac:dyDescent="0.3">
      <c r="B492" s="8">
        <v>0</v>
      </c>
      <c r="C492" s="7"/>
      <c r="D492" s="159">
        <v>0</v>
      </c>
      <c r="E492" s="4"/>
      <c r="F492" s="5">
        <v>0</v>
      </c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2:13" s="583" customFormat="1" x14ac:dyDescent="0.3">
      <c r="B493" s="8">
        <v>0</v>
      </c>
      <c r="C493" s="7"/>
      <c r="D493" s="159">
        <v>0</v>
      </c>
      <c r="E493" s="4"/>
      <c r="F493" s="5">
        <v>0</v>
      </c>
      <c r="G493" s="26">
        <v>0</v>
      </c>
      <c r="H493" s="89">
        <v>0</v>
      </c>
      <c r="I493" s="99"/>
      <c r="J493" s="61">
        <v>0</v>
      </c>
      <c r="K493" s="100">
        <v>0</v>
      </c>
      <c r="L493" s="101">
        <v>0</v>
      </c>
      <c r="M493" s="62"/>
    </row>
    <row r="494" spans="2:13" s="583" customFormat="1" x14ac:dyDescent="0.3">
      <c r="B494" s="8">
        <v>0</v>
      </c>
      <c r="C494" s="7"/>
      <c r="D494" s="159">
        <v>0</v>
      </c>
      <c r="E494" s="4"/>
      <c r="F494" s="5">
        <v>0</v>
      </c>
      <c r="G494" s="26">
        <v>0</v>
      </c>
      <c r="H494" s="89">
        <v>0</v>
      </c>
      <c r="I494" s="99"/>
      <c r="J494" s="61">
        <v>0</v>
      </c>
      <c r="K494" s="100">
        <v>0</v>
      </c>
      <c r="L494" s="101">
        <v>0</v>
      </c>
    </row>
    <row r="495" spans="2:13" s="583" customFormat="1" ht="13.2" x14ac:dyDescent="0.3">
      <c r="B495" s="58" t="s">
        <v>62</v>
      </c>
      <c r="C495" s="46"/>
      <c r="D495" s="37"/>
      <c r="E495" s="38"/>
      <c r="F495" s="39"/>
      <c r="G495" s="193">
        <v>41.839999999999996</v>
      </c>
      <c r="H495" s="102" t="s">
        <v>62</v>
      </c>
      <c r="I495" s="603" t="s">
        <v>156</v>
      </c>
      <c r="J495" s="604"/>
      <c r="K495" s="223" t="s">
        <v>156</v>
      </c>
      <c r="L495" s="620">
        <v>0.93215996435334736</v>
      </c>
    </row>
    <row r="496" spans="2:13" s="583" customFormat="1" ht="13.2" x14ac:dyDescent="0.3">
      <c r="B496" s="194" t="s">
        <v>63</v>
      </c>
      <c r="C496" s="195"/>
      <c r="D496" s="196"/>
      <c r="E496" s="197"/>
      <c r="F496" s="155"/>
      <c r="G496" s="622"/>
      <c r="H496" s="115"/>
      <c r="I496" s="202"/>
      <c r="J496" s="203"/>
      <c r="K496" s="178"/>
      <c r="L496" s="204">
        <v>0</v>
      </c>
    </row>
    <row r="497" spans="1:12" s="583" customFormat="1" ht="52.8" x14ac:dyDescent="0.3">
      <c r="B497" s="53" t="s">
        <v>75</v>
      </c>
      <c r="C497" s="210"/>
      <c r="D497" s="211" t="s">
        <v>0</v>
      </c>
      <c r="E497" s="201" t="s">
        <v>1</v>
      </c>
      <c r="F497" s="156" t="s">
        <v>61</v>
      </c>
      <c r="G497" s="624" t="s">
        <v>56</v>
      </c>
      <c r="H497" s="625" t="s">
        <v>158</v>
      </c>
      <c r="I497" s="626" t="s">
        <v>159</v>
      </c>
      <c r="J497" s="626" t="s">
        <v>160</v>
      </c>
      <c r="K497" s="627" t="s">
        <v>161</v>
      </c>
      <c r="L497" s="628" t="s">
        <v>162</v>
      </c>
    </row>
    <row r="498" spans="1:12" s="583" customFormat="1" ht="13.2" x14ac:dyDescent="0.3">
      <c r="B498" s="6">
        <v>0</v>
      </c>
      <c r="C498" s="7"/>
      <c r="D498" s="3">
        <v>0</v>
      </c>
      <c r="E498" s="26"/>
      <c r="F498" s="5"/>
      <c r="G498" s="629">
        <v>0</v>
      </c>
      <c r="H498" s="617">
        <v>0</v>
      </c>
      <c r="I498" s="618" t="s">
        <v>1232</v>
      </c>
      <c r="J498" s="192">
        <v>0</v>
      </c>
      <c r="K498" s="172">
        <v>0</v>
      </c>
      <c r="L498" s="619">
        <v>0</v>
      </c>
    </row>
    <row r="499" spans="1:12" s="583" customFormat="1" ht="13.2" x14ac:dyDescent="0.3">
      <c r="B499" s="6">
        <v>0</v>
      </c>
      <c r="C499" s="7"/>
      <c r="D499" s="3">
        <v>0</v>
      </c>
      <c r="E499" s="26"/>
      <c r="F499" s="5"/>
      <c r="G499" s="598">
        <v>0</v>
      </c>
      <c r="H499" s="599">
        <v>0</v>
      </c>
      <c r="I499" s="600" t="s">
        <v>1226</v>
      </c>
      <c r="J499" s="61">
        <v>0</v>
      </c>
      <c r="K499" s="100">
        <v>0</v>
      </c>
      <c r="L499" s="601">
        <v>0</v>
      </c>
    </row>
    <row r="500" spans="1:12" s="583" customFormat="1" ht="13.2" x14ac:dyDescent="0.3">
      <c r="B500" s="6">
        <v>0</v>
      </c>
      <c r="C500" s="7"/>
      <c r="D500" s="3">
        <v>0</v>
      </c>
      <c r="E500" s="26"/>
      <c r="F500" s="5"/>
      <c r="G500" s="598">
        <v>0</v>
      </c>
      <c r="H500" s="599">
        <v>0</v>
      </c>
      <c r="I500" s="600" t="s">
        <v>1227</v>
      </c>
      <c r="J500" s="61">
        <v>0</v>
      </c>
      <c r="K500" s="100">
        <v>0</v>
      </c>
      <c r="L500" s="601">
        <v>0</v>
      </c>
    </row>
    <row r="501" spans="1:12" s="583" customFormat="1" ht="13.2" x14ac:dyDescent="0.3">
      <c r="B501" s="6">
        <v>0</v>
      </c>
      <c r="C501" s="7"/>
      <c r="D501" s="3">
        <v>0</v>
      </c>
      <c r="E501" s="26"/>
      <c r="F501" s="5"/>
      <c r="G501" s="598">
        <v>0</v>
      </c>
      <c r="H501" s="599">
        <v>0</v>
      </c>
      <c r="I501" s="600" t="s">
        <v>1228</v>
      </c>
      <c r="J501" s="61">
        <v>0</v>
      </c>
      <c r="K501" s="100">
        <v>0</v>
      </c>
      <c r="L501" s="601">
        <v>0</v>
      </c>
    </row>
    <row r="502" spans="1:12" s="583" customFormat="1" ht="13.2" x14ac:dyDescent="0.3">
      <c r="B502" s="6">
        <v>0</v>
      </c>
      <c r="C502" s="7"/>
      <c r="D502" s="3">
        <v>0</v>
      </c>
      <c r="E502" s="26"/>
      <c r="F502" s="5"/>
      <c r="G502" s="598">
        <v>0</v>
      </c>
      <c r="H502" s="599">
        <v>0</v>
      </c>
      <c r="I502" s="600" t="s">
        <v>1229</v>
      </c>
      <c r="J502" s="61">
        <v>0</v>
      </c>
      <c r="K502" s="100">
        <v>0</v>
      </c>
      <c r="L502" s="601">
        <v>0</v>
      </c>
    </row>
    <row r="503" spans="1:12" s="583" customFormat="1" ht="13.8" thickBot="1" x14ac:dyDescent="0.35">
      <c r="B503" s="59" t="s">
        <v>64</v>
      </c>
      <c r="C503" s="42"/>
      <c r="D503" s="43"/>
      <c r="E503" s="44"/>
      <c r="F503" s="45"/>
      <c r="G503" s="191">
        <v>0</v>
      </c>
      <c r="H503" s="102" t="s">
        <v>64</v>
      </c>
      <c r="I503" s="603" t="s">
        <v>156</v>
      </c>
      <c r="J503" s="604"/>
      <c r="K503" s="223" t="s">
        <v>156</v>
      </c>
      <c r="L503" s="620">
        <v>0</v>
      </c>
    </row>
    <row r="504" spans="1:12" s="583" customFormat="1" ht="13.2" x14ac:dyDescent="0.3">
      <c r="B504" s="64"/>
      <c r="C504" s="68"/>
      <c r="D504" s="69" t="s">
        <v>65</v>
      </c>
      <c r="E504" s="70"/>
      <c r="F504" s="71"/>
      <c r="G504" s="88">
        <v>44.884999999999998</v>
      </c>
      <c r="H504" s="631"/>
      <c r="I504" s="632"/>
      <c r="J504" s="633"/>
      <c r="K504" s="632"/>
      <c r="L504" s="634"/>
    </row>
    <row r="505" spans="1:12" s="583" customFormat="1" ht="13.2" x14ac:dyDescent="0.3">
      <c r="B505" s="63"/>
      <c r="C505" s="68"/>
      <c r="D505" s="72" t="s">
        <v>7</v>
      </c>
      <c r="E505" s="215"/>
      <c r="F505" s="181">
        <v>0.1</v>
      </c>
      <c r="G505" s="635">
        <v>4.4889999999999999</v>
      </c>
      <c r="H505" s="636"/>
      <c r="I505" s="637"/>
      <c r="J505" s="638"/>
      <c r="K505" s="639"/>
      <c r="L505" s="640"/>
    </row>
    <row r="506" spans="1:12" s="583" customFormat="1" ht="13.2" x14ac:dyDescent="0.3">
      <c r="B506" s="63"/>
      <c r="C506" s="68"/>
      <c r="D506" s="72" t="s">
        <v>8</v>
      </c>
      <c r="E506" s="215"/>
      <c r="F506" s="181">
        <v>0.1</v>
      </c>
      <c r="G506" s="635">
        <v>4.4889999999999999</v>
      </c>
      <c r="H506" s="636"/>
      <c r="I506" s="637"/>
      <c r="J506" s="638"/>
      <c r="K506" s="639"/>
      <c r="L506" s="640"/>
    </row>
    <row r="507" spans="1:12" s="583" customFormat="1" ht="13.2" x14ac:dyDescent="0.3">
      <c r="C507" s="68"/>
      <c r="D507" s="75" t="s">
        <v>67</v>
      </c>
      <c r="E507" s="76"/>
      <c r="F507" s="71"/>
      <c r="G507" s="641">
        <v>53.863</v>
      </c>
      <c r="H507" s="636"/>
      <c r="I507" s="637"/>
      <c r="J507" s="638"/>
      <c r="K507" s="639"/>
      <c r="L507" s="640"/>
    </row>
    <row r="508" spans="1:12" s="583" customFormat="1" ht="13.8" thickBot="1" x14ac:dyDescent="0.35">
      <c r="B508" s="63" t="s">
        <v>66</v>
      </c>
      <c r="C508" s="68"/>
      <c r="D508" s="77" t="s">
        <v>68</v>
      </c>
      <c r="E508" s="78"/>
      <c r="F508" s="79"/>
      <c r="G508" s="642">
        <v>53.86</v>
      </c>
      <c r="H508" s="643">
        <v>0.99999999999999989</v>
      </c>
      <c r="I508" s="644"/>
      <c r="J508" s="645"/>
      <c r="K508" s="646"/>
      <c r="L508" s="647">
        <v>0.99806171326723836</v>
      </c>
    </row>
    <row r="509" spans="1:12" s="583" customFormat="1" ht="13.2" x14ac:dyDescent="0.3">
      <c r="J509" s="584"/>
    </row>
    <row r="510" spans="1:12" s="583" customFormat="1" ht="13.2" x14ac:dyDescent="0.3">
      <c r="J510" s="584"/>
    </row>
    <row r="511" spans="1:12" x14ac:dyDescent="0.3">
      <c r="A511" s="583"/>
    </row>
    <row r="512" spans="1:12" s="583" customFormat="1" ht="60" customHeight="1" x14ac:dyDescent="0.3">
      <c r="B512" s="710" t="s">
        <v>1809</v>
      </c>
      <c r="C512" s="710"/>
      <c r="D512" s="710"/>
      <c r="E512" s="710"/>
      <c r="F512" s="710"/>
      <c r="G512" s="710"/>
      <c r="H512" s="710"/>
      <c r="I512" s="710"/>
      <c r="J512" s="710"/>
      <c r="K512" s="710"/>
      <c r="L512" s="710"/>
    </row>
    <row r="513" spans="2:13" s="583" customFormat="1" ht="13.2" x14ac:dyDescent="0.3">
      <c r="B513" s="185"/>
      <c r="C513" s="537"/>
      <c r="D513" s="538"/>
      <c r="E513" s="585"/>
      <c r="F513" s="585"/>
      <c r="G513" s="585"/>
      <c r="J513" s="584"/>
    </row>
    <row r="514" spans="2:13" s="583" customFormat="1" ht="13.2" x14ac:dyDescent="0.3">
      <c r="B514" s="586" t="s">
        <v>1222</v>
      </c>
      <c r="C514" s="62" t="s">
        <v>1223</v>
      </c>
      <c r="D514" s="62"/>
      <c r="E514" s="62"/>
      <c r="F514" s="587"/>
      <c r="G514" s="588"/>
      <c r="J514" s="584"/>
    </row>
    <row r="515" spans="2:13" s="583" customFormat="1" ht="13.2" x14ac:dyDescent="0.3">
      <c r="B515" s="63" t="s">
        <v>1224</v>
      </c>
      <c r="C515" s="182" t="s">
        <v>1686</v>
      </c>
      <c r="D515" s="589"/>
      <c r="E515" s="590"/>
      <c r="F515" s="587"/>
      <c r="G515" s="588"/>
      <c r="J515" s="584"/>
    </row>
    <row r="516" spans="2:13" s="583" customFormat="1" ht="13.2" x14ac:dyDescent="0.3">
      <c r="B516" s="63"/>
      <c r="C516" s="9"/>
      <c r="D516" s="10"/>
      <c r="E516" s="11"/>
      <c r="F516" s="12"/>
      <c r="G516" s="13"/>
      <c r="J516" s="584"/>
    </row>
    <row r="517" spans="2:13" s="583" customFormat="1" ht="13.2" x14ac:dyDescent="0.3">
      <c r="B517" s="48" t="s">
        <v>1687</v>
      </c>
      <c r="C517" s="9"/>
      <c r="D517" s="10"/>
      <c r="E517" s="11"/>
      <c r="F517" s="11"/>
      <c r="G517" s="11"/>
      <c r="J517" s="584"/>
    </row>
    <row r="518" spans="2:13" s="583" customFormat="1" ht="13.2" x14ac:dyDescent="0.3">
      <c r="B518" s="64" t="s">
        <v>49</v>
      </c>
      <c r="C518" s="62" t="s">
        <v>689</v>
      </c>
      <c r="D518" s="62"/>
      <c r="E518" s="62"/>
      <c r="F518" s="65" t="s">
        <v>50</v>
      </c>
      <c r="G518" s="66" t="s">
        <v>191</v>
      </c>
      <c r="J518" s="584"/>
    </row>
    <row r="519" spans="2:13" s="583" customFormat="1" ht="13.8" thickBot="1" x14ac:dyDescent="0.35">
      <c r="B519" s="64" t="s">
        <v>51</v>
      </c>
      <c r="C519" s="727" t="s">
        <v>690</v>
      </c>
      <c r="D519" s="727"/>
      <c r="E519" s="727"/>
      <c r="F519" s="727"/>
      <c r="G519" s="727"/>
      <c r="H519" s="727"/>
      <c r="I519" s="727"/>
      <c r="J519" s="727"/>
    </row>
    <row r="520" spans="2:13" s="583" customFormat="1" ht="13.8" thickTop="1" x14ac:dyDescent="0.3">
      <c r="B520" s="49" t="s">
        <v>52</v>
      </c>
      <c r="C520" s="14"/>
      <c r="D520" s="15"/>
      <c r="E520" s="16"/>
      <c r="F520" s="17"/>
      <c r="G520" s="591"/>
      <c r="H520" s="728" t="s">
        <v>164</v>
      </c>
      <c r="I520" s="729"/>
      <c r="J520" s="729"/>
      <c r="K520" s="729"/>
      <c r="L520" s="730"/>
    </row>
    <row r="521" spans="2:13" s="583" customFormat="1" ht="52.8" x14ac:dyDescent="0.3">
      <c r="B521" s="53" t="s">
        <v>75</v>
      </c>
      <c r="C521" s="592" t="s">
        <v>1</v>
      </c>
      <c r="D521" s="211" t="s">
        <v>54</v>
      </c>
      <c r="E521" s="201" t="s">
        <v>23</v>
      </c>
      <c r="F521" s="201" t="s">
        <v>55</v>
      </c>
      <c r="G521" s="593" t="s">
        <v>56</v>
      </c>
      <c r="H521" s="594" t="s">
        <v>158</v>
      </c>
      <c r="I521" s="595" t="s">
        <v>159</v>
      </c>
      <c r="J521" s="595" t="s">
        <v>160</v>
      </c>
      <c r="K521" s="595" t="s">
        <v>161</v>
      </c>
      <c r="L521" s="596" t="s">
        <v>162</v>
      </c>
    </row>
    <row r="522" spans="2:13" s="583" customFormat="1" x14ac:dyDescent="0.3">
      <c r="B522" s="189">
        <v>0</v>
      </c>
      <c r="C522" s="187"/>
      <c r="D522" s="190">
        <v>0</v>
      </c>
      <c r="E522" s="191">
        <v>0</v>
      </c>
      <c r="F522" s="154"/>
      <c r="G522" s="191">
        <v>0</v>
      </c>
      <c r="H522" s="170">
        <v>0</v>
      </c>
      <c r="I522" s="171"/>
      <c r="J522" s="192">
        <v>0</v>
      </c>
      <c r="K522" s="172">
        <v>0</v>
      </c>
      <c r="L522" s="173">
        <v>0</v>
      </c>
      <c r="M522" s="62"/>
    </row>
    <row r="523" spans="2:13" s="583" customFormat="1" x14ac:dyDescent="0.3">
      <c r="B523" s="6">
        <v>0</v>
      </c>
      <c r="C523" s="25"/>
      <c r="D523" s="3">
        <v>0</v>
      </c>
      <c r="E523" s="26">
        <v>0</v>
      </c>
      <c r="F523" s="5"/>
      <c r="G523" s="26">
        <v>0</v>
      </c>
      <c r="H523" s="89">
        <v>0</v>
      </c>
      <c r="I523" s="99"/>
      <c r="J523" s="61">
        <v>0</v>
      </c>
      <c r="K523" s="100">
        <v>0</v>
      </c>
      <c r="L523" s="101">
        <v>0</v>
      </c>
      <c r="M523" s="62"/>
    </row>
    <row r="524" spans="2:13" s="583" customFormat="1" x14ac:dyDescent="0.3">
      <c r="B524" s="6">
        <v>0</v>
      </c>
      <c r="C524" s="25"/>
      <c r="D524" s="3">
        <v>0</v>
      </c>
      <c r="E524" s="26">
        <v>0</v>
      </c>
      <c r="F524" s="5"/>
      <c r="G524" s="26">
        <v>0</v>
      </c>
      <c r="H524" s="89">
        <v>0</v>
      </c>
      <c r="I524" s="99"/>
      <c r="J524" s="61">
        <v>0</v>
      </c>
      <c r="K524" s="100">
        <v>0</v>
      </c>
      <c r="L524" s="101">
        <v>0</v>
      </c>
      <c r="M524" s="62"/>
    </row>
    <row r="525" spans="2:13" s="583" customFormat="1" ht="13.2" x14ac:dyDescent="0.3">
      <c r="B525" s="6">
        <v>0</v>
      </c>
      <c r="C525" s="25"/>
      <c r="D525" s="3">
        <v>0</v>
      </c>
      <c r="E525" s="26">
        <v>0</v>
      </c>
      <c r="F525" s="27"/>
      <c r="G525" s="598">
        <v>0</v>
      </c>
      <c r="H525" s="599">
        <v>0</v>
      </c>
      <c r="I525" s="600" t="s">
        <v>1229</v>
      </c>
      <c r="J525" s="61">
        <v>0</v>
      </c>
      <c r="K525" s="100">
        <v>0</v>
      </c>
      <c r="L525" s="601">
        <v>0</v>
      </c>
    </row>
    <row r="526" spans="2:13" s="583" customFormat="1" ht="13.2" x14ac:dyDescent="0.3">
      <c r="B526" s="6">
        <v>0</v>
      </c>
      <c r="C526" s="25"/>
      <c r="D526" s="3">
        <v>0</v>
      </c>
      <c r="E526" s="26">
        <v>0</v>
      </c>
      <c r="F526" s="27"/>
      <c r="G526" s="598">
        <v>0</v>
      </c>
      <c r="H526" s="599">
        <v>0</v>
      </c>
      <c r="I526" s="600" t="s">
        <v>1230</v>
      </c>
      <c r="J526" s="61">
        <v>0</v>
      </c>
      <c r="K526" s="100">
        <v>0</v>
      </c>
      <c r="L526" s="601">
        <v>0</v>
      </c>
    </row>
    <row r="527" spans="2:13" s="583" customFormat="1" x14ac:dyDescent="0.3">
      <c r="B527" s="6" t="s">
        <v>73</v>
      </c>
      <c r="C527" s="25"/>
      <c r="D527" s="3">
        <v>0</v>
      </c>
      <c r="E527" s="26">
        <v>0</v>
      </c>
      <c r="F527" s="27"/>
      <c r="G527" s="598">
        <v>0.14499999999999999</v>
      </c>
      <c r="H527" s="599">
        <v>2.4068387418042991E-3</v>
      </c>
      <c r="I527" s="600" t="s">
        <v>1231</v>
      </c>
      <c r="J527" s="61" t="s">
        <v>165</v>
      </c>
      <c r="K527" s="100">
        <v>0.4</v>
      </c>
      <c r="L527" s="101">
        <v>9.6273549672171968E-4</v>
      </c>
      <c r="M527" s="62"/>
    </row>
    <row r="528" spans="2:13" s="583" customFormat="1" ht="13.2" x14ac:dyDescent="0.3">
      <c r="B528" s="6" t="s">
        <v>57</v>
      </c>
      <c r="C528" s="25"/>
      <c r="D528" s="28"/>
      <c r="E528" s="26"/>
      <c r="F528" s="27"/>
      <c r="G528" s="602">
        <v>0.14499999999999999</v>
      </c>
      <c r="H528" s="102" t="s">
        <v>57</v>
      </c>
      <c r="I528" s="603" t="s">
        <v>156</v>
      </c>
      <c r="J528" s="604"/>
      <c r="K528" s="223" t="s">
        <v>156</v>
      </c>
      <c r="L528" s="605">
        <v>9.6273549672171968E-4</v>
      </c>
    </row>
    <row r="529" spans="2:13" s="583" customFormat="1" ht="13.2" x14ac:dyDescent="0.3">
      <c r="B529" s="194" t="s">
        <v>22</v>
      </c>
      <c r="C529" s="195"/>
      <c r="D529" s="196"/>
      <c r="E529" s="197"/>
      <c r="F529" s="155"/>
      <c r="G529" s="606"/>
      <c r="H529" s="607"/>
      <c r="I529" s="608"/>
      <c r="J529" s="609"/>
      <c r="K529" s="610"/>
      <c r="L529" s="611"/>
    </row>
    <row r="530" spans="2:13" s="583" customFormat="1" ht="52.8" x14ac:dyDescent="0.3">
      <c r="B530" s="198" t="s">
        <v>1689</v>
      </c>
      <c r="C530" s="199" t="s">
        <v>1</v>
      </c>
      <c r="D530" s="612" t="s">
        <v>59</v>
      </c>
      <c r="E530" s="613" t="s">
        <v>23</v>
      </c>
      <c r="F530" s="156" t="s">
        <v>55</v>
      </c>
      <c r="G530" s="614" t="s">
        <v>56</v>
      </c>
      <c r="H530" s="594" t="s">
        <v>158</v>
      </c>
      <c r="I530" s="595" t="s">
        <v>159</v>
      </c>
      <c r="J530" s="595" t="s">
        <v>160</v>
      </c>
      <c r="K530" s="615" t="s">
        <v>161</v>
      </c>
      <c r="L530" s="596" t="s">
        <v>162</v>
      </c>
    </row>
    <row r="531" spans="2:13" s="583" customFormat="1" x14ac:dyDescent="0.3">
      <c r="B531" s="8" t="s">
        <v>152</v>
      </c>
      <c r="C531" s="616">
        <v>1</v>
      </c>
      <c r="D531" s="3">
        <v>4.55</v>
      </c>
      <c r="E531" s="26">
        <v>4.55</v>
      </c>
      <c r="F531" s="3">
        <v>0.1</v>
      </c>
      <c r="G531" s="598">
        <v>0.45500000000000002</v>
      </c>
      <c r="H531" s="617">
        <v>7.5524939829031464E-3</v>
      </c>
      <c r="I531" s="618" t="s">
        <v>1232</v>
      </c>
      <c r="J531" s="137" t="s">
        <v>163</v>
      </c>
      <c r="K531" s="93">
        <v>1</v>
      </c>
      <c r="L531" s="98">
        <v>7.5524939829031464E-3</v>
      </c>
    </row>
    <row r="532" spans="2:13" s="583" customFormat="1" x14ac:dyDescent="0.3">
      <c r="B532" s="8" t="s">
        <v>1058</v>
      </c>
      <c r="C532" s="616">
        <v>1</v>
      </c>
      <c r="D532" s="3">
        <v>4.0999999999999996</v>
      </c>
      <c r="E532" s="26">
        <v>4.0999999999999996</v>
      </c>
      <c r="F532" s="3">
        <v>0.3</v>
      </c>
      <c r="G532" s="598">
        <v>1.2299999999999998</v>
      </c>
      <c r="H532" s="599">
        <v>2.0416632085650258E-2</v>
      </c>
      <c r="I532" s="600" t="s">
        <v>1232</v>
      </c>
      <c r="J532" s="61" t="s">
        <v>163</v>
      </c>
      <c r="K532" s="100">
        <v>1</v>
      </c>
      <c r="L532" s="101">
        <v>2.0416632085650258E-2</v>
      </c>
    </row>
    <row r="533" spans="2:13" s="583" customFormat="1" x14ac:dyDescent="0.3">
      <c r="B533" s="8" t="s">
        <v>24</v>
      </c>
      <c r="C533" s="616">
        <v>1</v>
      </c>
      <c r="D533" s="3">
        <v>4.05</v>
      </c>
      <c r="E533" s="26">
        <v>4.05</v>
      </c>
      <c r="F533" s="3">
        <v>0.3</v>
      </c>
      <c r="G533" s="598">
        <v>1.2149999999999999</v>
      </c>
      <c r="H533" s="599">
        <v>2.0167648767532576E-2</v>
      </c>
      <c r="I533" s="600" t="s">
        <v>1226</v>
      </c>
      <c r="J533" s="61" t="s">
        <v>163</v>
      </c>
      <c r="K533" s="100">
        <v>1</v>
      </c>
      <c r="L533" s="101">
        <v>2.0167648767532576E-2</v>
      </c>
    </row>
    <row r="534" spans="2:13" s="583" customFormat="1" ht="13.2" x14ac:dyDescent="0.3">
      <c r="B534" s="6"/>
      <c r="C534" s="25"/>
      <c r="D534" s="3">
        <v>0</v>
      </c>
      <c r="E534" s="26"/>
      <c r="F534" s="3">
        <v>0</v>
      </c>
      <c r="G534" s="598"/>
      <c r="H534" s="599">
        <v>0</v>
      </c>
      <c r="I534" s="600"/>
      <c r="J534" s="61"/>
      <c r="K534" s="100"/>
      <c r="L534" s="601">
        <v>0</v>
      </c>
    </row>
    <row r="535" spans="2:13" s="583" customFormat="1" ht="13.2" x14ac:dyDescent="0.3">
      <c r="B535" s="6"/>
      <c r="C535" s="25"/>
      <c r="D535" s="3"/>
      <c r="E535" s="26"/>
      <c r="F535" s="26"/>
      <c r="G535" s="598"/>
      <c r="H535" s="599">
        <v>0</v>
      </c>
      <c r="I535" s="600"/>
      <c r="J535" s="61">
        <v>0</v>
      </c>
      <c r="K535" s="100">
        <v>0</v>
      </c>
      <c r="L535" s="601">
        <v>0</v>
      </c>
    </row>
    <row r="536" spans="2:13" s="583" customFormat="1" ht="13.2" x14ac:dyDescent="0.3">
      <c r="B536" s="6">
        <v>0</v>
      </c>
      <c r="C536" s="25"/>
      <c r="D536" s="3">
        <v>0</v>
      </c>
      <c r="E536" s="26">
        <v>0</v>
      </c>
      <c r="F536" s="26"/>
      <c r="G536" s="598">
        <v>0</v>
      </c>
      <c r="H536" s="599">
        <v>0</v>
      </c>
      <c r="I536" s="600"/>
      <c r="J536" s="61">
        <v>0</v>
      </c>
      <c r="K536" s="100">
        <v>0</v>
      </c>
      <c r="L536" s="601">
        <v>0</v>
      </c>
    </row>
    <row r="537" spans="2:13" s="583" customFormat="1" ht="13.2" x14ac:dyDescent="0.3">
      <c r="B537" s="6">
        <v>0</v>
      </c>
      <c r="C537" s="25"/>
      <c r="D537" s="3">
        <v>0</v>
      </c>
      <c r="E537" s="26">
        <v>0</v>
      </c>
      <c r="F537" s="27"/>
      <c r="G537" s="598">
        <v>0</v>
      </c>
      <c r="H537" s="599">
        <v>0</v>
      </c>
      <c r="I537" s="600"/>
      <c r="J537" s="61">
        <v>0</v>
      </c>
      <c r="K537" s="100">
        <v>0</v>
      </c>
      <c r="L537" s="601">
        <v>0</v>
      </c>
    </row>
    <row r="538" spans="2:13" s="583" customFormat="1" ht="13.2" x14ac:dyDescent="0.3">
      <c r="B538" s="6">
        <v>0</v>
      </c>
      <c r="C538" s="25"/>
      <c r="D538" s="3">
        <v>0</v>
      </c>
      <c r="E538" s="26">
        <v>0</v>
      </c>
      <c r="F538" s="27"/>
      <c r="G538" s="598">
        <v>0</v>
      </c>
      <c r="H538" s="599">
        <v>0</v>
      </c>
      <c r="I538" s="600"/>
      <c r="J538" s="61">
        <v>0</v>
      </c>
      <c r="K538" s="100">
        <v>0</v>
      </c>
      <c r="L538" s="601">
        <v>0</v>
      </c>
    </row>
    <row r="539" spans="2:13" s="583" customFormat="1" ht="13.2" x14ac:dyDescent="0.3">
      <c r="B539" s="6">
        <v>0</v>
      </c>
      <c r="C539" s="25"/>
      <c r="D539" s="3">
        <v>0</v>
      </c>
      <c r="E539" s="26">
        <v>0</v>
      </c>
      <c r="F539" s="27"/>
      <c r="G539" s="598">
        <v>0</v>
      </c>
      <c r="H539" s="599">
        <v>0</v>
      </c>
      <c r="I539" s="600"/>
      <c r="J539" s="61">
        <v>0</v>
      </c>
      <c r="K539" s="100">
        <v>0</v>
      </c>
      <c r="L539" s="601">
        <v>0</v>
      </c>
    </row>
    <row r="540" spans="2:13" s="583" customFormat="1" ht="13.2" x14ac:dyDescent="0.3">
      <c r="B540" s="6" t="s">
        <v>60</v>
      </c>
      <c r="C540" s="25"/>
      <c r="D540" s="28"/>
      <c r="E540" s="26"/>
      <c r="F540" s="27"/>
      <c r="G540" s="193">
        <v>2.8999999999999995</v>
      </c>
      <c r="H540" s="102" t="s">
        <v>60</v>
      </c>
      <c r="I540" s="603" t="s">
        <v>156</v>
      </c>
      <c r="J540" s="604"/>
      <c r="K540" s="223" t="s">
        <v>156</v>
      </c>
      <c r="L540" s="620">
        <v>4.8136774836085978E-2</v>
      </c>
    </row>
    <row r="541" spans="2:13" s="583" customFormat="1" ht="13.2" x14ac:dyDescent="0.3">
      <c r="B541" s="194" t="s">
        <v>38</v>
      </c>
      <c r="C541" s="195"/>
      <c r="D541" s="196"/>
      <c r="E541" s="621"/>
      <c r="F541" s="155"/>
      <c r="G541" s="622"/>
      <c r="H541" s="115"/>
      <c r="I541" s="202"/>
      <c r="J541" s="203"/>
      <c r="K541" s="178"/>
      <c r="L541" s="204"/>
    </row>
    <row r="542" spans="2:13" s="583" customFormat="1" ht="52.8" x14ac:dyDescent="0.3">
      <c r="B542" s="53" t="s">
        <v>75</v>
      </c>
      <c r="C542" s="195"/>
      <c r="D542" s="205" t="s">
        <v>0</v>
      </c>
      <c r="E542" s="206" t="s">
        <v>1</v>
      </c>
      <c r="F542" s="623" t="s">
        <v>61</v>
      </c>
      <c r="G542" s="624" t="s">
        <v>56</v>
      </c>
      <c r="H542" s="625" t="s">
        <v>158</v>
      </c>
      <c r="I542" s="626" t="s">
        <v>159</v>
      </c>
      <c r="J542" s="626" t="s">
        <v>160</v>
      </c>
      <c r="K542" s="627" t="s">
        <v>161</v>
      </c>
      <c r="L542" s="628" t="s">
        <v>162</v>
      </c>
    </row>
    <row r="543" spans="2:13" s="583" customFormat="1" ht="13.2" customHeight="1" x14ac:dyDescent="0.3">
      <c r="B543" s="146" t="s">
        <v>1720</v>
      </c>
      <c r="C543" s="29"/>
      <c r="D543" s="159" t="s">
        <v>5</v>
      </c>
      <c r="E543" s="153">
        <v>1</v>
      </c>
      <c r="F543" s="24">
        <v>56.84</v>
      </c>
      <c r="G543" s="23">
        <v>56.84</v>
      </c>
      <c r="H543" s="96">
        <v>0.94348078678728531</v>
      </c>
      <c r="I543" s="97"/>
      <c r="J543" s="137" t="s">
        <v>163</v>
      </c>
      <c r="K543" s="93">
        <v>1</v>
      </c>
      <c r="L543" s="98">
        <v>0.94348078678728531</v>
      </c>
      <c r="M543" s="62"/>
    </row>
    <row r="544" spans="2:13" s="583" customFormat="1" ht="22.8" customHeight="1" x14ac:dyDescent="0.3">
      <c r="B544" s="8" t="s">
        <v>1811</v>
      </c>
      <c r="C544" s="7"/>
      <c r="D544" s="159" t="s">
        <v>5</v>
      </c>
      <c r="E544" s="4">
        <v>4</v>
      </c>
      <c r="F544" s="5">
        <v>0.05</v>
      </c>
      <c r="G544" s="26">
        <v>0.2</v>
      </c>
      <c r="H544" s="89">
        <v>3.3197775749024818E-3</v>
      </c>
      <c r="I544" s="99"/>
      <c r="J544" s="61" t="s">
        <v>163</v>
      </c>
      <c r="K544" s="100">
        <v>1</v>
      </c>
      <c r="L544" s="101">
        <v>3.3197775749024818E-3</v>
      </c>
      <c r="M544" s="62"/>
    </row>
    <row r="545" spans="2:13" s="583" customFormat="1" ht="27.6" customHeight="1" x14ac:dyDescent="0.3">
      <c r="B545" s="8" t="s">
        <v>46</v>
      </c>
      <c r="C545" s="7"/>
      <c r="D545" s="159" t="s">
        <v>5</v>
      </c>
      <c r="E545" s="4">
        <v>4</v>
      </c>
      <c r="F545" s="5">
        <v>0.04</v>
      </c>
      <c r="G545" s="26">
        <v>0.16</v>
      </c>
      <c r="H545" s="89">
        <v>2.6558220599219853E-3</v>
      </c>
      <c r="I545" s="99"/>
      <c r="J545" s="61" t="s">
        <v>163</v>
      </c>
      <c r="K545" s="100">
        <v>1</v>
      </c>
      <c r="L545" s="101">
        <v>2.6558220599219853E-3</v>
      </c>
      <c r="M545" s="62"/>
    </row>
    <row r="546" spans="2:13" s="583" customFormat="1" x14ac:dyDescent="0.3">
      <c r="B546" s="8">
        <v>0</v>
      </c>
      <c r="C546" s="7"/>
      <c r="D546" s="159">
        <v>0</v>
      </c>
      <c r="E546" s="4"/>
      <c r="F546" s="5">
        <v>0</v>
      </c>
      <c r="G546" s="26">
        <v>0</v>
      </c>
      <c r="H546" s="89">
        <v>0</v>
      </c>
      <c r="I546" s="99"/>
      <c r="J546" s="61">
        <v>0</v>
      </c>
      <c r="K546" s="100">
        <v>0</v>
      </c>
      <c r="L546" s="101">
        <v>0</v>
      </c>
      <c r="M546" s="62"/>
    </row>
    <row r="547" spans="2:13" s="583" customFormat="1" x14ac:dyDescent="0.3">
      <c r="B547" s="8">
        <v>0</v>
      </c>
      <c r="C547" s="7"/>
      <c r="D547" s="159">
        <v>0</v>
      </c>
      <c r="E547" s="4"/>
      <c r="F547" s="5">
        <v>0</v>
      </c>
      <c r="G547" s="26">
        <v>0</v>
      </c>
      <c r="H547" s="89">
        <v>0</v>
      </c>
      <c r="I547" s="99"/>
      <c r="J547" s="61">
        <v>0</v>
      </c>
      <c r="K547" s="100">
        <v>0</v>
      </c>
      <c r="L547" s="101">
        <v>0</v>
      </c>
      <c r="M547" s="62"/>
    </row>
    <row r="548" spans="2:13" s="583" customFormat="1" ht="33" customHeight="1" x14ac:dyDescent="0.3">
      <c r="B548" s="8">
        <v>0</v>
      </c>
      <c r="C548" s="7"/>
      <c r="D548" s="159">
        <v>0</v>
      </c>
      <c r="E548" s="4"/>
      <c r="F548" s="5">
        <v>0</v>
      </c>
      <c r="G548" s="26">
        <v>0</v>
      </c>
      <c r="H548" s="89">
        <v>0</v>
      </c>
      <c r="I548" s="99"/>
      <c r="J548" s="61">
        <v>0</v>
      </c>
      <c r="K548" s="100">
        <v>0</v>
      </c>
      <c r="L548" s="101">
        <v>0</v>
      </c>
      <c r="M548" s="62"/>
    </row>
    <row r="549" spans="2:13" s="583" customFormat="1" x14ac:dyDescent="0.3">
      <c r="B549" s="8">
        <v>0</v>
      </c>
      <c r="C549" s="7"/>
      <c r="D549" s="159">
        <v>0</v>
      </c>
      <c r="E549" s="4"/>
      <c r="F549" s="5">
        <v>0</v>
      </c>
      <c r="G549" s="26">
        <v>0</v>
      </c>
      <c r="H549" s="89">
        <v>0</v>
      </c>
      <c r="I549" s="99"/>
      <c r="J549" s="61">
        <v>0</v>
      </c>
      <c r="K549" s="100">
        <v>0</v>
      </c>
      <c r="L549" s="101">
        <v>0</v>
      </c>
      <c r="M549" s="62"/>
    </row>
    <row r="550" spans="2:13" s="583" customFormat="1" x14ac:dyDescent="0.3">
      <c r="B550" s="8">
        <v>0</v>
      </c>
      <c r="C550" s="7"/>
      <c r="D550" s="159">
        <v>0</v>
      </c>
      <c r="E550" s="4"/>
      <c r="F550" s="5">
        <v>0</v>
      </c>
      <c r="G550" s="26">
        <v>0</v>
      </c>
      <c r="H550" s="89">
        <v>0</v>
      </c>
      <c r="I550" s="99"/>
      <c r="J550" s="61">
        <v>0</v>
      </c>
      <c r="K550" s="100">
        <v>0</v>
      </c>
      <c r="L550" s="101">
        <v>0</v>
      </c>
      <c r="M550" s="62"/>
    </row>
    <row r="551" spans="2:13" s="583" customFormat="1" x14ac:dyDescent="0.3">
      <c r="B551" s="8">
        <v>0</v>
      </c>
      <c r="C551" s="7"/>
      <c r="D551" s="159">
        <v>0</v>
      </c>
      <c r="E551" s="4"/>
      <c r="F551" s="5">
        <v>0</v>
      </c>
      <c r="G551" s="26">
        <v>0</v>
      </c>
      <c r="H551" s="89">
        <v>0</v>
      </c>
      <c r="I551" s="99"/>
      <c r="J551" s="61">
        <v>0</v>
      </c>
      <c r="K551" s="100">
        <v>0</v>
      </c>
      <c r="L551" s="101">
        <v>0</v>
      </c>
      <c r="M551" s="62"/>
    </row>
    <row r="552" spans="2:13" s="583" customFormat="1" x14ac:dyDescent="0.3">
      <c r="B552" s="8">
        <v>0</v>
      </c>
      <c r="C552" s="7"/>
      <c r="D552" s="159">
        <v>0</v>
      </c>
      <c r="E552" s="4"/>
      <c r="F552" s="5">
        <v>0</v>
      </c>
      <c r="G552" s="26">
        <v>0</v>
      </c>
      <c r="H552" s="89">
        <v>0</v>
      </c>
      <c r="I552" s="99"/>
      <c r="J552" s="61">
        <v>0</v>
      </c>
      <c r="K552" s="100">
        <v>0</v>
      </c>
      <c r="L552" s="101">
        <v>0</v>
      </c>
      <c r="M552" s="62"/>
    </row>
    <row r="553" spans="2:13" s="583" customFormat="1" x14ac:dyDescent="0.3">
      <c r="B553" s="8">
        <v>0</v>
      </c>
      <c r="C553" s="7"/>
      <c r="D553" s="159">
        <v>0</v>
      </c>
      <c r="E553" s="4"/>
      <c r="F553" s="5">
        <v>0</v>
      </c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2:13" s="583" customFormat="1" x14ac:dyDescent="0.3">
      <c r="B554" s="8">
        <v>0</v>
      </c>
      <c r="C554" s="7"/>
      <c r="D554" s="159">
        <v>0</v>
      </c>
      <c r="E554" s="4"/>
      <c r="F554" s="5">
        <v>0</v>
      </c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2:13" s="583" customFormat="1" x14ac:dyDescent="0.3">
      <c r="B555" s="8">
        <v>0</v>
      </c>
      <c r="C555" s="7"/>
      <c r="D555" s="159">
        <v>0</v>
      </c>
      <c r="E555" s="4"/>
      <c r="F555" s="5">
        <v>0</v>
      </c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2:13" s="583" customFormat="1" x14ac:dyDescent="0.3">
      <c r="B556" s="8">
        <v>0</v>
      </c>
      <c r="C556" s="7"/>
      <c r="D556" s="159">
        <v>0</v>
      </c>
      <c r="E556" s="4"/>
      <c r="F556" s="5">
        <v>0</v>
      </c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2:13" s="583" customFormat="1" x14ac:dyDescent="0.3">
      <c r="B557" s="8">
        <v>0</v>
      </c>
      <c r="C557" s="7"/>
      <c r="D557" s="159">
        <v>0</v>
      </c>
      <c r="E557" s="4"/>
      <c r="F557" s="5">
        <v>0</v>
      </c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</row>
    <row r="558" spans="2:13" s="583" customFormat="1" ht="13.2" x14ac:dyDescent="0.3">
      <c r="B558" s="58" t="s">
        <v>62</v>
      </c>
      <c r="C558" s="46"/>
      <c r="D558" s="37"/>
      <c r="E558" s="38"/>
      <c r="F558" s="39"/>
      <c r="G558" s="193">
        <v>57.2</v>
      </c>
      <c r="H558" s="102" t="s">
        <v>62</v>
      </c>
      <c r="I558" s="603" t="s">
        <v>156</v>
      </c>
      <c r="J558" s="604"/>
      <c r="K558" s="223" t="s">
        <v>156</v>
      </c>
      <c r="L558" s="620">
        <v>0.94945638642210972</v>
      </c>
    </row>
    <row r="559" spans="2:13" s="583" customFormat="1" ht="13.2" x14ac:dyDescent="0.3">
      <c r="B559" s="194" t="s">
        <v>63</v>
      </c>
      <c r="C559" s="195"/>
      <c r="D559" s="196"/>
      <c r="E559" s="197"/>
      <c r="F559" s="155"/>
      <c r="G559" s="622"/>
      <c r="H559" s="115"/>
      <c r="I559" s="202"/>
      <c r="J559" s="203"/>
      <c r="K559" s="178"/>
      <c r="L559" s="204">
        <v>0</v>
      </c>
    </row>
    <row r="560" spans="2:13" s="583" customFormat="1" ht="52.8" x14ac:dyDescent="0.3">
      <c r="B560" s="53" t="s">
        <v>75</v>
      </c>
      <c r="C560" s="210"/>
      <c r="D560" s="211" t="s">
        <v>0</v>
      </c>
      <c r="E560" s="201" t="s">
        <v>1</v>
      </c>
      <c r="F560" s="156" t="s">
        <v>61</v>
      </c>
      <c r="G560" s="624" t="s">
        <v>56</v>
      </c>
      <c r="H560" s="625" t="s">
        <v>158</v>
      </c>
      <c r="I560" s="626" t="s">
        <v>159</v>
      </c>
      <c r="J560" s="626" t="s">
        <v>160</v>
      </c>
      <c r="K560" s="627" t="s">
        <v>161</v>
      </c>
      <c r="L560" s="628" t="s">
        <v>162</v>
      </c>
    </row>
    <row r="561" spans="1:12" s="583" customFormat="1" ht="13.2" x14ac:dyDescent="0.3">
      <c r="B561" s="6">
        <v>0</v>
      </c>
      <c r="C561" s="7"/>
      <c r="D561" s="3">
        <v>0</v>
      </c>
      <c r="E561" s="26"/>
      <c r="F561" s="5"/>
      <c r="G561" s="629">
        <v>0</v>
      </c>
      <c r="H561" s="617">
        <v>0</v>
      </c>
      <c r="I561" s="618" t="s">
        <v>1232</v>
      </c>
      <c r="J561" s="192">
        <v>0</v>
      </c>
      <c r="K561" s="172">
        <v>0</v>
      </c>
      <c r="L561" s="619">
        <v>0</v>
      </c>
    </row>
    <row r="562" spans="1:12" s="583" customFormat="1" ht="13.2" x14ac:dyDescent="0.3">
      <c r="B562" s="6">
        <v>0</v>
      </c>
      <c r="C562" s="7"/>
      <c r="D562" s="3">
        <v>0</v>
      </c>
      <c r="E562" s="26"/>
      <c r="F562" s="5"/>
      <c r="G562" s="598">
        <v>0</v>
      </c>
      <c r="H562" s="599">
        <v>0</v>
      </c>
      <c r="I562" s="600" t="s">
        <v>1226</v>
      </c>
      <c r="J562" s="61">
        <v>0</v>
      </c>
      <c r="K562" s="100">
        <v>0</v>
      </c>
      <c r="L562" s="601">
        <v>0</v>
      </c>
    </row>
    <row r="563" spans="1:12" s="583" customFormat="1" ht="13.2" x14ac:dyDescent="0.3">
      <c r="B563" s="6">
        <v>0</v>
      </c>
      <c r="C563" s="7"/>
      <c r="D563" s="3">
        <v>0</v>
      </c>
      <c r="E563" s="26"/>
      <c r="F563" s="5"/>
      <c r="G563" s="598">
        <v>0</v>
      </c>
      <c r="H563" s="599">
        <v>0</v>
      </c>
      <c r="I563" s="600" t="s">
        <v>1227</v>
      </c>
      <c r="J563" s="61">
        <v>0</v>
      </c>
      <c r="K563" s="100">
        <v>0</v>
      </c>
      <c r="L563" s="601">
        <v>0</v>
      </c>
    </row>
    <row r="564" spans="1:12" s="583" customFormat="1" ht="13.2" x14ac:dyDescent="0.3">
      <c r="B564" s="6">
        <v>0</v>
      </c>
      <c r="C564" s="7"/>
      <c r="D564" s="3">
        <v>0</v>
      </c>
      <c r="E564" s="26"/>
      <c r="F564" s="5"/>
      <c r="G564" s="598">
        <v>0</v>
      </c>
      <c r="H564" s="599">
        <v>0</v>
      </c>
      <c r="I564" s="600" t="s">
        <v>1228</v>
      </c>
      <c r="J564" s="61">
        <v>0</v>
      </c>
      <c r="K564" s="100">
        <v>0</v>
      </c>
      <c r="L564" s="601">
        <v>0</v>
      </c>
    </row>
    <row r="565" spans="1:12" s="583" customFormat="1" ht="13.2" x14ac:dyDescent="0.3">
      <c r="B565" s="6">
        <v>0</v>
      </c>
      <c r="C565" s="7"/>
      <c r="D565" s="3">
        <v>0</v>
      </c>
      <c r="E565" s="26"/>
      <c r="F565" s="5"/>
      <c r="G565" s="598">
        <v>0</v>
      </c>
      <c r="H565" s="599">
        <v>0</v>
      </c>
      <c r="I565" s="600" t="s">
        <v>1229</v>
      </c>
      <c r="J565" s="61">
        <v>0</v>
      </c>
      <c r="K565" s="100">
        <v>0</v>
      </c>
      <c r="L565" s="601">
        <v>0</v>
      </c>
    </row>
    <row r="566" spans="1:12" s="583" customFormat="1" ht="13.8" thickBot="1" x14ac:dyDescent="0.35">
      <c r="B566" s="59" t="s">
        <v>64</v>
      </c>
      <c r="C566" s="42"/>
      <c r="D566" s="43"/>
      <c r="E566" s="44"/>
      <c r="F566" s="45"/>
      <c r="G566" s="191">
        <v>0</v>
      </c>
      <c r="H566" s="102" t="s">
        <v>64</v>
      </c>
      <c r="I566" s="603" t="s">
        <v>156</v>
      </c>
      <c r="J566" s="604"/>
      <c r="K566" s="223" t="s">
        <v>156</v>
      </c>
      <c r="L566" s="620">
        <v>0</v>
      </c>
    </row>
    <row r="567" spans="1:12" s="583" customFormat="1" ht="13.2" x14ac:dyDescent="0.3">
      <c r="B567" s="64"/>
      <c r="C567" s="68"/>
      <c r="D567" s="69" t="s">
        <v>65</v>
      </c>
      <c r="E567" s="70"/>
      <c r="F567" s="71"/>
      <c r="G567" s="88">
        <v>60.244999999999997</v>
      </c>
      <c r="H567" s="631"/>
      <c r="I567" s="632"/>
      <c r="J567" s="633"/>
      <c r="K567" s="632"/>
      <c r="L567" s="634"/>
    </row>
    <row r="568" spans="1:12" s="583" customFormat="1" ht="13.2" x14ac:dyDescent="0.3">
      <c r="B568" s="63"/>
      <c r="C568" s="68"/>
      <c r="D568" s="72" t="s">
        <v>7</v>
      </c>
      <c r="E568" s="215"/>
      <c r="F568" s="181">
        <v>0.1</v>
      </c>
      <c r="G568" s="635">
        <v>6.0250000000000004</v>
      </c>
      <c r="H568" s="636"/>
      <c r="I568" s="637"/>
      <c r="J568" s="638"/>
      <c r="K568" s="639"/>
      <c r="L568" s="640"/>
    </row>
    <row r="569" spans="1:12" s="583" customFormat="1" ht="13.2" x14ac:dyDescent="0.3">
      <c r="B569" s="63"/>
      <c r="C569" s="68"/>
      <c r="D569" s="72" t="s">
        <v>8</v>
      </c>
      <c r="E569" s="215"/>
      <c r="F569" s="181">
        <v>0.1</v>
      </c>
      <c r="G569" s="635">
        <v>6.0250000000000004</v>
      </c>
      <c r="H569" s="636"/>
      <c r="I569" s="637"/>
      <c r="J569" s="638"/>
      <c r="K569" s="639"/>
      <c r="L569" s="640"/>
    </row>
    <row r="570" spans="1:12" s="583" customFormat="1" ht="13.2" x14ac:dyDescent="0.3">
      <c r="C570" s="68"/>
      <c r="D570" s="75" t="s">
        <v>67</v>
      </c>
      <c r="E570" s="76"/>
      <c r="F570" s="71"/>
      <c r="G570" s="641">
        <v>72.295000000000002</v>
      </c>
      <c r="H570" s="636"/>
      <c r="I570" s="637"/>
      <c r="J570" s="638"/>
      <c r="K570" s="639"/>
      <c r="L570" s="640"/>
    </row>
    <row r="571" spans="1:12" s="583" customFormat="1" ht="13.8" thickBot="1" x14ac:dyDescent="0.35">
      <c r="B571" s="63" t="s">
        <v>66</v>
      </c>
      <c r="C571" s="68"/>
      <c r="D571" s="77" t="s">
        <v>68</v>
      </c>
      <c r="E571" s="78"/>
      <c r="F571" s="79"/>
      <c r="G571" s="642">
        <v>72.3</v>
      </c>
      <c r="H571" s="643">
        <v>1</v>
      </c>
      <c r="I571" s="644"/>
      <c r="J571" s="645"/>
      <c r="K571" s="646"/>
      <c r="L571" s="647">
        <v>0.99855589675491752</v>
      </c>
    </row>
    <row r="572" spans="1:12" s="583" customFormat="1" ht="13.2" x14ac:dyDescent="0.3">
      <c r="J572" s="584"/>
    </row>
    <row r="573" spans="1:12" s="583" customFormat="1" ht="13.2" x14ac:dyDescent="0.3">
      <c r="J573" s="584"/>
    </row>
    <row r="574" spans="1:12" x14ac:dyDescent="0.3">
      <c r="A574" s="583"/>
    </row>
    <row r="575" spans="1:12" s="583" customFormat="1" ht="79.8" customHeight="1" x14ac:dyDescent="0.3">
      <c r="B575" s="710" t="s">
        <v>1809</v>
      </c>
      <c r="C575" s="710"/>
      <c r="D575" s="710"/>
      <c r="E575" s="710"/>
      <c r="F575" s="710"/>
      <c r="G575" s="710"/>
      <c r="H575" s="710"/>
      <c r="I575" s="710"/>
      <c r="J575" s="710"/>
      <c r="K575" s="710"/>
      <c r="L575" s="710"/>
    </row>
    <row r="576" spans="1:12" s="583" customFormat="1" ht="13.2" x14ac:dyDescent="0.3">
      <c r="B576" s="185"/>
      <c r="C576" s="537"/>
      <c r="D576" s="538"/>
      <c r="E576" s="585"/>
      <c r="F576" s="585"/>
      <c r="G576" s="585"/>
      <c r="J576" s="584"/>
    </row>
    <row r="577" spans="2:13" s="583" customFormat="1" ht="13.2" x14ac:dyDescent="0.3">
      <c r="B577" s="586" t="s">
        <v>1222</v>
      </c>
      <c r="C577" s="62" t="s">
        <v>1223</v>
      </c>
      <c r="D577" s="62"/>
      <c r="E577" s="62"/>
      <c r="F577" s="587"/>
      <c r="G577" s="588"/>
      <c r="J577" s="584"/>
    </row>
    <row r="578" spans="2:13" s="583" customFormat="1" ht="13.2" x14ac:dyDescent="0.3">
      <c r="B578" s="63" t="s">
        <v>1224</v>
      </c>
      <c r="C578" s="182" t="s">
        <v>1686</v>
      </c>
      <c r="D578" s="589"/>
      <c r="E578" s="590"/>
      <c r="F578" s="587"/>
      <c r="G578" s="588"/>
      <c r="J578" s="584"/>
    </row>
    <row r="579" spans="2:13" s="583" customFormat="1" ht="13.2" x14ac:dyDescent="0.3">
      <c r="B579" s="63"/>
      <c r="C579" s="9"/>
      <c r="D579" s="10"/>
      <c r="E579" s="11"/>
      <c r="F579" s="12"/>
      <c r="G579" s="13"/>
      <c r="J579" s="584"/>
    </row>
    <row r="580" spans="2:13" s="583" customFormat="1" ht="30" customHeight="1" x14ac:dyDescent="0.3">
      <c r="B580" s="48" t="s">
        <v>1687</v>
      </c>
      <c r="C580" s="9"/>
      <c r="D580" s="10"/>
      <c r="E580" s="11"/>
      <c r="F580" s="11"/>
      <c r="G580" s="11"/>
      <c r="J580" s="584"/>
    </row>
    <row r="581" spans="2:13" s="583" customFormat="1" ht="13.2" x14ac:dyDescent="0.3">
      <c r="B581" s="64" t="s">
        <v>49</v>
      </c>
      <c r="C581" s="182" t="s">
        <v>691</v>
      </c>
      <c r="D581" s="62"/>
      <c r="E581" s="62"/>
      <c r="F581" s="65" t="s">
        <v>50</v>
      </c>
      <c r="G581" s="66" t="s">
        <v>2</v>
      </c>
      <c r="J581" s="584"/>
    </row>
    <row r="582" spans="2:13" s="583" customFormat="1" ht="13.8" thickBot="1" x14ac:dyDescent="0.35">
      <c r="B582" s="64" t="s">
        <v>51</v>
      </c>
      <c r="C582" s="727" t="s">
        <v>1721</v>
      </c>
      <c r="D582" s="727"/>
      <c r="E582" s="727"/>
      <c r="F582" s="727"/>
      <c r="G582" s="727"/>
      <c r="H582" s="727"/>
      <c r="I582" s="727"/>
      <c r="J582" s="727"/>
    </row>
    <row r="583" spans="2:13" s="583" customFormat="1" ht="13.8" thickTop="1" x14ac:dyDescent="0.3">
      <c r="B583" s="49" t="s">
        <v>52</v>
      </c>
      <c r="C583" s="14"/>
      <c r="D583" s="15"/>
      <c r="E583" s="16"/>
      <c r="F583" s="17"/>
      <c r="G583" s="591"/>
      <c r="H583" s="728" t="s">
        <v>164</v>
      </c>
      <c r="I583" s="729"/>
      <c r="J583" s="729"/>
      <c r="K583" s="729"/>
      <c r="L583" s="730"/>
    </row>
    <row r="584" spans="2:13" s="583" customFormat="1" ht="52.8" x14ac:dyDescent="0.3">
      <c r="B584" s="53" t="s">
        <v>75</v>
      </c>
      <c r="C584" s="592" t="s">
        <v>1</v>
      </c>
      <c r="D584" s="211" t="s">
        <v>54</v>
      </c>
      <c r="E584" s="201" t="s">
        <v>23</v>
      </c>
      <c r="F584" s="201" t="s">
        <v>55</v>
      </c>
      <c r="G584" s="593" t="s">
        <v>56</v>
      </c>
      <c r="H584" s="594" t="s">
        <v>158</v>
      </c>
      <c r="I584" s="595" t="s">
        <v>159</v>
      </c>
      <c r="J584" s="595" t="s">
        <v>160</v>
      </c>
      <c r="K584" s="595" t="s">
        <v>161</v>
      </c>
      <c r="L584" s="596" t="s">
        <v>162</v>
      </c>
    </row>
    <row r="585" spans="2:13" s="583" customFormat="1" x14ac:dyDescent="0.3">
      <c r="B585" s="189">
        <v>0</v>
      </c>
      <c r="C585" s="187"/>
      <c r="D585" s="190">
        <v>0</v>
      </c>
      <c r="E585" s="191">
        <v>0</v>
      </c>
      <c r="F585" s="154"/>
      <c r="G585" s="191">
        <v>0</v>
      </c>
      <c r="H585" s="170">
        <v>0</v>
      </c>
      <c r="I585" s="171"/>
      <c r="J585" s="192">
        <v>0</v>
      </c>
      <c r="K585" s="172">
        <v>0</v>
      </c>
      <c r="L585" s="173">
        <v>0</v>
      </c>
      <c r="M585" s="62"/>
    </row>
    <row r="586" spans="2:13" s="583" customFormat="1" x14ac:dyDescent="0.3">
      <c r="B586" s="6">
        <v>0</v>
      </c>
      <c r="C586" s="25"/>
      <c r="D586" s="3">
        <v>0</v>
      </c>
      <c r="E586" s="26">
        <v>0</v>
      </c>
      <c r="F586" s="5"/>
      <c r="G586" s="26">
        <v>0</v>
      </c>
      <c r="H586" s="89">
        <v>0</v>
      </c>
      <c r="I586" s="99"/>
      <c r="J586" s="61">
        <v>0</v>
      </c>
      <c r="K586" s="100">
        <v>0</v>
      </c>
      <c r="L586" s="101">
        <v>0</v>
      </c>
      <c r="M586" s="62"/>
    </row>
    <row r="587" spans="2:13" s="583" customFormat="1" x14ac:dyDescent="0.3">
      <c r="B587" s="6">
        <v>0</v>
      </c>
      <c r="C587" s="25"/>
      <c r="D587" s="3">
        <v>0</v>
      </c>
      <c r="E587" s="26">
        <v>0</v>
      </c>
      <c r="F587" s="5"/>
      <c r="G587" s="26">
        <v>0</v>
      </c>
      <c r="H587" s="89">
        <v>0</v>
      </c>
      <c r="I587" s="99"/>
      <c r="J587" s="61">
        <v>0</v>
      </c>
      <c r="K587" s="100">
        <v>0</v>
      </c>
      <c r="L587" s="101">
        <v>0</v>
      </c>
      <c r="M587" s="62"/>
    </row>
    <row r="588" spans="2:13" s="583" customFormat="1" ht="13.2" x14ac:dyDescent="0.3">
      <c r="B588" s="6">
        <v>0</v>
      </c>
      <c r="C588" s="25"/>
      <c r="D588" s="3">
        <v>0</v>
      </c>
      <c r="E588" s="26">
        <v>0</v>
      </c>
      <c r="F588" s="27"/>
      <c r="G588" s="598">
        <v>0</v>
      </c>
      <c r="H588" s="599">
        <v>0</v>
      </c>
      <c r="I588" s="600" t="s">
        <v>1229</v>
      </c>
      <c r="J588" s="61">
        <v>0</v>
      </c>
      <c r="K588" s="100">
        <v>0</v>
      </c>
      <c r="L588" s="601">
        <v>0</v>
      </c>
    </row>
    <row r="589" spans="2:13" s="583" customFormat="1" ht="13.2" x14ac:dyDescent="0.3">
      <c r="B589" s="6">
        <v>0</v>
      </c>
      <c r="C589" s="25"/>
      <c r="D589" s="3">
        <v>0</v>
      </c>
      <c r="E589" s="26">
        <v>0</v>
      </c>
      <c r="F589" s="27"/>
      <c r="G589" s="598">
        <v>0</v>
      </c>
      <c r="H589" s="599">
        <v>0</v>
      </c>
      <c r="I589" s="600" t="s">
        <v>1230</v>
      </c>
      <c r="J589" s="61">
        <v>0</v>
      </c>
      <c r="K589" s="100">
        <v>0</v>
      </c>
      <c r="L589" s="601">
        <v>0</v>
      </c>
    </row>
    <row r="590" spans="2:13" s="583" customFormat="1" x14ac:dyDescent="0.3">
      <c r="B590" s="6" t="s">
        <v>73</v>
      </c>
      <c r="C590" s="25"/>
      <c r="D590" s="3">
        <v>0</v>
      </c>
      <c r="E590" s="26">
        <v>0</v>
      </c>
      <c r="F590" s="27"/>
      <c r="G590" s="598">
        <v>0.11600000000000001</v>
      </c>
      <c r="H590" s="599">
        <v>2.0915975477821855E-2</v>
      </c>
      <c r="I590" s="600" t="s">
        <v>1231</v>
      </c>
      <c r="J590" s="61" t="s">
        <v>165</v>
      </c>
      <c r="K590" s="100">
        <v>0.4</v>
      </c>
      <c r="L590" s="101">
        <v>8.3663901911287426E-3</v>
      </c>
      <c r="M590" s="62"/>
    </row>
    <row r="591" spans="2:13" s="583" customFormat="1" ht="13.2" x14ac:dyDescent="0.3">
      <c r="B591" s="6" t="s">
        <v>57</v>
      </c>
      <c r="C591" s="25"/>
      <c r="D591" s="28"/>
      <c r="E591" s="26"/>
      <c r="F591" s="27"/>
      <c r="G591" s="602">
        <v>0.11600000000000001</v>
      </c>
      <c r="H591" s="102" t="s">
        <v>57</v>
      </c>
      <c r="I591" s="603" t="s">
        <v>156</v>
      </c>
      <c r="J591" s="604"/>
      <c r="K591" s="223" t="s">
        <v>156</v>
      </c>
      <c r="L591" s="605">
        <v>8.3663901911287426E-3</v>
      </c>
    </row>
    <row r="592" spans="2:13" s="583" customFormat="1" ht="13.2" x14ac:dyDescent="0.3">
      <c r="B592" s="194" t="s">
        <v>22</v>
      </c>
      <c r="C592" s="195"/>
      <c r="D592" s="196"/>
      <c r="E592" s="197"/>
      <c r="F592" s="155"/>
      <c r="G592" s="606"/>
      <c r="H592" s="607"/>
      <c r="I592" s="608"/>
      <c r="J592" s="609"/>
      <c r="K592" s="610"/>
      <c r="L592" s="611"/>
    </row>
    <row r="593" spans="2:13" s="583" customFormat="1" ht="52.8" x14ac:dyDescent="0.3">
      <c r="B593" s="198" t="s">
        <v>1689</v>
      </c>
      <c r="C593" s="199" t="s">
        <v>1</v>
      </c>
      <c r="D593" s="612" t="s">
        <v>59</v>
      </c>
      <c r="E593" s="613" t="s">
        <v>23</v>
      </c>
      <c r="F593" s="156" t="s">
        <v>55</v>
      </c>
      <c r="G593" s="614" t="s">
        <v>56</v>
      </c>
      <c r="H593" s="594" t="s">
        <v>158</v>
      </c>
      <c r="I593" s="595" t="s">
        <v>159</v>
      </c>
      <c r="J593" s="595" t="s">
        <v>160</v>
      </c>
      <c r="K593" s="615" t="s">
        <v>161</v>
      </c>
      <c r="L593" s="596" t="s">
        <v>162</v>
      </c>
    </row>
    <row r="594" spans="2:13" s="583" customFormat="1" x14ac:dyDescent="0.3">
      <c r="B594" s="8" t="s">
        <v>152</v>
      </c>
      <c r="C594" s="616">
        <v>1</v>
      </c>
      <c r="D594" s="3">
        <v>4.55</v>
      </c>
      <c r="E594" s="26">
        <v>4.55</v>
      </c>
      <c r="F594" s="3">
        <v>0.1</v>
      </c>
      <c r="G594" s="598">
        <v>0.45500000000000002</v>
      </c>
      <c r="H594" s="617">
        <v>8.204111071042193E-2</v>
      </c>
      <c r="I594" s="618" t="s">
        <v>1232</v>
      </c>
      <c r="J594" s="137" t="s">
        <v>163</v>
      </c>
      <c r="K594" s="93">
        <v>1</v>
      </c>
      <c r="L594" s="98">
        <v>8.204111071042193E-2</v>
      </c>
    </row>
    <row r="595" spans="2:13" s="583" customFormat="1" x14ac:dyDescent="0.3">
      <c r="B595" s="8" t="s">
        <v>1058</v>
      </c>
      <c r="C595" s="616">
        <v>1</v>
      </c>
      <c r="D595" s="3">
        <v>4.0999999999999996</v>
      </c>
      <c r="E595" s="26">
        <v>4.0999999999999996</v>
      </c>
      <c r="F595" s="3">
        <v>0.23</v>
      </c>
      <c r="G595" s="598">
        <v>0.94299999999999995</v>
      </c>
      <c r="H595" s="599">
        <v>0.1700324558240173</v>
      </c>
      <c r="I595" s="600" t="s">
        <v>1232</v>
      </c>
      <c r="J595" s="61" t="s">
        <v>163</v>
      </c>
      <c r="K595" s="100">
        <v>1</v>
      </c>
      <c r="L595" s="101">
        <v>0.1700324558240173</v>
      </c>
    </row>
    <row r="596" spans="2:13" s="583" customFormat="1" x14ac:dyDescent="0.3">
      <c r="B596" s="8" t="s">
        <v>24</v>
      </c>
      <c r="C596" s="616">
        <v>1</v>
      </c>
      <c r="D596" s="3">
        <v>4.05</v>
      </c>
      <c r="E596" s="26">
        <v>4.05</v>
      </c>
      <c r="F596" s="3">
        <v>0.23</v>
      </c>
      <c r="G596" s="598">
        <v>0.93149999999999999</v>
      </c>
      <c r="H596" s="599">
        <v>0.16795888928957806</v>
      </c>
      <c r="I596" s="600" t="s">
        <v>1226</v>
      </c>
      <c r="J596" s="61" t="s">
        <v>163</v>
      </c>
      <c r="K596" s="100">
        <v>1</v>
      </c>
      <c r="L596" s="101">
        <v>0.16795888928957806</v>
      </c>
    </row>
    <row r="597" spans="2:13" s="583" customFormat="1" ht="13.2" x14ac:dyDescent="0.3">
      <c r="B597" s="6"/>
      <c r="C597" s="25"/>
      <c r="D597" s="3">
        <v>0</v>
      </c>
      <c r="E597" s="26"/>
      <c r="F597" s="3">
        <v>0</v>
      </c>
      <c r="G597" s="598"/>
      <c r="H597" s="599">
        <v>0</v>
      </c>
      <c r="I597" s="600"/>
      <c r="J597" s="61"/>
      <c r="K597" s="100"/>
      <c r="L597" s="601">
        <v>0</v>
      </c>
    </row>
    <row r="598" spans="2:13" s="583" customFormat="1" ht="13.2" x14ac:dyDescent="0.3">
      <c r="B598" s="6"/>
      <c r="C598" s="25"/>
      <c r="D598" s="3"/>
      <c r="E598" s="26"/>
      <c r="F598" s="26"/>
      <c r="G598" s="598"/>
      <c r="H598" s="599">
        <v>0</v>
      </c>
      <c r="I598" s="600"/>
      <c r="J598" s="61">
        <v>0</v>
      </c>
      <c r="K598" s="100">
        <v>0</v>
      </c>
      <c r="L598" s="601">
        <v>0</v>
      </c>
    </row>
    <row r="599" spans="2:13" s="583" customFormat="1" ht="13.2" x14ac:dyDescent="0.3">
      <c r="B599" s="6">
        <v>0</v>
      </c>
      <c r="C599" s="25"/>
      <c r="D599" s="3">
        <v>0</v>
      </c>
      <c r="E599" s="26">
        <v>0</v>
      </c>
      <c r="F599" s="26"/>
      <c r="G599" s="598">
        <v>0</v>
      </c>
      <c r="H599" s="599">
        <v>0</v>
      </c>
      <c r="I599" s="600"/>
      <c r="J599" s="61">
        <v>0</v>
      </c>
      <c r="K599" s="100">
        <v>0</v>
      </c>
      <c r="L599" s="601">
        <v>0</v>
      </c>
    </row>
    <row r="600" spans="2:13" s="583" customFormat="1" ht="13.2" x14ac:dyDescent="0.3">
      <c r="B600" s="6">
        <v>0</v>
      </c>
      <c r="C600" s="25"/>
      <c r="D600" s="3">
        <v>0</v>
      </c>
      <c r="E600" s="26">
        <v>0</v>
      </c>
      <c r="F600" s="27"/>
      <c r="G600" s="598">
        <v>0</v>
      </c>
      <c r="H600" s="599">
        <v>0</v>
      </c>
      <c r="I600" s="600"/>
      <c r="J600" s="61">
        <v>0</v>
      </c>
      <c r="K600" s="100">
        <v>0</v>
      </c>
      <c r="L600" s="601">
        <v>0</v>
      </c>
    </row>
    <row r="601" spans="2:13" s="583" customFormat="1" ht="13.2" x14ac:dyDescent="0.3">
      <c r="B601" s="6">
        <v>0</v>
      </c>
      <c r="C601" s="25"/>
      <c r="D601" s="3">
        <v>0</v>
      </c>
      <c r="E601" s="26">
        <v>0</v>
      </c>
      <c r="F601" s="27"/>
      <c r="G601" s="598">
        <v>0</v>
      </c>
      <c r="H601" s="599">
        <v>0</v>
      </c>
      <c r="I601" s="600"/>
      <c r="J601" s="61">
        <v>0</v>
      </c>
      <c r="K601" s="100">
        <v>0</v>
      </c>
      <c r="L601" s="601">
        <v>0</v>
      </c>
    </row>
    <row r="602" spans="2:13" s="583" customFormat="1" ht="13.2" x14ac:dyDescent="0.3">
      <c r="B602" s="6">
        <v>0</v>
      </c>
      <c r="C602" s="25"/>
      <c r="D602" s="3">
        <v>0</v>
      </c>
      <c r="E602" s="26">
        <v>0</v>
      </c>
      <c r="F602" s="27"/>
      <c r="G602" s="598">
        <v>0</v>
      </c>
      <c r="H602" s="599">
        <v>0</v>
      </c>
      <c r="I602" s="600"/>
      <c r="J602" s="61">
        <v>0</v>
      </c>
      <c r="K602" s="100">
        <v>0</v>
      </c>
      <c r="L602" s="601">
        <v>0</v>
      </c>
    </row>
    <row r="603" spans="2:13" s="583" customFormat="1" ht="13.2" x14ac:dyDescent="0.3">
      <c r="B603" s="6" t="s">
        <v>60</v>
      </c>
      <c r="C603" s="25"/>
      <c r="D603" s="28"/>
      <c r="E603" s="26"/>
      <c r="F603" s="27"/>
      <c r="G603" s="193">
        <v>2.3294999999999999</v>
      </c>
      <c r="H603" s="102" t="s">
        <v>60</v>
      </c>
      <c r="I603" s="603" t="s">
        <v>156</v>
      </c>
      <c r="J603" s="604"/>
      <c r="K603" s="223" t="s">
        <v>156</v>
      </c>
      <c r="L603" s="620">
        <v>0.42003245582401727</v>
      </c>
    </row>
    <row r="604" spans="2:13" s="583" customFormat="1" ht="13.2" x14ac:dyDescent="0.3">
      <c r="B604" s="194" t="s">
        <v>38</v>
      </c>
      <c r="C604" s="195"/>
      <c r="D604" s="196"/>
      <c r="E604" s="621"/>
      <c r="F604" s="155"/>
      <c r="G604" s="622"/>
      <c r="H604" s="115"/>
      <c r="I604" s="202"/>
      <c r="J604" s="203"/>
      <c r="K604" s="178"/>
      <c r="L604" s="204"/>
    </row>
    <row r="605" spans="2:13" s="583" customFormat="1" ht="52.8" x14ac:dyDescent="0.3">
      <c r="B605" s="53" t="s">
        <v>75</v>
      </c>
      <c r="C605" s="195"/>
      <c r="D605" s="205" t="s">
        <v>0</v>
      </c>
      <c r="E605" s="206" t="s">
        <v>1</v>
      </c>
      <c r="F605" s="623" t="s">
        <v>61</v>
      </c>
      <c r="G605" s="624" t="s">
        <v>56</v>
      </c>
      <c r="H605" s="625" t="s">
        <v>158</v>
      </c>
      <c r="I605" s="626" t="s">
        <v>159</v>
      </c>
      <c r="J605" s="626" t="s">
        <v>160</v>
      </c>
      <c r="K605" s="627" t="s">
        <v>161</v>
      </c>
      <c r="L605" s="628" t="s">
        <v>162</v>
      </c>
    </row>
    <row r="606" spans="2:13" s="583" customFormat="1" ht="13.2" customHeight="1" x14ac:dyDescent="0.3">
      <c r="B606" s="146" t="s">
        <v>1722</v>
      </c>
      <c r="C606" s="29"/>
      <c r="D606" s="159" t="s">
        <v>2</v>
      </c>
      <c r="E606" s="153">
        <v>1</v>
      </c>
      <c r="F606" s="24">
        <v>2.2999999999999998</v>
      </c>
      <c r="G606" s="23">
        <v>2.2999999999999998</v>
      </c>
      <c r="H606" s="96">
        <v>0.41471330688784702</v>
      </c>
      <c r="I606" s="97"/>
      <c r="J606" s="137" t="s">
        <v>163</v>
      </c>
      <c r="K606" s="93">
        <v>1</v>
      </c>
      <c r="L606" s="98">
        <v>0.41471330688784702</v>
      </c>
      <c r="M606" s="62"/>
    </row>
    <row r="607" spans="2:13" s="583" customFormat="1" ht="22.8" customHeight="1" x14ac:dyDescent="0.3">
      <c r="B607" s="8" t="s">
        <v>1723</v>
      </c>
      <c r="C607" s="7"/>
      <c r="D607" s="159" t="s">
        <v>5</v>
      </c>
      <c r="E607" s="4">
        <v>2</v>
      </c>
      <c r="F607" s="5">
        <v>0.4</v>
      </c>
      <c r="G607" s="26">
        <v>0.8</v>
      </c>
      <c r="H607" s="89">
        <v>0.144248106743599</v>
      </c>
      <c r="I607" s="99"/>
      <c r="J607" s="61" t="s">
        <v>163</v>
      </c>
      <c r="K607" s="100">
        <v>1</v>
      </c>
      <c r="L607" s="101">
        <v>0.144248106743599</v>
      </c>
      <c r="M607" s="62"/>
    </row>
    <row r="608" spans="2:13" s="583" customFormat="1" ht="27.6" customHeight="1" x14ac:dyDescent="0.3">
      <c r="B608" s="8">
        <v>0</v>
      </c>
      <c r="C608" s="7"/>
      <c r="D608" s="159">
        <v>0</v>
      </c>
      <c r="E608" s="4"/>
      <c r="F608" s="5">
        <v>0</v>
      </c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2:13" s="583" customFormat="1" x14ac:dyDescent="0.3">
      <c r="B609" s="8">
        <v>0</v>
      </c>
      <c r="C609" s="7"/>
      <c r="D609" s="159">
        <v>0</v>
      </c>
      <c r="E609" s="4"/>
      <c r="F609" s="5">
        <v>0</v>
      </c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2:13" s="583" customFormat="1" x14ac:dyDescent="0.3">
      <c r="B610" s="8">
        <v>0</v>
      </c>
      <c r="C610" s="7"/>
      <c r="D610" s="159">
        <v>0</v>
      </c>
      <c r="E610" s="4"/>
      <c r="F610" s="5">
        <v>0</v>
      </c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2:13" s="583" customFormat="1" ht="33" customHeight="1" x14ac:dyDescent="0.3">
      <c r="B611" s="8">
        <v>0</v>
      </c>
      <c r="C611" s="7"/>
      <c r="D611" s="159">
        <v>0</v>
      </c>
      <c r="E611" s="4"/>
      <c r="F611" s="5">
        <v>0</v>
      </c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2:13" s="583" customFormat="1" x14ac:dyDescent="0.3">
      <c r="B612" s="8">
        <v>0</v>
      </c>
      <c r="C612" s="7"/>
      <c r="D612" s="159">
        <v>0</v>
      </c>
      <c r="E612" s="4"/>
      <c r="F612" s="5">
        <v>0</v>
      </c>
      <c r="G612" s="26">
        <v>0</v>
      </c>
      <c r="H612" s="89">
        <v>0</v>
      </c>
      <c r="I612" s="99"/>
      <c r="J612" s="61">
        <v>0</v>
      </c>
      <c r="K612" s="100">
        <v>0</v>
      </c>
      <c r="L612" s="101">
        <v>0</v>
      </c>
      <c r="M612" s="62"/>
    </row>
    <row r="613" spans="2:13" s="583" customFormat="1" x14ac:dyDescent="0.3">
      <c r="B613" s="8">
        <v>0</v>
      </c>
      <c r="C613" s="7"/>
      <c r="D613" s="159">
        <v>0</v>
      </c>
      <c r="E613" s="4"/>
      <c r="F613" s="5">
        <v>0</v>
      </c>
      <c r="G613" s="26">
        <v>0</v>
      </c>
      <c r="H613" s="89">
        <v>0</v>
      </c>
      <c r="I613" s="99"/>
      <c r="J613" s="61">
        <v>0</v>
      </c>
      <c r="K613" s="100">
        <v>0</v>
      </c>
      <c r="L613" s="101">
        <v>0</v>
      </c>
      <c r="M613" s="62"/>
    </row>
    <row r="614" spans="2:13" s="583" customFormat="1" x14ac:dyDescent="0.3">
      <c r="B614" s="8">
        <v>0</v>
      </c>
      <c r="C614" s="7"/>
      <c r="D614" s="159">
        <v>0</v>
      </c>
      <c r="E614" s="4"/>
      <c r="F614" s="5">
        <v>0</v>
      </c>
      <c r="G614" s="26">
        <v>0</v>
      </c>
      <c r="H614" s="89">
        <v>0</v>
      </c>
      <c r="I614" s="99"/>
      <c r="J614" s="61">
        <v>0</v>
      </c>
      <c r="K614" s="100">
        <v>0</v>
      </c>
      <c r="L614" s="101">
        <v>0</v>
      </c>
      <c r="M614" s="62"/>
    </row>
    <row r="615" spans="2:13" s="583" customFormat="1" x14ac:dyDescent="0.3">
      <c r="B615" s="8">
        <v>0</v>
      </c>
      <c r="C615" s="7"/>
      <c r="D615" s="159">
        <v>0</v>
      </c>
      <c r="E615" s="4"/>
      <c r="F615" s="5">
        <v>0</v>
      </c>
      <c r="G615" s="26">
        <v>0</v>
      </c>
      <c r="H615" s="89">
        <v>0</v>
      </c>
      <c r="I615" s="99"/>
      <c r="J615" s="61">
        <v>0</v>
      </c>
      <c r="K615" s="100">
        <v>0</v>
      </c>
      <c r="L615" s="101">
        <v>0</v>
      </c>
      <c r="M615" s="62"/>
    </row>
    <row r="616" spans="2:13" s="583" customFormat="1" x14ac:dyDescent="0.3">
      <c r="B616" s="8">
        <v>0</v>
      </c>
      <c r="C616" s="7"/>
      <c r="D616" s="159">
        <v>0</v>
      </c>
      <c r="E616" s="4"/>
      <c r="F616" s="5">
        <v>0</v>
      </c>
      <c r="G616" s="26">
        <v>0</v>
      </c>
      <c r="H616" s="89">
        <v>0</v>
      </c>
      <c r="I616" s="99"/>
      <c r="J616" s="61">
        <v>0</v>
      </c>
      <c r="K616" s="100">
        <v>0</v>
      </c>
      <c r="L616" s="101">
        <v>0</v>
      </c>
      <c r="M616" s="62"/>
    </row>
    <row r="617" spans="2:13" s="583" customFormat="1" x14ac:dyDescent="0.3">
      <c r="B617" s="8">
        <v>0</v>
      </c>
      <c r="C617" s="7"/>
      <c r="D617" s="159">
        <v>0</v>
      </c>
      <c r="E617" s="4"/>
      <c r="F617" s="5">
        <v>0</v>
      </c>
      <c r="G617" s="26">
        <v>0</v>
      </c>
      <c r="H617" s="89">
        <v>0</v>
      </c>
      <c r="I617" s="99"/>
      <c r="J617" s="61">
        <v>0</v>
      </c>
      <c r="K617" s="100">
        <v>0</v>
      </c>
      <c r="L617" s="101">
        <v>0</v>
      </c>
      <c r="M617" s="62"/>
    </row>
    <row r="618" spans="2:13" s="583" customFormat="1" x14ac:dyDescent="0.3">
      <c r="B618" s="8">
        <v>0</v>
      </c>
      <c r="C618" s="7"/>
      <c r="D618" s="159">
        <v>0</v>
      </c>
      <c r="E618" s="4"/>
      <c r="F618" s="5">
        <v>0</v>
      </c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2:13" s="583" customFormat="1" x14ac:dyDescent="0.3">
      <c r="B619" s="8">
        <v>0</v>
      </c>
      <c r="C619" s="7"/>
      <c r="D619" s="159">
        <v>0</v>
      </c>
      <c r="E619" s="4"/>
      <c r="F619" s="5">
        <v>0</v>
      </c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2:13" s="583" customFormat="1" x14ac:dyDescent="0.3">
      <c r="B620" s="8">
        <v>0</v>
      </c>
      <c r="C620" s="7"/>
      <c r="D620" s="159">
        <v>0</v>
      </c>
      <c r="E620" s="4"/>
      <c r="F620" s="5">
        <v>0</v>
      </c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</row>
    <row r="621" spans="2:13" s="583" customFormat="1" ht="13.2" x14ac:dyDescent="0.3">
      <c r="B621" s="58" t="s">
        <v>62</v>
      </c>
      <c r="C621" s="46"/>
      <c r="D621" s="37"/>
      <c r="E621" s="38"/>
      <c r="F621" s="39"/>
      <c r="G621" s="193">
        <v>3.0999999999999996</v>
      </c>
      <c r="H621" s="102" t="s">
        <v>62</v>
      </c>
      <c r="I621" s="603" t="s">
        <v>156</v>
      </c>
      <c r="J621" s="604"/>
      <c r="K621" s="223" t="s">
        <v>156</v>
      </c>
      <c r="L621" s="620">
        <v>0.55896141363144602</v>
      </c>
    </row>
    <row r="622" spans="2:13" s="583" customFormat="1" ht="13.2" x14ac:dyDescent="0.3">
      <c r="B622" s="194" t="s">
        <v>63</v>
      </c>
      <c r="C622" s="195"/>
      <c r="D622" s="196"/>
      <c r="E622" s="197"/>
      <c r="F622" s="155"/>
      <c r="G622" s="622"/>
      <c r="H622" s="115"/>
      <c r="I622" s="202"/>
      <c r="J622" s="203"/>
      <c r="K622" s="178"/>
      <c r="L622" s="204">
        <v>0</v>
      </c>
    </row>
    <row r="623" spans="2:13" s="583" customFormat="1" ht="52.8" x14ac:dyDescent="0.3">
      <c r="B623" s="53" t="s">
        <v>75</v>
      </c>
      <c r="C623" s="210"/>
      <c r="D623" s="211" t="s">
        <v>0</v>
      </c>
      <c r="E623" s="201" t="s">
        <v>1</v>
      </c>
      <c r="F623" s="156" t="s">
        <v>61</v>
      </c>
      <c r="G623" s="624" t="s">
        <v>56</v>
      </c>
      <c r="H623" s="625" t="s">
        <v>158</v>
      </c>
      <c r="I623" s="626" t="s">
        <v>159</v>
      </c>
      <c r="J623" s="626" t="s">
        <v>160</v>
      </c>
      <c r="K623" s="627" t="s">
        <v>161</v>
      </c>
      <c r="L623" s="628" t="s">
        <v>162</v>
      </c>
    </row>
    <row r="624" spans="2:13" s="583" customFormat="1" ht="13.2" x14ac:dyDescent="0.3">
      <c r="B624" s="6">
        <v>0</v>
      </c>
      <c r="C624" s="7"/>
      <c r="D624" s="3">
        <v>0</v>
      </c>
      <c r="E624" s="26"/>
      <c r="F624" s="5"/>
      <c r="G624" s="629">
        <v>0</v>
      </c>
      <c r="H624" s="617">
        <v>0</v>
      </c>
      <c r="I624" s="618" t="s">
        <v>1232</v>
      </c>
      <c r="J624" s="192">
        <v>0</v>
      </c>
      <c r="K624" s="172">
        <v>0</v>
      </c>
      <c r="L624" s="619">
        <v>0</v>
      </c>
    </row>
    <row r="625" spans="2:12" s="583" customFormat="1" ht="13.2" x14ac:dyDescent="0.3">
      <c r="B625" s="6">
        <v>0</v>
      </c>
      <c r="C625" s="7"/>
      <c r="D625" s="3">
        <v>0</v>
      </c>
      <c r="E625" s="26"/>
      <c r="F625" s="5"/>
      <c r="G625" s="598">
        <v>0</v>
      </c>
      <c r="H625" s="599">
        <v>0</v>
      </c>
      <c r="I625" s="600" t="s">
        <v>1226</v>
      </c>
      <c r="J625" s="61">
        <v>0</v>
      </c>
      <c r="K625" s="100">
        <v>0</v>
      </c>
      <c r="L625" s="601">
        <v>0</v>
      </c>
    </row>
    <row r="626" spans="2:12" s="583" customFormat="1" ht="13.2" x14ac:dyDescent="0.3">
      <c r="B626" s="6">
        <v>0</v>
      </c>
      <c r="C626" s="7"/>
      <c r="D626" s="3">
        <v>0</v>
      </c>
      <c r="E626" s="26"/>
      <c r="F626" s="5"/>
      <c r="G626" s="598">
        <v>0</v>
      </c>
      <c r="H626" s="599">
        <v>0</v>
      </c>
      <c r="I626" s="600" t="s">
        <v>1227</v>
      </c>
      <c r="J626" s="61">
        <v>0</v>
      </c>
      <c r="K626" s="100">
        <v>0</v>
      </c>
      <c r="L626" s="601">
        <v>0</v>
      </c>
    </row>
    <row r="627" spans="2:12" s="583" customFormat="1" ht="13.2" x14ac:dyDescent="0.3">
      <c r="B627" s="6">
        <v>0</v>
      </c>
      <c r="C627" s="7"/>
      <c r="D627" s="3">
        <v>0</v>
      </c>
      <c r="E627" s="26"/>
      <c r="F627" s="5"/>
      <c r="G627" s="598">
        <v>0</v>
      </c>
      <c r="H627" s="599">
        <v>0</v>
      </c>
      <c r="I627" s="600" t="s">
        <v>1228</v>
      </c>
      <c r="J627" s="61">
        <v>0</v>
      </c>
      <c r="K627" s="100">
        <v>0</v>
      </c>
      <c r="L627" s="601">
        <v>0</v>
      </c>
    </row>
    <row r="628" spans="2:12" s="583" customFormat="1" ht="13.2" x14ac:dyDescent="0.3">
      <c r="B628" s="6">
        <v>0</v>
      </c>
      <c r="C628" s="7"/>
      <c r="D628" s="3">
        <v>0</v>
      </c>
      <c r="E628" s="26"/>
      <c r="F628" s="5"/>
      <c r="G628" s="598">
        <v>0</v>
      </c>
      <c r="H628" s="599">
        <v>0</v>
      </c>
      <c r="I628" s="600" t="s">
        <v>1229</v>
      </c>
      <c r="J628" s="61">
        <v>0</v>
      </c>
      <c r="K628" s="100">
        <v>0</v>
      </c>
      <c r="L628" s="601">
        <v>0</v>
      </c>
    </row>
    <row r="629" spans="2:12" s="583" customFormat="1" ht="13.8" thickBot="1" x14ac:dyDescent="0.35">
      <c r="B629" s="59" t="s">
        <v>64</v>
      </c>
      <c r="C629" s="42"/>
      <c r="D629" s="43"/>
      <c r="E629" s="44"/>
      <c r="F629" s="45"/>
      <c r="G629" s="191">
        <v>0</v>
      </c>
      <c r="H629" s="102" t="s">
        <v>64</v>
      </c>
      <c r="I629" s="603" t="s">
        <v>156</v>
      </c>
      <c r="J629" s="604"/>
      <c r="K629" s="223" t="s">
        <v>156</v>
      </c>
      <c r="L629" s="620">
        <v>0</v>
      </c>
    </row>
    <row r="630" spans="2:12" s="583" customFormat="1" ht="13.2" x14ac:dyDescent="0.3">
      <c r="B630" s="64"/>
      <c r="C630" s="68"/>
      <c r="D630" s="69" t="s">
        <v>65</v>
      </c>
      <c r="E630" s="70"/>
      <c r="F630" s="71"/>
      <c r="G630" s="88">
        <v>5.5460000000000003</v>
      </c>
      <c r="H630" s="631"/>
      <c r="I630" s="632"/>
      <c r="J630" s="633"/>
      <c r="K630" s="632"/>
      <c r="L630" s="634"/>
    </row>
    <row r="631" spans="2:12" s="583" customFormat="1" ht="13.2" x14ac:dyDescent="0.3">
      <c r="B631" s="63"/>
      <c r="C631" s="68"/>
      <c r="D631" s="72" t="s">
        <v>7</v>
      </c>
      <c r="E631" s="215"/>
      <c r="F631" s="181">
        <v>0.1</v>
      </c>
      <c r="G631" s="635">
        <v>0.55500000000000005</v>
      </c>
      <c r="H631" s="636"/>
      <c r="I631" s="637"/>
      <c r="J631" s="638"/>
      <c r="K631" s="639"/>
      <c r="L631" s="640"/>
    </row>
    <row r="632" spans="2:12" s="583" customFormat="1" ht="13.2" x14ac:dyDescent="0.3">
      <c r="B632" s="63"/>
      <c r="C632" s="68"/>
      <c r="D632" s="72" t="s">
        <v>8</v>
      </c>
      <c r="E632" s="215"/>
      <c r="F632" s="181">
        <v>0.1</v>
      </c>
      <c r="G632" s="635">
        <v>0.55500000000000005</v>
      </c>
      <c r="H632" s="636"/>
      <c r="I632" s="637"/>
      <c r="J632" s="638"/>
      <c r="K632" s="639"/>
      <c r="L632" s="640"/>
    </row>
    <row r="633" spans="2:12" s="583" customFormat="1" ht="13.2" x14ac:dyDescent="0.3">
      <c r="C633" s="68"/>
      <c r="D633" s="75" t="s">
        <v>67</v>
      </c>
      <c r="E633" s="76"/>
      <c r="F633" s="71"/>
      <c r="G633" s="641">
        <v>6.6559999999999997</v>
      </c>
      <c r="H633" s="636"/>
      <c r="I633" s="637"/>
      <c r="J633" s="638"/>
      <c r="K633" s="639"/>
      <c r="L633" s="640"/>
    </row>
    <row r="634" spans="2:12" s="583" customFormat="1" ht="13.8" thickBot="1" x14ac:dyDescent="0.35">
      <c r="B634" s="63" t="s">
        <v>66</v>
      </c>
      <c r="C634" s="68"/>
      <c r="D634" s="77" t="s">
        <v>68</v>
      </c>
      <c r="E634" s="78"/>
      <c r="F634" s="79"/>
      <c r="G634" s="642">
        <v>6.66</v>
      </c>
      <c r="H634" s="643">
        <v>0.99990984493328516</v>
      </c>
      <c r="I634" s="644"/>
      <c r="J634" s="645"/>
      <c r="K634" s="646"/>
      <c r="L634" s="647">
        <v>0.98736025964659202</v>
      </c>
    </row>
    <row r="635" spans="2:12" s="583" customFormat="1" ht="13.2" x14ac:dyDescent="0.3">
      <c r="B635" s="63"/>
      <c r="C635" s="68"/>
      <c r="D635" s="648"/>
      <c r="E635" s="67"/>
      <c r="F635" s="65"/>
      <c r="G635" s="67"/>
      <c r="H635" s="649"/>
      <c r="I635" s="650"/>
      <c r="J635" s="651"/>
      <c r="K635" s="652"/>
      <c r="L635" s="649"/>
    </row>
    <row r="636" spans="2:12" s="583" customFormat="1" ht="13.2" x14ac:dyDescent="0.3">
      <c r="B636" s="63"/>
      <c r="C636" s="68"/>
      <c r="D636" s="648"/>
      <c r="E636" s="67"/>
      <c r="F636" s="65"/>
      <c r="G636" s="67"/>
      <c r="H636" s="649"/>
      <c r="I636" s="650"/>
      <c r="J636" s="651"/>
      <c r="K636" s="652"/>
      <c r="L636" s="649"/>
    </row>
    <row r="637" spans="2:12" s="583" customFormat="1" ht="13.2" x14ac:dyDescent="0.3">
      <c r="B637" s="63"/>
      <c r="C637" s="68"/>
      <c r="D637" s="648"/>
      <c r="E637" s="67"/>
      <c r="F637" s="65"/>
      <c r="G637" s="67"/>
      <c r="H637" s="649"/>
      <c r="I637" s="650"/>
      <c r="J637" s="651"/>
      <c r="K637" s="652"/>
      <c r="L637" s="649"/>
    </row>
    <row r="638" spans="2:12" s="583" customFormat="1" ht="81.599999999999994" customHeight="1" x14ac:dyDescent="0.3">
      <c r="B638" s="710" t="s">
        <v>1809</v>
      </c>
      <c r="C638" s="710"/>
      <c r="D638" s="710"/>
      <c r="E638" s="710"/>
      <c r="F638" s="710"/>
      <c r="G638" s="710"/>
      <c r="H638" s="710"/>
      <c r="I638" s="710"/>
      <c r="J638" s="710"/>
      <c r="K638" s="710"/>
      <c r="L638" s="710"/>
    </row>
    <row r="639" spans="2:12" s="583" customFormat="1" ht="13.2" x14ac:dyDescent="0.3">
      <c r="B639" s="185"/>
      <c r="C639" s="537"/>
      <c r="D639" s="538"/>
      <c r="E639" s="585"/>
      <c r="F639" s="585"/>
      <c r="G639" s="585"/>
      <c r="J639" s="584"/>
    </row>
    <row r="640" spans="2:12" s="583" customFormat="1" ht="13.2" x14ac:dyDescent="0.3">
      <c r="B640" s="586" t="s">
        <v>1222</v>
      </c>
      <c r="C640" s="62" t="s">
        <v>1223</v>
      </c>
      <c r="D640" s="62"/>
      <c r="E640" s="62"/>
      <c r="F640" s="587"/>
      <c r="G640" s="588"/>
      <c r="J640" s="584"/>
    </row>
    <row r="641" spans="2:13" s="583" customFormat="1" ht="13.2" x14ac:dyDescent="0.3">
      <c r="B641" s="63" t="s">
        <v>1224</v>
      </c>
      <c r="C641" s="182" t="s">
        <v>1686</v>
      </c>
      <c r="D641" s="589"/>
      <c r="E641" s="590"/>
      <c r="F641" s="587"/>
      <c r="G641" s="588"/>
      <c r="J641" s="584"/>
    </row>
    <row r="642" spans="2:13" s="583" customFormat="1" ht="13.2" x14ac:dyDescent="0.3">
      <c r="B642" s="63"/>
      <c r="C642" s="9"/>
      <c r="D642" s="10"/>
      <c r="E642" s="11"/>
      <c r="F642" s="12"/>
      <c r="G642" s="13"/>
      <c r="J642" s="584"/>
    </row>
    <row r="643" spans="2:13" s="583" customFormat="1" ht="34.5" customHeight="1" x14ac:dyDescent="0.3">
      <c r="B643" s="48" t="s">
        <v>1687</v>
      </c>
      <c r="C643" s="9"/>
      <c r="D643" s="10"/>
      <c r="E643" s="11"/>
      <c r="F643" s="11"/>
      <c r="G643" s="11"/>
      <c r="J643" s="584"/>
    </row>
    <row r="644" spans="2:13" s="583" customFormat="1" ht="13.2" x14ac:dyDescent="0.3">
      <c r="B644" s="64" t="s">
        <v>49</v>
      </c>
      <c r="C644" s="62" t="s">
        <v>667</v>
      </c>
      <c r="D644" s="62"/>
      <c r="E644" s="62"/>
      <c r="F644" s="65" t="s">
        <v>50</v>
      </c>
      <c r="G644" s="66" t="s">
        <v>2</v>
      </c>
      <c r="J644" s="584"/>
    </row>
    <row r="645" spans="2:13" s="583" customFormat="1" ht="13.8" thickBot="1" x14ac:dyDescent="0.35">
      <c r="B645" s="64" t="s">
        <v>51</v>
      </c>
      <c r="C645" s="727" t="s">
        <v>1724</v>
      </c>
      <c r="D645" s="727"/>
      <c r="E645" s="727"/>
      <c r="F645" s="727"/>
      <c r="G645" s="727"/>
      <c r="H645" s="727"/>
      <c r="I645" s="727"/>
      <c r="J645" s="727"/>
    </row>
    <row r="646" spans="2:13" s="583" customFormat="1" ht="13.8" thickTop="1" x14ac:dyDescent="0.3">
      <c r="B646" s="49" t="s">
        <v>52</v>
      </c>
      <c r="C646" s="14"/>
      <c r="D646" s="15"/>
      <c r="E646" s="16"/>
      <c r="F646" s="17"/>
      <c r="G646" s="591"/>
      <c r="H646" s="728" t="s">
        <v>164</v>
      </c>
      <c r="I646" s="729"/>
      <c r="J646" s="729"/>
      <c r="K646" s="729"/>
      <c r="L646" s="730"/>
    </row>
    <row r="647" spans="2:13" s="583" customFormat="1" ht="52.8" x14ac:dyDescent="0.3">
      <c r="B647" s="53" t="s">
        <v>75</v>
      </c>
      <c r="C647" s="592" t="s">
        <v>1</v>
      </c>
      <c r="D647" s="211" t="s">
        <v>54</v>
      </c>
      <c r="E647" s="201" t="s">
        <v>23</v>
      </c>
      <c r="F647" s="201" t="s">
        <v>55</v>
      </c>
      <c r="G647" s="593" t="s">
        <v>56</v>
      </c>
      <c r="H647" s="594" t="s">
        <v>158</v>
      </c>
      <c r="I647" s="595" t="s">
        <v>159</v>
      </c>
      <c r="J647" s="595" t="s">
        <v>160</v>
      </c>
      <c r="K647" s="595" t="s">
        <v>161</v>
      </c>
      <c r="L647" s="596" t="s">
        <v>162</v>
      </c>
    </row>
    <row r="648" spans="2:13" s="583" customFormat="1" x14ac:dyDescent="0.3">
      <c r="B648" s="189">
        <v>0</v>
      </c>
      <c r="C648" s="187"/>
      <c r="D648" s="190">
        <v>0</v>
      </c>
      <c r="E648" s="191">
        <v>0</v>
      </c>
      <c r="F648" s="154"/>
      <c r="G648" s="191">
        <v>0</v>
      </c>
      <c r="H648" s="170">
        <v>0</v>
      </c>
      <c r="I648" s="171"/>
      <c r="J648" s="192">
        <v>0</v>
      </c>
      <c r="K648" s="172">
        <v>0</v>
      </c>
      <c r="L648" s="173">
        <v>0</v>
      </c>
      <c r="M648" s="62"/>
    </row>
    <row r="649" spans="2:13" s="583" customFormat="1" x14ac:dyDescent="0.3">
      <c r="B649" s="6">
        <v>0</v>
      </c>
      <c r="C649" s="25"/>
      <c r="D649" s="3">
        <v>0</v>
      </c>
      <c r="E649" s="26">
        <v>0</v>
      </c>
      <c r="F649" s="5"/>
      <c r="G649" s="26">
        <v>0</v>
      </c>
      <c r="H649" s="89">
        <v>0</v>
      </c>
      <c r="I649" s="99"/>
      <c r="J649" s="61">
        <v>0</v>
      </c>
      <c r="K649" s="100">
        <v>0</v>
      </c>
      <c r="L649" s="101">
        <v>0</v>
      </c>
      <c r="M649" s="62"/>
    </row>
    <row r="650" spans="2:13" s="583" customFormat="1" x14ac:dyDescent="0.3">
      <c r="B650" s="6">
        <v>0</v>
      </c>
      <c r="C650" s="25"/>
      <c r="D650" s="3">
        <v>0</v>
      </c>
      <c r="E650" s="26">
        <v>0</v>
      </c>
      <c r="F650" s="5"/>
      <c r="G650" s="26">
        <v>0</v>
      </c>
      <c r="H650" s="89">
        <v>0</v>
      </c>
      <c r="I650" s="99"/>
      <c r="J650" s="61">
        <v>0</v>
      </c>
      <c r="K650" s="100">
        <v>0</v>
      </c>
      <c r="L650" s="101">
        <v>0</v>
      </c>
      <c r="M650" s="62"/>
    </row>
    <row r="651" spans="2:13" s="583" customFormat="1" ht="13.2" x14ac:dyDescent="0.3">
      <c r="B651" s="6">
        <v>0</v>
      </c>
      <c r="C651" s="25"/>
      <c r="D651" s="3">
        <v>0</v>
      </c>
      <c r="E651" s="26">
        <v>0</v>
      </c>
      <c r="F651" s="27"/>
      <c r="G651" s="598">
        <v>0</v>
      </c>
      <c r="H651" s="599">
        <v>0</v>
      </c>
      <c r="I651" s="600" t="s">
        <v>1229</v>
      </c>
      <c r="J651" s="61">
        <v>0</v>
      </c>
      <c r="K651" s="100">
        <v>0</v>
      </c>
      <c r="L651" s="601">
        <v>0</v>
      </c>
    </row>
    <row r="652" spans="2:13" s="583" customFormat="1" ht="13.2" x14ac:dyDescent="0.3">
      <c r="B652" s="6">
        <v>0</v>
      </c>
      <c r="C652" s="25"/>
      <c r="D652" s="3">
        <v>0</v>
      </c>
      <c r="E652" s="26">
        <v>0</v>
      </c>
      <c r="F652" s="27"/>
      <c r="G652" s="598">
        <v>0</v>
      </c>
      <c r="H652" s="599">
        <v>0</v>
      </c>
      <c r="I652" s="600" t="s">
        <v>1230</v>
      </c>
      <c r="J652" s="61">
        <v>0</v>
      </c>
      <c r="K652" s="100">
        <v>0</v>
      </c>
      <c r="L652" s="601">
        <v>0</v>
      </c>
    </row>
    <row r="653" spans="2:13" s="583" customFormat="1" x14ac:dyDescent="0.3">
      <c r="B653" s="6" t="s">
        <v>73</v>
      </c>
      <c r="C653" s="25"/>
      <c r="D653" s="3">
        <v>0</v>
      </c>
      <c r="E653" s="26">
        <v>0</v>
      </c>
      <c r="F653" s="27"/>
      <c r="G653" s="598">
        <v>0.11600000000000001</v>
      </c>
      <c r="H653" s="599">
        <v>1.7720745493431105E-2</v>
      </c>
      <c r="I653" s="600" t="s">
        <v>1231</v>
      </c>
      <c r="J653" s="61" t="s">
        <v>165</v>
      </c>
      <c r="K653" s="100">
        <v>0.4</v>
      </c>
      <c r="L653" s="101">
        <v>7.088298197372442E-3</v>
      </c>
      <c r="M653" s="62"/>
    </row>
    <row r="654" spans="2:13" s="583" customFormat="1" ht="13.2" x14ac:dyDescent="0.3">
      <c r="B654" s="6" t="s">
        <v>57</v>
      </c>
      <c r="C654" s="25"/>
      <c r="D654" s="28"/>
      <c r="E654" s="26"/>
      <c r="F654" s="27"/>
      <c r="G654" s="602">
        <v>0.11600000000000001</v>
      </c>
      <c r="H654" s="102" t="s">
        <v>57</v>
      </c>
      <c r="I654" s="603" t="s">
        <v>156</v>
      </c>
      <c r="J654" s="604"/>
      <c r="K654" s="223" t="s">
        <v>156</v>
      </c>
      <c r="L654" s="605">
        <v>7.088298197372442E-3</v>
      </c>
    </row>
    <row r="655" spans="2:13" s="583" customFormat="1" ht="13.2" x14ac:dyDescent="0.3">
      <c r="B655" s="194" t="s">
        <v>22</v>
      </c>
      <c r="C655" s="195"/>
      <c r="D655" s="196"/>
      <c r="E655" s="197"/>
      <c r="F655" s="155"/>
      <c r="G655" s="606"/>
      <c r="H655" s="607"/>
      <c r="I655" s="608"/>
      <c r="J655" s="609"/>
      <c r="K655" s="610"/>
      <c r="L655" s="611"/>
    </row>
    <row r="656" spans="2:13" s="583" customFormat="1" ht="52.8" x14ac:dyDescent="0.3">
      <c r="B656" s="198" t="s">
        <v>1689</v>
      </c>
      <c r="C656" s="199" t="s">
        <v>1</v>
      </c>
      <c r="D656" s="612" t="s">
        <v>59</v>
      </c>
      <c r="E656" s="613" t="s">
        <v>23</v>
      </c>
      <c r="F656" s="156" t="s">
        <v>55</v>
      </c>
      <c r="G656" s="614" t="s">
        <v>56</v>
      </c>
      <c r="H656" s="594" t="s">
        <v>158</v>
      </c>
      <c r="I656" s="595" t="s">
        <v>159</v>
      </c>
      <c r="J656" s="595" t="s">
        <v>160</v>
      </c>
      <c r="K656" s="615" t="s">
        <v>161</v>
      </c>
      <c r="L656" s="596" t="s">
        <v>162</v>
      </c>
    </row>
    <row r="657" spans="2:13" s="583" customFormat="1" x14ac:dyDescent="0.3">
      <c r="B657" s="8" t="s">
        <v>152</v>
      </c>
      <c r="C657" s="616">
        <v>1</v>
      </c>
      <c r="D657" s="3">
        <v>4.55</v>
      </c>
      <c r="E657" s="26">
        <v>4.55</v>
      </c>
      <c r="F657" s="3">
        <v>0.1</v>
      </c>
      <c r="G657" s="598">
        <v>0.45500000000000002</v>
      </c>
      <c r="H657" s="617">
        <v>6.9508096547509932E-2</v>
      </c>
      <c r="I657" s="618" t="s">
        <v>1232</v>
      </c>
      <c r="J657" s="137" t="s">
        <v>163</v>
      </c>
      <c r="K657" s="93">
        <v>1</v>
      </c>
      <c r="L657" s="98">
        <v>6.9508096547509932E-2</v>
      </c>
    </row>
    <row r="658" spans="2:13" s="583" customFormat="1" x14ac:dyDescent="0.3">
      <c r="B658" s="8" t="s">
        <v>1058</v>
      </c>
      <c r="C658" s="616">
        <v>1</v>
      </c>
      <c r="D658" s="3">
        <v>4.0999999999999996</v>
      </c>
      <c r="E658" s="26">
        <v>4.0999999999999996</v>
      </c>
      <c r="F658" s="3">
        <v>0.23</v>
      </c>
      <c r="G658" s="598">
        <v>0.94299999999999995</v>
      </c>
      <c r="H658" s="599">
        <v>0.14405743965780629</v>
      </c>
      <c r="I658" s="600" t="s">
        <v>1232</v>
      </c>
      <c r="J658" s="61" t="s">
        <v>163</v>
      </c>
      <c r="K658" s="100">
        <v>1</v>
      </c>
      <c r="L658" s="101">
        <v>0.14405743965780629</v>
      </c>
    </row>
    <row r="659" spans="2:13" s="583" customFormat="1" x14ac:dyDescent="0.3">
      <c r="B659" s="8" t="s">
        <v>24</v>
      </c>
      <c r="C659" s="616">
        <v>1</v>
      </c>
      <c r="D659" s="3">
        <v>4.05</v>
      </c>
      <c r="E659" s="26">
        <v>4.05</v>
      </c>
      <c r="F659" s="3">
        <v>0.23</v>
      </c>
      <c r="G659" s="598">
        <v>0.93149999999999999</v>
      </c>
      <c r="H659" s="599">
        <v>0.14230064161319889</v>
      </c>
      <c r="I659" s="600" t="s">
        <v>1226</v>
      </c>
      <c r="J659" s="61" t="s">
        <v>163</v>
      </c>
      <c r="K659" s="100">
        <v>1</v>
      </c>
      <c r="L659" s="101">
        <v>0.14230064161319889</v>
      </c>
    </row>
    <row r="660" spans="2:13" s="583" customFormat="1" ht="13.2" x14ac:dyDescent="0.3">
      <c r="B660" s="6"/>
      <c r="C660" s="25"/>
      <c r="D660" s="3">
        <v>0</v>
      </c>
      <c r="E660" s="26"/>
      <c r="F660" s="3">
        <v>0</v>
      </c>
      <c r="G660" s="598"/>
      <c r="H660" s="599">
        <v>0</v>
      </c>
      <c r="I660" s="600"/>
      <c r="J660" s="61"/>
      <c r="K660" s="100"/>
      <c r="L660" s="601">
        <v>0</v>
      </c>
    </row>
    <row r="661" spans="2:13" s="583" customFormat="1" ht="13.2" x14ac:dyDescent="0.3">
      <c r="B661" s="6"/>
      <c r="C661" s="25"/>
      <c r="D661" s="3"/>
      <c r="E661" s="26"/>
      <c r="F661" s="26"/>
      <c r="G661" s="598"/>
      <c r="H661" s="599">
        <v>0</v>
      </c>
      <c r="I661" s="600"/>
      <c r="J661" s="61">
        <v>0</v>
      </c>
      <c r="K661" s="100">
        <v>0</v>
      </c>
      <c r="L661" s="601">
        <v>0</v>
      </c>
    </row>
    <row r="662" spans="2:13" s="583" customFormat="1" ht="13.2" x14ac:dyDescent="0.3">
      <c r="B662" s="6">
        <v>0</v>
      </c>
      <c r="C662" s="25"/>
      <c r="D662" s="3">
        <v>0</v>
      </c>
      <c r="E662" s="26">
        <v>0</v>
      </c>
      <c r="F662" s="26"/>
      <c r="G662" s="598">
        <v>0</v>
      </c>
      <c r="H662" s="599">
        <v>0</v>
      </c>
      <c r="I662" s="600"/>
      <c r="J662" s="61">
        <v>0</v>
      </c>
      <c r="K662" s="100">
        <v>0</v>
      </c>
      <c r="L662" s="601">
        <v>0</v>
      </c>
    </row>
    <row r="663" spans="2:13" s="583" customFormat="1" ht="13.2" x14ac:dyDescent="0.3">
      <c r="B663" s="6">
        <v>0</v>
      </c>
      <c r="C663" s="25"/>
      <c r="D663" s="3">
        <v>0</v>
      </c>
      <c r="E663" s="26">
        <v>0</v>
      </c>
      <c r="F663" s="27"/>
      <c r="G663" s="598">
        <v>0</v>
      </c>
      <c r="H663" s="599">
        <v>0</v>
      </c>
      <c r="I663" s="600"/>
      <c r="J663" s="61">
        <v>0</v>
      </c>
      <c r="K663" s="100">
        <v>0</v>
      </c>
      <c r="L663" s="601">
        <v>0</v>
      </c>
    </row>
    <row r="664" spans="2:13" s="583" customFormat="1" ht="13.2" x14ac:dyDescent="0.3">
      <c r="B664" s="6">
        <v>0</v>
      </c>
      <c r="C664" s="25"/>
      <c r="D664" s="3">
        <v>0</v>
      </c>
      <c r="E664" s="26">
        <v>0</v>
      </c>
      <c r="F664" s="27"/>
      <c r="G664" s="598">
        <v>0</v>
      </c>
      <c r="H664" s="599">
        <v>0</v>
      </c>
      <c r="I664" s="600"/>
      <c r="J664" s="61">
        <v>0</v>
      </c>
      <c r="K664" s="100">
        <v>0</v>
      </c>
      <c r="L664" s="601">
        <v>0</v>
      </c>
    </row>
    <row r="665" spans="2:13" s="583" customFormat="1" ht="13.2" x14ac:dyDescent="0.3">
      <c r="B665" s="6">
        <v>0</v>
      </c>
      <c r="C665" s="25"/>
      <c r="D665" s="3">
        <v>0</v>
      </c>
      <c r="E665" s="26">
        <v>0</v>
      </c>
      <c r="F665" s="27"/>
      <c r="G665" s="598">
        <v>0</v>
      </c>
      <c r="H665" s="599">
        <v>0</v>
      </c>
      <c r="I665" s="600"/>
      <c r="J665" s="61">
        <v>0</v>
      </c>
      <c r="K665" s="100">
        <v>0</v>
      </c>
      <c r="L665" s="601">
        <v>0</v>
      </c>
    </row>
    <row r="666" spans="2:13" s="583" customFormat="1" ht="13.2" x14ac:dyDescent="0.3">
      <c r="B666" s="6" t="s">
        <v>60</v>
      </c>
      <c r="C666" s="25"/>
      <c r="D666" s="28"/>
      <c r="E666" s="26"/>
      <c r="F666" s="27"/>
      <c r="G666" s="193">
        <v>2.3294999999999999</v>
      </c>
      <c r="H666" s="102" t="s">
        <v>60</v>
      </c>
      <c r="I666" s="603" t="s">
        <v>156</v>
      </c>
      <c r="J666" s="604"/>
      <c r="K666" s="223" t="s">
        <v>156</v>
      </c>
      <c r="L666" s="620">
        <v>0.35586617781851509</v>
      </c>
    </row>
    <row r="667" spans="2:13" s="583" customFormat="1" ht="13.2" x14ac:dyDescent="0.3">
      <c r="B667" s="194" t="s">
        <v>38</v>
      </c>
      <c r="C667" s="195"/>
      <c r="D667" s="196"/>
      <c r="E667" s="621"/>
      <c r="F667" s="155"/>
      <c r="G667" s="622"/>
      <c r="H667" s="115"/>
      <c r="I667" s="202"/>
      <c r="J667" s="203"/>
      <c r="K667" s="178"/>
      <c r="L667" s="204"/>
    </row>
    <row r="668" spans="2:13" s="583" customFormat="1" ht="52.8" x14ac:dyDescent="0.3">
      <c r="B668" s="53" t="s">
        <v>75</v>
      </c>
      <c r="C668" s="195"/>
      <c r="D668" s="205" t="s">
        <v>0</v>
      </c>
      <c r="E668" s="206" t="s">
        <v>1</v>
      </c>
      <c r="F668" s="623" t="s">
        <v>61</v>
      </c>
      <c r="G668" s="624" t="s">
        <v>56</v>
      </c>
      <c r="H668" s="625" t="s">
        <v>158</v>
      </c>
      <c r="I668" s="626" t="s">
        <v>159</v>
      </c>
      <c r="J668" s="626" t="s">
        <v>160</v>
      </c>
      <c r="K668" s="627" t="s">
        <v>161</v>
      </c>
      <c r="L668" s="628" t="s">
        <v>162</v>
      </c>
    </row>
    <row r="669" spans="2:13" s="583" customFormat="1" ht="13.2" customHeight="1" x14ac:dyDescent="0.3">
      <c r="B669" s="146" t="s">
        <v>1725</v>
      </c>
      <c r="C669" s="29"/>
      <c r="D669" s="159" t="s">
        <v>2</v>
      </c>
      <c r="E669" s="153">
        <v>1</v>
      </c>
      <c r="F669" s="24">
        <v>2.8</v>
      </c>
      <c r="G669" s="23">
        <v>2.8</v>
      </c>
      <c r="H669" s="96">
        <v>0.42774213260006105</v>
      </c>
      <c r="I669" s="97"/>
      <c r="J669" s="137" t="s">
        <v>163</v>
      </c>
      <c r="K669" s="93">
        <v>1</v>
      </c>
      <c r="L669" s="98">
        <v>0.42774213260006105</v>
      </c>
      <c r="M669" s="62"/>
    </row>
    <row r="670" spans="2:13" s="583" customFormat="1" ht="22.8" customHeight="1" x14ac:dyDescent="0.3">
      <c r="B670" s="8" t="s">
        <v>1726</v>
      </c>
      <c r="C670" s="7"/>
      <c r="D670" s="159" t="s">
        <v>5</v>
      </c>
      <c r="E670" s="4">
        <v>2</v>
      </c>
      <c r="F670" s="5">
        <v>0.65</v>
      </c>
      <c r="G670" s="26">
        <v>1.3</v>
      </c>
      <c r="H670" s="89">
        <v>0.19859456156431407</v>
      </c>
      <c r="I670" s="99"/>
      <c r="J670" s="61" t="s">
        <v>163</v>
      </c>
      <c r="K670" s="100">
        <v>1</v>
      </c>
      <c r="L670" s="101">
        <v>0.19859456156431407</v>
      </c>
      <c r="M670" s="62"/>
    </row>
    <row r="671" spans="2:13" s="583" customFormat="1" ht="27.6" customHeight="1" x14ac:dyDescent="0.3">
      <c r="B671" s="8">
        <v>0</v>
      </c>
      <c r="C671" s="7"/>
      <c r="D671" s="159">
        <v>0</v>
      </c>
      <c r="E671" s="4"/>
      <c r="F671" s="5">
        <v>0</v>
      </c>
      <c r="G671" s="26">
        <v>0</v>
      </c>
      <c r="H671" s="89">
        <v>0</v>
      </c>
      <c r="I671" s="99"/>
      <c r="J671" s="61">
        <v>0</v>
      </c>
      <c r="K671" s="100">
        <v>0</v>
      </c>
      <c r="L671" s="101">
        <v>0</v>
      </c>
      <c r="M671" s="62"/>
    </row>
    <row r="672" spans="2:13" s="583" customFormat="1" x14ac:dyDescent="0.3">
      <c r="B672" s="8">
        <v>0</v>
      </c>
      <c r="C672" s="7"/>
      <c r="D672" s="159">
        <v>0</v>
      </c>
      <c r="E672" s="4"/>
      <c r="F672" s="5">
        <v>0</v>
      </c>
      <c r="G672" s="26">
        <v>0</v>
      </c>
      <c r="H672" s="89">
        <v>0</v>
      </c>
      <c r="I672" s="99"/>
      <c r="J672" s="61">
        <v>0</v>
      </c>
      <c r="K672" s="100">
        <v>0</v>
      </c>
      <c r="L672" s="101">
        <v>0</v>
      </c>
      <c r="M672" s="62"/>
    </row>
    <row r="673" spans="2:13" s="583" customFormat="1" x14ac:dyDescent="0.3">
      <c r="B673" s="8">
        <v>0</v>
      </c>
      <c r="C673" s="7"/>
      <c r="D673" s="159">
        <v>0</v>
      </c>
      <c r="E673" s="4"/>
      <c r="F673" s="5">
        <v>0</v>
      </c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2:13" s="583" customFormat="1" ht="33" customHeight="1" x14ac:dyDescent="0.3">
      <c r="B674" s="8">
        <v>0</v>
      </c>
      <c r="C674" s="7"/>
      <c r="D674" s="159">
        <v>0</v>
      </c>
      <c r="E674" s="4"/>
      <c r="F674" s="5">
        <v>0</v>
      </c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2:13" s="583" customFormat="1" x14ac:dyDescent="0.3">
      <c r="B675" s="8">
        <v>0</v>
      </c>
      <c r="C675" s="7"/>
      <c r="D675" s="159">
        <v>0</v>
      </c>
      <c r="E675" s="4"/>
      <c r="F675" s="5">
        <v>0</v>
      </c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2:13" s="583" customFormat="1" x14ac:dyDescent="0.3">
      <c r="B676" s="8">
        <v>0</v>
      </c>
      <c r="C676" s="7"/>
      <c r="D676" s="159">
        <v>0</v>
      </c>
      <c r="E676" s="4"/>
      <c r="F676" s="5">
        <v>0</v>
      </c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2:13" s="583" customFormat="1" x14ac:dyDescent="0.3">
      <c r="B677" s="8">
        <v>0</v>
      </c>
      <c r="C677" s="7"/>
      <c r="D677" s="159">
        <v>0</v>
      </c>
      <c r="E677" s="4"/>
      <c r="F677" s="5">
        <v>0</v>
      </c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2:13" s="583" customFormat="1" x14ac:dyDescent="0.3">
      <c r="B678" s="8">
        <v>0</v>
      </c>
      <c r="C678" s="7"/>
      <c r="D678" s="159">
        <v>0</v>
      </c>
      <c r="E678" s="4"/>
      <c r="F678" s="5">
        <v>0</v>
      </c>
      <c r="G678" s="26">
        <v>0</v>
      </c>
      <c r="H678" s="89">
        <v>0</v>
      </c>
      <c r="I678" s="99"/>
      <c r="J678" s="61">
        <v>0</v>
      </c>
      <c r="K678" s="100">
        <v>0</v>
      </c>
      <c r="L678" s="101">
        <v>0</v>
      </c>
      <c r="M678" s="62"/>
    </row>
    <row r="679" spans="2:13" s="583" customFormat="1" x14ac:dyDescent="0.3">
      <c r="B679" s="8">
        <v>0</v>
      </c>
      <c r="C679" s="7"/>
      <c r="D679" s="159">
        <v>0</v>
      </c>
      <c r="E679" s="4"/>
      <c r="F679" s="5">
        <v>0</v>
      </c>
      <c r="G679" s="26">
        <v>0</v>
      </c>
      <c r="H679" s="89">
        <v>0</v>
      </c>
      <c r="I679" s="99"/>
      <c r="J679" s="61">
        <v>0</v>
      </c>
      <c r="K679" s="100">
        <v>0</v>
      </c>
      <c r="L679" s="101">
        <v>0</v>
      </c>
      <c r="M679" s="62"/>
    </row>
    <row r="680" spans="2:13" s="583" customFormat="1" x14ac:dyDescent="0.3">
      <c r="B680" s="8">
        <v>0</v>
      </c>
      <c r="C680" s="7"/>
      <c r="D680" s="159">
        <v>0</v>
      </c>
      <c r="E680" s="4"/>
      <c r="F680" s="5">
        <v>0</v>
      </c>
      <c r="G680" s="26">
        <v>0</v>
      </c>
      <c r="H680" s="89">
        <v>0</v>
      </c>
      <c r="I680" s="99"/>
      <c r="J680" s="61">
        <v>0</v>
      </c>
      <c r="K680" s="100">
        <v>0</v>
      </c>
      <c r="L680" s="101">
        <v>0</v>
      </c>
      <c r="M680" s="62"/>
    </row>
    <row r="681" spans="2:13" s="583" customFormat="1" x14ac:dyDescent="0.3">
      <c r="B681" s="8">
        <v>0</v>
      </c>
      <c r="C681" s="7"/>
      <c r="D681" s="159">
        <v>0</v>
      </c>
      <c r="E681" s="4"/>
      <c r="F681" s="5">
        <v>0</v>
      </c>
      <c r="G681" s="26">
        <v>0</v>
      </c>
      <c r="H681" s="89">
        <v>0</v>
      </c>
      <c r="I681" s="99"/>
      <c r="J681" s="61">
        <v>0</v>
      </c>
      <c r="K681" s="100">
        <v>0</v>
      </c>
      <c r="L681" s="101">
        <v>0</v>
      </c>
      <c r="M681" s="62"/>
    </row>
    <row r="682" spans="2:13" s="583" customFormat="1" x14ac:dyDescent="0.3">
      <c r="B682" s="8">
        <v>0</v>
      </c>
      <c r="C682" s="7"/>
      <c r="D682" s="159">
        <v>0</v>
      </c>
      <c r="E682" s="4"/>
      <c r="F682" s="5">
        <v>0</v>
      </c>
      <c r="G682" s="26">
        <v>0</v>
      </c>
      <c r="H682" s="89">
        <v>0</v>
      </c>
      <c r="I682" s="99"/>
      <c r="J682" s="61">
        <v>0</v>
      </c>
      <c r="K682" s="100">
        <v>0</v>
      </c>
      <c r="L682" s="101">
        <v>0</v>
      </c>
      <c r="M682" s="62"/>
    </row>
    <row r="683" spans="2:13" s="583" customFormat="1" x14ac:dyDescent="0.3">
      <c r="B683" s="8">
        <v>0</v>
      </c>
      <c r="C683" s="7"/>
      <c r="D683" s="159">
        <v>0</v>
      </c>
      <c r="E683" s="4"/>
      <c r="F683" s="5">
        <v>0</v>
      </c>
      <c r="G683" s="26">
        <v>0</v>
      </c>
      <c r="H683" s="89">
        <v>0</v>
      </c>
      <c r="I683" s="99"/>
      <c r="J683" s="61">
        <v>0</v>
      </c>
      <c r="K683" s="100">
        <v>0</v>
      </c>
      <c r="L683" s="101">
        <v>0</v>
      </c>
    </row>
    <row r="684" spans="2:13" s="583" customFormat="1" ht="13.2" x14ac:dyDescent="0.3">
      <c r="B684" s="58" t="s">
        <v>62</v>
      </c>
      <c r="C684" s="46"/>
      <c r="D684" s="37"/>
      <c r="E684" s="38"/>
      <c r="F684" s="39"/>
      <c r="G684" s="193">
        <v>4.0999999999999996</v>
      </c>
      <c r="H684" s="102" t="s">
        <v>62</v>
      </c>
      <c r="I684" s="603" t="s">
        <v>156</v>
      </c>
      <c r="J684" s="604"/>
      <c r="K684" s="223" t="s">
        <v>156</v>
      </c>
      <c r="L684" s="620">
        <v>0.6263366941643751</v>
      </c>
    </row>
    <row r="685" spans="2:13" s="583" customFormat="1" ht="13.2" x14ac:dyDescent="0.3">
      <c r="B685" s="194" t="s">
        <v>63</v>
      </c>
      <c r="C685" s="195"/>
      <c r="D685" s="196"/>
      <c r="E685" s="197"/>
      <c r="F685" s="155"/>
      <c r="G685" s="622"/>
      <c r="H685" s="115"/>
      <c r="I685" s="202"/>
      <c r="J685" s="203"/>
      <c r="K685" s="178"/>
      <c r="L685" s="204">
        <v>0</v>
      </c>
    </row>
    <row r="686" spans="2:13" s="583" customFormat="1" ht="52.8" x14ac:dyDescent="0.3">
      <c r="B686" s="53" t="s">
        <v>75</v>
      </c>
      <c r="C686" s="210"/>
      <c r="D686" s="211" t="s">
        <v>0</v>
      </c>
      <c r="E686" s="201" t="s">
        <v>1</v>
      </c>
      <c r="F686" s="156" t="s">
        <v>61</v>
      </c>
      <c r="G686" s="624" t="s">
        <v>56</v>
      </c>
      <c r="H686" s="625" t="s">
        <v>158</v>
      </c>
      <c r="I686" s="626" t="s">
        <v>159</v>
      </c>
      <c r="J686" s="626" t="s">
        <v>160</v>
      </c>
      <c r="K686" s="627" t="s">
        <v>161</v>
      </c>
      <c r="L686" s="628" t="s">
        <v>162</v>
      </c>
    </row>
    <row r="687" spans="2:13" s="583" customFormat="1" ht="13.2" x14ac:dyDescent="0.3">
      <c r="B687" s="6">
        <v>0</v>
      </c>
      <c r="C687" s="7"/>
      <c r="D687" s="3">
        <v>0</v>
      </c>
      <c r="E687" s="26"/>
      <c r="F687" s="5"/>
      <c r="G687" s="629">
        <v>0</v>
      </c>
      <c r="H687" s="617">
        <v>0</v>
      </c>
      <c r="I687" s="618" t="s">
        <v>1232</v>
      </c>
      <c r="J687" s="192">
        <v>0</v>
      </c>
      <c r="K687" s="172">
        <v>0</v>
      </c>
      <c r="L687" s="619">
        <v>0</v>
      </c>
    </row>
    <row r="688" spans="2:13" s="583" customFormat="1" ht="13.2" x14ac:dyDescent="0.3">
      <c r="B688" s="6">
        <v>0</v>
      </c>
      <c r="C688" s="7"/>
      <c r="D688" s="3">
        <v>0</v>
      </c>
      <c r="E688" s="26"/>
      <c r="F688" s="5"/>
      <c r="G688" s="598">
        <v>0</v>
      </c>
      <c r="H688" s="599">
        <v>0</v>
      </c>
      <c r="I688" s="600" t="s">
        <v>1226</v>
      </c>
      <c r="J688" s="61">
        <v>0</v>
      </c>
      <c r="K688" s="100">
        <v>0</v>
      </c>
      <c r="L688" s="601">
        <v>0</v>
      </c>
    </row>
    <row r="689" spans="2:12" s="583" customFormat="1" ht="13.2" x14ac:dyDescent="0.3">
      <c r="B689" s="6">
        <v>0</v>
      </c>
      <c r="C689" s="7"/>
      <c r="D689" s="3">
        <v>0</v>
      </c>
      <c r="E689" s="26"/>
      <c r="F689" s="5"/>
      <c r="G689" s="598">
        <v>0</v>
      </c>
      <c r="H689" s="599">
        <v>0</v>
      </c>
      <c r="I689" s="600" t="s">
        <v>1227</v>
      </c>
      <c r="J689" s="61">
        <v>0</v>
      </c>
      <c r="K689" s="100">
        <v>0</v>
      </c>
      <c r="L689" s="601">
        <v>0</v>
      </c>
    </row>
    <row r="690" spans="2:12" s="583" customFormat="1" ht="13.2" x14ac:dyDescent="0.3">
      <c r="B690" s="6">
        <v>0</v>
      </c>
      <c r="C690" s="7"/>
      <c r="D690" s="3">
        <v>0</v>
      </c>
      <c r="E690" s="26"/>
      <c r="F690" s="5"/>
      <c r="G690" s="598">
        <v>0</v>
      </c>
      <c r="H690" s="599">
        <v>0</v>
      </c>
      <c r="I690" s="600" t="s">
        <v>1228</v>
      </c>
      <c r="J690" s="61">
        <v>0</v>
      </c>
      <c r="K690" s="100">
        <v>0</v>
      </c>
      <c r="L690" s="601">
        <v>0</v>
      </c>
    </row>
    <row r="691" spans="2:12" s="583" customFormat="1" ht="13.2" x14ac:dyDescent="0.3">
      <c r="B691" s="6">
        <v>0</v>
      </c>
      <c r="C691" s="7"/>
      <c r="D691" s="3">
        <v>0</v>
      </c>
      <c r="E691" s="26"/>
      <c r="F691" s="5"/>
      <c r="G691" s="598">
        <v>0</v>
      </c>
      <c r="H691" s="599">
        <v>0</v>
      </c>
      <c r="I691" s="600" t="s">
        <v>1229</v>
      </c>
      <c r="J691" s="61">
        <v>0</v>
      </c>
      <c r="K691" s="100">
        <v>0</v>
      </c>
      <c r="L691" s="601">
        <v>0</v>
      </c>
    </row>
    <row r="692" spans="2:12" s="583" customFormat="1" ht="13.8" thickBot="1" x14ac:dyDescent="0.35">
      <c r="B692" s="59" t="s">
        <v>64</v>
      </c>
      <c r="C692" s="42"/>
      <c r="D692" s="43"/>
      <c r="E692" s="44"/>
      <c r="F692" s="45"/>
      <c r="G692" s="191">
        <v>0</v>
      </c>
      <c r="H692" s="102" t="s">
        <v>64</v>
      </c>
      <c r="I692" s="603" t="s">
        <v>156</v>
      </c>
      <c r="J692" s="604"/>
      <c r="K692" s="223" t="s">
        <v>156</v>
      </c>
      <c r="L692" s="620">
        <v>0</v>
      </c>
    </row>
    <row r="693" spans="2:12" s="583" customFormat="1" ht="13.2" x14ac:dyDescent="0.3">
      <c r="B693" s="64"/>
      <c r="C693" s="68"/>
      <c r="D693" s="69" t="s">
        <v>65</v>
      </c>
      <c r="E693" s="70"/>
      <c r="F693" s="71"/>
      <c r="G693" s="88">
        <v>6.5460000000000003</v>
      </c>
      <c r="H693" s="631"/>
      <c r="I693" s="632"/>
      <c r="J693" s="633"/>
      <c r="K693" s="632"/>
      <c r="L693" s="634"/>
    </row>
    <row r="694" spans="2:12" s="583" customFormat="1" ht="13.2" x14ac:dyDescent="0.3">
      <c r="B694" s="63"/>
      <c r="C694" s="68"/>
      <c r="D694" s="72" t="s">
        <v>7</v>
      </c>
      <c r="E694" s="215"/>
      <c r="F694" s="181">
        <v>0.1</v>
      </c>
      <c r="G694" s="635">
        <v>0.65500000000000003</v>
      </c>
      <c r="H694" s="636"/>
      <c r="I694" s="637"/>
      <c r="J694" s="638"/>
      <c r="K694" s="639"/>
      <c r="L694" s="640"/>
    </row>
    <row r="695" spans="2:12" s="583" customFormat="1" ht="13.2" x14ac:dyDescent="0.3">
      <c r="B695" s="63"/>
      <c r="C695" s="68"/>
      <c r="D695" s="72" t="s">
        <v>8</v>
      </c>
      <c r="E695" s="215"/>
      <c r="F695" s="181">
        <v>0.1</v>
      </c>
      <c r="G695" s="635">
        <v>0.65500000000000003</v>
      </c>
      <c r="H695" s="636"/>
      <c r="I695" s="637"/>
      <c r="J695" s="638"/>
      <c r="K695" s="639"/>
      <c r="L695" s="640"/>
    </row>
    <row r="696" spans="2:12" s="583" customFormat="1" ht="13.2" x14ac:dyDescent="0.3">
      <c r="C696" s="68"/>
      <c r="D696" s="75" t="s">
        <v>67</v>
      </c>
      <c r="E696" s="76"/>
      <c r="F696" s="71"/>
      <c r="G696" s="641">
        <v>7.8559999999999999</v>
      </c>
      <c r="H696" s="636"/>
      <c r="I696" s="637"/>
      <c r="J696" s="638"/>
      <c r="K696" s="639"/>
      <c r="L696" s="640"/>
    </row>
    <row r="697" spans="2:12" s="583" customFormat="1" ht="13.8" thickBot="1" x14ac:dyDescent="0.35">
      <c r="B697" s="63" t="s">
        <v>66</v>
      </c>
      <c r="C697" s="68"/>
      <c r="D697" s="77" t="s">
        <v>68</v>
      </c>
      <c r="E697" s="78"/>
      <c r="F697" s="79"/>
      <c r="G697" s="642">
        <v>7.86</v>
      </c>
      <c r="H697" s="643">
        <v>0.9999236174763213</v>
      </c>
      <c r="I697" s="644"/>
      <c r="J697" s="645"/>
      <c r="K697" s="646"/>
      <c r="L697" s="647">
        <v>0.98929117018026258</v>
      </c>
    </row>
    <row r="698" spans="2:12" s="583" customFormat="1" ht="13.2" x14ac:dyDescent="0.3">
      <c r="J698" s="584"/>
    </row>
    <row r="699" spans="2:12" s="583" customFormat="1" ht="13.2" x14ac:dyDescent="0.3">
      <c r="J699" s="584"/>
    </row>
    <row r="700" spans="2:12" s="583" customFormat="1" ht="13.2" x14ac:dyDescent="0.3">
      <c r="J700" s="584"/>
    </row>
    <row r="701" spans="2:12" s="583" customFormat="1" ht="13.2" x14ac:dyDescent="0.3"/>
    <row r="702" spans="2:12" s="583" customFormat="1" ht="79.8" customHeight="1" x14ac:dyDescent="0.3">
      <c r="B702" s="710" t="s">
        <v>1809</v>
      </c>
      <c r="C702" s="710"/>
      <c r="D702" s="710"/>
      <c r="E702" s="710"/>
      <c r="F702" s="710"/>
      <c r="G702" s="710"/>
      <c r="H702" s="710"/>
      <c r="I702" s="710"/>
      <c r="J702" s="710"/>
      <c r="K702" s="710"/>
      <c r="L702" s="710"/>
    </row>
    <row r="703" spans="2:12" s="583" customFormat="1" ht="13.2" x14ac:dyDescent="0.3">
      <c r="B703" s="185"/>
      <c r="C703" s="537"/>
      <c r="D703" s="538"/>
      <c r="E703" s="585"/>
      <c r="F703" s="585"/>
      <c r="G703" s="585"/>
      <c r="J703" s="584"/>
    </row>
    <row r="704" spans="2:12" s="583" customFormat="1" ht="13.2" x14ac:dyDescent="0.3">
      <c r="B704" s="586" t="s">
        <v>1222</v>
      </c>
      <c r="C704" s="62" t="s">
        <v>1223</v>
      </c>
      <c r="D704" s="62"/>
      <c r="E704" s="62"/>
      <c r="F704" s="587"/>
      <c r="G704" s="588"/>
      <c r="J704" s="584"/>
    </row>
    <row r="705" spans="2:13" s="583" customFormat="1" ht="13.2" x14ac:dyDescent="0.3">
      <c r="B705" s="63" t="s">
        <v>1224</v>
      </c>
      <c r="C705" s="182" t="s">
        <v>1686</v>
      </c>
      <c r="D705" s="589"/>
      <c r="E705" s="590"/>
      <c r="F705" s="587"/>
      <c r="G705" s="588"/>
      <c r="J705" s="584"/>
    </row>
    <row r="706" spans="2:13" s="583" customFormat="1" ht="13.2" x14ac:dyDescent="0.3">
      <c r="B706" s="63"/>
      <c r="C706" s="9"/>
      <c r="D706" s="10"/>
      <c r="E706" s="11"/>
      <c r="F706" s="12"/>
      <c r="G706" s="13"/>
      <c r="J706" s="584"/>
    </row>
    <row r="707" spans="2:13" s="583" customFormat="1" ht="33.75" customHeight="1" x14ac:dyDescent="0.3">
      <c r="B707" s="48" t="s">
        <v>1687</v>
      </c>
      <c r="C707" s="9"/>
      <c r="D707" s="10"/>
      <c r="E707" s="11"/>
      <c r="F707" s="11"/>
      <c r="G707" s="11"/>
      <c r="J707" s="584"/>
    </row>
    <row r="708" spans="2:13" s="583" customFormat="1" ht="13.2" x14ac:dyDescent="0.3">
      <c r="B708" s="64" t="s">
        <v>49</v>
      </c>
      <c r="C708" s="583" t="s">
        <v>668</v>
      </c>
      <c r="D708" s="62"/>
      <c r="E708" s="62"/>
      <c r="F708" s="65" t="s">
        <v>50</v>
      </c>
      <c r="G708" s="66" t="s">
        <v>2</v>
      </c>
      <c r="J708" s="584"/>
    </row>
    <row r="709" spans="2:13" s="583" customFormat="1" ht="13.8" thickBot="1" x14ac:dyDescent="0.35">
      <c r="B709" s="64" t="s">
        <v>51</v>
      </c>
      <c r="C709" s="727" t="s">
        <v>1727</v>
      </c>
      <c r="D709" s="727"/>
      <c r="E709" s="727"/>
      <c r="F709" s="727"/>
      <c r="G709" s="727"/>
      <c r="H709" s="727"/>
      <c r="I709" s="727"/>
      <c r="J709" s="727"/>
    </row>
    <row r="710" spans="2:13" s="583" customFormat="1" ht="13.8" thickTop="1" x14ac:dyDescent="0.3">
      <c r="B710" s="49" t="s">
        <v>52</v>
      </c>
      <c r="C710" s="14"/>
      <c r="D710" s="15"/>
      <c r="E710" s="16"/>
      <c r="F710" s="17"/>
      <c r="G710" s="591"/>
      <c r="H710" s="728" t="s">
        <v>164</v>
      </c>
      <c r="I710" s="729"/>
      <c r="J710" s="729"/>
      <c r="K710" s="729"/>
      <c r="L710" s="730"/>
    </row>
    <row r="711" spans="2:13" s="583" customFormat="1" ht="52.8" x14ac:dyDescent="0.3">
      <c r="B711" s="53" t="s">
        <v>75</v>
      </c>
      <c r="C711" s="592" t="s">
        <v>1</v>
      </c>
      <c r="D711" s="211" t="s">
        <v>54</v>
      </c>
      <c r="E711" s="201" t="s">
        <v>23</v>
      </c>
      <c r="F711" s="201" t="s">
        <v>55</v>
      </c>
      <c r="G711" s="593" t="s">
        <v>56</v>
      </c>
      <c r="H711" s="594" t="s">
        <v>158</v>
      </c>
      <c r="I711" s="595" t="s">
        <v>159</v>
      </c>
      <c r="J711" s="595" t="s">
        <v>160</v>
      </c>
      <c r="K711" s="595" t="s">
        <v>161</v>
      </c>
      <c r="L711" s="596" t="s">
        <v>162</v>
      </c>
    </row>
    <row r="712" spans="2:13" s="583" customFormat="1" x14ac:dyDescent="0.3">
      <c r="B712" s="189">
        <v>0</v>
      </c>
      <c r="C712" s="187"/>
      <c r="D712" s="190">
        <v>0</v>
      </c>
      <c r="E712" s="191">
        <v>0</v>
      </c>
      <c r="F712" s="154"/>
      <c r="G712" s="191">
        <v>0</v>
      </c>
      <c r="H712" s="170">
        <v>0</v>
      </c>
      <c r="I712" s="171"/>
      <c r="J712" s="192">
        <v>0</v>
      </c>
      <c r="K712" s="172">
        <v>0</v>
      </c>
      <c r="L712" s="173">
        <v>0</v>
      </c>
      <c r="M712" s="62"/>
    </row>
    <row r="713" spans="2:13" s="583" customFormat="1" x14ac:dyDescent="0.3">
      <c r="B713" s="6">
        <v>0</v>
      </c>
      <c r="C713" s="25"/>
      <c r="D713" s="3">
        <v>0</v>
      </c>
      <c r="E713" s="26">
        <v>0</v>
      </c>
      <c r="F713" s="5"/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2:13" s="583" customFormat="1" x14ac:dyDescent="0.3">
      <c r="B714" s="6">
        <v>0</v>
      </c>
      <c r="C714" s="25"/>
      <c r="D714" s="3">
        <v>0</v>
      </c>
      <c r="E714" s="26">
        <v>0</v>
      </c>
      <c r="F714" s="5"/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2:13" s="583" customFormat="1" ht="13.2" x14ac:dyDescent="0.3">
      <c r="B715" s="6">
        <v>0</v>
      </c>
      <c r="C715" s="25"/>
      <c r="D715" s="3">
        <v>0</v>
      </c>
      <c r="E715" s="26">
        <v>0</v>
      </c>
      <c r="F715" s="27"/>
      <c r="G715" s="598">
        <v>0</v>
      </c>
      <c r="H715" s="599">
        <v>0</v>
      </c>
      <c r="I715" s="600" t="s">
        <v>1229</v>
      </c>
      <c r="J715" s="61">
        <v>0</v>
      </c>
      <c r="K715" s="100">
        <v>0</v>
      </c>
      <c r="L715" s="601">
        <v>0</v>
      </c>
    </row>
    <row r="716" spans="2:13" s="583" customFormat="1" ht="13.2" x14ac:dyDescent="0.3">
      <c r="B716" s="6">
        <v>0</v>
      </c>
      <c r="C716" s="25"/>
      <c r="D716" s="3">
        <v>0</v>
      </c>
      <c r="E716" s="26">
        <v>0</v>
      </c>
      <c r="F716" s="27"/>
      <c r="G716" s="598">
        <v>0</v>
      </c>
      <c r="H716" s="599">
        <v>0</v>
      </c>
      <c r="I716" s="600" t="s">
        <v>1230</v>
      </c>
      <c r="J716" s="61">
        <v>0</v>
      </c>
      <c r="K716" s="100">
        <v>0</v>
      </c>
      <c r="L716" s="601">
        <v>0</v>
      </c>
    </row>
    <row r="717" spans="2:13" s="583" customFormat="1" x14ac:dyDescent="0.3">
      <c r="B717" s="6" t="s">
        <v>73</v>
      </c>
      <c r="C717" s="25"/>
      <c r="D717" s="3">
        <v>0</v>
      </c>
      <c r="E717" s="26">
        <v>0</v>
      </c>
      <c r="F717" s="27"/>
      <c r="G717" s="598">
        <v>0.11600000000000001</v>
      </c>
      <c r="H717" s="599">
        <v>1.6008832459287883E-2</v>
      </c>
      <c r="I717" s="600" t="s">
        <v>1231</v>
      </c>
      <c r="J717" s="61" t="s">
        <v>165</v>
      </c>
      <c r="K717" s="100">
        <v>0.4</v>
      </c>
      <c r="L717" s="101">
        <v>6.4035329837151536E-3</v>
      </c>
      <c r="M717" s="62"/>
    </row>
    <row r="718" spans="2:13" s="583" customFormat="1" ht="13.2" x14ac:dyDescent="0.3">
      <c r="B718" s="6" t="s">
        <v>57</v>
      </c>
      <c r="C718" s="25"/>
      <c r="D718" s="28"/>
      <c r="E718" s="26"/>
      <c r="F718" s="27"/>
      <c r="G718" s="602">
        <v>0.11600000000000001</v>
      </c>
      <c r="H718" s="102" t="s">
        <v>57</v>
      </c>
      <c r="I718" s="603" t="s">
        <v>156</v>
      </c>
      <c r="J718" s="604"/>
      <c r="K718" s="223" t="s">
        <v>156</v>
      </c>
      <c r="L718" s="605">
        <v>6.4035329837151536E-3</v>
      </c>
    </row>
    <row r="719" spans="2:13" s="583" customFormat="1" ht="13.2" x14ac:dyDescent="0.3">
      <c r="B719" s="194" t="s">
        <v>22</v>
      </c>
      <c r="C719" s="195"/>
      <c r="D719" s="196"/>
      <c r="E719" s="197"/>
      <c r="F719" s="155"/>
      <c r="G719" s="606"/>
      <c r="H719" s="607"/>
      <c r="I719" s="608"/>
      <c r="J719" s="609"/>
      <c r="K719" s="610"/>
      <c r="L719" s="611"/>
    </row>
    <row r="720" spans="2:13" s="583" customFormat="1" ht="52.8" x14ac:dyDescent="0.3">
      <c r="B720" s="198" t="s">
        <v>1689</v>
      </c>
      <c r="C720" s="199" t="s">
        <v>1</v>
      </c>
      <c r="D720" s="612" t="s">
        <v>59</v>
      </c>
      <c r="E720" s="613" t="s">
        <v>23</v>
      </c>
      <c r="F720" s="156" t="s">
        <v>55</v>
      </c>
      <c r="G720" s="614" t="s">
        <v>56</v>
      </c>
      <c r="H720" s="594" t="s">
        <v>158</v>
      </c>
      <c r="I720" s="595" t="s">
        <v>159</v>
      </c>
      <c r="J720" s="595" t="s">
        <v>160</v>
      </c>
      <c r="K720" s="615" t="s">
        <v>161</v>
      </c>
      <c r="L720" s="596" t="s">
        <v>162</v>
      </c>
    </row>
    <row r="721" spans="2:13" s="583" customFormat="1" x14ac:dyDescent="0.3">
      <c r="B721" s="8" t="s">
        <v>152</v>
      </c>
      <c r="C721" s="616">
        <v>1</v>
      </c>
      <c r="D721" s="3">
        <v>4.55</v>
      </c>
      <c r="E721" s="26">
        <v>4.55</v>
      </c>
      <c r="F721" s="3">
        <v>0.1</v>
      </c>
      <c r="G721" s="598">
        <v>0.45500000000000002</v>
      </c>
      <c r="H721" s="617">
        <v>6.2793265249792993E-2</v>
      </c>
      <c r="I721" s="618" t="s">
        <v>1232</v>
      </c>
      <c r="J721" s="137" t="s">
        <v>163</v>
      </c>
      <c r="K721" s="93">
        <v>1</v>
      </c>
      <c r="L721" s="98">
        <v>6.2793265249792993E-2</v>
      </c>
    </row>
    <row r="722" spans="2:13" s="583" customFormat="1" x14ac:dyDescent="0.3">
      <c r="B722" s="8" t="s">
        <v>1058</v>
      </c>
      <c r="C722" s="616">
        <v>1</v>
      </c>
      <c r="D722" s="3">
        <v>4.0999999999999996</v>
      </c>
      <c r="E722" s="26">
        <v>4.0999999999999996</v>
      </c>
      <c r="F722" s="3">
        <v>0.23</v>
      </c>
      <c r="G722" s="598">
        <v>0.94299999999999995</v>
      </c>
      <c r="H722" s="599">
        <v>0.13014076731990062</v>
      </c>
      <c r="I722" s="600" t="s">
        <v>1232</v>
      </c>
      <c r="J722" s="61" t="s">
        <v>163</v>
      </c>
      <c r="K722" s="100">
        <v>1</v>
      </c>
      <c r="L722" s="101">
        <v>0.13014076731990062</v>
      </c>
    </row>
    <row r="723" spans="2:13" s="583" customFormat="1" x14ac:dyDescent="0.3">
      <c r="B723" s="8" t="s">
        <v>24</v>
      </c>
      <c r="C723" s="616">
        <v>1</v>
      </c>
      <c r="D723" s="3">
        <v>4.05</v>
      </c>
      <c r="E723" s="26">
        <v>4.05</v>
      </c>
      <c r="F723" s="3">
        <v>0.23</v>
      </c>
      <c r="G723" s="598">
        <v>0.93149999999999999</v>
      </c>
      <c r="H723" s="599">
        <v>0.12855368479160917</v>
      </c>
      <c r="I723" s="600" t="s">
        <v>1226</v>
      </c>
      <c r="J723" s="61" t="s">
        <v>163</v>
      </c>
      <c r="K723" s="100">
        <v>1</v>
      </c>
      <c r="L723" s="101">
        <v>0.12855368479160917</v>
      </c>
    </row>
    <row r="724" spans="2:13" s="583" customFormat="1" ht="13.2" x14ac:dyDescent="0.3">
      <c r="B724" s="6"/>
      <c r="C724" s="25"/>
      <c r="D724" s="3">
        <v>0</v>
      </c>
      <c r="E724" s="26"/>
      <c r="F724" s="3">
        <v>0</v>
      </c>
      <c r="G724" s="598"/>
      <c r="H724" s="599">
        <v>0</v>
      </c>
      <c r="I724" s="600"/>
      <c r="J724" s="61"/>
      <c r="K724" s="100"/>
      <c r="L724" s="601">
        <v>0</v>
      </c>
    </row>
    <row r="725" spans="2:13" s="583" customFormat="1" ht="13.2" x14ac:dyDescent="0.3">
      <c r="B725" s="6"/>
      <c r="C725" s="25"/>
      <c r="D725" s="3"/>
      <c r="E725" s="26"/>
      <c r="F725" s="26"/>
      <c r="G725" s="598"/>
      <c r="H725" s="599">
        <v>0</v>
      </c>
      <c r="I725" s="600"/>
      <c r="J725" s="61">
        <v>0</v>
      </c>
      <c r="K725" s="100">
        <v>0</v>
      </c>
      <c r="L725" s="601">
        <v>0</v>
      </c>
    </row>
    <row r="726" spans="2:13" s="583" customFormat="1" ht="13.2" x14ac:dyDescent="0.3">
      <c r="B726" s="6">
        <v>0</v>
      </c>
      <c r="C726" s="25"/>
      <c r="D726" s="3">
        <v>0</v>
      </c>
      <c r="E726" s="26">
        <v>0</v>
      </c>
      <c r="F726" s="26"/>
      <c r="G726" s="598">
        <v>0</v>
      </c>
      <c r="H726" s="599">
        <v>0</v>
      </c>
      <c r="I726" s="600"/>
      <c r="J726" s="61">
        <v>0</v>
      </c>
      <c r="K726" s="100">
        <v>0</v>
      </c>
      <c r="L726" s="601">
        <v>0</v>
      </c>
    </row>
    <row r="727" spans="2:13" s="583" customFormat="1" ht="13.2" x14ac:dyDescent="0.3">
      <c r="B727" s="6">
        <v>0</v>
      </c>
      <c r="C727" s="25"/>
      <c r="D727" s="3">
        <v>0</v>
      </c>
      <c r="E727" s="26">
        <v>0</v>
      </c>
      <c r="F727" s="27"/>
      <c r="G727" s="598">
        <v>0</v>
      </c>
      <c r="H727" s="599">
        <v>0</v>
      </c>
      <c r="I727" s="600"/>
      <c r="J727" s="61">
        <v>0</v>
      </c>
      <c r="K727" s="100">
        <v>0</v>
      </c>
      <c r="L727" s="601">
        <v>0</v>
      </c>
    </row>
    <row r="728" spans="2:13" s="583" customFormat="1" ht="13.2" x14ac:dyDescent="0.3">
      <c r="B728" s="6">
        <v>0</v>
      </c>
      <c r="C728" s="25"/>
      <c r="D728" s="3">
        <v>0</v>
      </c>
      <c r="E728" s="26">
        <v>0</v>
      </c>
      <c r="F728" s="27"/>
      <c r="G728" s="598">
        <v>0</v>
      </c>
      <c r="H728" s="599">
        <v>0</v>
      </c>
      <c r="I728" s="600"/>
      <c r="J728" s="61">
        <v>0</v>
      </c>
      <c r="K728" s="100">
        <v>0</v>
      </c>
      <c r="L728" s="601">
        <v>0</v>
      </c>
    </row>
    <row r="729" spans="2:13" s="583" customFormat="1" ht="13.2" x14ac:dyDescent="0.3">
      <c r="B729" s="6">
        <v>0</v>
      </c>
      <c r="C729" s="25"/>
      <c r="D729" s="3">
        <v>0</v>
      </c>
      <c r="E729" s="26">
        <v>0</v>
      </c>
      <c r="F729" s="27"/>
      <c r="G729" s="598">
        <v>0</v>
      </c>
      <c r="H729" s="599">
        <v>0</v>
      </c>
      <c r="I729" s="600"/>
      <c r="J729" s="61">
        <v>0</v>
      </c>
      <c r="K729" s="100">
        <v>0</v>
      </c>
      <c r="L729" s="601">
        <v>0</v>
      </c>
    </row>
    <row r="730" spans="2:13" s="583" customFormat="1" ht="13.2" x14ac:dyDescent="0.3">
      <c r="B730" s="6" t="s">
        <v>60</v>
      </c>
      <c r="C730" s="25"/>
      <c r="D730" s="28"/>
      <c r="E730" s="26"/>
      <c r="F730" s="27"/>
      <c r="G730" s="193">
        <v>2.3294999999999999</v>
      </c>
      <c r="H730" s="102" t="s">
        <v>60</v>
      </c>
      <c r="I730" s="603" t="s">
        <v>156</v>
      </c>
      <c r="J730" s="604"/>
      <c r="K730" s="223" t="s">
        <v>156</v>
      </c>
      <c r="L730" s="620">
        <v>0.32148771736130277</v>
      </c>
    </row>
    <row r="731" spans="2:13" s="583" customFormat="1" ht="13.2" x14ac:dyDescent="0.3">
      <c r="B731" s="194" t="s">
        <v>38</v>
      </c>
      <c r="C731" s="195"/>
      <c r="D731" s="196"/>
      <c r="E731" s="621"/>
      <c r="F731" s="155"/>
      <c r="G731" s="622"/>
      <c r="H731" s="115"/>
      <c r="I731" s="202"/>
      <c r="J731" s="203"/>
      <c r="K731" s="178"/>
      <c r="L731" s="204"/>
    </row>
    <row r="732" spans="2:13" s="583" customFormat="1" ht="52.8" x14ac:dyDescent="0.3">
      <c r="B732" s="53" t="s">
        <v>75</v>
      </c>
      <c r="C732" s="195"/>
      <c r="D732" s="205" t="s">
        <v>0</v>
      </c>
      <c r="E732" s="206" t="s">
        <v>1</v>
      </c>
      <c r="F732" s="623" t="s">
        <v>61</v>
      </c>
      <c r="G732" s="624" t="s">
        <v>56</v>
      </c>
      <c r="H732" s="625" t="s">
        <v>158</v>
      </c>
      <c r="I732" s="626" t="s">
        <v>159</v>
      </c>
      <c r="J732" s="626" t="s">
        <v>160</v>
      </c>
      <c r="K732" s="627" t="s">
        <v>161</v>
      </c>
      <c r="L732" s="628" t="s">
        <v>162</v>
      </c>
    </row>
    <row r="733" spans="2:13" s="583" customFormat="1" ht="13.2" customHeight="1" x14ac:dyDescent="0.3">
      <c r="B733" s="146" t="s">
        <v>1728</v>
      </c>
      <c r="C733" s="29"/>
      <c r="D733" s="159" t="s">
        <v>2</v>
      </c>
      <c r="E733" s="153">
        <v>1</v>
      </c>
      <c r="F733" s="24">
        <v>3.1</v>
      </c>
      <c r="G733" s="23">
        <v>3.1</v>
      </c>
      <c r="H733" s="96">
        <v>0.42782224675683134</v>
      </c>
      <c r="I733" s="97"/>
      <c r="J733" s="137" t="s">
        <v>163</v>
      </c>
      <c r="K733" s="93">
        <v>1</v>
      </c>
      <c r="L733" s="98">
        <v>0.42782224675683134</v>
      </c>
      <c r="M733" s="62"/>
    </row>
    <row r="734" spans="2:13" s="583" customFormat="1" ht="22.8" customHeight="1" x14ac:dyDescent="0.3">
      <c r="B734" s="146" t="s">
        <v>1729</v>
      </c>
      <c r="C734" s="7"/>
      <c r="D734" s="159" t="s">
        <v>5</v>
      </c>
      <c r="E734" s="4">
        <v>2</v>
      </c>
      <c r="F734" s="5">
        <v>0.85</v>
      </c>
      <c r="G734" s="26">
        <v>1.7</v>
      </c>
      <c r="H734" s="89">
        <v>0.23461219983439136</v>
      </c>
      <c r="I734" s="99"/>
      <c r="J734" s="61" t="s">
        <v>163</v>
      </c>
      <c r="K734" s="100">
        <v>1</v>
      </c>
      <c r="L734" s="101">
        <v>0.23461219983439136</v>
      </c>
      <c r="M734" s="62"/>
    </row>
    <row r="735" spans="2:13" s="583" customFormat="1" ht="27.6" customHeight="1" x14ac:dyDescent="0.3">
      <c r="B735" s="8">
        <v>0</v>
      </c>
      <c r="C735" s="7"/>
      <c r="D735" s="159">
        <v>0</v>
      </c>
      <c r="E735" s="4"/>
      <c r="F735" s="5">
        <v>0</v>
      </c>
      <c r="G735" s="26">
        <v>0</v>
      </c>
      <c r="H735" s="89">
        <v>0</v>
      </c>
      <c r="I735" s="99"/>
      <c r="J735" s="61">
        <v>0</v>
      </c>
      <c r="K735" s="100">
        <v>0</v>
      </c>
      <c r="L735" s="101">
        <v>0</v>
      </c>
      <c r="M735" s="62"/>
    </row>
    <row r="736" spans="2:13" s="583" customFormat="1" x14ac:dyDescent="0.3">
      <c r="B736" s="8">
        <v>0</v>
      </c>
      <c r="C736" s="7"/>
      <c r="D736" s="159">
        <v>0</v>
      </c>
      <c r="E736" s="4"/>
      <c r="F736" s="5">
        <v>0</v>
      </c>
      <c r="G736" s="26">
        <v>0</v>
      </c>
      <c r="H736" s="89">
        <v>0</v>
      </c>
      <c r="I736" s="99"/>
      <c r="J736" s="61">
        <v>0</v>
      </c>
      <c r="K736" s="100">
        <v>0</v>
      </c>
      <c r="L736" s="101">
        <v>0</v>
      </c>
      <c r="M736" s="62"/>
    </row>
    <row r="737" spans="2:13" s="583" customFormat="1" x14ac:dyDescent="0.3">
      <c r="B737" s="8">
        <v>0</v>
      </c>
      <c r="C737" s="7"/>
      <c r="D737" s="159">
        <v>0</v>
      </c>
      <c r="E737" s="4"/>
      <c r="F737" s="5">
        <v>0</v>
      </c>
      <c r="G737" s="26">
        <v>0</v>
      </c>
      <c r="H737" s="89">
        <v>0</v>
      </c>
      <c r="I737" s="99"/>
      <c r="J737" s="61">
        <v>0</v>
      </c>
      <c r="K737" s="100">
        <v>0</v>
      </c>
      <c r="L737" s="101">
        <v>0</v>
      </c>
      <c r="M737" s="62"/>
    </row>
    <row r="738" spans="2:13" s="583" customFormat="1" ht="33" customHeight="1" x14ac:dyDescent="0.3">
      <c r="B738" s="8">
        <v>0</v>
      </c>
      <c r="C738" s="7"/>
      <c r="D738" s="159">
        <v>0</v>
      </c>
      <c r="E738" s="4"/>
      <c r="F738" s="5">
        <v>0</v>
      </c>
      <c r="G738" s="26">
        <v>0</v>
      </c>
      <c r="H738" s="89">
        <v>0</v>
      </c>
      <c r="I738" s="99"/>
      <c r="J738" s="61">
        <v>0</v>
      </c>
      <c r="K738" s="100">
        <v>0</v>
      </c>
      <c r="L738" s="101">
        <v>0</v>
      </c>
      <c r="M738" s="62"/>
    </row>
    <row r="739" spans="2:13" s="583" customFormat="1" x14ac:dyDescent="0.3">
      <c r="B739" s="8">
        <v>0</v>
      </c>
      <c r="C739" s="7"/>
      <c r="D739" s="159">
        <v>0</v>
      </c>
      <c r="E739" s="4"/>
      <c r="F739" s="5">
        <v>0</v>
      </c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2:13" s="583" customFormat="1" x14ac:dyDescent="0.3">
      <c r="B740" s="8">
        <v>0</v>
      </c>
      <c r="C740" s="7"/>
      <c r="D740" s="159">
        <v>0</v>
      </c>
      <c r="E740" s="4"/>
      <c r="F740" s="5">
        <v>0</v>
      </c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2:13" s="583" customFormat="1" x14ac:dyDescent="0.3">
      <c r="B741" s="8">
        <v>0</v>
      </c>
      <c r="C741" s="7"/>
      <c r="D741" s="159">
        <v>0</v>
      </c>
      <c r="E741" s="4"/>
      <c r="F741" s="5">
        <v>0</v>
      </c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2:13" s="583" customFormat="1" x14ac:dyDescent="0.3">
      <c r="B742" s="8">
        <v>0</v>
      </c>
      <c r="C742" s="7"/>
      <c r="D742" s="159">
        <v>0</v>
      </c>
      <c r="E742" s="4"/>
      <c r="F742" s="5">
        <v>0</v>
      </c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2:13" s="583" customFormat="1" x14ac:dyDescent="0.3">
      <c r="B743" s="8">
        <v>0</v>
      </c>
      <c r="C743" s="7"/>
      <c r="D743" s="159">
        <v>0</v>
      </c>
      <c r="E743" s="4"/>
      <c r="F743" s="5">
        <v>0</v>
      </c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2:13" s="583" customFormat="1" x14ac:dyDescent="0.3">
      <c r="B744" s="8">
        <v>0</v>
      </c>
      <c r="C744" s="7"/>
      <c r="D744" s="159">
        <v>0</v>
      </c>
      <c r="E744" s="4"/>
      <c r="F744" s="5">
        <v>0</v>
      </c>
      <c r="G744" s="26">
        <v>0</v>
      </c>
      <c r="H744" s="89">
        <v>0</v>
      </c>
      <c r="I744" s="99"/>
      <c r="J744" s="61">
        <v>0</v>
      </c>
      <c r="K744" s="100">
        <v>0</v>
      </c>
      <c r="L744" s="101">
        <v>0</v>
      </c>
      <c r="M744" s="62"/>
    </row>
    <row r="745" spans="2:13" s="583" customFormat="1" x14ac:dyDescent="0.3">
      <c r="B745" s="8">
        <v>0</v>
      </c>
      <c r="C745" s="7"/>
      <c r="D745" s="159">
        <v>0</v>
      </c>
      <c r="E745" s="4"/>
      <c r="F745" s="5">
        <v>0</v>
      </c>
      <c r="G745" s="26">
        <v>0</v>
      </c>
      <c r="H745" s="89">
        <v>0</v>
      </c>
      <c r="I745" s="99"/>
      <c r="J745" s="61">
        <v>0</v>
      </c>
      <c r="K745" s="100">
        <v>0</v>
      </c>
      <c r="L745" s="101">
        <v>0</v>
      </c>
      <c r="M745" s="62"/>
    </row>
    <row r="746" spans="2:13" s="583" customFormat="1" x14ac:dyDescent="0.3">
      <c r="B746" s="8">
        <v>0</v>
      </c>
      <c r="C746" s="7"/>
      <c r="D746" s="159">
        <v>0</v>
      </c>
      <c r="E746" s="4"/>
      <c r="F746" s="5">
        <v>0</v>
      </c>
      <c r="G746" s="26">
        <v>0</v>
      </c>
      <c r="H746" s="89">
        <v>0</v>
      </c>
      <c r="I746" s="99"/>
      <c r="J746" s="61">
        <v>0</v>
      </c>
      <c r="K746" s="100">
        <v>0</v>
      </c>
      <c r="L746" s="101">
        <v>0</v>
      </c>
      <c r="M746" s="62"/>
    </row>
    <row r="747" spans="2:13" s="583" customFormat="1" x14ac:dyDescent="0.3">
      <c r="B747" s="8">
        <v>0</v>
      </c>
      <c r="C747" s="7"/>
      <c r="D747" s="159">
        <v>0</v>
      </c>
      <c r="E747" s="4"/>
      <c r="F747" s="5">
        <v>0</v>
      </c>
      <c r="G747" s="26">
        <v>0</v>
      </c>
      <c r="H747" s="89">
        <v>0</v>
      </c>
      <c r="I747" s="99"/>
      <c r="J747" s="61">
        <v>0</v>
      </c>
      <c r="K747" s="100">
        <v>0</v>
      </c>
      <c r="L747" s="101">
        <v>0</v>
      </c>
    </row>
    <row r="748" spans="2:13" s="583" customFormat="1" ht="13.2" x14ac:dyDescent="0.3">
      <c r="B748" s="58" t="s">
        <v>62</v>
      </c>
      <c r="C748" s="46"/>
      <c r="D748" s="37"/>
      <c r="E748" s="38"/>
      <c r="F748" s="39"/>
      <c r="G748" s="193">
        <v>4.8</v>
      </c>
      <c r="H748" s="102" t="s">
        <v>62</v>
      </c>
      <c r="I748" s="603" t="s">
        <v>156</v>
      </c>
      <c r="J748" s="604"/>
      <c r="K748" s="223" t="s">
        <v>156</v>
      </c>
      <c r="L748" s="620">
        <v>0.66243444659122264</v>
      </c>
    </row>
    <row r="749" spans="2:13" s="583" customFormat="1" ht="13.2" x14ac:dyDescent="0.3">
      <c r="B749" s="194" t="s">
        <v>63</v>
      </c>
      <c r="C749" s="195"/>
      <c r="D749" s="196"/>
      <c r="E749" s="197"/>
      <c r="F749" s="155"/>
      <c r="G749" s="622"/>
      <c r="H749" s="115"/>
      <c r="I749" s="202"/>
      <c r="J749" s="203"/>
      <c r="K749" s="178"/>
      <c r="L749" s="204">
        <v>0</v>
      </c>
    </row>
    <row r="750" spans="2:13" s="583" customFormat="1" ht="52.8" x14ac:dyDescent="0.3">
      <c r="B750" s="53" t="s">
        <v>75</v>
      </c>
      <c r="C750" s="210"/>
      <c r="D750" s="211" t="s">
        <v>0</v>
      </c>
      <c r="E750" s="201" t="s">
        <v>1</v>
      </c>
      <c r="F750" s="156" t="s">
        <v>61</v>
      </c>
      <c r="G750" s="624" t="s">
        <v>56</v>
      </c>
      <c r="H750" s="625" t="s">
        <v>158</v>
      </c>
      <c r="I750" s="626" t="s">
        <v>159</v>
      </c>
      <c r="J750" s="626" t="s">
        <v>160</v>
      </c>
      <c r="K750" s="627" t="s">
        <v>161</v>
      </c>
      <c r="L750" s="628" t="s">
        <v>162</v>
      </c>
    </row>
    <row r="751" spans="2:13" s="583" customFormat="1" ht="13.2" x14ac:dyDescent="0.3">
      <c r="B751" s="6">
        <v>0</v>
      </c>
      <c r="C751" s="7"/>
      <c r="D751" s="3">
        <v>0</v>
      </c>
      <c r="E751" s="26"/>
      <c r="F751" s="5"/>
      <c r="G751" s="629">
        <v>0</v>
      </c>
      <c r="H751" s="617">
        <v>0</v>
      </c>
      <c r="I751" s="618" t="s">
        <v>1232</v>
      </c>
      <c r="J751" s="192">
        <v>0</v>
      </c>
      <c r="K751" s="172">
        <v>0</v>
      </c>
      <c r="L751" s="619">
        <v>0</v>
      </c>
    </row>
    <row r="752" spans="2:13" s="583" customFormat="1" ht="13.2" x14ac:dyDescent="0.3">
      <c r="B752" s="6">
        <v>0</v>
      </c>
      <c r="C752" s="7"/>
      <c r="D752" s="3">
        <v>0</v>
      </c>
      <c r="E752" s="26"/>
      <c r="F752" s="5"/>
      <c r="G752" s="598">
        <v>0</v>
      </c>
      <c r="H752" s="599">
        <v>0</v>
      </c>
      <c r="I752" s="600" t="s">
        <v>1226</v>
      </c>
      <c r="J752" s="61">
        <v>0</v>
      </c>
      <c r="K752" s="100">
        <v>0</v>
      </c>
      <c r="L752" s="601">
        <v>0</v>
      </c>
    </row>
    <row r="753" spans="2:12" s="583" customFormat="1" ht="13.2" x14ac:dyDescent="0.3">
      <c r="B753" s="6">
        <v>0</v>
      </c>
      <c r="C753" s="7"/>
      <c r="D753" s="3">
        <v>0</v>
      </c>
      <c r="E753" s="26"/>
      <c r="F753" s="5"/>
      <c r="G753" s="598">
        <v>0</v>
      </c>
      <c r="H753" s="599">
        <v>0</v>
      </c>
      <c r="I753" s="600" t="s">
        <v>1227</v>
      </c>
      <c r="J753" s="61">
        <v>0</v>
      </c>
      <c r="K753" s="100">
        <v>0</v>
      </c>
      <c r="L753" s="601">
        <v>0</v>
      </c>
    </row>
    <row r="754" spans="2:12" s="583" customFormat="1" ht="13.2" x14ac:dyDescent="0.3">
      <c r="B754" s="6">
        <v>0</v>
      </c>
      <c r="C754" s="7"/>
      <c r="D754" s="3">
        <v>0</v>
      </c>
      <c r="E754" s="26"/>
      <c r="F754" s="5"/>
      <c r="G754" s="598">
        <v>0</v>
      </c>
      <c r="H754" s="599">
        <v>0</v>
      </c>
      <c r="I754" s="600" t="s">
        <v>1228</v>
      </c>
      <c r="J754" s="61">
        <v>0</v>
      </c>
      <c r="K754" s="100">
        <v>0</v>
      </c>
      <c r="L754" s="601">
        <v>0</v>
      </c>
    </row>
    <row r="755" spans="2:12" s="583" customFormat="1" ht="13.2" x14ac:dyDescent="0.3">
      <c r="B755" s="6">
        <v>0</v>
      </c>
      <c r="C755" s="7"/>
      <c r="D755" s="3">
        <v>0</v>
      </c>
      <c r="E755" s="26"/>
      <c r="F755" s="5"/>
      <c r="G755" s="598">
        <v>0</v>
      </c>
      <c r="H755" s="599">
        <v>0</v>
      </c>
      <c r="I755" s="600" t="s">
        <v>1229</v>
      </c>
      <c r="J755" s="61">
        <v>0</v>
      </c>
      <c r="K755" s="100">
        <v>0</v>
      </c>
      <c r="L755" s="601">
        <v>0</v>
      </c>
    </row>
    <row r="756" spans="2:12" s="583" customFormat="1" ht="13.8" thickBot="1" x14ac:dyDescent="0.35">
      <c r="B756" s="59" t="s">
        <v>64</v>
      </c>
      <c r="C756" s="42"/>
      <c r="D756" s="43"/>
      <c r="E756" s="44"/>
      <c r="F756" s="45"/>
      <c r="G756" s="191">
        <v>0</v>
      </c>
      <c r="H756" s="102" t="s">
        <v>64</v>
      </c>
      <c r="I756" s="603" t="s">
        <v>156</v>
      </c>
      <c r="J756" s="604"/>
      <c r="K756" s="223" t="s">
        <v>156</v>
      </c>
      <c r="L756" s="620">
        <v>0</v>
      </c>
    </row>
    <row r="757" spans="2:12" s="583" customFormat="1" ht="13.2" x14ac:dyDescent="0.3">
      <c r="B757" s="64"/>
      <c r="C757" s="68"/>
      <c r="D757" s="69" t="s">
        <v>65</v>
      </c>
      <c r="E757" s="70"/>
      <c r="F757" s="71"/>
      <c r="G757" s="88">
        <v>7.2460000000000004</v>
      </c>
      <c r="H757" s="631"/>
      <c r="I757" s="632"/>
      <c r="J757" s="633"/>
      <c r="K757" s="632"/>
      <c r="L757" s="634"/>
    </row>
    <row r="758" spans="2:12" s="583" customFormat="1" ht="13.2" x14ac:dyDescent="0.3">
      <c r="B758" s="63"/>
      <c r="C758" s="68"/>
      <c r="D758" s="72" t="s">
        <v>7</v>
      </c>
      <c r="E758" s="215"/>
      <c r="F758" s="181">
        <v>0.1</v>
      </c>
      <c r="G758" s="635">
        <v>0.72499999999999998</v>
      </c>
      <c r="H758" s="636"/>
      <c r="I758" s="637"/>
      <c r="J758" s="638"/>
      <c r="K758" s="639"/>
      <c r="L758" s="640"/>
    </row>
    <row r="759" spans="2:12" s="583" customFormat="1" ht="13.2" x14ac:dyDescent="0.3">
      <c r="B759" s="63"/>
      <c r="C759" s="68"/>
      <c r="D759" s="72" t="s">
        <v>8</v>
      </c>
      <c r="E759" s="215"/>
      <c r="F759" s="181">
        <v>0.1</v>
      </c>
      <c r="G759" s="635">
        <v>0.72499999999999998</v>
      </c>
      <c r="H759" s="636"/>
      <c r="I759" s="637"/>
      <c r="J759" s="638"/>
      <c r="K759" s="639"/>
      <c r="L759" s="640"/>
    </row>
    <row r="760" spans="2:12" s="583" customFormat="1" ht="13.2" x14ac:dyDescent="0.3">
      <c r="C760" s="68"/>
      <c r="D760" s="75" t="s">
        <v>67</v>
      </c>
      <c r="E760" s="76"/>
      <c r="F760" s="71"/>
      <c r="G760" s="641">
        <v>8.6959999999999997</v>
      </c>
      <c r="H760" s="636"/>
      <c r="I760" s="637"/>
      <c r="J760" s="638"/>
      <c r="K760" s="639"/>
      <c r="L760" s="640"/>
    </row>
    <row r="761" spans="2:12" s="583" customFormat="1" ht="13.8" thickBot="1" x14ac:dyDescent="0.35">
      <c r="B761" s="63" t="s">
        <v>66</v>
      </c>
      <c r="C761" s="68"/>
      <c r="D761" s="77" t="s">
        <v>68</v>
      </c>
      <c r="E761" s="78"/>
      <c r="F761" s="79"/>
      <c r="G761" s="642">
        <v>8.6999999999999993</v>
      </c>
      <c r="H761" s="643">
        <v>0.99993099641181327</v>
      </c>
      <c r="I761" s="644"/>
      <c r="J761" s="645"/>
      <c r="K761" s="646"/>
      <c r="L761" s="647">
        <v>0.99032569693624051</v>
      </c>
    </row>
    <row r="762" spans="2:12" s="583" customFormat="1" ht="13.2" x14ac:dyDescent="0.3">
      <c r="J762" s="584"/>
    </row>
    <row r="763" spans="2:12" s="583" customFormat="1" ht="13.2" x14ac:dyDescent="0.3">
      <c r="J763" s="584"/>
    </row>
    <row r="764" spans="2:12" s="583" customFormat="1" ht="13.2" x14ac:dyDescent="0.3"/>
    <row r="765" spans="2:12" s="583" customFormat="1" ht="63.6" customHeight="1" x14ac:dyDescent="0.3">
      <c r="B765" s="710" t="s">
        <v>1809</v>
      </c>
      <c r="C765" s="710"/>
      <c r="D765" s="710"/>
      <c r="E765" s="710"/>
      <c r="F765" s="710"/>
      <c r="G765" s="710"/>
      <c r="H765" s="710"/>
      <c r="I765" s="710"/>
      <c r="J765" s="710"/>
      <c r="K765" s="710"/>
      <c r="L765" s="710"/>
    </row>
    <row r="766" spans="2:12" s="583" customFormat="1" ht="13.2" x14ac:dyDescent="0.3">
      <c r="B766" s="185"/>
      <c r="C766" s="537"/>
      <c r="D766" s="538"/>
      <c r="E766" s="585"/>
      <c r="F766" s="585"/>
      <c r="G766" s="585"/>
      <c r="J766" s="584"/>
    </row>
    <row r="767" spans="2:12" s="583" customFormat="1" ht="13.2" x14ac:dyDescent="0.3">
      <c r="B767" s="586" t="s">
        <v>1222</v>
      </c>
      <c r="C767" s="62" t="s">
        <v>1223</v>
      </c>
      <c r="D767" s="62"/>
      <c r="E767" s="62"/>
      <c r="F767" s="587"/>
      <c r="G767" s="588"/>
      <c r="J767" s="584"/>
    </row>
    <row r="768" spans="2:12" s="583" customFormat="1" ht="13.2" x14ac:dyDescent="0.3">
      <c r="B768" s="63" t="s">
        <v>1224</v>
      </c>
      <c r="C768" s="182" t="s">
        <v>1686</v>
      </c>
      <c r="D768" s="589"/>
      <c r="E768" s="590"/>
      <c r="F768" s="587"/>
      <c r="G768" s="588"/>
      <c r="J768" s="584"/>
    </row>
    <row r="769" spans="2:13" s="583" customFormat="1" ht="13.2" x14ac:dyDescent="0.3">
      <c r="B769" s="63"/>
      <c r="C769" s="9"/>
      <c r="D769" s="10"/>
      <c r="E769" s="11"/>
      <c r="F769" s="12"/>
      <c r="G769" s="13"/>
      <c r="J769" s="584"/>
    </row>
    <row r="770" spans="2:13" s="583" customFormat="1" ht="30" customHeight="1" x14ac:dyDescent="0.3">
      <c r="B770" s="48" t="s">
        <v>1687</v>
      </c>
      <c r="C770" s="9"/>
      <c r="D770" s="10"/>
      <c r="E770" s="11"/>
      <c r="F770" s="11"/>
      <c r="G770" s="11"/>
      <c r="J770" s="584"/>
    </row>
    <row r="771" spans="2:13" s="583" customFormat="1" ht="13.2" x14ac:dyDescent="0.3">
      <c r="B771" s="64" t="s">
        <v>49</v>
      </c>
      <c r="C771" s="182" t="s">
        <v>692</v>
      </c>
      <c r="D771" s="62"/>
      <c r="E771" s="62"/>
      <c r="F771" s="65" t="s">
        <v>50</v>
      </c>
      <c r="G771" s="66" t="s">
        <v>191</v>
      </c>
      <c r="J771" s="584"/>
    </row>
    <row r="772" spans="2:13" s="583" customFormat="1" ht="13.8" thickBot="1" x14ac:dyDescent="0.35">
      <c r="B772" s="64" t="s">
        <v>51</v>
      </c>
      <c r="C772" s="727" t="s">
        <v>1730</v>
      </c>
      <c r="D772" s="727"/>
      <c r="E772" s="727"/>
      <c r="F772" s="727"/>
      <c r="G772" s="727"/>
      <c r="H772" s="727"/>
      <c r="I772" s="727"/>
      <c r="J772" s="727"/>
    </row>
    <row r="773" spans="2:13" s="583" customFormat="1" ht="13.8" thickTop="1" x14ac:dyDescent="0.3">
      <c r="B773" s="49" t="s">
        <v>52</v>
      </c>
      <c r="C773" s="14"/>
      <c r="D773" s="15"/>
      <c r="E773" s="16"/>
      <c r="F773" s="17"/>
      <c r="G773" s="591"/>
      <c r="H773" s="728" t="s">
        <v>164</v>
      </c>
      <c r="I773" s="729"/>
      <c r="J773" s="729"/>
      <c r="K773" s="729"/>
      <c r="L773" s="730"/>
    </row>
    <row r="774" spans="2:13" s="583" customFormat="1" ht="52.8" x14ac:dyDescent="0.3">
      <c r="B774" s="53" t="s">
        <v>75</v>
      </c>
      <c r="C774" s="592" t="s">
        <v>1</v>
      </c>
      <c r="D774" s="211" t="s">
        <v>54</v>
      </c>
      <c r="E774" s="201" t="s">
        <v>23</v>
      </c>
      <c r="F774" s="201" t="s">
        <v>55</v>
      </c>
      <c r="G774" s="593" t="s">
        <v>56</v>
      </c>
      <c r="H774" s="594" t="s">
        <v>158</v>
      </c>
      <c r="I774" s="595" t="s">
        <v>159</v>
      </c>
      <c r="J774" s="595" t="s">
        <v>160</v>
      </c>
      <c r="K774" s="595" t="s">
        <v>161</v>
      </c>
      <c r="L774" s="596" t="s">
        <v>162</v>
      </c>
    </row>
    <row r="775" spans="2:13" s="583" customFormat="1" x14ac:dyDescent="0.3">
      <c r="B775" s="189">
        <v>0</v>
      </c>
      <c r="C775" s="187"/>
      <c r="D775" s="190">
        <v>0</v>
      </c>
      <c r="E775" s="191">
        <v>0</v>
      </c>
      <c r="F775" s="154"/>
      <c r="G775" s="191">
        <v>0</v>
      </c>
      <c r="H775" s="170">
        <v>0</v>
      </c>
      <c r="I775" s="171"/>
      <c r="J775" s="192">
        <v>0</v>
      </c>
      <c r="K775" s="172">
        <v>0</v>
      </c>
      <c r="L775" s="173">
        <v>0</v>
      </c>
      <c r="M775" s="62"/>
    </row>
    <row r="776" spans="2:13" s="583" customFormat="1" x14ac:dyDescent="0.3">
      <c r="B776" s="6">
        <v>0</v>
      </c>
      <c r="C776" s="25"/>
      <c r="D776" s="3">
        <v>0</v>
      </c>
      <c r="E776" s="26">
        <v>0</v>
      </c>
      <c r="F776" s="5"/>
      <c r="G776" s="26">
        <v>0</v>
      </c>
      <c r="H776" s="89">
        <v>0</v>
      </c>
      <c r="I776" s="99"/>
      <c r="J776" s="61">
        <v>0</v>
      </c>
      <c r="K776" s="100">
        <v>0</v>
      </c>
      <c r="L776" s="101">
        <v>0</v>
      </c>
      <c r="M776" s="62"/>
    </row>
    <row r="777" spans="2:13" s="583" customFormat="1" x14ac:dyDescent="0.3">
      <c r="B777" s="6">
        <v>0</v>
      </c>
      <c r="C777" s="25"/>
      <c r="D777" s="3">
        <v>0</v>
      </c>
      <c r="E777" s="26">
        <v>0</v>
      </c>
      <c r="F777" s="5"/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2:13" s="583" customFormat="1" ht="13.2" x14ac:dyDescent="0.3">
      <c r="B778" s="6">
        <v>0</v>
      </c>
      <c r="C778" s="25"/>
      <c r="D778" s="3">
        <v>0</v>
      </c>
      <c r="E778" s="26">
        <v>0</v>
      </c>
      <c r="F778" s="27"/>
      <c r="G778" s="598">
        <v>0</v>
      </c>
      <c r="H778" s="599">
        <v>0</v>
      </c>
      <c r="I778" s="600" t="s">
        <v>1229</v>
      </c>
      <c r="J778" s="61">
        <v>0</v>
      </c>
      <c r="K778" s="100">
        <v>0</v>
      </c>
      <c r="L778" s="601">
        <v>0</v>
      </c>
    </row>
    <row r="779" spans="2:13" s="583" customFormat="1" ht="13.2" x14ac:dyDescent="0.3">
      <c r="B779" s="6">
        <v>0</v>
      </c>
      <c r="C779" s="25"/>
      <c r="D779" s="3">
        <v>0</v>
      </c>
      <c r="E779" s="26">
        <v>0</v>
      </c>
      <c r="F779" s="27"/>
      <c r="G779" s="598">
        <v>0</v>
      </c>
      <c r="H779" s="599">
        <v>0</v>
      </c>
      <c r="I779" s="600" t="s">
        <v>1230</v>
      </c>
      <c r="J779" s="61">
        <v>0</v>
      </c>
      <c r="K779" s="100">
        <v>0</v>
      </c>
      <c r="L779" s="601">
        <v>0</v>
      </c>
    </row>
    <row r="780" spans="2:13" s="583" customFormat="1" x14ac:dyDescent="0.3">
      <c r="B780" s="6" t="s">
        <v>73</v>
      </c>
      <c r="C780" s="25"/>
      <c r="D780" s="3">
        <v>0</v>
      </c>
      <c r="E780" s="26">
        <v>0</v>
      </c>
      <c r="F780" s="27"/>
      <c r="G780" s="598">
        <v>0.14499999999999999</v>
      </c>
      <c r="H780" s="599">
        <v>8.0310163389642752E-3</v>
      </c>
      <c r="I780" s="600" t="s">
        <v>1231</v>
      </c>
      <c r="J780" s="61" t="s">
        <v>165</v>
      </c>
      <c r="K780" s="100">
        <v>0.4</v>
      </c>
      <c r="L780" s="101">
        <v>3.2124065355857104E-3</v>
      </c>
      <c r="M780" s="62"/>
    </row>
    <row r="781" spans="2:13" s="583" customFormat="1" ht="13.2" x14ac:dyDescent="0.3">
      <c r="B781" s="6" t="s">
        <v>57</v>
      </c>
      <c r="C781" s="25"/>
      <c r="D781" s="28"/>
      <c r="E781" s="26"/>
      <c r="F781" s="27"/>
      <c r="G781" s="602">
        <v>0.14499999999999999</v>
      </c>
      <c r="H781" s="102" t="s">
        <v>57</v>
      </c>
      <c r="I781" s="603" t="s">
        <v>156</v>
      </c>
      <c r="J781" s="604"/>
      <c r="K781" s="223" t="s">
        <v>156</v>
      </c>
      <c r="L781" s="605">
        <v>3.2124065355857104E-3</v>
      </c>
    </row>
    <row r="782" spans="2:13" s="583" customFormat="1" ht="13.2" x14ac:dyDescent="0.3">
      <c r="B782" s="194" t="s">
        <v>22</v>
      </c>
      <c r="C782" s="195"/>
      <c r="D782" s="196"/>
      <c r="E782" s="197"/>
      <c r="F782" s="155"/>
      <c r="G782" s="606"/>
      <c r="H782" s="607"/>
      <c r="I782" s="608"/>
      <c r="J782" s="609"/>
      <c r="K782" s="610"/>
      <c r="L782" s="611"/>
    </row>
    <row r="783" spans="2:13" s="583" customFormat="1" ht="52.8" x14ac:dyDescent="0.3">
      <c r="B783" s="198" t="s">
        <v>1689</v>
      </c>
      <c r="C783" s="199" t="s">
        <v>1</v>
      </c>
      <c r="D783" s="612" t="s">
        <v>59</v>
      </c>
      <c r="E783" s="613" t="s">
        <v>23</v>
      </c>
      <c r="F783" s="156" t="s">
        <v>55</v>
      </c>
      <c r="G783" s="614" t="s">
        <v>56</v>
      </c>
      <c r="H783" s="594" t="s">
        <v>158</v>
      </c>
      <c r="I783" s="595" t="s">
        <v>159</v>
      </c>
      <c r="J783" s="595" t="s">
        <v>160</v>
      </c>
      <c r="K783" s="615" t="s">
        <v>161</v>
      </c>
      <c r="L783" s="596" t="s">
        <v>162</v>
      </c>
    </row>
    <row r="784" spans="2:13" s="583" customFormat="1" x14ac:dyDescent="0.3">
      <c r="B784" s="8" t="s">
        <v>152</v>
      </c>
      <c r="C784" s="616">
        <v>1</v>
      </c>
      <c r="D784" s="3">
        <v>4.55</v>
      </c>
      <c r="E784" s="26">
        <v>4.55</v>
      </c>
      <c r="F784" s="3">
        <v>0.1</v>
      </c>
      <c r="G784" s="598">
        <v>0.45500000000000002</v>
      </c>
      <c r="H784" s="617">
        <v>2.5200775408474107E-2</v>
      </c>
      <c r="I784" s="618" t="s">
        <v>1232</v>
      </c>
      <c r="J784" s="137" t="s">
        <v>163</v>
      </c>
      <c r="K784" s="93">
        <v>1</v>
      </c>
      <c r="L784" s="98">
        <v>2.5200775408474107E-2</v>
      </c>
    </row>
    <row r="785" spans="2:13" s="583" customFormat="1" x14ac:dyDescent="0.3">
      <c r="B785" s="8" t="s">
        <v>1058</v>
      </c>
      <c r="C785" s="616">
        <v>1</v>
      </c>
      <c r="D785" s="3">
        <v>4.0999999999999996</v>
      </c>
      <c r="E785" s="26">
        <v>4.0999999999999996</v>
      </c>
      <c r="F785" s="3">
        <v>0.3</v>
      </c>
      <c r="G785" s="598">
        <v>1.2299999999999998</v>
      </c>
      <c r="H785" s="599">
        <v>6.8125173082248677E-2</v>
      </c>
      <c r="I785" s="600" t="s">
        <v>1232</v>
      </c>
      <c r="J785" s="61" t="s">
        <v>163</v>
      </c>
      <c r="K785" s="100">
        <v>1</v>
      </c>
      <c r="L785" s="101">
        <v>6.8125173082248677E-2</v>
      </c>
    </row>
    <row r="786" spans="2:13" s="583" customFormat="1" x14ac:dyDescent="0.3">
      <c r="B786" s="8" t="s">
        <v>24</v>
      </c>
      <c r="C786" s="616">
        <v>1</v>
      </c>
      <c r="D786" s="3">
        <v>4.05</v>
      </c>
      <c r="E786" s="26">
        <v>4.05</v>
      </c>
      <c r="F786" s="3">
        <v>0.3</v>
      </c>
      <c r="G786" s="598">
        <v>1.2149999999999999</v>
      </c>
      <c r="H786" s="599">
        <v>6.7294378288562717E-2</v>
      </c>
      <c r="I786" s="600" t="s">
        <v>1226</v>
      </c>
      <c r="J786" s="61" t="s">
        <v>163</v>
      </c>
      <c r="K786" s="100">
        <v>1</v>
      </c>
      <c r="L786" s="101">
        <v>6.7294378288562717E-2</v>
      </c>
    </row>
    <row r="787" spans="2:13" s="583" customFormat="1" ht="13.2" x14ac:dyDescent="0.3">
      <c r="B787" s="6"/>
      <c r="C787" s="25"/>
      <c r="D787" s="3">
        <v>0</v>
      </c>
      <c r="E787" s="26"/>
      <c r="F787" s="3">
        <v>0</v>
      </c>
      <c r="G787" s="598"/>
      <c r="H787" s="599">
        <v>0</v>
      </c>
      <c r="I787" s="600"/>
      <c r="J787" s="61"/>
      <c r="K787" s="100"/>
      <c r="L787" s="601">
        <v>0</v>
      </c>
    </row>
    <row r="788" spans="2:13" s="583" customFormat="1" ht="13.2" x14ac:dyDescent="0.3">
      <c r="B788" s="6"/>
      <c r="C788" s="25"/>
      <c r="D788" s="3"/>
      <c r="E788" s="26"/>
      <c r="F788" s="26"/>
      <c r="G788" s="598"/>
      <c r="H788" s="599">
        <v>0</v>
      </c>
      <c r="I788" s="600"/>
      <c r="J788" s="61">
        <v>0</v>
      </c>
      <c r="K788" s="100">
        <v>0</v>
      </c>
      <c r="L788" s="601">
        <v>0</v>
      </c>
    </row>
    <row r="789" spans="2:13" s="583" customFormat="1" ht="13.2" x14ac:dyDescent="0.3">
      <c r="B789" s="6">
        <v>0</v>
      </c>
      <c r="C789" s="25"/>
      <c r="D789" s="3">
        <v>0</v>
      </c>
      <c r="E789" s="26">
        <v>0</v>
      </c>
      <c r="F789" s="26"/>
      <c r="G789" s="598">
        <v>0</v>
      </c>
      <c r="H789" s="599">
        <v>0</v>
      </c>
      <c r="I789" s="600"/>
      <c r="J789" s="61">
        <v>0</v>
      </c>
      <c r="K789" s="100">
        <v>0</v>
      </c>
      <c r="L789" s="601">
        <v>0</v>
      </c>
    </row>
    <row r="790" spans="2:13" s="583" customFormat="1" ht="13.2" x14ac:dyDescent="0.3">
      <c r="B790" s="6">
        <v>0</v>
      </c>
      <c r="C790" s="25"/>
      <c r="D790" s="3">
        <v>0</v>
      </c>
      <c r="E790" s="26">
        <v>0</v>
      </c>
      <c r="F790" s="27"/>
      <c r="G790" s="598">
        <v>0</v>
      </c>
      <c r="H790" s="599">
        <v>0</v>
      </c>
      <c r="I790" s="600"/>
      <c r="J790" s="61">
        <v>0</v>
      </c>
      <c r="K790" s="100">
        <v>0</v>
      </c>
      <c r="L790" s="601">
        <v>0</v>
      </c>
    </row>
    <row r="791" spans="2:13" s="583" customFormat="1" ht="13.2" x14ac:dyDescent="0.3">
      <c r="B791" s="6">
        <v>0</v>
      </c>
      <c r="C791" s="25"/>
      <c r="D791" s="3">
        <v>0</v>
      </c>
      <c r="E791" s="26">
        <v>0</v>
      </c>
      <c r="F791" s="27"/>
      <c r="G791" s="598">
        <v>0</v>
      </c>
      <c r="H791" s="599">
        <v>0</v>
      </c>
      <c r="I791" s="600"/>
      <c r="J791" s="61">
        <v>0</v>
      </c>
      <c r="K791" s="100">
        <v>0</v>
      </c>
      <c r="L791" s="601">
        <v>0</v>
      </c>
    </row>
    <row r="792" spans="2:13" s="583" customFormat="1" ht="13.2" x14ac:dyDescent="0.3">
      <c r="B792" s="6">
        <v>0</v>
      </c>
      <c r="C792" s="25"/>
      <c r="D792" s="3">
        <v>0</v>
      </c>
      <c r="E792" s="26">
        <v>0</v>
      </c>
      <c r="F792" s="27"/>
      <c r="G792" s="598">
        <v>0</v>
      </c>
      <c r="H792" s="599">
        <v>0</v>
      </c>
      <c r="I792" s="600"/>
      <c r="J792" s="61">
        <v>0</v>
      </c>
      <c r="K792" s="100">
        <v>0</v>
      </c>
      <c r="L792" s="601">
        <v>0</v>
      </c>
    </row>
    <row r="793" spans="2:13" s="583" customFormat="1" ht="13.2" x14ac:dyDescent="0.3">
      <c r="B793" s="6" t="s">
        <v>60</v>
      </c>
      <c r="C793" s="25"/>
      <c r="D793" s="28"/>
      <c r="E793" s="26"/>
      <c r="F793" s="27"/>
      <c r="G793" s="193">
        <v>2.8999999999999995</v>
      </c>
      <c r="H793" s="102" t="s">
        <v>60</v>
      </c>
      <c r="I793" s="603" t="s">
        <v>156</v>
      </c>
      <c r="J793" s="604"/>
      <c r="K793" s="223" t="s">
        <v>156</v>
      </c>
      <c r="L793" s="620">
        <v>0.1606203267792855</v>
      </c>
    </row>
    <row r="794" spans="2:13" s="583" customFormat="1" ht="13.2" x14ac:dyDescent="0.3">
      <c r="B794" s="194" t="s">
        <v>38</v>
      </c>
      <c r="C794" s="195"/>
      <c r="D794" s="196"/>
      <c r="E794" s="621"/>
      <c r="F794" s="155"/>
      <c r="G794" s="622"/>
      <c r="H794" s="115"/>
      <c r="I794" s="202"/>
      <c r="J794" s="203"/>
      <c r="K794" s="178"/>
      <c r="L794" s="204"/>
    </row>
    <row r="795" spans="2:13" s="583" customFormat="1" ht="52.8" x14ac:dyDescent="0.3">
      <c r="B795" s="53" t="s">
        <v>75</v>
      </c>
      <c r="C795" s="195"/>
      <c r="D795" s="205" t="s">
        <v>0</v>
      </c>
      <c r="E795" s="206" t="s">
        <v>1</v>
      </c>
      <c r="F795" s="623" t="s">
        <v>61</v>
      </c>
      <c r="G795" s="624" t="s">
        <v>56</v>
      </c>
      <c r="H795" s="625" t="s">
        <v>158</v>
      </c>
      <c r="I795" s="626" t="s">
        <v>159</v>
      </c>
      <c r="J795" s="626" t="s">
        <v>160</v>
      </c>
      <c r="K795" s="627" t="s">
        <v>161</v>
      </c>
      <c r="L795" s="628" t="s">
        <v>162</v>
      </c>
    </row>
    <row r="796" spans="2:13" s="583" customFormat="1" ht="13.2" customHeight="1" x14ac:dyDescent="0.3">
      <c r="B796" s="146" t="s">
        <v>1731</v>
      </c>
      <c r="C796" s="29"/>
      <c r="D796" s="159" t="s">
        <v>5</v>
      </c>
      <c r="E796" s="153">
        <v>1</v>
      </c>
      <c r="F796" s="24">
        <v>14.65</v>
      </c>
      <c r="G796" s="23">
        <v>14.65</v>
      </c>
      <c r="H796" s="96">
        <v>0.81140958183328726</v>
      </c>
      <c r="I796" s="97"/>
      <c r="J796" s="137" t="s">
        <v>165</v>
      </c>
      <c r="K796" s="93">
        <v>0.4</v>
      </c>
      <c r="L796" s="98">
        <v>0.32456383273331491</v>
      </c>
      <c r="M796" s="62"/>
    </row>
    <row r="797" spans="2:13" s="583" customFormat="1" ht="22.8" customHeight="1" x14ac:dyDescent="0.3">
      <c r="B797" s="8" t="s">
        <v>1811</v>
      </c>
      <c r="C797" s="7"/>
      <c r="D797" s="159" t="s">
        <v>5</v>
      </c>
      <c r="E797" s="4">
        <v>4</v>
      </c>
      <c r="F797" s="5">
        <v>0.05</v>
      </c>
      <c r="G797" s="26">
        <v>0.2</v>
      </c>
      <c r="H797" s="89">
        <v>1.1077263915812796E-2</v>
      </c>
      <c r="I797" s="99"/>
      <c r="J797" s="61" t="s">
        <v>163</v>
      </c>
      <c r="K797" s="100">
        <v>1</v>
      </c>
      <c r="L797" s="101">
        <v>1.1077263915812796E-2</v>
      </c>
      <c r="M797" s="62"/>
    </row>
    <row r="798" spans="2:13" s="583" customFormat="1" ht="27.6" customHeight="1" x14ac:dyDescent="0.3">
      <c r="B798" s="8" t="s">
        <v>46</v>
      </c>
      <c r="C798" s="7"/>
      <c r="D798" s="159" t="s">
        <v>5</v>
      </c>
      <c r="E798" s="4">
        <v>4</v>
      </c>
      <c r="F798" s="5">
        <v>0.04</v>
      </c>
      <c r="G798" s="26">
        <v>0.16</v>
      </c>
      <c r="H798" s="89">
        <v>8.8618111326502352E-3</v>
      </c>
      <c r="I798" s="99"/>
      <c r="J798" s="61" t="s">
        <v>163</v>
      </c>
      <c r="K798" s="100">
        <v>1</v>
      </c>
      <c r="L798" s="101">
        <v>8.8618111326502352E-3</v>
      </c>
      <c r="M798" s="62"/>
    </row>
    <row r="799" spans="2:13" s="583" customFormat="1" x14ac:dyDescent="0.3">
      <c r="B799" s="8">
        <v>0</v>
      </c>
      <c r="C799" s="7"/>
      <c r="D799" s="159">
        <v>0</v>
      </c>
      <c r="E799" s="4"/>
      <c r="F799" s="5">
        <v>0</v>
      </c>
      <c r="G799" s="26">
        <v>0</v>
      </c>
      <c r="H799" s="89">
        <v>0</v>
      </c>
      <c r="I799" s="99"/>
      <c r="J799" s="61">
        <v>0</v>
      </c>
      <c r="K799" s="100">
        <v>0</v>
      </c>
      <c r="L799" s="101">
        <v>0</v>
      </c>
      <c r="M799" s="62"/>
    </row>
    <row r="800" spans="2:13" s="583" customFormat="1" x14ac:dyDescent="0.3">
      <c r="B800" s="8">
        <v>0</v>
      </c>
      <c r="C800" s="7"/>
      <c r="D800" s="159">
        <v>0</v>
      </c>
      <c r="E800" s="4"/>
      <c r="F800" s="5">
        <v>0</v>
      </c>
      <c r="G800" s="26">
        <v>0</v>
      </c>
      <c r="H800" s="89">
        <v>0</v>
      </c>
      <c r="I800" s="99"/>
      <c r="J800" s="61">
        <v>0</v>
      </c>
      <c r="K800" s="100">
        <v>0</v>
      </c>
      <c r="L800" s="101">
        <v>0</v>
      </c>
      <c r="M800" s="62"/>
    </row>
    <row r="801" spans="2:13" s="583" customFormat="1" ht="33" customHeight="1" x14ac:dyDescent="0.3">
      <c r="B801" s="8">
        <v>0</v>
      </c>
      <c r="C801" s="7"/>
      <c r="D801" s="159">
        <v>0</v>
      </c>
      <c r="E801" s="4"/>
      <c r="F801" s="5">
        <v>0</v>
      </c>
      <c r="G801" s="26">
        <v>0</v>
      </c>
      <c r="H801" s="89">
        <v>0</v>
      </c>
      <c r="I801" s="99"/>
      <c r="J801" s="61">
        <v>0</v>
      </c>
      <c r="K801" s="100">
        <v>0</v>
      </c>
      <c r="L801" s="101">
        <v>0</v>
      </c>
      <c r="M801" s="62"/>
    </row>
    <row r="802" spans="2:13" s="583" customFormat="1" x14ac:dyDescent="0.3">
      <c r="B802" s="8">
        <v>0</v>
      </c>
      <c r="C802" s="7"/>
      <c r="D802" s="159">
        <v>0</v>
      </c>
      <c r="E802" s="4"/>
      <c r="F802" s="5">
        <v>0</v>
      </c>
      <c r="G802" s="26">
        <v>0</v>
      </c>
      <c r="H802" s="89">
        <v>0</v>
      </c>
      <c r="I802" s="99"/>
      <c r="J802" s="61">
        <v>0</v>
      </c>
      <c r="K802" s="100">
        <v>0</v>
      </c>
      <c r="L802" s="101">
        <v>0</v>
      </c>
      <c r="M802" s="62"/>
    </row>
    <row r="803" spans="2:13" s="583" customFormat="1" x14ac:dyDescent="0.3">
      <c r="B803" s="8">
        <v>0</v>
      </c>
      <c r="C803" s="7"/>
      <c r="D803" s="159">
        <v>0</v>
      </c>
      <c r="E803" s="4"/>
      <c r="F803" s="5">
        <v>0</v>
      </c>
      <c r="G803" s="26">
        <v>0</v>
      </c>
      <c r="H803" s="89">
        <v>0</v>
      </c>
      <c r="I803" s="99"/>
      <c r="J803" s="61">
        <v>0</v>
      </c>
      <c r="K803" s="100">
        <v>0</v>
      </c>
      <c r="L803" s="101">
        <v>0</v>
      </c>
      <c r="M803" s="62"/>
    </row>
    <row r="804" spans="2:13" s="583" customFormat="1" x14ac:dyDescent="0.3">
      <c r="B804" s="8">
        <v>0</v>
      </c>
      <c r="C804" s="7"/>
      <c r="D804" s="159">
        <v>0</v>
      </c>
      <c r="E804" s="4"/>
      <c r="F804" s="5">
        <v>0</v>
      </c>
      <c r="G804" s="26">
        <v>0</v>
      </c>
      <c r="H804" s="89">
        <v>0</v>
      </c>
      <c r="I804" s="99"/>
      <c r="J804" s="61">
        <v>0</v>
      </c>
      <c r="K804" s="100">
        <v>0</v>
      </c>
      <c r="L804" s="101">
        <v>0</v>
      </c>
      <c r="M804" s="62"/>
    </row>
    <row r="805" spans="2:13" s="583" customFormat="1" x14ac:dyDescent="0.3">
      <c r="B805" s="8">
        <v>0</v>
      </c>
      <c r="C805" s="7"/>
      <c r="D805" s="159">
        <v>0</v>
      </c>
      <c r="E805" s="4"/>
      <c r="F805" s="5">
        <v>0</v>
      </c>
      <c r="G805" s="26">
        <v>0</v>
      </c>
      <c r="H805" s="89">
        <v>0</v>
      </c>
      <c r="I805" s="99"/>
      <c r="J805" s="61">
        <v>0</v>
      </c>
      <c r="K805" s="100">
        <v>0</v>
      </c>
      <c r="L805" s="101">
        <v>0</v>
      </c>
      <c r="M805" s="62"/>
    </row>
    <row r="806" spans="2:13" s="583" customFormat="1" x14ac:dyDescent="0.3">
      <c r="B806" s="8">
        <v>0</v>
      </c>
      <c r="C806" s="7"/>
      <c r="D806" s="159">
        <v>0</v>
      </c>
      <c r="E806" s="4"/>
      <c r="F806" s="5">
        <v>0</v>
      </c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2:13" s="583" customFormat="1" x14ac:dyDescent="0.3">
      <c r="B807" s="8">
        <v>0</v>
      </c>
      <c r="C807" s="7"/>
      <c r="D807" s="159">
        <v>0</v>
      </c>
      <c r="E807" s="4"/>
      <c r="F807" s="5">
        <v>0</v>
      </c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2:13" s="583" customFormat="1" x14ac:dyDescent="0.3">
      <c r="B808" s="8">
        <v>0</v>
      </c>
      <c r="C808" s="7"/>
      <c r="D808" s="159">
        <v>0</v>
      </c>
      <c r="E808" s="4"/>
      <c r="F808" s="5">
        <v>0</v>
      </c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2:13" s="583" customFormat="1" x14ac:dyDescent="0.3">
      <c r="B809" s="8">
        <v>0</v>
      </c>
      <c r="C809" s="7"/>
      <c r="D809" s="159">
        <v>0</v>
      </c>
      <c r="E809" s="4"/>
      <c r="F809" s="5">
        <v>0</v>
      </c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2:13" s="583" customFormat="1" x14ac:dyDescent="0.3">
      <c r="B810" s="8">
        <v>0</v>
      </c>
      <c r="C810" s="7"/>
      <c r="D810" s="159">
        <v>0</v>
      </c>
      <c r="E810" s="4"/>
      <c r="F810" s="5">
        <v>0</v>
      </c>
      <c r="G810" s="26">
        <v>0</v>
      </c>
      <c r="H810" s="89">
        <v>0</v>
      </c>
      <c r="I810" s="99"/>
      <c r="J810" s="61">
        <v>0</v>
      </c>
      <c r="K810" s="100">
        <v>0</v>
      </c>
      <c r="L810" s="101">
        <v>0</v>
      </c>
    </row>
    <row r="811" spans="2:13" s="583" customFormat="1" ht="13.2" x14ac:dyDescent="0.3">
      <c r="B811" s="58" t="s">
        <v>62</v>
      </c>
      <c r="C811" s="46"/>
      <c r="D811" s="37"/>
      <c r="E811" s="38"/>
      <c r="F811" s="39"/>
      <c r="G811" s="193">
        <v>15.01</v>
      </c>
      <c r="H811" s="102" t="s">
        <v>62</v>
      </c>
      <c r="I811" s="603" t="s">
        <v>156</v>
      </c>
      <c r="J811" s="604"/>
      <c r="K811" s="223" t="s">
        <v>156</v>
      </c>
      <c r="L811" s="620">
        <v>0.34450290778177795</v>
      </c>
    </row>
    <row r="812" spans="2:13" s="583" customFormat="1" ht="13.2" x14ac:dyDescent="0.3">
      <c r="B812" s="194" t="s">
        <v>63</v>
      </c>
      <c r="C812" s="195"/>
      <c r="D812" s="196"/>
      <c r="E812" s="197"/>
      <c r="F812" s="155"/>
      <c r="G812" s="622"/>
      <c r="H812" s="115"/>
      <c r="I812" s="202"/>
      <c r="J812" s="203"/>
      <c r="K812" s="178"/>
      <c r="L812" s="204">
        <v>0</v>
      </c>
    </row>
    <row r="813" spans="2:13" s="583" customFormat="1" ht="52.8" x14ac:dyDescent="0.3">
      <c r="B813" s="53" t="s">
        <v>75</v>
      </c>
      <c r="C813" s="210"/>
      <c r="D813" s="211" t="s">
        <v>0</v>
      </c>
      <c r="E813" s="201" t="s">
        <v>1</v>
      </c>
      <c r="F813" s="156" t="s">
        <v>61</v>
      </c>
      <c r="G813" s="624" t="s">
        <v>56</v>
      </c>
      <c r="H813" s="625" t="s">
        <v>158</v>
      </c>
      <c r="I813" s="626" t="s">
        <v>159</v>
      </c>
      <c r="J813" s="626" t="s">
        <v>160</v>
      </c>
      <c r="K813" s="627" t="s">
        <v>161</v>
      </c>
      <c r="L813" s="628" t="s">
        <v>162</v>
      </c>
    </row>
    <row r="814" spans="2:13" s="583" customFormat="1" ht="13.2" x14ac:dyDescent="0.3">
      <c r="B814" s="6">
        <v>0</v>
      </c>
      <c r="C814" s="7"/>
      <c r="D814" s="3">
        <v>0</v>
      </c>
      <c r="E814" s="26"/>
      <c r="F814" s="5"/>
      <c r="G814" s="629">
        <v>0</v>
      </c>
      <c r="H814" s="617">
        <v>0</v>
      </c>
      <c r="I814" s="618" t="s">
        <v>1232</v>
      </c>
      <c r="J814" s="192">
        <v>0</v>
      </c>
      <c r="K814" s="172">
        <v>0</v>
      </c>
      <c r="L814" s="619">
        <v>0</v>
      </c>
    </row>
    <row r="815" spans="2:13" s="583" customFormat="1" ht="13.2" x14ac:dyDescent="0.3">
      <c r="B815" s="6">
        <v>0</v>
      </c>
      <c r="C815" s="7"/>
      <c r="D815" s="3">
        <v>0</v>
      </c>
      <c r="E815" s="26"/>
      <c r="F815" s="5"/>
      <c r="G815" s="598">
        <v>0</v>
      </c>
      <c r="H815" s="599">
        <v>0</v>
      </c>
      <c r="I815" s="600" t="s">
        <v>1226</v>
      </c>
      <c r="J815" s="61">
        <v>0</v>
      </c>
      <c r="K815" s="100">
        <v>0</v>
      </c>
      <c r="L815" s="601">
        <v>0</v>
      </c>
    </row>
    <row r="816" spans="2:13" s="583" customFormat="1" ht="13.2" x14ac:dyDescent="0.3">
      <c r="B816" s="6">
        <v>0</v>
      </c>
      <c r="C816" s="7"/>
      <c r="D816" s="3">
        <v>0</v>
      </c>
      <c r="E816" s="26"/>
      <c r="F816" s="5"/>
      <c r="G816" s="598">
        <v>0</v>
      </c>
      <c r="H816" s="599">
        <v>0</v>
      </c>
      <c r="I816" s="600" t="s">
        <v>1227</v>
      </c>
      <c r="J816" s="61">
        <v>0</v>
      </c>
      <c r="K816" s="100">
        <v>0</v>
      </c>
      <c r="L816" s="601">
        <v>0</v>
      </c>
    </row>
    <row r="817" spans="2:12" s="583" customFormat="1" ht="13.2" x14ac:dyDescent="0.3">
      <c r="B817" s="6">
        <v>0</v>
      </c>
      <c r="C817" s="7"/>
      <c r="D817" s="3">
        <v>0</v>
      </c>
      <c r="E817" s="26"/>
      <c r="F817" s="5"/>
      <c r="G817" s="598">
        <v>0</v>
      </c>
      <c r="H817" s="599">
        <v>0</v>
      </c>
      <c r="I817" s="600" t="s">
        <v>1228</v>
      </c>
      <c r="J817" s="61">
        <v>0</v>
      </c>
      <c r="K817" s="100">
        <v>0</v>
      </c>
      <c r="L817" s="601">
        <v>0</v>
      </c>
    </row>
    <row r="818" spans="2:12" s="583" customFormat="1" ht="13.2" x14ac:dyDescent="0.3">
      <c r="B818" s="6">
        <v>0</v>
      </c>
      <c r="C818" s="7"/>
      <c r="D818" s="3">
        <v>0</v>
      </c>
      <c r="E818" s="26"/>
      <c r="F818" s="5"/>
      <c r="G818" s="598">
        <v>0</v>
      </c>
      <c r="H818" s="599">
        <v>0</v>
      </c>
      <c r="I818" s="600" t="s">
        <v>1229</v>
      </c>
      <c r="J818" s="61">
        <v>0</v>
      </c>
      <c r="K818" s="100">
        <v>0</v>
      </c>
      <c r="L818" s="601">
        <v>0</v>
      </c>
    </row>
    <row r="819" spans="2:12" s="583" customFormat="1" ht="13.8" thickBot="1" x14ac:dyDescent="0.35">
      <c r="B819" s="59" t="s">
        <v>64</v>
      </c>
      <c r="C819" s="42"/>
      <c r="D819" s="43"/>
      <c r="E819" s="44"/>
      <c r="F819" s="45"/>
      <c r="G819" s="191">
        <v>0</v>
      </c>
      <c r="H819" s="102" t="s">
        <v>64</v>
      </c>
      <c r="I819" s="603" t="s">
        <v>156</v>
      </c>
      <c r="J819" s="604"/>
      <c r="K819" s="223" t="s">
        <v>156</v>
      </c>
      <c r="L819" s="620">
        <v>0</v>
      </c>
    </row>
    <row r="820" spans="2:12" s="583" customFormat="1" ht="13.2" x14ac:dyDescent="0.3">
      <c r="B820" s="64"/>
      <c r="C820" s="68"/>
      <c r="D820" s="69" t="s">
        <v>65</v>
      </c>
      <c r="E820" s="70"/>
      <c r="F820" s="71"/>
      <c r="G820" s="88">
        <v>18.055</v>
      </c>
      <c r="H820" s="631"/>
      <c r="I820" s="632"/>
      <c r="J820" s="633"/>
      <c r="K820" s="632"/>
      <c r="L820" s="634"/>
    </row>
    <row r="821" spans="2:12" s="583" customFormat="1" ht="13.2" x14ac:dyDescent="0.3">
      <c r="B821" s="63"/>
      <c r="C821" s="68"/>
      <c r="D821" s="72" t="s">
        <v>7</v>
      </c>
      <c r="E821" s="215"/>
      <c r="F821" s="181">
        <v>0.1</v>
      </c>
      <c r="G821" s="635">
        <v>1.806</v>
      </c>
      <c r="H821" s="636"/>
      <c r="I821" s="637"/>
      <c r="J821" s="638"/>
      <c r="K821" s="639"/>
      <c r="L821" s="640"/>
    </row>
    <row r="822" spans="2:12" s="583" customFormat="1" ht="13.2" x14ac:dyDescent="0.3">
      <c r="B822" s="63"/>
      <c r="C822" s="68"/>
      <c r="D822" s="72" t="s">
        <v>8</v>
      </c>
      <c r="E822" s="215"/>
      <c r="F822" s="181">
        <v>0.1</v>
      </c>
      <c r="G822" s="635">
        <v>1.806</v>
      </c>
      <c r="H822" s="636"/>
      <c r="I822" s="637"/>
      <c r="J822" s="638"/>
      <c r="K822" s="639"/>
      <c r="L822" s="640"/>
    </row>
    <row r="823" spans="2:12" s="583" customFormat="1" ht="13.2" x14ac:dyDescent="0.3">
      <c r="C823" s="68"/>
      <c r="D823" s="75" t="s">
        <v>67</v>
      </c>
      <c r="E823" s="76"/>
      <c r="F823" s="71"/>
      <c r="G823" s="641">
        <v>21.667000000000002</v>
      </c>
      <c r="H823" s="636"/>
      <c r="I823" s="637"/>
      <c r="J823" s="638"/>
      <c r="K823" s="639"/>
      <c r="L823" s="640"/>
    </row>
    <row r="824" spans="2:12" s="583" customFormat="1" ht="13.8" thickBot="1" x14ac:dyDescent="0.35">
      <c r="B824" s="63" t="s">
        <v>66</v>
      </c>
      <c r="C824" s="68"/>
      <c r="D824" s="77" t="s">
        <v>68</v>
      </c>
      <c r="E824" s="78"/>
      <c r="F824" s="79"/>
      <c r="G824" s="642">
        <v>21.67</v>
      </c>
      <c r="H824" s="643">
        <v>1</v>
      </c>
      <c r="I824" s="644"/>
      <c r="J824" s="645"/>
      <c r="K824" s="646"/>
      <c r="L824" s="647">
        <v>0.50833564109664919</v>
      </c>
    </row>
    <row r="825" spans="2:12" s="583" customFormat="1" ht="13.2" x14ac:dyDescent="0.3">
      <c r="B825" s="185"/>
      <c r="C825" s="537"/>
      <c r="D825" s="538"/>
      <c r="E825" s="585"/>
      <c r="F825" s="585"/>
      <c r="G825" s="585"/>
      <c r="J825" s="584"/>
    </row>
    <row r="826" spans="2:12" s="583" customFormat="1" ht="13.2" x14ac:dyDescent="0.3">
      <c r="B826" s="185"/>
      <c r="C826" s="537"/>
      <c r="D826" s="538"/>
      <c r="E826" s="585"/>
      <c r="F826" s="585"/>
      <c r="G826" s="585"/>
      <c r="J826" s="584"/>
    </row>
    <row r="827" spans="2:12" s="583" customFormat="1" ht="13.2" x14ac:dyDescent="0.3">
      <c r="B827" s="185"/>
      <c r="C827" s="537"/>
      <c r="D827" s="538"/>
      <c r="E827" s="585"/>
      <c r="F827" s="585"/>
      <c r="G827" s="585"/>
      <c r="J827" s="584"/>
    </row>
    <row r="828" spans="2:12" s="583" customFormat="1" ht="13.2" x14ac:dyDescent="0.3"/>
    <row r="829" spans="2:12" s="583" customFormat="1" ht="63.6" customHeight="1" x14ac:dyDescent="0.3">
      <c r="B829" s="710" t="s">
        <v>1809</v>
      </c>
      <c r="C829" s="710"/>
      <c r="D829" s="710"/>
      <c r="E829" s="710"/>
      <c r="F829" s="710"/>
      <c r="G829" s="710"/>
      <c r="H829" s="710"/>
      <c r="I829" s="710"/>
      <c r="J829" s="710"/>
      <c r="K829" s="710"/>
      <c r="L829" s="710"/>
    </row>
    <row r="830" spans="2:12" s="583" customFormat="1" ht="13.2" x14ac:dyDescent="0.3">
      <c r="B830" s="185"/>
      <c r="C830" s="537"/>
      <c r="D830" s="538"/>
      <c r="E830" s="585"/>
      <c r="F830" s="585"/>
      <c r="G830" s="585"/>
      <c r="J830" s="584"/>
    </row>
    <row r="831" spans="2:12" s="583" customFormat="1" ht="13.2" x14ac:dyDescent="0.3">
      <c r="B831" s="586" t="s">
        <v>1222</v>
      </c>
      <c r="C831" s="62" t="s">
        <v>1223</v>
      </c>
      <c r="D831" s="62"/>
      <c r="E831" s="62"/>
      <c r="F831" s="587"/>
      <c r="G831" s="588"/>
      <c r="J831" s="584"/>
    </row>
    <row r="832" spans="2:12" s="583" customFormat="1" ht="13.2" x14ac:dyDescent="0.3">
      <c r="B832" s="63" t="s">
        <v>1224</v>
      </c>
      <c r="C832" s="182" t="s">
        <v>1686</v>
      </c>
      <c r="D832" s="589"/>
      <c r="E832" s="590"/>
      <c r="F832" s="587"/>
      <c r="G832" s="588"/>
      <c r="J832" s="584"/>
    </row>
    <row r="833" spans="2:13" s="583" customFormat="1" ht="13.2" x14ac:dyDescent="0.3">
      <c r="B833" s="63"/>
      <c r="C833" s="9"/>
      <c r="D833" s="10"/>
      <c r="E833" s="11"/>
      <c r="F833" s="12"/>
      <c r="G833" s="13"/>
      <c r="J833" s="584"/>
    </row>
    <row r="834" spans="2:13" s="583" customFormat="1" ht="29.25" customHeight="1" x14ac:dyDescent="0.3">
      <c r="B834" s="48" t="s">
        <v>1687</v>
      </c>
      <c r="C834" s="9"/>
      <c r="D834" s="10"/>
      <c r="E834" s="11"/>
      <c r="F834" s="11"/>
      <c r="G834" s="11"/>
      <c r="J834" s="584"/>
    </row>
    <row r="835" spans="2:13" s="583" customFormat="1" ht="13.2" x14ac:dyDescent="0.3">
      <c r="B835" s="64" t="s">
        <v>49</v>
      </c>
      <c r="C835" s="62" t="s">
        <v>669</v>
      </c>
      <c r="D835" s="62"/>
      <c r="E835" s="62"/>
      <c r="F835" s="65" t="s">
        <v>50</v>
      </c>
      <c r="G835" s="66" t="s">
        <v>191</v>
      </c>
      <c r="J835" s="584"/>
    </row>
    <row r="836" spans="2:13" s="583" customFormat="1" ht="13.8" thickBot="1" x14ac:dyDescent="0.35">
      <c r="B836" s="64" t="s">
        <v>51</v>
      </c>
      <c r="C836" s="727" t="s">
        <v>1732</v>
      </c>
      <c r="D836" s="727"/>
      <c r="E836" s="727"/>
      <c r="F836" s="727"/>
      <c r="G836" s="727"/>
      <c r="H836" s="727"/>
      <c r="I836" s="727"/>
      <c r="J836" s="727"/>
    </row>
    <row r="837" spans="2:13" s="583" customFormat="1" ht="13.8" thickTop="1" x14ac:dyDescent="0.3">
      <c r="B837" s="49" t="s">
        <v>52</v>
      </c>
      <c r="C837" s="14"/>
      <c r="D837" s="15"/>
      <c r="E837" s="16"/>
      <c r="F837" s="17"/>
      <c r="G837" s="591"/>
      <c r="H837" s="728" t="s">
        <v>164</v>
      </c>
      <c r="I837" s="729"/>
      <c r="J837" s="729"/>
      <c r="K837" s="729"/>
      <c r="L837" s="730"/>
    </row>
    <row r="838" spans="2:13" s="583" customFormat="1" ht="52.8" x14ac:dyDescent="0.3">
      <c r="B838" s="53" t="s">
        <v>75</v>
      </c>
      <c r="C838" s="592" t="s">
        <v>1</v>
      </c>
      <c r="D838" s="211" t="s">
        <v>54</v>
      </c>
      <c r="E838" s="201" t="s">
        <v>23</v>
      </c>
      <c r="F838" s="201" t="s">
        <v>55</v>
      </c>
      <c r="G838" s="593" t="s">
        <v>56</v>
      </c>
      <c r="H838" s="594" t="s">
        <v>158</v>
      </c>
      <c r="I838" s="595" t="s">
        <v>159</v>
      </c>
      <c r="J838" s="595" t="s">
        <v>160</v>
      </c>
      <c r="K838" s="595" t="s">
        <v>161</v>
      </c>
      <c r="L838" s="596" t="s">
        <v>162</v>
      </c>
    </row>
    <row r="839" spans="2:13" s="583" customFormat="1" x14ac:dyDescent="0.3">
      <c r="B839" s="189">
        <v>0</v>
      </c>
      <c r="C839" s="187"/>
      <c r="D839" s="190">
        <v>0</v>
      </c>
      <c r="E839" s="191">
        <v>0</v>
      </c>
      <c r="F839" s="154"/>
      <c r="G839" s="191">
        <v>0</v>
      </c>
      <c r="H839" s="170">
        <v>0</v>
      </c>
      <c r="I839" s="171"/>
      <c r="J839" s="192">
        <v>0</v>
      </c>
      <c r="K839" s="172">
        <v>0</v>
      </c>
      <c r="L839" s="173">
        <v>0</v>
      </c>
      <c r="M839" s="62"/>
    </row>
    <row r="840" spans="2:13" s="583" customFormat="1" x14ac:dyDescent="0.3">
      <c r="B840" s="6">
        <v>0</v>
      </c>
      <c r="C840" s="25"/>
      <c r="D840" s="3">
        <v>0</v>
      </c>
      <c r="E840" s="26">
        <v>0</v>
      </c>
      <c r="F840" s="5"/>
      <c r="G840" s="26">
        <v>0</v>
      </c>
      <c r="H840" s="89">
        <v>0</v>
      </c>
      <c r="I840" s="99"/>
      <c r="J840" s="61">
        <v>0</v>
      </c>
      <c r="K840" s="100">
        <v>0</v>
      </c>
      <c r="L840" s="101">
        <v>0</v>
      </c>
      <c r="M840" s="62"/>
    </row>
    <row r="841" spans="2:13" s="583" customFormat="1" x14ac:dyDescent="0.3">
      <c r="B841" s="6">
        <v>0</v>
      </c>
      <c r="C841" s="25"/>
      <c r="D841" s="3">
        <v>0</v>
      </c>
      <c r="E841" s="26">
        <v>0</v>
      </c>
      <c r="F841" s="5"/>
      <c r="G841" s="26">
        <v>0</v>
      </c>
      <c r="H841" s="89">
        <v>0</v>
      </c>
      <c r="I841" s="99"/>
      <c r="J841" s="61">
        <v>0</v>
      </c>
      <c r="K841" s="100">
        <v>0</v>
      </c>
      <c r="L841" s="101">
        <v>0</v>
      </c>
      <c r="M841" s="62"/>
    </row>
    <row r="842" spans="2:13" s="583" customFormat="1" ht="13.2" x14ac:dyDescent="0.3">
      <c r="B842" s="6">
        <v>0</v>
      </c>
      <c r="C842" s="25"/>
      <c r="D842" s="3">
        <v>0</v>
      </c>
      <c r="E842" s="26">
        <v>0</v>
      </c>
      <c r="F842" s="27"/>
      <c r="G842" s="598">
        <v>0</v>
      </c>
      <c r="H842" s="599">
        <v>0</v>
      </c>
      <c r="I842" s="600" t="s">
        <v>1229</v>
      </c>
      <c r="J842" s="61">
        <v>0</v>
      </c>
      <c r="K842" s="100">
        <v>0</v>
      </c>
      <c r="L842" s="601">
        <v>0</v>
      </c>
    </row>
    <row r="843" spans="2:13" s="583" customFormat="1" ht="13.2" x14ac:dyDescent="0.3">
      <c r="B843" s="6">
        <v>0</v>
      </c>
      <c r="C843" s="25"/>
      <c r="D843" s="3">
        <v>0</v>
      </c>
      <c r="E843" s="26">
        <v>0</v>
      </c>
      <c r="F843" s="27"/>
      <c r="G843" s="598">
        <v>0</v>
      </c>
      <c r="H843" s="599">
        <v>0</v>
      </c>
      <c r="I843" s="600" t="s">
        <v>1230</v>
      </c>
      <c r="J843" s="61">
        <v>0</v>
      </c>
      <c r="K843" s="100">
        <v>0</v>
      </c>
      <c r="L843" s="601">
        <v>0</v>
      </c>
    </row>
    <row r="844" spans="2:13" s="583" customFormat="1" x14ac:dyDescent="0.3">
      <c r="B844" s="6" t="s">
        <v>73</v>
      </c>
      <c r="C844" s="25"/>
      <c r="D844" s="3">
        <v>0</v>
      </c>
      <c r="E844" s="26">
        <v>0</v>
      </c>
      <c r="F844" s="27"/>
      <c r="G844" s="598">
        <v>0.14499999999999999</v>
      </c>
      <c r="H844" s="599">
        <v>6.5095398428731766E-3</v>
      </c>
      <c r="I844" s="600" t="s">
        <v>1231</v>
      </c>
      <c r="J844" s="61" t="s">
        <v>165</v>
      </c>
      <c r="K844" s="100">
        <v>0.4</v>
      </c>
      <c r="L844" s="101">
        <v>2.6038159371492707E-3</v>
      </c>
      <c r="M844" s="62"/>
    </row>
    <row r="845" spans="2:13" s="583" customFormat="1" ht="13.2" x14ac:dyDescent="0.3">
      <c r="B845" s="6" t="s">
        <v>57</v>
      </c>
      <c r="C845" s="25"/>
      <c r="D845" s="28"/>
      <c r="E845" s="26"/>
      <c r="F845" s="27"/>
      <c r="G845" s="602">
        <v>0.14499999999999999</v>
      </c>
      <c r="H845" s="102" t="s">
        <v>57</v>
      </c>
      <c r="I845" s="603" t="s">
        <v>156</v>
      </c>
      <c r="J845" s="604"/>
      <c r="K845" s="223" t="s">
        <v>156</v>
      </c>
      <c r="L845" s="605">
        <v>2.6038159371492707E-3</v>
      </c>
    </row>
    <row r="846" spans="2:13" s="583" customFormat="1" ht="13.2" x14ac:dyDescent="0.3">
      <c r="B846" s="194" t="s">
        <v>22</v>
      </c>
      <c r="C846" s="195"/>
      <c r="D846" s="196"/>
      <c r="E846" s="197"/>
      <c r="F846" s="155"/>
      <c r="G846" s="606"/>
      <c r="H846" s="607"/>
      <c r="I846" s="608"/>
      <c r="J846" s="609"/>
      <c r="K846" s="610"/>
      <c r="L846" s="611"/>
    </row>
    <row r="847" spans="2:13" s="583" customFormat="1" ht="52.8" x14ac:dyDescent="0.3">
      <c r="B847" s="198" t="s">
        <v>1689</v>
      </c>
      <c r="C847" s="199" t="s">
        <v>1</v>
      </c>
      <c r="D847" s="612" t="s">
        <v>59</v>
      </c>
      <c r="E847" s="613" t="s">
        <v>23</v>
      </c>
      <c r="F847" s="156" t="s">
        <v>55</v>
      </c>
      <c r="G847" s="614" t="s">
        <v>56</v>
      </c>
      <c r="H847" s="594" t="s">
        <v>158</v>
      </c>
      <c r="I847" s="595" t="s">
        <v>159</v>
      </c>
      <c r="J847" s="595" t="s">
        <v>160</v>
      </c>
      <c r="K847" s="615" t="s">
        <v>161</v>
      </c>
      <c r="L847" s="596" t="s">
        <v>162</v>
      </c>
    </row>
    <row r="848" spans="2:13" s="583" customFormat="1" x14ac:dyDescent="0.3">
      <c r="B848" s="8" t="s">
        <v>152</v>
      </c>
      <c r="C848" s="616">
        <v>1</v>
      </c>
      <c r="D848" s="3">
        <v>4.55</v>
      </c>
      <c r="E848" s="26">
        <v>4.55</v>
      </c>
      <c r="F848" s="3">
        <v>0.1</v>
      </c>
      <c r="G848" s="598">
        <v>0.45500000000000002</v>
      </c>
      <c r="H848" s="617">
        <v>2.0426487093153763E-2</v>
      </c>
      <c r="I848" s="618" t="s">
        <v>1232</v>
      </c>
      <c r="J848" s="137" t="s">
        <v>163</v>
      </c>
      <c r="K848" s="93">
        <v>1</v>
      </c>
      <c r="L848" s="98">
        <v>2.0426487093153763E-2</v>
      </c>
    </row>
    <row r="849" spans="2:13" s="583" customFormat="1" x14ac:dyDescent="0.3">
      <c r="B849" s="8" t="s">
        <v>1058</v>
      </c>
      <c r="C849" s="616">
        <v>1</v>
      </c>
      <c r="D849" s="3">
        <v>4.0999999999999996</v>
      </c>
      <c r="E849" s="26">
        <v>4.0999999999999996</v>
      </c>
      <c r="F849" s="3">
        <v>0.3</v>
      </c>
      <c r="G849" s="598">
        <v>1.2299999999999998</v>
      </c>
      <c r="H849" s="599">
        <v>5.5218855218855209E-2</v>
      </c>
      <c r="I849" s="600" t="s">
        <v>1232</v>
      </c>
      <c r="J849" s="61" t="s">
        <v>163</v>
      </c>
      <c r="K849" s="100">
        <v>1</v>
      </c>
      <c r="L849" s="101">
        <v>5.5218855218855209E-2</v>
      </c>
    </row>
    <row r="850" spans="2:13" s="583" customFormat="1" x14ac:dyDescent="0.3">
      <c r="B850" s="8" t="s">
        <v>24</v>
      </c>
      <c r="C850" s="616">
        <v>1</v>
      </c>
      <c r="D850" s="3">
        <v>4.05</v>
      </c>
      <c r="E850" s="26">
        <v>4.05</v>
      </c>
      <c r="F850" s="3">
        <v>0.3</v>
      </c>
      <c r="G850" s="598">
        <v>1.2149999999999999</v>
      </c>
      <c r="H850" s="599">
        <v>5.4545454545454543E-2</v>
      </c>
      <c r="I850" s="600" t="s">
        <v>1226</v>
      </c>
      <c r="J850" s="61" t="s">
        <v>163</v>
      </c>
      <c r="K850" s="100">
        <v>1</v>
      </c>
      <c r="L850" s="101">
        <v>5.4545454545454543E-2</v>
      </c>
    </row>
    <row r="851" spans="2:13" s="583" customFormat="1" ht="13.2" x14ac:dyDescent="0.3">
      <c r="B851" s="6"/>
      <c r="C851" s="25"/>
      <c r="D851" s="3">
        <v>0</v>
      </c>
      <c r="E851" s="26"/>
      <c r="F851" s="3">
        <v>0</v>
      </c>
      <c r="G851" s="598"/>
      <c r="H851" s="599">
        <v>0</v>
      </c>
      <c r="I851" s="600"/>
      <c r="J851" s="61"/>
      <c r="K851" s="100"/>
      <c r="L851" s="601">
        <v>0</v>
      </c>
    </row>
    <row r="852" spans="2:13" s="583" customFormat="1" ht="13.2" x14ac:dyDescent="0.3">
      <c r="B852" s="6"/>
      <c r="C852" s="25"/>
      <c r="D852" s="3"/>
      <c r="E852" s="26"/>
      <c r="F852" s="26"/>
      <c r="G852" s="598"/>
      <c r="H852" s="599">
        <v>0</v>
      </c>
      <c r="I852" s="600"/>
      <c r="J852" s="61">
        <v>0</v>
      </c>
      <c r="K852" s="100">
        <v>0</v>
      </c>
      <c r="L852" s="601">
        <v>0</v>
      </c>
    </row>
    <row r="853" spans="2:13" s="583" customFormat="1" ht="13.2" x14ac:dyDescent="0.3">
      <c r="B853" s="6">
        <v>0</v>
      </c>
      <c r="C853" s="25"/>
      <c r="D853" s="3">
        <v>0</v>
      </c>
      <c r="E853" s="26">
        <v>0</v>
      </c>
      <c r="F853" s="26"/>
      <c r="G853" s="598">
        <v>0</v>
      </c>
      <c r="H853" s="599">
        <v>0</v>
      </c>
      <c r="I853" s="600"/>
      <c r="J853" s="61">
        <v>0</v>
      </c>
      <c r="K853" s="100">
        <v>0</v>
      </c>
      <c r="L853" s="601">
        <v>0</v>
      </c>
    </row>
    <row r="854" spans="2:13" s="583" customFormat="1" ht="13.2" x14ac:dyDescent="0.3">
      <c r="B854" s="6">
        <v>0</v>
      </c>
      <c r="C854" s="25"/>
      <c r="D854" s="3">
        <v>0</v>
      </c>
      <c r="E854" s="26">
        <v>0</v>
      </c>
      <c r="F854" s="27"/>
      <c r="G854" s="598">
        <v>0</v>
      </c>
      <c r="H854" s="599">
        <v>0</v>
      </c>
      <c r="I854" s="600"/>
      <c r="J854" s="61">
        <v>0</v>
      </c>
      <c r="K854" s="100">
        <v>0</v>
      </c>
      <c r="L854" s="601">
        <v>0</v>
      </c>
    </row>
    <row r="855" spans="2:13" s="583" customFormat="1" ht="13.2" x14ac:dyDescent="0.3">
      <c r="B855" s="6">
        <v>0</v>
      </c>
      <c r="C855" s="25"/>
      <c r="D855" s="3">
        <v>0</v>
      </c>
      <c r="E855" s="26">
        <v>0</v>
      </c>
      <c r="F855" s="27"/>
      <c r="G855" s="598">
        <v>0</v>
      </c>
      <c r="H855" s="599">
        <v>0</v>
      </c>
      <c r="I855" s="600"/>
      <c r="J855" s="61">
        <v>0</v>
      </c>
      <c r="K855" s="100">
        <v>0</v>
      </c>
      <c r="L855" s="601">
        <v>0</v>
      </c>
    </row>
    <row r="856" spans="2:13" s="583" customFormat="1" ht="13.2" x14ac:dyDescent="0.3">
      <c r="B856" s="6">
        <v>0</v>
      </c>
      <c r="C856" s="25"/>
      <c r="D856" s="3">
        <v>0</v>
      </c>
      <c r="E856" s="26">
        <v>0</v>
      </c>
      <c r="F856" s="27"/>
      <c r="G856" s="598">
        <v>0</v>
      </c>
      <c r="H856" s="599">
        <v>0</v>
      </c>
      <c r="I856" s="600"/>
      <c r="J856" s="61">
        <v>0</v>
      </c>
      <c r="K856" s="100">
        <v>0</v>
      </c>
      <c r="L856" s="601">
        <v>0</v>
      </c>
    </row>
    <row r="857" spans="2:13" s="583" customFormat="1" ht="13.2" x14ac:dyDescent="0.3">
      <c r="B857" s="6" t="s">
        <v>60</v>
      </c>
      <c r="C857" s="25"/>
      <c r="D857" s="28"/>
      <c r="E857" s="26"/>
      <c r="F857" s="27"/>
      <c r="G857" s="193">
        <v>2.8999999999999995</v>
      </c>
      <c r="H857" s="102" t="s">
        <v>60</v>
      </c>
      <c r="I857" s="603" t="s">
        <v>156</v>
      </c>
      <c r="J857" s="604"/>
      <c r="K857" s="223" t="s">
        <v>156</v>
      </c>
      <c r="L857" s="620">
        <v>0.13019079685746351</v>
      </c>
    </row>
    <row r="858" spans="2:13" s="583" customFormat="1" ht="13.2" x14ac:dyDescent="0.3">
      <c r="B858" s="194" t="s">
        <v>38</v>
      </c>
      <c r="C858" s="195"/>
      <c r="D858" s="196"/>
      <c r="E858" s="621"/>
      <c r="F858" s="155"/>
      <c r="G858" s="622"/>
      <c r="H858" s="115"/>
      <c r="I858" s="202"/>
      <c r="J858" s="203"/>
      <c r="K858" s="178"/>
      <c r="L858" s="204"/>
    </row>
    <row r="859" spans="2:13" s="583" customFormat="1" ht="52.8" x14ac:dyDescent="0.3">
      <c r="B859" s="53" t="s">
        <v>75</v>
      </c>
      <c r="C859" s="195"/>
      <c r="D859" s="205" t="s">
        <v>0</v>
      </c>
      <c r="E859" s="206" t="s">
        <v>1</v>
      </c>
      <c r="F859" s="623" t="s">
        <v>61</v>
      </c>
      <c r="G859" s="624" t="s">
        <v>56</v>
      </c>
      <c r="H859" s="625" t="s">
        <v>158</v>
      </c>
      <c r="I859" s="626" t="s">
        <v>159</v>
      </c>
      <c r="J859" s="626" t="s">
        <v>160</v>
      </c>
      <c r="K859" s="627" t="s">
        <v>161</v>
      </c>
      <c r="L859" s="628" t="s">
        <v>162</v>
      </c>
    </row>
    <row r="860" spans="2:13" s="583" customFormat="1" ht="13.2" customHeight="1" x14ac:dyDescent="0.3">
      <c r="B860" s="146" t="s">
        <v>1733</v>
      </c>
      <c r="C860" s="29"/>
      <c r="D860" s="159" t="s">
        <v>5</v>
      </c>
      <c r="E860" s="153">
        <v>1</v>
      </c>
      <c r="F860" s="24">
        <v>18.87</v>
      </c>
      <c r="G860" s="23">
        <v>18.87</v>
      </c>
      <c r="H860" s="96">
        <v>0.84713804713804719</v>
      </c>
      <c r="I860" s="97"/>
      <c r="J860" s="137" t="s">
        <v>165</v>
      </c>
      <c r="K860" s="93">
        <v>0.4</v>
      </c>
      <c r="L860" s="98">
        <v>0.33885521885521891</v>
      </c>
      <c r="M860" s="62"/>
    </row>
    <row r="861" spans="2:13" s="583" customFormat="1" ht="22.8" customHeight="1" x14ac:dyDescent="0.3">
      <c r="B861" s="8" t="s">
        <v>1811</v>
      </c>
      <c r="C861" s="7"/>
      <c r="D861" s="159" t="s">
        <v>5</v>
      </c>
      <c r="E861" s="4">
        <v>4</v>
      </c>
      <c r="F861" s="5">
        <v>0.05</v>
      </c>
      <c r="G861" s="26">
        <v>0.2</v>
      </c>
      <c r="H861" s="89">
        <v>8.9786756453423128E-3</v>
      </c>
      <c r="I861" s="99"/>
      <c r="J861" s="61" t="s">
        <v>163</v>
      </c>
      <c r="K861" s="100">
        <v>1</v>
      </c>
      <c r="L861" s="101">
        <v>8.9786756453423128E-3</v>
      </c>
      <c r="M861" s="62"/>
    </row>
    <row r="862" spans="2:13" s="583" customFormat="1" ht="27.6" customHeight="1" x14ac:dyDescent="0.3">
      <c r="B862" s="8" t="s">
        <v>46</v>
      </c>
      <c r="C862" s="7"/>
      <c r="D862" s="159" t="s">
        <v>5</v>
      </c>
      <c r="E862" s="4">
        <v>4</v>
      </c>
      <c r="F862" s="5">
        <v>0.04</v>
      </c>
      <c r="G862" s="26">
        <v>0.16</v>
      </c>
      <c r="H862" s="89">
        <v>7.1829405162738506E-3</v>
      </c>
      <c r="I862" s="99"/>
      <c r="J862" s="61" t="s">
        <v>163</v>
      </c>
      <c r="K862" s="100">
        <v>1</v>
      </c>
      <c r="L862" s="101">
        <v>7.1829405162738506E-3</v>
      </c>
      <c r="M862" s="62"/>
    </row>
    <row r="863" spans="2:13" s="583" customFormat="1" x14ac:dyDescent="0.3">
      <c r="B863" s="8">
        <v>0</v>
      </c>
      <c r="C863" s="7"/>
      <c r="D863" s="159">
        <v>0</v>
      </c>
      <c r="E863" s="4"/>
      <c r="F863" s="5">
        <v>0</v>
      </c>
      <c r="G863" s="26">
        <v>0</v>
      </c>
      <c r="H863" s="89">
        <v>0</v>
      </c>
      <c r="I863" s="99"/>
      <c r="J863" s="61">
        <v>0</v>
      </c>
      <c r="K863" s="100">
        <v>0</v>
      </c>
      <c r="L863" s="101">
        <v>0</v>
      </c>
      <c r="M863" s="62"/>
    </row>
    <row r="864" spans="2:13" s="583" customFormat="1" x14ac:dyDescent="0.3">
      <c r="B864" s="8">
        <v>0</v>
      </c>
      <c r="C864" s="7"/>
      <c r="D864" s="159">
        <v>0</v>
      </c>
      <c r="E864" s="4"/>
      <c r="F864" s="5">
        <v>0</v>
      </c>
      <c r="G864" s="26">
        <v>0</v>
      </c>
      <c r="H864" s="89">
        <v>0</v>
      </c>
      <c r="I864" s="99"/>
      <c r="J864" s="61">
        <v>0</v>
      </c>
      <c r="K864" s="100">
        <v>0</v>
      </c>
      <c r="L864" s="101">
        <v>0</v>
      </c>
      <c r="M864" s="62"/>
    </row>
    <row r="865" spans="2:13" s="583" customFormat="1" ht="33" customHeight="1" x14ac:dyDescent="0.3">
      <c r="B865" s="8">
        <v>0</v>
      </c>
      <c r="C865" s="7"/>
      <c r="D865" s="159">
        <v>0</v>
      </c>
      <c r="E865" s="4"/>
      <c r="F865" s="5">
        <v>0</v>
      </c>
      <c r="G865" s="26">
        <v>0</v>
      </c>
      <c r="H865" s="89">
        <v>0</v>
      </c>
      <c r="I865" s="99"/>
      <c r="J865" s="61">
        <v>0</v>
      </c>
      <c r="K865" s="100">
        <v>0</v>
      </c>
      <c r="L865" s="101">
        <v>0</v>
      </c>
      <c r="M865" s="62"/>
    </row>
    <row r="866" spans="2:13" s="583" customFormat="1" x14ac:dyDescent="0.3">
      <c r="B866" s="8">
        <v>0</v>
      </c>
      <c r="C866" s="7"/>
      <c r="D866" s="159">
        <v>0</v>
      </c>
      <c r="E866" s="4"/>
      <c r="F866" s="5">
        <v>0</v>
      </c>
      <c r="G866" s="26">
        <v>0</v>
      </c>
      <c r="H866" s="89">
        <v>0</v>
      </c>
      <c r="I866" s="99"/>
      <c r="J866" s="61">
        <v>0</v>
      </c>
      <c r="K866" s="100">
        <v>0</v>
      </c>
      <c r="L866" s="101">
        <v>0</v>
      </c>
      <c r="M866" s="62"/>
    </row>
    <row r="867" spans="2:13" s="583" customFormat="1" x14ac:dyDescent="0.3">
      <c r="B867" s="8">
        <v>0</v>
      </c>
      <c r="C867" s="7"/>
      <c r="D867" s="159">
        <v>0</v>
      </c>
      <c r="E867" s="4"/>
      <c r="F867" s="5">
        <v>0</v>
      </c>
      <c r="G867" s="26">
        <v>0</v>
      </c>
      <c r="H867" s="89">
        <v>0</v>
      </c>
      <c r="I867" s="99"/>
      <c r="J867" s="61">
        <v>0</v>
      </c>
      <c r="K867" s="100">
        <v>0</v>
      </c>
      <c r="L867" s="101">
        <v>0</v>
      </c>
      <c r="M867" s="62"/>
    </row>
    <row r="868" spans="2:13" s="583" customFormat="1" x14ac:dyDescent="0.3">
      <c r="B868" s="8">
        <v>0</v>
      </c>
      <c r="C868" s="7"/>
      <c r="D868" s="159">
        <v>0</v>
      </c>
      <c r="E868" s="4"/>
      <c r="F868" s="5">
        <v>0</v>
      </c>
      <c r="G868" s="26">
        <v>0</v>
      </c>
      <c r="H868" s="89">
        <v>0</v>
      </c>
      <c r="I868" s="99"/>
      <c r="J868" s="61">
        <v>0</v>
      </c>
      <c r="K868" s="100">
        <v>0</v>
      </c>
      <c r="L868" s="101">
        <v>0</v>
      </c>
      <c r="M868" s="62"/>
    </row>
    <row r="869" spans="2:13" s="583" customFormat="1" x14ac:dyDescent="0.3">
      <c r="B869" s="8">
        <v>0</v>
      </c>
      <c r="C869" s="7"/>
      <c r="D869" s="159">
        <v>0</v>
      </c>
      <c r="E869" s="4"/>
      <c r="F869" s="5">
        <v>0</v>
      </c>
      <c r="G869" s="26">
        <v>0</v>
      </c>
      <c r="H869" s="89">
        <v>0</v>
      </c>
      <c r="I869" s="99"/>
      <c r="J869" s="61">
        <v>0</v>
      </c>
      <c r="K869" s="100">
        <v>0</v>
      </c>
      <c r="L869" s="101">
        <v>0</v>
      </c>
      <c r="M869" s="62"/>
    </row>
    <row r="870" spans="2:13" s="583" customFormat="1" x14ac:dyDescent="0.3">
      <c r="B870" s="8">
        <v>0</v>
      </c>
      <c r="C870" s="7"/>
      <c r="D870" s="159">
        <v>0</v>
      </c>
      <c r="E870" s="4"/>
      <c r="F870" s="5">
        <v>0</v>
      </c>
      <c r="G870" s="26">
        <v>0</v>
      </c>
      <c r="H870" s="89">
        <v>0</v>
      </c>
      <c r="I870" s="99"/>
      <c r="J870" s="61">
        <v>0</v>
      </c>
      <c r="K870" s="100">
        <v>0</v>
      </c>
      <c r="L870" s="101">
        <v>0</v>
      </c>
      <c r="M870" s="62"/>
    </row>
    <row r="871" spans="2:13" s="583" customFormat="1" x14ac:dyDescent="0.3">
      <c r="B871" s="8">
        <v>0</v>
      </c>
      <c r="C871" s="7"/>
      <c r="D871" s="159">
        <v>0</v>
      </c>
      <c r="E871" s="4"/>
      <c r="F871" s="5">
        <v>0</v>
      </c>
      <c r="G871" s="26">
        <v>0</v>
      </c>
      <c r="H871" s="89">
        <v>0</v>
      </c>
      <c r="I871" s="99"/>
      <c r="J871" s="61">
        <v>0</v>
      </c>
      <c r="K871" s="100">
        <v>0</v>
      </c>
      <c r="L871" s="101">
        <v>0</v>
      </c>
      <c r="M871" s="62"/>
    </row>
    <row r="872" spans="2:13" s="583" customFormat="1" x14ac:dyDescent="0.3">
      <c r="B872" s="8">
        <v>0</v>
      </c>
      <c r="C872" s="7"/>
      <c r="D872" s="159">
        <v>0</v>
      </c>
      <c r="E872" s="4"/>
      <c r="F872" s="5">
        <v>0</v>
      </c>
      <c r="G872" s="26">
        <v>0</v>
      </c>
      <c r="H872" s="89">
        <v>0</v>
      </c>
      <c r="I872" s="99"/>
      <c r="J872" s="61">
        <v>0</v>
      </c>
      <c r="K872" s="100">
        <v>0</v>
      </c>
      <c r="L872" s="101">
        <v>0</v>
      </c>
      <c r="M872" s="62"/>
    </row>
    <row r="873" spans="2:13" s="583" customFormat="1" x14ac:dyDescent="0.3">
      <c r="B873" s="8">
        <v>0</v>
      </c>
      <c r="C873" s="7"/>
      <c r="D873" s="159">
        <v>0</v>
      </c>
      <c r="E873" s="4"/>
      <c r="F873" s="5">
        <v>0</v>
      </c>
      <c r="G873" s="26">
        <v>0</v>
      </c>
      <c r="H873" s="89">
        <v>0</v>
      </c>
      <c r="I873" s="99"/>
      <c r="J873" s="61">
        <v>0</v>
      </c>
      <c r="K873" s="100">
        <v>0</v>
      </c>
      <c r="L873" s="101">
        <v>0</v>
      </c>
      <c r="M873" s="62"/>
    </row>
    <row r="874" spans="2:13" s="583" customFormat="1" x14ac:dyDescent="0.3">
      <c r="B874" s="8">
        <v>0</v>
      </c>
      <c r="C874" s="7"/>
      <c r="D874" s="159">
        <v>0</v>
      </c>
      <c r="E874" s="4"/>
      <c r="F874" s="5">
        <v>0</v>
      </c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</row>
    <row r="875" spans="2:13" s="583" customFormat="1" ht="13.2" x14ac:dyDescent="0.3">
      <c r="B875" s="58" t="s">
        <v>62</v>
      </c>
      <c r="C875" s="46"/>
      <c r="D875" s="37"/>
      <c r="E875" s="38"/>
      <c r="F875" s="39"/>
      <c r="G875" s="193">
        <v>19.23</v>
      </c>
      <c r="H875" s="102" t="s">
        <v>62</v>
      </c>
      <c r="I875" s="603" t="s">
        <v>156</v>
      </c>
      <c r="J875" s="604"/>
      <c r="K875" s="223" t="s">
        <v>156</v>
      </c>
      <c r="L875" s="620">
        <v>0.35501683501683506</v>
      </c>
    </row>
    <row r="876" spans="2:13" s="583" customFormat="1" ht="13.2" x14ac:dyDescent="0.3">
      <c r="B876" s="194" t="s">
        <v>63</v>
      </c>
      <c r="C876" s="195"/>
      <c r="D876" s="196"/>
      <c r="E876" s="197"/>
      <c r="F876" s="155"/>
      <c r="G876" s="622"/>
      <c r="H876" s="115"/>
      <c r="I876" s="202"/>
      <c r="J876" s="203"/>
      <c r="K876" s="178"/>
      <c r="L876" s="204">
        <v>0</v>
      </c>
    </row>
    <row r="877" spans="2:13" s="583" customFormat="1" ht="52.8" x14ac:dyDescent="0.3">
      <c r="B877" s="53" t="s">
        <v>75</v>
      </c>
      <c r="C877" s="210"/>
      <c r="D877" s="211" t="s">
        <v>0</v>
      </c>
      <c r="E877" s="201" t="s">
        <v>1</v>
      </c>
      <c r="F877" s="156" t="s">
        <v>61</v>
      </c>
      <c r="G877" s="624" t="s">
        <v>56</v>
      </c>
      <c r="H877" s="625" t="s">
        <v>158</v>
      </c>
      <c r="I877" s="626" t="s">
        <v>159</v>
      </c>
      <c r="J877" s="626" t="s">
        <v>160</v>
      </c>
      <c r="K877" s="627" t="s">
        <v>161</v>
      </c>
      <c r="L877" s="628" t="s">
        <v>162</v>
      </c>
    </row>
    <row r="878" spans="2:13" s="583" customFormat="1" ht="13.2" x14ac:dyDescent="0.3">
      <c r="B878" s="6">
        <v>0</v>
      </c>
      <c r="C878" s="7"/>
      <c r="D878" s="3">
        <v>0</v>
      </c>
      <c r="E878" s="26"/>
      <c r="F878" s="5"/>
      <c r="G878" s="629">
        <v>0</v>
      </c>
      <c r="H878" s="617">
        <v>0</v>
      </c>
      <c r="I878" s="618" t="s">
        <v>1232</v>
      </c>
      <c r="J878" s="192">
        <v>0</v>
      </c>
      <c r="K878" s="172">
        <v>0</v>
      </c>
      <c r="L878" s="619">
        <v>0</v>
      </c>
    </row>
    <row r="879" spans="2:13" s="583" customFormat="1" ht="13.2" x14ac:dyDescent="0.3">
      <c r="B879" s="6">
        <v>0</v>
      </c>
      <c r="C879" s="7"/>
      <c r="D879" s="3">
        <v>0</v>
      </c>
      <c r="E879" s="26"/>
      <c r="F879" s="5"/>
      <c r="G879" s="598">
        <v>0</v>
      </c>
      <c r="H879" s="599">
        <v>0</v>
      </c>
      <c r="I879" s="600" t="s">
        <v>1226</v>
      </c>
      <c r="J879" s="61">
        <v>0</v>
      </c>
      <c r="K879" s="100">
        <v>0</v>
      </c>
      <c r="L879" s="601">
        <v>0</v>
      </c>
    </row>
    <row r="880" spans="2:13" s="583" customFormat="1" ht="13.2" x14ac:dyDescent="0.3">
      <c r="B880" s="6">
        <v>0</v>
      </c>
      <c r="C880" s="7"/>
      <c r="D880" s="3">
        <v>0</v>
      </c>
      <c r="E880" s="26"/>
      <c r="F880" s="5"/>
      <c r="G880" s="598">
        <v>0</v>
      </c>
      <c r="H880" s="599">
        <v>0</v>
      </c>
      <c r="I880" s="600" t="s">
        <v>1227</v>
      </c>
      <c r="J880" s="61">
        <v>0</v>
      </c>
      <c r="K880" s="100">
        <v>0</v>
      </c>
      <c r="L880" s="601">
        <v>0</v>
      </c>
    </row>
    <row r="881" spans="2:12" s="583" customFormat="1" ht="13.2" x14ac:dyDescent="0.3">
      <c r="B881" s="6">
        <v>0</v>
      </c>
      <c r="C881" s="7"/>
      <c r="D881" s="3">
        <v>0</v>
      </c>
      <c r="E881" s="26"/>
      <c r="F881" s="5"/>
      <c r="G881" s="598">
        <v>0</v>
      </c>
      <c r="H881" s="599">
        <v>0</v>
      </c>
      <c r="I881" s="600" t="s">
        <v>1228</v>
      </c>
      <c r="J881" s="61">
        <v>0</v>
      </c>
      <c r="K881" s="100">
        <v>0</v>
      </c>
      <c r="L881" s="601">
        <v>0</v>
      </c>
    </row>
    <row r="882" spans="2:12" s="583" customFormat="1" ht="13.2" x14ac:dyDescent="0.3">
      <c r="B882" s="6">
        <v>0</v>
      </c>
      <c r="C882" s="7"/>
      <c r="D882" s="3">
        <v>0</v>
      </c>
      <c r="E882" s="26"/>
      <c r="F882" s="5"/>
      <c r="G882" s="598">
        <v>0</v>
      </c>
      <c r="H882" s="599">
        <v>0</v>
      </c>
      <c r="I882" s="600" t="s">
        <v>1229</v>
      </c>
      <c r="J882" s="61">
        <v>0</v>
      </c>
      <c r="K882" s="100">
        <v>0</v>
      </c>
      <c r="L882" s="601">
        <v>0</v>
      </c>
    </row>
    <row r="883" spans="2:12" s="583" customFormat="1" ht="13.8" thickBot="1" x14ac:dyDescent="0.35">
      <c r="B883" s="59" t="s">
        <v>64</v>
      </c>
      <c r="C883" s="42"/>
      <c r="D883" s="43"/>
      <c r="E883" s="44"/>
      <c r="F883" s="45"/>
      <c r="G883" s="191">
        <v>0</v>
      </c>
      <c r="H883" s="102" t="s">
        <v>64</v>
      </c>
      <c r="I883" s="603" t="s">
        <v>156</v>
      </c>
      <c r="J883" s="604"/>
      <c r="K883" s="223" t="s">
        <v>156</v>
      </c>
      <c r="L883" s="620">
        <v>0</v>
      </c>
    </row>
    <row r="884" spans="2:12" s="583" customFormat="1" ht="13.2" x14ac:dyDescent="0.3">
      <c r="B884" s="64"/>
      <c r="C884" s="68"/>
      <c r="D884" s="69" t="s">
        <v>65</v>
      </c>
      <c r="E884" s="70"/>
      <c r="F884" s="71"/>
      <c r="G884" s="88">
        <v>22.274999999999999</v>
      </c>
      <c r="H884" s="631"/>
      <c r="I884" s="632"/>
      <c r="J884" s="633"/>
      <c r="K884" s="632"/>
      <c r="L884" s="634"/>
    </row>
    <row r="885" spans="2:12" s="583" customFormat="1" ht="13.2" x14ac:dyDescent="0.3">
      <c r="B885" s="63"/>
      <c r="C885" s="68"/>
      <c r="D885" s="72" t="s">
        <v>7</v>
      </c>
      <c r="E885" s="215"/>
      <c r="F885" s="181">
        <v>0.1</v>
      </c>
      <c r="G885" s="635">
        <v>2.2280000000000002</v>
      </c>
      <c r="H885" s="636"/>
      <c r="I885" s="637"/>
      <c r="J885" s="638"/>
      <c r="K885" s="639"/>
      <c r="L885" s="640"/>
    </row>
    <row r="886" spans="2:12" s="583" customFormat="1" ht="13.2" x14ac:dyDescent="0.3">
      <c r="B886" s="63"/>
      <c r="C886" s="68"/>
      <c r="D886" s="72" t="s">
        <v>8</v>
      </c>
      <c r="E886" s="215"/>
      <c r="F886" s="181">
        <v>0.1</v>
      </c>
      <c r="G886" s="635">
        <v>2.2280000000000002</v>
      </c>
      <c r="H886" s="636"/>
      <c r="I886" s="637"/>
      <c r="J886" s="638"/>
      <c r="K886" s="639"/>
      <c r="L886" s="640"/>
    </row>
    <row r="887" spans="2:12" s="583" customFormat="1" ht="13.2" x14ac:dyDescent="0.3">
      <c r="C887" s="68"/>
      <c r="D887" s="75" t="s">
        <v>67</v>
      </c>
      <c r="E887" s="76"/>
      <c r="F887" s="71"/>
      <c r="G887" s="641">
        <v>26.731000000000002</v>
      </c>
      <c r="H887" s="636"/>
      <c r="I887" s="637"/>
      <c r="J887" s="638"/>
      <c r="K887" s="639"/>
      <c r="L887" s="640"/>
    </row>
    <row r="888" spans="2:12" s="583" customFormat="1" ht="13.8" thickBot="1" x14ac:dyDescent="0.35">
      <c r="B888" s="63" t="s">
        <v>66</v>
      </c>
      <c r="C888" s="68"/>
      <c r="D888" s="77" t="s">
        <v>68</v>
      </c>
      <c r="E888" s="78"/>
      <c r="F888" s="79"/>
      <c r="G888" s="642">
        <v>26.73</v>
      </c>
      <c r="H888" s="643">
        <v>1</v>
      </c>
      <c r="I888" s="644"/>
      <c r="J888" s="645"/>
      <c r="K888" s="646"/>
      <c r="L888" s="647">
        <v>0.48781144781144786</v>
      </c>
    </row>
    <row r="889" spans="2:12" s="583" customFormat="1" ht="13.2" x14ac:dyDescent="0.3">
      <c r="J889" s="584"/>
    </row>
    <row r="890" spans="2:12" s="583" customFormat="1" ht="13.2" x14ac:dyDescent="0.3">
      <c r="J890" s="584"/>
    </row>
    <row r="891" spans="2:12" s="583" customFormat="1" ht="66" customHeight="1" x14ac:dyDescent="0.3">
      <c r="B891" s="710" t="s">
        <v>1809</v>
      </c>
      <c r="C891" s="710"/>
      <c r="D891" s="710"/>
      <c r="E891" s="710"/>
      <c r="F891" s="710"/>
      <c r="G891" s="710"/>
      <c r="H891" s="710"/>
      <c r="I891" s="710"/>
      <c r="J891" s="710"/>
      <c r="K891" s="710"/>
      <c r="L891" s="710"/>
    </row>
    <row r="892" spans="2:12" s="583" customFormat="1" ht="13.2" x14ac:dyDescent="0.3">
      <c r="B892" s="185"/>
      <c r="C892" s="537"/>
      <c r="D892" s="538"/>
      <c r="E892" s="585"/>
      <c r="F892" s="585"/>
      <c r="G892" s="585"/>
      <c r="J892" s="584"/>
    </row>
    <row r="893" spans="2:12" s="583" customFormat="1" ht="13.2" x14ac:dyDescent="0.3">
      <c r="B893" s="586" t="s">
        <v>1222</v>
      </c>
      <c r="C893" s="62" t="s">
        <v>1223</v>
      </c>
      <c r="D893" s="62"/>
      <c r="E893" s="62"/>
      <c r="F893" s="587"/>
      <c r="G893" s="588"/>
      <c r="J893" s="584"/>
    </row>
    <row r="894" spans="2:12" s="583" customFormat="1" ht="13.2" x14ac:dyDescent="0.3">
      <c r="B894" s="63" t="s">
        <v>1224</v>
      </c>
      <c r="C894" s="182" t="s">
        <v>1686</v>
      </c>
      <c r="D894" s="589"/>
      <c r="E894" s="590"/>
      <c r="F894" s="587"/>
      <c r="G894" s="588"/>
      <c r="J894" s="584"/>
    </row>
    <row r="895" spans="2:12" s="583" customFormat="1" ht="13.2" x14ac:dyDescent="0.3">
      <c r="B895" s="63"/>
      <c r="C895" s="9"/>
      <c r="D895" s="10"/>
      <c r="E895" s="11"/>
      <c r="F895" s="12"/>
      <c r="G895" s="13"/>
      <c r="J895" s="584"/>
    </row>
    <row r="896" spans="2:12" s="583" customFormat="1" ht="27" customHeight="1" x14ac:dyDescent="0.3">
      <c r="B896" s="48" t="s">
        <v>1687</v>
      </c>
      <c r="C896" s="9"/>
      <c r="D896" s="10"/>
      <c r="E896" s="11"/>
      <c r="F896" s="11"/>
      <c r="G896" s="11"/>
      <c r="J896" s="584"/>
    </row>
    <row r="897" spans="2:13" s="583" customFormat="1" ht="13.2" hidden="1" x14ac:dyDescent="0.3">
      <c r="B897" s="64" t="s">
        <v>49</v>
      </c>
      <c r="C897" s="62" t="s">
        <v>677</v>
      </c>
      <c r="D897" s="62"/>
      <c r="E897" s="62"/>
      <c r="F897" s="65" t="s">
        <v>50</v>
      </c>
      <c r="G897" s="66" t="s">
        <v>191</v>
      </c>
      <c r="J897" s="584"/>
    </row>
    <row r="898" spans="2:13" s="583" customFormat="1" ht="13.2" x14ac:dyDescent="0.3">
      <c r="B898" s="64" t="s">
        <v>49</v>
      </c>
      <c r="C898" s="62" t="s">
        <v>677</v>
      </c>
      <c r="D898" s="62"/>
      <c r="E898" s="62"/>
      <c r="F898" s="65" t="s">
        <v>50</v>
      </c>
      <c r="G898" s="66" t="s">
        <v>191</v>
      </c>
      <c r="J898" s="584"/>
    </row>
    <row r="899" spans="2:13" s="583" customFormat="1" ht="25.5" customHeight="1" thickBot="1" x14ac:dyDescent="0.35">
      <c r="B899" s="64" t="s">
        <v>51</v>
      </c>
      <c r="C899" s="726" t="s">
        <v>1734</v>
      </c>
      <c r="D899" s="726"/>
      <c r="E899" s="726"/>
      <c r="F899" s="726"/>
      <c r="G899" s="726"/>
      <c r="H899" s="726"/>
      <c r="I899" s="726"/>
      <c r="J899" s="726"/>
      <c r="K899" s="726"/>
      <c r="L899" s="726"/>
    </row>
    <row r="900" spans="2:13" s="583" customFormat="1" ht="13.8" thickTop="1" x14ac:dyDescent="0.3">
      <c r="B900" s="49" t="s">
        <v>52</v>
      </c>
      <c r="C900" s="14"/>
      <c r="D900" s="15"/>
      <c r="E900" s="16"/>
      <c r="F900" s="17"/>
      <c r="G900" s="591"/>
      <c r="H900" s="728" t="s">
        <v>164</v>
      </c>
      <c r="I900" s="729"/>
      <c r="J900" s="729"/>
      <c r="K900" s="729"/>
      <c r="L900" s="730"/>
    </row>
    <row r="901" spans="2:13" s="583" customFormat="1" ht="52.8" x14ac:dyDescent="0.3">
      <c r="B901" s="53" t="s">
        <v>75</v>
      </c>
      <c r="C901" s="592" t="s">
        <v>1</v>
      </c>
      <c r="D901" s="211" t="s">
        <v>54</v>
      </c>
      <c r="E901" s="201" t="s">
        <v>23</v>
      </c>
      <c r="F901" s="201" t="s">
        <v>55</v>
      </c>
      <c r="G901" s="593" t="s">
        <v>56</v>
      </c>
      <c r="H901" s="594" t="s">
        <v>158</v>
      </c>
      <c r="I901" s="595" t="s">
        <v>159</v>
      </c>
      <c r="J901" s="595" t="s">
        <v>160</v>
      </c>
      <c r="K901" s="595" t="s">
        <v>161</v>
      </c>
      <c r="L901" s="596" t="s">
        <v>162</v>
      </c>
    </row>
    <row r="902" spans="2:13" s="583" customFormat="1" x14ac:dyDescent="0.3">
      <c r="B902" s="189" t="s">
        <v>10</v>
      </c>
      <c r="C902" s="187">
        <v>2</v>
      </c>
      <c r="D902" s="190">
        <v>0.04</v>
      </c>
      <c r="E902" s="191">
        <v>0.08</v>
      </c>
      <c r="F902" s="154">
        <v>8</v>
      </c>
      <c r="G902" s="191">
        <v>0.64</v>
      </c>
      <c r="H902" s="170">
        <v>2.4967639598364306E-4</v>
      </c>
      <c r="I902" s="171"/>
      <c r="J902" s="192" t="s">
        <v>163</v>
      </c>
      <c r="K902" s="172">
        <v>1</v>
      </c>
      <c r="L902" s="173">
        <v>2.4967639598364306E-4</v>
      </c>
      <c r="M902" s="62"/>
    </row>
    <row r="903" spans="2:13" s="583" customFormat="1" x14ac:dyDescent="0.3">
      <c r="B903" s="6" t="s">
        <v>1813</v>
      </c>
      <c r="C903" s="25">
        <v>1</v>
      </c>
      <c r="D903" s="3">
        <v>2</v>
      </c>
      <c r="E903" s="26">
        <v>2</v>
      </c>
      <c r="F903" s="5">
        <v>1</v>
      </c>
      <c r="G903" s="26">
        <v>2</v>
      </c>
      <c r="H903" s="89">
        <v>7.8023873744888456E-4</v>
      </c>
      <c r="I903" s="99"/>
      <c r="J903" s="61" t="s">
        <v>163</v>
      </c>
      <c r="K903" s="100">
        <v>1</v>
      </c>
      <c r="L903" s="101">
        <v>7.8023873744888456E-4</v>
      </c>
      <c r="M903" s="62"/>
    </row>
    <row r="904" spans="2:13" s="583" customFormat="1" x14ac:dyDescent="0.3">
      <c r="B904" s="6" t="s">
        <v>1814</v>
      </c>
      <c r="C904" s="25">
        <v>1</v>
      </c>
      <c r="D904" s="3">
        <v>2</v>
      </c>
      <c r="E904" s="26">
        <v>2</v>
      </c>
      <c r="F904" s="5">
        <v>1</v>
      </c>
      <c r="G904" s="26">
        <v>2</v>
      </c>
      <c r="H904" s="89">
        <v>7.8023873744888456E-4</v>
      </c>
      <c r="I904" s="99"/>
      <c r="J904" s="61" t="s">
        <v>165</v>
      </c>
      <c r="K904" s="100">
        <v>0.4</v>
      </c>
      <c r="L904" s="101">
        <v>3.1209549497955384E-4</v>
      </c>
      <c r="M904" s="62"/>
    </row>
    <row r="905" spans="2:13" s="583" customFormat="1" ht="13.2" x14ac:dyDescent="0.3">
      <c r="B905" s="6">
        <v>0</v>
      </c>
      <c r="C905" s="25"/>
      <c r="D905" s="3">
        <v>0</v>
      </c>
      <c r="E905" s="26">
        <v>0</v>
      </c>
      <c r="F905" s="27"/>
      <c r="G905" s="598">
        <v>0</v>
      </c>
      <c r="H905" s="599">
        <v>0</v>
      </c>
      <c r="I905" s="600" t="s">
        <v>1229</v>
      </c>
      <c r="J905" s="61">
        <v>0</v>
      </c>
      <c r="K905" s="100">
        <v>0</v>
      </c>
      <c r="L905" s="601">
        <v>0</v>
      </c>
    </row>
    <row r="906" spans="2:13" s="583" customFormat="1" ht="13.2" x14ac:dyDescent="0.3">
      <c r="B906" s="6">
        <v>0</v>
      </c>
      <c r="C906" s="25"/>
      <c r="D906" s="3">
        <v>0</v>
      </c>
      <c r="E906" s="26">
        <v>0</v>
      </c>
      <c r="F906" s="27"/>
      <c r="G906" s="598">
        <v>0</v>
      </c>
      <c r="H906" s="599">
        <v>0</v>
      </c>
      <c r="I906" s="600" t="s">
        <v>1230</v>
      </c>
      <c r="J906" s="61">
        <v>0</v>
      </c>
      <c r="K906" s="100">
        <v>0</v>
      </c>
      <c r="L906" s="601">
        <v>0</v>
      </c>
    </row>
    <row r="907" spans="2:13" s="583" customFormat="1" x14ac:dyDescent="0.3">
      <c r="B907" s="6" t="s">
        <v>73</v>
      </c>
      <c r="C907" s="25"/>
      <c r="D907" s="3">
        <v>0</v>
      </c>
      <c r="E907" s="26">
        <v>0</v>
      </c>
      <c r="F907" s="27"/>
      <c r="G907" s="598">
        <v>4.9029999999999996</v>
      </c>
      <c r="H907" s="599">
        <v>1.9127552648559403E-3</v>
      </c>
      <c r="I907" s="600" t="s">
        <v>1231</v>
      </c>
      <c r="J907" s="61" t="s">
        <v>165</v>
      </c>
      <c r="K907" s="100">
        <v>0.4</v>
      </c>
      <c r="L907" s="101">
        <v>7.6510210594237611E-4</v>
      </c>
      <c r="M907" s="62"/>
    </row>
    <row r="908" spans="2:13" s="583" customFormat="1" ht="13.2" x14ac:dyDescent="0.3">
      <c r="B908" s="6" t="s">
        <v>57</v>
      </c>
      <c r="C908" s="25"/>
      <c r="D908" s="28"/>
      <c r="E908" s="26"/>
      <c r="F908" s="27"/>
      <c r="G908" s="602">
        <v>9.5429999999999993</v>
      </c>
      <c r="H908" s="102" t="s">
        <v>57</v>
      </c>
      <c r="I908" s="603" t="s">
        <v>156</v>
      </c>
      <c r="J908" s="604"/>
      <c r="K908" s="223" t="s">
        <v>156</v>
      </c>
      <c r="L908" s="605">
        <v>2.1071127343544574E-3</v>
      </c>
    </row>
    <row r="909" spans="2:13" s="583" customFormat="1" ht="13.2" x14ac:dyDescent="0.3">
      <c r="B909" s="194" t="s">
        <v>22</v>
      </c>
      <c r="C909" s="195"/>
      <c r="D909" s="196"/>
      <c r="E909" s="197"/>
      <c r="F909" s="155"/>
      <c r="G909" s="606"/>
      <c r="H909" s="607"/>
      <c r="I909" s="608"/>
      <c r="J909" s="609"/>
      <c r="K909" s="610"/>
      <c r="L909" s="611"/>
    </row>
    <row r="910" spans="2:13" s="583" customFormat="1" ht="52.8" x14ac:dyDescent="0.3">
      <c r="B910" s="198" t="s">
        <v>1689</v>
      </c>
      <c r="C910" s="199" t="s">
        <v>1</v>
      </c>
      <c r="D910" s="612" t="s">
        <v>59</v>
      </c>
      <c r="E910" s="613" t="s">
        <v>23</v>
      </c>
      <c r="F910" s="156" t="s">
        <v>55</v>
      </c>
      <c r="G910" s="614" t="s">
        <v>56</v>
      </c>
      <c r="H910" s="594" t="s">
        <v>158</v>
      </c>
      <c r="I910" s="595" t="s">
        <v>159</v>
      </c>
      <c r="J910" s="595" t="s">
        <v>160</v>
      </c>
      <c r="K910" s="615" t="s">
        <v>161</v>
      </c>
      <c r="L910" s="596" t="s">
        <v>162</v>
      </c>
    </row>
    <row r="911" spans="2:13" s="583" customFormat="1" x14ac:dyDescent="0.3">
      <c r="B911" s="8" t="s">
        <v>152</v>
      </c>
      <c r="C911" s="616">
        <v>1</v>
      </c>
      <c r="D911" s="3">
        <v>4.55</v>
      </c>
      <c r="E911" s="26">
        <v>4.55</v>
      </c>
      <c r="F911" s="3">
        <v>0.1</v>
      </c>
      <c r="G911" s="598">
        <v>0.45500000000000002</v>
      </c>
      <c r="H911" s="617">
        <v>1.7750431276962125E-4</v>
      </c>
      <c r="I911" s="618" t="s">
        <v>1232</v>
      </c>
      <c r="J911" s="137" t="s">
        <v>163</v>
      </c>
      <c r="K911" s="93">
        <v>1</v>
      </c>
      <c r="L911" s="98">
        <v>1.7750431276962125E-4</v>
      </c>
    </row>
    <row r="912" spans="2:13" s="583" customFormat="1" x14ac:dyDescent="0.3">
      <c r="B912" s="8" t="s">
        <v>1058</v>
      </c>
      <c r="C912" s="616">
        <v>1</v>
      </c>
      <c r="D912" s="3">
        <v>4.0999999999999996</v>
      </c>
      <c r="E912" s="26">
        <v>4.0999999999999996</v>
      </c>
      <c r="F912" s="3">
        <v>8</v>
      </c>
      <c r="G912" s="598">
        <v>32.799999999999997</v>
      </c>
      <c r="H912" s="599">
        <v>1.2795915294161705E-2</v>
      </c>
      <c r="I912" s="600" t="s">
        <v>1232</v>
      </c>
      <c r="J912" s="61" t="s">
        <v>163</v>
      </c>
      <c r="K912" s="100">
        <v>1</v>
      </c>
      <c r="L912" s="101">
        <v>1.2795915294161705E-2</v>
      </c>
    </row>
    <row r="913" spans="2:13" s="583" customFormat="1" x14ac:dyDescent="0.3">
      <c r="B913" s="8" t="s">
        <v>24</v>
      </c>
      <c r="C913" s="616">
        <v>2</v>
      </c>
      <c r="D913" s="3">
        <v>4.05</v>
      </c>
      <c r="E913" s="26">
        <v>8.1</v>
      </c>
      <c r="F913" s="3">
        <v>8</v>
      </c>
      <c r="G913" s="598">
        <v>64.8</v>
      </c>
      <c r="H913" s="599">
        <v>2.5279735093343858E-2</v>
      </c>
      <c r="I913" s="600" t="s">
        <v>1226</v>
      </c>
      <c r="J913" s="61" t="s">
        <v>163</v>
      </c>
      <c r="K913" s="100">
        <v>1</v>
      </c>
      <c r="L913" s="101">
        <v>2.5279735093343858E-2</v>
      </c>
    </row>
    <row r="914" spans="2:13" s="583" customFormat="1" ht="13.2" x14ac:dyDescent="0.3">
      <c r="B914" s="6"/>
      <c r="C914" s="25"/>
      <c r="D914" s="3">
        <v>0</v>
      </c>
      <c r="E914" s="26"/>
      <c r="F914" s="3">
        <v>0</v>
      </c>
      <c r="G914" s="598"/>
      <c r="H914" s="599">
        <v>0</v>
      </c>
      <c r="I914" s="600"/>
      <c r="J914" s="61"/>
      <c r="K914" s="100"/>
      <c r="L914" s="601">
        <v>0</v>
      </c>
    </row>
    <row r="915" spans="2:13" s="583" customFormat="1" ht="13.2" x14ac:dyDescent="0.3">
      <c r="B915" s="6"/>
      <c r="C915" s="25"/>
      <c r="D915" s="3"/>
      <c r="E915" s="26"/>
      <c r="F915" s="26"/>
      <c r="G915" s="598"/>
      <c r="H915" s="599">
        <v>0</v>
      </c>
      <c r="I915" s="600"/>
      <c r="J915" s="61">
        <v>0</v>
      </c>
      <c r="K915" s="100">
        <v>0</v>
      </c>
      <c r="L915" s="601">
        <v>0</v>
      </c>
    </row>
    <row r="916" spans="2:13" s="583" customFormat="1" ht="13.2" x14ac:dyDescent="0.3">
      <c r="B916" s="6">
        <v>0</v>
      </c>
      <c r="C916" s="25"/>
      <c r="D916" s="3">
        <v>0</v>
      </c>
      <c r="E916" s="26">
        <v>0</v>
      </c>
      <c r="F916" s="26"/>
      <c r="G916" s="598">
        <v>0</v>
      </c>
      <c r="H916" s="599">
        <v>0</v>
      </c>
      <c r="I916" s="600"/>
      <c r="J916" s="61">
        <v>0</v>
      </c>
      <c r="K916" s="100">
        <v>0</v>
      </c>
      <c r="L916" s="601">
        <v>0</v>
      </c>
    </row>
    <row r="917" spans="2:13" s="583" customFormat="1" ht="13.2" x14ac:dyDescent="0.3">
      <c r="B917" s="6">
        <v>0</v>
      </c>
      <c r="C917" s="25"/>
      <c r="D917" s="3">
        <v>0</v>
      </c>
      <c r="E917" s="26">
        <v>0</v>
      </c>
      <c r="F917" s="27"/>
      <c r="G917" s="598">
        <v>0</v>
      </c>
      <c r="H917" s="599">
        <v>0</v>
      </c>
      <c r="I917" s="600"/>
      <c r="J917" s="61">
        <v>0</v>
      </c>
      <c r="K917" s="100">
        <v>0</v>
      </c>
      <c r="L917" s="601">
        <v>0</v>
      </c>
    </row>
    <row r="918" spans="2:13" s="583" customFormat="1" ht="13.2" x14ac:dyDescent="0.3">
      <c r="B918" s="6">
        <v>0</v>
      </c>
      <c r="C918" s="25"/>
      <c r="D918" s="3">
        <v>0</v>
      </c>
      <c r="E918" s="26">
        <v>0</v>
      </c>
      <c r="F918" s="27"/>
      <c r="G918" s="598">
        <v>0</v>
      </c>
      <c r="H918" s="599">
        <v>0</v>
      </c>
      <c r="I918" s="600"/>
      <c r="J918" s="61">
        <v>0</v>
      </c>
      <c r="K918" s="100">
        <v>0</v>
      </c>
      <c r="L918" s="601">
        <v>0</v>
      </c>
    </row>
    <row r="919" spans="2:13" s="583" customFormat="1" ht="13.2" x14ac:dyDescent="0.3">
      <c r="B919" s="6">
        <v>0</v>
      </c>
      <c r="C919" s="25"/>
      <c r="D919" s="3">
        <v>0</v>
      </c>
      <c r="E919" s="26">
        <v>0</v>
      </c>
      <c r="F919" s="27"/>
      <c r="G919" s="598">
        <v>0</v>
      </c>
      <c r="H919" s="599">
        <v>0</v>
      </c>
      <c r="I919" s="600"/>
      <c r="J919" s="61">
        <v>0</v>
      </c>
      <c r="K919" s="100">
        <v>0</v>
      </c>
      <c r="L919" s="601">
        <v>0</v>
      </c>
    </row>
    <row r="920" spans="2:13" s="583" customFormat="1" ht="13.2" x14ac:dyDescent="0.3">
      <c r="B920" s="6" t="s">
        <v>60</v>
      </c>
      <c r="C920" s="25"/>
      <c r="D920" s="28"/>
      <c r="E920" s="26"/>
      <c r="F920" s="27"/>
      <c r="G920" s="193">
        <v>98.054999999999993</v>
      </c>
      <c r="H920" s="102" t="s">
        <v>60</v>
      </c>
      <c r="I920" s="603" t="s">
        <v>156</v>
      </c>
      <c r="J920" s="604"/>
      <c r="K920" s="223" t="s">
        <v>156</v>
      </c>
      <c r="L920" s="620">
        <v>3.8253154700275183E-2</v>
      </c>
    </row>
    <row r="921" spans="2:13" s="583" customFormat="1" ht="13.2" x14ac:dyDescent="0.3">
      <c r="B921" s="194" t="s">
        <v>38</v>
      </c>
      <c r="C921" s="195"/>
      <c r="D921" s="196"/>
      <c r="E921" s="621"/>
      <c r="F921" s="155"/>
      <c r="G921" s="622"/>
      <c r="H921" s="115"/>
      <c r="I921" s="202"/>
      <c r="J921" s="203"/>
      <c r="K921" s="178"/>
      <c r="L921" s="204"/>
    </row>
    <row r="922" spans="2:13" s="583" customFormat="1" ht="52.8" x14ac:dyDescent="0.3">
      <c r="B922" s="53" t="s">
        <v>75</v>
      </c>
      <c r="C922" s="195"/>
      <c r="D922" s="205" t="s">
        <v>0</v>
      </c>
      <c r="E922" s="206" t="s">
        <v>1</v>
      </c>
      <c r="F922" s="623" t="s">
        <v>61</v>
      </c>
      <c r="G922" s="624" t="s">
        <v>56</v>
      </c>
      <c r="H922" s="625" t="s">
        <v>158</v>
      </c>
      <c r="I922" s="626" t="s">
        <v>159</v>
      </c>
      <c r="J922" s="626" t="s">
        <v>160</v>
      </c>
      <c r="K922" s="627" t="s">
        <v>161</v>
      </c>
      <c r="L922" s="628" t="s">
        <v>162</v>
      </c>
    </row>
    <row r="923" spans="2:13" s="583" customFormat="1" ht="13.2" customHeight="1" x14ac:dyDescent="0.3">
      <c r="B923" s="146" t="s">
        <v>1735</v>
      </c>
      <c r="C923" s="29"/>
      <c r="D923" s="159" t="s">
        <v>5</v>
      </c>
      <c r="E923" s="153">
        <v>1</v>
      </c>
      <c r="F923" s="24">
        <v>2320</v>
      </c>
      <c r="G923" s="23">
        <v>2320</v>
      </c>
      <c r="H923" s="96">
        <v>0.90507693544070611</v>
      </c>
      <c r="I923" s="97"/>
      <c r="J923" s="137" t="s">
        <v>1219</v>
      </c>
      <c r="K923" s="93">
        <v>0</v>
      </c>
      <c r="L923" s="98">
        <v>0</v>
      </c>
      <c r="M923" s="62"/>
    </row>
    <row r="924" spans="2:13" s="583" customFormat="1" ht="22.8" customHeight="1" x14ac:dyDescent="0.3">
      <c r="B924" s="8" t="s">
        <v>1713</v>
      </c>
      <c r="C924" s="7"/>
      <c r="D924" s="159" t="s">
        <v>2</v>
      </c>
      <c r="E924" s="4">
        <v>4</v>
      </c>
      <c r="F924" s="5">
        <v>4</v>
      </c>
      <c r="G924" s="26">
        <v>16</v>
      </c>
      <c r="H924" s="89">
        <v>6.2419098995910765E-3</v>
      </c>
      <c r="I924" s="99"/>
      <c r="J924" s="61" t="s">
        <v>163</v>
      </c>
      <c r="K924" s="100">
        <v>1</v>
      </c>
      <c r="L924" s="101">
        <v>6.2419098995910765E-3</v>
      </c>
      <c r="M924" s="62"/>
    </row>
    <row r="925" spans="2:13" s="583" customFormat="1" ht="27.6" customHeight="1" x14ac:dyDescent="0.3">
      <c r="B925" s="8" t="s">
        <v>1714</v>
      </c>
      <c r="C925" s="7"/>
      <c r="D925" s="159" t="s">
        <v>5</v>
      </c>
      <c r="E925" s="4">
        <v>8</v>
      </c>
      <c r="F925" s="5">
        <v>0.55000000000000004</v>
      </c>
      <c r="G925" s="26">
        <v>4.4000000000000004</v>
      </c>
      <c r="H925" s="89">
        <v>1.7165252223875461E-3</v>
      </c>
      <c r="I925" s="99"/>
      <c r="J925" s="61" t="s">
        <v>163</v>
      </c>
      <c r="K925" s="100">
        <v>1</v>
      </c>
      <c r="L925" s="101">
        <v>1.7165252223875461E-3</v>
      </c>
      <c r="M925" s="62"/>
    </row>
    <row r="926" spans="2:13" s="583" customFormat="1" x14ac:dyDescent="0.3">
      <c r="B926" s="8" t="s">
        <v>1715</v>
      </c>
      <c r="C926" s="7"/>
      <c r="D926" s="159" t="s">
        <v>5</v>
      </c>
      <c r="E926" s="4">
        <v>8</v>
      </c>
      <c r="F926" s="5">
        <v>0.22</v>
      </c>
      <c r="G926" s="26">
        <v>1.76</v>
      </c>
      <c r="H926" s="89">
        <v>6.8661008895501841E-4</v>
      </c>
      <c r="I926" s="99"/>
      <c r="J926" s="61" t="s">
        <v>163</v>
      </c>
      <c r="K926" s="100">
        <v>1</v>
      </c>
      <c r="L926" s="101">
        <v>6.8661008895501841E-4</v>
      </c>
      <c r="M926" s="62"/>
    </row>
    <row r="927" spans="2:13" s="583" customFormat="1" x14ac:dyDescent="0.3">
      <c r="B927" s="8" t="s">
        <v>1711</v>
      </c>
      <c r="C927" s="7"/>
      <c r="D927" s="159" t="s">
        <v>170</v>
      </c>
      <c r="E927" s="4">
        <v>8</v>
      </c>
      <c r="F927" s="5">
        <v>3.88</v>
      </c>
      <c r="G927" s="26">
        <v>31.04</v>
      </c>
      <c r="H927" s="89">
        <v>1.2109305205206687E-2</v>
      </c>
      <c r="I927" s="99"/>
      <c r="J927" s="61" t="s">
        <v>163</v>
      </c>
      <c r="K927" s="100">
        <v>1</v>
      </c>
      <c r="L927" s="101">
        <v>1.2109305205206687E-2</v>
      </c>
      <c r="M927" s="62"/>
    </row>
    <row r="928" spans="2:13" s="583" customFormat="1" ht="33" customHeight="1" x14ac:dyDescent="0.3">
      <c r="B928" s="8" t="s">
        <v>1736</v>
      </c>
      <c r="C928" s="7"/>
      <c r="D928" s="159" t="s">
        <v>5</v>
      </c>
      <c r="E928" s="4">
        <v>1</v>
      </c>
      <c r="F928" s="5">
        <v>79.2</v>
      </c>
      <c r="G928" s="26">
        <v>79.2</v>
      </c>
      <c r="H928" s="89">
        <v>3.0897454002975829E-2</v>
      </c>
      <c r="I928" s="99"/>
      <c r="J928" s="61" t="s">
        <v>1219</v>
      </c>
      <c r="K928" s="100">
        <v>0</v>
      </c>
      <c r="L928" s="101">
        <v>0</v>
      </c>
      <c r="M928" s="62"/>
    </row>
    <row r="929" spans="2:13" s="583" customFormat="1" x14ac:dyDescent="0.3">
      <c r="B929" s="8" t="s">
        <v>1712</v>
      </c>
      <c r="C929" s="7"/>
      <c r="D929" s="159" t="s">
        <v>5</v>
      </c>
      <c r="E929" s="4">
        <v>4</v>
      </c>
      <c r="F929" s="5">
        <v>0.83</v>
      </c>
      <c r="G929" s="26">
        <v>3.32</v>
      </c>
      <c r="H929" s="89">
        <v>1.2951963041651483E-3</v>
      </c>
      <c r="I929" s="99"/>
      <c r="J929" s="61" t="s">
        <v>163</v>
      </c>
      <c r="K929" s="100">
        <v>1</v>
      </c>
      <c r="L929" s="101">
        <v>1.2951963041651483E-3</v>
      </c>
      <c r="M929" s="62"/>
    </row>
    <row r="930" spans="2:13" s="583" customFormat="1" x14ac:dyDescent="0.3">
      <c r="B930" s="8">
        <v>0</v>
      </c>
      <c r="C930" s="7"/>
      <c r="D930" s="159">
        <v>0</v>
      </c>
      <c r="E930" s="4"/>
      <c r="F930" s="5">
        <v>0</v>
      </c>
      <c r="G930" s="26">
        <v>0</v>
      </c>
      <c r="H930" s="89">
        <v>0</v>
      </c>
      <c r="I930" s="99"/>
      <c r="J930" s="61">
        <v>0</v>
      </c>
      <c r="K930" s="100">
        <v>0</v>
      </c>
      <c r="L930" s="101">
        <v>0</v>
      </c>
      <c r="M930" s="62"/>
    </row>
    <row r="931" spans="2:13" s="583" customFormat="1" x14ac:dyDescent="0.3">
      <c r="B931" s="8">
        <v>0</v>
      </c>
      <c r="C931" s="7"/>
      <c r="D931" s="159">
        <v>0</v>
      </c>
      <c r="E931" s="4"/>
      <c r="F931" s="5">
        <v>0</v>
      </c>
      <c r="G931" s="26">
        <v>0</v>
      </c>
      <c r="H931" s="89">
        <v>0</v>
      </c>
      <c r="I931" s="99"/>
      <c r="J931" s="61">
        <v>0</v>
      </c>
      <c r="K931" s="100">
        <v>0</v>
      </c>
      <c r="L931" s="101">
        <v>0</v>
      </c>
      <c r="M931" s="62"/>
    </row>
    <row r="932" spans="2:13" s="583" customFormat="1" x14ac:dyDescent="0.3">
      <c r="B932" s="8">
        <v>0</v>
      </c>
      <c r="C932" s="7"/>
      <c r="D932" s="159">
        <v>0</v>
      </c>
      <c r="E932" s="4"/>
      <c r="F932" s="5">
        <v>0</v>
      </c>
      <c r="G932" s="26">
        <v>0</v>
      </c>
      <c r="H932" s="89">
        <v>0</v>
      </c>
      <c r="I932" s="99"/>
      <c r="J932" s="61">
        <v>0</v>
      </c>
      <c r="K932" s="100">
        <v>0</v>
      </c>
      <c r="L932" s="101">
        <v>0</v>
      </c>
      <c r="M932" s="62"/>
    </row>
    <row r="933" spans="2:13" s="583" customFormat="1" x14ac:dyDescent="0.3">
      <c r="B933" s="8">
        <v>0</v>
      </c>
      <c r="C933" s="7"/>
      <c r="D933" s="159">
        <v>0</v>
      </c>
      <c r="E933" s="4"/>
      <c r="F933" s="5">
        <v>0</v>
      </c>
      <c r="G933" s="26">
        <v>0</v>
      </c>
      <c r="H933" s="89">
        <v>0</v>
      </c>
      <c r="I933" s="99"/>
      <c r="J933" s="61">
        <v>0</v>
      </c>
      <c r="K933" s="100">
        <v>0</v>
      </c>
      <c r="L933" s="101">
        <v>0</v>
      </c>
      <c r="M933" s="62"/>
    </row>
    <row r="934" spans="2:13" s="583" customFormat="1" x14ac:dyDescent="0.3">
      <c r="B934" s="8">
        <v>0</v>
      </c>
      <c r="C934" s="7"/>
      <c r="D934" s="159">
        <v>0</v>
      </c>
      <c r="E934" s="4"/>
      <c r="F934" s="5">
        <v>0</v>
      </c>
      <c r="G934" s="26">
        <v>0</v>
      </c>
      <c r="H934" s="89">
        <v>0</v>
      </c>
      <c r="I934" s="99"/>
      <c r="J934" s="61">
        <v>0</v>
      </c>
      <c r="K934" s="100">
        <v>0</v>
      </c>
      <c r="L934" s="101">
        <v>0</v>
      </c>
      <c r="M934" s="62"/>
    </row>
    <row r="935" spans="2:13" s="583" customFormat="1" x14ac:dyDescent="0.3">
      <c r="B935" s="8">
        <v>0</v>
      </c>
      <c r="C935" s="7"/>
      <c r="D935" s="159">
        <v>0</v>
      </c>
      <c r="E935" s="4"/>
      <c r="F935" s="5">
        <v>0</v>
      </c>
      <c r="G935" s="26">
        <v>0</v>
      </c>
      <c r="H935" s="89">
        <v>0</v>
      </c>
      <c r="I935" s="99"/>
      <c r="J935" s="61">
        <v>0</v>
      </c>
      <c r="K935" s="100">
        <v>0</v>
      </c>
      <c r="L935" s="101">
        <v>0</v>
      </c>
      <c r="M935" s="62"/>
    </row>
    <row r="936" spans="2:13" s="583" customFormat="1" x14ac:dyDescent="0.3">
      <c r="B936" s="8">
        <v>0</v>
      </c>
      <c r="C936" s="7"/>
      <c r="D936" s="159">
        <v>0</v>
      </c>
      <c r="E936" s="4"/>
      <c r="F936" s="5">
        <v>0</v>
      </c>
      <c r="G936" s="26">
        <v>0</v>
      </c>
      <c r="H936" s="89">
        <v>0</v>
      </c>
      <c r="I936" s="99"/>
      <c r="J936" s="61">
        <v>0</v>
      </c>
      <c r="K936" s="100">
        <v>0</v>
      </c>
      <c r="L936" s="101">
        <v>0</v>
      </c>
      <c r="M936" s="62"/>
    </row>
    <row r="937" spans="2:13" s="583" customFormat="1" x14ac:dyDescent="0.3">
      <c r="B937" s="8">
        <v>0</v>
      </c>
      <c r="C937" s="7"/>
      <c r="D937" s="159">
        <v>0</v>
      </c>
      <c r="E937" s="4"/>
      <c r="F937" s="5">
        <v>0</v>
      </c>
      <c r="G937" s="26">
        <v>0</v>
      </c>
      <c r="H937" s="89">
        <v>0</v>
      </c>
      <c r="I937" s="99"/>
      <c r="J937" s="61">
        <v>0</v>
      </c>
      <c r="K937" s="100">
        <v>0</v>
      </c>
      <c r="L937" s="101">
        <v>0</v>
      </c>
    </row>
    <row r="938" spans="2:13" s="583" customFormat="1" ht="13.2" x14ac:dyDescent="0.3">
      <c r="B938" s="58" t="s">
        <v>62</v>
      </c>
      <c r="C938" s="46"/>
      <c r="D938" s="37"/>
      <c r="E938" s="38"/>
      <c r="F938" s="39"/>
      <c r="G938" s="193">
        <v>2455.7200000000003</v>
      </c>
      <c r="H938" s="102" t="s">
        <v>62</v>
      </c>
      <c r="I938" s="603" t="s">
        <v>156</v>
      </c>
      <c r="J938" s="604"/>
      <c r="K938" s="223" t="s">
        <v>156</v>
      </c>
      <c r="L938" s="620">
        <v>2.2049546720305478E-2</v>
      </c>
    </row>
    <row r="939" spans="2:13" s="583" customFormat="1" ht="13.2" x14ac:dyDescent="0.3">
      <c r="B939" s="194" t="s">
        <v>63</v>
      </c>
      <c r="C939" s="195"/>
      <c r="D939" s="196"/>
      <c r="E939" s="197"/>
      <c r="F939" s="155"/>
      <c r="G939" s="622"/>
      <c r="H939" s="115"/>
      <c r="I939" s="202"/>
      <c r="J939" s="203"/>
      <c r="K939" s="178"/>
      <c r="L939" s="204">
        <v>0</v>
      </c>
    </row>
    <row r="940" spans="2:13" s="583" customFormat="1" ht="52.8" x14ac:dyDescent="0.3">
      <c r="B940" s="53" t="s">
        <v>75</v>
      </c>
      <c r="C940" s="210"/>
      <c r="D940" s="211" t="s">
        <v>0</v>
      </c>
      <c r="E940" s="201" t="s">
        <v>1</v>
      </c>
      <c r="F940" s="156" t="s">
        <v>61</v>
      </c>
      <c r="G940" s="624" t="s">
        <v>56</v>
      </c>
      <c r="H940" s="625" t="s">
        <v>158</v>
      </c>
      <c r="I940" s="626" t="s">
        <v>159</v>
      </c>
      <c r="J940" s="626" t="s">
        <v>160</v>
      </c>
      <c r="K940" s="627" t="s">
        <v>161</v>
      </c>
      <c r="L940" s="628" t="s">
        <v>162</v>
      </c>
    </row>
    <row r="941" spans="2:13" s="583" customFormat="1" ht="13.2" x14ac:dyDescent="0.3">
      <c r="B941" s="6">
        <v>0</v>
      </c>
      <c r="C941" s="7"/>
      <c r="D941" s="3">
        <v>0</v>
      </c>
      <c r="E941" s="26"/>
      <c r="F941" s="5"/>
      <c r="G941" s="629">
        <v>0</v>
      </c>
      <c r="H941" s="617">
        <v>0</v>
      </c>
      <c r="I941" s="618" t="s">
        <v>1232</v>
      </c>
      <c r="J941" s="192">
        <v>0</v>
      </c>
      <c r="K941" s="172">
        <v>0</v>
      </c>
      <c r="L941" s="619">
        <v>0</v>
      </c>
    </row>
    <row r="942" spans="2:13" s="583" customFormat="1" ht="13.2" x14ac:dyDescent="0.3">
      <c r="B942" s="6">
        <v>0</v>
      </c>
      <c r="C942" s="7"/>
      <c r="D942" s="3">
        <v>0</v>
      </c>
      <c r="E942" s="26"/>
      <c r="F942" s="5"/>
      <c r="G942" s="598">
        <v>0</v>
      </c>
      <c r="H942" s="599">
        <v>0</v>
      </c>
      <c r="I942" s="600" t="s">
        <v>1226</v>
      </c>
      <c r="J942" s="61">
        <v>0</v>
      </c>
      <c r="K942" s="100">
        <v>0</v>
      </c>
      <c r="L942" s="601">
        <v>0</v>
      </c>
    </row>
    <row r="943" spans="2:13" s="583" customFormat="1" ht="13.2" x14ac:dyDescent="0.3">
      <c r="B943" s="6">
        <v>0</v>
      </c>
      <c r="C943" s="7"/>
      <c r="D943" s="3">
        <v>0</v>
      </c>
      <c r="E943" s="26"/>
      <c r="F943" s="5"/>
      <c r="G943" s="598">
        <v>0</v>
      </c>
      <c r="H943" s="599">
        <v>0</v>
      </c>
      <c r="I943" s="600" t="s">
        <v>1227</v>
      </c>
      <c r="J943" s="61">
        <v>0</v>
      </c>
      <c r="K943" s="100">
        <v>0</v>
      </c>
      <c r="L943" s="601">
        <v>0</v>
      </c>
    </row>
    <row r="944" spans="2:13" s="583" customFormat="1" ht="13.2" x14ac:dyDescent="0.3">
      <c r="B944" s="6">
        <v>0</v>
      </c>
      <c r="C944" s="7"/>
      <c r="D944" s="3">
        <v>0</v>
      </c>
      <c r="E944" s="26"/>
      <c r="F944" s="5"/>
      <c r="G944" s="598">
        <v>0</v>
      </c>
      <c r="H944" s="599">
        <v>0</v>
      </c>
      <c r="I944" s="600" t="s">
        <v>1228</v>
      </c>
      <c r="J944" s="61">
        <v>0</v>
      </c>
      <c r="K944" s="100">
        <v>0</v>
      </c>
      <c r="L944" s="601">
        <v>0</v>
      </c>
    </row>
    <row r="945" spans="2:12" s="583" customFormat="1" ht="13.2" x14ac:dyDescent="0.3">
      <c r="B945" s="6">
        <v>0</v>
      </c>
      <c r="C945" s="7"/>
      <c r="D945" s="3">
        <v>0</v>
      </c>
      <c r="E945" s="26"/>
      <c r="F945" s="5"/>
      <c r="G945" s="598">
        <v>0</v>
      </c>
      <c r="H945" s="599">
        <v>0</v>
      </c>
      <c r="I945" s="600" t="s">
        <v>1229</v>
      </c>
      <c r="J945" s="61">
        <v>0</v>
      </c>
      <c r="K945" s="100">
        <v>0</v>
      </c>
      <c r="L945" s="601">
        <v>0</v>
      </c>
    </row>
    <row r="946" spans="2:12" s="583" customFormat="1" ht="13.8" thickBot="1" x14ac:dyDescent="0.35">
      <c r="B946" s="59" t="s">
        <v>64</v>
      </c>
      <c r="C946" s="42"/>
      <c r="D946" s="43"/>
      <c r="E946" s="44"/>
      <c r="F946" s="45"/>
      <c r="G946" s="191">
        <v>0</v>
      </c>
      <c r="H946" s="102" t="s">
        <v>64</v>
      </c>
      <c r="I946" s="603" t="s">
        <v>156</v>
      </c>
      <c r="J946" s="604"/>
      <c r="K946" s="223" t="s">
        <v>156</v>
      </c>
      <c r="L946" s="620">
        <v>0</v>
      </c>
    </row>
    <row r="947" spans="2:12" s="583" customFormat="1" ht="13.2" x14ac:dyDescent="0.3">
      <c r="B947" s="64"/>
      <c r="C947" s="68"/>
      <c r="D947" s="69" t="s">
        <v>65</v>
      </c>
      <c r="E947" s="70"/>
      <c r="F947" s="71"/>
      <c r="G947" s="88">
        <v>2563.3180000000002</v>
      </c>
      <c r="H947" s="631"/>
      <c r="I947" s="632"/>
      <c r="J947" s="633"/>
      <c r="K947" s="632"/>
      <c r="L947" s="634"/>
    </row>
    <row r="948" spans="2:12" s="583" customFormat="1" ht="13.2" x14ac:dyDescent="0.3">
      <c r="B948" s="63"/>
      <c r="C948" s="68"/>
      <c r="D948" s="72" t="s">
        <v>7</v>
      </c>
      <c r="E948" s="215"/>
      <c r="F948" s="181">
        <v>0.1</v>
      </c>
      <c r="G948" s="635">
        <v>256.33199999999999</v>
      </c>
      <c r="H948" s="636"/>
      <c r="I948" s="637"/>
      <c r="J948" s="638"/>
      <c r="K948" s="639"/>
      <c r="L948" s="640"/>
    </row>
    <row r="949" spans="2:12" s="583" customFormat="1" ht="13.2" x14ac:dyDescent="0.3">
      <c r="B949" s="63"/>
      <c r="C949" s="68"/>
      <c r="D949" s="72" t="s">
        <v>8</v>
      </c>
      <c r="E949" s="215"/>
      <c r="F949" s="181">
        <v>0.1</v>
      </c>
      <c r="G949" s="635">
        <v>256.33199999999999</v>
      </c>
      <c r="H949" s="636"/>
      <c r="I949" s="637"/>
      <c r="J949" s="638"/>
      <c r="K949" s="639"/>
      <c r="L949" s="640"/>
    </row>
    <row r="950" spans="2:12" s="583" customFormat="1" ht="13.2" x14ac:dyDescent="0.3">
      <c r="C950" s="68"/>
      <c r="D950" s="75" t="s">
        <v>67</v>
      </c>
      <c r="E950" s="76"/>
      <c r="F950" s="71"/>
      <c r="G950" s="641">
        <v>3075.982</v>
      </c>
      <c r="H950" s="636"/>
      <c r="I950" s="637"/>
      <c r="J950" s="638"/>
      <c r="K950" s="639"/>
      <c r="L950" s="640"/>
    </row>
    <row r="951" spans="2:12" s="583" customFormat="1" ht="13.8" thickBot="1" x14ac:dyDescent="0.35">
      <c r="B951" s="63" t="s">
        <v>66</v>
      </c>
      <c r="C951" s="68"/>
      <c r="D951" s="77" t="s">
        <v>68</v>
      </c>
      <c r="E951" s="78"/>
      <c r="F951" s="79"/>
      <c r="G951" s="642">
        <v>3075.98</v>
      </c>
      <c r="H951" s="643">
        <v>0.99999999999999989</v>
      </c>
      <c r="I951" s="644"/>
      <c r="J951" s="645"/>
      <c r="K951" s="646"/>
      <c r="L951" s="647">
        <v>6.2409814154935121E-2</v>
      </c>
    </row>
    <row r="952" spans="2:12" s="583" customFormat="1" ht="13.2" x14ac:dyDescent="0.3">
      <c r="J952" s="584"/>
    </row>
    <row r="953" spans="2:12" s="583" customFormat="1" ht="13.2" x14ac:dyDescent="0.3">
      <c r="J953" s="584"/>
    </row>
    <row r="954" spans="2:12" s="583" customFormat="1" ht="13.2" x14ac:dyDescent="0.3">
      <c r="J954" s="584"/>
    </row>
    <row r="955" spans="2:12" s="583" customFormat="1" ht="73.8" customHeight="1" x14ac:dyDescent="0.3">
      <c r="B955" s="710" t="s">
        <v>1809</v>
      </c>
      <c r="C955" s="710"/>
      <c r="D955" s="710"/>
      <c r="E955" s="710"/>
      <c r="F955" s="710"/>
      <c r="G955" s="710"/>
      <c r="H955" s="710"/>
      <c r="I955" s="710"/>
      <c r="J955" s="710"/>
      <c r="K955" s="710"/>
      <c r="L955" s="710"/>
    </row>
    <row r="956" spans="2:12" s="583" customFormat="1" ht="13.2" x14ac:dyDescent="0.3">
      <c r="B956" s="185"/>
      <c r="C956" s="537"/>
      <c r="D956" s="538"/>
      <c r="E956" s="585"/>
      <c r="F956" s="585"/>
      <c r="G956" s="585"/>
      <c r="J956" s="584"/>
    </row>
    <row r="957" spans="2:12" s="583" customFormat="1" ht="13.2" x14ac:dyDescent="0.3">
      <c r="B957" s="586" t="s">
        <v>1222</v>
      </c>
      <c r="C957" s="62" t="s">
        <v>1223</v>
      </c>
      <c r="D957" s="62"/>
      <c r="E957" s="62"/>
      <c r="F957" s="587"/>
      <c r="G957" s="588"/>
      <c r="J957" s="584"/>
    </row>
    <row r="958" spans="2:12" s="583" customFormat="1" ht="13.2" x14ac:dyDescent="0.3">
      <c r="B958" s="63" t="s">
        <v>1224</v>
      </c>
      <c r="C958" s="182" t="s">
        <v>1686</v>
      </c>
      <c r="D958" s="589"/>
      <c r="E958" s="590"/>
      <c r="F958" s="587"/>
      <c r="G958" s="588"/>
      <c r="J958" s="584"/>
    </row>
    <row r="959" spans="2:12" s="583" customFormat="1" ht="13.2" x14ac:dyDescent="0.3">
      <c r="B959" s="63"/>
      <c r="C959" s="9"/>
      <c r="D959" s="10"/>
      <c r="E959" s="11"/>
      <c r="F959" s="12"/>
      <c r="G959" s="13"/>
      <c r="J959" s="584"/>
    </row>
    <row r="960" spans="2:12" s="583" customFormat="1" ht="13.2" x14ac:dyDescent="0.3">
      <c r="B960" s="48" t="s">
        <v>1687</v>
      </c>
      <c r="C960" s="9"/>
      <c r="D960" s="10"/>
      <c r="E960" s="11"/>
      <c r="F960" s="11"/>
      <c r="G960" s="11"/>
      <c r="J960" s="584"/>
    </row>
    <row r="961" spans="2:13" s="583" customFormat="1" ht="13.2" x14ac:dyDescent="0.3">
      <c r="B961" s="64" t="s">
        <v>49</v>
      </c>
      <c r="C961" s="62" t="s">
        <v>693</v>
      </c>
      <c r="D961" s="62"/>
      <c r="E961" s="62"/>
      <c r="F961" s="65" t="s">
        <v>50</v>
      </c>
      <c r="G961" s="66" t="s">
        <v>191</v>
      </c>
      <c r="J961" s="584"/>
    </row>
    <row r="962" spans="2:13" s="583" customFormat="1" ht="25.5" customHeight="1" thickBot="1" x14ac:dyDescent="0.35">
      <c r="B962" s="64" t="s">
        <v>51</v>
      </c>
      <c r="C962" s="726" t="s">
        <v>694</v>
      </c>
      <c r="D962" s="726"/>
      <c r="E962" s="726"/>
      <c r="F962" s="726"/>
      <c r="G962" s="726"/>
      <c r="H962" s="726"/>
      <c r="I962" s="726"/>
      <c r="J962" s="726"/>
      <c r="K962" s="726"/>
      <c r="L962" s="726"/>
    </row>
    <row r="963" spans="2:13" s="583" customFormat="1" ht="13.8" thickTop="1" x14ac:dyDescent="0.3">
      <c r="B963" s="49" t="s">
        <v>52</v>
      </c>
      <c r="C963" s="14"/>
      <c r="D963" s="15"/>
      <c r="E963" s="16"/>
      <c r="F963" s="17"/>
      <c r="G963" s="591"/>
      <c r="H963" s="728" t="s">
        <v>164</v>
      </c>
      <c r="I963" s="729"/>
      <c r="J963" s="729"/>
      <c r="K963" s="729"/>
      <c r="L963" s="730"/>
    </row>
    <row r="964" spans="2:13" s="583" customFormat="1" ht="52.8" x14ac:dyDescent="0.3">
      <c r="B964" s="53" t="s">
        <v>75</v>
      </c>
      <c r="C964" s="592" t="s">
        <v>1</v>
      </c>
      <c r="D964" s="211" t="s">
        <v>54</v>
      </c>
      <c r="E964" s="201" t="s">
        <v>23</v>
      </c>
      <c r="F964" s="201" t="s">
        <v>55</v>
      </c>
      <c r="G964" s="593" t="s">
        <v>56</v>
      </c>
      <c r="H964" s="594" t="s">
        <v>158</v>
      </c>
      <c r="I964" s="595" t="s">
        <v>159</v>
      </c>
      <c r="J964" s="595" t="s">
        <v>160</v>
      </c>
      <c r="K964" s="595" t="s">
        <v>161</v>
      </c>
      <c r="L964" s="596" t="s">
        <v>162</v>
      </c>
    </row>
    <row r="965" spans="2:13" s="583" customFormat="1" x14ac:dyDescent="0.3">
      <c r="B965" s="189" t="s">
        <v>10</v>
      </c>
      <c r="C965" s="187">
        <v>2</v>
      </c>
      <c r="D965" s="190">
        <v>0.04</v>
      </c>
      <c r="E965" s="191">
        <v>0.08</v>
      </c>
      <c r="F965" s="154">
        <v>8</v>
      </c>
      <c r="G965" s="191">
        <v>0.64</v>
      </c>
      <c r="H965" s="170">
        <v>7.2899746901191232E-4</v>
      </c>
      <c r="I965" s="171"/>
      <c r="J965" s="192" t="s">
        <v>163</v>
      </c>
      <c r="K965" s="172">
        <v>1</v>
      </c>
      <c r="L965" s="173">
        <v>7.2899746901191232E-4</v>
      </c>
      <c r="M965" s="62"/>
    </row>
    <row r="966" spans="2:13" s="583" customFormat="1" x14ac:dyDescent="0.3">
      <c r="B966" s="6" t="s">
        <v>1813</v>
      </c>
      <c r="C966" s="25">
        <v>1</v>
      </c>
      <c r="D966" s="3">
        <v>2</v>
      </c>
      <c r="E966" s="26">
        <v>2</v>
      </c>
      <c r="F966" s="5">
        <v>1</v>
      </c>
      <c r="G966" s="26">
        <v>2</v>
      </c>
      <c r="H966" s="89">
        <v>2.2781170906622256E-3</v>
      </c>
      <c r="I966" s="99"/>
      <c r="J966" s="61" t="s">
        <v>163</v>
      </c>
      <c r="K966" s="100">
        <v>1</v>
      </c>
      <c r="L966" s="101">
        <v>2.2781170906622256E-3</v>
      </c>
      <c r="M966" s="62"/>
    </row>
    <row r="967" spans="2:13" s="583" customFormat="1" x14ac:dyDescent="0.3">
      <c r="B967" s="6" t="s">
        <v>1814</v>
      </c>
      <c r="C967" s="25">
        <v>1</v>
      </c>
      <c r="D967" s="3">
        <v>2</v>
      </c>
      <c r="E967" s="26">
        <v>2</v>
      </c>
      <c r="F967" s="5">
        <v>1</v>
      </c>
      <c r="G967" s="26">
        <v>2</v>
      </c>
      <c r="H967" s="89">
        <v>2.2781170906622256E-3</v>
      </c>
      <c r="I967" s="99"/>
      <c r="J967" s="61" t="s">
        <v>165</v>
      </c>
      <c r="K967" s="100">
        <v>0.4</v>
      </c>
      <c r="L967" s="101">
        <v>9.1124683626489034E-4</v>
      </c>
      <c r="M967" s="62"/>
    </row>
    <row r="968" spans="2:13" s="583" customFormat="1" ht="13.2" x14ac:dyDescent="0.3">
      <c r="B968" s="6">
        <v>0</v>
      </c>
      <c r="C968" s="25"/>
      <c r="D968" s="3">
        <v>0</v>
      </c>
      <c r="E968" s="26">
        <v>0</v>
      </c>
      <c r="F968" s="27"/>
      <c r="G968" s="598">
        <v>0</v>
      </c>
      <c r="H968" s="599">
        <v>0</v>
      </c>
      <c r="I968" s="600" t="s">
        <v>1229</v>
      </c>
      <c r="J968" s="61">
        <v>0</v>
      </c>
      <c r="K968" s="100">
        <v>0</v>
      </c>
      <c r="L968" s="601">
        <v>0</v>
      </c>
    </row>
    <row r="969" spans="2:13" s="583" customFormat="1" ht="13.2" x14ac:dyDescent="0.3">
      <c r="B969" s="6">
        <v>0</v>
      </c>
      <c r="C969" s="25"/>
      <c r="D969" s="3">
        <v>0</v>
      </c>
      <c r="E969" s="26">
        <v>0</v>
      </c>
      <c r="F969" s="27"/>
      <c r="G969" s="598">
        <v>0</v>
      </c>
      <c r="H969" s="599">
        <v>0</v>
      </c>
      <c r="I969" s="600" t="s">
        <v>1230</v>
      </c>
      <c r="J969" s="61">
        <v>0</v>
      </c>
      <c r="K969" s="100">
        <v>0</v>
      </c>
      <c r="L969" s="601">
        <v>0</v>
      </c>
    </row>
    <row r="970" spans="2:13" s="583" customFormat="1" x14ac:dyDescent="0.3">
      <c r="B970" s="6" t="s">
        <v>73</v>
      </c>
      <c r="C970" s="25"/>
      <c r="D970" s="3">
        <v>0</v>
      </c>
      <c r="E970" s="26">
        <v>0</v>
      </c>
      <c r="F970" s="27"/>
      <c r="G970" s="598">
        <v>4.9029999999999996</v>
      </c>
      <c r="H970" s="599">
        <v>5.5848040477584461E-3</v>
      </c>
      <c r="I970" s="600" t="s">
        <v>1231</v>
      </c>
      <c r="J970" s="61" t="s">
        <v>165</v>
      </c>
      <c r="K970" s="100">
        <v>0.4</v>
      </c>
      <c r="L970" s="101">
        <v>2.2339216191033786E-3</v>
      </c>
      <c r="M970" s="62"/>
    </row>
    <row r="971" spans="2:13" s="583" customFormat="1" ht="13.2" x14ac:dyDescent="0.3">
      <c r="B971" s="6" t="s">
        <v>57</v>
      </c>
      <c r="C971" s="25"/>
      <c r="D971" s="28"/>
      <c r="E971" s="26"/>
      <c r="F971" s="27"/>
      <c r="G971" s="602">
        <v>9.5429999999999993</v>
      </c>
      <c r="H971" s="102" t="s">
        <v>57</v>
      </c>
      <c r="I971" s="603" t="s">
        <v>156</v>
      </c>
      <c r="J971" s="604"/>
      <c r="K971" s="223" t="s">
        <v>156</v>
      </c>
      <c r="L971" s="605">
        <v>6.1522830150424071E-3</v>
      </c>
    </row>
    <row r="972" spans="2:13" s="583" customFormat="1" ht="13.2" x14ac:dyDescent="0.3">
      <c r="B972" s="194" t="s">
        <v>22</v>
      </c>
      <c r="C972" s="195"/>
      <c r="D972" s="196"/>
      <c r="E972" s="197"/>
      <c r="F972" s="155"/>
      <c r="G972" s="606"/>
      <c r="H972" s="607"/>
      <c r="I972" s="608"/>
      <c r="J972" s="609"/>
      <c r="K972" s="610"/>
      <c r="L972" s="611"/>
    </row>
    <row r="973" spans="2:13" s="583" customFormat="1" ht="52.8" x14ac:dyDescent="0.3">
      <c r="B973" s="198" t="s">
        <v>1689</v>
      </c>
      <c r="C973" s="199" t="s">
        <v>1</v>
      </c>
      <c r="D973" s="612" t="s">
        <v>59</v>
      </c>
      <c r="E973" s="613" t="s">
        <v>23</v>
      </c>
      <c r="F973" s="156" t="s">
        <v>55</v>
      </c>
      <c r="G973" s="614" t="s">
        <v>56</v>
      </c>
      <c r="H973" s="594" t="s">
        <v>158</v>
      </c>
      <c r="I973" s="595" t="s">
        <v>159</v>
      </c>
      <c r="J973" s="595" t="s">
        <v>160</v>
      </c>
      <c r="K973" s="615" t="s">
        <v>161</v>
      </c>
      <c r="L973" s="596" t="s">
        <v>162</v>
      </c>
    </row>
    <row r="974" spans="2:13" s="583" customFormat="1" x14ac:dyDescent="0.3">
      <c r="B974" s="8" t="s">
        <v>152</v>
      </c>
      <c r="C974" s="616">
        <v>1</v>
      </c>
      <c r="D974" s="3">
        <v>4.55</v>
      </c>
      <c r="E974" s="26">
        <v>4.55</v>
      </c>
      <c r="F974" s="3">
        <v>0.1</v>
      </c>
      <c r="G974" s="598">
        <v>0.45500000000000002</v>
      </c>
      <c r="H974" s="617">
        <v>5.1827163812565643E-4</v>
      </c>
      <c r="I974" s="618" t="s">
        <v>1232</v>
      </c>
      <c r="J974" s="137" t="s">
        <v>163</v>
      </c>
      <c r="K974" s="93">
        <v>1</v>
      </c>
      <c r="L974" s="98">
        <v>5.1827163812565643E-4</v>
      </c>
    </row>
    <row r="975" spans="2:13" s="583" customFormat="1" x14ac:dyDescent="0.3">
      <c r="B975" s="8" t="s">
        <v>1058</v>
      </c>
      <c r="C975" s="616">
        <v>1</v>
      </c>
      <c r="D975" s="3">
        <v>4.0999999999999996</v>
      </c>
      <c r="E975" s="26">
        <v>4.0999999999999996</v>
      </c>
      <c r="F975" s="3">
        <v>8</v>
      </c>
      <c r="G975" s="598">
        <v>32.799999999999997</v>
      </c>
      <c r="H975" s="599">
        <v>3.7361120286860498E-2</v>
      </c>
      <c r="I975" s="600" t="s">
        <v>1232</v>
      </c>
      <c r="J975" s="61" t="s">
        <v>163</v>
      </c>
      <c r="K975" s="100">
        <v>1</v>
      </c>
      <c r="L975" s="101">
        <v>3.7361120286860498E-2</v>
      </c>
    </row>
    <row r="976" spans="2:13" s="583" customFormat="1" x14ac:dyDescent="0.3">
      <c r="B976" s="8" t="s">
        <v>24</v>
      </c>
      <c r="C976" s="616">
        <v>2</v>
      </c>
      <c r="D976" s="3">
        <v>4.05</v>
      </c>
      <c r="E976" s="26">
        <v>8.1</v>
      </c>
      <c r="F976" s="3">
        <v>8</v>
      </c>
      <c r="G976" s="598">
        <v>64.8</v>
      </c>
      <c r="H976" s="599">
        <v>7.3810993737456115E-2</v>
      </c>
      <c r="I976" s="600" t="s">
        <v>1226</v>
      </c>
      <c r="J976" s="61" t="s">
        <v>163</v>
      </c>
      <c r="K976" s="100">
        <v>1</v>
      </c>
      <c r="L976" s="101">
        <v>7.3810993737456115E-2</v>
      </c>
    </row>
    <row r="977" spans="2:13" s="583" customFormat="1" ht="13.2" x14ac:dyDescent="0.3">
      <c r="B977" s="6"/>
      <c r="C977" s="25"/>
      <c r="D977" s="3">
        <v>0</v>
      </c>
      <c r="E977" s="26"/>
      <c r="F977" s="3">
        <v>0</v>
      </c>
      <c r="G977" s="598"/>
      <c r="H977" s="599">
        <v>0</v>
      </c>
      <c r="I977" s="600"/>
      <c r="J977" s="61"/>
      <c r="K977" s="100"/>
      <c r="L977" s="601">
        <v>0</v>
      </c>
    </row>
    <row r="978" spans="2:13" s="583" customFormat="1" ht="13.2" x14ac:dyDescent="0.3">
      <c r="B978" s="6"/>
      <c r="C978" s="25"/>
      <c r="D978" s="3"/>
      <c r="E978" s="26"/>
      <c r="F978" s="26"/>
      <c r="G978" s="598"/>
      <c r="H978" s="599">
        <v>0</v>
      </c>
      <c r="I978" s="600"/>
      <c r="J978" s="61">
        <v>0</v>
      </c>
      <c r="K978" s="100">
        <v>0</v>
      </c>
      <c r="L978" s="601">
        <v>0</v>
      </c>
    </row>
    <row r="979" spans="2:13" s="583" customFormat="1" ht="13.2" x14ac:dyDescent="0.3">
      <c r="B979" s="6">
        <v>0</v>
      </c>
      <c r="C979" s="25"/>
      <c r="D979" s="3">
        <v>0</v>
      </c>
      <c r="E979" s="26">
        <v>0</v>
      </c>
      <c r="F979" s="26"/>
      <c r="G979" s="598">
        <v>0</v>
      </c>
      <c r="H979" s="599">
        <v>0</v>
      </c>
      <c r="I979" s="600"/>
      <c r="J979" s="61">
        <v>0</v>
      </c>
      <c r="K979" s="100">
        <v>0</v>
      </c>
      <c r="L979" s="601">
        <v>0</v>
      </c>
    </row>
    <row r="980" spans="2:13" s="583" customFormat="1" ht="13.2" x14ac:dyDescent="0.3">
      <c r="B980" s="6">
        <v>0</v>
      </c>
      <c r="C980" s="25"/>
      <c r="D980" s="3">
        <v>0</v>
      </c>
      <c r="E980" s="26">
        <v>0</v>
      </c>
      <c r="F980" s="27"/>
      <c r="G980" s="598">
        <v>0</v>
      </c>
      <c r="H980" s="599">
        <v>0</v>
      </c>
      <c r="I980" s="600"/>
      <c r="J980" s="61">
        <v>0</v>
      </c>
      <c r="K980" s="100">
        <v>0</v>
      </c>
      <c r="L980" s="601">
        <v>0</v>
      </c>
    </row>
    <row r="981" spans="2:13" s="583" customFormat="1" ht="13.2" x14ac:dyDescent="0.3">
      <c r="B981" s="6">
        <v>0</v>
      </c>
      <c r="C981" s="25"/>
      <c r="D981" s="3">
        <v>0</v>
      </c>
      <c r="E981" s="26">
        <v>0</v>
      </c>
      <c r="F981" s="27"/>
      <c r="G981" s="598">
        <v>0</v>
      </c>
      <c r="H981" s="599">
        <v>0</v>
      </c>
      <c r="I981" s="600"/>
      <c r="J981" s="61">
        <v>0</v>
      </c>
      <c r="K981" s="100">
        <v>0</v>
      </c>
      <c r="L981" s="601">
        <v>0</v>
      </c>
    </row>
    <row r="982" spans="2:13" s="583" customFormat="1" ht="13.2" x14ac:dyDescent="0.3">
      <c r="B982" s="6">
        <v>0</v>
      </c>
      <c r="C982" s="25"/>
      <c r="D982" s="3">
        <v>0</v>
      </c>
      <c r="E982" s="26">
        <v>0</v>
      </c>
      <c r="F982" s="27"/>
      <c r="G982" s="598">
        <v>0</v>
      </c>
      <c r="H982" s="599">
        <v>0</v>
      </c>
      <c r="I982" s="600"/>
      <c r="J982" s="61">
        <v>0</v>
      </c>
      <c r="K982" s="100">
        <v>0</v>
      </c>
      <c r="L982" s="601">
        <v>0</v>
      </c>
    </row>
    <row r="983" spans="2:13" s="583" customFormat="1" ht="13.2" x14ac:dyDescent="0.3">
      <c r="B983" s="6" t="s">
        <v>60</v>
      </c>
      <c r="C983" s="25"/>
      <c r="D983" s="28"/>
      <c r="E983" s="26"/>
      <c r="F983" s="27"/>
      <c r="G983" s="193">
        <v>98.054999999999993</v>
      </c>
      <c r="H983" s="102" t="s">
        <v>60</v>
      </c>
      <c r="I983" s="603" t="s">
        <v>156</v>
      </c>
      <c r="J983" s="604"/>
      <c r="K983" s="223" t="s">
        <v>156</v>
      </c>
      <c r="L983" s="620">
        <v>0.11169038566244227</v>
      </c>
    </row>
    <row r="984" spans="2:13" s="583" customFormat="1" ht="13.2" x14ac:dyDescent="0.3">
      <c r="B984" s="194" t="s">
        <v>38</v>
      </c>
      <c r="C984" s="195"/>
      <c r="D984" s="196"/>
      <c r="E984" s="621"/>
      <c r="F984" s="155"/>
      <c r="G984" s="622"/>
      <c r="H984" s="115"/>
      <c r="I984" s="202"/>
      <c r="J984" s="203"/>
      <c r="K984" s="178"/>
      <c r="L984" s="204"/>
    </row>
    <row r="985" spans="2:13" s="583" customFormat="1" ht="52.8" x14ac:dyDescent="0.3">
      <c r="B985" s="53" t="s">
        <v>75</v>
      </c>
      <c r="C985" s="195"/>
      <c r="D985" s="205" t="s">
        <v>0</v>
      </c>
      <c r="E985" s="206" t="s">
        <v>1</v>
      </c>
      <c r="F985" s="623" t="s">
        <v>61</v>
      </c>
      <c r="G985" s="624" t="s">
        <v>56</v>
      </c>
      <c r="H985" s="625" t="s">
        <v>158</v>
      </c>
      <c r="I985" s="626" t="s">
        <v>159</v>
      </c>
      <c r="J985" s="626" t="s">
        <v>160</v>
      </c>
      <c r="K985" s="627" t="s">
        <v>161</v>
      </c>
      <c r="L985" s="628" t="s">
        <v>162</v>
      </c>
    </row>
    <row r="986" spans="2:13" s="583" customFormat="1" ht="13.2" customHeight="1" x14ac:dyDescent="0.3">
      <c r="B986" s="146" t="s">
        <v>1737</v>
      </c>
      <c r="C986" s="29"/>
      <c r="D986" s="159" t="s">
        <v>5</v>
      </c>
      <c r="E986" s="153">
        <v>1</v>
      </c>
      <c r="F986" s="24">
        <v>634.6</v>
      </c>
      <c r="G986" s="23">
        <v>634.6</v>
      </c>
      <c r="H986" s="96">
        <v>0.72284655286712429</v>
      </c>
      <c r="I986" s="97"/>
      <c r="J986" s="137" t="s">
        <v>1219</v>
      </c>
      <c r="K986" s="93">
        <v>0</v>
      </c>
      <c r="L986" s="98">
        <v>0</v>
      </c>
      <c r="M986" s="62"/>
    </row>
    <row r="987" spans="2:13" s="583" customFormat="1" ht="22.8" customHeight="1" x14ac:dyDescent="0.3">
      <c r="B987" s="8" t="s">
        <v>1713</v>
      </c>
      <c r="C987" s="7"/>
      <c r="D987" s="159" t="s">
        <v>2</v>
      </c>
      <c r="E987" s="4">
        <v>4</v>
      </c>
      <c r="F987" s="5">
        <v>4</v>
      </c>
      <c r="G987" s="26">
        <v>16</v>
      </c>
      <c r="H987" s="89">
        <v>1.8224936725297805E-2</v>
      </c>
      <c r="I987" s="99"/>
      <c r="J987" s="61" t="s">
        <v>163</v>
      </c>
      <c r="K987" s="100">
        <v>1</v>
      </c>
      <c r="L987" s="101">
        <v>1.8224936725297805E-2</v>
      </c>
      <c r="M987" s="62"/>
    </row>
    <row r="988" spans="2:13" s="583" customFormat="1" ht="27.6" customHeight="1" x14ac:dyDescent="0.3">
      <c r="B988" s="8" t="s">
        <v>1714</v>
      </c>
      <c r="C988" s="7"/>
      <c r="D988" s="159" t="s">
        <v>5</v>
      </c>
      <c r="E988" s="4">
        <v>8</v>
      </c>
      <c r="F988" s="5">
        <v>0.55000000000000004</v>
      </c>
      <c r="G988" s="26">
        <v>4.4000000000000004</v>
      </c>
      <c r="H988" s="89">
        <v>5.0118575994568971E-3</v>
      </c>
      <c r="I988" s="99"/>
      <c r="J988" s="61" t="s">
        <v>163</v>
      </c>
      <c r="K988" s="100">
        <v>1</v>
      </c>
      <c r="L988" s="101">
        <v>5.0118575994568971E-3</v>
      </c>
      <c r="M988" s="62"/>
    </row>
    <row r="989" spans="2:13" s="583" customFormat="1" x14ac:dyDescent="0.3">
      <c r="B989" s="8" t="s">
        <v>1715</v>
      </c>
      <c r="C989" s="7"/>
      <c r="D989" s="159" t="s">
        <v>5</v>
      </c>
      <c r="E989" s="4">
        <v>8</v>
      </c>
      <c r="F989" s="5">
        <v>0.22</v>
      </c>
      <c r="G989" s="26">
        <v>1.76</v>
      </c>
      <c r="H989" s="89">
        <v>2.0047430397827589E-3</v>
      </c>
      <c r="I989" s="99"/>
      <c r="J989" s="61" t="s">
        <v>163</v>
      </c>
      <c r="K989" s="100">
        <v>1</v>
      </c>
      <c r="L989" s="101">
        <v>2.0047430397827589E-3</v>
      </c>
      <c r="M989" s="62"/>
    </row>
    <row r="990" spans="2:13" s="583" customFormat="1" x14ac:dyDescent="0.3">
      <c r="B990" s="8" t="s">
        <v>1711</v>
      </c>
      <c r="C990" s="7"/>
      <c r="D990" s="159" t="s">
        <v>170</v>
      </c>
      <c r="E990" s="4">
        <v>8</v>
      </c>
      <c r="F990" s="5">
        <v>3.88</v>
      </c>
      <c r="G990" s="26">
        <v>31.04</v>
      </c>
      <c r="H990" s="89">
        <v>3.5356377247077742E-2</v>
      </c>
      <c r="I990" s="99"/>
      <c r="J990" s="61" t="s">
        <v>163</v>
      </c>
      <c r="K990" s="100">
        <v>1</v>
      </c>
      <c r="L990" s="101">
        <v>3.5356377247077742E-2</v>
      </c>
      <c r="M990" s="62"/>
    </row>
    <row r="991" spans="2:13" s="583" customFormat="1" ht="33" customHeight="1" x14ac:dyDescent="0.3">
      <c r="B991" s="8" t="s">
        <v>1736</v>
      </c>
      <c r="C991" s="7"/>
      <c r="D991" s="159" t="s">
        <v>5</v>
      </c>
      <c r="E991" s="4">
        <v>1</v>
      </c>
      <c r="F991" s="5">
        <v>79.2</v>
      </c>
      <c r="G991" s="26">
        <v>79.2</v>
      </c>
      <c r="H991" s="89">
        <v>9.0213436790224144E-2</v>
      </c>
      <c r="I991" s="99"/>
      <c r="J991" s="61" t="s">
        <v>1219</v>
      </c>
      <c r="K991" s="100">
        <v>0</v>
      </c>
      <c r="L991" s="101">
        <v>0</v>
      </c>
      <c r="M991" s="62"/>
    </row>
    <row r="992" spans="2:13" s="583" customFormat="1" x14ac:dyDescent="0.3">
      <c r="B992" s="8" t="s">
        <v>1712</v>
      </c>
      <c r="C992" s="7"/>
      <c r="D992" s="159" t="s">
        <v>5</v>
      </c>
      <c r="E992" s="4">
        <v>4</v>
      </c>
      <c r="F992" s="5">
        <v>0.83</v>
      </c>
      <c r="G992" s="26">
        <v>3.32</v>
      </c>
      <c r="H992" s="89">
        <v>3.7816743704992945E-3</v>
      </c>
      <c r="I992" s="99"/>
      <c r="J992" s="61" t="s">
        <v>163</v>
      </c>
      <c r="K992" s="100">
        <v>1</v>
      </c>
      <c r="L992" s="101">
        <v>3.7816743704992945E-3</v>
      </c>
      <c r="M992" s="62"/>
    </row>
    <row r="993" spans="2:13" s="583" customFormat="1" x14ac:dyDescent="0.3">
      <c r="B993" s="8">
        <v>0</v>
      </c>
      <c r="C993" s="7"/>
      <c r="D993" s="159">
        <v>0</v>
      </c>
      <c r="E993" s="4"/>
      <c r="F993" s="5">
        <v>0</v>
      </c>
      <c r="G993" s="26">
        <v>0</v>
      </c>
      <c r="H993" s="89">
        <v>0</v>
      </c>
      <c r="I993" s="99"/>
      <c r="J993" s="61">
        <v>0</v>
      </c>
      <c r="K993" s="100">
        <v>0</v>
      </c>
      <c r="L993" s="101">
        <v>0</v>
      </c>
      <c r="M993" s="62"/>
    </row>
    <row r="994" spans="2:13" s="583" customFormat="1" x14ac:dyDescent="0.3">
      <c r="B994" s="8">
        <v>0</v>
      </c>
      <c r="C994" s="7"/>
      <c r="D994" s="159">
        <v>0</v>
      </c>
      <c r="E994" s="4"/>
      <c r="F994" s="5">
        <v>0</v>
      </c>
      <c r="G994" s="26">
        <v>0</v>
      </c>
      <c r="H994" s="89">
        <v>0</v>
      </c>
      <c r="I994" s="99"/>
      <c r="J994" s="61">
        <v>0</v>
      </c>
      <c r="K994" s="100">
        <v>0</v>
      </c>
      <c r="L994" s="101">
        <v>0</v>
      </c>
      <c r="M994" s="62"/>
    </row>
    <row r="995" spans="2:13" s="583" customFormat="1" x14ac:dyDescent="0.3">
      <c r="B995" s="8">
        <v>0</v>
      </c>
      <c r="C995" s="7"/>
      <c r="D995" s="159">
        <v>0</v>
      </c>
      <c r="E995" s="4"/>
      <c r="F995" s="5">
        <v>0</v>
      </c>
      <c r="G995" s="26">
        <v>0</v>
      </c>
      <c r="H995" s="89">
        <v>0</v>
      </c>
      <c r="I995" s="99"/>
      <c r="J995" s="61">
        <v>0</v>
      </c>
      <c r="K995" s="100">
        <v>0</v>
      </c>
      <c r="L995" s="101">
        <v>0</v>
      </c>
      <c r="M995" s="62"/>
    </row>
    <row r="996" spans="2:13" s="583" customFormat="1" x14ac:dyDescent="0.3">
      <c r="B996" s="8">
        <v>0</v>
      </c>
      <c r="C996" s="7"/>
      <c r="D996" s="159">
        <v>0</v>
      </c>
      <c r="E996" s="4"/>
      <c r="F996" s="5">
        <v>0</v>
      </c>
      <c r="G996" s="26">
        <v>0</v>
      </c>
      <c r="H996" s="89">
        <v>0</v>
      </c>
      <c r="I996" s="99"/>
      <c r="J996" s="61">
        <v>0</v>
      </c>
      <c r="K996" s="100">
        <v>0</v>
      </c>
      <c r="L996" s="101">
        <v>0</v>
      </c>
      <c r="M996" s="62"/>
    </row>
    <row r="997" spans="2:13" s="583" customFormat="1" x14ac:dyDescent="0.3">
      <c r="B997" s="8">
        <v>0</v>
      </c>
      <c r="C997" s="7"/>
      <c r="D997" s="159">
        <v>0</v>
      </c>
      <c r="E997" s="4"/>
      <c r="F997" s="5">
        <v>0</v>
      </c>
      <c r="G997" s="26">
        <v>0</v>
      </c>
      <c r="H997" s="89">
        <v>0</v>
      </c>
      <c r="I997" s="99"/>
      <c r="J997" s="61">
        <v>0</v>
      </c>
      <c r="K997" s="100">
        <v>0</v>
      </c>
      <c r="L997" s="101">
        <v>0</v>
      </c>
      <c r="M997" s="62"/>
    </row>
    <row r="998" spans="2:13" s="583" customFormat="1" x14ac:dyDescent="0.3">
      <c r="B998" s="8">
        <v>0</v>
      </c>
      <c r="C998" s="7"/>
      <c r="D998" s="159">
        <v>0</v>
      </c>
      <c r="E998" s="4"/>
      <c r="F998" s="5">
        <v>0</v>
      </c>
      <c r="G998" s="26">
        <v>0</v>
      </c>
      <c r="H998" s="89">
        <v>0</v>
      </c>
      <c r="I998" s="99"/>
      <c r="J998" s="61">
        <v>0</v>
      </c>
      <c r="K998" s="100">
        <v>0</v>
      </c>
      <c r="L998" s="101">
        <v>0</v>
      </c>
      <c r="M998" s="62"/>
    </row>
    <row r="999" spans="2:13" s="583" customFormat="1" x14ac:dyDescent="0.3">
      <c r="B999" s="8">
        <v>0</v>
      </c>
      <c r="C999" s="7"/>
      <c r="D999" s="159">
        <v>0</v>
      </c>
      <c r="E999" s="4"/>
      <c r="F999" s="5">
        <v>0</v>
      </c>
      <c r="G999" s="26">
        <v>0</v>
      </c>
      <c r="H999" s="89">
        <v>0</v>
      </c>
      <c r="I999" s="99"/>
      <c r="J999" s="61">
        <v>0</v>
      </c>
      <c r="K999" s="100">
        <v>0</v>
      </c>
      <c r="L999" s="101">
        <v>0</v>
      </c>
      <c r="M999" s="62"/>
    </row>
    <row r="1000" spans="2:13" s="583" customFormat="1" x14ac:dyDescent="0.3">
      <c r="B1000" s="8">
        <v>0</v>
      </c>
      <c r="C1000" s="7"/>
      <c r="D1000" s="159">
        <v>0</v>
      </c>
      <c r="E1000" s="4"/>
      <c r="F1000" s="5">
        <v>0</v>
      </c>
      <c r="G1000" s="26">
        <v>0</v>
      </c>
      <c r="H1000" s="89">
        <v>0</v>
      </c>
      <c r="I1000" s="99"/>
      <c r="J1000" s="61">
        <v>0</v>
      </c>
      <c r="K1000" s="100">
        <v>0</v>
      </c>
      <c r="L1000" s="101">
        <v>0</v>
      </c>
    </row>
    <row r="1001" spans="2:13" s="583" customFormat="1" ht="13.2" x14ac:dyDescent="0.3">
      <c r="B1001" s="58" t="s">
        <v>62</v>
      </c>
      <c r="C1001" s="46"/>
      <c r="D1001" s="37"/>
      <c r="E1001" s="38"/>
      <c r="F1001" s="39"/>
      <c r="G1001" s="193">
        <v>770.32</v>
      </c>
      <c r="H1001" s="102" t="s">
        <v>62</v>
      </c>
      <c r="I1001" s="603" t="s">
        <v>156</v>
      </c>
      <c r="J1001" s="604"/>
      <c r="K1001" s="223" t="s">
        <v>156</v>
      </c>
      <c r="L1001" s="620">
        <v>6.4379588982114502E-2</v>
      </c>
    </row>
    <row r="1002" spans="2:13" s="583" customFormat="1" ht="13.2" x14ac:dyDescent="0.3">
      <c r="B1002" s="194" t="s">
        <v>63</v>
      </c>
      <c r="C1002" s="195"/>
      <c r="D1002" s="196"/>
      <c r="E1002" s="197"/>
      <c r="F1002" s="155"/>
      <c r="G1002" s="622"/>
      <c r="H1002" s="115"/>
      <c r="I1002" s="202"/>
      <c r="J1002" s="203"/>
      <c r="K1002" s="178"/>
      <c r="L1002" s="204">
        <v>0</v>
      </c>
    </row>
    <row r="1003" spans="2:13" s="583" customFormat="1" ht="52.8" x14ac:dyDescent="0.3">
      <c r="B1003" s="53" t="s">
        <v>75</v>
      </c>
      <c r="C1003" s="210"/>
      <c r="D1003" s="211" t="s">
        <v>0</v>
      </c>
      <c r="E1003" s="201" t="s">
        <v>1</v>
      </c>
      <c r="F1003" s="156" t="s">
        <v>61</v>
      </c>
      <c r="G1003" s="624" t="s">
        <v>56</v>
      </c>
      <c r="H1003" s="625" t="s">
        <v>158</v>
      </c>
      <c r="I1003" s="626" t="s">
        <v>159</v>
      </c>
      <c r="J1003" s="626" t="s">
        <v>160</v>
      </c>
      <c r="K1003" s="627" t="s">
        <v>161</v>
      </c>
      <c r="L1003" s="628" t="s">
        <v>162</v>
      </c>
    </row>
    <row r="1004" spans="2:13" s="583" customFormat="1" ht="13.2" x14ac:dyDescent="0.3">
      <c r="B1004" s="6">
        <v>0</v>
      </c>
      <c r="C1004" s="7"/>
      <c r="D1004" s="3">
        <v>0</v>
      </c>
      <c r="E1004" s="26"/>
      <c r="F1004" s="5"/>
      <c r="G1004" s="629">
        <v>0</v>
      </c>
      <c r="H1004" s="617">
        <v>0</v>
      </c>
      <c r="I1004" s="618" t="s">
        <v>1232</v>
      </c>
      <c r="J1004" s="192">
        <v>0</v>
      </c>
      <c r="K1004" s="172">
        <v>0</v>
      </c>
      <c r="L1004" s="619">
        <v>0</v>
      </c>
    </row>
    <row r="1005" spans="2:13" s="583" customFormat="1" ht="13.2" x14ac:dyDescent="0.3">
      <c r="B1005" s="6">
        <v>0</v>
      </c>
      <c r="C1005" s="7"/>
      <c r="D1005" s="3">
        <v>0</v>
      </c>
      <c r="E1005" s="26"/>
      <c r="F1005" s="5"/>
      <c r="G1005" s="598">
        <v>0</v>
      </c>
      <c r="H1005" s="599">
        <v>0</v>
      </c>
      <c r="I1005" s="600" t="s">
        <v>1226</v>
      </c>
      <c r="J1005" s="61">
        <v>0</v>
      </c>
      <c r="K1005" s="100">
        <v>0</v>
      </c>
      <c r="L1005" s="601">
        <v>0</v>
      </c>
    </row>
    <row r="1006" spans="2:13" s="583" customFormat="1" ht="13.2" x14ac:dyDescent="0.3">
      <c r="B1006" s="6">
        <v>0</v>
      </c>
      <c r="C1006" s="7"/>
      <c r="D1006" s="3">
        <v>0</v>
      </c>
      <c r="E1006" s="26"/>
      <c r="F1006" s="5"/>
      <c r="G1006" s="598">
        <v>0</v>
      </c>
      <c r="H1006" s="599">
        <v>0</v>
      </c>
      <c r="I1006" s="600" t="s">
        <v>1227</v>
      </c>
      <c r="J1006" s="61">
        <v>0</v>
      </c>
      <c r="K1006" s="100">
        <v>0</v>
      </c>
      <c r="L1006" s="601">
        <v>0</v>
      </c>
    </row>
    <row r="1007" spans="2:13" s="583" customFormat="1" ht="13.2" x14ac:dyDescent="0.3">
      <c r="B1007" s="6">
        <v>0</v>
      </c>
      <c r="C1007" s="7"/>
      <c r="D1007" s="3">
        <v>0</v>
      </c>
      <c r="E1007" s="26"/>
      <c r="F1007" s="5"/>
      <c r="G1007" s="598">
        <v>0</v>
      </c>
      <c r="H1007" s="599">
        <v>0</v>
      </c>
      <c r="I1007" s="600" t="s">
        <v>1228</v>
      </c>
      <c r="J1007" s="61">
        <v>0</v>
      </c>
      <c r="K1007" s="100">
        <v>0</v>
      </c>
      <c r="L1007" s="601">
        <v>0</v>
      </c>
    </row>
    <row r="1008" spans="2:13" s="583" customFormat="1" ht="13.2" x14ac:dyDescent="0.3">
      <c r="B1008" s="6">
        <v>0</v>
      </c>
      <c r="C1008" s="7"/>
      <c r="D1008" s="3">
        <v>0</v>
      </c>
      <c r="E1008" s="26"/>
      <c r="F1008" s="5"/>
      <c r="G1008" s="598">
        <v>0</v>
      </c>
      <c r="H1008" s="599">
        <v>0</v>
      </c>
      <c r="I1008" s="600" t="s">
        <v>1229</v>
      </c>
      <c r="J1008" s="61">
        <v>0</v>
      </c>
      <c r="K1008" s="100">
        <v>0</v>
      </c>
      <c r="L1008" s="601">
        <v>0</v>
      </c>
    </row>
    <row r="1009" spans="2:12" s="583" customFormat="1" ht="13.8" thickBot="1" x14ac:dyDescent="0.35">
      <c r="B1009" s="59" t="s">
        <v>64</v>
      </c>
      <c r="C1009" s="42"/>
      <c r="D1009" s="43"/>
      <c r="E1009" s="44"/>
      <c r="F1009" s="45"/>
      <c r="G1009" s="191">
        <v>0</v>
      </c>
      <c r="H1009" s="102" t="s">
        <v>64</v>
      </c>
      <c r="I1009" s="603" t="s">
        <v>156</v>
      </c>
      <c r="J1009" s="604"/>
      <c r="K1009" s="223" t="s">
        <v>156</v>
      </c>
      <c r="L1009" s="620">
        <v>0</v>
      </c>
    </row>
    <row r="1010" spans="2:12" s="583" customFormat="1" ht="13.2" x14ac:dyDescent="0.3">
      <c r="B1010" s="64"/>
      <c r="C1010" s="68"/>
      <c r="D1010" s="69" t="s">
        <v>65</v>
      </c>
      <c r="E1010" s="70"/>
      <c r="F1010" s="71"/>
      <c r="G1010" s="88">
        <v>877.91800000000001</v>
      </c>
      <c r="H1010" s="631"/>
      <c r="I1010" s="632"/>
      <c r="J1010" s="633"/>
      <c r="K1010" s="632"/>
      <c r="L1010" s="634"/>
    </row>
    <row r="1011" spans="2:12" s="583" customFormat="1" ht="13.2" x14ac:dyDescent="0.3">
      <c r="B1011" s="63"/>
      <c r="C1011" s="68"/>
      <c r="D1011" s="72" t="s">
        <v>7</v>
      </c>
      <c r="E1011" s="215"/>
      <c r="F1011" s="181">
        <v>0.1</v>
      </c>
      <c r="G1011" s="635">
        <v>87.792000000000002</v>
      </c>
      <c r="H1011" s="636"/>
      <c r="I1011" s="637"/>
      <c r="J1011" s="638"/>
      <c r="K1011" s="639"/>
      <c r="L1011" s="640"/>
    </row>
    <row r="1012" spans="2:12" s="583" customFormat="1" ht="13.2" x14ac:dyDescent="0.3">
      <c r="B1012" s="63"/>
      <c r="C1012" s="68"/>
      <c r="D1012" s="72" t="s">
        <v>8</v>
      </c>
      <c r="E1012" s="215"/>
      <c r="F1012" s="181">
        <v>0.1</v>
      </c>
      <c r="G1012" s="635">
        <v>87.792000000000002</v>
      </c>
      <c r="H1012" s="636"/>
      <c r="I1012" s="637"/>
      <c r="J1012" s="638"/>
      <c r="K1012" s="639"/>
      <c r="L1012" s="640"/>
    </row>
    <row r="1013" spans="2:12" s="583" customFormat="1" ht="13.2" x14ac:dyDescent="0.3">
      <c r="C1013" s="68"/>
      <c r="D1013" s="75" t="s">
        <v>67</v>
      </c>
      <c r="E1013" s="76"/>
      <c r="F1013" s="71"/>
      <c r="G1013" s="641">
        <v>1053.502</v>
      </c>
      <c r="H1013" s="636"/>
      <c r="I1013" s="637"/>
      <c r="J1013" s="638"/>
      <c r="K1013" s="639"/>
      <c r="L1013" s="640"/>
    </row>
    <row r="1014" spans="2:12" s="583" customFormat="1" ht="13.8" thickBot="1" x14ac:dyDescent="0.35">
      <c r="B1014" s="63" t="s">
        <v>66</v>
      </c>
      <c r="C1014" s="68"/>
      <c r="D1014" s="77" t="s">
        <v>68</v>
      </c>
      <c r="E1014" s="78"/>
      <c r="F1014" s="79"/>
      <c r="G1014" s="642">
        <v>1053.5</v>
      </c>
      <c r="H1014" s="643">
        <v>0.99999999999999978</v>
      </c>
      <c r="I1014" s="644"/>
      <c r="J1014" s="645"/>
      <c r="K1014" s="646"/>
      <c r="L1014" s="647">
        <v>0.18222225765959918</v>
      </c>
    </row>
    <row r="1016" spans="2:12" s="583" customFormat="1" ht="13.2" x14ac:dyDescent="0.3">
      <c r="B1016" s="63"/>
      <c r="C1016" s="68"/>
      <c r="D1016" s="648"/>
      <c r="E1016" s="67"/>
      <c r="F1016" s="65"/>
      <c r="G1016" s="67"/>
      <c r="H1016" s="649"/>
      <c r="I1016" s="650"/>
      <c r="J1016" s="651"/>
      <c r="K1016" s="652"/>
      <c r="L1016" s="649"/>
    </row>
    <row r="1017" spans="2:12" s="583" customFormat="1" ht="13.2" x14ac:dyDescent="0.3">
      <c r="B1017" s="63"/>
      <c r="C1017" s="68"/>
      <c r="D1017" s="648"/>
      <c r="E1017" s="67"/>
      <c r="F1017" s="65"/>
      <c r="G1017" s="67"/>
      <c r="H1017" s="649"/>
      <c r="I1017" s="650"/>
      <c r="J1017" s="651"/>
      <c r="K1017" s="652"/>
      <c r="L1017" s="649"/>
    </row>
    <row r="1018" spans="2:12" s="583" customFormat="1" ht="13.2" x14ac:dyDescent="0.3"/>
    <row r="1019" spans="2:12" s="583" customFormat="1" ht="65.400000000000006" customHeight="1" x14ac:dyDescent="0.3">
      <c r="B1019" s="710" t="s">
        <v>1809</v>
      </c>
      <c r="C1019" s="710"/>
      <c r="D1019" s="710"/>
      <c r="E1019" s="710"/>
      <c r="F1019" s="710"/>
      <c r="G1019" s="710"/>
      <c r="H1019" s="710"/>
      <c r="I1019" s="710"/>
      <c r="J1019" s="710"/>
      <c r="K1019" s="710"/>
      <c r="L1019" s="710"/>
    </row>
    <row r="1020" spans="2:12" s="583" customFormat="1" ht="13.2" x14ac:dyDescent="0.3">
      <c r="B1020" s="185"/>
      <c r="C1020" s="537"/>
      <c r="D1020" s="538"/>
      <c r="E1020" s="585"/>
      <c r="F1020" s="585"/>
      <c r="G1020" s="585"/>
      <c r="J1020" s="584"/>
    </row>
    <row r="1021" spans="2:12" s="583" customFormat="1" ht="13.2" x14ac:dyDescent="0.3">
      <c r="B1021" s="586" t="s">
        <v>1222</v>
      </c>
      <c r="C1021" s="62" t="s">
        <v>1223</v>
      </c>
      <c r="D1021" s="62"/>
      <c r="E1021" s="62"/>
      <c r="F1021" s="587"/>
      <c r="G1021" s="588"/>
      <c r="J1021" s="584"/>
    </row>
    <row r="1022" spans="2:12" s="583" customFormat="1" ht="13.2" x14ac:dyDescent="0.3">
      <c r="B1022" s="63" t="s">
        <v>1224</v>
      </c>
      <c r="C1022" s="182" t="s">
        <v>1686</v>
      </c>
      <c r="D1022" s="589"/>
      <c r="E1022" s="590"/>
      <c r="F1022" s="587"/>
      <c r="G1022" s="588"/>
      <c r="J1022" s="584"/>
    </row>
    <row r="1023" spans="2:12" s="583" customFormat="1" ht="13.2" x14ac:dyDescent="0.3">
      <c r="B1023" s="63"/>
      <c r="C1023" s="9"/>
      <c r="D1023" s="10"/>
      <c r="E1023" s="11"/>
      <c r="F1023" s="12"/>
      <c r="G1023" s="13"/>
      <c r="J1023" s="584"/>
    </row>
    <row r="1024" spans="2:12" s="583" customFormat="1" ht="31.5" customHeight="1" x14ac:dyDescent="0.3">
      <c r="B1024" s="48" t="s">
        <v>1687</v>
      </c>
      <c r="C1024" s="9"/>
      <c r="D1024" s="10"/>
      <c r="E1024" s="11"/>
      <c r="F1024" s="11"/>
      <c r="G1024" s="11"/>
      <c r="J1024" s="584"/>
    </row>
    <row r="1025" spans="2:13" s="583" customFormat="1" ht="13.2" x14ac:dyDescent="0.3">
      <c r="B1025" s="64" t="s">
        <v>49</v>
      </c>
      <c r="C1025" s="62" t="s">
        <v>678</v>
      </c>
      <c r="D1025" s="62"/>
      <c r="E1025" s="62"/>
      <c r="F1025" s="65" t="s">
        <v>50</v>
      </c>
      <c r="G1025" s="66" t="s">
        <v>191</v>
      </c>
      <c r="J1025" s="584"/>
    </row>
    <row r="1026" spans="2:13" s="583" customFormat="1" ht="13.8" thickBot="1" x14ac:dyDescent="0.35">
      <c r="B1026" s="64" t="s">
        <v>51</v>
      </c>
      <c r="C1026" s="727" t="s">
        <v>679</v>
      </c>
      <c r="D1026" s="727"/>
      <c r="E1026" s="727"/>
      <c r="F1026" s="727"/>
      <c r="G1026" s="727"/>
      <c r="H1026" s="727"/>
      <c r="I1026" s="727"/>
      <c r="J1026" s="727"/>
      <c r="K1026" s="727"/>
      <c r="L1026" s="727"/>
    </row>
    <row r="1027" spans="2:13" s="583" customFormat="1" ht="13.8" thickTop="1" x14ac:dyDescent="0.3">
      <c r="B1027" s="49" t="s">
        <v>52</v>
      </c>
      <c r="C1027" s="14"/>
      <c r="D1027" s="15"/>
      <c r="E1027" s="16"/>
      <c r="F1027" s="17"/>
      <c r="G1027" s="591"/>
      <c r="H1027" s="728" t="s">
        <v>164</v>
      </c>
      <c r="I1027" s="729"/>
      <c r="J1027" s="729"/>
      <c r="K1027" s="729"/>
      <c r="L1027" s="730"/>
    </row>
    <row r="1028" spans="2:13" s="583" customFormat="1" ht="52.8" x14ac:dyDescent="0.3">
      <c r="B1028" s="53" t="s">
        <v>75</v>
      </c>
      <c r="C1028" s="592" t="s">
        <v>1</v>
      </c>
      <c r="D1028" s="211" t="s">
        <v>54</v>
      </c>
      <c r="E1028" s="201" t="s">
        <v>23</v>
      </c>
      <c r="F1028" s="201" t="s">
        <v>55</v>
      </c>
      <c r="G1028" s="593" t="s">
        <v>56</v>
      </c>
      <c r="H1028" s="594" t="s">
        <v>158</v>
      </c>
      <c r="I1028" s="595" t="s">
        <v>159</v>
      </c>
      <c r="J1028" s="595" t="s">
        <v>160</v>
      </c>
      <c r="K1028" s="595" t="s">
        <v>161</v>
      </c>
      <c r="L1028" s="596" t="s">
        <v>162</v>
      </c>
    </row>
    <row r="1029" spans="2:13" s="583" customFormat="1" x14ac:dyDescent="0.3">
      <c r="B1029" s="189" t="s">
        <v>10</v>
      </c>
      <c r="C1029" s="187">
        <v>2</v>
      </c>
      <c r="D1029" s="190">
        <v>0.04</v>
      </c>
      <c r="E1029" s="191">
        <v>0.08</v>
      </c>
      <c r="F1029" s="154">
        <v>8</v>
      </c>
      <c r="G1029" s="191">
        <v>0.64</v>
      </c>
      <c r="H1029" s="170">
        <v>3.7219732506434941E-4</v>
      </c>
      <c r="I1029" s="171"/>
      <c r="J1029" s="192" t="s">
        <v>163</v>
      </c>
      <c r="K1029" s="172">
        <v>1</v>
      </c>
      <c r="L1029" s="173">
        <v>3.7219732506434941E-4</v>
      </c>
      <c r="M1029" s="62"/>
    </row>
    <row r="1030" spans="2:13" s="583" customFormat="1" x14ac:dyDescent="0.3">
      <c r="B1030" s="6" t="s">
        <v>1813</v>
      </c>
      <c r="C1030" s="25">
        <v>1</v>
      </c>
      <c r="D1030" s="3">
        <v>2</v>
      </c>
      <c r="E1030" s="26">
        <v>2</v>
      </c>
      <c r="F1030" s="5">
        <v>1</v>
      </c>
      <c r="G1030" s="26">
        <v>2</v>
      </c>
      <c r="H1030" s="89">
        <v>1.1631166408260919E-3</v>
      </c>
      <c r="I1030" s="99"/>
      <c r="J1030" s="61" t="s">
        <v>163</v>
      </c>
      <c r="K1030" s="100">
        <v>1</v>
      </c>
      <c r="L1030" s="101">
        <v>1.1631166408260919E-3</v>
      </c>
      <c r="M1030" s="62"/>
    </row>
    <row r="1031" spans="2:13" s="583" customFormat="1" x14ac:dyDescent="0.3">
      <c r="B1031" s="6" t="s">
        <v>1814</v>
      </c>
      <c r="C1031" s="25">
        <v>1</v>
      </c>
      <c r="D1031" s="3">
        <v>2</v>
      </c>
      <c r="E1031" s="26">
        <v>2</v>
      </c>
      <c r="F1031" s="5">
        <v>1.6</v>
      </c>
      <c r="G1031" s="26">
        <v>3.2</v>
      </c>
      <c r="H1031" s="89">
        <v>1.8609866253217473E-3</v>
      </c>
      <c r="I1031" s="99"/>
      <c r="J1031" s="61" t="s">
        <v>165</v>
      </c>
      <c r="K1031" s="100">
        <v>0.4</v>
      </c>
      <c r="L1031" s="101">
        <v>7.4439465012869892E-4</v>
      </c>
      <c r="M1031" s="62"/>
    </row>
    <row r="1032" spans="2:13" s="583" customFormat="1" ht="13.2" x14ac:dyDescent="0.3">
      <c r="B1032" s="6">
        <v>0</v>
      </c>
      <c r="C1032" s="25"/>
      <c r="D1032" s="3">
        <v>0</v>
      </c>
      <c r="E1032" s="26">
        <v>0</v>
      </c>
      <c r="F1032" s="27"/>
      <c r="G1032" s="598">
        <v>0</v>
      </c>
      <c r="H1032" s="599">
        <v>0</v>
      </c>
      <c r="I1032" s="600" t="s">
        <v>1229</v>
      </c>
      <c r="J1032" s="61">
        <v>0</v>
      </c>
      <c r="K1032" s="100">
        <v>0</v>
      </c>
      <c r="L1032" s="601">
        <v>0</v>
      </c>
    </row>
    <row r="1033" spans="2:13" s="583" customFormat="1" ht="13.2" x14ac:dyDescent="0.3">
      <c r="B1033" s="6">
        <v>0</v>
      </c>
      <c r="C1033" s="25"/>
      <c r="D1033" s="3">
        <v>0</v>
      </c>
      <c r="E1033" s="26">
        <v>0</v>
      </c>
      <c r="F1033" s="27"/>
      <c r="G1033" s="598">
        <v>0</v>
      </c>
      <c r="H1033" s="599">
        <v>0</v>
      </c>
      <c r="I1033" s="600" t="s">
        <v>1230</v>
      </c>
      <c r="J1033" s="61">
        <v>0</v>
      </c>
      <c r="K1033" s="100">
        <v>0</v>
      </c>
      <c r="L1033" s="601">
        <v>0</v>
      </c>
    </row>
    <row r="1034" spans="2:13" s="583" customFormat="1" x14ac:dyDescent="0.3">
      <c r="B1034" s="6" t="s">
        <v>73</v>
      </c>
      <c r="C1034" s="25"/>
      <c r="D1034" s="3">
        <v>0</v>
      </c>
      <c r="E1034" s="26">
        <v>0</v>
      </c>
      <c r="F1034" s="27"/>
      <c r="G1034" s="598">
        <v>4.9029999999999996</v>
      </c>
      <c r="H1034" s="599">
        <v>2.8513804449851643E-3</v>
      </c>
      <c r="I1034" s="600" t="s">
        <v>1231</v>
      </c>
      <c r="J1034" s="61" t="s">
        <v>165</v>
      </c>
      <c r="K1034" s="100">
        <v>0.4</v>
      </c>
      <c r="L1034" s="101">
        <v>1.1405521779940659E-3</v>
      </c>
      <c r="M1034" s="62"/>
    </row>
    <row r="1035" spans="2:13" s="583" customFormat="1" ht="13.2" x14ac:dyDescent="0.3">
      <c r="B1035" s="6" t="s">
        <v>57</v>
      </c>
      <c r="C1035" s="25"/>
      <c r="D1035" s="28"/>
      <c r="E1035" s="26"/>
      <c r="F1035" s="27"/>
      <c r="G1035" s="602">
        <v>10.742999999999999</v>
      </c>
      <c r="H1035" s="102" t="s">
        <v>57</v>
      </c>
      <c r="I1035" s="603" t="s">
        <v>156</v>
      </c>
      <c r="J1035" s="604"/>
      <c r="K1035" s="223" t="s">
        <v>156</v>
      </c>
      <c r="L1035" s="605">
        <v>3.4202607940132064E-3</v>
      </c>
    </row>
    <row r="1036" spans="2:13" s="583" customFormat="1" ht="13.2" x14ac:dyDescent="0.3">
      <c r="B1036" s="194" t="s">
        <v>22</v>
      </c>
      <c r="C1036" s="195"/>
      <c r="D1036" s="196"/>
      <c r="E1036" s="197"/>
      <c r="F1036" s="155"/>
      <c r="G1036" s="606"/>
      <c r="H1036" s="607"/>
      <c r="I1036" s="608"/>
      <c r="J1036" s="609"/>
      <c r="K1036" s="610"/>
      <c r="L1036" s="611"/>
    </row>
    <row r="1037" spans="2:13" s="583" customFormat="1" ht="52.8" x14ac:dyDescent="0.3">
      <c r="B1037" s="198" t="s">
        <v>1689</v>
      </c>
      <c r="C1037" s="199" t="s">
        <v>1</v>
      </c>
      <c r="D1037" s="612" t="s">
        <v>59</v>
      </c>
      <c r="E1037" s="613" t="s">
        <v>23</v>
      </c>
      <c r="F1037" s="156" t="s">
        <v>55</v>
      </c>
      <c r="G1037" s="614" t="s">
        <v>56</v>
      </c>
      <c r="H1037" s="594" t="s">
        <v>158</v>
      </c>
      <c r="I1037" s="595" t="s">
        <v>159</v>
      </c>
      <c r="J1037" s="595" t="s">
        <v>160</v>
      </c>
      <c r="K1037" s="615" t="s">
        <v>161</v>
      </c>
      <c r="L1037" s="596" t="s">
        <v>162</v>
      </c>
    </row>
    <row r="1038" spans="2:13" s="583" customFormat="1" x14ac:dyDescent="0.3">
      <c r="B1038" s="8" t="s">
        <v>152</v>
      </c>
      <c r="C1038" s="616">
        <v>1</v>
      </c>
      <c r="D1038" s="3">
        <v>4.55</v>
      </c>
      <c r="E1038" s="26">
        <v>4.55</v>
      </c>
      <c r="F1038" s="3">
        <v>0.1</v>
      </c>
      <c r="G1038" s="598">
        <v>0.45500000000000002</v>
      </c>
      <c r="H1038" s="617">
        <v>2.6460903578793594E-4</v>
      </c>
      <c r="I1038" s="618" t="s">
        <v>1232</v>
      </c>
      <c r="J1038" s="137" t="s">
        <v>163</v>
      </c>
      <c r="K1038" s="93">
        <v>1</v>
      </c>
      <c r="L1038" s="98">
        <v>2.6460903578793594E-4</v>
      </c>
    </row>
    <row r="1039" spans="2:13" s="583" customFormat="1" x14ac:dyDescent="0.3">
      <c r="B1039" s="8" t="s">
        <v>1058</v>
      </c>
      <c r="C1039" s="616">
        <v>1</v>
      </c>
      <c r="D1039" s="3">
        <v>4.0999999999999996</v>
      </c>
      <c r="E1039" s="26">
        <v>4.0999999999999996</v>
      </c>
      <c r="F1039" s="3">
        <v>8</v>
      </c>
      <c r="G1039" s="598">
        <v>32.799999999999997</v>
      </c>
      <c r="H1039" s="599">
        <v>1.9075112909547907E-2</v>
      </c>
      <c r="I1039" s="600" t="s">
        <v>1232</v>
      </c>
      <c r="J1039" s="61" t="s">
        <v>163</v>
      </c>
      <c r="K1039" s="100">
        <v>1</v>
      </c>
      <c r="L1039" s="101">
        <v>1.9075112909547907E-2</v>
      </c>
    </row>
    <row r="1040" spans="2:13" s="583" customFormat="1" x14ac:dyDescent="0.3">
      <c r="B1040" s="8" t="s">
        <v>24</v>
      </c>
      <c r="C1040" s="616">
        <v>2</v>
      </c>
      <c r="D1040" s="3">
        <v>4.05</v>
      </c>
      <c r="E1040" s="26">
        <v>8.1</v>
      </c>
      <c r="F1040" s="3">
        <v>8</v>
      </c>
      <c r="G1040" s="598">
        <v>64.8</v>
      </c>
      <c r="H1040" s="599">
        <v>3.7684979162765378E-2</v>
      </c>
      <c r="I1040" s="600" t="s">
        <v>1226</v>
      </c>
      <c r="J1040" s="61" t="s">
        <v>163</v>
      </c>
      <c r="K1040" s="100">
        <v>1</v>
      </c>
      <c r="L1040" s="101">
        <v>3.7684979162765378E-2</v>
      </c>
    </row>
    <row r="1041" spans="2:13" s="583" customFormat="1" ht="13.2" x14ac:dyDescent="0.3">
      <c r="B1041" s="6"/>
      <c r="C1041" s="25"/>
      <c r="D1041" s="3">
        <v>0</v>
      </c>
      <c r="E1041" s="26"/>
      <c r="F1041" s="3">
        <v>0</v>
      </c>
      <c r="G1041" s="598"/>
      <c r="H1041" s="599">
        <v>0</v>
      </c>
      <c r="I1041" s="600"/>
      <c r="J1041" s="61"/>
      <c r="K1041" s="100"/>
      <c r="L1041" s="601">
        <v>0</v>
      </c>
    </row>
    <row r="1042" spans="2:13" s="583" customFormat="1" ht="13.2" x14ac:dyDescent="0.3">
      <c r="B1042" s="6"/>
      <c r="C1042" s="25"/>
      <c r="D1042" s="3"/>
      <c r="E1042" s="26"/>
      <c r="F1042" s="26"/>
      <c r="G1042" s="598"/>
      <c r="H1042" s="599">
        <v>0</v>
      </c>
      <c r="I1042" s="600"/>
      <c r="J1042" s="61">
        <v>0</v>
      </c>
      <c r="K1042" s="100">
        <v>0</v>
      </c>
      <c r="L1042" s="601">
        <v>0</v>
      </c>
    </row>
    <row r="1043" spans="2:13" s="583" customFormat="1" ht="13.2" x14ac:dyDescent="0.3">
      <c r="B1043" s="6">
        <v>0</v>
      </c>
      <c r="C1043" s="25"/>
      <c r="D1043" s="3">
        <v>0</v>
      </c>
      <c r="E1043" s="26">
        <v>0</v>
      </c>
      <c r="F1043" s="26"/>
      <c r="G1043" s="598">
        <v>0</v>
      </c>
      <c r="H1043" s="599">
        <v>0</v>
      </c>
      <c r="I1043" s="600"/>
      <c r="J1043" s="61">
        <v>0</v>
      </c>
      <c r="K1043" s="100">
        <v>0</v>
      </c>
      <c r="L1043" s="601">
        <v>0</v>
      </c>
    </row>
    <row r="1044" spans="2:13" s="583" customFormat="1" ht="13.2" x14ac:dyDescent="0.3">
      <c r="B1044" s="6">
        <v>0</v>
      </c>
      <c r="C1044" s="25"/>
      <c r="D1044" s="3">
        <v>0</v>
      </c>
      <c r="E1044" s="26">
        <v>0</v>
      </c>
      <c r="F1044" s="27"/>
      <c r="G1044" s="598">
        <v>0</v>
      </c>
      <c r="H1044" s="599">
        <v>0</v>
      </c>
      <c r="I1044" s="600"/>
      <c r="J1044" s="61">
        <v>0</v>
      </c>
      <c r="K1044" s="100">
        <v>0</v>
      </c>
      <c r="L1044" s="601">
        <v>0</v>
      </c>
    </row>
    <row r="1045" spans="2:13" s="583" customFormat="1" ht="13.2" x14ac:dyDescent="0.3">
      <c r="B1045" s="6">
        <v>0</v>
      </c>
      <c r="C1045" s="25"/>
      <c r="D1045" s="3">
        <v>0</v>
      </c>
      <c r="E1045" s="26">
        <v>0</v>
      </c>
      <c r="F1045" s="27"/>
      <c r="G1045" s="598">
        <v>0</v>
      </c>
      <c r="H1045" s="599">
        <v>0</v>
      </c>
      <c r="I1045" s="600"/>
      <c r="J1045" s="61">
        <v>0</v>
      </c>
      <c r="K1045" s="100">
        <v>0</v>
      </c>
      <c r="L1045" s="601">
        <v>0</v>
      </c>
    </row>
    <row r="1046" spans="2:13" s="583" customFormat="1" ht="13.2" x14ac:dyDescent="0.3">
      <c r="B1046" s="6">
        <v>0</v>
      </c>
      <c r="C1046" s="25"/>
      <c r="D1046" s="3">
        <v>0</v>
      </c>
      <c r="E1046" s="26">
        <v>0</v>
      </c>
      <c r="F1046" s="27"/>
      <c r="G1046" s="598">
        <v>0</v>
      </c>
      <c r="H1046" s="599">
        <v>0</v>
      </c>
      <c r="I1046" s="600"/>
      <c r="J1046" s="61">
        <v>0</v>
      </c>
      <c r="K1046" s="100">
        <v>0</v>
      </c>
      <c r="L1046" s="601">
        <v>0</v>
      </c>
    </row>
    <row r="1047" spans="2:13" s="583" customFormat="1" ht="13.2" x14ac:dyDescent="0.3">
      <c r="B1047" s="6" t="s">
        <v>60</v>
      </c>
      <c r="C1047" s="25"/>
      <c r="D1047" s="28"/>
      <c r="E1047" s="26"/>
      <c r="F1047" s="27"/>
      <c r="G1047" s="193">
        <v>98.054999999999993</v>
      </c>
      <c r="H1047" s="102" t="s">
        <v>60</v>
      </c>
      <c r="I1047" s="603" t="s">
        <v>156</v>
      </c>
      <c r="J1047" s="604"/>
      <c r="K1047" s="223" t="s">
        <v>156</v>
      </c>
      <c r="L1047" s="620">
        <v>5.702470110810122E-2</v>
      </c>
    </row>
    <row r="1048" spans="2:13" s="583" customFormat="1" ht="13.2" x14ac:dyDescent="0.3">
      <c r="B1048" s="194" t="s">
        <v>38</v>
      </c>
      <c r="C1048" s="195"/>
      <c r="D1048" s="196"/>
      <c r="E1048" s="621"/>
      <c r="F1048" s="155"/>
      <c r="G1048" s="622"/>
      <c r="H1048" s="115"/>
      <c r="I1048" s="202"/>
      <c r="J1048" s="203"/>
      <c r="K1048" s="178"/>
      <c r="L1048" s="204"/>
    </row>
    <row r="1049" spans="2:13" s="583" customFormat="1" ht="52.8" x14ac:dyDescent="0.3">
      <c r="B1049" s="53" t="s">
        <v>75</v>
      </c>
      <c r="C1049" s="195"/>
      <c r="D1049" s="205" t="s">
        <v>0</v>
      </c>
      <c r="E1049" s="206" t="s">
        <v>1</v>
      </c>
      <c r="F1049" s="623" t="s">
        <v>61</v>
      </c>
      <c r="G1049" s="624" t="s">
        <v>56</v>
      </c>
      <c r="H1049" s="625" t="s">
        <v>158</v>
      </c>
      <c r="I1049" s="626" t="s">
        <v>159</v>
      </c>
      <c r="J1049" s="626" t="s">
        <v>160</v>
      </c>
      <c r="K1049" s="627" t="s">
        <v>161</v>
      </c>
      <c r="L1049" s="628" t="s">
        <v>162</v>
      </c>
    </row>
    <row r="1050" spans="2:13" s="583" customFormat="1" ht="13.2" customHeight="1" x14ac:dyDescent="0.3">
      <c r="B1050" s="146" t="s">
        <v>1738</v>
      </c>
      <c r="C1050" s="29"/>
      <c r="D1050" s="159" t="s">
        <v>5</v>
      </c>
      <c r="E1050" s="153">
        <v>1</v>
      </c>
      <c r="F1050" s="24">
        <v>1475</v>
      </c>
      <c r="G1050" s="23">
        <v>1475</v>
      </c>
      <c r="H1050" s="96">
        <v>0.85779852260924283</v>
      </c>
      <c r="I1050" s="97"/>
      <c r="J1050" s="137" t="s">
        <v>1219</v>
      </c>
      <c r="K1050" s="93">
        <v>0</v>
      </c>
      <c r="L1050" s="98">
        <v>0</v>
      </c>
      <c r="M1050" s="62"/>
    </row>
    <row r="1051" spans="2:13" s="583" customFormat="1" ht="22.8" customHeight="1" x14ac:dyDescent="0.3">
      <c r="B1051" s="8" t="s">
        <v>1713</v>
      </c>
      <c r="C1051" s="7"/>
      <c r="D1051" s="159" t="s">
        <v>2</v>
      </c>
      <c r="E1051" s="4">
        <v>4</v>
      </c>
      <c r="F1051" s="5">
        <v>4</v>
      </c>
      <c r="G1051" s="26">
        <v>16</v>
      </c>
      <c r="H1051" s="89">
        <v>9.3049331266087353E-3</v>
      </c>
      <c r="I1051" s="99"/>
      <c r="J1051" s="61" t="s">
        <v>163</v>
      </c>
      <c r="K1051" s="100">
        <v>1</v>
      </c>
      <c r="L1051" s="101">
        <v>9.3049331266087353E-3</v>
      </c>
      <c r="M1051" s="62"/>
    </row>
    <row r="1052" spans="2:13" s="583" customFormat="1" ht="27.6" customHeight="1" x14ac:dyDescent="0.3">
      <c r="B1052" s="8" t="s">
        <v>1714</v>
      </c>
      <c r="C1052" s="7"/>
      <c r="D1052" s="159" t="s">
        <v>5</v>
      </c>
      <c r="E1052" s="4">
        <v>8</v>
      </c>
      <c r="F1052" s="5">
        <v>0.55000000000000004</v>
      </c>
      <c r="G1052" s="26">
        <v>4.4000000000000004</v>
      </c>
      <c r="H1052" s="89">
        <v>2.5588566098174023E-3</v>
      </c>
      <c r="I1052" s="99"/>
      <c r="J1052" s="61" t="s">
        <v>163</v>
      </c>
      <c r="K1052" s="100">
        <v>1</v>
      </c>
      <c r="L1052" s="101">
        <v>2.5588566098174023E-3</v>
      </c>
      <c r="M1052" s="62"/>
    </row>
    <row r="1053" spans="2:13" s="583" customFormat="1" x14ac:dyDescent="0.3">
      <c r="B1053" s="8" t="s">
        <v>1715</v>
      </c>
      <c r="C1053" s="7"/>
      <c r="D1053" s="159" t="s">
        <v>5</v>
      </c>
      <c r="E1053" s="4">
        <v>8</v>
      </c>
      <c r="F1053" s="5">
        <v>0.22</v>
      </c>
      <c r="G1053" s="26">
        <v>1.76</v>
      </c>
      <c r="H1053" s="89">
        <v>1.0235426439269609E-3</v>
      </c>
      <c r="I1053" s="99"/>
      <c r="J1053" s="61" t="s">
        <v>163</v>
      </c>
      <c r="K1053" s="100">
        <v>1</v>
      </c>
      <c r="L1053" s="101">
        <v>1.0235426439269609E-3</v>
      </c>
      <c r="M1053" s="62"/>
    </row>
    <row r="1054" spans="2:13" s="583" customFormat="1" x14ac:dyDescent="0.3">
      <c r="B1054" s="8" t="s">
        <v>1711</v>
      </c>
      <c r="C1054" s="7"/>
      <c r="D1054" s="159" t="s">
        <v>170</v>
      </c>
      <c r="E1054" s="4">
        <v>8</v>
      </c>
      <c r="F1054" s="5">
        <v>3.88</v>
      </c>
      <c r="G1054" s="26">
        <v>31.04</v>
      </c>
      <c r="H1054" s="89">
        <v>1.8051570265620945E-2</v>
      </c>
      <c r="I1054" s="99"/>
      <c r="J1054" s="61" t="s">
        <v>163</v>
      </c>
      <c r="K1054" s="100">
        <v>1</v>
      </c>
      <c r="L1054" s="101">
        <v>1.8051570265620945E-2</v>
      </c>
      <c r="M1054" s="62"/>
    </row>
    <row r="1055" spans="2:13" s="583" customFormat="1" ht="33" customHeight="1" x14ac:dyDescent="0.3">
      <c r="B1055" s="8" t="s">
        <v>1736</v>
      </c>
      <c r="C1055" s="7"/>
      <c r="D1055" s="159" t="s">
        <v>5</v>
      </c>
      <c r="E1055" s="4">
        <v>1</v>
      </c>
      <c r="F1055" s="5">
        <v>79.2</v>
      </c>
      <c r="G1055" s="26">
        <v>79.2</v>
      </c>
      <c r="H1055" s="89">
        <v>4.6059418976713243E-2</v>
      </c>
      <c r="I1055" s="99"/>
      <c r="J1055" s="61" t="s">
        <v>1219</v>
      </c>
      <c r="K1055" s="100">
        <v>0</v>
      </c>
      <c r="L1055" s="101">
        <v>0</v>
      </c>
      <c r="M1055" s="62"/>
    </row>
    <row r="1056" spans="2:13" s="583" customFormat="1" x14ac:dyDescent="0.3">
      <c r="B1056" s="8" t="s">
        <v>1712</v>
      </c>
      <c r="C1056" s="7"/>
      <c r="D1056" s="159" t="s">
        <v>5</v>
      </c>
      <c r="E1056" s="4">
        <v>4</v>
      </c>
      <c r="F1056" s="5">
        <v>0.83</v>
      </c>
      <c r="G1056" s="26">
        <v>3.32</v>
      </c>
      <c r="H1056" s="89">
        <v>1.9307736237713126E-3</v>
      </c>
      <c r="I1056" s="99"/>
      <c r="J1056" s="61" t="s">
        <v>163</v>
      </c>
      <c r="K1056" s="100">
        <v>1</v>
      </c>
      <c r="L1056" s="101">
        <v>1.9307736237713126E-3</v>
      </c>
      <c r="M1056" s="62"/>
    </row>
    <row r="1057" spans="2:13" s="583" customFormat="1" x14ac:dyDescent="0.3">
      <c r="B1057" s="8">
        <v>0</v>
      </c>
      <c r="C1057" s="7"/>
      <c r="D1057" s="159">
        <v>0</v>
      </c>
      <c r="E1057" s="4"/>
      <c r="F1057" s="5">
        <v>0</v>
      </c>
      <c r="G1057" s="26">
        <v>0</v>
      </c>
      <c r="H1057" s="89">
        <v>0</v>
      </c>
      <c r="I1057" s="99"/>
      <c r="J1057" s="61">
        <v>0</v>
      </c>
      <c r="K1057" s="100">
        <v>0</v>
      </c>
      <c r="L1057" s="101">
        <v>0</v>
      </c>
      <c r="M1057" s="62"/>
    </row>
    <row r="1058" spans="2:13" s="583" customFormat="1" x14ac:dyDescent="0.3">
      <c r="B1058" s="8">
        <v>0</v>
      </c>
      <c r="C1058" s="7"/>
      <c r="D1058" s="159">
        <v>0</v>
      </c>
      <c r="E1058" s="4"/>
      <c r="F1058" s="5">
        <v>0</v>
      </c>
      <c r="G1058" s="26">
        <v>0</v>
      </c>
      <c r="H1058" s="89">
        <v>0</v>
      </c>
      <c r="I1058" s="99"/>
      <c r="J1058" s="61">
        <v>0</v>
      </c>
      <c r="K1058" s="100">
        <v>0</v>
      </c>
      <c r="L1058" s="101">
        <v>0</v>
      </c>
      <c r="M1058" s="62"/>
    </row>
    <row r="1059" spans="2:13" s="583" customFormat="1" x14ac:dyDescent="0.3">
      <c r="B1059" s="8">
        <v>0</v>
      </c>
      <c r="C1059" s="7"/>
      <c r="D1059" s="159">
        <v>0</v>
      </c>
      <c r="E1059" s="4"/>
      <c r="F1059" s="5">
        <v>0</v>
      </c>
      <c r="G1059" s="26">
        <v>0</v>
      </c>
      <c r="H1059" s="89">
        <v>0</v>
      </c>
      <c r="I1059" s="99"/>
      <c r="J1059" s="61">
        <v>0</v>
      </c>
      <c r="K1059" s="100">
        <v>0</v>
      </c>
      <c r="L1059" s="101">
        <v>0</v>
      </c>
      <c r="M1059" s="62"/>
    </row>
    <row r="1060" spans="2:13" s="583" customFormat="1" x14ac:dyDescent="0.3">
      <c r="B1060" s="8">
        <v>0</v>
      </c>
      <c r="C1060" s="7"/>
      <c r="D1060" s="159">
        <v>0</v>
      </c>
      <c r="E1060" s="4"/>
      <c r="F1060" s="5">
        <v>0</v>
      </c>
      <c r="G1060" s="26">
        <v>0</v>
      </c>
      <c r="H1060" s="89">
        <v>0</v>
      </c>
      <c r="I1060" s="99"/>
      <c r="J1060" s="61">
        <v>0</v>
      </c>
      <c r="K1060" s="100">
        <v>0</v>
      </c>
      <c r="L1060" s="101">
        <v>0</v>
      </c>
      <c r="M1060" s="62"/>
    </row>
    <row r="1061" spans="2:13" s="583" customFormat="1" x14ac:dyDescent="0.3">
      <c r="B1061" s="8">
        <v>0</v>
      </c>
      <c r="C1061" s="7"/>
      <c r="D1061" s="159">
        <v>0</v>
      </c>
      <c r="E1061" s="4"/>
      <c r="F1061" s="5">
        <v>0</v>
      </c>
      <c r="G1061" s="26">
        <v>0</v>
      </c>
      <c r="H1061" s="89">
        <v>0</v>
      </c>
      <c r="I1061" s="99"/>
      <c r="J1061" s="61">
        <v>0</v>
      </c>
      <c r="K1061" s="100">
        <v>0</v>
      </c>
      <c r="L1061" s="101">
        <v>0</v>
      </c>
      <c r="M1061" s="62"/>
    </row>
    <row r="1062" spans="2:13" s="583" customFormat="1" x14ac:dyDescent="0.3">
      <c r="B1062" s="8">
        <v>0</v>
      </c>
      <c r="C1062" s="7"/>
      <c r="D1062" s="159">
        <v>0</v>
      </c>
      <c r="E1062" s="4"/>
      <c r="F1062" s="5">
        <v>0</v>
      </c>
      <c r="G1062" s="26">
        <v>0</v>
      </c>
      <c r="H1062" s="89">
        <v>0</v>
      </c>
      <c r="I1062" s="99"/>
      <c r="J1062" s="61">
        <v>0</v>
      </c>
      <c r="K1062" s="100">
        <v>0</v>
      </c>
      <c r="L1062" s="101">
        <v>0</v>
      </c>
      <c r="M1062" s="62"/>
    </row>
    <row r="1063" spans="2:13" s="583" customFormat="1" x14ac:dyDescent="0.3">
      <c r="B1063" s="8">
        <v>0</v>
      </c>
      <c r="C1063" s="7"/>
      <c r="D1063" s="159">
        <v>0</v>
      </c>
      <c r="E1063" s="4"/>
      <c r="F1063" s="5">
        <v>0</v>
      </c>
      <c r="G1063" s="26">
        <v>0</v>
      </c>
      <c r="H1063" s="89">
        <v>0</v>
      </c>
      <c r="I1063" s="99"/>
      <c r="J1063" s="61">
        <v>0</v>
      </c>
      <c r="K1063" s="100">
        <v>0</v>
      </c>
      <c r="L1063" s="101">
        <v>0</v>
      </c>
      <c r="M1063" s="62"/>
    </row>
    <row r="1064" spans="2:13" s="583" customFormat="1" x14ac:dyDescent="0.3">
      <c r="B1064" s="8">
        <v>0</v>
      </c>
      <c r="C1064" s="7"/>
      <c r="D1064" s="159">
        <v>0</v>
      </c>
      <c r="E1064" s="4"/>
      <c r="F1064" s="5">
        <v>0</v>
      </c>
      <c r="G1064" s="26">
        <v>0</v>
      </c>
      <c r="H1064" s="89">
        <v>0</v>
      </c>
      <c r="I1064" s="99"/>
      <c r="J1064" s="61">
        <v>0</v>
      </c>
      <c r="K1064" s="100">
        <v>0</v>
      </c>
      <c r="L1064" s="101">
        <v>0</v>
      </c>
    </row>
    <row r="1065" spans="2:13" s="583" customFormat="1" ht="13.2" x14ac:dyDescent="0.3">
      <c r="B1065" s="58" t="s">
        <v>62</v>
      </c>
      <c r="C1065" s="46"/>
      <c r="D1065" s="37"/>
      <c r="E1065" s="38"/>
      <c r="F1065" s="39"/>
      <c r="G1065" s="193">
        <v>1610.72</v>
      </c>
      <c r="H1065" s="102" t="s">
        <v>62</v>
      </c>
      <c r="I1065" s="603" t="s">
        <v>156</v>
      </c>
      <c r="J1065" s="604"/>
      <c r="K1065" s="223" t="s">
        <v>156</v>
      </c>
      <c r="L1065" s="620">
        <v>3.2869676269745352E-2</v>
      </c>
    </row>
    <row r="1066" spans="2:13" s="583" customFormat="1" ht="13.2" x14ac:dyDescent="0.3">
      <c r="B1066" s="194" t="s">
        <v>63</v>
      </c>
      <c r="C1066" s="195"/>
      <c r="D1066" s="196"/>
      <c r="E1066" s="197"/>
      <c r="F1066" s="155"/>
      <c r="G1066" s="622"/>
      <c r="H1066" s="115"/>
      <c r="I1066" s="202"/>
      <c r="J1066" s="203"/>
      <c r="K1066" s="178"/>
      <c r="L1066" s="204">
        <v>0</v>
      </c>
    </row>
    <row r="1067" spans="2:13" s="583" customFormat="1" ht="52.8" x14ac:dyDescent="0.3">
      <c r="B1067" s="53" t="s">
        <v>75</v>
      </c>
      <c r="C1067" s="210"/>
      <c r="D1067" s="211" t="s">
        <v>0</v>
      </c>
      <c r="E1067" s="201" t="s">
        <v>1</v>
      </c>
      <c r="F1067" s="156" t="s">
        <v>61</v>
      </c>
      <c r="G1067" s="624" t="s">
        <v>56</v>
      </c>
      <c r="H1067" s="625" t="s">
        <v>158</v>
      </c>
      <c r="I1067" s="626" t="s">
        <v>159</v>
      </c>
      <c r="J1067" s="626" t="s">
        <v>160</v>
      </c>
      <c r="K1067" s="627" t="s">
        <v>161</v>
      </c>
      <c r="L1067" s="628" t="s">
        <v>162</v>
      </c>
    </row>
    <row r="1068" spans="2:13" s="583" customFormat="1" ht="13.2" x14ac:dyDescent="0.3">
      <c r="B1068" s="6">
        <v>0</v>
      </c>
      <c r="C1068" s="7"/>
      <c r="D1068" s="3">
        <v>0</v>
      </c>
      <c r="E1068" s="26"/>
      <c r="F1068" s="5"/>
      <c r="G1068" s="629">
        <v>0</v>
      </c>
      <c r="H1068" s="617">
        <v>0</v>
      </c>
      <c r="I1068" s="618" t="s">
        <v>1232</v>
      </c>
      <c r="J1068" s="192">
        <v>0</v>
      </c>
      <c r="K1068" s="172">
        <v>0</v>
      </c>
      <c r="L1068" s="619">
        <v>0</v>
      </c>
    </row>
    <row r="1069" spans="2:13" s="583" customFormat="1" ht="13.2" x14ac:dyDescent="0.3">
      <c r="B1069" s="6">
        <v>0</v>
      </c>
      <c r="C1069" s="7"/>
      <c r="D1069" s="3">
        <v>0</v>
      </c>
      <c r="E1069" s="26"/>
      <c r="F1069" s="5"/>
      <c r="G1069" s="598">
        <v>0</v>
      </c>
      <c r="H1069" s="599">
        <v>0</v>
      </c>
      <c r="I1069" s="600" t="s">
        <v>1226</v>
      </c>
      <c r="J1069" s="61">
        <v>0</v>
      </c>
      <c r="K1069" s="100">
        <v>0</v>
      </c>
      <c r="L1069" s="601">
        <v>0</v>
      </c>
    </row>
    <row r="1070" spans="2:13" s="583" customFormat="1" ht="13.2" x14ac:dyDescent="0.3">
      <c r="B1070" s="6">
        <v>0</v>
      </c>
      <c r="C1070" s="7"/>
      <c r="D1070" s="3">
        <v>0</v>
      </c>
      <c r="E1070" s="26"/>
      <c r="F1070" s="5"/>
      <c r="G1070" s="598">
        <v>0</v>
      </c>
      <c r="H1070" s="599">
        <v>0</v>
      </c>
      <c r="I1070" s="600" t="s">
        <v>1227</v>
      </c>
      <c r="J1070" s="61">
        <v>0</v>
      </c>
      <c r="K1070" s="100">
        <v>0</v>
      </c>
      <c r="L1070" s="601">
        <v>0</v>
      </c>
    </row>
    <row r="1071" spans="2:13" s="583" customFormat="1" ht="13.2" x14ac:dyDescent="0.3">
      <c r="B1071" s="6">
        <v>0</v>
      </c>
      <c r="C1071" s="7"/>
      <c r="D1071" s="3">
        <v>0</v>
      </c>
      <c r="E1071" s="26"/>
      <c r="F1071" s="5"/>
      <c r="G1071" s="598">
        <v>0</v>
      </c>
      <c r="H1071" s="599">
        <v>0</v>
      </c>
      <c r="I1071" s="600" t="s">
        <v>1228</v>
      </c>
      <c r="J1071" s="61">
        <v>0</v>
      </c>
      <c r="K1071" s="100">
        <v>0</v>
      </c>
      <c r="L1071" s="601">
        <v>0</v>
      </c>
    </row>
    <row r="1072" spans="2:13" s="583" customFormat="1" ht="13.2" x14ac:dyDescent="0.3">
      <c r="B1072" s="6">
        <v>0</v>
      </c>
      <c r="C1072" s="7"/>
      <c r="D1072" s="3">
        <v>0</v>
      </c>
      <c r="E1072" s="26"/>
      <c r="F1072" s="5"/>
      <c r="G1072" s="598">
        <v>0</v>
      </c>
      <c r="H1072" s="599">
        <v>0</v>
      </c>
      <c r="I1072" s="600" t="s">
        <v>1229</v>
      </c>
      <c r="J1072" s="61">
        <v>0</v>
      </c>
      <c r="K1072" s="100">
        <v>0</v>
      </c>
      <c r="L1072" s="601">
        <v>0</v>
      </c>
    </row>
    <row r="1073" spans="2:12" s="583" customFormat="1" ht="13.8" thickBot="1" x14ac:dyDescent="0.35">
      <c r="B1073" s="59" t="s">
        <v>64</v>
      </c>
      <c r="C1073" s="42"/>
      <c r="D1073" s="43"/>
      <c r="E1073" s="44"/>
      <c r="F1073" s="45"/>
      <c r="G1073" s="191">
        <v>0</v>
      </c>
      <c r="H1073" s="102" t="s">
        <v>64</v>
      </c>
      <c r="I1073" s="603" t="s">
        <v>156</v>
      </c>
      <c r="J1073" s="604"/>
      <c r="K1073" s="223" t="s">
        <v>156</v>
      </c>
      <c r="L1073" s="620">
        <v>0</v>
      </c>
    </row>
    <row r="1074" spans="2:12" s="583" customFormat="1" ht="13.2" x14ac:dyDescent="0.3">
      <c r="B1074" s="64"/>
      <c r="C1074" s="68"/>
      <c r="D1074" s="69" t="s">
        <v>65</v>
      </c>
      <c r="E1074" s="70"/>
      <c r="F1074" s="71"/>
      <c r="G1074" s="88">
        <v>1719.518</v>
      </c>
      <c r="H1074" s="631"/>
      <c r="I1074" s="632"/>
      <c r="J1074" s="633"/>
      <c r="K1074" s="632"/>
      <c r="L1074" s="634"/>
    </row>
    <row r="1075" spans="2:12" s="583" customFormat="1" ht="13.2" x14ac:dyDescent="0.3">
      <c r="B1075" s="63"/>
      <c r="C1075" s="68"/>
      <c r="D1075" s="72" t="s">
        <v>7</v>
      </c>
      <c r="E1075" s="215"/>
      <c r="F1075" s="181">
        <v>0.1</v>
      </c>
      <c r="G1075" s="635">
        <v>171.952</v>
      </c>
      <c r="H1075" s="636"/>
      <c r="I1075" s="637"/>
      <c r="J1075" s="638"/>
      <c r="K1075" s="639"/>
      <c r="L1075" s="640"/>
    </row>
    <row r="1076" spans="2:12" s="583" customFormat="1" ht="13.2" x14ac:dyDescent="0.3">
      <c r="B1076" s="63"/>
      <c r="C1076" s="68"/>
      <c r="D1076" s="72" t="s">
        <v>8</v>
      </c>
      <c r="E1076" s="215"/>
      <c r="F1076" s="181">
        <v>0.1</v>
      </c>
      <c r="G1076" s="635">
        <v>171.952</v>
      </c>
      <c r="H1076" s="636"/>
      <c r="I1076" s="637"/>
      <c r="J1076" s="638"/>
      <c r="K1076" s="639"/>
      <c r="L1076" s="640"/>
    </row>
    <row r="1077" spans="2:12" s="583" customFormat="1" ht="13.2" x14ac:dyDescent="0.3">
      <c r="C1077" s="68"/>
      <c r="D1077" s="75" t="s">
        <v>67</v>
      </c>
      <c r="E1077" s="76"/>
      <c r="F1077" s="71"/>
      <c r="G1077" s="641">
        <v>2063.422</v>
      </c>
      <c r="H1077" s="636"/>
      <c r="I1077" s="637"/>
      <c r="J1077" s="638"/>
      <c r="K1077" s="639"/>
      <c r="L1077" s="640"/>
    </row>
    <row r="1078" spans="2:12" s="583" customFormat="1" ht="13.8" thickBot="1" x14ac:dyDescent="0.35">
      <c r="B1078" s="63" t="s">
        <v>66</v>
      </c>
      <c r="C1078" s="68"/>
      <c r="D1078" s="77" t="s">
        <v>68</v>
      </c>
      <c r="E1078" s="78"/>
      <c r="F1078" s="79"/>
      <c r="G1078" s="642">
        <v>2063.42</v>
      </c>
      <c r="H1078" s="643">
        <v>1</v>
      </c>
      <c r="I1078" s="644"/>
      <c r="J1078" s="645"/>
      <c r="K1078" s="646"/>
      <c r="L1078" s="647">
        <v>9.3314638171859782E-2</v>
      </c>
    </row>
    <row r="1079" spans="2:12" s="583" customFormat="1" ht="13.2" x14ac:dyDescent="0.3"/>
    <row r="1080" spans="2:12" s="583" customFormat="1" ht="13.2" x14ac:dyDescent="0.3"/>
    <row r="1081" spans="2:12" s="583" customFormat="1" ht="54" customHeight="1" x14ac:dyDescent="0.3">
      <c r="B1081" s="710" t="s">
        <v>1809</v>
      </c>
      <c r="C1081" s="710"/>
      <c r="D1081" s="710"/>
      <c r="E1081" s="710"/>
      <c r="F1081" s="710"/>
      <c r="G1081" s="710"/>
      <c r="H1081" s="710"/>
      <c r="I1081" s="710"/>
      <c r="J1081" s="710"/>
      <c r="K1081" s="710"/>
      <c r="L1081" s="710"/>
    </row>
    <row r="1082" spans="2:12" s="583" customFormat="1" ht="13.2" x14ac:dyDescent="0.3">
      <c r="B1082" s="185"/>
      <c r="C1082" s="537"/>
      <c r="D1082" s="538"/>
      <c r="E1082" s="585"/>
      <c r="F1082" s="585"/>
      <c r="G1082" s="585"/>
      <c r="J1082" s="584"/>
    </row>
    <row r="1083" spans="2:12" s="583" customFormat="1" ht="13.2" x14ac:dyDescent="0.3">
      <c r="B1083" s="586" t="s">
        <v>1222</v>
      </c>
      <c r="C1083" s="62" t="s">
        <v>1223</v>
      </c>
      <c r="D1083" s="62"/>
      <c r="E1083" s="62"/>
      <c r="F1083" s="587"/>
      <c r="G1083" s="588"/>
      <c r="J1083" s="584"/>
    </row>
    <row r="1084" spans="2:12" s="583" customFormat="1" ht="13.2" x14ac:dyDescent="0.3">
      <c r="B1084" s="63" t="s">
        <v>1224</v>
      </c>
      <c r="C1084" s="182" t="s">
        <v>1686</v>
      </c>
      <c r="D1084" s="589"/>
      <c r="E1084" s="590"/>
      <c r="F1084" s="587"/>
      <c r="G1084" s="588"/>
      <c r="J1084" s="584"/>
    </row>
    <row r="1085" spans="2:12" s="583" customFormat="1" ht="13.2" x14ac:dyDescent="0.3">
      <c r="B1085" s="63"/>
      <c r="C1085" s="9"/>
      <c r="D1085" s="10"/>
      <c r="E1085" s="11"/>
      <c r="F1085" s="12"/>
      <c r="G1085" s="13"/>
      <c r="J1085" s="584"/>
    </row>
    <row r="1086" spans="2:12" s="583" customFormat="1" ht="30.75" customHeight="1" x14ac:dyDescent="0.3">
      <c r="B1086" s="48" t="s">
        <v>1687</v>
      </c>
      <c r="C1086" s="9"/>
      <c r="D1086" s="10"/>
      <c r="E1086" s="11"/>
      <c r="F1086" s="11"/>
      <c r="G1086" s="11"/>
      <c r="J1086" s="584"/>
    </row>
    <row r="1087" spans="2:12" s="583" customFormat="1" ht="13.2" x14ac:dyDescent="0.3">
      <c r="B1087" s="64" t="s">
        <v>49</v>
      </c>
      <c r="C1087" s="182" t="s">
        <v>680</v>
      </c>
      <c r="D1087" s="62"/>
      <c r="E1087" s="62"/>
      <c r="F1087" s="65" t="s">
        <v>50</v>
      </c>
      <c r="G1087" s="66" t="s">
        <v>191</v>
      </c>
      <c r="J1087" s="584"/>
    </row>
    <row r="1088" spans="2:12" s="583" customFormat="1" ht="13.8" thickBot="1" x14ac:dyDescent="0.35">
      <c r="B1088" s="64" t="s">
        <v>51</v>
      </c>
      <c r="C1088" s="727" t="s">
        <v>681</v>
      </c>
      <c r="D1088" s="727"/>
      <c r="E1088" s="727"/>
      <c r="F1088" s="727"/>
      <c r="G1088" s="727"/>
      <c r="H1088" s="727"/>
      <c r="I1088" s="727"/>
      <c r="J1088" s="727"/>
    </row>
    <row r="1089" spans="2:13" s="583" customFormat="1" ht="13.8" thickTop="1" x14ac:dyDescent="0.3">
      <c r="B1089" s="49" t="s">
        <v>52</v>
      </c>
      <c r="C1089" s="14"/>
      <c r="D1089" s="15"/>
      <c r="E1089" s="16"/>
      <c r="F1089" s="17"/>
      <c r="G1089" s="591"/>
      <c r="H1089" s="728" t="s">
        <v>164</v>
      </c>
      <c r="I1089" s="729"/>
      <c r="J1089" s="729"/>
      <c r="K1089" s="729"/>
      <c r="L1089" s="730"/>
    </row>
    <row r="1090" spans="2:13" s="583" customFormat="1" ht="52.8" x14ac:dyDescent="0.3">
      <c r="B1090" s="53" t="s">
        <v>75</v>
      </c>
      <c r="C1090" s="592" t="s">
        <v>1</v>
      </c>
      <c r="D1090" s="211" t="s">
        <v>54</v>
      </c>
      <c r="E1090" s="201" t="s">
        <v>23</v>
      </c>
      <c r="F1090" s="201" t="s">
        <v>55</v>
      </c>
      <c r="G1090" s="593" t="s">
        <v>56</v>
      </c>
      <c r="H1090" s="594" t="s">
        <v>158</v>
      </c>
      <c r="I1090" s="595" t="s">
        <v>159</v>
      </c>
      <c r="J1090" s="595" t="s">
        <v>160</v>
      </c>
      <c r="K1090" s="595" t="s">
        <v>161</v>
      </c>
      <c r="L1090" s="596" t="s">
        <v>162</v>
      </c>
    </row>
    <row r="1091" spans="2:13" s="583" customFormat="1" x14ac:dyDescent="0.3">
      <c r="B1091" s="189">
        <v>0</v>
      </c>
      <c r="C1091" s="187"/>
      <c r="D1091" s="190">
        <v>0</v>
      </c>
      <c r="E1091" s="191">
        <v>0</v>
      </c>
      <c r="F1091" s="154"/>
      <c r="G1091" s="191">
        <v>0</v>
      </c>
      <c r="H1091" s="170">
        <v>0</v>
      </c>
      <c r="I1091" s="171"/>
      <c r="J1091" s="192">
        <v>0</v>
      </c>
      <c r="K1091" s="172">
        <v>0</v>
      </c>
      <c r="L1091" s="173">
        <v>0</v>
      </c>
      <c r="M1091" s="62"/>
    </row>
    <row r="1092" spans="2:13" s="583" customFormat="1" x14ac:dyDescent="0.3">
      <c r="B1092" s="6">
        <v>0</v>
      </c>
      <c r="C1092" s="25"/>
      <c r="D1092" s="3">
        <v>0</v>
      </c>
      <c r="E1092" s="26">
        <v>0</v>
      </c>
      <c r="F1092" s="5"/>
      <c r="G1092" s="26">
        <v>0</v>
      </c>
      <c r="H1092" s="89">
        <v>0</v>
      </c>
      <c r="I1092" s="99"/>
      <c r="J1092" s="61">
        <v>0</v>
      </c>
      <c r="K1092" s="100">
        <v>0</v>
      </c>
      <c r="L1092" s="101">
        <v>0</v>
      </c>
      <c r="M1092" s="62"/>
    </row>
    <row r="1093" spans="2:13" s="583" customFormat="1" x14ac:dyDescent="0.3">
      <c r="B1093" s="6">
        <v>0</v>
      </c>
      <c r="C1093" s="25"/>
      <c r="D1093" s="3">
        <v>0</v>
      </c>
      <c r="E1093" s="26">
        <v>0</v>
      </c>
      <c r="F1093" s="5"/>
      <c r="G1093" s="26">
        <v>0</v>
      </c>
      <c r="H1093" s="89">
        <v>0</v>
      </c>
      <c r="I1093" s="99"/>
      <c r="J1093" s="61">
        <v>0</v>
      </c>
      <c r="K1093" s="100">
        <v>0</v>
      </c>
      <c r="L1093" s="101">
        <v>0</v>
      </c>
      <c r="M1093" s="62"/>
    </row>
    <row r="1094" spans="2:13" s="583" customFormat="1" ht="13.2" x14ac:dyDescent="0.3">
      <c r="B1094" s="6">
        <v>0</v>
      </c>
      <c r="C1094" s="25"/>
      <c r="D1094" s="3">
        <v>0</v>
      </c>
      <c r="E1094" s="26">
        <v>0</v>
      </c>
      <c r="F1094" s="27"/>
      <c r="G1094" s="598">
        <v>0</v>
      </c>
      <c r="H1094" s="599">
        <v>0</v>
      </c>
      <c r="I1094" s="600" t="s">
        <v>1229</v>
      </c>
      <c r="J1094" s="61">
        <v>0</v>
      </c>
      <c r="K1094" s="100">
        <v>0</v>
      </c>
      <c r="L1094" s="601">
        <v>0</v>
      </c>
    </row>
    <row r="1095" spans="2:13" s="583" customFormat="1" ht="13.2" x14ac:dyDescent="0.3">
      <c r="B1095" s="6">
        <v>0</v>
      </c>
      <c r="C1095" s="25"/>
      <c r="D1095" s="3">
        <v>0</v>
      </c>
      <c r="E1095" s="26">
        <v>0</v>
      </c>
      <c r="F1095" s="27"/>
      <c r="G1095" s="598">
        <v>0</v>
      </c>
      <c r="H1095" s="599">
        <v>0</v>
      </c>
      <c r="I1095" s="600" t="s">
        <v>1230</v>
      </c>
      <c r="J1095" s="61">
        <v>0</v>
      </c>
      <c r="K1095" s="100">
        <v>0</v>
      </c>
      <c r="L1095" s="601">
        <v>0</v>
      </c>
    </row>
    <row r="1096" spans="2:13" s="583" customFormat="1" x14ac:dyDescent="0.3">
      <c r="B1096" s="6" t="s">
        <v>73</v>
      </c>
      <c r="C1096" s="25"/>
      <c r="D1096" s="3">
        <v>0</v>
      </c>
      <c r="E1096" s="26">
        <v>0</v>
      </c>
      <c r="F1096" s="27"/>
      <c r="G1096" s="598">
        <v>0.34899999999999998</v>
      </c>
      <c r="H1096" s="599">
        <v>4.3314220468141087E-3</v>
      </c>
      <c r="I1096" s="600" t="s">
        <v>1231</v>
      </c>
      <c r="J1096" s="61" t="s">
        <v>165</v>
      </c>
      <c r="K1096" s="100">
        <v>0.4</v>
      </c>
      <c r="L1096" s="101">
        <v>1.7325688187256436E-3</v>
      </c>
      <c r="M1096" s="62"/>
    </row>
    <row r="1097" spans="2:13" s="583" customFormat="1" ht="13.2" x14ac:dyDescent="0.3">
      <c r="B1097" s="6" t="s">
        <v>57</v>
      </c>
      <c r="C1097" s="25"/>
      <c r="D1097" s="28"/>
      <c r="E1097" s="26"/>
      <c r="F1097" s="27"/>
      <c r="G1097" s="602">
        <v>0.34899999999999998</v>
      </c>
      <c r="H1097" s="102" t="s">
        <v>57</v>
      </c>
      <c r="I1097" s="603" t="s">
        <v>156</v>
      </c>
      <c r="J1097" s="604"/>
      <c r="K1097" s="223" t="s">
        <v>156</v>
      </c>
      <c r="L1097" s="605">
        <v>1.7325688187256436E-3</v>
      </c>
    </row>
    <row r="1098" spans="2:13" s="583" customFormat="1" ht="13.2" x14ac:dyDescent="0.3">
      <c r="B1098" s="194" t="s">
        <v>22</v>
      </c>
      <c r="C1098" s="195"/>
      <c r="D1098" s="196"/>
      <c r="E1098" s="197"/>
      <c r="F1098" s="155"/>
      <c r="G1098" s="606"/>
      <c r="H1098" s="607"/>
      <c r="I1098" s="608"/>
      <c r="J1098" s="609"/>
      <c r="K1098" s="610"/>
      <c r="L1098" s="611"/>
    </row>
    <row r="1099" spans="2:13" s="583" customFormat="1" ht="52.8" x14ac:dyDescent="0.3">
      <c r="B1099" s="198" t="s">
        <v>1689</v>
      </c>
      <c r="C1099" s="199" t="s">
        <v>1</v>
      </c>
      <c r="D1099" s="612" t="s">
        <v>59</v>
      </c>
      <c r="E1099" s="613" t="s">
        <v>23</v>
      </c>
      <c r="F1099" s="156" t="s">
        <v>55</v>
      </c>
      <c r="G1099" s="614" t="s">
        <v>56</v>
      </c>
      <c r="H1099" s="594" t="s">
        <v>158</v>
      </c>
      <c r="I1099" s="595" t="s">
        <v>159</v>
      </c>
      <c r="J1099" s="595" t="s">
        <v>160</v>
      </c>
      <c r="K1099" s="615" t="s">
        <v>161</v>
      </c>
      <c r="L1099" s="596" t="s">
        <v>162</v>
      </c>
    </row>
    <row r="1100" spans="2:13" s="583" customFormat="1" x14ac:dyDescent="0.3">
      <c r="B1100" s="8" t="s">
        <v>152</v>
      </c>
      <c r="C1100" s="616">
        <v>1</v>
      </c>
      <c r="D1100" s="3">
        <v>4.55</v>
      </c>
      <c r="E1100" s="26">
        <v>4.55</v>
      </c>
      <c r="F1100" s="3">
        <v>0.1</v>
      </c>
      <c r="G1100" s="598">
        <v>0.45500000000000002</v>
      </c>
      <c r="H1100" s="617">
        <v>5.6469828977089385E-3</v>
      </c>
      <c r="I1100" s="618" t="s">
        <v>1232</v>
      </c>
      <c r="J1100" s="137" t="s">
        <v>163</v>
      </c>
      <c r="K1100" s="93">
        <v>1</v>
      </c>
      <c r="L1100" s="98">
        <v>5.6469828977089385E-3</v>
      </c>
    </row>
    <row r="1101" spans="2:13" s="583" customFormat="1" x14ac:dyDescent="0.3">
      <c r="B1101" s="8" t="s">
        <v>1058</v>
      </c>
      <c r="C1101" s="616">
        <v>1</v>
      </c>
      <c r="D1101" s="3">
        <v>4.0999999999999996</v>
      </c>
      <c r="E1101" s="26">
        <v>4.0999999999999996</v>
      </c>
      <c r="F1101" s="3">
        <v>0.8</v>
      </c>
      <c r="G1101" s="598">
        <v>3.28</v>
      </c>
      <c r="H1101" s="599">
        <v>4.0707920669198497E-2</v>
      </c>
      <c r="I1101" s="600" t="s">
        <v>1232</v>
      </c>
      <c r="J1101" s="61" t="s">
        <v>163</v>
      </c>
      <c r="K1101" s="100">
        <v>1</v>
      </c>
      <c r="L1101" s="101">
        <v>4.0707920669198497E-2</v>
      </c>
    </row>
    <row r="1102" spans="2:13" s="583" customFormat="1" x14ac:dyDescent="0.3">
      <c r="B1102" s="8" t="s">
        <v>24</v>
      </c>
      <c r="C1102" s="616">
        <v>1</v>
      </c>
      <c r="D1102" s="3">
        <v>4.05</v>
      </c>
      <c r="E1102" s="26">
        <v>4.05</v>
      </c>
      <c r="F1102" s="3">
        <v>0.8</v>
      </c>
      <c r="G1102" s="598">
        <v>3.24</v>
      </c>
      <c r="H1102" s="599">
        <v>4.0211482612257057E-2</v>
      </c>
      <c r="I1102" s="600" t="s">
        <v>1226</v>
      </c>
      <c r="J1102" s="61" t="s">
        <v>163</v>
      </c>
      <c r="K1102" s="100">
        <v>1</v>
      </c>
      <c r="L1102" s="101">
        <v>4.0211482612257057E-2</v>
      </c>
    </row>
    <row r="1103" spans="2:13" s="583" customFormat="1" ht="13.2" x14ac:dyDescent="0.3">
      <c r="B1103" s="6"/>
      <c r="C1103" s="25"/>
      <c r="D1103" s="3">
        <v>0</v>
      </c>
      <c r="E1103" s="26"/>
      <c r="F1103" s="3">
        <v>0</v>
      </c>
      <c r="G1103" s="598"/>
      <c r="H1103" s="599">
        <v>0</v>
      </c>
      <c r="I1103" s="600"/>
      <c r="J1103" s="61"/>
      <c r="K1103" s="100"/>
      <c r="L1103" s="601">
        <v>0</v>
      </c>
    </row>
    <row r="1104" spans="2:13" s="583" customFormat="1" ht="13.2" x14ac:dyDescent="0.3">
      <c r="B1104" s="6"/>
      <c r="C1104" s="25"/>
      <c r="D1104" s="3"/>
      <c r="E1104" s="26"/>
      <c r="F1104" s="26"/>
      <c r="G1104" s="598"/>
      <c r="H1104" s="599">
        <v>0</v>
      </c>
      <c r="I1104" s="600"/>
      <c r="J1104" s="61">
        <v>0</v>
      </c>
      <c r="K1104" s="100">
        <v>0</v>
      </c>
      <c r="L1104" s="601">
        <v>0</v>
      </c>
    </row>
    <row r="1105" spans="2:13" s="583" customFormat="1" ht="13.2" x14ac:dyDescent="0.3">
      <c r="B1105" s="6">
        <v>0</v>
      </c>
      <c r="C1105" s="25"/>
      <c r="D1105" s="3">
        <v>0</v>
      </c>
      <c r="E1105" s="26">
        <v>0</v>
      </c>
      <c r="F1105" s="26"/>
      <c r="G1105" s="598">
        <v>0</v>
      </c>
      <c r="H1105" s="599">
        <v>0</v>
      </c>
      <c r="I1105" s="600"/>
      <c r="J1105" s="61">
        <v>0</v>
      </c>
      <c r="K1105" s="100">
        <v>0</v>
      </c>
      <c r="L1105" s="601">
        <v>0</v>
      </c>
    </row>
    <row r="1106" spans="2:13" s="583" customFormat="1" ht="13.2" x14ac:dyDescent="0.3">
      <c r="B1106" s="6">
        <v>0</v>
      </c>
      <c r="C1106" s="25"/>
      <c r="D1106" s="3">
        <v>0</v>
      </c>
      <c r="E1106" s="26">
        <v>0</v>
      </c>
      <c r="F1106" s="27"/>
      <c r="G1106" s="598">
        <v>0</v>
      </c>
      <c r="H1106" s="599">
        <v>0</v>
      </c>
      <c r="I1106" s="600"/>
      <c r="J1106" s="61">
        <v>0</v>
      </c>
      <c r="K1106" s="100">
        <v>0</v>
      </c>
      <c r="L1106" s="601">
        <v>0</v>
      </c>
    </row>
    <row r="1107" spans="2:13" s="583" customFormat="1" ht="13.2" x14ac:dyDescent="0.3">
      <c r="B1107" s="6">
        <v>0</v>
      </c>
      <c r="C1107" s="25"/>
      <c r="D1107" s="3">
        <v>0</v>
      </c>
      <c r="E1107" s="26">
        <v>0</v>
      </c>
      <c r="F1107" s="27"/>
      <c r="G1107" s="598">
        <v>0</v>
      </c>
      <c r="H1107" s="599">
        <v>0</v>
      </c>
      <c r="I1107" s="600"/>
      <c r="J1107" s="61">
        <v>0</v>
      </c>
      <c r="K1107" s="100">
        <v>0</v>
      </c>
      <c r="L1107" s="601">
        <v>0</v>
      </c>
    </row>
    <row r="1108" spans="2:13" s="583" customFormat="1" ht="13.2" x14ac:dyDescent="0.3">
      <c r="B1108" s="6">
        <v>0</v>
      </c>
      <c r="C1108" s="25"/>
      <c r="D1108" s="3">
        <v>0</v>
      </c>
      <c r="E1108" s="26">
        <v>0</v>
      </c>
      <c r="F1108" s="27"/>
      <c r="G1108" s="598">
        <v>0</v>
      </c>
      <c r="H1108" s="599">
        <v>0</v>
      </c>
      <c r="I1108" s="600"/>
      <c r="J1108" s="61">
        <v>0</v>
      </c>
      <c r="K1108" s="100">
        <v>0</v>
      </c>
      <c r="L1108" s="601">
        <v>0</v>
      </c>
    </row>
    <row r="1109" spans="2:13" s="583" customFormat="1" ht="13.2" x14ac:dyDescent="0.3">
      <c r="B1109" s="6" t="s">
        <v>60</v>
      </c>
      <c r="C1109" s="25"/>
      <c r="D1109" s="28"/>
      <c r="E1109" s="26"/>
      <c r="F1109" s="27"/>
      <c r="G1109" s="193">
        <v>6.9749999999999996</v>
      </c>
      <c r="H1109" s="102" t="s">
        <v>60</v>
      </c>
      <c r="I1109" s="603" t="s">
        <v>156</v>
      </c>
      <c r="J1109" s="604"/>
      <c r="K1109" s="223" t="s">
        <v>156</v>
      </c>
      <c r="L1109" s="620">
        <v>8.6566386179164484E-2</v>
      </c>
    </row>
    <row r="1110" spans="2:13" s="583" customFormat="1" ht="13.2" x14ac:dyDescent="0.3">
      <c r="B1110" s="194" t="s">
        <v>38</v>
      </c>
      <c r="C1110" s="195"/>
      <c r="D1110" s="196"/>
      <c r="E1110" s="621"/>
      <c r="F1110" s="155"/>
      <c r="G1110" s="622"/>
      <c r="H1110" s="115"/>
      <c r="I1110" s="202"/>
      <c r="J1110" s="203"/>
      <c r="K1110" s="178"/>
      <c r="L1110" s="204"/>
    </row>
    <row r="1111" spans="2:13" s="583" customFormat="1" ht="52.8" x14ac:dyDescent="0.3">
      <c r="B1111" s="53" t="s">
        <v>75</v>
      </c>
      <c r="C1111" s="195"/>
      <c r="D1111" s="205" t="s">
        <v>0</v>
      </c>
      <c r="E1111" s="206" t="s">
        <v>1</v>
      </c>
      <c r="F1111" s="623" t="s">
        <v>61</v>
      </c>
      <c r="G1111" s="624" t="s">
        <v>56</v>
      </c>
      <c r="H1111" s="625" t="s">
        <v>158</v>
      </c>
      <c r="I1111" s="626" t="s">
        <v>159</v>
      </c>
      <c r="J1111" s="626" t="s">
        <v>160</v>
      </c>
      <c r="K1111" s="627" t="s">
        <v>161</v>
      </c>
      <c r="L1111" s="628" t="s">
        <v>162</v>
      </c>
    </row>
    <row r="1112" spans="2:13" s="583" customFormat="1" ht="13.2" customHeight="1" x14ac:dyDescent="0.3">
      <c r="B1112" s="146" t="s">
        <v>1739</v>
      </c>
      <c r="C1112" s="29"/>
      <c r="D1112" s="159" t="s">
        <v>5</v>
      </c>
      <c r="E1112" s="153">
        <v>1</v>
      </c>
      <c r="F1112" s="24">
        <v>65.75</v>
      </c>
      <c r="G1112" s="23">
        <v>65.75</v>
      </c>
      <c r="H1112" s="96">
        <v>0.8160200560975005</v>
      </c>
      <c r="I1112" s="97"/>
      <c r="J1112" s="137" t="s">
        <v>1219</v>
      </c>
      <c r="K1112" s="93">
        <v>0</v>
      </c>
      <c r="L1112" s="98">
        <v>0</v>
      </c>
      <c r="M1112" s="62"/>
    </row>
    <row r="1113" spans="2:13" s="583" customFormat="1" ht="22.8" customHeight="1" x14ac:dyDescent="0.3">
      <c r="B1113" s="8" t="s">
        <v>1740</v>
      </c>
      <c r="C1113" s="7"/>
      <c r="D1113" s="159" t="s">
        <v>2</v>
      </c>
      <c r="E1113" s="4">
        <v>6</v>
      </c>
      <c r="F1113" s="5">
        <v>1.25</v>
      </c>
      <c r="G1113" s="26">
        <v>7.5</v>
      </c>
      <c r="H1113" s="89">
        <v>9.3082135676520961E-2</v>
      </c>
      <c r="I1113" s="99"/>
      <c r="J1113" s="61" t="s">
        <v>163</v>
      </c>
      <c r="K1113" s="100">
        <v>1</v>
      </c>
      <c r="L1113" s="101">
        <v>9.3082135676520961E-2</v>
      </c>
      <c r="M1113" s="62"/>
    </row>
    <row r="1114" spans="2:13" s="583" customFormat="1" ht="27.6" customHeight="1" x14ac:dyDescent="0.3">
      <c r="B1114" s="8">
        <v>0</v>
      </c>
      <c r="C1114" s="7"/>
      <c r="D1114" s="159">
        <v>0</v>
      </c>
      <c r="E1114" s="4">
        <v>3</v>
      </c>
      <c r="F1114" s="5">
        <v>0</v>
      </c>
      <c r="G1114" s="26">
        <v>0</v>
      </c>
      <c r="H1114" s="89">
        <v>0</v>
      </c>
      <c r="I1114" s="99"/>
      <c r="J1114" s="61">
        <v>0</v>
      </c>
      <c r="K1114" s="100">
        <v>0</v>
      </c>
      <c r="L1114" s="101">
        <v>0</v>
      </c>
      <c r="M1114" s="62"/>
    </row>
    <row r="1115" spans="2:13" s="583" customFormat="1" x14ac:dyDescent="0.3">
      <c r="B1115" s="8">
        <v>0</v>
      </c>
      <c r="C1115" s="7"/>
      <c r="D1115" s="159">
        <v>0</v>
      </c>
      <c r="E1115" s="4">
        <v>1</v>
      </c>
      <c r="F1115" s="5">
        <v>0</v>
      </c>
      <c r="G1115" s="26">
        <v>0</v>
      </c>
      <c r="H1115" s="89">
        <v>0</v>
      </c>
      <c r="I1115" s="99"/>
      <c r="J1115" s="61">
        <v>0</v>
      </c>
      <c r="K1115" s="100">
        <v>0</v>
      </c>
      <c r="L1115" s="101">
        <v>0</v>
      </c>
      <c r="M1115" s="62"/>
    </row>
    <row r="1116" spans="2:13" s="583" customFormat="1" x14ac:dyDescent="0.3">
      <c r="B1116" s="8">
        <v>0</v>
      </c>
      <c r="C1116" s="7"/>
      <c r="D1116" s="159">
        <v>0</v>
      </c>
      <c r="E1116" s="4">
        <v>1</v>
      </c>
      <c r="F1116" s="5">
        <v>0</v>
      </c>
      <c r="G1116" s="26">
        <v>0</v>
      </c>
      <c r="H1116" s="89">
        <v>0</v>
      </c>
      <c r="I1116" s="99"/>
      <c r="J1116" s="61">
        <v>0</v>
      </c>
      <c r="K1116" s="100">
        <v>0</v>
      </c>
      <c r="L1116" s="101">
        <v>0</v>
      </c>
      <c r="M1116" s="62"/>
    </row>
    <row r="1117" spans="2:13" s="583" customFormat="1" ht="33" customHeight="1" x14ac:dyDescent="0.3">
      <c r="B1117" s="8">
        <v>0</v>
      </c>
      <c r="C1117" s="7"/>
      <c r="D1117" s="159">
        <v>0</v>
      </c>
      <c r="E1117" s="4">
        <v>1</v>
      </c>
      <c r="F1117" s="5">
        <v>0</v>
      </c>
      <c r="G1117" s="26">
        <v>0</v>
      </c>
      <c r="H1117" s="89">
        <v>0</v>
      </c>
      <c r="I1117" s="99"/>
      <c r="J1117" s="61">
        <v>0</v>
      </c>
      <c r="K1117" s="100">
        <v>0</v>
      </c>
      <c r="L1117" s="101">
        <v>0</v>
      </c>
      <c r="M1117" s="62"/>
    </row>
    <row r="1118" spans="2:13" s="583" customFormat="1" x14ac:dyDescent="0.3">
      <c r="B1118" s="8">
        <v>0</v>
      </c>
      <c r="C1118" s="7"/>
      <c r="D1118" s="159">
        <v>0</v>
      </c>
      <c r="E1118" s="4">
        <v>1</v>
      </c>
      <c r="F1118" s="5">
        <v>0</v>
      </c>
      <c r="G1118" s="26">
        <v>0</v>
      </c>
      <c r="H1118" s="89">
        <v>0</v>
      </c>
      <c r="I1118" s="99"/>
      <c r="J1118" s="61">
        <v>0</v>
      </c>
      <c r="K1118" s="100">
        <v>0</v>
      </c>
      <c r="L1118" s="101">
        <v>0</v>
      </c>
      <c r="M1118" s="62"/>
    </row>
    <row r="1119" spans="2:13" s="583" customFormat="1" x14ac:dyDescent="0.3">
      <c r="B1119" s="8">
        <v>0</v>
      </c>
      <c r="C1119" s="7"/>
      <c r="D1119" s="159">
        <v>0</v>
      </c>
      <c r="E1119" s="4">
        <v>1</v>
      </c>
      <c r="F1119" s="5">
        <v>0</v>
      </c>
      <c r="G1119" s="26">
        <v>0</v>
      </c>
      <c r="H1119" s="89">
        <v>0</v>
      </c>
      <c r="I1119" s="99"/>
      <c r="J1119" s="61">
        <v>0</v>
      </c>
      <c r="K1119" s="100">
        <v>0</v>
      </c>
      <c r="L1119" s="101">
        <v>0</v>
      </c>
      <c r="M1119" s="62"/>
    </row>
    <row r="1120" spans="2:13" s="583" customFormat="1" x14ac:dyDescent="0.3">
      <c r="B1120" s="8">
        <v>0</v>
      </c>
      <c r="C1120" s="7"/>
      <c r="D1120" s="159">
        <v>0</v>
      </c>
      <c r="E1120" s="4">
        <v>1</v>
      </c>
      <c r="F1120" s="5">
        <v>0</v>
      </c>
      <c r="G1120" s="26">
        <v>0</v>
      </c>
      <c r="H1120" s="89">
        <v>0</v>
      </c>
      <c r="I1120" s="99"/>
      <c r="J1120" s="61">
        <v>0</v>
      </c>
      <c r="K1120" s="100">
        <v>0</v>
      </c>
      <c r="L1120" s="101">
        <v>0</v>
      </c>
      <c r="M1120" s="62"/>
    </row>
    <row r="1121" spans="2:13" s="583" customFormat="1" x14ac:dyDescent="0.3">
      <c r="B1121" s="8">
        <v>0</v>
      </c>
      <c r="C1121" s="7"/>
      <c r="D1121" s="159">
        <v>0</v>
      </c>
      <c r="E1121" s="4">
        <v>1</v>
      </c>
      <c r="F1121" s="5">
        <v>0</v>
      </c>
      <c r="G1121" s="26">
        <v>0</v>
      </c>
      <c r="H1121" s="89">
        <v>0</v>
      </c>
      <c r="I1121" s="99"/>
      <c r="J1121" s="61">
        <v>0</v>
      </c>
      <c r="K1121" s="100">
        <v>0</v>
      </c>
      <c r="L1121" s="101">
        <v>0</v>
      </c>
      <c r="M1121" s="62"/>
    </row>
    <row r="1122" spans="2:13" s="583" customFormat="1" x14ac:dyDescent="0.3">
      <c r="B1122" s="8">
        <v>0</v>
      </c>
      <c r="C1122" s="7"/>
      <c r="D1122" s="159">
        <v>0</v>
      </c>
      <c r="E1122" s="4">
        <v>3</v>
      </c>
      <c r="F1122" s="5">
        <v>0</v>
      </c>
      <c r="G1122" s="26">
        <v>0</v>
      </c>
      <c r="H1122" s="89">
        <v>0</v>
      </c>
      <c r="I1122" s="99"/>
      <c r="J1122" s="61">
        <v>0</v>
      </c>
      <c r="K1122" s="100">
        <v>0</v>
      </c>
      <c r="L1122" s="101">
        <v>0</v>
      </c>
      <c r="M1122" s="62"/>
    </row>
    <row r="1123" spans="2:13" s="583" customFormat="1" x14ac:dyDescent="0.3">
      <c r="B1123" s="8">
        <v>0</v>
      </c>
      <c r="C1123" s="7"/>
      <c r="D1123" s="159">
        <v>0</v>
      </c>
      <c r="E1123" s="4">
        <v>1</v>
      </c>
      <c r="F1123" s="5">
        <v>0</v>
      </c>
      <c r="G1123" s="26">
        <v>0</v>
      </c>
      <c r="H1123" s="89">
        <v>0</v>
      </c>
      <c r="I1123" s="99"/>
      <c r="J1123" s="61">
        <v>0</v>
      </c>
      <c r="K1123" s="100">
        <v>0</v>
      </c>
      <c r="L1123" s="101">
        <v>0</v>
      </c>
      <c r="M1123" s="62"/>
    </row>
    <row r="1124" spans="2:13" s="583" customFormat="1" x14ac:dyDescent="0.3">
      <c r="B1124" s="8">
        <v>0</v>
      </c>
      <c r="C1124" s="7"/>
      <c r="D1124" s="159">
        <v>0</v>
      </c>
      <c r="E1124" s="4">
        <v>1</v>
      </c>
      <c r="F1124" s="5">
        <v>0</v>
      </c>
      <c r="G1124" s="26">
        <v>0</v>
      </c>
      <c r="H1124" s="89">
        <v>0</v>
      </c>
      <c r="I1124" s="99"/>
      <c r="J1124" s="61">
        <v>0</v>
      </c>
      <c r="K1124" s="100">
        <v>0</v>
      </c>
      <c r="L1124" s="101">
        <v>0</v>
      </c>
      <c r="M1124" s="62"/>
    </row>
    <row r="1125" spans="2:13" s="583" customFormat="1" x14ac:dyDescent="0.3">
      <c r="B1125" s="8">
        <v>0</v>
      </c>
      <c r="C1125" s="7"/>
      <c r="D1125" s="159">
        <v>0</v>
      </c>
      <c r="E1125" s="4">
        <v>8</v>
      </c>
      <c r="F1125" s="5">
        <v>0</v>
      </c>
      <c r="G1125" s="26">
        <v>0</v>
      </c>
      <c r="H1125" s="89">
        <v>0</v>
      </c>
      <c r="I1125" s="99"/>
      <c r="J1125" s="61">
        <v>0</v>
      </c>
      <c r="K1125" s="100">
        <v>0</v>
      </c>
      <c r="L1125" s="101">
        <v>0</v>
      </c>
      <c r="M1125" s="62"/>
    </row>
    <row r="1126" spans="2:13" s="583" customFormat="1" x14ac:dyDescent="0.3">
      <c r="B1126" s="8">
        <v>0</v>
      </c>
      <c r="C1126" s="7"/>
      <c r="D1126" s="159">
        <v>0</v>
      </c>
      <c r="E1126" s="4">
        <v>8</v>
      </c>
      <c r="F1126" s="5">
        <v>0</v>
      </c>
      <c r="G1126" s="26">
        <v>0</v>
      </c>
      <c r="H1126" s="89">
        <v>0</v>
      </c>
      <c r="I1126" s="99"/>
      <c r="J1126" s="61">
        <v>0</v>
      </c>
      <c r="K1126" s="100">
        <v>0</v>
      </c>
      <c r="L1126" s="101">
        <v>0</v>
      </c>
    </row>
    <row r="1127" spans="2:13" s="583" customFormat="1" ht="13.2" x14ac:dyDescent="0.3">
      <c r="B1127" s="58" t="s">
        <v>62</v>
      </c>
      <c r="C1127" s="46"/>
      <c r="D1127" s="37"/>
      <c r="E1127" s="38"/>
      <c r="F1127" s="39"/>
      <c r="G1127" s="193">
        <v>73.25</v>
      </c>
      <c r="H1127" s="102" t="s">
        <v>62</v>
      </c>
      <c r="I1127" s="603" t="s">
        <v>156</v>
      </c>
      <c r="J1127" s="604"/>
      <c r="K1127" s="223" t="s">
        <v>156</v>
      </c>
      <c r="L1127" s="620">
        <v>9.3082135676520961E-2</v>
      </c>
    </row>
    <row r="1128" spans="2:13" s="583" customFormat="1" ht="13.2" x14ac:dyDescent="0.3">
      <c r="B1128" s="194" t="s">
        <v>63</v>
      </c>
      <c r="C1128" s="195"/>
      <c r="D1128" s="196"/>
      <c r="E1128" s="197"/>
      <c r="F1128" s="155"/>
      <c r="G1128" s="622"/>
      <c r="H1128" s="115"/>
      <c r="I1128" s="202"/>
      <c r="J1128" s="203"/>
      <c r="K1128" s="178"/>
      <c r="L1128" s="204">
        <v>0</v>
      </c>
    </row>
    <row r="1129" spans="2:13" s="583" customFormat="1" ht="52.8" x14ac:dyDescent="0.3">
      <c r="B1129" s="53" t="s">
        <v>75</v>
      </c>
      <c r="C1129" s="210"/>
      <c r="D1129" s="211" t="s">
        <v>0</v>
      </c>
      <c r="E1129" s="201" t="s">
        <v>1</v>
      </c>
      <c r="F1129" s="156" t="s">
        <v>61</v>
      </c>
      <c r="G1129" s="624" t="s">
        <v>56</v>
      </c>
      <c r="H1129" s="625" t="s">
        <v>158</v>
      </c>
      <c r="I1129" s="626" t="s">
        <v>159</v>
      </c>
      <c r="J1129" s="626" t="s">
        <v>160</v>
      </c>
      <c r="K1129" s="627" t="s">
        <v>161</v>
      </c>
      <c r="L1129" s="628" t="s">
        <v>162</v>
      </c>
    </row>
    <row r="1130" spans="2:13" s="583" customFormat="1" ht="13.2" x14ac:dyDescent="0.3">
      <c r="B1130" s="6">
        <v>0</v>
      </c>
      <c r="C1130" s="7"/>
      <c r="D1130" s="3">
        <v>0</v>
      </c>
      <c r="E1130" s="26"/>
      <c r="F1130" s="5"/>
      <c r="G1130" s="629">
        <v>0</v>
      </c>
      <c r="H1130" s="617">
        <v>0</v>
      </c>
      <c r="I1130" s="618" t="s">
        <v>1232</v>
      </c>
      <c r="J1130" s="192">
        <v>0</v>
      </c>
      <c r="K1130" s="172">
        <v>0</v>
      </c>
      <c r="L1130" s="619">
        <v>0</v>
      </c>
    </row>
    <row r="1131" spans="2:13" s="583" customFormat="1" ht="13.2" x14ac:dyDescent="0.3">
      <c r="B1131" s="6">
        <v>0</v>
      </c>
      <c r="C1131" s="7"/>
      <c r="D1131" s="3">
        <v>0</v>
      </c>
      <c r="E1131" s="26"/>
      <c r="F1131" s="5"/>
      <c r="G1131" s="598">
        <v>0</v>
      </c>
      <c r="H1131" s="599">
        <v>0</v>
      </c>
      <c r="I1131" s="600" t="s">
        <v>1226</v>
      </c>
      <c r="J1131" s="61">
        <v>0</v>
      </c>
      <c r="K1131" s="100">
        <v>0</v>
      </c>
      <c r="L1131" s="601">
        <v>0</v>
      </c>
    </row>
    <row r="1132" spans="2:13" s="583" customFormat="1" ht="13.2" x14ac:dyDescent="0.3">
      <c r="B1132" s="6">
        <v>0</v>
      </c>
      <c r="C1132" s="7"/>
      <c r="D1132" s="3">
        <v>0</v>
      </c>
      <c r="E1132" s="26"/>
      <c r="F1132" s="5"/>
      <c r="G1132" s="598">
        <v>0</v>
      </c>
      <c r="H1132" s="599">
        <v>0</v>
      </c>
      <c r="I1132" s="600" t="s">
        <v>1227</v>
      </c>
      <c r="J1132" s="61">
        <v>0</v>
      </c>
      <c r="K1132" s="100">
        <v>0</v>
      </c>
      <c r="L1132" s="601">
        <v>0</v>
      </c>
    </row>
    <row r="1133" spans="2:13" s="583" customFormat="1" ht="13.2" x14ac:dyDescent="0.3">
      <c r="B1133" s="6">
        <v>0</v>
      </c>
      <c r="C1133" s="7"/>
      <c r="D1133" s="3">
        <v>0</v>
      </c>
      <c r="E1133" s="26"/>
      <c r="F1133" s="5"/>
      <c r="G1133" s="598">
        <v>0</v>
      </c>
      <c r="H1133" s="599">
        <v>0</v>
      </c>
      <c r="I1133" s="600" t="s">
        <v>1228</v>
      </c>
      <c r="J1133" s="61">
        <v>0</v>
      </c>
      <c r="K1133" s="100">
        <v>0</v>
      </c>
      <c r="L1133" s="601">
        <v>0</v>
      </c>
    </row>
    <row r="1134" spans="2:13" s="583" customFormat="1" ht="13.2" x14ac:dyDescent="0.3">
      <c r="B1134" s="6">
        <v>0</v>
      </c>
      <c r="C1134" s="7"/>
      <c r="D1134" s="3">
        <v>0</v>
      </c>
      <c r="E1134" s="26"/>
      <c r="F1134" s="5"/>
      <c r="G1134" s="598">
        <v>0</v>
      </c>
      <c r="H1134" s="599">
        <v>0</v>
      </c>
      <c r="I1134" s="600" t="s">
        <v>1229</v>
      </c>
      <c r="J1134" s="61">
        <v>0</v>
      </c>
      <c r="K1134" s="100">
        <v>0</v>
      </c>
      <c r="L1134" s="601">
        <v>0</v>
      </c>
    </row>
    <row r="1135" spans="2:13" s="583" customFormat="1" ht="13.8" thickBot="1" x14ac:dyDescent="0.35">
      <c r="B1135" s="59" t="s">
        <v>64</v>
      </c>
      <c r="C1135" s="42"/>
      <c r="D1135" s="43"/>
      <c r="E1135" s="44"/>
      <c r="F1135" s="45"/>
      <c r="G1135" s="191">
        <v>0</v>
      </c>
      <c r="H1135" s="102" t="s">
        <v>64</v>
      </c>
      <c r="I1135" s="603" t="s">
        <v>156</v>
      </c>
      <c r="J1135" s="604"/>
      <c r="K1135" s="223" t="s">
        <v>156</v>
      </c>
      <c r="L1135" s="620">
        <v>0</v>
      </c>
    </row>
    <row r="1136" spans="2:13" s="583" customFormat="1" ht="13.2" x14ac:dyDescent="0.3">
      <c r="B1136" s="64"/>
      <c r="C1136" s="68"/>
      <c r="D1136" s="69" t="s">
        <v>65</v>
      </c>
      <c r="E1136" s="70"/>
      <c r="F1136" s="71"/>
      <c r="G1136" s="88">
        <v>80.573999999999998</v>
      </c>
      <c r="H1136" s="631"/>
      <c r="I1136" s="632"/>
      <c r="J1136" s="633"/>
      <c r="K1136" s="632"/>
      <c r="L1136" s="634"/>
    </row>
    <row r="1137" spans="2:13" s="583" customFormat="1" ht="13.2" x14ac:dyDescent="0.3">
      <c r="B1137" s="63"/>
      <c r="C1137" s="68"/>
      <c r="D1137" s="72" t="s">
        <v>7</v>
      </c>
      <c r="E1137" s="215"/>
      <c r="F1137" s="181">
        <v>0.1</v>
      </c>
      <c r="G1137" s="635">
        <v>8.0570000000000004</v>
      </c>
      <c r="H1137" s="636"/>
      <c r="I1137" s="637"/>
      <c r="J1137" s="638"/>
      <c r="K1137" s="639"/>
      <c r="L1137" s="640"/>
    </row>
    <row r="1138" spans="2:13" s="583" customFormat="1" ht="13.2" x14ac:dyDescent="0.3">
      <c r="B1138" s="63"/>
      <c r="C1138" s="68"/>
      <c r="D1138" s="72" t="s">
        <v>8</v>
      </c>
      <c r="E1138" s="215"/>
      <c r="F1138" s="181">
        <v>0.1</v>
      </c>
      <c r="G1138" s="635">
        <v>8.0570000000000004</v>
      </c>
      <c r="H1138" s="636"/>
      <c r="I1138" s="637"/>
      <c r="J1138" s="638"/>
      <c r="K1138" s="639"/>
      <c r="L1138" s="640"/>
    </row>
    <row r="1139" spans="2:13" s="583" customFormat="1" ht="13.2" x14ac:dyDescent="0.3">
      <c r="C1139" s="68"/>
      <c r="D1139" s="75" t="s">
        <v>67</v>
      </c>
      <c r="E1139" s="76"/>
      <c r="F1139" s="71"/>
      <c r="G1139" s="641">
        <v>96.688000000000002</v>
      </c>
      <c r="H1139" s="636"/>
      <c r="I1139" s="637"/>
      <c r="J1139" s="638"/>
      <c r="K1139" s="639"/>
      <c r="L1139" s="640"/>
    </row>
    <row r="1140" spans="2:13" s="583" customFormat="1" ht="13.8" thickBot="1" x14ac:dyDescent="0.35">
      <c r="B1140" s="63" t="s">
        <v>66</v>
      </c>
      <c r="C1140" s="68"/>
      <c r="D1140" s="77" t="s">
        <v>68</v>
      </c>
      <c r="E1140" s="78"/>
      <c r="F1140" s="79"/>
      <c r="G1140" s="642">
        <v>96.69</v>
      </c>
      <c r="H1140" s="643">
        <v>1</v>
      </c>
      <c r="I1140" s="644"/>
      <c r="J1140" s="645"/>
      <c r="K1140" s="646"/>
      <c r="L1140" s="647">
        <v>0.18138109067441108</v>
      </c>
    </row>
    <row r="1141" spans="2:13" s="583" customFormat="1" ht="13.2" x14ac:dyDescent="0.3">
      <c r="J1141" s="584"/>
    </row>
    <row r="1142" spans="2:13" s="583" customFormat="1" ht="60.6" customHeight="1" x14ac:dyDescent="0.3">
      <c r="B1142" s="710" t="s">
        <v>1809</v>
      </c>
      <c r="C1142" s="710"/>
      <c r="D1142" s="710"/>
      <c r="E1142" s="710"/>
      <c r="F1142" s="710"/>
      <c r="G1142" s="710"/>
      <c r="H1142" s="710"/>
      <c r="I1142" s="710"/>
      <c r="J1142" s="710"/>
      <c r="K1142" s="710"/>
      <c r="L1142" s="710"/>
    </row>
    <row r="1143" spans="2:13" s="583" customFormat="1" ht="13.2" x14ac:dyDescent="0.3">
      <c r="B1143" s="185"/>
      <c r="C1143" s="537"/>
      <c r="D1143" s="538"/>
      <c r="E1143" s="585"/>
      <c r="F1143" s="585"/>
      <c r="G1143" s="585"/>
      <c r="J1143" s="584"/>
    </row>
    <row r="1144" spans="2:13" s="583" customFormat="1" ht="13.2" x14ac:dyDescent="0.3">
      <c r="B1144" s="586" t="s">
        <v>1222</v>
      </c>
      <c r="C1144" s="62" t="s">
        <v>1223</v>
      </c>
      <c r="D1144" s="62"/>
      <c r="E1144" s="62"/>
      <c r="F1144" s="587"/>
      <c r="G1144" s="588"/>
      <c r="J1144" s="584"/>
    </row>
    <row r="1145" spans="2:13" s="583" customFormat="1" ht="13.2" x14ac:dyDescent="0.3">
      <c r="B1145" s="63" t="s">
        <v>1224</v>
      </c>
      <c r="C1145" s="182" t="s">
        <v>1686</v>
      </c>
      <c r="D1145" s="589"/>
      <c r="E1145" s="590"/>
      <c r="F1145" s="587"/>
      <c r="G1145" s="588"/>
      <c r="J1145" s="584"/>
    </row>
    <row r="1146" spans="2:13" s="583" customFormat="1" ht="13.2" x14ac:dyDescent="0.3">
      <c r="B1146" s="63"/>
      <c r="C1146" s="9"/>
      <c r="D1146" s="10"/>
      <c r="E1146" s="11"/>
      <c r="F1146" s="12"/>
      <c r="G1146" s="13"/>
      <c r="J1146" s="584"/>
    </row>
    <row r="1147" spans="2:13" s="583" customFormat="1" ht="29.25" customHeight="1" x14ac:dyDescent="0.3">
      <c r="B1147" s="48" t="s">
        <v>1687</v>
      </c>
      <c r="C1147" s="9"/>
      <c r="D1147" s="10"/>
      <c r="E1147" s="11"/>
      <c r="F1147" s="11"/>
      <c r="G1147" s="11"/>
      <c r="J1147" s="584"/>
    </row>
    <row r="1148" spans="2:13" s="583" customFormat="1" ht="13.2" x14ac:dyDescent="0.3">
      <c r="B1148" s="64" t="s">
        <v>49</v>
      </c>
      <c r="C1148" s="182" t="s">
        <v>670</v>
      </c>
      <c r="D1148" s="62"/>
      <c r="E1148" s="62"/>
      <c r="F1148" s="65" t="s">
        <v>50</v>
      </c>
      <c r="G1148" s="66" t="s">
        <v>2</v>
      </c>
      <c r="J1148" s="584"/>
    </row>
    <row r="1149" spans="2:13" s="583" customFormat="1" ht="13.8" thickBot="1" x14ac:dyDescent="0.35">
      <c r="B1149" s="64" t="s">
        <v>51</v>
      </c>
      <c r="C1149" s="727" t="s">
        <v>1741</v>
      </c>
      <c r="D1149" s="727"/>
      <c r="E1149" s="727"/>
      <c r="F1149" s="727"/>
      <c r="G1149" s="727"/>
      <c r="H1149" s="727"/>
      <c r="I1149" s="727"/>
      <c r="J1149" s="727"/>
    </row>
    <row r="1150" spans="2:13" s="583" customFormat="1" ht="13.8" thickTop="1" x14ac:dyDescent="0.3">
      <c r="B1150" s="49" t="s">
        <v>52</v>
      </c>
      <c r="C1150" s="14"/>
      <c r="D1150" s="15"/>
      <c r="E1150" s="16"/>
      <c r="F1150" s="17"/>
      <c r="G1150" s="591"/>
      <c r="H1150" s="728" t="s">
        <v>164</v>
      </c>
      <c r="I1150" s="729"/>
      <c r="J1150" s="729"/>
      <c r="K1150" s="729"/>
      <c r="L1150" s="730"/>
    </row>
    <row r="1151" spans="2:13" s="583" customFormat="1" ht="52.8" x14ac:dyDescent="0.3">
      <c r="B1151" s="53" t="s">
        <v>75</v>
      </c>
      <c r="C1151" s="592" t="s">
        <v>1</v>
      </c>
      <c r="D1151" s="211" t="s">
        <v>54</v>
      </c>
      <c r="E1151" s="201" t="s">
        <v>23</v>
      </c>
      <c r="F1151" s="201" t="s">
        <v>55</v>
      </c>
      <c r="G1151" s="593" t="s">
        <v>56</v>
      </c>
      <c r="H1151" s="594" t="s">
        <v>158</v>
      </c>
      <c r="I1151" s="595" t="s">
        <v>159</v>
      </c>
      <c r="J1151" s="595" t="s">
        <v>160</v>
      </c>
      <c r="K1151" s="595" t="s">
        <v>161</v>
      </c>
      <c r="L1151" s="596" t="s">
        <v>162</v>
      </c>
    </row>
    <row r="1152" spans="2:13" s="583" customFormat="1" x14ac:dyDescent="0.3">
      <c r="B1152" s="189" t="s">
        <v>10</v>
      </c>
      <c r="C1152" s="187">
        <v>1</v>
      </c>
      <c r="D1152" s="190">
        <v>0.04</v>
      </c>
      <c r="E1152" s="191">
        <v>0.04</v>
      </c>
      <c r="F1152" s="154">
        <v>0.15</v>
      </c>
      <c r="G1152" s="191">
        <v>6.0000000000000001E-3</v>
      </c>
      <c r="H1152" s="170">
        <v>5.0513554470449568E-4</v>
      </c>
      <c r="I1152" s="171"/>
      <c r="J1152" s="192" t="s">
        <v>163</v>
      </c>
      <c r="K1152" s="172">
        <v>1</v>
      </c>
      <c r="L1152" s="173">
        <v>5.0513554470449568E-4</v>
      </c>
      <c r="M1152" s="62"/>
    </row>
    <row r="1153" spans="2:13" s="583" customFormat="1" x14ac:dyDescent="0.3">
      <c r="B1153" s="6" t="s">
        <v>17</v>
      </c>
      <c r="C1153" s="25">
        <v>1</v>
      </c>
      <c r="D1153" s="3">
        <v>5</v>
      </c>
      <c r="E1153" s="26">
        <v>5</v>
      </c>
      <c r="F1153" s="5">
        <v>0.05</v>
      </c>
      <c r="G1153" s="26">
        <v>0.25</v>
      </c>
      <c r="H1153" s="89">
        <v>2.1047314362687322E-2</v>
      </c>
      <c r="I1153" s="99"/>
      <c r="J1153" s="61" t="s">
        <v>165</v>
      </c>
      <c r="K1153" s="100">
        <v>0.4</v>
      </c>
      <c r="L1153" s="101">
        <v>8.4189257450749296E-3</v>
      </c>
      <c r="M1153" s="62"/>
    </row>
    <row r="1154" spans="2:13" s="583" customFormat="1" x14ac:dyDescent="0.3">
      <c r="B1154" s="6">
        <v>0</v>
      </c>
      <c r="C1154" s="25"/>
      <c r="D1154" s="3">
        <v>0</v>
      </c>
      <c r="E1154" s="26">
        <v>0</v>
      </c>
      <c r="F1154" s="5"/>
      <c r="G1154" s="26">
        <v>0</v>
      </c>
      <c r="H1154" s="89">
        <v>0</v>
      </c>
      <c r="I1154" s="99"/>
      <c r="J1154" s="61">
        <v>0</v>
      </c>
      <c r="K1154" s="100">
        <v>0</v>
      </c>
      <c r="L1154" s="101">
        <v>0</v>
      </c>
      <c r="M1154" s="62"/>
    </row>
    <row r="1155" spans="2:13" s="583" customFormat="1" ht="13.2" x14ac:dyDescent="0.3">
      <c r="B1155" s="6">
        <v>0</v>
      </c>
      <c r="C1155" s="25"/>
      <c r="D1155" s="3">
        <v>0</v>
      </c>
      <c r="E1155" s="26">
        <v>0</v>
      </c>
      <c r="F1155" s="27"/>
      <c r="G1155" s="598">
        <v>0</v>
      </c>
      <c r="H1155" s="599">
        <v>0</v>
      </c>
      <c r="I1155" s="600" t="s">
        <v>1229</v>
      </c>
      <c r="J1155" s="61">
        <v>0</v>
      </c>
      <c r="K1155" s="100">
        <v>0</v>
      </c>
      <c r="L1155" s="601">
        <v>0</v>
      </c>
    </row>
    <row r="1156" spans="2:13" s="583" customFormat="1" ht="13.2" x14ac:dyDescent="0.3">
      <c r="B1156" s="6">
        <v>0</v>
      </c>
      <c r="C1156" s="25"/>
      <c r="D1156" s="3">
        <v>0</v>
      </c>
      <c r="E1156" s="26">
        <v>0</v>
      </c>
      <c r="F1156" s="27"/>
      <c r="G1156" s="598">
        <v>0</v>
      </c>
      <c r="H1156" s="599">
        <v>0</v>
      </c>
      <c r="I1156" s="600" t="s">
        <v>1230</v>
      </c>
      <c r="J1156" s="61">
        <v>0</v>
      </c>
      <c r="K1156" s="100">
        <v>0</v>
      </c>
      <c r="L1156" s="601">
        <v>0</v>
      </c>
    </row>
    <row r="1157" spans="2:13" s="583" customFormat="1" x14ac:dyDescent="0.3">
      <c r="B1157" s="6" t="s">
        <v>73</v>
      </c>
      <c r="C1157" s="25"/>
      <c r="D1157" s="3">
        <v>0</v>
      </c>
      <c r="E1157" s="26">
        <v>0</v>
      </c>
      <c r="F1157" s="27"/>
      <c r="G1157" s="598">
        <v>8.4000000000000005E-2</v>
      </c>
      <c r="H1157" s="599">
        <v>7.0718976258629402E-3</v>
      </c>
      <c r="I1157" s="600" t="s">
        <v>1231</v>
      </c>
      <c r="J1157" s="61" t="s">
        <v>165</v>
      </c>
      <c r="K1157" s="100">
        <v>0.4</v>
      </c>
      <c r="L1157" s="101">
        <v>2.8287590503451761E-3</v>
      </c>
      <c r="M1157" s="62"/>
    </row>
    <row r="1158" spans="2:13" s="583" customFormat="1" ht="13.2" x14ac:dyDescent="0.3">
      <c r="B1158" s="6" t="s">
        <v>57</v>
      </c>
      <c r="C1158" s="25"/>
      <c r="D1158" s="28"/>
      <c r="E1158" s="26"/>
      <c r="F1158" s="27"/>
      <c r="G1158" s="602">
        <v>0.34</v>
      </c>
      <c r="H1158" s="102" t="s">
        <v>57</v>
      </c>
      <c r="I1158" s="603" t="s">
        <v>156</v>
      </c>
      <c r="J1158" s="604"/>
      <c r="K1158" s="223" t="s">
        <v>156</v>
      </c>
      <c r="L1158" s="605">
        <v>1.1752820340124601E-2</v>
      </c>
    </row>
    <row r="1159" spans="2:13" s="583" customFormat="1" ht="13.2" x14ac:dyDescent="0.3">
      <c r="B1159" s="194" t="s">
        <v>22</v>
      </c>
      <c r="C1159" s="195"/>
      <c r="D1159" s="196"/>
      <c r="E1159" s="197"/>
      <c r="F1159" s="155"/>
      <c r="G1159" s="606"/>
      <c r="H1159" s="607"/>
      <c r="I1159" s="608"/>
      <c r="J1159" s="609"/>
      <c r="K1159" s="610"/>
      <c r="L1159" s="611"/>
    </row>
    <row r="1160" spans="2:13" s="583" customFormat="1" ht="52.8" x14ac:dyDescent="0.3">
      <c r="B1160" s="198" t="s">
        <v>1689</v>
      </c>
      <c r="C1160" s="199" t="s">
        <v>1</v>
      </c>
      <c r="D1160" s="612" t="s">
        <v>59</v>
      </c>
      <c r="E1160" s="613" t="s">
        <v>23</v>
      </c>
      <c r="F1160" s="156" t="s">
        <v>55</v>
      </c>
      <c r="G1160" s="614" t="s">
        <v>56</v>
      </c>
      <c r="H1160" s="594" t="s">
        <v>158</v>
      </c>
      <c r="I1160" s="595" t="s">
        <v>159</v>
      </c>
      <c r="J1160" s="595" t="s">
        <v>160</v>
      </c>
      <c r="K1160" s="615" t="s">
        <v>161</v>
      </c>
      <c r="L1160" s="596" t="s">
        <v>162</v>
      </c>
    </row>
    <row r="1161" spans="2:13" s="583" customFormat="1" x14ac:dyDescent="0.3">
      <c r="B1161" s="8" t="s">
        <v>152</v>
      </c>
      <c r="C1161" s="616">
        <v>1</v>
      </c>
      <c r="D1161" s="3">
        <v>4.55</v>
      </c>
      <c r="E1161" s="26">
        <v>4.55</v>
      </c>
      <c r="F1161" s="3">
        <v>0.1</v>
      </c>
      <c r="G1161" s="598">
        <v>0.45500000000000002</v>
      </c>
      <c r="H1161" s="617">
        <v>3.8306112140090928E-2</v>
      </c>
      <c r="I1161" s="618" t="s">
        <v>1232</v>
      </c>
      <c r="J1161" s="137" t="s">
        <v>163</v>
      </c>
      <c r="K1161" s="93">
        <v>1</v>
      </c>
      <c r="L1161" s="98">
        <v>3.8306112140090928E-2</v>
      </c>
    </row>
    <row r="1162" spans="2:13" s="583" customFormat="1" x14ac:dyDescent="0.3">
      <c r="B1162" s="8" t="s">
        <v>1058</v>
      </c>
      <c r="C1162" s="616">
        <v>1</v>
      </c>
      <c r="D1162" s="3">
        <v>4.0999999999999996</v>
      </c>
      <c r="E1162" s="26">
        <v>4.0999999999999996</v>
      </c>
      <c r="F1162" s="3">
        <v>0.15</v>
      </c>
      <c r="G1162" s="598">
        <v>0.61499999999999988</v>
      </c>
      <c r="H1162" s="599">
        <v>5.1776393332210797E-2</v>
      </c>
      <c r="I1162" s="600" t="s">
        <v>1232</v>
      </c>
      <c r="J1162" s="61" t="s">
        <v>163</v>
      </c>
      <c r="K1162" s="100">
        <v>1</v>
      </c>
      <c r="L1162" s="101">
        <v>5.1776393332210797E-2</v>
      </c>
    </row>
    <row r="1163" spans="2:13" s="583" customFormat="1" x14ac:dyDescent="0.3">
      <c r="B1163" s="8" t="s">
        <v>24</v>
      </c>
      <c r="C1163" s="616">
        <v>1</v>
      </c>
      <c r="D1163" s="3">
        <v>4.05</v>
      </c>
      <c r="E1163" s="26">
        <v>4.05</v>
      </c>
      <c r="F1163" s="3">
        <v>0.15</v>
      </c>
      <c r="G1163" s="598">
        <v>0.60749999999999993</v>
      </c>
      <c r="H1163" s="599">
        <v>5.114497390133018E-2</v>
      </c>
      <c r="I1163" s="600" t="s">
        <v>1226</v>
      </c>
      <c r="J1163" s="61" t="s">
        <v>163</v>
      </c>
      <c r="K1163" s="100">
        <v>1</v>
      </c>
      <c r="L1163" s="101">
        <v>5.114497390133018E-2</v>
      </c>
    </row>
    <row r="1164" spans="2:13" s="583" customFormat="1" ht="13.2" x14ac:dyDescent="0.3">
      <c r="B1164" s="6"/>
      <c r="C1164" s="25"/>
      <c r="D1164" s="3">
        <v>0</v>
      </c>
      <c r="E1164" s="26"/>
      <c r="F1164" s="3">
        <v>0</v>
      </c>
      <c r="G1164" s="598"/>
      <c r="H1164" s="599">
        <v>0</v>
      </c>
      <c r="I1164" s="600"/>
      <c r="J1164" s="61"/>
      <c r="K1164" s="100"/>
      <c r="L1164" s="601">
        <v>0</v>
      </c>
    </row>
    <row r="1165" spans="2:13" s="583" customFormat="1" ht="13.2" x14ac:dyDescent="0.3">
      <c r="B1165" s="6"/>
      <c r="C1165" s="25"/>
      <c r="D1165" s="3"/>
      <c r="E1165" s="26"/>
      <c r="F1165" s="26"/>
      <c r="G1165" s="598"/>
      <c r="H1165" s="599">
        <v>0</v>
      </c>
      <c r="I1165" s="600"/>
      <c r="J1165" s="61">
        <v>0</v>
      </c>
      <c r="K1165" s="100">
        <v>0</v>
      </c>
      <c r="L1165" s="601">
        <v>0</v>
      </c>
    </row>
    <row r="1166" spans="2:13" s="583" customFormat="1" ht="13.2" x14ac:dyDescent="0.3">
      <c r="B1166" s="6">
        <v>0</v>
      </c>
      <c r="C1166" s="25"/>
      <c r="D1166" s="3">
        <v>0</v>
      </c>
      <c r="E1166" s="26">
        <v>0</v>
      </c>
      <c r="F1166" s="26"/>
      <c r="G1166" s="598">
        <v>0</v>
      </c>
      <c r="H1166" s="599">
        <v>0</v>
      </c>
      <c r="I1166" s="600"/>
      <c r="J1166" s="61">
        <v>0</v>
      </c>
      <c r="K1166" s="100">
        <v>0</v>
      </c>
      <c r="L1166" s="601">
        <v>0</v>
      </c>
    </row>
    <row r="1167" spans="2:13" s="583" customFormat="1" ht="13.2" x14ac:dyDescent="0.3">
      <c r="B1167" s="6">
        <v>0</v>
      </c>
      <c r="C1167" s="25"/>
      <c r="D1167" s="3">
        <v>0</v>
      </c>
      <c r="E1167" s="26">
        <v>0</v>
      </c>
      <c r="F1167" s="27"/>
      <c r="G1167" s="598">
        <v>0</v>
      </c>
      <c r="H1167" s="599">
        <v>0</v>
      </c>
      <c r="I1167" s="600"/>
      <c r="J1167" s="61">
        <v>0</v>
      </c>
      <c r="K1167" s="100">
        <v>0</v>
      </c>
      <c r="L1167" s="601">
        <v>0</v>
      </c>
    </row>
    <row r="1168" spans="2:13" s="583" customFormat="1" ht="13.2" x14ac:dyDescent="0.3">
      <c r="B1168" s="6">
        <v>0</v>
      </c>
      <c r="C1168" s="25"/>
      <c r="D1168" s="3">
        <v>0</v>
      </c>
      <c r="E1168" s="26">
        <v>0</v>
      </c>
      <c r="F1168" s="27"/>
      <c r="G1168" s="598">
        <v>0</v>
      </c>
      <c r="H1168" s="599">
        <v>0</v>
      </c>
      <c r="I1168" s="600"/>
      <c r="J1168" s="61">
        <v>0</v>
      </c>
      <c r="K1168" s="100">
        <v>0</v>
      </c>
      <c r="L1168" s="601">
        <v>0</v>
      </c>
    </row>
    <row r="1169" spans="2:13" s="583" customFormat="1" ht="13.2" x14ac:dyDescent="0.3">
      <c r="B1169" s="6">
        <v>0</v>
      </c>
      <c r="C1169" s="25"/>
      <c r="D1169" s="3">
        <v>0</v>
      </c>
      <c r="E1169" s="26">
        <v>0</v>
      </c>
      <c r="F1169" s="27"/>
      <c r="G1169" s="598">
        <v>0</v>
      </c>
      <c r="H1169" s="599">
        <v>0</v>
      </c>
      <c r="I1169" s="600"/>
      <c r="J1169" s="61">
        <v>0</v>
      </c>
      <c r="K1169" s="100">
        <v>0</v>
      </c>
      <c r="L1169" s="601">
        <v>0</v>
      </c>
    </row>
    <row r="1170" spans="2:13" s="583" customFormat="1" ht="13.2" x14ac:dyDescent="0.3">
      <c r="B1170" s="6" t="s">
        <v>60</v>
      </c>
      <c r="C1170" s="25"/>
      <c r="D1170" s="28"/>
      <c r="E1170" s="26"/>
      <c r="F1170" s="27"/>
      <c r="G1170" s="193">
        <v>1.6774999999999998</v>
      </c>
      <c r="H1170" s="102" t="s">
        <v>60</v>
      </c>
      <c r="I1170" s="603" t="s">
        <v>156</v>
      </c>
      <c r="J1170" s="604"/>
      <c r="K1170" s="223" t="s">
        <v>156</v>
      </c>
      <c r="L1170" s="620">
        <v>0.14122747937363192</v>
      </c>
    </row>
    <row r="1171" spans="2:13" s="583" customFormat="1" ht="13.2" x14ac:dyDescent="0.3">
      <c r="B1171" s="194" t="s">
        <v>38</v>
      </c>
      <c r="C1171" s="195"/>
      <c r="D1171" s="196"/>
      <c r="E1171" s="621"/>
      <c r="F1171" s="155"/>
      <c r="G1171" s="622"/>
      <c r="H1171" s="115"/>
      <c r="I1171" s="202"/>
      <c r="J1171" s="203"/>
      <c r="K1171" s="178"/>
      <c r="L1171" s="204"/>
    </row>
    <row r="1172" spans="2:13" s="583" customFormat="1" ht="52.8" x14ac:dyDescent="0.3">
      <c r="B1172" s="53" t="s">
        <v>75</v>
      </c>
      <c r="C1172" s="195"/>
      <c r="D1172" s="205" t="s">
        <v>0</v>
      </c>
      <c r="E1172" s="206" t="s">
        <v>1</v>
      </c>
      <c r="F1172" s="623" t="s">
        <v>61</v>
      </c>
      <c r="G1172" s="624" t="s">
        <v>56</v>
      </c>
      <c r="H1172" s="625" t="s">
        <v>158</v>
      </c>
      <c r="I1172" s="626" t="s">
        <v>159</v>
      </c>
      <c r="J1172" s="626" t="s">
        <v>160</v>
      </c>
      <c r="K1172" s="627" t="s">
        <v>161</v>
      </c>
      <c r="L1172" s="628" t="s">
        <v>162</v>
      </c>
    </row>
    <row r="1173" spans="2:13" s="583" customFormat="1" ht="13.2" customHeight="1" x14ac:dyDescent="0.3">
      <c r="B1173" s="146" t="s">
        <v>1742</v>
      </c>
      <c r="C1173" s="29"/>
      <c r="D1173" s="159" t="s">
        <v>2</v>
      </c>
      <c r="E1173" s="153">
        <v>1</v>
      </c>
      <c r="F1173" s="24">
        <v>8.66</v>
      </c>
      <c r="G1173" s="23">
        <v>8.66</v>
      </c>
      <c r="H1173" s="96">
        <v>0.72907896952348883</v>
      </c>
      <c r="I1173" s="97"/>
      <c r="J1173" s="137" t="s">
        <v>1219</v>
      </c>
      <c r="K1173" s="93">
        <v>0</v>
      </c>
      <c r="L1173" s="98">
        <v>0</v>
      </c>
      <c r="M1173" s="62"/>
    </row>
    <row r="1174" spans="2:13" s="583" customFormat="1" ht="22.8" customHeight="1" x14ac:dyDescent="0.3">
      <c r="B1174" s="8" t="s">
        <v>1743</v>
      </c>
      <c r="C1174" s="7"/>
      <c r="D1174" s="159" t="s">
        <v>5</v>
      </c>
      <c r="E1174" s="4">
        <v>0.1</v>
      </c>
      <c r="F1174" s="5">
        <v>12</v>
      </c>
      <c r="G1174" s="26">
        <v>1.2000000000000002</v>
      </c>
      <c r="H1174" s="89">
        <v>0.10102710894089915</v>
      </c>
      <c r="I1174" s="99"/>
      <c r="J1174" s="61" t="s">
        <v>1219</v>
      </c>
      <c r="K1174" s="100">
        <v>0</v>
      </c>
      <c r="L1174" s="101">
        <v>0</v>
      </c>
      <c r="M1174" s="62"/>
    </row>
    <row r="1175" spans="2:13" s="583" customFormat="1" ht="27.6" customHeight="1" x14ac:dyDescent="0.3">
      <c r="B1175" s="8">
        <v>0</v>
      </c>
      <c r="C1175" s="7"/>
      <c r="D1175" s="159">
        <v>0</v>
      </c>
      <c r="E1175" s="4"/>
      <c r="F1175" s="5">
        <v>0</v>
      </c>
      <c r="G1175" s="26">
        <v>0</v>
      </c>
      <c r="H1175" s="89">
        <v>0</v>
      </c>
      <c r="I1175" s="99"/>
      <c r="J1175" s="61">
        <v>0</v>
      </c>
      <c r="K1175" s="100">
        <v>0</v>
      </c>
      <c r="L1175" s="101">
        <v>0</v>
      </c>
      <c r="M1175" s="62"/>
    </row>
    <row r="1176" spans="2:13" s="583" customFormat="1" x14ac:dyDescent="0.3">
      <c r="B1176" s="8">
        <v>0</v>
      </c>
      <c r="C1176" s="7"/>
      <c r="D1176" s="159">
        <v>0</v>
      </c>
      <c r="E1176" s="4"/>
      <c r="F1176" s="5">
        <v>0</v>
      </c>
      <c r="G1176" s="26">
        <v>0</v>
      </c>
      <c r="H1176" s="89">
        <v>0</v>
      </c>
      <c r="I1176" s="99"/>
      <c r="J1176" s="61">
        <v>0</v>
      </c>
      <c r="K1176" s="100">
        <v>0</v>
      </c>
      <c r="L1176" s="101">
        <v>0</v>
      </c>
      <c r="M1176" s="62"/>
    </row>
    <row r="1177" spans="2:13" s="583" customFormat="1" x14ac:dyDescent="0.3">
      <c r="B1177" s="8">
        <v>0</v>
      </c>
      <c r="C1177" s="7"/>
      <c r="D1177" s="159">
        <v>0</v>
      </c>
      <c r="E1177" s="4"/>
      <c r="F1177" s="5">
        <v>0</v>
      </c>
      <c r="G1177" s="26">
        <v>0</v>
      </c>
      <c r="H1177" s="89">
        <v>0</v>
      </c>
      <c r="I1177" s="99"/>
      <c r="J1177" s="61">
        <v>0</v>
      </c>
      <c r="K1177" s="100">
        <v>0</v>
      </c>
      <c r="L1177" s="101">
        <v>0</v>
      </c>
      <c r="M1177" s="62"/>
    </row>
    <row r="1178" spans="2:13" s="583" customFormat="1" ht="33" customHeight="1" x14ac:dyDescent="0.3">
      <c r="B1178" s="8">
        <v>0</v>
      </c>
      <c r="C1178" s="7"/>
      <c r="D1178" s="159">
        <v>0</v>
      </c>
      <c r="E1178" s="4"/>
      <c r="F1178" s="5">
        <v>0</v>
      </c>
      <c r="G1178" s="26">
        <v>0</v>
      </c>
      <c r="H1178" s="89">
        <v>0</v>
      </c>
      <c r="I1178" s="99"/>
      <c r="J1178" s="61">
        <v>0</v>
      </c>
      <c r="K1178" s="100">
        <v>0</v>
      </c>
      <c r="L1178" s="101">
        <v>0</v>
      </c>
      <c r="M1178" s="62"/>
    </row>
    <row r="1179" spans="2:13" s="583" customFormat="1" x14ac:dyDescent="0.3">
      <c r="B1179" s="8">
        <v>0</v>
      </c>
      <c r="C1179" s="7"/>
      <c r="D1179" s="159">
        <v>0</v>
      </c>
      <c r="E1179" s="4"/>
      <c r="F1179" s="5">
        <v>0</v>
      </c>
      <c r="G1179" s="26">
        <v>0</v>
      </c>
      <c r="H1179" s="89">
        <v>0</v>
      </c>
      <c r="I1179" s="99"/>
      <c r="J1179" s="61">
        <v>0</v>
      </c>
      <c r="K1179" s="100">
        <v>0</v>
      </c>
      <c r="L1179" s="101">
        <v>0</v>
      </c>
      <c r="M1179" s="62"/>
    </row>
    <row r="1180" spans="2:13" s="583" customFormat="1" x14ac:dyDescent="0.3">
      <c r="B1180" s="8">
        <v>0</v>
      </c>
      <c r="C1180" s="7"/>
      <c r="D1180" s="159">
        <v>0</v>
      </c>
      <c r="E1180" s="4"/>
      <c r="F1180" s="5">
        <v>0</v>
      </c>
      <c r="G1180" s="26">
        <v>0</v>
      </c>
      <c r="H1180" s="89">
        <v>0</v>
      </c>
      <c r="I1180" s="99"/>
      <c r="J1180" s="61">
        <v>0</v>
      </c>
      <c r="K1180" s="100">
        <v>0</v>
      </c>
      <c r="L1180" s="101">
        <v>0</v>
      </c>
      <c r="M1180" s="62"/>
    </row>
    <row r="1181" spans="2:13" s="583" customFormat="1" x14ac:dyDescent="0.3">
      <c r="B1181" s="8">
        <v>0</v>
      </c>
      <c r="C1181" s="7"/>
      <c r="D1181" s="159">
        <v>0</v>
      </c>
      <c r="E1181" s="4"/>
      <c r="F1181" s="5">
        <v>0</v>
      </c>
      <c r="G1181" s="26">
        <v>0</v>
      </c>
      <c r="H1181" s="89">
        <v>0</v>
      </c>
      <c r="I1181" s="99"/>
      <c r="J1181" s="61">
        <v>0</v>
      </c>
      <c r="K1181" s="100">
        <v>0</v>
      </c>
      <c r="L1181" s="101">
        <v>0</v>
      </c>
      <c r="M1181" s="62"/>
    </row>
    <row r="1182" spans="2:13" s="583" customFormat="1" x14ac:dyDescent="0.3">
      <c r="B1182" s="8">
        <v>0</v>
      </c>
      <c r="C1182" s="7"/>
      <c r="D1182" s="159">
        <v>0</v>
      </c>
      <c r="E1182" s="4"/>
      <c r="F1182" s="5">
        <v>0</v>
      </c>
      <c r="G1182" s="26">
        <v>0</v>
      </c>
      <c r="H1182" s="89">
        <v>0</v>
      </c>
      <c r="I1182" s="99"/>
      <c r="J1182" s="61">
        <v>0</v>
      </c>
      <c r="K1182" s="100">
        <v>0</v>
      </c>
      <c r="L1182" s="101">
        <v>0</v>
      </c>
      <c r="M1182" s="62"/>
    </row>
    <row r="1183" spans="2:13" s="583" customFormat="1" x14ac:dyDescent="0.3">
      <c r="B1183" s="8">
        <v>0</v>
      </c>
      <c r="C1183" s="7"/>
      <c r="D1183" s="159">
        <v>0</v>
      </c>
      <c r="E1183" s="4"/>
      <c r="F1183" s="5">
        <v>0</v>
      </c>
      <c r="G1183" s="26">
        <v>0</v>
      </c>
      <c r="H1183" s="89">
        <v>0</v>
      </c>
      <c r="I1183" s="99"/>
      <c r="J1183" s="61">
        <v>0</v>
      </c>
      <c r="K1183" s="100">
        <v>0</v>
      </c>
      <c r="L1183" s="101">
        <v>0</v>
      </c>
      <c r="M1183" s="62"/>
    </row>
    <row r="1184" spans="2:13" s="583" customFormat="1" x14ac:dyDescent="0.3">
      <c r="B1184" s="8">
        <v>0</v>
      </c>
      <c r="C1184" s="7"/>
      <c r="D1184" s="159">
        <v>0</v>
      </c>
      <c r="E1184" s="4"/>
      <c r="F1184" s="5">
        <v>0</v>
      </c>
      <c r="G1184" s="26">
        <v>0</v>
      </c>
      <c r="H1184" s="89">
        <v>0</v>
      </c>
      <c r="I1184" s="99"/>
      <c r="J1184" s="61">
        <v>0</v>
      </c>
      <c r="K1184" s="100">
        <v>0</v>
      </c>
      <c r="L1184" s="101">
        <v>0</v>
      </c>
      <c r="M1184" s="62"/>
    </row>
    <row r="1185" spans="2:13" s="583" customFormat="1" x14ac:dyDescent="0.3">
      <c r="B1185" s="8">
        <v>0</v>
      </c>
      <c r="C1185" s="7"/>
      <c r="D1185" s="159">
        <v>0</v>
      </c>
      <c r="E1185" s="4"/>
      <c r="F1185" s="5">
        <v>0</v>
      </c>
      <c r="G1185" s="26">
        <v>0</v>
      </c>
      <c r="H1185" s="89">
        <v>0</v>
      </c>
      <c r="I1185" s="99"/>
      <c r="J1185" s="61">
        <v>0</v>
      </c>
      <c r="K1185" s="100">
        <v>0</v>
      </c>
      <c r="L1185" s="101">
        <v>0</v>
      </c>
      <c r="M1185" s="62"/>
    </row>
    <row r="1186" spans="2:13" s="583" customFormat="1" x14ac:dyDescent="0.3">
      <c r="B1186" s="8">
        <v>0</v>
      </c>
      <c r="C1186" s="7"/>
      <c r="D1186" s="159">
        <v>0</v>
      </c>
      <c r="E1186" s="4"/>
      <c r="F1186" s="5">
        <v>0</v>
      </c>
      <c r="G1186" s="26">
        <v>0</v>
      </c>
      <c r="H1186" s="89">
        <v>0</v>
      </c>
      <c r="I1186" s="99"/>
      <c r="J1186" s="61">
        <v>0</v>
      </c>
      <c r="K1186" s="100">
        <v>0</v>
      </c>
      <c r="L1186" s="101">
        <v>0</v>
      </c>
      <c r="M1186" s="62"/>
    </row>
    <row r="1187" spans="2:13" s="583" customFormat="1" x14ac:dyDescent="0.3">
      <c r="B1187" s="8">
        <v>0</v>
      </c>
      <c r="C1187" s="7"/>
      <c r="D1187" s="159">
        <v>0</v>
      </c>
      <c r="E1187" s="4"/>
      <c r="F1187" s="5">
        <v>0</v>
      </c>
      <c r="G1187" s="26">
        <v>0</v>
      </c>
      <c r="H1187" s="89">
        <v>0</v>
      </c>
      <c r="I1187" s="99"/>
      <c r="J1187" s="61">
        <v>0</v>
      </c>
      <c r="K1187" s="100">
        <v>0</v>
      </c>
      <c r="L1187" s="101">
        <v>0</v>
      </c>
    </row>
    <row r="1188" spans="2:13" s="583" customFormat="1" ht="13.2" x14ac:dyDescent="0.3">
      <c r="B1188" s="58" t="s">
        <v>62</v>
      </c>
      <c r="C1188" s="46"/>
      <c r="D1188" s="37"/>
      <c r="E1188" s="38"/>
      <c r="F1188" s="39"/>
      <c r="G1188" s="193">
        <v>9.86</v>
      </c>
      <c r="H1188" s="102" t="s">
        <v>62</v>
      </c>
      <c r="I1188" s="603" t="s">
        <v>156</v>
      </c>
      <c r="J1188" s="604"/>
      <c r="K1188" s="223" t="s">
        <v>156</v>
      </c>
      <c r="L1188" s="620">
        <v>0</v>
      </c>
    </row>
    <row r="1189" spans="2:13" s="583" customFormat="1" ht="13.2" x14ac:dyDescent="0.3">
      <c r="B1189" s="194" t="s">
        <v>63</v>
      </c>
      <c r="C1189" s="195"/>
      <c r="D1189" s="196"/>
      <c r="E1189" s="197"/>
      <c r="F1189" s="155"/>
      <c r="G1189" s="622"/>
      <c r="H1189" s="115"/>
      <c r="I1189" s="202"/>
      <c r="J1189" s="203"/>
      <c r="K1189" s="178"/>
      <c r="L1189" s="204">
        <v>0</v>
      </c>
    </row>
    <row r="1190" spans="2:13" s="583" customFormat="1" ht="52.8" x14ac:dyDescent="0.3">
      <c r="B1190" s="53" t="s">
        <v>75</v>
      </c>
      <c r="C1190" s="210"/>
      <c r="D1190" s="211" t="s">
        <v>0</v>
      </c>
      <c r="E1190" s="201" t="s">
        <v>1</v>
      </c>
      <c r="F1190" s="156" t="s">
        <v>61</v>
      </c>
      <c r="G1190" s="624" t="s">
        <v>56</v>
      </c>
      <c r="H1190" s="625" t="s">
        <v>158</v>
      </c>
      <c r="I1190" s="626" t="s">
        <v>159</v>
      </c>
      <c r="J1190" s="626" t="s">
        <v>160</v>
      </c>
      <c r="K1190" s="627" t="s">
        <v>161</v>
      </c>
      <c r="L1190" s="628" t="s">
        <v>162</v>
      </c>
    </row>
    <row r="1191" spans="2:13" s="583" customFormat="1" ht="13.2" x14ac:dyDescent="0.3">
      <c r="B1191" s="6">
        <v>0</v>
      </c>
      <c r="C1191" s="7"/>
      <c r="D1191" s="3">
        <v>0</v>
      </c>
      <c r="E1191" s="26"/>
      <c r="F1191" s="5"/>
      <c r="G1191" s="629">
        <v>0</v>
      </c>
      <c r="H1191" s="617">
        <v>0</v>
      </c>
      <c r="I1191" s="618" t="s">
        <v>1232</v>
      </c>
      <c r="J1191" s="192">
        <v>0</v>
      </c>
      <c r="K1191" s="172">
        <v>0</v>
      </c>
      <c r="L1191" s="619">
        <v>0</v>
      </c>
    </row>
    <row r="1192" spans="2:13" s="583" customFormat="1" ht="13.2" x14ac:dyDescent="0.3">
      <c r="B1192" s="6">
        <v>0</v>
      </c>
      <c r="C1192" s="7"/>
      <c r="D1192" s="3">
        <v>0</v>
      </c>
      <c r="E1192" s="26"/>
      <c r="F1192" s="5"/>
      <c r="G1192" s="598">
        <v>0</v>
      </c>
      <c r="H1192" s="599">
        <v>0</v>
      </c>
      <c r="I1192" s="600" t="s">
        <v>1226</v>
      </c>
      <c r="J1192" s="61">
        <v>0</v>
      </c>
      <c r="K1192" s="100">
        <v>0</v>
      </c>
      <c r="L1192" s="601">
        <v>0</v>
      </c>
    </row>
    <row r="1193" spans="2:13" s="583" customFormat="1" ht="13.2" x14ac:dyDescent="0.3">
      <c r="B1193" s="6">
        <v>0</v>
      </c>
      <c r="C1193" s="7"/>
      <c r="D1193" s="3">
        <v>0</v>
      </c>
      <c r="E1193" s="26"/>
      <c r="F1193" s="5"/>
      <c r="G1193" s="598">
        <v>0</v>
      </c>
      <c r="H1193" s="599">
        <v>0</v>
      </c>
      <c r="I1193" s="600" t="s">
        <v>1227</v>
      </c>
      <c r="J1193" s="61">
        <v>0</v>
      </c>
      <c r="K1193" s="100">
        <v>0</v>
      </c>
      <c r="L1193" s="601">
        <v>0</v>
      </c>
    </row>
    <row r="1194" spans="2:13" s="583" customFormat="1" ht="13.2" x14ac:dyDescent="0.3">
      <c r="B1194" s="6">
        <v>0</v>
      </c>
      <c r="C1194" s="7"/>
      <c r="D1194" s="3">
        <v>0</v>
      </c>
      <c r="E1194" s="26"/>
      <c r="F1194" s="5"/>
      <c r="G1194" s="598">
        <v>0</v>
      </c>
      <c r="H1194" s="599">
        <v>0</v>
      </c>
      <c r="I1194" s="600" t="s">
        <v>1228</v>
      </c>
      <c r="J1194" s="61">
        <v>0</v>
      </c>
      <c r="K1194" s="100">
        <v>0</v>
      </c>
      <c r="L1194" s="601">
        <v>0</v>
      </c>
    </row>
    <row r="1195" spans="2:13" s="583" customFormat="1" ht="13.2" x14ac:dyDescent="0.3">
      <c r="B1195" s="6">
        <v>0</v>
      </c>
      <c r="C1195" s="7"/>
      <c r="D1195" s="3">
        <v>0</v>
      </c>
      <c r="E1195" s="26"/>
      <c r="F1195" s="5"/>
      <c r="G1195" s="598">
        <v>0</v>
      </c>
      <c r="H1195" s="599">
        <v>0</v>
      </c>
      <c r="I1195" s="600" t="s">
        <v>1229</v>
      </c>
      <c r="J1195" s="61">
        <v>0</v>
      </c>
      <c r="K1195" s="100">
        <v>0</v>
      </c>
      <c r="L1195" s="601">
        <v>0</v>
      </c>
    </row>
    <row r="1196" spans="2:13" s="583" customFormat="1" ht="13.8" thickBot="1" x14ac:dyDescent="0.35">
      <c r="B1196" s="59" t="s">
        <v>64</v>
      </c>
      <c r="C1196" s="42"/>
      <c r="D1196" s="43"/>
      <c r="E1196" s="44"/>
      <c r="F1196" s="45"/>
      <c r="G1196" s="191">
        <v>0</v>
      </c>
      <c r="H1196" s="102" t="s">
        <v>64</v>
      </c>
      <c r="I1196" s="603" t="s">
        <v>156</v>
      </c>
      <c r="J1196" s="604"/>
      <c r="K1196" s="223" t="s">
        <v>156</v>
      </c>
      <c r="L1196" s="620">
        <v>0</v>
      </c>
    </row>
    <row r="1197" spans="2:13" s="583" customFormat="1" ht="13.2" x14ac:dyDescent="0.3">
      <c r="B1197" s="64"/>
      <c r="C1197" s="68"/>
      <c r="D1197" s="69" t="s">
        <v>65</v>
      </c>
      <c r="E1197" s="70"/>
      <c r="F1197" s="71"/>
      <c r="G1197" s="88">
        <v>11.878</v>
      </c>
      <c r="H1197" s="631"/>
      <c r="I1197" s="632"/>
      <c r="J1197" s="633"/>
      <c r="K1197" s="632"/>
      <c r="L1197" s="634"/>
    </row>
    <row r="1198" spans="2:13" s="583" customFormat="1" ht="13.2" x14ac:dyDescent="0.3">
      <c r="B1198" s="63"/>
      <c r="C1198" s="68"/>
      <c r="D1198" s="72" t="s">
        <v>7</v>
      </c>
      <c r="E1198" s="215"/>
      <c r="F1198" s="181">
        <v>0.1</v>
      </c>
      <c r="G1198" s="635">
        <v>1.1879999999999999</v>
      </c>
      <c r="H1198" s="636"/>
      <c r="I1198" s="637"/>
      <c r="J1198" s="638"/>
      <c r="K1198" s="639"/>
      <c r="L1198" s="640"/>
    </row>
    <row r="1199" spans="2:13" s="583" customFormat="1" ht="13.2" x14ac:dyDescent="0.3">
      <c r="B1199" s="63"/>
      <c r="C1199" s="68"/>
      <c r="D1199" s="72" t="s">
        <v>8</v>
      </c>
      <c r="E1199" s="215"/>
      <c r="F1199" s="181">
        <v>0.1</v>
      </c>
      <c r="G1199" s="635">
        <v>1.1879999999999999</v>
      </c>
      <c r="H1199" s="636"/>
      <c r="I1199" s="637"/>
      <c r="J1199" s="638"/>
      <c r="K1199" s="639"/>
      <c r="L1199" s="640"/>
    </row>
    <row r="1200" spans="2:13" s="583" customFormat="1" ht="13.2" x14ac:dyDescent="0.3">
      <c r="C1200" s="68"/>
      <c r="D1200" s="75" t="s">
        <v>67</v>
      </c>
      <c r="E1200" s="76"/>
      <c r="F1200" s="71"/>
      <c r="G1200" s="641">
        <v>14.254</v>
      </c>
      <c r="H1200" s="636"/>
      <c r="I1200" s="637"/>
      <c r="J1200" s="638"/>
      <c r="K1200" s="639"/>
      <c r="L1200" s="640"/>
    </row>
    <row r="1201" spans="2:13" s="583" customFormat="1" ht="13.8" thickBot="1" x14ac:dyDescent="0.35">
      <c r="B1201" s="63" t="s">
        <v>66</v>
      </c>
      <c r="C1201" s="68"/>
      <c r="D1201" s="77" t="s">
        <v>68</v>
      </c>
      <c r="E1201" s="78"/>
      <c r="F1201" s="79"/>
      <c r="G1201" s="642">
        <v>14.25</v>
      </c>
      <c r="H1201" s="643">
        <v>0.9999579053712746</v>
      </c>
      <c r="I1201" s="644"/>
      <c r="J1201" s="645"/>
      <c r="K1201" s="646"/>
      <c r="L1201" s="647">
        <v>0.15298029971375651</v>
      </c>
    </row>
    <row r="1202" spans="2:13" s="583" customFormat="1" ht="13.2" x14ac:dyDescent="0.3">
      <c r="B1202" s="63"/>
      <c r="C1202" s="68"/>
      <c r="D1202" s="648"/>
      <c r="E1202" s="67"/>
      <c r="F1202" s="65"/>
      <c r="G1202" s="67"/>
      <c r="H1202" s="649"/>
      <c r="I1202" s="650"/>
      <c r="J1202" s="651"/>
      <c r="K1202" s="652"/>
      <c r="L1202" s="649"/>
    </row>
    <row r="1203" spans="2:13" s="583" customFormat="1" ht="13.2" x14ac:dyDescent="0.3">
      <c r="B1203" s="63"/>
      <c r="C1203" s="68"/>
      <c r="D1203" s="648"/>
      <c r="E1203" s="67"/>
      <c r="F1203" s="65"/>
      <c r="G1203" s="67"/>
      <c r="H1203" s="649"/>
      <c r="I1203" s="650"/>
      <c r="J1203" s="651"/>
      <c r="K1203" s="652"/>
      <c r="L1203" s="649"/>
    </row>
    <row r="1204" spans="2:13" s="583" customFormat="1" ht="13.2" x14ac:dyDescent="0.3">
      <c r="C1204" s="68"/>
      <c r="D1204" s="648"/>
      <c r="E1204" s="67"/>
      <c r="F1204" s="65"/>
      <c r="G1204" s="67"/>
      <c r="H1204" s="649"/>
      <c r="I1204" s="650"/>
      <c r="J1204" s="651"/>
      <c r="K1204" s="652"/>
      <c r="L1204" s="649"/>
    </row>
    <row r="1205" spans="2:13" s="583" customFormat="1" ht="55.2" customHeight="1" x14ac:dyDescent="0.3">
      <c r="B1205" s="710" t="s">
        <v>1809</v>
      </c>
      <c r="C1205" s="710"/>
      <c r="D1205" s="710"/>
      <c r="E1205" s="710"/>
      <c r="F1205" s="710"/>
      <c r="G1205" s="710"/>
      <c r="H1205" s="710"/>
      <c r="I1205" s="710"/>
      <c r="J1205" s="710"/>
      <c r="K1205" s="710"/>
      <c r="L1205" s="710"/>
    </row>
    <row r="1206" spans="2:13" s="583" customFormat="1" ht="13.2" x14ac:dyDescent="0.3">
      <c r="B1206" s="185"/>
      <c r="C1206" s="537"/>
      <c r="D1206" s="538"/>
      <c r="E1206" s="585"/>
      <c r="F1206" s="585"/>
      <c r="G1206" s="585"/>
      <c r="J1206" s="584"/>
    </row>
    <row r="1207" spans="2:13" s="583" customFormat="1" ht="13.2" x14ac:dyDescent="0.3">
      <c r="B1207" s="586" t="s">
        <v>1222</v>
      </c>
      <c r="C1207" s="62" t="s">
        <v>1223</v>
      </c>
      <c r="D1207" s="62"/>
      <c r="E1207" s="62"/>
      <c r="F1207" s="587"/>
      <c r="G1207" s="588"/>
      <c r="J1207" s="584"/>
    </row>
    <row r="1208" spans="2:13" s="583" customFormat="1" ht="13.2" x14ac:dyDescent="0.3">
      <c r="B1208" s="63" t="s">
        <v>1224</v>
      </c>
      <c r="C1208" s="182" t="s">
        <v>1686</v>
      </c>
      <c r="D1208" s="589"/>
      <c r="E1208" s="590"/>
      <c r="F1208" s="587"/>
      <c r="G1208" s="588"/>
      <c r="J1208" s="584"/>
    </row>
    <row r="1209" spans="2:13" s="583" customFormat="1" ht="13.2" x14ac:dyDescent="0.3">
      <c r="B1209" s="63"/>
      <c r="C1209" s="9"/>
      <c r="D1209" s="10"/>
      <c r="E1209" s="11"/>
      <c r="F1209" s="12"/>
      <c r="G1209" s="13"/>
      <c r="J1209" s="584"/>
    </row>
    <row r="1210" spans="2:13" s="583" customFormat="1" ht="13.2" x14ac:dyDescent="0.3">
      <c r="B1210" s="48" t="s">
        <v>1687</v>
      </c>
      <c r="C1210" s="9"/>
      <c r="D1210" s="10"/>
      <c r="E1210" s="11"/>
      <c r="F1210" s="11"/>
      <c r="G1210" s="11"/>
      <c r="J1210" s="584"/>
    </row>
    <row r="1211" spans="2:13" s="583" customFormat="1" ht="13.2" x14ac:dyDescent="0.3">
      <c r="B1211" s="64" t="s">
        <v>49</v>
      </c>
      <c r="C1211" s="182" t="s">
        <v>671</v>
      </c>
      <c r="D1211" s="62"/>
      <c r="E1211" s="62"/>
      <c r="F1211" s="65" t="s">
        <v>50</v>
      </c>
      <c r="G1211" s="66" t="s">
        <v>2</v>
      </c>
      <c r="J1211" s="584"/>
    </row>
    <row r="1212" spans="2:13" s="583" customFormat="1" ht="13.8" thickBot="1" x14ac:dyDescent="0.35">
      <c r="B1212" s="64" t="s">
        <v>51</v>
      </c>
      <c r="C1212" s="727" t="s">
        <v>1744</v>
      </c>
      <c r="D1212" s="727"/>
      <c r="E1212" s="727"/>
      <c r="F1212" s="727"/>
      <c r="G1212" s="727"/>
      <c r="H1212" s="727"/>
      <c r="I1212" s="727"/>
      <c r="J1212" s="727"/>
    </row>
    <row r="1213" spans="2:13" s="583" customFormat="1" ht="13.8" thickTop="1" x14ac:dyDescent="0.3">
      <c r="B1213" s="49" t="s">
        <v>52</v>
      </c>
      <c r="C1213" s="14"/>
      <c r="D1213" s="15"/>
      <c r="E1213" s="16"/>
      <c r="F1213" s="17"/>
      <c r="G1213" s="591"/>
      <c r="H1213" s="728" t="s">
        <v>164</v>
      </c>
      <c r="I1213" s="729"/>
      <c r="J1213" s="729"/>
      <c r="K1213" s="729"/>
      <c r="L1213" s="730"/>
    </row>
    <row r="1214" spans="2:13" s="583" customFormat="1" ht="52.8" x14ac:dyDescent="0.3">
      <c r="B1214" s="53" t="s">
        <v>75</v>
      </c>
      <c r="C1214" s="592" t="s">
        <v>1</v>
      </c>
      <c r="D1214" s="211" t="s">
        <v>54</v>
      </c>
      <c r="E1214" s="201" t="s">
        <v>23</v>
      </c>
      <c r="F1214" s="201" t="s">
        <v>55</v>
      </c>
      <c r="G1214" s="593" t="s">
        <v>56</v>
      </c>
      <c r="H1214" s="594" t="s">
        <v>158</v>
      </c>
      <c r="I1214" s="595" t="s">
        <v>159</v>
      </c>
      <c r="J1214" s="595" t="s">
        <v>160</v>
      </c>
      <c r="K1214" s="595" t="s">
        <v>161</v>
      </c>
      <c r="L1214" s="596" t="s">
        <v>162</v>
      </c>
    </row>
    <row r="1215" spans="2:13" s="583" customFormat="1" x14ac:dyDescent="0.3">
      <c r="B1215" s="189" t="s">
        <v>10</v>
      </c>
      <c r="C1215" s="187">
        <v>1</v>
      </c>
      <c r="D1215" s="190">
        <v>0.04</v>
      </c>
      <c r="E1215" s="191">
        <v>0.04</v>
      </c>
      <c r="F1215" s="154">
        <v>0.15</v>
      </c>
      <c r="G1215" s="191">
        <v>6.0000000000000001E-3</v>
      </c>
      <c r="H1215" s="170">
        <v>7.3010464833292779E-4</v>
      </c>
      <c r="I1215" s="171"/>
      <c r="J1215" s="192" t="s">
        <v>163</v>
      </c>
      <c r="K1215" s="172">
        <v>1</v>
      </c>
      <c r="L1215" s="173">
        <v>7.3010464833292779E-4</v>
      </c>
      <c r="M1215" s="62"/>
    </row>
    <row r="1216" spans="2:13" s="583" customFormat="1" x14ac:dyDescent="0.3">
      <c r="B1216" s="6" t="s">
        <v>17</v>
      </c>
      <c r="C1216" s="25">
        <v>1</v>
      </c>
      <c r="D1216" s="3">
        <v>5</v>
      </c>
      <c r="E1216" s="26">
        <v>5</v>
      </c>
      <c r="F1216" s="5">
        <v>0.05</v>
      </c>
      <c r="G1216" s="26">
        <v>0.25</v>
      </c>
      <c r="H1216" s="89">
        <v>3.042102701387199E-2</v>
      </c>
      <c r="I1216" s="99"/>
      <c r="J1216" s="61" t="s">
        <v>165</v>
      </c>
      <c r="K1216" s="100">
        <v>0.4</v>
      </c>
      <c r="L1216" s="101">
        <v>1.2168410805548797E-2</v>
      </c>
      <c r="M1216" s="62"/>
    </row>
    <row r="1217" spans="2:13" s="583" customFormat="1" x14ac:dyDescent="0.3">
      <c r="B1217" s="6">
        <v>0</v>
      </c>
      <c r="C1217" s="25"/>
      <c r="D1217" s="3">
        <v>0</v>
      </c>
      <c r="E1217" s="26">
        <v>0</v>
      </c>
      <c r="F1217" s="5"/>
      <c r="G1217" s="26">
        <v>0</v>
      </c>
      <c r="H1217" s="89">
        <v>0</v>
      </c>
      <c r="I1217" s="99"/>
      <c r="J1217" s="61">
        <v>0</v>
      </c>
      <c r="K1217" s="100">
        <v>0</v>
      </c>
      <c r="L1217" s="101">
        <v>0</v>
      </c>
      <c r="M1217" s="62"/>
    </row>
    <row r="1218" spans="2:13" s="583" customFormat="1" ht="13.2" x14ac:dyDescent="0.3">
      <c r="B1218" s="6">
        <v>0</v>
      </c>
      <c r="C1218" s="25"/>
      <c r="D1218" s="3">
        <v>0</v>
      </c>
      <c r="E1218" s="26">
        <v>0</v>
      </c>
      <c r="F1218" s="27"/>
      <c r="G1218" s="598">
        <v>0</v>
      </c>
      <c r="H1218" s="599">
        <v>0</v>
      </c>
      <c r="I1218" s="600" t="s">
        <v>1229</v>
      </c>
      <c r="J1218" s="61">
        <v>0</v>
      </c>
      <c r="K1218" s="100">
        <v>0</v>
      </c>
      <c r="L1218" s="601">
        <v>0</v>
      </c>
    </row>
    <row r="1219" spans="2:13" s="583" customFormat="1" ht="13.2" x14ac:dyDescent="0.3">
      <c r="B1219" s="6">
        <v>0</v>
      </c>
      <c r="C1219" s="25"/>
      <c r="D1219" s="3">
        <v>0</v>
      </c>
      <c r="E1219" s="26">
        <v>0</v>
      </c>
      <c r="F1219" s="27"/>
      <c r="G1219" s="598">
        <v>0</v>
      </c>
      <c r="H1219" s="599">
        <v>0</v>
      </c>
      <c r="I1219" s="600" t="s">
        <v>1230</v>
      </c>
      <c r="J1219" s="61">
        <v>0</v>
      </c>
      <c r="K1219" s="100">
        <v>0</v>
      </c>
      <c r="L1219" s="601">
        <v>0</v>
      </c>
    </row>
    <row r="1220" spans="2:13" s="583" customFormat="1" x14ac:dyDescent="0.3">
      <c r="B1220" s="6" t="s">
        <v>73</v>
      </c>
      <c r="C1220" s="25"/>
      <c r="D1220" s="3">
        <v>0</v>
      </c>
      <c r="E1220" s="26">
        <v>0</v>
      </c>
      <c r="F1220" s="27"/>
      <c r="G1220" s="598">
        <v>8.4000000000000005E-2</v>
      </c>
      <c r="H1220" s="599">
        <v>1.0221465076660989E-2</v>
      </c>
      <c r="I1220" s="600" t="s">
        <v>1231</v>
      </c>
      <c r="J1220" s="61" t="s">
        <v>165</v>
      </c>
      <c r="K1220" s="100">
        <v>0.4</v>
      </c>
      <c r="L1220" s="101">
        <v>4.0885860306643955E-3</v>
      </c>
      <c r="M1220" s="62"/>
    </row>
    <row r="1221" spans="2:13" s="583" customFormat="1" ht="13.2" x14ac:dyDescent="0.3">
      <c r="B1221" s="6" t="s">
        <v>57</v>
      </c>
      <c r="C1221" s="25"/>
      <c r="D1221" s="28"/>
      <c r="E1221" s="26"/>
      <c r="F1221" s="27"/>
      <c r="G1221" s="602">
        <v>0.34</v>
      </c>
      <c r="H1221" s="102" t="s">
        <v>57</v>
      </c>
      <c r="I1221" s="603" t="s">
        <v>156</v>
      </c>
      <c r="J1221" s="604"/>
      <c r="K1221" s="223" t="s">
        <v>156</v>
      </c>
      <c r="L1221" s="605">
        <v>1.6987101484546119E-2</v>
      </c>
    </row>
    <row r="1222" spans="2:13" s="583" customFormat="1" ht="13.2" x14ac:dyDescent="0.3">
      <c r="B1222" s="194" t="s">
        <v>22</v>
      </c>
      <c r="C1222" s="195"/>
      <c r="D1222" s="196"/>
      <c r="E1222" s="197"/>
      <c r="F1222" s="155"/>
      <c r="G1222" s="606"/>
      <c r="H1222" s="607"/>
      <c r="I1222" s="608"/>
      <c r="J1222" s="609"/>
      <c r="K1222" s="610"/>
      <c r="L1222" s="611"/>
    </row>
    <row r="1223" spans="2:13" s="583" customFormat="1" ht="52.8" x14ac:dyDescent="0.3">
      <c r="B1223" s="198" t="s">
        <v>1689</v>
      </c>
      <c r="C1223" s="199" t="s">
        <v>1</v>
      </c>
      <c r="D1223" s="612" t="s">
        <v>59</v>
      </c>
      <c r="E1223" s="613" t="s">
        <v>23</v>
      </c>
      <c r="F1223" s="156" t="s">
        <v>55</v>
      </c>
      <c r="G1223" s="614" t="s">
        <v>56</v>
      </c>
      <c r="H1223" s="594" t="s">
        <v>158</v>
      </c>
      <c r="I1223" s="595" t="s">
        <v>159</v>
      </c>
      <c r="J1223" s="595" t="s">
        <v>160</v>
      </c>
      <c r="K1223" s="615" t="s">
        <v>161</v>
      </c>
      <c r="L1223" s="596" t="s">
        <v>162</v>
      </c>
    </row>
    <row r="1224" spans="2:13" s="583" customFormat="1" x14ac:dyDescent="0.3">
      <c r="B1224" s="8" t="s">
        <v>152</v>
      </c>
      <c r="C1224" s="616">
        <v>1</v>
      </c>
      <c r="D1224" s="3">
        <v>4.55</v>
      </c>
      <c r="E1224" s="26">
        <v>4.55</v>
      </c>
      <c r="F1224" s="3">
        <v>0.1</v>
      </c>
      <c r="G1224" s="598">
        <v>0.45500000000000002</v>
      </c>
      <c r="H1224" s="617">
        <v>5.536626916524702E-2</v>
      </c>
      <c r="I1224" s="618" t="s">
        <v>1232</v>
      </c>
      <c r="J1224" s="137" t="s">
        <v>163</v>
      </c>
      <c r="K1224" s="93">
        <v>1</v>
      </c>
      <c r="L1224" s="98">
        <v>5.536626916524702E-2</v>
      </c>
    </row>
    <row r="1225" spans="2:13" s="583" customFormat="1" x14ac:dyDescent="0.3">
      <c r="B1225" s="8" t="s">
        <v>1058</v>
      </c>
      <c r="C1225" s="616">
        <v>1</v>
      </c>
      <c r="D1225" s="3">
        <v>4.0999999999999996</v>
      </c>
      <c r="E1225" s="26">
        <v>4.0999999999999996</v>
      </c>
      <c r="F1225" s="3">
        <v>0.15</v>
      </c>
      <c r="G1225" s="598">
        <v>0.61499999999999988</v>
      </c>
      <c r="H1225" s="599">
        <v>7.4835726454125076E-2</v>
      </c>
      <c r="I1225" s="600" t="s">
        <v>1232</v>
      </c>
      <c r="J1225" s="61" t="s">
        <v>163</v>
      </c>
      <c r="K1225" s="100">
        <v>1</v>
      </c>
      <c r="L1225" s="101">
        <v>7.4835726454125076E-2</v>
      </c>
    </row>
    <row r="1226" spans="2:13" s="583" customFormat="1" x14ac:dyDescent="0.3">
      <c r="B1226" s="8" t="s">
        <v>24</v>
      </c>
      <c r="C1226" s="616">
        <v>1</v>
      </c>
      <c r="D1226" s="3">
        <v>4.05</v>
      </c>
      <c r="E1226" s="26">
        <v>4.05</v>
      </c>
      <c r="F1226" s="3">
        <v>0.15</v>
      </c>
      <c r="G1226" s="598">
        <v>0.60749999999999993</v>
      </c>
      <c r="H1226" s="599">
        <v>7.3923095643708928E-2</v>
      </c>
      <c r="I1226" s="600" t="s">
        <v>1226</v>
      </c>
      <c r="J1226" s="61" t="s">
        <v>163</v>
      </c>
      <c r="K1226" s="100">
        <v>1</v>
      </c>
      <c r="L1226" s="101">
        <v>7.3923095643708928E-2</v>
      </c>
    </row>
    <row r="1227" spans="2:13" s="583" customFormat="1" ht="13.2" x14ac:dyDescent="0.3">
      <c r="B1227" s="6"/>
      <c r="C1227" s="25"/>
      <c r="D1227" s="3">
        <v>0</v>
      </c>
      <c r="E1227" s="26"/>
      <c r="F1227" s="3">
        <v>0</v>
      </c>
      <c r="G1227" s="598"/>
      <c r="H1227" s="599">
        <v>0</v>
      </c>
      <c r="I1227" s="600"/>
      <c r="J1227" s="61"/>
      <c r="K1227" s="100"/>
      <c r="L1227" s="601">
        <v>0</v>
      </c>
    </row>
    <row r="1228" spans="2:13" s="583" customFormat="1" ht="13.2" x14ac:dyDescent="0.3">
      <c r="B1228" s="6"/>
      <c r="C1228" s="25"/>
      <c r="D1228" s="3"/>
      <c r="E1228" s="26"/>
      <c r="F1228" s="26"/>
      <c r="G1228" s="598"/>
      <c r="H1228" s="599">
        <v>0</v>
      </c>
      <c r="I1228" s="600"/>
      <c r="J1228" s="61">
        <v>0</v>
      </c>
      <c r="K1228" s="100">
        <v>0</v>
      </c>
      <c r="L1228" s="601">
        <v>0</v>
      </c>
    </row>
    <row r="1229" spans="2:13" s="583" customFormat="1" ht="13.2" x14ac:dyDescent="0.3">
      <c r="B1229" s="6">
        <v>0</v>
      </c>
      <c r="C1229" s="25"/>
      <c r="D1229" s="3">
        <v>0</v>
      </c>
      <c r="E1229" s="26">
        <v>0</v>
      </c>
      <c r="F1229" s="26"/>
      <c r="G1229" s="598">
        <v>0</v>
      </c>
      <c r="H1229" s="599">
        <v>0</v>
      </c>
      <c r="I1229" s="600"/>
      <c r="J1229" s="61">
        <v>0</v>
      </c>
      <c r="K1229" s="100">
        <v>0</v>
      </c>
      <c r="L1229" s="601">
        <v>0</v>
      </c>
    </row>
    <row r="1230" spans="2:13" s="583" customFormat="1" ht="13.2" x14ac:dyDescent="0.3">
      <c r="B1230" s="6">
        <v>0</v>
      </c>
      <c r="C1230" s="25"/>
      <c r="D1230" s="3">
        <v>0</v>
      </c>
      <c r="E1230" s="26">
        <v>0</v>
      </c>
      <c r="F1230" s="27"/>
      <c r="G1230" s="598">
        <v>0</v>
      </c>
      <c r="H1230" s="599">
        <v>0</v>
      </c>
      <c r="I1230" s="600"/>
      <c r="J1230" s="61">
        <v>0</v>
      </c>
      <c r="K1230" s="100">
        <v>0</v>
      </c>
      <c r="L1230" s="601">
        <v>0</v>
      </c>
    </row>
    <row r="1231" spans="2:13" s="583" customFormat="1" ht="13.2" x14ac:dyDescent="0.3">
      <c r="B1231" s="6">
        <v>0</v>
      </c>
      <c r="C1231" s="25"/>
      <c r="D1231" s="3">
        <v>0</v>
      </c>
      <c r="E1231" s="26">
        <v>0</v>
      </c>
      <c r="F1231" s="27"/>
      <c r="G1231" s="598">
        <v>0</v>
      </c>
      <c r="H1231" s="599">
        <v>0</v>
      </c>
      <c r="I1231" s="600"/>
      <c r="J1231" s="61">
        <v>0</v>
      </c>
      <c r="K1231" s="100">
        <v>0</v>
      </c>
      <c r="L1231" s="601">
        <v>0</v>
      </c>
    </row>
    <row r="1232" spans="2:13" s="583" customFormat="1" ht="13.2" x14ac:dyDescent="0.3">
      <c r="B1232" s="6">
        <v>0</v>
      </c>
      <c r="C1232" s="25"/>
      <c r="D1232" s="3">
        <v>0</v>
      </c>
      <c r="E1232" s="26">
        <v>0</v>
      </c>
      <c r="F1232" s="27"/>
      <c r="G1232" s="598">
        <v>0</v>
      </c>
      <c r="H1232" s="599">
        <v>0</v>
      </c>
      <c r="I1232" s="600"/>
      <c r="J1232" s="61">
        <v>0</v>
      </c>
      <c r="K1232" s="100">
        <v>0</v>
      </c>
      <c r="L1232" s="601">
        <v>0</v>
      </c>
    </row>
    <row r="1233" spans="2:13" s="583" customFormat="1" ht="13.2" x14ac:dyDescent="0.3">
      <c r="B1233" s="6" t="s">
        <v>60</v>
      </c>
      <c r="C1233" s="25"/>
      <c r="D1233" s="28"/>
      <c r="E1233" s="26"/>
      <c r="F1233" s="27"/>
      <c r="G1233" s="193">
        <v>1.6774999999999998</v>
      </c>
      <c r="H1233" s="102" t="s">
        <v>60</v>
      </c>
      <c r="I1233" s="603" t="s">
        <v>156</v>
      </c>
      <c r="J1233" s="604"/>
      <c r="K1233" s="223" t="s">
        <v>156</v>
      </c>
      <c r="L1233" s="620">
        <v>0.20412509126308104</v>
      </c>
    </row>
    <row r="1234" spans="2:13" s="583" customFormat="1" ht="13.2" x14ac:dyDescent="0.3">
      <c r="B1234" s="194" t="s">
        <v>38</v>
      </c>
      <c r="C1234" s="195"/>
      <c r="D1234" s="196"/>
      <c r="E1234" s="621"/>
      <c r="F1234" s="155"/>
      <c r="G1234" s="622"/>
      <c r="H1234" s="115"/>
      <c r="I1234" s="202"/>
      <c r="J1234" s="203"/>
      <c r="K1234" s="178"/>
      <c r="L1234" s="204"/>
    </row>
    <row r="1235" spans="2:13" s="583" customFormat="1" ht="52.8" x14ac:dyDescent="0.3">
      <c r="B1235" s="53" t="s">
        <v>75</v>
      </c>
      <c r="C1235" s="195"/>
      <c r="D1235" s="205" t="s">
        <v>0</v>
      </c>
      <c r="E1235" s="206" t="s">
        <v>1</v>
      </c>
      <c r="F1235" s="623" t="s">
        <v>61</v>
      </c>
      <c r="G1235" s="624" t="s">
        <v>56</v>
      </c>
      <c r="H1235" s="625" t="s">
        <v>158</v>
      </c>
      <c r="I1235" s="626" t="s">
        <v>159</v>
      </c>
      <c r="J1235" s="626" t="s">
        <v>160</v>
      </c>
      <c r="K1235" s="627" t="s">
        <v>161</v>
      </c>
      <c r="L1235" s="628" t="s">
        <v>162</v>
      </c>
    </row>
    <row r="1236" spans="2:13" s="583" customFormat="1" ht="13.2" customHeight="1" x14ac:dyDescent="0.3">
      <c r="B1236" s="146" t="s">
        <v>1745</v>
      </c>
      <c r="C1236" s="29"/>
      <c r="D1236" s="159" t="s">
        <v>2</v>
      </c>
      <c r="E1236" s="153">
        <v>1</v>
      </c>
      <c r="F1236" s="24">
        <v>5</v>
      </c>
      <c r="G1236" s="23">
        <v>5</v>
      </c>
      <c r="H1236" s="96">
        <v>0.60842054027743975</v>
      </c>
      <c r="I1236" s="97"/>
      <c r="J1236" s="137" t="s">
        <v>1219</v>
      </c>
      <c r="K1236" s="93">
        <v>0</v>
      </c>
      <c r="L1236" s="98">
        <v>0</v>
      </c>
      <c r="M1236" s="62"/>
    </row>
    <row r="1237" spans="2:13" s="583" customFormat="1" ht="22.8" customHeight="1" x14ac:dyDescent="0.3">
      <c r="B1237" s="8" t="s">
        <v>1743</v>
      </c>
      <c r="C1237" s="7"/>
      <c r="D1237" s="159" t="s">
        <v>5</v>
      </c>
      <c r="E1237" s="4">
        <v>0.1</v>
      </c>
      <c r="F1237" s="5">
        <v>12</v>
      </c>
      <c r="G1237" s="26">
        <v>1.2000000000000002</v>
      </c>
      <c r="H1237" s="89">
        <v>0.14602092966658556</v>
      </c>
      <c r="I1237" s="99"/>
      <c r="J1237" s="61" t="s">
        <v>1219</v>
      </c>
      <c r="K1237" s="100">
        <v>0</v>
      </c>
      <c r="L1237" s="101">
        <v>0</v>
      </c>
      <c r="M1237" s="62"/>
    </row>
    <row r="1238" spans="2:13" s="583" customFormat="1" ht="27.6" customHeight="1" x14ac:dyDescent="0.3">
      <c r="B1238" s="8">
        <v>0</v>
      </c>
      <c r="C1238" s="7"/>
      <c r="D1238" s="159">
        <v>0</v>
      </c>
      <c r="E1238" s="4"/>
      <c r="F1238" s="5">
        <v>0</v>
      </c>
      <c r="G1238" s="26">
        <v>0</v>
      </c>
      <c r="H1238" s="89">
        <v>0</v>
      </c>
      <c r="I1238" s="99"/>
      <c r="J1238" s="61">
        <v>0</v>
      </c>
      <c r="K1238" s="100">
        <v>0</v>
      </c>
      <c r="L1238" s="101">
        <v>0</v>
      </c>
      <c r="M1238" s="62"/>
    </row>
    <row r="1239" spans="2:13" s="583" customFormat="1" x14ac:dyDescent="0.3">
      <c r="B1239" s="8">
        <v>0</v>
      </c>
      <c r="C1239" s="7"/>
      <c r="D1239" s="159">
        <v>0</v>
      </c>
      <c r="E1239" s="4"/>
      <c r="F1239" s="5">
        <v>0</v>
      </c>
      <c r="G1239" s="26">
        <v>0</v>
      </c>
      <c r="H1239" s="89">
        <v>0</v>
      </c>
      <c r="I1239" s="99"/>
      <c r="J1239" s="61">
        <v>0</v>
      </c>
      <c r="K1239" s="100">
        <v>0</v>
      </c>
      <c r="L1239" s="101">
        <v>0</v>
      </c>
      <c r="M1239" s="62"/>
    </row>
    <row r="1240" spans="2:13" s="583" customFormat="1" x14ac:dyDescent="0.3">
      <c r="B1240" s="8">
        <v>0</v>
      </c>
      <c r="C1240" s="7"/>
      <c r="D1240" s="159">
        <v>0</v>
      </c>
      <c r="E1240" s="4"/>
      <c r="F1240" s="5">
        <v>0</v>
      </c>
      <c r="G1240" s="26">
        <v>0</v>
      </c>
      <c r="H1240" s="89">
        <v>0</v>
      </c>
      <c r="I1240" s="99"/>
      <c r="J1240" s="61">
        <v>0</v>
      </c>
      <c r="K1240" s="100">
        <v>0</v>
      </c>
      <c r="L1240" s="101">
        <v>0</v>
      </c>
      <c r="M1240" s="62"/>
    </row>
    <row r="1241" spans="2:13" s="583" customFormat="1" ht="33" customHeight="1" x14ac:dyDescent="0.3">
      <c r="B1241" s="8">
        <v>0</v>
      </c>
      <c r="C1241" s="7"/>
      <c r="D1241" s="159">
        <v>0</v>
      </c>
      <c r="E1241" s="4"/>
      <c r="F1241" s="5">
        <v>0</v>
      </c>
      <c r="G1241" s="26">
        <v>0</v>
      </c>
      <c r="H1241" s="89">
        <v>0</v>
      </c>
      <c r="I1241" s="99"/>
      <c r="J1241" s="61">
        <v>0</v>
      </c>
      <c r="K1241" s="100">
        <v>0</v>
      </c>
      <c r="L1241" s="101">
        <v>0</v>
      </c>
      <c r="M1241" s="62"/>
    </row>
    <row r="1242" spans="2:13" s="583" customFormat="1" x14ac:dyDescent="0.3">
      <c r="B1242" s="8">
        <v>0</v>
      </c>
      <c r="C1242" s="7"/>
      <c r="D1242" s="159">
        <v>0</v>
      </c>
      <c r="E1242" s="4"/>
      <c r="F1242" s="5">
        <v>0</v>
      </c>
      <c r="G1242" s="26">
        <v>0</v>
      </c>
      <c r="H1242" s="89">
        <v>0</v>
      </c>
      <c r="I1242" s="99"/>
      <c r="J1242" s="61">
        <v>0</v>
      </c>
      <c r="K1242" s="100">
        <v>0</v>
      </c>
      <c r="L1242" s="101">
        <v>0</v>
      </c>
      <c r="M1242" s="62"/>
    </row>
    <row r="1243" spans="2:13" s="583" customFormat="1" x14ac:dyDescent="0.3">
      <c r="B1243" s="8">
        <v>0</v>
      </c>
      <c r="C1243" s="7"/>
      <c r="D1243" s="159">
        <v>0</v>
      </c>
      <c r="E1243" s="4"/>
      <c r="F1243" s="5">
        <v>0</v>
      </c>
      <c r="G1243" s="26">
        <v>0</v>
      </c>
      <c r="H1243" s="89">
        <v>0</v>
      </c>
      <c r="I1243" s="99"/>
      <c r="J1243" s="61">
        <v>0</v>
      </c>
      <c r="K1243" s="100">
        <v>0</v>
      </c>
      <c r="L1243" s="101">
        <v>0</v>
      </c>
      <c r="M1243" s="62"/>
    </row>
    <row r="1244" spans="2:13" s="583" customFormat="1" x14ac:dyDescent="0.3">
      <c r="B1244" s="8">
        <v>0</v>
      </c>
      <c r="C1244" s="7"/>
      <c r="D1244" s="159">
        <v>0</v>
      </c>
      <c r="E1244" s="4"/>
      <c r="F1244" s="5">
        <v>0</v>
      </c>
      <c r="G1244" s="26">
        <v>0</v>
      </c>
      <c r="H1244" s="89">
        <v>0</v>
      </c>
      <c r="I1244" s="99"/>
      <c r="J1244" s="61">
        <v>0</v>
      </c>
      <c r="K1244" s="100">
        <v>0</v>
      </c>
      <c r="L1244" s="101">
        <v>0</v>
      </c>
      <c r="M1244" s="62"/>
    </row>
    <row r="1245" spans="2:13" s="583" customFormat="1" x14ac:dyDescent="0.3">
      <c r="B1245" s="8">
        <v>0</v>
      </c>
      <c r="C1245" s="7"/>
      <c r="D1245" s="159">
        <v>0</v>
      </c>
      <c r="E1245" s="4"/>
      <c r="F1245" s="5">
        <v>0</v>
      </c>
      <c r="G1245" s="26">
        <v>0</v>
      </c>
      <c r="H1245" s="89">
        <v>0</v>
      </c>
      <c r="I1245" s="99"/>
      <c r="J1245" s="61">
        <v>0</v>
      </c>
      <c r="K1245" s="100">
        <v>0</v>
      </c>
      <c r="L1245" s="101">
        <v>0</v>
      </c>
      <c r="M1245" s="62"/>
    </row>
    <row r="1246" spans="2:13" s="583" customFormat="1" x14ac:dyDescent="0.3">
      <c r="B1246" s="8">
        <v>0</v>
      </c>
      <c r="C1246" s="7"/>
      <c r="D1246" s="159">
        <v>0</v>
      </c>
      <c r="E1246" s="4"/>
      <c r="F1246" s="5">
        <v>0</v>
      </c>
      <c r="G1246" s="26">
        <v>0</v>
      </c>
      <c r="H1246" s="89">
        <v>0</v>
      </c>
      <c r="I1246" s="99"/>
      <c r="J1246" s="61">
        <v>0</v>
      </c>
      <c r="K1246" s="100">
        <v>0</v>
      </c>
      <c r="L1246" s="101">
        <v>0</v>
      </c>
      <c r="M1246" s="62"/>
    </row>
    <row r="1247" spans="2:13" s="583" customFormat="1" x14ac:dyDescent="0.3">
      <c r="B1247" s="8">
        <v>0</v>
      </c>
      <c r="C1247" s="7"/>
      <c r="D1247" s="159">
        <v>0</v>
      </c>
      <c r="E1247" s="4"/>
      <c r="F1247" s="5">
        <v>0</v>
      </c>
      <c r="G1247" s="26">
        <v>0</v>
      </c>
      <c r="H1247" s="89">
        <v>0</v>
      </c>
      <c r="I1247" s="99"/>
      <c r="J1247" s="61">
        <v>0</v>
      </c>
      <c r="K1247" s="100">
        <v>0</v>
      </c>
      <c r="L1247" s="101">
        <v>0</v>
      </c>
      <c r="M1247" s="62"/>
    </row>
    <row r="1248" spans="2:13" s="583" customFormat="1" x14ac:dyDescent="0.3">
      <c r="B1248" s="8">
        <v>0</v>
      </c>
      <c r="C1248" s="7"/>
      <c r="D1248" s="159">
        <v>0</v>
      </c>
      <c r="E1248" s="4"/>
      <c r="F1248" s="5">
        <v>0</v>
      </c>
      <c r="G1248" s="26">
        <v>0</v>
      </c>
      <c r="H1248" s="89">
        <v>0</v>
      </c>
      <c r="I1248" s="99"/>
      <c r="J1248" s="61">
        <v>0</v>
      </c>
      <c r="K1248" s="100">
        <v>0</v>
      </c>
      <c r="L1248" s="101">
        <v>0</v>
      </c>
      <c r="M1248" s="62"/>
    </row>
    <row r="1249" spans="2:13" s="583" customFormat="1" x14ac:dyDescent="0.3">
      <c r="B1249" s="8">
        <v>0</v>
      </c>
      <c r="C1249" s="7"/>
      <c r="D1249" s="159">
        <v>0</v>
      </c>
      <c r="E1249" s="4"/>
      <c r="F1249" s="5">
        <v>0</v>
      </c>
      <c r="G1249" s="26">
        <v>0</v>
      </c>
      <c r="H1249" s="89">
        <v>0</v>
      </c>
      <c r="I1249" s="99"/>
      <c r="J1249" s="61">
        <v>0</v>
      </c>
      <c r="K1249" s="100">
        <v>0</v>
      </c>
      <c r="L1249" s="101">
        <v>0</v>
      </c>
      <c r="M1249" s="62"/>
    </row>
    <row r="1250" spans="2:13" s="583" customFormat="1" x14ac:dyDescent="0.3">
      <c r="B1250" s="8">
        <v>0</v>
      </c>
      <c r="C1250" s="7"/>
      <c r="D1250" s="159">
        <v>0</v>
      </c>
      <c r="E1250" s="4"/>
      <c r="F1250" s="5">
        <v>0</v>
      </c>
      <c r="G1250" s="26">
        <v>0</v>
      </c>
      <c r="H1250" s="89">
        <v>0</v>
      </c>
      <c r="I1250" s="99"/>
      <c r="J1250" s="61">
        <v>0</v>
      </c>
      <c r="K1250" s="100">
        <v>0</v>
      </c>
      <c r="L1250" s="101">
        <v>0</v>
      </c>
    </row>
    <row r="1251" spans="2:13" s="583" customFormat="1" ht="13.2" x14ac:dyDescent="0.3">
      <c r="B1251" s="58" t="s">
        <v>62</v>
      </c>
      <c r="C1251" s="46"/>
      <c r="D1251" s="37"/>
      <c r="E1251" s="38"/>
      <c r="F1251" s="39"/>
      <c r="G1251" s="193">
        <v>6.2</v>
      </c>
      <c r="H1251" s="102" t="s">
        <v>62</v>
      </c>
      <c r="I1251" s="603" t="s">
        <v>156</v>
      </c>
      <c r="J1251" s="604"/>
      <c r="K1251" s="223" t="s">
        <v>156</v>
      </c>
      <c r="L1251" s="620">
        <v>0</v>
      </c>
    </row>
    <row r="1252" spans="2:13" s="583" customFormat="1" ht="13.2" x14ac:dyDescent="0.3">
      <c r="B1252" s="194" t="s">
        <v>63</v>
      </c>
      <c r="C1252" s="195"/>
      <c r="D1252" s="196"/>
      <c r="E1252" s="197"/>
      <c r="F1252" s="155"/>
      <c r="G1252" s="622"/>
      <c r="H1252" s="115"/>
      <c r="I1252" s="202"/>
      <c r="J1252" s="203"/>
      <c r="K1252" s="178"/>
      <c r="L1252" s="204">
        <v>0</v>
      </c>
    </row>
    <row r="1253" spans="2:13" s="583" customFormat="1" ht="52.8" x14ac:dyDescent="0.3">
      <c r="B1253" s="53" t="s">
        <v>75</v>
      </c>
      <c r="C1253" s="210"/>
      <c r="D1253" s="211" t="s">
        <v>0</v>
      </c>
      <c r="E1253" s="201" t="s">
        <v>1</v>
      </c>
      <c r="F1253" s="156" t="s">
        <v>61</v>
      </c>
      <c r="G1253" s="624" t="s">
        <v>56</v>
      </c>
      <c r="H1253" s="625" t="s">
        <v>158</v>
      </c>
      <c r="I1253" s="626" t="s">
        <v>159</v>
      </c>
      <c r="J1253" s="626" t="s">
        <v>160</v>
      </c>
      <c r="K1253" s="627" t="s">
        <v>161</v>
      </c>
      <c r="L1253" s="628" t="s">
        <v>162</v>
      </c>
    </row>
    <row r="1254" spans="2:13" s="583" customFormat="1" ht="13.2" x14ac:dyDescent="0.3">
      <c r="B1254" s="6">
        <v>0</v>
      </c>
      <c r="C1254" s="7"/>
      <c r="D1254" s="3">
        <v>0</v>
      </c>
      <c r="E1254" s="26"/>
      <c r="F1254" s="5"/>
      <c r="G1254" s="629">
        <v>0</v>
      </c>
      <c r="H1254" s="617">
        <v>0</v>
      </c>
      <c r="I1254" s="618" t="s">
        <v>1232</v>
      </c>
      <c r="J1254" s="192">
        <v>0</v>
      </c>
      <c r="K1254" s="172">
        <v>0</v>
      </c>
      <c r="L1254" s="619">
        <v>0</v>
      </c>
    </row>
    <row r="1255" spans="2:13" s="583" customFormat="1" ht="13.2" x14ac:dyDescent="0.3">
      <c r="B1255" s="6">
        <v>0</v>
      </c>
      <c r="C1255" s="7"/>
      <c r="D1255" s="3">
        <v>0</v>
      </c>
      <c r="E1255" s="26"/>
      <c r="F1255" s="5"/>
      <c r="G1255" s="598">
        <v>0</v>
      </c>
      <c r="H1255" s="599">
        <v>0</v>
      </c>
      <c r="I1255" s="600" t="s">
        <v>1226</v>
      </c>
      <c r="J1255" s="61">
        <v>0</v>
      </c>
      <c r="K1255" s="100">
        <v>0</v>
      </c>
      <c r="L1255" s="601">
        <v>0</v>
      </c>
    </row>
    <row r="1256" spans="2:13" s="583" customFormat="1" ht="13.2" x14ac:dyDescent="0.3">
      <c r="B1256" s="6">
        <v>0</v>
      </c>
      <c r="C1256" s="7"/>
      <c r="D1256" s="3">
        <v>0</v>
      </c>
      <c r="E1256" s="26"/>
      <c r="F1256" s="5"/>
      <c r="G1256" s="598">
        <v>0</v>
      </c>
      <c r="H1256" s="599">
        <v>0</v>
      </c>
      <c r="I1256" s="600" t="s">
        <v>1227</v>
      </c>
      <c r="J1256" s="61">
        <v>0</v>
      </c>
      <c r="K1256" s="100">
        <v>0</v>
      </c>
      <c r="L1256" s="601">
        <v>0</v>
      </c>
    </row>
    <row r="1257" spans="2:13" s="583" customFormat="1" ht="13.2" x14ac:dyDescent="0.3">
      <c r="B1257" s="6">
        <v>0</v>
      </c>
      <c r="C1257" s="7"/>
      <c r="D1257" s="3">
        <v>0</v>
      </c>
      <c r="E1257" s="26"/>
      <c r="F1257" s="5"/>
      <c r="G1257" s="598">
        <v>0</v>
      </c>
      <c r="H1257" s="599">
        <v>0</v>
      </c>
      <c r="I1257" s="600" t="s">
        <v>1228</v>
      </c>
      <c r="J1257" s="61">
        <v>0</v>
      </c>
      <c r="K1257" s="100">
        <v>0</v>
      </c>
      <c r="L1257" s="601">
        <v>0</v>
      </c>
    </row>
    <row r="1258" spans="2:13" s="583" customFormat="1" ht="13.2" x14ac:dyDescent="0.3">
      <c r="B1258" s="6">
        <v>0</v>
      </c>
      <c r="C1258" s="7"/>
      <c r="D1258" s="3">
        <v>0</v>
      </c>
      <c r="E1258" s="26"/>
      <c r="F1258" s="5"/>
      <c r="G1258" s="598">
        <v>0</v>
      </c>
      <c r="H1258" s="599">
        <v>0</v>
      </c>
      <c r="I1258" s="600" t="s">
        <v>1229</v>
      </c>
      <c r="J1258" s="61">
        <v>0</v>
      </c>
      <c r="K1258" s="100">
        <v>0</v>
      </c>
      <c r="L1258" s="601">
        <v>0</v>
      </c>
    </row>
    <row r="1259" spans="2:13" s="583" customFormat="1" ht="13.8" thickBot="1" x14ac:dyDescent="0.35">
      <c r="B1259" s="59" t="s">
        <v>64</v>
      </c>
      <c r="C1259" s="42"/>
      <c r="D1259" s="43"/>
      <c r="E1259" s="44"/>
      <c r="F1259" s="45"/>
      <c r="G1259" s="191">
        <v>0</v>
      </c>
      <c r="H1259" s="102" t="s">
        <v>64</v>
      </c>
      <c r="I1259" s="603" t="s">
        <v>156</v>
      </c>
      <c r="J1259" s="604"/>
      <c r="K1259" s="223" t="s">
        <v>156</v>
      </c>
      <c r="L1259" s="620">
        <v>0</v>
      </c>
    </row>
    <row r="1260" spans="2:13" s="583" customFormat="1" ht="13.2" x14ac:dyDescent="0.3">
      <c r="B1260" s="64"/>
      <c r="C1260" s="68"/>
      <c r="D1260" s="69" t="s">
        <v>65</v>
      </c>
      <c r="E1260" s="70"/>
      <c r="F1260" s="71"/>
      <c r="G1260" s="88">
        <v>8.218</v>
      </c>
      <c r="H1260" s="631"/>
      <c r="I1260" s="632"/>
      <c r="J1260" s="633"/>
      <c r="K1260" s="632"/>
      <c r="L1260" s="634"/>
    </row>
    <row r="1261" spans="2:13" s="583" customFormat="1" ht="13.2" x14ac:dyDescent="0.3">
      <c r="B1261" s="63"/>
      <c r="C1261" s="68"/>
      <c r="D1261" s="72" t="s">
        <v>7</v>
      </c>
      <c r="E1261" s="215"/>
      <c r="F1261" s="181">
        <v>0.1</v>
      </c>
      <c r="G1261" s="635">
        <v>0.82199999999999995</v>
      </c>
      <c r="H1261" s="636"/>
      <c r="I1261" s="637"/>
      <c r="J1261" s="638"/>
      <c r="K1261" s="639"/>
      <c r="L1261" s="640"/>
    </row>
    <row r="1262" spans="2:13" s="583" customFormat="1" ht="13.2" x14ac:dyDescent="0.3">
      <c r="B1262" s="63"/>
      <c r="C1262" s="68"/>
      <c r="D1262" s="72" t="s">
        <v>8</v>
      </c>
      <c r="E1262" s="215"/>
      <c r="F1262" s="181">
        <v>0.1</v>
      </c>
      <c r="G1262" s="635">
        <v>0.82199999999999995</v>
      </c>
      <c r="H1262" s="636"/>
      <c r="I1262" s="637"/>
      <c r="J1262" s="638"/>
      <c r="K1262" s="639"/>
      <c r="L1262" s="640"/>
    </row>
    <row r="1263" spans="2:13" s="583" customFormat="1" ht="13.2" x14ac:dyDescent="0.3">
      <c r="C1263" s="68"/>
      <c r="D1263" s="75" t="s">
        <v>67</v>
      </c>
      <c r="E1263" s="76"/>
      <c r="F1263" s="71"/>
      <c r="G1263" s="641">
        <v>9.8620000000000001</v>
      </c>
      <c r="H1263" s="636"/>
      <c r="I1263" s="637"/>
      <c r="J1263" s="638"/>
      <c r="K1263" s="639"/>
      <c r="L1263" s="640"/>
    </row>
    <row r="1264" spans="2:13" s="583" customFormat="1" ht="13.8" thickBot="1" x14ac:dyDescent="0.35">
      <c r="B1264" s="63" t="s">
        <v>66</v>
      </c>
      <c r="C1264" s="68"/>
      <c r="D1264" s="77" t="s">
        <v>68</v>
      </c>
      <c r="E1264" s="78"/>
      <c r="F1264" s="79"/>
      <c r="G1264" s="642">
        <v>9.86</v>
      </c>
      <c r="H1264" s="643">
        <v>0.99993915794597221</v>
      </c>
      <c r="I1264" s="644"/>
      <c r="J1264" s="645"/>
      <c r="K1264" s="646"/>
      <c r="L1264" s="647">
        <v>0.22111219274762717</v>
      </c>
    </row>
    <row r="1265" spans="2:13" s="583" customFormat="1" ht="13.2" x14ac:dyDescent="0.3">
      <c r="J1265" s="584"/>
    </row>
    <row r="1266" spans="2:13" s="583" customFormat="1" ht="13.2" x14ac:dyDescent="0.3">
      <c r="J1266" s="584"/>
    </row>
    <row r="1267" spans="2:13" s="583" customFormat="1" ht="13.2" x14ac:dyDescent="0.3">
      <c r="J1267" s="584"/>
    </row>
    <row r="1268" spans="2:13" s="583" customFormat="1" ht="62.4" customHeight="1" x14ac:dyDescent="0.3">
      <c r="B1268" s="710" t="s">
        <v>1809</v>
      </c>
      <c r="C1268" s="710"/>
      <c r="D1268" s="710"/>
      <c r="E1268" s="710"/>
      <c r="F1268" s="710"/>
      <c r="G1268" s="710"/>
      <c r="H1268" s="710"/>
      <c r="I1268" s="710"/>
      <c r="J1268" s="710"/>
      <c r="K1268" s="710"/>
      <c r="L1268" s="710"/>
    </row>
    <row r="1269" spans="2:13" s="583" customFormat="1" ht="13.2" x14ac:dyDescent="0.3">
      <c r="B1269" s="185"/>
      <c r="C1269" s="537"/>
      <c r="D1269" s="538"/>
      <c r="E1269" s="585"/>
      <c r="F1269" s="585"/>
      <c r="G1269" s="585"/>
      <c r="J1269" s="584"/>
    </row>
    <row r="1270" spans="2:13" s="583" customFormat="1" ht="13.2" x14ac:dyDescent="0.3">
      <c r="B1270" s="586" t="s">
        <v>1222</v>
      </c>
      <c r="C1270" s="62" t="s">
        <v>1223</v>
      </c>
      <c r="D1270" s="62"/>
      <c r="E1270" s="62"/>
      <c r="F1270" s="587"/>
      <c r="G1270" s="588"/>
      <c r="J1270" s="584"/>
    </row>
    <row r="1271" spans="2:13" s="583" customFormat="1" ht="13.2" x14ac:dyDescent="0.3">
      <c r="B1271" s="63" t="s">
        <v>1224</v>
      </c>
      <c r="C1271" s="182" t="s">
        <v>1686</v>
      </c>
      <c r="D1271" s="589"/>
      <c r="E1271" s="590"/>
      <c r="F1271" s="587"/>
      <c r="G1271" s="588"/>
      <c r="J1271" s="584"/>
    </row>
    <row r="1272" spans="2:13" s="583" customFormat="1" ht="13.2" x14ac:dyDescent="0.3">
      <c r="B1272" s="63"/>
      <c r="C1272" s="9"/>
      <c r="D1272" s="10"/>
      <c r="E1272" s="11"/>
      <c r="F1272" s="12"/>
      <c r="G1272" s="13"/>
      <c r="J1272" s="584"/>
    </row>
    <row r="1273" spans="2:13" s="583" customFormat="1" ht="25.5" customHeight="1" x14ac:dyDescent="0.3">
      <c r="B1273" s="48" t="s">
        <v>1687</v>
      </c>
      <c r="C1273" s="9"/>
      <c r="D1273" s="10"/>
      <c r="E1273" s="11"/>
      <c r="F1273" s="11"/>
      <c r="G1273" s="11"/>
      <c r="J1273" s="584"/>
    </row>
    <row r="1274" spans="2:13" s="583" customFormat="1" ht="13.2" x14ac:dyDescent="0.3">
      <c r="B1274" s="64" t="s">
        <v>49</v>
      </c>
      <c r="C1274" s="182" t="s">
        <v>695</v>
      </c>
      <c r="D1274" s="62"/>
      <c r="E1274" s="62"/>
      <c r="F1274" s="65" t="s">
        <v>50</v>
      </c>
      <c r="G1274" s="66" t="s">
        <v>2</v>
      </c>
      <c r="J1274" s="584"/>
    </row>
    <row r="1275" spans="2:13" s="583" customFormat="1" ht="13.8" thickBot="1" x14ac:dyDescent="0.35">
      <c r="B1275" s="64" t="s">
        <v>51</v>
      </c>
      <c r="C1275" s="727" t="s">
        <v>696</v>
      </c>
      <c r="D1275" s="727"/>
      <c r="E1275" s="727"/>
      <c r="F1275" s="727"/>
      <c r="G1275" s="727"/>
      <c r="H1275" s="727"/>
      <c r="I1275" s="727"/>
      <c r="J1275" s="727"/>
    </row>
    <row r="1276" spans="2:13" s="583" customFormat="1" ht="13.8" thickTop="1" x14ac:dyDescent="0.3">
      <c r="B1276" s="49" t="s">
        <v>52</v>
      </c>
      <c r="C1276" s="14"/>
      <c r="D1276" s="15"/>
      <c r="E1276" s="16"/>
      <c r="F1276" s="17"/>
      <c r="G1276" s="591"/>
      <c r="H1276" s="728" t="s">
        <v>164</v>
      </c>
      <c r="I1276" s="729"/>
      <c r="J1276" s="729"/>
      <c r="K1276" s="729"/>
      <c r="L1276" s="730"/>
    </row>
    <row r="1277" spans="2:13" s="583" customFormat="1" ht="52.8" x14ac:dyDescent="0.3">
      <c r="B1277" s="53" t="s">
        <v>75</v>
      </c>
      <c r="C1277" s="592" t="s">
        <v>1</v>
      </c>
      <c r="D1277" s="211" t="s">
        <v>54</v>
      </c>
      <c r="E1277" s="201" t="s">
        <v>23</v>
      </c>
      <c r="F1277" s="201" t="s">
        <v>55</v>
      </c>
      <c r="G1277" s="593" t="s">
        <v>56</v>
      </c>
      <c r="H1277" s="594" t="s">
        <v>158</v>
      </c>
      <c r="I1277" s="595" t="s">
        <v>159</v>
      </c>
      <c r="J1277" s="595" t="s">
        <v>160</v>
      </c>
      <c r="K1277" s="595" t="s">
        <v>161</v>
      </c>
      <c r="L1277" s="596" t="s">
        <v>162</v>
      </c>
    </row>
    <row r="1278" spans="2:13" s="583" customFormat="1" x14ac:dyDescent="0.3">
      <c r="B1278" s="189" t="s">
        <v>10</v>
      </c>
      <c r="C1278" s="187">
        <v>2</v>
      </c>
      <c r="D1278" s="190">
        <v>0.04</v>
      </c>
      <c r="E1278" s="191">
        <v>0.08</v>
      </c>
      <c r="F1278" s="154">
        <v>0.15</v>
      </c>
      <c r="G1278" s="191">
        <v>1.2E-2</v>
      </c>
      <c r="H1278" s="170">
        <v>1.6233766233766233E-3</v>
      </c>
      <c r="I1278" s="171"/>
      <c r="J1278" s="192" t="s">
        <v>163</v>
      </c>
      <c r="K1278" s="172">
        <v>1</v>
      </c>
      <c r="L1278" s="173">
        <v>1.6233766233766233E-3</v>
      </c>
      <c r="M1278" s="62"/>
    </row>
    <row r="1279" spans="2:13" s="583" customFormat="1" x14ac:dyDescent="0.3">
      <c r="B1279" s="6" t="s">
        <v>1813</v>
      </c>
      <c r="C1279" s="25">
        <v>1</v>
      </c>
      <c r="D1279" s="3">
        <v>2</v>
      </c>
      <c r="E1279" s="26">
        <v>2</v>
      </c>
      <c r="F1279" s="5">
        <v>0.15</v>
      </c>
      <c r="G1279" s="26">
        <v>0.3</v>
      </c>
      <c r="H1279" s="89">
        <v>4.0584415584415584E-2</v>
      </c>
      <c r="I1279" s="99"/>
      <c r="J1279" s="61" t="s">
        <v>163</v>
      </c>
      <c r="K1279" s="100">
        <v>1</v>
      </c>
      <c r="L1279" s="101">
        <v>4.0584415584415584E-2</v>
      </c>
      <c r="M1279" s="62"/>
    </row>
    <row r="1280" spans="2:13" s="583" customFormat="1" x14ac:dyDescent="0.3">
      <c r="B1280" s="6" t="s">
        <v>17</v>
      </c>
      <c r="C1280" s="25">
        <v>1</v>
      </c>
      <c r="D1280" s="3">
        <v>5</v>
      </c>
      <c r="E1280" s="26">
        <v>5</v>
      </c>
      <c r="F1280" s="5">
        <v>0.05</v>
      </c>
      <c r="G1280" s="26">
        <v>0.25</v>
      </c>
      <c r="H1280" s="89">
        <v>3.382034632034632E-2</v>
      </c>
      <c r="I1280" s="99"/>
      <c r="J1280" s="61" t="s">
        <v>165</v>
      </c>
      <c r="K1280" s="100">
        <v>0.4</v>
      </c>
      <c r="L1280" s="101">
        <v>1.3528138528138528E-2</v>
      </c>
      <c r="M1280" s="62"/>
    </row>
    <row r="1281" spans="2:13" s="583" customFormat="1" ht="13.2" x14ac:dyDescent="0.3">
      <c r="B1281" s="6">
        <v>0</v>
      </c>
      <c r="C1281" s="25"/>
      <c r="D1281" s="3">
        <v>0</v>
      </c>
      <c r="E1281" s="26">
        <v>0</v>
      </c>
      <c r="F1281" s="27"/>
      <c r="G1281" s="598">
        <v>0</v>
      </c>
      <c r="H1281" s="599">
        <v>0</v>
      </c>
      <c r="I1281" s="600" t="s">
        <v>1229</v>
      </c>
      <c r="J1281" s="61">
        <v>0</v>
      </c>
      <c r="K1281" s="100">
        <v>0</v>
      </c>
      <c r="L1281" s="601">
        <v>0</v>
      </c>
    </row>
    <row r="1282" spans="2:13" s="583" customFormat="1" ht="13.2" x14ac:dyDescent="0.3">
      <c r="B1282" s="6">
        <v>0</v>
      </c>
      <c r="C1282" s="25"/>
      <c r="D1282" s="3">
        <v>0</v>
      </c>
      <c r="E1282" s="26">
        <v>0</v>
      </c>
      <c r="F1282" s="27"/>
      <c r="G1282" s="598">
        <v>0</v>
      </c>
      <c r="H1282" s="599">
        <v>0</v>
      </c>
      <c r="I1282" s="600" t="s">
        <v>1230</v>
      </c>
      <c r="J1282" s="61">
        <v>0</v>
      </c>
      <c r="K1282" s="100">
        <v>0</v>
      </c>
      <c r="L1282" s="601">
        <v>0</v>
      </c>
    </row>
    <row r="1283" spans="2:13" s="583" customFormat="1" x14ac:dyDescent="0.3">
      <c r="B1283" s="6" t="s">
        <v>73</v>
      </c>
      <c r="C1283" s="25"/>
      <c r="D1283" s="3">
        <v>0</v>
      </c>
      <c r="E1283" s="26">
        <v>0</v>
      </c>
      <c r="F1283" s="27"/>
      <c r="G1283" s="598">
        <v>8.4000000000000005E-2</v>
      </c>
      <c r="H1283" s="599">
        <v>1.1363636363636364E-2</v>
      </c>
      <c r="I1283" s="600" t="s">
        <v>1231</v>
      </c>
      <c r="J1283" s="61" t="s">
        <v>165</v>
      </c>
      <c r="K1283" s="100">
        <v>0.4</v>
      </c>
      <c r="L1283" s="101">
        <v>4.5454545454545461E-3</v>
      </c>
      <c r="M1283" s="62"/>
    </row>
    <row r="1284" spans="2:13" s="583" customFormat="1" ht="13.2" x14ac:dyDescent="0.3">
      <c r="B1284" s="6" t="s">
        <v>57</v>
      </c>
      <c r="C1284" s="25"/>
      <c r="D1284" s="28"/>
      <c r="E1284" s="26"/>
      <c r="F1284" s="27"/>
      <c r="G1284" s="602">
        <v>0.64600000000000002</v>
      </c>
      <c r="H1284" s="102" t="s">
        <v>57</v>
      </c>
      <c r="I1284" s="603" t="s">
        <v>156</v>
      </c>
      <c r="J1284" s="604"/>
      <c r="K1284" s="223" t="s">
        <v>156</v>
      </c>
      <c r="L1284" s="605">
        <v>6.0281385281385283E-2</v>
      </c>
    </row>
    <row r="1285" spans="2:13" s="583" customFormat="1" ht="13.2" x14ac:dyDescent="0.3">
      <c r="B1285" s="194" t="s">
        <v>22</v>
      </c>
      <c r="C1285" s="195"/>
      <c r="D1285" s="196"/>
      <c r="E1285" s="197"/>
      <c r="F1285" s="155"/>
      <c r="G1285" s="606"/>
      <c r="H1285" s="607"/>
      <c r="I1285" s="608"/>
      <c r="J1285" s="609"/>
      <c r="K1285" s="610"/>
      <c r="L1285" s="611"/>
    </row>
    <row r="1286" spans="2:13" s="583" customFormat="1" ht="52.8" x14ac:dyDescent="0.3">
      <c r="B1286" s="198" t="s">
        <v>1689</v>
      </c>
      <c r="C1286" s="199" t="s">
        <v>1</v>
      </c>
      <c r="D1286" s="612" t="s">
        <v>59</v>
      </c>
      <c r="E1286" s="613" t="s">
        <v>23</v>
      </c>
      <c r="F1286" s="156" t="s">
        <v>55</v>
      </c>
      <c r="G1286" s="614" t="s">
        <v>56</v>
      </c>
      <c r="H1286" s="594" t="s">
        <v>158</v>
      </c>
      <c r="I1286" s="595" t="s">
        <v>159</v>
      </c>
      <c r="J1286" s="595" t="s">
        <v>160</v>
      </c>
      <c r="K1286" s="615" t="s">
        <v>161</v>
      </c>
      <c r="L1286" s="596" t="s">
        <v>162</v>
      </c>
    </row>
    <row r="1287" spans="2:13" s="583" customFormat="1" x14ac:dyDescent="0.3">
      <c r="B1287" s="8" t="s">
        <v>152</v>
      </c>
      <c r="C1287" s="616">
        <v>1</v>
      </c>
      <c r="D1287" s="3">
        <v>4.55</v>
      </c>
      <c r="E1287" s="26">
        <v>4.55</v>
      </c>
      <c r="F1287" s="3">
        <v>0.1</v>
      </c>
      <c r="G1287" s="598">
        <v>0.45500000000000002</v>
      </c>
      <c r="H1287" s="617">
        <v>6.1553030303030304E-2</v>
      </c>
      <c r="I1287" s="618" t="s">
        <v>1232</v>
      </c>
      <c r="J1287" s="137" t="s">
        <v>163</v>
      </c>
      <c r="K1287" s="93">
        <v>1</v>
      </c>
      <c r="L1287" s="98">
        <v>6.1553030303030304E-2</v>
      </c>
    </row>
    <row r="1288" spans="2:13" s="583" customFormat="1" x14ac:dyDescent="0.3">
      <c r="B1288" s="8" t="s">
        <v>1058</v>
      </c>
      <c r="C1288" s="616">
        <v>1</v>
      </c>
      <c r="D1288" s="3">
        <v>4.0999999999999996</v>
      </c>
      <c r="E1288" s="26">
        <v>4.0999999999999996</v>
      </c>
      <c r="F1288" s="3">
        <v>0.15</v>
      </c>
      <c r="G1288" s="598">
        <v>0.61499999999999988</v>
      </c>
      <c r="H1288" s="599">
        <v>8.3198051948051924E-2</v>
      </c>
      <c r="I1288" s="600" t="s">
        <v>1232</v>
      </c>
      <c r="J1288" s="61" t="s">
        <v>163</v>
      </c>
      <c r="K1288" s="100">
        <v>1</v>
      </c>
      <c r="L1288" s="101">
        <v>8.3198051948051924E-2</v>
      </c>
    </row>
    <row r="1289" spans="2:13" s="583" customFormat="1" x14ac:dyDescent="0.3">
      <c r="B1289" s="8" t="s">
        <v>24</v>
      </c>
      <c r="C1289" s="616">
        <v>1</v>
      </c>
      <c r="D1289" s="3">
        <v>4.05</v>
      </c>
      <c r="E1289" s="26">
        <v>4.05</v>
      </c>
      <c r="F1289" s="3">
        <v>0.15</v>
      </c>
      <c r="G1289" s="598">
        <v>0.60749999999999993</v>
      </c>
      <c r="H1289" s="599">
        <v>8.2183441558441539E-2</v>
      </c>
      <c r="I1289" s="600" t="s">
        <v>1226</v>
      </c>
      <c r="J1289" s="61" t="s">
        <v>163</v>
      </c>
      <c r="K1289" s="100">
        <v>1</v>
      </c>
      <c r="L1289" s="101">
        <v>8.2183441558441539E-2</v>
      </c>
    </row>
    <row r="1290" spans="2:13" s="583" customFormat="1" ht="13.2" x14ac:dyDescent="0.3">
      <c r="B1290" s="6"/>
      <c r="C1290" s="25"/>
      <c r="D1290" s="3">
        <v>0</v>
      </c>
      <c r="E1290" s="26"/>
      <c r="F1290" s="3">
        <v>0</v>
      </c>
      <c r="G1290" s="598"/>
      <c r="H1290" s="599">
        <v>0</v>
      </c>
      <c r="I1290" s="600"/>
      <c r="J1290" s="61"/>
      <c r="K1290" s="100"/>
      <c r="L1290" s="601">
        <v>0</v>
      </c>
    </row>
    <row r="1291" spans="2:13" s="583" customFormat="1" ht="13.2" x14ac:dyDescent="0.3">
      <c r="B1291" s="6"/>
      <c r="C1291" s="25"/>
      <c r="D1291" s="3"/>
      <c r="E1291" s="26"/>
      <c r="F1291" s="26"/>
      <c r="G1291" s="598"/>
      <c r="H1291" s="599">
        <v>0</v>
      </c>
      <c r="I1291" s="600"/>
      <c r="J1291" s="61">
        <v>0</v>
      </c>
      <c r="K1291" s="100">
        <v>0</v>
      </c>
      <c r="L1291" s="601">
        <v>0</v>
      </c>
    </row>
    <row r="1292" spans="2:13" s="583" customFormat="1" ht="13.2" x14ac:dyDescent="0.3">
      <c r="B1292" s="6">
        <v>0</v>
      </c>
      <c r="C1292" s="25"/>
      <c r="D1292" s="3">
        <v>0</v>
      </c>
      <c r="E1292" s="26">
        <v>0</v>
      </c>
      <c r="F1292" s="26"/>
      <c r="G1292" s="598">
        <v>0</v>
      </c>
      <c r="H1292" s="599">
        <v>0</v>
      </c>
      <c r="I1292" s="600"/>
      <c r="J1292" s="61">
        <v>0</v>
      </c>
      <c r="K1292" s="100">
        <v>0</v>
      </c>
      <c r="L1292" s="601">
        <v>0</v>
      </c>
    </row>
    <row r="1293" spans="2:13" s="583" customFormat="1" ht="13.2" x14ac:dyDescent="0.3">
      <c r="B1293" s="6">
        <v>0</v>
      </c>
      <c r="C1293" s="25"/>
      <c r="D1293" s="3">
        <v>0</v>
      </c>
      <c r="E1293" s="26">
        <v>0</v>
      </c>
      <c r="F1293" s="27"/>
      <c r="G1293" s="598">
        <v>0</v>
      </c>
      <c r="H1293" s="599">
        <v>0</v>
      </c>
      <c r="I1293" s="600"/>
      <c r="J1293" s="61">
        <v>0</v>
      </c>
      <c r="K1293" s="100">
        <v>0</v>
      </c>
      <c r="L1293" s="601">
        <v>0</v>
      </c>
    </row>
    <row r="1294" spans="2:13" s="583" customFormat="1" ht="13.2" x14ac:dyDescent="0.3">
      <c r="B1294" s="6">
        <v>0</v>
      </c>
      <c r="C1294" s="25"/>
      <c r="D1294" s="3">
        <v>0</v>
      </c>
      <c r="E1294" s="26">
        <v>0</v>
      </c>
      <c r="F1294" s="27"/>
      <c r="G1294" s="598">
        <v>0</v>
      </c>
      <c r="H1294" s="599">
        <v>0</v>
      </c>
      <c r="I1294" s="600"/>
      <c r="J1294" s="61">
        <v>0</v>
      </c>
      <c r="K1294" s="100">
        <v>0</v>
      </c>
      <c r="L1294" s="601">
        <v>0</v>
      </c>
    </row>
    <row r="1295" spans="2:13" s="583" customFormat="1" ht="13.2" x14ac:dyDescent="0.3">
      <c r="B1295" s="6">
        <v>0</v>
      </c>
      <c r="C1295" s="25"/>
      <c r="D1295" s="3">
        <v>0</v>
      </c>
      <c r="E1295" s="26">
        <v>0</v>
      </c>
      <c r="F1295" s="27"/>
      <c r="G1295" s="598">
        <v>0</v>
      </c>
      <c r="H1295" s="599">
        <v>0</v>
      </c>
      <c r="I1295" s="600"/>
      <c r="J1295" s="61">
        <v>0</v>
      </c>
      <c r="K1295" s="100">
        <v>0</v>
      </c>
      <c r="L1295" s="601">
        <v>0</v>
      </c>
    </row>
    <row r="1296" spans="2:13" s="583" customFormat="1" ht="13.2" x14ac:dyDescent="0.3">
      <c r="B1296" s="6" t="s">
        <v>60</v>
      </c>
      <c r="C1296" s="25"/>
      <c r="D1296" s="28"/>
      <c r="E1296" s="26"/>
      <c r="F1296" s="27"/>
      <c r="G1296" s="193">
        <v>1.6774999999999998</v>
      </c>
      <c r="H1296" s="102" t="s">
        <v>60</v>
      </c>
      <c r="I1296" s="603" t="s">
        <v>156</v>
      </c>
      <c r="J1296" s="604"/>
      <c r="K1296" s="223" t="s">
        <v>156</v>
      </c>
      <c r="L1296" s="620">
        <v>0.22693452380952378</v>
      </c>
    </row>
    <row r="1297" spans="2:13" s="583" customFormat="1" ht="13.2" x14ac:dyDescent="0.3">
      <c r="B1297" s="194" t="s">
        <v>38</v>
      </c>
      <c r="C1297" s="195"/>
      <c r="D1297" s="196"/>
      <c r="E1297" s="621"/>
      <c r="F1297" s="155"/>
      <c r="G1297" s="622"/>
      <c r="H1297" s="115"/>
      <c r="I1297" s="202"/>
      <c r="J1297" s="203"/>
      <c r="K1297" s="178"/>
      <c r="L1297" s="204"/>
    </row>
    <row r="1298" spans="2:13" s="583" customFormat="1" ht="52.8" x14ac:dyDescent="0.3">
      <c r="B1298" s="53" t="s">
        <v>75</v>
      </c>
      <c r="C1298" s="195"/>
      <c r="D1298" s="205" t="s">
        <v>0</v>
      </c>
      <c r="E1298" s="206" t="s">
        <v>1</v>
      </c>
      <c r="F1298" s="623" t="s">
        <v>61</v>
      </c>
      <c r="G1298" s="624" t="s">
        <v>56</v>
      </c>
      <c r="H1298" s="625" t="s">
        <v>158</v>
      </c>
      <c r="I1298" s="626" t="s">
        <v>159</v>
      </c>
      <c r="J1298" s="626" t="s">
        <v>160</v>
      </c>
      <c r="K1298" s="627" t="s">
        <v>161</v>
      </c>
      <c r="L1298" s="628" t="s">
        <v>162</v>
      </c>
    </row>
    <row r="1299" spans="2:13" s="583" customFormat="1" ht="13.2" customHeight="1" x14ac:dyDescent="0.3">
      <c r="B1299" s="146" t="s">
        <v>1746</v>
      </c>
      <c r="C1299" s="29"/>
      <c r="D1299" s="159" t="s">
        <v>2</v>
      </c>
      <c r="E1299" s="153">
        <v>1</v>
      </c>
      <c r="F1299" s="24">
        <v>1.93</v>
      </c>
      <c r="G1299" s="23">
        <v>1.93</v>
      </c>
      <c r="H1299" s="96">
        <v>0.2610930735930736</v>
      </c>
      <c r="I1299" s="97"/>
      <c r="J1299" s="137" t="s">
        <v>1219</v>
      </c>
      <c r="K1299" s="93">
        <v>0</v>
      </c>
      <c r="L1299" s="98">
        <v>0</v>
      </c>
      <c r="M1299" s="62"/>
    </row>
    <row r="1300" spans="2:13" s="583" customFormat="1" ht="22.8" customHeight="1" x14ac:dyDescent="0.3">
      <c r="B1300" s="8" t="s">
        <v>1743</v>
      </c>
      <c r="C1300" s="7"/>
      <c r="D1300" s="159" t="s">
        <v>5</v>
      </c>
      <c r="E1300" s="4">
        <v>0.1</v>
      </c>
      <c r="F1300" s="5">
        <v>12</v>
      </c>
      <c r="G1300" s="26">
        <v>1.2000000000000002</v>
      </c>
      <c r="H1300" s="89">
        <v>0.16233766233766236</v>
      </c>
      <c r="I1300" s="99"/>
      <c r="J1300" s="61" t="s">
        <v>1219</v>
      </c>
      <c r="K1300" s="100">
        <v>0</v>
      </c>
      <c r="L1300" s="101">
        <v>0</v>
      </c>
      <c r="M1300" s="62"/>
    </row>
    <row r="1301" spans="2:13" s="583" customFormat="1" ht="27.6" customHeight="1" x14ac:dyDescent="0.3">
      <c r="B1301" s="8" t="s">
        <v>1747</v>
      </c>
      <c r="C1301" s="7"/>
      <c r="D1301" s="159" t="s">
        <v>4</v>
      </c>
      <c r="E1301" s="4">
        <v>0.01</v>
      </c>
      <c r="F1301" s="5">
        <v>5.5</v>
      </c>
      <c r="G1301" s="26">
        <v>5.5E-2</v>
      </c>
      <c r="H1301" s="89">
        <v>7.4404761904761901E-3</v>
      </c>
      <c r="I1301" s="99"/>
      <c r="J1301" s="61" t="s">
        <v>163</v>
      </c>
      <c r="K1301" s="100">
        <v>1</v>
      </c>
      <c r="L1301" s="101">
        <v>7.4404761904761901E-3</v>
      </c>
      <c r="M1301" s="62"/>
    </row>
    <row r="1302" spans="2:13" s="583" customFormat="1" x14ac:dyDescent="0.3">
      <c r="B1302" s="8" t="s">
        <v>1748</v>
      </c>
      <c r="C1302" s="7"/>
      <c r="D1302" s="159" t="s">
        <v>4</v>
      </c>
      <c r="E1302" s="4">
        <v>0.01</v>
      </c>
      <c r="F1302" s="5">
        <v>25.3</v>
      </c>
      <c r="G1302" s="26">
        <v>0.253</v>
      </c>
      <c r="H1302" s="89">
        <v>3.4226190476190473E-2</v>
      </c>
      <c r="I1302" s="99"/>
      <c r="J1302" s="61" t="s">
        <v>1219</v>
      </c>
      <c r="K1302" s="100">
        <v>0</v>
      </c>
      <c r="L1302" s="101">
        <v>0</v>
      </c>
      <c r="M1302" s="62"/>
    </row>
    <row r="1303" spans="2:13" s="583" customFormat="1" x14ac:dyDescent="0.3">
      <c r="B1303" s="8" t="s">
        <v>1749</v>
      </c>
      <c r="C1303" s="7"/>
      <c r="D1303" s="159" t="s">
        <v>5</v>
      </c>
      <c r="E1303" s="4">
        <v>0.5</v>
      </c>
      <c r="F1303" s="5">
        <v>2.86</v>
      </c>
      <c r="G1303" s="26">
        <v>1.43</v>
      </c>
      <c r="H1303" s="89">
        <v>0.19345238095238093</v>
      </c>
      <c r="I1303" s="99"/>
      <c r="J1303" s="61" t="s">
        <v>163</v>
      </c>
      <c r="K1303" s="100">
        <v>1</v>
      </c>
      <c r="L1303" s="101">
        <v>0.19345238095238093</v>
      </c>
      <c r="M1303" s="62"/>
    </row>
    <row r="1304" spans="2:13" s="583" customFormat="1" ht="33" customHeight="1" x14ac:dyDescent="0.3">
      <c r="B1304" s="8" t="s">
        <v>1750</v>
      </c>
      <c r="C1304" s="7"/>
      <c r="D1304" s="159" t="s">
        <v>2</v>
      </c>
      <c r="E1304" s="4">
        <v>1</v>
      </c>
      <c r="F1304" s="5">
        <v>0.2</v>
      </c>
      <c r="G1304" s="26">
        <v>0.2</v>
      </c>
      <c r="H1304" s="89">
        <v>2.7056277056277056E-2</v>
      </c>
      <c r="I1304" s="99"/>
      <c r="J1304" s="61" t="s">
        <v>1219</v>
      </c>
      <c r="K1304" s="100">
        <v>0</v>
      </c>
      <c r="L1304" s="101">
        <v>0</v>
      </c>
      <c r="M1304" s="62"/>
    </row>
    <row r="1305" spans="2:13" s="583" customFormat="1" x14ac:dyDescent="0.3">
      <c r="B1305" s="8">
        <v>0</v>
      </c>
      <c r="C1305" s="7"/>
      <c r="D1305" s="159">
        <v>0</v>
      </c>
      <c r="E1305" s="4"/>
      <c r="F1305" s="5">
        <v>0</v>
      </c>
      <c r="G1305" s="26">
        <v>0</v>
      </c>
      <c r="H1305" s="89">
        <v>0</v>
      </c>
      <c r="I1305" s="99"/>
      <c r="J1305" s="61">
        <v>0</v>
      </c>
      <c r="K1305" s="100">
        <v>0</v>
      </c>
      <c r="L1305" s="101">
        <v>0</v>
      </c>
      <c r="M1305" s="62"/>
    </row>
    <row r="1306" spans="2:13" s="583" customFormat="1" x14ac:dyDescent="0.3">
      <c r="B1306" s="8">
        <v>0</v>
      </c>
      <c r="C1306" s="7"/>
      <c r="D1306" s="159">
        <v>0</v>
      </c>
      <c r="E1306" s="4"/>
      <c r="F1306" s="5">
        <v>0</v>
      </c>
      <c r="G1306" s="26">
        <v>0</v>
      </c>
      <c r="H1306" s="89">
        <v>0</v>
      </c>
      <c r="I1306" s="99"/>
      <c r="J1306" s="61">
        <v>0</v>
      </c>
      <c r="K1306" s="100">
        <v>0</v>
      </c>
      <c r="L1306" s="101">
        <v>0</v>
      </c>
      <c r="M1306" s="62"/>
    </row>
    <row r="1307" spans="2:13" s="583" customFormat="1" x14ac:dyDescent="0.3">
      <c r="B1307" s="8">
        <v>0</v>
      </c>
      <c r="C1307" s="7"/>
      <c r="D1307" s="159">
        <v>0</v>
      </c>
      <c r="E1307" s="4"/>
      <c r="F1307" s="5">
        <v>0</v>
      </c>
      <c r="G1307" s="26">
        <v>0</v>
      </c>
      <c r="H1307" s="89">
        <v>0</v>
      </c>
      <c r="I1307" s="99"/>
      <c r="J1307" s="61">
        <v>0</v>
      </c>
      <c r="K1307" s="100">
        <v>0</v>
      </c>
      <c r="L1307" s="101">
        <v>0</v>
      </c>
      <c r="M1307" s="62"/>
    </row>
    <row r="1308" spans="2:13" s="583" customFormat="1" x14ac:dyDescent="0.3">
      <c r="B1308" s="8">
        <v>0</v>
      </c>
      <c r="C1308" s="7"/>
      <c r="D1308" s="159">
        <v>0</v>
      </c>
      <c r="E1308" s="4"/>
      <c r="F1308" s="5">
        <v>0</v>
      </c>
      <c r="G1308" s="26">
        <v>0</v>
      </c>
      <c r="H1308" s="89">
        <v>0</v>
      </c>
      <c r="I1308" s="99"/>
      <c r="J1308" s="61">
        <v>0</v>
      </c>
      <c r="K1308" s="100">
        <v>0</v>
      </c>
      <c r="L1308" s="101">
        <v>0</v>
      </c>
      <c r="M1308" s="62"/>
    </row>
    <row r="1309" spans="2:13" s="583" customFormat="1" x14ac:dyDescent="0.3">
      <c r="B1309" s="8">
        <v>0</v>
      </c>
      <c r="C1309" s="7"/>
      <c r="D1309" s="159">
        <v>0</v>
      </c>
      <c r="E1309" s="4"/>
      <c r="F1309" s="5">
        <v>0</v>
      </c>
      <c r="G1309" s="26">
        <v>0</v>
      </c>
      <c r="H1309" s="89">
        <v>0</v>
      </c>
      <c r="I1309" s="99"/>
      <c r="J1309" s="61">
        <v>0</v>
      </c>
      <c r="K1309" s="100">
        <v>0</v>
      </c>
      <c r="L1309" s="101">
        <v>0</v>
      </c>
      <c r="M1309" s="62"/>
    </row>
    <row r="1310" spans="2:13" s="583" customFormat="1" x14ac:dyDescent="0.3">
      <c r="B1310" s="8">
        <v>0</v>
      </c>
      <c r="C1310" s="7"/>
      <c r="D1310" s="159">
        <v>0</v>
      </c>
      <c r="E1310" s="4"/>
      <c r="F1310" s="5">
        <v>0</v>
      </c>
      <c r="G1310" s="26">
        <v>0</v>
      </c>
      <c r="H1310" s="89">
        <v>0</v>
      </c>
      <c r="I1310" s="99"/>
      <c r="J1310" s="61">
        <v>0</v>
      </c>
      <c r="K1310" s="100">
        <v>0</v>
      </c>
      <c r="L1310" s="101">
        <v>0</v>
      </c>
      <c r="M1310" s="62"/>
    </row>
    <row r="1311" spans="2:13" s="583" customFormat="1" x14ac:dyDescent="0.3">
      <c r="B1311" s="8">
        <v>0</v>
      </c>
      <c r="C1311" s="7"/>
      <c r="D1311" s="159">
        <v>0</v>
      </c>
      <c r="E1311" s="4"/>
      <c r="F1311" s="5">
        <v>0</v>
      </c>
      <c r="G1311" s="26">
        <v>0</v>
      </c>
      <c r="H1311" s="89">
        <v>0</v>
      </c>
      <c r="I1311" s="99"/>
      <c r="J1311" s="61">
        <v>0</v>
      </c>
      <c r="K1311" s="100">
        <v>0</v>
      </c>
      <c r="L1311" s="101">
        <v>0</v>
      </c>
      <c r="M1311" s="62"/>
    </row>
    <row r="1312" spans="2:13" s="583" customFormat="1" x14ac:dyDescent="0.3">
      <c r="B1312" s="8">
        <v>0</v>
      </c>
      <c r="C1312" s="7"/>
      <c r="D1312" s="159">
        <v>0</v>
      </c>
      <c r="E1312" s="4"/>
      <c r="F1312" s="5">
        <v>0</v>
      </c>
      <c r="G1312" s="26">
        <v>0</v>
      </c>
      <c r="H1312" s="89">
        <v>0</v>
      </c>
      <c r="I1312" s="99"/>
      <c r="J1312" s="61">
        <v>0</v>
      </c>
      <c r="K1312" s="100">
        <v>0</v>
      </c>
      <c r="L1312" s="101">
        <v>0</v>
      </c>
      <c r="M1312" s="62"/>
    </row>
    <row r="1313" spans="2:12" s="583" customFormat="1" x14ac:dyDescent="0.3">
      <c r="B1313" s="8">
        <v>0</v>
      </c>
      <c r="C1313" s="7"/>
      <c r="D1313" s="159">
        <v>0</v>
      </c>
      <c r="E1313" s="4"/>
      <c r="F1313" s="5">
        <v>0</v>
      </c>
      <c r="G1313" s="26">
        <v>0</v>
      </c>
      <c r="H1313" s="89">
        <v>0</v>
      </c>
      <c r="I1313" s="99"/>
      <c r="J1313" s="61">
        <v>0</v>
      </c>
      <c r="K1313" s="100">
        <v>0</v>
      </c>
      <c r="L1313" s="101">
        <v>0</v>
      </c>
    </row>
    <row r="1314" spans="2:12" s="583" customFormat="1" ht="13.2" x14ac:dyDescent="0.3">
      <c r="B1314" s="58" t="s">
        <v>62</v>
      </c>
      <c r="C1314" s="46"/>
      <c r="D1314" s="37"/>
      <c r="E1314" s="38"/>
      <c r="F1314" s="39"/>
      <c r="G1314" s="193">
        <v>5.0680000000000005</v>
      </c>
      <c r="H1314" s="102" t="s">
        <v>62</v>
      </c>
      <c r="I1314" s="603" t="s">
        <v>156</v>
      </c>
      <c r="J1314" s="604"/>
      <c r="K1314" s="223" t="s">
        <v>156</v>
      </c>
      <c r="L1314" s="620">
        <v>0.20089285714285712</v>
      </c>
    </row>
    <row r="1315" spans="2:12" s="583" customFormat="1" ht="13.2" x14ac:dyDescent="0.3">
      <c r="B1315" s="194" t="s">
        <v>63</v>
      </c>
      <c r="C1315" s="195"/>
      <c r="D1315" s="196"/>
      <c r="E1315" s="197"/>
      <c r="F1315" s="155"/>
      <c r="G1315" s="622"/>
      <c r="H1315" s="115"/>
      <c r="I1315" s="202"/>
      <c r="J1315" s="203"/>
      <c r="K1315" s="178"/>
      <c r="L1315" s="204">
        <v>0</v>
      </c>
    </row>
    <row r="1316" spans="2:12" s="583" customFormat="1" ht="52.8" x14ac:dyDescent="0.3">
      <c r="B1316" s="53" t="s">
        <v>75</v>
      </c>
      <c r="C1316" s="210"/>
      <c r="D1316" s="211" t="s">
        <v>0</v>
      </c>
      <c r="E1316" s="201" t="s">
        <v>1</v>
      </c>
      <c r="F1316" s="156" t="s">
        <v>61</v>
      </c>
      <c r="G1316" s="624" t="s">
        <v>56</v>
      </c>
      <c r="H1316" s="625" t="s">
        <v>158</v>
      </c>
      <c r="I1316" s="626" t="s">
        <v>159</v>
      </c>
      <c r="J1316" s="626" t="s">
        <v>160</v>
      </c>
      <c r="K1316" s="627" t="s">
        <v>161</v>
      </c>
      <c r="L1316" s="628" t="s">
        <v>162</v>
      </c>
    </row>
    <row r="1317" spans="2:12" s="583" customFormat="1" ht="13.2" x14ac:dyDescent="0.3">
      <c r="B1317" s="6">
        <v>0</v>
      </c>
      <c r="C1317" s="7"/>
      <c r="D1317" s="3">
        <v>0</v>
      </c>
      <c r="E1317" s="26"/>
      <c r="F1317" s="5"/>
      <c r="G1317" s="629">
        <v>0</v>
      </c>
      <c r="H1317" s="617">
        <v>0</v>
      </c>
      <c r="I1317" s="618" t="s">
        <v>1232</v>
      </c>
      <c r="J1317" s="192">
        <v>0</v>
      </c>
      <c r="K1317" s="172">
        <v>0</v>
      </c>
      <c r="L1317" s="619">
        <v>0</v>
      </c>
    </row>
    <row r="1318" spans="2:12" s="583" customFormat="1" ht="13.2" x14ac:dyDescent="0.3">
      <c r="B1318" s="6">
        <v>0</v>
      </c>
      <c r="C1318" s="7"/>
      <c r="D1318" s="3">
        <v>0</v>
      </c>
      <c r="E1318" s="26"/>
      <c r="F1318" s="5"/>
      <c r="G1318" s="598">
        <v>0</v>
      </c>
      <c r="H1318" s="599">
        <v>0</v>
      </c>
      <c r="I1318" s="600" t="s">
        <v>1226</v>
      </c>
      <c r="J1318" s="61">
        <v>0</v>
      </c>
      <c r="K1318" s="100">
        <v>0</v>
      </c>
      <c r="L1318" s="601">
        <v>0</v>
      </c>
    </row>
    <row r="1319" spans="2:12" s="583" customFormat="1" ht="13.2" x14ac:dyDescent="0.3">
      <c r="B1319" s="6">
        <v>0</v>
      </c>
      <c r="C1319" s="7"/>
      <c r="D1319" s="3">
        <v>0</v>
      </c>
      <c r="E1319" s="26"/>
      <c r="F1319" s="5"/>
      <c r="G1319" s="598">
        <v>0</v>
      </c>
      <c r="H1319" s="599">
        <v>0</v>
      </c>
      <c r="I1319" s="600" t="s">
        <v>1227</v>
      </c>
      <c r="J1319" s="61">
        <v>0</v>
      </c>
      <c r="K1319" s="100">
        <v>0</v>
      </c>
      <c r="L1319" s="601">
        <v>0</v>
      </c>
    </row>
    <row r="1320" spans="2:12" s="583" customFormat="1" ht="13.2" x14ac:dyDescent="0.3">
      <c r="B1320" s="6">
        <v>0</v>
      </c>
      <c r="C1320" s="7"/>
      <c r="D1320" s="3">
        <v>0</v>
      </c>
      <c r="E1320" s="26"/>
      <c r="F1320" s="5"/>
      <c r="G1320" s="598">
        <v>0</v>
      </c>
      <c r="H1320" s="599">
        <v>0</v>
      </c>
      <c r="I1320" s="600" t="s">
        <v>1228</v>
      </c>
      <c r="J1320" s="61">
        <v>0</v>
      </c>
      <c r="K1320" s="100">
        <v>0</v>
      </c>
      <c r="L1320" s="601">
        <v>0</v>
      </c>
    </row>
    <row r="1321" spans="2:12" s="583" customFormat="1" ht="13.2" x14ac:dyDescent="0.3">
      <c r="B1321" s="6">
        <v>0</v>
      </c>
      <c r="C1321" s="7"/>
      <c r="D1321" s="3">
        <v>0</v>
      </c>
      <c r="E1321" s="26"/>
      <c r="F1321" s="5"/>
      <c r="G1321" s="598">
        <v>0</v>
      </c>
      <c r="H1321" s="599">
        <v>0</v>
      </c>
      <c r="I1321" s="600" t="s">
        <v>1229</v>
      </c>
      <c r="J1321" s="61">
        <v>0</v>
      </c>
      <c r="K1321" s="100">
        <v>0</v>
      </c>
      <c r="L1321" s="601">
        <v>0</v>
      </c>
    </row>
    <row r="1322" spans="2:12" s="583" customFormat="1" ht="13.8" thickBot="1" x14ac:dyDescent="0.35">
      <c r="B1322" s="59" t="s">
        <v>64</v>
      </c>
      <c r="C1322" s="42"/>
      <c r="D1322" s="43"/>
      <c r="E1322" s="44"/>
      <c r="F1322" s="45"/>
      <c r="G1322" s="191">
        <v>0</v>
      </c>
      <c r="H1322" s="102" t="s">
        <v>64</v>
      </c>
      <c r="I1322" s="603" t="s">
        <v>156</v>
      </c>
      <c r="J1322" s="604"/>
      <c r="K1322" s="223" t="s">
        <v>156</v>
      </c>
      <c r="L1322" s="620">
        <v>0</v>
      </c>
    </row>
    <row r="1323" spans="2:12" s="583" customFormat="1" ht="13.2" x14ac:dyDescent="0.3">
      <c r="B1323" s="64"/>
      <c r="C1323" s="68"/>
      <c r="D1323" s="69" t="s">
        <v>65</v>
      </c>
      <c r="E1323" s="70"/>
      <c r="F1323" s="71"/>
      <c r="G1323" s="88">
        <v>7.3920000000000003</v>
      </c>
      <c r="H1323" s="631"/>
      <c r="I1323" s="632"/>
      <c r="J1323" s="633"/>
      <c r="K1323" s="632"/>
      <c r="L1323" s="634"/>
    </row>
    <row r="1324" spans="2:12" s="583" customFormat="1" ht="13.2" x14ac:dyDescent="0.3">
      <c r="B1324" s="63"/>
      <c r="C1324" s="68"/>
      <c r="D1324" s="72" t="s">
        <v>7</v>
      </c>
      <c r="E1324" s="215"/>
      <c r="F1324" s="181">
        <v>0.1</v>
      </c>
      <c r="G1324" s="635">
        <v>0.73899999999999999</v>
      </c>
      <c r="H1324" s="636"/>
      <c r="I1324" s="637"/>
      <c r="J1324" s="638"/>
      <c r="K1324" s="639"/>
      <c r="L1324" s="640"/>
    </row>
    <row r="1325" spans="2:12" s="583" customFormat="1" ht="13.2" x14ac:dyDescent="0.3">
      <c r="B1325" s="63"/>
      <c r="C1325" s="68"/>
      <c r="D1325" s="72" t="s">
        <v>8</v>
      </c>
      <c r="E1325" s="215"/>
      <c r="F1325" s="181">
        <v>0.1</v>
      </c>
      <c r="G1325" s="635">
        <v>0.73899999999999999</v>
      </c>
      <c r="H1325" s="636"/>
      <c r="I1325" s="637"/>
      <c r="J1325" s="638"/>
      <c r="K1325" s="639"/>
      <c r="L1325" s="640"/>
    </row>
    <row r="1326" spans="2:12" s="583" customFormat="1" ht="13.2" x14ac:dyDescent="0.3">
      <c r="C1326" s="68"/>
      <c r="D1326" s="75" t="s">
        <v>67</v>
      </c>
      <c r="E1326" s="76"/>
      <c r="F1326" s="71"/>
      <c r="G1326" s="641">
        <v>8.8699999999999992</v>
      </c>
      <c r="H1326" s="636"/>
      <c r="I1326" s="637"/>
      <c r="J1326" s="638"/>
      <c r="K1326" s="639"/>
      <c r="L1326" s="640"/>
    </row>
    <row r="1327" spans="2:12" s="583" customFormat="1" ht="13.8" thickBot="1" x14ac:dyDescent="0.35">
      <c r="B1327" s="63" t="s">
        <v>66</v>
      </c>
      <c r="C1327" s="68"/>
      <c r="D1327" s="77" t="s">
        <v>68</v>
      </c>
      <c r="E1327" s="78"/>
      <c r="F1327" s="79"/>
      <c r="G1327" s="642">
        <v>8.8699999999999992</v>
      </c>
      <c r="H1327" s="643">
        <v>0.99993235930735924</v>
      </c>
      <c r="I1327" s="644"/>
      <c r="J1327" s="645"/>
      <c r="K1327" s="646"/>
      <c r="L1327" s="647">
        <v>0.4881087662337662</v>
      </c>
    </row>
    <row r="1328" spans="2:12" s="583" customFormat="1" ht="13.2" x14ac:dyDescent="0.3">
      <c r="B1328" s="63"/>
      <c r="C1328" s="68"/>
      <c r="D1328" s="648"/>
      <c r="E1328" s="67"/>
      <c r="F1328" s="65"/>
      <c r="G1328" s="67"/>
      <c r="H1328" s="649"/>
      <c r="I1328" s="650"/>
      <c r="J1328" s="651"/>
      <c r="K1328" s="652"/>
      <c r="L1328" s="649"/>
    </row>
    <row r="1329" spans="2:13" s="583" customFormat="1" ht="13.2" x14ac:dyDescent="0.3">
      <c r="J1329" s="584"/>
    </row>
    <row r="1330" spans="2:13" s="583" customFormat="1" ht="56.4" customHeight="1" x14ac:dyDescent="0.3">
      <c r="B1330" s="710" t="s">
        <v>1809</v>
      </c>
      <c r="C1330" s="710"/>
      <c r="D1330" s="710"/>
      <c r="E1330" s="710"/>
      <c r="F1330" s="710"/>
      <c r="G1330" s="710"/>
      <c r="H1330" s="710"/>
      <c r="I1330" s="710"/>
      <c r="J1330" s="710"/>
      <c r="K1330" s="710"/>
      <c r="L1330" s="710"/>
    </row>
    <row r="1331" spans="2:13" s="583" customFormat="1" ht="13.2" x14ac:dyDescent="0.3">
      <c r="B1331" s="185"/>
      <c r="C1331" s="537"/>
      <c r="D1331" s="538"/>
      <c r="E1331" s="585"/>
      <c r="F1331" s="585"/>
      <c r="G1331" s="585"/>
      <c r="J1331" s="584"/>
    </row>
    <row r="1332" spans="2:13" s="583" customFormat="1" ht="13.2" x14ac:dyDescent="0.3">
      <c r="B1332" s="586" t="s">
        <v>1222</v>
      </c>
      <c r="C1332" s="62" t="s">
        <v>1223</v>
      </c>
      <c r="D1332" s="62"/>
      <c r="E1332" s="62"/>
      <c r="F1332" s="587"/>
      <c r="G1332" s="588"/>
      <c r="J1332" s="584"/>
    </row>
    <row r="1333" spans="2:13" s="583" customFormat="1" ht="13.2" x14ac:dyDescent="0.3">
      <c r="B1333" s="63" t="s">
        <v>1224</v>
      </c>
      <c r="C1333" s="182" t="s">
        <v>1686</v>
      </c>
      <c r="D1333" s="589"/>
      <c r="E1333" s="590"/>
      <c r="F1333" s="587"/>
      <c r="G1333" s="588"/>
      <c r="J1333" s="584"/>
    </row>
    <row r="1334" spans="2:13" s="583" customFormat="1" ht="13.2" x14ac:dyDescent="0.3">
      <c r="B1334" s="63"/>
      <c r="C1334" s="9"/>
      <c r="D1334" s="10"/>
      <c r="E1334" s="11"/>
      <c r="F1334" s="12"/>
      <c r="G1334" s="13"/>
      <c r="J1334" s="584"/>
    </row>
    <row r="1335" spans="2:13" s="583" customFormat="1" ht="37.5" customHeight="1" x14ac:dyDescent="0.3">
      <c r="B1335" s="48" t="s">
        <v>1687</v>
      </c>
      <c r="C1335" s="9"/>
      <c r="D1335" s="10"/>
      <c r="E1335" s="11"/>
      <c r="F1335" s="11"/>
      <c r="G1335" s="11"/>
      <c r="J1335" s="584"/>
    </row>
    <row r="1336" spans="2:13" s="583" customFormat="1" ht="13.2" x14ac:dyDescent="0.3">
      <c r="B1336" s="64" t="s">
        <v>49</v>
      </c>
      <c r="C1336" s="182" t="s">
        <v>682</v>
      </c>
      <c r="D1336" s="62"/>
      <c r="E1336" s="62"/>
      <c r="F1336" s="65" t="s">
        <v>50</v>
      </c>
      <c r="G1336" s="66" t="s">
        <v>1561</v>
      </c>
      <c r="J1336" s="584"/>
    </row>
    <row r="1337" spans="2:13" s="583" customFormat="1" ht="13.8" thickBot="1" x14ac:dyDescent="0.35">
      <c r="B1337" s="64" t="s">
        <v>51</v>
      </c>
      <c r="C1337" s="727" t="s">
        <v>683</v>
      </c>
      <c r="D1337" s="727"/>
      <c r="E1337" s="727"/>
      <c r="F1337" s="727"/>
      <c r="G1337" s="727"/>
      <c r="H1337" s="727"/>
      <c r="I1337" s="727"/>
      <c r="J1337" s="727"/>
    </row>
    <row r="1338" spans="2:13" s="583" customFormat="1" ht="13.8" thickTop="1" x14ac:dyDescent="0.3">
      <c r="B1338" s="49" t="s">
        <v>52</v>
      </c>
      <c r="C1338" s="14"/>
      <c r="D1338" s="15"/>
      <c r="E1338" s="16"/>
      <c r="F1338" s="17"/>
      <c r="G1338" s="591"/>
      <c r="H1338" s="728" t="s">
        <v>164</v>
      </c>
      <c r="I1338" s="729"/>
      <c r="J1338" s="729"/>
      <c r="K1338" s="729"/>
      <c r="L1338" s="730"/>
    </row>
    <row r="1339" spans="2:13" s="583" customFormat="1" ht="52.8" x14ac:dyDescent="0.3">
      <c r="B1339" s="53" t="s">
        <v>75</v>
      </c>
      <c r="C1339" s="592" t="s">
        <v>1</v>
      </c>
      <c r="D1339" s="211" t="s">
        <v>54</v>
      </c>
      <c r="E1339" s="201" t="s">
        <v>23</v>
      </c>
      <c r="F1339" s="201" t="s">
        <v>55</v>
      </c>
      <c r="G1339" s="593" t="s">
        <v>56</v>
      </c>
      <c r="H1339" s="594" t="s">
        <v>158</v>
      </c>
      <c r="I1339" s="595" t="s">
        <v>159</v>
      </c>
      <c r="J1339" s="595" t="s">
        <v>160</v>
      </c>
      <c r="K1339" s="595" t="s">
        <v>161</v>
      </c>
      <c r="L1339" s="596" t="s">
        <v>162</v>
      </c>
    </row>
    <row r="1340" spans="2:13" s="583" customFormat="1" x14ac:dyDescent="0.3">
      <c r="B1340" s="189" t="s">
        <v>10</v>
      </c>
      <c r="C1340" s="187">
        <v>2</v>
      </c>
      <c r="D1340" s="190">
        <v>0.04</v>
      </c>
      <c r="E1340" s="191">
        <v>0.08</v>
      </c>
      <c r="F1340" s="154">
        <v>0.15</v>
      </c>
      <c r="G1340" s="191">
        <v>1.2E-2</v>
      </c>
      <c r="H1340" s="170">
        <v>1.2305168170631665E-3</v>
      </c>
      <c r="I1340" s="171"/>
      <c r="J1340" s="192" t="s">
        <v>163</v>
      </c>
      <c r="K1340" s="172">
        <v>1</v>
      </c>
      <c r="L1340" s="173">
        <v>1.2305168170631665E-3</v>
      </c>
      <c r="M1340" s="62"/>
    </row>
    <row r="1341" spans="2:13" s="583" customFormat="1" x14ac:dyDescent="0.3">
      <c r="B1341" s="6" t="s">
        <v>1813</v>
      </c>
      <c r="C1341" s="25">
        <v>1</v>
      </c>
      <c r="D1341" s="3">
        <v>2</v>
      </c>
      <c r="E1341" s="26">
        <v>2</v>
      </c>
      <c r="F1341" s="5">
        <v>0.15</v>
      </c>
      <c r="G1341" s="26">
        <v>0.3</v>
      </c>
      <c r="H1341" s="89">
        <v>3.076292042657916E-2</v>
      </c>
      <c r="I1341" s="99"/>
      <c r="J1341" s="61" t="s">
        <v>163</v>
      </c>
      <c r="K1341" s="100">
        <v>1</v>
      </c>
      <c r="L1341" s="101">
        <v>3.076292042657916E-2</v>
      </c>
      <c r="M1341" s="62"/>
    </row>
    <row r="1342" spans="2:13" s="583" customFormat="1" x14ac:dyDescent="0.3">
      <c r="B1342" s="6" t="s">
        <v>17</v>
      </c>
      <c r="C1342" s="25">
        <v>1</v>
      </c>
      <c r="D1342" s="3">
        <v>5</v>
      </c>
      <c r="E1342" s="26">
        <v>5</v>
      </c>
      <c r="F1342" s="5">
        <v>0.05</v>
      </c>
      <c r="G1342" s="26">
        <v>0.25</v>
      </c>
      <c r="H1342" s="89">
        <v>2.56357670221493E-2</v>
      </c>
      <c r="I1342" s="99"/>
      <c r="J1342" s="61" t="s">
        <v>165</v>
      </c>
      <c r="K1342" s="100">
        <v>0.4</v>
      </c>
      <c r="L1342" s="101">
        <v>1.025430680885972E-2</v>
      </c>
      <c r="M1342" s="62"/>
    </row>
    <row r="1343" spans="2:13" s="583" customFormat="1" ht="13.2" x14ac:dyDescent="0.3">
      <c r="B1343" s="6">
        <v>0</v>
      </c>
      <c r="C1343" s="25"/>
      <c r="D1343" s="3">
        <v>0</v>
      </c>
      <c r="E1343" s="26">
        <v>0</v>
      </c>
      <c r="F1343" s="27"/>
      <c r="G1343" s="598">
        <v>0</v>
      </c>
      <c r="H1343" s="599">
        <v>0</v>
      </c>
      <c r="I1343" s="600" t="s">
        <v>1229</v>
      </c>
      <c r="J1343" s="61">
        <v>0</v>
      </c>
      <c r="K1343" s="100">
        <v>0</v>
      </c>
      <c r="L1343" s="601">
        <v>0</v>
      </c>
    </row>
    <row r="1344" spans="2:13" s="583" customFormat="1" ht="13.2" x14ac:dyDescent="0.3">
      <c r="B1344" s="6">
        <v>0</v>
      </c>
      <c r="C1344" s="25"/>
      <c r="D1344" s="3">
        <v>0</v>
      </c>
      <c r="E1344" s="26">
        <v>0</v>
      </c>
      <c r="F1344" s="27"/>
      <c r="G1344" s="598">
        <v>0</v>
      </c>
      <c r="H1344" s="599">
        <v>0</v>
      </c>
      <c r="I1344" s="600" t="s">
        <v>1230</v>
      </c>
      <c r="J1344" s="61">
        <v>0</v>
      </c>
      <c r="K1344" s="100">
        <v>0</v>
      </c>
      <c r="L1344" s="601">
        <v>0</v>
      </c>
    </row>
    <row r="1345" spans="2:13" s="583" customFormat="1" x14ac:dyDescent="0.3">
      <c r="B1345" s="6" t="s">
        <v>73</v>
      </c>
      <c r="C1345" s="25"/>
      <c r="D1345" s="3">
        <v>0</v>
      </c>
      <c r="E1345" s="26">
        <v>0</v>
      </c>
      <c r="F1345" s="27"/>
      <c r="G1345" s="598">
        <v>8.4000000000000005E-2</v>
      </c>
      <c r="H1345" s="599">
        <v>8.6136177194421661E-3</v>
      </c>
      <c r="I1345" s="600" t="s">
        <v>1231</v>
      </c>
      <c r="J1345" s="61" t="s">
        <v>165</v>
      </c>
      <c r="K1345" s="100">
        <v>0.4</v>
      </c>
      <c r="L1345" s="101">
        <v>3.4454470877768664E-3</v>
      </c>
      <c r="M1345" s="62"/>
    </row>
    <row r="1346" spans="2:13" s="583" customFormat="1" ht="13.2" x14ac:dyDescent="0.3">
      <c r="B1346" s="6" t="s">
        <v>57</v>
      </c>
      <c r="C1346" s="25"/>
      <c r="D1346" s="28"/>
      <c r="E1346" s="26"/>
      <c r="F1346" s="27"/>
      <c r="G1346" s="602">
        <v>0.64600000000000002</v>
      </c>
      <c r="H1346" s="102" t="s">
        <v>57</v>
      </c>
      <c r="I1346" s="603" t="s">
        <v>156</v>
      </c>
      <c r="J1346" s="604"/>
      <c r="K1346" s="223" t="s">
        <v>156</v>
      </c>
      <c r="L1346" s="605">
        <v>4.5693191140278915E-2</v>
      </c>
    </row>
    <row r="1347" spans="2:13" s="583" customFormat="1" ht="13.2" x14ac:dyDescent="0.3">
      <c r="B1347" s="194" t="s">
        <v>22</v>
      </c>
      <c r="C1347" s="195"/>
      <c r="D1347" s="196"/>
      <c r="E1347" s="197"/>
      <c r="F1347" s="155"/>
      <c r="G1347" s="606"/>
      <c r="H1347" s="607"/>
      <c r="I1347" s="608"/>
      <c r="J1347" s="609"/>
      <c r="K1347" s="610"/>
      <c r="L1347" s="611"/>
    </row>
    <row r="1348" spans="2:13" s="583" customFormat="1" ht="52.8" x14ac:dyDescent="0.3">
      <c r="B1348" s="198" t="s">
        <v>1689</v>
      </c>
      <c r="C1348" s="199" t="s">
        <v>1</v>
      </c>
      <c r="D1348" s="612" t="s">
        <v>59</v>
      </c>
      <c r="E1348" s="613" t="s">
        <v>23</v>
      </c>
      <c r="F1348" s="156" t="s">
        <v>55</v>
      </c>
      <c r="G1348" s="614" t="s">
        <v>56</v>
      </c>
      <c r="H1348" s="594" t="s">
        <v>158</v>
      </c>
      <c r="I1348" s="595" t="s">
        <v>159</v>
      </c>
      <c r="J1348" s="595" t="s">
        <v>160</v>
      </c>
      <c r="K1348" s="615" t="s">
        <v>161</v>
      </c>
      <c r="L1348" s="596" t="s">
        <v>162</v>
      </c>
    </row>
    <row r="1349" spans="2:13" s="583" customFormat="1" x14ac:dyDescent="0.3">
      <c r="B1349" s="8" t="s">
        <v>152</v>
      </c>
      <c r="C1349" s="616">
        <v>1</v>
      </c>
      <c r="D1349" s="3">
        <v>4.55</v>
      </c>
      <c r="E1349" s="26">
        <v>4.55</v>
      </c>
      <c r="F1349" s="3">
        <v>0.1</v>
      </c>
      <c r="G1349" s="598">
        <v>0.45500000000000002</v>
      </c>
      <c r="H1349" s="617">
        <v>4.665709598031173E-2</v>
      </c>
      <c r="I1349" s="618" t="s">
        <v>1232</v>
      </c>
      <c r="J1349" s="137" t="s">
        <v>163</v>
      </c>
      <c r="K1349" s="93">
        <v>1</v>
      </c>
      <c r="L1349" s="98">
        <v>4.665709598031173E-2</v>
      </c>
    </row>
    <row r="1350" spans="2:13" s="583" customFormat="1" x14ac:dyDescent="0.3">
      <c r="B1350" s="8" t="s">
        <v>1058</v>
      </c>
      <c r="C1350" s="616">
        <v>1</v>
      </c>
      <c r="D1350" s="3">
        <v>4.0999999999999996</v>
      </c>
      <c r="E1350" s="26">
        <v>4.0999999999999996</v>
      </c>
      <c r="F1350" s="3">
        <v>0.15</v>
      </c>
      <c r="G1350" s="598">
        <v>0.61499999999999988</v>
      </c>
      <c r="H1350" s="599">
        <v>6.3063986874487263E-2</v>
      </c>
      <c r="I1350" s="600" t="s">
        <v>1232</v>
      </c>
      <c r="J1350" s="61" t="s">
        <v>163</v>
      </c>
      <c r="K1350" s="100">
        <v>1</v>
      </c>
      <c r="L1350" s="101">
        <v>6.3063986874487263E-2</v>
      </c>
    </row>
    <row r="1351" spans="2:13" s="583" customFormat="1" x14ac:dyDescent="0.3">
      <c r="B1351" s="8" t="s">
        <v>24</v>
      </c>
      <c r="C1351" s="616">
        <v>1</v>
      </c>
      <c r="D1351" s="3">
        <v>4.05</v>
      </c>
      <c r="E1351" s="26">
        <v>4.05</v>
      </c>
      <c r="F1351" s="3">
        <v>0.15</v>
      </c>
      <c r="G1351" s="598">
        <v>0.60749999999999993</v>
      </c>
      <c r="H1351" s="599">
        <v>6.2294913863822791E-2</v>
      </c>
      <c r="I1351" s="600" t="s">
        <v>1226</v>
      </c>
      <c r="J1351" s="61" t="s">
        <v>163</v>
      </c>
      <c r="K1351" s="100">
        <v>1</v>
      </c>
      <c r="L1351" s="101">
        <v>6.2294913863822791E-2</v>
      </c>
    </row>
    <row r="1352" spans="2:13" s="583" customFormat="1" ht="13.2" x14ac:dyDescent="0.3">
      <c r="B1352" s="6"/>
      <c r="C1352" s="25"/>
      <c r="D1352" s="3">
        <v>0</v>
      </c>
      <c r="E1352" s="26"/>
      <c r="F1352" s="3">
        <v>0</v>
      </c>
      <c r="G1352" s="598"/>
      <c r="H1352" s="599">
        <v>0</v>
      </c>
      <c r="I1352" s="600"/>
      <c r="J1352" s="61"/>
      <c r="K1352" s="100"/>
      <c r="L1352" s="601">
        <v>0</v>
      </c>
    </row>
    <row r="1353" spans="2:13" s="583" customFormat="1" ht="13.2" x14ac:dyDescent="0.3">
      <c r="B1353" s="6"/>
      <c r="C1353" s="25"/>
      <c r="D1353" s="3"/>
      <c r="E1353" s="26"/>
      <c r="F1353" s="26"/>
      <c r="G1353" s="598"/>
      <c r="H1353" s="599">
        <v>0</v>
      </c>
      <c r="I1353" s="600"/>
      <c r="J1353" s="61">
        <v>0</v>
      </c>
      <c r="K1353" s="100">
        <v>0</v>
      </c>
      <c r="L1353" s="601">
        <v>0</v>
      </c>
    </row>
    <row r="1354" spans="2:13" s="583" customFormat="1" ht="13.2" x14ac:dyDescent="0.3">
      <c r="B1354" s="6">
        <v>0</v>
      </c>
      <c r="C1354" s="25"/>
      <c r="D1354" s="3">
        <v>0</v>
      </c>
      <c r="E1354" s="26">
        <v>0</v>
      </c>
      <c r="F1354" s="26"/>
      <c r="G1354" s="598">
        <v>0</v>
      </c>
      <c r="H1354" s="599">
        <v>0</v>
      </c>
      <c r="I1354" s="600"/>
      <c r="J1354" s="61">
        <v>0</v>
      </c>
      <c r="K1354" s="100">
        <v>0</v>
      </c>
      <c r="L1354" s="601">
        <v>0</v>
      </c>
    </row>
    <row r="1355" spans="2:13" s="583" customFormat="1" ht="13.2" x14ac:dyDescent="0.3">
      <c r="B1355" s="6">
        <v>0</v>
      </c>
      <c r="C1355" s="25"/>
      <c r="D1355" s="3">
        <v>0</v>
      </c>
      <c r="E1355" s="26">
        <v>0</v>
      </c>
      <c r="F1355" s="27"/>
      <c r="G1355" s="598">
        <v>0</v>
      </c>
      <c r="H1355" s="599">
        <v>0</v>
      </c>
      <c r="I1355" s="600"/>
      <c r="J1355" s="61">
        <v>0</v>
      </c>
      <c r="K1355" s="100">
        <v>0</v>
      </c>
      <c r="L1355" s="601">
        <v>0</v>
      </c>
    </row>
    <row r="1356" spans="2:13" s="583" customFormat="1" ht="13.2" x14ac:dyDescent="0.3">
      <c r="B1356" s="6">
        <v>0</v>
      </c>
      <c r="C1356" s="25"/>
      <c r="D1356" s="3">
        <v>0</v>
      </c>
      <c r="E1356" s="26">
        <v>0</v>
      </c>
      <c r="F1356" s="27"/>
      <c r="G1356" s="598">
        <v>0</v>
      </c>
      <c r="H1356" s="599">
        <v>0</v>
      </c>
      <c r="I1356" s="600"/>
      <c r="J1356" s="61">
        <v>0</v>
      </c>
      <c r="K1356" s="100">
        <v>0</v>
      </c>
      <c r="L1356" s="601">
        <v>0</v>
      </c>
    </row>
    <row r="1357" spans="2:13" s="583" customFormat="1" ht="13.2" x14ac:dyDescent="0.3">
      <c r="B1357" s="6">
        <v>0</v>
      </c>
      <c r="C1357" s="25"/>
      <c r="D1357" s="3">
        <v>0</v>
      </c>
      <c r="E1357" s="26">
        <v>0</v>
      </c>
      <c r="F1357" s="27"/>
      <c r="G1357" s="598">
        <v>0</v>
      </c>
      <c r="H1357" s="599">
        <v>0</v>
      </c>
      <c r="I1357" s="600"/>
      <c r="J1357" s="61">
        <v>0</v>
      </c>
      <c r="K1357" s="100">
        <v>0</v>
      </c>
      <c r="L1357" s="601">
        <v>0</v>
      </c>
    </row>
    <row r="1358" spans="2:13" s="583" customFormat="1" ht="13.2" x14ac:dyDescent="0.3">
      <c r="B1358" s="6" t="s">
        <v>60</v>
      </c>
      <c r="C1358" s="25"/>
      <c r="D1358" s="28"/>
      <c r="E1358" s="26"/>
      <c r="F1358" s="27"/>
      <c r="G1358" s="193">
        <v>1.6774999999999998</v>
      </c>
      <c r="H1358" s="102" t="s">
        <v>60</v>
      </c>
      <c r="I1358" s="603" t="s">
        <v>156</v>
      </c>
      <c r="J1358" s="604"/>
      <c r="K1358" s="223" t="s">
        <v>156</v>
      </c>
      <c r="L1358" s="620">
        <v>0.17201599671862178</v>
      </c>
    </row>
    <row r="1359" spans="2:13" s="583" customFormat="1" ht="13.2" x14ac:dyDescent="0.3">
      <c r="B1359" s="194" t="s">
        <v>38</v>
      </c>
      <c r="C1359" s="195"/>
      <c r="D1359" s="196"/>
      <c r="E1359" s="621"/>
      <c r="F1359" s="155"/>
      <c r="G1359" s="622"/>
      <c r="H1359" s="115"/>
      <c r="I1359" s="202"/>
      <c r="J1359" s="203"/>
      <c r="K1359" s="178"/>
      <c r="L1359" s="204"/>
    </row>
    <row r="1360" spans="2:13" s="583" customFormat="1" ht="52.8" x14ac:dyDescent="0.3">
      <c r="B1360" s="53" t="s">
        <v>75</v>
      </c>
      <c r="C1360" s="195"/>
      <c r="D1360" s="205" t="s">
        <v>0</v>
      </c>
      <c r="E1360" s="206" t="s">
        <v>1</v>
      </c>
      <c r="F1360" s="623" t="s">
        <v>61</v>
      </c>
      <c r="G1360" s="624" t="s">
        <v>56</v>
      </c>
      <c r="H1360" s="625" t="s">
        <v>158</v>
      </c>
      <c r="I1360" s="626" t="s">
        <v>159</v>
      </c>
      <c r="J1360" s="626" t="s">
        <v>160</v>
      </c>
      <c r="K1360" s="627" t="s">
        <v>161</v>
      </c>
      <c r="L1360" s="628" t="s">
        <v>162</v>
      </c>
    </row>
    <row r="1361" spans="2:13" s="583" customFormat="1" ht="13.2" customHeight="1" x14ac:dyDescent="0.3">
      <c r="B1361" s="146" t="s">
        <v>1751</v>
      </c>
      <c r="C1361" s="29"/>
      <c r="D1361" s="159" t="s">
        <v>2</v>
      </c>
      <c r="E1361" s="153">
        <v>1</v>
      </c>
      <c r="F1361" s="24">
        <v>3.26</v>
      </c>
      <c r="G1361" s="23">
        <v>3.26</v>
      </c>
      <c r="H1361" s="96">
        <v>0.33429040196882687</v>
      </c>
      <c r="I1361" s="97"/>
      <c r="J1361" s="137" t="s">
        <v>1219</v>
      </c>
      <c r="K1361" s="93">
        <v>0</v>
      </c>
      <c r="L1361" s="98">
        <v>0</v>
      </c>
      <c r="M1361" s="62"/>
    </row>
    <row r="1362" spans="2:13" s="583" customFormat="1" ht="22.8" customHeight="1" x14ac:dyDescent="0.3">
      <c r="B1362" s="8" t="s">
        <v>1743</v>
      </c>
      <c r="C1362" s="7"/>
      <c r="D1362" s="159" t="s">
        <v>5</v>
      </c>
      <c r="E1362" s="4">
        <v>0.13</v>
      </c>
      <c r="F1362" s="5">
        <v>12</v>
      </c>
      <c r="G1362" s="26">
        <v>1.56</v>
      </c>
      <c r="H1362" s="89">
        <v>0.15996718621821165</v>
      </c>
      <c r="I1362" s="99"/>
      <c r="J1362" s="61" t="s">
        <v>1219</v>
      </c>
      <c r="K1362" s="100">
        <v>0</v>
      </c>
      <c r="L1362" s="101">
        <v>0</v>
      </c>
      <c r="M1362" s="62"/>
    </row>
    <row r="1363" spans="2:13" s="583" customFormat="1" ht="27.6" customHeight="1" x14ac:dyDescent="0.3">
      <c r="B1363" s="8" t="s">
        <v>1747</v>
      </c>
      <c r="C1363" s="7"/>
      <c r="D1363" s="159" t="s">
        <v>4</v>
      </c>
      <c r="E1363" s="4">
        <v>0.01</v>
      </c>
      <c r="F1363" s="5">
        <v>5.5</v>
      </c>
      <c r="G1363" s="26">
        <v>5.5E-2</v>
      </c>
      <c r="H1363" s="89">
        <v>5.6398687448728458E-3</v>
      </c>
      <c r="I1363" s="99"/>
      <c r="J1363" s="61" t="s">
        <v>163</v>
      </c>
      <c r="K1363" s="100">
        <v>1</v>
      </c>
      <c r="L1363" s="101">
        <v>5.6398687448728458E-3</v>
      </c>
      <c r="M1363" s="62"/>
    </row>
    <row r="1364" spans="2:13" s="583" customFormat="1" x14ac:dyDescent="0.3">
      <c r="B1364" s="8" t="s">
        <v>1748</v>
      </c>
      <c r="C1364" s="7"/>
      <c r="D1364" s="159" t="s">
        <v>4</v>
      </c>
      <c r="E1364" s="4">
        <v>0.01</v>
      </c>
      <c r="F1364" s="5">
        <v>25.3</v>
      </c>
      <c r="G1364" s="26">
        <v>0.253</v>
      </c>
      <c r="H1364" s="89">
        <v>2.5943396226415092E-2</v>
      </c>
      <c r="I1364" s="99"/>
      <c r="J1364" s="61" t="s">
        <v>1219</v>
      </c>
      <c r="K1364" s="100">
        <v>0</v>
      </c>
      <c r="L1364" s="101">
        <v>0</v>
      </c>
      <c r="M1364" s="62"/>
    </row>
    <row r="1365" spans="2:13" s="583" customFormat="1" x14ac:dyDescent="0.3">
      <c r="B1365" s="8" t="s">
        <v>1752</v>
      </c>
      <c r="C1365" s="7"/>
      <c r="D1365" s="159" t="s">
        <v>5</v>
      </c>
      <c r="E1365" s="4">
        <v>0.5</v>
      </c>
      <c r="F1365" s="5">
        <v>3.8</v>
      </c>
      <c r="G1365" s="26">
        <v>1.9</v>
      </c>
      <c r="H1365" s="89">
        <v>0.19483182936833468</v>
      </c>
      <c r="I1365" s="99"/>
      <c r="J1365" s="61" t="s">
        <v>163</v>
      </c>
      <c r="K1365" s="100">
        <v>1</v>
      </c>
      <c r="L1365" s="101">
        <v>0.19483182936833468</v>
      </c>
      <c r="M1365" s="62"/>
    </row>
    <row r="1366" spans="2:13" s="583" customFormat="1" ht="33" customHeight="1" x14ac:dyDescent="0.3">
      <c r="B1366" s="8" t="s">
        <v>1753</v>
      </c>
      <c r="C1366" s="7"/>
      <c r="D1366" s="159" t="s">
        <v>2</v>
      </c>
      <c r="E1366" s="4">
        <v>1</v>
      </c>
      <c r="F1366" s="5">
        <v>0.4</v>
      </c>
      <c r="G1366" s="26">
        <v>0.4</v>
      </c>
      <c r="H1366" s="89">
        <v>4.1017227235438887E-2</v>
      </c>
      <c r="I1366" s="99"/>
      <c r="J1366" s="61" t="s">
        <v>1219</v>
      </c>
      <c r="K1366" s="100">
        <v>0</v>
      </c>
      <c r="L1366" s="101">
        <v>0</v>
      </c>
      <c r="M1366" s="62"/>
    </row>
    <row r="1367" spans="2:13" s="583" customFormat="1" x14ac:dyDescent="0.3">
      <c r="B1367" s="8">
        <v>0</v>
      </c>
      <c r="C1367" s="7"/>
      <c r="D1367" s="159">
        <v>0</v>
      </c>
      <c r="E1367" s="4"/>
      <c r="F1367" s="5">
        <v>0</v>
      </c>
      <c r="G1367" s="26">
        <v>0</v>
      </c>
      <c r="H1367" s="89">
        <v>0</v>
      </c>
      <c r="I1367" s="99"/>
      <c r="J1367" s="61">
        <v>0</v>
      </c>
      <c r="K1367" s="100">
        <v>0</v>
      </c>
      <c r="L1367" s="101">
        <v>0</v>
      </c>
      <c r="M1367" s="62"/>
    </row>
    <row r="1368" spans="2:13" s="583" customFormat="1" x14ac:dyDescent="0.3">
      <c r="B1368" s="8">
        <v>0</v>
      </c>
      <c r="C1368" s="7"/>
      <c r="D1368" s="159">
        <v>0</v>
      </c>
      <c r="E1368" s="4"/>
      <c r="F1368" s="5">
        <v>0</v>
      </c>
      <c r="G1368" s="26">
        <v>0</v>
      </c>
      <c r="H1368" s="89">
        <v>0</v>
      </c>
      <c r="I1368" s="99"/>
      <c r="J1368" s="61">
        <v>0</v>
      </c>
      <c r="K1368" s="100">
        <v>0</v>
      </c>
      <c r="L1368" s="101">
        <v>0</v>
      </c>
      <c r="M1368" s="62"/>
    </row>
    <row r="1369" spans="2:13" s="583" customFormat="1" x14ac:dyDescent="0.3">
      <c r="B1369" s="8">
        <v>0</v>
      </c>
      <c r="C1369" s="7"/>
      <c r="D1369" s="159">
        <v>0</v>
      </c>
      <c r="E1369" s="4"/>
      <c r="F1369" s="5">
        <v>0</v>
      </c>
      <c r="G1369" s="26">
        <v>0</v>
      </c>
      <c r="H1369" s="89">
        <v>0</v>
      </c>
      <c r="I1369" s="99"/>
      <c r="J1369" s="61">
        <v>0</v>
      </c>
      <c r="K1369" s="100">
        <v>0</v>
      </c>
      <c r="L1369" s="101">
        <v>0</v>
      </c>
      <c r="M1369" s="62"/>
    </row>
    <row r="1370" spans="2:13" s="583" customFormat="1" x14ac:dyDescent="0.3">
      <c r="B1370" s="8">
        <v>0</v>
      </c>
      <c r="C1370" s="7"/>
      <c r="D1370" s="159">
        <v>0</v>
      </c>
      <c r="E1370" s="4"/>
      <c r="F1370" s="5">
        <v>0</v>
      </c>
      <c r="G1370" s="26">
        <v>0</v>
      </c>
      <c r="H1370" s="89">
        <v>0</v>
      </c>
      <c r="I1370" s="99"/>
      <c r="J1370" s="61">
        <v>0</v>
      </c>
      <c r="K1370" s="100">
        <v>0</v>
      </c>
      <c r="L1370" s="101">
        <v>0</v>
      </c>
      <c r="M1370" s="62"/>
    </row>
    <row r="1371" spans="2:13" s="583" customFormat="1" x14ac:dyDescent="0.3">
      <c r="B1371" s="8">
        <v>0</v>
      </c>
      <c r="C1371" s="7"/>
      <c r="D1371" s="159">
        <v>0</v>
      </c>
      <c r="E1371" s="4"/>
      <c r="F1371" s="5">
        <v>0</v>
      </c>
      <c r="G1371" s="26">
        <v>0</v>
      </c>
      <c r="H1371" s="89">
        <v>0</v>
      </c>
      <c r="I1371" s="99"/>
      <c r="J1371" s="61">
        <v>0</v>
      </c>
      <c r="K1371" s="100">
        <v>0</v>
      </c>
      <c r="L1371" s="101">
        <v>0</v>
      </c>
      <c r="M1371" s="62"/>
    </row>
    <row r="1372" spans="2:13" s="583" customFormat="1" x14ac:dyDescent="0.3">
      <c r="B1372" s="8">
        <v>0</v>
      </c>
      <c r="C1372" s="7"/>
      <c r="D1372" s="159">
        <v>0</v>
      </c>
      <c r="E1372" s="4"/>
      <c r="F1372" s="5">
        <v>0</v>
      </c>
      <c r="G1372" s="26">
        <v>0</v>
      </c>
      <c r="H1372" s="89">
        <v>0</v>
      </c>
      <c r="I1372" s="99"/>
      <c r="J1372" s="61">
        <v>0</v>
      </c>
      <c r="K1372" s="100">
        <v>0</v>
      </c>
      <c r="L1372" s="101">
        <v>0</v>
      </c>
      <c r="M1372" s="62"/>
    </row>
    <row r="1373" spans="2:13" s="583" customFormat="1" x14ac:dyDescent="0.3">
      <c r="B1373" s="8">
        <v>0</v>
      </c>
      <c r="C1373" s="7"/>
      <c r="D1373" s="159">
        <v>0</v>
      </c>
      <c r="E1373" s="4"/>
      <c r="F1373" s="5">
        <v>0</v>
      </c>
      <c r="G1373" s="26">
        <v>0</v>
      </c>
      <c r="H1373" s="89">
        <v>0</v>
      </c>
      <c r="I1373" s="99"/>
      <c r="J1373" s="61">
        <v>0</v>
      </c>
      <c r="K1373" s="100">
        <v>0</v>
      </c>
      <c r="L1373" s="101">
        <v>0</v>
      </c>
      <c r="M1373" s="62"/>
    </row>
    <row r="1374" spans="2:13" s="583" customFormat="1" x14ac:dyDescent="0.3">
      <c r="B1374" s="8">
        <v>0</v>
      </c>
      <c r="C1374" s="7"/>
      <c r="D1374" s="159">
        <v>0</v>
      </c>
      <c r="E1374" s="4"/>
      <c r="F1374" s="5">
        <v>0</v>
      </c>
      <c r="G1374" s="26">
        <v>0</v>
      </c>
      <c r="H1374" s="89">
        <v>0</v>
      </c>
      <c r="I1374" s="99"/>
      <c r="J1374" s="61">
        <v>0</v>
      </c>
      <c r="K1374" s="100">
        <v>0</v>
      </c>
      <c r="L1374" s="101">
        <v>0</v>
      </c>
      <c r="M1374" s="62"/>
    </row>
    <row r="1375" spans="2:13" s="583" customFormat="1" x14ac:dyDescent="0.3">
      <c r="B1375" s="8">
        <v>0</v>
      </c>
      <c r="C1375" s="7"/>
      <c r="D1375" s="159">
        <v>0</v>
      </c>
      <c r="E1375" s="4"/>
      <c r="F1375" s="5">
        <v>0</v>
      </c>
      <c r="G1375" s="26">
        <v>0</v>
      </c>
      <c r="H1375" s="89">
        <v>0</v>
      </c>
      <c r="I1375" s="99"/>
      <c r="J1375" s="61">
        <v>0</v>
      </c>
      <c r="K1375" s="100">
        <v>0</v>
      </c>
      <c r="L1375" s="101">
        <v>0</v>
      </c>
    </row>
    <row r="1376" spans="2:13" s="583" customFormat="1" ht="13.2" x14ac:dyDescent="0.3">
      <c r="B1376" s="58" t="s">
        <v>62</v>
      </c>
      <c r="C1376" s="46"/>
      <c r="D1376" s="37"/>
      <c r="E1376" s="38"/>
      <c r="F1376" s="39"/>
      <c r="G1376" s="193">
        <v>7.4280000000000008</v>
      </c>
      <c r="H1376" s="102" t="s">
        <v>62</v>
      </c>
      <c r="I1376" s="603" t="s">
        <v>156</v>
      </c>
      <c r="J1376" s="604"/>
      <c r="K1376" s="223" t="s">
        <v>156</v>
      </c>
      <c r="L1376" s="620">
        <v>0.20047169811320753</v>
      </c>
    </row>
    <row r="1377" spans="2:12" s="583" customFormat="1" ht="13.2" x14ac:dyDescent="0.3">
      <c r="B1377" s="194" t="s">
        <v>63</v>
      </c>
      <c r="C1377" s="195"/>
      <c r="D1377" s="196"/>
      <c r="E1377" s="197"/>
      <c r="F1377" s="155"/>
      <c r="G1377" s="622"/>
      <c r="H1377" s="115"/>
      <c r="I1377" s="202"/>
      <c r="J1377" s="203"/>
      <c r="K1377" s="178"/>
      <c r="L1377" s="204">
        <v>0</v>
      </c>
    </row>
    <row r="1378" spans="2:12" s="583" customFormat="1" ht="52.8" x14ac:dyDescent="0.3">
      <c r="B1378" s="53" t="s">
        <v>75</v>
      </c>
      <c r="C1378" s="210"/>
      <c r="D1378" s="211" t="s">
        <v>0</v>
      </c>
      <c r="E1378" s="201" t="s">
        <v>1</v>
      </c>
      <c r="F1378" s="156" t="s">
        <v>61</v>
      </c>
      <c r="G1378" s="624" t="s">
        <v>56</v>
      </c>
      <c r="H1378" s="625" t="s">
        <v>158</v>
      </c>
      <c r="I1378" s="626" t="s">
        <v>159</v>
      </c>
      <c r="J1378" s="626" t="s">
        <v>160</v>
      </c>
      <c r="K1378" s="627" t="s">
        <v>161</v>
      </c>
      <c r="L1378" s="628" t="s">
        <v>162</v>
      </c>
    </row>
    <row r="1379" spans="2:12" s="583" customFormat="1" ht="13.2" x14ac:dyDescent="0.3">
      <c r="B1379" s="6">
        <v>0</v>
      </c>
      <c r="C1379" s="7"/>
      <c r="D1379" s="3">
        <v>0</v>
      </c>
      <c r="E1379" s="26"/>
      <c r="F1379" s="5"/>
      <c r="G1379" s="629">
        <v>0</v>
      </c>
      <c r="H1379" s="617">
        <v>0</v>
      </c>
      <c r="I1379" s="618" t="s">
        <v>1232</v>
      </c>
      <c r="J1379" s="192">
        <v>0</v>
      </c>
      <c r="K1379" s="172">
        <v>0</v>
      </c>
      <c r="L1379" s="619">
        <v>0</v>
      </c>
    </row>
    <row r="1380" spans="2:12" s="583" customFormat="1" ht="13.2" x14ac:dyDescent="0.3">
      <c r="B1380" s="6">
        <v>0</v>
      </c>
      <c r="C1380" s="7"/>
      <c r="D1380" s="3">
        <v>0</v>
      </c>
      <c r="E1380" s="26"/>
      <c r="F1380" s="5"/>
      <c r="G1380" s="598">
        <v>0</v>
      </c>
      <c r="H1380" s="599">
        <v>0</v>
      </c>
      <c r="I1380" s="600" t="s">
        <v>1226</v>
      </c>
      <c r="J1380" s="61">
        <v>0</v>
      </c>
      <c r="K1380" s="100">
        <v>0</v>
      </c>
      <c r="L1380" s="601">
        <v>0</v>
      </c>
    </row>
    <row r="1381" spans="2:12" s="583" customFormat="1" ht="13.2" x14ac:dyDescent="0.3">
      <c r="B1381" s="6">
        <v>0</v>
      </c>
      <c r="C1381" s="7"/>
      <c r="D1381" s="3">
        <v>0</v>
      </c>
      <c r="E1381" s="26"/>
      <c r="F1381" s="5"/>
      <c r="G1381" s="598">
        <v>0</v>
      </c>
      <c r="H1381" s="599">
        <v>0</v>
      </c>
      <c r="I1381" s="600" t="s">
        <v>1227</v>
      </c>
      <c r="J1381" s="61">
        <v>0</v>
      </c>
      <c r="K1381" s="100">
        <v>0</v>
      </c>
      <c r="L1381" s="601">
        <v>0</v>
      </c>
    </row>
    <row r="1382" spans="2:12" s="583" customFormat="1" ht="13.2" x14ac:dyDescent="0.3">
      <c r="B1382" s="6">
        <v>0</v>
      </c>
      <c r="C1382" s="7"/>
      <c r="D1382" s="3">
        <v>0</v>
      </c>
      <c r="E1382" s="26"/>
      <c r="F1382" s="5"/>
      <c r="G1382" s="598">
        <v>0</v>
      </c>
      <c r="H1382" s="599">
        <v>0</v>
      </c>
      <c r="I1382" s="600" t="s">
        <v>1228</v>
      </c>
      <c r="J1382" s="61">
        <v>0</v>
      </c>
      <c r="K1382" s="100">
        <v>0</v>
      </c>
      <c r="L1382" s="601">
        <v>0</v>
      </c>
    </row>
    <row r="1383" spans="2:12" s="583" customFormat="1" ht="13.2" x14ac:dyDescent="0.3">
      <c r="B1383" s="6">
        <v>0</v>
      </c>
      <c r="C1383" s="7"/>
      <c r="D1383" s="3">
        <v>0</v>
      </c>
      <c r="E1383" s="26"/>
      <c r="F1383" s="5"/>
      <c r="G1383" s="598">
        <v>0</v>
      </c>
      <c r="H1383" s="599">
        <v>0</v>
      </c>
      <c r="I1383" s="600" t="s">
        <v>1229</v>
      </c>
      <c r="J1383" s="61">
        <v>0</v>
      </c>
      <c r="K1383" s="100">
        <v>0</v>
      </c>
      <c r="L1383" s="601">
        <v>0</v>
      </c>
    </row>
    <row r="1384" spans="2:12" s="583" customFormat="1" ht="13.8" thickBot="1" x14ac:dyDescent="0.35">
      <c r="B1384" s="59" t="s">
        <v>64</v>
      </c>
      <c r="C1384" s="42"/>
      <c r="D1384" s="43"/>
      <c r="E1384" s="44"/>
      <c r="F1384" s="45"/>
      <c r="G1384" s="191">
        <v>0</v>
      </c>
      <c r="H1384" s="102" t="s">
        <v>64</v>
      </c>
      <c r="I1384" s="603" t="s">
        <v>156</v>
      </c>
      <c r="J1384" s="604"/>
      <c r="K1384" s="223" t="s">
        <v>156</v>
      </c>
      <c r="L1384" s="620">
        <v>0</v>
      </c>
    </row>
    <row r="1385" spans="2:12" s="583" customFormat="1" ht="13.2" x14ac:dyDescent="0.3">
      <c r="B1385" s="64"/>
      <c r="C1385" s="68"/>
      <c r="D1385" s="69" t="s">
        <v>65</v>
      </c>
      <c r="E1385" s="70"/>
      <c r="F1385" s="71"/>
      <c r="G1385" s="88">
        <v>9.7520000000000007</v>
      </c>
      <c r="H1385" s="631"/>
      <c r="I1385" s="632"/>
      <c r="J1385" s="633"/>
      <c r="K1385" s="632"/>
      <c r="L1385" s="634"/>
    </row>
    <row r="1386" spans="2:12" s="583" customFormat="1" ht="13.2" x14ac:dyDescent="0.3">
      <c r="B1386" s="63"/>
      <c r="C1386" s="68"/>
      <c r="D1386" s="72" t="s">
        <v>7</v>
      </c>
      <c r="E1386" s="215"/>
      <c r="F1386" s="181">
        <v>0.1</v>
      </c>
      <c r="G1386" s="635">
        <v>0.97499999999999998</v>
      </c>
      <c r="H1386" s="636"/>
      <c r="I1386" s="637"/>
      <c r="J1386" s="638"/>
      <c r="K1386" s="639"/>
      <c r="L1386" s="640"/>
    </row>
    <row r="1387" spans="2:12" s="583" customFormat="1" ht="13.2" x14ac:dyDescent="0.3">
      <c r="B1387" s="63"/>
      <c r="C1387" s="68"/>
      <c r="D1387" s="72" t="s">
        <v>8</v>
      </c>
      <c r="E1387" s="215"/>
      <c r="F1387" s="181">
        <v>0.1</v>
      </c>
      <c r="G1387" s="635">
        <v>0.97499999999999998</v>
      </c>
      <c r="H1387" s="636"/>
      <c r="I1387" s="637"/>
      <c r="J1387" s="638"/>
      <c r="K1387" s="639"/>
      <c r="L1387" s="640"/>
    </row>
    <row r="1388" spans="2:12" s="583" customFormat="1" ht="13.2" x14ac:dyDescent="0.3">
      <c r="C1388" s="68"/>
      <c r="D1388" s="75" t="s">
        <v>67</v>
      </c>
      <c r="E1388" s="76"/>
      <c r="F1388" s="71"/>
      <c r="G1388" s="641">
        <v>11.702</v>
      </c>
      <c r="H1388" s="636"/>
      <c r="I1388" s="637"/>
      <c r="J1388" s="638"/>
      <c r="K1388" s="639"/>
      <c r="L1388" s="640"/>
    </row>
    <row r="1389" spans="2:12" s="583" customFormat="1" ht="13.8" thickBot="1" x14ac:dyDescent="0.35">
      <c r="B1389" s="63" t="s">
        <v>66</v>
      </c>
      <c r="C1389" s="68"/>
      <c r="D1389" s="77" t="s">
        <v>68</v>
      </c>
      <c r="E1389" s="78"/>
      <c r="F1389" s="79"/>
      <c r="G1389" s="642">
        <v>11.7</v>
      </c>
      <c r="H1389" s="643">
        <v>0.99994872846595551</v>
      </c>
      <c r="I1389" s="644"/>
      <c r="J1389" s="645"/>
      <c r="K1389" s="646"/>
      <c r="L1389" s="647">
        <v>0.41818088597210823</v>
      </c>
    </row>
    <row r="1390" spans="2:12" s="583" customFormat="1" ht="13.2" x14ac:dyDescent="0.3">
      <c r="B1390" s="63"/>
      <c r="C1390" s="68"/>
      <c r="D1390" s="648"/>
      <c r="E1390" s="67"/>
      <c r="F1390" s="65"/>
      <c r="G1390" s="67"/>
      <c r="H1390" s="649"/>
      <c r="I1390" s="650"/>
      <c r="J1390" s="651"/>
      <c r="K1390" s="652"/>
      <c r="L1390" s="649"/>
    </row>
    <row r="1391" spans="2:12" s="583" customFormat="1" ht="13.2" x14ac:dyDescent="0.3">
      <c r="B1391" s="63"/>
      <c r="C1391" s="68"/>
      <c r="D1391" s="648"/>
      <c r="E1391" s="67"/>
      <c r="F1391" s="65"/>
      <c r="G1391" s="67"/>
      <c r="H1391" s="649"/>
      <c r="I1391" s="650"/>
      <c r="J1391" s="651"/>
      <c r="K1391" s="652"/>
      <c r="L1391" s="649"/>
    </row>
    <row r="1392" spans="2:12" s="583" customFormat="1" ht="13.2" x14ac:dyDescent="0.3">
      <c r="J1392" s="584"/>
    </row>
    <row r="1393" spans="2:13" s="583" customFormat="1" ht="59.4" customHeight="1" x14ac:dyDescent="0.3">
      <c r="B1393" s="710" t="s">
        <v>1809</v>
      </c>
      <c r="C1393" s="710"/>
      <c r="D1393" s="710"/>
      <c r="E1393" s="710"/>
      <c r="F1393" s="710"/>
      <c r="G1393" s="710"/>
      <c r="H1393" s="710"/>
      <c r="I1393" s="710"/>
      <c r="J1393" s="710"/>
      <c r="K1393" s="710"/>
      <c r="L1393" s="710"/>
    </row>
    <row r="1394" spans="2:13" s="583" customFormat="1" ht="13.2" x14ac:dyDescent="0.3">
      <c r="B1394" s="185"/>
      <c r="C1394" s="537"/>
      <c r="D1394" s="538"/>
      <c r="E1394" s="585"/>
      <c r="F1394" s="585"/>
      <c r="G1394" s="585"/>
      <c r="J1394" s="584"/>
    </row>
    <row r="1395" spans="2:13" s="583" customFormat="1" ht="13.2" x14ac:dyDescent="0.3">
      <c r="B1395" s="586" t="s">
        <v>1222</v>
      </c>
      <c r="C1395" s="62" t="s">
        <v>1223</v>
      </c>
      <c r="D1395" s="62"/>
      <c r="E1395" s="62"/>
      <c r="F1395" s="587"/>
      <c r="G1395" s="588"/>
      <c r="J1395" s="584"/>
    </row>
    <row r="1396" spans="2:13" s="583" customFormat="1" ht="13.2" x14ac:dyDescent="0.3">
      <c r="B1396" s="63" t="s">
        <v>1224</v>
      </c>
      <c r="C1396" s="182" t="s">
        <v>1686</v>
      </c>
      <c r="D1396" s="589"/>
      <c r="E1396" s="590"/>
      <c r="F1396" s="587"/>
      <c r="G1396" s="588"/>
      <c r="J1396" s="584"/>
    </row>
    <row r="1397" spans="2:13" s="583" customFormat="1" ht="13.2" x14ac:dyDescent="0.3">
      <c r="B1397" s="63"/>
      <c r="C1397" s="9"/>
      <c r="D1397" s="10"/>
      <c r="E1397" s="11"/>
      <c r="F1397" s="12"/>
      <c r="G1397" s="13"/>
      <c r="J1397" s="584"/>
    </row>
    <row r="1398" spans="2:13" s="583" customFormat="1" ht="33" customHeight="1" x14ac:dyDescent="0.3">
      <c r="B1398" s="48" t="s">
        <v>1687</v>
      </c>
      <c r="C1398" s="182"/>
      <c r="D1398" s="10"/>
      <c r="E1398" s="11"/>
      <c r="F1398" s="11"/>
      <c r="G1398" s="11"/>
      <c r="J1398" s="584"/>
    </row>
    <row r="1399" spans="2:13" s="583" customFormat="1" ht="13.2" x14ac:dyDescent="0.3">
      <c r="B1399" s="64" t="s">
        <v>49</v>
      </c>
      <c r="C1399" s="182" t="s">
        <v>684</v>
      </c>
      <c r="D1399" s="62"/>
      <c r="E1399" s="62"/>
      <c r="F1399" s="65" t="s">
        <v>50</v>
      </c>
      <c r="G1399" s="66" t="s">
        <v>1561</v>
      </c>
      <c r="J1399" s="584"/>
    </row>
    <row r="1400" spans="2:13" s="583" customFormat="1" ht="13.8" thickBot="1" x14ac:dyDescent="0.35">
      <c r="B1400" s="64" t="s">
        <v>51</v>
      </c>
      <c r="C1400" s="727" t="s">
        <v>685</v>
      </c>
      <c r="D1400" s="727"/>
      <c r="E1400" s="727"/>
      <c r="F1400" s="727"/>
      <c r="G1400" s="727"/>
      <c r="H1400" s="727"/>
      <c r="I1400" s="727"/>
      <c r="J1400" s="727"/>
    </row>
    <row r="1401" spans="2:13" s="583" customFormat="1" ht="13.8" thickTop="1" x14ac:dyDescent="0.3">
      <c r="B1401" s="49" t="s">
        <v>52</v>
      </c>
      <c r="C1401" s="14"/>
      <c r="D1401" s="15"/>
      <c r="E1401" s="16"/>
      <c r="F1401" s="17"/>
      <c r="G1401" s="591"/>
      <c r="H1401" s="728" t="s">
        <v>164</v>
      </c>
      <c r="I1401" s="729"/>
      <c r="J1401" s="729"/>
      <c r="K1401" s="729"/>
      <c r="L1401" s="730"/>
    </row>
    <row r="1402" spans="2:13" s="583" customFormat="1" ht="52.8" x14ac:dyDescent="0.3">
      <c r="B1402" s="53" t="s">
        <v>75</v>
      </c>
      <c r="C1402" s="592" t="s">
        <v>1</v>
      </c>
      <c r="D1402" s="211" t="s">
        <v>54</v>
      </c>
      <c r="E1402" s="201" t="s">
        <v>23</v>
      </c>
      <c r="F1402" s="201" t="s">
        <v>55</v>
      </c>
      <c r="G1402" s="593" t="s">
        <v>56</v>
      </c>
      <c r="H1402" s="594" t="s">
        <v>158</v>
      </c>
      <c r="I1402" s="595" t="s">
        <v>159</v>
      </c>
      <c r="J1402" s="595" t="s">
        <v>160</v>
      </c>
      <c r="K1402" s="595" t="s">
        <v>161</v>
      </c>
      <c r="L1402" s="596" t="s">
        <v>162</v>
      </c>
    </row>
    <row r="1403" spans="2:13" s="583" customFormat="1" x14ac:dyDescent="0.3">
      <c r="B1403" s="189" t="s">
        <v>10</v>
      </c>
      <c r="C1403" s="187">
        <v>2</v>
      </c>
      <c r="D1403" s="190">
        <v>0.04</v>
      </c>
      <c r="E1403" s="191">
        <v>0.08</v>
      </c>
      <c r="F1403" s="154">
        <v>0.15</v>
      </c>
      <c r="G1403" s="191">
        <v>1.2E-2</v>
      </c>
      <c r="H1403" s="170">
        <v>8.6880973066898355E-4</v>
      </c>
      <c r="I1403" s="171"/>
      <c r="J1403" s="192" t="s">
        <v>163</v>
      </c>
      <c r="K1403" s="172">
        <v>1</v>
      </c>
      <c r="L1403" s="173">
        <v>8.6880973066898355E-4</v>
      </c>
      <c r="M1403" s="62"/>
    </row>
    <row r="1404" spans="2:13" s="583" customFormat="1" x14ac:dyDescent="0.3">
      <c r="B1404" s="6" t="s">
        <v>1813</v>
      </c>
      <c r="C1404" s="25">
        <v>1</v>
      </c>
      <c r="D1404" s="3">
        <v>2</v>
      </c>
      <c r="E1404" s="26">
        <v>2</v>
      </c>
      <c r="F1404" s="5">
        <v>0.15</v>
      </c>
      <c r="G1404" s="26">
        <v>0.3</v>
      </c>
      <c r="H1404" s="89">
        <v>2.1720243266724587E-2</v>
      </c>
      <c r="I1404" s="99"/>
      <c r="J1404" s="61" t="s">
        <v>163</v>
      </c>
      <c r="K1404" s="100">
        <v>1</v>
      </c>
      <c r="L1404" s="101">
        <v>2.1720243266724587E-2</v>
      </c>
      <c r="M1404" s="62"/>
    </row>
    <row r="1405" spans="2:13" s="583" customFormat="1" x14ac:dyDescent="0.3">
      <c r="B1405" s="6" t="s">
        <v>17</v>
      </c>
      <c r="C1405" s="25">
        <v>1</v>
      </c>
      <c r="D1405" s="3">
        <v>5</v>
      </c>
      <c r="E1405" s="26">
        <v>5</v>
      </c>
      <c r="F1405" s="5">
        <v>0.05</v>
      </c>
      <c r="G1405" s="26">
        <v>0.25</v>
      </c>
      <c r="H1405" s="89">
        <v>1.8100202722270489E-2</v>
      </c>
      <c r="I1405" s="99"/>
      <c r="J1405" s="61" t="s">
        <v>165</v>
      </c>
      <c r="K1405" s="100">
        <v>0.4</v>
      </c>
      <c r="L1405" s="101">
        <v>7.2400810889081957E-3</v>
      </c>
      <c r="M1405" s="62"/>
    </row>
    <row r="1406" spans="2:13" s="583" customFormat="1" ht="13.2" x14ac:dyDescent="0.3">
      <c r="B1406" s="6">
        <v>0</v>
      </c>
      <c r="C1406" s="25"/>
      <c r="D1406" s="3">
        <v>0</v>
      </c>
      <c r="E1406" s="26">
        <v>0</v>
      </c>
      <c r="F1406" s="27"/>
      <c r="G1406" s="598">
        <v>0</v>
      </c>
      <c r="H1406" s="599">
        <v>0</v>
      </c>
      <c r="I1406" s="600" t="s">
        <v>1229</v>
      </c>
      <c r="J1406" s="61">
        <v>0</v>
      </c>
      <c r="K1406" s="100">
        <v>0</v>
      </c>
      <c r="L1406" s="601">
        <v>0</v>
      </c>
    </row>
    <row r="1407" spans="2:13" s="583" customFormat="1" ht="13.2" x14ac:dyDescent="0.3">
      <c r="B1407" s="6">
        <v>0</v>
      </c>
      <c r="C1407" s="25"/>
      <c r="D1407" s="3">
        <v>0</v>
      </c>
      <c r="E1407" s="26">
        <v>0</v>
      </c>
      <c r="F1407" s="27"/>
      <c r="G1407" s="598">
        <v>0</v>
      </c>
      <c r="H1407" s="599">
        <v>0</v>
      </c>
      <c r="I1407" s="600" t="s">
        <v>1230</v>
      </c>
      <c r="J1407" s="61">
        <v>0</v>
      </c>
      <c r="K1407" s="100">
        <v>0</v>
      </c>
      <c r="L1407" s="601">
        <v>0</v>
      </c>
    </row>
    <row r="1408" spans="2:13" s="583" customFormat="1" x14ac:dyDescent="0.3">
      <c r="B1408" s="6" t="s">
        <v>73</v>
      </c>
      <c r="C1408" s="25"/>
      <c r="D1408" s="3">
        <v>0</v>
      </c>
      <c r="E1408" s="26">
        <v>0</v>
      </c>
      <c r="F1408" s="27"/>
      <c r="G1408" s="598">
        <v>8.4000000000000005E-2</v>
      </c>
      <c r="H1408" s="599">
        <v>6.0816681146828849E-3</v>
      </c>
      <c r="I1408" s="600" t="s">
        <v>1231</v>
      </c>
      <c r="J1408" s="61" t="s">
        <v>165</v>
      </c>
      <c r="K1408" s="100">
        <v>0.4</v>
      </c>
      <c r="L1408" s="101">
        <v>2.4326672458731542E-3</v>
      </c>
      <c r="M1408" s="62"/>
    </row>
    <row r="1409" spans="2:13" s="583" customFormat="1" ht="13.2" x14ac:dyDescent="0.3">
      <c r="B1409" s="6" t="s">
        <v>57</v>
      </c>
      <c r="C1409" s="25"/>
      <c r="D1409" s="28"/>
      <c r="E1409" s="26"/>
      <c r="F1409" s="27"/>
      <c r="G1409" s="602">
        <v>0.64600000000000002</v>
      </c>
      <c r="H1409" s="102" t="s">
        <v>57</v>
      </c>
      <c r="I1409" s="603" t="s">
        <v>156</v>
      </c>
      <c r="J1409" s="604"/>
      <c r="K1409" s="223" t="s">
        <v>156</v>
      </c>
      <c r="L1409" s="605">
        <v>3.2261801332174919E-2</v>
      </c>
    </row>
    <row r="1410" spans="2:13" s="583" customFormat="1" ht="13.2" x14ac:dyDescent="0.3">
      <c r="B1410" s="194" t="s">
        <v>22</v>
      </c>
      <c r="C1410" s="195"/>
      <c r="D1410" s="196"/>
      <c r="E1410" s="197"/>
      <c r="F1410" s="155"/>
      <c r="G1410" s="606"/>
      <c r="H1410" s="607"/>
      <c r="I1410" s="608"/>
      <c r="J1410" s="609"/>
      <c r="K1410" s="610"/>
      <c r="L1410" s="611"/>
    </row>
    <row r="1411" spans="2:13" s="583" customFormat="1" ht="52.8" x14ac:dyDescent="0.3">
      <c r="B1411" s="198" t="s">
        <v>1689</v>
      </c>
      <c r="C1411" s="199" t="s">
        <v>1</v>
      </c>
      <c r="D1411" s="612" t="s">
        <v>59</v>
      </c>
      <c r="E1411" s="613" t="s">
        <v>23</v>
      </c>
      <c r="F1411" s="156" t="s">
        <v>55</v>
      </c>
      <c r="G1411" s="614" t="s">
        <v>56</v>
      </c>
      <c r="H1411" s="594" t="s">
        <v>158</v>
      </c>
      <c r="I1411" s="595" t="s">
        <v>159</v>
      </c>
      <c r="J1411" s="595" t="s">
        <v>160</v>
      </c>
      <c r="K1411" s="615" t="s">
        <v>161</v>
      </c>
      <c r="L1411" s="596" t="s">
        <v>162</v>
      </c>
    </row>
    <row r="1412" spans="2:13" s="583" customFormat="1" x14ac:dyDescent="0.3">
      <c r="B1412" s="8" t="s">
        <v>152</v>
      </c>
      <c r="C1412" s="616">
        <v>1</v>
      </c>
      <c r="D1412" s="3">
        <v>4.55</v>
      </c>
      <c r="E1412" s="26">
        <v>4.55</v>
      </c>
      <c r="F1412" s="3">
        <v>0.1</v>
      </c>
      <c r="G1412" s="598">
        <v>0.45500000000000002</v>
      </c>
      <c r="H1412" s="617">
        <v>3.2942368954532293E-2</v>
      </c>
      <c r="I1412" s="618" t="s">
        <v>1232</v>
      </c>
      <c r="J1412" s="137" t="s">
        <v>163</v>
      </c>
      <c r="K1412" s="93">
        <v>1</v>
      </c>
      <c r="L1412" s="98">
        <v>3.2942368954532293E-2</v>
      </c>
    </row>
    <row r="1413" spans="2:13" s="583" customFormat="1" x14ac:dyDescent="0.3">
      <c r="B1413" s="8" t="s">
        <v>1058</v>
      </c>
      <c r="C1413" s="616">
        <v>1</v>
      </c>
      <c r="D1413" s="3">
        <v>4.0999999999999996</v>
      </c>
      <c r="E1413" s="26">
        <v>4.0999999999999996</v>
      </c>
      <c r="F1413" s="3">
        <v>0.15</v>
      </c>
      <c r="G1413" s="598">
        <v>0.61499999999999988</v>
      </c>
      <c r="H1413" s="599">
        <v>4.4526498696785398E-2</v>
      </c>
      <c r="I1413" s="600" t="s">
        <v>1232</v>
      </c>
      <c r="J1413" s="61" t="s">
        <v>163</v>
      </c>
      <c r="K1413" s="100">
        <v>1</v>
      </c>
      <c r="L1413" s="101">
        <v>4.4526498696785398E-2</v>
      </c>
    </row>
    <row r="1414" spans="2:13" s="583" customFormat="1" x14ac:dyDescent="0.3">
      <c r="B1414" s="8" t="s">
        <v>24</v>
      </c>
      <c r="C1414" s="616">
        <v>1</v>
      </c>
      <c r="D1414" s="3">
        <v>4.05</v>
      </c>
      <c r="E1414" s="26">
        <v>4.05</v>
      </c>
      <c r="F1414" s="3">
        <v>0.15</v>
      </c>
      <c r="G1414" s="598">
        <v>0.60749999999999993</v>
      </c>
      <c r="H1414" s="599">
        <v>4.3983492615117289E-2</v>
      </c>
      <c r="I1414" s="600" t="s">
        <v>1226</v>
      </c>
      <c r="J1414" s="61" t="s">
        <v>163</v>
      </c>
      <c r="K1414" s="100">
        <v>1</v>
      </c>
      <c r="L1414" s="101">
        <v>4.3983492615117289E-2</v>
      </c>
    </row>
    <row r="1415" spans="2:13" s="583" customFormat="1" ht="13.2" x14ac:dyDescent="0.3">
      <c r="B1415" s="6"/>
      <c r="C1415" s="25"/>
      <c r="D1415" s="3">
        <v>0</v>
      </c>
      <c r="E1415" s="26"/>
      <c r="F1415" s="3">
        <v>0</v>
      </c>
      <c r="G1415" s="598"/>
      <c r="H1415" s="599">
        <v>0</v>
      </c>
      <c r="I1415" s="600"/>
      <c r="J1415" s="61"/>
      <c r="K1415" s="100"/>
      <c r="L1415" s="601">
        <v>0</v>
      </c>
    </row>
    <row r="1416" spans="2:13" s="583" customFormat="1" ht="13.2" x14ac:dyDescent="0.3">
      <c r="B1416" s="6"/>
      <c r="C1416" s="25"/>
      <c r="D1416" s="3"/>
      <c r="E1416" s="26"/>
      <c r="F1416" s="26"/>
      <c r="G1416" s="598"/>
      <c r="H1416" s="599">
        <v>0</v>
      </c>
      <c r="I1416" s="600"/>
      <c r="J1416" s="61">
        <v>0</v>
      </c>
      <c r="K1416" s="100">
        <v>0</v>
      </c>
      <c r="L1416" s="601">
        <v>0</v>
      </c>
    </row>
    <row r="1417" spans="2:13" s="583" customFormat="1" ht="13.2" x14ac:dyDescent="0.3">
      <c r="B1417" s="6">
        <v>0</v>
      </c>
      <c r="C1417" s="25"/>
      <c r="D1417" s="3">
        <v>0</v>
      </c>
      <c r="E1417" s="26">
        <v>0</v>
      </c>
      <c r="F1417" s="26"/>
      <c r="G1417" s="598">
        <v>0</v>
      </c>
      <c r="H1417" s="599">
        <v>0</v>
      </c>
      <c r="I1417" s="600"/>
      <c r="J1417" s="61">
        <v>0</v>
      </c>
      <c r="K1417" s="100">
        <v>0</v>
      </c>
      <c r="L1417" s="601">
        <v>0</v>
      </c>
    </row>
    <row r="1418" spans="2:13" s="583" customFormat="1" ht="13.2" x14ac:dyDescent="0.3">
      <c r="B1418" s="6">
        <v>0</v>
      </c>
      <c r="C1418" s="25"/>
      <c r="D1418" s="3">
        <v>0</v>
      </c>
      <c r="E1418" s="26">
        <v>0</v>
      </c>
      <c r="F1418" s="27"/>
      <c r="G1418" s="598">
        <v>0</v>
      </c>
      <c r="H1418" s="599">
        <v>0</v>
      </c>
      <c r="I1418" s="600"/>
      <c r="J1418" s="61">
        <v>0</v>
      </c>
      <c r="K1418" s="100">
        <v>0</v>
      </c>
      <c r="L1418" s="601">
        <v>0</v>
      </c>
    </row>
    <row r="1419" spans="2:13" s="583" customFormat="1" ht="13.2" x14ac:dyDescent="0.3">
      <c r="B1419" s="6">
        <v>0</v>
      </c>
      <c r="C1419" s="25"/>
      <c r="D1419" s="3">
        <v>0</v>
      </c>
      <c r="E1419" s="26">
        <v>0</v>
      </c>
      <c r="F1419" s="27"/>
      <c r="G1419" s="598">
        <v>0</v>
      </c>
      <c r="H1419" s="599">
        <v>0</v>
      </c>
      <c r="I1419" s="600"/>
      <c r="J1419" s="61">
        <v>0</v>
      </c>
      <c r="K1419" s="100">
        <v>0</v>
      </c>
      <c r="L1419" s="601">
        <v>0</v>
      </c>
    </row>
    <row r="1420" spans="2:13" s="583" customFormat="1" ht="13.2" x14ac:dyDescent="0.3">
      <c r="B1420" s="6">
        <v>0</v>
      </c>
      <c r="C1420" s="25"/>
      <c r="D1420" s="3">
        <v>0</v>
      </c>
      <c r="E1420" s="26">
        <v>0</v>
      </c>
      <c r="F1420" s="27"/>
      <c r="G1420" s="598">
        <v>0</v>
      </c>
      <c r="H1420" s="599">
        <v>0</v>
      </c>
      <c r="I1420" s="600"/>
      <c r="J1420" s="61">
        <v>0</v>
      </c>
      <c r="K1420" s="100">
        <v>0</v>
      </c>
      <c r="L1420" s="601">
        <v>0</v>
      </c>
    </row>
    <row r="1421" spans="2:13" s="583" customFormat="1" ht="13.2" x14ac:dyDescent="0.3">
      <c r="B1421" s="6" t="s">
        <v>60</v>
      </c>
      <c r="C1421" s="25"/>
      <c r="D1421" s="28"/>
      <c r="E1421" s="26"/>
      <c r="F1421" s="27"/>
      <c r="G1421" s="193">
        <v>1.6774999999999998</v>
      </c>
      <c r="H1421" s="102" t="s">
        <v>60</v>
      </c>
      <c r="I1421" s="603" t="s">
        <v>156</v>
      </c>
      <c r="J1421" s="604"/>
      <c r="K1421" s="223" t="s">
        <v>156</v>
      </c>
      <c r="L1421" s="620">
        <v>0.12145236026643498</v>
      </c>
    </row>
    <row r="1422" spans="2:13" s="583" customFormat="1" ht="13.2" x14ac:dyDescent="0.3">
      <c r="B1422" s="194" t="s">
        <v>38</v>
      </c>
      <c r="C1422" s="195"/>
      <c r="D1422" s="196"/>
      <c r="E1422" s="621"/>
      <c r="F1422" s="155"/>
      <c r="G1422" s="622"/>
      <c r="H1422" s="115"/>
      <c r="I1422" s="202"/>
      <c r="J1422" s="203"/>
      <c r="K1422" s="178"/>
      <c r="L1422" s="204"/>
    </row>
    <row r="1423" spans="2:13" s="583" customFormat="1" ht="52.8" x14ac:dyDescent="0.3">
      <c r="B1423" s="53" t="s">
        <v>75</v>
      </c>
      <c r="C1423" s="195"/>
      <c r="D1423" s="205" t="s">
        <v>0</v>
      </c>
      <c r="E1423" s="206" t="s">
        <v>1</v>
      </c>
      <c r="F1423" s="623" t="s">
        <v>61</v>
      </c>
      <c r="G1423" s="624" t="s">
        <v>56</v>
      </c>
      <c r="H1423" s="625" t="s">
        <v>158</v>
      </c>
      <c r="I1423" s="626" t="s">
        <v>159</v>
      </c>
      <c r="J1423" s="626" t="s">
        <v>160</v>
      </c>
      <c r="K1423" s="627" t="s">
        <v>161</v>
      </c>
      <c r="L1423" s="628" t="s">
        <v>162</v>
      </c>
    </row>
    <row r="1424" spans="2:13" s="583" customFormat="1" ht="13.2" customHeight="1" x14ac:dyDescent="0.3">
      <c r="B1424" s="146" t="s">
        <v>1754</v>
      </c>
      <c r="C1424" s="29"/>
      <c r="D1424" s="159" t="s">
        <v>2</v>
      </c>
      <c r="E1424" s="153">
        <v>1</v>
      </c>
      <c r="F1424" s="24">
        <v>6.33</v>
      </c>
      <c r="G1424" s="23">
        <v>6.33</v>
      </c>
      <c r="H1424" s="96">
        <v>0.45829713292788882</v>
      </c>
      <c r="I1424" s="97"/>
      <c r="J1424" s="137" t="s">
        <v>1219</v>
      </c>
      <c r="K1424" s="93">
        <v>0</v>
      </c>
      <c r="L1424" s="98">
        <v>0</v>
      </c>
      <c r="M1424" s="62"/>
    </row>
    <row r="1425" spans="2:13" s="583" customFormat="1" ht="22.8" customHeight="1" x14ac:dyDescent="0.3">
      <c r="B1425" s="8" t="s">
        <v>1743</v>
      </c>
      <c r="C1425" s="7"/>
      <c r="D1425" s="159" t="s">
        <v>5</v>
      </c>
      <c r="E1425" s="4">
        <v>0.15</v>
      </c>
      <c r="F1425" s="5">
        <v>12</v>
      </c>
      <c r="G1425" s="26">
        <v>1.7999999999999998</v>
      </c>
      <c r="H1425" s="89">
        <v>0.13032145960034752</v>
      </c>
      <c r="I1425" s="99"/>
      <c r="J1425" s="61" t="s">
        <v>1219</v>
      </c>
      <c r="K1425" s="100">
        <v>0</v>
      </c>
      <c r="L1425" s="101">
        <v>0</v>
      </c>
      <c r="M1425" s="62"/>
    </row>
    <row r="1426" spans="2:13" s="583" customFormat="1" ht="27.6" customHeight="1" x14ac:dyDescent="0.3">
      <c r="B1426" s="8" t="s">
        <v>1747</v>
      </c>
      <c r="C1426" s="7"/>
      <c r="D1426" s="159" t="s">
        <v>4</v>
      </c>
      <c r="E1426" s="4">
        <v>0.01</v>
      </c>
      <c r="F1426" s="5">
        <v>5.5</v>
      </c>
      <c r="G1426" s="26">
        <v>5.5E-2</v>
      </c>
      <c r="H1426" s="89">
        <v>3.9820445988995078E-3</v>
      </c>
      <c r="I1426" s="99"/>
      <c r="J1426" s="61" t="s">
        <v>163</v>
      </c>
      <c r="K1426" s="100">
        <v>1</v>
      </c>
      <c r="L1426" s="101">
        <v>3.9820445988995078E-3</v>
      </c>
      <c r="M1426" s="62"/>
    </row>
    <row r="1427" spans="2:13" s="583" customFormat="1" x14ac:dyDescent="0.3">
      <c r="B1427" s="8" t="s">
        <v>1748</v>
      </c>
      <c r="C1427" s="7"/>
      <c r="D1427" s="159" t="s">
        <v>4</v>
      </c>
      <c r="E1427" s="4">
        <v>0.01</v>
      </c>
      <c r="F1427" s="5">
        <v>25.3</v>
      </c>
      <c r="G1427" s="26">
        <v>0.253</v>
      </c>
      <c r="H1427" s="89">
        <v>1.8317405154937735E-2</v>
      </c>
      <c r="I1427" s="99"/>
      <c r="J1427" s="61" t="s">
        <v>1219</v>
      </c>
      <c r="K1427" s="100">
        <v>0</v>
      </c>
      <c r="L1427" s="101">
        <v>0</v>
      </c>
      <c r="M1427" s="62"/>
    </row>
    <row r="1428" spans="2:13" s="583" customFormat="1" x14ac:dyDescent="0.3">
      <c r="B1428" s="8" t="s">
        <v>1755</v>
      </c>
      <c r="C1428" s="7"/>
      <c r="D1428" s="159" t="s">
        <v>5</v>
      </c>
      <c r="E1428" s="4">
        <v>0.5</v>
      </c>
      <c r="F1428" s="5">
        <v>5.2</v>
      </c>
      <c r="G1428" s="26">
        <v>2.6</v>
      </c>
      <c r="H1428" s="89">
        <v>0.18824210831161312</v>
      </c>
      <c r="I1428" s="99"/>
      <c r="J1428" s="61" t="s">
        <v>163</v>
      </c>
      <c r="K1428" s="100">
        <v>1</v>
      </c>
      <c r="L1428" s="101">
        <v>0.18824210831161312</v>
      </c>
      <c r="M1428" s="62"/>
    </row>
    <row r="1429" spans="2:13" s="583" customFormat="1" ht="33" customHeight="1" x14ac:dyDescent="0.3">
      <c r="B1429" s="8" t="s">
        <v>1756</v>
      </c>
      <c r="C1429" s="7"/>
      <c r="D1429" s="159" t="s">
        <v>2</v>
      </c>
      <c r="E1429" s="4">
        <v>1</v>
      </c>
      <c r="F1429" s="5">
        <v>0.45</v>
      </c>
      <c r="G1429" s="26">
        <v>0.45</v>
      </c>
      <c r="H1429" s="89">
        <v>3.2580364900086881E-2</v>
      </c>
      <c r="I1429" s="99"/>
      <c r="J1429" s="61" t="s">
        <v>1219</v>
      </c>
      <c r="K1429" s="100">
        <v>0</v>
      </c>
      <c r="L1429" s="101">
        <v>0</v>
      </c>
      <c r="M1429" s="62"/>
    </row>
    <row r="1430" spans="2:13" s="583" customFormat="1" x14ac:dyDescent="0.3">
      <c r="B1430" s="8">
        <v>0</v>
      </c>
      <c r="C1430" s="7"/>
      <c r="D1430" s="159">
        <v>0</v>
      </c>
      <c r="E1430" s="4"/>
      <c r="F1430" s="5">
        <v>0</v>
      </c>
      <c r="G1430" s="26">
        <v>0</v>
      </c>
      <c r="H1430" s="89">
        <v>0</v>
      </c>
      <c r="I1430" s="99"/>
      <c r="J1430" s="61">
        <v>0</v>
      </c>
      <c r="K1430" s="100">
        <v>0</v>
      </c>
      <c r="L1430" s="101">
        <v>0</v>
      </c>
      <c r="M1430" s="62"/>
    </row>
    <row r="1431" spans="2:13" s="583" customFormat="1" x14ac:dyDescent="0.3">
      <c r="B1431" s="8">
        <v>0</v>
      </c>
      <c r="C1431" s="7"/>
      <c r="D1431" s="159">
        <v>0</v>
      </c>
      <c r="E1431" s="4"/>
      <c r="F1431" s="5">
        <v>0</v>
      </c>
      <c r="G1431" s="26">
        <v>0</v>
      </c>
      <c r="H1431" s="89">
        <v>0</v>
      </c>
      <c r="I1431" s="99"/>
      <c r="J1431" s="61">
        <v>0</v>
      </c>
      <c r="K1431" s="100">
        <v>0</v>
      </c>
      <c r="L1431" s="101">
        <v>0</v>
      </c>
      <c r="M1431" s="62"/>
    </row>
    <row r="1432" spans="2:13" s="583" customFormat="1" x14ac:dyDescent="0.3">
      <c r="B1432" s="8">
        <v>0</v>
      </c>
      <c r="C1432" s="7"/>
      <c r="D1432" s="159">
        <v>0</v>
      </c>
      <c r="E1432" s="4"/>
      <c r="F1432" s="5">
        <v>0</v>
      </c>
      <c r="G1432" s="26">
        <v>0</v>
      </c>
      <c r="H1432" s="89">
        <v>0</v>
      </c>
      <c r="I1432" s="99"/>
      <c r="J1432" s="61">
        <v>0</v>
      </c>
      <c r="K1432" s="100">
        <v>0</v>
      </c>
      <c r="L1432" s="101">
        <v>0</v>
      </c>
      <c r="M1432" s="62"/>
    </row>
    <row r="1433" spans="2:13" s="583" customFormat="1" x14ac:dyDescent="0.3">
      <c r="B1433" s="8">
        <v>0</v>
      </c>
      <c r="C1433" s="7"/>
      <c r="D1433" s="159">
        <v>0</v>
      </c>
      <c r="E1433" s="4"/>
      <c r="F1433" s="5">
        <v>0</v>
      </c>
      <c r="G1433" s="26">
        <v>0</v>
      </c>
      <c r="H1433" s="89">
        <v>0</v>
      </c>
      <c r="I1433" s="99"/>
      <c r="J1433" s="61">
        <v>0</v>
      </c>
      <c r="K1433" s="100">
        <v>0</v>
      </c>
      <c r="L1433" s="101">
        <v>0</v>
      </c>
      <c r="M1433" s="62"/>
    </row>
    <row r="1434" spans="2:13" s="583" customFormat="1" x14ac:dyDescent="0.3">
      <c r="B1434" s="8">
        <v>0</v>
      </c>
      <c r="C1434" s="7"/>
      <c r="D1434" s="159">
        <v>0</v>
      </c>
      <c r="E1434" s="4"/>
      <c r="F1434" s="5">
        <v>0</v>
      </c>
      <c r="G1434" s="26">
        <v>0</v>
      </c>
      <c r="H1434" s="89">
        <v>0</v>
      </c>
      <c r="I1434" s="99"/>
      <c r="J1434" s="61">
        <v>0</v>
      </c>
      <c r="K1434" s="100">
        <v>0</v>
      </c>
      <c r="L1434" s="101">
        <v>0</v>
      </c>
      <c r="M1434" s="62"/>
    </row>
    <row r="1435" spans="2:13" s="583" customFormat="1" x14ac:dyDescent="0.3">
      <c r="B1435" s="8">
        <v>0</v>
      </c>
      <c r="C1435" s="7"/>
      <c r="D1435" s="159">
        <v>0</v>
      </c>
      <c r="E1435" s="4"/>
      <c r="F1435" s="5">
        <v>0</v>
      </c>
      <c r="G1435" s="26">
        <v>0</v>
      </c>
      <c r="H1435" s="89">
        <v>0</v>
      </c>
      <c r="I1435" s="99"/>
      <c r="J1435" s="61">
        <v>0</v>
      </c>
      <c r="K1435" s="100">
        <v>0</v>
      </c>
      <c r="L1435" s="101">
        <v>0</v>
      </c>
      <c r="M1435" s="62"/>
    </row>
    <row r="1436" spans="2:13" s="583" customFormat="1" x14ac:dyDescent="0.3">
      <c r="B1436" s="8">
        <v>0</v>
      </c>
      <c r="C1436" s="7"/>
      <c r="D1436" s="159">
        <v>0</v>
      </c>
      <c r="E1436" s="4"/>
      <c r="F1436" s="5">
        <v>0</v>
      </c>
      <c r="G1436" s="26">
        <v>0</v>
      </c>
      <c r="H1436" s="89">
        <v>0</v>
      </c>
      <c r="I1436" s="99"/>
      <c r="J1436" s="61">
        <v>0</v>
      </c>
      <c r="K1436" s="100">
        <v>0</v>
      </c>
      <c r="L1436" s="101">
        <v>0</v>
      </c>
      <c r="M1436" s="62"/>
    </row>
    <row r="1437" spans="2:13" s="583" customFormat="1" x14ac:dyDescent="0.3">
      <c r="B1437" s="8">
        <v>0</v>
      </c>
      <c r="C1437" s="7"/>
      <c r="D1437" s="159">
        <v>0</v>
      </c>
      <c r="E1437" s="4"/>
      <c r="F1437" s="5">
        <v>0</v>
      </c>
      <c r="G1437" s="26">
        <v>0</v>
      </c>
      <c r="H1437" s="89">
        <v>0</v>
      </c>
      <c r="I1437" s="99"/>
      <c r="J1437" s="61">
        <v>0</v>
      </c>
      <c r="K1437" s="100">
        <v>0</v>
      </c>
      <c r="L1437" s="101">
        <v>0</v>
      </c>
      <c r="M1437" s="62"/>
    </row>
    <row r="1438" spans="2:13" s="583" customFormat="1" x14ac:dyDescent="0.3">
      <c r="B1438" s="8">
        <v>0</v>
      </c>
      <c r="C1438" s="7"/>
      <c r="D1438" s="159">
        <v>0</v>
      </c>
      <c r="E1438" s="4"/>
      <c r="F1438" s="5">
        <v>0</v>
      </c>
      <c r="G1438" s="26">
        <v>0</v>
      </c>
      <c r="H1438" s="89">
        <v>0</v>
      </c>
      <c r="I1438" s="99"/>
      <c r="J1438" s="61">
        <v>0</v>
      </c>
      <c r="K1438" s="100">
        <v>0</v>
      </c>
      <c r="L1438" s="101">
        <v>0</v>
      </c>
    </row>
    <row r="1439" spans="2:13" s="583" customFormat="1" ht="13.2" x14ac:dyDescent="0.3">
      <c r="B1439" s="58" t="s">
        <v>62</v>
      </c>
      <c r="C1439" s="46"/>
      <c r="D1439" s="37"/>
      <c r="E1439" s="38"/>
      <c r="F1439" s="39"/>
      <c r="G1439" s="193">
        <v>11.487999999999998</v>
      </c>
      <c r="H1439" s="102" t="s">
        <v>62</v>
      </c>
      <c r="I1439" s="603" t="s">
        <v>156</v>
      </c>
      <c r="J1439" s="604"/>
      <c r="K1439" s="223" t="s">
        <v>156</v>
      </c>
      <c r="L1439" s="620">
        <v>0.19222415291051262</v>
      </c>
    </row>
    <row r="1440" spans="2:13" s="583" customFormat="1" ht="13.2" x14ac:dyDescent="0.3">
      <c r="B1440" s="194" t="s">
        <v>63</v>
      </c>
      <c r="C1440" s="195"/>
      <c r="D1440" s="196"/>
      <c r="E1440" s="197"/>
      <c r="F1440" s="155"/>
      <c r="G1440" s="622"/>
      <c r="H1440" s="115"/>
      <c r="I1440" s="202"/>
      <c r="J1440" s="203"/>
      <c r="K1440" s="178"/>
      <c r="L1440" s="204">
        <v>0</v>
      </c>
    </row>
    <row r="1441" spans="2:12" s="583" customFormat="1" ht="52.8" x14ac:dyDescent="0.3">
      <c r="B1441" s="53" t="s">
        <v>75</v>
      </c>
      <c r="C1441" s="210"/>
      <c r="D1441" s="211" t="s">
        <v>0</v>
      </c>
      <c r="E1441" s="201" t="s">
        <v>1</v>
      </c>
      <c r="F1441" s="156" t="s">
        <v>61</v>
      </c>
      <c r="G1441" s="624" t="s">
        <v>56</v>
      </c>
      <c r="H1441" s="625" t="s">
        <v>158</v>
      </c>
      <c r="I1441" s="626" t="s">
        <v>159</v>
      </c>
      <c r="J1441" s="626" t="s">
        <v>160</v>
      </c>
      <c r="K1441" s="627" t="s">
        <v>161</v>
      </c>
      <c r="L1441" s="628" t="s">
        <v>162</v>
      </c>
    </row>
    <row r="1442" spans="2:12" s="583" customFormat="1" ht="13.2" x14ac:dyDescent="0.3">
      <c r="B1442" s="6">
        <v>0</v>
      </c>
      <c r="C1442" s="7"/>
      <c r="D1442" s="3">
        <v>0</v>
      </c>
      <c r="E1442" s="26"/>
      <c r="F1442" s="5"/>
      <c r="G1442" s="629">
        <v>0</v>
      </c>
      <c r="H1442" s="617">
        <v>0</v>
      </c>
      <c r="I1442" s="618" t="s">
        <v>1232</v>
      </c>
      <c r="J1442" s="192">
        <v>0</v>
      </c>
      <c r="K1442" s="172">
        <v>0</v>
      </c>
      <c r="L1442" s="619">
        <v>0</v>
      </c>
    </row>
    <row r="1443" spans="2:12" s="583" customFormat="1" ht="13.2" x14ac:dyDescent="0.3">
      <c r="B1443" s="6">
        <v>0</v>
      </c>
      <c r="C1443" s="7"/>
      <c r="D1443" s="3">
        <v>0</v>
      </c>
      <c r="E1443" s="26"/>
      <c r="F1443" s="5"/>
      <c r="G1443" s="598">
        <v>0</v>
      </c>
      <c r="H1443" s="599">
        <v>0</v>
      </c>
      <c r="I1443" s="600" t="s">
        <v>1226</v>
      </c>
      <c r="J1443" s="61">
        <v>0</v>
      </c>
      <c r="K1443" s="100">
        <v>0</v>
      </c>
      <c r="L1443" s="601">
        <v>0</v>
      </c>
    </row>
    <row r="1444" spans="2:12" s="583" customFormat="1" ht="13.2" x14ac:dyDescent="0.3">
      <c r="B1444" s="6">
        <v>0</v>
      </c>
      <c r="C1444" s="7"/>
      <c r="D1444" s="3">
        <v>0</v>
      </c>
      <c r="E1444" s="26"/>
      <c r="F1444" s="5"/>
      <c r="G1444" s="598">
        <v>0</v>
      </c>
      <c r="H1444" s="599">
        <v>0</v>
      </c>
      <c r="I1444" s="600" t="s">
        <v>1227</v>
      </c>
      <c r="J1444" s="61">
        <v>0</v>
      </c>
      <c r="K1444" s="100">
        <v>0</v>
      </c>
      <c r="L1444" s="601">
        <v>0</v>
      </c>
    </row>
    <row r="1445" spans="2:12" s="583" customFormat="1" ht="13.2" x14ac:dyDescent="0.3">
      <c r="B1445" s="6">
        <v>0</v>
      </c>
      <c r="C1445" s="7"/>
      <c r="D1445" s="3">
        <v>0</v>
      </c>
      <c r="E1445" s="26"/>
      <c r="F1445" s="5"/>
      <c r="G1445" s="598">
        <v>0</v>
      </c>
      <c r="H1445" s="599">
        <v>0</v>
      </c>
      <c r="I1445" s="600" t="s">
        <v>1228</v>
      </c>
      <c r="J1445" s="61">
        <v>0</v>
      </c>
      <c r="K1445" s="100">
        <v>0</v>
      </c>
      <c r="L1445" s="601">
        <v>0</v>
      </c>
    </row>
    <row r="1446" spans="2:12" s="583" customFormat="1" ht="13.2" x14ac:dyDescent="0.3">
      <c r="B1446" s="6">
        <v>0</v>
      </c>
      <c r="C1446" s="7"/>
      <c r="D1446" s="3">
        <v>0</v>
      </c>
      <c r="E1446" s="26"/>
      <c r="F1446" s="5"/>
      <c r="G1446" s="598">
        <v>0</v>
      </c>
      <c r="H1446" s="599">
        <v>0</v>
      </c>
      <c r="I1446" s="600" t="s">
        <v>1229</v>
      </c>
      <c r="J1446" s="61">
        <v>0</v>
      </c>
      <c r="K1446" s="100">
        <v>0</v>
      </c>
      <c r="L1446" s="601">
        <v>0</v>
      </c>
    </row>
    <row r="1447" spans="2:12" s="583" customFormat="1" ht="13.8" thickBot="1" x14ac:dyDescent="0.35">
      <c r="B1447" s="59" t="s">
        <v>64</v>
      </c>
      <c r="C1447" s="42"/>
      <c r="D1447" s="43"/>
      <c r="E1447" s="44"/>
      <c r="F1447" s="45"/>
      <c r="G1447" s="191">
        <v>0</v>
      </c>
      <c r="H1447" s="102" t="s">
        <v>64</v>
      </c>
      <c r="I1447" s="603" t="s">
        <v>156</v>
      </c>
      <c r="J1447" s="604"/>
      <c r="K1447" s="223" t="s">
        <v>156</v>
      </c>
      <c r="L1447" s="620">
        <v>0</v>
      </c>
    </row>
    <row r="1448" spans="2:12" s="583" customFormat="1" ht="13.2" x14ac:dyDescent="0.3">
      <c r="B1448" s="64"/>
      <c r="C1448" s="68"/>
      <c r="D1448" s="69" t="s">
        <v>65</v>
      </c>
      <c r="E1448" s="70"/>
      <c r="F1448" s="71"/>
      <c r="G1448" s="88">
        <v>13.811999999999999</v>
      </c>
      <c r="H1448" s="631"/>
      <c r="I1448" s="632"/>
      <c r="J1448" s="633"/>
      <c r="K1448" s="632"/>
      <c r="L1448" s="634"/>
    </row>
    <row r="1449" spans="2:12" s="583" customFormat="1" ht="13.2" x14ac:dyDescent="0.3">
      <c r="B1449" s="63"/>
      <c r="C1449" s="68"/>
      <c r="D1449" s="72" t="s">
        <v>7</v>
      </c>
      <c r="E1449" s="215"/>
      <c r="F1449" s="181">
        <v>0.1</v>
      </c>
      <c r="G1449" s="635">
        <v>1.381</v>
      </c>
      <c r="H1449" s="636"/>
      <c r="I1449" s="637"/>
      <c r="J1449" s="638"/>
      <c r="K1449" s="639"/>
      <c r="L1449" s="640"/>
    </row>
    <row r="1450" spans="2:12" s="583" customFormat="1" ht="13.2" x14ac:dyDescent="0.3">
      <c r="B1450" s="63"/>
      <c r="C1450" s="68"/>
      <c r="D1450" s="72" t="s">
        <v>8</v>
      </c>
      <c r="E1450" s="215"/>
      <c r="F1450" s="181">
        <v>0.1</v>
      </c>
      <c r="G1450" s="635">
        <v>1.381</v>
      </c>
      <c r="H1450" s="636"/>
      <c r="I1450" s="637"/>
      <c r="J1450" s="638"/>
      <c r="K1450" s="639"/>
      <c r="L1450" s="640"/>
    </row>
    <row r="1451" spans="2:12" s="583" customFormat="1" ht="13.2" x14ac:dyDescent="0.3">
      <c r="C1451" s="68"/>
      <c r="D1451" s="75" t="s">
        <v>67</v>
      </c>
      <c r="E1451" s="76"/>
      <c r="F1451" s="71"/>
      <c r="G1451" s="641">
        <v>16.574000000000002</v>
      </c>
      <c r="H1451" s="636"/>
      <c r="I1451" s="637"/>
      <c r="J1451" s="638"/>
      <c r="K1451" s="639"/>
      <c r="L1451" s="640"/>
    </row>
    <row r="1452" spans="2:12" s="583" customFormat="1" ht="13.8" thickBot="1" x14ac:dyDescent="0.35">
      <c r="B1452" s="63" t="s">
        <v>66</v>
      </c>
      <c r="C1452" s="68"/>
      <c r="D1452" s="77" t="s">
        <v>68</v>
      </c>
      <c r="E1452" s="78"/>
      <c r="F1452" s="79"/>
      <c r="G1452" s="642">
        <v>16.57</v>
      </c>
      <c r="H1452" s="643">
        <v>0.99996379959455539</v>
      </c>
      <c r="I1452" s="644"/>
      <c r="J1452" s="645"/>
      <c r="K1452" s="646"/>
      <c r="L1452" s="647">
        <v>0.34593831450912255</v>
      </c>
    </row>
    <row r="1453" spans="2:12" s="583" customFormat="1" ht="13.2" x14ac:dyDescent="0.3">
      <c r="B1453" s="63"/>
      <c r="C1453" s="68"/>
      <c r="D1453" s="648"/>
      <c r="E1453" s="67"/>
      <c r="F1453" s="65"/>
      <c r="G1453" s="67"/>
      <c r="H1453" s="649"/>
      <c r="I1453" s="650"/>
      <c r="J1453" s="651"/>
      <c r="K1453" s="652"/>
      <c r="L1453" s="649"/>
    </row>
    <row r="1454" spans="2:12" s="583" customFormat="1" ht="13.2" x14ac:dyDescent="0.3">
      <c r="B1454" s="63"/>
      <c r="C1454" s="68"/>
      <c r="D1454" s="648"/>
      <c r="E1454" s="67"/>
      <c r="F1454" s="65"/>
      <c r="G1454" s="67"/>
      <c r="H1454" s="649"/>
      <c r="I1454" s="650"/>
      <c r="J1454" s="651"/>
      <c r="K1454" s="652"/>
      <c r="L1454" s="649"/>
    </row>
    <row r="1455" spans="2:12" s="583" customFormat="1" ht="13.2" x14ac:dyDescent="0.3">
      <c r="B1455" s="63"/>
      <c r="C1455" s="68"/>
      <c r="D1455" s="648"/>
      <c r="E1455" s="67"/>
      <c r="F1455" s="65"/>
      <c r="G1455" s="67"/>
      <c r="H1455" s="649"/>
      <c r="I1455" s="650"/>
      <c r="J1455" s="651"/>
      <c r="K1455" s="652"/>
      <c r="L1455" s="649"/>
    </row>
    <row r="1456" spans="2:12" s="583" customFormat="1" ht="13.2" x14ac:dyDescent="0.3">
      <c r="B1456" s="63"/>
      <c r="C1456" s="68"/>
      <c r="D1456" s="648"/>
      <c r="E1456" s="67"/>
      <c r="F1456" s="65"/>
      <c r="G1456" s="67"/>
      <c r="H1456" s="649"/>
      <c r="I1456" s="650"/>
      <c r="J1456" s="651"/>
      <c r="K1456" s="652"/>
      <c r="L1456" s="649"/>
    </row>
    <row r="1457" spans="2:13" s="583" customFormat="1" ht="62.4" customHeight="1" x14ac:dyDescent="0.3">
      <c r="B1457" s="710" t="s">
        <v>1809</v>
      </c>
      <c r="C1457" s="710"/>
      <c r="D1457" s="710"/>
      <c r="E1457" s="710"/>
      <c r="F1457" s="710"/>
      <c r="G1457" s="710"/>
      <c r="H1457" s="710"/>
      <c r="I1457" s="710"/>
      <c r="J1457" s="710"/>
      <c r="K1457" s="710"/>
      <c r="L1457" s="710"/>
    </row>
    <row r="1458" spans="2:13" s="583" customFormat="1" ht="13.2" x14ac:dyDescent="0.3">
      <c r="B1458" s="185"/>
      <c r="C1458" s="537"/>
      <c r="D1458" s="538"/>
      <c r="E1458" s="585"/>
      <c r="F1458" s="585"/>
      <c r="G1458" s="585"/>
      <c r="J1458" s="584"/>
    </row>
    <row r="1459" spans="2:13" s="583" customFormat="1" ht="13.2" x14ac:dyDescent="0.3">
      <c r="B1459" s="586" t="s">
        <v>1222</v>
      </c>
      <c r="C1459" s="62" t="s">
        <v>1223</v>
      </c>
      <c r="D1459" s="62"/>
      <c r="E1459" s="62"/>
      <c r="F1459" s="587"/>
      <c r="G1459" s="588"/>
      <c r="J1459" s="584"/>
    </row>
    <row r="1460" spans="2:13" s="583" customFormat="1" ht="13.2" x14ac:dyDescent="0.3">
      <c r="B1460" s="63" t="s">
        <v>1224</v>
      </c>
      <c r="C1460" s="182" t="s">
        <v>1686</v>
      </c>
      <c r="D1460" s="589"/>
      <c r="E1460" s="590"/>
      <c r="F1460" s="587"/>
      <c r="G1460" s="588"/>
      <c r="J1460" s="584"/>
    </row>
    <row r="1461" spans="2:13" s="583" customFormat="1" ht="13.2" x14ac:dyDescent="0.3">
      <c r="B1461" s="63"/>
      <c r="C1461" s="9"/>
      <c r="D1461" s="10"/>
      <c r="E1461" s="11"/>
      <c r="F1461" s="12"/>
      <c r="G1461" s="13"/>
      <c r="J1461" s="584"/>
    </row>
    <row r="1462" spans="2:13" s="583" customFormat="1" ht="13.2" x14ac:dyDescent="0.3">
      <c r="B1462" s="48" t="s">
        <v>1687</v>
      </c>
      <c r="C1462" s="9"/>
      <c r="D1462" s="10"/>
      <c r="E1462" s="11"/>
      <c r="F1462" s="11"/>
      <c r="G1462" s="11"/>
      <c r="J1462" s="584"/>
    </row>
    <row r="1463" spans="2:13" s="583" customFormat="1" ht="13.2" x14ac:dyDescent="0.3">
      <c r="B1463" s="64" t="s">
        <v>49</v>
      </c>
      <c r="C1463" s="182" t="s">
        <v>686</v>
      </c>
      <c r="D1463" s="62"/>
      <c r="E1463" s="62"/>
      <c r="F1463" s="65" t="s">
        <v>50</v>
      </c>
      <c r="G1463" s="66" t="s">
        <v>2</v>
      </c>
      <c r="J1463" s="584"/>
    </row>
    <row r="1464" spans="2:13" s="583" customFormat="1" ht="13.8" thickBot="1" x14ac:dyDescent="0.35">
      <c r="B1464" s="64" t="s">
        <v>51</v>
      </c>
      <c r="C1464" s="727" t="s">
        <v>1757</v>
      </c>
      <c r="D1464" s="727"/>
      <c r="E1464" s="727"/>
      <c r="F1464" s="727"/>
      <c r="G1464" s="727"/>
      <c r="H1464" s="727"/>
      <c r="I1464" s="727"/>
      <c r="J1464" s="727"/>
    </row>
    <row r="1465" spans="2:13" s="583" customFormat="1" ht="13.8" thickTop="1" x14ac:dyDescent="0.3">
      <c r="B1465" s="49" t="s">
        <v>52</v>
      </c>
      <c r="C1465" s="14"/>
      <c r="D1465" s="15"/>
      <c r="E1465" s="16"/>
      <c r="F1465" s="17"/>
      <c r="G1465" s="591"/>
      <c r="H1465" s="728" t="s">
        <v>164</v>
      </c>
      <c r="I1465" s="729"/>
      <c r="J1465" s="729"/>
      <c r="K1465" s="729"/>
      <c r="L1465" s="730"/>
    </row>
    <row r="1466" spans="2:13" s="583" customFormat="1" ht="52.8" x14ac:dyDescent="0.3">
      <c r="B1466" s="53" t="s">
        <v>75</v>
      </c>
      <c r="C1466" s="592" t="s">
        <v>1</v>
      </c>
      <c r="D1466" s="211" t="s">
        <v>54</v>
      </c>
      <c r="E1466" s="201" t="s">
        <v>23</v>
      </c>
      <c r="F1466" s="201" t="s">
        <v>55</v>
      </c>
      <c r="G1466" s="593" t="s">
        <v>56</v>
      </c>
      <c r="H1466" s="594" t="s">
        <v>158</v>
      </c>
      <c r="I1466" s="595" t="s">
        <v>159</v>
      </c>
      <c r="J1466" s="595" t="s">
        <v>160</v>
      </c>
      <c r="K1466" s="595" t="s">
        <v>161</v>
      </c>
      <c r="L1466" s="596" t="s">
        <v>162</v>
      </c>
    </row>
    <row r="1467" spans="2:13" s="583" customFormat="1" x14ac:dyDescent="0.3">
      <c r="B1467" s="189">
        <v>0</v>
      </c>
      <c r="C1467" s="187"/>
      <c r="D1467" s="190">
        <v>0</v>
      </c>
      <c r="E1467" s="191">
        <v>0</v>
      </c>
      <c r="F1467" s="154"/>
      <c r="G1467" s="191">
        <v>0</v>
      </c>
      <c r="H1467" s="170">
        <v>0</v>
      </c>
      <c r="I1467" s="171"/>
      <c r="J1467" s="192">
        <v>0</v>
      </c>
      <c r="K1467" s="172">
        <v>0</v>
      </c>
      <c r="L1467" s="173">
        <v>0</v>
      </c>
      <c r="M1467" s="62"/>
    </row>
    <row r="1468" spans="2:13" s="583" customFormat="1" x14ac:dyDescent="0.3">
      <c r="B1468" s="6">
        <v>0</v>
      </c>
      <c r="C1468" s="25"/>
      <c r="D1468" s="3">
        <v>0</v>
      </c>
      <c r="E1468" s="26">
        <v>0</v>
      </c>
      <c r="F1468" s="5"/>
      <c r="G1468" s="26">
        <v>0</v>
      </c>
      <c r="H1468" s="89">
        <v>0</v>
      </c>
      <c r="I1468" s="99"/>
      <c r="J1468" s="61">
        <v>0</v>
      </c>
      <c r="K1468" s="100">
        <v>0</v>
      </c>
      <c r="L1468" s="101">
        <v>0</v>
      </c>
      <c r="M1468" s="62"/>
    </row>
    <row r="1469" spans="2:13" s="583" customFormat="1" x14ac:dyDescent="0.3">
      <c r="B1469" s="6">
        <v>0</v>
      </c>
      <c r="C1469" s="25"/>
      <c r="D1469" s="3">
        <v>0</v>
      </c>
      <c r="E1469" s="26">
        <v>0</v>
      </c>
      <c r="F1469" s="5"/>
      <c r="G1469" s="26">
        <v>0</v>
      </c>
      <c r="H1469" s="89">
        <v>0</v>
      </c>
      <c r="I1469" s="99"/>
      <c r="J1469" s="61">
        <v>0</v>
      </c>
      <c r="K1469" s="100">
        <v>0</v>
      </c>
      <c r="L1469" s="101">
        <v>0</v>
      </c>
      <c r="M1469" s="62"/>
    </row>
    <row r="1470" spans="2:13" s="583" customFormat="1" ht="13.2" x14ac:dyDescent="0.3">
      <c r="B1470" s="6">
        <v>0</v>
      </c>
      <c r="C1470" s="25"/>
      <c r="D1470" s="3">
        <v>0</v>
      </c>
      <c r="E1470" s="26">
        <v>0</v>
      </c>
      <c r="F1470" s="27"/>
      <c r="G1470" s="598">
        <v>0</v>
      </c>
      <c r="H1470" s="599">
        <v>0</v>
      </c>
      <c r="I1470" s="600" t="s">
        <v>1229</v>
      </c>
      <c r="J1470" s="61">
        <v>0</v>
      </c>
      <c r="K1470" s="100">
        <v>0</v>
      </c>
      <c r="L1470" s="601">
        <v>0</v>
      </c>
    </row>
    <row r="1471" spans="2:13" s="583" customFormat="1" ht="13.2" x14ac:dyDescent="0.3">
      <c r="B1471" s="6">
        <v>0</v>
      </c>
      <c r="C1471" s="25"/>
      <c r="D1471" s="3">
        <v>0</v>
      </c>
      <c r="E1471" s="26">
        <v>0</v>
      </c>
      <c r="F1471" s="27"/>
      <c r="G1471" s="598">
        <v>0</v>
      </c>
      <c r="H1471" s="599">
        <v>0</v>
      </c>
      <c r="I1471" s="600" t="s">
        <v>1230</v>
      </c>
      <c r="J1471" s="61">
        <v>0</v>
      </c>
      <c r="K1471" s="100">
        <v>0</v>
      </c>
      <c r="L1471" s="601">
        <v>0</v>
      </c>
    </row>
    <row r="1472" spans="2:13" s="583" customFormat="1" x14ac:dyDescent="0.3">
      <c r="B1472" s="6" t="s">
        <v>73</v>
      </c>
      <c r="C1472" s="25"/>
      <c r="D1472" s="3">
        <v>0</v>
      </c>
      <c r="E1472" s="26">
        <v>0</v>
      </c>
      <c r="F1472" s="27"/>
      <c r="G1472" s="598">
        <v>0.104</v>
      </c>
      <c r="H1472" s="599">
        <v>1.9291411611945836E-2</v>
      </c>
      <c r="I1472" s="600" t="s">
        <v>1231</v>
      </c>
      <c r="J1472" s="61" t="s">
        <v>165</v>
      </c>
      <c r="K1472" s="100">
        <v>0.4</v>
      </c>
      <c r="L1472" s="101">
        <v>7.7165646447783344E-3</v>
      </c>
      <c r="M1472" s="62"/>
    </row>
    <row r="1473" spans="2:13" s="583" customFormat="1" ht="13.2" x14ac:dyDescent="0.3">
      <c r="B1473" s="6" t="s">
        <v>57</v>
      </c>
      <c r="C1473" s="25"/>
      <c r="D1473" s="28"/>
      <c r="E1473" s="26"/>
      <c r="F1473" s="27"/>
      <c r="G1473" s="602">
        <v>0.104</v>
      </c>
      <c r="H1473" s="102" t="s">
        <v>57</v>
      </c>
      <c r="I1473" s="603" t="s">
        <v>156</v>
      </c>
      <c r="J1473" s="604"/>
      <c r="K1473" s="223" t="s">
        <v>156</v>
      </c>
      <c r="L1473" s="605">
        <v>7.7165646447783344E-3</v>
      </c>
    </row>
    <row r="1474" spans="2:13" s="583" customFormat="1" ht="13.2" x14ac:dyDescent="0.3">
      <c r="B1474" s="194" t="s">
        <v>22</v>
      </c>
      <c r="C1474" s="195"/>
      <c r="D1474" s="196"/>
      <c r="E1474" s="197"/>
      <c r="F1474" s="155"/>
      <c r="G1474" s="606"/>
      <c r="H1474" s="607"/>
      <c r="I1474" s="608"/>
      <c r="J1474" s="609"/>
      <c r="K1474" s="610"/>
      <c r="L1474" s="611"/>
    </row>
    <row r="1475" spans="2:13" s="583" customFormat="1" ht="52.8" x14ac:dyDescent="0.3">
      <c r="B1475" s="198" t="s">
        <v>1689</v>
      </c>
      <c r="C1475" s="199" t="s">
        <v>1</v>
      </c>
      <c r="D1475" s="612" t="s">
        <v>59</v>
      </c>
      <c r="E1475" s="613" t="s">
        <v>23</v>
      </c>
      <c r="F1475" s="156" t="s">
        <v>55</v>
      </c>
      <c r="G1475" s="614" t="s">
        <v>56</v>
      </c>
      <c r="H1475" s="594" t="s">
        <v>158</v>
      </c>
      <c r="I1475" s="595" t="s">
        <v>159</v>
      </c>
      <c r="J1475" s="595" t="s">
        <v>160</v>
      </c>
      <c r="K1475" s="615" t="s">
        <v>161</v>
      </c>
      <c r="L1475" s="596" t="s">
        <v>162</v>
      </c>
    </row>
    <row r="1476" spans="2:13" s="583" customFormat="1" x14ac:dyDescent="0.3">
      <c r="B1476" s="8" t="s">
        <v>152</v>
      </c>
      <c r="C1476" s="616">
        <v>1</v>
      </c>
      <c r="D1476" s="3">
        <v>4.55</v>
      </c>
      <c r="E1476" s="26">
        <v>4.55</v>
      </c>
      <c r="F1476" s="3">
        <v>0.1</v>
      </c>
      <c r="G1476" s="598">
        <v>0.45500000000000002</v>
      </c>
      <c r="H1476" s="617">
        <v>8.4399925802263034E-2</v>
      </c>
      <c r="I1476" s="618" t="s">
        <v>1232</v>
      </c>
      <c r="J1476" s="137" t="s">
        <v>163</v>
      </c>
      <c r="K1476" s="93">
        <v>1</v>
      </c>
      <c r="L1476" s="98">
        <v>8.4399925802263034E-2</v>
      </c>
    </row>
    <row r="1477" spans="2:13" s="583" customFormat="1" x14ac:dyDescent="0.3">
      <c r="B1477" s="8" t="s">
        <v>1058</v>
      </c>
      <c r="C1477" s="616">
        <v>1</v>
      </c>
      <c r="D1477" s="3">
        <v>4.0999999999999996</v>
      </c>
      <c r="E1477" s="26">
        <v>4.0999999999999996</v>
      </c>
      <c r="F1477" s="3">
        <v>0.2</v>
      </c>
      <c r="G1477" s="598">
        <v>0.82</v>
      </c>
      <c r="H1477" s="599">
        <v>0.152105360786496</v>
      </c>
      <c r="I1477" s="600" t="s">
        <v>1232</v>
      </c>
      <c r="J1477" s="61" t="s">
        <v>163</v>
      </c>
      <c r="K1477" s="100">
        <v>1</v>
      </c>
      <c r="L1477" s="101">
        <v>0.152105360786496</v>
      </c>
    </row>
    <row r="1478" spans="2:13" s="583" customFormat="1" x14ac:dyDescent="0.3">
      <c r="B1478" s="8" t="s">
        <v>24</v>
      </c>
      <c r="C1478" s="616">
        <v>1</v>
      </c>
      <c r="D1478" s="3">
        <v>4.05</v>
      </c>
      <c r="E1478" s="26">
        <v>4.05</v>
      </c>
      <c r="F1478" s="3">
        <v>0.2</v>
      </c>
      <c r="G1478" s="598">
        <v>0.81</v>
      </c>
      <c r="H1478" s="599">
        <v>0.15025041736227046</v>
      </c>
      <c r="I1478" s="600" t="s">
        <v>1226</v>
      </c>
      <c r="J1478" s="61" t="s">
        <v>163</v>
      </c>
      <c r="K1478" s="100">
        <v>1</v>
      </c>
      <c r="L1478" s="101">
        <v>0.15025041736227046</v>
      </c>
    </row>
    <row r="1479" spans="2:13" s="583" customFormat="1" ht="13.2" x14ac:dyDescent="0.3">
      <c r="B1479" s="6"/>
      <c r="C1479" s="25"/>
      <c r="D1479" s="3">
        <v>0</v>
      </c>
      <c r="E1479" s="26"/>
      <c r="F1479" s="3">
        <v>0</v>
      </c>
      <c r="G1479" s="598"/>
      <c r="H1479" s="599">
        <v>0</v>
      </c>
      <c r="I1479" s="600"/>
      <c r="J1479" s="61"/>
      <c r="K1479" s="100"/>
      <c r="L1479" s="601">
        <v>0</v>
      </c>
    </row>
    <row r="1480" spans="2:13" s="583" customFormat="1" ht="13.2" x14ac:dyDescent="0.3">
      <c r="B1480" s="6"/>
      <c r="C1480" s="25"/>
      <c r="D1480" s="3"/>
      <c r="E1480" s="26"/>
      <c r="F1480" s="26"/>
      <c r="G1480" s="598"/>
      <c r="H1480" s="599">
        <v>0</v>
      </c>
      <c r="I1480" s="600"/>
      <c r="J1480" s="61">
        <v>0</v>
      </c>
      <c r="K1480" s="100">
        <v>0</v>
      </c>
      <c r="L1480" s="601">
        <v>0</v>
      </c>
    </row>
    <row r="1481" spans="2:13" s="583" customFormat="1" ht="13.2" x14ac:dyDescent="0.3">
      <c r="B1481" s="6">
        <v>0</v>
      </c>
      <c r="C1481" s="25"/>
      <c r="D1481" s="3">
        <v>0</v>
      </c>
      <c r="E1481" s="26">
        <v>0</v>
      </c>
      <c r="F1481" s="26"/>
      <c r="G1481" s="598">
        <v>0</v>
      </c>
      <c r="H1481" s="599">
        <v>0</v>
      </c>
      <c r="I1481" s="600"/>
      <c r="J1481" s="61">
        <v>0</v>
      </c>
      <c r="K1481" s="100">
        <v>0</v>
      </c>
      <c r="L1481" s="601">
        <v>0</v>
      </c>
    </row>
    <row r="1482" spans="2:13" s="583" customFormat="1" ht="13.2" x14ac:dyDescent="0.3">
      <c r="B1482" s="6">
        <v>0</v>
      </c>
      <c r="C1482" s="25"/>
      <c r="D1482" s="3">
        <v>0</v>
      </c>
      <c r="E1482" s="26">
        <v>0</v>
      </c>
      <c r="F1482" s="27"/>
      <c r="G1482" s="598">
        <v>0</v>
      </c>
      <c r="H1482" s="599">
        <v>0</v>
      </c>
      <c r="I1482" s="600"/>
      <c r="J1482" s="61">
        <v>0</v>
      </c>
      <c r="K1482" s="100">
        <v>0</v>
      </c>
      <c r="L1482" s="601">
        <v>0</v>
      </c>
    </row>
    <row r="1483" spans="2:13" s="583" customFormat="1" ht="13.2" x14ac:dyDescent="0.3">
      <c r="B1483" s="6">
        <v>0</v>
      </c>
      <c r="C1483" s="25"/>
      <c r="D1483" s="3">
        <v>0</v>
      </c>
      <c r="E1483" s="26">
        <v>0</v>
      </c>
      <c r="F1483" s="27"/>
      <c r="G1483" s="598">
        <v>0</v>
      </c>
      <c r="H1483" s="599">
        <v>0</v>
      </c>
      <c r="I1483" s="600"/>
      <c r="J1483" s="61">
        <v>0</v>
      </c>
      <c r="K1483" s="100">
        <v>0</v>
      </c>
      <c r="L1483" s="601">
        <v>0</v>
      </c>
    </row>
    <row r="1484" spans="2:13" s="583" customFormat="1" ht="13.2" x14ac:dyDescent="0.3">
      <c r="B1484" s="6">
        <v>0</v>
      </c>
      <c r="C1484" s="25"/>
      <c r="D1484" s="3">
        <v>0</v>
      </c>
      <c r="E1484" s="26">
        <v>0</v>
      </c>
      <c r="F1484" s="27"/>
      <c r="G1484" s="598">
        <v>0</v>
      </c>
      <c r="H1484" s="599">
        <v>0</v>
      </c>
      <c r="I1484" s="600"/>
      <c r="J1484" s="61">
        <v>0</v>
      </c>
      <c r="K1484" s="100">
        <v>0</v>
      </c>
      <c r="L1484" s="601">
        <v>0</v>
      </c>
    </row>
    <row r="1485" spans="2:13" s="583" customFormat="1" ht="13.2" x14ac:dyDescent="0.3">
      <c r="B1485" s="6" t="s">
        <v>60</v>
      </c>
      <c r="C1485" s="25"/>
      <c r="D1485" s="28"/>
      <c r="E1485" s="26"/>
      <c r="F1485" s="27"/>
      <c r="G1485" s="193">
        <v>2.085</v>
      </c>
      <c r="H1485" s="102" t="s">
        <v>60</v>
      </c>
      <c r="I1485" s="603" t="s">
        <v>156</v>
      </c>
      <c r="J1485" s="604"/>
      <c r="K1485" s="223" t="s">
        <v>156</v>
      </c>
      <c r="L1485" s="620">
        <v>0.38675570395102948</v>
      </c>
    </row>
    <row r="1486" spans="2:13" s="583" customFormat="1" ht="13.2" x14ac:dyDescent="0.3">
      <c r="B1486" s="194" t="s">
        <v>38</v>
      </c>
      <c r="C1486" s="195"/>
      <c r="D1486" s="196"/>
      <c r="E1486" s="621"/>
      <c r="F1486" s="155"/>
      <c r="G1486" s="622"/>
      <c r="H1486" s="115"/>
      <c r="I1486" s="202"/>
      <c r="J1486" s="203"/>
      <c r="K1486" s="178"/>
      <c r="L1486" s="204"/>
    </row>
    <row r="1487" spans="2:13" s="583" customFormat="1" ht="52.8" x14ac:dyDescent="0.3">
      <c r="B1487" s="53" t="s">
        <v>75</v>
      </c>
      <c r="C1487" s="195"/>
      <c r="D1487" s="205" t="s">
        <v>0</v>
      </c>
      <c r="E1487" s="206" t="s">
        <v>1</v>
      </c>
      <c r="F1487" s="623" t="s">
        <v>61</v>
      </c>
      <c r="G1487" s="624" t="s">
        <v>56</v>
      </c>
      <c r="H1487" s="625" t="s">
        <v>158</v>
      </c>
      <c r="I1487" s="626" t="s">
        <v>159</v>
      </c>
      <c r="J1487" s="626" t="s">
        <v>160</v>
      </c>
      <c r="K1487" s="627" t="s">
        <v>161</v>
      </c>
      <c r="L1487" s="628" t="s">
        <v>162</v>
      </c>
    </row>
    <row r="1488" spans="2:13" s="583" customFormat="1" ht="13.2" customHeight="1" x14ac:dyDescent="0.3">
      <c r="B1488" s="146" t="s">
        <v>1758</v>
      </c>
      <c r="C1488" s="29"/>
      <c r="D1488" s="159" t="s">
        <v>2</v>
      </c>
      <c r="E1488" s="153">
        <v>1</v>
      </c>
      <c r="F1488" s="24">
        <v>1.6</v>
      </c>
      <c r="G1488" s="23">
        <v>1.6</v>
      </c>
      <c r="H1488" s="96">
        <v>0.29679094787608978</v>
      </c>
      <c r="I1488" s="97"/>
      <c r="J1488" s="137" t="s">
        <v>163</v>
      </c>
      <c r="K1488" s="93">
        <v>1</v>
      </c>
      <c r="L1488" s="98">
        <v>0.29679094787608978</v>
      </c>
      <c r="M1488" s="62"/>
    </row>
    <row r="1489" spans="2:13" s="583" customFormat="1" ht="22.8" customHeight="1" x14ac:dyDescent="0.3">
      <c r="B1489" s="8" t="s">
        <v>1218</v>
      </c>
      <c r="C1489" s="7"/>
      <c r="D1489" s="159" t="s">
        <v>143</v>
      </c>
      <c r="E1489" s="4">
        <v>1.4999999999999999E-2</v>
      </c>
      <c r="F1489" s="5">
        <v>45.8</v>
      </c>
      <c r="G1489" s="26">
        <v>0.68699999999999994</v>
      </c>
      <c r="H1489" s="89">
        <v>0.12743461324429603</v>
      </c>
      <c r="I1489" s="99"/>
      <c r="J1489" s="61" t="s">
        <v>163</v>
      </c>
      <c r="K1489" s="100">
        <v>1</v>
      </c>
      <c r="L1489" s="101">
        <v>0.12743461324429603</v>
      </c>
      <c r="M1489" s="62"/>
    </row>
    <row r="1490" spans="2:13" s="583" customFormat="1" ht="27.6" customHeight="1" x14ac:dyDescent="0.3">
      <c r="B1490" s="8" t="s">
        <v>1217</v>
      </c>
      <c r="C1490" s="7"/>
      <c r="D1490" s="159" t="s">
        <v>143</v>
      </c>
      <c r="E1490" s="4">
        <v>1.4999999999999999E-2</v>
      </c>
      <c r="F1490" s="5">
        <v>27.68</v>
      </c>
      <c r="G1490" s="26">
        <v>0.41519999999999996</v>
      </c>
      <c r="H1490" s="89">
        <v>7.7017250973845292E-2</v>
      </c>
      <c r="I1490" s="99"/>
      <c r="J1490" s="61" t="s">
        <v>165</v>
      </c>
      <c r="K1490" s="100">
        <v>0.4</v>
      </c>
      <c r="L1490" s="101">
        <v>3.0806900389538119E-2</v>
      </c>
      <c r="M1490" s="62"/>
    </row>
    <row r="1491" spans="2:13" s="583" customFormat="1" x14ac:dyDescent="0.3">
      <c r="B1491" s="8" t="s">
        <v>1759</v>
      </c>
      <c r="C1491" s="7"/>
      <c r="D1491" s="159" t="s">
        <v>2</v>
      </c>
      <c r="E1491" s="4">
        <v>1</v>
      </c>
      <c r="F1491" s="5">
        <v>0.5</v>
      </c>
      <c r="G1491" s="26">
        <v>0.5</v>
      </c>
      <c r="H1491" s="89">
        <v>9.2747171211278054E-2</v>
      </c>
      <c r="I1491" s="99"/>
      <c r="J1491" s="61" t="s">
        <v>1219</v>
      </c>
      <c r="K1491" s="100">
        <v>0</v>
      </c>
      <c r="L1491" s="101">
        <v>0</v>
      </c>
      <c r="M1491" s="62"/>
    </row>
    <row r="1492" spans="2:13" s="583" customFormat="1" x14ac:dyDescent="0.3">
      <c r="B1492" s="8">
        <v>0</v>
      </c>
      <c r="C1492" s="7"/>
      <c r="D1492" s="159">
        <v>0</v>
      </c>
      <c r="E1492" s="4"/>
      <c r="F1492" s="5">
        <v>0</v>
      </c>
      <c r="G1492" s="26">
        <v>0</v>
      </c>
      <c r="H1492" s="89">
        <v>0</v>
      </c>
      <c r="I1492" s="99"/>
      <c r="J1492" s="61">
        <v>0</v>
      </c>
      <c r="K1492" s="100">
        <v>0</v>
      </c>
      <c r="L1492" s="101">
        <v>0</v>
      </c>
      <c r="M1492" s="62"/>
    </row>
    <row r="1493" spans="2:13" s="583" customFormat="1" ht="33" customHeight="1" x14ac:dyDescent="0.3">
      <c r="B1493" s="8">
        <v>0</v>
      </c>
      <c r="C1493" s="7"/>
      <c r="D1493" s="159">
        <v>0</v>
      </c>
      <c r="E1493" s="4"/>
      <c r="F1493" s="5">
        <v>0</v>
      </c>
      <c r="G1493" s="26">
        <v>0</v>
      </c>
      <c r="H1493" s="89">
        <v>0</v>
      </c>
      <c r="I1493" s="99"/>
      <c r="J1493" s="61">
        <v>0</v>
      </c>
      <c r="K1493" s="100">
        <v>0</v>
      </c>
      <c r="L1493" s="101">
        <v>0</v>
      </c>
      <c r="M1493" s="62"/>
    </row>
    <row r="1494" spans="2:13" s="583" customFormat="1" x14ac:dyDescent="0.3">
      <c r="B1494" s="8">
        <v>0</v>
      </c>
      <c r="C1494" s="7"/>
      <c r="D1494" s="159">
        <v>0</v>
      </c>
      <c r="E1494" s="4"/>
      <c r="F1494" s="5">
        <v>0</v>
      </c>
      <c r="G1494" s="26">
        <v>0</v>
      </c>
      <c r="H1494" s="89">
        <v>0</v>
      </c>
      <c r="I1494" s="99"/>
      <c r="J1494" s="61">
        <v>0</v>
      </c>
      <c r="K1494" s="100">
        <v>0</v>
      </c>
      <c r="L1494" s="101">
        <v>0</v>
      </c>
      <c r="M1494" s="62"/>
    </row>
    <row r="1495" spans="2:13" s="583" customFormat="1" x14ac:dyDescent="0.3">
      <c r="B1495" s="8">
        <v>0</v>
      </c>
      <c r="C1495" s="7"/>
      <c r="D1495" s="159">
        <v>0</v>
      </c>
      <c r="E1495" s="4"/>
      <c r="F1495" s="5">
        <v>0</v>
      </c>
      <c r="G1495" s="26">
        <v>0</v>
      </c>
      <c r="H1495" s="89">
        <v>0</v>
      </c>
      <c r="I1495" s="99"/>
      <c r="J1495" s="61">
        <v>0</v>
      </c>
      <c r="K1495" s="100">
        <v>0</v>
      </c>
      <c r="L1495" s="101">
        <v>0</v>
      </c>
      <c r="M1495" s="62"/>
    </row>
    <row r="1496" spans="2:13" s="583" customFormat="1" x14ac:dyDescent="0.3">
      <c r="B1496" s="8">
        <v>0</v>
      </c>
      <c r="C1496" s="7"/>
      <c r="D1496" s="159">
        <v>0</v>
      </c>
      <c r="E1496" s="4"/>
      <c r="F1496" s="5">
        <v>0</v>
      </c>
      <c r="G1496" s="26">
        <v>0</v>
      </c>
      <c r="H1496" s="89">
        <v>0</v>
      </c>
      <c r="I1496" s="99"/>
      <c r="J1496" s="61">
        <v>0</v>
      </c>
      <c r="K1496" s="100">
        <v>0</v>
      </c>
      <c r="L1496" s="101">
        <v>0</v>
      </c>
      <c r="M1496" s="62"/>
    </row>
    <row r="1497" spans="2:13" s="583" customFormat="1" x14ac:dyDescent="0.3">
      <c r="B1497" s="8">
        <v>0</v>
      </c>
      <c r="C1497" s="7"/>
      <c r="D1497" s="159">
        <v>0</v>
      </c>
      <c r="E1497" s="4"/>
      <c r="F1497" s="5">
        <v>0</v>
      </c>
      <c r="G1497" s="26">
        <v>0</v>
      </c>
      <c r="H1497" s="89">
        <v>0</v>
      </c>
      <c r="I1497" s="99"/>
      <c r="J1497" s="61">
        <v>0</v>
      </c>
      <c r="K1497" s="100">
        <v>0</v>
      </c>
      <c r="L1497" s="101">
        <v>0</v>
      </c>
      <c r="M1497" s="62"/>
    </row>
    <row r="1498" spans="2:13" s="583" customFormat="1" x14ac:dyDescent="0.3">
      <c r="B1498" s="8">
        <v>0</v>
      </c>
      <c r="C1498" s="7"/>
      <c r="D1498" s="159">
        <v>0</v>
      </c>
      <c r="E1498" s="4"/>
      <c r="F1498" s="5">
        <v>0</v>
      </c>
      <c r="G1498" s="26">
        <v>0</v>
      </c>
      <c r="H1498" s="89">
        <v>0</v>
      </c>
      <c r="I1498" s="99"/>
      <c r="J1498" s="61">
        <v>0</v>
      </c>
      <c r="K1498" s="100">
        <v>0</v>
      </c>
      <c r="L1498" s="101">
        <v>0</v>
      </c>
      <c r="M1498" s="62"/>
    </row>
    <row r="1499" spans="2:13" s="583" customFormat="1" x14ac:dyDescent="0.3">
      <c r="B1499" s="8">
        <v>0</v>
      </c>
      <c r="C1499" s="7"/>
      <c r="D1499" s="159">
        <v>0</v>
      </c>
      <c r="E1499" s="4"/>
      <c r="F1499" s="5">
        <v>0</v>
      </c>
      <c r="G1499" s="26">
        <v>0</v>
      </c>
      <c r="H1499" s="89">
        <v>0</v>
      </c>
      <c r="I1499" s="99"/>
      <c r="J1499" s="61">
        <v>0</v>
      </c>
      <c r="K1499" s="100">
        <v>0</v>
      </c>
      <c r="L1499" s="101">
        <v>0</v>
      </c>
      <c r="M1499" s="62"/>
    </row>
    <row r="1500" spans="2:13" s="583" customFormat="1" x14ac:dyDescent="0.3">
      <c r="B1500" s="8">
        <v>0</v>
      </c>
      <c r="C1500" s="7"/>
      <c r="D1500" s="159">
        <v>0</v>
      </c>
      <c r="E1500" s="4"/>
      <c r="F1500" s="5">
        <v>0</v>
      </c>
      <c r="G1500" s="26">
        <v>0</v>
      </c>
      <c r="H1500" s="89">
        <v>0</v>
      </c>
      <c r="I1500" s="99"/>
      <c r="J1500" s="61">
        <v>0</v>
      </c>
      <c r="K1500" s="100">
        <v>0</v>
      </c>
      <c r="L1500" s="101">
        <v>0</v>
      </c>
      <c r="M1500" s="62"/>
    </row>
    <row r="1501" spans="2:13" s="583" customFormat="1" x14ac:dyDescent="0.3">
      <c r="B1501" s="8">
        <v>0</v>
      </c>
      <c r="C1501" s="7"/>
      <c r="D1501" s="159">
        <v>0</v>
      </c>
      <c r="E1501" s="4"/>
      <c r="F1501" s="5">
        <v>0</v>
      </c>
      <c r="G1501" s="26">
        <v>0</v>
      </c>
      <c r="H1501" s="89">
        <v>0</v>
      </c>
      <c r="I1501" s="99"/>
      <c r="J1501" s="61">
        <v>0</v>
      </c>
      <c r="K1501" s="100">
        <v>0</v>
      </c>
      <c r="L1501" s="101">
        <v>0</v>
      </c>
      <c r="M1501" s="62"/>
    </row>
    <row r="1502" spans="2:13" s="583" customFormat="1" x14ac:dyDescent="0.3">
      <c r="B1502" s="8">
        <v>0</v>
      </c>
      <c r="C1502" s="7"/>
      <c r="D1502" s="159">
        <v>0</v>
      </c>
      <c r="E1502" s="4"/>
      <c r="F1502" s="5">
        <v>0</v>
      </c>
      <c r="G1502" s="26">
        <v>0</v>
      </c>
      <c r="H1502" s="89">
        <v>0</v>
      </c>
      <c r="I1502" s="99"/>
      <c r="J1502" s="61">
        <v>0</v>
      </c>
      <c r="K1502" s="100">
        <v>0</v>
      </c>
      <c r="L1502" s="101">
        <v>0</v>
      </c>
    </row>
    <row r="1503" spans="2:13" s="583" customFormat="1" ht="13.2" x14ac:dyDescent="0.3">
      <c r="B1503" s="58" t="s">
        <v>62</v>
      </c>
      <c r="C1503" s="46"/>
      <c r="D1503" s="37"/>
      <c r="E1503" s="38"/>
      <c r="F1503" s="39"/>
      <c r="G1503" s="193">
        <v>3.2021999999999999</v>
      </c>
      <c r="H1503" s="102" t="s">
        <v>62</v>
      </c>
      <c r="I1503" s="603" t="s">
        <v>156</v>
      </c>
      <c r="J1503" s="604"/>
      <c r="K1503" s="223" t="s">
        <v>156</v>
      </c>
      <c r="L1503" s="620">
        <v>0.45503246150992388</v>
      </c>
    </row>
    <row r="1504" spans="2:13" s="583" customFormat="1" ht="13.2" x14ac:dyDescent="0.3">
      <c r="B1504" s="194" t="s">
        <v>63</v>
      </c>
      <c r="C1504" s="195"/>
      <c r="D1504" s="196"/>
      <c r="E1504" s="197"/>
      <c r="F1504" s="155"/>
      <c r="G1504" s="622"/>
      <c r="H1504" s="115"/>
      <c r="I1504" s="202"/>
      <c r="J1504" s="203"/>
      <c r="K1504" s="178"/>
      <c r="L1504" s="204">
        <v>0</v>
      </c>
    </row>
    <row r="1505" spans="2:12" s="583" customFormat="1" ht="52.8" x14ac:dyDescent="0.3">
      <c r="B1505" s="53" t="s">
        <v>75</v>
      </c>
      <c r="C1505" s="210"/>
      <c r="D1505" s="211" t="s">
        <v>0</v>
      </c>
      <c r="E1505" s="201" t="s">
        <v>1</v>
      </c>
      <c r="F1505" s="156" t="s">
        <v>61</v>
      </c>
      <c r="G1505" s="624" t="s">
        <v>56</v>
      </c>
      <c r="H1505" s="625" t="s">
        <v>158</v>
      </c>
      <c r="I1505" s="626" t="s">
        <v>159</v>
      </c>
      <c r="J1505" s="626" t="s">
        <v>160</v>
      </c>
      <c r="K1505" s="627" t="s">
        <v>161</v>
      </c>
      <c r="L1505" s="628" t="s">
        <v>162</v>
      </c>
    </row>
    <row r="1506" spans="2:12" s="583" customFormat="1" ht="13.2" x14ac:dyDescent="0.3">
      <c r="B1506" s="6">
        <v>0</v>
      </c>
      <c r="C1506" s="7"/>
      <c r="D1506" s="3">
        <v>0</v>
      </c>
      <c r="E1506" s="26"/>
      <c r="F1506" s="5"/>
      <c r="G1506" s="629">
        <v>0</v>
      </c>
      <c r="H1506" s="617">
        <v>0</v>
      </c>
      <c r="I1506" s="618" t="s">
        <v>1232</v>
      </c>
      <c r="J1506" s="192">
        <v>0</v>
      </c>
      <c r="K1506" s="172">
        <v>0</v>
      </c>
      <c r="L1506" s="619">
        <v>0</v>
      </c>
    </row>
    <row r="1507" spans="2:12" s="583" customFormat="1" ht="13.2" x14ac:dyDescent="0.3">
      <c r="B1507" s="6">
        <v>0</v>
      </c>
      <c r="C1507" s="7"/>
      <c r="D1507" s="3">
        <v>0</v>
      </c>
      <c r="E1507" s="26"/>
      <c r="F1507" s="5"/>
      <c r="G1507" s="598">
        <v>0</v>
      </c>
      <c r="H1507" s="599">
        <v>0</v>
      </c>
      <c r="I1507" s="600" t="s">
        <v>1226</v>
      </c>
      <c r="J1507" s="61">
        <v>0</v>
      </c>
      <c r="K1507" s="100">
        <v>0</v>
      </c>
      <c r="L1507" s="601">
        <v>0</v>
      </c>
    </row>
    <row r="1508" spans="2:12" s="583" customFormat="1" ht="13.2" x14ac:dyDescent="0.3">
      <c r="B1508" s="6">
        <v>0</v>
      </c>
      <c r="C1508" s="7"/>
      <c r="D1508" s="3">
        <v>0</v>
      </c>
      <c r="E1508" s="26"/>
      <c r="F1508" s="5"/>
      <c r="G1508" s="598">
        <v>0</v>
      </c>
      <c r="H1508" s="599">
        <v>0</v>
      </c>
      <c r="I1508" s="600" t="s">
        <v>1227</v>
      </c>
      <c r="J1508" s="61">
        <v>0</v>
      </c>
      <c r="K1508" s="100">
        <v>0</v>
      </c>
      <c r="L1508" s="601">
        <v>0</v>
      </c>
    </row>
    <row r="1509" spans="2:12" s="583" customFormat="1" ht="13.2" x14ac:dyDescent="0.3">
      <c r="B1509" s="6">
        <v>0</v>
      </c>
      <c r="C1509" s="7"/>
      <c r="D1509" s="3">
        <v>0</v>
      </c>
      <c r="E1509" s="26"/>
      <c r="F1509" s="5"/>
      <c r="G1509" s="598">
        <v>0</v>
      </c>
      <c r="H1509" s="599">
        <v>0</v>
      </c>
      <c r="I1509" s="600" t="s">
        <v>1228</v>
      </c>
      <c r="J1509" s="61">
        <v>0</v>
      </c>
      <c r="K1509" s="100">
        <v>0</v>
      </c>
      <c r="L1509" s="601">
        <v>0</v>
      </c>
    </row>
    <row r="1510" spans="2:12" s="583" customFormat="1" ht="13.2" x14ac:dyDescent="0.3">
      <c r="B1510" s="6">
        <v>0</v>
      </c>
      <c r="C1510" s="7"/>
      <c r="D1510" s="3">
        <v>0</v>
      </c>
      <c r="E1510" s="26"/>
      <c r="F1510" s="5"/>
      <c r="G1510" s="598">
        <v>0</v>
      </c>
      <c r="H1510" s="599">
        <v>0</v>
      </c>
      <c r="I1510" s="600" t="s">
        <v>1229</v>
      </c>
      <c r="J1510" s="61">
        <v>0</v>
      </c>
      <c r="K1510" s="100">
        <v>0</v>
      </c>
      <c r="L1510" s="601">
        <v>0</v>
      </c>
    </row>
    <row r="1511" spans="2:12" s="583" customFormat="1" ht="13.8" thickBot="1" x14ac:dyDescent="0.35">
      <c r="B1511" s="59" t="s">
        <v>64</v>
      </c>
      <c r="C1511" s="42"/>
      <c r="D1511" s="43"/>
      <c r="E1511" s="44"/>
      <c r="F1511" s="45"/>
      <c r="G1511" s="191">
        <v>0</v>
      </c>
      <c r="H1511" s="102" t="s">
        <v>64</v>
      </c>
      <c r="I1511" s="603" t="s">
        <v>156</v>
      </c>
      <c r="J1511" s="604"/>
      <c r="K1511" s="223" t="s">
        <v>156</v>
      </c>
      <c r="L1511" s="620">
        <v>0</v>
      </c>
    </row>
    <row r="1512" spans="2:12" s="583" customFormat="1" ht="13.2" x14ac:dyDescent="0.3">
      <c r="B1512" s="64"/>
      <c r="C1512" s="68"/>
      <c r="D1512" s="69" t="s">
        <v>65</v>
      </c>
      <c r="E1512" s="70"/>
      <c r="F1512" s="71"/>
      <c r="G1512" s="88">
        <v>5.391</v>
      </c>
      <c r="H1512" s="631"/>
      <c r="I1512" s="632"/>
      <c r="J1512" s="633"/>
      <c r="K1512" s="632"/>
      <c r="L1512" s="634"/>
    </row>
    <row r="1513" spans="2:12" s="583" customFormat="1" ht="13.2" x14ac:dyDescent="0.3">
      <c r="B1513" s="63"/>
      <c r="C1513" s="68"/>
      <c r="D1513" s="72" t="s">
        <v>7</v>
      </c>
      <c r="E1513" s="215"/>
      <c r="F1513" s="181">
        <v>0.1</v>
      </c>
      <c r="G1513" s="635">
        <v>0.53900000000000003</v>
      </c>
      <c r="H1513" s="636"/>
      <c r="I1513" s="637"/>
      <c r="J1513" s="638"/>
      <c r="K1513" s="639"/>
      <c r="L1513" s="640"/>
    </row>
    <row r="1514" spans="2:12" s="583" customFormat="1" ht="13.2" x14ac:dyDescent="0.3">
      <c r="B1514" s="63"/>
      <c r="C1514" s="68"/>
      <c r="D1514" s="72" t="s">
        <v>8</v>
      </c>
      <c r="E1514" s="215"/>
      <c r="F1514" s="181">
        <v>0.1</v>
      </c>
      <c r="G1514" s="635">
        <v>0.53900000000000003</v>
      </c>
      <c r="H1514" s="636"/>
      <c r="I1514" s="637"/>
      <c r="J1514" s="638"/>
      <c r="K1514" s="639"/>
      <c r="L1514" s="640"/>
    </row>
    <row r="1515" spans="2:12" s="583" customFormat="1" ht="13.2" x14ac:dyDescent="0.3">
      <c r="C1515" s="68"/>
      <c r="D1515" s="75" t="s">
        <v>67</v>
      </c>
      <c r="E1515" s="76"/>
      <c r="F1515" s="71"/>
      <c r="G1515" s="641">
        <v>6.4690000000000003</v>
      </c>
      <c r="H1515" s="636"/>
      <c r="I1515" s="637"/>
      <c r="J1515" s="638"/>
      <c r="K1515" s="639"/>
      <c r="L1515" s="640"/>
    </row>
    <row r="1516" spans="2:12" s="583" customFormat="1" ht="13.8" thickBot="1" x14ac:dyDescent="0.35">
      <c r="B1516" s="63" t="s">
        <v>66</v>
      </c>
      <c r="C1516" s="68"/>
      <c r="D1516" s="77" t="s">
        <v>68</v>
      </c>
      <c r="E1516" s="78"/>
      <c r="F1516" s="79"/>
      <c r="G1516" s="642">
        <v>6.47</v>
      </c>
      <c r="H1516" s="643">
        <v>1.0000370988684846</v>
      </c>
      <c r="I1516" s="644"/>
      <c r="J1516" s="645"/>
      <c r="K1516" s="646"/>
      <c r="L1516" s="647">
        <v>0.84950473010573169</v>
      </c>
    </row>
    <row r="1517" spans="2:12" s="583" customFormat="1" ht="13.2" x14ac:dyDescent="0.3">
      <c r="B1517" s="63"/>
      <c r="C1517" s="68"/>
      <c r="D1517" s="648"/>
      <c r="E1517" s="67"/>
      <c r="F1517" s="65"/>
      <c r="G1517" s="67"/>
      <c r="H1517" s="649"/>
      <c r="I1517" s="650"/>
      <c r="J1517" s="651"/>
      <c r="K1517" s="652"/>
      <c r="L1517" s="649"/>
    </row>
    <row r="1518" spans="2:12" s="583" customFormat="1" ht="13.2" x14ac:dyDescent="0.3">
      <c r="B1518" s="63"/>
      <c r="C1518" s="68"/>
      <c r="D1518" s="648"/>
      <c r="E1518" s="67"/>
      <c r="F1518" s="65"/>
      <c r="G1518" s="67"/>
      <c r="H1518" s="649"/>
      <c r="I1518" s="650"/>
      <c r="J1518" s="651"/>
      <c r="K1518" s="652"/>
      <c r="L1518" s="649"/>
    </row>
    <row r="1519" spans="2:12" s="583" customFormat="1" ht="13.2" x14ac:dyDescent="0.3">
      <c r="J1519" s="584"/>
    </row>
    <row r="1520" spans="2:12" s="583" customFormat="1" ht="13.2" x14ac:dyDescent="0.3">
      <c r="J1520" s="584"/>
    </row>
    <row r="1521" spans="2:13" s="583" customFormat="1" ht="61.8" customHeight="1" x14ac:dyDescent="0.3">
      <c r="B1521" s="710" t="s">
        <v>1809</v>
      </c>
      <c r="C1521" s="710"/>
      <c r="D1521" s="710"/>
      <c r="E1521" s="710"/>
      <c r="F1521" s="710"/>
      <c r="G1521" s="710"/>
      <c r="H1521" s="710"/>
      <c r="I1521" s="710"/>
      <c r="J1521" s="710"/>
      <c r="K1521" s="710"/>
      <c r="L1521" s="710"/>
    </row>
    <row r="1522" spans="2:13" s="583" customFormat="1" ht="13.2" x14ac:dyDescent="0.3">
      <c r="B1522" s="185"/>
      <c r="C1522" s="537"/>
      <c r="D1522" s="538"/>
      <c r="E1522" s="585"/>
      <c r="F1522" s="585"/>
      <c r="G1522" s="585"/>
      <c r="J1522" s="584"/>
    </row>
    <row r="1523" spans="2:13" s="583" customFormat="1" ht="13.2" x14ac:dyDescent="0.3">
      <c r="B1523" s="586" t="s">
        <v>1222</v>
      </c>
      <c r="C1523" s="62" t="s">
        <v>1223</v>
      </c>
      <c r="D1523" s="62"/>
      <c r="E1523" s="62"/>
      <c r="F1523" s="587"/>
      <c r="G1523" s="588"/>
      <c r="J1523" s="584"/>
    </row>
    <row r="1524" spans="2:13" s="583" customFormat="1" ht="13.2" x14ac:dyDescent="0.3">
      <c r="B1524" s="63" t="s">
        <v>1224</v>
      </c>
      <c r="C1524" s="182" t="s">
        <v>1686</v>
      </c>
      <c r="D1524" s="589"/>
      <c r="E1524" s="590"/>
      <c r="F1524" s="587"/>
      <c r="G1524" s="588"/>
      <c r="J1524" s="584"/>
    </row>
    <row r="1525" spans="2:13" s="583" customFormat="1" ht="13.2" x14ac:dyDescent="0.3">
      <c r="B1525" s="63"/>
      <c r="C1525" s="9"/>
      <c r="D1525" s="10"/>
      <c r="E1525" s="11"/>
      <c r="F1525" s="12"/>
      <c r="G1525" s="13"/>
      <c r="J1525" s="584"/>
    </row>
    <row r="1526" spans="2:13" s="583" customFormat="1" ht="36" customHeight="1" x14ac:dyDescent="0.3">
      <c r="B1526" s="48" t="s">
        <v>1687</v>
      </c>
      <c r="C1526" s="9"/>
      <c r="D1526" s="10"/>
      <c r="E1526" s="11"/>
      <c r="F1526" s="11"/>
      <c r="G1526" s="11"/>
      <c r="J1526" s="584"/>
    </row>
    <row r="1527" spans="2:13" s="583" customFormat="1" ht="13.2" x14ac:dyDescent="0.3">
      <c r="B1527" s="64" t="s">
        <v>49</v>
      </c>
      <c r="C1527" s="182" t="s">
        <v>661</v>
      </c>
      <c r="D1527" s="62"/>
      <c r="E1527" s="62"/>
      <c r="F1527" s="65" t="s">
        <v>50</v>
      </c>
      <c r="G1527" s="66" t="s">
        <v>2</v>
      </c>
      <c r="J1527" s="584"/>
    </row>
    <row r="1528" spans="2:13" s="583" customFormat="1" ht="13.8" thickBot="1" x14ac:dyDescent="0.35">
      <c r="B1528" s="64" t="s">
        <v>51</v>
      </c>
      <c r="C1528" s="727" t="s">
        <v>1760</v>
      </c>
      <c r="D1528" s="727"/>
      <c r="E1528" s="727"/>
      <c r="F1528" s="727"/>
      <c r="G1528" s="727"/>
      <c r="H1528" s="727"/>
      <c r="I1528" s="727"/>
      <c r="J1528" s="727"/>
    </row>
    <row r="1529" spans="2:13" s="583" customFormat="1" ht="13.8" thickTop="1" x14ac:dyDescent="0.3">
      <c r="B1529" s="49" t="s">
        <v>52</v>
      </c>
      <c r="C1529" s="14"/>
      <c r="D1529" s="15"/>
      <c r="E1529" s="16"/>
      <c r="F1529" s="17"/>
      <c r="G1529" s="591"/>
      <c r="H1529" s="728" t="s">
        <v>164</v>
      </c>
      <c r="I1529" s="729"/>
      <c r="J1529" s="729"/>
      <c r="K1529" s="729"/>
      <c r="L1529" s="730"/>
    </row>
    <row r="1530" spans="2:13" s="583" customFormat="1" ht="52.8" x14ac:dyDescent="0.3">
      <c r="B1530" s="53" t="s">
        <v>75</v>
      </c>
      <c r="C1530" s="592" t="s">
        <v>1</v>
      </c>
      <c r="D1530" s="211" t="s">
        <v>54</v>
      </c>
      <c r="E1530" s="201" t="s">
        <v>23</v>
      </c>
      <c r="F1530" s="201" t="s">
        <v>55</v>
      </c>
      <c r="G1530" s="593" t="s">
        <v>56</v>
      </c>
      <c r="H1530" s="594" t="s">
        <v>158</v>
      </c>
      <c r="I1530" s="595" t="s">
        <v>159</v>
      </c>
      <c r="J1530" s="595" t="s">
        <v>160</v>
      </c>
      <c r="K1530" s="595" t="s">
        <v>161</v>
      </c>
      <c r="L1530" s="596" t="s">
        <v>162</v>
      </c>
    </row>
    <row r="1531" spans="2:13" s="583" customFormat="1" x14ac:dyDescent="0.3">
      <c r="B1531" s="189">
        <v>0</v>
      </c>
      <c r="C1531" s="187"/>
      <c r="D1531" s="190">
        <v>0</v>
      </c>
      <c r="E1531" s="191">
        <v>0</v>
      </c>
      <c r="F1531" s="154"/>
      <c r="G1531" s="191">
        <v>0</v>
      </c>
      <c r="H1531" s="170">
        <v>0</v>
      </c>
      <c r="I1531" s="171"/>
      <c r="J1531" s="192">
        <v>0</v>
      </c>
      <c r="K1531" s="172">
        <v>0</v>
      </c>
      <c r="L1531" s="173">
        <v>0</v>
      </c>
      <c r="M1531" s="62"/>
    </row>
    <row r="1532" spans="2:13" s="583" customFormat="1" x14ac:dyDescent="0.3">
      <c r="B1532" s="6">
        <v>0</v>
      </c>
      <c r="C1532" s="25"/>
      <c r="D1532" s="3">
        <v>0</v>
      </c>
      <c r="E1532" s="26">
        <v>0</v>
      </c>
      <c r="F1532" s="5"/>
      <c r="G1532" s="26">
        <v>0</v>
      </c>
      <c r="H1532" s="89">
        <v>0</v>
      </c>
      <c r="I1532" s="99"/>
      <c r="J1532" s="61">
        <v>0</v>
      </c>
      <c r="K1532" s="100">
        <v>0</v>
      </c>
      <c r="L1532" s="101">
        <v>0</v>
      </c>
      <c r="M1532" s="62"/>
    </row>
    <row r="1533" spans="2:13" s="583" customFormat="1" x14ac:dyDescent="0.3">
      <c r="B1533" s="6">
        <v>0</v>
      </c>
      <c r="C1533" s="25"/>
      <c r="D1533" s="3">
        <v>0</v>
      </c>
      <c r="E1533" s="26">
        <v>0</v>
      </c>
      <c r="F1533" s="5"/>
      <c r="G1533" s="26">
        <v>0</v>
      </c>
      <c r="H1533" s="89">
        <v>0</v>
      </c>
      <c r="I1533" s="99"/>
      <c r="J1533" s="61">
        <v>0</v>
      </c>
      <c r="K1533" s="100">
        <v>0</v>
      </c>
      <c r="L1533" s="101">
        <v>0</v>
      </c>
      <c r="M1533" s="62"/>
    </row>
    <row r="1534" spans="2:13" s="583" customFormat="1" ht="13.2" x14ac:dyDescent="0.3">
      <c r="B1534" s="6">
        <v>0</v>
      </c>
      <c r="C1534" s="25"/>
      <c r="D1534" s="3">
        <v>0</v>
      </c>
      <c r="E1534" s="26">
        <v>0</v>
      </c>
      <c r="F1534" s="27"/>
      <c r="G1534" s="598">
        <v>0</v>
      </c>
      <c r="H1534" s="599">
        <v>0</v>
      </c>
      <c r="I1534" s="600" t="s">
        <v>1229</v>
      </c>
      <c r="J1534" s="61">
        <v>0</v>
      </c>
      <c r="K1534" s="100">
        <v>0</v>
      </c>
      <c r="L1534" s="601">
        <v>0</v>
      </c>
    </row>
    <row r="1535" spans="2:13" s="583" customFormat="1" ht="13.2" x14ac:dyDescent="0.3">
      <c r="B1535" s="6">
        <v>0</v>
      </c>
      <c r="C1535" s="25"/>
      <c r="D1535" s="3">
        <v>0</v>
      </c>
      <c r="E1535" s="26">
        <v>0</v>
      </c>
      <c r="F1535" s="27"/>
      <c r="G1535" s="598">
        <v>0</v>
      </c>
      <c r="H1535" s="599">
        <v>0</v>
      </c>
      <c r="I1535" s="600" t="s">
        <v>1230</v>
      </c>
      <c r="J1535" s="61">
        <v>0</v>
      </c>
      <c r="K1535" s="100">
        <v>0</v>
      </c>
      <c r="L1535" s="601">
        <v>0</v>
      </c>
    </row>
    <row r="1536" spans="2:13" s="583" customFormat="1" x14ac:dyDescent="0.3">
      <c r="B1536" s="6" t="s">
        <v>73</v>
      </c>
      <c r="C1536" s="25"/>
      <c r="D1536" s="3">
        <v>0</v>
      </c>
      <c r="E1536" s="26">
        <v>0</v>
      </c>
      <c r="F1536" s="27"/>
      <c r="G1536" s="598">
        <v>0.104</v>
      </c>
      <c r="H1536" s="599">
        <v>1.3522298790794435E-2</v>
      </c>
      <c r="I1536" s="600" t="s">
        <v>1231</v>
      </c>
      <c r="J1536" s="61" t="s">
        <v>165</v>
      </c>
      <c r="K1536" s="100">
        <v>0.4</v>
      </c>
      <c r="L1536" s="101">
        <v>5.4089195163177749E-3</v>
      </c>
      <c r="M1536" s="62"/>
    </row>
    <row r="1537" spans="2:13" s="583" customFormat="1" ht="13.2" x14ac:dyDescent="0.3">
      <c r="B1537" s="6" t="s">
        <v>57</v>
      </c>
      <c r="C1537" s="25"/>
      <c r="D1537" s="28"/>
      <c r="E1537" s="26"/>
      <c r="F1537" s="27"/>
      <c r="G1537" s="602">
        <v>0.104</v>
      </c>
      <c r="H1537" s="102" t="s">
        <v>57</v>
      </c>
      <c r="I1537" s="603" t="s">
        <v>156</v>
      </c>
      <c r="J1537" s="604"/>
      <c r="K1537" s="223" t="s">
        <v>156</v>
      </c>
      <c r="L1537" s="605">
        <v>5.4089195163177749E-3</v>
      </c>
    </row>
    <row r="1538" spans="2:13" s="583" customFormat="1" ht="13.2" x14ac:dyDescent="0.3">
      <c r="B1538" s="194" t="s">
        <v>22</v>
      </c>
      <c r="C1538" s="195"/>
      <c r="D1538" s="196"/>
      <c r="E1538" s="197"/>
      <c r="F1538" s="155"/>
      <c r="G1538" s="606"/>
      <c r="H1538" s="607"/>
      <c r="I1538" s="608"/>
      <c r="J1538" s="609"/>
      <c r="K1538" s="610"/>
      <c r="L1538" s="611"/>
    </row>
    <row r="1539" spans="2:13" s="583" customFormat="1" ht="52.8" x14ac:dyDescent="0.3">
      <c r="B1539" s="198" t="s">
        <v>1689</v>
      </c>
      <c r="C1539" s="199" t="s">
        <v>1</v>
      </c>
      <c r="D1539" s="612" t="s">
        <v>59</v>
      </c>
      <c r="E1539" s="613" t="s">
        <v>23</v>
      </c>
      <c r="F1539" s="156" t="s">
        <v>55</v>
      </c>
      <c r="G1539" s="614" t="s">
        <v>56</v>
      </c>
      <c r="H1539" s="594" t="s">
        <v>158</v>
      </c>
      <c r="I1539" s="595" t="s">
        <v>159</v>
      </c>
      <c r="J1539" s="595" t="s">
        <v>160</v>
      </c>
      <c r="K1539" s="615" t="s">
        <v>161</v>
      </c>
      <c r="L1539" s="596" t="s">
        <v>162</v>
      </c>
    </row>
    <row r="1540" spans="2:13" s="583" customFormat="1" x14ac:dyDescent="0.3">
      <c r="B1540" s="8" t="s">
        <v>152</v>
      </c>
      <c r="C1540" s="616">
        <v>1</v>
      </c>
      <c r="D1540" s="3">
        <v>4.55</v>
      </c>
      <c r="E1540" s="26">
        <v>4.55</v>
      </c>
      <c r="F1540" s="3">
        <v>0.1</v>
      </c>
      <c r="G1540" s="598">
        <v>0.45500000000000002</v>
      </c>
      <c r="H1540" s="617">
        <v>5.9160057209725656E-2</v>
      </c>
      <c r="I1540" s="618" t="s">
        <v>1232</v>
      </c>
      <c r="J1540" s="137" t="s">
        <v>163</v>
      </c>
      <c r="K1540" s="93">
        <v>1</v>
      </c>
      <c r="L1540" s="98">
        <v>5.9160057209725656E-2</v>
      </c>
    </row>
    <row r="1541" spans="2:13" s="583" customFormat="1" x14ac:dyDescent="0.3">
      <c r="B1541" s="8" t="s">
        <v>1058</v>
      </c>
      <c r="C1541" s="616">
        <v>1</v>
      </c>
      <c r="D1541" s="3">
        <v>4.0999999999999996</v>
      </c>
      <c r="E1541" s="26">
        <v>4.0999999999999996</v>
      </c>
      <c r="F1541" s="3">
        <v>0.2</v>
      </c>
      <c r="G1541" s="598">
        <v>0.82</v>
      </c>
      <c r="H1541" s="599">
        <v>0.10661812508126381</v>
      </c>
      <c r="I1541" s="600" t="s">
        <v>1232</v>
      </c>
      <c r="J1541" s="61" t="s">
        <v>163</v>
      </c>
      <c r="K1541" s="100">
        <v>1</v>
      </c>
      <c r="L1541" s="101">
        <v>0.10661812508126381</v>
      </c>
    </row>
    <row r="1542" spans="2:13" s="583" customFormat="1" x14ac:dyDescent="0.3">
      <c r="B1542" s="8" t="s">
        <v>24</v>
      </c>
      <c r="C1542" s="616">
        <v>1</v>
      </c>
      <c r="D1542" s="3">
        <v>4.05</v>
      </c>
      <c r="E1542" s="26">
        <v>4.05</v>
      </c>
      <c r="F1542" s="3">
        <v>0.2</v>
      </c>
      <c r="G1542" s="598">
        <v>0.81</v>
      </c>
      <c r="H1542" s="599">
        <v>0.10531790404368743</v>
      </c>
      <c r="I1542" s="600" t="s">
        <v>1226</v>
      </c>
      <c r="J1542" s="61" t="s">
        <v>163</v>
      </c>
      <c r="K1542" s="100">
        <v>1</v>
      </c>
      <c r="L1542" s="101">
        <v>0.10531790404368743</v>
      </c>
    </row>
    <row r="1543" spans="2:13" s="583" customFormat="1" ht="13.2" x14ac:dyDescent="0.3">
      <c r="B1543" s="6"/>
      <c r="C1543" s="25"/>
      <c r="D1543" s="3">
        <v>0</v>
      </c>
      <c r="E1543" s="26"/>
      <c r="F1543" s="3">
        <v>0</v>
      </c>
      <c r="G1543" s="598"/>
      <c r="H1543" s="599">
        <v>0</v>
      </c>
      <c r="I1543" s="600"/>
      <c r="J1543" s="61"/>
      <c r="K1543" s="100"/>
      <c r="L1543" s="601">
        <v>0</v>
      </c>
    </row>
    <row r="1544" spans="2:13" s="583" customFormat="1" ht="13.2" x14ac:dyDescent="0.3">
      <c r="B1544" s="6"/>
      <c r="C1544" s="25"/>
      <c r="D1544" s="3"/>
      <c r="E1544" s="26"/>
      <c r="F1544" s="26"/>
      <c r="G1544" s="598"/>
      <c r="H1544" s="599">
        <v>0</v>
      </c>
      <c r="I1544" s="600"/>
      <c r="J1544" s="61">
        <v>0</v>
      </c>
      <c r="K1544" s="100">
        <v>0</v>
      </c>
      <c r="L1544" s="601">
        <v>0</v>
      </c>
    </row>
    <row r="1545" spans="2:13" s="583" customFormat="1" ht="13.2" x14ac:dyDescent="0.3">
      <c r="B1545" s="6">
        <v>0</v>
      </c>
      <c r="C1545" s="25"/>
      <c r="D1545" s="3">
        <v>0</v>
      </c>
      <c r="E1545" s="26">
        <v>0</v>
      </c>
      <c r="F1545" s="26"/>
      <c r="G1545" s="598">
        <v>0</v>
      </c>
      <c r="H1545" s="599">
        <v>0</v>
      </c>
      <c r="I1545" s="600"/>
      <c r="J1545" s="61">
        <v>0</v>
      </c>
      <c r="K1545" s="100">
        <v>0</v>
      </c>
      <c r="L1545" s="601">
        <v>0</v>
      </c>
    </row>
    <row r="1546" spans="2:13" s="583" customFormat="1" ht="13.2" x14ac:dyDescent="0.3">
      <c r="B1546" s="6">
        <v>0</v>
      </c>
      <c r="C1546" s="25"/>
      <c r="D1546" s="3">
        <v>0</v>
      </c>
      <c r="E1546" s="26">
        <v>0</v>
      </c>
      <c r="F1546" s="27"/>
      <c r="G1546" s="598">
        <v>0</v>
      </c>
      <c r="H1546" s="599">
        <v>0</v>
      </c>
      <c r="I1546" s="600"/>
      <c r="J1546" s="61">
        <v>0</v>
      </c>
      <c r="K1546" s="100">
        <v>0</v>
      </c>
      <c r="L1546" s="601">
        <v>0</v>
      </c>
    </row>
    <row r="1547" spans="2:13" s="583" customFormat="1" ht="13.2" x14ac:dyDescent="0.3">
      <c r="B1547" s="6">
        <v>0</v>
      </c>
      <c r="C1547" s="25"/>
      <c r="D1547" s="3">
        <v>0</v>
      </c>
      <c r="E1547" s="26">
        <v>0</v>
      </c>
      <c r="F1547" s="27"/>
      <c r="G1547" s="598">
        <v>0</v>
      </c>
      <c r="H1547" s="599">
        <v>0</v>
      </c>
      <c r="I1547" s="600"/>
      <c r="J1547" s="61">
        <v>0</v>
      </c>
      <c r="K1547" s="100">
        <v>0</v>
      </c>
      <c r="L1547" s="601">
        <v>0</v>
      </c>
    </row>
    <row r="1548" spans="2:13" s="583" customFormat="1" ht="13.2" x14ac:dyDescent="0.3">
      <c r="B1548" s="6">
        <v>0</v>
      </c>
      <c r="C1548" s="25"/>
      <c r="D1548" s="3">
        <v>0</v>
      </c>
      <c r="E1548" s="26">
        <v>0</v>
      </c>
      <c r="F1548" s="27"/>
      <c r="G1548" s="598">
        <v>0</v>
      </c>
      <c r="H1548" s="599">
        <v>0</v>
      </c>
      <c r="I1548" s="600"/>
      <c r="J1548" s="61">
        <v>0</v>
      </c>
      <c r="K1548" s="100">
        <v>0</v>
      </c>
      <c r="L1548" s="601">
        <v>0</v>
      </c>
    </row>
    <row r="1549" spans="2:13" s="583" customFormat="1" ht="13.2" x14ac:dyDescent="0.3">
      <c r="B1549" s="6" t="s">
        <v>60</v>
      </c>
      <c r="C1549" s="25"/>
      <c r="D1549" s="28"/>
      <c r="E1549" s="26"/>
      <c r="F1549" s="27"/>
      <c r="G1549" s="193">
        <v>2.085</v>
      </c>
      <c r="H1549" s="102" t="s">
        <v>60</v>
      </c>
      <c r="I1549" s="603" t="s">
        <v>156</v>
      </c>
      <c r="J1549" s="604"/>
      <c r="K1549" s="223" t="s">
        <v>156</v>
      </c>
      <c r="L1549" s="620">
        <v>0.27109608633467686</v>
      </c>
    </row>
    <row r="1550" spans="2:13" s="583" customFormat="1" ht="13.2" x14ac:dyDescent="0.3">
      <c r="B1550" s="194" t="s">
        <v>38</v>
      </c>
      <c r="C1550" s="195"/>
      <c r="D1550" s="196"/>
      <c r="E1550" s="621"/>
      <c r="F1550" s="155"/>
      <c r="G1550" s="622"/>
      <c r="H1550" s="115"/>
      <c r="I1550" s="202"/>
      <c r="J1550" s="203"/>
      <c r="K1550" s="178"/>
      <c r="L1550" s="204"/>
    </row>
    <row r="1551" spans="2:13" s="583" customFormat="1" ht="52.8" x14ac:dyDescent="0.3">
      <c r="B1551" s="53" t="s">
        <v>75</v>
      </c>
      <c r="C1551" s="195"/>
      <c r="D1551" s="205" t="s">
        <v>0</v>
      </c>
      <c r="E1551" s="206" t="s">
        <v>1</v>
      </c>
      <c r="F1551" s="623" t="s">
        <v>61</v>
      </c>
      <c r="G1551" s="624" t="s">
        <v>56</v>
      </c>
      <c r="H1551" s="625" t="s">
        <v>158</v>
      </c>
      <c r="I1551" s="626" t="s">
        <v>159</v>
      </c>
      <c r="J1551" s="626" t="s">
        <v>160</v>
      </c>
      <c r="K1551" s="627" t="s">
        <v>161</v>
      </c>
      <c r="L1551" s="628" t="s">
        <v>162</v>
      </c>
    </row>
    <row r="1552" spans="2:13" s="583" customFormat="1" ht="13.2" customHeight="1" x14ac:dyDescent="0.3">
      <c r="B1552" s="146" t="s">
        <v>1761</v>
      </c>
      <c r="C1552" s="29"/>
      <c r="D1552" s="159" t="s">
        <v>2</v>
      </c>
      <c r="E1552" s="153">
        <v>1</v>
      </c>
      <c r="F1552" s="24">
        <v>4.4000000000000004</v>
      </c>
      <c r="G1552" s="23">
        <v>4.4000000000000004</v>
      </c>
      <c r="H1552" s="96">
        <v>0.57209725653361077</v>
      </c>
      <c r="I1552" s="97"/>
      <c r="J1552" s="137" t="s">
        <v>163</v>
      </c>
      <c r="K1552" s="93">
        <v>1</v>
      </c>
      <c r="L1552" s="98">
        <v>0.57209725653361077</v>
      </c>
      <c r="M1552" s="62"/>
    </row>
    <row r="1553" spans="2:13" s="583" customFormat="1" ht="22.8" customHeight="1" x14ac:dyDescent="0.3">
      <c r="B1553" s="8" t="s">
        <v>1218</v>
      </c>
      <c r="C1553" s="7"/>
      <c r="D1553" s="159" t="s">
        <v>143</v>
      </c>
      <c r="E1553" s="4">
        <v>1.4999999999999999E-2</v>
      </c>
      <c r="F1553" s="5">
        <v>45.8</v>
      </c>
      <c r="G1553" s="26">
        <v>0.68699999999999994</v>
      </c>
      <c r="H1553" s="89">
        <v>8.9325185281497854E-2</v>
      </c>
      <c r="I1553" s="99"/>
      <c r="J1553" s="61" t="s">
        <v>163</v>
      </c>
      <c r="K1553" s="100">
        <v>1</v>
      </c>
      <c r="L1553" s="101">
        <v>8.9325185281497854E-2</v>
      </c>
      <c r="M1553" s="62"/>
    </row>
    <row r="1554" spans="2:13" s="583" customFormat="1" ht="27.6" customHeight="1" x14ac:dyDescent="0.3">
      <c r="B1554" s="8" t="s">
        <v>1217</v>
      </c>
      <c r="C1554" s="7"/>
      <c r="D1554" s="159" t="s">
        <v>143</v>
      </c>
      <c r="E1554" s="4">
        <v>1.4999999999999999E-2</v>
      </c>
      <c r="F1554" s="5">
        <v>27.68</v>
      </c>
      <c r="G1554" s="26">
        <v>0.41519999999999996</v>
      </c>
      <c r="H1554" s="89">
        <v>5.3985177480171627E-2</v>
      </c>
      <c r="I1554" s="99"/>
      <c r="J1554" s="61" t="s">
        <v>165</v>
      </c>
      <c r="K1554" s="100">
        <v>0.4</v>
      </c>
      <c r="L1554" s="101">
        <v>2.1594070992068653E-2</v>
      </c>
      <c r="M1554" s="62"/>
    </row>
    <row r="1555" spans="2:13" s="583" customFormat="1" x14ac:dyDescent="0.3">
      <c r="B1555" s="8">
        <v>0</v>
      </c>
      <c r="C1555" s="7"/>
      <c r="D1555" s="159">
        <v>0</v>
      </c>
      <c r="E1555" s="4"/>
      <c r="F1555" s="5">
        <v>0</v>
      </c>
      <c r="G1555" s="26">
        <v>0</v>
      </c>
      <c r="H1555" s="89">
        <v>0</v>
      </c>
      <c r="I1555" s="99"/>
      <c r="J1555" s="61">
        <v>0</v>
      </c>
      <c r="K1555" s="100">
        <v>0</v>
      </c>
      <c r="L1555" s="101">
        <v>0</v>
      </c>
      <c r="M1555" s="62"/>
    </row>
    <row r="1556" spans="2:13" s="583" customFormat="1" x14ac:dyDescent="0.3">
      <c r="B1556" s="8">
        <v>0</v>
      </c>
      <c r="C1556" s="7"/>
      <c r="D1556" s="159">
        <v>0</v>
      </c>
      <c r="E1556" s="4"/>
      <c r="F1556" s="5">
        <v>0</v>
      </c>
      <c r="G1556" s="26">
        <v>0</v>
      </c>
      <c r="H1556" s="89">
        <v>0</v>
      </c>
      <c r="I1556" s="99"/>
      <c r="J1556" s="61">
        <v>0</v>
      </c>
      <c r="K1556" s="100">
        <v>0</v>
      </c>
      <c r="L1556" s="101">
        <v>0</v>
      </c>
      <c r="M1556" s="62"/>
    </row>
    <row r="1557" spans="2:13" s="583" customFormat="1" ht="33" customHeight="1" x14ac:dyDescent="0.3">
      <c r="B1557" s="8">
        <v>0</v>
      </c>
      <c r="C1557" s="7"/>
      <c r="D1557" s="159">
        <v>0</v>
      </c>
      <c r="E1557" s="4"/>
      <c r="F1557" s="5">
        <v>0</v>
      </c>
      <c r="G1557" s="26">
        <v>0</v>
      </c>
      <c r="H1557" s="89">
        <v>0</v>
      </c>
      <c r="I1557" s="99"/>
      <c r="J1557" s="61">
        <v>0</v>
      </c>
      <c r="K1557" s="100">
        <v>0</v>
      </c>
      <c r="L1557" s="101">
        <v>0</v>
      </c>
      <c r="M1557" s="62"/>
    </row>
    <row r="1558" spans="2:13" s="583" customFormat="1" x14ac:dyDescent="0.3">
      <c r="B1558" s="8">
        <v>0</v>
      </c>
      <c r="C1558" s="7"/>
      <c r="D1558" s="159">
        <v>0</v>
      </c>
      <c r="E1558" s="4"/>
      <c r="F1558" s="5">
        <v>0</v>
      </c>
      <c r="G1558" s="26">
        <v>0</v>
      </c>
      <c r="H1558" s="89">
        <v>0</v>
      </c>
      <c r="I1558" s="99"/>
      <c r="J1558" s="61">
        <v>0</v>
      </c>
      <c r="K1558" s="100">
        <v>0</v>
      </c>
      <c r="L1558" s="101">
        <v>0</v>
      </c>
      <c r="M1558" s="62"/>
    </row>
    <row r="1559" spans="2:13" s="583" customFormat="1" x14ac:dyDescent="0.3">
      <c r="B1559" s="8">
        <v>0</v>
      </c>
      <c r="C1559" s="7"/>
      <c r="D1559" s="159">
        <v>0</v>
      </c>
      <c r="E1559" s="4"/>
      <c r="F1559" s="5">
        <v>0</v>
      </c>
      <c r="G1559" s="26">
        <v>0</v>
      </c>
      <c r="H1559" s="89">
        <v>0</v>
      </c>
      <c r="I1559" s="99"/>
      <c r="J1559" s="61">
        <v>0</v>
      </c>
      <c r="K1559" s="100">
        <v>0</v>
      </c>
      <c r="L1559" s="101">
        <v>0</v>
      </c>
      <c r="M1559" s="62"/>
    </row>
    <row r="1560" spans="2:13" s="583" customFormat="1" x14ac:dyDescent="0.3">
      <c r="B1560" s="8">
        <v>0</v>
      </c>
      <c r="C1560" s="7"/>
      <c r="D1560" s="159">
        <v>0</v>
      </c>
      <c r="E1560" s="4"/>
      <c r="F1560" s="5">
        <v>0</v>
      </c>
      <c r="G1560" s="26">
        <v>0</v>
      </c>
      <c r="H1560" s="89">
        <v>0</v>
      </c>
      <c r="I1560" s="99"/>
      <c r="J1560" s="61">
        <v>0</v>
      </c>
      <c r="K1560" s="100">
        <v>0</v>
      </c>
      <c r="L1560" s="101">
        <v>0</v>
      </c>
      <c r="M1560" s="62"/>
    </row>
    <row r="1561" spans="2:13" s="583" customFormat="1" x14ac:dyDescent="0.3">
      <c r="B1561" s="8">
        <v>0</v>
      </c>
      <c r="C1561" s="7"/>
      <c r="D1561" s="159">
        <v>0</v>
      </c>
      <c r="E1561" s="4"/>
      <c r="F1561" s="5">
        <v>0</v>
      </c>
      <c r="G1561" s="26">
        <v>0</v>
      </c>
      <c r="H1561" s="89">
        <v>0</v>
      </c>
      <c r="I1561" s="99"/>
      <c r="J1561" s="61">
        <v>0</v>
      </c>
      <c r="K1561" s="100">
        <v>0</v>
      </c>
      <c r="L1561" s="101">
        <v>0</v>
      </c>
      <c r="M1561" s="62"/>
    </row>
    <row r="1562" spans="2:13" s="583" customFormat="1" x14ac:dyDescent="0.3">
      <c r="B1562" s="8">
        <v>0</v>
      </c>
      <c r="C1562" s="7"/>
      <c r="D1562" s="159">
        <v>0</v>
      </c>
      <c r="E1562" s="4"/>
      <c r="F1562" s="5">
        <v>0</v>
      </c>
      <c r="G1562" s="26">
        <v>0</v>
      </c>
      <c r="H1562" s="89">
        <v>0</v>
      </c>
      <c r="I1562" s="99"/>
      <c r="J1562" s="61">
        <v>0</v>
      </c>
      <c r="K1562" s="100">
        <v>0</v>
      </c>
      <c r="L1562" s="101">
        <v>0</v>
      </c>
      <c r="M1562" s="62"/>
    </row>
    <row r="1563" spans="2:13" s="583" customFormat="1" x14ac:dyDescent="0.3">
      <c r="B1563" s="8">
        <v>0</v>
      </c>
      <c r="C1563" s="7"/>
      <c r="D1563" s="159">
        <v>0</v>
      </c>
      <c r="E1563" s="4"/>
      <c r="F1563" s="5">
        <v>0</v>
      </c>
      <c r="G1563" s="26">
        <v>0</v>
      </c>
      <c r="H1563" s="89">
        <v>0</v>
      </c>
      <c r="I1563" s="99"/>
      <c r="J1563" s="61">
        <v>0</v>
      </c>
      <c r="K1563" s="100">
        <v>0</v>
      </c>
      <c r="L1563" s="101">
        <v>0</v>
      </c>
      <c r="M1563" s="62"/>
    </row>
    <row r="1564" spans="2:13" s="583" customFormat="1" x14ac:dyDescent="0.3">
      <c r="B1564" s="8">
        <v>0</v>
      </c>
      <c r="C1564" s="7"/>
      <c r="D1564" s="159">
        <v>0</v>
      </c>
      <c r="E1564" s="4"/>
      <c r="F1564" s="5">
        <v>0</v>
      </c>
      <c r="G1564" s="26">
        <v>0</v>
      </c>
      <c r="H1564" s="89">
        <v>0</v>
      </c>
      <c r="I1564" s="99"/>
      <c r="J1564" s="61">
        <v>0</v>
      </c>
      <c r="K1564" s="100">
        <v>0</v>
      </c>
      <c r="L1564" s="101">
        <v>0</v>
      </c>
      <c r="M1564" s="62"/>
    </row>
    <row r="1565" spans="2:13" s="583" customFormat="1" x14ac:dyDescent="0.3">
      <c r="B1565" s="8">
        <v>0</v>
      </c>
      <c r="C1565" s="7"/>
      <c r="D1565" s="159">
        <v>0</v>
      </c>
      <c r="E1565" s="4"/>
      <c r="F1565" s="5">
        <v>0</v>
      </c>
      <c r="G1565" s="26">
        <v>0</v>
      </c>
      <c r="H1565" s="89">
        <v>0</v>
      </c>
      <c r="I1565" s="99"/>
      <c r="J1565" s="61">
        <v>0</v>
      </c>
      <c r="K1565" s="100">
        <v>0</v>
      </c>
      <c r="L1565" s="101">
        <v>0</v>
      </c>
      <c r="M1565" s="62"/>
    </row>
    <row r="1566" spans="2:13" s="583" customFormat="1" x14ac:dyDescent="0.3">
      <c r="B1566" s="8">
        <v>0</v>
      </c>
      <c r="C1566" s="7"/>
      <c r="D1566" s="159">
        <v>0</v>
      </c>
      <c r="E1566" s="4"/>
      <c r="F1566" s="5">
        <v>0</v>
      </c>
      <c r="G1566" s="26">
        <v>0</v>
      </c>
      <c r="H1566" s="89">
        <v>0</v>
      </c>
      <c r="I1566" s="99"/>
      <c r="J1566" s="61">
        <v>0</v>
      </c>
      <c r="K1566" s="100">
        <v>0</v>
      </c>
      <c r="L1566" s="101">
        <v>0</v>
      </c>
    </row>
    <row r="1567" spans="2:13" s="583" customFormat="1" ht="13.2" x14ac:dyDescent="0.3">
      <c r="B1567" s="58" t="s">
        <v>62</v>
      </c>
      <c r="C1567" s="46"/>
      <c r="D1567" s="37"/>
      <c r="E1567" s="38"/>
      <c r="F1567" s="39"/>
      <c r="G1567" s="193">
        <v>5.5022000000000002</v>
      </c>
      <c r="H1567" s="102" t="s">
        <v>62</v>
      </c>
      <c r="I1567" s="603" t="s">
        <v>156</v>
      </c>
      <c r="J1567" s="604"/>
      <c r="K1567" s="223" t="s">
        <v>156</v>
      </c>
      <c r="L1567" s="620">
        <v>0.68301651280717735</v>
      </c>
    </row>
    <row r="1568" spans="2:13" s="583" customFormat="1" ht="13.2" x14ac:dyDescent="0.3">
      <c r="B1568" s="194" t="s">
        <v>63</v>
      </c>
      <c r="C1568" s="195"/>
      <c r="D1568" s="196"/>
      <c r="E1568" s="197"/>
      <c r="F1568" s="155"/>
      <c r="G1568" s="622"/>
      <c r="H1568" s="115"/>
      <c r="I1568" s="202"/>
      <c r="J1568" s="203"/>
      <c r="K1568" s="178"/>
      <c r="L1568" s="204">
        <v>0</v>
      </c>
    </row>
    <row r="1569" spans="2:12" s="583" customFormat="1" ht="52.8" x14ac:dyDescent="0.3">
      <c r="B1569" s="53" t="s">
        <v>75</v>
      </c>
      <c r="C1569" s="210"/>
      <c r="D1569" s="211" t="s">
        <v>0</v>
      </c>
      <c r="E1569" s="201" t="s">
        <v>1</v>
      </c>
      <c r="F1569" s="156" t="s">
        <v>61</v>
      </c>
      <c r="G1569" s="624" t="s">
        <v>56</v>
      </c>
      <c r="H1569" s="625" t="s">
        <v>158</v>
      </c>
      <c r="I1569" s="626" t="s">
        <v>159</v>
      </c>
      <c r="J1569" s="626" t="s">
        <v>160</v>
      </c>
      <c r="K1569" s="627" t="s">
        <v>161</v>
      </c>
      <c r="L1569" s="628" t="s">
        <v>162</v>
      </c>
    </row>
    <row r="1570" spans="2:12" s="583" customFormat="1" ht="13.2" x14ac:dyDescent="0.3">
      <c r="B1570" s="6">
        <v>0</v>
      </c>
      <c r="C1570" s="7"/>
      <c r="D1570" s="3">
        <v>0</v>
      </c>
      <c r="E1570" s="26"/>
      <c r="F1570" s="5"/>
      <c r="G1570" s="629">
        <v>0</v>
      </c>
      <c r="H1570" s="617">
        <v>0</v>
      </c>
      <c r="I1570" s="618" t="s">
        <v>1232</v>
      </c>
      <c r="J1570" s="192">
        <v>0</v>
      </c>
      <c r="K1570" s="172">
        <v>0</v>
      </c>
      <c r="L1570" s="619">
        <v>0</v>
      </c>
    </row>
    <row r="1571" spans="2:12" s="583" customFormat="1" ht="13.2" x14ac:dyDescent="0.3">
      <c r="B1571" s="6">
        <v>0</v>
      </c>
      <c r="C1571" s="7"/>
      <c r="D1571" s="3">
        <v>0</v>
      </c>
      <c r="E1571" s="26"/>
      <c r="F1571" s="5"/>
      <c r="G1571" s="598">
        <v>0</v>
      </c>
      <c r="H1571" s="599">
        <v>0</v>
      </c>
      <c r="I1571" s="600" t="s">
        <v>1226</v>
      </c>
      <c r="J1571" s="61">
        <v>0</v>
      </c>
      <c r="K1571" s="100">
        <v>0</v>
      </c>
      <c r="L1571" s="601">
        <v>0</v>
      </c>
    </row>
    <row r="1572" spans="2:12" s="583" customFormat="1" ht="13.2" x14ac:dyDescent="0.3">
      <c r="B1572" s="6">
        <v>0</v>
      </c>
      <c r="C1572" s="7"/>
      <c r="D1572" s="3">
        <v>0</v>
      </c>
      <c r="E1572" s="26"/>
      <c r="F1572" s="5"/>
      <c r="G1572" s="598">
        <v>0</v>
      </c>
      <c r="H1572" s="599">
        <v>0</v>
      </c>
      <c r="I1572" s="600" t="s">
        <v>1227</v>
      </c>
      <c r="J1572" s="61">
        <v>0</v>
      </c>
      <c r="K1572" s="100">
        <v>0</v>
      </c>
      <c r="L1572" s="601">
        <v>0</v>
      </c>
    </row>
    <row r="1573" spans="2:12" s="583" customFormat="1" ht="13.2" x14ac:dyDescent="0.3">
      <c r="B1573" s="6">
        <v>0</v>
      </c>
      <c r="C1573" s="7"/>
      <c r="D1573" s="3">
        <v>0</v>
      </c>
      <c r="E1573" s="26"/>
      <c r="F1573" s="5"/>
      <c r="G1573" s="598">
        <v>0</v>
      </c>
      <c r="H1573" s="599">
        <v>0</v>
      </c>
      <c r="I1573" s="600" t="s">
        <v>1228</v>
      </c>
      <c r="J1573" s="61">
        <v>0</v>
      </c>
      <c r="K1573" s="100">
        <v>0</v>
      </c>
      <c r="L1573" s="601">
        <v>0</v>
      </c>
    </row>
    <row r="1574" spans="2:12" s="583" customFormat="1" ht="13.2" x14ac:dyDescent="0.3">
      <c r="B1574" s="6">
        <v>0</v>
      </c>
      <c r="C1574" s="7"/>
      <c r="D1574" s="3">
        <v>0</v>
      </c>
      <c r="E1574" s="26"/>
      <c r="F1574" s="5"/>
      <c r="G1574" s="598">
        <v>0</v>
      </c>
      <c r="H1574" s="599">
        <v>0</v>
      </c>
      <c r="I1574" s="600" t="s">
        <v>1229</v>
      </c>
      <c r="J1574" s="61">
        <v>0</v>
      </c>
      <c r="K1574" s="100">
        <v>0</v>
      </c>
      <c r="L1574" s="601">
        <v>0</v>
      </c>
    </row>
    <row r="1575" spans="2:12" s="583" customFormat="1" ht="13.8" thickBot="1" x14ac:dyDescent="0.35">
      <c r="B1575" s="59" t="s">
        <v>64</v>
      </c>
      <c r="C1575" s="42"/>
      <c r="D1575" s="43"/>
      <c r="E1575" s="44"/>
      <c r="F1575" s="45"/>
      <c r="G1575" s="191">
        <v>0</v>
      </c>
      <c r="H1575" s="102" t="s">
        <v>64</v>
      </c>
      <c r="I1575" s="603" t="s">
        <v>156</v>
      </c>
      <c r="J1575" s="604"/>
      <c r="K1575" s="223" t="s">
        <v>156</v>
      </c>
      <c r="L1575" s="620">
        <v>0</v>
      </c>
    </row>
    <row r="1576" spans="2:12" s="583" customFormat="1" ht="13.2" x14ac:dyDescent="0.3">
      <c r="B1576" s="64"/>
      <c r="C1576" s="68"/>
      <c r="D1576" s="69" t="s">
        <v>65</v>
      </c>
      <c r="E1576" s="70"/>
      <c r="F1576" s="71"/>
      <c r="G1576" s="88">
        <v>7.6909999999999998</v>
      </c>
      <c r="H1576" s="631"/>
      <c r="I1576" s="632"/>
      <c r="J1576" s="633"/>
      <c r="K1576" s="632"/>
      <c r="L1576" s="634"/>
    </row>
    <row r="1577" spans="2:12" s="583" customFormat="1" ht="13.2" x14ac:dyDescent="0.3">
      <c r="B1577" s="63"/>
      <c r="C1577" s="68"/>
      <c r="D1577" s="72" t="s">
        <v>7</v>
      </c>
      <c r="E1577" s="215"/>
      <c r="F1577" s="181">
        <v>0.1</v>
      </c>
      <c r="G1577" s="635">
        <v>0.76900000000000002</v>
      </c>
      <c r="H1577" s="636"/>
      <c r="I1577" s="637"/>
      <c r="J1577" s="638"/>
      <c r="K1577" s="639"/>
      <c r="L1577" s="640"/>
    </row>
    <row r="1578" spans="2:12" s="583" customFormat="1" ht="13.2" x14ac:dyDescent="0.3">
      <c r="B1578" s="63"/>
      <c r="C1578" s="68"/>
      <c r="D1578" s="72" t="s">
        <v>8</v>
      </c>
      <c r="E1578" s="215"/>
      <c r="F1578" s="181">
        <v>0.1</v>
      </c>
      <c r="G1578" s="635">
        <v>0.76900000000000002</v>
      </c>
      <c r="H1578" s="636"/>
      <c r="I1578" s="637"/>
      <c r="J1578" s="638"/>
      <c r="K1578" s="639"/>
      <c r="L1578" s="640"/>
    </row>
    <row r="1579" spans="2:12" s="583" customFormat="1" ht="13.2" x14ac:dyDescent="0.3">
      <c r="C1579" s="68"/>
      <c r="D1579" s="75" t="s">
        <v>67</v>
      </c>
      <c r="E1579" s="76"/>
      <c r="F1579" s="71"/>
      <c r="G1579" s="641">
        <v>9.2289999999999992</v>
      </c>
      <c r="H1579" s="636"/>
      <c r="I1579" s="637"/>
      <c r="J1579" s="638"/>
      <c r="K1579" s="639"/>
      <c r="L1579" s="640"/>
    </row>
    <row r="1580" spans="2:12" s="583" customFormat="1" ht="13.8" thickBot="1" x14ac:dyDescent="0.35">
      <c r="B1580" s="63" t="s">
        <v>66</v>
      </c>
      <c r="C1580" s="68"/>
      <c r="D1580" s="77" t="s">
        <v>68</v>
      </c>
      <c r="E1580" s="78"/>
      <c r="F1580" s="79"/>
      <c r="G1580" s="642">
        <v>9.23</v>
      </c>
      <c r="H1580" s="643">
        <v>1.0000260044207516</v>
      </c>
      <c r="I1580" s="644"/>
      <c r="J1580" s="645"/>
      <c r="K1580" s="646"/>
      <c r="L1580" s="647">
        <v>0.95952151865817192</v>
      </c>
    </row>
    <row r="1581" spans="2:12" s="583" customFormat="1" ht="13.2" x14ac:dyDescent="0.3">
      <c r="B1581" s="63"/>
      <c r="C1581" s="68"/>
      <c r="D1581" s="648"/>
      <c r="E1581" s="67"/>
      <c r="F1581" s="65"/>
      <c r="G1581" s="67"/>
      <c r="H1581" s="649"/>
      <c r="I1581" s="650"/>
      <c r="J1581" s="651"/>
      <c r="K1581" s="652"/>
      <c r="L1581" s="649"/>
    </row>
    <row r="1582" spans="2:12" s="583" customFormat="1" ht="13.2" x14ac:dyDescent="0.3">
      <c r="B1582" s="63"/>
      <c r="C1582" s="68"/>
      <c r="D1582" s="648"/>
      <c r="E1582" s="67"/>
      <c r="F1582" s="65"/>
      <c r="G1582" s="67"/>
      <c r="H1582" s="649"/>
      <c r="I1582" s="650"/>
      <c r="J1582" s="651"/>
      <c r="K1582" s="652"/>
      <c r="L1582" s="649"/>
    </row>
    <row r="1583" spans="2:12" s="583" customFormat="1" ht="13.2" x14ac:dyDescent="0.3">
      <c r="B1583" s="63"/>
      <c r="C1583" s="68"/>
      <c r="D1583" s="648"/>
      <c r="E1583" s="67"/>
      <c r="F1583" s="65"/>
      <c r="G1583" s="67"/>
      <c r="H1583" s="649"/>
      <c r="I1583" s="650"/>
      <c r="J1583" s="651"/>
      <c r="K1583" s="652"/>
      <c r="L1583" s="649"/>
    </row>
    <row r="1584" spans="2:12" s="583" customFormat="1" ht="13.2" x14ac:dyDescent="0.3">
      <c r="J1584" s="584"/>
    </row>
    <row r="1585" spans="2:13" s="583" customFormat="1" ht="61.8" customHeight="1" x14ac:dyDescent="0.3">
      <c r="B1585" s="710" t="s">
        <v>1809</v>
      </c>
      <c r="C1585" s="710"/>
      <c r="D1585" s="710"/>
      <c r="E1585" s="710"/>
      <c r="F1585" s="710"/>
      <c r="G1585" s="710"/>
      <c r="H1585" s="710"/>
      <c r="I1585" s="710"/>
      <c r="J1585" s="710"/>
      <c r="K1585" s="710"/>
      <c r="L1585" s="710"/>
    </row>
    <row r="1586" spans="2:13" s="583" customFormat="1" ht="13.2" x14ac:dyDescent="0.3">
      <c r="B1586" s="185"/>
      <c r="C1586" s="537"/>
      <c r="D1586" s="538"/>
      <c r="E1586" s="585"/>
      <c r="F1586" s="585"/>
      <c r="G1586" s="585"/>
      <c r="J1586" s="584"/>
    </row>
    <row r="1587" spans="2:13" s="583" customFormat="1" ht="13.2" x14ac:dyDescent="0.3">
      <c r="B1587" s="586" t="s">
        <v>1222</v>
      </c>
      <c r="C1587" s="62" t="s">
        <v>1223</v>
      </c>
      <c r="D1587" s="62"/>
      <c r="E1587" s="62"/>
      <c r="F1587" s="587"/>
      <c r="G1587" s="588"/>
      <c r="J1587" s="584"/>
    </row>
    <row r="1588" spans="2:13" s="583" customFormat="1" ht="13.2" x14ac:dyDescent="0.3">
      <c r="B1588" s="63" t="s">
        <v>1224</v>
      </c>
      <c r="C1588" s="182" t="s">
        <v>1686</v>
      </c>
      <c r="D1588" s="589"/>
      <c r="E1588" s="590"/>
      <c r="F1588" s="587"/>
      <c r="G1588" s="588"/>
      <c r="J1588" s="584"/>
    </row>
    <row r="1589" spans="2:13" s="583" customFormat="1" ht="13.2" x14ac:dyDescent="0.3">
      <c r="B1589" s="63"/>
      <c r="C1589" s="9"/>
      <c r="D1589" s="10"/>
      <c r="E1589" s="11"/>
      <c r="F1589" s="12"/>
      <c r="G1589" s="13"/>
      <c r="J1589" s="584"/>
    </row>
    <row r="1590" spans="2:13" s="583" customFormat="1" ht="36.75" customHeight="1" x14ac:dyDescent="0.3">
      <c r="B1590" s="48" t="s">
        <v>1687</v>
      </c>
      <c r="C1590" s="9"/>
      <c r="D1590" s="10"/>
      <c r="E1590" s="11"/>
      <c r="F1590" s="11"/>
      <c r="G1590" s="11"/>
      <c r="J1590" s="584"/>
    </row>
    <row r="1591" spans="2:13" s="583" customFormat="1" ht="13.2" x14ac:dyDescent="0.3">
      <c r="B1591" s="64" t="s">
        <v>49</v>
      </c>
      <c r="C1591" s="62" t="s">
        <v>662</v>
      </c>
      <c r="D1591" s="62"/>
      <c r="E1591" s="62"/>
      <c r="F1591" s="65" t="s">
        <v>50</v>
      </c>
      <c r="G1591" s="66" t="s">
        <v>191</v>
      </c>
      <c r="J1591" s="584"/>
    </row>
    <row r="1592" spans="2:13" s="583" customFormat="1" ht="29.25" customHeight="1" thickBot="1" x14ac:dyDescent="0.35">
      <c r="B1592" s="64" t="s">
        <v>51</v>
      </c>
      <c r="C1592" s="726" t="s">
        <v>1762</v>
      </c>
      <c r="D1592" s="726"/>
      <c r="E1592" s="726"/>
      <c r="F1592" s="726"/>
      <c r="G1592" s="726"/>
      <c r="H1592" s="726"/>
      <c r="I1592" s="726"/>
      <c r="J1592" s="726"/>
    </row>
    <row r="1593" spans="2:13" s="583" customFormat="1" ht="13.8" thickTop="1" x14ac:dyDescent="0.3">
      <c r="B1593" s="49" t="s">
        <v>52</v>
      </c>
      <c r="C1593" s="14"/>
      <c r="D1593" s="15"/>
      <c r="E1593" s="16"/>
      <c r="F1593" s="17"/>
      <c r="G1593" s="591"/>
      <c r="H1593" s="728" t="s">
        <v>164</v>
      </c>
      <c r="I1593" s="729"/>
      <c r="J1593" s="729"/>
      <c r="K1593" s="729"/>
      <c r="L1593" s="730"/>
    </row>
    <row r="1594" spans="2:13" s="583" customFormat="1" ht="52.8" x14ac:dyDescent="0.3">
      <c r="B1594" s="53" t="s">
        <v>75</v>
      </c>
      <c r="C1594" s="592" t="s">
        <v>1</v>
      </c>
      <c r="D1594" s="211" t="s">
        <v>54</v>
      </c>
      <c r="E1594" s="201" t="s">
        <v>23</v>
      </c>
      <c r="F1594" s="201" t="s">
        <v>55</v>
      </c>
      <c r="G1594" s="593" t="s">
        <v>56</v>
      </c>
      <c r="H1594" s="594" t="s">
        <v>158</v>
      </c>
      <c r="I1594" s="595" t="s">
        <v>159</v>
      </c>
      <c r="J1594" s="595" t="s">
        <v>160</v>
      </c>
      <c r="K1594" s="595" t="s">
        <v>161</v>
      </c>
      <c r="L1594" s="596" t="s">
        <v>162</v>
      </c>
    </row>
    <row r="1595" spans="2:13" s="583" customFormat="1" x14ac:dyDescent="0.3">
      <c r="B1595" s="189" t="s">
        <v>10</v>
      </c>
      <c r="C1595" s="187">
        <v>2</v>
      </c>
      <c r="D1595" s="190">
        <v>0.04</v>
      </c>
      <c r="E1595" s="191">
        <v>0.08</v>
      </c>
      <c r="F1595" s="154">
        <v>1</v>
      </c>
      <c r="G1595" s="191">
        <v>0.08</v>
      </c>
      <c r="H1595" s="170">
        <v>3.0976295389952837E-4</v>
      </c>
      <c r="I1595" s="171"/>
      <c r="J1595" s="192" t="s">
        <v>163</v>
      </c>
      <c r="K1595" s="172">
        <v>1</v>
      </c>
      <c r="L1595" s="173">
        <v>3.0976295389952837E-4</v>
      </c>
      <c r="M1595" s="62"/>
    </row>
    <row r="1596" spans="2:13" s="583" customFormat="1" x14ac:dyDescent="0.3">
      <c r="B1596" s="6">
        <v>0</v>
      </c>
      <c r="C1596" s="25"/>
      <c r="D1596" s="3">
        <v>0</v>
      </c>
      <c r="E1596" s="26">
        <v>0</v>
      </c>
      <c r="F1596" s="5"/>
      <c r="G1596" s="26">
        <v>0</v>
      </c>
      <c r="H1596" s="89">
        <v>0</v>
      </c>
      <c r="I1596" s="99"/>
      <c r="J1596" s="61">
        <v>0</v>
      </c>
      <c r="K1596" s="100">
        <v>0</v>
      </c>
      <c r="L1596" s="101">
        <v>0</v>
      </c>
      <c r="M1596" s="62"/>
    </row>
    <row r="1597" spans="2:13" s="583" customFormat="1" x14ac:dyDescent="0.3">
      <c r="B1597" s="6">
        <v>0</v>
      </c>
      <c r="C1597" s="25"/>
      <c r="D1597" s="3">
        <v>0</v>
      </c>
      <c r="E1597" s="26">
        <v>0</v>
      </c>
      <c r="F1597" s="5"/>
      <c r="G1597" s="26">
        <v>0</v>
      </c>
      <c r="H1597" s="89">
        <v>0</v>
      </c>
      <c r="I1597" s="99"/>
      <c r="J1597" s="61">
        <v>0</v>
      </c>
      <c r="K1597" s="100">
        <v>0</v>
      </c>
      <c r="L1597" s="101">
        <v>0</v>
      </c>
      <c r="M1597" s="62"/>
    </row>
    <row r="1598" spans="2:13" s="583" customFormat="1" ht="13.2" x14ac:dyDescent="0.3">
      <c r="B1598" s="6">
        <v>0</v>
      </c>
      <c r="C1598" s="25"/>
      <c r="D1598" s="3">
        <v>0</v>
      </c>
      <c r="E1598" s="26">
        <v>0</v>
      </c>
      <c r="F1598" s="27"/>
      <c r="G1598" s="598">
        <v>0</v>
      </c>
      <c r="H1598" s="599">
        <v>0</v>
      </c>
      <c r="I1598" s="600" t="s">
        <v>1229</v>
      </c>
      <c r="J1598" s="61">
        <v>0</v>
      </c>
      <c r="K1598" s="100">
        <v>0</v>
      </c>
      <c r="L1598" s="601">
        <v>0</v>
      </c>
    </row>
    <row r="1599" spans="2:13" s="583" customFormat="1" ht="13.2" x14ac:dyDescent="0.3">
      <c r="B1599" s="6">
        <v>0</v>
      </c>
      <c r="C1599" s="25"/>
      <c r="D1599" s="3">
        <v>0</v>
      </c>
      <c r="E1599" s="26">
        <v>0</v>
      </c>
      <c r="F1599" s="27"/>
      <c r="G1599" s="598">
        <v>0</v>
      </c>
      <c r="H1599" s="599">
        <v>0</v>
      </c>
      <c r="I1599" s="600" t="s">
        <v>1230</v>
      </c>
      <c r="J1599" s="61">
        <v>0</v>
      </c>
      <c r="K1599" s="100">
        <v>0</v>
      </c>
      <c r="L1599" s="601">
        <v>0</v>
      </c>
    </row>
    <row r="1600" spans="2:13" s="583" customFormat="1" x14ac:dyDescent="0.3">
      <c r="B1600" s="6" t="s">
        <v>73</v>
      </c>
      <c r="C1600" s="25"/>
      <c r="D1600" s="3">
        <v>0</v>
      </c>
      <c r="E1600" s="26">
        <v>0</v>
      </c>
      <c r="F1600" s="27"/>
      <c r="G1600" s="598">
        <v>1.645</v>
      </c>
      <c r="H1600" s="599">
        <v>6.3695007395590522E-3</v>
      </c>
      <c r="I1600" s="600" t="s">
        <v>1231</v>
      </c>
      <c r="J1600" s="61" t="s">
        <v>165</v>
      </c>
      <c r="K1600" s="100">
        <v>0.4</v>
      </c>
      <c r="L1600" s="101">
        <v>2.547800295823621E-3</v>
      </c>
      <c r="M1600" s="62"/>
    </row>
    <row r="1601" spans="2:13" s="583" customFormat="1" ht="13.2" x14ac:dyDescent="0.3">
      <c r="B1601" s="6" t="s">
        <v>57</v>
      </c>
      <c r="C1601" s="25"/>
      <c r="D1601" s="28"/>
      <c r="E1601" s="26"/>
      <c r="F1601" s="27"/>
      <c r="G1601" s="602">
        <v>1.7250000000000001</v>
      </c>
      <c r="H1601" s="102" t="s">
        <v>57</v>
      </c>
      <c r="I1601" s="603" t="s">
        <v>156</v>
      </c>
      <c r="J1601" s="604"/>
      <c r="K1601" s="223" t="s">
        <v>156</v>
      </c>
      <c r="L1601" s="605">
        <v>2.8575632497231493E-3</v>
      </c>
    </row>
    <row r="1602" spans="2:13" s="583" customFormat="1" ht="13.2" x14ac:dyDescent="0.3">
      <c r="B1602" s="194" t="s">
        <v>22</v>
      </c>
      <c r="C1602" s="195"/>
      <c r="D1602" s="196"/>
      <c r="E1602" s="197"/>
      <c r="F1602" s="155"/>
      <c r="G1602" s="606"/>
      <c r="H1602" s="607"/>
      <c r="I1602" s="608"/>
      <c r="J1602" s="609"/>
      <c r="K1602" s="610"/>
      <c r="L1602" s="611"/>
    </row>
    <row r="1603" spans="2:13" s="583" customFormat="1" ht="52.8" x14ac:dyDescent="0.3">
      <c r="B1603" s="198" t="s">
        <v>1689</v>
      </c>
      <c r="C1603" s="199" t="s">
        <v>1</v>
      </c>
      <c r="D1603" s="612" t="s">
        <v>59</v>
      </c>
      <c r="E1603" s="613" t="s">
        <v>23</v>
      </c>
      <c r="F1603" s="156" t="s">
        <v>55</v>
      </c>
      <c r="G1603" s="614" t="s">
        <v>56</v>
      </c>
      <c r="H1603" s="594" t="s">
        <v>158</v>
      </c>
      <c r="I1603" s="595" t="s">
        <v>159</v>
      </c>
      <c r="J1603" s="595" t="s">
        <v>160</v>
      </c>
      <c r="K1603" s="615" t="s">
        <v>161</v>
      </c>
      <c r="L1603" s="596" t="s">
        <v>162</v>
      </c>
    </row>
    <row r="1604" spans="2:13" s="583" customFormat="1" x14ac:dyDescent="0.3">
      <c r="B1604" s="8" t="s">
        <v>152</v>
      </c>
      <c r="C1604" s="616">
        <v>1</v>
      </c>
      <c r="D1604" s="3">
        <v>4.55</v>
      </c>
      <c r="E1604" s="26">
        <v>4.55</v>
      </c>
      <c r="F1604" s="3">
        <v>0.1</v>
      </c>
      <c r="G1604" s="598">
        <v>0.45500000000000002</v>
      </c>
      <c r="H1604" s="617">
        <v>1.7617768003035678E-3</v>
      </c>
      <c r="I1604" s="618" t="s">
        <v>1232</v>
      </c>
      <c r="J1604" s="137" t="s">
        <v>163</v>
      </c>
      <c r="K1604" s="93">
        <v>1</v>
      </c>
      <c r="L1604" s="98">
        <v>1.7617768003035678E-3</v>
      </c>
    </row>
    <row r="1605" spans="2:13" s="583" customFormat="1" x14ac:dyDescent="0.3">
      <c r="B1605" s="8" t="s">
        <v>1058</v>
      </c>
      <c r="C1605" s="616">
        <v>1</v>
      </c>
      <c r="D1605" s="3">
        <v>4.0999999999999996</v>
      </c>
      <c r="E1605" s="26">
        <v>4.0999999999999996</v>
      </c>
      <c r="F1605" s="3">
        <v>2.66</v>
      </c>
      <c r="G1605" s="598">
        <v>10.905999999999999</v>
      </c>
      <c r="H1605" s="599">
        <v>4.22284346903532E-2</v>
      </c>
      <c r="I1605" s="600" t="s">
        <v>1232</v>
      </c>
      <c r="J1605" s="61" t="s">
        <v>163</v>
      </c>
      <c r="K1605" s="100">
        <v>1</v>
      </c>
      <c r="L1605" s="101">
        <v>4.22284346903532E-2</v>
      </c>
    </row>
    <row r="1606" spans="2:13" s="583" customFormat="1" x14ac:dyDescent="0.3">
      <c r="B1606" s="8" t="s">
        <v>24</v>
      </c>
      <c r="C1606" s="616">
        <v>2</v>
      </c>
      <c r="D1606" s="3">
        <v>4.05</v>
      </c>
      <c r="E1606" s="26">
        <v>8.1</v>
      </c>
      <c r="F1606" s="3">
        <v>2.66</v>
      </c>
      <c r="G1606" s="598">
        <v>21.545999999999999</v>
      </c>
      <c r="H1606" s="599">
        <v>8.3426907558990474E-2</v>
      </c>
      <c r="I1606" s="600" t="s">
        <v>1226</v>
      </c>
      <c r="J1606" s="61" t="s">
        <v>163</v>
      </c>
      <c r="K1606" s="100">
        <v>1</v>
      </c>
      <c r="L1606" s="101">
        <v>8.3426907558990474E-2</v>
      </c>
    </row>
    <row r="1607" spans="2:13" s="583" customFormat="1" ht="13.2" x14ac:dyDescent="0.3">
      <c r="B1607" s="6"/>
      <c r="C1607" s="25"/>
      <c r="D1607" s="3">
        <v>0</v>
      </c>
      <c r="E1607" s="26"/>
      <c r="F1607" s="3">
        <v>0</v>
      </c>
      <c r="G1607" s="598"/>
      <c r="H1607" s="599">
        <v>0</v>
      </c>
      <c r="I1607" s="600"/>
      <c r="J1607" s="61"/>
      <c r="K1607" s="100"/>
      <c r="L1607" s="601">
        <v>0</v>
      </c>
    </row>
    <row r="1608" spans="2:13" s="583" customFormat="1" ht="13.2" x14ac:dyDescent="0.3">
      <c r="B1608" s="6"/>
      <c r="C1608" s="25"/>
      <c r="D1608" s="3"/>
      <c r="E1608" s="26"/>
      <c r="F1608" s="26"/>
      <c r="G1608" s="598"/>
      <c r="H1608" s="599">
        <v>0</v>
      </c>
      <c r="I1608" s="600"/>
      <c r="J1608" s="61">
        <v>0</v>
      </c>
      <c r="K1608" s="100">
        <v>0</v>
      </c>
      <c r="L1608" s="601">
        <v>0</v>
      </c>
    </row>
    <row r="1609" spans="2:13" s="583" customFormat="1" ht="13.2" x14ac:dyDescent="0.3">
      <c r="B1609" s="6">
        <v>0</v>
      </c>
      <c r="C1609" s="25"/>
      <c r="D1609" s="3">
        <v>0</v>
      </c>
      <c r="E1609" s="26">
        <v>0</v>
      </c>
      <c r="F1609" s="26"/>
      <c r="G1609" s="598">
        <v>0</v>
      </c>
      <c r="H1609" s="599">
        <v>0</v>
      </c>
      <c r="I1609" s="600"/>
      <c r="J1609" s="61">
        <v>0</v>
      </c>
      <c r="K1609" s="100">
        <v>0</v>
      </c>
      <c r="L1609" s="601">
        <v>0</v>
      </c>
    </row>
    <row r="1610" spans="2:13" s="583" customFormat="1" ht="13.2" x14ac:dyDescent="0.3">
      <c r="B1610" s="6">
        <v>0</v>
      </c>
      <c r="C1610" s="25"/>
      <c r="D1610" s="3">
        <v>0</v>
      </c>
      <c r="E1610" s="26">
        <v>0</v>
      </c>
      <c r="F1610" s="27"/>
      <c r="G1610" s="598">
        <v>0</v>
      </c>
      <c r="H1610" s="599">
        <v>0</v>
      </c>
      <c r="I1610" s="600"/>
      <c r="J1610" s="61">
        <v>0</v>
      </c>
      <c r="K1610" s="100">
        <v>0</v>
      </c>
      <c r="L1610" s="601">
        <v>0</v>
      </c>
    </row>
    <row r="1611" spans="2:13" s="583" customFormat="1" ht="13.2" x14ac:dyDescent="0.3">
      <c r="B1611" s="6">
        <v>0</v>
      </c>
      <c r="C1611" s="25"/>
      <c r="D1611" s="3">
        <v>0</v>
      </c>
      <c r="E1611" s="26">
        <v>0</v>
      </c>
      <c r="F1611" s="27"/>
      <c r="G1611" s="598">
        <v>0</v>
      </c>
      <c r="H1611" s="599">
        <v>0</v>
      </c>
      <c r="I1611" s="600"/>
      <c r="J1611" s="61">
        <v>0</v>
      </c>
      <c r="K1611" s="100">
        <v>0</v>
      </c>
      <c r="L1611" s="601">
        <v>0</v>
      </c>
    </row>
    <row r="1612" spans="2:13" s="583" customFormat="1" ht="13.2" x14ac:dyDescent="0.3">
      <c r="B1612" s="6">
        <v>0</v>
      </c>
      <c r="C1612" s="25"/>
      <c r="D1612" s="3">
        <v>0</v>
      </c>
      <c r="E1612" s="26">
        <v>0</v>
      </c>
      <c r="F1612" s="27"/>
      <c r="G1612" s="598">
        <v>0</v>
      </c>
      <c r="H1612" s="599">
        <v>0</v>
      </c>
      <c r="I1612" s="600"/>
      <c r="J1612" s="61">
        <v>0</v>
      </c>
      <c r="K1612" s="100">
        <v>0</v>
      </c>
      <c r="L1612" s="601">
        <v>0</v>
      </c>
    </row>
    <row r="1613" spans="2:13" s="583" customFormat="1" ht="13.2" x14ac:dyDescent="0.3">
      <c r="B1613" s="6" t="s">
        <v>60</v>
      </c>
      <c r="C1613" s="25"/>
      <c r="D1613" s="28"/>
      <c r="E1613" s="26"/>
      <c r="F1613" s="27"/>
      <c r="G1613" s="193">
        <v>32.906999999999996</v>
      </c>
      <c r="H1613" s="102" t="s">
        <v>60</v>
      </c>
      <c r="I1613" s="603" t="s">
        <v>156</v>
      </c>
      <c r="J1613" s="604"/>
      <c r="K1613" s="223" t="s">
        <v>156</v>
      </c>
      <c r="L1613" s="620">
        <v>0.12741711904964725</v>
      </c>
    </row>
    <row r="1614" spans="2:13" s="583" customFormat="1" ht="13.2" x14ac:dyDescent="0.3">
      <c r="B1614" s="194" t="s">
        <v>38</v>
      </c>
      <c r="C1614" s="195"/>
      <c r="D1614" s="196"/>
      <c r="E1614" s="621"/>
      <c r="F1614" s="155"/>
      <c r="G1614" s="622"/>
      <c r="H1614" s="115"/>
      <c r="I1614" s="202"/>
      <c r="J1614" s="203"/>
      <c r="K1614" s="178"/>
      <c r="L1614" s="204"/>
    </row>
    <row r="1615" spans="2:13" s="583" customFormat="1" ht="52.8" x14ac:dyDescent="0.3">
      <c r="B1615" s="53" t="s">
        <v>75</v>
      </c>
      <c r="C1615" s="195"/>
      <c r="D1615" s="205" t="s">
        <v>0</v>
      </c>
      <c r="E1615" s="206" t="s">
        <v>1</v>
      </c>
      <c r="F1615" s="623" t="s">
        <v>61</v>
      </c>
      <c r="G1615" s="624" t="s">
        <v>56</v>
      </c>
      <c r="H1615" s="625" t="s">
        <v>158</v>
      </c>
      <c r="I1615" s="626" t="s">
        <v>159</v>
      </c>
      <c r="J1615" s="626" t="s">
        <v>160</v>
      </c>
      <c r="K1615" s="627" t="s">
        <v>161</v>
      </c>
      <c r="L1615" s="628" t="s">
        <v>162</v>
      </c>
    </row>
    <row r="1616" spans="2:13" s="583" customFormat="1" ht="13.2" customHeight="1" x14ac:dyDescent="0.3">
      <c r="B1616" s="146" t="s">
        <v>1762</v>
      </c>
      <c r="C1616" s="29"/>
      <c r="D1616" s="159" t="s">
        <v>5</v>
      </c>
      <c r="E1616" s="153">
        <v>1</v>
      </c>
      <c r="F1616" s="24">
        <v>215.67</v>
      </c>
      <c r="G1616" s="23">
        <v>215.67</v>
      </c>
      <c r="H1616" s="96">
        <v>0.83508220334389105</v>
      </c>
      <c r="I1616" s="97"/>
      <c r="J1616" s="137" t="s">
        <v>1219</v>
      </c>
      <c r="K1616" s="93">
        <v>0</v>
      </c>
      <c r="L1616" s="98">
        <v>0</v>
      </c>
      <c r="M1616" s="62"/>
    </row>
    <row r="1617" spans="2:13" s="583" customFormat="1" ht="22.8" customHeight="1" x14ac:dyDescent="0.3">
      <c r="B1617" s="8" t="s">
        <v>1710</v>
      </c>
      <c r="C1617" s="7"/>
      <c r="D1617" s="159" t="s">
        <v>170</v>
      </c>
      <c r="E1617" s="4">
        <v>4</v>
      </c>
      <c r="F1617" s="5">
        <v>1.9</v>
      </c>
      <c r="G1617" s="26">
        <v>7.6</v>
      </c>
      <c r="H1617" s="89">
        <v>2.9427480620455197E-2</v>
      </c>
      <c r="I1617" s="99"/>
      <c r="J1617" s="61" t="s">
        <v>163</v>
      </c>
      <c r="K1617" s="100">
        <v>1</v>
      </c>
      <c r="L1617" s="101">
        <v>2.9427480620455197E-2</v>
      </c>
      <c r="M1617" s="62"/>
    </row>
    <row r="1618" spans="2:13" s="583" customFormat="1" ht="27.6" customHeight="1" x14ac:dyDescent="0.3">
      <c r="B1618" s="8" t="s">
        <v>46</v>
      </c>
      <c r="C1618" s="7"/>
      <c r="D1618" s="159" t="s">
        <v>5</v>
      </c>
      <c r="E1618" s="4">
        <v>4</v>
      </c>
      <c r="F1618" s="5">
        <v>0.04</v>
      </c>
      <c r="G1618" s="26">
        <v>0.16</v>
      </c>
      <c r="H1618" s="89">
        <v>6.1952590779905674E-4</v>
      </c>
      <c r="I1618" s="99"/>
      <c r="J1618" s="61" t="s">
        <v>163</v>
      </c>
      <c r="K1618" s="100">
        <v>1</v>
      </c>
      <c r="L1618" s="101">
        <v>6.1952590779905674E-4</v>
      </c>
      <c r="M1618" s="62"/>
    </row>
    <row r="1619" spans="2:13" s="583" customFormat="1" x14ac:dyDescent="0.3">
      <c r="B1619" s="8" t="s">
        <v>1811</v>
      </c>
      <c r="C1619" s="7"/>
      <c r="D1619" s="159" t="s">
        <v>5</v>
      </c>
      <c r="E1619" s="4">
        <v>4</v>
      </c>
      <c r="F1619" s="5">
        <v>0.05</v>
      </c>
      <c r="G1619" s="26">
        <v>0.2</v>
      </c>
      <c r="H1619" s="89">
        <v>7.7440738474882098E-4</v>
      </c>
      <c r="I1619" s="99"/>
      <c r="J1619" s="61" t="s">
        <v>163</v>
      </c>
      <c r="K1619" s="100">
        <v>1</v>
      </c>
      <c r="L1619" s="101">
        <v>7.7440738474882098E-4</v>
      </c>
      <c r="M1619" s="62"/>
    </row>
    <row r="1620" spans="2:13" s="583" customFormat="1" x14ac:dyDescent="0.3">
      <c r="B1620" s="8">
        <v>0</v>
      </c>
      <c r="C1620" s="7"/>
      <c r="D1620" s="159">
        <v>0</v>
      </c>
      <c r="E1620" s="4"/>
      <c r="F1620" s="5">
        <v>0</v>
      </c>
      <c r="G1620" s="26">
        <v>0</v>
      </c>
      <c r="H1620" s="89">
        <v>0</v>
      </c>
      <c r="I1620" s="99"/>
      <c r="J1620" s="61">
        <v>0</v>
      </c>
      <c r="K1620" s="100">
        <v>0</v>
      </c>
      <c r="L1620" s="101">
        <v>0</v>
      </c>
      <c r="M1620" s="62"/>
    </row>
    <row r="1621" spans="2:13" s="583" customFormat="1" ht="33" customHeight="1" x14ac:dyDescent="0.3">
      <c r="B1621" s="8">
        <v>0</v>
      </c>
      <c r="C1621" s="7"/>
      <c r="D1621" s="159">
        <v>0</v>
      </c>
      <c r="E1621" s="4"/>
      <c r="F1621" s="5">
        <v>0</v>
      </c>
      <c r="G1621" s="26">
        <v>0</v>
      </c>
      <c r="H1621" s="89">
        <v>0</v>
      </c>
      <c r="I1621" s="99"/>
      <c r="J1621" s="61">
        <v>0</v>
      </c>
      <c r="K1621" s="100">
        <v>0</v>
      </c>
      <c r="L1621" s="101">
        <v>0</v>
      </c>
      <c r="M1621" s="62"/>
    </row>
    <row r="1622" spans="2:13" s="583" customFormat="1" x14ac:dyDescent="0.3">
      <c r="B1622" s="8">
        <v>0</v>
      </c>
      <c r="C1622" s="7"/>
      <c r="D1622" s="159">
        <v>0</v>
      </c>
      <c r="E1622" s="4"/>
      <c r="F1622" s="5">
        <v>0</v>
      </c>
      <c r="G1622" s="26">
        <v>0</v>
      </c>
      <c r="H1622" s="89">
        <v>0</v>
      </c>
      <c r="I1622" s="99"/>
      <c r="J1622" s="61">
        <v>0</v>
      </c>
      <c r="K1622" s="100">
        <v>0</v>
      </c>
      <c r="L1622" s="101">
        <v>0</v>
      </c>
      <c r="M1622" s="62"/>
    </row>
    <row r="1623" spans="2:13" s="583" customFormat="1" x14ac:dyDescent="0.3">
      <c r="B1623" s="8">
        <v>0</v>
      </c>
      <c r="C1623" s="7"/>
      <c r="D1623" s="159">
        <v>0</v>
      </c>
      <c r="E1623" s="4"/>
      <c r="F1623" s="5">
        <v>0</v>
      </c>
      <c r="G1623" s="26">
        <v>0</v>
      </c>
      <c r="H1623" s="89">
        <v>0</v>
      </c>
      <c r="I1623" s="99"/>
      <c r="J1623" s="61">
        <v>0</v>
      </c>
      <c r="K1623" s="100">
        <v>0</v>
      </c>
      <c r="L1623" s="101">
        <v>0</v>
      </c>
      <c r="M1623" s="62"/>
    </row>
    <row r="1624" spans="2:13" s="583" customFormat="1" x14ac:dyDescent="0.3">
      <c r="B1624" s="8">
        <v>0</v>
      </c>
      <c r="C1624" s="7"/>
      <c r="D1624" s="159">
        <v>0</v>
      </c>
      <c r="E1624" s="4"/>
      <c r="F1624" s="5">
        <v>0</v>
      </c>
      <c r="G1624" s="26">
        <v>0</v>
      </c>
      <c r="H1624" s="89">
        <v>0</v>
      </c>
      <c r="I1624" s="99"/>
      <c r="J1624" s="61">
        <v>0</v>
      </c>
      <c r="K1624" s="100">
        <v>0</v>
      </c>
      <c r="L1624" s="101">
        <v>0</v>
      </c>
      <c r="M1624" s="62"/>
    </row>
    <row r="1625" spans="2:13" s="583" customFormat="1" x14ac:dyDescent="0.3">
      <c r="B1625" s="8">
        <v>0</v>
      </c>
      <c r="C1625" s="7"/>
      <c r="D1625" s="159">
        <v>0</v>
      </c>
      <c r="E1625" s="4"/>
      <c r="F1625" s="5">
        <v>0</v>
      </c>
      <c r="G1625" s="26">
        <v>0</v>
      </c>
      <c r="H1625" s="89">
        <v>0</v>
      </c>
      <c r="I1625" s="99"/>
      <c r="J1625" s="61">
        <v>0</v>
      </c>
      <c r="K1625" s="100">
        <v>0</v>
      </c>
      <c r="L1625" s="101">
        <v>0</v>
      </c>
      <c r="M1625" s="62"/>
    </row>
    <row r="1626" spans="2:13" s="583" customFormat="1" x14ac:dyDescent="0.3">
      <c r="B1626" s="8">
        <v>0</v>
      </c>
      <c r="C1626" s="7"/>
      <c r="D1626" s="159">
        <v>0</v>
      </c>
      <c r="E1626" s="4"/>
      <c r="F1626" s="5">
        <v>0</v>
      </c>
      <c r="G1626" s="26">
        <v>0</v>
      </c>
      <c r="H1626" s="89">
        <v>0</v>
      </c>
      <c r="I1626" s="99"/>
      <c r="J1626" s="61">
        <v>0</v>
      </c>
      <c r="K1626" s="100">
        <v>0</v>
      </c>
      <c r="L1626" s="101">
        <v>0</v>
      </c>
      <c r="M1626" s="62"/>
    </row>
    <row r="1627" spans="2:13" s="583" customFormat="1" x14ac:dyDescent="0.3">
      <c r="B1627" s="8">
        <v>0</v>
      </c>
      <c r="C1627" s="7"/>
      <c r="D1627" s="159">
        <v>0</v>
      </c>
      <c r="E1627" s="4"/>
      <c r="F1627" s="5">
        <v>0</v>
      </c>
      <c r="G1627" s="26">
        <v>0</v>
      </c>
      <c r="H1627" s="89">
        <v>0</v>
      </c>
      <c r="I1627" s="99"/>
      <c r="J1627" s="61">
        <v>0</v>
      </c>
      <c r="K1627" s="100">
        <v>0</v>
      </c>
      <c r="L1627" s="101">
        <v>0</v>
      </c>
      <c r="M1627" s="62"/>
    </row>
    <row r="1628" spans="2:13" s="583" customFormat="1" x14ac:dyDescent="0.3">
      <c r="B1628" s="8">
        <v>0</v>
      </c>
      <c r="C1628" s="7"/>
      <c r="D1628" s="159">
        <v>0</v>
      </c>
      <c r="E1628" s="4"/>
      <c r="F1628" s="5">
        <v>0</v>
      </c>
      <c r="G1628" s="26">
        <v>0</v>
      </c>
      <c r="H1628" s="89">
        <v>0</v>
      </c>
      <c r="I1628" s="99"/>
      <c r="J1628" s="61">
        <v>0</v>
      </c>
      <c r="K1628" s="100">
        <v>0</v>
      </c>
      <c r="L1628" s="101">
        <v>0</v>
      </c>
      <c r="M1628" s="62"/>
    </row>
    <row r="1629" spans="2:13" s="583" customFormat="1" x14ac:dyDescent="0.3">
      <c r="B1629" s="8">
        <v>0</v>
      </c>
      <c r="C1629" s="7"/>
      <c r="D1629" s="159">
        <v>0</v>
      </c>
      <c r="E1629" s="4"/>
      <c r="F1629" s="5">
        <v>0</v>
      </c>
      <c r="G1629" s="26">
        <v>0</v>
      </c>
      <c r="H1629" s="89">
        <v>0</v>
      </c>
      <c r="I1629" s="99"/>
      <c r="J1629" s="61">
        <v>0</v>
      </c>
      <c r="K1629" s="100">
        <v>0</v>
      </c>
      <c r="L1629" s="101">
        <v>0</v>
      </c>
      <c r="M1629" s="62"/>
    </row>
    <row r="1630" spans="2:13" s="583" customFormat="1" x14ac:dyDescent="0.3">
      <c r="B1630" s="8">
        <v>0</v>
      </c>
      <c r="C1630" s="7"/>
      <c r="D1630" s="159">
        <v>0</v>
      </c>
      <c r="E1630" s="4"/>
      <c r="F1630" s="5">
        <v>0</v>
      </c>
      <c r="G1630" s="26">
        <v>0</v>
      </c>
      <c r="H1630" s="89">
        <v>0</v>
      </c>
      <c r="I1630" s="99"/>
      <c r="J1630" s="61">
        <v>0</v>
      </c>
      <c r="K1630" s="100">
        <v>0</v>
      </c>
      <c r="L1630" s="101">
        <v>0</v>
      </c>
    </row>
    <row r="1631" spans="2:13" s="583" customFormat="1" ht="13.2" x14ac:dyDescent="0.3">
      <c r="B1631" s="58" t="s">
        <v>62</v>
      </c>
      <c r="C1631" s="46"/>
      <c r="D1631" s="37"/>
      <c r="E1631" s="38"/>
      <c r="F1631" s="39"/>
      <c r="G1631" s="193">
        <v>223.62999999999997</v>
      </c>
      <c r="H1631" s="102" t="s">
        <v>62</v>
      </c>
      <c r="I1631" s="603" t="s">
        <v>156</v>
      </c>
      <c r="J1631" s="604"/>
      <c r="K1631" s="223" t="s">
        <v>156</v>
      </c>
      <c r="L1631" s="620">
        <v>3.0821413913003075E-2</v>
      </c>
    </row>
    <row r="1632" spans="2:13" s="583" customFormat="1" ht="13.2" x14ac:dyDescent="0.3">
      <c r="B1632" s="194" t="s">
        <v>63</v>
      </c>
      <c r="C1632" s="195"/>
      <c r="D1632" s="196"/>
      <c r="E1632" s="197"/>
      <c r="F1632" s="155"/>
      <c r="G1632" s="622"/>
      <c r="H1632" s="115"/>
      <c r="I1632" s="202"/>
      <c r="J1632" s="203"/>
      <c r="K1632" s="178"/>
      <c r="L1632" s="204">
        <v>0</v>
      </c>
    </row>
    <row r="1633" spans="2:12" s="583" customFormat="1" ht="52.8" x14ac:dyDescent="0.3">
      <c r="B1633" s="53" t="s">
        <v>75</v>
      </c>
      <c r="C1633" s="210"/>
      <c r="D1633" s="211" t="s">
        <v>0</v>
      </c>
      <c r="E1633" s="201" t="s">
        <v>1</v>
      </c>
      <c r="F1633" s="156" t="s">
        <v>61</v>
      </c>
      <c r="G1633" s="624" t="s">
        <v>56</v>
      </c>
      <c r="H1633" s="625" t="s">
        <v>158</v>
      </c>
      <c r="I1633" s="626" t="s">
        <v>159</v>
      </c>
      <c r="J1633" s="626" t="s">
        <v>160</v>
      </c>
      <c r="K1633" s="627" t="s">
        <v>161</v>
      </c>
      <c r="L1633" s="628" t="s">
        <v>162</v>
      </c>
    </row>
    <row r="1634" spans="2:12" s="583" customFormat="1" ht="13.2" x14ac:dyDescent="0.3">
      <c r="B1634" s="6">
        <v>0</v>
      </c>
      <c r="C1634" s="7"/>
      <c r="D1634" s="3">
        <v>0</v>
      </c>
      <c r="E1634" s="26"/>
      <c r="F1634" s="5"/>
      <c r="G1634" s="629">
        <v>0</v>
      </c>
      <c r="H1634" s="617">
        <v>0</v>
      </c>
      <c r="I1634" s="618" t="s">
        <v>1232</v>
      </c>
      <c r="J1634" s="192">
        <v>0</v>
      </c>
      <c r="K1634" s="172">
        <v>0</v>
      </c>
      <c r="L1634" s="619">
        <v>0</v>
      </c>
    </row>
    <row r="1635" spans="2:12" s="583" customFormat="1" ht="13.2" x14ac:dyDescent="0.3">
      <c r="B1635" s="6">
        <v>0</v>
      </c>
      <c r="C1635" s="7"/>
      <c r="D1635" s="3">
        <v>0</v>
      </c>
      <c r="E1635" s="26"/>
      <c r="F1635" s="5"/>
      <c r="G1635" s="598">
        <v>0</v>
      </c>
      <c r="H1635" s="599">
        <v>0</v>
      </c>
      <c r="I1635" s="600" t="s">
        <v>1226</v>
      </c>
      <c r="J1635" s="61">
        <v>0</v>
      </c>
      <c r="K1635" s="100">
        <v>0</v>
      </c>
      <c r="L1635" s="601">
        <v>0</v>
      </c>
    </row>
    <row r="1636" spans="2:12" s="583" customFormat="1" ht="13.2" x14ac:dyDescent="0.3">
      <c r="B1636" s="6">
        <v>0</v>
      </c>
      <c r="C1636" s="7"/>
      <c r="D1636" s="3">
        <v>0</v>
      </c>
      <c r="E1636" s="26"/>
      <c r="F1636" s="5"/>
      <c r="G1636" s="598">
        <v>0</v>
      </c>
      <c r="H1636" s="599">
        <v>0</v>
      </c>
      <c r="I1636" s="600" t="s">
        <v>1227</v>
      </c>
      <c r="J1636" s="61">
        <v>0</v>
      </c>
      <c r="K1636" s="100">
        <v>0</v>
      </c>
      <c r="L1636" s="601">
        <v>0</v>
      </c>
    </row>
    <row r="1637" spans="2:12" s="583" customFormat="1" ht="13.2" x14ac:dyDescent="0.3">
      <c r="B1637" s="6">
        <v>0</v>
      </c>
      <c r="C1637" s="7"/>
      <c r="D1637" s="3">
        <v>0</v>
      </c>
      <c r="E1637" s="26"/>
      <c r="F1637" s="5"/>
      <c r="G1637" s="598">
        <v>0</v>
      </c>
      <c r="H1637" s="599">
        <v>0</v>
      </c>
      <c r="I1637" s="600" t="s">
        <v>1228</v>
      </c>
      <c r="J1637" s="61">
        <v>0</v>
      </c>
      <c r="K1637" s="100">
        <v>0</v>
      </c>
      <c r="L1637" s="601">
        <v>0</v>
      </c>
    </row>
    <row r="1638" spans="2:12" s="583" customFormat="1" ht="13.2" x14ac:dyDescent="0.3">
      <c r="B1638" s="6">
        <v>0</v>
      </c>
      <c r="C1638" s="7"/>
      <c r="D1638" s="3">
        <v>0</v>
      </c>
      <c r="E1638" s="26"/>
      <c r="F1638" s="5"/>
      <c r="G1638" s="598">
        <v>0</v>
      </c>
      <c r="H1638" s="599">
        <v>0</v>
      </c>
      <c r="I1638" s="600" t="s">
        <v>1229</v>
      </c>
      <c r="J1638" s="61">
        <v>0</v>
      </c>
      <c r="K1638" s="100">
        <v>0</v>
      </c>
      <c r="L1638" s="601">
        <v>0</v>
      </c>
    </row>
    <row r="1639" spans="2:12" s="583" customFormat="1" ht="13.8" thickBot="1" x14ac:dyDescent="0.35">
      <c r="B1639" s="59" t="s">
        <v>64</v>
      </c>
      <c r="C1639" s="42"/>
      <c r="D1639" s="43"/>
      <c r="E1639" s="44"/>
      <c r="F1639" s="45"/>
      <c r="G1639" s="191">
        <v>0</v>
      </c>
      <c r="H1639" s="102" t="s">
        <v>64</v>
      </c>
      <c r="I1639" s="603" t="s">
        <v>156</v>
      </c>
      <c r="J1639" s="604"/>
      <c r="K1639" s="223" t="s">
        <v>156</v>
      </c>
      <c r="L1639" s="620">
        <v>0</v>
      </c>
    </row>
    <row r="1640" spans="2:12" s="583" customFormat="1" ht="13.2" x14ac:dyDescent="0.3">
      <c r="B1640" s="64"/>
      <c r="C1640" s="68"/>
      <c r="D1640" s="69" t="s">
        <v>65</v>
      </c>
      <c r="E1640" s="70"/>
      <c r="F1640" s="71"/>
      <c r="G1640" s="88">
        <v>258.262</v>
      </c>
      <c r="H1640" s="631"/>
      <c r="I1640" s="632"/>
      <c r="J1640" s="633"/>
      <c r="K1640" s="632"/>
      <c r="L1640" s="634"/>
    </row>
    <row r="1641" spans="2:12" s="583" customFormat="1" ht="13.2" x14ac:dyDescent="0.3">
      <c r="B1641" s="63"/>
      <c r="C1641" s="68"/>
      <c r="D1641" s="72" t="s">
        <v>7</v>
      </c>
      <c r="E1641" s="215"/>
      <c r="F1641" s="181">
        <v>0.1</v>
      </c>
      <c r="G1641" s="635">
        <v>25.826000000000001</v>
      </c>
      <c r="H1641" s="636"/>
      <c r="I1641" s="637"/>
      <c r="J1641" s="638"/>
      <c r="K1641" s="639"/>
      <c r="L1641" s="640"/>
    </row>
    <row r="1642" spans="2:12" s="583" customFormat="1" ht="13.2" x14ac:dyDescent="0.3">
      <c r="B1642" s="63"/>
      <c r="C1642" s="68"/>
      <c r="D1642" s="72" t="s">
        <v>8</v>
      </c>
      <c r="E1642" s="215"/>
      <c r="F1642" s="181">
        <v>0.1</v>
      </c>
      <c r="G1642" s="635">
        <v>25.826000000000001</v>
      </c>
      <c r="H1642" s="636"/>
      <c r="I1642" s="637"/>
      <c r="J1642" s="638"/>
      <c r="K1642" s="639"/>
      <c r="L1642" s="640"/>
    </row>
    <row r="1643" spans="2:12" s="583" customFormat="1" ht="13.2" x14ac:dyDescent="0.3">
      <c r="C1643" s="68"/>
      <c r="D1643" s="75" t="s">
        <v>67</v>
      </c>
      <c r="E1643" s="76"/>
      <c r="F1643" s="71"/>
      <c r="G1643" s="641">
        <v>309.91399999999999</v>
      </c>
      <c r="H1643" s="636"/>
      <c r="I1643" s="637"/>
      <c r="J1643" s="638"/>
      <c r="K1643" s="639"/>
      <c r="L1643" s="640"/>
    </row>
    <row r="1644" spans="2:12" s="583" customFormat="1" ht="13.8" thickBot="1" x14ac:dyDescent="0.35">
      <c r="B1644" s="63" t="s">
        <v>66</v>
      </c>
      <c r="C1644" s="68"/>
      <c r="D1644" s="77" t="s">
        <v>68</v>
      </c>
      <c r="E1644" s="78"/>
      <c r="F1644" s="79"/>
      <c r="G1644" s="642">
        <v>309.91000000000003</v>
      </c>
      <c r="H1644" s="643">
        <v>0.99999999999999989</v>
      </c>
      <c r="I1644" s="644"/>
      <c r="J1644" s="645"/>
      <c r="K1644" s="646"/>
      <c r="L1644" s="647">
        <v>0.16109609621237347</v>
      </c>
    </row>
    <row r="1645" spans="2:12" s="583" customFormat="1" ht="13.2" x14ac:dyDescent="0.3">
      <c r="B1645" s="63"/>
      <c r="C1645" s="68"/>
      <c r="D1645" s="648"/>
      <c r="E1645" s="67"/>
      <c r="F1645" s="65"/>
      <c r="G1645" s="67"/>
      <c r="H1645" s="649"/>
      <c r="I1645" s="650"/>
      <c r="J1645" s="651"/>
      <c r="K1645" s="652"/>
      <c r="L1645" s="649"/>
    </row>
    <row r="1646" spans="2:12" s="583" customFormat="1" ht="13.2" x14ac:dyDescent="0.3">
      <c r="B1646" s="63"/>
      <c r="C1646" s="68"/>
      <c r="D1646" s="648"/>
      <c r="E1646" s="67"/>
      <c r="F1646" s="65"/>
      <c r="G1646" s="67"/>
      <c r="H1646" s="649"/>
      <c r="I1646" s="650"/>
      <c r="J1646" s="651"/>
      <c r="K1646" s="652"/>
      <c r="L1646" s="649"/>
    </row>
    <row r="1647" spans="2:12" s="583" customFormat="1" ht="13.2" x14ac:dyDescent="0.3">
      <c r="J1647" s="584"/>
    </row>
    <row r="1648" spans="2:12" s="583" customFormat="1" ht="13.2" x14ac:dyDescent="0.3">
      <c r="J1648" s="584"/>
    </row>
    <row r="1649" spans="2:13" s="583" customFormat="1" ht="56.4" customHeight="1" x14ac:dyDescent="0.3">
      <c r="B1649" s="710" t="s">
        <v>1809</v>
      </c>
      <c r="C1649" s="710"/>
      <c r="D1649" s="710"/>
      <c r="E1649" s="710"/>
      <c r="F1649" s="710"/>
      <c r="G1649" s="710"/>
      <c r="H1649" s="710"/>
      <c r="I1649" s="710"/>
      <c r="J1649" s="710"/>
      <c r="K1649" s="710"/>
      <c r="L1649" s="710"/>
    </row>
    <row r="1650" spans="2:13" s="583" customFormat="1" ht="13.2" x14ac:dyDescent="0.3">
      <c r="B1650" s="185"/>
      <c r="C1650" s="537"/>
      <c r="D1650" s="538"/>
      <c r="E1650" s="585"/>
      <c r="F1650" s="585"/>
      <c r="G1650" s="585"/>
      <c r="J1650" s="584"/>
    </row>
    <row r="1651" spans="2:13" s="583" customFormat="1" ht="13.2" x14ac:dyDescent="0.3">
      <c r="B1651" s="586" t="s">
        <v>1222</v>
      </c>
      <c r="C1651" s="62" t="s">
        <v>1223</v>
      </c>
      <c r="D1651" s="62"/>
      <c r="E1651" s="62"/>
      <c r="F1651" s="587"/>
      <c r="G1651" s="588"/>
      <c r="J1651" s="584"/>
    </row>
    <row r="1652" spans="2:13" s="583" customFormat="1" ht="13.2" x14ac:dyDescent="0.3">
      <c r="B1652" s="63" t="s">
        <v>1224</v>
      </c>
      <c r="C1652" s="182" t="s">
        <v>1686</v>
      </c>
      <c r="D1652" s="589"/>
      <c r="E1652" s="590"/>
      <c r="F1652" s="587"/>
      <c r="G1652" s="588"/>
      <c r="J1652" s="584"/>
    </row>
    <row r="1653" spans="2:13" s="583" customFormat="1" ht="13.2" x14ac:dyDescent="0.3">
      <c r="B1653" s="63"/>
      <c r="C1653" s="9"/>
      <c r="D1653" s="10"/>
      <c r="E1653" s="11"/>
      <c r="F1653" s="12"/>
      <c r="G1653" s="13"/>
      <c r="J1653" s="584"/>
    </row>
    <row r="1654" spans="2:13" s="583" customFormat="1" ht="34.5" customHeight="1" x14ac:dyDescent="0.3">
      <c r="B1654" s="48" t="s">
        <v>1687</v>
      </c>
      <c r="C1654" s="9"/>
      <c r="D1654" s="10"/>
      <c r="E1654" s="11"/>
      <c r="F1654" s="11"/>
      <c r="G1654" s="11"/>
      <c r="J1654" s="584"/>
    </row>
    <row r="1655" spans="2:13" s="583" customFormat="1" ht="13.2" x14ac:dyDescent="0.3">
      <c r="B1655" s="64" t="s">
        <v>49</v>
      </c>
      <c r="C1655" s="62" t="s">
        <v>697</v>
      </c>
      <c r="D1655" s="62"/>
      <c r="E1655" s="62"/>
      <c r="F1655" s="65" t="s">
        <v>50</v>
      </c>
      <c r="G1655" s="66" t="s">
        <v>191</v>
      </c>
      <c r="J1655" s="584"/>
    </row>
    <row r="1656" spans="2:13" s="583" customFormat="1" ht="35.25" customHeight="1" thickBot="1" x14ac:dyDescent="0.35">
      <c r="B1656" s="64" t="s">
        <v>51</v>
      </c>
      <c r="C1656" s="726" t="s">
        <v>698</v>
      </c>
      <c r="D1656" s="726"/>
      <c r="E1656" s="726"/>
      <c r="F1656" s="726"/>
      <c r="G1656" s="726"/>
      <c r="H1656" s="726"/>
      <c r="I1656" s="726"/>
      <c r="J1656" s="726"/>
    </row>
    <row r="1657" spans="2:13" s="583" customFormat="1" ht="13.8" thickTop="1" x14ac:dyDescent="0.3">
      <c r="B1657" s="49" t="s">
        <v>52</v>
      </c>
      <c r="C1657" s="14"/>
      <c r="D1657" s="15"/>
      <c r="E1657" s="16"/>
      <c r="F1657" s="17"/>
      <c r="G1657" s="591"/>
      <c r="H1657" s="728" t="s">
        <v>164</v>
      </c>
      <c r="I1657" s="729"/>
      <c r="J1657" s="729"/>
      <c r="K1657" s="729"/>
      <c r="L1657" s="730"/>
    </row>
    <row r="1658" spans="2:13" s="583" customFormat="1" ht="52.8" x14ac:dyDescent="0.3">
      <c r="B1658" s="53" t="s">
        <v>75</v>
      </c>
      <c r="C1658" s="592" t="s">
        <v>1</v>
      </c>
      <c r="D1658" s="211" t="s">
        <v>54</v>
      </c>
      <c r="E1658" s="201" t="s">
        <v>23</v>
      </c>
      <c r="F1658" s="201" t="s">
        <v>55</v>
      </c>
      <c r="G1658" s="593" t="s">
        <v>56</v>
      </c>
      <c r="H1658" s="594" t="s">
        <v>158</v>
      </c>
      <c r="I1658" s="595" t="s">
        <v>159</v>
      </c>
      <c r="J1658" s="595" t="s">
        <v>160</v>
      </c>
      <c r="K1658" s="595" t="s">
        <v>161</v>
      </c>
      <c r="L1658" s="596" t="s">
        <v>162</v>
      </c>
    </row>
    <row r="1659" spans="2:13" s="583" customFormat="1" x14ac:dyDescent="0.3">
      <c r="B1659" s="189" t="s">
        <v>10</v>
      </c>
      <c r="C1659" s="187">
        <v>2</v>
      </c>
      <c r="D1659" s="190">
        <v>0.04</v>
      </c>
      <c r="E1659" s="191">
        <v>0.08</v>
      </c>
      <c r="F1659" s="154">
        <v>1</v>
      </c>
      <c r="G1659" s="191">
        <v>0.08</v>
      </c>
      <c r="H1659" s="170">
        <v>2.0121129197770579E-4</v>
      </c>
      <c r="I1659" s="171"/>
      <c r="J1659" s="192" t="s">
        <v>163</v>
      </c>
      <c r="K1659" s="172">
        <v>1</v>
      </c>
      <c r="L1659" s="173">
        <v>2.0121129197770579E-4</v>
      </c>
      <c r="M1659" s="62"/>
    </row>
    <row r="1660" spans="2:13" s="583" customFormat="1" x14ac:dyDescent="0.3">
      <c r="B1660" s="6">
        <v>0</v>
      </c>
      <c r="C1660" s="25"/>
      <c r="D1660" s="3">
        <v>0</v>
      </c>
      <c r="E1660" s="26">
        <v>0</v>
      </c>
      <c r="F1660" s="5"/>
      <c r="G1660" s="26">
        <v>0</v>
      </c>
      <c r="H1660" s="89">
        <v>0</v>
      </c>
      <c r="I1660" s="99"/>
      <c r="J1660" s="61">
        <v>0</v>
      </c>
      <c r="K1660" s="100">
        <v>0</v>
      </c>
      <c r="L1660" s="101">
        <v>0</v>
      </c>
      <c r="M1660" s="62"/>
    </row>
    <row r="1661" spans="2:13" s="583" customFormat="1" x14ac:dyDescent="0.3">
      <c r="B1661" s="6">
        <v>0</v>
      </c>
      <c r="C1661" s="25"/>
      <c r="D1661" s="3">
        <v>0</v>
      </c>
      <c r="E1661" s="26">
        <v>0</v>
      </c>
      <c r="F1661" s="5"/>
      <c r="G1661" s="26">
        <v>0</v>
      </c>
      <c r="H1661" s="89">
        <v>0</v>
      </c>
      <c r="I1661" s="99"/>
      <c r="J1661" s="61">
        <v>0</v>
      </c>
      <c r="K1661" s="100">
        <v>0</v>
      </c>
      <c r="L1661" s="101">
        <v>0</v>
      </c>
      <c r="M1661" s="62"/>
    </row>
    <row r="1662" spans="2:13" s="583" customFormat="1" ht="13.2" x14ac:dyDescent="0.3">
      <c r="B1662" s="6">
        <v>0</v>
      </c>
      <c r="C1662" s="25"/>
      <c r="D1662" s="3">
        <v>0</v>
      </c>
      <c r="E1662" s="26">
        <v>0</v>
      </c>
      <c r="F1662" s="27"/>
      <c r="G1662" s="598">
        <v>0</v>
      </c>
      <c r="H1662" s="599">
        <v>0</v>
      </c>
      <c r="I1662" s="600" t="s">
        <v>1229</v>
      </c>
      <c r="J1662" s="61">
        <v>0</v>
      </c>
      <c r="K1662" s="100">
        <v>0</v>
      </c>
      <c r="L1662" s="601">
        <v>0</v>
      </c>
    </row>
    <row r="1663" spans="2:13" s="583" customFormat="1" ht="13.2" x14ac:dyDescent="0.3">
      <c r="B1663" s="6">
        <v>0</v>
      </c>
      <c r="C1663" s="25"/>
      <c r="D1663" s="3">
        <v>0</v>
      </c>
      <c r="E1663" s="26">
        <v>0</v>
      </c>
      <c r="F1663" s="27"/>
      <c r="G1663" s="598">
        <v>0</v>
      </c>
      <c r="H1663" s="599">
        <v>0</v>
      </c>
      <c r="I1663" s="600" t="s">
        <v>1230</v>
      </c>
      <c r="J1663" s="61">
        <v>0</v>
      </c>
      <c r="K1663" s="100">
        <v>0</v>
      </c>
      <c r="L1663" s="601">
        <v>0</v>
      </c>
    </row>
    <row r="1664" spans="2:13" s="583" customFormat="1" x14ac:dyDescent="0.3">
      <c r="B1664" s="6" t="s">
        <v>73</v>
      </c>
      <c r="C1664" s="25"/>
      <c r="D1664" s="3">
        <v>0</v>
      </c>
      <c r="E1664" s="26">
        <v>0</v>
      </c>
      <c r="F1664" s="27"/>
      <c r="G1664" s="598">
        <v>1.645</v>
      </c>
      <c r="H1664" s="599">
        <v>4.1374071912915755E-3</v>
      </c>
      <c r="I1664" s="600" t="s">
        <v>1231</v>
      </c>
      <c r="J1664" s="61" t="s">
        <v>165</v>
      </c>
      <c r="K1664" s="100">
        <v>0.4</v>
      </c>
      <c r="L1664" s="101">
        <v>1.6549628765166304E-3</v>
      </c>
      <c r="M1664" s="62"/>
    </row>
    <row r="1665" spans="2:13" s="583" customFormat="1" ht="13.2" x14ac:dyDescent="0.3">
      <c r="B1665" s="6" t="s">
        <v>57</v>
      </c>
      <c r="C1665" s="25"/>
      <c r="D1665" s="28"/>
      <c r="E1665" s="26"/>
      <c r="F1665" s="27"/>
      <c r="G1665" s="602">
        <v>1.7250000000000001</v>
      </c>
      <c r="H1665" s="102" t="s">
        <v>57</v>
      </c>
      <c r="I1665" s="603" t="s">
        <v>156</v>
      </c>
      <c r="J1665" s="604"/>
      <c r="K1665" s="223" t="s">
        <v>156</v>
      </c>
      <c r="L1665" s="605">
        <v>1.8561741684943363E-3</v>
      </c>
    </row>
    <row r="1666" spans="2:13" s="583" customFormat="1" ht="13.2" x14ac:dyDescent="0.3">
      <c r="B1666" s="194" t="s">
        <v>22</v>
      </c>
      <c r="C1666" s="195"/>
      <c r="D1666" s="196"/>
      <c r="E1666" s="197"/>
      <c r="F1666" s="155"/>
      <c r="G1666" s="606"/>
      <c r="H1666" s="607"/>
      <c r="I1666" s="608"/>
      <c r="J1666" s="609"/>
      <c r="K1666" s="610"/>
      <c r="L1666" s="611"/>
    </row>
    <row r="1667" spans="2:13" s="583" customFormat="1" ht="52.8" x14ac:dyDescent="0.3">
      <c r="B1667" s="198" t="s">
        <v>1689</v>
      </c>
      <c r="C1667" s="199" t="s">
        <v>1</v>
      </c>
      <c r="D1667" s="612" t="s">
        <v>59</v>
      </c>
      <c r="E1667" s="613" t="s">
        <v>23</v>
      </c>
      <c r="F1667" s="156" t="s">
        <v>55</v>
      </c>
      <c r="G1667" s="614" t="s">
        <v>56</v>
      </c>
      <c r="H1667" s="594" t="s">
        <v>158</v>
      </c>
      <c r="I1667" s="595" t="s">
        <v>159</v>
      </c>
      <c r="J1667" s="595" t="s">
        <v>160</v>
      </c>
      <c r="K1667" s="615" t="s">
        <v>161</v>
      </c>
      <c r="L1667" s="596" t="s">
        <v>162</v>
      </c>
    </row>
    <row r="1668" spans="2:13" s="583" customFormat="1" x14ac:dyDescent="0.3">
      <c r="B1668" s="8" t="s">
        <v>152</v>
      </c>
      <c r="C1668" s="616">
        <v>1</v>
      </c>
      <c r="D1668" s="3">
        <v>4.55</v>
      </c>
      <c r="E1668" s="26">
        <v>4.55</v>
      </c>
      <c r="F1668" s="3">
        <v>0.1</v>
      </c>
      <c r="G1668" s="598">
        <v>0.45500000000000002</v>
      </c>
      <c r="H1668" s="617">
        <v>1.1443892231232018E-3</v>
      </c>
      <c r="I1668" s="618" t="s">
        <v>1232</v>
      </c>
      <c r="J1668" s="137" t="s">
        <v>163</v>
      </c>
      <c r="K1668" s="93">
        <v>1</v>
      </c>
      <c r="L1668" s="98">
        <v>1.1443892231232018E-3</v>
      </c>
    </row>
    <row r="1669" spans="2:13" s="583" customFormat="1" x14ac:dyDescent="0.3">
      <c r="B1669" s="8" t="s">
        <v>1058</v>
      </c>
      <c r="C1669" s="616">
        <v>1</v>
      </c>
      <c r="D1669" s="3">
        <v>4.0999999999999996</v>
      </c>
      <c r="E1669" s="26">
        <v>4.0999999999999996</v>
      </c>
      <c r="F1669" s="3">
        <v>2.66</v>
      </c>
      <c r="G1669" s="598">
        <v>10.905999999999999</v>
      </c>
      <c r="H1669" s="599">
        <v>2.7430129378860739E-2</v>
      </c>
      <c r="I1669" s="600" t="s">
        <v>1232</v>
      </c>
      <c r="J1669" s="61" t="s">
        <v>163</v>
      </c>
      <c r="K1669" s="100">
        <v>1</v>
      </c>
      <c r="L1669" s="101">
        <v>2.7430129378860739E-2</v>
      </c>
    </row>
    <row r="1670" spans="2:13" s="583" customFormat="1" x14ac:dyDescent="0.3">
      <c r="B1670" s="8" t="s">
        <v>24</v>
      </c>
      <c r="C1670" s="616">
        <v>2</v>
      </c>
      <c r="D1670" s="3">
        <v>4.05</v>
      </c>
      <c r="E1670" s="26">
        <v>8.1</v>
      </c>
      <c r="F1670" s="3">
        <v>2.66</v>
      </c>
      <c r="G1670" s="598">
        <v>21.545999999999999</v>
      </c>
      <c r="H1670" s="599">
        <v>5.4191231211895612E-2</v>
      </c>
      <c r="I1670" s="600" t="s">
        <v>1226</v>
      </c>
      <c r="J1670" s="61" t="s">
        <v>163</v>
      </c>
      <c r="K1670" s="100">
        <v>1</v>
      </c>
      <c r="L1670" s="101">
        <v>5.4191231211895612E-2</v>
      </c>
    </row>
    <row r="1671" spans="2:13" s="583" customFormat="1" ht="13.2" x14ac:dyDescent="0.3">
      <c r="B1671" s="6"/>
      <c r="C1671" s="25"/>
      <c r="D1671" s="3">
        <v>0</v>
      </c>
      <c r="E1671" s="26"/>
      <c r="F1671" s="3">
        <v>0</v>
      </c>
      <c r="G1671" s="598"/>
      <c r="H1671" s="599">
        <v>0</v>
      </c>
      <c r="I1671" s="600"/>
      <c r="J1671" s="61"/>
      <c r="K1671" s="100"/>
      <c r="L1671" s="601">
        <v>0</v>
      </c>
    </row>
    <row r="1672" spans="2:13" s="583" customFormat="1" ht="13.2" x14ac:dyDescent="0.3">
      <c r="B1672" s="6"/>
      <c r="C1672" s="25"/>
      <c r="D1672" s="3"/>
      <c r="E1672" s="26"/>
      <c r="F1672" s="26"/>
      <c r="G1672" s="598"/>
      <c r="H1672" s="599">
        <v>0</v>
      </c>
      <c r="I1672" s="600"/>
      <c r="J1672" s="61">
        <v>0</v>
      </c>
      <c r="K1672" s="100">
        <v>0</v>
      </c>
      <c r="L1672" s="601">
        <v>0</v>
      </c>
    </row>
    <row r="1673" spans="2:13" s="583" customFormat="1" ht="13.2" x14ac:dyDescent="0.3">
      <c r="B1673" s="6">
        <v>0</v>
      </c>
      <c r="C1673" s="25"/>
      <c r="D1673" s="3">
        <v>0</v>
      </c>
      <c r="E1673" s="26">
        <v>0</v>
      </c>
      <c r="F1673" s="26"/>
      <c r="G1673" s="598">
        <v>0</v>
      </c>
      <c r="H1673" s="599">
        <v>0</v>
      </c>
      <c r="I1673" s="600"/>
      <c r="J1673" s="61">
        <v>0</v>
      </c>
      <c r="K1673" s="100">
        <v>0</v>
      </c>
      <c r="L1673" s="601">
        <v>0</v>
      </c>
    </row>
    <row r="1674" spans="2:13" s="583" customFormat="1" ht="13.2" x14ac:dyDescent="0.3">
      <c r="B1674" s="6">
        <v>0</v>
      </c>
      <c r="C1674" s="25"/>
      <c r="D1674" s="3">
        <v>0</v>
      </c>
      <c r="E1674" s="26">
        <v>0</v>
      </c>
      <c r="F1674" s="27"/>
      <c r="G1674" s="598">
        <v>0</v>
      </c>
      <c r="H1674" s="599">
        <v>0</v>
      </c>
      <c r="I1674" s="600"/>
      <c r="J1674" s="61">
        <v>0</v>
      </c>
      <c r="K1674" s="100">
        <v>0</v>
      </c>
      <c r="L1674" s="601">
        <v>0</v>
      </c>
    </row>
    <row r="1675" spans="2:13" s="583" customFormat="1" ht="13.2" x14ac:dyDescent="0.3">
      <c r="B1675" s="6">
        <v>0</v>
      </c>
      <c r="C1675" s="25"/>
      <c r="D1675" s="3">
        <v>0</v>
      </c>
      <c r="E1675" s="26">
        <v>0</v>
      </c>
      <c r="F1675" s="27"/>
      <c r="G1675" s="598">
        <v>0</v>
      </c>
      <c r="H1675" s="599">
        <v>0</v>
      </c>
      <c r="I1675" s="600"/>
      <c r="J1675" s="61">
        <v>0</v>
      </c>
      <c r="K1675" s="100">
        <v>0</v>
      </c>
      <c r="L1675" s="601">
        <v>0</v>
      </c>
    </row>
    <row r="1676" spans="2:13" s="583" customFormat="1" ht="13.2" x14ac:dyDescent="0.3">
      <c r="B1676" s="6">
        <v>0</v>
      </c>
      <c r="C1676" s="25"/>
      <c r="D1676" s="3">
        <v>0</v>
      </c>
      <c r="E1676" s="26">
        <v>0</v>
      </c>
      <c r="F1676" s="27"/>
      <c r="G1676" s="598">
        <v>0</v>
      </c>
      <c r="H1676" s="599">
        <v>0</v>
      </c>
      <c r="I1676" s="600"/>
      <c r="J1676" s="61">
        <v>0</v>
      </c>
      <c r="K1676" s="100">
        <v>0</v>
      </c>
      <c r="L1676" s="601">
        <v>0</v>
      </c>
    </row>
    <row r="1677" spans="2:13" s="583" customFormat="1" ht="13.2" x14ac:dyDescent="0.3">
      <c r="B1677" s="6" t="s">
        <v>60</v>
      </c>
      <c r="C1677" s="25"/>
      <c r="D1677" s="28"/>
      <c r="E1677" s="26"/>
      <c r="F1677" s="27"/>
      <c r="G1677" s="193">
        <v>32.906999999999996</v>
      </c>
      <c r="H1677" s="102" t="s">
        <v>60</v>
      </c>
      <c r="I1677" s="603" t="s">
        <v>156</v>
      </c>
      <c r="J1677" s="604"/>
      <c r="K1677" s="223" t="s">
        <v>156</v>
      </c>
      <c r="L1677" s="620">
        <v>8.2765749813879547E-2</v>
      </c>
    </row>
    <row r="1678" spans="2:13" s="583" customFormat="1" ht="13.2" x14ac:dyDescent="0.3">
      <c r="B1678" s="194" t="s">
        <v>38</v>
      </c>
      <c r="C1678" s="195"/>
      <c r="D1678" s="196"/>
      <c r="E1678" s="621"/>
      <c r="F1678" s="155"/>
      <c r="G1678" s="622"/>
      <c r="H1678" s="115"/>
      <c r="I1678" s="202"/>
      <c r="J1678" s="203"/>
      <c r="K1678" s="178"/>
      <c r="L1678" s="204"/>
    </row>
    <row r="1679" spans="2:13" s="583" customFormat="1" ht="52.8" x14ac:dyDescent="0.3">
      <c r="B1679" s="53" t="s">
        <v>75</v>
      </c>
      <c r="C1679" s="195"/>
      <c r="D1679" s="205" t="s">
        <v>0</v>
      </c>
      <c r="E1679" s="206" t="s">
        <v>1</v>
      </c>
      <c r="F1679" s="623" t="s">
        <v>61</v>
      </c>
      <c r="G1679" s="624" t="s">
        <v>56</v>
      </c>
      <c r="H1679" s="625" t="s">
        <v>158</v>
      </c>
      <c r="I1679" s="626" t="s">
        <v>159</v>
      </c>
      <c r="J1679" s="626" t="s">
        <v>160</v>
      </c>
      <c r="K1679" s="627" t="s">
        <v>161</v>
      </c>
      <c r="L1679" s="628" t="s">
        <v>162</v>
      </c>
    </row>
    <row r="1680" spans="2:13" s="583" customFormat="1" ht="13.2" customHeight="1" x14ac:dyDescent="0.3">
      <c r="B1680" s="146" t="s">
        <v>1763</v>
      </c>
      <c r="C1680" s="29"/>
      <c r="D1680" s="159" t="s">
        <v>5</v>
      </c>
      <c r="E1680" s="153">
        <v>1</v>
      </c>
      <c r="F1680" s="24">
        <v>355</v>
      </c>
      <c r="G1680" s="23">
        <v>355</v>
      </c>
      <c r="H1680" s="96">
        <v>0.89287510815106952</v>
      </c>
      <c r="I1680" s="97"/>
      <c r="J1680" s="137" t="s">
        <v>1219</v>
      </c>
      <c r="K1680" s="93">
        <v>0</v>
      </c>
      <c r="L1680" s="98">
        <v>0</v>
      </c>
      <c r="M1680" s="62"/>
    </row>
    <row r="1681" spans="2:13" s="583" customFormat="1" ht="22.8" customHeight="1" x14ac:dyDescent="0.3">
      <c r="B1681" s="8" t="s">
        <v>1710</v>
      </c>
      <c r="C1681" s="7"/>
      <c r="D1681" s="159" t="s">
        <v>170</v>
      </c>
      <c r="E1681" s="4">
        <v>4</v>
      </c>
      <c r="F1681" s="5">
        <v>1.9</v>
      </c>
      <c r="G1681" s="26">
        <v>7.6</v>
      </c>
      <c r="H1681" s="89">
        <v>1.9115072737882051E-2</v>
      </c>
      <c r="I1681" s="99"/>
      <c r="J1681" s="61" t="s">
        <v>163</v>
      </c>
      <c r="K1681" s="100">
        <v>1</v>
      </c>
      <c r="L1681" s="101">
        <v>1.9115072737882051E-2</v>
      </c>
      <c r="M1681" s="62"/>
    </row>
    <row r="1682" spans="2:13" s="583" customFormat="1" ht="27.6" customHeight="1" x14ac:dyDescent="0.3">
      <c r="B1682" s="8" t="s">
        <v>46</v>
      </c>
      <c r="C1682" s="7"/>
      <c r="D1682" s="159" t="s">
        <v>5</v>
      </c>
      <c r="E1682" s="4">
        <v>4</v>
      </c>
      <c r="F1682" s="5">
        <v>0.04</v>
      </c>
      <c r="G1682" s="26">
        <v>0.16</v>
      </c>
      <c r="H1682" s="89">
        <v>4.0242258395541158E-4</v>
      </c>
      <c r="I1682" s="99"/>
      <c r="J1682" s="61" t="s">
        <v>163</v>
      </c>
      <c r="K1682" s="100">
        <v>1</v>
      </c>
      <c r="L1682" s="101">
        <v>4.0242258395541158E-4</v>
      </c>
      <c r="M1682" s="62"/>
    </row>
    <row r="1683" spans="2:13" s="583" customFormat="1" x14ac:dyDescent="0.3">
      <c r="B1683" s="8" t="s">
        <v>1811</v>
      </c>
      <c r="C1683" s="7"/>
      <c r="D1683" s="159" t="s">
        <v>5</v>
      </c>
      <c r="E1683" s="4">
        <v>4</v>
      </c>
      <c r="F1683" s="5">
        <v>0.05</v>
      </c>
      <c r="G1683" s="26">
        <v>0.2</v>
      </c>
      <c r="H1683" s="89">
        <v>5.0302822994426457E-4</v>
      </c>
      <c r="I1683" s="99"/>
      <c r="J1683" s="61" t="s">
        <v>163</v>
      </c>
      <c r="K1683" s="100">
        <v>1</v>
      </c>
      <c r="L1683" s="101">
        <v>5.0302822994426457E-4</v>
      </c>
      <c r="M1683" s="62"/>
    </row>
    <row r="1684" spans="2:13" s="583" customFormat="1" x14ac:dyDescent="0.3">
      <c r="B1684" s="8">
        <v>0</v>
      </c>
      <c r="C1684" s="7"/>
      <c r="D1684" s="159">
        <v>0</v>
      </c>
      <c r="E1684" s="4"/>
      <c r="F1684" s="5">
        <v>0</v>
      </c>
      <c r="G1684" s="26">
        <v>0</v>
      </c>
      <c r="H1684" s="89">
        <v>0</v>
      </c>
      <c r="I1684" s="99"/>
      <c r="J1684" s="61">
        <v>0</v>
      </c>
      <c r="K1684" s="100">
        <v>0</v>
      </c>
      <c r="L1684" s="101">
        <v>0</v>
      </c>
      <c r="M1684" s="62"/>
    </row>
    <row r="1685" spans="2:13" s="583" customFormat="1" ht="33" customHeight="1" x14ac:dyDescent="0.3">
      <c r="B1685" s="8">
        <v>0</v>
      </c>
      <c r="C1685" s="7"/>
      <c r="D1685" s="159">
        <v>0</v>
      </c>
      <c r="E1685" s="4"/>
      <c r="F1685" s="5">
        <v>0</v>
      </c>
      <c r="G1685" s="26">
        <v>0</v>
      </c>
      <c r="H1685" s="89">
        <v>0</v>
      </c>
      <c r="I1685" s="99"/>
      <c r="J1685" s="61">
        <v>0</v>
      </c>
      <c r="K1685" s="100">
        <v>0</v>
      </c>
      <c r="L1685" s="101">
        <v>0</v>
      </c>
      <c r="M1685" s="62"/>
    </row>
    <row r="1686" spans="2:13" s="583" customFormat="1" x14ac:dyDescent="0.3">
      <c r="B1686" s="8">
        <v>0</v>
      </c>
      <c r="C1686" s="7"/>
      <c r="D1686" s="159">
        <v>0</v>
      </c>
      <c r="E1686" s="4"/>
      <c r="F1686" s="5">
        <v>0</v>
      </c>
      <c r="G1686" s="26">
        <v>0</v>
      </c>
      <c r="H1686" s="89">
        <v>0</v>
      </c>
      <c r="I1686" s="99"/>
      <c r="J1686" s="61">
        <v>0</v>
      </c>
      <c r="K1686" s="100">
        <v>0</v>
      </c>
      <c r="L1686" s="101">
        <v>0</v>
      </c>
      <c r="M1686" s="62"/>
    </row>
    <row r="1687" spans="2:13" s="583" customFormat="1" x14ac:dyDescent="0.3">
      <c r="B1687" s="8">
        <v>0</v>
      </c>
      <c r="C1687" s="7"/>
      <c r="D1687" s="159">
        <v>0</v>
      </c>
      <c r="E1687" s="4"/>
      <c r="F1687" s="5">
        <v>0</v>
      </c>
      <c r="G1687" s="26">
        <v>0</v>
      </c>
      <c r="H1687" s="89">
        <v>0</v>
      </c>
      <c r="I1687" s="99"/>
      <c r="J1687" s="61">
        <v>0</v>
      </c>
      <c r="K1687" s="100">
        <v>0</v>
      </c>
      <c r="L1687" s="101">
        <v>0</v>
      </c>
      <c r="M1687" s="62"/>
    </row>
    <row r="1688" spans="2:13" s="583" customFormat="1" x14ac:dyDescent="0.3">
      <c r="B1688" s="8">
        <v>0</v>
      </c>
      <c r="C1688" s="7"/>
      <c r="D1688" s="159">
        <v>0</v>
      </c>
      <c r="E1688" s="4"/>
      <c r="F1688" s="5">
        <v>0</v>
      </c>
      <c r="G1688" s="26">
        <v>0</v>
      </c>
      <c r="H1688" s="89">
        <v>0</v>
      </c>
      <c r="I1688" s="99"/>
      <c r="J1688" s="61">
        <v>0</v>
      </c>
      <c r="K1688" s="100">
        <v>0</v>
      </c>
      <c r="L1688" s="101">
        <v>0</v>
      </c>
      <c r="M1688" s="62"/>
    </row>
    <row r="1689" spans="2:13" s="583" customFormat="1" x14ac:dyDescent="0.3">
      <c r="B1689" s="8">
        <v>0</v>
      </c>
      <c r="C1689" s="7"/>
      <c r="D1689" s="159">
        <v>0</v>
      </c>
      <c r="E1689" s="4"/>
      <c r="F1689" s="5">
        <v>0</v>
      </c>
      <c r="G1689" s="26">
        <v>0</v>
      </c>
      <c r="H1689" s="89">
        <v>0</v>
      </c>
      <c r="I1689" s="99"/>
      <c r="J1689" s="61">
        <v>0</v>
      </c>
      <c r="K1689" s="100">
        <v>0</v>
      </c>
      <c r="L1689" s="101">
        <v>0</v>
      </c>
      <c r="M1689" s="62"/>
    </row>
    <row r="1690" spans="2:13" s="583" customFormat="1" x14ac:dyDescent="0.3">
      <c r="B1690" s="8">
        <v>0</v>
      </c>
      <c r="C1690" s="7"/>
      <c r="D1690" s="159">
        <v>0</v>
      </c>
      <c r="E1690" s="4"/>
      <c r="F1690" s="5">
        <v>0</v>
      </c>
      <c r="G1690" s="26">
        <v>0</v>
      </c>
      <c r="H1690" s="89">
        <v>0</v>
      </c>
      <c r="I1690" s="99"/>
      <c r="J1690" s="61">
        <v>0</v>
      </c>
      <c r="K1690" s="100">
        <v>0</v>
      </c>
      <c r="L1690" s="101">
        <v>0</v>
      </c>
      <c r="M1690" s="62"/>
    </row>
    <row r="1691" spans="2:13" s="583" customFormat="1" x14ac:dyDescent="0.3">
      <c r="B1691" s="8">
        <v>0</v>
      </c>
      <c r="C1691" s="7"/>
      <c r="D1691" s="159">
        <v>0</v>
      </c>
      <c r="E1691" s="4"/>
      <c r="F1691" s="5">
        <v>0</v>
      </c>
      <c r="G1691" s="26">
        <v>0</v>
      </c>
      <c r="H1691" s="89">
        <v>0</v>
      </c>
      <c r="I1691" s="99"/>
      <c r="J1691" s="61">
        <v>0</v>
      </c>
      <c r="K1691" s="100">
        <v>0</v>
      </c>
      <c r="L1691" s="101">
        <v>0</v>
      </c>
      <c r="M1691" s="62"/>
    </row>
    <row r="1692" spans="2:13" s="583" customFormat="1" x14ac:dyDescent="0.3">
      <c r="B1692" s="8">
        <v>0</v>
      </c>
      <c r="C1692" s="7"/>
      <c r="D1692" s="159">
        <v>0</v>
      </c>
      <c r="E1692" s="4"/>
      <c r="F1692" s="5">
        <v>0</v>
      </c>
      <c r="G1692" s="26">
        <v>0</v>
      </c>
      <c r="H1692" s="89">
        <v>0</v>
      </c>
      <c r="I1692" s="99"/>
      <c r="J1692" s="61">
        <v>0</v>
      </c>
      <c r="K1692" s="100">
        <v>0</v>
      </c>
      <c r="L1692" s="101">
        <v>0</v>
      </c>
      <c r="M1692" s="62"/>
    </row>
    <row r="1693" spans="2:13" s="583" customFormat="1" x14ac:dyDescent="0.3">
      <c r="B1693" s="8">
        <v>0</v>
      </c>
      <c r="C1693" s="7"/>
      <c r="D1693" s="159">
        <v>0</v>
      </c>
      <c r="E1693" s="4"/>
      <c r="F1693" s="5">
        <v>0</v>
      </c>
      <c r="G1693" s="26">
        <v>0</v>
      </c>
      <c r="H1693" s="89">
        <v>0</v>
      </c>
      <c r="I1693" s="99"/>
      <c r="J1693" s="61">
        <v>0</v>
      </c>
      <c r="K1693" s="100">
        <v>0</v>
      </c>
      <c r="L1693" s="101">
        <v>0</v>
      </c>
      <c r="M1693" s="62"/>
    </row>
    <row r="1694" spans="2:13" s="583" customFormat="1" x14ac:dyDescent="0.3">
      <c r="B1694" s="8">
        <v>0</v>
      </c>
      <c r="C1694" s="7"/>
      <c r="D1694" s="159">
        <v>0</v>
      </c>
      <c r="E1694" s="4"/>
      <c r="F1694" s="5">
        <v>0</v>
      </c>
      <c r="G1694" s="26">
        <v>0</v>
      </c>
      <c r="H1694" s="89">
        <v>0</v>
      </c>
      <c r="I1694" s="99"/>
      <c r="J1694" s="61">
        <v>0</v>
      </c>
      <c r="K1694" s="100">
        <v>0</v>
      </c>
      <c r="L1694" s="101">
        <v>0</v>
      </c>
    </row>
    <row r="1695" spans="2:13" s="583" customFormat="1" ht="13.2" x14ac:dyDescent="0.3">
      <c r="B1695" s="58" t="s">
        <v>62</v>
      </c>
      <c r="C1695" s="46"/>
      <c r="D1695" s="37"/>
      <c r="E1695" s="38"/>
      <c r="F1695" s="39"/>
      <c r="G1695" s="193">
        <v>362.96000000000004</v>
      </c>
      <c r="H1695" s="102" t="s">
        <v>62</v>
      </c>
      <c r="I1695" s="603" t="s">
        <v>156</v>
      </c>
      <c r="J1695" s="604"/>
      <c r="K1695" s="223" t="s">
        <v>156</v>
      </c>
      <c r="L1695" s="620">
        <v>2.0020523551781726E-2</v>
      </c>
    </row>
    <row r="1696" spans="2:13" s="583" customFormat="1" ht="13.2" x14ac:dyDescent="0.3">
      <c r="B1696" s="194" t="s">
        <v>63</v>
      </c>
      <c r="C1696" s="195"/>
      <c r="D1696" s="196"/>
      <c r="E1696" s="197"/>
      <c r="F1696" s="155"/>
      <c r="G1696" s="622"/>
      <c r="H1696" s="115"/>
      <c r="I1696" s="202"/>
      <c r="J1696" s="203"/>
      <c r="K1696" s="178"/>
      <c r="L1696" s="204">
        <v>0</v>
      </c>
    </row>
    <row r="1697" spans="2:12" s="583" customFormat="1" ht="52.8" x14ac:dyDescent="0.3">
      <c r="B1697" s="53" t="s">
        <v>75</v>
      </c>
      <c r="C1697" s="210"/>
      <c r="D1697" s="211" t="s">
        <v>0</v>
      </c>
      <c r="E1697" s="201" t="s">
        <v>1</v>
      </c>
      <c r="F1697" s="156" t="s">
        <v>61</v>
      </c>
      <c r="G1697" s="624" t="s">
        <v>56</v>
      </c>
      <c r="H1697" s="625" t="s">
        <v>158</v>
      </c>
      <c r="I1697" s="626" t="s">
        <v>159</v>
      </c>
      <c r="J1697" s="626" t="s">
        <v>160</v>
      </c>
      <c r="K1697" s="627" t="s">
        <v>161</v>
      </c>
      <c r="L1697" s="628" t="s">
        <v>162</v>
      </c>
    </row>
    <row r="1698" spans="2:12" s="583" customFormat="1" ht="13.2" x14ac:dyDescent="0.3">
      <c r="B1698" s="6">
        <v>0</v>
      </c>
      <c r="C1698" s="7"/>
      <c r="D1698" s="3">
        <v>0</v>
      </c>
      <c r="E1698" s="26"/>
      <c r="F1698" s="5"/>
      <c r="G1698" s="629">
        <v>0</v>
      </c>
      <c r="H1698" s="617">
        <v>0</v>
      </c>
      <c r="I1698" s="618" t="s">
        <v>1232</v>
      </c>
      <c r="J1698" s="192">
        <v>0</v>
      </c>
      <c r="K1698" s="172">
        <v>0</v>
      </c>
      <c r="L1698" s="619">
        <v>0</v>
      </c>
    </row>
    <row r="1699" spans="2:12" s="583" customFormat="1" ht="13.2" x14ac:dyDescent="0.3">
      <c r="B1699" s="6">
        <v>0</v>
      </c>
      <c r="C1699" s="7"/>
      <c r="D1699" s="3">
        <v>0</v>
      </c>
      <c r="E1699" s="26"/>
      <c r="F1699" s="5"/>
      <c r="G1699" s="598">
        <v>0</v>
      </c>
      <c r="H1699" s="599">
        <v>0</v>
      </c>
      <c r="I1699" s="600" t="s">
        <v>1226</v>
      </c>
      <c r="J1699" s="61">
        <v>0</v>
      </c>
      <c r="K1699" s="100">
        <v>0</v>
      </c>
      <c r="L1699" s="601">
        <v>0</v>
      </c>
    </row>
    <row r="1700" spans="2:12" s="583" customFormat="1" ht="13.2" x14ac:dyDescent="0.3">
      <c r="B1700" s="6">
        <v>0</v>
      </c>
      <c r="C1700" s="7"/>
      <c r="D1700" s="3">
        <v>0</v>
      </c>
      <c r="E1700" s="26"/>
      <c r="F1700" s="5"/>
      <c r="G1700" s="598">
        <v>0</v>
      </c>
      <c r="H1700" s="599">
        <v>0</v>
      </c>
      <c r="I1700" s="600" t="s">
        <v>1227</v>
      </c>
      <c r="J1700" s="61">
        <v>0</v>
      </c>
      <c r="K1700" s="100">
        <v>0</v>
      </c>
      <c r="L1700" s="601">
        <v>0</v>
      </c>
    </row>
    <row r="1701" spans="2:12" s="583" customFormat="1" ht="13.2" x14ac:dyDescent="0.3">
      <c r="B1701" s="6">
        <v>0</v>
      </c>
      <c r="C1701" s="7"/>
      <c r="D1701" s="3">
        <v>0</v>
      </c>
      <c r="E1701" s="26"/>
      <c r="F1701" s="5"/>
      <c r="G1701" s="598">
        <v>0</v>
      </c>
      <c r="H1701" s="599">
        <v>0</v>
      </c>
      <c r="I1701" s="600" t="s">
        <v>1228</v>
      </c>
      <c r="J1701" s="61">
        <v>0</v>
      </c>
      <c r="K1701" s="100">
        <v>0</v>
      </c>
      <c r="L1701" s="601">
        <v>0</v>
      </c>
    </row>
    <row r="1702" spans="2:12" s="583" customFormat="1" ht="13.2" x14ac:dyDescent="0.3">
      <c r="B1702" s="6">
        <v>0</v>
      </c>
      <c r="C1702" s="7"/>
      <c r="D1702" s="3">
        <v>0</v>
      </c>
      <c r="E1702" s="26"/>
      <c r="F1702" s="5"/>
      <c r="G1702" s="598">
        <v>0</v>
      </c>
      <c r="H1702" s="599">
        <v>0</v>
      </c>
      <c r="I1702" s="600" t="s">
        <v>1229</v>
      </c>
      <c r="J1702" s="61">
        <v>0</v>
      </c>
      <c r="K1702" s="100">
        <v>0</v>
      </c>
      <c r="L1702" s="601">
        <v>0</v>
      </c>
    </row>
    <row r="1703" spans="2:12" s="583" customFormat="1" ht="13.8" thickBot="1" x14ac:dyDescent="0.35">
      <c r="B1703" s="59" t="s">
        <v>64</v>
      </c>
      <c r="C1703" s="42"/>
      <c r="D1703" s="43"/>
      <c r="E1703" s="44"/>
      <c r="F1703" s="45"/>
      <c r="G1703" s="191">
        <v>0</v>
      </c>
      <c r="H1703" s="102" t="s">
        <v>64</v>
      </c>
      <c r="I1703" s="603" t="s">
        <v>156</v>
      </c>
      <c r="J1703" s="604"/>
      <c r="K1703" s="223" t="s">
        <v>156</v>
      </c>
      <c r="L1703" s="620">
        <v>0</v>
      </c>
    </row>
    <row r="1704" spans="2:12" s="583" customFormat="1" ht="13.2" x14ac:dyDescent="0.3">
      <c r="B1704" s="64"/>
      <c r="C1704" s="68"/>
      <c r="D1704" s="69" t="s">
        <v>65</v>
      </c>
      <c r="E1704" s="70"/>
      <c r="F1704" s="71"/>
      <c r="G1704" s="88">
        <v>397.59199999999998</v>
      </c>
      <c r="H1704" s="631"/>
      <c r="I1704" s="632"/>
      <c r="J1704" s="633"/>
      <c r="K1704" s="632"/>
      <c r="L1704" s="634"/>
    </row>
    <row r="1705" spans="2:12" s="583" customFormat="1" ht="13.2" x14ac:dyDescent="0.3">
      <c r="B1705" s="63"/>
      <c r="C1705" s="68"/>
      <c r="D1705" s="72" t="s">
        <v>7</v>
      </c>
      <c r="E1705" s="215"/>
      <c r="F1705" s="181">
        <v>0.1</v>
      </c>
      <c r="G1705" s="635">
        <v>39.759</v>
      </c>
      <c r="H1705" s="636"/>
      <c r="I1705" s="637"/>
      <c r="J1705" s="638"/>
      <c r="K1705" s="639"/>
      <c r="L1705" s="640"/>
    </row>
    <row r="1706" spans="2:12" s="583" customFormat="1" ht="13.2" x14ac:dyDescent="0.3">
      <c r="B1706" s="63"/>
      <c r="C1706" s="68"/>
      <c r="D1706" s="72" t="s">
        <v>8</v>
      </c>
      <c r="E1706" s="215"/>
      <c r="F1706" s="181">
        <v>0.1</v>
      </c>
      <c r="G1706" s="635">
        <v>39.759</v>
      </c>
      <c r="H1706" s="636"/>
      <c r="I1706" s="637"/>
      <c r="J1706" s="638"/>
      <c r="K1706" s="639"/>
      <c r="L1706" s="640"/>
    </row>
    <row r="1707" spans="2:12" s="583" customFormat="1" ht="13.2" x14ac:dyDescent="0.3">
      <c r="C1707" s="68"/>
      <c r="D1707" s="75" t="s">
        <v>67</v>
      </c>
      <c r="E1707" s="76"/>
      <c r="F1707" s="71"/>
      <c r="G1707" s="641">
        <v>477.11</v>
      </c>
      <c r="H1707" s="636"/>
      <c r="I1707" s="637"/>
      <c r="J1707" s="638"/>
      <c r="K1707" s="639"/>
      <c r="L1707" s="640"/>
    </row>
    <row r="1708" spans="2:12" s="583" customFormat="1" ht="13.8" thickBot="1" x14ac:dyDescent="0.35">
      <c r="B1708" s="63" t="s">
        <v>66</v>
      </c>
      <c r="C1708" s="68"/>
      <c r="D1708" s="77" t="s">
        <v>68</v>
      </c>
      <c r="E1708" s="78"/>
      <c r="F1708" s="79"/>
      <c r="G1708" s="642">
        <v>477.11</v>
      </c>
      <c r="H1708" s="643">
        <v>1</v>
      </c>
      <c r="I1708" s="644"/>
      <c r="J1708" s="645"/>
      <c r="K1708" s="646"/>
      <c r="L1708" s="647">
        <v>0.10464244753415561</v>
      </c>
    </row>
    <row r="1709" spans="2:12" s="583" customFormat="1" ht="13.2" x14ac:dyDescent="0.3">
      <c r="B1709" s="63"/>
      <c r="C1709" s="68"/>
      <c r="D1709" s="648"/>
      <c r="E1709" s="67"/>
      <c r="F1709" s="65"/>
      <c r="G1709" s="67"/>
      <c r="H1709" s="649"/>
      <c r="I1709" s="650"/>
      <c r="J1709" s="651"/>
      <c r="K1709" s="652"/>
      <c r="L1709" s="649"/>
    </row>
    <row r="1710" spans="2:12" s="583" customFormat="1" ht="13.2" x14ac:dyDescent="0.3">
      <c r="B1710" s="63"/>
      <c r="C1710" s="68"/>
      <c r="D1710" s="648"/>
      <c r="E1710" s="67"/>
      <c r="F1710" s="65"/>
      <c r="G1710" s="67"/>
      <c r="H1710" s="649"/>
      <c r="I1710" s="650"/>
      <c r="J1710" s="651"/>
      <c r="K1710" s="652"/>
      <c r="L1710" s="649"/>
    </row>
    <row r="1711" spans="2:12" s="583" customFormat="1" ht="13.2" x14ac:dyDescent="0.3">
      <c r="J1711" s="584"/>
    </row>
    <row r="1712" spans="2:12" s="583" customFormat="1" ht="68.400000000000006" customHeight="1" x14ac:dyDescent="0.3">
      <c r="B1712" s="710" t="s">
        <v>1809</v>
      </c>
      <c r="C1712" s="710"/>
      <c r="D1712" s="710"/>
      <c r="E1712" s="710"/>
      <c r="F1712" s="710"/>
      <c r="G1712" s="710"/>
      <c r="H1712" s="710"/>
      <c r="I1712" s="710"/>
      <c r="J1712" s="710"/>
      <c r="K1712" s="710"/>
      <c r="L1712" s="710"/>
    </row>
    <row r="1713" spans="2:13" s="583" customFormat="1" ht="13.2" x14ac:dyDescent="0.3">
      <c r="B1713" s="185"/>
      <c r="C1713" s="537"/>
      <c r="D1713" s="538"/>
      <c r="E1713" s="585"/>
      <c r="F1713" s="585"/>
      <c r="G1713" s="585"/>
      <c r="J1713" s="584"/>
    </row>
    <row r="1714" spans="2:13" s="583" customFormat="1" ht="13.2" x14ac:dyDescent="0.3">
      <c r="B1714" s="586" t="s">
        <v>1222</v>
      </c>
      <c r="C1714" s="62" t="s">
        <v>1223</v>
      </c>
      <c r="D1714" s="62"/>
      <c r="E1714" s="62"/>
      <c r="F1714" s="587"/>
      <c r="G1714" s="588"/>
      <c r="J1714" s="584"/>
    </row>
    <row r="1715" spans="2:13" s="583" customFormat="1" ht="13.2" x14ac:dyDescent="0.3">
      <c r="B1715" s="63" t="s">
        <v>1224</v>
      </c>
      <c r="C1715" s="182" t="s">
        <v>1686</v>
      </c>
      <c r="D1715" s="589"/>
      <c r="E1715" s="590"/>
      <c r="F1715" s="587"/>
      <c r="G1715" s="588"/>
      <c r="J1715" s="584"/>
    </row>
    <row r="1716" spans="2:13" s="583" customFormat="1" ht="13.2" x14ac:dyDescent="0.3">
      <c r="B1716" s="63"/>
      <c r="C1716" s="9"/>
      <c r="D1716" s="10"/>
      <c r="E1716" s="11"/>
      <c r="F1716" s="12"/>
      <c r="G1716" s="13"/>
      <c r="J1716" s="584"/>
    </row>
    <row r="1717" spans="2:13" s="583" customFormat="1" ht="33" customHeight="1" x14ac:dyDescent="0.3">
      <c r="B1717" s="48" t="s">
        <v>1687</v>
      </c>
      <c r="C1717" s="9"/>
      <c r="D1717" s="10"/>
      <c r="E1717" s="11"/>
      <c r="F1717" s="11"/>
      <c r="G1717" s="11"/>
      <c r="J1717" s="584"/>
    </row>
    <row r="1718" spans="2:13" s="583" customFormat="1" ht="13.2" x14ac:dyDescent="0.3">
      <c r="B1718" s="64" t="s">
        <v>49</v>
      </c>
      <c r="C1718" s="62" t="s">
        <v>699</v>
      </c>
      <c r="D1718" s="62"/>
      <c r="E1718" s="62"/>
      <c r="F1718" s="65" t="s">
        <v>50</v>
      </c>
      <c r="G1718" s="66" t="s">
        <v>191</v>
      </c>
      <c r="J1718" s="584"/>
    </row>
    <row r="1719" spans="2:13" s="583" customFormat="1" ht="27" customHeight="1" thickBot="1" x14ac:dyDescent="0.35">
      <c r="B1719" s="64" t="s">
        <v>51</v>
      </c>
      <c r="C1719" s="726" t="s">
        <v>1764</v>
      </c>
      <c r="D1719" s="726"/>
      <c r="E1719" s="726"/>
      <c r="F1719" s="726"/>
      <c r="G1719" s="726"/>
      <c r="H1719" s="726"/>
      <c r="I1719" s="726"/>
      <c r="J1719" s="726"/>
    </row>
    <row r="1720" spans="2:13" s="583" customFormat="1" ht="13.8" thickTop="1" x14ac:dyDescent="0.3">
      <c r="B1720" s="49" t="s">
        <v>52</v>
      </c>
      <c r="C1720" s="14"/>
      <c r="D1720" s="15"/>
      <c r="E1720" s="16"/>
      <c r="F1720" s="17"/>
      <c r="G1720" s="591"/>
      <c r="H1720" s="728" t="s">
        <v>164</v>
      </c>
      <c r="I1720" s="729"/>
      <c r="J1720" s="729"/>
      <c r="K1720" s="729"/>
      <c r="L1720" s="730"/>
    </row>
    <row r="1721" spans="2:13" s="583" customFormat="1" ht="52.8" x14ac:dyDescent="0.3">
      <c r="B1721" s="53" t="s">
        <v>75</v>
      </c>
      <c r="C1721" s="592" t="s">
        <v>1</v>
      </c>
      <c r="D1721" s="211" t="s">
        <v>54</v>
      </c>
      <c r="E1721" s="201" t="s">
        <v>23</v>
      </c>
      <c r="F1721" s="201" t="s">
        <v>55</v>
      </c>
      <c r="G1721" s="593" t="s">
        <v>56</v>
      </c>
      <c r="H1721" s="594" t="s">
        <v>158</v>
      </c>
      <c r="I1721" s="595" t="s">
        <v>159</v>
      </c>
      <c r="J1721" s="595" t="s">
        <v>160</v>
      </c>
      <c r="K1721" s="595" t="s">
        <v>161</v>
      </c>
      <c r="L1721" s="596" t="s">
        <v>162</v>
      </c>
    </row>
    <row r="1722" spans="2:13" s="583" customFormat="1" x14ac:dyDescent="0.3">
      <c r="B1722" s="189" t="s">
        <v>10</v>
      </c>
      <c r="C1722" s="187">
        <v>2</v>
      </c>
      <c r="D1722" s="190">
        <v>0.04</v>
      </c>
      <c r="E1722" s="191">
        <v>0.08</v>
      </c>
      <c r="F1722" s="154">
        <v>4</v>
      </c>
      <c r="G1722" s="191">
        <v>0.32</v>
      </c>
      <c r="H1722" s="170">
        <v>3.1518460953551639E-4</v>
      </c>
      <c r="I1722" s="171"/>
      <c r="J1722" s="192" t="s">
        <v>163</v>
      </c>
      <c r="K1722" s="172">
        <v>1</v>
      </c>
      <c r="L1722" s="173">
        <v>3.1518460953551639E-4</v>
      </c>
      <c r="M1722" s="62"/>
    </row>
    <row r="1723" spans="2:13" s="583" customFormat="1" x14ac:dyDescent="0.3">
      <c r="B1723" s="6">
        <v>0</v>
      </c>
      <c r="C1723" s="25"/>
      <c r="D1723" s="3">
        <v>0</v>
      </c>
      <c r="E1723" s="26">
        <v>0</v>
      </c>
      <c r="F1723" s="5"/>
      <c r="G1723" s="26">
        <v>0</v>
      </c>
      <c r="H1723" s="89">
        <v>0</v>
      </c>
      <c r="I1723" s="99"/>
      <c r="J1723" s="61">
        <v>0</v>
      </c>
      <c r="K1723" s="100">
        <v>0</v>
      </c>
      <c r="L1723" s="101">
        <v>0</v>
      </c>
      <c r="M1723" s="62"/>
    </row>
    <row r="1724" spans="2:13" s="583" customFormat="1" x14ac:dyDescent="0.3">
      <c r="B1724" s="6">
        <v>0</v>
      </c>
      <c r="C1724" s="25"/>
      <c r="D1724" s="3">
        <v>0</v>
      </c>
      <c r="E1724" s="26">
        <v>0</v>
      </c>
      <c r="F1724" s="5"/>
      <c r="G1724" s="26">
        <v>0</v>
      </c>
      <c r="H1724" s="89">
        <v>0</v>
      </c>
      <c r="I1724" s="99"/>
      <c r="J1724" s="61">
        <v>0</v>
      </c>
      <c r="K1724" s="100">
        <v>0</v>
      </c>
      <c r="L1724" s="101">
        <v>0</v>
      </c>
      <c r="M1724" s="62"/>
    </row>
    <row r="1725" spans="2:13" s="583" customFormat="1" ht="13.2" x14ac:dyDescent="0.3">
      <c r="B1725" s="6">
        <v>0</v>
      </c>
      <c r="C1725" s="25"/>
      <c r="D1725" s="3">
        <v>0</v>
      </c>
      <c r="E1725" s="26">
        <v>0</v>
      </c>
      <c r="F1725" s="27"/>
      <c r="G1725" s="598">
        <v>0</v>
      </c>
      <c r="H1725" s="599">
        <v>0</v>
      </c>
      <c r="I1725" s="600" t="s">
        <v>1229</v>
      </c>
      <c r="J1725" s="61">
        <v>0</v>
      </c>
      <c r="K1725" s="100">
        <v>0</v>
      </c>
      <c r="L1725" s="601">
        <v>0</v>
      </c>
    </row>
    <row r="1726" spans="2:13" s="583" customFormat="1" ht="13.2" x14ac:dyDescent="0.3">
      <c r="B1726" s="6">
        <v>0</v>
      </c>
      <c r="C1726" s="25"/>
      <c r="D1726" s="3">
        <v>0</v>
      </c>
      <c r="E1726" s="26">
        <v>0</v>
      </c>
      <c r="F1726" s="27"/>
      <c r="G1726" s="598">
        <v>0</v>
      </c>
      <c r="H1726" s="599">
        <v>0</v>
      </c>
      <c r="I1726" s="600" t="s">
        <v>1230</v>
      </c>
      <c r="J1726" s="61">
        <v>0</v>
      </c>
      <c r="K1726" s="100">
        <v>0</v>
      </c>
      <c r="L1726" s="601">
        <v>0</v>
      </c>
    </row>
    <row r="1727" spans="2:13" s="583" customFormat="1" x14ac:dyDescent="0.3">
      <c r="B1727" s="6" t="s">
        <v>73</v>
      </c>
      <c r="C1727" s="25"/>
      <c r="D1727" s="3">
        <v>0</v>
      </c>
      <c r="E1727" s="26">
        <v>0</v>
      </c>
      <c r="F1727" s="27"/>
      <c r="G1727" s="598">
        <v>4.9029999999999996</v>
      </c>
      <c r="H1727" s="599">
        <v>4.8292191892269892E-3</v>
      </c>
      <c r="I1727" s="600" t="s">
        <v>1231</v>
      </c>
      <c r="J1727" s="61" t="s">
        <v>165</v>
      </c>
      <c r="K1727" s="100">
        <v>0.4</v>
      </c>
      <c r="L1727" s="101">
        <v>1.9316876756907957E-3</v>
      </c>
      <c r="M1727" s="62"/>
    </row>
    <row r="1728" spans="2:13" s="583" customFormat="1" ht="13.2" x14ac:dyDescent="0.3">
      <c r="B1728" s="6" t="s">
        <v>57</v>
      </c>
      <c r="C1728" s="25"/>
      <c r="D1728" s="28"/>
      <c r="E1728" s="26"/>
      <c r="F1728" s="27"/>
      <c r="G1728" s="602">
        <v>5.2229999999999999</v>
      </c>
      <c r="H1728" s="102" t="s">
        <v>57</v>
      </c>
      <c r="I1728" s="603" t="s">
        <v>156</v>
      </c>
      <c r="J1728" s="604"/>
      <c r="K1728" s="223" t="s">
        <v>156</v>
      </c>
      <c r="L1728" s="605">
        <v>2.2468722852263122E-3</v>
      </c>
    </row>
    <row r="1729" spans="2:13" s="583" customFormat="1" ht="13.2" x14ac:dyDescent="0.3">
      <c r="B1729" s="194" t="s">
        <v>22</v>
      </c>
      <c r="C1729" s="195"/>
      <c r="D1729" s="196"/>
      <c r="E1729" s="197"/>
      <c r="F1729" s="155"/>
      <c r="G1729" s="606"/>
      <c r="H1729" s="607"/>
      <c r="I1729" s="608"/>
      <c r="J1729" s="609"/>
      <c r="K1729" s="610"/>
      <c r="L1729" s="611"/>
    </row>
    <row r="1730" spans="2:13" s="583" customFormat="1" ht="52.8" x14ac:dyDescent="0.3">
      <c r="B1730" s="198" t="s">
        <v>1689</v>
      </c>
      <c r="C1730" s="199" t="s">
        <v>1</v>
      </c>
      <c r="D1730" s="612" t="s">
        <v>59</v>
      </c>
      <c r="E1730" s="613" t="s">
        <v>23</v>
      </c>
      <c r="F1730" s="156" t="s">
        <v>55</v>
      </c>
      <c r="G1730" s="614" t="s">
        <v>56</v>
      </c>
      <c r="H1730" s="594" t="s">
        <v>158</v>
      </c>
      <c r="I1730" s="595" t="s">
        <v>159</v>
      </c>
      <c r="J1730" s="595" t="s">
        <v>160</v>
      </c>
      <c r="K1730" s="615" t="s">
        <v>161</v>
      </c>
      <c r="L1730" s="596" t="s">
        <v>162</v>
      </c>
    </row>
    <row r="1731" spans="2:13" s="583" customFormat="1" x14ac:dyDescent="0.3">
      <c r="B1731" s="8" t="s">
        <v>152</v>
      </c>
      <c r="C1731" s="616">
        <v>1</v>
      </c>
      <c r="D1731" s="3">
        <v>4.55</v>
      </c>
      <c r="E1731" s="26">
        <v>4.55</v>
      </c>
      <c r="F1731" s="3">
        <v>0.1</v>
      </c>
      <c r="G1731" s="598">
        <v>0.45500000000000002</v>
      </c>
      <c r="H1731" s="617">
        <v>4.4815311668331233E-4</v>
      </c>
      <c r="I1731" s="618" t="s">
        <v>1232</v>
      </c>
      <c r="J1731" s="137" t="s">
        <v>163</v>
      </c>
      <c r="K1731" s="93">
        <v>1</v>
      </c>
      <c r="L1731" s="98">
        <v>4.4815311668331233E-4</v>
      </c>
    </row>
    <row r="1732" spans="2:13" s="583" customFormat="1" x14ac:dyDescent="0.3">
      <c r="B1732" s="8" t="s">
        <v>1058</v>
      </c>
      <c r="C1732" s="616">
        <v>1</v>
      </c>
      <c r="D1732" s="3">
        <v>4.0999999999999996</v>
      </c>
      <c r="E1732" s="26">
        <v>4.0999999999999996</v>
      </c>
      <c r="F1732" s="3">
        <v>8</v>
      </c>
      <c r="G1732" s="598">
        <v>32.799999999999997</v>
      </c>
      <c r="H1732" s="599">
        <v>3.2306422477390427E-2</v>
      </c>
      <c r="I1732" s="600" t="s">
        <v>1232</v>
      </c>
      <c r="J1732" s="61" t="s">
        <v>163</v>
      </c>
      <c r="K1732" s="100">
        <v>1</v>
      </c>
      <c r="L1732" s="101">
        <v>3.2306422477390427E-2</v>
      </c>
    </row>
    <row r="1733" spans="2:13" s="583" customFormat="1" x14ac:dyDescent="0.3">
      <c r="B1733" s="8" t="s">
        <v>24</v>
      </c>
      <c r="C1733" s="616">
        <v>2</v>
      </c>
      <c r="D1733" s="3">
        <v>4.05</v>
      </c>
      <c r="E1733" s="26">
        <v>8.1</v>
      </c>
      <c r="F1733" s="3">
        <v>8</v>
      </c>
      <c r="G1733" s="598">
        <v>64.8</v>
      </c>
      <c r="H1733" s="599">
        <v>6.3824883430942059E-2</v>
      </c>
      <c r="I1733" s="600" t="s">
        <v>1226</v>
      </c>
      <c r="J1733" s="61" t="s">
        <v>163</v>
      </c>
      <c r="K1733" s="100">
        <v>1</v>
      </c>
      <c r="L1733" s="101">
        <v>6.3824883430942059E-2</v>
      </c>
    </row>
    <row r="1734" spans="2:13" s="583" customFormat="1" ht="13.2" x14ac:dyDescent="0.3">
      <c r="B1734" s="6"/>
      <c r="C1734" s="25"/>
      <c r="D1734" s="3">
        <v>0</v>
      </c>
      <c r="E1734" s="26"/>
      <c r="F1734" s="3">
        <v>0</v>
      </c>
      <c r="G1734" s="598"/>
      <c r="H1734" s="599">
        <v>0</v>
      </c>
      <c r="I1734" s="600"/>
      <c r="J1734" s="61"/>
      <c r="K1734" s="100"/>
      <c r="L1734" s="601">
        <v>0</v>
      </c>
    </row>
    <row r="1735" spans="2:13" s="583" customFormat="1" ht="13.2" x14ac:dyDescent="0.3">
      <c r="B1735" s="6"/>
      <c r="C1735" s="25"/>
      <c r="D1735" s="3"/>
      <c r="E1735" s="26"/>
      <c r="F1735" s="26"/>
      <c r="G1735" s="598"/>
      <c r="H1735" s="599">
        <v>0</v>
      </c>
      <c r="I1735" s="600"/>
      <c r="J1735" s="61">
        <v>0</v>
      </c>
      <c r="K1735" s="100">
        <v>0</v>
      </c>
      <c r="L1735" s="601">
        <v>0</v>
      </c>
    </row>
    <row r="1736" spans="2:13" s="583" customFormat="1" ht="13.2" x14ac:dyDescent="0.3">
      <c r="B1736" s="6">
        <v>0</v>
      </c>
      <c r="C1736" s="25"/>
      <c r="D1736" s="3">
        <v>0</v>
      </c>
      <c r="E1736" s="26">
        <v>0</v>
      </c>
      <c r="F1736" s="26"/>
      <c r="G1736" s="598">
        <v>0</v>
      </c>
      <c r="H1736" s="599">
        <v>0</v>
      </c>
      <c r="I1736" s="600"/>
      <c r="J1736" s="61">
        <v>0</v>
      </c>
      <c r="K1736" s="100">
        <v>0</v>
      </c>
      <c r="L1736" s="601">
        <v>0</v>
      </c>
    </row>
    <row r="1737" spans="2:13" s="583" customFormat="1" ht="13.2" x14ac:dyDescent="0.3">
      <c r="B1737" s="6">
        <v>0</v>
      </c>
      <c r="C1737" s="25"/>
      <c r="D1737" s="3">
        <v>0</v>
      </c>
      <c r="E1737" s="26">
        <v>0</v>
      </c>
      <c r="F1737" s="27"/>
      <c r="G1737" s="598">
        <v>0</v>
      </c>
      <c r="H1737" s="599">
        <v>0</v>
      </c>
      <c r="I1737" s="600"/>
      <c r="J1737" s="61">
        <v>0</v>
      </c>
      <c r="K1737" s="100">
        <v>0</v>
      </c>
      <c r="L1737" s="601">
        <v>0</v>
      </c>
    </row>
    <row r="1738" spans="2:13" s="583" customFormat="1" ht="13.2" x14ac:dyDescent="0.3">
      <c r="B1738" s="6">
        <v>0</v>
      </c>
      <c r="C1738" s="25"/>
      <c r="D1738" s="3">
        <v>0</v>
      </c>
      <c r="E1738" s="26">
        <v>0</v>
      </c>
      <c r="F1738" s="27"/>
      <c r="G1738" s="598">
        <v>0</v>
      </c>
      <c r="H1738" s="599">
        <v>0</v>
      </c>
      <c r="I1738" s="600"/>
      <c r="J1738" s="61">
        <v>0</v>
      </c>
      <c r="K1738" s="100">
        <v>0</v>
      </c>
      <c r="L1738" s="601">
        <v>0</v>
      </c>
    </row>
    <row r="1739" spans="2:13" s="583" customFormat="1" ht="13.2" x14ac:dyDescent="0.3">
      <c r="B1739" s="6">
        <v>0</v>
      </c>
      <c r="C1739" s="25"/>
      <c r="D1739" s="3">
        <v>0</v>
      </c>
      <c r="E1739" s="26">
        <v>0</v>
      </c>
      <c r="F1739" s="27"/>
      <c r="G1739" s="598">
        <v>0</v>
      </c>
      <c r="H1739" s="599">
        <v>0</v>
      </c>
      <c r="I1739" s="600"/>
      <c r="J1739" s="61">
        <v>0</v>
      </c>
      <c r="K1739" s="100">
        <v>0</v>
      </c>
      <c r="L1739" s="601">
        <v>0</v>
      </c>
    </row>
    <row r="1740" spans="2:13" s="583" customFormat="1" ht="13.2" x14ac:dyDescent="0.3">
      <c r="B1740" s="6" t="s">
        <v>60</v>
      </c>
      <c r="C1740" s="25"/>
      <c r="D1740" s="28"/>
      <c r="E1740" s="26"/>
      <c r="F1740" s="27"/>
      <c r="G1740" s="193">
        <v>98.054999999999993</v>
      </c>
      <c r="H1740" s="102" t="s">
        <v>60</v>
      </c>
      <c r="I1740" s="603" t="s">
        <v>156</v>
      </c>
      <c r="J1740" s="604"/>
      <c r="K1740" s="223" t="s">
        <v>156</v>
      </c>
      <c r="L1740" s="620">
        <v>9.6579459025015801E-2</v>
      </c>
    </row>
    <row r="1741" spans="2:13" s="583" customFormat="1" ht="13.2" x14ac:dyDescent="0.3">
      <c r="B1741" s="194" t="s">
        <v>38</v>
      </c>
      <c r="C1741" s="195"/>
      <c r="D1741" s="196"/>
      <c r="E1741" s="621"/>
      <c r="F1741" s="155"/>
      <c r="G1741" s="622"/>
      <c r="H1741" s="115"/>
      <c r="I1741" s="202"/>
      <c r="J1741" s="203"/>
      <c r="K1741" s="178"/>
      <c r="L1741" s="204"/>
    </row>
    <row r="1742" spans="2:13" s="583" customFormat="1" ht="52.8" x14ac:dyDescent="0.3">
      <c r="B1742" s="53" t="s">
        <v>75</v>
      </c>
      <c r="C1742" s="195"/>
      <c r="D1742" s="205" t="s">
        <v>0</v>
      </c>
      <c r="E1742" s="206" t="s">
        <v>1</v>
      </c>
      <c r="F1742" s="623" t="s">
        <v>61</v>
      </c>
      <c r="G1742" s="624" t="s">
        <v>56</v>
      </c>
      <c r="H1742" s="625" t="s">
        <v>158</v>
      </c>
      <c r="I1742" s="626" t="s">
        <v>159</v>
      </c>
      <c r="J1742" s="626" t="s">
        <v>160</v>
      </c>
      <c r="K1742" s="627" t="s">
        <v>161</v>
      </c>
      <c r="L1742" s="628" t="s">
        <v>162</v>
      </c>
    </row>
    <row r="1743" spans="2:13" s="583" customFormat="1" ht="13.2" customHeight="1" x14ac:dyDescent="0.3">
      <c r="B1743" s="146" t="s">
        <v>1765</v>
      </c>
      <c r="C1743" s="29"/>
      <c r="D1743" s="159" t="s">
        <v>5</v>
      </c>
      <c r="E1743" s="153">
        <v>1</v>
      </c>
      <c r="F1743" s="24">
        <v>824</v>
      </c>
      <c r="G1743" s="23">
        <v>824</v>
      </c>
      <c r="H1743" s="96">
        <v>0.81160036955395465</v>
      </c>
      <c r="I1743" s="97"/>
      <c r="J1743" s="137" t="s">
        <v>1219</v>
      </c>
      <c r="K1743" s="93">
        <v>0</v>
      </c>
      <c r="L1743" s="98">
        <v>0</v>
      </c>
      <c r="M1743" s="62"/>
    </row>
    <row r="1744" spans="2:13" s="583" customFormat="1" ht="22.8" customHeight="1" x14ac:dyDescent="0.3">
      <c r="B1744" s="8" t="s">
        <v>1711</v>
      </c>
      <c r="C1744" s="7"/>
      <c r="D1744" s="159" t="s">
        <v>170</v>
      </c>
      <c r="E1744" s="4">
        <v>20</v>
      </c>
      <c r="F1744" s="5">
        <v>3.88</v>
      </c>
      <c r="G1744" s="26">
        <v>77.599999999999994</v>
      </c>
      <c r="H1744" s="89">
        <v>7.6432267812362717E-2</v>
      </c>
      <c r="I1744" s="99"/>
      <c r="J1744" s="61" t="s">
        <v>163</v>
      </c>
      <c r="K1744" s="100">
        <v>1</v>
      </c>
      <c r="L1744" s="101">
        <v>7.6432267812362717E-2</v>
      </c>
      <c r="M1744" s="62"/>
    </row>
    <row r="1745" spans="2:13" s="583" customFormat="1" ht="27.6" customHeight="1" x14ac:dyDescent="0.3">
      <c r="B1745" s="8" t="s">
        <v>1712</v>
      </c>
      <c r="C1745" s="7"/>
      <c r="D1745" s="159" t="s">
        <v>5</v>
      </c>
      <c r="E1745" s="4">
        <v>4</v>
      </c>
      <c r="F1745" s="5">
        <v>0.83</v>
      </c>
      <c r="G1745" s="26">
        <v>3.32</v>
      </c>
      <c r="H1745" s="89">
        <v>3.2700403239309824E-3</v>
      </c>
      <c r="I1745" s="99"/>
      <c r="J1745" s="61" t="s">
        <v>163</v>
      </c>
      <c r="K1745" s="100">
        <v>1</v>
      </c>
      <c r="L1745" s="101">
        <v>3.2700403239309824E-3</v>
      </c>
      <c r="M1745" s="62"/>
    </row>
    <row r="1746" spans="2:13" s="583" customFormat="1" x14ac:dyDescent="0.3">
      <c r="B1746" s="8" t="s">
        <v>1713</v>
      </c>
      <c r="C1746" s="7"/>
      <c r="D1746" s="159" t="s">
        <v>2</v>
      </c>
      <c r="E1746" s="4">
        <v>1</v>
      </c>
      <c r="F1746" s="5">
        <v>4</v>
      </c>
      <c r="G1746" s="26">
        <v>4</v>
      </c>
      <c r="H1746" s="89">
        <v>3.9398076191939548E-3</v>
      </c>
      <c r="I1746" s="99"/>
      <c r="J1746" s="61" t="s">
        <v>163</v>
      </c>
      <c r="K1746" s="100">
        <v>1</v>
      </c>
      <c r="L1746" s="101">
        <v>3.9398076191939548E-3</v>
      </c>
      <c r="M1746" s="62"/>
    </row>
    <row r="1747" spans="2:13" s="583" customFormat="1" x14ac:dyDescent="0.3">
      <c r="B1747" s="8" t="s">
        <v>1714</v>
      </c>
      <c r="C1747" s="7"/>
      <c r="D1747" s="159" t="s">
        <v>5</v>
      </c>
      <c r="E1747" s="4">
        <v>4</v>
      </c>
      <c r="F1747" s="5">
        <v>0.55000000000000004</v>
      </c>
      <c r="G1747" s="26">
        <v>2.2000000000000002</v>
      </c>
      <c r="H1747" s="89">
        <v>2.1668941905566754E-3</v>
      </c>
      <c r="I1747" s="99"/>
      <c r="J1747" s="61" t="s">
        <v>163</v>
      </c>
      <c r="K1747" s="100">
        <v>1</v>
      </c>
      <c r="L1747" s="101">
        <v>2.1668941905566754E-3</v>
      </c>
      <c r="M1747" s="62"/>
    </row>
    <row r="1748" spans="2:13" s="583" customFormat="1" ht="33" customHeight="1" x14ac:dyDescent="0.3">
      <c r="B1748" s="8" t="s">
        <v>1715</v>
      </c>
      <c r="C1748" s="7"/>
      <c r="D1748" s="159" t="s">
        <v>5</v>
      </c>
      <c r="E1748" s="4">
        <v>4</v>
      </c>
      <c r="F1748" s="5">
        <v>0.22</v>
      </c>
      <c r="G1748" s="26">
        <v>0.88</v>
      </c>
      <c r="H1748" s="89">
        <v>8.6675767622266999E-4</v>
      </c>
      <c r="I1748" s="99"/>
      <c r="J1748" s="61" t="s">
        <v>163</v>
      </c>
      <c r="K1748" s="100">
        <v>1</v>
      </c>
      <c r="L1748" s="101">
        <v>8.6675767622266999E-4</v>
      </c>
      <c r="M1748" s="62"/>
    </row>
    <row r="1749" spans="2:13" s="583" customFormat="1" x14ac:dyDescent="0.3">
      <c r="B1749" s="8">
        <v>0</v>
      </c>
      <c r="C1749" s="7"/>
      <c r="D1749" s="159">
        <v>0</v>
      </c>
      <c r="E1749" s="4"/>
      <c r="F1749" s="5">
        <v>0</v>
      </c>
      <c r="G1749" s="26">
        <v>0</v>
      </c>
      <c r="H1749" s="89">
        <v>0</v>
      </c>
      <c r="I1749" s="99"/>
      <c r="J1749" s="61">
        <v>0</v>
      </c>
      <c r="K1749" s="100">
        <v>0</v>
      </c>
      <c r="L1749" s="101">
        <v>0</v>
      </c>
      <c r="M1749" s="62"/>
    </row>
    <row r="1750" spans="2:13" s="583" customFormat="1" x14ac:dyDescent="0.3">
      <c r="B1750" s="8">
        <v>0</v>
      </c>
      <c r="C1750" s="7"/>
      <c r="D1750" s="159">
        <v>0</v>
      </c>
      <c r="E1750" s="4"/>
      <c r="F1750" s="5">
        <v>0</v>
      </c>
      <c r="G1750" s="26">
        <v>0</v>
      </c>
      <c r="H1750" s="89">
        <v>0</v>
      </c>
      <c r="I1750" s="99"/>
      <c r="J1750" s="61">
        <v>0</v>
      </c>
      <c r="K1750" s="100">
        <v>0</v>
      </c>
      <c r="L1750" s="101">
        <v>0</v>
      </c>
      <c r="M1750" s="62"/>
    </row>
    <row r="1751" spans="2:13" s="583" customFormat="1" x14ac:dyDescent="0.3">
      <c r="B1751" s="8">
        <v>0</v>
      </c>
      <c r="C1751" s="7"/>
      <c r="D1751" s="159">
        <v>0</v>
      </c>
      <c r="E1751" s="4"/>
      <c r="F1751" s="5">
        <v>0</v>
      </c>
      <c r="G1751" s="26">
        <v>0</v>
      </c>
      <c r="H1751" s="89">
        <v>0</v>
      </c>
      <c r="I1751" s="99"/>
      <c r="J1751" s="61">
        <v>0</v>
      </c>
      <c r="K1751" s="100">
        <v>0</v>
      </c>
      <c r="L1751" s="101">
        <v>0</v>
      </c>
      <c r="M1751" s="62"/>
    </row>
    <row r="1752" spans="2:13" s="583" customFormat="1" x14ac:dyDescent="0.3">
      <c r="B1752" s="8">
        <v>0</v>
      </c>
      <c r="C1752" s="7"/>
      <c r="D1752" s="159">
        <v>0</v>
      </c>
      <c r="E1752" s="4"/>
      <c r="F1752" s="5">
        <v>0</v>
      </c>
      <c r="G1752" s="26">
        <v>0</v>
      </c>
      <c r="H1752" s="89">
        <v>0</v>
      </c>
      <c r="I1752" s="99"/>
      <c r="J1752" s="61">
        <v>0</v>
      </c>
      <c r="K1752" s="100">
        <v>0</v>
      </c>
      <c r="L1752" s="101">
        <v>0</v>
      </c>
      <c r="M1752" s="62"/>
    </row>
    <row r="1753" spans="2:13" s="583" customFormat="1" x14ac:dyDescent="0.3">
      <c r="B1753" s="8">
        <v>0</v>
      </c>
      <c r="C1753" s="7"/>
      <c r="D1753" s="159">
        <v>0</v>
      </c>
      <c r="E1753" s="4"/>
      <c r="F1753" s="5">
        <v>0</v>
      </c>
      <c r="G1753" s="26">
        <v>0</v>
      </c>
      <c r="H1753" s="89">
        <v>0</v>
      </c>
      <c r="I1753" s="99"/>
      <c r="J1753" s="61">
        <v>0</v>
      </c>
      <c r="K1753" s="100">
        <v>0</v>
      </c>
      <c r="L1753" s="101">
        <v>0</v>
      </c>
      <c r="M1753" s="62"/>
    </row>
    <row r="1754" spans="2:13" s="583" customFormat="1" x14ac:dyDescent="0.3">
      <c r="B1754" s="8">
        <v>0</v>
      </c>
      <c r="C1754" s="7"/>
      <c r="D1754" s="159">
        <v>0</v>
      </c>
      <c r="E1754" s="4"/>
      <c r="F1754" s="5">
        <v>0</v>
      </c>
      <c r="G1754" s="26">
        <v>0</v>
      </c>
      <c r="H1754" s="89">
        <v>0</v>
      </c>
      <c r="I1754" s="99"/>
      <c r="J1754" s="61">
        <v>0</v>
      </c>
      <c r="K1754" s="100">
        <v>0</v>
      </c>
      <c r="L1754" s="101">
        <v>0</v>
      </c>
      <c r="M1754" s="62"/>
    </row>
    <row r="1755" spans="2:13" s="583" customFormat="1" x14ac:dyDescent="0.3">
      <c r="B1755" s="8">
        <v>0</v>
      </c>
      <c r="C1755" s="7"/>
      <c r="D1755" s="159">
        <v>0</v>
      </c>
      <c r="E1755" s="4"/>
      <c r="F1755" s="5">
        <v>0</v>
      </c>
      <c r="G1755" s="26">
        <v>0</v>
      </c>
      <c r="H1755" s="89">
        <v>0</v>
      </c>
      <c r="I1755" s="99"/>
      <c r="J1755" s="61">
        <v>0</v>
      </c>
      <c r="K1755" s="100">
        <v>0</v>
      </c>
      <c r="L1755" s="101">
        <v>0</v>
      </c>
      <c r="M1755" s="62"/>
    </row>
    <row r="1756" spans="2:13" s="583" customFormat="1" x14ac:dyDescent="0.3">
      <c r="B1756" s="8">
        <v>0</v>
      </c>
      <c r="C1756" s="7"/>
      <c r="D1756" s="159">
        <v>0</v>
      </c>
      <c r="E1756" s="4"/>
      <c r="F1756" s="5">
        <v>0</v>
      </c>
      <c r="G1756" s="26">
        <v>0</v>
      </c>
      <c r="H1756" s="89">
        <v>0</v>
      </c>
      <c r="I1756" s="99"/>
      <c r="J1756" s="61">
        <v>0</v>
      </c>
      <c r="K1756" s="100">
        <v>0</v>
      </c>
      <c r="L1756" s="101">
        <v>0</v>
      </c>
      <c r="M1756" s="62"/>
    </row>
    <row r="1757" spans="2:13" s="583" customFormat="1" x14ac:dyDescent="0.3">
      <c r="B1757" s="8">
        <v>0</v>
      </c>
      <c r="C1757" s="7"/>
      <c r="D1757" s="159">
        <v>0</v>
      </c>
      <c r="E1757" s="4"/>
      <c r="F1757" s="5">
        <v>0</v>
      </c>
      <c r="G1757" s="26">
        <v>0</v>
      </c>
      <c r="H1757" s="89">
        <v>0</v>
      </c>
      <c r="I1757" s="99"/>
      <c r="J1757" s="61">
        <v>0</v>
      </c>
      <c r="K1757" s="100">
        <v>0</v>
      </c>
      <c r="L1757" s="101">
        <v>0</v>
      </c>
    </row>
    <row r="1758" spans="2:13" s="583" customFormat="1" ht="13.2" x14ac:dyDescent="0.3">
      <c r="B1758" s="58" t="s">
        <v>62</v>
      </c>
      <c r="C1758" s="46"/>
      <c r="D1758" s="37"/>
      <c r="E1758" s="38"/>
      <c r="F1758" s="39"/>
      <c r="G1758" s="193">
        <v>912.00000000000011</v>
      </c>
      <c r="H1758" s="102" t="s">
        <v>62</v>
      </c>
      <c r="I1758" s="603" t="s">
        <v>156</v>
      </c>
      <c r="J1758" s="604"/>
      <c r="K1758" s="223" t="s">
        <v>156</v>
      </c>
      <c r="L1758" s="620">
        <v>8.6675767622266989E-2</v>
      </c>
    </row>
    <row r="1759" spans="2:13" s="583" customFormat="1" ht="13.2" x14ac:dyDescent="0.3">
      <c r="B1759" s="194" t="s">
        <v>63</v>
      </c>
      <c r="C1759" s="195"/>
      <c r="D1759" s="196"/>
      <c r="E1759" s="197"/>
      <c r="F1759" s="155"/>
      <c r="G1759" s="622"/>
      <c r="H1759" s="115"/>
      <c r="I1759" s="202"/>
      <c r="J1759" s="203"/>
      <c r="K1759" s="178"/>
      <c r="L1759" s="204">
        <v>0</v>
      </c>
    </row>
    <row r="1760" spans="2:13" s="583" customFormat="1" ht="52.8" x14ac:dyDescent="0.3">
      <c r="B1760" s="53" t="s">
        <v>75</v>
      </c>
      <c r="C1760" s="210"/>
      <c r="D1760" s="211" t="s">
        <v>0</v>
      </c>
      <c r="E1760" s="201" t="s">
        <v>1</v>
      </c>
      <c r="F1760" s="156" t="s">
        <v>61</v>
      </c>
      <c r="G1760" s="624" t="s">
        <v>56</v>
      </c>
      <c r="H1760" s="625" t="s">
        <v>158</v>
      </c>
      <c r="I1760" s="626" t="s">
        <v>159</v>
      </c>
      <c r="J1760" s="626" t="s">
        <v>160</v>
      </c>
      <c r="K1760" s="627" t="s">
        <v>161</v>
      </c>
      <c r="L1760" s="628" t="s">
        <v>162</v>
      </c>
    </row>
    <row r="1761" spans="2:12" s="583" customFormat="1" ht="13.2" x14ac:dyDescent="0.3">
      <c r="B1761" s="6">
        <v>0</v>
      </c>
      <c r="C1761" s="7"/>
      <c r="D1761" s="3">
        <v>0</v>
      </c>
      <c r="E1761" s="26"/>
      <c r="F1761" s="5"/>
      <c r="G1761" s="629">
        <v>0</v>
      </c>
      <c r="H1761" s="617">
        <v>0</v>
      </c>
      <c r="I1761" s="618" t="s">
        <v>1232</v>
      </c>
      <c r="J1761" s="192">
        <v>0</v>
      </c>
      <c r="K1761" s="172">
        <v>0</v>
      </c>
      <c r="L1761" s="619">
        <v>0</v>
      </c>
    </row>
    <row r="1762" spans="2:12" s="583" customFormat="1" ht="13.2" x14ac:dyDescent="0.3">
      <c r="B1762" s="6">
        <v>0</v>
      </c>
      <c r="C1762" s="7"/>
      <c r="D1762" s="3">
        <v>0</v>
      </c>
      <c r="E1762" s="26"/>
      <c r="F1762" s="5"/>
      <c r="G1762" s="598">
        <v>0</v>
      </c>
      <c r="H1762" s="599">
        <v>0</v>
      </c>
      <c r="I1762" s="600" t="s">
        <v>1226</v>
      </c>
      <c r="J1762" s="61">
        <v>0</v>
      </c>
      <c r="K1762" s="100">
        <v>0</v>
      </c>
      <c r="L1762" s="601">
        <v>0</v>
      </c>
    </row>
    <row r="1763" spans="2:12" s="583" customFormat="1" ht="13.2" x14ac:dyDescent="0.3">
      <c r="B1763" s="6">
        <v>0</v>
      </c>
      <c r="C1763" s="7"/>
      <c r="D1763" s="3">
        <v>0</v>
      </c>
      <c r="E1763" s="26"/>
      <c r="F1763" s="5"/>
      <c r="G1763" s="598">
        <v>0</v>
      </c>
      <c r="H1763" s="599">
        <v>0</v>
      </c>
      <c r="I1763" s="600" t="s">
        <v>1227</v>
      </c>
      <c r="J1763" s="61">
        <v>0</v>
      </c>
      <c r="K1763" s="100">
        <v>0</v>
      </c>
      <c r="L1763" s="601">
        <v>0</v>
      </c>
    </row>
    <row r="1764" spans="2:12" s="583" customFormat="1" ht="13.2" x14ac:dyDescent="0.3">
      <c r="B1764" s="6">
        <v>0</v>
      </c>
      <c r="C1764" s="7"/>
      <c r="D1764" s="3">
        <v>0</v>
      </c>
      <c r="E1764" s="26"/>
      <c r="F1764" s="5"/>
      <c r="G1764" s="598">
        <v>0</v>
      </c>
      <c r="H1764" s="599">
        <v>0</v>
      </c>
      <c r="I1764" s="600" t="s">
        <v>1228</v>
      </c>
      <c r="J1764" s="61">
        <v>0</v>
      </c>
      <c r="K1764" s="100">
        <v>0</v>
      </c>
      <c r="L1764" s="601">
        <v>0</v>
      </c>
    </row>
    <row r="1765" spans="2:12" s="583" customFormat="1" ht="13.2" x14ac:dyDescent="0.3">
      <c r="B1765" s="6">
        <v>0</v>
      </c>
      <c r="C1765" s="7"/>
      <c r="D1765" s="3">
        <v>0</v>
      </c>
      <c r="E1765" s="26"/>
      <c r="F1765" s="5"/>
      <c r="G1765" s="598">
        <v>0</v>
      </c>
      <c r="H1765" s="599">
        <v>0</v>
      </c>
      <c r="I1765" s="600" t="s">
        <v>1229</v>
      </c>
      <c r="J1765" s="61">
        <v>0</v>
      </c>
      <c r="K1765" s="100">
        <v>0</v>
      </c>
      <c r="L1765" s="601">
        <v>0</v>
      </c>
    </row>
    <row r="1766" spans="2:12" s="583" customFormat="1" ht="13.8" thickBot="1" x14ac:dyDescent="0.35">
      <c r="B1766" s="59" t="s">
        <v>64</v>
      </c>
      <c r="C1766" s="42"/>
      <c r="D1766" s="43"/>
      <c r="E1766" s="44"/>
      <c r="F1766" s="45"/>
      <c r="G1766" s="191">
        <v>0</v>
      </c>
      <c r="H1766" s="102" t="s">
        <v>64</v>
      </c>
      <c r="I1766" s="603" t="s">
        <v>156</v>
      </c>
      <c r="J1766" s="604"/>
      <c r="K1766" s="223" t="s">
        <v>156</v>
      </c>
      <c r="L1766" s="620">
        <v>0</v>
      </c>
    </row>
    <row r="1767" spans="2:12" s="583" customFormat="1" ht="13.2" x14ac:dyDescent="0.3">
      <c r="B1767" s="64"/>
      <c r="C1767" s="68"/>
      <c r="D1767" s="69" t="s">
        <v>65</v>
      </c>
      <c r="E1767" s="70"/>
      <c r="F1767" s="71"/>
      <c r="G1767" s="88">
        <v>1015.278</v>
      </c>
      <c r="H1767" s="631"/>
      <c r="I1767" s="632"/>
      <c r="J1767" s="633"/>
      <c r="K1767" s="632"/>
      <c r="L1767" s="634"/>
    </row>
    <row r="1768" spans="2:12" s="583" customFormat="1" ht="13.2" x14ac:dyDescent="0.3">
      <c r="B1768" s="63"/>
      <c r="C1768" s="68"/>
      <c r="D1768" s="72" t="s">
        <v>7</v>
      </c>
      <c r="E1768" s="215"/>
      <c r="F1768" s="181">
        <v>0.1</v>
      </c>
      <c r="G1768" s="635">
        <v>101.52800000000001</v>
      </c>
      <c r="H1768" s="636"/>
      <c r="I1768" s="637"/>
      <c r="J1768" s="638"/>
      <c r="K1768" s="639"/>
      <c r="L1768" s="640"/>
    </row>
    <row r="1769" spans="2:12" s="583" customFormat="1" ht="13.2" x14ac:dyDescent="0.3">
      <c r="B1769" s="63"/>
      <c r="C1769" s="68"/>
      <c r="D1769" s="72" t="s">
        <v>8</v>
      </c>
      <c r="E1769" s="215"/>
      <c r="F1769" s="181">
        <v>0.1</v>
      </c>
      <c r="G1769" s="635">
        <v>101.52800000000001</v>
      </c>
      <c r="H1769" s="636"/>
      <c r="I1769" s="637"/>
      <c r="J1769" s="638"/>
      <c r="K1769" s="639"/>
      <c r="L1769" s="640"/>
    </row>
    <row r="1770" spans="2:12" s="583" customFormat="1" ht="13.2" x14ac:dyDescent="0.3">
      <c r="C1770" s="68"/>
      <c r="D1770" s="75" t="s">
        <v>67</v>
      </c>
      <c r="E1770" s="76"/>
      <c r="F1770" s="71"/>
      <c r="G1770" s="641">
        <v>1218.3340000000001</v>
      </c>
      <c r="H1770" s="636"/>
      <c r="I1770" s="637"/>
      <c r="J1770" s="638"/>
      <c r="K1770" s="639"/>
      <c r="L1770" s="640"/>
    </row>
    <row r="1771" spans="2:12" s="583" customFormat="1" ht="13.8" thickBot="1" x14ac:dyDescent="0.35">
      <c r="B1771" s="63" t="s">
        <v>66</v>
      </c>
      <c r="C1771" s="68"/>
      <c r="D1771" s="77" t="s">
        <v>68</v>
      </c>
      <c r="E1771" s="78"/>
      <c r="F1771" s="79"/>
      <c r="G1771" s="642">
        <v>1218.33</v>
      </c>
      <c r="H1771" s="643">
        <v>1</v>
      </c>
      <c r="I1771" s="644"/>
      <c r="J1771" s="645"/>
      <c r="K1771" s="646"/>
      <c r="L1771" s="647">
        <v>0.1855020989325091</v>
      </c>
    </row>
    <row r="1772" spans="2:12" s="583" customFormat="1" ht="13.2" x14ac:dyDescent="0.3">
      <c r="J1772" s="584"/>
    </row>
    <row r="1773" spans="2:12" s="583" customFormat="1" ht="13.2" x14ac:dyDescent="0.3">
      <c r="J1773" s="584"/>
    </row>
    <row r="1774" spans="2:12" s="583" customFormat="1" ht="13.2" x14ac:dyDescent="0.3">
      <c r="J1774" s="584"/>
    </row>
    <row r="1775" spans="2:12" s="583" customFormat="1" ht="13.2" x14ac:dyDescent="0.3"/>
    <row r="1776" spans="2:12" s="583" customFormat="1" ht="53.4" customHeight="1" x14ac:dyDescent="0.3">
      <c r="B1776" s="710" t="s">
        <v>1809</v>
      </c>
      <c r="C1776" s="710"/>
      <c r="D1776" s="710"/>
      <c r="E1776" s="710"/>
      <c r="F1776" s="710"/>
      <c r="G1776" s="710"/>
      <c r="H1776" s="710"/>
      <c r="I1776" s="710"/>
      <c r="J1776" s="710"/>
      <c r="K1776" s="710"/>
      <c r="L1776" s="710"/>
    </row>
    <row r="1777" spans="2:13" s="583" customFormat="1" ht="13.2" x14ac:dyDescent="0.3">
      <c r="B1777" s="185"/>
      <c r="C1777" s="537"/>
      <c r="D1777" s="538"/>
      <c r="E1777" s="585"/>
      <c r="F1777" s="585"/>
      <c r="G1777" s="585"/>
      <c r="J1777" s="584"/>
    </row>
    <row r="1778" spans="2:13" s="583" customFormat="1" ht="13.2" x14ac:dyDescent="0.3">
      <c r="B1778" s="586" t="s">
        <v>1222</v>
      </c>
      <c r="C1778" s="62" t="s">
        <v>1223</v>
      </c>
      <c r="D1778" s="62"/>
      <c r="E1778" s="62"/>
      <c r="F1778" s="587"/>
      <c r="G1778" s="588"/>
      <c r="J1778" s="584"/>
    </row>
    <row r="1779" spans="2:13" s="583" customFormat="1" ht="13.2" x14ac:dyDescent="0.3">
      <c r="B1779" s="63" t="s">
        <v>1224</v>
      </c>
      <c r="C1779" s="182" t="s">
        <v>1686</v>
      </c>
      <c r="D1779" s="589"/>
      <c r="E1779" s="590"/>
      <c r="F1779" s="587"/>
      <c r="G1779" s="588"/>
      <c r="J1779" s="584"/>
    </row>
    <row r="1780" spans="2:13" s="583" customFormat="1" ht="13.2" x14ac:dyDescent="0.3">
      <c r="B1780" s="63"/>
      <c r="C1780" s="9"/>
      <c r="D1780" s="10"/>
      <c r="E1780" s="11"/>
      <c r="F1780" s="12"/>
      <c r="G1780" s="13"/>
      <c r="J1780" s="584"/>
    </row>
    <row r="1781" spans="2:13" s="583" customFormat="1" ht="33" customHeight="1" x14ac:dyDescent="0.3">
      <c r="B1781" s="48" t="s">
        <v>1687</v>
      </c>
      <c r="C1781" s="9"/>
      <c r="D1781" s="10"/>
      <c r="E1781" s="11"/>
      <c r="F1781" s="11"/>
      <c r="G1781" s="11"/>
      <c r="J1781" s="584"/>
    </row>
    <row r="1782" spans="2:13" s="583" customFormat="1" ht="13.2" x14ac:dyDescent="0.3">
      <c r="B1782" s="64" t="s">
        <v>49</v>
      </c>
      <c r="C1782" s="182" t="s">
        <v>700</v>
      </c>
      <c r="D1782" s="62"/>
      <c r="E1782" s="62"/>
      <c r="F1782" s="65" t="s">
        <v>50</v>
      </c>
      <c r="G1782" s="66" t="s">
        <v>5</v>
      </c>
      <c r="J1782" s="584"/>
    </row>
    <row r="1783" spans="2:13" s="583" customFormat="1" ht="13.8" thickBot="1" x14ac:dyDescent="0.35">
      <c r="B1783" s="64" t="s">
        <v>51</v>
      </c>
      <c r="C1783" s="727" t="s">
        <v>701</v>
      </c>
      <c r="D1783" s="727"/>
      <c r="E1783" s="727"/>
      <c r="F1783" s="727"/>
      <c r="G1783" s="727"/>
      <c r="H1783" s="727"/>
      <c r="I1783" s="727"/>
      <c r="J1783" s="727"/>
    </row>
    <row r="1784" spans="2:13" s="583" customFormat="1" ht="13.8" thickTop="1" x14ac:dyDescent="0.3">
      <c r="B1784" s="49" t="s">
        <v>52</v>
      </c>
      <c r="C1784" s="14"/>
      <c r="D1784" s="15"/>
      <c r="E1784" s="16"/>
      <c r="F1784" s="17"/>
      <c r="G1784" s="591"/>
      <c r="H1784" s="728" t="s">
        <v>164</v>
      </c>
      <c r="I1784" s="729"/>
      <c r="J1784" s="729"/>
      <c r="K1784" s="729"/>
      <c r="L1784" s="730"/>
    </row>
    <row r="1785" spans="2:13" s="583" customFormat="1" ht="52.8" x14ac:dyDescent="0.3">
      <c r="B1785" s="53" t="s">
        <v>75</v>
      </c>
      <c r="C1785" s="592" t="s">
        <v>1</v>
      </c>
      <c r="D1785" s="211" t="s">
        <v>54</v>
      </c>
      <c r="E1785" s="201" t="s">
        <v>23</v>
      </c>
      <c r="F1785" s="201" t="s">
        <v>55</v>
      </c>
      <c r="G1785" s="593" t="s">
        <v>56</v>
      </c>
      <c r="H1785" s="594" t="s">
        <v>158</v>
      </c>
      <c r="I1785" s="595" t="s">
        <v>159</v>
      </c>
      <c r="J1785" s="595" t="s">
        <v>160</v>
      </c>
      <c r="K1785" s="595" t="s">
        <v>161</v>
      </c>
      <c r="L1785" s="596" t="s">
        <v>162</v>
      </c>
    </row>
    <row r="1786" spans="2:13" s="583" customFormat="1" x14ac:dyDescent="0.3">
      <c r="B1786" s="189" t="s">
        <v>10</v>
      </c>
      <c r="C1786" s="187">
        <v>2</v>
      </c>
      <c r="D1786" s="190">
        <v>0.04</v>
      </c>
      <c r="E1786" s="191">
        <v>0.08</v>
      </c>
      <c r="F1786" s="154">
        <v>4</v>
      </c>
      <c r="G1786" s="191">
        <v>0.32</v>
      </c>
      <c r="H1786" s="170">
        <v>2.235639162250115E-4</v>
      </c>
      <c r="I1786" s="171"/>
      <c r="J1786" s="192" t="s">
        <v>163</v>
      </c>
      <c r="K1786" s="172">
        <v>1</v>
      </c>
      <c r="L1786" s="173">
        <v>2.235639162250115E-4</v>
      </c>
      <c r="M1786" s="62"/>
    </row>
    <row r="1787" spans="2:13" s="583" customFormat="1" x14ac:dyDescent="0.3">
      <c r="B1787" s="6">
        <v>0</v>
      </c>
      <c r="C1787" s="25"/>
      <c r="D1787" s="3">
        <v>0</v>
      </c>
      <c r="E1787" s="26">
        <v>0</v>
      </c>
      <c r="F1787" s="5"/>
      <c r="G1787" s="26">
        <v>0</v>
      </c>
      <c r="H1787" s="89">
        <v>0</v>
      </c>
      <c r="I1787" s="99"/>
      <c r="J1787" s="61">
        <v>0</v>
      </c>
      <c r="K1787" s="100">
        <v>0</v>
      </c>
      <c r="L1787" s="101">
        <v>0</v>
      </c>
      <c r="M1787" s="62"/>
    </row>
    <row r="1788" spans="2:13" s="583" customFormat="1" x14ac:dyDescent="0.3">
      <c r="B1788" s="6">
        <v>0</v>
      </c>
      <c r="C1788" s="25"/>
      <c r="D1788" s="3">
        <v>0</v>
      </c>
      <c r="E1788" s="26">
        <v>0</v>
      </c>
      <c r="F1788" s="5"/>
      <c r="G1788" s="26">
        <v>0</v>
      </c>
      <c r="H1788" s="89">
        <v>0</v>
      </c>
      <c r="I1788" s="99"/>
      <c r="J1788" s="61">
        <v>0</v>
      </c>
      <c r="K1788" s="100">
        <v>0</v>
      </c>
      <c r="L1788" s="101">
        <v>0</v>
      </c>
      <c r="M1788" s="62"/>
    </row>
    <row r="1789" spans="2:13" s="583" customFormat="1" ht="13.2" x14ac:dyDescent="0.3">
      <c r="B1789" s="6">
        <v>0</v>
      </c>
      <c r="C1789" s="25"/>
      <c r="D1789" s="3">
        <v>0</v>
      </c>
      <c r="E1789" s="26">
        <v>0</v>
      </c>
      <c r="F1789" s="27"/>
      <c r="G1789" s="598">
        <v>0</v>
      </c>
      <c r="H1789" s="599">
        <v>0</v>
      </c>
      <c r="I1789" s="600" t="s">
        <v>1229</v>
      </c>
      <c r="J1789" s="61">
        <v>0</v>
      </c>
      <c r="K1789" s="100">
        <v>0</v>
      </c>
      <c r="L1789" s="601">
        <v>0</v>
      </c>
    </row>
    <row r="1790" spans="2:13" s="583" customFormat="1" ht="13.2" x14ac:dyDescent="0.3">
      <c r="B1790" s="6">
        <v>0</v>
      </c>
      <c r="C1790" s="25"/>
      <c r="D1790" s="3">
        <v>0</v>
      </c>
      <c r="E1790" s="26">
        <v>0</v>
      </c>
      <c r="F1790" s="27"/>
      <c r="G1790" s="598">
        <v>0</v>
      </c>
      <c r="H1790" s="599">
        <v>0</v>
      </c>
      <c r="I1790" s="600" t="s">
        <v>1230</v>
      </c>
      <c r="J1790" s="61">
        <v>0</v>
      </c>
      <c r="K1790" s="100">
        <v>0</v>
      </c>
      <c r="L1790" s="601">
        <v>0</v>
      </c>
    </row>
    <row r="1791" spans="2:13" s="583" customFormat="1" x14ac:dyDescent="0.3">
      <c r="B1791" s="6" t="s">
        <v>73</v>
      </c>
      <c r="C1791" s="25"/>
      <c r="D1791" s="3">
        <v>0</v>
      </c>
      <c r="E1791" s="26">
        <v>0</v>
      </c>
      <c r="F1791" s="27"/>
      <c r="G1791" s="598">
        <v>4.9029999999999996</v>
      </c>
      <c r="H1791" s="599">
        <v>3.4254183789100977E-3</v>
      </c>
      <c r="I1791" s="600" t="s">
        <v>1231</v>
      </c>
      <c r="J1791" s="61" t="s">
        <v>165</v>
      </c>
      <c r="K1791" s="100">
        <v>0.4</v>
      </c>
      <c r="L1791" s="101">
        <v>1.3701673515640392E-3</v>
      </c>
      <c r="M1791" s="62"/>
    </row>
    <row r="1792" spans="2:13" s="583" customFormat="1" ht="13.2" x14ac:dyDescent="0.3">
      <c r="B1792" s="6" t="s">
        <v>57</v>
      </c>
      <c r="C1792" s="25"/>
      <c r="D1792" s="28"/>
      <c r="E1792" s="26"/>
      <c r="F1792" s="27"/>
      <c r="G1792" s="602">
        <v>5.2229999999999999</v>
      </c>
      <c r="H1792" s="102" t="s">
        <v>57</v>
      </c>
      <c r="I1792" s="603" t="s">
        <v>156</v>
      </c>
      <c r="J1792" s="604"/>
      <c r="K1792" s="223" t="s">
        <v>156</v>
      </c>
      <c r="L1792" s="605">
        <v>1.5937312677890506E-3</v>
      </c>
    </row>
    <row r="1793" spans="2:13" s="583" customFormat="1" ht="13.2" x14ac:dyDescent="0.3">
      <c r="B1793" s="194" t="s">
        <v>22</v>
      </c>
      <c r="C1793" s="195"/>
      <c r="D1793" s="196"/>
      <c r="E1793" s="197"/>
      <c r="F1793" s="155"/>
      <c r="G1793" s="606"/>
      <c r="H1793" s="607"/>
      <c r="I1793" s="608"/>
      <c r="J1793" s="609"/>
      <c r="K1793" s="610"/>
      <c r="L1793" s="611"/>
    </row>
    <row r="1794" spans="2:13" s="583" customFormat="1" ht="52.8" x14ac:dyDescent="0.3">
      <c r="B1794" s="198" t="s">
        <v>1689</v>
      </c>
      <c r="C1794" s="199" t="s">
        <v>1</v>
      </c>
      <c r="D1794" s="612" t="s">
        <v>59</v>
      </c>
      <c r="E1794" s="613" t="s">
        <v>23</v>
      </c>
      <c r="F1794" s="156" t="s">
        <v>55</v>
      </c>
      <c r="G1794" s="614" t="s">
        <v>56</v>
      </c>
      <c r="H1794" s="594" t="s">
        <v>158</v>
      </c>
      <c r="I1794" s="595" t="s">
        <v>159</v>
      </c>
      <c r="J1794" s="595" t="s">
        <v>160</v>
      </c>
      <c r="K1794" s="615" t="s">
        <v>161</v>
      </c>
      <c r="L1794" s="596" t="s">
        <v>162</v>
      </c>
    </row>
    <row r="1795" spans="2:13" s="583" customFormat="1" x14ac:dyDescent="0.3">
      <c r="B1795" s="8" t="s">
        <v>152</v>
      </c>
      <c r="C1795" s="616">
        <v>1</v>
      </c>
      <c r="D1795" s="3">
        <v>4.55</v>
      </c>
      <c r="E1795" s="26">
        <v>4.55</v>
      </c>
      <c r="F1795" s="3">
        <v>0.1</v>
      </c>
      <c r="G1795" s="598">
        <v>0.45500000000000002</v>
      </c>
      <c r="H1795" s="617">
        <v>3.1787994338243822E-4</v>
      </c>
      <c r="I1795" s="618" t="s">
        <v>1232</v>
      </c>
      <c r="J1795" s="137" t="s">
        <v>163</v>
      </c>
      <c r="K1795" s="93">
        <v>1</v>
      </c>
      <c r="L1795" s="98">
        <v>3.1787994338243822E-4</v>
      </c>
    </row>
    <row r="1796" spans="2:13" s="583" customFormat="1" x14ac:dyDescent="0.3">
      <c r="B1796" s="8" t="s">
        <v>1058</v>
      </c>
      <c r="C1796" s="616">
        <v>1</v>
      </c>
      <c r="D1796" s="3">
        <v>4.0999999999999996</v>
      </c>
      <c r="E1796" s="26">
        <v>4.0999999999999996</v>
      </c>
      <c r="F1796" s="3">
        <v>8</v>
      </c>
      <c r="G1796" s="598">
        <v>32.799999999999997</v>
      </c>
      <c r="H1796" s="599">
        <v>2.2915301413063676E-2</v>
      </c>
      <c r="I1796" s="600" t="s">
        <v>1232</v>
      </c>
      <c r="J1796" s="61" t="s">
        <v>163</v>
      </c>
      <c r="K1796" s="100">
        <v>1</v>
      </c>
      <c r="L1796" s="101">
        <v>2.2915301413063676E-2</v>
      </c>
    </row>
    <row r="1797" spans="2:13" s="583" customFormat="1" x14ac:dyDescent="0.3">
      <c r="B1797" s="8" t="s">
        <v>24</v>
      </c>
      <c r="C1797" s="616">
        <v>2</v>
      </c>
      <c r="D1797" s="3">
        <v>4.05</v>
      </c>
      <c r="E1797" s="26">
        <v>8.1</v>
      </c>
      <c r="F1797" s="3">
        <v>8</v>
      </c>
      <c r="G1797" s="598">
        <v>64.8</v>
      </c>
      <c r="H1797" s="599">
        <v>4.5271693035564824E-2</v>
      </c>
      <c r="I1797" s="600" t="s">
        <v>1226</v>
      </c>
      <c r="J1797" s="61" t="s">
        <v>163</v>
      </c>
      <c r="K1797" s="100">
        <v>1</v>
      </c>
      <c r="L1797" s="101">
        <v>4.5271693035564824E-2</v>
      </c>
    </row>
    <row r="1798" spans="2:13" s="583" customFormat="1" ht="13.2" x14ac:dyDescent="0.3">
      <c r="B1798" s="6"/>
      <c r="C1798" s="25"/>
      <c r="D1798" s="3">
        <v>0</v>
      </c>
      <c r="E1798" s="26"/>
      <c r="F1798" s="3">
        <v>0</v>
      </c>
      <c r="G1798" s="598"/>
      <c r="H1798" s="599">
        <v>0</v>
      </c>
      <c r="I1798" s="600"/>
      <c r="J1798" s="61"/>
      <c r="K1798" s="100"/>
      <c r="L1798" s="601">
        <v>0</v>
      </c>
    </row>
    <row r="1799" spans="2:13" s="583" customFormat="1" ht="13.2" x14ac:dyDescent="0.3">
      <c r="B1799" s="6"/>
      <c r="C1799" s="25"/>
      <c r="D1799" s="3"/>
      <c r="E1799" s="26"/>
      <c r="F1799" s="26"/>
      <c r="G1799" s="598"/>
      <c r="H1799" s="599">
        <v>0</v>
      </c>
      <c r="I1799" s="600"/>
      <c r="J1799" s="61">
        <v>0</v>
      </c>
      <c r="K1799" s="100">
        <v>0</v>
      </c>
      <c r="L1799" s="601">
        <v>0</v>
      </c>
    </row>
    <row r="1800" spans="2:13" s="583" customFormat="1" ht="13.2" x14ac:dyDescent="0.3">
      <c r="B1800" s="6">
        <v>0</v>
      </c>
      <c r="C1800" s="25"/>
      <c r="D1800" s="3">
        <v>0</v>
      </c>
      <c r="E1800" s="26">
        <v>0</v>
      </c>
      <c r="F1800" s="26"/>
      <c r="G1800" s="598">
        <v>0</v>
      </c>
      <c r="H1800" s="599">
        <v>0</v>
      </c>
      <c r="I1800" s="600"/>
      <c r="J1800" s="61">
        <v>0</v>
      </c>
      <c r="K1800" s="100">
        <v>0</v>
      </c>
      <c r="L1800" s="601">
        <v>0</v>
      </c>
    </row>
    <row r="1801" spans="2:13" s="583" customFormat="1" ht="13.2" x14ac:dyDescent="0.3">
      <c r="B1801" s="6">
        <v>0</v>
      </c>
      <c r="C1801" s="25"/>
      <c r="D1801" s="3">
        <v>0</v>
      </c>
      <c r="E1801" s="26">
        <v>0</v>
      </c>
      <c r="F1801" s="27"/>
      <c r="G1801" s="598">
        <v>0</v>
      </c>
      <c r="H1801" s="599">
        <v>0</v>
      </c>
      <c r="I1801" s="600"/>
      <c r="J1801" s="61">
        <v>0</v>
      </c>
      <c r="K1801" s="100">
        <v>0</v>
      </c>
      <c r="L1801" s="601">
        <v>0</v>
      </c>
    </row>
    <row r="1802" spans="2:13" s="583" customFormat="1" ht="13.2" x14ac:dyDescent="0.3">
      <c r="B1802" s="6">
        <v>0</v>
      </c>
      <c r="C1802" s="25"/>
      <c r="D1802" s="3">
        <v>0</v>
      </c>
      <c r="E1802" s="26">
        <v>0</v>
      </c>
      <c r="F1802" s="27"/>
      <c r="G1802" s="598">
        <v>0</v>
      </c>
      <c r="H1802" s="599">
        <v>0</v>
      </c>
      <c r="I1802" s="600"/>
      <c r="J1802" s="61">
        <v>0</v>
      </c>
      <c r="K1802" s="100">
        <v>0</v>
      </c>
      <c r="L1802" s="601">
        <v>0</v>
      </c>
    </row>
    <row r="1803" spans="2:13" s="583" customFormat="1" ht="13.2" x14ac:dyDescent="0.3">
      <c r="B1803" s="6">
        <v>0</v>
      </c>
      <c r="C1803" s="25"/>
      <c r="D1803" s="3">
        <v>0</v>
      </c>
      <c r="E1803" s="26">
        <v>0</v>
      </c>
      <c r="F1803" s="27"/>
      <c r="G1803" s="598">
        <v>0</v>
      </c>
      <c r="H1803" s="599">
        <v>0</v>
      </c>
      <c r="I1803" s="600"/>
      <c r="J1803" s="61">
        <v>0</v>
      </c>
      <c r="K1803" s="100">
        <v>0</v>
      </c>
      <c r="L1803" s="601">
        <v>0</v>
      </c>
    </row>
    <row r="1804" spans="2:13" s="583" customFormat="1" ht="13.2" x14ac:dyDescent="0.3">
      <c r="B1804" s="6" t="s">
        <v>60</v>
      </c>
      <c r="C1804" s="25"/>
      <c r="D1804" s="28"/>
      <c r="E1804" s="26"/>
      <c r="F1804" s="27"/>
      <c r="G1804" s="193">
        <v>98.054999999999993</v>
      </c>
      <c r="H1804" s="102" t="s">
        <v>60</v>
      </c>
      <c r="I1804" s="603" t="s">
        <v>156</v>
      </c>
      <c r="J1804" s="604"/>
      <c r="K1804" s="223" t="s">
        <v>156</v>
      </c>
      <c r="L1804" s="620">
        <v>6.8504874392010945E-2</v>
      </c>
    </row>
    <row r="1805" spans="2:13" s="583" customFormat="1" ht="13.2" x14ac:dyDescent="0.3">
      <c r="B1805" s="194" t="s">
        <v>38</v>
      </c>
      <c r="C1805" s="195"/>
      <c r="D1805" s="196"/>
      <c r="E1805" s="621"/>
      <c r="F1805" s="155"/>
      <c r="G1805" s="622"/>
      <c r="H1805" s="115"/>
      <c r="I1805" s="202"/>
      <c r="J1805" s="203"/>
      <c r="K1805" s="178"/>
      <c r="L1805" s="204"/>
    </row>
    <row r="1806" spans="2:13" s="583" customFormat="1" ht="52.8" x14ac:dyDescent="0.3">
      <c r="B1806" s="53" t="s">
        <v>75</v>
      </c>
      <c r="C1806" s="195"/>
      <c r="D1806" s="205" t="s">
        <v>0</v>
      </c>
      <c r="E1806" s="206" t="s">
        <v>1</v>
      </c>
      <c r="F1806" s="623" t="s">
        <v>61</v>
      </c>
      <c r="G1806" s="624" t="s">
        <v>56</v>
      </c>
      <c r="H1806" s="625" t="s">
        <v>158</v>
      </c>
      <c r="I1806" s="626" t="s">
        <v>159</v>
      </c>
      <c r="J1806" s="626" t="s">
        <v>160</v>
      </c>
      <c r="K1806" s="627" t="s">
        <v>161</v>
      </c>
      <c r="L1806" s="628" t="s">
        <v>162</v>
      </c>
    </row>
    <row r="1807" spans="2:13" s="583" customFormat="1" ht="13.2" customHeight="1" x14ac:dyDescent="0.3">
      <c r="B1807" s="146" t="s">
        <v>1766</v>
      </c>
      <c r="C1807" s="29"/>
      <c r="D1807" s="159" t="s">
        <v>5</v>
      </c>
      <c r="E1807" s="153">
        <v>1</v>
      </c>
      <c r="F1807" s="24">
        <v>1240.08</v>
      </c>
      <c r="G1807" s="23">
        <v>1240.08</v>
      </c>
      <c r="H1807" s="96">
        <v>0.86636606635097579</v>
      </c>
      <c r="I1807" s="97"/>
      <c r="J1807" s="137" t="s">
        <v>1219</v>
      </c>
      <c r="K1807" s="93">
        <v>0</v>
      </c>
      <c r="L1807" s="98">
        <v>0</v>
      </c>
      <c r="M1807" s="62"/>
    </row>
    <row r="1808" spans="2:13" s="583" customFormat="1" ht="22.8" customHeight="1" x14ac:dyDescent="0.3">
      <c r="B1808" s="8" t="s">
        <v>1711</v>
      </c>
      <c r="C1808" s="7"/>
      <c r="D1808" s="159" t="s">
        <v>170</v>
      </c>
      <c r="E1808" s="4">
        <v>20</v>
      </c>
      <c r="F1808" s="5">
        <v>3.88</v>
      </c>
      <c r="G1808" s="26">
        <v>77.599999999999994</v>
      </c>
      <c r="H1808" s="89">
        <v>5.4214249684565285E-2</v>
      </c>
      <c r="I1808" s="99"/>
      <c r="J1808" s="61" t="s">
        <v>163</v>
      </c>
      <c r="K1808" s="100">
        <v>1</v>
      </c>
      <c r="L1808" s="101">
        <v>5.4214249684565285E-2</v>
      </c>
      <c r="M1808" s="62"/>
    </row>
    <row r="1809" spans="2:13" s="583" customFormat="1" ht="27.6" customHeight="1" x14ac:dyDescent="0.3">
      <c r="B1809" s="8" t="s">
        <v>1712</v>
      </c>
      <c r="C1809" s="7"/>
      <c r="D1809" s="159" t="s">
        <v>5</v>
      </c>
      <c r="E1809" s="4">
        <v>4</v>
      </c>
      <c r="F1809" s="5">
        <v>0.83</v>
      </c>
      <c r="G1809" s="26">
        <v>3.32</v>
      </c>
      <c r="H1809" s="89">
        <v>2.3194756308344941E-3</v>
      </c>
      <c r="I1809" s="99"/>
      <c r="J1809" s="61" t="s">
        <v>163</v>
      </c>
      <c r="K1809" s="100">
        <v>1</v>
      </c>
      <c r="L1809" s="101">
        <v>2.3194756308344941E-3</v>
      </c>
      <c r="M1809" s="62"/>
    </row>
    <row r="1810" spans="2:13" s="583" customFormat="1" x14ac:dyDescent="0.3">
      <c r="B1810" s="8" t="s">
        <v>1713</v>
      </c>
      <c r="C1810" s="7"/>
      <c r="D1810" s="159" t="s">
        <v>2</v>
      </c>
      <c r="E1810" s="4">
        <v>1</v>
      </c>
      <c r="F1810" s="5">
        <v>4</v>
      </c>
      <c r="G1810" s="26">
        <v>4</v>
      </c>
      <c r="H1810" s="89">
        <v>2.7945489528126439E-3</v>
      </c>
      <c r="I1810" s="99"/>
      <c r="J1810" s="61" t="s">
        <v>163</v>
      </c>
      <c r="K1810" s="100">
        <v>1</v>
      </c>
      <c r="L1810" s="101">
        <v>2.7945489528126439E-3</v>
      </c>
      <c r="M1810" s="62"/>
    </row>
    <row r="1811" spans="2:13" s="583" customFormat="1" x14ac:dyDescent="0.3">
      <c r="B1811" s="8" t="s">
        <v>1714</v>
      </c>
      <c r="C1811" s="7"/>
      <c r="D1811" s="159" t="s">
        <v>5</v>
      </c>
      <c r="E1811" s="4">
        <v>4</v>
      </c>
      <c r="F1811" s="5">
        <v>0.55000000000000004</v>
      </c>
      <c r="G1811" s="26">
        <v>2.2000000000000002</v>
      </c>
      <c r="H1811" s="89">
        <v>1.5370019240469543E-3</v>
      </c>
      <c r="I1811" s="99"/>
      <c r="J1811" s="61" t="s">
        <v>163</v>
      </c>
      <c r="K1811" s="100">
        <v>1</v>
      </c>
      <c r="L1811" s="101">
        <v>1.5370019240469543E-3</v>
      </c>
      <c r="M1811" s="62"/>
    </row>
    <row r="1812" spans="2:13" s="583" customFormat="1" ht="33" customHeight="1" x14ac:dyDescent="0.3">
      <c r="B1812" s="8" t="s">
        <v>1715</v>
      </c>
      <c r="C1812" s="7"/>
      <c r="D1812" s="159" t="s">
        <v>5</v>
      </c>
      <c r="E1812" s="4">
        <v>4</v>
      </c>
      <c r="F1812" s="5">
        <v>0.22</v>
      </c>
      <c r="G1812" s="26">
        <v>0.88</v>
      </c>
      <c r="H1812" s="89">
        <v>6.1480076961878166E-4</v>
      </c>
      <c r="I1812" s="99"/>
      <c r="J1812" s="61" t="s">
        <v>163</v>
      </c>
      <c r="K1812" s="100">
        <v>1</v>
      </c>
      <c r="L1812" s="101">
        <v>6.1480076961878166E-4</v>
      </c>
      <c r="M1812" s="62"/>
    </row>
    <row r="1813" spans="2:13" s="583" customFormat="1" x14ac:dyDescent="0.3">
      <c r="B1813" s="8">
        <v>0</v>
      </c>
      <c r="C1813" s="7"/>
      <c r="D1813" s="159">
        <v>0</v>
      </c>
      <c r="E1813" s="4"/>
      <c r="F1813" s="5">
        <v>0</v>
      </c>
      <c r="G1813" s="26">
        <v>0</v>
      </c>
      <c r="H1813" s="89">
        <v>0</v>
      </c>
      <c r="I1813" s="99"/>
      <c r="J1813" s="61">
        <v>0</v>
      </c>
      <c r="K1813" s="100">
        <v>0</v>
      </c>
      <c r="L1813" s="101">
        <v>0</v>
      </c>
      <c r="M1813" s="62"/>
    </row>
    <row r="1814" spans="2:13" s="583" customFormat="1" x14ac:dyDescent="0.3">
      <c r="B1814" s="8">
        <v>0</v>
      </c>
      <c r="C1814" s="7"/>
      <c r="D1814" s="159">
        <v>0</v>
      </c>
      <c r="E1814" s="4"/>
      <c r="F1814" s="5">
        <v>0</v>
      </c>
      <c r="G1814" s="26">
        <v>0</v>
      </c>
      <c r="H1814" s="89">
        <v>0</v>
      </c>
      <c r="I1814" s="99"/>
      <c r="J1814" s="61">
        <v>0</v>
      </c>
      <c r="K1814" s="100">
        <v>0</v>
      </c>
      <c r="L1814" s="101">
        <v>0</v>
      </c>
      <c r="M1814" s="62"/>
    </row>
    <row r="1815" spans="2:13" s="583" customFormat="1" x14ac:dyDescent="0.3">
      <c r="B1815" s="8">
        <v>0</v>
      </c>
      <c r="C1815" s="7"/>
      <c r="D1815" s="159">
        <v>0</v>
      </c>
      <c r="E1815" s="4"/>
      <c r="F1815" s="5">
        <v>0</v>
      </c>
      <c r="G1815" s="26">
        <v>0</v>
      </c>
      <c r="H1815" s="89">
        <v>0</v>
      </c>
      <c r="I1815" s="99"/>
      <c r="J1815" s="61">
        <v>0</v>
      </c>
      <c r="K1815" s="100">
        <v>0</v>
      </c>
      <c r="L1815" s="101">
        <v>0</v>
      </c>
      <c r="M1815" s="62"/>
    </row>
    <row r="1816" spans="2:13" s="583" customFormat="1" x14ac:dyDescent="0.3">
      <c r="B1816" s="8">
        <v>0</v>
      </c>
      <c r="C1816" s="7"/>
      <c r="D1816" s="159">
        <v>0</v>
      </c>
      <c r="E1816" s="4"/>
      <c r="F1816" s="5">
        <v>0</v>
      </c>
      <c r="G1816" s="26">
        <v>0</v>
      </c>
      <c r="H1816" s="89">
        <v>0</v>
      </c>
      <c r="I1816" s="99"/>
      <c r="J1816" s="61">
        <v>0</v>
      </c>
      <c r="K1816" s="100">
        <v>0</v>
      </c>
      <c r="L1816" s="101">
        <v>0</v>
      </c>
      <c r="M1816" s="62"/>
    </row>
    <row r="1817" spans="2:13" s="583" customFormat="1" x14ac:dyDescent="0.3">
      <c r="B1817" s="8">
        <v>0</v>
      </c>
      <c r="C1817" s="7"/>
      <c r="D1817" s="159">
        <v>0</v>
      </c>
      <c r="E1817" s="4"/>
      <c r="F1817" s="5">
        <v>0</v>
      </c>
      <c r="G1817" s="26">
        <v>0</v>
      </c>
      <c r="H1817" s="89">
        <v>0</v>
      </c>
      <c r="I1817" s="99"/>
      <c r="J1817" s="61">
        <v>0</v>
      </c>
      <c r="K1817" s="100">
        <v>0</v>
      </c>
      <c r="L1817" s="101">
        <v>0</v>
      </c>
      <c r="M1817" s="62"/>
    </row>
    <row r="1818" spans="2:13" s="583" customFormat="1" x14ac:dyDescent="0.3">
      <c r="B1818" s="8">
        <v>0</v>
      </c>
      <c r="C1818" s="7"/>
      <c r="D1818" s="159">
        <v>0</v>
      </c>
      <c r="E1818" s="4"/>
      <c r="F1818" s="5">
        <v>0</v>
      </c>
      <c r="G1818" s="26">
        <v>0</v>
      </c>
      <c r="H1818" s="89">
        <v>0</v>
      </c>
      <c r="I1818" s="99"/>
      <c r="J1818" s="61">
        <v>0</v>
      </c>
      <c r="K1818" s="100">
        <v>0</v>
      </c>
      <c r="L1818" s="101">
        <v>0</v>
      </c>
      <c r="M1818" s="62"/>
    </row>
    <row r="1819" spans="2:13" s="583" customFormat="1" x14ac:dyDescent="0.3">
      <c r="B1819" s="8">
        <v>0</v>
      </c>
      <c r="C1819" s="7"/>
      <c r="D1819" s="159">
        <v>0</v>
      </c>
      <c r="E1819" s="4"/>
      <c r="F1819" s="5">
        <v>0</v>
      </c>
      <c r="G1819" s="26">
        <v>0</v>
      </c>
      <c r="H1819" s="89">
        <v>0</v>
      </c>
      <c r="I1819" s="99"/>
      <c r="J1819" s="61">
        <v>0</v>
      </c>
      <c r="K1819" s="100">
        <v>0</v>
      </c>
      <c r="L1819" s="101">
        <v>0</v>
      </c>
      <c r="M1819" s="62"/>
    </row>
    <row r="1820" spans="2:13" s="583" customFormat="1" x14ac:dyDescent="0.3">
      <c r="B1820" s="8">
        <v>0</v>
      </c>
      <c r="C1820" s="7"/>
      <c r="D1820" s="159">
        <v>0</v>
      </c>
      <c r="E1820" s="4"/>
      <c r="F1820" s="5">
        <v>0</v>
      </c>
      <c r="G1820" s="26">
        <v>0</v>
      </c>
      <c r="H1820" s="89">
        <v>0</v>
      </c>
      <c r="I1820" s="99"/>
      <c r="J1820" s="61">
        <v>0</v>
      </c>
      <c r="K1820" s="100">
        <v>0</v>
      </c>
      <c r="L1820" s="101">
        <v>0</v>
      </c>
      <c r="M1820" s="62"/>
    </row>
    <row r="1821" spans="2:13" s="583" customFormat="1" x14ac:dyDescent="0.3">
      <c r="B1821" s="8">
        <v>0</v>
      </c>
      <c r="C1821" s="7"/>
      <c r="D1821" s="159">
        <v>0</v>
      </c>
      <c r="E1821" s="4"/>
      <c r="F1821" s="5">
        <v>0</v>
      </c>
      <c r="G1821" s="26">
        <v>0</v>
      </c>
      <c r="H1821" s="89">
        <v>0</v>
      </c>
      <c r="I1821" s="99"/>
      <c r="J1821" s="61">
        <v>0</v>
      </c>
      <c r="K1821" s="100">
        <v>0</v>
      </c>
      <c r="L1821" s="101">
        <v>0</v>
      </c>
    </row>
    <row r="1822" spans="2:13" s="583" customFormat="1" ht="13.2" x14ac:dyDescent="0.3">
      <c r="B1822" s="58" t="s">
        <v>62</v>
      </c>
      <c r="C1822" s="46"/>
      <c r="D1822" s="37"/>
      <c r="E1822" s="38"/>
      <c r="F1822" s="39"/>
      <c r="G1822" s="193">
        <v>1328.08</v>
      </c>
      <c r="H1822" s="102" t="s">
        <v>62</v>
      </c>
      <c r="I1822" s="603" t="s">
        <v>156</v>
      </c>
      <c r="J1822" s="604"/>
      <c r="K1822" s="223" t="s">
        <v>156</v>
      </c>
      <c r="L1822" s="620">
        <v>6.1480076961878162E-2</v>
      </c>
    </row>
    <row r="1823" spans="2:13" s="583" customFormat="1" ht="13.2" x14ac:dyDescent="0.3">
      <c r="B1823" s="194" t="s">
        <v>63</v>
      </c>
      <c r="C1823" s="195"/>
      <c r="D1823" s="196"/>
      <c r="E1823" s="197"/>
      <c r="F1823" s="155"/>
      <c r="G1823" s="622"/>
      <c r="H1823" s="115"/>
      <c r="I1823" s="202"/>
      <c r="J1823" s="203"/>
      <c r="K1823" s="178"/>
      <c r="L1823" s="204">
        <v>0</v>
      </c>
    </row>
    <row r="1824" spans="2:13" s="583" customFormat="1" ht="52.8" x14ac:dyDescent="0.3">
      <c r="B1824" s="53" t="s">
        <v>75</v>
      </c>
      <c r="C1824" s="210"/>
      <c r="D1824" s="211" t="s">
        <v>0</v>
      </c>
      <c r="E1824" s="201" t="s">
        <v>1</v>
      </c>
      <c r="F1824" s="156" t="s">
        <v>61</v>
      </c>
      <c r="G1824" s="624" t="s">
        <v>56</v>
      </c>
      <c r="H1824" s="625" t="s">
        <v>158</v>
      </c>
      <c r="I1824" s="626" t="s">
        <v>159</v>
      </c>
      <c r="J1824" s="626" t="s">
        <v>160</v>
      </c>
      <c r="K1824" s="627" t="s">
        <v>161</v>
      </c>
      <c r="L1824" s="628" t="s">
        <v>162</v>
      </c>
    </row>
    <row r="1825" spans="2:12" s="583" customFormat="1" ht="13.2" x14ac:dyDescent="0.3">
      <c r="B1825" s="6">
        <v>0</v>
      </c>
      <c r="C1825" s="7"/>
      <c r="D1825" s="3">
        <v>0</v>
      </c>
      <c r="E1825" s="26"/>
      <c r="F1825" s="5"/>
      <c r="G1825" s="629">
        <v>0</v>
      </c>
      <c r="H1825" s="617">
        <v>0</v>
      </c>
      <c r="I1825" s="618" t="s">
        <v>1232</v>
      </c>
      <c r="J1825" s="192">
        <v>0</v>
      </c>
      <c r="K1825" s="172">
        <v>0</v>
      </c>
      <c r="L1825" s="619">
        <v>0</v>
      </c>
    </row>
    <row r="1826" spans="2:12" s="583" customFormat="1" ht="13.2" x14ac:dyDescent="0.3">
      <c r="B1826" s="6">
        <v>0</v>
      </c>
      <c r="C1826" s="7"/>
      <c r="D1826" s="3">
        <v>0</v>
      </c>
      <c r="E1826" s="26"/>
      <c r="F1826" s="5"/>
      <c r="G1826" s="598">
        <v>0</v>
      </c>
      <c r="H1826" s="599">
        <v>0</v>
      </c>
      <c r="I1826" s="600" t="s">
        <v>1226</v>
      </c>
      <c r="J1826" s="61">
        <v>0</v>
      </c>
      <c r="K1826" s="100">
        <v>0</v>
      </c>
      <c r="L1826" s="601">
        <v>0</v>
      </c>
    </row>
    <row r="1827" spans="2:12" s="583" customFormat="1" ht="13.2" x14ac:dyDescent="0.3">
      <c r="B1827" s="6">
        <v>0</v>
      </c>
      <c r="C1827" s="7"/>
      <c r="D1827" s="3">
        <v>0</v>
      </c>
      <c r="E1827" s="26"/>
      <c r="F1827" s="5"/>
      <c r="G1827" s="598">
        <v>0</v>
      </c>
      <c r="H1827" s="599">
        <v>0</v>
      </c>
      <c r="I1827" s="600" t="s">
        <v>1227</v>
      </c>
      <c r="J1827" s="61">
        <v>0</v>
      </c>
      <c r="K1827" s="100">
        <v>0</v>
      </c>
      <c r="L1827" s="601">
        <v>0</v>
      </c>
    </row>
    <row r="1828" spans="2:12" s="583" customFormat="1" ht="13.2" x14ac:dyDescent="0.3">
      <c r="B1828" s="6">
        <v>0</v>
      </c>
      <c r="C1828" s="7"/>
      <c r="D1828" s="3">
        <v>0</v>
      </c>
      <c r="E1828" s="26"/>
      <c r="F1828" s="5"/>
      <c r="G1828" s="598">
        <v>0</v>
      </c>
      <c r="H1828" s="599">
        <v>0</v>
      </c>
      <c r="I1828" s="600" t="s">
        <v>1228</v>
      </c>
      <c r="J1828" s="61">
        <v>0</v>
      </c>
      <c r="K1828" s="100">
        <v>0</v>
      </c>
      <c r="L1828" s="601">
        <v>0</v>
      </c>
    </row>
    <row r="1829" spans="2:12" s="583" customFormat="1" ht="13.2" x14ac:dyDescent="0.3">
      <c r="B1829" s="6">
        <v>0</v>
      </c>
      <c r="C1829" s="7"/>
      <c r="D1829" s="3">
        <v>0</v>
      </c>
      <c r="E1829" s="26"/>
      <c r="F1829" s="5"/>
      <c r="G1829" s="598">
        <v>0</v>
      </c>
      <c r="H1829" s="599">
        <v>0</v>
      </c>
      <c r="I1829" s="600" t="s">
        <v>1229</v>
      </c>
      <c r="J1829" s="61">
        <v>0</v>
      </c>
      <c r="K1829" s="100">
        <v>0</v>
      </c>
      <c r="L1829" s="601">
        <v>0</v>
      </c>
    </row>
    <row r="1830" spans="2:12" s="583" customFormat="1" ht="13.8" thickBot="1" x14ac:dyDescent="0.35">
      <c r="B1830" s="59" t="s">
        <v>64</v>
      </c>
      <c r="C1830" s="42"/>
      <c r="D1830" s="43"/>
      <c r="E1830" s="44"/>
      <c r="F1830" s="45"/>
      <c r="G1830" s="191">
        <v>0</v>
      </c>
      <c r="H1830" s="102" t="s">
        <v>64</v>
      </c>
      <c r="I1830" s="603" t="s">
        <v>156</v>
      </c>
      <c r="J1830" s="604"/>
      <c r="K1830" s="223" t="s">
        <v>156</v>
      </c>
      <c r="L1830" s="620">
        <v>0</v>
      </c>
    </row>
    <row r="1831" spans="2:12" s="583" customFormat="1" ht="13.2" x14ac:dyDescent="0.3">
      <c r="B1831" s="64"/>
      <c r="C1831" s="68"/>
      <c r="D1831" s="69" t="s">
        <v>65</v>
      </c>
      <c r="E1831" s="70"/>
      <c r="F1831" s="71"/>
      <c r="G1831" s="88">
        <v>1431.3579999999999</v>
      </c>
      <c r="H1831" s="631"/>
      <c r="I1831" s="632"/>
      <c r="J1831" s="633"/>
      <c r="K1831" s="632"/>
      <c r="L1831" s="634"/>
    </row>
    <row r="1832" spans="2:12" s="583" customFormat="1" ht="13.2" x14ac:dyDescent="0.3">
      <c r="B1832" s="63"/>
      <c r="C1832" s="68"/>
      <c r="D1832" s="72" t="s">
        <v>7</v>
      </c>
      <c r="E1832" s="215"/>
      <c r="F1832" s="181">
        <v>0.1</v>
      </c>
      <c r="G1832" s="635">
        <v>143.136</v>
      </c>
      <c r="H1832" s="636"/>
      <c r="I1832" s="637"/>
      <c r="J1832" s="638"/>
      <c r="K1832" s="639"/>
      <c r="L1832" s="640"/>
    </row>
    <row r="1833" spans="2:12" s="583" customFormat="1" ht="13.2" x14ac:dyDescent="0.3">
      <c r="B1833" s="63"/>
      <c r="C1833" s="68"/>
      <c r="D1833" s="72" t="s">
        <v>8</v>
      </c>
      <c r="E1833" s="215"/>
      <c r="F1833" s="181">
        <v>0.1</v>
      </c>
      <c r="G1833" s="635">
        <v>143.136</v>
      </c>
      <c r="H1833" s="636"/>
      <c r="I1833" s="637"/>
      <c r="J1833" s="638"/>
      <c r="K1833" s="639"/>
      <c r="L1833" s="640"/>
    </row>
    <row r="1834" spans="2:12" s="583" customFormat="1" ht="13.2" x14ac:dyDescent="0.3">
      <c r="C1834" s="68"/>
      <c r="D1834" s="75" t="s">
        <v>67</v>
      </c>
      <c r="E1834" s="76"/>
      <c r="F1834" s="71"/>
      <c r="G1834" s="641">
        <v>1717.63</v>
      </c>
      <c r="H1834" s="636"/>
      <c r="I1834" s="637"/>
      <c r="J1834" s="638"/>
      <c r="K1834" s="639"/>
      <c r="L1834" s="640"/>
    </row>
    <row r="1835" spans="2:12" s="583" customFormat="1" ht="13.8" thickBot="1" x14ac:dyDescent="0.35">
      <c r="B1835" s="63" t="s">
        <v>66</v>
      </c>
      <c r="C1835" s="68"/>
      <c r="D1835" s="77" t="s">
        <v>68</v>
      </c>
      <c r="E1835" s="78"/>
      <c r="F1835" s="79"/>
      <c r="G1835" s="642">
        <v>1717.63</v>
      </c>
      <c r="H1835" s="643">
        <v>0.99999999999999978</v>
      </c>
      <c r="I1835" s="644"/>
      <c r="J1835" s="645"/>
      <c r="K1835" s="646"/>
      <c r="L1835" s="647">
        <v>0.13157868262167816</v>
      </c>
    </row>
    <row r="1836" spans="2:12" s="583" customFormat="1" ht="13.2" x14ac:dyDescent="0.3">
      <c r="B1836" s="63"/>
      <c r="C1836" s="68"/>
      <c r="D1836" s="648"/>
      <c r="E1836" s="67"/>
      <c r="F1836" s="65"/>
      <c r="G1836" s="67"/>
      <c r="H1836" s="649"/>
      <c r="I1836" s="650"/>
      <c r="J1836" s="651"/>
      <c r="K1836" s="652"/>
      <c r="L1836" s="649"/>
    </row>
    <row r="1837" spans="2:12" s="583" customFormat="1" ht="13.2" x14ac:dyDescent="0.3">
      <c r="B1837" s="63"/>
      <c r="C1837" s="68"/>
      <c r="D1837" s="648"/>
      <c r="E1837" s="67"/>
      <c r="F1837" s="65"/>
      <c r="G1837" s="67"/>
      <c r="H1837" s="649"/>
      <c r="I1837" s="650"/>
      <c r="J1837" s="651"/>
      <c r="K1837" s="652"/>
      <c r="L1837" s="649"/>
    </row>
    <row r="1838" spans="2:12" s="583" customFormat="1" ht="13.2" x14ac:dyDescent="0.3">
      <c r="J1838" s="584"/>
    </row>
    <row r="1839" spans="2:12" s="583" customFormat="1" ht="68.400000000000006" customHeight="1" x14ac:dyDescent="0.3">
      <c r="B1839" s="710" t="s">
        <v>1809</v>
      </c>
      <c r="C1839" s="710"/>
      <c r="D1839" s="710"/>
      <c r="E1839" s="710"/>
      <c r="F1839" s="710"/>
      <c r="G1839" s="710"/>
      <c r="H1839" s="710"/>
      <c r="I1839" s="710"/>
      <c r="J1839" s="710"/>
      <c r="K1839" s="710"/>
      <c r="L1839" s="710"/>
    </row>
    <row r="1840" spans="2:12" s="583" customFormat="1" ht="13.2" x14ac:dyDescent="0.3">
      <c r="J1840" s="584"/>
    </row>
    <row r="1841" spans="2:13" s="583" customFormat="1" ht="13.2" x14ac:dyDescent="0.3">
      <c r="B1841" s="185"/>
      <c r="C1841" s="537"/>
      <c r="D1841" s="538"/>
      <c r="E1841" s="585"/>
      <c r="F1841" s="585"/>
      <c r="G1841" s="585"/>
      <c r="J1841" s="584"/>
    </row>
    <row r="1842" spans="2:13" s="583" customFormat="1" ht="13.2" x14ac:dyDescent="0.3">
      <c r="B1842" s="586" t="s">
        <v>1222</v>
      </c>
      <c r="C1842" s="62" t="s">
        <v>1223</v>
      </c>
      <c r="D1842" s="62"/>
      <c r="E1842" s="62"/>
      <c r="F1842" s="587"/>
      <c r="G1842" s="588"/>
      <c r="J1842" s="584"/>
    </row>
    <row r="1843" spans="2:13" s="583" customFormat="1" ht="13.2" x14ac:dyDescent="0.3">
      <c r="B1843" s="63" t="s">
        <v>1224</v>
      </c>
      <c r="C1843" s="182" t="s">
        <v>1686</v>
      </c>
      <c r="D1843" s="589"/>
      <c r="E1843" s="590"/>
      <c r="F1843" s="587"/>
      <c r="G1843" s="588"/>
      <c r="J1843" s="584"/>
    </row>
    <row r="1844" spans="2:13" s="583" customFormat="1" ht="13.2" x14ac:dyDescent="0.3">
      <c r="B1844" s="63"/>
      <c r="C1844" s="9"/>
      <c r="D1844" s="10"/>
      <c r="E1844" s="11"/>
      <c r="F1844" s="12"/>
      <c r="G1844" s="13"/>
      <c r="J1844" s="584"/>
    </row>
    <row r="1845" spans="2:13" s="583" customFormat="1" ht="30" customHeight="1" x14ac:dyDescent="0.3">
      <c r="B1845" s="48" t="s">
        <v>1687</v>
      </c>
      <c r="C1845" s="9"/>
      <c r="D1845" s="10"/>
      <c r="E1845" s="11"/>
      <c r="F1845" s="11"/>
      <c r="G1845" s="11"/>
      <c r="J1845" s="584"/>
    </row>
    <row r="1846" spans="2:13" s="583" customFormat="1" ht="13.2" x14ac:dyDescent="0.3">
      <c r="B1846" s="64" t="s">
        <v>49</v>
      </c>
      <c r="C1846" s="182" t="s">
        <v>672</v>
      </c>
      <c r="D1846" s="62"/>
      <c r="E1846" s="62"/>
      <c r="F1846" s="65" t="s">
        <v>50</v>
      </c>
      <c r="G1846" s="66" t="s">
        <v>191</v>
      </c>
      <c r="J1846" s="584"/>
    </row>
    <row r="1847" spans="2:13" s="583" customFormat="1" ht="13.8" thickBot="1" x14ac:dyDescent="0.35">
      <c r="B1847" s="64" t="s">
        <v>51</v>
      </c>
      <c r="C1847" s="727" t="s">
        <v>673</v>
      </c>
      <c r="D1847" s="727"/>
      <c r="E1847" s="727"/>
      <c r="F1847" s="727"/>
      <c r="G1847" s="727"/>
      <c r="H1847" s="727"/>
      <c r="I1847" s="727"/>
      <c r="J1847" s="727"/>
    </row>
    <row r="1848" spans="2:13" s="583" customFormat="1" ht="13.8" thickTop="1" x14ac:dyDescent="0.3">
      <c r="B1848" s="49" t="s">
        <v>52</v>
      </c>
      <c r="C1848" s="14"/>
      <c r="D1848" s="15"/>
      <c r="E1848" s="16"/>
      <c r="F1848" s="17"/>
      <c r="G1848" s="591"/>
      <c r="H1848" s="728" t="s">
        <v>164</v>
      </c>
      <c r="I1848" s="729"/>
      <c r="J1848" s="729"/>
      <c r="K1848" s="729"/>
      <c r="L1848" s="730"/>
    </row>
    <row r="1849" spans="2:13" s="583" customFormat="1" ht="52.8" x14ac:dyDescent="0.3">
      <c r="B1849" s="53" t="s">
        <v>75</v>
      </c>
      <c r="C1849" s="592" t="s">
        <v>1</v>
      </c>
      <c r="D1849" s="211" t="s">
        <v>54</v>
      </c>
      <c r="E1849" s="201" t="s">
        <v>23</v>
      </c>
      <c r="F1849" s="201" t="s">
        <v>55</v>
      </c>
      <c r="G1849" s="593" t="s">
        <v>56</v>
      </c>
      <c r="H1849" s="594" t="s">
        <v>158</v>
      </c>
      <c r="I1849" s="595" t="s">
        <v>159</v>
      </c>
      <c r="J1849" s="595" t="s">
        <v>160</v>
      </c>
      <c r="K1849" s="595" t="s">
        <v>161</v>
      </c>
      <c r="L1849" s="596" t="s">
        <v>162</v>
      </c>
    </row>
    <row r="1850" spans="2:13" s="583" customFormat="1" x14ac:dyDescent="0.3">
      <c r="B1850" s="189" t="s">
        <v>10</v>
      </c>
      <c r="C1850" s="187">
        <v>2</v>
      </c>
      <c r="D1850" s="190">
        <v>0.04</v>
      </c>
      <c r="E1850" s="191">
        <v>0.08</v>
      </c>
      <c r="F1850" s="154">
        <v>4</v>
      </c>
      <c r="G1850" s="191">
        <v>0.32</v>
      </c>
      <c r="H1850" s="170">
        <v>2.3000435570748621E-4</v>
      </c>
      <c r="I1850" s="171"/>
      <c r="J1850" s="192" t="s">
        <v>163</v>
      </c>
      <c r="K1850" s="172">
        <v>1</v>
      </c>
      <c r="L1850" s="173">
        <v>2.3000435570748621E-4</v>
      </c>
      <c r="M1850" s="62"/>
    </row>
    <row r="1851" spans="2:13" s="583" customFormat="1" x14ac:dyDescent="0.3">
      <c r="B1851" s="6">
        <v>0</v>
      </c>
      <c r="C1851" s="25"/>
      <c r="D1851" s="3">
        <v>0</v>
      </c>
      <c r="E1851" s="26">
        <v>0</v>
      </c>
      <c r="F1851" s="5"/>
      <c r="G1851" s="26">
        <v>0</v>
      </c>
      <c r="H1851" s="89">
        <v>0</v>
      </c>
      <c r="I1851" s="99"/>
      <c r="J1851" s="61">
        <v>0</v>
      </c>
      <c r="K1851" s="100">
        <v>0</v>
      </c>
      <c r="L1851" s="101">
        <v>0</v>
      </c>
      <c r="M1851" s="62"/>
    </row>
    <row r="1852" spans="2:13" s="583" customFormat="1" x14ac:dyDescent="0.3">
      <c r="B1852" s="6">
        <v>0</v>
      </c>
      <c r="C1852" s="25"/>
      <c r="D1852" s="3">
        <v>0</v>
      </c>
      <c r="E1852" s="26">
        <v>0</v>
      </c>
      <c r="F1852" s="5"/>
      <c r="G1852" s="26">
        <v>0</v>
      </c>
      <c r="H1852" s="89">
        <v>0</v>
      </c>
      <c r="I1852" s="99"/>
      <c r="J1852" s="61">
        <v>0</v>
      </c>
      <c r="K1852" s="100">
        <v>0</v>
      </c>
      <c r="L1852" s="101">
        <v>0</v>
      </c>
      <c r="M1852" s="62"/>
    </row>
    <row r="1853" spans="2:13" s="583" customFormat="1" ht="13.2" x14ac:dyDescent="0.3">
      <c r="B1853" s="6">
        <v>0</v>
      </c>
      <c r="C1853" s="25"/>
      <c r="D1853" s="3">
        <v>0</v>
      </c>
      <c r="E1853" s="26">
        <v>0</v>
      </c>
      <c r="F1853" s="27"/>
      <c r="G1853" s="598">
        <v>0</v>
      </c>
      <c r="H1853" s="599">
        <v>0</v>
      </c>
      <c r="I1853" s="600" t="s">
        <v>1229</v>
      </c>
      <c r="J1853" s="61">
        <v>0</v>
      </c>
      <c r="K1853" s="100">
        <v>0</v>
      </c>
      <c r="L1853" s="601">
        <v>0</v>
      </c>
    </row>
    <row r="1854" spans="2:13" s="583" customFormat="1" ht="13.2" x14ac:dyDescent="0.3">
      <c r="B1854" s="6">
        <v>0</v>
      </c>
      <c r="C1854" s="25"/>
      <c r="D1854" s="3">
        <v>0</v>
      </c>
      <c r="E1854" s="26">
        <v>0</v>
      </c>
      <c r="F1854" s="27"/>
      <c r="G1854" s="598">
        <v>0</v>
      </c>
      <c r="H1854" s="599">
        <v>0</v>
      </c>
      <c r="I1854" s="600" t="s">
        <v>1230</v>
      </c>
      <c r="J1854" s="61">
        <v>0</v>
      </c>
      <c r="K1854" s="100">
        <v>0</v>
      </c>
      <c r="L1854" s="601">
        <v>0</v>
      </c>
    </row>
    <row r="1855" spans="2:13" s="583" customFormat="1" x14ac:dyDescent="0.3">
      <c r="B1855" s="6" t="s">
        <v>73</v>
      </c>
      <c r="C1855" s="25"/>
      <c r="D1855" s="3">
        <v>0</v>
      </c>
      <c r="E1855" s="26">
        <v>0</v>
      </c>
      <c r="F1855" s="27"/>
      <c r="G1855" s="598">
        <v>4.9029999999999996</v>
      </c>
      <c r="H1855" s="599">
        <v>3.52409798760564E-3</v>
      </c>
      <c r="I1855" s="600" t="s">
        <v>1231</v>
      </c>
      <c r="J1855" s="61" t="s">
        <v>165</v>
      </c>
      <c r="K1855" s="100">
        <v>0.4</v>
      </c>
      <c r="L1855" s="101">
        <v>1.4096391950422561E-3</v>
      </c>
      <c r="M1855" s="62"/>
    </row>
    <row r="1856" spans="2:13" s="583" customFormat="1" ht="13.2" x14ac:dyDescent="0.3">
      <c r="B1856" s="6" t="s">
        <v>57</v>
      </c>
      <c r="C1856" s="25"/>
      <c r="D1856" s="28"/>
      <c r="E1856" s="26"/>
      <c r="F1856" s="27"/>
      <c r="G1856" s="602">
        <v>5.2229999999999999</v>
      </c>
      <c r="H1856" s="102" t="s">
        <v>57</v>
      </c>
      <c r="I1856" s="603" t="s">
        <v>156</v>
      </c>
      <c r="J1856" s="604"/>
      <c r="K1856" s="223" t="s">
        <v>156</v>
      </c>
      <c r="L1856" s="605">
        <v>1.6396435507497423E-3</v>
      </c>
    </row>
    <row r="1857" spans="2:13" s="583" customFormat="1" ht="13.2" x14ac:dyDescent="0.3">
      <c r="B1857" s="194" t="s">
        <v>22</v>
      </c>
      <c r="C1857" s="195"/>
      <c r="D1857" s="196"/>
      <c r="E1857" s="197"/>
      <c r="F1857" s="155"/>
      <c r="G1857" s="606"/>
      <c r="H1857" s="607"/>
      <c r="I1857" s="608"/>
      <c r="J1857" s="609"/>
      <c r="K1857" s="610"/>
      <c r="L1857" s="611"/>
    </row>
    <row r="1858" spans="2:13" s="583" customFormat="1" ht="52.8" x14ac:dyDescent="0.3">
      <c r="B1858" s="198" t="s">
        <v>1689</v>
      </c>
      <c r="C1858" s="199" t="s">
        <v>1</v>
      </c>
      <c r="D1858" s="612" t="s">
        <v>59</v>
      </c>
      <c r="E1858" s="613" t="s">
        <v>23</v>
      </c>
      <c r="F1858" s="156" t="s">
        <v>55</v>
      </c>
      <c r="G1858" s="614" t="s">
        <v>56</v>
      </c>
      <c r="H1858" s="594" t="s">
        <v>158</v>
      </c>
      <c r="I1858" s="595" t="s">
        <v>159</v>
      </c>
      <c r="J1858" s="595" t="s">
        <v>160</v>
      </c>
      <c r="K1858" s="615" t="s">
        <v>161</v>
      </c>
      <c r="L1858" s="596" t="s">
        <v>162</v>
      </c>
    </row>
    <row r="1859" spans="2:13" s="583" customFormat="1" x14ac:dyDescent="0.3">
      <c r="B1859" s="8" t="s">
        <v>152</v>
      </c>
      <c r="C1859" s="616">
        <v>1</v>
      </c>
      <c r="D1859" s="3">
        <v>4.55</v>
      </c>
      <c r="E1859" s="26">
        <v>4.55</v>
      </c>
      <c r="F1859" s="3">
        <v>0.1</v>
      </c>
      <c r="G1859" s="598">
        <v>0.45500000000000002</v>
      </c>
      <c r="H1859" s="617">
        <v>3.2703744327158195E-4</v>
      </c>
      <c r="I1859" s="618" t="s">
        <v>1232</v>
      </c>
      <c r="J1859" s="137" t="s">
        <v>163</v>
      </c>
      <c r="K1859" s="93">
        <v>1</v>
      </c>
      <c r="L1859" s="98">
        <v>3.2703744327158195E-4</v>
      </c>
    </row>
    <row r="1860" spans="2:13" s="583" customFormat="1" x14ac:dyDescent="0.3">
      <c r="B1860" s="8" t="s">
        <v>1058</v>
      </c>
      <c r="C1860" s="616">
        <v>1</v>
      </c>
      <c r="D1860" s="3">
        <v>4.0999999999999996</v>
      </c>
      <c r="E1860" s="26">
        <v>4.0999999999999996</v>
      </c>
      <c r="F1860" s="3">
        <v>8</v>
      </c>
      <c r="G1860" s="598">
        <v>32.799999999999997</v>
      </c>
      <c r="H1860" s="599">
        <v>2.3575446460017333E-2</v>
      </c>
      <c r="I1860" s="600" t="s">
        <v>1232</v>
      </c>
      <c r="J1860" s="61" t="s">
        <v>163</v>
      </c>
      <c r="K1860" s="100">
        <v>1</v>
      </c>
      <c r="L1860" s="101">
        <v>2.3575446460017333E-2</v>
      </c>
    </row>
    <row r="1861" spans="2:13" s="583" customFormat="1" x14ac:dyDescent="0.3">
      <c r="B1861" s="8" t="s">
        <v>24</v>
      </c>
      <c r="C1861" s="616">
        <v>2</v>
      </c>
      <c r="D1861" s="3">
        <v>4.05</v>
      </c>
      <c r="E1861" s="26">
        <v>8.1</v>
      </c>
      <c r="F1861" s="3">
        <v>8</v>
      </c>
      <c r="G1861" s="598">
        <v>64.8</v>
      </c>
      <c r="H1861" s="599">
        <v>4.6575882030765958E-2</v>
      </c>
      <c r="I1861" s="600" t="s">
        <v>1226</v>
      </c>
      <c r="J1861" s="61" t="s">
        <v>163</v>
      </c>
      <c r="K1861" s="100">
        <v>1</v>
      </c>
      <c r="L1861" s="101">
        <v>4.6575882030765958E-2</v>
      </c>
    </row>
    <row r="1862" spans="2:13" s="583" customFormat="1" ht="13.2" x14ac:dyDescent="0.3">
      <c r="B1862" s="6"/>
      <c r="C1862" s="25"/>
      <c r="D1862" s="3">
        <v>0</v>
      </c>
      <c r="E1862" s="26"/>
      <c r="F1862" s="3">
        <v>0</v>
      </c>
      <c r="G1862" s="598"/>
      <c r="H1862" s="599">
        <v>0</v>
      </c>
      <c r="I1862" s="600"/>
      <c r="J1862" s="61"/>
      <c r="K1862" s="100"/>
      <c r="L1862" s="601">
        <v>0</v>
      </c>
    </row>
    <row r="1863" spans="2:13" s="583" customFormat="1" ht="13.2" x14ac:dyDescent="0.3">
      <c r="B1863" s="6"/>
      <c r="C1863" s="25"/>
      <c r="D1863" s="3"/>
      <c r="E1863" s="26"/>
      <c r="F1863" s="26"/>
      <c r="G1863" s="598"/>
      <c r="H1863" s="599">
        <v>0</v>
      </c>
      <c r="I1863" s="600"/>
      <c r="J1863" s="61">
        <v>0</v>
      </c>
      <c r="K1863" s="100">
        <v>0</v>
      </c>
      <c r="L1863" s="601">
        <v>0</v>
      </c>
    </row>
    <row r="1864" spans="2:13" s="583" customFormat="1" ht="13.2" x14ac:dyDescent="0.3">
      <c r="B1864" s="6">
        <v>0</v>
      </c>
      <c r="C1864" s="25"/>
      <c r="D1864" s="3">
        <v>0</v>
      </c>
      <c r="E1864" s="26">
        <v>0</v>
      </c>
      <c r="F1864" s="26"/>
      <c r="G1864" s="598">
        <v>0</v>
      </c>
      <c r="H1864" s="599">
        <v>0</v>
      </c>
      <c r="I1864" s="600"/>
      <c r="J1864" s="61">
        <v>0</v>
      </c>
      <c r="K1864" s="100">
        <v>0</v>
      </c>
      <c r="L1864" s="601">
        <v>0</v>
      </c>
    </row>
    <row r="1865" spans="2:13" s="583" customFormat="1" ht="13.2" x14ac:dyDescent="0.3">
      <c r="B1865" s="6">
        <v>0</v>
      </c>
      <c r="C1865" s="25"/>
      <c r="D1865" s="3">
        <v>0</v>
      </c>
      <c r="E1865" s="26">
        <v>0</v>
      </c>
      <c r="F1865" s="27"/>
      <c r="G1865" s="598">
        <v>0</v>
      </c>
      <c r="H1865" s="599">
        <v>0</v>
      </c>
      <c r="I1865" s="600"/>
      <c r="J1865" s="61">
        <v>0</v>
      </c>
      <c r="K1865" s="100">
        <v>0</v>
      </c>
      <c r="L1865" s="601">
        <v>0</v>
      </c>
    </row>
    <row r="1866" spans="2:13" s="583" customFormat="1" ht="13.2" x14ac:dyDescent="0.3">
      <c r="B1866" s="6">
        <v>0</v>
      </c>
      <c r="C1866" s="25"/>
      <c r="D1866" s="3">
        <v>0</v>
      </c>
      <c r="E1866" s="26">
        <v>0</v>
      </c>
      <c r="F1866" s="27"/>
      <c r="G1866" s="598">
        <v>0</v>
      </c>
      <c r="H1866" s="599">
        <v>0</v>
      </c>
      <c r="I1866" s="600"/>
      <c r="J1866" s="61">
        <v>0</v>
      </c>
      <c r="K1866" s="100">
        <v>0</v>
      </c>
      <c r="L1866" s="601">
        <v>0</v>
      </c>
    </row>
    <row r="1867" spans="2:13" s="583" customFormat="1" ht="13.2" x14ac:dyDescent="0.3">
      <c r="B1867" s="6">
        <v>0</v>
      </c>
      <c r="C1867" s="25"/>
      <c r="D1867" s="3">
        <v>0</v>
      </c>
      <c r="E1867" s="26">
        <v>0</v>
      </c>
      <c r="F1867" s="27"/>
      <c r="G1867" s="598">
        <v>0</v>
      </c>
      <c r="H1867" s="599">
        <v>0</v>
      </c>
      <c r="I1867" s="600"/>
      <c r="J1867" s="61">
        <v>0</v>
      </c>
      <c r="K1867" s="100">
        <v>0</v>
      </c>
      <c r="L1867" s="601">
        <v>0</v>
      </c>
    </row>
    <row r="1868" spans="2:13" s="583" customFormat="1" ht="13.2" x14ac:dyDescent="0.3">
      <c r="B1868" s="6" t="s">
        <v>60</v>
      </c>
      <c r="C1868" s="25"/>
      <c r="D1868" s="28"/>
      <c r="E1868" s="26"/>
      <c r="F1868" s="27"/>
      <c r="G1868" s="193">
        <v>98.054999999999993</v>
      </c>
      <c r="H1868" s="102" t="s">
        <v>60</v>
      </c>
      <c r="I1868" s="603" t="s">
        <v>156</v>
      </c>
      <c r="J1868" s="604"/>
      <c r="K1868" s="223" t="s">
        <v>156</v>
      </c>
      <c r="L1868" s="620">
        <v>7.0478365934054876E-2</v>
      </c>
    </row>
    <row r="1869" spans="2:13" s="583" customFormat="1" ht="13.2" x14ac:dyDescent="0.3">
      <c r="B1869" s="194" t="s">
        <v>38</v>
      </c>
      <c r="C1869" s="195"/>
      <c r="D1869" s="196"/>
      <c r="E1869" s="621"/>
      <c r="F1869" s="155"/>
      <c r="G1869" s="622"/>
      <c r="H1869" s="115"/>
      <c r="I1869" s="202"/>
      <c r="J1869" s="203"/>
      <c r="K1869" s="178"/>
      <c r="L1869" s="204"/>
    </row>
    <row r="1870" spans="2:13" s="583" customFormat="1" ht="52.8" x14ac:dyDescent="0.3">
      <c r="B1870" s="53" t="s">
        <v>75</v>
      </c>
      <c r="C1870" s="195"/>
      <c r="D1870" s="205" t="s">
        <v>0</v>
      </c>
      <c r="E1870" s="206" t="s">
        <v>1</v>
      </c>
      <c r="F1870" s="623" t="s">
        <v>61</v>
      </c>
      <c r="G1870" s="624" t="s">
        <v>56</v>
      </c>
      <c r="H1870" s="625" t="s">
        <v>158</v>
      </c>
      <c r="I1870" s="626" t="s">
        <v>159</v>
      </c>
      <c r="J1870" s="626" t="s">
        <v>160</v>
      </c>
      <c r="K1870" s="627" t="s">
        <v>161</v>
      </c>
      <c r="L1870" s="628" t="s">
        <v>162</v>
      </c>
    </row>
    <row r="1871" spans="2:13" s="583" customFormat="1" ht="13.2" customHeight="1" x14ac:dyDescent="0.3">
      <c r="B1871" s="146" t="s">
        <v>1767</v>
      </c>
      <c r="C1871" s="29"/>
      <c r="D1871" s="159" t="s">
        <v>5</v>
      </c>
      <c r="E1871" s="153">
        <v>1</v>
      </c>
      <c r="F1871" s="24">
        <v>1200</v>
      </c>
      <c r="G1871" s="23">
        <v>1200</v>
      </c>
      <c r="H1871" s="96">
        <v>0.86251633390307325</v>
      </c>
      <c r="I1871" s="97"/>
      <c r="J1871" s="137" t="s">
        <v>1219</v>
      </c>
      <c r="K1871" s="93">
        <v>0</v>
      </c>
      <c r="L1871" s="98">
        <v>0</v>
      </c>
      <c r="M1871" s="62"/>
    </row>
    <row r="1872" spans="2:13" s="583" customFormat="1" ht="22.8" customHeight="1" x14ac:dyDescent="0.3">
      <c r="B1872" s="8" t="s">
        <v>1711</v>
      </c>
      <c r="C1872" s="7"/>
      <c r="D1872" s="159" t="s">
        <v>170</v>
      </c>
      <c r="E1872" s="4">
        <v>20</v>
      </c>
      <c r="F1872" s="5">
        <v>3.88</v>
      </c>
      <c r="G1872" s="26">
        <v>77.599999999999994</v>
      </c>
      <c r="H1872" s="89">
        <v>5.5776056259065399E-2</v>
      </c>
      <c r="I1872" s="99"/>
      <c r="J1872" s="61" t="s">
        <v>163</v>
      </c>
      <c r="K1872" s="100">
        <v>1</v>
      </c>
      <c r="L1872" s="101">
        <v>5.5776056259065399E-2</v>
      </c>
      <c r="M1872" s="62"/>
    </row>
    <row r="1873" spans="2:13" s="583" customFormat="1" ht="27.6" customHeight="1" x14ac:dyDescent="0.3">
      <c r="B1873" s="8" t="s">
        <v>1712</v>
      </c>
      <c r="C1873" s="7"/>
      <c r="D1873" s="159" t="s">
        <v>5</v>
      </c>
      <c r="E1873" s="4">
        <v>4</v>
      </c>
      <c r="F1873" s="5">
        <v>0.83</v>
      </c>
      <c r="G1873" s="26">
        <v>3.32</v>
      </c>
      <c r="H1873" s="89">
        <v>2.3862951904651693E-3</v>
      </c>
      <c r="I1873" s="99"/>
      <c r="J1873" s="61" t="s">
        <v>163</v>
      </c>
      <c r="K1873" s="100">
        <v>1</v>
      </c>
      <c r="L1873" s="101">
        <v>2.3862951904651693E-3</v>
      </c>
      <c r="M1873" s="62"/>
    </row>
    <row r="1874" spans="2:13" s="583" customFormat="1" x14ac:dyDescent="0.3">
      <c r="B1874" s="8" t="s">
        <v>1713</v>
      </c>
      <c r="C1874" s="7"/>
      <c r="D1874" s="159" t="s">
        <v>2</v>
      </c>
      <c r="E1874" s="4">
        <v>1</v>
      </c>
      <c r="F1874" s="5">
        <v>4</v>
      </c>
      <c r="G1874" s="26">
        <v>4</v>
      </c>
      <c r="H1874" s="89">
        <v>2.8750544463435777E-3</v>
      </c>
      <c r="I1874" s="99"/>
      <c r="J1874" s="61" t="s">
        <v>163</v>
      </c>
      <c r="K1874" s="100">
        <v>1</v>
      </c>
      <c r="L1874" s="101">
        <v>2.8750544463435777E-3</v>
      </c>
      <c r="M1874" s="62"/>
    </row>
    <row r="1875" spans="2:13" s="583" customFormat="1" x14ac:dyDescent="0.3">
      <c r="B1875" s="8" t="s">
        <v>1714</v>
      </c>
      <c r="C1875" s="7"/>
      <c r="D1875" s="159" t="s">
        <v>5</v>
      </c>
      <c r="E1875" s="4">
        <v>4</v>
      </c>
      <c r="F1875" s="5">
        <v>0.55000000000000004</v>
      </c>
      <c r="G1875" s="26">
        <v>2.2000000000000002</v>
      </c>
      <c r="H1875" s="89">
        <v>1.5812799454889678E-3</v>
      </c>
      <c r="I1875" s="99"/>
      <c r="J1875" s="61" t="s">
        <v>163</v>
      </c>
      <c r="K1875" s="100">
        <v>1</v>
      </c>
      <c r="L1875" s="101">
        <v>1.5812799454889678E-3</v>
      </c>
      <c r="M1875" s="62"/>
    </row>
    <row r="1876" spans="2:13" s="583" customFormat="1" ht="33" customHeight="1" x14ac:dyDescent="0.3">
      <c r="B1876" s="8" t="s">
        <v>1715</v>
      </c>
      <c r="C1876" s="7"/>
      <c r="D1876" s="159" t="s">
        <v>5</v>
      </c>
      <c r="E1876" s="4">
        <v>4</v>
      </c>
      <c r="F1876" s="5">
        <v>0.22</v>
      </c>
      <c r="G1876" s="26">
        <v>0.88</v>
      </c>
      <c r="H1876" s="89">
        <v>6.3251197819558702E-4</v>
      </c>
      <c r="I1876" s="99"/>
      <c r="J1876" s="61" t="s">
        <v>163</v>
      </c>
      <c r="K1876" s="100">
        <v>1</v>
      </c>
      <c r="L1876" s="101">
        <v>6.3251197819558702E-4</v>
      </c>
      <c r="M1876" s="62"/>
    </row>
    <row r="1877" spans="2:13" s="583" customFormat="1" x14ac:dyDescent="0.3">
      <c r="B1877" s="8">
        <v>0</v>
      </c>
      <c r="C1877" s="7"/>
      <c r="D1877" s="159">
        <v>0</v>
      </c>
      <c r="E1877" s="4"/>
      <c r="F1877" s="5">
        <v>0</v>
      </c>
      <c r="G1877" s="26">
        <v>0</v>
      </c>
      <c r="H1877" s="89">
        <v>0</v>
      </c>
      <c r="I1877" s="99"/>
      <c r="J1877" s="61">
        <v>0</v>
      </c>
      <c r="K1877" s="100">
        <v>0</v>
      </c>
      <c r="L1877" s="101">
        <v>0</v>
      </c>
      <c r="M1877" s="62"/>
    </row>
    <row r="1878" spans="2:13" s="583" customFormat="1" x14ac:dyDescent="0.3">
      <c r="B1878" s="8">
        <v>0</v>
      </c>
      <c r="C1878" s="7"/>
      <c r="D1878" s="159">
        <v>0</v>
      </c>
      <c r="E1878" s="4"/>
      <c r="F1878" s="5">
        <v>0</v>
      </c>
      <c r="G1878" s="26">
        <v>0</v>
      </c>
      <c r="H1878" s="89">
        <v>0</v>
      </c>
      <c r="I1878" s="99"/>
      <c r="J1878" s="61">
        <v>0</v>
      </c>
      <c r="K1878" s="100">
        <v>0</v>
      </c>
      <c r="L1878" s="101">
        <v>0</v>
      </c>
      <c r="M1878" s="62"/>
    </row>
    <row r="1879" spans="2:13" s="583" customFormat="1" x14ac:dyDescent="0.3">
      <c r="B1879" s="8">
        <v>0</v>
      </c>
      <c r="C1879" s="7"/>
      <c r="D1879" s="159">
        <v>0</v>
      </c>
      <c r="E1879" s="4"/>
      <c r="F1879" s="5">
        <v>0</v>
      </c>
      <c r="G1879" s="26">
        <v>0</v>
      </c>
      <c r="H1879" s="89">
        <v>0</v>
      </c>
      <c r="I1879" s="99"/>
      <c r="J1879" s="61">
        <v>0</v>
      </c>
      <c r="K1879" s="100">
        <v>0</v>
      </c>
      <c r="L1879" s="101">
        <v>0</v>
      </c>
      <c r="M1879" s="62"/>
    </row>
    <row r="1880" spans="2:13" s="583" customFormat="1" x14ac:dyDescent="0.3">
      <c r="B1880" s="8">
        <v>0</v>
      </c>
      <c r="C1880" s="7"/>
      <c r="D1880" s="159">
        <v>0</v>
      </c>
      <c r="E1880" s="4"/>
      <c r="F1880" s="5">
        <v>0</v>
      </c>
      <c r="G1880" s="26">
        <v>0</v>
      </c>
      <c r="H1880" s="89">
        <v>0</v>
      </c>
      <c r="I1880" s="99"/>
      <c r="J1880" s="61">
        <v>0</v>
      </c>
      <c r="K1880" s="100">
        <v>0</v>
      </c>
      <c r="L1880" s="101">
        <v>0</v>
      </c>
      <c r="M1880" s="62"/>
    </row>
    <row r="1881" spans="2:13" s="583" customFormat="1" x14ac:dyDescent="0.3">
      <c r="B1881" s="8">
        <v>0</v>
      </c>
      <c r="C1881" s="7"/>
      <c r="D1881" s="159">
        <v>0</v>
      </c>
      <c r="E1881" s="4"/>
      <c r="F1881" s="5">
        <v>0</v>
      </c>
      <c r="G1881" s="26">
        <v>0</v>
      </c>
      <c r="H1881" s="89">
        <v>0</v>
      </c>
      <c r="I1881" s="99"/>
      <c r="J1881" s="61">
        <v>0</v>
      </c>
      <c r="K1881" s="100">
        <v>0</v>
      </c>
      <c r="L1881" s="101">
        <v>0</v>
      </c>
      <c r="M1881" s="62"/>
    </row>
    <row r="1882" spans="2:13" s="583" customFormat="1" x14ac:dyDescent="0.3">
      <c r="B1882" s="8">
        <v>0</v>
      </c>
      <c r="C1882" s="7"/>
      <c r="D1882" s="159">
        <v>0</v>
      </c>
      <c r="E1882" s="4"/>
      <c r="F1882" s="5">
        <v>0</v>
      </c>
      <c r="G1882" s="26">
        <v>0</v>
      </c>
      <c r="H1882" s="89">
        <v>0</v>
      </c>
      <c r="I1882" s="99"/>
      <c r="J1882" s="61">
        <v>0</v>
      </c>
      <c r="K1882" s="100">
        <v>0</v>
      </c>
      <c r="L1882" s="101">
        <v>0</v>
      </c>
      <c r="M1882" s="62"/>
    </row>
    <row r="1883" spans="2:13" s="583" customFormat="1" x14ac:dyDescent="0.3">
      <c r="B1883" s="8">
        <v>0</v>
      </c>
      <c r="C1883" s="7"/>
      <c r="D1883" s="159">
        <v>0</v>
      </c>
      <c r="E1883" s="4"/>
      <c r="F1883" s="5">
        <v>0</v>
      </c>
      <c r="G1883" s="26">
        <v>0</v>
      </c>
      <c r="H1883" s="89">
        <v>0</v>
      </c>
      <c r="I1883" s="99"/>
      <c r="J1883" s="61">
        <v>0</v>
      </c>
      <c r="K1883" s="100">
        <v>0</v>
      </c>
      <c r="L1883" s="101">
        <v>0</v>
      </c>
      <c r="M1883" s="62"/>
    </row>
    <row r="1884" spans="2:13" s="583" customFormat="1" x14ac:dyDescent="0.3">
      <c r="B1884" s="8">
        <v>0</v>
      </c>
      <c r="C1884" s="7"/>
      <c r="D1884" s="159">
        <v>0</v>
      </c>
      <c r="E1884" s="4"/>
      <c r="F1884" s="5">
        <v>0</v>
      </c>
      <c r="G1884" s="26">
        <v>0</v>
      </c>
      <c r="H1884" s="89">
        <v>0</v>
      </c>
      <c r="I1884" s="99"/>
      <c r="J1884" s="61">
        <v>0</v>
      </c>
      <c r="K1884" s="100">
        <v>0</v>
      </c>
      <c r="L1884" s="101">
        <v>0</v>
      </c>
      <c r="M1884" s="62"/>
    </row>
    <row r="1885" spans="2:13" s="583" customFormat="1" x14ac:dyDescent="0.3">
      <c r="B1885" s="8">
        <v>0</v>
      </c>
      <c r="C1885" s="7"/>
      <c r="D1885" s="159">
        <v>0</v>
      </c>
      <c r="E1885" s="4"/>
      <c r="F1885" s="5">
        <v>0</v>
      </c>
      <c r="G1885" s="26">
        <v>0</v>
      </c>
      <c r="H1885" s="89">
        <v>0</v>
      </c>
      <c r="I1885" s="99"/>
      <c r="J1885" s="61">
        <v>0</v>
      </c>
      <c r="K1885" s="100">
        <v>0</v>
      </c>
      <c r="L1885" s="101">
        <v>0</v>
      </c>
    </row>
    <row r="1886" spans="2:13" s="583" customFormat="1" ht="13.2" x14ac:dyDescent="0.3">
      <c r="B1886" s="58" t="s">
        <v>62</v>
      </c>
      <c r="C1886" s="46"/>
      <c r="D1886" s="37"/>
      <c r="E1886" s="38"/>
      <c r="F1886" s="39"/>
      <c r="G1886" s="193">
        <v>1288</v>
      </c>
      <c r="H1886" s="102" t="s">
        <v>62</v>
      </c>
      <c r="I1886" s="603" t="s">
        <v>156</v>
      </c>
      <c r="J1886" s="604"/>
      <c r="K1886" s="223" t="s">
        <v>156</v>
      </c>
      <c r="L1886" s="620">
        <v>6.3251197819558694E-2</v>
      </c>
    </row>
    <row r="1887" spans="2:13" s="583" customFormat="1" ht="13.2" x14ac:dyDescent="0.3">
      <c r="B1887" s="194" t="s">
        <v>63</v>
      </c>
      <c r="C1887" s="195"/>
      <c r="D1887" s="196"/>
      <c r="E1887" s="197"/>
      <c r="F1887" s="155"/>
      <c r="G1887" s="622"/>
      <c r="H1887" s="115"/>
      <c r="I1887" s="202"/>
      <c r="J1887" s="203"/>
      <c r="K1887" s="178"/>
      <c r="L1887" s="204">
        <v>0</v>
      </c>
    </row>
    <row r="1888" spans="2:13" s="583" customFormat="1" ht="52.8" x14ac:dyDescent="0.3">
      <c r="B1888" s="53" t="s">
        <v>75</v>
      </c>
      <c r="C1888" s="210"/>
      <c r="D1888" s="211" t="s">
        <v>0</v>
      </c>
      <c r="E1888" s="201" t="s">
        <v>1</v>
      </c>
      <c r="F1888" s="156" t="s">
        <v>61</v>
      </c>
      <c r="G1888" s="624" t="s">
        <v>56</v>
      </c>
      <c r="H1888" s="625" t="s">
        <v>158</v>
      </c>
      <c r="I1888" s="626" t="s">
        <v>159</v>
      </c>
      <c r="J1888" s="626" t="s">
        <v>160</v>
      </c>
      <c r="K1888" s="627" t="s">
        <v>161</v>
      </c>
      <c r="L1888" s="628" t="s">
        <v>162</v>
      </c>
    </row>
    <row r="1889" spans="2:12" s="583" customFormat="1" ht="13.2" x14ac:dyDescent="0.3">
      <c r="B1889" s="6">
        <v>0</v>
      </c>
      <c r="C1889" s="7"/>
      <c r="D1889" s="3">
        <v>0</v>
      </c>
      <c r="E1889" s="26"/>
      <c r="F1889" s="5"/>
      <c r="G1889" s="629">
        <v>0</v>
      </c>
      <c r="H1889" s="617">
        <v>0</v>
      </c>
      <c r="I1889" s="618" t="s">
        <v>1232</v>
      </c>
      <c r="J1889" s="192">
        <v>0</v>
      </c>
      <c r="K1889" s="172">
        <v>0</v>
      </c>
      <c r="L1889" s="619">
        <v>0</v>
      </c>
    </row>
    <row r="1890" spans="2:12" s="583" customFormat="1" ht="13.2" x14ac:dyDescent="0.3">
      <c r="B1890" s="6">
        <v>0</v>
      </c>
      <c r="C1890" s="7"/>
      <c r="D1890" s="3">
        <v>0</v>
      </c>
      <c r="E1890" s="26"/>
      <c r="F1890" s="5"/>
      <c r="G1890" s="598">
        <v>0</v>
      </c>
      <c r="H1890" s="599">
        <v>0</v>
      </c>
      <c r="I1890" s="600" t="s">
        <v>1226</v>
      </c>
      <c r="J1890" s="61">
        <v>0</v>
      </c>
      <c r="K1890" s="100">
        <v>0</v>
      </c>
      <c r="L1890" s="601">
        <v>0</v>
      </c>
    </row>
    <row r="1891" spans="2:12" s="583" customFormat="1" ht="13.2" x14ac:dyDescent="0.3">
      <c r="B1891" s="6">
        <v>0</v>
      </c>
      <c r="C1891" s="7"/>
      <c r="D1891" s="3">
        <v>0</v>
      </c>
      <c r="E1891" s="26"/>
      <c r="F1891" s="5"/>
      <c r="G1891" s="598">
        <v>0</v>
      </c>
      <c r="H1891" s="599">
        <v>0</v>
      </c>
      <c r="I1891" s="600" t="s">
        <v>1227</v>
      </c>
      <c r="J1891" s="61">
        <v>0</v>
      </c>
      <c r="K1891" s="100">
        <v>0</v>
      </c>
      <c r="L1891" s="601">
        <v>0</v>
      </c>
    </row>
    <row r="1892" spans="2:12" s="583" customFormat="1" ht="13.2" x14ac:dyDescent="0.3">
      <c r="B1892" s="6">
        <v>0</v>
      </c>
      <c r="C1892" s="7"/>
      <c r="D1892" s="3">
        <v>0</v>
      </c>
      <c r="E1892" s="26"/>
      <c r="F1892" s="5"/>
      <c r="G1892" s="598">
        <v>0</v>
      </c>
      <c r="H1892" s="599">
        <v>0</v>
      </c>
      <c r="I1892" s="600" t="s">
        <v>1228</v>
      </c>
      <c r="J1892" s="61">
        <v>0</v>
      </c>
      <c r="K1892" s="100">
        <v>0</v>
      </c>
      <c r="L1892" s="601">
        <v>0</v>
      </c>
    </row>
    <row r="1893" spans="2:12" s="583" customFormat="1" ht="13.2" x14ac:dyDescent="0.3">
      <c r="B1893" s="6">
        <v>0</v>
      </c>
      <c r="C1893" s="7"/>
      <c r="D1893" s="3">
        <v>0</v>
      </c>
      <c r="E1893" s="26"/>
      <c r="F1893" s="5"/>
      <c r="G1893" s="598">
        <v>0</v>
      </c>
      <c r="H1893" s="599">
        <v>0</v>
      </c>
      <c r="I1893" s="600" t="s">
        <v>1229</v>
      </c>
      <c r="J1893" s="61">
        <v>0</v>
      </c>
      <c r="K1893" s="100">
        <v>0</v>
      </c>
      <c r="L1893" s="601">
        <v>0</v>
      </c>
    </row>
    <row r="1894" spans="2:12" s="583" customFormat="1" ht="13.8" thickBot="1" x14ac:dyDescent="0.35">
      <c r="B1894" s="59" t="s">
        <v>64</v>
      </c>
      <c r="C1894" s="42"/>
      <c r="D1894" s="43"/>
      <c r="E1894" s="44"/>
      <c r="F1894" s="45"/>
      <c r="G1894" s="191">
        <v>0</v>
      </c>
      <c r="H1894" s="102" t="s">
        <v>64</v>
      </c>
      <c r="I1894" s="603" t="s">
        <v>156</v>
      </c>
      <c r="J1894" s="604"/>
      <c r="K1894" s="223" t="s">
        <v>156</v>
      </c>
      <c r="L1894" s="620">
        <v>0</v>
      </c>
    </row>
    <row r="1895" spans="2:12" s="583" customFormat="1" ht="13.2" x14ac:dyDescent="0.3">
      <c r="B1895" s="64"/>
      <c r="C1895" s="68"/>
      <c r="D1895" s="69" t="s">
        <v>65</v>
      </c>
      <c r="E1895" s="70"/>
      <c r="F1895" s="71"/>
      <c r="G1895" s="88">
        <v>1391.278</v>
      </c>
      <c r="H1895" s="631"/>
      <c r="I1895" s="632"/>
      <c r="J1895" s="633"/>
      <c r="K1895" s="632"/>
      <c r="L1895" s="634"/>
    </row>
    <row r="1896" spans="2:12" s="583" customFormat="1" ht="13.2" x14ac:dyDescent="0.3">
      <c r="B1896" s="63"/>
      <c r="C1896" s="68"/>
      <c r="D1896" s="72" t="s">
        <v>7</v>
      </c>
      <c r="E1896" s="215"/>
      <c r="F1896" s="181">
        <v>0.1</v>
      </c>
      <c r="G1896" s="635">
        <v>139.12799999999999</v>
      </c>
      <c r="H1896" s="636"/>
      <c r="I1896" s="637"/>
      <c r="J1896" s="638"/>
      <c r="K1896" s="639"/>
      <c r="L1896" s="640"/>
    </row>
    <row r="1897" spans="2:12" s="583" customFormat="1" ht="13.2" x14ac:dyDescent="0.3">
      <c r="B1897" s="63"/>
      <c r="C1897" s="68"/>
      <c r="D1897" s="72" t="s">
        <v>8</v>
      </c>
      <c r="E1897" s="215"/>
      <c r="F1897" s="181">
        <v>0.1</v>
      </c>
      <c r="G1897" s="635">
        <v>139.12799999999999</v>
      </c>
      <c r="H1897" s="636"/>
      <c r="I1897" s="637"/>
      <c r="J1897" s="638"/>
      <c r="K1897" s="639"/>
      <c r="L1897" s="640"/>
    </row>
    <row r="1898" spans="2:12" s="583" customFormat="1" ht="13.2" x14ac:dyDescent="0.3">
      <c r="C1898" s="68"/>
      <c r="D1898" s="75" t="s">
        <v>67</v>
      </c>
      <c r="E1898" s="76"/>
      <c r="F1898" s="71"/>
      <c r="G1898" s="641">
        <v>1669.5340000000001</v>
      </c>
      <c r="H1898" s="636"/>
      <c r="I1898" s="637"/>
      <c r="J1898" s="638"/>
      <c r="K1898" s="639"/>
      <c r="L1898" s="640"/>
    </row>
    <row r="1899" spans="2:12" s="583" customFormat="1" ht="13.8" thickBot="1" x14ac:dyDescent="0.35">
      <c r="B1899" s="63" t="s">
        <v>66</v>
      </c>
      <c r="C1899" s="68"/>
      <c r="D1899" s="77" t="s">
        <v>68</v>
      </c>
      <c r="E1899" s="78"/>
      <c r="F1899" s="79"/>
      <c r="G1899" s="642">
        <v>1669.53</v>
      </c>
      <c r="H1899" s="643">
        <v>0.99999999999999989</v>
      </c>
      <c r="I1899" s="644"/>
      <c r="J1899" s="645"/>
      <c r="K1899" s="646"/>
      <c r="L1899" s="647">
        <v>0.1353692073043633</v>
      </c>
    </row>
    <row r="1900" spans="2:12" s="583" customFormat="1" ht="13.2" x14ac:dyDescent="0.3">
      <c r="B1900" s="63"/>
      <c r="C1900" s="68"/>
      <c r="D1900" s="648"/>
      <c r="E1900" s="67"/>
      <c r="F1900" s="65"/>
      <c r="G1900" s="67"/>
      <c r="H1900" s="649"/>
      <c r="I1900" s="650"/>
      <c r="J1900" s="651"/>
      <c r="K1900" s="652"/>
      <c r="L1900" s="649"/>
    </row>
    <row r="1901" spans="2:12" s="583" customFormat="1" ht="13.2" x14ac:dyDescent="0.3">
      <c r="B1901" s="63"/>
      <c r="C1901" s="68"/>
      <c r="D1901" s="648"/>
      <c r="E1901" s="67"/>
      <c r="F1901" s="65"/>
      <c r="G1901" s="67"/>
      <c r="H1901" s="649"/>
      <c r="I1901" s="650"/>
      <c r="J1901" s="651"/>
      <c r="K1901" s="652"/>
      <c r="L1901" s="649"/>
    </row>
    <row r="1902" spans="2:12" s="583" customFormat="1" ht="13.2" x14ac:dyDescent="0.3">
      <c r="B1902" s="63"/>
      <c r="C1902" s="68"/>
      <c r="D1902" s="648"/>
      <c r="E1902" s="67"/>
      <c r="F1902" s="65"/>
      <c r="G1902" s="67"/>
      <c r="H1902" s="649"/>
      <c r="I1902" s="650"/>
      <c r="J1902" s="651"/>
      <c r="K1902" s="652"/>
      <c r="L1902" s="649"/>
    </row>
    <row r="1903" spans="2:12" s="583" customFormat="1" ht="13.2" x14ac:dyDescent="0.3">
      <c r="B1903" s="63"/>
      <c r="C1903" s="68"/>
      <c r="D1903" s="648"/>
      <c r="E1903" s="67"/>
      <c r="F1903" s="65"/>
      <c r="G1903" s="67"/>
      <c r="H1903" s="649"/>
      <c r="I1903" s="650"/>
      <c r="J1903" s="651"/>
      <c r="K1903" s="652"/>
      <c r="L1903" s="649"/>
    </row>
    <row r="1904" spans="2:12" s="583" customFormat="1" ht="68.400000000000006" customHeight="1" x14ac:dyDescent="0.3">
      <c r="B1904" s="710" t="s">
        <v>1809</v>
      </c>
      <c r="C1904" s="710"/>
      <c r="D1904" s="710"/>
      <c r="E1904" s="710"/>
      <c r="F1904" s="710"/>
      <c r="G1904" s="710"/>
      <c r="H1904" s="710"/>
      <c r="I1904" s="710"/>
      <c r="J1904" s="710"/>
      <c r="K1904" s="710"/>
      <c r="L1904" s="710"/>
    </row>
    <row r="1905" spans="2:13" s="583" customFormat="1" ht="13.2" x14ac:dyDescent="0.3">
      <c r="J1905" s="584"/>
    </row>
    <row r="1906" spans="2:13" s="583" customFormat="1" ht="13.2" x14ac:dyDescent="0.3">
      <c r="B1906" s="185"/>
      <c r="C1906" s="537"/>
      <c r="D1906" s="538"/>
      <c r="E1906" s="585"/>
      <c r="F1906" s="585"/>
      <c r="G1906" s="585"/>
      <c r="J1906" s="584"/>
    </row>
    <row r="1907" spans="2:13" s="583" customFormat="1" ht="13.2" x14ac:dyDescent="0.3">
      <c r="B1907" s="586" t="s">
        <v>1222</v>
      </c>
      <c r="C1907" s="62" t="s">
        <v>1223</v>
      </c>
      <c r="D1907" s="62"/>
      <c r="E1907" s="62"/>
      <c r="F1907" s="587"/>
      <c r="G1907" s="588"/>
      <c r="J1907" s="584"/>
    </row>
    <row r="1908" spans="2:13" s="583" customFormat="1" ht="13.2" x14ac:dyDescent="0.3">
      <c r="B1908" s="63" t="s">
        <v>1224</v>
      </c>
      <c r="C1908" s="182" t="s">
        <v>1686</v>
      </c>
      <c r="D1908" s="589"/>
      <c r="E1908" s="590"/>
      <c r="F1908" s="587"/>
      <c r="G1908" s="588"/>
      <c r="J1908" s="584"/>
    </row>
    <row r="1909" spans="2:13" s="583" customFormat="1" ht="13.2" x14ac:dyDescent="0.3">
      <c r="B1909" s="63"/>
      <c r="C1909" s="9"/>
      <c r="D1909" s="10"/>
      <c r="E1909" s="11"/>
      <c r="F1909" s="12"/>
      <c r="G1909" s="13"/>
      <c r="J1909" s="584"/>
    </row>
    <row r="1910" spans="2:13" s="583" customFormat="1" ht="30" customHeight="1" x14ac:dyDescent="0.3">
      <c r="B1910" s="48" t="s">
        <v>1687</v>
      </c>
      <c r="C1910" s="9"/>
      <c r="D1910" s="10"/>
      <c r="E1910" s="11"/>
      <c r="F1910" s="11"/>
      <c r="G1910" s="11"/>
      <c r="J1910" s="584"/>
    </row>
    <row r="1911" spans="2:13" s="583" customFormat="1" ht="13.2" x14ac:dyDescent="0.3">
      <c r="B1911" s="64" t="s">
        <v>49</v>
      </c>
      <c r="C1911" s="62" t="s">
        <v>659</v>
      </c>
      <c r="D1911" s="62"/>
      <c r="E1911" s="62"/>
      <c r="F1911" s="65" t="s">
        <v>50</v>
      </c>
      <c r="G1911" s="66" t="s">
        <v>191</v>
      </c>
      <c r="J1911" s="584"/>
    </row>
    <row r="1912" spans="2:13" s="583" customFormat="1" ht="13.8" thickBot="1" x14ac:dyDescent="0.35">
      <c r="B1912" s="64" t="s">
        <v>51</v>
      </c>
      <c r="C1912" s="727" t="s">
        <v>1768</v>
      </c>
      <c r="D1912" s="727"/>
      <c r="E1912" s="727"/>
      <c r="F1912" s="727"/>
      <c r="G1912" s="727"/>
      <c r="H1912" s="727"/>
      <c r="I1912" s="727"/>
      <c r="J1912" s="727"/>
    </row>
    <row r="1913" spans="2:13" s="583" customFormat="1" ht="13.8" thickTop="1" x14ac:dyDescent="0.3">
      <c r="B1913" s="49" t="s">
        <v>52</v>
      </c>
      <c r="C1913" s="14"/>
      <c r="D1913" s="15"/>
      <c r="E1913" s="16"/>
      <c r="F1913" s="17"/>
      <c r="G1913" s="591"/>
      <c r="H1913" s="728" t="s">
        <v>164</v>
      </c>
      <c r="I1913" s="729"/>
      <c r="J1913" s="729"/>
      <c r="K1913" s="729"/>
      <c r="L1913" s="730"/>
    </row>
    <row r="1914" spans="2:13" s="583" customFormat="1" ht="52.8" x14ac:dyDescent="0.3">
      <c r="B1914" s="53" t="s">
        <v>75</v>
      </c>
      <c r="C1914" s="592" t="s">
        <v>1</v>
      </c>
      <c r="D1914" s="211" t="s">
        <v>54</v>
      </c>
      <c r="E1914" s="201" t="s">
        <v>23</v>
      </c>
      <c r="F1914" s="201" t="s">
        <v>55</v>
      </c>
      <c r="G1914" s="593" t="s">
        <v>56</v>
      </c>
      <c r="H1914" s="594" t="s">
        <v>158</v>
      </c>
      <c r="I1914" s="595" t="s">
        <v>159</v>
      </c>
      <c r="J1914" s="595" t="s">
        <v>160</v>
      </c>
      <c r="K1914" s="595" t="s">
        <v>161</v>
      </c>
      <c r="L1914" s="596" t="s">
        <v>162</v>
      </c>
    </row>
    <row r="1915" spans="2:13" s="583" customFormat="1" x14ac:dyDescent="0.3">
      <c r="B1915" s="189">
        <v>0</v>
      </c>
      <c r="C1915" s="187"/>
      <c r="D1915" s="190">
        <v>0</v>
      </c>
      <c r="E1915" s="191">
        <v>0</v>
      </c>
      <c r="F1915" s="154"/>
      <c r="G1915" s="191">
        <v>0</v>
      </c>
      <c r="H1915" s="170">
        <v>0</v>
      </c>
      <c r="I1915" s="171"/>
      <c r="J1915" s="192">
        <v>0</v>
      </c>
      <c r="K1915" s="172">
        <v>0</v>
      </c>
      <c r="L1915" s="173">
        <v>0</v>
      </c>
      <c r="M1915" s="62"/>
    </row>
    <row r="1916" spans="2:13" s="583" customFormat="1" x14ac:dyDescent="0.3">
      <c r="B1916" s="6">
        <v>0</v>
      </c>
      <c r="C1916" s="25"/>
      <c r="D1916" s="3">
        <v>0</v>
      </c>
      <c r="E1916" s="26">
        <v>0</v>
      </c>
      <c r="F1916" s="5"/>
      <c r="G1916" s="26">
        <v>0</v>
      </c>
      <c r="H1916" s="89">
        <v>0</v>
      </c>
      <c r="I1916" s="99"/>
      <c r="J1916" s="61">
        <v>0</v>
      </c>
      <c r="K1916" s="100">
        <v>0</v>
      </c>
      <c r="L1916" s="101">
        <v>0</v>
      </c>
      <c r="M1916" s="62"/>
    </row>
    <row r="1917" spans="2:13" s="583" customFormat="1" x14ac:dyDescent="0.3">
      <c r="B1917" s="6">
        <v>0</v>
      </c>
      <c r="C1917" s="25"/>
      <c r="D1917" s="3">
        <v>0</v>
      </c>
      <c r="E1917" s="26">
        <v>0</v>
      </c>
      <c r="F1917" s="5"/>
      <c r="G1917" s="26">
        <v>0</v>
      </c>
      <c r="H1917" s="89">
        <v>0</v>
      </c>
      <c r="I1917" s="99"/>
      <c r="J1917" s="61">
        <v>0</v>
      </c>
      <c r="K1917" s="100">
        <v>0</v>
      </c>
      <c r="L1917" s="101">
        <v>0</v>
      </c>
      <c r="M1917" s="62"/>
    </row>
    <row r="1918" spans="2:13" s="583" customFormat="1" ht="13.2" x14ac:dyDescent="0.3">
      <c r="B1918" s="6">
        <v>0</v>
      </c>
      <c r="C1918" s="25"/>
      <c r="D1918" s="3">
        <v>0</v>
      </c>
      <c r="E1918" s="26">
        <v>0</v>
      </c>
      <c r="F1918" s="27"/>
      <c r="G1918" s="598">
        <v>0</v>
      </c>
      <c r="H1918" s="599">
        <v>0</v>
      </c>
      <c r="I1918" s="600" t="s">
        <v>1229</v>
      </c>
      <c r="J1918" s="61">
        <v>0</v>
      </c>
      <c r="K1918" s="100">
        <v>0</v>
      </c>
      <c r="L1918" s="601">
        <v>0</v>
      </c>
    </row>
    <row r="1919" spans="2:13" s="583" customFormat="1" ht="13.2" x14ac:dyDescent="0.3">
      <c r="B1919" s="6">
        <v>0</v>
      </c>
      <c r="C1919" s="25"/>
      <c r="D1919" s="3">
        <v>0</v>
      </c>
      <c r="E1919" s="26">
        <v>0</v>
      </c>
      <c r="F1919" s="27"/>
      <c r="G1919" s="598">
        <v>0</v>
      </c>
      <c r="H1919" s="599">
        <v>0</v>
      </c>
      <c r="I1919" s="600" t="s">
        <v>1230</v>
      </c>
      <c r="J1919" s="61">
        <v>0</v>
      </c>
      <c r="K1919" s="100">
        <v>0</v>
      </c>
      <c r="L1919" s="601">
        <v>0</v>
      </c>
    </row>
    <row r="1920" spans="2:13" s="583" customFormat="1" x14ac:dyDescent="0.3">
      <c r="B1920" s="6" t="s">
        <v>73</v>
      </c>
      <c r="C1920" s="25"/>
      <c r="D1920" s="3">
        <v>0</v>
      </c>
      <c r="E1920" s="26">
        <v>0</v>
      </c>
      <c r="F1920" s="27"/>
      <c r="G1920" s="598">
        <v>1.653</v>
      </c>
      <c r="H1920" s="599">
        <v>9.9107849485574502E-3</v>
      </c>
      <c r="I1920" s="600" t="s">
        <v>1231</v>
      </c>
      <c r="J1920" s="61" t="s">
        <v>165</v>
      </c>
      <c r="K1920" s="100">
        <v>0.4</v>
      </c>
      <c r="L1920" s="101">
        <v>3.9643139794229799E-3</v>
      </c>
      <c r="M1920" s="62"/>
    </row>
    <row r="1921" spans="2:13" s="583" customFormat="1" ht="13.2" x14ac:dyDescent="0.3">
      <c r="B1921" s="6" t="s">
        <v>57</v>
      </c>
      <c r="C1921" s="25"/>
      <c r="D1921" s="28"/>
      <c r="E1921" s="26"/>
      <c r="F1921" s="27"/>
      <c r="G1921" s="602">
        <v>1.653</v>
      </c>
      <c r="H1921" s="102" t="s">
        <v>57</v>
      </c>
      <c r="I1921" s="603" t="s">
        <v>156</v>
      </c>
      <c r="J1921" s="604"/>
      <c r="K1921" s="223" t="s">
        <v>156</v>
      </c>
      <c r="L1921" s="605">
        <v>3.9643139794229799E-3</v>
      </c>
    </row>
    <row r="1922" spans="2:13" s="583" customFormat="1" ht="13.2" x14ac:dyDescent="0.3">
      <c r="B1922" s="194" t="s">
        <v>22</v>
      </c>
      <c r="C1922" s="195"/>
      <c r="D1922" s="196"/>
      <c r="E1922" s="197"/>
      <c r="F1922" s="155"/>
      <c r="G1922" s="606"/>
      <c r="H1922" s="607"/>
      <c r="I1922" s="608"/>
      <c r="J1922" s="609"/>
      <c r="K1922" s="610"/>
      <c r="L1922" s="611"/>
    </row>
    <row r="1923" spans="2:13" s="583" customFormat="1" ht="52.8" x14ac:dyDescent="0.3">
      <c r="B1923" s="198" t="s">
        <v>1689</v>
      </c>
      <c r="C1923" s="199" t="s">
        <v>1</v>
      </c>
      <c r="D1923" s="612" t="s">
        <v>59</v>
      </c>
      <c r="E1923" s="613" t="s">
        <v>23</v>
      </c>
      <c r="F1923" s="156" t="s">
        <v>55</v>
      </c>
      <c r="G1923" s="614" t="s">
        <v>56</v>
      </c>
      <c r="H1923" s="594" t="s">
        <v>158</v>
      </c>
      <c r="I1923" s="595" t="s">
        <v>159</v>
      </c>
      <c r="J1923" s="595" t="s">
        <v>160</v>
      </c>
      <c r="K1923" s="615" t="s">
        <v>161</v>
      </c>
      <c r="L1923" s="596" t="s">
        <v>162</v>
      </c>
    </row>
    <row r="1924" spans="2:13" s="583" customFormat="1" x14ac:dyDescent="0.3">
      <c r="B1924" s="8" t="s">
        <v>152</v>
      </c>
      <c r="C1924" s="616">
        <v>1</v>
      </c>
      <c r="D1924" s="3">
        <v>4.55</v>
      </c>
      <c r="E1924" s="26">
        <v>4.55</v>
      </c>
      <c r="F1924" s="3">
        <v>0.1</v>
      </c>
      <c r="G1924" s="598">
        <v>0.45500000000000002</v>
      </c>
      <c r="H1924" s="617">
        <v>2.728014005803775E-3</v>
      </c>
      <c r="I1924" s="618" t="s">
        <v>1232</v>
      </c>
      <c r="J1924" s="137" t="s">
        <v>163</v>
      </c>
      <c r="K1924" s="93">
        <v>1</v>
      </c>
      <c r="L1924" s="98">
        <v>2.728014005803775E-3</v>
      </c>
    </row>
    <row r="1925" spans="2:13" s="583" customFormat="1" x14ac:dyDescent="0.3">
      <c r="B1925" s="8" t="s">
        <v>1058</v>
      </c>
      <c r="C1925" s="616">
        <v>1</v>
      </c>
      <c r="D1925" s="3">
        <v>4.0999999999999996</v>
      </c>
      <c r="E1925" s="26">
        <v>4.0999999999999996</v>
      </c>
      <c r="F1925" s="3">
        <v>4</v>
      </c>
      <c r="G1925" s="598">
        <v>16.399999999999999</v>
      </c>
      <c r="H1925" s="599">
        <v>9.8328416912487698E-2</v>
      </c>
      <c r="I1925" s="600" t="s">
        <v>1232</v>
      </c>
      <c r="J1925" s="61" t="s">
        <v>163</v>
      </c>
      <c r="K1925" s="100">
        <v>1</v>
      </c>
      <c r="L1925" s="101">
        <v>9.8328416912487698E-2</v>
      </c>
    </row>
    <row r="1926" spans="2:13" s="583" customFormat="1" x14ac:dyDescent="0.3">
      <c r="B1926" s="8" t="s">
        <v>24</v>
      </c>
      <c r="C1926" s="616">
        <v>1</v>
      </c>
      <c r="D1926" s="3">
        <v>4.05</v>
      </c>
      <c r="E1926" s="26">
        <v>4.05</v>
      </c>
      <c r="F1926" s="3">
        <v>4</v>
      </c>
      <c r="G1926" s="598">
        <v>16.2</v>
      </c>
      <c r="H1926" s="599">
        <v>9.712928987696956E-2</v>
      </c>
      <c r="I1926" s="600" t="s">
        <v>1226</v>
      </c>
      <c r="J1926" s="61" t="s">
        <v>163</v>
      </c>
      <c r="K1926" s="100">
        <v>1</v>
      </c>
      <c r="L1926" s="101">
        <v>9.712928987696956E-2</v>
      </c>
    </row>
    <row r="1927" spans="2:13" s="583" customFormat="1" ht="13.2" x14ac:dyDescent="0.3">
      <c r="B1927" s="6"/>
      <c r="C1927" s="25"/>
      <c r="D1927" s="3">
        <v>0</v>
      </c>
      <c r="E1927" s="26"/>
      <c r="F1927" s="3">
        <v>0</v>
      </c>
      <c r="G1927" s="598"/>
      <c r="H1927" s="599">
        <v>0</v>
      </c>
      <c r="I1927" s="600"/>
      <c r="J1927" s="61"/>
      <c r="K1927" s="100"/>
      <c r="L1927" s="601">
        <v>0</v>
      </c>
    </row>
    <row r="1928" spans="2:13" s="583" customFormat="1" ht="13.2" x14ac:dyDescent="0.3">
      <c r="B1928" s="6"/>
      <c r="C1928" s="25"/>
      <c r="D1928" s="3"/>
      <c r="E1928" s="26"/>
      <c r="F1928" s="26"/>
      <c r="G1928" s="598"/>
      <c r="H1928" s="599">
        <v>0</v>
      </c>
      <c r="I1928" s="600"/>
      <c r="J1928" s="61">
        <v>0</v>
      </c>
      <c r="K1928" s="100">
        <v>0</v>
      </c>
      <c r="L1928" s="601">
        <v>0</v>
      </c>
    </row>
    <row r="1929" spans="2:13" s="583" customFormat="1" ht="13.2" x14ac:dyDescent="0.3">
      <c r="B1929" s="6">
        <v>0</v>
      </c>
      <c r="C1929" s="25"/>
      <c r="D1929" s="3">
        <v>0</v>
      </c>
      <c r="E1929" s="26">
        <v>0</v>
      </c>
      <c r="F1929" s="26"/>
      <c r="G1929" s="598">
        <v>0</v>
      </c>
      <c r="H1929" s="599">
        <v>0</v>
      </c>
      <c r="I1929" s="600"/>
      <c r="J1929" s="61">
        <v>0</v>
      </c>
      <c r="K1929" s="100">
        <v>0</v>
      </c>
      <c r="L1929" s="601">
        <v>0</v>
      </c>
    </row>
    <row r="1930" spans="2:13" s="583" customFormat="1" ht="13.2" x14ac:dyDescent="0.3">
      <c r="B1930" s="6">
        <v>0</v>
      </c>
      <c r="C1930" s="25"/>
      <c r="D1930" s="3">
        <v>0</v>
      </c>
      <c r="E1930" s="26">
        <v>0</v>
      </c>
      <c r="F1930" s="27"/>
      <c r="G1930" s="598">
        <v>0</v>
      </c>
      <c r="H1930" s="599">
        <v>0</v>
      </c>
      <c r="I1930" s="600"/>
      <c r="J1930" s="61">
        <v>0</v>
      </c>
      <c r="K1930" s="100">
        <v>0</v>
      </c>
      <c r="L1930" s="601">
        <v>0</v>
      </c>
    </row>
    <row r="1931" spans="2:13" s="583" customFormat="1" ht="13.2" x14ac:dyDescent="0.3">
      <c r="B1931" s="6">
        <v>0</v>
      </c>
      <c r="C1931" s="25"/>
      <c r="D1931" s="3">
        <v>0</v>
      </c>
      <c r="E1931" s="26">
        <v>0</v>
      </c>
      <c r="F1931" s="27"/>
      <c r="G1931" s="598">
        <v>0</v>
      </c>
      <c r="H1931" s="599">
        <v>0</v>
      </c>
      <c r="I1931" s="600"/>
      <c r="J1931" s="61">
        <v>0</v>
      </c>
      <c r="K1931" s="100">
        <v>0</v>
      </c>
      <c r="L1931" s="601">
        <v>0</v>
      </c>
    </row>
    <row r="1932" spans="2:13" s="583" customFormat="1" ht="13.2" x14ac:dyDescent="0.3">
      <c r="B1932" s="6">
        <v>0</v>
      </c>
      <c r="C1932" s="25"/>
      <c r="D1932" s="3">
        <v>0</v>
      </c>
      <c r="E1932" s="26">
        <v>0</v>
      </c>
      <c r="F1932" s="27"/>
      <c r="G1932" s="598">
        <v>0</v>
      </c>
      <c r="H1932" s="599">
        <v>0</v>
      </c>
      <c r="I1932" s="600"/>
      <c r="J1932" s="61">
        <v>0</v>
      </c>
      <c r="K1932" s="100">
        <v>0</v>
      </c>
      <c r="L1932" s="601">
        <v>0</v>
      </c>
    </row>
    <row r="1933" spans="2:13" s="583" customFormat="1" ht="13.2" x14ac:dyDescent="0.3">
      <c r="B1933" s="6" t="s">
        <v>60</v>
      </c>
      <c r="C1933" s="25"/>
      <c r="D1933" s="28"/>
      <c r="E1933" s="26"/>
      <c r="F1933" s="27"/>
      <c r="G1933" s="193">
        <v>33.054999999999993</v>
      </c>
      <c r="H1933" s="102" t="s">
        <v>60</v>
      </c>
      <c r="I1933" s="603" t="s">
        <v>156</v>
      </c>
      <c r="J1933" s="604"/>
      <c r="K1933" s="223" t="s">
        <v>156</v>
      </c>
      <c r="L1933" s="620">
        <v>0.19818572079526103</v>
      </c>
    </row>
    <row r="1934" spans="2:13" s="583" customFormat="1" ht="13.2" x14ac:dyDescent="0.3">
      <c r="B1934" s="194" t="s">
        <v>38</v>
      </c>
      <c r="C1934" s="195"/>
      <c r="D1934" s="196"/>
      <c r="E1934" s="621"/>
      <c r="F1934" s="155"/>
      <c r="G1934" s="622"/>
      <c r="H1934" s="115"/>
      <c r="I1934" s="202"/>
      <c r="J1934" s="203"/>
      <c r="K1934" s="178"/>
      <c r="L1934" s="204"/>
    </row>
    <row r="1935" spans="2:13" s="583" customFormat="1" ht="52.8" x14ac:dyDescent="0.3">
      <c r="B1935" s="53" t="s">
        <v>75</v>
      </c>
      <c r="C1935" s="195"/>
      <c r="D1935" s="205" t="s">
        <v>0</v>
      </c>
      <c r="E1935" s="206" t="s">
        <v>1</v>
      </c>
      <c r="F1935" s="623" t="s">
        <v>61</v>
      </c>
      <c r="G1935" s="624" t="s">
        <v>56</v>
      </c>
      <c r="H1935" s="625" t="s">
        <v>158</v>
      </c>
      <c r="I1935" s="626" t="s">
        <v>159</v>
      </c>
      <c r="J1935" s="626" t="s">
        <v>160</v>
      </c>
      <c r="K1935" s="627" t="s">
        <v>161</v>
      </c>
      <c r="L1935" s="628" t="s">
        <v>162</v>
      </c>
    </row>
    <row r="1936" spans="2:13" s="583" customFormat="1" ht="13.2" customHeight="1" x14ac:dyDescent="0.3">
      <c r="B1936" s="146" t="s">
        <v>1769</v>
      </c>
      <c r="C1936" s="29"/>
      <c r="D1936" s="159" t="s">
        <v>5</v>
      </c>
      <c r="E1936" s="153">
        <v>1</v>
      </c>
      <c r="F1936" s="24">
        <v>131.72</v>
      </c>
      <c r="G1936" s="23">
        <v>131.72</v>
      </c>
      <c r="H1936" s="96">
        <v>0.78974506559224877</v>
      </c>
      <c r="I1936" s="97"/>
      <c r="J1936" s="137" t="s">
        <v>1219</v>
      </c>
      <c r="K1936" s="93">
        <v>0</v>
      </c>
      <c r="L1936" s="98">
        <v>0</v>
      </c>
      <c r="M1936" s="62"/>
    </row>
    <row r="1937" spans="2:13" s="583" customFormat="1" ht="22.8" customHeight="1" x14ac:dyDescent="0.3">
      <c r="B1937" s="8" t="s">
        <v>1811</v>
      </c>
      <c r="C1937" s="7"/>
      <c r="D1937" s="159" t="s">
        <v>5</v>
      </c>
      <c r="E1937" s="4">
        <v>4</v>
      </c>
      <c r="F1937" s="5">
        <v>0.05</v>
      </c>
      <c r="G1937" s="26">
        <v>0.2</v>
      </c>
      <c r="H1937" s="89">
        <v>1.1991270355181428E-3</v>
      </c>
      <c r="I1937" s="99"/>
      <c r="J1937" s="61" t="s">
        <v>163</v>
      </c>
      <c r="K1937" s="100">
        <v>1</v>
      </c>
      <c r="L1937" s="101">
        <v>1.1991270355181428E-3</v>
      </c>
      <c r="M1937" s="62"/>
    </row>
    <row r="1938" spans="2:13" s="583" customFormat="1" ht="27.6" customHeight="1" x14ac:dyDescent="0.3">
      <c r="B1938" s="8" t="s">
        <v>46</v>
      </c>
      <c r="C1938" s="7"/>
      <c r="D1938" s="159" t="s">
        <v>5</v>
      </c>
      <c r="E1938" s="4">
        <v>4</v>
      </c>
      <c r="F1938" s="5">
        <v>0.04</v>
      </c>
      <c r="G1938" s="26">
        <v>0.16</v>
      </c>
      <c r="H1938" s="89">
        <v>9.5930162841451419E-4</v>
      </c>
      <c r="I1938" s="99"/>
      <c r="J1938" s="61" t="s">
        <v>163</v>
      </c>
      <c r="K1938" s="100">
        <v>1</v>
      </c>
      <c r="L1938" s="101">
        <v>9.5930162841451419E-4</v>
      </c>
      <c r="M1938" s="62"/>
    </row>
    <row r="1939" spans="2:13" s="583" customFormat="1" x14ac:dyDescent="0.3">
      <c r="B1939" s="8">
        <v>0</v>
      </c>
      <c r="C1939" s="7"/>
      <c r="D1939" s="159">
        <v>0</v>
      </c>
      <c r="E1939" s="4"/>
      <c r="F1939" s="5">
        <v>0</v>
      </c>
      <c r="G1939" s="26">
        <v>0</v>
      </c>
      <c r="H1939" s="89">
        <v>0</v>
      </c>
      <c r="I1939" s="99"/>
      <c r="J1939" s="61">
        <v>0</v>
      </c>
      <c r="K1939" s="100">
        <v>0</v>
      </c>
      <c r="L1939" s="101">
        <v>0</v>
      </c>
      <c r="M1939" s="62"/>
    </row>
    <row r="1940" spans="2:13" s="583" customFormat="1" x14ac:dyDescent="0.3">
      <c r="B1940" s="8">
        <v>0</v>
      </c>
      <c r="C1940" s="7"/>
      <c r="D1940" s="159">
        <v>0</v>
      </c>
      <c r="E1940" s="4"/>
      <c r="F1940" s="5">
        <v>0</v>
      </c>
      <c r="G1940" s="26">
        <v>0</v>
      </c>
      <c r="H1940" s="89">
        <v>0</v>
      </c>
      <c r="I1940" s="99"/>
      <c r="J1940" s="61">
        <v>0</v>
      </c>
      <c r="K1940" s="100">
        <v>0</v>
      </c>
      <c r="L1940" s="101">
        <v>0</v>
      </c>
      <c r="M1940" s="62"/>
    </row>
    <row r="1941" spans="2:13" s="583" customFormat="1" ht="33" customHeight="1" x14ac:dyDescent="0.3">
      <c r="B1941" s="8">
        <v>0</v>
      </c>
      <c r="C1941" s="7"/>
      <c r="D1941" s="159">
        <v>0</v>
      </c>
      <c r="E1941" s="4"/>
      <c r="F1941" s="5">
        <v>0</v>
      </c>
      <c r="G1941" s="26">
        <v>0</v>
      </c>
      <c r="H1941" s="89">
        <v>0</v>
      </c>
      <c r="I1941" s="99"/>
      <c r="J1941" s="61">
        <v>0</v>
      </c>
      <c r="K1941" s="100">
        <v>0</v>
      </c>
      <c r="L1941" s="101">
        <v>0</v>
      </c>
      <c r="M1941" s="62"/>
    </row>
    <row r="1942" spans="2:13" s="583" customFormat="1" x14ac:dyDescent="0.3">
      <c r="B1942" s="8">
        <v>0</v>
      </c>
      <c r="C1942" s="7"/>
      <c r="D1942" s="159">
        <v>0</v>
      </c>
      <c r="E1942" s="4"/>
      <c r="F1942" s="5">
        <v>0</v>
      </c>
      <c r="G1942" s="26">
        <v>0</v>
      </c>
      <c r="H1942" s="89">
        <v>0</v>
      </c>
      <c r="I1942" s="99"/>
      <c r="J1942" s="61">
        <v>0</v>
      </c>
      <c r="K1942" s="100">
        <v>0</v>
      </c>
      <c r="L1942" s="101">
        <v>0</v>
      </c>
      <c r="M1942" s="62"/>
    </row>
    <row r="1943" spans="2:13" s="583" customFormat="1" x14ac:dyDescent="0.3">
      <c r="B1943" s="8">
        <v>0</v>
      </c>
      <c r="C1943" s="7"/>
      <c r="D1943" s="159">
        <v>0</v>
      </c>
      <c r="E1943" s="4"/>
      <c r="F1943" s="5">
        <v>0</v>
      </c>
      <c r="G1943" s="26">
        <v>0</v>
      </c>
      <c r="H1943" s="89">
        <v>0</v>
      </c>
      <c r="I1943" s="99"/>
      <c r="J1943" s="61">
        <v>0</v>
      </c>
      <c r="K1943" s="100">
        <v>0</v>
      </c>
      <c r="L1943" s="101">
        <v>0</v>
      </c>
      <c r="M1943" s="62"/>
    </row>
    <row r="1944" spans="2:13" s="583" customFormat="1" x14ac:dyDescent="0.3">
      <c r="B1944" s="8">
        <v>0</v>
      </c>
      <c r="C1944" s="7"/>
      <c r="D1944" s="159">
        <v>0</v>
      </c>
      <c r="E1944" s="4"/>
      <c r="F1944" s="5">
        <v>0</v>
      </c>
      <c r="G1944" s="26">
        <v>0</v>
      </c>
      <c r="H1944" s="89">
        <v>0</v>
      </c>
      <c r="I1944" s="99"/>
      <c r="J1944" s="61">
        <v>0</v>
      </c>
      <c r="K1944" s="100">
        <v>0</v>
      </c>
      <c r="L1944" s="101">
        <v>0</v>
      </c>
      <c r="M1944" s="62"/>
    </row>
    <row r="1945" spans="2:13" s="583" customFormat="1" x14ac:dyDescent="0.3">
      <c r="B1945" s="8">
        <v>0</v>
      </c>
      <c r="C1945" s="7"/>
      <c r="D1945" s="159">
        <v>0</v>
      </c>
      <c r="E1945" s="4"/>
      <c r="F1945" s="5">
        <v>0</v>
      </c>
      <c r="G1945" s="26">
        <v>0</v>
      </c>
      <c r="H1945" s="89">
        <v>0</v>
      </c>
      <c r="I1945" s="99"/>
      <c r="J1945" s="61">
        <v>0</v>
      </c>
      <c r="K1945" s="100">
        <v>0</v>
      </c>
      <c r="L1945" s="101">
        <v>0</v>
      </c>
      <c r="M1945" s="62"/>
    </row>
    <row r="1946" spans="2:13" s="583" customFormat="1" x14ac:dyDescent="0.3">
      <c r="B1946" s="8">
        <v>0</v>
      </c>
      <c r="C1946" s="7"/>
      <c r="D1946" s="159">
        <v>0</v>
      </c>
      <c r="E1946" s="4"/>
      <c r="F1946" s="5">
        <v>0</v>
      </c>
      <c r="G1946" s="26">
        <v>0</v>
      </c>
      <c r="H1946" s="89">
        <v>0</v>
      </c>
      <c r="I1946" s="99"/>
      <c r="J1946" s="61">
        <v>0</v>
      </c>
      <c r="K1946" s="100">
        <v>0</v>
      </c>
      <c r="L1946" s="101">
        <v>0</v>
      </c>
      <c r="M1946" s="62"/>
    </row>
    <row r="1947" spans="2:13" s="583" customFormat="1" x14ac:dyDescent="0.3">
      <c r="B1947" s="8">
        <v>0</v>
      </c>
      <c r="C1947" s="7"/>
      <c r="D1947" s="159">
        <v>0</v>
      </c>
      <c r="E1947" s="4"/>
      <c r="F1947" s="5">
        <v>0</v>
      </c>
      <c r="G1947" s="26">
        <v>0</v>
      </c>
      <c r="H1947" s="89">
        <v>0</v>
      </c>
      <c r="I1947" s="99"/>
      <c r="J1947" s="61">
        <v>0</v>
      </c>
      <c r="K1947" s="100">
        <v>0</v>
      </c>
      <c r="L1947" s="101">
        <v>0</v>
      </c>
      <c r="M1947" s="62"/>
    </row>
    <row r="1948" spans="2:13" s="583" customFormat="1" x14ac:dyDescent="0.3">
      <c r="B1948" s="8">
        <v>0</v>
      </c>
      <c r="C1948" s="7"/>
      <c r="D1948" s="159">
        <v>0</v>
      </c>
      <c r="E1948" s="4"/>
      <c r="F1948" s="5">
        <v>0</v>
      </c>
      <c r="G1948" s="26">
        <v>0</v>
      </c>
      <c r="H1948" s="89">
        <v>0</v>
      </c>
      <c r="I1948" s="99"/>
      <c r="J1948" s="61">
        <v>0</v>
      </c>
      <c r="K1948" s="100">
        <v>0</v>
      </c>
      <c r="L1948" s="101">
        <v>0</v>
      </c>
      <c r="M1948" s="62"/>
    </row>
    <row r="1949" spans="2:13" s="583" customFormat="1" x14ac:dyDescent="0.3">
      <c r="B1949" s="8">
        <v>0</v>
      </c>
      <c r="C1949" s="7"/>
      <c r="D1949" s="159">
        <v>0</v>
      </c>
      <c r="E1949" s="4"/>
      <c r="F1949" s="5">
        <v>0</v>
      </c>
      <c r="G1949" s="26">
        <v>0</v>
      </c>
      <c r="H1949" s="89">
        <v>0</v>
      </c>
      <c r="I1949" s="99"/>
      <c r="J1949" s="61">
        <v>0</v>
      </c>
      <c r="K1949" s="100">
        <v>0</v>
      </c>
      <c r="L1949" s="101">
        <v>0</v>
      </c>
      <c r="M1949" s="62"/>
    </row>
    <row r="1950" spans="2:13" s="583" customFormat="1" x14ac:dyDescent="0.3">
      <c r="B1950" s="8">
        <v>0</v>
      </c>
      <c r="C1950" s="7"/>
      <c r="D1950" s="159">
        <v>0</v>
      </c>
      <c r="E1950" s="4"/>
      <c r="F1950" s="5">
        <v>0</v>
      </c>
      <c r="G1950" s="26">
        <v>0</v>
      </c>
      <c r="H1950" s="89">
        <v>0</v>
      </c>
      <c r="I1950" s="99"/>
      <c r="J1950" s="61">
        <v>0</v>
      </c>
      <c r="K1950" s="100">
        <v>0</v>
      </c>
      <c r="L1950" s="101">
        <v>0</v>
      </c>
    </row>
    <row r="1951" spans="2:13" s="583" customFormat="1" ht="13.2" x14ac:dyDescent="0.3">
      <c r="B1951" s="58" t="s">
        <v>62</v>
      </c>
      <c r="C1951" s="46"/>
      <c r="D1951" s="37"/>
      <c r="E1951" s="38"/>
      <c r="F1951" s="39"/>
      <c r="G1951" s="193">
        <v>132.07999999999998</v>
      </c>
      <c r="H1951" s="102" t="s">
        <v>62</v>
      </c>
      <c r="I1951" s="603" t="s">
        <v>156</v>
      </c>
      <c r="J1951" s="604"/>
      <c r="K1951" s="223" t="s">
        <v>156</v>
      </c>
      <c r="L1951" s="620">
        <v>2.1584286639326571E-3</v>
      </c>
    </row>
    <row r="1952" spans="2:13" s="583" customFormat="1" ht="13.2" x14ac:dyDescent="0.3">
      <c r="B1952" s="194" t="s">
        <v>63</v>
      </c>
      <c r="C1952" s="195"/>
      <c r="D1952" s="196"/>
      <c r="E1952" s="197"/>
      <c r="F1952" s="155"/>
      <c r="G1952" s="622"/>
      <c r="H1952" s="115"/>
      <c r="I1952" s="202"/>
      <c r="J1952" s="203"/>
      <c r="K1952" s="178"/>
      <c r="L1952" s="204">
        <v>0</v>
      </c>
    </row>
    <row r="1953" spans="1:12" s="583" customFormat="1" ht="52.8" x14ac:dyDescent="0.3">
      <c r="B1953" s="53" t="s">
        <v>75</v>
      </c>
      <c r="C1953" s="210"/>
      <c r="D1953" s="211" t="s">
        <v>0</v>
      </c>
      <c r="E1953" s="201" t="s">
        <v>1</v>
      </c>
      <c r="F1953" s="156" t="s">
        <v>61</v>
      </c>
      <c r="G1953" s="624" t="s">
        <v>56</v>
      </c>
      <c r="H1953" s="625" t="s">
        <v>158</v>
      </c>
      <c r="I1953" s="626" t="s">
        <v>159</v>
      </c>
      <c r="J1953" s="626" t="s">
        <v>160</v>
      </c>
      <c r="K1953" s="627" t="s">
        <v>161</v>
      </c>
      <c r="L1953" s="628" t="s">
        <v>162</v>
      </c>
    </row>
    <row r="1954" spans="1:12" s="583" customFormat="1" ht="13.2" x14ac:dyDescent="0.3">
      <c r="B1954" s="6">
        <v>0</v>
      </c>
      <c r="C1954" s="7"/>
      <c r="D1954" s="3">
        <v>0</v>
      </c>
      <c r="E1954" s="26"/>
      <c r="F1954" s="5"/>
      <c r="G1954" s="629">
        <v>0</v>
      </c>
      <c r="H1954" s="617">
        <v>0</v>
      </c>
      <c r="I1954" s="618" t="s">
        <v>1232</v>
      </c>
      <c r="J1954" s="192">
        <v>0</v>
      </c>
      <c r="K1954" s="172">
        <v>0</v>
      </c>
      <c r="L1954" s="619">
        <v>0</v>
      </c>
    </row>
    <row r="1955" spans="1:12" s="583" customFormat="1" ht="13.2" x14ac:dyDescent="0.3">
      <c r="B1955" s="6">
        <v>0</v>
      </c>
      <c r="C1955" s="7"/>
      <c r="D1955" s="3">
        <v>0</v>
      </c>
      <c r="E1955" s="26"/>
      <c r="F1955" s="5"/>
      <c r="G1955" s="598">
        <v>0</v>
      </c>
      <c r="H1955" s="599">
        <v>0</v>
      </c>
      <c r="I1955" s="600" t="s">
        <v>1226</v>
      </c>
      <c r="J1955" s="61">
        <v>0</v>
      </c>
      <c r="K1955" s="100">
        <v>0</v>
      </c>
      <c r="L1955" s="601">
        <v>0</v>
      </c>
    </row>
    <row r="1956" spans="1:12" s="583" customFormat="1" ht="13.2" x14ac:dyDescent="0.3">
      <c r="B1956" s="6">
        <v>0</v>
      </c>
      <c r="C1956" s="7"/>
      <c r="D1956" s="3">
        <v>0</v>
      </c>
      <c r="E1956" s="26"/>
      <c r="F1956" s="5"/>
      <c r="G1956" s="598">
        <v>0</v>
      </c>
      <c r="H1956" s="599">
        <v>0</v>
      </c>
      <c r="I1956" s="600" t="s">
        <v>1227</v>
      </c>
      <c r="J1956" s="61">
        <v>0</v>
      </c>
      <c r="K1956" s="100">
        <v>0</v>
      </c>
      <c r="L1956" s="601">
        <v>0</v>
      </c>
    </row>
    <row r="1957" spans="1:12" s="583" customFormat="1" ht="13.2" x14ac:dyDescent="0.3">
      <c r="B1957" s="6">
        <v>0</v>
      </c>
      <c r="C1957" s="7"/>
      <c r="D1957" s="3">
        <v>0</v>
      </c>
      <c r="E1957" s="26"/>
      <c r="F1957" s="5"/>
      <c r="G1957" s="598">
        <v>0</v>
      </c>
      <c r="H1957" s="599">
        <v>0</v>
      </c>
      <c r="I1957" s="600" t="s">
        <v>1228</v>
      </c>
      <c r="J1957" s="61">
        <v>0</v>
      </c>
      <c r="K1957" s="100">
        <v>0</v>
      </c>
      <c r="L1957" s="601">
        <v>0</v>
      </c>
    </row>
    <row r="1958" spans="1:12" s="583" customFormat="1" ht="13.2" x14ac:dyDescent="0.3">
      <c r="B1958" s="6">
        <v>0</v>
      </c>
      <c r="C1958" s="7"/>
      <c r="D1958" s="3">
        <v>0</v>
      </c>
      <c r="E1958" s="26"/>
      <c r="F1958" s="5"/>
      <c r="G1958" s="598">
        <v>0</v>
      </c>
      <c r="H1958" s="599">
        <v>0</v>
      </c>
      <c r="I1958" s="600" t="s">
        <v>1229</v>
      </c>
      <c r="J1958" s="61">
        <v>0</v>
      </c>
      <c r="K1958" s="100">
        <v>0</v>
      </c>
      <c r="L1958" s="601">
        <v>0</v>
      </c>
    </row>
    <row r="1959" spans="1:12" s="583" customFormat="1" ht="13.8" thickBot="1" x14ac:dyDescent="0.35">
      <c r="B1959" s="59" t="s">
        <v>64</v>
      </c>
      <c r="C1959" s="42"/>
      <c r="D1959" s="43"/>
      <c r="E1959" s="44"/>
      <c r="F1959" s="45"/>
      <c r="G1959" s="191">
        <v>0</v>
      </c>
      <c r="H1959" s="102" t="s">
        <v>64</v>
      </c>
      <c r="I1959" s="603" t="s">
        <v>156</v>
      </c>
      <c r="J1959" s="604"/>
      <c r="K1959" s="223" t="s">
        <v>156</v>
      </c>
      <c r="L1959" s="620">
        <v>0</v>
      </c>
    </row>
    <row r="1960" spans="1:12" s="583" customFormat="1" ht="13.2" x14ac:dyDescent="0.3">
      <c r="B1960" s="64"/>
      <c r="C1960" s="68"/>
      <c r="D1960" s="69" t="s">
        <v>65</v>
      </c>
      <c r="E1960" s="70"/>
      <c r="F1960" s="71"/>
      <c r="G1960" s="88">
        <v>166.78800000000001</v>
      </c>
      <c r="H1960" s="631"/>
      <c r="I1960" s="632"/>
      <c r="J1960" s="633"/>
      <c r="K1960" s="632"/>
      <c r="L1960" s="634"/>
    </row>
    <row r="1961" spans="1:12" s="583" customFormat="1" ht="13.2" x14ac:dyDescent="0.3">
      <c r="B1961" s="63"/>
      <c r="C1961" s="68"/>
      <c r="D1961" s="72" t="s">
        <v>7</v>
      </c>
      <c r="E1961" s="215"/>
      <c r="F1961" s="181">
        <v>0.1</v>
      </c>
      <c r="G1961" s="635">
        <v>16.678999999999998</v>
      </c>
      <c r="H1961" s="636"/>
      <c r="I1961" s="637"/>
      <c r="J1961" s="638"/>
      <c r="K1961" s="639"/>
      <c r="L1961" s="640"/>
    </row>
    <row r="1962" spans="1:12" s="583" customFormat="1" ht="13.2" x14ac:dyDescent="0.3">
      <c r="B1962" s="63"/>
      <c r="C1962" s="68"/>
      <c r="D1962" s="72" t="s">
        <v>8</v>
      </c>
      <c r="E1962" s="215"/>
      <c r="F1962" s="181">
        <v>0.1</v>
      </c>
      <c r="G1962" s="635">
        <v>16.678999999999998</v>
      </c>
      <c r="H1962" s="636"/>
      <c r="I1962" s="637"/>
      <c r="J1962" s="638"/>
      <c r="K1962" s="639"/>
      <c r="L1962" s="640"/>
    </row>
    <row r="1963" spans="1:12" s="583" customFormat="1" ht="13.2" x14ac:dyDescent="0.3">
      <c r="C1963" s="68"/>
      <c r="D1963" s="75" t="s">
        <v>67</v>
      </c>
      <c r="E1963" s="76"/>
      <c r="F1963" s="71"/>
      <c r="G1963" s="641">
        <v>200.14599999999999</v>
      </c>
      <c r="H1963" s="636"/>
      <c r="I1963" s="637"/>
      <c r="J1963" s="638"/>
      <c r="K1963" s="639"/>
      <c r="L1963" s="640"/>
    </row>
    <row r="1964" spans="1:12" s="583" customFormat="1" ht="13.8" thickBot="1" x14ac:dyDescent="0.35">
      <c r="B1964" s="63" t="s">
        <v>66</v>
      </c>
      <c r="C1964" s="68"/>
      <c r="D1964" s="77" t="s">
        <v>68</v>
      </c>
      <c r="E1964" s="78"/>
      <c r="F1964" s="79"/>
      <c r="G1964" s="642">
        <v>200.15</v>
      </c>
      <c r="H1964" s="643">
        <v>1</v>
      </c>
      <c r="I1964" s="644"/>
      <c r="J1964" s="645"/>
      <c r="K1964" s="646"/>
      <c r="L1964" s="647">
        <v>0.20430846343861667</v>
      </c>
    </row>
    <row r="1965" spans="1:12" s="583" customFormat="1" ht="13.2" x14ac:dyDescent="0.3">
      <c r="J1965" s="584"/>
    </row>
    <row r="1966" spans="1:12" s="583" customFormat="1" ht="13.2" x14ac:dyDescent="0.3">
      <c r="J1966" s="584"/>
    </row>
    <row r="1967" spans="1:12" x14ac:dyDescent="0.3">
      <c r="A1967" s="583"/>
    </row>
    <row r="1968" spans="1:12" s="583" customFormat="1" ht="66.599999999999994" customHeight="1" x14ac:dyDescent="0.3">
      <c r="B1968" s="710" t="s">
        <v>1809</v>
      </c>
      <c r="C1968" s="710"/>
      <c r="D1968" s="710"/>
      <c r="E1968" s="710"/>
      <c r="F1968" s="710"/>
      <c r="G1968" s="710"/>
      <c r="H1968" s="710"/>
      <c r="I1968" s="710"/>
      <c r="J1968" s="710"/>
      <c r="K1968" s="710"/>
      <c r="L1968" s="710"/>
    </row>
    <row r="1969" spans="2:13" s="583" customFormat="1" ht="13.2" x14ac:dyDescent="0.3">
      <c r="B1969" s="185"/>
      <c r="C1969" s="537"/>
      <c r="D1969" s="538"/>
      <c r="E1969" s="585"/>
      <c r="F1969" s="585"/>
      <c r="G1969" s="585"/>
      <c r="J1969" s="584"/>
    </row>
    <row r="1970" spans="2:13" s="583" customFormat="1" ht="13.2" x14ac:dyDescent="0.3">
      <c r="B1970" s="586" t="s">
        <v>1222</v>
      </c>
      <c r="C1970" s="62" t="s">
        <v>1223</v>
      </c>
      <c r="D1970" s="62"/>
      <c r="E1970" s="62"/>
      <c r="F1970" s="587"/>
      <c r="G1970" s="588"/>
      <c r="J1970" s="584"/>
    </row>
    <row r="1971" spans="2:13" s="583" customFormat="1" ht="13.2" x14ac:dyDescent="0.3">
      <c r="B1971" s="63" t="s">
        <v>1224</v>
      </c>
      <c r="C1971" s="182" t="s">
        <v>1686</v>
      </c>
      <c r="D1971" s="589"/>
      <c r="E1971" s="590"/>
      <c r="F1971" s="587"/>
      <c r="G1971" s="588"/>
      <c r="J1971" s="584"/>
    </row>
    <row r="1972" spans="2:13" s="583" customFormat="1" ht="13.2" x14ac:dyDescent="0.3">
      <c r="B1972" s="63"/>
      <c r="C1972" s="9"/>
      <c r="D1972" s="10"/>
      <c r="E1972" s="11"/>
      <c r="F1972" s="12"/>
      <c r="G1972" s="13"/>
      <c r="J1972" s="584"/>
    </row>
    <row r="1973" spans="2:13" s="583" customFormat="1" ht="32.25" customHeight="1" x14ac:dyDescent="0.3">
      <c r="B1973" s="48" t="s">
        <v>1687</v>
      </c>
      <c r="C1973" s="9"/>
      <c r="D1973" s="10"/>
      <c r="E1973" s="11"/>
      <c r="F1973" s="11"/>
      <c r="G1973" s="11"/>
      <c r="J1973" s="584"/>
    </row>
    <row r="1974" spans="2:13" s="583" customFormat="1" ht="13.2" x14ac:dyDescent="0.3">
      <c r="B1974" s="64" t="s">
        <v>49</v>
      </c>
      <c r="C1974" s="583" t="s">
        <v>674</v>
      </c>
      <c r="D1974" s="62"/>
      <c r="E1974" s="62"/>
      <c r="F1974" s="65" t="s">
        <v>50</v>
      </c>
      <c r="G1974" s="66" t="s">
        <v>191</v>
      </c>
      <c r="J1974" s="584"/>
    </row>
    <row r="1975" spans="2:13" s="583" customFormat="1" ht="29.25" customHeight="1" thickBot="1" x14ac:dyDescent="0.35">
      <c r="B1975" s="64" t="s">
        <v>51</v>
      </c>
      <c r="C1975" s="726" t="s">
        <v>675</v>
      </c>
      <c r="D1975" s="726"/>
      <c r="E1975" s="726"/>
      <c r="F1975" s="726"/>
      <c r="G1975" s="726"/>
      <c r="H1975" s="726"/>
      <c r="I1975" s="726"/>
      <c r="J1975" s="726"/>
    </row>
    <row r="1976" spans="2:13" s="583" customFormat="1" ht="13.8" thickTop="1" x14ac:dyDescent="0.3">
      <c r="B1976" s="49" t="s">
        <v>52</v>
      </c>
      <c r="C1976" s="14"/>
      <c r="D1976" s="15"/>
      <c r="E1976" s="16"/>
      <c r="F1976" s="17"/>
      <c r="G1976" s="591"/>
      <c r="H1976" s="728" t="s">
        <v>164</v>
      </c>
      <c r="I1976" s="729"/>
      <c r="J1976" s="729"/>
      <c r="K1976" s="729"/>
      <c r="L1976" s="730"/>
    </row>
    <row r="1977" spans="2:13" s="583" customFormat="1" ht="52.8" x14ac:dyDescent="0.3">
      <c r="B1977" s="53" t="s">
        <v>75</v>
      </c>
      <c r="C1977" s="592" t="s">
        <v>1</v>
      </c>
      <c r="D1977" s="211" t="s">
        <v>54</v>
      </c>
      <c r="E1977" s="201" t="s">
        <v>23</v>
      </c>
      <c r="F1977" s="201" t="s">
        <v>55</v>
      </c>
      <c r="G1977" s="593" t="s">
        <v>56</v>
      </c>
      <c r="H1977" s="594" t="s">
        <v>158</v>
      </c>
      <c r="I1977" s="595" t="s">
        <v>159</v>
      </c>
      <c r="J1977" s="595" t="s">
        <v>160</v>
      </c>
      <c r="K1977" s="595" t="s">
        <v>161</v>
      </c>
      <c r="L1977" s="596" t="s">
        <v>162</v>
      </c>
    </row>
    <row r="1978" spans="2:13" s="583" customFormat="1" x14ac:dyDescent="0.3">
      <c r="B1978" s="189" t="s">
        <v>10</v>
      </c>
      <c r="C1978" s="187">
        <v>2</v>
      </c>
      <c r="D1978" s="190">
        <v>0.04</v>
      </c>
      <c r="E1978" s="191">
        <v>0.08</v>
      </c>
      <c r="F1978" s="154">
        <v>4</v>
      </c>
      <c r="G1978" s="191">
        <v>0.32</v>
      </c>
      <c r="H1978" s="170">
        <v>2.8038742532494274E-4</v>
      </c>
      <c r="I1978" s="171"/>
      <c r="J1978" s="192" t="s">
        <v>163</v>
      </c>
      <c r="K1978" s="172">
        <v>1</v>
      </c>
      <c r="L1978" s="173">
        <v>2.8038742532494274E-4</v>
      </c>
      <c r="M1978" s="62"/>
    </row>
    <row r="1979" spans="2:13" s="583" customFormat="1" x14ac:dyDescent="0.3">
      <c r="B1979" s="6">
        <v>0</v>
      </c>
      <c r="C1979" s="25"/>
      <c r="D1979" s="3">
        <v>0</v>
      </c>
      <c r="E1979" s="26">
        <v>0</v>
      </c>
      <c r="F1979" s="5"/>
      <c r="G1979" s="26">
        <v>0</v>
      </c>
      <c r="H1979" s="89">
        <v>0</v>
      </c>
      <c r="I1979" s="99"/>
      <c r="J1979" s="61">
        <v>0</v>
      </c>
      <c r="K1979" s="100">
        <v>0</v>
      </c>
      <c r="L1979" s="101">
        <v>0</v>
      </c>
      <c r="M1979" s="62"/>
    </row>
    <row r="1980" spans="2:13" s="583" customFormat="1" x14ac:dyDescent="0.3">
      <c r="B1980" s="6">
        <v>0</v>
      </c>
      <c r="C1980" s="25"/>
      <c r="D1980" s="3">
        <v>0</v>
      </c>
      <c r="E1980" s="26">
        <v>0</v>
      </c>
      <c r="F1980" s="5"/>
      <c r="G1980" s="26">
        <v>0</v>
      </c>
      <c r="H1980" s="89">
        <v>0</v>
      </c>
      <c r="I1980" s="99"/>
      <c r="J1980" s="61">
        <v>0</v>
      </c>
      <c r="K1980" s="100">
        <v>0</v>
      </c>
      <c r="L1980" s="101">
        <v>0</v>
      </c>
      <c r="M1980" s="62"/>
    </row>
    <row r="1981" spans="2:13" s="583" customFormat="1" ht="13.2" x14ac:dyDescent="0.3">
      <c r="B1981" s="6">
        <v>0</v>
      </c>
      <c r="C1981" s="25"/>
      <c r="D1981" s="3">
        <v>0</v>
      </c>
      <c r="E1981" s="26">
        <v>0</v>
      </c>
      <c r="F1981" s="27"/>
      <c r="G1981" s="598">
        <v>0</v>
      </c>
      <c r="H1981" s="599">
        <v>0</v>
      </c>
      <c r="I1981" s="600" t="s">
        <v>1229</v>
      </c>
      <c r="J1981" s="61">
        <v>0</v>
      </c>
      <c r="K1981" s="100">
        <v>0</v>
      </c>
      <c r="L1981" s="601">
        <v>0</v>
      </c>
    </row>
    <row r="1982" spans="2:13" s="583" customFormat="1" ht="13.2" x14ac:dyDescent="0.3">
      <c r="B1982" s="6">
        <v>0</v>
      </c>
      <c r="C1982" s="25"/>
      <c r="D1982" s="3">
        <v>0</v>
      </c>
      <c r="E1982" s="26">
        <v>0</v>
      </c>
      <c r="F1982" s="27"/>
      <c r="G1982" s="598">
        <v>0</v>
      </c>
      <c r="H1982" s="599">
        <v>0</v>
      </c>
      <c r="I1982" s="600" t="s">
        <v>1230</v>
      </c>
      <c r="J1982" s="61">
        <v>0</v>
      </c>
      <c r="K1982" s="100">
        <v>0</v>
      </c>
      <c r="L1982" s="601">
        <v>0</v>
      </c>
    </row>
    <row r="1983" spans="2:13" s="583" customFormat="1" x14ac:dyDescent="0.3">
      <c r="B1983" s="6" t="s">
        <v>73</v>
      </c>
      <c r="C1983" s="25"/>
      <c r="D1983" s="3">
        <v>0</v>
      </c>
      <c r="E1983" s="26">
        <v>0</v>
      </c>
      <c r="F1983" s="27"/>
      <c r="G1983" s="598">
        <v>4.9029999999999996</v>
      </c>
      <c r="H1983" s="599">
        <v>4.2960610824006066E-3</v>
      </c>
      <c r="I1983" s="600" t="s">
        <v>1231</v>
      </c>
      <c r="J1983" s="61" t="s">
        <v>165</v>
      </c>
      <c r="K1983" s="100">
        <v>0.4</v>
      </c>
      <c r="L1983" s="101">
        <v>1.7184244329602428E-3</v>
      </c>
      <c r="M1983" s="62"/>
    </row>
    <row r="1984" spans="2:13" s="583" customFormat="1" ht="13.2" x14ac:dyDescent="0.3">
      <c r="B1984" s="6" t="s">
        <v>57</v>
      </c>
      <c r="C1984" s="25"/>
      <c r="D1984" s="28"/>
      <c r="E1984" s="26"/>
      <c r="F1984" s="27"/>
      <c r="G1984" s="602">
        <v>5.2229999999999999</v>
      </c>
      <c r="H1984" s="102" t="s">
        <v>57</v>
      </c>
      <c r="I1984" s="603" t="s">
        <v>156</v>
      </c>
      <c r="J1984" s="604"/>
      <c r="K1984" s="223" t="s">
        <v>156</v>
      </c>
      <c r="L1984" s="605">
        <v>1.9988118582851856E-3</v>
      </c>
    </row>
    <row r="1985" spans="2:13" s="583" customFormat="1" ht="13.2" x14ac:dyDescent="0.3">
      <c r="B1985" s="194" t="s">
        <v>22</v>
      </c>
      <c r="C1985" s="195"/>
      <c r="D1985" s="196"/>
      <c r="E1985" s="197"/>
      <c r="F1985" s="155"/>
      <c r="G1985" s="606"/>
      <c r="H1985" s="607"/>
      <c r="I1985" s="608"/>
      <c r="J1985" s="609"/>
      <c r="K1985" s="610"/>
      <c r="L1985" s="611"/>
    </row>
    <row r="1986" spans="2:13" s="583" customFormat="1" ht="52.8" x14ac:dyDescent="0.3">
      <c r="B1986" s="198" t="s">
        <v>1689</v>
      </c>
      <c r="C1986" s="199" t="s">
        <v>1</v>
      </c>
      <c r="D1986" s="612" t="s">
        <v>59</v>
      </c>
      <c r="E1986" s="613" t="s">
        <v>23</v>
      </c>
      <c r="F1986" s="156" t="s">
        <v>55</v>
      </c>
      <c r="G1986" s="614" t="s">
        <v>56</v>
      </c>
      <c r="H1986" s="594" t="s">
        <v>158</v>
      </c>
      <c r="I1986" s="595" t="s">
        <v>159</v>
      </c>
      <c r="J1986" s="595" t="s">
        <v>160</v>
      </c>
      <c r="K1986" s="615" t="s">
        <v>161</v>
      </c>
      <c r="L1986" s="596" t="s">
        <v>162</v>
      </c>
    </row>
    <row r="1987" spans="2:13" s="583" customFormat="1" x14ac:dyDescent="0.3">
      <c r="B1987" s="8" t="s">
        <v>152</v>
      </c>
      <c r="C1987" s="616">
        <v>1</v>
      </c>
      <c r="D1987" s="3">
        <v>4.55</v>
      </c>
      <c r="E1987" s="26">
        <v>4.55</v>
      </c>
      <c r="F1987" s="3">
        <v>0.1</v>
      </c>
      <c r="G1987" s="598">
        <v>0.45500000000000002</v>
      </c>
      <c r="H1987" s="617">
        <v>3.9867587038390295E-4</v>
      </c>
      <c r="I1987" s="618" t="s">
        <v>1232</v>
      </c>
      <c r="J1987" s="137" t="s">
        <v>163</v>
      </c>
      <c r="K1987" s="93">
        <v>1</v>
      </c>
      <c r="L1987" s="98">
        <v>3.9867587038390295E-4</v>
      </c>
    </row>
    <row r="1988" spans="2:13" s="583" customFormat="1" x14ac:dyDescent="0.3">
      <c r="B1988" s="8" t="s">
        <v>1058</v>
      </c>
      <c r="C1988" s="616">
        <v>1</v>
      </c>
      <c r="D1988" s="3">
        <v>4.0999999999999996</v>
      </c>
      <c r="E1988" s="26">
        <v>4.0999999999999996</v>
      </c>
      <c r="F1988" s="3">
        <v>8</v>
      </c>
      <c r="G1988" s="598">
        <v>32.799999999999997</v>
      </c>
      <c r="H1988" s="599">
        <v>2.8739711095806628E-2</v>
      </c>
      <c r="I1988" s="600" t="s">
        <v>1232</v>
      </c>
      <c r="J1988" s="61" t="s">
        <v>163</v>
      </c>
      <c r="K1988" s="100">
        <v>1</v>
      </c>
      <c r="L1988" s="101">
        <v>2.8739711095806628E-2</v>
      </c>
    </row>
    <row r="1989" spans="2:13" s="583" customFormat="1" x14ac:dyDescent="0.3">
      <c r="B1989" s="8" t="s">
        <v>24</v>
      </c>
      <c r="C1989" s="616">
        <v>2</v>
      </c>
      <c r="D1989" s="3">
        <v>4.05</v>
      </c>
      <c r="E1989" s="26">
        <v>8.1</v>
      </c>
      <c r="F1989" s="3">
        <v>8</v>
      </c>
      <c r="G1989" s="598">
        <v>64.8</v>
      </c>
      <c r="H1989" s="599">
        <v>5.6778453628300904E-2</v>
      </c>
      <c r="I1989" s="600" t="s">
        <v>1226</v>
      </c>
      <c r="J1989" s="61" t="s">
        <v>163</v>
      </c>
      <c r="K1989" s="100">
        <v>1</v>
      </c>
      <c r="L1989" s="101">
        <v>5.6778453628300904E-2</v>
      </c>
    </row>
    <row r="1990" spans="2:13" s="583" customFormat="1" ht="13.2" x14ac:dyDescent="0.3">
      <c r="B1990" s="6"/>
      <c r="C1990" s="25"/>
      <c r="D1990" s="3">
        <v>0</v>
      </c>
      <c r="E1990" s="26"/>
      <c r="F1990" s="3">
        <v>0</v>
      </c>
      <c r="G1990" s="598"/>
      <c r="H1990" s="599">
        <v>0</v>
      </c>
      <c r="I1990" s="600"/>
      <c r="J1990" s="61"/>
      <c r="K1990" s="100"/>
      <c r="L1990" s="601">
        <v>0</v>
      </c>
    </row>
    <row r="1991" spans="2:13" s="583" customFormat="1" ht="13.2" x14ac:dyDescent="0.3">
      <c r="B1991" s="6"/>
      <c r="C1991" s="25"/>
      <c r="D1991" s="3"/>
      <c r="E1991" s="26"/>
      <c r="F1991" s="26"/>
      <c r="G1991" s="598"/>
      <c r="H1991" s="599">
        <v>0</v>
      </c>
      <c r="I1991" s="600"/>
      <c r="J1991" s="61">
        <v>0</v>
      </c>
      <c r="K1991" s="100">
        <v>0</v>
      </c>
      <c r="L1991" s="601">
        <v>0</v>
      </c>
    </row>
    <row r="1992" spans="2:13" s="583" customFormat="1" ht="13.2" x14ac:dyDescent="0.3">
      <c r="B1992" s="6">
        <v>0</v>
      </c>
      <c r="C1992" s="25"/>
      <c r="D1992" s="3">
        <v>0</v>
      </c>
      <c r="E1992" s="26">
        <v>0</v>
      </c>
      <c r="F1992" s="26"/>
      <c r="G1992" s="598">
        <v>0</v>
      </c>
      <c r="H1992" s="599">
        <v>0</v>
      </c>
      <c r="I1992" s="600"/>
      <c r="J1992" s="61">
        <v>0</v>
      </c>
      <c r="K1992" s="100">
        <v>0</v>
      </c>
      <c r="L1992" s="601">
        <v>0</v>
      </c>
    </row>
    <row r="1993" spans="2:13" s="583" customFormat="1" ht="13.2" x14ac:dyDescent="0.3">
      <c r="B1993" s="6">
        <v>0</v>
      </c>
      <c r="C1993" s="25"/>
      <c r="D1993" s="3">
        <v>0</v>
      </c>
      <c r="E1993" s="26">
        <v>0</v>
      </c>
      <c r="F1993" s="27"/>
      <c r="G1993" s="598">
        <v>0</v>
      </c>
      <c r="H1993" s="599">
        <v>0</v>
      </c>
      <c r="I1993" s="600"/>
      <c r="J1993" s="61">
        <v>0</v>
      </c>
      <c r="K1993" s="100">
        <v>0</v>
      </c>
      <c r="L1993" s="601">
        <v>0</v>
      </c>
    </row>
    <row r="1994" spans="2:13" s="583" customFormat="1" ht="13.2" x14ac:dyDescent="0.3">
      <c r="B1994" s="6">
        <v>0</v>
      </c>
      <c r="C1994" s="25"/>
      <c r="D1994" s="3">
        <v>0</v>
      </c>
      <c r="E1994" s="26">
        <v>0</v>
      </c>
      <c r="F1994" s="27"/>
      <c r="G1994" s="598">
        <v>0</v>
      </c>
      <c r="H1994" s="599">
        <v>0</v>
      </c>
      <c r="I1994" s="600"/>
      <c r="J1994" s="61">
        <v>0</v>
      </c>
      <c r="K1994" s="100">
        <v>0</v>
      </c>
      <c r="L1994" s="601">
        <v>0</v>
      </c>
    </row>
    <row r="1995" spans="2:13" s="583" customFormat="1" ht="13.2" x14ac:dyDescent="0.3">
      <c r="B1995" s="6">
        <v>0</v>
      </c>
      <c r="C1995" s="25"/>
      <c r="D1995" s="3">
        <v>0</v>
      </c>
      <c r="E1995" s="26">
        <v>0</v>
      </c>
      <c r="F1995" s="27"/>
      <c r="G1995" s="598">
        <v>0</v>
      </c>
      <c r="H1995" s="599">
        <v>0</v>
      </c>
      <c r="I1995" s="600"/>
      <c r="J1995" s="61">
        <v>0</v>
      </c>
      <c r="K1995" s="100">
        <v>0</v>
      </c>
      <c r="L1995" s="601">
        <v>0</v>
      </c>
    </row>
    <row r="1996" spans="2:13" s="583" customFormat="1" ht="13.2" x14ac:dyDescent="0.3">
      <c r="B1996" s="6" t="s">
        <v>60</v>
      </c>
      <c r="C1996" s="25"/>
      <c r="D1996" s="28"/>
      <c r="E1996" s="26"/>
      <c r="F1996" s="27"/>
      <c r="G1996" s="193">
        <v>98.054999999999993</v>
      </c>
      <c r="H1996" s="102" t="s">
        <v>60</v>
      </c>
      <c r="I1996" s="603" t="s">
        <v>156</v>
      </c>
      <c r="J1996" s="604"/>
      <c r="K1996" s="223" t="s">
        <v>156</v>
      </c>
      <c r="L1996" s="620">
        <v>8.5916840594491437E-2</v>
      </c>
    </row>
    <row r="1997" spans="2:13" s="583" customFormat="1" ht="13.2" x14ac:dyDescent="0.3">
      <c r="B1997" s="194" t="s">
        <v>38</v>
      </c>
      <c r="C1997" s="195"/>
      <c r="D1997" s="196"/>
      <c r="E1997" s="621"/>
      <c r="F1997" s="155"/>
      <c r="G1997" s="622"/>
      <c r="H1997" s="115"/>
      <c r="I1997" s="202"/>
      <c r="J1997" s="203"/>
      <c r="K1997" s="178"/>
      <c r="L1997" s="204"/>
    </row>
    <row r="1998" spans="2:13" s="583" customFormat="1" ht="52.8" x14ac:dyDescent="0.3">
      <c r="B1998" s="53" t="s">
        <v>75</v>
      </c>
      <c r="C1998" s="195"/>
      <c r="D1998" s="205" t="s">
        <v>0</v>
      </c>
      <c r="E1998" s="206" t="s">
        <v>1</v>
      </c>
      <c r="F1998" s="623" t="s">
        <v>61</v>
      </c>
      <c r="G1998" s="624" t="s">
        <v>56</v>
      </c>
      <c r="H1998" s="625" t="s">
        <v>158</v>
      </c>
      <c r="I1998" s="626" t="s">
        <v>159</v>
      </c>
      <c r="J1998" s="626" t="s">
        <v>160</v>
      </c>
      <c r="K1998" s="627" t="s">
        <v>161</v>
      </c>
      <c r="L1998" s="628" t="s">
        <v>162</v>
      </c>
    </row>
    <row r="1999" spans="2:13" s="583" customFormat="1" ht="13.2" customHeight="1" x14ac:dyDescent="0.3">
      <c r="B1999" s="146" t="s">
        <v>1770</v>
      </c>
      <c r="C1999" s="29"/>
      <c r="D1999" s="159" t="s">
        <v>5</v>
      </c>
      <c r="E1999" s="153">
        <v>1</v>
      </c>
      <c r="F1999" s="24">
        <v>950</v>
      </c>
      <c r="G1999" s="23">
        <v>950</v>
      </c>
      <c r="H1999" s="96">
        <v>0.83240016893342372</v>
      </c>
      <c r="I1999" s="97"/>
      <c r="J1999" s="137" t="s">
        <v>1219</v>
      </c>
      <c r="K1999" s="93">
        <v>0</v>
      </c>
      <c r="L1999" s="98">
        <v>0</v>
      </c>
      <c r="M1999" s="62"/>
    </row>
    <row r="2000" spans="2:13" s="583" customFormat="1" ht="22.8" customHeight="1" x14ac:dyDescent="0.3">
      <c r="B2000" s="8" t="s">
        <v>1711</v>
      </c>
      <c r="C2000" s="7"/>
      <c r="D2000" s="159" t="s">
        <v>170</v>
      </c>
      <c r="E2000" s="4">
        <v>20</v>
      </c>
      <c r="F2000" s="5">
        <v>3.88</v>
      </c>
      <c r="G2000" s="26">
        <v>77.599999999999994</v>
      </c>
      <c r="H2000" s="89">
        <v>6.7993950641298609E-2</v>
      </c>
      <c r="I2000" s="99"/>
      <c r="J2000" s="61" t="s">
        <v>163</v>
      </c>
      <c r="K2000" s="100">
        <v>1</v>
      </c>
      <c r="L2000" s="101">
        <v>6.7993950641298609E-2</v>
      </c>
      <c r="M2000" s="62"/>
    </row>
    <row r="2001" spans="2:13" s="583" customFormat="1" ht="27.6" customHeight="1" x14ac:dyDescent="0.3">
      <c r="B2001" s="8" t="s">
        <v>1712</v>
      </c>
      <c r="C2001" s="7"/>
      <c r="D2001" s="159" t="s">
        <v>5</v>
      </c>
      <c r="E2001" s="4">
        <v>4</v>
      </c>
      <c r="F2001" s="5">
        <v>0.83</v>
      </c>
      <c r="G2001" s="26">
        <v>3.32</v>
      </c>
      <c r="H2001" s="89">
        <v>2.9090195377462808E-3</v>
      </c>
      <c r="I2001" s="99"/>
      <c r="J2001" s="61" t="s">
        <v>163</v>
      </c>
      <c r="K2001" s="100">
        <v>1</v>
      </c>
      <c r="L2001" s="101">
        <v>2.9090195377462808E-3</v>
      </c>
      <c r="M2001" s="62"/>
    </row>
    <row r="2002" spans="2:13" s="583" customFormat="1" x14ac:dyDescent="0.3">
      <c r="B2002" s="8" t="s">
        <v>1713</v>
      </c>
      <c r="C2002" s="7"/>
      <c r="D2002" s="159" t="s">
        <v>2</v>
      </c>
      <c r="E2002" s="4">
        <v>1</v>
      </c>
      <c r="F2002" s="5">
        <v>4</v>
      </c>
      <c r="G2002" s="26">
        <v>4</v>
      </c>
      <c r="H2002" s="89">
        <v>3.5048428165617841E-3</v>
      </c>
      <c r="I2002" s="99"/>
      <c r="J2002" s="61" t="s">
        <v>163</v>
      </c>
      <c r="K2002" s="100">
        <v>1</v>
      </c>
      <c r="L2002" s="101">
        <v>3.5048428165617841E-3</v>
      </c>
      <c r="M2002" s="62"/>
    </row>
    <row r="2003" spans="2:13" s="583" customFormat="1" x14ac:dyDescent="0.3">
      <c r="B2003" s="8" t="s">
        <v>1714</v>
      </c>
      <c r="C2003" s="7"/>
      <c r="D2003" s="159" t="s">
        <v>5</v>
      </c>
      <c r="E2003" s="4">
        <v>4</v>
      </c>
      <c r="F2003" s="5">
        <v>0.55000000000000004</v>
      </c>
      <c r="G2003" s="26">
        <v>2.2000000000000002</v>
      </c>
      <c r="H2003" s="89">
        <v>1.9276635491089814E-3</v>
      </c>
      <c r="I2003" s="99"/>
      <c r="J2003" s="61" t="s">
        <v>163</v>
      </c>
      <c r="K2003" s="100">
        <v>1</v>
      </c>
      <c r="L2003" s="101">
        <v>1.9276635491089814E-3</v>
      </c>
      <c r="M2003" s="62"/>
    </row>
    <row r="2004" spans="2:13" s="583" customFormat="1" ht="33" customHeight="1" x14ac:dyDescent="0.3">
      <c r="B2004" s="8" t="s">
        <v>1715</v>
      </c>
      <c r="C2004" s="7"/>
      <c r="D2004" s="159" t="s">
        <v>5</v>
      </c>
      <c r="E2004" s="4">
        <v>4</v>
      </c>
      <c r="F2004" s="5">
        <v>0.22</v>
      </c>
      <c r="G2004" s="26">
        <v>0.88</v>
      </c>
      <c r="H2004" s="89">
        <v>7.7106541964359248E-4</v>
      </c>
      <c r="I2004" s="99"/>
      <c r="J2004" s="61" t="s">
        <v>163</v>
      </c>
      <c r="K2004" s="100">
        <v>1</v>
      </c>
      <c r="L2004" s="101">
        <v>7.7106541964359248E-4</v>
      </c>
      <c r="M2004" s="62"/>
    </row>
    <row r="2005" spans="2:13" s="583" customFormat="1" x14ac:dyDescent="0.3">
      <c r="B2005" s="8">
        <v>0</v>
      </c>
      <c r="C2005" s="7"/>
      <c r="D2005" s="159">
        <v>0</v>
      </c>
      <c r="E2005" s="4"/>
      <c r="F2005" s="5">
        <v>0</v>
      </c>
      <c r="G2005" s="26">
        <v>0</v>
      </c>
      <c r="H2005" s="89">
        <v>0</v>
      </c>
      <c r="I2005" s="99"/>
      <c r="J2005" s="61">
        <v>0</v>
      </c>
      <c r="K2005" s="100">
        <v>0</v>
      </c>
      <c r="L2005" s="101">
        <v>0</v>
      </c>
      <c r="M2005" s="62"/>
    </row>
    <row r="2006" spans="2:13" s="583" customFormat="1" x14ac:dyDescent="0.3">
      <c r="B2006" s="8">
        <v>0</v>
      </c>
      <c r="C2006" s="7"/>
      <c r="D2006" s="159">
        <v>0</v>
      </c>
      <c r="E2006" s="4"/>
      <c r="F2006" s="5">
        <v>0</v>
      </c>
      <c r="G2006" s="26">
        <v>0</v>
      </c>
      <c r="H2006" s="89">
        <v>0</v>
      </c>
      <c r="I2006" s="99"/>
      <c r="J2006" s="61">
        <v>0</v>
      </c>
      <c r="K2006" s="100">
        <v>0</v>
      </c>
      <c r="L2006" s="101">
        <v>0</v>
      </c>
      <c r="M2006" s="62"/>
    </row>
    <row r="2007" spans="2:13" s="583" customFormat="1" x14ac:dyDescent="0.3">
      <c r="B2007" s="8">
        <v>0</v>
      </c>
      <c r="C2007" s="7"/>
      <c r="D2007" s="159">
        <v>0</v>
      </c>
      <c r="E2007" s="4"/>
      <c r="F2007" s="5">
        <v>0</v>
      </c>
      <c r="G2007" s="26">
        <v>0</v>
      </c>
      <c r="H2007" s="89">
        <v>0</v>
      </c>
      <c r="I2007" s="99"/>
      <c r="J2007" s="61">
        <v>0</v>
      </c>
      <c r="K2007" s="100">
        <v>0</v>
      </c>
      <c r="L2007" s="101">
        <v>0</v>
      </c>
      <c r="M2007" s="62"/>
    </row>
    <row r="2008" spans="2:13" s="583" customFormat="1" x14ac:dyDescent="0.3">
      <c r="B2008" s="8">
        <v>0</v>
      </c>
      <c r="C2008" s="7"/>
      <c r="D2008" s="159">
        <v>0</v>
      </c>
      <c r="E2008" s="4"/>
      <c r="F2008" s="5">
        <v>0</v>
      </c>
      <c r="G2008" s="26">
        <v>0</v>
      </c>
      <c r="H2008" s="89">
        <v>0</v>
      </c>
      <c r="I2008" s="99"/>
      <c r="J2008" s="61">
        <v>0</v>
      </c>
      <c r="K2008" s="100">
        <v>0</v>
      </c>
      <c r="L2008" s="101">
        <v>0</v>
      </c>
      <c r="M2008" s="62"/>
    </row>
    <row r="2009" spans="2:13" s="583" customFormat="1" x14ac:dyDescent="0.3">
      <c r="B2009" s="8">
        <v>0</v>
      </c>
      <c r="C2009" s="7"/>
      <c r="D2009" s="159">
        <v>0</v>
      </c>
      <c r="E2009" s="4"/>
      <c r="F2009" s="5">
        <v>0</v>
      </c>
      <c r="G2009" s="26">
        <v>0</v>
      </c>
      <c r="H2009" s="89">
        <v>0</v>
      </c>
      <c r="I2009" s="99"/>
      <c r="J2009" s="61">
        <v>0</v>
      </c>
      <c r="K2009" s="100">
        <v>0</v>
      </c>
      <c r="L2009" s="101">
        <v>0</v>
      </c>
      <c r="M2009" s="62"/>
    </row>
    <row r="2010" spans="2:13" s="583" customFormat="1" x14ac:dyDescent="0.3">
      <c r="B2010" s="8">
        <v>0</v>
      </c>
      <c r="C2010" s="7"/>
      <c r="D2010" s="159">
        <v>0</v>
      </c>
      <c r="E2010" s="4"/>
      <c r="F2010" s="5">
        <v>0</v>
      </c>
      <c r="G2010" s="26">
        <v>0</v>
      </c>
      <c r="H2010" s="89">
        <v>0</v>
      </c>
      <c r="I2010" s="99"/>
      <c r="J2010" s="61">
        <v>0</v>
      </c>
      <c r="K2010" s="100">
        <v>0</v>
      </c>
      <c r="L2010" s="101">
        <v>0</v>
      </c>
      <c r="M2010" s="62"/>
    </row>
    <row r="2011" spans="2:13" s="583" customFormat="1" x14ac:dyDescent="0.3">
      <c r="B2011" s="8">
        <v>0</v>
      </c>
      <c r="C2011" s="7"/>
      <c r="D2011" s="159">
        <v>0</v>
      </c>
      <c r="E2011" s="4"/>
      <c r="F2011" s="5">
        <v>0</v>
      </c>
      <c r="G2011" s="26">
        <v>0</v>
      </c>
      <c r="H2011" s="89">
        <v>0</v>
      </c>
      <c r="I2011" s="99"/>
      <c r="J2011" s="61">
        <v>0</v>
      </c>
      <c r="K2011" s="100">
        <v>0</v>
      </c>
      <c r="L2011" s="101">
        <v>0</v>
      </c>
      <c r="M2011" s="62"/>
    </row>
    <row r="2012" spans="2:13" s="583" customFormat="1" x14ac:dyDescent="0.3">
      <c r="B2012" s="8">
        <v>0</v>
      </c>
      <c r="C2012" s="7"/>
      <c r="D2012" s="159">
        <v>0</v>
      </c>
      <c r="E2012" s="4"/>
      <c r="F2012" s="5">
        <v>0</v>
      </c>
      <c r="G2012" s="26">
        <v>0</v>
      </c>
      <c r="H2012" s="89">
        <v>0</v>
      </c>
      <c r="I2012" s="99"/>
      <c r="J2012" s="61">
        <v>0</v>
      </c>
      <c r="K2012" s="100">
        <v>0</v>
      </c>
      <c r="L2012" s="101">
        <v>0</v>
      </c>
      <c r="M2012" s="62"/>
    </row>
    <row r="2013" spans="2:13" s="583" customFormat="1" x14ac:dyDescent="0.3">
      <c r="B2013" s="8">
        <v>0</v>
      </c>
      <c r="C2013" s="7"/>
      <c r="D2013" s="159">
        <v>0</v>
      </c>
      <c r="E2013" s="4"/>
      <c r="F2013" s="5">
        <v>0</v>
      </c>
      <c r="G2013" s="26">
        <v>0</v>
      </c>
      <c r="H2013" s="89">
        <v>0</v>
      </c>
      <c r="I2013" s="99"/>
      <c r="J2013" s="61">
        <v>0</v>
      </c>
      <c r="K2013" s="100">
        <v>0</v>
      </c>
      <c r="L2013" s="101">
        <v>0</v>
      </c>
    </row>
    <row r="2014" spans="2:13" s="583" customFormat="1" ht="13.2" x14ac:dyDescent="0.3">
      <c r="B2014" s="58" t="s">
        <v>62</v>
      </c>
      <c r="C2014" s="46"/>
      <c r="D2014" s="37"/>
      <c r="E2014" s="38"/>
      <c r="F2014" s="39"/>
      <c r="G2014" s="193">
        <v>1038</v>
      </c>
      <c r="H2014" s="102" t="s">
        <v>62</v>
      </c>
      <c r="I2014" s="603" t="s">
        <v>156</v>
      </c>
      <c r="J2014" s="604"/>
      <c r="K2014" s="223" t="s">
        <v>156</v>
      </c>
      <c r="L2014" s="620">
        <v>7.7106541964359246E-2</v>
      </c>
    </row>
    <row r="2015" spans="2:13" s="583" customFormat="1" ht="13.2" x14ac:dyDescent="0.3">
      <c r="B2015" s="194" t="s">
        <v>63</v>
      </c>
      <c r="C2015" s="195"/>
      <c r="D2015" s="196"/>
      <c r="E2015" s="197"/>
      <c r="F2015" s="155"/>
      <c r="G2015" s="622"/>
      <c r="H2015" s="115"/>
      <c r="I2015" s="202"/>
      <c r="J2015" s="203"/>
      <c r="K2015" s="178"/>
      <c r="L2015" s="204">
        <v>0</v>
      </c>
    </row>
    <row r="2016" spans="2:13" s="583" customFormat="1" ht="52.8" x14ac:dyDescent="0.3">
      <c r="B2016" s="53" t="s">
        <v>75</v>
      </c>
      <c r="C2016" s="210"/>
      <c r="D2016" s="211" t="s">
        <v>0</v>
      </c>
      <c r="E2016" s="201" t="s">
        <v>1</v>
      </c>
      <c r="F2016" s="156" t="s">
        <v>61</v>
      </c>
      <c r="G2016" s="624" t="s">
        <v>56</v>
      </c>
      <c r="H2016" s="625" t="s">
        <v>158</v>
      </c>
      <c r="I2016" s="626" t="s">
        <v>159</v>
      </c>
      <c r="J2016" s="626" t="s">
        <v>160</v>
      </c>
      <c r="K2016" s="627" t="s">
        <v>161</v>
      </c>
      <c r="L2016" s="628" t="s">
        <v>162</v>
      </c>
    </row>
    <row r="2017" spans="2:12" s="583" customFormat="1" ht="13.2" x14ac:dyDescent="0.3">
      <c r="B2017" s="6">
        <v>0</v>
      </c>
      <c r="C2017" s="7"/>
      <c r="D2017" s="3">
        <v>0</v>
      </c>
      <c r="E2017" s="26"/>
      <c r="F2017" s="5"/>
      <c r="G2017" s="629">
        <v>0</v>
      </c>
      <c r="H2017" s="617">
        <v>0</v>
      </c>
      <c r="I2017" s="618" t="s">
        <v>1232</v>
      </c>
      <c r="J2017" s="192">
        <v>0</v>
      </c>
      <c r="K2017" s="172">
        <v>0</v>
      </c>
      <c r="L2017" s="619">
        <v>0</v>
      </c>
    </row>
    <row r="2018" spans="2:12" s="583" customFormat="1" ht="13.2" x14ac:dyDescent="0.3">
      <c r="B2018" s="6">
        <v>0</v>
      </c>
      <c r="C2018" s="7"/>
      <c r="D2018" s="3">
        <v>0</v>
      </c>
      <c r="E2018" s="26"/>
      <c r="F2018" s="5"/>
      <c r="G2018" s="598">
        <v>0</v>
      </c>
      <c r="H2018" s="599">
        <v>0</v>
      </c>
      <c r="I2018" s="600" t="s">
        <v>1226</v>
      </c>
      <c r="J2018" s="61">
        <v>0</v>
      </c>
      <c r="K2018" s="100">
        <v>0</v>
      </c>
      <c r="L2018" s="601">
        <v>0</v>
      </c>
    </row>
    <row r="2019" spans="2:12" s="583" customFormat="1" ht="13.2" x14ac:dyDescent="0.3">
      <c r="B2019" s="6">
        <v>0</v>
      </c>
      <c r="C2019" s="7"/>
      <c r="D2019" s="3">
        <v>0</v>
      </c>
      <c r="E2019" s="26"/>
      <c r="F2019" s="5"/>
      <c r="G2019" s="598">
        <v>0</v>
      </c>
      <c r="H2019" s="599">
        <v>0</v>
      </c>
      <c r="I2019" s="600" t="s">
        <v>1227</v>
      </c>
      <c r="J2019" s="61">
        <v>0</v>
      </c>
      <c r="K2019" s="100">
        <v>0</v>
      </c>
      <c r="L2019" s="601">
        <v>0</v>
      </c>
    </row>
    <row r="2020" spans="2:12" s="583" customFormat="1" ht="13.2" x14ac:dyDescent="0.3">
      <c r="B2020" s="6">
        <v>0</v>
      </c>
      <c r="C2020" s="7"/>
      <c r="D2020" s="3">
        <v>0</v>
      </c>
      <c r="E2020" s="26"/>
      <c r="F2020" s="5"/>
      <c r="G2020" s="598">
        <v>0</v>
      </c>
      <c r="H2020" s="599">
        <v>0</v>
      </c>
      <c r="I2020" s="600" t="s">
        <v>1228</v>
      </c>
      <c r="J2020" s="61">
        <v>0</v>
      </c>
      <c r="K2020" s="100">
        <v>0</v>
      </c>
      <c r="L2020" s="601">
        <v>0</v>
      </c>
    </row>
    <row r="2021" spans="2:12" s="583" customFormat="1" ht="13.2" x14ac:dyDescent="0.3">
      <c r="B2021" s="6">
        <v>0</v>
      </c>
      <c r="C2021" s="7"/>
      <c r="D2021" s="3">
        <v>0</v>
      </c>
      <c r="E2021" s="26"/>
      <c r="F2021" s="5"/>
      <c r="G2021" s="598">
        <v>0</v>
      </c>
      <c r="H2021" s="599">
        <v>0</v>
      </c>
      <c r="I2021" s="600" t="s">
        <v>1229</v>
      </c>
      <c r="J2021" s="61">
        <v>0</v>
      </c>
      <c r="K2021" s="100">
        <v>0</v>
      </c>
      <c r="L2021" s="601">
        <v>0</v>
      </c>
    </row>
    <row r="2022" spans="2:12" s="583" customFormat="1" ht="13.8" thickBot="1" x14ac:dyDescent="0.35">
      <c r="B2022" s="59" t="s">
        <v>64</v>
      </c>
      <c r="C2022" s="42"/>
      <c r="D2022" s="43"/>
      <c r="E2022" s="44"/>
      <c r="F2022" s="45"/>
      <c r="G2022" s="191">
        <v>0</v>
      </c>
      <c r="H2022" s="102" t="s">
        <v>64</v>
      </c>
      <c r="I2022" s="603" t="s">
        <v>156</v>
      </c>
      <c r="J2022" s="604"/>
      <c r="K2022" s="223" t="s">
        <v>156</v>
      </c>
      <c r="L2022" s="620">
        <v>0</v>
      </c>
    </row>
    <row r="2023" spans="2:12" s="583" customFormat="1" ht="13.2" x14ac:dyDescent="0.3">
      <c r="B2023" s="64"/>
      <c r="C2023" s="68"/>
      <c r="D2023" s="69" t="s">
        <v>65</v>
      </c>
      <c r="E2023" s="70"/>
      <c r="F2023" s="71"/>
      <c r="G2023" s="88">
        <v>1141.278</v>
      </c>
      <c r="H2023" s="631"/>
      <c r="I2023" s="632"/>
      <c r="J2023" s="633"/>
      <c r="K2023" s="632"/>
      <c r="L2023" s="634"/>
    </row>
    <row r="2024" spans="2:12" s="583" customFormat="1" ht="13.2" x14ac:dyDescent="0.3">
      <c r="B2024" s="63"/>
      <c r="C2024" s="68"/>
      <c r="D2024" s="72" t="s">
        <v>7</v>
      </c>
      <c r="E2024" s="215"/>
      <c r="F2024" s="181">
        <v>0.1</v>
      </c>
      <c r="G2024" s="635">
        <v>114.128</v>
      </c>
      <c r="H2024" s="636"/>
      <c r="I2024" s="637"/>
      <c r="J2024" s="638"/>
      <c r="K2024" s="639"/>
      <c r="L2024" s="640"/>
    </row>
    <row r="2025" spans="2:12" s="583" customFormat="1" ht="13.2" x14ac:dyDescent="0.3">
      <c r="B2025" s="63"/>
      <c r="C2025" s="68"/>
      <c r="D2025" s="72" t="s">
        <v>8</v>
      </c>
      <c r="E2025" s="215"/>
      <c r="F2025" s="181">
        <v>0.1</v>
      </c>
      <c r="G2025" s="635">
        <v>114.128</v>
      </c>
      <c r="H2025" s="636"/>
      <c r="I2025" s="637"/>
      <c r="J2025" s="638"/>
      <c r="K2025" s="639"/>
      <c r="L2025" s="640"/>
    </row>
    <row r="2026" spans="2:12" s="583" customFormat="1" ht="13.2" x14ac:dyDescent="0.3">
      <c r="C2026" s="68"/>
      <c r="D2026" s="75" t="s">
        <v>67</v>
      </c>
      <c r="E2026" s="76"/>
      <c r="F2026" s="71"/>
      <c r="G2026" s="641">
        <v>1369.5340000000001</v>
      </c>
      <c r="H2026" s="636"/>
      <c r="I2026" s="637"/>
      <c r="J2026" s="638"/>
      <c r="K2026" s="639"/>
      <c r="L2026" s="640"/>
    </row>
    <row r="2027" spans="2:12" s="583" customFormat="1" ht="13.8" thickBot="1" x14ac:dyDescent="0.35">
      <c r="B2027" s="63" t="s">
        <v>66</v>
      </c>
      <c r="C2027" s="68"/>
      <c r="D2027" s="77" t="s">
        <v>68</v>
      </c>
      <c r="E2027" s="78"/>
      <c r="F2027" s="79"/>
      <c r="G2027" s="642">
        <v>1369.53</v>
      </c>
      <c r="H2027" s="643">
        <v>1</v>
      </c>
      <c r="I2027" s="644"/>
      <c r="J2027" s="645"/>
      <c r="K2027" s="646"/>
      <c r="L2027" s="647">
        <v>0.16502219441713586</v>
      </c>
    </row>
    <row r="2028" spans="2:12" s="583" customFormat="1" ht="13.2" x14ac:dyDescent="0.3">
      <c r="B2028" s="185"/>
      <c r="C2028" s="537"/>
      <c r="D2028" s="538"/>
      <c r="E2028" s="585"/>
      <c r="F2028" s="585"/>
      <c r="G2028" s="585"/>
      <c r="J2028" s="584"/>
    </row>
    <row r="2029" spans="2:12" s="583" customFormat="1" ht="13.2" x14ac:dyDescent="0.3">
      <c r="B2029" s="185"/>
      <c r="C2029" s="537"/>
      <c r="D2029" s="538"/>
      <c r="E2029" s="585"/>
      <c r="F2029" s="585"/>
      <c r="G2029" s="585"/>
      <c r="J2029" s="584"/>
    </row>
    <row r="2030" spans="2:12" s="583" customFormat="1" ht="13.2" x14ac:dyDescent="0.3">
      <c r="B2030" s="185"/>
      <c r="C2030" s="537"/>
      <c r="D2030" s="538"/>
      <c r="E2030" s="585"/>
      <c r="F2030" s="585"/>
      <c r="G2030" s="585"/>
      <c r="J2030" s="584"/>
    </row>
    <row r="2031" spans="2:12" s="583" customFormat="1" ht="69.599999999999994" customHeight="1" x14ac:dyDescent="0.3">
      <c r="B2031" s="710" t="s">
        <v>1809</v>
      </c>
      <c r="C2031" s="710"/>
      <c r="D2031" s="710"/>
      <c r="E2031" s="710"/>
      <c r="F2031" s="710"/>
      <c r="G2031" s="710"/>
      <c r="H2031" s="710"/>
      <c r="I2031" s="710"/>
      <c r="J2031" s="710"/>
      <c r="K2031" s="710"/>
      <c r="L2031" s="710"/>
    </row>
    <row r="2032" spans="2:12" s="583" customFormat="1" ht="13.2" x14ac:dyDescent="0.3">
      <c r="B2032" s="185"/>
      <c r="C2032" s="537"/>
      <c r="D2032" s="538"/>
      <c r="E2032" s="585"/>
      <c r="F2032" s="585"/>
      <c r="G2032" s="585"/>
      <c r="J2032" s="584"/>
    </row>
    <row r="2033" spans="2:13" s="583" customFormat="1" ht="13.2" x14ac:dyDescent="0.3">
      <c r="B2033" s="586" t="s">
        <v>1222</v>
      </c>
      <c r="C2033" s="62" t="s">
        <v>1223</v>
      </c>
      <c r="D2033" s="62"/>
      <c r="E2033" s="62"/>
      <c r="F2033" s="587"/>
      <c r="G2033" s="588"/>
      <c r="J2033" s="584"/>
    </row>
    <row r="2034" spans="2:13" s="583" customFormat="1" ht="13.2" x14ac:dyDescent="0.3">
      <c r="B2034" s="63" t="s">
        <v>1224</v>
      </c>
      <c r="C2034" s="182" t="s">
        <v>1686</v>
      </c>
      <c r="D2034" s="589"/>
      <c r="E2034" s="590"/>
      <c r="F2034" s="587"/>
      <c r="G2034" s="588"/>
      <c r="J2034" s="584"/>
    </row>
    <row r="2035" spans="2:13" s="583" customFormat="1" ht="13.2" x14ac:dyDescent="0.3">
      <c r="B2035" s="63"/>
      <c r="C2035" s="9"/>
      <c r="D2035" s="10"/>
      <c r="E2035" s="11"/>
      <c r="F2035" s="12"/>
      <c r="G2035" s="13"/>
      <c r="J2035" s="584"/>
    </row>
    <row r="2036" spans="2:13" s="583" customFormat="1" ht="33" customHeight="1" x14ac:dyDescent="0.3">
      <c r="B2036" s="48" t="s">
        <v>1687</v>
      </c>
      <c r="C2036" s="9"/>
      <c r="D2036" s="10"/>
      <c r="E2036" s="11"/>
      <c r="F2036" s="11"/>
      <c r="G2036" s="11"/>
      <c r="J2036" s="584"/>
    </row>
    <row r="2037" spans="2:13" s="583" customFormat="1" ht="13.2" x14ac:dyDescent="0.3">
      <c r="B2037" s="64" t="s">
        <v>49</v>
      </c>
      <c r="C2037" s="62" t="s">
        <v>702</v>
      </c>
      <c r="D2037" s="62"/>
      <c r="E2037" s="62"/>
      <c r="F2037" s="65" t="s">
        <v>50</v>
      </c>
      <c r="G2037" s="66" t="s">
        <v>191</v>
      </c>
      <c r="J2037" s="584"/>
    </row>
    <row r="2038" spans="2:13" s="583" customFormat="1" ht="13.8" thickBot="1" x14ac:dyDescent="0.35">
      <c r="B2038" s="64" t="s">
        <v>51</v>
      </c>
      <c r="C2038" s="727" t="s">
        <v>703</v>
      </c>
      <c r="D2038" s="727"/>
      <c r="E2038" s="727"/>
      <c r="F2038" s="727"/>
      <c r="G2038" s="727"/>
      <c r="H2038" s="727"/>
      <c r="I2038" s="727"/>
      <c r="J2038" s="727"/>
      <c r="K2038" s="727"/>
    </row>
    <row r="2039" spans="2:13" s="583" customFormat="1" ht="13.8" thickTop="1" x14ac:dyDescent="0.3">
      <c r="B2039" s="49" t="s">
        <v>52</v>
      </c>
      <c r="C2039" s="14"/>
      <c r="D2039" s="15"/>
      <c r="E2039" s="16"/>
      <c r="F2039" s="17"/>
      <c r="G2039" s="591"/>
      <c r="H2039" s="728" t="s">
        <v>164</v>
      </c>
      <c r="I2039" s="729"/>
      <c r="J2039" s="729"/>
      <c r="K2039" s="729"/>
      <c r="L2039" s="730"/>
    </row>
    <row r="2040" spans="2:13" s="583" customFormat="1" ht="52.8" x14ac:dyDescent="0.3">
      <c r="B2040" s="53" t="s">
        <v>75</v>
      </c>
      <c r="C2040" s="592" t="s">
        <v>1</v>
      </c>
      <c r="D2040" s="211" t="s">
        <v>54</v>
      </c>
      <c r="E2040" s="201" t="s">
        <v>23</v>
      </c>
      <c r="F2040" s="201" t="s">
        <v>55</v>
      </c>
      <c r="G2040" s="593" t="s">
        <v>56</v>
      </c>
      <c r="H2040" s="594" t="s">
        <v>158</v>
      </c>
      <c r="I2040" s="595" t="s">
        <v>159</v>
      </c>
      <c r="J2040" s="595" t="s">
        <v>160</v>
      </c>
      <c r="K2040" s="595" t="s">
        <v>161</v>
      </c>
      <c r="L2040" s="596" t="s">
        <v>162</v>
      </c>
    </row>
    <row r="2041" spans="2:13" s="583" customFormat="1" x14ac:dyDescent="0.3">
      <c r="B2041" s="189" t="s">
        <v>10</v>
      </c>
      <c r="C2041" s="187">
        <v>2</v>
      </c>
      <c r="D2041" s="190">
        <v>0.04</v>
      </c>
      <c r="E2041" s="191">
        <v>0.08</v>
      </c>
      <c r="F2041" s="154">
        <v>4</v>
      </c>
      <c r="G2041" s="191">
        <v>0.32</v>
      </c>
      <c r="H2041" s="170">
        <v>2.2422341621191358E-4</v>
      </c>
      <c r="I2041" s="171"/>
      <c r="J2041" s="192" t="s">
        <v>163</v>
      </c>
      <c r="K2041" s="172">
        <v>1</v>
      </c>
      <c r="L2041" s="173">
        <v>2.2422341621191358E-4</v>
      </c>
      <c r="M2041" s="62"/>
    </row>
    <row r="2042" spans="2:13" s="583" customFormat="1" x14ac:dyDescent="0.3">
      <c r="B2042" s="6">
        <v>0</v>
      </c>
      <c r="C2042" s="25"/>
      <c r="D2042" s="3">
        <v>0</v>
      </c>
      <c r="E2042" s="26">
        <v>0</v>
      </c>
      <c r="F2042" s="5"/>
      <c r="G2042" s="26">
        <v>0</v>
      </c>
      <c r="H2042" s="89">
        <v>0</v>
      </c>
      <c r="I2042" s="99"/>
      <c r="J2042" s="61">
        <v>0</v>
      </c>
      <c r="K2042" s="100">
        <v>0</v>
      </c>
      <c r="L2042" s="101">
        <v>0</v>
      </c>
      <c r="M2042" s="62"/>
    </row>
    <row r="2043" spans="2:13" s="583" customFormat="1" x14ac:dyDescent="0.3">
      <c r="B2043" s="6">
        <v>0</v>
      </c>
      <c r="C2043" s="25"/>
      <c r="D2043" s="3">
        <v>0</v>
      </c>
      <c r="E2043" s="26">
        <v>0</v>
      </c>
      <c r="F2043" s="5"/>
      <c r="G2043" s="26">
        <v>0</v>
      </c>
      <c r="H2043" s="89">
        <v>0</v>
      </c>
      <c r="I2043" s="99"/>
      <c r="J2043" s="61">
        <v>0</v>
      </c>
      <c r="K2043" s="100">
        <v>0</v>
      </c>
      <c r="L2043" s="101">
        <v>0</v>
      </c>
      <c r="M2043" s="62"/>
    </row>
    <row r="2044" spans="2:13" s="583" customFormat="1" ht="13.2" x14ac:dyDescent="0.3">
      <c r="B2044" s="6">
        <v>0</v>
      </c>
      <c r="C2044" s="25"/>
      <c r="D2044" s="3">
        <v>0</v>
      </c>
      <c r="E2044" s="26">
        <v>0</v>
      </c>
      <c r="F2044" s="27"/>
      <c r="G2044" s="598">
        <v>0</v>
      </c>
      <c r="H2044" s="599">
        <v>0</v>
      </c>
      <c r="I2044" s="600" t="s">
        <v>1229</v>
      </c>
      <c r="J2044" s="61">
        <v>0</v>
      </c>
      <c r="K2044" s="100">
        <v>0</v>
      </c>
      <c r="L2044" s="601">
        <v>0</v>
      </c>
    </row>
    <row r="2045" spans="2:13" s="583" customFormat="1" ht="13.2" x14ac:dyDescent="0.3">
      <c r="B2045" s="6">
        <v>0</v>
      </c>
      <c r="C2045" s="25"/>
      <c r="D2045" s="3">
        <v>0</v>
      </c>
      <c r="E2045" s="26">
        <v>0</v>
      </c>
      <c r="F2045" s="27"/>
      <c r="G2045" s="598">
        <v>0</v>
      </c>
      <c r="H2045" s="599">
        <v>0</v>
      </c>
      <c r="I2045" s="600" t="s">
        <v>1230</v>
      </c>
      <c r="J2045" s="61">
        <v>0</v>
      </c>
      <c r="K2045" s="100">
        <v>0</v>
      </c>
      <c r="L2045" s="601">
        <v>0</v>
      </c>
    </row>
    <row r="2046" spans="2:13" s="583" customFormat="1" x14ac:dyDescent="0.3">
      <c r="B2046" s="6" t="s">
        <v>73</v>
      </c>
      <c r="C2046" s="25"/>
      <c r="D2046" s="3">
        <v>0</v>
      </c>
      <c r="E2046" s="26">
        <v>0</v>
      </c>
      <c r="F2046" s="27"/>
      <c r="G2046" s="598">
        <v>4.9029999999999996</v>
      </c>
      <c r="H2046" s="599">
        <v>3.4355231552719127E-3</v>
      </c>
      <c r="I2046" s="600" t="s">
        <v>1231</v>
      </c>
      <c r="J2046" s="61" t="s">
        <v>165</v>
      </c>
      <c r="K2046" s="100">
        <v>0.4</v>
      </c>
      <c r="L2046" s="101">
        <v>1.3742092621087652E-3</v>
      </c>
      <c r="M2046" s="62"/>
    </row>
    <row r="2047" spans="2:13" s="583" customFormat="1" ht="13.2" x14ac:dyDescent="0.3">
      <c r="B2047" s="6" t="s">
        <v>57</v>
      </c>
      <c r="C2047" s="25"/>
      <c r="D2047" s="28"/>
      <c r="E2047" s="26"/>
      <c r="F2047" s="27"/>
      <c r="G2047" s="602">
        <v>5.2229999999999999</v>
      </c>
      <c r="H2047" s="102" t="s">
        <v>57</v>
      </c>
      <c r="I2047" s="603" t="s">
        <v>156</v>
      </c>
      <c r="J2047" s="604"/>
      <c r="K2047" s="223" t="s">
        <v>156</v>
      </c>
      <c r="L2047" s="605">
        <v>1.5984326783206788E-3</v>
      </c>
    </row>
    <row r="2048" spans="2:13" s="583" customFormat="1" ht="13.2" x14ac:dyDescent="0.3">
      <c r="B2048" s="194" t="s">
        <v>22</v>
      </c>
      <c r="C2048" s="195"/>
      <c r="D2048" s="196"/>
      <c r="E2048" s="197"/>
      <c r="F2048" s="155"/>
      <c r="G2048" s="606"/>
      <c r="H2048" s="607"/>
      <c r="I2048" s="608"/>
      <c r="J2048" s="609"/>
      <c r="K2048" s="610"/>
      <c r="L2048" s="611"/>
    </row>
    <row r="2049" spans="2:13" s="583" customFormat="1" ht="52.8" x14ac:dyDescent="0.3">
      <c r="B2049" s="198" t="s">
        <v>1689</v>
      </c>
      <c r="C2049" s="199" t="s">
        <v>1</v>
      </c>
      <c r="D2049" s="612" t="s">
        <v>59</v>
      </c>
      <c r="E2049" s="613" t="s">
        <v>23</v>
      </c>
      <c r="F2049" s="156" t="s">
        <v>55</v>
      </c>
      <c r="G2049" s="614" t="s">
        <v>56</v>
      </c>
      <c r="H2049" s="594" t="s">
        <v>158</v>
      </c>
      <c r="I2049" s="595" t="s">
        <v>159</v>
      </c>
      <c r="J2049" s="595" t="s">
        <v>160</v>
      </c>
      <c r="K2049" s="615" t="s">
        <v>161</v>
      </c>
      <c r="L2049" s="596" t="s">
        <v>162</v>
      </c>
    </row>
    <row r="2050" spans="2:13" s="583" customFormat="1" x14ac:dyDescent="0.3">
      <c r="B2050" s="8" t="s">
        <v>152</v>
      </c>
      <c r="C2050" s="616">
        <v>1</v>
      </c>
      <c r="D2050" s="3">
        <v>4.55</v>
      </c>
      <c r="E2050" s="26">
        <v>4.55</v>
      </c>
      <c r="F2050" s="3">
        <v>0.1</v>
      </c>
      <c r="G2050" s="598">
        <v>0.45500000000000002</v>
      </c>
      <c r="H2050" s="617">
        <v>3.1881766992631461E-4</v>
      </c>
      <c r="I2050" s="618" t="s">
        <v>1232</v>
      </c>
      <c r="J2050" s="137" t="s">
        <v>163</v>
      </c>
      <c r="K2050" s="93">
        <v>1</v>
      </c>
      <c r="L2050" s="98">
        <v>3.1881766992631461E-4</v>
      </c>
    </row>
    <row r="2051" spans="2:13" s="583" customFormat="1" x14ac:dyDescent="0.3">
      <c r="B2051" s="8" t="s">
        <v>1058</v>
      </c>
      <c r="C2051" s="616">
        <v>1</v>
      </c>
      <c r="D2051" s="3">
        <v>4.0999999999999996</v>
      </c>
      <c r="E2051" s="26">
        <v>4.0999999999999996</v>
      </c>
      <c r="F2051" s="3">
        <v>8</v>
      </c>
      <c r="G2051" s="598">
        <v>32.799999999999997</v>
      </c>
      <c r="H2051" s="599">
        <v>2.2982900161721137E-2</v>
      </c>
      <c r="I2051" s="600" t="s">
        <v>1232</v>
      </c>
      <c r="J2051" s="61" t="s">
        <v>163</v>
      </c>
      <c r="K2051" s="100">
        <v>1</v>
      </c>
      <c r="L2051" s="101">
        <v>2.2982900161721137E-2</v>
      </c>
    </row>
    <row r="2052" spans="2:13" s="583" customFormat="1" x14ac:dyDescent="0.3">
      <c r="B2052" s="8" t="s">
        <v>24</v>
      </c>
      <c r="C2052" s="616">
        <v>2</v>
      </c>
      <c r="D2052" s="3">
        <v>4.05</v>
      </c>
      <c r="E2052" s="26">
        <v>8.1</v>
      </c>
      <c r="F2052" s="3">
        <v>8</v>
      </c>
      <c r="G2052" s="598">
        <v>64.8</v>
      </c>
      <c r="H2052" s="599">
        <v>4.5405241782912498E-2</v>
      </c>
      <c r="I2052" s="600" t="s">
        <v>1226</v>
      </c>
      <c r="J2052" s="61" t="s">
        <v>163</v>
      </c>
      <c r="K2052" s="100">
        <v>1</v>
      </c>
      <c r="L2052" s="101">
        <v>4.5405241782912498E-2</v>
      </c>
    </row>
    <row r="2053" spans="2:13" s="583" customFormat="1" ht="13.2" x14ac:dyDescent="0.3">
      <c r="B2053" s="6"/>
      <c r="C2053" s="25"/>
      <c r="D2053" s="3">
        <v>0</v>
      </c>
      <c r="E2053" s="26"/>
      <c r="F2053" s="3">
        <v>0</v>
      </c>
      <c r="G2053" s="598"/>
      <c r="H2053" s="599">
        <v>0</v>
      </c>
      <c r="I2053" s="600"/>
      <c r="J2053" s="61"/>
      <c r="K2053" s="100"/>
      <c r="L2053" s="601">
        <v>0</v>
      </c>
    </row>
    <row r="2054" spans="2:13" s="583" customFormat="1" ht="13.2" x14ac:dyDescent="0.3">
      <c r="B2054" s="6"/>
      <c r="C2054" s="25"/>
      <c r="D2054" s="3"/>
      <c r="E2054" s="26"/>
      <c r="F2054" s="26"/>
      <c r="G2054" s="598"/>
      <c r="H2054" s="599">
        <v>0</v>
      </c>
      <c r="I2054" s="600"/>
      <c r="J2054" s="61">
        <v>0</v>
      </c>
      <c r="K2054" s="100">
        <v>0</v>
      </c>
      <c r="L2054" s="601">
        <v>0</v>
      </c>
    </row>
    <row r="2055" spans="2:13" s="583" customFormat="1" ht="13.2" x14ac:dyDescent="0.3">
      <c r="B2055" s="6">
        <v>0</v>
      </c>
      <c r="C2055" s="25"/>
      <c r="D2055" s="3">
        <v>0</v>
      </c>
      <c r="E2055" s="26">
        <v>0</v>
      </c>
      <c r="F2055" s="26"/>
      <c r="G2055" s="598">
        <v>0</v>
      </c>
      <c r="H2055" s="599">
        <v>0</v>
      </c>
      <c r="I2055" s="600"/>
      <c r="J2055" s="61">
        <v>0</v>
      </c>
      <c r="K2055" s="100">
        <v>0</v>
      </c>
      <c r="L2055" s="601">
        <v>0</v>
      </c>
    </row>
    <row r="2056" spans="2:13" s="583" customFormat="1" ht="13.2" x14ac:dyDescent="0.3">
      <c r="B2056" s="6">
        <v>0</v>
      </c>
      <c r="C2056" s="25"/>
      <c r="D2056" s="3">
        <v>0</v>
      </c>
      <c r="E2056" s="26">
        <v>0</v>
      </c>
      <c r="F2056" s="27"/>
      <c r="G2056" s="598">
        <v>0</v>
      </c>
      <c r="H2056" s="599">
        <v>0</v>
      </c>
      <c r="I2056" s="600"/>
      <c r="J2056" s="61">
        <v>0</v>
      </c>
      <c r="K2056" s="100">
        <v>0</v>
      </c>
      <c r="L2056" s="601">
        <v>0</v>
      </c>
    </row>
    <row r="2057" spans="2:13" s="583" customFormat="1" ht="13.2" x14ac:dyDescent="0.3">
      <c r="B2057" s="6">
        <v>0</v>
      </c>
      <c r="C2057" s="25"/>
      <c r="D2057" s="3">
        <v>0</v>
      </c>
      <c r="E2057" s="26">
        <v>0</v>
      </c>
      <c r="F2057" s="27"/>
      <c r="G2057" s="598">
        <v>0</v>
      </c>
      <c r="H2057" s="599">
        <v>0</v>
      </c>
      <c r="I2057" s="600"/>
      <c r="J2057" s="61">
        <v>0</v>
      </c>
      <c r="K2057" s="100">
        <v>0</v>
      </c>
      <c r="L2057" s="601">
        <v>0</v>
      </c>
    </row>
    <row r="2058" spans="2:13" s="583" customFormat="1" ht="13.2" x14ac:dyDescent="0.3">
      <c r="B2058" s="6">
        <v>0</v>
      </c>
      <c r="C2058" s="25"/>
      <c r="D2058" s="3">
        <v>0</v>
      </c>
      <c r="E2058" s="26">
        <v>0</v>
      </c>
      <c r="F2058" s="27"/>
      <c r="G2058" s="598">
        <v>0</v>
      </c>
      <c r="H2058" s="599">
        <v>0</v>
      </c>
      <c r="I2058" s="600"/>
      <c r="J2058" s="61">
        <v>0</v>
      </c>
      <c r="K2058" s="100">
        <v>0</v>
      </c>
      <c r="L2058" s="601">
        <v>0</v>
      </c>
    </row>
    <row r="2059" spans="2:13" s="583" customFormat="1" ht="13.2" x14ac:dyDescent="0.3">
      <c r="B2059" s="6" t="s">
        <v>60</v>
      </c>
      <c r="C2059" s="25"/>
      <c r="D2059" s="28"/>
      <c r="E2059" s="26"/>
      <c r="F2059" s="27"/>
      <c r="G2059" s="193">
        <v>98.054999999999993</v>
      </c>
      <c r="H2059" s="102" t="s">
        <v>60</v>
      </c>
      <c r="I2059" s="603" t="s">
        <v>156</v>
      </c>
      <c r="J2059" s="604"/>
      <c r="K2059" s="223" t="s">
        <v>156</v>
      </c>
      <c r="L2059" s="620">
        <v>6.8706959614559943E-2</v>
      </c>
    </row>
    <row r="2060" spans="2:13" s="583" customFormat="1" ht="13.2" x14ac:dyDescent="0.3">
      <c r="B2060" s="194" t="s">
        <v>38</v>
      </c>
      <c r="C2060" s="195"/>
      <c r="D2060" s="196"/>
      <c r="E2060" s="621"/>
      <c r="F2060" s="155"/>
      <c r="G2060" s="622"/>
      <c r="H2060" s="115"/>
      <c r="I2060" s="202"/>
      <c r="J2060" s="203"/>
      <c r="K2060" s="178"/>
      <c r="L2060" s="204"/>
    </row>
    <row r="2061" spans="2:13" s="583" customFormat="1" ht="52.8" x14ac:dyDescent="0.3">
      <c r="B2061" s="53" t="s">
        <v>75</v>
      </c>
      <c r="C2061" s="195"/>
      <c r="D2061" s="205" t="s">
        <v>0</v>
      </c>
      <c r="E2061" s="206" t="s">
        <v>1</v>
      </c>
      <c r="F2061" s="623" t="s">
        <v>61</v>
      </c>
      <c r="G2061" s="624" t="s">
        <v>56</v>
      </c>
      <c r="H2061" s="625" t="s">
        <v>158</v>
      </c>
      <c r="I2061" s="626" t="s">
        <v>159</v>
      </c>
      <c r="J2061" s="626" t="s">
        <v>160</v>
      </c>
      <c r="K2061" s="627" t="s">
        <v>161</v>
      </c>
      <c r="L2061" s="628" t="s">
        <v>162</v>
      </c>
    </row>
    <row r="2062" spans="2:13" s="583" customFormat="1" ht="13.2" customHeight="1" x14ac:dyDescent="0.3">
      <c r="B2062" s="146" t="s">
        <v>1771</v>
      </c>
      <c r="C2062" s="29"/>
      <c r="D2062" s="159" t="s">
        <v>5</v>
      </c>
      <c r="E2062" s="153">
        <v>1</v>
      </c>
      <c r="F2062" s="24">
        <v>1235.8699999999999</v>
      </c>
      <c r="G2062" s="23">
        <v>1235.8699999999999</v>
      </c>
      <c r="H2062" s="96">
        <v>0.86597185435568003</v>
      </c>
      <c r="I2062" s="97"/>
      <c r="J2062" s="137" t="s">
        <v>1219</v>
      </c>
      <c r="K2062" s="93">
        <v>0</v>
      </c>
      <c r="L2062" s="98">
        <v>0</v>
      </c>
      <c r="M2062" s="62"/>
    </row>
    <row r="2063" spans="2:13" s="583" customFormat="1" ht="22.8" customHeight="1" x14ac:dyDescent="0.3">
      <c r="B2063" s="8" t="s">
        <v>1711</v>
      </c>
      <c r="C2063" s="7"/>
      <c r="D2063" s="159" t="s">
        <v>170</v>
      </c>
      <c r="E2063" s="4">
        <v>20</v>
      </c>
      <c r="F2063" s="5">
        <v>3.88</v>
      </c>
      <c r="G2063" s="26">
        <v>77.599999999999994</v>
      </c>
      <c r="H2063" s="89">
        <v>5.4374178431389038E-2</v>
      </c>
      <c r="I2063" s="99"/>
      <c r="J2063" s="61" t="s">
        <v>163</v>
      </c>
      <c r="K2063" s="100">
        <v>1</v>
      </c>
      <c r="L2063" s="101">
        <v>5.4374178431389038E-2</v>
      </c>
      <c r="M2063" s="62"/>
    </row>
    <row r="2064" spans="2:13" s="583" customFormat="1" ht="27.6" customHeight="1" x14ac:dyDescent="0.3">
      <c r="B2064" s="8" t="s">
        <v>1712</v>
      </c>
      <c r="C2064" s="7"/>
      <c r="D2064" s="159" t="s">
        <v>5</v>
      </c>
      <c r="E2064" s="4">
        <v>4</v>
      </c>
      <c r="F2064" s="5">
        <v>0.83</v>
      </c>
      <c r="G2064" s="26">
        <v>3.32</v>
      </c>
      <c r="H2064" s="89">
        <v>2.326317943198603E-3</v>
      </c>
      <c r="I2064" s="99"/>
      <c r="J2064" s="61" t="s">
        <v>163</v>
      </c>
      <c r="K2064" s="100">
        <v>1</v>
      </c>
      <c r="L2064" s="101">
        <v>2.326317943198603E-3</v>
      </c>
      <c r="M2064" s="62"/>
    </row>
    <row r="2065" spans="2:13" s="583" customFormat="1" x14ac:dyDescent="0.3">
      <c r="B2065" s="8" t="s">
        <v>1713</v>
      </c>
      <c r="C2065" s="7"/>
      <c r="D2065" s="159" t="s">
        <v>2</v>
      </c>
      <c r="E2065" s="4">
        <v>1</v>
      </c>
      <c r="F2065" s="5">
        <v>4</v>
      </c>
      <c r="G2065" s="26">
        <v>4</v>
      </c>
      <c r="H2065" s="89">
        <v>2.8027927026489196E-3</v>
      </c>
      <c r="I2065" s="99"/>
      <c r="J2065" s="61" t="s">
        <v>163</v>
      </c>
      <c r="K2065" s="100">
        <v>1</v>
      </c>
      <c r="L2065" s="101">
        <v>2.8027927026489196E-3</v>
      </c>
      <c r="M2065" s="62"/>
    </row>
    <row r="2066" spans="2:13" s="583" customFormat="1" x14ac:dyDescent="0.3">
      <c r="B2066" s="8" t="s">
        <v>1714</v>
      </c>
      <c r="C2066" s="7"/>
      <c r="D2066" s="159" t="s">
        <v>5</v>
      </c>
      <c r="E2066" s="4">
        <v>4</v>
      </c>
      <c r="F2066" s="5">
        <v>0.55000000000000004</v>
      </c>
      <c r="G2066" s="26">
        <v>2.2000000000000002</v>
      </c>
      <c r="H2066" s="89">
        <v>1.5415359864569059E-3</v>
      </c>
      <c r="I2066" s="99"/>
      <c r="J2066" s="61" t="s">
        <v>163</v>
      </c>
      <c r="K2066" s="100">
        <v>1</v>
      </c>
      <c r="L2066" s="101">
        <v>1.5415359864569059E-3</v>
      </c>
      <c r="M2066" s="62"/>
    </row>
    <row r="2067" spans="2:13" s="583" customFormat="1" ht="33" customHeight="1" x14ac:dyDescent="0.3">
      <c r="B2067" s="8" t="s">
        <v>1715</v>
      </c>
      <c r="C2067" s="7"/>
      <c r="D2067" s="159" t="s">
        <v>5</v>
      </c>
      <c r="E2067" s="4">
        <v>4</v>
      </c>
      <c r="F2067" s="5">
        <v>0.22</v>
      </c>
      <c r="G2067" s="26">
        <v>0.88</v>
      </c>
      <c r="H2067" s="89">
        <v>6.1661439458276233E-4</v>
      </c>
      <c r="I2067" s="99"/>
      <c r="J2067" s="61" t="s">
        <v>163</v>
      </c>
      <c r="K2067" s="100">
        <v>1</v>
      </c>
      <c r="L2067" s="101">
        <v>6.1661439458276233E-4</v>
      </c>
      <c r="M2067" s="62"/>
    </row>
    <row r="2068" spans="2:13" s="583" customFormat="1" x14ac:dyDescent="0.3">
      <c r="B2068" s="8">
        <v>0</v>
      </c>
      <c r="C2068" s="7"/>
      <c r="D2068" s="159">
        <v>0</v>
      </c>
      <c r="E2068" s="4"/>
      <c r="F2068" s="5">
        <v>0</v>
      </c>
      <c r="G2068" s="26">
        <v>0</v>
      </c>
      <c r="H2068" s="89">
        <v>0</v>
      </c>
      <c r="I2068" s="99"/>
      <c r="J2068" s="61">
        <v>0</v>
      </c>
      <c r="K2068" s="100">
        <v>0</v>
      </c>
      <c r="L2068" s="101">
        <v>0</v>
      </c>
      <c r="M2068" s="62"/>
    </row>
    <row r="2069" spans="2:13" s="583" customFormat="1" x14ac:dyDescent="0.3">
      <c r="B2069" s="8">
        <v>0</v>
      </c>
      <c r="C2069" s="7"/>
      <c r="D2069" s="159">
        <v>0</v>
      </c>
      <c r="E2069" s="4"/>
      <c r="F2069" s="5">
        <v>0</v>
      </c>
      <c r="G2069" s="26">
        <v>0</v>
      </c>
      <c r="H2069" s="89">
        <v>0</v>
      </c>
      <c r="I2069" s="99"/>
      <c r="J2069" s="61">
        <v>0</v>
      </c>
      <c r="K2069" s="100">
        <v>0</v>
      </c>
      <c r="L2069" s="101">
        <v>0</v>
      </c>
      <c r="M2069" s="62"/>
    </row>
    <row r="2070" spans="2:13" s="583" customFormat="1" x14ac:dyDescent="0.3">
      <c r="B2070" s="8">
        <v>0</v>
      </c>
      <c r="C2070" s="7"/>
      <c r="D2070" s="159">
        <v>0</v>
      </c>
      <c r="E2070" s="4"/>
      <c r="F2070" s="5">
        <v>0</v>
      </c>
      <c r="G2070" s="26">
        <v>0</v>
      </c>
      <c r="H2070" s="89">
        <v>0</v>
      </c>
      <c r="I2070" s="99"/>
      <c r="J2070" s="61">
        <v>0</v>
      </c>
      <c r="K2070" s="100">
        <v>0</v>
      </c>
      <c r="L2070" s="101">
        <v>0</v>
      </c>
      <c r="M2070" s="62"/>
    </row>
    <row r="2071" spans="2:13" s="583" customFormat="1" x14ac:dyDescent="0.3">
      <c r="B2071" s="8">
        <v>0</v>
      </c>
      <c r="C2071" s="7"/>
      <c r="D2071" s="159">
        <v>0</v>
      </c>
      <c r="E2071" s="4"/>
      <c r="F2071" s="5">
        <v>0</v>
      </c>
      <c r="G2071" s="26">
        <v>0</v>
      </c>
      <c r="H2071" s="89">
        <v>0</v>
      </c>
      <c r="I2071" s="99"/>
      <c r="J2071" s="61">
        <v>0</v>
      </c>
      <c r="K2071" s="100">
        <v>0</v>
      </c>
      <c r="L2071" s="101">
        <v>0</v>
      </c>
      <c r="M2071" s="62"/>
    </row>
    <row r="2072" spans="2:13" s="583" customFormat="1" x14ac:dyDescent="0.3">
      <c r="B2072" s="8">
        <v>0</v>
      </c>
      <c r="C2072" s="7"/>
      <c r="D2072" s="159">
        <v>0</v>
      </c>
      <c r="E2072" s="4"/>
      <c r="F2072" s="5">
        <v>0</v>
      </c>
      <c r="G2072" s="26">
        <v>0</v>
      </c>
      <c r="H2072" s="89">
        <v>0</v>
      </c>
      <c r="I2072" s="99"/>
      <c r="J2072" s="61">
        <v>0</v>
      </c>
      <c r="K2072" s="100">
        <v>0</v>
      </c>
      <c r="L2072" s="101">
        <v>0</v>
      </c>
      <c r="M2072" s="62"/>
    </row>
    <row r="2073" spans="2:13" s="583" customFormat="1" x14ac:dyDescent="0.3">
      <c r="B2073" s="8">
        <v>0</v>
      </c>
      <c r="C2073" s="7"/>
      <c r="D2073" s="159">
        <v>0</v>
      </c>
      <c r="E2073" s="4"/>
      <c r="F2073" s="5">
        <v>0</v>
      </c>
      <c r="G2073" s="26">
        <v>0</v>
      </c>
      <c r="H2073" s="89">
        <v>0</v>
      </c>
      <c r="I2073" s="99"/>
      <c r="J2073" s="61">
        <v>0</v>
      </c>
      <c r="K2073" s="100">
        <v>0</v>
      </c>
      <c r="L2073" s="101">
        <v>0</v>
      </c>
      <c r="M2073" s="62"/>
    </row>
    <row r="2074" spans="2:13" s="583" customFormat="1" x14ac:dyDescent="0.3">
      <c r="B2074" s="8">
        <v>0</v>
      </c>
      <c r="C2074" s="7"/>
      <c r="D2074" s="159">
        <v>0</v>
      </c>
      <c r="E2074" s="4"/>
      <c r="F2074" s="5">
        <v>0</v>
      </c>
      <c r="G2074" s="26">
        <v>0</v>
      </c>
      <c r="H2074" s="89">
        <v>0</v>
      </c>
      <c r="I2074" s="99"/>
      <c r="J2074" s="61">
        <v>0</v>
      </c>
      <c r="K2074" s="100">
        <v>0</v>
      </c>
      <c r="L2074" s="101">
        <v>0</v>
      </c>
      <c r="M2074" s="62"/>
    </row>
    <row r="2075" spans="2:13" s="583" customFormat="1" x14ac:dyDescent="0.3">
      <c r="B2075" s="8">
        <v>0</v>
      </c>
      <c r="C2075" s="7"/>
      <c r="D2075" s="159">
        <v>0</v>
      </c>
      <c r="E2075" s="4"/>
      <c r="F2075" s="5">
        <v>0</v>
      </c>
      <c r="G2075" s="26">
        <v>0</v>
      </c>
      <c r="H2075" s="89">
        <v>0</v>
      </c>
      <c r="I2075" s="99"/>
      <c r="J2075" s="61">
        <v>0</v>
      </c>
      <c r="K2075" s="100">
        <v>0</v>
      </c>
      <c r="L2075" s="101">
        <v>0</v>
      </c>
      <c r="M2075" s="62"/>
    </row>
    <row r="2076" spans="2:13" s="583" customFormat="1" x14ac:dyDescent="0.3">
      <c r="B2076" s="8">
        <v>0</v>
      </c>
      <c r="C2076" s="7"/>
      <c r="D2076" s="159">
        <v>0</v>
      </c>
      <c r="E2076" s="4"/>
      <c r="F2076" s="5">
        <v>0</v>
      </c>
      <c r="G2076" s="26">
        <v>0</v>
      </c>
      <c r="H2076" s="89">
        <v>0</v>
      </c>
      <c r="I2076" s="99"/>
      <c r="J2076" s="61">
        <v>0</v>
      </c>
      <c r="K2076" s="100">
        <v>0</v>
      </c>
      <c r="L2076" s="101">
        <v>0</v>
      </c>
    </row>
    <row r="2077" spans="2:13" s="583" customFormat="1" ht="13.2" x14ac:dyDescent="0.3">
      <c r="B2077" s="58" t="s">
        <v>62</v>
      </c>
      <c r="C2077" s="46"/>
      <c r="D2077" s="37"/>
      <c r="E2077" s="38"/>
      <c r="F2077" s="39"/>
      <c r="G2077" s="193">
        <v>1323.87</v>
      </c>
      <c r="H2077" s="102" t="s">
        <v>62</v>
      </c>
      <c r="I2077" s="603" t="s">
        <v>156</v>
      </c>
      <c r="J2077" s="604"/>
      <c r="K2077" s="223" t="s">
        <v>156</v>
      </c>
      <c r="L2077" s="620">
        <v>6.1661439458276228E-2</v>
      </c>
    </row>
    <row r="2078" spans="2:13" s="583" customFormat="1" ht="13.2" x14ac:dyDescent="0.3">
      <c r="B2078" s="194" t="s">
        <v>63</v>
      </c>
      <c r="C2078" s="195"/>
      <c r="D2078" s="196"/>
      <c r="E2078" s="197"/>
      <c r="F2078" s="155"/>
      <c r="G2078" s="622"/>
      <c r="H2078" s="115"/>
      <c r="I2078" s="202"/>
      <c r="J2078" s="203"/>
      <c r="K2078" s="178"/>
      <c r="L2078" s="204">
        <v>0</v>
      </c>
    </row>
    <row r="2079" spans="2:13" s="583" customFormat="1" ht="52.8" x14ac:dyDescent="0.3">
      <c r="B2079" s="53" t="s">
        <v>75</v>
      </c>
      <c r="C2079" s="210"/>
      <c r="D2079" s="211" t="s">
        <v>0</v>
      </c>
      <c r="E2079" s="201" t="s">
        <v>1</v>
      </c>
      <c r="F2079" s="156" t="s">
        <v>61</v>
      </c>
      <c r="G2079" s="624" t="s">
        <v>56</v>
      </c>
      <c r="H2079" s="625" t="s">
        <v>158</v>
      </c>
      <c r="I2079" s="626" t="s">
        <v>159</v>
      </c>
      <c r="J2079" s="626" t="s">
        <v>160</v>
      </c>
      <c r="K2079" s="627" t="s">
        <v>161</v>
      </c>
      <c r="L2079" s="628" t="s">
        <v>162</v>
      </c>
    </row>
    <row r="2080" spans="2:13" s="583" customFormat="1" ht="13.2" x14ac:dyDescent="0.3">
      <c r="B2080" s="6">
        <v>0</v>
      </c>
      <c r="C2080" s="7"/>
      <c r="D2080" s="3">
        <v>0</v>
      </c>
      <c r="E2080" s="26"/>
      <c r="F2080" s="5"/>
      <c r="G2080" s="629">
        <v>0</v>
      </c>
      <c r="H2080" s="617">
        <v>0</v>
      </c>
      <c r="I2080" s="618" t="s">
        <v>1232</v>
      </c>
      <c r="J2080" s="192">
        <v>0</v>
      </c>
      <c r="K2080" s="172">
        <v>0</v>
      </c>
      <c r="L2080" s="619">
        <v>0</v>
      </c>
    </row>
    <row r="2081" spans="2:12" s="583" customFormat="1" ht="13.2" x14ac:dyDescent="0.3">
      <c r="B2081" s="6">
        <v>0</v>
      </c>
      <c r="C2081" s="7"/>
      <c r="D2081" s="3">
        <v>0</v>
      </c>
      <c r="E2081" s="26"/>
      <c r="F2081" s="5"/>
      <c r="G2081" s="598">
        <v>0</v>
      </c>
      <c r="H2081" s="599">
        <v>0</v>
      </c>
      <c r="I2081" s="600" t="s">
        <v>1226</v>
      </c>
      <c r="J2081" s="61">
        <v>0</v>
      </c>
      <c r="K2081" s="100">
        <v>0</v>
      </c>
      <c r="L2081" s="601">
        <v>0</v>
      </c>
    </row>
    <row r="2082" spans="2:12" s="583" customFormat="1" ht="13.2" x14ac:dyDescent="0.3">
      <c r="B2082" s="6">
        <v>0</v>
      </c>
      <c r="C2082" s="7"/>
      <c r="D2082" s="3">
        <v>0</v>
      </c>
      <c r="E2082" s="26"/>
      <c r="F2082" s="5"/>
      <c r="G2082" s="598">
        <v>0</v>
      </c>
      <c r="H2082" s="599">
        <v>0</v>
      </c>
      <c r="I2082" s="600" t="s">
        <v>1227</v>
      </c>
      <c r="J2082" s="61">
        <v>0</v>
      </c>
      <c r="K2082" s="100">
        <v>0</v>
      </c>
      <c r="L2082" s="601">
        <v>0</v>
      </c>
    </row>
    <row r="2083" spans="2:12" s="583" customFormat="1" ht="13.2" x14ac:dyDescent="0.3">
      <c r="B2083" s="6">
        <v>0</v>
      </c>
      <c r="C2083" s="7"/>
      <c r="D2083" s="3">
        <v>0</v>
      </c>
      <c r="E2083" s="26"/>
      <c r="F2083" s="5"/>
      <c r="G2083" s="598">
        <v>0</v>
      </c>
      <c r="H2083" s="599">
        <v>0</v>
      </c>
      <c r="I2083" s="600" t="s">
        <v>1228</v>
      </c>
      <c r="J2083" s="61">
        <v>0</v>
      </c>
      <c r="K2083" s="100">
        <v>0</v>
      </c>
      <c r="L2083" s="601">
        <v>0</v>
      </c>
    </row>
    <row r="2084" spans="2:12" s="583" customFormat="1" ht="13.2" x14ac:dyDescent="0.3">
      <c r="B2084" s="6">
        <v>0</v>
      </c>
      <c r="C2084" s="7"/>
      <c r="D2084" s="3">
        <v>0</v>
      </c>
      <c r="E2084" s="26"/>
      <c r="F2084" s="5"/>
      <c r="G2084" s="598">
        <v>0</v>
      </c>
      <c r="H2084" s="599">
        <v>0</v>
      </c>
      <c r="I2084" s="600" t="s">
        <v>1229</v>
      </c>
      <c r="J2084" s="61">
        <v>0</v>
      </c>
      <c r="K2084" s="100">
        <v>0</v>
      </c>
      <c r="L2084" s="601">
        <v>0</v>
      </c>
    </row>
    <row r="2085" spans="2:12" s="583" customFormat="1" ht="13.8" thickBot="1" x14ac:dyDescent="0.35">
      <c r="B2085" s="59" t="s">
        <v>64</v>
      </c>
      <c r="C2085" s="42"/>
      <c r="D2085" s="43"/>
      <c r="E2085" s="44"/>
      <c r="F2085" s="45"/>
      <c r="G2085" s="191">
        <v>0</v>
      </c>
      <c r="H2085" s="102" t="s">
        <v>64</v>
      </c>
      <c r="I2085" s="603" t="s">
        <v>156</v>
      </c>
      <c r="J2085" s="604"/>
      <c r="K2085" s="223" t="s">
        <v>156</v>
      </c>
      <c r="L2085" s="620">
        <v>0</v>
      </c>
    </row>
    <row r="2086" spans="2:12" s="583" customFormat="1" ht="13.2" x14ac:dyDescent="0.3">
      <c r="B2086" s="64"/>
      <c r="C2086" s="68"/>
      <c r="D2086" s="69" t="s">
        <v>65</v>
      </c>
      <c r="E2086" s="70"/>
      <c r="F2086" s="71"/>
      <c r="G2086" s="88">
        <v>1427.1479999999999</v>
      </c>
      <c r="H2086" s="631"/>
      <c r="I2086" s="632"/>
      <c r="J2086" s="633"/>
      <c r="K2086" s="632"/>
      <c r="L2086" s="634"/>
    </row>
    <row r="2087" spans="2:12" s="583" customFormat="1" ht="13.2" x14ac:dyDescent="0.3">
      <c r="B2087" s="63"/>
      <c r="C2087" s="68"/>
      <c r="D2087" s="72" t="s">
        <v>7</v>
      </c>
      <c r="E2087" s="215"/>
      <c r="F2087" s="181">
        <v>0.1</v>
      </c>
      <c r="G2087" s="635">
        <v>142.715</v>
      </c>
      <c r="H2087" s="636"/>
      <c r="I2087" s="637"/>
      <c r="J2087" s="638"/>
      <c r="K2087" s="639"/>
      <c r="L2087" s="640"/>
    </row>
    <row r="2088" spans="2:12" s="583" customFormat="1" ht="13.2" x14ac:dyDescent="0.3">
      <c r="B2088" s="63"/>
      <c r="C2088" s="68"/>
      <c r="D2088" s="72" t="s">
        <v>8</v>
      </c>
      <c r="E2088" s="215"/>
      <c r="F2088" s="181">
        <v>0.1</v>
      </c>
      <c r="G2088" s="635">
        <v>142.715</v>
      </c>
      <c r="H2088" s="636"/>
      <c r="I2088" s="637"/>
      <c r="J2088" s="638"/>
      <c r="K2088" s="639"/>
      <c r="L2088" s="640"/>
    </row>
    <row r="2089" spans="2:12" s="583" customFormat="1" ht="13.2" x14ac:dyDescent="0.3">
      <c r="C2089" s="68"/>
      <c r="D2089" s="75" t="s">
        <v>67</v>
      </c>
      <c r="E2089" s="76"/>
      <c r="F2089" s="71"/>
      <c r="G2089" s="641">
        <v>1712.578</v>
      </c>
      <c r="H2089" s="636"/>
      <c r="I2089" s="637"/>
      <c r="J2089" s="638"/>
      <c r="K2089" s="639"/>
      <c r="L2089" s="640"/>
    </row>
    <row r="2090" spans="2:12" s="583" customFormat="1" ht="13.8" thickBot="1" x14ac:dyDescent="0.35">
      <c r="B2090" s="63" t="s">
        <v>66</v>
      </c>
      <c r="C2090" s="68"/>
      <c r="D2090" s="77" t="s">
        <v>68</v>
      </c>
      <c r="E2090" s="78"/>
      <c r="F2090" s="79"/>
      <c r="G2090" s="642">
        <v>1712.58</v>
      </c>
      <c r="H2090" s="643">
        <v>1</v>
      </c>
      <c r="I2090" s="644"/>
      <c r="J2090" s="645"/>
      <c r="K2090" s="646"/>
      <c r="L2090" s="647">
        <v>0.13196683175115687</v>
      </c>
    </row>
    <row r="2091" spans="2:12" s="583" customFormat="1" ht="13.2" x14ac:dyDescent="0.3">
      <c r="J2091" s="584"/>
    </row>
    <row r="2092" spans="2:12" s="583" customFormat="1" ht="13.2" x14ac:dyDescent="0.3">
      <c r="J2092" s="584"/>
    </row>
    <row r="2093" spans="2:12" s="583" customFormat="1" ht="69.599999999999994" customHeight="1" x14ac:dyDescent="0.3">
      <c r="B2093" s="710" t="s">
        <v>1809</v>
      </c>
      <c r="C2093" s="710"/>
      <c r="D2093" s="710"/>
      <c r="E2093" s="710"/>
      <c r="F2093" s="710"/>
      <c r="G2093" s="710"/>
      <c r="H2093" s="710"/>
      <c r="I2093" s="710"/>
      <c r="J2093" s="710"/>
      <c r="K2093" s="710"/>
      <c r="L2093" s="710"/>
    </row>
    <row r="2094" spans="2:12" s="583" customFormat="1" ht="13.2" x14ac:dyDescent="0.3">
      <c r="B2094" s="185"/>
      <c r="C2094" s="537"/>
      <c r="D2094" s="538"/>
      <c r="E2094" s="585"/>
      <c r="F2094" s="585"/>
      <c r="G2094" s="585"/>
      <c r="J2094" s="584"/>
    </row>
    <row r="2095" spans="2:12" s="583" customFormat="1" ht="13.2" x14ac:dyDescent="0.3">
      <c r="B2095" s="586" t="s">
        <v>1222</v>
      </c>
      <c r="C2095" s="62" t="s">
        <v>1223</v>
      </c>
      <c r="D2095" s="62"/>
      <c r="E2095" s="62"/>
      <c r="F2095" s="587"/>
      <c r="G2095" s="588"/>
      <c r="J2095" s="584"/>
    </row>
    <row r="2096" spans="2:12" s="583" customFormat="1" ht="13.2" x14ac:dyDescent="0.3">
      <c r="B2096" s="63" t="s">
        <v>1224</v>
      </c>
      <c r="C2096" s="182" t="s">
        <v>1686</v>
      </c>
      <c r="D2096" s="589"/>
      <c r="E2096" s="590"/>
      <c r="F2096" s="587"/>
      <c r="G2096" s="588"/>
      <c r="J2096" s="584"/>
    </row>
    <row r="2097" spans="2:13" s="583" customFormat="1" ht="13.2" x14ac:dyDescent="0.3">
      <c r="B2097" s="63"/>
      <c r="C2097" s="9"/>
      <c r="D2097" s="10"/>
      <c r="E2097" s="11"/>
      <c r="F2097" s="12"/>
      <c r="G2097" s="13"/>
      <c r="J2097" s="584"/>
    </row>
    <row r="2098" spans="2:13" s="583" customFormat="1" ht="27.75" customHeight="1" x14ac:dyDescent="0.3">
      <c r="B2098" s="48" t="s">
        <v>1687</v>
      </c>
      <c r="C2098" s="9"/>
      <c r="D2098" s="10"/>
      <c r="E2098" s="11"/>
      <c r="F2098" s="11"/>
      <c r="G2098" s="11"/>
      <c r="J2098" s="584"/>
    </row>
    <row r="2099" spans="2:13" s="583" customFormat="1" ht="13.2" x14ac:dyDescent="0.3">
      <c r="B2099" s="64" t="s">
        <v>49</v>
      </c>
      <c r="C2099" s="583" t="s">
        <v>663</v>
      </c>
      <c r="D2099" s="62"/>
      <c r="E2099" s="62"/>
      <c r="F2099" s="65" t="s">
        <v>50</v>
      </c>
      <c r="G2099" s="66" t="s">
        <v>191</v>
      </c>
      <c r="J2099" s="584"/>
    </row>
    <row r="2100" spans="2:13" s="583" customFormat="1" ht="13.8" thickBot="1" x14ac:dyDescent="0.35">
      <c r="B2100" s="64" t="s">
        <v>51</v>
      </c>
      <c r="C2100" s="727" t="s">
        <v>1772</v>
      </c>
      <c r="D2100" s="727"/>
      <c r="E2100" s="727"/>
      <c r="F2100" s="727"/>
      <c r="G2100" s="727"/>
      <c r="H2100" s="727"/>
      <c r="I2100" s="727"/>
      <c r="J2100" s="727"/>
    </row>
    <row r="2101" spans="2:13" s="583" customFormat="1" ht="13.8" thickTop="1" x14ac:dyDescent="0.3">
      <c r="B2101" s="49" t="s">
        <v>52</v>
      </c>
      <c r="C2101" s="14"/>
      <c r="D2101" s="15"/>
      <c r="E2101" s="16"/>
      <c r="F2101" s="17"/>
      <c r="G2101" s="591"/>
      <c r="H2101" s="728" t="s">
        <v>164</v>
      </c>
      <c r="I2101" s="729"/>
      <c r="J2101" s="729"/>
      <c r="K2101" s="729"/>
      <c r="L2101" s="730"/>
    </row>
    <row r="2102" spans="2:13" s="583" customFormat="1" ht="52.8" x14ac:dyDescent="0.3">
      <c r="B2102" s="53" t="s">
        <v>75</v>
      </c>
      <c r="C2102" s="592" t="s">
        <v>1</v>
      </c>
      <c r="D2102" s="211" t="s">
        <v>54</v>
      </c>
      <c r="E2102" s="201" t="s">
        <v>23</v>
      </c>
      <c r="F2102" s="201" t="s">
        <v>55</v>
      </c>
      <c r="G2102" s="593" t="s">
        <v>56</v>
      </c>
      <c r="H2102" s="594" t="s">
        <v>158</v>
      </c>
      <c r="I2102" s="595" t="s">
        <v>159</v>
      </c>
      <c r="J2102" s="595" t="s">
        <v>160</v>
      </c>
      <c r="K2102" s="595" t="s">
        <v>161</v>
      </c>
      <c r="L2102" s="596" t="s">
        <v>162</v>
      </c>
    </row>
    <row r="2103" spans="2:13" s="583" customFormat="1" x14ac:dyDescent="0.3">
      <c r="B2103" s="189" t="s">
        <v>10</v>
      </c>
      <c r="C2103" s="187">
        <v>1</v>
      </c>
      <c r="D2103" s="190">
        <v>0.04</v>
      </c>
      <c r="E2103" s="191">
        <v>0.04</v>
      </c>
      <c r="F2103" s="154">
        <v>4</v>
      </c>
      <c r="G2103" s="191">
        <v>0.16</v>
      </c>
      <c r="H2103" s="170">
        <v>9.3875778875602872E-4</v>
      </c>
      <c r="I2103" s="171"/>
      <c r="J2103" s="192" t="s">
        <v>163</v>
      </c>
      <c r="K2103" s="172">
        <v>1</v>
      </c>
      <c r="L2103" s="173">
        <v>9.3875778875602872E-4</v>
      </c>
      <c r="M2103" s="62"/>
    </row>
    <row r="2104" spans="2:13" s="583" customFormat="1" x14ac:dyDescent="0.3">
      <c r="B2104" s="6">
        <v>0</v>
      </c>
      <c r="C2104" s="25"/>
      <c r="D2104" s="3">
        <v>0</v>
      </c>
      <c r="E2104" s="26">
        <v>0</v>
      </c>
      <c r="F2104" s="5"/>
      <c r="G2104" s="26">
        <v>0</v>
      </c>
      <c r="H2104" s="89">
        <v>0</v>
      </c>
      <c r="I2104" s="99"/>
      <c r="J2104" s="61">
        <v>0</v>
      </c>
      <c r="K2104" s="100">
        <v>0</v>
      </c>
      <c r="L2104" s="101">
        <v>0</v>
      </c>
      <c r="M2104" s="62"/>
    </row>
    <row r="2105" spans="2:13" s="583" customFormat="1" x14ac:dyDescent="0.3">
      <c r="B2105" s="6">
        <v>0</v>
      </c>
      <c r="C2105" s="25"/>
      <c r="D2105" s="3">
        <v>0</v>
      </c>
      <c r="E2105" s="26">
        <v>0</v>
      </c>
      <c r="F2105" s="5"/>
      <c r="G2105" s="26">
        <v>0</v>
      </c>
      <c r="H2105" s="89">
        <v>0</v>
      </c>
      <c r="I2105" s="99"/>
      <c r="J2105" s="61">
        <v>0</v>
      </c>
      <c r="K2105" s="100">
        <v>0</v>
      </c>
      <c r="L2105" s="101">
        <v>0</v>
      </c>
      <c r="M2105" s="62"/>
    </row>
    <row r="2106" spans="2:13" s="583" customFormat="1" ht="13.2" x14ac:dyDescent="0.3">
      <c r="B2106" s="6">
        <v>0</v>
      </c>
      <c r="C2106" s="25"/>
      <c r="D2106" s="3">
        <v>0</v>
      </c>
      <c r="E2106" s="26">
        <v>0</v>
      </c>
      <c r="F2106" s="27"/>
      <c r="G2106" s="598">
        <v>0</v>
      </c>
      <c r="H2106" s="599">
        <v>0</v>
      </c>
      <c r="I2106" s="600" t="s">
        <v>1229</v>
      </c>
      <c r="J2106" s="61">
        <v>0</v>
      </c>
      <c r="K2106" s="100">
        <v>0</v>
      </c>
      <c r="L2106" s="601">
        <v>0</v>
      </c>
    </row>
    <row r="2107" spans="2:13" s="583" customFormat="1" ht="13.2" x14ac:dyDescent="0.3">
      <c r="B2107" s="6">
        <v>0</v>
      </c>
      <c r="C2107" s="25"/>
      <c r="D2107" s="3">
        <v>0</v>
      </c>
      <c r="E2107" s="26">
        <v>0</v>
      </c>
      <c r="F2107" s="27"/>
      <c r="G2107" s="598">
        <v>0</v>
      </c>
      <c r="H2107" s="599">
        <v>0</v>
      </c>
      <c r="I2107" s="600" t="s">
        <v>1230</v>
      </c>
      <c r="J2107" s="61">
        <v>0</v>
      </c>
      <c r="K2107" s="100">
        <v>0</v>
      </c>
      <c r="L2107" s="601">
        <v>0</v>
      </c>
    </row>
    <row r="2108" spans="2:13" s="583" customFormat="1" x14ac:dyDescent="0.3">
      <c r="B2108" s="6" t="s">
        <v>73</v>
      </c>
      <c r="C2108" s="25"/>
      <c r="D2108" s="3">
        <v>0</v>
      </c>
      <c r="E2108" s="26">
        <v>0</v>
      </c>
      <c r="F2108" s="27"/>
      <c r="G2108" s="598">
        <v>1.448</v>
      </c>
      <c r="H2108" s="599">
        <v>8.495757988242059E-3</v>
      </c>
      <c r="I2108" s="600" t="s">
        <v>1231</v>
      </c>
      <c r="J2108" s="61" t="s">
        <v>165</v>
      </c>
      <c r="K2108" s="100">
        <v>0.4</v>
      </c>
      <c r="L2108" s="101">
        <v>3.3983031952968239E-3</v>
      </c>
      <c r="M2108" s="62"/>
    </row>
    <row r="2109" spans="2:13" s="583" customFormat="1" ht="13.2" x14ac:dyDescent="0.3">
      <c r="B2109" s="6" t="s">
        <v>57</v>
      </c>
      <c r="C2109" s="25"/>
      <c r="D2109" s="28"/>
      <c r="E2109" s="26"/>
      <c r="F2109" s="27"/>
      <c r="G2109" s="602">
        <v>1.6079999999999999</v>
      </c>
      <c r="H2109" s="102" t="s">
        <v>57</v>
      </c>
      <c r="I2109" s="603" t="s">
        <v>156</v>
      </c>
      <c r="J2109" s="604"/>
      <c r="K2109" s="223" t="s">
        <v>156</v>
      </c>
      <c r="L2109" s="605">
        <v>4.3370609840528524E-3</v>
      </c>
    </row>
    <row r="2110" spans="2:13" s="583" customFormat="1" ht="13.2" x14ac:dyDescent="0.3">
      <c r="B2110" s="194" t="s">
        <v>22</v>
      </c>
      <c r="C2110" s="195"/>
      <c r="D2110" s="196"/>
      <c r="E2110" s="197"/>
      <c r="F2110" s="155"/>
      <c r="G2110" s="606"/>
      <c r="H2110" s="607"/>
      <c r="I2110" s="608"/>
      <c r="J2110" s="609"/>
      <c r="K2110" s="610"/>
      <c r="L2110" s="611"/>
    </row>
    <row r="2111" spans="2:13" s="583" customFormat="1" ht="52.8" x14ac:dyDescent="0.3">
      <c r="B2111" s="198" t="s">
        <v>1689</v>
      </c>
      <c r="C2111" s="199" t="s">
        <v>1</v>
      </c>
      <c r="D2111" s="612" t="s">
        <v>59</v>
      </c>
      <c r="E2111" s="613" t="s">
        <v>23</v>
      </c>
      <c r="F2111" s="156" t="s">
        <v>55</v>
      </c>
      <c r="G2111" s="614" t="s">
        <v>56</v>
      </c>
      <c r="H2111" s="594" t="s">
        <v>158</v>
      </c>
      <c r="I2111" s="595" t="s">
        <v>159</v>
      </c>
      <c r="J2111" s="595" t="s">
        <v>160</v>
      </c>
      <c r="K2111" s="615" t="s">
        <v>161</v>
      </c>
      <c r="L2111" s="596" t="s">
        <v>162</v>
      </c>
    </row>
    <row r="2112" spans="2:13" s="583" customFormat="1" x14ac:dyDescent="0.3">
      <c r="B2112" s="8" t="s">
        <v>152</v>
      </c>
      <c r="C2112" s="616">
        <v>1</v>
      </c>
      <c r="D2112" s="3">
        <v>4.55</v>
      </c>
      <c r="E2112" s="26">
        <v>4.55</v>
      </c>
      <c r="F2112" s="3">
        <v>1</v>
      </c>
      <c r="G2112" s="598">
        <v>4.55</v>
      </c>
      <c r="H2112" s="617">
        <v>2.6695924617749563E-2</v>
      </c>
      <c r="I2112" s="618" t="s">
        <v>1232</v>
      </c>
      <c r="J2112" s="137" t="s">
        <v>163</v>
      </c>
      <c r="K2112" s="93">
        <v>1</v>
      </c>
      <c r="L2112" s="98">
        <v>2.6695924617749563E-2</v>
      </c>
    </row>
    <row r="2113" spans="2:13" s="583" customFormat="1" x14ac:dyDescent="0.3">
      <c r="B2113" s="8" t="s">
        <v>1058</v>
      </c>
      <c r="C2113" s="616">
        <v>1</v>
      </c>
      <c r="D2113" s="3">
        <v>4.0999999999999996</v>
      </c>
      <c r="E2113" s="26">
        <v>4.0999999999999996</v>
      </c>
      <c r="F2113" s="3">
        <v>2</v>
      </c>
      <c r="G2113" s="598">
        <v>8.1999999999999993</v>
      </c>
      <c r="H2113" s="599">
        <v>4.8111336673746466E-2</v>
      </c>
      <c r="I2113" s="600" t="s">
        <v>1232</v>
      </c>
      <c r="J2113" s="61" t="s">
        <v>163</v>
      </c>
      <c r="K2113" s="100">
        <v>1</v>
      </c>
      <c r="L2113" s="101">
        <v>4.8111336673746466E-2</v>
      </c>
    </row>
    <row r="2114" spans="2:13" s="583" customFormat="1" x14ac:dyDescent="0.3">
      <c r="B2114" s="8" t="s">
        <v>24</v>
      </c>
      <c r="C2114" s="616">
        <v>2</v>
      </c>
      <c r="D2114" s="3">
        <v>4.05</v>
      </c>
      <c r="E2114" s="26">
        <v>8.1</v>
      </c>
      <c r="F2114" s="3">
        <v>2</v>
      </c>
      <c r="G2114" s="598">
        <v>16.2</v>
      </c>
      <c r="H2114" s="599">
        <v>9.5049226111547896E-2</v>
      </c>
      <c r="I2114" s="600" t="s">
        <v>1226</v>
      </c>
      <c r="J2114" s="61" t="s">
        <v>163</v>
      </c>
      <c r="K2114" s="100">
        <v>1</v>
      </c>
      <c r="L2114" s="101">
        <v>9.5049226111547896E-2</v>
      </c>
    </row>
    <row r="2115" spans="2:13" s="583" customFormat="1" ht="13.2" x14ac:dyDescent="0.3">
      <c r="B2115" s="6"/>
      <c r="C2115" s="25"/>
      <c r="D2115" s="3">
        <v>0</v>
      </c>
      <c r="E2115" s="26"/>
      <c r="F2115" s="3">
        <v>0</v>
      </c>
      <c r="G2115" s="598"/>
      <c r="H2115" s="599">
        <v>0</v>
      </c>
      <c r="I2115" s="600"/>
      <c r="J2115" s="61"/>
      <c r="K2115" s="100"/>
      <c r="L2115" s="601">
        <v>0</v>
      </c>
    </row>
    <row r="2116" spans="2:13" s="583" customFormat="1" ht="13.2" x14ac:dyDescent="0.3">
      <c r="B2116" s="6"/>
      <c r="C2116" s="25"/>
      <c r="D2116" s="3"/>
      <c r="E2116" s="26"/>
      <c r="F2116" s="26"/>
      <c r="G2116" s="598"/>
      <c r="H2116" s="599">
        <v>0</v>
      </c>
      <c r="I2116" s="600"/>
      <c r="J2116" s="61">
        <v>0</v>
      </c>
      <c r="K2116" s="100">
        <v>0</v>
      </c>
      <c r="L2116" s="601">
        <v>0</v>
      </c>
    </row>
    <row r="2117" spans="2:13" s="583" customFormat="1" ht="13.2" x14ac:dyDescent="0.3">
      <c r="B2117" s="6">
        <v>0</v>
      </c>
      <c r="C2117" s="25"/>
      <c r="D2117" s="3">
        <v>0</v>
      </c>
      <c r="E2117" s="26">
        <v>0</v>
      </c>
      <c r="F2117" s="26"/>
      <c r="G2117" s="598">
        <v>0</v>
      </c>
      <c r="H2117" s="599">
        <v>0</v>
      </c>
      <c r="I2117" s="600"/>
      <c r="J2117" s="61">
        <v>0</v>
      </c>
      <c r="K2117" s="100">
        <v>0</v>
      </c>
      <c r="L2117" s="601">
        <v>0</v>
      </c>
    </row>
    <row r="2118" spans="2:13" s="583" customFormat="1" ht="13.2" x14ac:dyDescent="0.3">
      <c r="B2118" s="6">
        <v>0</v>
      </c>
      <c r="C2118" s="25"/>
      <c r="D2118" s="3">
        <v>0</v>
      </c>
      <c r="E2118" s="26">
        <v>0</v>
      </c>
      <c r="F2118" s="27"/>
      <c r="G2118" s="598">
        <v>0</v>
      </c>
      <c r="H2118" s="599">
        <v>0</v>
      </c>
      <c r="I2118" s="600"/>
      <c r="J2118" s="61">
        <v>0</v>
      </c>
      <c r="K2118" s="100">
        <v>0</v>
      </c>
      <c r="L2118" s="601">
        <v>0</v>
      </c>
    </row>
    <row r="2119" spans="2:13" s="583" customFormat="1" ht="13.2" x14ac:dyDescent="0.3">
      <c r="B2119" s="6">
        <v>0</v>
      </c>
      <c r="C2119" s="25"/>
      <c r="D2119" s="3">
        <v>0</v>
      </c>
      <c r="E2119" s="26">
        <v>0</v>
      </c>
      <c r="F2119" s="27"/>
      <c r="G2119" s="598">
        <v>0</v>
      </c>
      <c r="H2119" s="599">
        <v>0</v>
      </c>
      <c r="I2119" s="600"/>
      <c r="J2119" s="61">
        <v>0</v>
      </c>
      <c r="K2119" s="100">
        <v>0</v>
      </c>
      <c r="L2119" s="601">
        <v>0</v>
      </c>
    </row>
    <row r="2120" spans="2:13" s="583" customFormat="1" ht="13.2" x14ac:dyDescent="0.3">
      <c r="B2120" s="6">
        <v>0</v>
      </c>
      <c r="C2120" s="25"/>
      <c r="D2120" s="3">
        <v>0</v>
      </c>
      <c r="E2120" s="26">
        <v>0</v>
      </c>
      <c r="F2120" s="27"/>
      <c r="G2120" s="598">
        <v>0</v>
      </c>
      <c r="H2120" s="599">
        <v>0</v>
      </c>
      <c r="I2120" s="600"/>
      <c r="J2120" s="61">
        <v>0</v>
      </c>
      <c r="K2120" s="100">
        <v>0</v>
      </c>
      <c r="L2120" s="601">
        <v>0</v>
      </c>
    </row>
    <row r="2121" spans="2:13" s="583" customFormat="1" ht="13.2" x14ac:dyDescent="0.3">
      <c r="B2121" s="6" t="s">
        <v>60</v>
      </c>
      <c r="C2121" s="25"/>
      <c r="D2121" s="28"/>
      <c r="E2121" s="26"/>
      <c r="F2121" s="27"/>
      <c r="G2121" s="193">
        <v>28.95</v>
      </c>
      <c r="H2121" s="102" t="s">
        <v>60</v>
      </c>
      <c r="I2121" s="603" t="s">
        <v>156</v>
      </c>
      <c r="J2121" s="604"/>
      <c r="K2121" s="223" t="s">
        <v>156</v>
      </c>
      <c r="L2121" s="620">
        <v>0.16985648740304393</v>
      </c>
    </row>
    <row r="2122" spans="2:13" s="583" customFormat="1" ht="13.2" x14ac:dyDescent="0.3">
      <c r="B2122" s="194" t="s">
        <v>38</v>
      </c>
      <c r="C2122" s="195"/>
      <c r="D2122" s="196"/>
      <c r="E2122" s="621"/>
      <c r="F2122" s="155"/>
      <c r="G2122" s="622"/>
      <c r="H2122" s="115"/>
      <c r="I2122" s="202"/>
      <c r="J2122" s="203"/>
      <c r="K2122" s="178"/>
      <c r="L2122" s="204"/>
    </row>
    <row r="2123" spans="2:13" s="583" customFormat="1" ht="52.8" x14ac:dyDescent="0.3">
      <c r="B2123" s="53" t="s">
        <v>75</v>
      </c>
      <c r="C2123" s="195"/>
      <c r="D2123" s="205" t="s">
        <v>0</v>
      </c>
      <c r="E2123" s="206" t="s">
        <v>1</v>
      </c>
      <c r="F2123" s="623" t="s">
        <v>61</v>
      </c>
      <c r="G2123" s="624" t="s">
        <v>56</v>
      </c>
      <c r="H2123" s="625" t="s">
        <v>158</v>
      </c>
      <c r="I2123" s="626" t="s">
        <v>159</v>
      </c>
      <c r="J2123" s="626" t="s">
        <v>160</v>
      </c>
      <c r="K2123" s="627" t="s">
        <v>161</v>
      </c>
      <c r="L2123" s="628" t="s">
        <v>162</v>
      </c>
    </row>
    <row r="2124" spans="2:13" s="583" customFormat="1" ht="13.2" customHeight="1" x14ac:dyDescent="0.3">
      <c r="B2124" s="146" t="s">
        <v>1773</v>
      </c>
      <c r="C2124" s="29"/>
      <c r="D2124" s="159" t="s">
        <v>5</v>
      </c>
      <c r="E2124" s="153">
        <v>1</v>
      </c>
      <c r="F2124" s="24">
        <v>139.08000000000001</v>
      </c>
      <c r="G2124" s="23">
        <v>139.08000000000001</v>
      </c>
      <c r="H2124" s="96">
        <v>0.81601520787617798</v>
      </c>
      <c r="I2124" s="97"/>
      <c r="J2124" s="137" t="s">
        <v>1219</v>
      </c>
      <c r="K2124" s="93">
        <v>0</v>
      </c>
      <c r="L2124" s="98">
        <v>0</v>
      </c>
      <c r="M2124" s="62"/>
    </row>
    <row r="2125" spans="2:13" s="583" customFormat="1" ht="22.8" customHeight="1" x14ac:dyDescent="0.3">
      <c r="B2125" s="8" t="s">
        <v>1811</v>
      </c>
      <c r="C2125" s="7"/>
      <c r="D2125" s="159" t="s">
        <v>5</v>
      </c>
      <c r="E2125" s="4">
        <v>4</v>
      </c>
      <c r="F2125" s="5">
        <v>0.05</v>
      </c>
      <c r="G2125" s="26">
        <v>0.2</v>
      </c>
      <c r="H2125" s="89">
        <v>1.1734472359450358E-3</v>
      </c>
      <c r="I2125" s="99"/>
      <c r="J2125" s="61" t="s">
        <v>163</v>
      </c>
      <c r="K2125" s="100">
        <v>1</v>
      </c>
      <c r="L2125" s="101">
        <v>1.1734472359450358E-3</v>
      </c>
      <c r="M2125" s="62"/>
    </row>
    <row r="2126" spans="2:13" s="583" customFormat="1" ht="27.6" customHeight="1" x14ac:dyDescent="0.3">
      <c r="B2126" s="8" t="s">
        <v>1810</v>
      </c>
      <c r="C2126" s="7"/>
      <c r="D2126" s="159" t="s">
        <v>5</v>
      </c>
      <c r="E2126" s="4">
        <v>4</v>
      </c>
      <c r="F2126" s="5">
        <v>0.15</v>
      </c>
      <c r="G2126" s="26">
        <v>0.6</v>
      </c>
      <c r="H2126" s="89">
        <v>3.5203417078351071E-3</v>
      </c>
      <c r="I2126" s="99"/>
      <c r="J2126" s="61" t="s">
        <v>163</v>
      </c>
      <c r="K2126" s="100">
        <v>1</v>
      </c>
      <c r="L2126" s="101">
        <v>3.5203417078351071E-3</v>
      </c>
      <c r="M2126" s="62"/>
    </row>
    <row r="2127" spans="2:13" s="583" customFormat="1" x14ac:dyDescent="0.3">
      <c r="B2127" s="8">
        <v>0</v>
      </c>
      <c r="C2127" s="7"/>
      <c r="D2127" s="159">
        <v>0</v>
      </c>
      <c r="E2127" s="4"/>
      <c r="F2127" s="5">
        <v>0</v>
      </c>
      <c r="G2127" s="26">
        <v>0</v>
      </c>
      <c r="H2127" s="89">
        <v>0</v>
      </c>
      <c r="I2127" s="99"/>
      <c r="J2127" s="61">
        <v>0</v>
      </c>
      <c r="K2127" s="100">
        <v>0</v>
      </c>
      <c r="L2127" s="101">
        <v>0</v>
      </c>
      <c r="M2127" s="62"/>
    </row>
    <row r="2128" spans="2:13" s="583" customFormat="1" x14ac:dyDescent="0.3">
      <c r="B2128" s="8">
        <v>0</v>
      </c>
      <c r="C2128" s="7"/>
      <c r="D2128" s="159">
        <v>0</v>
      </c>
      <c r="E2128" s="4"/>
      <c r="F2128" s="5">
        <v>0</v>
      </c>
      <c r="G2128" s="26">
        <v>0</v>
      </c>
      <c r="H2128" s="89">
        <v>0</v>
      </c>
      <c r="I2128" s="99"/>
      <c r="J2128" s="61">
        <v>0</v>
      </c>
      <c r="K2128" s="100">
        <v>0</v>
      </c>
      <c r="L2128" s="101">
        <v>0</v>
      </c>
      <c r="M2128" s="62"/>
    </row>
    <row r="2129" spans="2:13" s="583" customFormat="1" ht="33" customHeight="1" x14ac:dyDescent="0.3">
      <c r="B2129" s="8">
        <v>0</v>
      </c>
      <c r="C2129" s="7"/>
      <c r="D2129" s="159">
        <v>0</v>
      </c>
      <c r="E2129" s="4"/>
      <c r="F2129" s="5">
        <v>0</v>
      </c>
      <c r="G2129" s="26">
        <v>0</v>
      </c>
      <c r="H2129" s="89">
        <v>0</v>
      </c>
      <c r="I2129" s="99"/>
      <c r="J2129" s="61">
        <v>0</v>
      </c>
      <c r="K2129" s="100">
        <v>0</v>
      </c>
      <c r="L2129" s="101">
        <v>0</v>
      </c>
      <c r="M2129" s="62"/>
    </row>
    <row r="2130" spans="2:13" s="583" customFormat="1" x14ac:dyDescent="0.3">
      <c r="B2130" s="8">
        <v>0</v>
      </c>
      <c r="C2130" s="7"/>
      <c r="D2130" s="159">
        <v>0</v>
      </c>
      <c r="E2130" s="4"/>
      <c r="F2130" s="5">
        <v>0</v>
      </c>
      <c r="G2130" s="26">
        <v>0</v>
      </c>
      <c r="H2130" s="89">
        <v>0</v>
      </c>
      <c r="I2130" s="99"/>
      <c r="J2130" s="61">
        <v>0</v>
      </c>
      <c r="K2130" s="100">
        <v>0</v>
      </c>
      <c r="L2130" s="101">
        <v>0</v>
      </c>
      <c r="M2130" s="62"/>
    </row>
    <row r="2131" spans="2:13" s="583" customFormat="1" x14ac:dyDescent="0.3">
      <c r="B2131" s="8">
        <v>0</v>
      </c>
      <c r="C2131" s="7"/>
      <c r="D2131" s="159">
        <v>0</v>
      </c>
      <c r="E2131" s="4"/>
      <c r="F2131" s="5">
        <v>0</v>
      </c>
      <c r="G2131" s="26">
        <v>0</v>
      </c>
      <c r="H2131" s="89">
        <v>0</v>
      </c>
      <c r="I2131" s="99"/>
      <c r="J2131" s="61">
        <v>0</v>
      </c>
      <c r="K2131" s="100">
        <v>0</v>
      </c>
      <c r="L2131" s="101">
        <v>0</v>
      </c>
      <c r="M2131" s="62"/>
    </row>
    <row r="2132" spans="2:13" s="583" customFormat="1" x14ac:dyDescent="0.3">
      <c r="B2132" s="8">
        <v>0</v>
      </c>
      <c r="C2132" s="7"/>
      <c r="D2132" s="159">
        <v>0</v>
      </c>
      <c r="E2132" s="4"/>
      <c r="F2132" s="5">
        <v>0</v>
      </c>
      <c r="G2132" s="26">
        <v>0</v>
      </c>
      <c r="H2132" s="89">
        <v>0</v>
      </c>
      <c r="I2132" s="99"/>
      <c r="J2132" s="61">
        <v>0</v>
      </c>
      <c r="K2132" s="100">
        <v>0</v>
      </c>
      <c r="L2132" s="101">
        <v>0</v>
      </c>
      <c r="M2132" s="62"/>
    </row>
    <row r="2133" spans="2:13" s="583" customFormat="1" x14ac:dyDescent="0.3">
      <c r="B2133" s="8">
        <v>0</v>
      </c>
      <c r="C2133" s="7"/>
      <c r="D2133" s="159">
        <v>0</v>
      </c>
      <c r="E2133" s="4"/>
      <c r="F2133" s="5">
        <v>0</v>
      </c>
      <c r="G2133" s="26">
        <v>0</v>
      </c>
      <c r="H2133" s="89">
        <v>0</v>
      </c>
      <c r="I2133" s="99"/>
      <c r="J2133" s="61">
        <v>0</v>
      </c>
      <c r="K2133" s="100">
        <v>0</v>
      </c>
      <c r="L2133" s="101">
        <v>0</v>
      </c>
      <c r="M2133" s="62"/>
    </row>
    <row r="2134" spans="2:13" s="583" customFormat="1" x14ac:dyDescent="0.3">
      <c r="B2134" s="8">
        <v>0</v>
      </c>
      <c r="C2134" s="7"/>
      <c r="D2134" s="159">
        <v>0</v>
      </c>
      <c r="E2134" s="4"/>
      <c r="F2134" s="5">
        <v>0</v>
      </c>
      <c r="G2134" s="26">
        <v>0</v>
      </c>
      <c r="H2134" s="89">
        <v>0</v>
      </c>
      <c r="I2134" s="99"/>
      <c r="J2134" s="61">
        <v>0</v>
      </c>
      <c r="K2134" s="100">
        <v>0</v>
      </c>
      <c r="L2134" s="101">
        <v>0</v>
      </c>
      <c r="M2134" s="62"/>
    </row>
    <row r="2135" spans="2:13" s="583" customFormat="1" x14ac:dyDescent="0.3">
      <c r="B2135" s="8">
        <v>0</v>
      </c>
      <c r="C2135" s="7"/>
      <c r="D2135" s="159">
        <v>0</v>
      </c>
      <c r="E2135" s="4"/>
      <c r="F2135" s="5">
        <v>0</v>
      </c>
      <c r="G2135" s="26">
        <v>0</v>
      </c>
      <c r="H2135" s="89">
        <v>0</v>
      </c>
      <c r="I2135" s="99"/>
      <c r="J2135" s="61">
        <v>0</v>
      </c>
      <c r="K2135" s="100">
        <v>0</v>
      </c>
      <c r="L2135" s="101">
        <v>0</v>
      </c>
      <c r="M2135" s="62"/>
    </row>
    <row r="2136" spans="2:13" s="583" customFormat="1" x14ac:dyDescent="0.3">
      <c r="B2136" s="8">
        <v>0</v>
      </c>
      <c r="C2136" s="7"/>
      <c r="D2136" s="159">
        <v>0</v>
      </c>
      <c r="E2136" s="4"/>
      <c r="F2136" s="5">
        <v>0</v>
      </c>
      <c r="G2136" s="26">
        <v>0</v>
      </c>
      <c r="H2136" s="89">
        <v>0</v>
      </c>
      <c r="I2136" s="99"/>
      <c r="J2136" s="61">
        <v>0</v>
      </c>
      <c r="K2136" s="100">
        <v>0</v>
      </c>
      <c r="L2136" s="101">
        <v>0</v>
      </c>
      <c r="M2136" s="62"/>
    </row>
    <row r="2137" spans="2:13" s="583" customFormat="1" x14ac:dyDescent="0.3">
      <c r="B2137" s="8">
        <v>0</v>
      </c>
      <c r="C2137" s="7"/>
      <c r="D2137" s="159">
        <v>0</v>
      </c>
      <c r="E2137" s="4"/>
      <c r="F2137" s="5">
        <v>0</v>
      </c>
      <c r="G2137" s="26">
        <v>0</v>
      </c>
      <c r="H2137" s="89">
        <v>0</v>
      </c>
      <c r="I2137" s="99"/>
      <c r="J2137" s="61">
        <v>0</v>
      </c>
      <c r="K2137" s="100">
        <v>0</v>
      </c>
      <c r="L2137" s="101">
        <v>0</v>
      </c>
      <c r="M2137" s="62"/>
    </row>
    <row r="2138" spans="2:13" s="583" customFormat="1" x14ac:dyDescent="0.3">
      <c r="B2138" s="8">
        <v>0</v>
      </c>
      <c r="C2138" s="7"/>
      <c r="D2138" s="159">
        <v>0</v>
      </c>
      <c r="E2138" s="4"/>
      <c r="F2138" s="5">
        <v>0</v>
      </c>
      <c r="G2138" s="26">
        <v>0</v>
      </c>
      <c r="H2138" s="89">
        <v>0</v>
      </c>
      <c r="I2138" s="99"/>
      <c r="J2138" s="61">
        <v>0</v>
      </c>
      <c r="K2138" s="100">
        <v>0</v>
      </c>
      <c r="L2138" s="101">
        <v>0</v>
      </c>
    </row>
    <row r="2139" spans="2:13" s="583" customFormat="1" ht="13.2" x14ac:dyDescent="0.3">
      <c r="B2139" s="58" t="s">
        <v>62</v>
      </c>
      <c r="C2139" s="46"/>
      <c r="D2139" s="37"/>
      <c r="E2139" s="38"/>
      <c r="F2139" s="39"/>
      <c r="G2139" s="193">
        <v>139.88</v>
      </c>
      <c r="H2139" s="102" t="s">
        <v>62</v>
      </c>
      <c r="I2139" s="603" t="s">
        <v>156</v>
      </c>
      <c r="J2139" s="604"/>
      <c r="K2139" s="223" t="s">
        <v>156</v>
      </c>
      <c r="L2139" s="620">
        <v>4.6937889437801434E-3</v>
      </c>
    </row>
    <row r="2140" spans="2:13" s="583" customFormat="1" ht="13.2" x14ac:dyDescent="0.3">
      <c r="B2140" s="194" t="s">
        <v>63</v>
      </c>
      <c r="C2140" s="195"/>
      <c r="D2140" s="196"/>
      <c r="E2140" s="197"/>
      <c r="F2140" s="155"/>
      <c r="G2140" s="622"/>
      <c r="H2140" s="115"/>
      <c r="I2140" s="202"/>
      <c r="J2140" s="203"/>
      <c r="K2140" s="178"/>
      <c r="L2140" s="204">
        <v>0</v>
      </c>
    </row>
    <row r="2141" spans="2:13" s="583" customFormat="1" ht="52.8" x14ac:dyDescent="0.3">
      <c r="B2141" s="53" t="s">
        <v>75</v>
      </c>
      <c r="C2141" s="210"/>
      <c r="D2141" s="211" t="s">
        <v>0</v>
      </c>
      <c r="E2141" s="201" t="s">
        <v>1</v>
      </c>
      <c r="F2141" s="156" t="s">
        <v>61</v>
      </c>
      <c r="G2141" s="624" t="s">
        <v>56</v>
      </c>
      <c r="H2141" s="625" t="s">
        <v>158</v>
      </c>
      <c r="I2141" s="626" t="s">
        <v>159</v>
      </c>
      <c r="J2141" s="626" t="s">
        <v>160</v>
      </c>
      <c r="K2141" s="627" t="s">
        <v>161</v>
      </c>
      <c r="L2141" s="628" t="s">
        <v>162</v>
      </c>
    </row>
    <row r="2142" spans="2:13" s="583" customFormat="1" ht="13.2" x14ac:dyDescent="0.3">
      <c r="B2142" s="6">
        <v>0</v>
      </c>
      <c r="C2142" s="7"/>
      <c r="D2142" s="3">
        <v>0</v>
      </c>
      <c r="E2142" s="26"/>
      <c r="F2142" s="5"/>
      <c r="G2142" s="629">
        <v>0</v>
      </c>
      <c r="H2142" s="617">
        <v>0</v>
      </c>
      <c r="I2142" s="618" t="s">
        <v>1232</v>
      </c>
      <c r="J2142" s="192">
        <v>0</v>
      </c>
      <c r="K2142" s="172">
        <v>0</v>
      </c>
      <c r="L2142" s="619">
        <v>0</v>
      </c>
    </row>
    <row r="2143" spans="2:13" s="583" customFormat="1" ht="13.2" x14ac:dyDescent="0.3">
      <c r="B2143" s="6">
        <v>0</v>
      </c>
      <c r="C2143" s="7"/>
      <c r="D2143" s="3">
        <v>0</v>
      </c>
      <c r="E2143" s="26"/>
      <c r="F2143" s="5"/>
      <c r="G2143" s="598">
        <v>0</v>
      </c>
      <c r="H2143" s="599">
        <v>0</v>
      </c>
      <c r="I2143" s="600" t="s">
        <v>1226</v>
      </c>
      <c r="J2143" s="61">
        <v>0</v>
      </c>
      <c r="K2143" s="100">
        <v>0</v>
      </c>
      <c r="L2143" s="601">
        <v>0</v>
      </c>
    </row>
    <row r="2144" spans="2:13" s="583" customFormat="1" ht="13.2" x14ac:dyDescent="0.3">
      <c r="B2144" s="6">
        <v>0</v>
      </c>
      <c r="C2144" s="7"/>
      <c r="D2144" s="3">
        <v>0</v>
      </c>
      <c r="E2144" s="26"/>
      <c r="F2144" s="5"/>
      <c r="G2144" s="598">
        <v>0</v>
      </c>
      <c r="H2144" s="599">
        <v>0</v>
      </c>
      <c r="I2144" s="600" t="s">
        <v>1227</v>
      </c>
      <c r="J2144" s="61">
        <v>0</v>
      </c>
      <c r="K2144" s="100">
        <v>0</v>
      </c>
      <c r="L2144" s="601">
        <v>0</v>
      </c>
    </row>
    <row r="2145" spans="2:12" s="583" customFormat="1" ht="13.2" x14ac:dyDescent="0.3">
      <c r="B2145" s="6">
        <v>0</v>
      </c>
      <c r="C2145" s="7"/>
      <c r="D2145" s="3">
        <v>0</v>
      </c>
      <c r="E2145" s="26"/>
      <c r="F2145" s="5"/>
      <c r="G2145" s="598">
        <v>0</v>
      </c>
      <c r="H2145" s="599">
        <v>0</v>
      </c>
      <c r="I2145" s="600" t="s">
        <v>1228</v>
      </c>
      <c r="J2145" s="61">
        <v>0</v>
      </c>
      <c r="K2145" s="100">
        <v>0</v>
      </c>
      <c r="L2145" s="601">
        <v>0</v>
      </c>
    </row>
    <row r="2146" spans="2:12" s="583" customFormat="1" ht="13.2" x14ac:dyDescent="0.3">
      <c r="B2146" s="6">
        <v>0</v>
      </c>
      <c r="C2146" s="7"/>
      <c r="D2146" s="3">
        <v>0</v>
      </c>
      <c r="E2146" s="26"/>
      <c r="F2146" s="5"/>
      <c r="G2146" s="598">
        <v>0</v>
      </c>
      <c r="H2146" s="599">
        <v>0</v>
      </c>
      <c r="I2146" s="600" t="s">
        <v>1229</v>
      </c>
      <c r="J2146" s="61">
        <v>0</v>
      </c>
      <c r="K2146" s="100">
        <v>0</v>
      </c>
      <c r="L2146" s="601">
        <v>0</v>
      </c>
    </row>
    <row r="2147" spans="2:12" s="583" customFormat="1" ht="13.8" thickBot="1" x14ac:dyDescent="0.35">
      <c r="B2147" s="59" t="s">
        <v>64</v>
      </c>
      <c r="C2147" s="42"/>
      <c r="D2147" s="43"/>
      <c r="E2147" s="44"/>
      <c r="F2147" s="45"/>
      <c r="G2147" s="191">
        <v>0</v>
      </c>
      <c r="H2147" s="102" t="s">
        <v>64</v>
      </c>
      <c r="I2147" s="603" t="s">
        <v>156</v>
      </c>
      <c r="J2147" s="604"/>
      <c r="K2147" s="223" t="s">
        <v>156</v>
      </c>
      <c r="L2147" s="620">
        <v>0</v>
      </c>
    </row>
    <row r="2148" spans="2:12" s="583" customFormat="1" ht="13.2" x14ac:dyDescent="0.3">
      <c r="B2148" s="64"/>
      <c r="C2148" s="68"/>
      <c r="D2148" s="69" t="s">
        <v>65</v>
      </c>
      <c r="E2148" s="70"/>
      <c r="F2148" s="71"/>
      <c r="G2148" s="88">
        <v>170.43799999999999</v>
      </c>
      <c r="H2148" s="631"/>
      <c r="I2148" s="632"/>
      <c r="J2148" s="633"/>
      <c r="K2148" s="632"/>
      <c r="L2148" s="634"/>
    </row>
    <row r="2149" spans="2:12" s="583" customFormat="1" ht="13.2" x14ac:dyDescent="0.3">
      <c r="B2149" s="63"/>
      <c r="C2149" s="68"/>
      <c r="D2149" s="72" t="s">
        <v>7</v>
      </c>
      <c r="E2149" s="215"/>
      <c r="F2149" s="181">
        <v>0.1</v>
      </c>
      <c r="G2149" s="635">
        <v>17.044</v>
      </c>
      <c r="H2149" s="636"/>
      <c r="I2149" s="637"/>
      <c r="J2149" s="638"/>
      <c r="K2149" s="639"/>
      <c r="L2149" s="640"/>
    </row>
    <row r="2150" spans="2:12" s="583" customFormat="1" ht="13.2" x14ac:dyDescent="0.3">
      <c r="B2150" s="63"/>
      <c r="C2150" s="68"/>
      <c r="D2150" s="72" t="s">
        <v>8</v>
      </c>
      <c r="E2150" s="215"/>
      <c r="F2150" s="181">
        <v>0.1</v>
      </c>
      <c r="G2150" s="635">
        <v>17.044</v>
      </c>
      <c r="H2150" s="636"/>
      <c r="I2150" s="637"/>
      <c r="J2150" s="638"/>
      <c r="K2150" s="639"/>
      <c r="L2150" s="640"/>
    </row>
    <row r="2151" spans="2:12" s="583" customFormat="1" ht="13.2" x14ac:dyDescent="0.3">
      <c r="C2151" s="68"/>
      <c r="D2151" s="75" t="s">
        <v>67</v>
      </c>
      <c r="E2151" s="76"/>
      <c r="F2151" s="71"/>
      <c r="G2151" s="641">
        <v>204.52600000000001</v>
      </c>
      <c r="H2151" s="636"/>
      <c r="I2151" s="637"/>
      <c r="J2151" s="638"/>
      <c r="K2151" s="639"/>
      <c r="L2151" s="640"/>
    </row>
    <row r="2152" spans="2:12" s="583" customFormat="1" ht="13.8" thickBot="1" x14ac:dyDescent="0.35">
      <c r="B2152" s="63" t="s">
        <v>66</v>
      </c>
      <c r="C2152" s="68"/>
      <c r="D2152" s="77" t="s">
        <v>68</v>
      </c>
      <c r="E2152" s="78"/>
      <c r="F2152" s="79"/>
      <c r="G2152" s="642">
        <v>204.53</v>
      </c>
      <c r="H2152" s="643">
        <v>1.0000000000000002</v>
      </c>
      <c r="I2152" s="644"/>
      <c r="J2152" s="645"/>
      <c r="K2152" s="646"/>
      <c r="L2152" s="647">
        <v>0.17888733733087692</v>
      </c>
    </row>
    <row r="2153" spans="2:12" s="583" customFormat="1" ht="13.2" x14ac:dyDescent="0.3">
      <c r="B2153" s="185"/>
      <c r="C2153" s="537"/>
      <c r="D2153" s="538"/>
      <c r="E2153" s="585"/>
      <c r="F2153" s="585"/>
      <c r="G2153" s="585"/>
      <c r="J2153" s="584"/>
    </row>
    <row r="2154" spans="2:12" s="583" customFormat="1" ht="13.2" x14ac:dyDescent="0.3">
      <c r="B2154" s="185"/>
      <c r="C2154" s="537"/>
      <c r="D2154" s="538"/>
      <c r="E2154" s="585"/>
      <c r="F2154" s="585"/>
      <c r="G2154" s="585"/>
      <c r="J2154" s="584"/>
    </row>
    <row r="2155" spans="2:12" s="583" customFormat="1" ht="13.2" x14ac:dyDescent="0.3">
      <c r="B2155" s="185"/>
      <c r="C2155" s="537"/>
      <c r="D2155" s="538"/>
      <c r="E2155" s="585"/>
      <c r="F2155" s="585"/>
      <c r="G2155" s="585"/>
      <c r="J2155" s="584"/>
    </row>
    <row r="2156" spans="2:12" s="583" customFormat="1" ht="69.599999999999994" customHeight="1" x14ac:dyDescent="0.3">
      <c r="B2156" s="710" t="s">
        <v>1809</v>
      </c>
      <c r="C2156" s="710"/>
      <c r="D2156" s="710"/>
      <c r="E2156" s="710"/>
      <c r="F2156" s="710"/>
      <c r="G2156" s="710"/>
      <c r="H2156" s="710"/>
      <c r="I2156" s="710"/>
      <c r="J2156" s="710"/>
      <c r="K2156" s="710"/>
      <c r="L2156" s="710"/>
    </row>
    <row r="2157" spans="2:12" s="583" customFormat="1" ht="13.2" x14ac:dyDescent="0.3">
      <c r="B2157" s="185"/>
      <c r="C2157" s="537"/>
      <c r="D2157" s="538"/>
      <c r="E2157" s="585"/>
      <c r="F2157" s="585"/>
      <c r="G2157" s="585"/>
      <c r="J2157" s="584"/>
    </row>
    <row r="2158" spans="2:12" s="583" customFormat="1" ht="13.2" x14ac:dyDescent="0.3">
      <c r="B2158" s="586" t="s">
        <v>1222</v>
      </c>
      <c r="C2158" s="62" t="s">
        <v>1223</v>
      </c>
      <c r="D2158" s="62"/>
      <c r="E2158" s="62"/>
      <c r="F2158" s="587"/>
      <c r="G2158" s="588"/>
      <c r="J2158" s="584"/>
    </row>
    <row r="2159" spans="2:12" s="583" customFormat="1" ht="13.2" x14ac:dyDescent="0.3">
      <c r="B2159" s="63" t="s">
        <v>1224</v>
      </c>
      <c r="C2159" s="182" t="s">
        <v>1686</v>
      </c>
      <c r="D2159" s="589"/>
      <c r="E2159" s="590"/>
      <c r="F2159" s="587"/>
      <c r="G2159" s="588"/>
      <c r="J2159" s="584"/>
    </row>
    <row r="2160" spans="2:12" s="583" customFormat="1" ht="13.2" x14ac:dyDescent="0.3">
      <c r="B2160" s="63"/>
      <c r="C2160" s="9"/>
      <c r="D2160" s="10"/>
      <c r="E2160" s="11"/>
      <c r="F2160" s="12"/>
      <c r="G2160" s="13"/>
      <c r="J2160" s="584"/>
    </row>
    <row r="2161" spans="2:13" s="583" customFormat="1" ht="13.2" x14ac:dyDescent="0.3">
      <c r="B2161" s="48" t="s">
        <v>1687</v>
      </c>
      <c r="C2161" s="9"/>
      <c r="D2161" s="10"/>
      <c r="E2161" s="11"/>
      <c r="F2161" s="11"/>
      <c r="G2161" s="11"/>
      <c r="J2161" s="584"/>
    </row>
    <row r="2162" spans="2:13" s="583" customFormat="1" ht="13.2" x14ac:dyDescent="0.3">
      <c r="B2162" s="64" t="s">
        <v>49</v>
      </c>
      <c r="C2162" s="583" t="s">
        <v>704</v>
      </c>
      <c r="D2162" s="62"/>
      <c r="E2162" s="62"/>
      <c r="F2162" s="65" t="s">
        <v>50</v>
      </c>
      <c r="G2162" s="66" t="s">
        <v>191</v>
      </c>
      <c r="J2162" s="584"/>
    </row>
    <row r="2163" spans="2:13" s="583" customFormat="1" ht="13.8" thickBot="1" x14ac:dyDescent="0.35">
      <c r="B2163" s="64" t="s">
        <v>51</v>
      </c>
      <c r="C2163" s="727" t="s">
        <v>1774</v>
      </c>
      <c r="D2163" s="727"/>
      <c r="E2163" s="727"/>
      <c r="F2163" s="727"/>
      <c r="G2163" s="727"/>
      <c r="H2163" s="727"/>
      <c r="I2163" s="727"/>
      <c r="J2163" s="727"/>
    </row>
    <row r="2164" spans="2:13" s="583" customFormat="1" ht="13.8" thickTop="1" x14ac:dyDescent="0.3">
      <c r="B2164" s="49" t="s">
        <v>52</v>
      </c>
      <c r="C2164" s="14"/>
      <c r="D2164" s="15"/>
      <c r="E2164" s="16"/>
      <c r="F2164" s="17"/>
      <c r="G2164" s="591"/>
      <c r="H2164" s="728" t="s">
        <v>164</v>
      </c>
      <c r="I2164" s="729"/>
      <c r="J2164" s="729"/>
      <c r="K2164" s="729"/>
      <c r="L2164" s="730"/>
    </row>
    <row r="2165" spans="2:13" s="583" customFormat="1" ht="52.8" x14ac:dyDescent="0.3">
      <c r="B2165" s="53" t="s">
        <v>75</v>
      </c>
      <c r="C2165" s="592" t="s">
        <v>1</v>
      </c>
      <c r="D2165" s="211" t="s">
        <v>54</v>
      </c>
      <c r="E2165" s="201" t="s">
        <v>23</v>
      </c>
      <c r="F2165" s="201" t="s">
        <v>55</v>
      </c>
      <c r="G2165" s="593" t="s">
        <v>56</v>
      </c>
      <c r="H2165" s="594" t="s">
        <v>158</v>
      </c>
      <c r="I2165" s="595" t="s">
        <v>159</v>
      </c>
      <c r="J2165" s="595" t="s">
        <v>160</v>
      </c>
      <c r="K2165" s="595" t="s">
        <v>161</v>
      </c>
      <c r="L2165" s="596" t="s">
        <v>162</v>
      </c>
    </row>
    <row r="2166" spans="2:13" s="583" customFormat="1" x14ac:dyDescent="0.3">
      <c r="B2166" s="189" t="s">
        <v>10</v>
      </c>
      <c r="C2166" s="187">
        <v>2</v>
      </c>
      <c r="D2166" s="190">
        <v>0.04</v>
      </c>
      <c r="E2166" s="191">
        <v>0.08</v>
      </c>
      <c r="F2166" s="154">
        <v>2</v>
      </c>
      <c r="G2166" s="191">
        <v>0.16</v>
      </c>
      <c r="H2166" s="170">
        <v>7.9684052730921891E-4</v>
      </c>
      <c r="I2166" s="171"/>
      <c r="J2166" s="192" t="s">
        <v>163</v>
      </c>
      <c r="K2166" s="172">
        <v>1</v>
      </c>
      <c r="L2166" s="173">
        <v>7.9684052730921891E-4</v>
      </c>
      <c r="M2166" s="62"/>
    </row>
    <row r="2167" spans="2:13" s="583" customFormat="1" x14ac:dyDescent="0.3">
      <c r="B2167" s="6">
        <v>0</v>
      </c>
      <c r="C2167" s="25"/>
      <c r="D2167" s="3">
        <v>0</v>
      </c>
      <c r="E2167" s="26">
        <v>0</v>
      </c>
      <c r="F2167" s="5"/>
      <c r="G2167" s="26">
        <v>0</v>
      </c>
      <c r="H2167" s="89">
        <v>0</v>
      </c>
      <c r="I2167" s="99"/>
      <c r="J2167" s="61">
        <v>0</v>
      </c>
      <c r="K2167" s="100">
        <v>0</v>
      </c>
      <c r="L2167" s="101">
        <v>0</v>
      </c>
      <c r="M2167" s="62"/>
    </row>
    <row r="2168" spans="2:13" s="583" customFormat="1" x14ac:dyDescent="0.3">
      <c r="B2168" s="6">
        <v>0</v>
      </c>
      <c r="C2168" s="25"/>
      <c r="D2168" s="3">
        <v>0</v>
      </c>
      <c r="E2168" s="26">
        <v>0</v>
      </c>
      <c r="F2168" s="5"/>
      <c r="G2168" s="26">
        <v>0</v>
      </c>
      <c r="H2168" s="89">
        <v>0</v>
      </c>
      <c r="I2168" s="99"/>
      <c r="J2168" s="61">
        <v>0</v>
      </c>
      <c r="K2168" s="100">
        <v>0</v>
      </c>
      <c r="L2168" s="101">
        <v>0</v>
      </c>
      <c r="M2168" s="62"/>
    </row>
    <row r="2169" spans="2:13" s="583" customFormat="1" ht="13.2" x14ac:dyDescent="0.3">
      <c r="B2169" s="6">
        <v>0</v>
      </c>
      <c r="C2169" s="25"/>
      <c r="D2169" s="3">
        <v>0</v>
      </c>
      <c r="E2169" s="26">
        <v>0</v>
      </c>
      <c r="F2169" s="27"/>
      <c r="G2169" s="598">
        <v>0</v>
      </c>
      <c r="H2169" s="599">
        <v>0</v>
      </c>
      <c r="I2169" s="600" t="s">
        <v>1229</v>
      </c>
      <c r="J2169" s="61">
        <v>0</v>
      </c>
      <c r="K2169" s="100">
        <v>0</v>
      </c>
      <c r="L2169" s="601">
        <v>0</v>
      </c>
    </row>
    <row r="2170" spans="2:13" s="583" customFormat="1" ht="13.2" x14ac:dyDescent="0.3">
      <c r="B2170" s="6">
        <v>0</v>
      </c>
      <c r="C2170" s="25"/>
      <c r="D2170" s="3">
        <v>0</v>
      </c>
      <c r="E2170" s="26">
        <v>0</v>
      </c>
      <c r="F2170" s="27"/>
      <c r="G2170" s="598">
        <v>0</v>
      </c>
      <c r="H2170" s="599">
        <v>0</v>
      </c>
      <c r="I2170" s="600" t="s">
        <v>1230</v>
      </c>
      <c r="J2170" s="61">
        <v>0</v>
      </c>
      <c r="K2170" s="100">
        <v>0</v>
      </c>
      <c r="L2170" s="601">
        <v>0</v>
      </c>
    </row>
    <row r="2171" spans="2:13" s="583" customFormat="1" x14ac:dyDescent="0.3">
      <c r="B2171" s="6" t="s">
        <v>73</v>
      </c>
      <c r="C2171" s="25"/>
      <c r="D2171" s="3">
        <v>0</v>
      </c>
      <c r="E2171" s="26">
        <v>0</v>
      </c>
      <c r="F2171" s="27"/>
      <c r="G2171" s="598">
        <v>0.83799999999999997</v>
      </c>
      <c r="H2171" s="599">
        <v>4.1734522617820338E-3</v>
      </c>
      <c r="I2171" s="600" t="s">
        <v>1231</v>
      </c>
      <c r="J2171" s="61" t="s">
        <v>165</v>
      </c>
      <c r="K2171" s="100">
        <v>0.4</v>
      </c>
      <c r="L2171" s="101">
        <v>1.6693809047128136E-3</v>
      </c>
      <c r="M2171" s="62"/>
    </row>
    <row r="2172" spans="2:13" s="583" customFormat="1" ht="13.2" x14ac:dyDescent="0.3">
      <c r="B2172" s="6" t="s">
        <v>57</v>
      </c>
      <c r="C2172" s="25"/>
      <c r="D2172" s="28"/>
      <c r="E2172" s="26"/>
      <c r="F2172" s="27"/>
      <c r="G2172" s="602">
        <v>0.998</v>
      </c>
      <c r="H2172" s="102" t="s">
        <v>57</v>
      </c>
      <c r="I2172" s="603" t="s">
        <v>156</v>
      </c>
      <c r="J2172" s="604"/>
      <c r="K2172" s="223" t="s">
        <v>156</v>
      </c>
      <c r="L2172" s="605">
        <v>2.4662214320220325E-3</v>
      </c>
    </row>
    <row r="2173" spans="2:13" s="583" customFormat="1" ht="13.2" x14ac:dyDescent="0.3">
      <c r="B2173" s="194" t="s">
        <v>22</v>
      </c>
      <c r="C2173" s="195"/>
      <c r="D2173" s="196"/>
      <c r="E2173" s="197"/>
      <c r="F2173" s="155"/>
      <c r="G2173" s="606"/>
      <c r="H2173" s="607"/>
      <c r="I2173" s="608"/>
      <c r="J2173" s="609"/>
      <c r="K2173" s="610"/>
      <c r="L2173" s="611"/>
    </row>
    <row r="2174" spans="2:13" s="583" customFormat="1" ht="52.8" x14ac:dyDescent="0.3">
      <c r="B2174" s="198" t="s">
        <v>1689</v>
      </c>
      <c r="C2174" s="199" t="s">
        <v>1</v>
      </c>
      <c r="D2174" s="612" t="s">
        <v>59</v>
      </c>
      <c r="E2174" s="613" t="s">
        <v>23</v>
      </c>
      <c r="F2174" s="156" t="s">
        <v>55</v>
      </c>
      <c r="G2174" s="614" t="s">
        <v>56</v>
      </c>
      <c r="H2174" s="594" t="s">
        <v>158</v>
      </c>
      <c r="I2174" s="595" t="s">
        <v>159</v>
      </c>
      <c r="J2174" s="595" t="s">
        <v>160</v>
      </c>
      <c r="K2174" s="615" t="s">
        <v>161</v>
      </c>
      <c r="L2174" s="596" t="s">
        <v>162</v>
      </c>
    </row>
    <row r="2175" spans="2:13" s="583" customFormat="1" x14ac:dyDescent="0.3">
      <c r="B2175" s="8" t="s">
        <v>152</v>
      </c>
      <c r="C2175" s="616">
        <v>1</v>
      </c>
      <c r="D2175" s="3">
        <v>4.55</v>
      </c>
      <c r="E2175" s="26">
        <v>4.55</v>
      </c>
      <c r="F2175" s="3">
        <v>0.1</v>
      </c>
      <c r="G2175" s="598">
        <v>0.45500000000000002</v>
      </c>
      <c r="H2175" s="617">
        <v>2.2660152495355915E-3</v>
      </c>
      <c r="I2175" s="618" t="s">
        <v>1232</v>
      </c>
      <c r="J2175" s="137" t="s">
        <v>163</v>
      </c>
      <c r="K2175" s="93">
        <v>1</v>
      </c>
      <c r="L2175" s="98">
        <v>2.2660152495355915E-3</v>
      </c>
    </row>
    <row r="2176" spans="2:13" s="583" customFormat="1" x14ac:dyDescent="0.3">
      <c r="B2176" s="8" t="s">
        <v>1058</v>
      </c>
      <c r="C2176" s="616">
        <v>1</v>
      </c>
      <c r="D2176" s="3">
        <v>4.0999999999999996</v>
      </c>
      <c r="E2176" s="26">
        <v>4.0999999999999996</v>
      </c>
      <c r="F2176" s="3">
        <v>2</v>
      </c>
      <c r="G2176" s="598">
        <v>8.1999999999999993</v>
      </c>
      <c r="H2176" s="599">
        <v>4.0838077024597463E-2</v>
      </c>
      <c r="I2176" s="600" t="s">
        <v>1232</v>
      </c>
      <c r="J2176" s="61" t="s">
        <v>163</v>
      </c>
      <c r="K2176" s="100">
        <v>1</v>
      </c>
      <c r="L2176" s="101">
        <v>4.0838077024597463E-2</v>
      </c>
    </row>
    <row r="2177" spans="2:13" s="583" customFormat="1" x14ac:dyDescent="0.3">
      <c r="B2177" s="8" t="s">
        <v>24</v>
      </c>
      <c r="C2177" s="616">
        <v>1</v>
      </c>
      <c r="D2177" s="3">
        <v>4.05</v>
      </c>
      <c r="E2177" s="26">
        <v>4.05</v>
      </c>
      <c r="F2177" s="3">
        <v>2</v>
      </c>
      <c r="G2177" s="598">
        <v>8.1</v>
      </c>
      <c r="H2177" s="599">
        <v>4.034005169502921E-2</v>
      </c>
      <c r="I2177" s="600" t="s">
        <v>1226</v>
      </c>
      <c r="J2177" s="61" t="s">
        <v>163</v>
      </c>
      <c r="K2177" s="100">
        <v>1</v>
      </c>
      <c r="L2177" s="101">
        <v>4.034005169502921E-2</v>
      </c>
    </row>
    <row r="2178" spans="2:13" s="583" customFormat="1" ht="13.2" x14ac:dyDescent="0.3">
      <c r="B2178" s="6"/>
      <c r="C2178" s="25"/>
      <c r="D2178" s="3">
        <v>0</v>
      </c>
      <c r="E2178" s="26"/>
      <c r="F2178" s="3">
        <v>0</v>
      </c>
      <c r="G2178" s="598"/>
      <c r="H2178" s="599">
        <v>0</v>
      </c>
      <c r="I2178" s="600"/>
      <c r="J2178" s="61"/>
      <c r="K2178" s="100"/>
      <c r="L2178" s="601">
        <v>0</v>
      </c>
    </row>
    <row r="2179" spans="2:13" s="583" customFormat="1" ht="13.2" x14ac:dyDescent="0.3">
      <c r="B2179" s="6"/>
      <c r="C2179" s="25"/>
      <c r="D2179" s="3"/>
      <c r="E2179" s="26"/>
      <c r="F2179" s="26"/>
      <c r="G2179" s="598"/>
      <c r="H2179" s="599">
        <v>0</v>
      </c>
      <c r="I2179" s="600"/>
      <c r="J2179" s="61">
        <v>0</v>
      </c>
      <c r="K2179" s="100">
        <v>0</v>
      </c>
      <c r="L2179" s="601">
        <v>0</v>
      </c>
    </row>
    <row r="2180" spans="2:13" s="583" customFormat="1" ht="13.2" x14ac:dyDescent="0.3">
      <c r="B2180" s="6">
        <v>0</v>
      </c>
      <c r="C2180" s="25"/>
      <c r="D2180" s="3">
        <v>0</v>
      </c>
      <c r="E2180" s="26">
        <v>0</v>
      </c>
      <c r="F2180" s="26"/>
      <c r="G2180" s="598">
        <v>0</v>
      </c>
      <c r="H2180" s="599">
        <v>0</v>
      </c>
      <c r="I2180" s="600"/>
      <c r="J2180" s="61">
        <v>0</v>
      </c>
      <c r="K2180" s="100">
        <v>0</v>
      </c>
      <c r="L2180" s="601">
        <v>0</v>
      </c>
    </row>
    <row r="2181" spans="2:13" s="583" customFormat="1" ht="13.2" x14ac:dyDescent="0.3">
      <c r="B2181" s="6">
        <v>0</v>
      </c>
      <c r="C2181" s="25"/>
      <c r="D2181" s="3">
        <v>0</v>
      </c>
      <c r="E2181" s="26">
        <v>0</v>
      </c>
      <c r="F2181" s="27"/>
      <c r="G2181" s="598">
        <v>0</v>
      </c>
      <c r="H2181" s="599">
        <v>0</v>
      </c>
      <c r="I2181" s="600"/>
      <c r="J2181" s="61">
        <v>0</v>
      </c>
      <c r="K2181" s="100">
        <v>0</v>
      </c>
      <c r="L2181" s="601">
        <v>0</v>
      </c>
    </row>
    <row r="2182" spans="2:13" s="583" customFormat="1" ht="13.2" x14ac:dyDescent="0.3">
      <c r="B2182" s="6">
        <v>0</v>
      </c>
      <c r="C2182" s="25"/>
      <c r="D2182" s="3">
        <v>0</v>
      </c>
      <c r="E2182" s="26">
        <v>0</v>
      </c>
      <c r="F2182" s="27"/>
      <c r="G2182" s="598">
        <v>0</v>
      </c>
      <c r="H2182" s="599">
        <v>0</v>
      </c>
      <c r="I2182" s="600"/>
      <c r="J2182" s="61">
        <v>0</v>
      </c>
      <c r="K2182" s="100">
        <v>0</v>
      </c>
      <c r="L2182" s="601">
        <v>0</v>
      </c>
    </row>
    <row r="2183" spans="2:13" s="583" customFormat="1" ht="13.2" x14ac:dyDescent="0.3">
      <c r="B2183" s="6">
        <v>0</v>
      </c>
      <c r="C2183" s="25"/>
      <c r="D2183" s="3">
        <v>0</v>
      </c>
      <c r="E2183" s="26">
        <v>0</v>
      </c>
      <c r="F2183" s="27"/>
      <c r="G2183" s="598">
        <v>0</v>
      </c>
      <c r="H2183" s="599">
        <v>0</v>
      </c>
      <c r="I2183" s="600"/>
      <c r="J2183" s="61">
        <v>0</v>
      </c>
      <c r="K2183" s="100">
        <v>0</v>
      </c>
      <c r="L2183" s="601">
        <v>0</v>
      </c>
    </row>
    <row r="2184" spans="2:13" s="583" customFormat="1" ht="13.2" x14ac:dyDescent="0.3">
      <c r="B2184" s="6" t="s">
        <v>60</v>
      </c>
      <c r="C2184" s="25"/>
      <c r="D2184" s="28"/>
      <c r="E2184" s="26"/>
      <c r="F2184" s="27"/>
      <c r="G2184" s="193">
        <v>16.754999999999999</v>
      </c>
      <c r="H2184" s="102" t="s">
        <v>60</v>
      </c>
      <c r="I2184" s="603" t="s">
        <v>156</v>
      </c>
      <c r="J2184" s="604"/>
      <c r="K2184" s="223" t="s">
        <v>156</v>
      </c>
      <c r="L2184" s="620">
        <v>8.3444143969162263E-2</v>
      </c>
    </row>
    <row r="2185" spans="2:13" s="583" customFormat="1" ht="13.2" x14ac:dyDescent="0.3">
      <c r="B2185" s="194" t="s">
        <v>38</v>
      </c>
      <c r="C2185" s="195"/>
      <c r="D2185" s="196"/>
      <c r="E2185" s="621"/>
      <c r="F2185" s="155"/>
      <c r="G2185" s="622"/>
      <c r="H2185" s="115"/>
      <c r="I2185" s="202"/>
      <c r="J2185" s="203"/>
      <c r="K2185" s="178"/>
      <c r="L2185" s="204"/>
    </row>
    <row r="2186" spans="2:13" s="583" customFormat="1" ht="52.8" x14ac:dyDescent="0.3">
      <c r="B2186" s="53" t="s">
        <v>75</v>
      </c>
      <c r="C2186" s="195"/>
      <c r="D2186" s="205" t="s">
        <v>0</v>
      </c>
      <c r="E2186" s="206" t="s">
        <v>1</v>
      </c>
      <c r="F2186" s="623" t="s">
        <v>61</v>
      </c>
      <c r="G2186" s="624" t="s">
        <v>56</v>
      </c>
      <c r="H2186" s="625" t="s">
        <v>158</v>
      </c>
      <c r="I2186" s="626" t="s">
        <v>159</v>
      </c>
      <c r="J2186" s="626" t="s">
        <v>160</v>
      </c>
      <c r="K2186" s="627" t="s">
        <v>161</v>
      </c>
      <c r="L2186" s="628" t="s">
        <v>162</v>
      </c>
    </row>
    <row r="2187" spans="2:13" s="583" customFormat="1" ht="13.2" customHeight="1" x14ac:dyDescent="0.3">
      <c r="B2187" s="146" t="s">
        <v>1775</v>
      </c>
      <c r="C2187" s="29"/>
      <c r="D2187" s="159" t="s">
        <v>5</v>
      </c>
      <c r="E2187" s="153">
        <v>1</v>
      </c>
      <c r="F2187" s="24">
        <v>182.24</v>
      </c>
      <c r="G2187" s="23">
        <v>182.24</v>
      </c>
      <c r="H2187" s="96">
        <v>0.90760136060520036</v>
      </c>
      <c r="I2187" s="97"/>
      <c r="J2187" s="137" t="s">
        <v>1219</v>
      </c>
      <c r="K2187" s="93">
        <v>0</v>
      </c>
      <c r="L2187" s="98">
        <v>0</v>
      </c>
      <c r="M2187" s="62"/>
    </row>
    <row r="2188" spans="2:13" s="583" customFormat="1" ht="22.8" customHeight="1" x14ac:dyDescent="0.3">
      <c r="B2188" s="8" t="s">
        <v>1811</v>
      </c>
      <c r="C2188" s="7"/>
      <c r="D2188" s="159" t="s">
        <v>5</v>
      </c>
      <c r="E2188" s="4">
        <v>4</v>
      </c>
      <c r="F2188" s="5">
        <v>0.05</v>
      </c>
      <c r="G2188" s="26">
        <v>0.2</v>
      </c>
      <c r="H2188" s="89">
        <v>9.9605065913652363E-4</v>
      </c>
      <c r="I2188" s="99"/>
      <c r="J2188" s="61" t="s">
        <v>163</v>
      </c>
      <c r="K2188" s="100">
        <v>1</v>
      </c>
      <c r="L2188" s="101">
        <v>9.9605065913652363E-4</v>
      </c>
      <c r="M2188" s="62"/>
    </row>
    <row r="2189" spans="2:13" s="583" customFormat="1" ht="27.6" customHeight="1" x14ac:dyDescent="0.3">
      <c r="B2189" s="8" t="s">
        <v>1810</v>
      </c>
      <c r="C2189" s="7"/>
      <c r="D2189" s="159" t="s">
        <v>5</v>
      </c>
      <c r="E2189" s="4">
        <v>4</v>
      </c>
      <c r="F2189" s="5">
        <v>0.15</v>
      </c>
      <c r="G2189" s="26">
        <v>0.6</v>
      </c>
      <c r="H2189" s="89">
        <v>2.9881519774095709E-3</v>
      </c>
      <c r="I2189" s="99"/>
      <c r="J2189" s="61" t="s">
        <v>163</v>
      </c>
      <c r="K2189" s="100">
        <v>1</v>
      </c>
      <c r="L2189" s="101">
        <v>2.9881519774095709E-3</v>
      </c>
      <c r="M2189" s="62"/>
    </row>
    <row r="2190" spans="2:13" s="583" customFormat="1" x14ac:dyDescent="0.3">
      <c r="B2190" s="8">
        <v>0</v>
      </c>
      <c r="C2190" s="7"/>
      <c r="D2190" s="159">
        <v>0</v>
      </c>
      <c r="E2190" s="4"/>
      <c r="F2190" s="5">
        <v>0</v>
      </c>
      <c r="G2190" s="26">
        <v>0</v>
      </c>
      <c r="H2190" s="89">
        <v>0</v>
      </c>
      <c r="I2190" s="99"/>
      <c r="J2190" s="61">
        <v>0</v>
      </c>
      <c r="K2190" s="100">
        <v>0</v>
      </c>
      <c r="L2190" s="101">
        <v>0</v>
      </c>
      <c r="M2190" s="62"/>
    </row>
    <row r="2191" spans="2:13" s="583" customFormat="1" x14ac:dyDescent="0.3">
      <c r="B2191" s="8">
        <v>0</v>
      </c>
      <c r="C2191" s="7"/>
      <c r="D2191" s="159">
        <v>0</v>
      </c>
      <c r="E2191" s="4"/>
      <c r="F2191" s="5">
        <v>0</v>
      </c>
      <c r="G2191" s="26">
        <v>0</v>
      </c>
      <c r="H2191" s="89">
        <v>0</v>
      </c>
      <c r="I2191" s="99"/>
      <c r="J2191" s="61">
        <v>0</v>
      </c>
      <c r="K2191" s="100">
        <v>0</v>
      </c>
      <c r="L2191" s="101">
        <v>0</v>
      </c>
      <c r="M2191" s="62"/>
    </row>
    <row r="2192" spans="2:13" s="583" customFormat="1" ht="33" customHeight="1" x14ac:dyDescent="0.3">
      <c r="B2192" s="8">
        <v>0</v>
      </c>
      <c r="C2192" s="7"/>
      <c r="D2192" s="159">
        <v>0</v>
      </c>
      <c r="E2192" s="4"/>
      <c r="F2192" s="5">
        <v>0</v>
      </c>
      <c r="G2192" s="26">
        <v>0</v>
      </c>
      <c r="H2192" s="89">
        <v>0</v>
      </c>
      <c r="I2192" s="99"/>
      <c r="J2192" s="61">
        <v>0</v>
      </c>
      <c r="K2192" s="100">
        <v>0</v>
      </c>
      <c r="L2192" s="101">
        <v>0</v>
      </c>
      <c r="M2192" s="62"/>
    </row>
    <row r="2193" spans="2:13" s="583" customFormat="1" x14ac:dyDescent="0.3">
      <c r="B2193" s="8">
        <v>0</v>
      </c>
      <c r="C2193" s="7"/>
      <c r="D2193" s="159">
        <v>0</v>
      </c>
      <c r="E2193" s="4"/>
      <c r="F2193" s="5">
        <v>0</v>
      </c>
      <c r="G2193" s="26">
        <v>0</v>
      </c>
      <c r="H2193" s="89">
        <v>0</v>
      </c>
      <c r="I2193" s="99"/>
      <c r="J2193" s="61">
        <v>0</v>
      </c>
      <c r="K2193" s="100">
        <v>0</v>
      </c>
      <c r="L2193" s="101">
        <v>0</v>
      </c>
      <c r="M2193" s="62"/>
    </row>
    <row r="2194" spans="2:13" s="583" customFormat="1" x14ac:dyDescent="0.3">
      <c r="B2194" s="8">
        <v>0</v>
      </c>
      <c r="C2194" s="7"/>
      <c r="D2194" s="159">
        <v>0</v>
      </c>
      <c r="E2194" s="4"/>
      <c r="F2194" s="5">
        <v>0</v>
      </c>
      <c r="G2194" s="26">
        <v>0</v>
      </c>
      <c r="H2194" s="89">
        <v>0</v>
      </c>
      <c r="I2194" s="99"/>
      <c r="J2194" s="61">
        <v>0</v>
      </c>
      <c r="K2194" s="100">
        <v>0</v>
      </c>
      <c r="L2194" s="101">
        <v>0</v>
      </c>
      <c r="M2194" s="62"/>
    </row>
    <row r="2195" spans="2:13" s="583" customFormat="1" x14ac:dyDescent="0.3">
      <c r="B2195" s="8">
        <v>0</v>
      </c>
      <c r="C2195" s="7"/>
      <c r="D2195" s="159">
        <v>0</v>
      </c>
      <c r="E2195" s="4"/>
      <c r="F2195" s="5">
        <v>0</v>
      </c>
      <c r="G2195" s="26">
        <v>0</v>
      </c>
      <c r="H2195" s="89">
        <v>0</v>
      </c>
      <c r="I2195" s="99"/>
      <c r="J2195" s="61">
        <v>0</v>
      </c>
      <c r="K2195" s="100">
        <v>0</v>
      </c>
      <c r="L2195" s="101">
        <v>0</v>
      </c>
      <c r="M2195" s="62"/>
    </row>
    <row r="2196" spans="2:13" s="583" customFormat="1" x14ac:dyDescent="0.3">
      <c r="B2196" s="8">
        <v>0</v>
      </c>
      <c r="C2196" s="7"/>
      <c r="D2196" s="159">
        <v>0</v>
      </c>
      <c r="E2196" s="4"/>
      <c r="F2196" s="5">
        <v>0</v>
      </c>
      <c r="G2196" s="26">
        <v>0</v>
      </c>
      <c r="H2196" s="89">
        <v>0</v>
      </c>
      <c r="I2196" s="99"/>
      <c r="J2196" s="61">
        <v>0</v>
      </c>
      <c r="K2196" s="100">
        <v>0</v>
      </c>
      <c r="L2196" s="101">
        <v>0</v>
      </c>
      <c r="M2196" s="62"/>
    </row>
    <row r="2197" spans="2:13" s="583" customFormat="1" x14ac:dyDescent="0.3">
      <c r="B2197" s="8">
        <v>0</v>
      </c>
      <c r="C2197" s="7"/>
      <c r="D2197" s="159">
        <v>0</v>
      </c>
      <c r="E2197" s="4"/>
      <c r="F2197" s="5">
        <v>0</v>
      </c>
      <c r="G2197" s="26">
        <v>0</v>
      </c>
      <c r="H2197" s="89">
        <v>0</v>
      </c>
      <c r="I2197" s="99"/>
      <c r="J2197" s="61">
        <v>0</v>
      </c>
      <c r="K2197" s="100">
        <v>0</v>
      </c>
      <c r="L2197" s="101">
        <v>0</v>
      </c>
      <c r="M2197" s="62"/>
    </row>
    <row r="2198" spans="2:13" s="583" customFormat="1" x14ac:dyDescent="0.3">
      <c r="B2198" s="8">
        <v>0</v>
      </c>
      <c r="C2198" s="7"/>
      <c r="D2198" s="159">
        <v>0</v>
      </c>
      <c r="E2198" s="4"/>
      <c r="F2198" s="5">
        <v>0</v>
      </c>
      <c r="G2198" s="26">
        <v>0</v>
      </c>
      <c r="H2198" s="89">
        <v>0</v>
      </c>
      <c r="I2198" s="99"/>
      <c r="J2198" s="61">
        <v>0</v>
      </c>
      <c r="K2198" s="100">
        <v>0</v>
      </c>
      <c r="L2198" s="101">
        <v>0</v>
      </c>
      <c r="M2198" s="62"/>
    </row>
    <row r="2199" spans="2:13" s="583" customFormat="1" x14ac:dyDescent="0.3">
      <c r="B2199" s="8">
        <v>0</v>
      </c>
      <c r="C2199" s="7"/>
      <c r="D2199" s="159">
        <v>0</v>
      </c>
      <c r="E2199" s="4"/>
      <c r="F2199" s="5">
        <v>0</v>
      </c>
      <c r="G2199" s="26">
        <v>0</v>
      </c>
      <c r="H2199" s="89">
        <v>0</v>
      </c>
      <c r="I2199" s="99"/>
      <c r="J2199" s="61">
        <v>0</v>
      </c>
      <c r="K2199" s="100">
        <v>0</v>
      </c>
      <c r="L2199" s="101">
        <v>0</v>
      </c>
      <c r="M2199" s="62"/>
    </row>
    <row r="2200" spans="2:13" s="583" customFormat="1" x14ac:dyDescent="0.3">
      <c r="B2200" s="8">
        <v>0</v>
      </c>
      <c r="C2200" s="7"/>
      <c r="D2200" s="159">
        <v>0</v>
      </c>
      <c r="E2200" s="4"/>
      <c r="F2200" s="5">
        <v>0</v>
      </c>
      <c r="G2200" s="26">
        <v>0</v>
      </c>
      <c r="H2200" s="89">
        <v>0</v>
      </c>
      <c r="I2200" s="99"/>
      <c r="J2200" s="61">
        <v>0</v>
      </c>
      <c r="K2200" s="100">
        <v>0</v>
      </c>
      <c r="L2200" s="101">
        <v>0</v>
      </c>
      <c r="M2200" s="62"/>
    </row>
    <row r="2201" spans="2:13" s="583" customFormat="1" x14ac:dyDescent="0.3">
      <c r="B2201" s="8">
        <v>0</v>
      </c>
      <c r="C2201" s="7"/>
      <c r="D2201" s="159">
        <v>0</v>
      </c>
      <c r="E2201" s="4"/>
      <c r="F2201" s="5">
        <v>0</v>
      </c>
      <c r="G2201" s="26">
        <v>0</v>
      </c>
      <c r="H2201" s="89">
        <v>0</v>
      </c>
      <c r="I2201" s="99"/>
      <c r="J2201" s="61">
        <v>0</v>
      </c>
      <c r="K2201" s="100">
        <v>0</v>
      </c>
      <c r="L2201" s="101">
        <v>0</v>
      </c>
    </row>
    <row r="2202" spans="2:13" s="583" customFormat="1" ht="13.2" x14ac:dyDescent="0.3">
      <c r="B2202" s="58" t="s">
        <v>62</v>
      </c>
      <c r="C2202" s="46"/>
      <c r="D2202" s="37"/>
      <c r="E2202" s="38"/>
      <c r="F2202" s="39"/>
      <c r="G2202" s="193">
        <v>183.04</v>
      </c>
      <c r="H2202" s="102" t="s">
        <v>62</v>
      </c>
      <c r="I2202" s="603" t="s">
        <v>156</v>
      </c>
      <c r="J2202" s="604"/>
      <c r="K2202" s="223" t="s">
        <v>156</v>
      </c>
      <c r="L2202" s="620">
        <v>3.9842026365460945E-3</v>
      </c>
    </row>
    <row r="2203" spans="2:13" s="583" customFormat="1" ht="13.2" x14ac:dyDescent="0.3">
      <c r="B2203" s="194" t="s">
        <v>63</v>
      </c>
      <c r="C2203" s="195"/>
      <c r="D2203" s="196"/>
      <c r="E2203" s="197"/>
      <c r="F2203" s="155"/>
      <c r="G2203" s="622"/>
      <c r="H2203" s="115"/>
      <c r="I2203" s="202"/>
      <c r="J2203" s="203"/>
      <c r="K2203" s="178"/>
      <c r="L2203" s="204">
        <v>0</v>
      </c>
    </row>
    <row r="2204" spans="2:13" s="583" customFormat="1" ht="52.8" x14ac:dyDescent="0.3">
      <c r="B2204" s="53" t="s">
        <v>75</v>
      </c>
      <c r="C2204" s="210"/>
      <c r="D2204" s="211" t="s">
        <v>0</v>
      </c>
      <c r="E2204" s="201" t="s">
        <v>1</v>
      </c>
      <c r="F2204" s="156" t="s">
        <v>61</v>
      </c>
      <c r="G2204" s="624" t="s">
        <v>56</v>
      </c>
      <c r="H2204" s="625" t="s">
        <v>158</v>
      </c>
      <c r="I2204" s="626" t="s">
        <v>159</v>
      </c>
      <c r="J2204" s="626" t="s">
        <v>160</v>
      </c>
      <c r="K2204" s="627" t="s">
        <v>161</v>
      </c>
      <c r="L2204" s="628" t="s">
        <v>162</v>
      </c>
    </row>
    <row r="2205" spans="2:13" s="583" customFormat="1" ht="13.2" x14ac:dyDescent="0.3">
      <c r="B2205" s="6">
        <v>0</v>
      </c>
      <c r="C2205" s="7"/>
      <c r="D2205" s="3">
        <v>0</v>
      </c>
      <c r="E2205" s="26"/>
      <c r="F2205" s="5"/>
      <c r="G2205" s="629">
        <v>0</v>
      </c>
      <c r="H2205" s="617">
        <v>0</v>
      </c>
      <c r="I2205" s="618" t="s">
        <v>1232</v>
      </c>
      <c r="J2205" s="192">
        <v>0</v>
      </c>
      <c r="K2205" s="172">
        <v>0</v>
      </c>
      <c r="L2205" s="619">
        <v>0</v>
      </c>
    </row>
    <row r="2206" spans="2:13" s="583" customFormat="1" ht="13.2" x14ac:dyDescent="0.3">
      <c r="B2206" s="6">
        <v>0</v>
      </c>
      <c r="C2206" s="7"/>
      <c r="D2206" s="3">
        <v>0</v>
      </c>
      <c r="E2206" s="26"/>
      <c r="F2206" s="5"/>
      <c r="G2206" s="598">
        <v>0</v>
      </c>
      <c r="H2206" s="599">
        <v>0</v>
      </c>
      <c r="I2206" s="600" t="s">
        <v>1226</v>
      </c>
      <c r="J2206" s="61">
        <v>0</v>
      </c>
      <c r="K2206" s="100">
        <v>0</v>
      </c>
      <c r="L2206" s="601">
        <v>0</v>
      </c>
    </row>
    <row r="2207" spans="2:13" s="583" customFormat="1" ht="13.2" x14ac:dyDescent="0.3">
      <c r="B2207" s="6">
        <v>0</v>
      </c>
      <c r="C2207" s="7"/>
      <c r="D2207" s="3">
        <v>0</v>
      </c>
      <c r="E2207" s="26"/>
      <c r="F2207" s="5"/>
      <c r="G2207" s="598">
        <v>0</v>
      </c>
      <c r="H2207" s="599">
        <v>0</v>
      </c>
      <c r="I2207" s="600" t="s">
        <v>1227</v>
      </c>
      <c r="J2207" s="61">
        <v>0</v>
      </c>
      <c r="K2207" s="100">
        <v>0</v>
      </c>
      <c r="L2207" s="601">
        <v>0</v>
      </c>
    </row>
    <row r="2208" spans="2:13" s="583" customFormat="1" ht="13.2" x14ac:dyDescent="0.3">
      <c r="B2208" s="6">
        <v>0</v>
      </c>
      <c r="C2208" s="7"/>
      <c r="D2208" s="3">
        <v>0</v>
      </c>
      <c r="E2208" s="26"/>
      <c r="F2208" s="5"/>
      <c r="G2208" s="598">
        <v>0</v>
      </c>
      <c r="H2208" s="599">
        <v>0</v>
      </c>
      <c r="I2208" s="600" t="s">
        <v>1228</v>
      </c>
      <c r="J2208" s="61">
        <v>0</v>
      </c>
      <c r="K2208" s="100">
        <v>0</v>
      </c>
      <c r="L2208" s="601">
        <v>0</v>
      </c>
    </row>
    <row r="2209" spans="1:12" s="583" customFormat="1" ht="13.2" x14ac:dyDescent="0.3">
      <c r="B2209" s="6">
        <v>0</v>
      </c>
      <c r="C2209" s="7"/>
      <c r="D2209" s="3">
        <v>0</v>
      </c>
      <c r="E2209" s="26"/>
      <c r="F2209" s="5"/>
      <c r="G2209" s="598">
        <v>0</v>
      </c>
      <c r="H2209" s="599">
        <v>0</v>
      </c>
      <c r="I2209" s="600" t="s">
        <v>1229</v>
      </c>
      <c r="J2209" s="61">
        <v>0</v>
      </c>
      <c r="K2209" s="100">
        <v>0</v>
      </c>
      <c r="L2209" s="601">
        <v>0</v>
      </c>
    </row>
    <row r="2210" spans="1:12" s="583" customFormat="1" ht="13.8" thickBot="1" x14ac:dyDescent="0.35">
      <c r="B2210" s="59" t="s">
        <v>64</v>
      </c>
      <c r="C2210" s="42"/>
      <c r="D2210" s="43"/>
      <c r="E2210" s="44"/>
      <c r="F2210" s="45"/>
      <c r="G2210" s="191">
        <v>0</v>
      </c>
      <c r="H2210" s="102" t="s">
        <v>64</v>
      </c>
      <c r="I2210" s="603" t="s">
        <v>156</v>
      </c>
      <c r="J2210" s="604"/>
      <c r="K2210" s="223" t="s">
        <v>156</v>
      </c>
      <c r="L2210" s="620">
        <v>0</v>
      </c>
    </row>
    <row r="2211" spans="1:12" s="583" customFormat="1" ht="13.2" x14ac:dyDescent="0.3">
      <c r="B2211" s="64"/>
      <c r="C2211" s="68"/>
      <c r="D2211" s="69" t="s">
        <v>65</v>
      </c>
      <c r="E2211" s="70"/>
      <c r="F2211" s="71"/>
      <c r="G2211" s="88">
        <v>200.79300000000001</v>
      </c>
      <c r="H2211" s="631"/>
      <c r="I2211" s="632"/>
      <c r="J2211" s="633"/>
      <c r="K2211" s="632"/>
      <c r="L2211" s="634"/>
    </row>
    <row r="2212" spans="1:12" s="583" customFormat="1" ht="13.2" x14ac:dyDescent="0.3">
      <c r="B2212" s="63"/>
      <c r="C2212" s="68"/>
      <c r="D2212" s="72" t="s">
        <v>7</v>
      </c>
      <c r="E2212" s="215"/>
      <c r="F2212" s="181">
        <v>0.1</v>
      </c>
      <c r="G2212" s="635">
        <v>20.079000000000001</v>
      </c>
      <c r="H2212" s="636"/>
      <c r="I2212" s="637"/>
      <c r="J2212" s="638"/>
      <c r="K2212" s="639"/>
      <c r="L2212" s="640"/>
    </row>
    <row r="2213" spans="1:12" s="583" customFormat="1" ht="13.2" x14ac:dyDescent="0.3">
      <c r="B2213" s="63"/>
      <c r="C2213" s="68"/>
      <c r="D2213" s="72" t="s">
        <v>8</v>
      </c>
      <c r="E2213" s="215"/>
      <c r="F2213" s="181">
        <v>0.1</v>
      </c>
      <c r="G2213" s="635">
        <v>20.079000000000001</v>
      </c>
      <c r="H2213" s="636"/>
      <c r="I2213" s="637"/>
      <c r="J2213" s="638"/>
      <c r="K2213" s="639"/>
      <c r="L2213" s="640"/>
    </row>
    <row r="2214" spans="1:12" s="583" customFormat="1" ht="13.2" x14ac:dyDescent="0.3">
      <c r="C2214" s="68"/>
      <c r="D2214" s="75" t="s">
        <v>67</v>
      </c>
      <c r="E2214" s="76"/>
      <c r="F2214" s="71"/>
      <c r="G2214" s="641">
        <v>240.95099999999999</v>
      </c>
      <c r="H2214" s="636"/>
      <c r="I2214" s="637"/>
      <c r="J2214" s="638"/>
      <c r="K2214" s="639"/>
      <c r="L2214" s="640"/>
    </row>
    <row r="2215" spans="1:12" s="583" customFormat="1" ht="13.8" thickBot="1" x14ac:dyDescent="0.35">
      <c r="B2215" s="63" t="s">
        <v>66</v>
      </c>
      <c r="C2215" s="68"/>
      <c r="D2215" s="77" t="s">
        <v>68</v>
      </c>
      <c r="E2215" s="78"/>
      <c r="F2215" s="79"/>
      <c r="G2215" s="642">
        <v>240.95</v>
      </c>
      <c r="H2215" s="643">
        <v>1</v>
      </c>
      <c r="I2215" s="644"/>
      <c r="J2215" s="645"/>
      <c r="K2215" s="646"/>
      <c r="L2215" s="647">
        <v>8.9894568037730396E-2</v>
      </c>
    </row>
    <row r="2216" spans="1:12" s="583" customFormat="1" ht="13.2" x14ac:dyDescent="0.3"/>
    <row r="2217" spans="1:12" s="583" customFormat="1" ht="13.2" x14ac:dyDescent="0.3"/>
    <row r="2218" spans="1:12" x14ac:dyDescent="0.3">
      <c r="A2218" s="583"/>
      <c r="B2218" s="583"/>
      <c r="C2218" s="583"/>
      <c r="D2218" s="583"/>
      <c r="E2218" s="583"/>
      <c r="F2218" s="583"/>
      <c r="G2218" s="583"/>
      <c r="H2218" s="583"/>
      <c r="I2218" s="583"/>
      <c r="J2218" s="584"/>
      <c r="K2218" s="583"/>
      <c r="L2218" s="583"/>
    </row>
    <row r="2219" spans="1:12" ht="55.2" customHeight="1" x14ac:dyDescent="0.3">
      <c r="A2219" s="583"/>
      <c r="B2219" s="710" t="s">
        <v>1809</v>
      </c>
      <c r="C2219" s="710"/>
      <c r="D2219" s="710"/>
      <c r="E2219" s="710"/>
      <c r="F2219" s="710"/>
      <c r="G2219" s="710"/>
      <c r="H2219" s="710"/>
      <c r="I2219" s="710"/>
      <c r="J2219" s="710"/>
      <c r="K2219" s="710"/>
      <c r="L2219" s="710"/>
    </row>
    <row r="2220" spans="1:12" x14ac:dyDescent="0.3">
      <c r="A2220" s="583"/>
      <c r="B2220" s="185"/>
      <c r="C2220" s="537"/>
      <c r="D2220" s="538"/>
      <c r="E2220" s="585"/>
      <c r="F2220" s="585"/>
      <c r="G2220" s="585"/>
      <c r="H2220" s="583"/>
      <c r="I2220" s="583"/>
      <c r="J2220" s="584"/>
      <c r="K2220" s="583"/>
      <c r="L2220" s="583"/>
    </row>
    <row r="2221" spans="1:12" x14ac:dyDescent="0.3">
      <c r="A2221" s="583"/>
      <c r="B2221" s="586" t="s">
        <v>1222</v>
      </c>
      <c r="C2221" s="62" t="s">
        <v>1223</v>
      </c>
      <c r="D2221" s="62"/>
      <c r="E2221" s="62"/>
      <c r="F2221" s="587"/>
      <c r="G2221" s="588"/>
      <c r="H2221" s="583"/>
      <c r="I2221" s="583"/>
      <c r="J2221" s="584"/>
      <c r="K2221" s="583"/>
      <c r="L2221" s="583"/>
    </row>
    <row r="2222" spans="1:12" x14ac:dyDescent="0.3">
      <c r="A2222" s="583"/>
      <c r="B2222" s="63" t="s">
        <v>1224</v>
      </c>
      <c r="C2222" s="182" t="s">
        <v>1686</v>
      </c>
      <c r="D2222" s="589"/>
      <c r="E2222" s="590"/>
      <c r="F2222" s="587"/>
      <c r="G2222" s="588"/>
      <c r="H2222" s="583"/>
      <c r="I2222" s="583"/>
      <c r="J2222" s="584"/>
      <c r="K2222" s="583"/>
      <c r="L2222" s="583"/>
    </row>
    <row r="2223" spans="1:12" x14ac:dyDescent="0.3">
      <c r="A2223" s="583"/>
      <c r="B2223" s="63"/>
      <c r="C2223" s="9"/>
      <c r="D2223" s="10"/>
      <c r="E2223" s="11"/>
      <c r="F2223" s="12"/>
      <c r="G2223" s="13"/>
      <c r="H2223" s="583"/>
      <c r="I2223" s="583"/>
      <c r="J2223" s="584"/>
      <c r="K2223" s="583"/>
      <c r="L2223" s="583"/>
    </row>
    <row r="2224" spans="1:12" x14ac:dyDescent="0.3">
      <c r="A2224" s="583"/>
      <c r="B2224" s="48" t="s">
        <v>1687</v>
      </c>
      <c r="C2224" s="9"/>
      <c r="D2224" s="10"/>
      <c r="E2224" s="11"/>
      <c r="F2224" s="11"/>
      <c r="G2224" s="11"/>
      <c r="H2224" s="583"/>
      <c r="I2224" s="583"/>
      <c r="J2224" s="584"/>
      <c r="K2224" s="583"/>
      <c r="L2224" s="583"/>
    </row>
    <row r="2225" spans="1:13" x14ac:dyDescent="0.3">
      <c r="A2225" s="583"/>
      <c r="B2225" s="64" t="s">
        <v>49</v>
      </c>
      <c r="C2225" s="583" t="s">
        <v>1141</v>
      </c>
      <c r="D2225" s="62"/>
      <c r="E2225" s="62"/>
      <c r="F2225" s="65" t="s">
        <v>50</v>
      </c>
      <c r="G2225" s="66" t="s">
        <v>3</v>
      </c>
      <c r="H2225" s="583"/>
      <c r="I2225" s="583"/>
      <c r="J2225" s="584"/>
      <c r="K2225" s="583"/>
      <c r="L2225" s="583"/>
    </row>
    <row r="2226" spans="1:13" ht="15" thickBot="1" x14ac:dyDescent="0.35">
      <c r="A2226" s="583"/>
      <c r="B2226" s="64" t="s">
        <v>51</v>
      </c>
      <c r="C2226" s="727" t="s">
        <v>1142</v>
      </c>
      <c r="D2226" s="727"/>
      <c r="E2226" s="727"/>
      <c r="F2226" s="727"/>
      <c r="G2226" s="727"/>
      <c r="H2226" s="727"/>
      <c r="I2226" s="727"/>
      <c r="J2226" s="727"/>
      <c r="K2226" s="583"/>
      <c r="L2226" s="583"/>
    </row>
    <row r="2227" spans="1:13" s="583" customFormat="1" ht="13.8" thickTop="1" x14ac:dyDescent="0.3">
      <c r="B2227" s="49" t="s">
        <v>52</v>
      </c>
      <c r="C2227" s="14"/>
      <c r="D2227" s="15"/>
      <c r="E2227" s="16"/>
      <c r="F2227" s="17"/>
      <c r="G2227" s="591"/>
      <c r="H2227" s="728" t="s">
        <v>164</v>
      </c>
      <c r="I2227" s="729"/>
      <c r="J2227" s="729"/>
      <c r="K2227" s="729"/>
      <c r="L2227" s="730"/>
    </row>
    <row r="2228" spans="1:13" s="583" customFormat="1" ht="52.8" x14ac:dyDescent="0.3">
      <c r="B2228" s="53" t="s">
        <v>75</v>
      </c>
      <c r="C2228" s="592" t="s">
        <v>1</v>
      </c>
      <c r="D2228" s="211" t="s">
        <v>54</v>
      </c>
      <c r="E2228" s="201" t="s">
        <v>23</v>
      </c>
      <c r="F2228" s="201" t="s">
        <v>55</v>
      </c>
      <c r="G2228" s="593" t="s">
        <v>56</v>
      </c>
      <c r="H2228" s="594" t="s">
        <v>158</v>
      </c>
      <c r="I2228" s="595" t="s">
        <v>159</v>
      </c>
      <c r="J2228" s="595" t="s">
        <v>160</v>
      </c>
      <c r="K2228" s="595" t="s">
        <v>161</v>
      </c>
      <c r="L2228" s="596" t="s">
        <v>162</v>
      </c>
    </row>
    <row r="2229" spans="1:13" s="583" customFormat="1" x14ac:dyDescent="0.3">
      <c r="B2229" s="189">
        <v>0</v>
      </c>
      <c r="C2229" s="187"/>
      <c r="D2229" s="190">
        <v>0</v>
      </c>
      <c r="E2229" s="191">
        <v>0</v>
      </c>
      <c r="F2229" s="154"/>
      <c r="G2229" s="191">
        <v>0</v>
      </c>
      <c r="H2229" s="170">
        <v>0</v>
      </c>
      <c r="I2229" s="171"/>
      <c r="J2229" s="192">
        <v>0</v>
      </c>
      <c r="K2229" s="172">
        <v>0</v>
      </c>
      <c r="L2229" s="173">
        <v>0</v>
      </c>
      <c r="M2229" s="62"/>
    </row>
    <row r="2230" spans="1:13" s="583" customFormat="1" x14ac:dyDescent="0.3">
      <c r="B2230" s="6">
        <v>0</v>
      </c>
      <c r="C2230" s="25"/>
      <c r="D2230" s="3">
        <v>0</v>
      </c>
      <c r="E2230" s="26">
        <v>0</v>
      </c>
      <c r="F2230" s="5"/>
      <c r="G2230" s="26">
        <v>0</v>
      </c>
      <c r="H2230" s="89">
        <v>0</v>
      </c>
      <c r="I2230" s="99"/>
      <c r="J2230" s="61">
        <v>0</v>
      </c>
      <c r="K2230" s="100">
        <v>0</v>
      </c>
      <c r="L2230" s="101">
        <v>0</v>
      </c>
      <c r="M2230" s="62"/>
    </row>
    <row r="2231" spans="1:13" s="583" customFormat="1" x14ac:dyDescent="0.3">
      <c r="B2231" s="6">
        <v>0</v>
      </c>
      <c r="C2231" s="25"/>
      <c r="D2231" s="3">
        <v>0</v>
      </c>
      <c r="E2231" s="26">
        <v>0</v>
      </c>
      <c r="F2231" s="5"/>
      <c r="G2231" s="26">
        <v>0</v>
      </c>
      <c r="H2231" s="89">
        <v>0</v>
      </c>
      <c r="I2231" s="99"/>
      <c r="J2231" s="61">
        <v>0</v>
      </c>
      <c r="K2231" s="100">
        <v>0</v>
      </c>
      <c r="L2231" s="101">
        <v>0</v>
      </c>
      <c r="M2231" s="62"/>
    </row>
    <row r="2232" spans="1:13" s="583" customFormat="1" ht="13.2" x14ac:dyDescent="0.3">
      <c r="B2232" s="6">
        <v>0</v>
      </c>
      <c r="C2232" s="25"/>
      <c r="D2232" s="3">
        <v>0</v>
      </c>
      <c r="E2232" s="26">
        <v>0</v>
      </c>
      <c r="F2232" s="27"/>
      <c r="G2232" s="598">
        <v>0</v>
      </c>
      <c r="H2232" s="599">
        <v>0</v>
      </c>
      <c r="I2232" s="600" t="s">
        <v>1229</v>
      </c>
      <c r="J2232" s="61">
        <v>0</v>
      </c>
      <c r="K2232" s="100">
        <v>0</v>
      </c>
      <c r="L2232" s="601">
        <v>0</v>
      </c>
    </row>
    <row r="2233" spans="1:13" s="583" customFormat="1" ht="13.2" x14ac:dyDescent="0.3">
      <c r="B2233" s="6">
        <v>0</v>
      </c>
      <c r="C2233" s="25"/>
      <c r="D2233" s="3">
        <v>0</v>
      </c>
      <c r="E2233" s="26">
        <v>0</v>
      </c>
      <c r="F2233" s="27"/>
      <c r="G2233" s="598">
        <v>0</v>
      </c>
      <c r="H2233" s="599">
        <v>0</v>
      </c>
      <c r="I2233" s="600" t="s">
        <v>1230</v>
      </c>
      <c r="J2233" s="61">
        <v>0</v>
      </c>
      <c r="K2233" s="100">
        <v>0</v>
      </c>
      <c r="L2233" s="601">
        <v>0</v>
      </c>
    </row>
    <row r="2234" spans="1:13" s="583" customFormat="1" x14ac:dyDescent="0.3">
      <c r="B2234" s="6" t="s">
        <v>73</v>
      </c>
      <c r="C2234" s="25"/>
      <c r="D2234" s="3">
        <v>0</v>
      </c>
      <c r="E2234" s="26">
        <v>0</v>
      </c>
      <c r="F2234" s="27"/>
      <c r="G2234" s="598">
        <v>8.4000000000000005E-2</v>
      </c>
      <c r="H2234" s="599">
        <v>6.5923716841940041E-3</v>
      </c>
      <c r="I2234" s="600" t="s">
        <v>1231</v>
      </c>
      <c r="J2234" s="61" t="s">
        <v>165</v>
      </c>
      <c r="K2234" s="100">
        <v>0.4</v>
      </c>
      <c r="L2234" s="101">
        <v>2.6369486736776016E-3</v>
      </c>
      <c r="M2234" s="62"/>
    </row>
    <row r="2235" spans="1:13" s="583" customFormat="1" ht="13.2" x14ac:dyDescent="0.3">
      <c r="B2235" s="6" t="s">
        <v>57</v>
      </c>
      <c r="C2235" s="25"/>
      <c r="D2235" s="28"/>
      <c r="E2235" s="26"/>
      <c r="F2235" s="27"/>
      <c r="G2235" s="602">
        <v>8.4000000000000005E-2</v>
      </c>
      <c r="H2235" s="102" t="s">
        <v>57</v>
      </c>
      <c r="I2235" s="603" t="s">
        <v>156</v>
      </c>
      <c r="J2235" s="604"/>
      <c r="K2235" s="223" t="s">
        <v>156</v>
      </c>
      <c r="L2235" s="605">
        <v>2.6369486736776016E-3</v>
      </c>
    </row>
    <row r="2236" spans="1:13" s="583" customFormat="1" ht="13.2" x14ac:dyDescent="0.3">
      <c r="B2236" s="194" t="s">
        <v>22</v>
      </c>
      <c r="C2236" s="195"/>
      <c r="D2236" s="196"/>
      <c r="E2236" s="197"/>
      <c r="F2236" s="155"/>
      <c r="G2236" s="606"/>
      <c r="H2236" s="607"/>
      <c r="I2236" s="608"/>
      <c r="J2236" s="609"/>
      <c r="K2236" s="610"/>
      <c r="L2236" s="611"/>
    </row>
    <row r="2237" spans="1:13" s="583" customFormat="1" ht="52.8" x14ac:dyDescent="0.3">
      <c r="B2237" s="198" t="s">
        <v>1689</v>
      </c>
      <c r="C2237" s="199" t="s">
        <v>1</v>
      </c>
      <c r="D2237" s="612" t="s">
        <v>59</v>
      </c>
      <c r="E2237" s="613" t="s">
        <v>23</v>
      </c>
      <c r="F2237" s="156" t="s">
        <v>55</v>
      </c>
      <c r="G2237" s="614" t="s">
        <v>56</v>
      </c>
      <c r="H2237" s="594" t="s">
        <v>158</v>
      </c>
      <c r="I2237" s="595" t="s">
        <v>159</v>
      </c>
      <c r="J2237" s="595" t="s">
        <v>160</v>
      </c>
      <c r="K2237" s="615" t="s">
        <v>161</v>
      </c>
      <c r="L2237" s="596" t="s">
        <v>162</v>
      </c>
    </row>
    <row r="2238" spans="1:13" s="583" customFormat="1" x14ac:dyDescent="0.3">
      <c r="B2238" s="8" t="s">
        <v>152</v>
      </c>
      <c r="C2238" s="616">
        <v>1</v>
      </c>
      <c r="D2238" s="3">
        <v>4.55</v>
      </c>
      <c r="E2238" s="26">
        <v>4.55</v>
      </c>
      <c r="F2238" s="3">
        <v>0.1</v>
      </c>
      <c r="G2238" s="598">
        <v>0.45500000000000002</v>
      </c>
      <c r="H2238" s="617">
        <v>3.5708679956050857E-2</v>
      </c>
      <c r="I2238" s="618" t="s">
        <v>1232</v>
      </c>
      <c r="J2238" s="137" t="s">
        <v>163</v>
      </c>
      <c r="K2238" s="93">
        <v>1</v>
      </c>
      <c r="L2238" s="98">
        <v>3.5708679956050857E-2</v>
      </c>
    </row>
    <row r="2239" spans="1:13" s="583" customFormat="1" x14ac:dyDescent="0.3">
      <c r="B2239" s="8" t="s">
        <v>1058</v>
      </c>
      <c r="C2239" s="616">
        <v>1</v>
      </c>
      <c r="D2239" s="3">
        <v>4.0999999999999996</v>
      </c>
      <c r="E2239" s="26">
        <v>4.0999999999999996</v>
      </c>
      <c r="F2239" s="3">
        <v>0.15</v>
      </c>
      <c r="G2239" s="598">
        <v>0.61499999999999988</v>
      </c>
      <c r="H2239" s="599">
        <v>4.8265578402134662E-2</v>
      </c>
      <c r="I2239" s="600" t="s">
        <v>1232</v>
      </c>
      <c r="J2239" s="61" t="s">
        <v>163</v>
      </c>
      <c r="K2239" s="100">
        <v>1</v>
      </c>
      <c r="L2239" s="101">
        <v>4.8265578402134662E-2</v>
      </c>
    </row>
    <row r="2240" spans="1:13" s="583" customFormat="1" x14ac:dyDescent="0.3">
      <c r="B2240" s="8" t="s">
        <v>24</v>
      </c>
      <c r="C2240" s="616">
        <v>1</v>
      </c>
      <c r="D2240" s="3">
        <v>4.05</v>
      </c>
      <c r="E2240" s="26">
        <v>4.05</v>
      </c>
      <c r="F2240" s="3">
        <v>0.15</v>
      </c>
      <c r="G2240" s="598">
        <v>0.60749999999999993</v>
      </c>
      <c r="H2240" s="599">
        <v>4.7676973787474486E-2</v>
      </c>
      <c r="I2240" s="600" t="s">
        <v>1226</v>
      </c>
      <c r="J2240" s="61" t="s">
        <v>163</v>
      </c>
      <c r="K2240" s="100">
        <v>1</v>
      </c>
      <c r="L2240" s="101">
        <v>4.7676973787474486E-2</v>
      </c>
    </row>
    <row r="2241" spans="2:13" s="583" customFormat="1" ht="13.2" x14ac:dyDescent="0.3">
      <c r="B2241" s="6"/>
      <c r="C2241" s="25"/>
      <c r="D2241" s="3">
        <v>0</v>
      </c>
      <c r="E2241" s="26"/>
      <c r="F2241" s="3">
        <v>0</v>
      </c>
      <c r="G2241" s="598"/>
      <c r="H2241" s="599">
        <v>0</v>
      </c>
      <c r="I2241" s="600"/>
      <c r="J2241" s="61"/>
      <c r="K2241" s="100"/>
      <c r="L2241" s="601">
        <v>0</v>
      </c>
    </row>
    <row r="2242" spans="2:13" s="583" customFormat="1" ht="13.2" x14ac:dyDescent="0.3">
      <c r="B2242" s="6"/>
      <c r="C2242" s="25"/>
      <c r="D2242" s="3"/>
      <c r="E2242" s="26"/>
      <c r="F2242" s="26"/>
      <c r="G2242" s="598"/>
      <c r="H2242" s="599">
        <v>0</v>
      </c>
      <c r="I2242" s="600"/>
      <c r="J2242" s="61">
        <v>0</v>
      </c>
      <c r="K2242" s="100">
        <v>0</v>
      </c>
      <c r="L2242" s="601">
        <v>0</v>
      </c>
    </row>
    <row r="2243" spans="2:13" s="583" customFormat="1" ht="13.2" x14ac:dyDescent="0.3">
      <c r="B2243" s="6">
        <v>0</v>
      </c>
      <c r="C2243" s="25"/>
      <c r="D2243" s="3">
        <v>0</v>
      </c>
      <c r="E2243" s="26">
        <v>0</v>
      </c>
      <c r="F2243" s="26"/>
      <c r="G2243" s="598">
        <v>0</v>
      </c>
      <c r="H2243" s="599">
        <v>0</v>
      </c>
      <c r="I2243" s="600"/>
      <c r="J2243" s="61">
        <v>0</v>
      </c>
      <c r="K2243" s="100">
        <v>0</v>
      </c>
      <c r="L2243" s="601">
        <v>0</v>
      </c>
    </row>
    <row r="2244" spans="2:13" s="583" customFormat="1" ht="13.2" x14ac:dyDescent="0.3">
      <c r="B2244" s="6">
        <v>0</v>
      </c>
      <c r="C2244" s="25"/>
      <c r="D2244" s="3">
        <v>0</v>
      </c>
      <c r="E2244" s="26">
        <v>0</v>
      </c>
      <c r="F2244" s="27"/>
      <c r="G2244" s="598">
        <v>0</v>
      </c>
      <c r="H2244" s="599">
        <v>0</v>
      </c>
      <c r="I2244" s="600"/>
      <c r="J2244" s="61">
        <v>0</v>
      </c>
      <c r="K2244" s="100">
        <v>0</v>
      </c>
      <c r="L2244" s="601">
        <v>0</v>
      </c>
    </row>
    <row r="2245" spans="2:13" s="583" customFormat="1" ht="13.2" x14ac:dyDescent="0.3">
      <c r="B2245" s="6">
        <v>0</v>
      </c>
      <c r="C2245" s="25"/>
      <c r="D2245" s="3">
        <v>0</v>
      </c>
      <c r="E2245" s="26">
        <v>0</v>
      </c>
      <c r="F2245" s="27"/>
      <c r="G2245" s="598">
        <v>0</v>
      </c>
      <c r="H2245" s="599">
        <v>0</v>
      </c>
      <c r="I2245" s="600"/>
      <c r="J2245" s="61">
        <v>0</v>
      </c>
      <c r="K2245" s="100">
        <v>0</v>
      </c>
      <c r="L2245" s="601">
        <v>0</v>
      </c>
    </row>
    <row r="2246" spans="2:13" s="583" customFormat="1" ht="13.2" x14ac:dyDescent="0.3">
      <c r="B2246" s="6">
        <v>0</v>
      </c>
      <c r="C2246" s="25"/>
      <c r="D2246" s="3">
        <v>0</v>
      </c>
      <c r="E2246" s="26">
        <v>0</v>
      </c>
      <c r="F2246" s="27"/>
      <c r="G2246" s="598">
        <v>0</v>
      </c>
      <c r="H2246" s="599">
        <v>0</v>
      </c>
      <c r="I2246" s="600"/>
      <c r="J2246" s="61">
        <v>0</v>
      </c>
      <c r="K2246" s="100">
        <v>0</v>
      </c>
      <c r="L2246" s="601">
        <v>0</v>
      </c>
    </row>
    <row r="2247" spans="2:13" s="583" customFormat="1" ht="13.2" x14ac:dyDescent="0.3">
      <c r="B2247" s="6" t="s">
        <v>60</v>
      </c>
      <c r="C2247" s="25"/>
      <c r="D2247" s="28"/>
      <c r="E2247" s="26"/>
      <c r="F2247" s="27"/>
      <c r="G2247" s="193">
        <v>1.6774999999999998</v>
      </c>
      <c r="H2247" s="102" t="s">
        <v>60</v>
      </c>
      <c r="I2247" s="603" t="s">
        <v>156</v>
      </c>
      <c r="J2247" s="604"/>
      <c r="K2247" s="223" t="s">
        <v>156</v>
      </c>
      <c r="L2247" s="620">
        <v>0.13165123214565999</v>
      </c>
    </row>
    <row r="2248" spans="2:13" s="583" customFormat="1" ht="13.2" x14ac:dyDescent="0.3">
      <c r="B2248" s="194" t="s">
        <v>38</v>
      </c>
      <c r="C2248" s="195"/>
      <c r="D2248" s="196"/>
      <c r="E2248" s="621"/>
      <c r="F2248" s="155"/>
      <c r="G2248" s="622"/>
      <c r="H2248" s="115"/>
      <c r="I2248" s="202"/>
      <c r="J2248" s="203"/>
      <c r="K2248" s="178"/>
      <c r="L2248" s="204"/>
    </row>
    <row r="2249" spans="2:13" s="583" customFormat="1" ht="52.8" x14ac:dyDescent="0.3">
      <c r="B2249" s="53" t="s">
        <v>75</v>
      </c>
      <c r="C2249" s="195"/>
      <c r="D2249" s="205" t="s">
        <v>0</v>
      </c>
      <c r="E2249" s="206" t="s">
        <v>1</v>
      </c>
      <c r="F2249" s="623" t="s">
        <v>61</v>
      </c>
      <c r="G2249" s="624" t="s">
        <v>56</v>
      </c>
      <c r="H2249" s="625" t="s">
        <v>158</v>
      </c>
      <c r="I2249" s="626" t="s">
        <v>159</v>
      </c>
      <c r="J2249" s="626" t="s">
        <v>160</v>
      </c>
      <c r="K2249" s="627" t="s">
        <v>161</v>
      </c>
      <c r="L2249" s="628" t="s">
        <v>162</v>
      </c>
    </row>
    <row r="2250" spans="2:13" s="583" customFormat="1" ht="13.2" customHeight="1" x14ac:dyDescent="0.3">
      <c r="B2250" s="146" t="s">
        <v>1776</v>
      </c>
      <c r="C2250" s="29"/>
      <c r="D2250" s="159" t="s">
        <v>3</v>
      </c>
      <c r="E2250" s="153">
        <v>1</v>
      </c>
      <c r="F2250" s="24">
        <v>10.98</v>
      </c>
      <c r="G2250" s="23">
        <v>10.98</v>
      </c>
      <c r="H2250" s="96">
        <v>0.86171715586250197</v>
      </c>
      <c r="I2250" s="97"/>
      <c r="J2250" s="137" t="s">
        <v>163</v>
      </c>
      <c r="K2250" s="93">
        <v>1</v>
      </c>
      <c r="L2250" s="98">
        <v>0.86171715586250197</v>
      </c>
      <c r="M2250" s="62"/>
    </row>
    <row r="2251" spans="2:13" s="583" customFormat="1" ht="22.8" customHeight="1" x14ac:dyDescent="0.3">
      <c r="B2251" s="8">
        <v>0</v>
      </c>
      <c r="C2251" s="7"/>
      <c r="D2251" s="159">
        <v>0</v>
      </c>
      <c r="E2251" s="4"/>
      <c r="F2251" s="5">
        <v>0</v>
      </c>
      <c r="G2251" s="26">
        <v>0</v>
      </c>
      <c r="H2251" s="89">
        <v>0</v>
      </c>
      <c r="I2251" s="99"/>
      <c r="J2251" s="61">
        <v>0</v>
      </c>
      <c r="K2251" s="100">
        <v>0</v>
      </c>
      <c r="L2251" s="101">
        <v>0</v>
      </c>
      <c r="M2251" s="62"/>
    </row>
    <row r="2252" spans="2:13" s="583" customFormat="1" ht="27.6" customHeight="1" x14ac:dyDescent="0.3">
      <c r="B2252" s="8">
        <v>0</v>
      </c>
      <c r="C2252" s="7"/>
      <c r="D2252" s="159">
        <v>0</v>
      </c>
      <c r="E2252" s="4"/>
      <c r="F2252" s="5">
        <v>0</v>
      </c>
      <c r="G2252" s="26">
        <v>0</v>
      </c>
      <c r="H2252" s="89">
        <v>0</v>
      </c>
      <c r="I2252" s="99"/>
      <c r="J2252" s="61">
        <v>0</v>
      </c>
      <c r="K2252" s="100">
        <v>0</v>
      </c>
      <c r="L2252" s="101">
        <v>0</v>
      </c>
      <c r="M2252" s="62"/>
    </row>
    <row r="2253" spans="2:13" s="583" customFormat="1" x14ac:dyDescent="0.3">
      <c r="B2253" s="8">
        <v>0</v>
      </c>
      <c r="C2253" s="7"/>
      <c r="D2253" s="159">
        <v>0</v>
      </c>
      <c r="E2253" s="4"/>
      <c r="F2253" s="5">
        <v>0</v>
      </c>
      <c r="G2253" s="26">
        <v>0</v>
      </c>
      <c r="H2253" s="89">
        <v>0</v>
      </c>
      <c r="I2253" s="99"/>
      <c r="J2253" s="61">
        <v>0</v>
      </c>
      <c r="K2253" s="100">
        <v>0</v>
      </c>
      <c r="L2253" s="101">
        <v>0</v>
      </c>
      <c r="M2253" s="62"/>
    </row>
    <row r="2254" spans="2:13" s="583" customFormat="1" x14ac:dyDescent="0.3">
      <c r="B2254" s="8">
        <v>0</v>
      </c>
      <c r="C2254" s="7"/>
      <c r="D2254" s="159">
        <v>0</v>
      </c>
      <c r="E2254" s="4"/>
      <c r="F2254" s="5">
        <v>0</v>
      </c>
      <c r="G2254" s="26">
        <v>0</v>
      </c>
      <c r="H2254" s="89">
        <v>0</v>
      </c>
      <c r="I2254" s="99"/>
      <c r="J2254" s="61">
        <v>0</v>
      </c>
      <c r="K2254" s="100">
        <v>0</v>
      </c>
      <c r="L2254" s="101">
        <v>0</v>
      </c>
      <c r="M2254" s="62"/>
    </row>
    <row r="2255" spans="2:13" s="583" customFormat="1" ht="33" customHeight="1" x14ac:dyDescent="0.3">
      <c r="B2255" s="8">
        <v>0</v>
      </c>
      <c r="C2255" s="7"/>
      <c r="D2255" s="159">
        <v>0</v>
      </c>
      <c r="E2255" s="4"/>
      <c r="F2255" s="5">
        <v>0</v>
      </c>
      <c r="G2255" s="26">
        <v>0</v>
      </c>
      <c r="H2255" s="89">
        <v>0</v>
      </c>
      <c r="I2255" s="99"/>
      <c r="J2255" s="61">
        <v>0</v>
      </c>
      <c r="K2255" s="100">
        <v>0</v>
      </c>
      <c r="L2255" s="101">
        <v>0</v>
      </c>
      <c r="M2255" s="62"/>
    </row>
    <row r="2256" spans="2:13" s="583" customFormat="1" x14ac:dyDescent="0.3">
      <c r="B2256" s="8">
        <v>0</v>
      </c>
      <c r="C2256" s="7"/>
      <c r="D2256" s="159">
        <v>0</v>
      </c>
      <c r="E2256" s="4"/>
      <c r="F2256" s="5">
        <v>0</v>
      </c>
      <c r="G2256" s="26">
        <v>0</v>
      </c>
      <c r="H2256" s="89">
        <v>0</v>
      </c>
      <c r="I2256" s="99"/>
      <c r="J2256" s="61">
        <v>0</v>
      </c>
      <c r="K2256" s="100">
        <v>0</v>
      </c>
      <c r="L2256" s="101">
        <v>0</v>
      </c>
      <c r="M2256" s="62"/>
    </row>
    <row r="2257" spans="2:13" s="583" customFormat="1" x14ac:dyDescent="0.3">
      <c r="B2257" s="8">
        <v>0</v>
      </c>
      <c r="C2257" s="7"/>
      <c r="D2257" s="159">
        <v>0</v>
      </c>
      <c r="E2257" s="4"/>
      <c r="F2257" s="5">
        <v>0</v>
      </c>
      <c r="G2257" s="26">
        <v>0</v>
      </c>
      <c r="H2257" s="89">
        <v>0</v>
      </c>
      <c r="I2257" s="99"/>
      <c r="J2257" s="61">
        <v>0</v>
      </c>
      <c r="K2257" s="100">
        <v>0</v>
      </c>
      <c r="L2257" s="101">
        <v>0</v>
      </c>
      <c r="M2257" s="62"/>
    </row>
    <row r="2258" spans="2:13" s="583" customFormat="1" x14ac:dyDescent="0.3">
      <c r="B2258" s="8">
        <v>0</v>
      </c>
      <c r="C2258" s="7"/>
      <c r="D2258" s="159">
        <v>0</v>
      </c>
      <c r="E2258" s="4"/>
      <c r="F2258" s="5">
        <v>0</v>
      </c>
      <c r="G2258" s="26">
        <v>0</v>
      </c>
      <c r="H2258" s="89">
        <v>0</v>
      </c>
      <c r="I2258" s="99"/>
      <c r="J2258" s="61">
        <v>0</v>
      </c>
      <c r="K2258" s="100">
        <v>0</v>
      </c>
      <c r="L2258" s="101">
        <v>0</v>
      </c>
      <c r="M2258" s="62"/>
    </row>
    <row r="2259" spans="2:13" s="583" customFormat="1" x14ac:dyDescent="0.3">
      <c r="B2259" s="8">
        <v>0</v>
      </c>
      <c r="C2259" s="7"/>
      <c r="D2259" s="159">
        <v>0</v>
      </c>
      <c r="E2259" s="4"/>
      <c r="F2259" s="5">
        <v>0</v>
      </c>
      <c r="G2259" s="26">
        <v>0</v>
      </c>
      <c r="H2259" s="89">
        <v>0</v>
      </c>
      <c r="I2259" s="99"/>
      <c r="J2259" s="61">
        <v>0</v>
      </c>
      <c r="K2259" s="100">
        <v>0</v>
      </c>
      <c r="L2259" s="101">
        <v>0</v>
      </c>
      <c r="M2259" s="62"/>
    </row>
    <row r="2260" spans="2:13" s="583" customFormat="1" x14ac:dyDescent="0.3">
      <c r="B2260" s="8">
        <v>0</v>
      </c>
      <c r="C2260" s="7"/>
      <c r="D2260" s="159">
        <v>0</v>
      </c>
      <c r="E2260" s="4"/>
      <c r="F2260" s="5">
        <v>0</v>
      </c>
      <c r="G2260" s="26">
        <v>0</v>
      </c>
      <c r="H2260" s="89">
        <v>0</v>
      </c>
      <c r="I2260" s="99"/>
      <c r="J2260" s="61">
        <v>0</v>
      </c>
      <c r="K2260" s="100">
        <v>0</v>
      </c>
      <c r="L2260" s="101">
        <v>0</v>
      </c>
      <c r="M2260" s="62"/>
    </row>
    <row r="2261" spans="2:13" s="583" customFormat="1" x14ac:dyDescent="0.3">
      <c r="B2261" s="8">
        <v>0</v>
      </c>
      <c r="C2261" s="7"/>
      <c r="D2261" s="159">
        <v>0</v>
      </c>
      <c r="E2261" s="4"/>
      <c r="F2261" s="5">
        <v>0</v>
      </c>
      <c r="G2261" s="26">
        <v>0</v>
      </c>
      <c r="H2261" s="89">
        <v>0</v>
      </c>
      <c r="I2261" s="99"/>
      <c r="J2261" s="61">
        <v>0</v>
      </c>
      <c r="K2261" s="100">
        <v>0</v>
      </c>
      <c r="L2261" s="101">
        <v>0</v>
      </c>
      <c r="M2261" s="62"/>
    </row>
    <row r="2262" spans="2:13" s="583" customFormat="1" x14ac:dyDescent="0.3">
      <c r="B2262" s="8">
        <v>0</v>
      </c>
      <c r="C2262" s="7"/>
      <c r="D2262" s="159">
        <v>0</v>
      </c>
      <c r="E2262" s="4"/>
      <c r="F2262" s="5">
        <v>0</v>
      </c>
      <c r="G2262" s="26">
        <v>0</v>
      </c>
      <c r="H2262" s="89">
        <v>0</v>
      </c>
      <c r="I2262" s="99"/>
      <c r="J2262" s="61">
        <v>0</v>
      </c>
      <c r="K2262" s="100">
        <v>0</v>
      </c>
      <c r="L2262" s="101">
        <v>0</v>
      </c>
      <c r="M2262" s="62"/>
    </row>
    <row r="2263" spans="2:13" s="583" customFormat="1" x14ac:dyDescent="0.3">
      <c r="B2263" s="8">
        <v>0</v>
      </c>
      <c r="C2263" s="7"/>
      <c r="D2263" s="159">
        <v>0</v>
      </c>
      <c r="E2263" s="4"/>
      <c r="F2263" s="5">
        <v>0</v>
      </c>
      <c r="G2263" s="26">
        <v>0</v>
      </c>
      <c r="H2263" s="89">
        <v>0</v>
      </c>
      <c r="I2263" s="99"/>
      <c r="J2263" s="61">
        <v>0</v>
      </c>
      <c r="K2263" s="100">
        <v>0</v>
      </c>
      <c r="L2263" s="101">
        <v>0</v>
      </c>
      <c r="M2263" s="62"/>
    </row>
    <row r="2264" spans="2:13" s="583" customFormat="1" x14ac:dyDescent="0.3">
      <c r="B2264" s="8">
        <v>0</v>
      </c>
      <c r="C2264" s="7"/>
      <c r="D2264" s="159">
        <v>0</v>
      </c>
      <c r="E2264" s="4"/>
      <c r="F2264" s="5">
        <v>0</v>
      </c>
      <c r="G2264" s="26">
        <v>0</v>
      </c>
      <c r="H2264" s="89">
        <v>0</v>
      </c>
      <c r="I2264" s="99"/>
      <c r="J2264" s="61">
        <v>0</v>
      </c>
      <c r="K2264" s="100">
        <v>0</v>
      </c>
      <c r="L2264" s="101">
        <v>0</v>
      </c>
    </row>
    <row r="2265" spans="2:13" s="583" customFormat="1" ht="13.2" x14ac:dyDescent="0.3">
      <c r="B2265" s="58" t="s">
        <v>62</v>
      </c>
      <c r="C2265" s="46"/>
      <c r="D2265" s="37"/>
      <c r="E2265" s="38"/>
      <c r="F2265" s="39"/>
      <c r="G2265" s="193">
        <v>10.98</v>
      </c>
      <c r="H2265" s="102" t="s">
        <v>62</v>
      </c>
      <c r="I2265" s="603" t="s">
        <v>156</v>
      </c>
      <c r="J2265" s="604"/>
      <c r="K2265" s="223" t="s">
        <v>156</v>
      </c>
      <c r="L2265" s="620">
        <v>0.86171715586250197</v>
      </c>
    </row>
    <row r="2266" spans="2:13" s="583" customFormat="1" ht="13.2" x14ac:dyDescent="0.3">
      <c r="B2266" s="194" t="s">
        <v>63</v>
      </c>
      <c r="C2266" s="195"/>
      <c r="D2266" s="196"/>
      <c r="E2266" s="197"/>
      <c r="F2266" s="155"/>
      <c r="G2266" s="622"/>
      <c r="H2266" s="115"/>
      <c r="I2266" s="202"/>
      <c r="J2266" s="203"/>
      <c r="K2266" s="178"/>
      <c r="L2266" s="204">
        <v>0</v>
      </c>
    </row>
    <row r="2267" spans="2:13" s="583" customFormat="1" ht="52.8" x14ac:dyDescent="0.3">
      <c r="B2267" s="53" t="s">
        <v>75</v>
      </c>
      <c r="C2267" s="210"/>
      <c r="D2267" s="211" t="s">
        <v>0</v>
      </c>
      <c r="E2267" s="201" t="s">
        <v>1</v>
      </c>
      <c r="F2267" s="156" t="s">
        <v>61</v>
      </c>
      <c r="G2267" s="624" t="s">
        <v>56</v>
      </c>
      <c r="H2267" s="625" t="s">
        <v>158</v>
      </c>
      <c r="I2267" s="626" t="s">
        <v>159</v>
      </c>
      <c r="J2267" s="626" t="s">
        <v>160</v>
      </c>
      <c r="K2267" s="627" t="s">
        <v>161</v>
      </c>
      <c r="L2267" s="628" t="s">
        <v>162</v>
      </c>
    </row>
    <row r="2268" spans="2:13" s="583" customFormat="1" ht="13.2" x14ac:dyDescent="0.3">
      <c r="B2268" s="6">
        <v>0</v>
      </c>
      <c r="C2268" s="7"/>
      <c r="D2268" s="3">
        <v>0</v>
      </c>
      <c r="E2268" s="26"/>
      <c r="F2268" s="5"/>
      <c r="G2268" s="629">
        <v>0</v>
      </c>
      <c r="H2268" s="617">
        <v>0</v>
      </c>
      <c r="I2268" s="618" t="s">
        <v>1232</v>
      </c>
      <c r="J2268" s="192">
        <v>0</v>
      </c>
      <c r="K2268" s="172">
        <v>0</v>
      </c>
      <c r="L2268" s="619">
        <v>0</v>
      </c>
    </row>
    <row r="2269" spans="2:13" s="583" customFormat="1" ht="13.2" x14ac:dyDescent="0.3">
      <c r="B2269" s="6">
        <v>0</v>
      </c>
      <c r="C2269" s="7"/>
      <c r="D2269" s="3">
        <v>0</v>
      </c>
      <c r="E2269" s="26"/>
      <c r="F2269" s="5"/>
      <c r="G2269" s="598">
        <v>0</v>
      </c>
      <c r="H2269" s="599">
        <v>0</v>
      </c>
      <c r="I2269" s="600" t="s">
        <v>1226</v>
      </c>
      <c r="J2269" s="61">
        <v>0</v>
      </c>
      <c r="K2269" s="100">
        <v>0</v>
      </c>
      <c r="L2269" s="601">
        <v>0</v>
      </c>
    </row>
    <row r="2270" spans="2:13" s="583" customFormat="1" ht="13.2" x14ac:dyDescent="0.3">
      <c r="B2270" s="6">
        <v>0</v>
      </c>
      <c r="C2270" s="7"/>
      <c r="D2270" s="3">
        <v>0</v>
      </c>
      <c r="E2270" s="26"/>
      <c r="F2270" s="5"/>
      <c r="G2270" s="598">
        <v>0</v>
      </c>
      <c r="H2270" s="599">
        <v>0</v>
      </c>
      <c r="I2270" s="600" t="s">
        <v>1227</v>
      </c>
      <c r="J2270" s="61">
        <v>0</v>
      </c>
      <c r="K2270" s="100">
        <v>0</v>
      </c>
      <c r="L2270" s="601">
        <v>0</v>
      </c>
    </row>
    <row r="2271" spans="2:13" s="583" customFormat="1" ht="13.2" x14ac:dyDescent="0.3">
      <c r="B2271" s="6">
        <v>0</v>
      </c>
      <c r="C2271" s="7"/>
      <c r="D2271" s="3">
        <v>0</v>
      </c>
      <c r="E2271" s="26"/>
      <c r="F2271" s="5"/>
      <c r="G2271" s="598">
        <v>0</v>
      </c>
      <c r="H2271" s="599">
        <v>0</v>
      </c>
      <c r="I2271" s="600" t="s">
        <v>1228</v>
      </c>
      <c r="J2271" s="61">
        <v>0</v>
      </c>
      <c r="K2271" s="100">
        <v>0</v>
      </c>
      <c r="L2271" s="601">
        <v>0</v>
      </c>
    </row>
    <row r="2272" spans="2:13" s="583" customFormat="1" ht="13.2" x14ac:dyDescent="0.3">
      <c r="B2272" s="6">
        <v>0</v>
      </c>
      <c r="C2272" s="7"/>
      <c r="D2272" s="3">
        <v>0</v>
      </c>
      <c r="E2272" s="26"/>
      <c r="F2272" s="5"/>
      <c r="G2272" s="598">
        <v>0</v>
      </c>
      <c r="H2272" s="599">
        <v>0</v>
      </c>
      <c r="I2272" s="600" t="s">
        <v>1229</v>
      </c>
      <c r="J2272" s="61">
        <v>0</v>
      </c>
      <c r="K2272" s="100">
        <v>0</v>
      </c>
      <c r="L2272" s="601">
        <v>0</v>
      </c>
    </row>
    <row r="2273" spans="2:12" s="583" customFormat="1" ht="13.8" thickBot="1" x14ac:dyDescent="0.35">
      <c r="B2273" s="59" t="s">
        <v>64</v>
      </c>
      <c r="C2273" s="42"/>
      <c r="D2273" s="43"/>
      <c r="E2273" s="44"/>
      <c r="F2273" s="45"/>
      <c r="G2273" s="191">
        <v>0</v>
      </c>
      <c r="H2273" s="102" t="s">
        <v>64</v>
      </c>
      <c r="I2273" s="603" t="s">
        <v>156</v>
      </c>
      <c r="J2273" s="604"/>
      <c r="K2273" s="223" t="s">
        <v>156</v>
      </c>
      <c r="L2273" s="620">
        <v>0</v>
      </c>
    </row>
    <row r="2274" spans="2:12" s="583" customFormat="1" ht="13.2" x14ac:dyDescent="0.3">
      <c r="B2274" s="64"/>
      <c r="C2274" s="68"/>
      <c r="D2274" s="69" t="s">
        <v>65</v>
      </c>
      <c r="E2274" s="70"/>
      <c r="F2274" s="71"/>
      <c r="G2274" s="88">
        <v>12.742000000000001</v>
      </c>
      <c r="H2274" s="631"/>
      <c r="I2274" s="632"/>
      <c r="J2274" s="633"/>
      <c r="K2274" s="632"/>
      <c r="L2274" s="634"/>
    </row>
    <row r="2275" spans="2:12" s="583" customFormat="1" ht="13.2" x14ac:dyDescent="0.3">
      <c r="B2275" s="63"/>
      <c r="C2275" s="68"/>
      <c r="D2275" s="72" t="s">
        <v>7</v>
      </c>
      <c r="E2275" s="215"/>
      <c r="F2275" s="181">
        <v>0.1</v>
      </c>
      <c r="G2275" s="635">
        <v>1.274</v>
      </c>
      <c r="H2275" s="636"/>
      <c r="I2275" s="637"/>
      <c r="J2275" s="638"/>
      <c r="K2275" s="639"/>
      <c r="L2275" s="640"/>
    </row>
    <row r="2276" spans="2:12" s="583" customFormat="1" ht="13.2" x14ac:dyDescent="0.3">
      <c r="B2276" s="63"/>
      <c r="C2276" s="68"/>
      <c r="D2276" s="72" t="s">
        <v>8</v>
      </c>
      <c r="E2276" s="215"/>
      <c r="F2276" s="181">
        <v>0.1</v>
      </c>
      <c r="G2276" s="635">
        <v>1.274</v>
      </c>
      <c r="H2276" s="636"/>
      <c r="I2276" s="637"/>
      <c r="J2276" s="638"/>
      <c r="K2276" s="639"/>
      <c r="L2276" s="640"/>
    </row>
    <row r="2277" spans="2:12" s="583" customFormat="1" ht="13.2" x14ac:dyDescent="0.3">
      <c r="C2277" s="68"/>
      <c r="D2277" s="75" t="s">
        <v>67</v>
      </c>
      <c r="E2277" s="76"/>
      <c r="F2277" s="71"/>
      <c r="G2277" s="641">
        <v>15.29</v>
      </c>
      <c r="H2277" s="636"/>
      <c r="I2277" s="637"/>
      <c r="J2277" s="638"/>
      <c r="K2277" s="639"/>
      <c r="L2277" s="640"/>
    </row>
    <row r="2278" spans="2:12" s="583" customFormat="1" ht="13.8" thickBot="1" x14ac:dyDescent="0.35">
      <c r="B2278" s="63" t="s">
        <v>66</v>
      </c>
      <c r="C2278" s="68"/>
      <c r="D2278" s="77" t="s">
        <v>68</v>
      </c>
      <c r="E2278" s="78"/>
      <c r="F2278" s="79"/>
      <c r="G2278" s="642">
        <v>15.29</v>
      </c>
      <c r="H2278" s="643">
        <v>0.99996075969235598</v>
      </c>
      <c r="I2278" s="644"/>
      <c r="J2278" s="645"/>
      <c r="K2278" s="646"/>
      <c r="L2278" s="647">
        <v>0.99600533668183955</v>
      </c>
    </row>
  </sheetData>
  <mergeCells count="111">
    <mergeCell ref="B512:L512"/>
    <mergeCell ref="C519:J519"/>
    <mergeCell ref="H520:L520"/>
    <mergeCell ref="C456:J456"/>
    <mergeCell ref="H457:L457"/>
    <mergeCell ref="B323:L323"/>
    <mergeCell ref="C330:J330"/>
    <mergeCell ref="H331:L331"/>
    <mergeCell ref="B260:L260"/>
    <mergeCell ref="C267:J267"/>
    <mergeCell ref="H268:L268"/>
    <mergeCell ref="B449:L449"/>
    <mergeCell ref="B386:L386"/>
    <mergeCell ref="C393:J393"/>
    <mergeCell ref="H394:L394"/>
    <mergeCell ref="B3:L3"/>
    <mergeCell ref="C10:K10"/>
    <mergeCell ref="H11:L11"/>
    <mergeCell ref="H76:L76"/>
    <mergeCell ref="B134:L134"/>
    <mergeCell ref="C141:J141"/>
    <mergeCell ref="H142:L142"/>
    <mergeCell ref="H205:L205"/>
    <mergeCell ref="B197:L197"/>
    <mergeCell ref="C204:J204"/>
    <mergeCell ref="B39:C39"/>
    <mergeCell ref="B40:C40"/>
    <mergeCell ref="B41:C41"/>
    <mergeCell ref="B68:L68"/>
    <mergeCell ref="C75:J75"/>
    <mergeCell ref="B638:L638"/>
    <mergeCell ref="C645:J645"/>
    <mergeCell ref="H646:L646"/>
    <mergeCell ref="B575:L575"/>
    <mergeCell ref="C582:J582"/>
    <mergeCell ref="H583:L583"/>
    <mergeCell ref="B765:L765"/>
    <mergeCell ref="C772:J772"/>
    <mergeCell ref="H773:L773"/>
    <mergeCell ref="B702:L702"/>
    <mergeCell ref="C709:J709"/>
    <mergeCell ref="H710:L710"/>
    <mergeCell ref="H837:L837"/>
    <mergeCell ref="B891:L891"/>
    <mergeCell ref="C836:J836"/>
    <mergeCell ref="B955:L955"/>
    <mergeCell ref="C962:L962"/>
    <mergeCell ref="B829:L829"/>
    <mergeCell ref="H963:L963"/>
    <mergeCell ref="C899:L899"/>
    <mergeCell ref="H900:L900"/>
    <mergeCell ref="B1081:L1081"/>
    <mergeCell ref="B1019:L1019"/>
    <mergeCell ref="C1026:L1026"/>
    <mergeCell ref="H1027:L1027"/>
    <mergeCell ref="B1142:L1142"/>
    <mergeCell ref="C1149:J1149"/>
    <mergeCell ref="H1150:L1150"/>
    <mergeCell ref="C1088:J1088"/>
    <mergeCell ref="H1089:L1089"/>
    <mergeCell ref="B1268:L1268"/>
    <mergeCell ref="C1275:J1275"/>
    <mergeCell ref="B1205:L1205"/>
    <mergeCell ref="C1212:J1212"/>
    <mergeCell ref="H1213:L1213"/>
    <mergeCell ref="B1393:L1393"/>
    <mergeCell ref="C1400:J1400"/>
    <mergeCell ref="H1401:L1401"/>
    <mergeCell ref="H1276:L1276"/>
    <mergeCell ref="B1330:L1330"/>
    <mergeCell ref="C1337:J1337"/>
    <mergeCell ref="H1338:L1338"/>
    <mergeCell ref="B1521:L1521"/>
    <mergeCell ref="C1528:J1528"/>
    <mergeCell ref="H1529:L1529"/>
    <mergeCell ref="B1457:L1457"/>
    <mergeCell ref="C1464:J1464"/>
    <mergeCell ref="H1465:L1465"/>
    <mergeCell ref="H1593:L1593"/>
    <mergeCell ref="B1649:L1649"/>
    <mergeCell ref="C1656:J1656"/>
    <mergeCell ref="B1585:L1585"/>
    <mergeCell ref="H1657:L1657"/>
    <mergeCell ref="C1592:J1592"/>
    <mergeCell ref="B1776:L1776"/>
    <mergeCell ref="C1783:J1783"/>
    <mergeCell ref="H1784:L1784"/>
    <mergeCell ref="B1712:L1712"/>
    <mergeCell ref="C1719:J1719"/>
    <mergeCell ref="H1720:L1720"/>
    <mergeCell ref="C1912:J1912"/>
    <mergeCell ref="B1839:L1839"/>
    <mergeCell ref="C1847:J1847"/>
    <mergeCell ref="H1848:L1848"/>
    <mergeCell ref="B1904:L1904"/>
    <mergeCell ref="C2226:J2226"/>
    <mergeCell ref="H2227:L2227"/>
    <mergeCell ref="H2164:L2164"/>
    <mergeCell ref="B2219:L2219"/>
    <mergeCell ref="B1968:L1968"/>
    <mergeCell ref="C1975:J1975"/>
    <mergeCell ref="H1976:L1976"/>
    <mergeCell ref="H1913:L1913"/>
    <mergeCell ref="C2100:J2100"/>
    <mergeCell ref="H2101:L2101"/>
    <mergeCell ref="C2163:J2163"/>
    <mergeCell ref="C2038:K2038"/>
    <mergeCell ref="H2039:L2039"/>
    <mergeCell ref="B2093:L2093"/>
    <mergeCell ref="B2156:L2156"/>
    <mergeCell ref="B2031:L2031"/>
  </mergeCells>
  <pageMargins left="0.70866141732283472" right="0.70866141732283472" top="0.74803149606299213" bottom="0.74803149606299213" header="0.31496062992125984" footer="0.31496062992125984"/>
  <pageSetup scale="57" orientation="portrait" r:id="rId1"/>
  <rowBreaks count="35" manualBreakCount="35">
    <brk id="64" max="16383" man="1"/>
    <brk id="129" max="16383" man="1"/>
    <brk id="195" min="1" max="11" man="1"/>
    <brk id="258" min="1" max="11" man="1"/>
    <brk id="321" min="1" max="11" man="1"/>
    <brk id="384" min="1" max="11" man="1"/>
    <brk id="447" min="1" max="11" man="1"/>
    <brk id="510" min="1" max="11" man="1"/>
    <brk id="573" min="1" max="11" man="1"/>
    <brk id="636" min="1" max="11" man="1"/>
    <brk id="699" min="1" max="11" man="1"/>
    <brk id="763" min="1" max="11" man="1"/>
    <brk id="826" min="1" max="11" man="1"/>
    <brk id="889" min="1" max="11" man="1"/>
    <brk id="953" min="1" max="11" man="1"/>
    <brk id="1016" min="1" max="11" man="1"/>
    <brk id="1078" max="16383" man="1"/>
    <brk id="1141" min="1" max="11" man="1"/>
    <brk id="1203" min="1" max="11" man="1"/>
    <brk id="1266" min="1" max="11" man="1"/>
    <brk id="1328" min="1" max="11" man="1"/>
    <brk id="1391" min="1" max="11" man="1"/>
    <brk id="1454" min="1" max="11" man="1"/>
    <brk id="1518" min="1" max="11" man="1"/>
    <brk id="1582" min="1" max="11" man="1"/>
    <brk id="1646" min="1" max="11" man="1"/>
    <brk id="1710" min="1" max="11" man="1"/>
    <brk id="1773" min="1" max="11" man="1"/>
    <brk id="1837" min="1" max="11" man="1"/>
    <brk id="1901" min="1" max="11" man="1"/>
    <brk id="1966" min="1" max="11" man="1"/>
    <brk id="2029" min="1" max="11" man="1"/>
    <brk id="2091" min="1" max="11" man="1"/>
    <brk id="2154" min="1" max="11" man="1"/>
    <brk id="2217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924"/>
  <sheetViews>
    <sheetView showZeros="0" view="pageBreakPreview" topLeftCell="A892" zoomScale="60" zoomScaleNormal="100" workbookViewId="0">
      <selection activeCell="B599" sqref="B599:L599"/>
    </sheetView>
  </sheetViews>
  <sheetFormatPr baseColWidth="10" defaultColWidth="10.6640625" defaultRowHeight="14.4" x14ac:dyDescent="0.3"/>
  <cols>
    <col min="1" max="1" width="5.109375" customWidth="1"/>
    <col min="2" max="2" width="45.5546875" customWidth="1"/>
    <col min="5" max="5" width="17.88671875" customWidth="1"/>
    <col min="6" max="6" width="16.33203125" customWidth="1"/>
    <col min="7" max="7" width="9.5546875" customWidth="1"/>
    <col min="8" max="8" width="14.5546875" bestFit="1" customWidth="1"/>
    <col min="9" max="9" width="10.44140625" customWidth="1"/>
    <col min="10" max="10" width="10.109375" bestFit="1" customWidth="1"/>
    <col min="11" max="11" width="8" bestFit="1" customWidth="1"/>
    <col min="12" max="12" width="11.33203125" customWidth="1"/>
    <col min="14" max="14" width="5.44140625" customWidth="1"/>
    <col min="15" max="15" width="29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463</v>
      </c>
      <c r="D8" s="62"/>
      <c r="E8" s="62"/>
      <c r="I8" s="65" t="s">
        <v>50</v>
      </c>
      <c r="J8" s="68" t="s">
        <v>2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183</v>
      </c>
      <c r="D9" s="62"/>
      <c r="E9" s="62"/>
      <c r="G9" s="62" t="s">
        <v>420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 t="s">
        <v>17</v>
      </c>
      <c r="C12" s="18">
        <v>0.5</v>
      </c>
      <c r="D12" s="22">
        <v>5</v>
      </c>
      <c r="E12" s="23">
        <v>2.5</v>
      </c>
      <c r="F12" s="24">
        <v>2</v>
      </c>
      <c r="G12" s="23">
        <v>5</v>
      </c>
      <c r="H12" s="96">
        <v>5.3126494182648892E-2</v>
      </c>
      <c r="I12" s="97"/>
      <c r="J12" s="137" t="s">
        <v>165</v>
      </c>
      <c r="K12" s="93">
        <v>0.4</v>
      </c>
      <c r="L12" s="98">
        <v>2.1250597673059559E-2</v>
      </c>
      <c r="M12" s="62"/>
    </row>
    <row r="13" spans="1:13" s="47" customFormat="1" ht="14.4" customHeight="1" x14ac:dyDescent="0.3">
      <c r="A13" s="62"/>
      <c r="B13" s="6" t="s">
        <v>12</v>
      </c>
      <c r="C13" s="25">
        <v>1</v>
      </c>
      <c r="D13" s="3">
        <v>0.8</v>
      </c>
      <c r="E13" s="26">
        <v>0.8</v>
      </c>
      <c r="F13" s="27">
        <v>2</v>
      </c>
      <c r="G13" s="26">
        <v>1.6</v>
      </c>
      <c r="H13" s="89">
        <v>1.7000478138447645E-2</v>
      </c>
      <c r="I13" s="99"/>
      <c r="J13" s="61" t="s">
        <v>165</v>
      </c>
      <c r="K13" s="100">
        <v>0.4</v>
      </c>
      <c r="L13" s="101">
        <v>6.8001912553790587E-3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0.81499999999999995</v>
      </c>
      <c r="H18" s="89">
        <v>8.659618551771768E-3</v>
      </c>
      <c r="I18" s="99"/>
      <c r="J18" s="61" t="s">
        <v>165</v>
      </c>
      <c r="K18" s="100">
        <v>0.4</v>
      </c>
      <c r="L18" s="101">
        <v>3.4638474207087074E-3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7.4149999999999991</v>
      </c>
      <c r="H19" s="102" t="s">
        <v>57</v>
      </c>
      <c r="I19" s="103"/>
      <c r="J19" s="85"/>
      <c r="K19" s="104" t="s">
        <v>156</v>
      </c>
      <c r="L19" s="105">
        <v>3.1514636349147328E-2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24</v>
      </c>
      <c r="C22" s="25">
        <v>1</v>
      </c>
      <c r="D22" s="3">
        <v>4.05</v>
      </c>
      <c r="E22" s="26">
        <v>4.05</v>
      </c>
      <c r="F22" s="26">
        <v>2</v>
      </c>
      <c r="G22" s="26">
        <v>8.1</v>
      </c>
      <c r="H22" s="96">
        <v>8.6064920575891199E-2</v>
      </c>
      <c r="I22" s="97"/>
      <c r="J22" s="137" t="s">
        <v>163</v>
      </c>
      <c r="K22" s="93">
        <v>1</v>
      </c>
      <c r="L22" s="98">
        <v>8.6064920575891199E-2</v>
      </c>
      <c r="M22" s="62"/>
    </row>
    <row r="23" spans="1:13" s="47" customFormat="1" ht="14.4" customHeight="1" x14ac:dyDescent="0.3">
      <c r="A23" s="62"/>
      <c r="B23" s="6" t="s">
        <v>1058</v>
      </c>
      <c r="C23" s="25">
        <v>1</v>
      </c>
      <c r="D23" s="3">
        <v>4.0999999999999996</v>
      </c>
      <c r="E23" s="26">
        <v>4.0999999999999996</v>
      </c>
      <c r="F23" s="26">
        <v>2</v>
      </c>
      <c r="G23" s="26">
        <v>8.1999999999999993</v>
      </c>
      <c r="H23" s="89">
        <v>8.7127450459544176E-2</v>
      </c>
      <c r="I23" s="99"/>
      <c r="J23" s="61" t="s">
        <v>163</v>
      </c>
      <c r="K23" s="100">
        <v>1</v>
      </c>
      <c r="L23" s="101">
        <v>8.7127450459544176E-2</v>
      </c>
      <c r="M23" s="62"/>
    </row>
    <row r="24" spans="1:13" s="47" customFormat="1" ht="14.4" customHeight="1" x14ac:dyDescent="0.3">
      <c r="A24" s="62"/>
      <c r="B24" s="6">
        <v>0</v>
      </c>
      <c r="C24" s="25"/>
      <c r="D24" s="3">
        <v>0</v>
      </c>
      <c r="E24" s="26">
        <v>0</v>
      </c>
      <c r="F24" s="27"/>
      <c r="G24" s="26">
        <v>0</v>
      </c>
      <c r="H24" s="89">
        <v>0</v>
      </c>
      <c r="I24" s="99"/>
      <c r="J24" s="61">
        <v>0</v>
      </c>
      <c r="K24" s="100">
        <v>0</v>
      </c>
      <c r="L24" s="101">
        <v>0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16.299999999999997</v>
      </c>
      <c r="H31" s="106" t="s">
        <v>60</v>
      </c>
      <c r="I31" s="103"/>
      <c r="J31" s="85"/>
      <c r="K31" s="104" t="s">
        <v>156</v>
      </c>
      <c r="L31" s="95">
        <v>0.17319237103543539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7" s="47" customFormat="1" ht="36.75" customHeight="1" x14ac:dyDescent="0.3">
      <c r="A33" s="62"/>
      <c r="B33" s="53" t="s">
        <v>53</v>
      </c>
      <c r="C33" s="29"/>
      <c r="D33" s="54" t="s">
        <v>0</v>
      </c>
      <c r="E33" s="3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7" s="47" customFormat="1" ht="14.4" customHeight="1" x14ac:dyDescent="0.3">
      <c r="A34" s="62"/>
      <c r="B34" s="146" t="s">
        <v>503</v>
      </c>
      <c r="C34" s="29"/>
      <c r="D34" s="161" t="s">
        <v>2</v>
      </c>
      <c r="E34" s="164">
        <v>14</v>
      </c>
      <c r="F34" s="163">
        <v>4.5999999999999996</v>
      </c>
      <c r="G34" s="23">
        <v>64.399999999999991</v>
      </c>
      <c r="H34" s="96">
        <v>0.68426924507251763</v>
      </c>
      <c r="I34" s="97"/>
      <c r="J34" s="137" t="s">
        <v>163</v>
      </c>
      <c r="K34" s="93">
        <v>1</v>
      </c>
      <c r="L34" s="98">
        <v>0.68426924507251763</v>
      </c>
      <c r="M34" s="62"/>
      <c r="N34"/>
      <c r="O34"/>
      <c r="P34"/>
      <c r="Q34"/>
    </row>
    <row r="35" spans="1:17" s="47" customFormat="1" ht="14.4" customHeight="1" x14ac:dyDescent="0.3">
      <c r="A35" s="62"/>
      <c r="B35" s="6" t="s">
        <v>505</v>
      </c>
      <c r="C35" s="7"/>
      <c r="D35" s="162" t="s">
        <v>2</v>
      </c>
      <c r="E35" s="151">
        <v>1</v>
      </c>
      <c r="F35" s="149">
        <v>2</v>
      </c>
      <c r="G35" s="26">
        <v>2</v>
      </c>
      <c r="H35" s="89">
        <v>2.1250597673059556E-2</v>
      </c>
      <c r="I35" s="99"/>
      <c r="J35" s="61" t="s">
        <v>163</v>
      </c>
      <c r="K35" s="100">
        <v>1</v>
      </c>
      <c r="L35" s="101">
        <v>2.1250597673059556E-2</v>
      </c>
      <c r="M35" s="62"/>
      <c r="N35"/>
      <c r="O35"/>
      <c r="P35"/>
      <c r="Q35"/>
    </row>
    <row r="36" spans="1:17" s="47" customFormat="1" ht="14.4" customHeight="1" x14ac:dyDescent="0.3">
      <c r="A36" s="62"/>
      <c r="B36" s="6" t="s">
        <v>1062</v>
      </c>
      <c r="C36" s="7"/>
      <c r="D36" s="162" t="s">
        <v>78</v>
      </c>
      <c r="E36" s="151">
        <v>0.2</v>
      </c>
      <c r="F36" s="149">
        <v>5</v>
      </c>
      <c r="G36" s="26">
        <v>1</v>
      </c>
      <c r="H36" s="89">
        <v>1.0625298836529778E-2</v>
      </c>
      <c r="I36" s="99"/>
      <c r="J36" s="61" t="s">
        <v>1219</v>
      </c>
      <c r="K36" s="100">
        <v>0</v>
      </c>
      <c r="L36" s="101">
        <v>0</v>
      </c>
      <c r="M36" s="62"/>
      <c r="N36"/>
      <c r="O36"/>
      <c r="P36"/>
      <c r="Q36"/>
    </row>
    <row r="37" spans="1:17" s="47" customFormat="1" ht="14.4" customHeight="1" x14ac:dyDescent="0.3">
      <c r="A37" s="62"/>
      <c r="B37" s="6" t="s">
        <v>128</v>
      </c>
      <c r="C37" s="7"/>
      <c r="D37" s="162" t="s">
        <v>143</v>
      </c>
      <c r="E37" s="151">
        <v>0.2</v>
      </c>
      <c r="F37" s="149">
        <v>15</v>
      </c>
      <c r="G37" s="26">
        <v>3</v>
      </c>
      <c r="H37" s="89">
        <v>3.1875896509589337E-2</v>
      </c>
      <c r="I37" s="99"/>
      <c r="J37" s="61" t="s">
        <v>163</v>
      </c>
      <c r="K37" s="100">
        <v>1</v>
      </c>
      <c r="L37" s="101">
        <v>3.1875896509589337E-2</v>
      </c>
      <c r="M37" s="62"/>
    </row>
    <row r="38" spans="1:17" s="47" customFormat="1" ht="14.4" customHeight="1" x14ac:dyDescent="0.3">
      <c r="A38" s="62"/>
      <c r="B38" s="6">
        <v>0</v>
      </c>
      <c r="C38" s="7"/>
      <c r="D38" s="162">
        <v>0</v>
      </c>
      <c r="E38" s="151"/>
      <c r="F38" s="149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7" s="47" customFormat="1" ht="14.4" customHeight="1" x14ac:dyDescent="0.3">
      <c r="A39" s="62"/>
      <c r="B39" s="6">
        <v>0</v>
      </c>
      <c r="C39" s="7"/>
      <c r="D39" s="162">
        <v>0</v>
      </c>
      <c r="E39" s="151"/>
      <c r="F39" s="149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7" s="47" customFormat="1" ht="14.4" customHeight="1" x14ac:dyDescent="0.3">
      <c r="A40" s="62"/>
      <c r="B40" s="6">
        <v>0</v>
      </c>
      <c r="C40" s="7"/>
      <c r="D40" s="162">
        <v>0</v>
      </c>
      <c r="E40" s="151"/>
      <c r="F40" s="149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7" s="47" customFormat="1" ht="14.4" customHeight="1" x14ac:dyDescent="0.3">
      <c r="A41" s="62"/>
      <c r="B41" s="6">
        <v>0</v>
      </c>
      <c r="C41" s="7"/>
      <c r="D41" s="162">
        <v>0</v>
      </c>
      <c r="E41" s="4"/>
      <c r="F41" s="149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7" s="47" customFormat="1" ht="14.4" customHeight="1" x14ac:dyDescent="0.3">
      <c r="A42" s="62"/>
      <c r="B42" s="6">
        <v>0</v>
      </c>
      <c r="C42" s="7"/>
      <c r="D42" s="159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7" s="47" customFormat="1" ht="14.4" customHeight="1" x14ac:dyDescent="0.3">
      <c r="A43" s="62"/>
      <c r="B43" s="6">
        <v>0</v>
      </c>
      <c r="C43" s="7"/>
      <c r="D43" s="159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7" s="47" customFormat="1" ht="14.4" customHeight="1" x14ac:dyDescent="0.3">
      <c r="A44" s="62"/>
      <c r="B44" s="6">
        <v>0</v>
      </c>
      <c r="C44" s="7"/>
      <c r="D44" s="159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7" s="47" customFormat="1" ht="14.4" customHeight="1" x14ac:dyDescent="0.3">
      <c r="A45" s="62"/>
      <c r="B45" s="6">
        <v>0</v>
      </c>
      <c r="C45" s="7"/>
      <c r="D45" s="159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7" s="47" customFormat="1" ht="14.4" customHeight="1" x14ac:dyDescent="0.3">
      <c r="A46" s="62"/>
      <c r="B46" s="6">
        <v>0</v>
      </c>
      <c r="C46" s="7"/>
      <c r="D46" s="159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7" s="47" customFormat="1" ht="14.4" customHeight="1" x14ac:dyDescent="0.3">
      <c r="A47" s="62"/>
      <c r="B47" s="58" t="s">
        <v>62</v>
      </c>
      <c r="C47" s="46"/>
      <c r="D47" s="160"/>
      <c r="E47" s="38"/>
      <c r="F47" s="39"/>
      <c r="G47" s="86">
        <v>70.399999999999991</v>
      </c>
      <c r="H47" s="106" t="s">
        <v>62</v>
      </c>
      <c r="I47" s="103"/>
      <c r="J47" s="85"/>
      <c r="K47" s="104" t="s">
        <v>156</v>
      </c>
      <c r="L47" s="95">
        <v>0.73739573925516655</v>
      </c>
      <c r="M47" s="62"/>
    </row>
    <row r="48" spans="1:17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94.114999999999995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9.4120000000000008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9.4120000000000008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112.93899999999999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112.94</v>
      </c>
      <c r="H60" s="134">
        <v>1</v>
      </c>
      <c r="I60" s="126"/>
      <c r="J60" s="142"/>
      <c r="K60" s="127"/>
      <c r="L60" s="135">
        <v>0.94210274663974924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421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183</v>
      </c>
      <c r="D75" s="62"/>
      <c r="E75" s="62"/>
      <c r="G75" s="62" t="s">
        <v>422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14</v>
      </c>
      <c r="C78" s="18">
        <v>1</v>
      </c>
      <c r="D78" s="22">
        <v>23</v>
      </c>
      <c r="E78" s="23">
        <v>23</v>
      </c>
      <c r="F78" s="24">
        <v>0.08</v>
      </c>
      <c r="G78" s="23">
        <v>1.84</v>
      </c>
      <c r="H78" s="96">
        <v>0.6659428157799494</v>
      </c>
      <c r="I78" s="97"/>
      <c r="J78" s="137" t="s">
        <v>165</v>
      </c>
      <c r="K78" s="93">
        <v>0.4</v>
      </c>
      <c r="L78" s="98">
        <v>0.26637712631197979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4.3999999999999997E-2</v>
      </c>
      <c r="H84" s="89">
        <v>1.5924719507781397E-2</v>
      </c>
      <c r="I84" s="99"/>
      <c r="J84" s="61" t="s">
        <v>165</v>
      </c>
      <c r="K84" s="100">
        <v>0.4</v>
      </c>
      <c r="L84" s="101">
        <v>6.3698878031125594E-3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1.8840000000000001</v>
      </c>
      <c r="H85" s="102" t="s">
        <v>57</v>
      </c>
      <c r="I85" s="103"/>
      <c r="J85" s="85"/>
      <c r="K85" s="104" t="s">
        <v>156</v>
      </c>
      <c r="L85" s="105">
        <v>0.27274701411509233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77</v>
      </c>
      <c r="C88" s="25">
        <v>1</v>
      </c>
      <c r="D88" s="3">
        <v>4.55</v>
      </c>
      <c r="E88" s="26">
        <v>4.55</v>
      </c>
      <c r="F88" s="26">
        <v>0.08</v>
      </c>
      <c r="G88" s="26">
        <v>0.36399999999999999</v>
      </c>
      <c r="H88" s="96">
        <v>0.1317408613825552</v>
      </c>
      <c r="I88" s="97"/>
      <c r="J88" s="137" t="s">
        <v>163</v>
      </c>
      <c r="K88" s="93">
        <v>1</v>
      </c>
      <c r="L88" s="98">
        <v>0.1317408613825552</v>
      </c>
      <c r="M88" s="62"/>
    </row>
    <row r="89" spans="1:13" s="47" customFormat="1" ht="14.4" customHeight="1" x14ac:dyDescent="0.3">
      <c r="A89" s="62"/>
      <c r="B89" s="6" t="s">
        <v>70</v>
      </c>
      <c r="C89" s="25">
        <v>1</v>
      </c>
      <c r="D89" s="3">
        <v>4.16</v>
      </c>
      <c r="E89" s="26">
        <v>4.16</v>
      </c>
      <c r="F89" s="26">
        <v>0.08</v>
      </c>
      <c r="G89" s="26">
        <v>0.33280000000000004</v>
      </c>
      <c r="H89" s="89">
        <v>0.12044878754976476</v>
      </c>
      <c r="I89" s="99"/>
      <c r="J89" s="61" t="s">
        <v>163</v>
      </c>
      <c r="K89" s="100">
        <v>1</v>
      </c>
      <c r="L89" s="101">
        <v>0.12044878754976476</v>
      </c>
      <c r="M89" s="62"/>
    </row>
    <row r="90" spans="1:13" s="47" customFormat="1" ht="14.4" customHeight="1" x14ac:dyDescent="0.3">
      <c r="A90" s="62"/>
      <c r="B90" s="6" t="s">
        <v>69</v>
      </c>
      <c r="C90" s="25">
        <v>1</v>
      </c>
      <c r="D90" s="3">
        <v>4.55</v>
      </c>
      <c r="E90" s="26">
        <v>4.55</v>
      </c>
      <c r="F90" s="27">
        <v>0.04</v>
      </c>
      <c r="G90" s="26">
        <v>0.182</v>
      </c>
      <c r="H90" s="89">
        <v>6.5870430691277598E-2</v>
      </c>
      <c r="I90" s="99"/>
      <c r="J90" s="61" t="s">
        <v>163</v>
      </c>
      <c r="K90" s="100">
        <v>1</v>
      </c>
      <c r="L90" s="101">
        <v>6.5870430691277598E-2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0.87880000000000003</v>
      </c>
      <c r="H97" s="106" t="s">
        <v>60</v>
      </c>
      <c r="I97" s="103"/>
      <c r="J97" s="85"/>
      <c r="K97" s="104" t="s">
        <v>156</v>
      </c>
      <c r="L97" s="95">
        <v>0.31806007962359761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3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>
        <v>0</v>
      </c>
      <c r="C100" s="29"/>
      <c r="D100" s="161">
        <v>0</v>
      </c>
      <c r="E100" s="164"/>
      <c r="F100" s="163">
        <v>0</v>
      </c>
      <c r="G100" s="23">
        <v>0</v>
      </c>
      <c r="H100" s="96">
        <v>0</v>
      </c>
      <c r="I100" s="97"/>
      <c r="J100" s="137">
        <v>0</v>
      </c>
      <c r="K100" s="93">
        <v>0</v>
      </c>
      <c r="L100" s="98">
        <v>0</v>
      </c>
      <c r="M100" s="62"/>
    </row>
    <row r="101" spans="1:13" s="47" customFormat="1" ht="14.4" customHeight="1" x14ac:dyDescent="0.3">
      <c r="A101" s="62"/>
      <c r="B101" s="6">
        <v>0</v>
      </c>
      <c r="C101" s="7"/>
      <c r="D101" s="162">
        <v>0</v>
      </c>
      <c r="E101" s="151"/>
      <c r="F101" s="149">
        <v>0</v>
      </c>
      <c r="G101" s="26">
        <v>0</v>
      </c>
      <c r="H101" s="89">
        <v>0</v>
      </c>
      <c r="I101" s="99"/>
      <c r="J101" s="61">
        <v>0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162">
        <v>0</v>
      </c>
      <c r="E102" s="151"/>
      <c r="F102" s="149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162">
        <v>0</v>
      </c>
      <c r="E103" s="151"/>
      <c r="F103" s="149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162">
        <v>0</v>
      </c>
      <c r="E104" s="151"/>
      <c r="F104" s="149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162">
        <v>0</v>
      </c>
      <c r="E105" s="151"/>
      <c r="F105" s="149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162">
        <v>0</v>
      </c>
      <c r="E106" s="151"/>
      <c r="F106" s="149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162">
        <v>0</v>
      </c>
      <c r="E107" s="4"/>
      <c r="F107" s="149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159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159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159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159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159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160"/>
      <c r="E113" s="38"/>
      <c r="F113" s="39"/>
      <c r="G113" s="86">
        <v>0</v>
      </c>
      <c r="H113" s="106" t="s">
        <v>62</v>
      </c>
      <c r="I113" s="103"/>
      <c r="J113" s="85"/>
      <c r="K113" s="104" t="s">
        <v>156</v>
      </c>
      <c r="L113" s="95">
        <v>0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2.7629999999999999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0.27600000000000002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0.27600000000000002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3.3149999999999999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3.32</v>
      </c>
      <c r="H126" s="134">
        <v>1</v>
      </c>
      <c r="I126" s="126"/>
      <c r="J126" s="142"/>
      <c r="K126" s="127"/>
      <c r="L126" s="135">
        <v>0.59080709373869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4" t="s">
        <v>166</v>
      </c>
      <c r="E135" s="714"/>
      <c r="F135" s="714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464</v>
      </c>
      <c r="D140" s="62"/>
      <c r="E140" s="62"/>
      <c r="I140" s="65" t="s">
        <v>50</v>
      </c>
      <c r="J140" s="68" t="s">
        <v>3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183</v>
      </c>
      <c r="D141" s="62"/>
      <c r="E141" s="62"/>
      <c r="G141" s="62" t="s">
        <v>423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>
        <v>0</v>
      </c>
      <c r="C144" s="18"/>
      <c r="D144" s="22">
        <v>0</v>
      </c>
      <c r="E144" s="23">
        <v>0</v>
      </c>
      <c r="F144" s="24"/>
      <c r="G144" s="23">
        <v>0</v>
      </c>
      <c r="H144" s="96">
        <v>0</v>
      </c>
      <c r="I144" s="97"/>
      <c r="J144" s="137">
        <v>0</v>
      </c>
      <c r="K144" s="93">
        <v>0</v>
      </c>
      <c r="L144" s="98">
        <v>0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0.02</v>
      </c>
      <c r="H150" s="89">
        <v>6.8306010928961755E-3</v>
      </c>
      <c r="I150" s="99"/>
      <c r="J150" s="61" t="s">
        <v>165</v>
      </c>
      <c r="K150" s="100">
        <v>0.4</v>
      </c>
      <c r="L150" s="101">
        <v>2.7322404371584704E-3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0.02</v>
      </c>
      <c r="H151" s="102" t="s">
        <v>57</v>
      </c>
      <c r="I151" s="103"/>
      <c r="J151" s="85"/>
      <c r="K151" s="104" t="s">
        <v>156</v>
      </c>
      <c r="L151" s="105">
        <v>2.7322404371584704E-3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32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35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24</v>
      </c>
      <c r="C154" s="25">
        <v>1</v>
      </c>
      <c r="D154" s="3">
        <v>4.05</v>
      </c>
      <c r="E154" s="26">
        <v>4.05</v>
      </c>
      <c r="F154" s="26">
        <v>0.05</v>
      </c>
      <c r="G154" s="26">
        <v>0.20250000000000001</v>
      </c>
      <c r="H154" s="96">
        <v>6.9159836065573771E-2</v>
      </c>
      <c r="I154" s="97"/>
      <c r="J154" s="137" t="s">
        <v>163</v>
      </c>
      <c r="K154" s="93">
        <v>1</v>
      </c>
      <c r="L154" s="98">
        <v>6.9159836065573771E-2</v>
      </c>
      <c r="M154" s="62"/>
    </row>
    <row r="155" spans="1:13" s="47" customFormat="1" ht="14.4" customHeight="1" x14ac:dyDescent="0.3">
      <c r="A155" s="62"/>
      <c r="B155" s="6" t="s">
        <v>492</v>
      </c>
      <c r="C155" s="25">
        <v>1</v>
      </c>
      <c r="D155" s="3">
        <v>4.0999999999999996</v>
      </c>
      <c r="E155" s="26">
        <v>4.0999999999999996</v>
      </c>
      <c r="F155" s="26">
        <v>0.05</v>
      </c>
      <c r="G155" s="26">
        <v>0.20499999999999999</v>
      </c>
      <c r="H155" s="89">
        <v>7.0013661202185787E-2</v>
      </c>
      <c r="I155" s="99"/>
      <c r="J155" s="61" t="s">
        <v>163</v>
      </c>
      <c r="K155" s="100">
        <v>1</v>
      </c>
      <c r="L155" s="101">
        <v>7.0013661202185787E-2</v>
      </c>
      <c r="M155" s="62"/>
    </row>
    <row r="156" spans="1:13" s="47" customFormat="1" ht="14.4" customHeight="1" x14ac:dyDescent="0.3">
      <c r="A156" s="62"/>
      <c r="B156" s="6">
        <v>0</v>
      </c>
      <c r="C156" s="25"/>
      <c r="D156" s="3">
        <v>0</v>
      </c>
      <c r="E156" s="26">
        <v>0</v>
      </c>
      <c r="F156" s="27"/>
      <c r="G156" s="26">
        <v>0</v>
      </c>
      <c r="H156" s="89">
        <v>0</v>
      </c>
      <c r="I156" s="99"/>
      <c r="J156" s="61">
        <v>0</v>
      </c>
      <c r="K156" s="100">
        <v>0</v>
      </c>
      <c r="L156" s="101">
        <v>0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0.40749999999999997</v>
      </c>
      <c r="H163" s="106" t="s">
        <v>60</v>
      </c>
      <c r="I163" s="103"/>
      <c r="J163" s="85"/>
      <c r="K163" s="104" t="s">
        <v>156</v>
      </c>
      <c r="L163" s="95">
        <v>0.13917349726775957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3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1799</v>
      </c>
      <c r="C166" s="29"/>
      <c r="D166" s="161" t="s">
        <v>4</v>
      </c>
      <c r="E166" s="164">
        <v>0.1</v>
      </c>
      <c r="F166" s="163">
        <v>10</v>
      </c>
      <c r="G166" s="23">
        <v>1</v>
      </c>
      <c r="H166" s="96">
        <v>0.34153005464480873</v>
      </c>
      <c r="I166" s="97"/>
      <c r="J166" s="137" t="s">
        <v>163</v>
      </c>
      <c r="K166" s="93">
        <v>1</v>
      </c>
      <c r="L166" s="98">
        <v>0.34153005464480873</v>
      </c>
      <c r="M166" s="62"/>
    </row>
    <row r="167" spans="1:13" s="47" customFormat="1" ht="14.4" customHeight="1" x14ac:dyDescent="0.3">
      <c r="A167" s="62"/>
      <c r="B167" s="6" t="s">
        <v>1068</v>
      </c>
      <c r="C167" s="7"/>
      <c r="D167" s="162" t="s">
        <v>3</v>
      </c>
      <c r="E167" s="151">
        <v>1</v>
      </c>
      <c r="F167" s="149">
        <v>1.5</v>
      </c>
      <c r="G167" s="26">
        <v>1.5</v>
      </c>
      <c r="H167" s="89">
        <v>0.51229508196721307</v>
      </c>
      <c r="I167" s="99"/>
      <c r="J167" s="61" t="s">
        <v>163</v>
      </c>
      <c r="K167" s="100">
        <v>1</v>
      </c>
      <c r="L167" s="101">
        <v>0.51229508196721307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162">
        <v>0</v>
      </c>
      <c r="E168" s="151"/>
      <c r="F168" s="149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162">
        <v>0</v>
      </c>
      <c r="E169" s="151"/>
      <c r="F169" s="149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162">
        <v>0</v>
      </c>
      <c r="E170" s="151"/>
      <c r="F170" s="149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162">
        <v>0</v>
      </c>
      <c r="E171" s="151"/>
      <c r="F171" s="149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162">
        <v>0</v>
      </c>
      <c r="E172" s="151"/>
      <c r="F172" s="149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162">
        <v>0</v>
      </c>
      <c r="E173" s="4"/>
      <c r="F173" s="149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159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159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159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159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159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160"/>
      <c r="E179" s="38"/>
      <c r="F179" s="39"/>
      <c r="G179" s="86">
        <v>2.5</v>
      </c>
      <c r="H179" s="106" t="s">
        <v>62</v>
      </c>
      <c r="I179" s="103"/>
      <c r="J179" s="85"/>
      <c r="K179" s="104" t="s">
        <v>156</v>
      </c>
      <c r="L179" s="95">
        <v>0.85382513661202175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2.9279999999999999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0.29299999999999998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0.29299999999999998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3.5139999999999998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3.51</v>
      </c>
      <c r="H192" s="134">
        <v>1</v>
      </c>
      <c r="I192" s="126"/>
      <c r="J192" s="142"/>
      <c r="K192" s="127"/>
      <c r="L192" s="135">
        <v>0.99573087431693985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425</v>
      </c>
      <c r="D206" s="62"/>
      <c r="E206" s="62"/>
      <c r="I206" s="65" t="s">
        <v>50</v>
      </c>
      <c r="J206" s="68" t="s">
        <v>3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183</v>
      </c>
      <c r="D207" s="62"/>
      <c r="E207" s="62"/>
      <c r="G207" s="62" t="s">
        <v>424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21">
        <v>0</v>
      </c>
      <c r="C210" s="18"/>
      <c r="D210" s="22">
        <v>0</v>
      </c>
      <c r="E210" s="23">
        <v>0</v>
      </c>
      <c r="F210" s="24"/>
      <c r="G210" s="23">
        <v>0</v>
      </c>
      <c r="H210" s="96">
        <v>0</v>
      </c>
      <c r="I210" s="97"/>
      <c r="J210" s="137">
        <v>0</v>
      </c>
      <c r="K210" s="93">
        <v>0</v>
      </c>
      <c r="L210" s="98">
        <v>0</v>
      </c>
      <c r="M210" s="62"/>
    </row>
    <row r="211" spans="1:13" s="47" customFormat="1" ht="14.4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8.2000000000000003E-2</v>
      </c>
      <c r="H216" s="89">
        <v>2.0291002672473525E-3</v>
      </c>
      <c r="I216" s="99"/>
      <c r="J216" s="61" t="s">
        <v>165</v>
      </c>
      <c r="K216" s="100">
        <v>0.4</v>
      </c>
      <c r="L216" s="101">
        <v>8.1164010689894106E-4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86">
        <v>8.2000000000000003E-2</v>
      </c>
      <c r="H217" s="102" t="s">
        <v>57</v>
      </c>
      <c r="I217" s="103"/>
      <c r="J217" s="85"/>
      <c r="K217" s="104" t="s">
        <v>156</v>
      </c>
      <c r="L217" s="105">
        <v>8.1164010689894106E-4</v>
      </c>
      <c r="M217" s="62"/>
    </row>
    <row r="218" spans="1:13" s="47" customFormat="1" ht="14.4" customHeight="1" x14ac:dyDescent="0.3">
      <c r="A218" s="62"/>
      <c r="B218" s="51" t="s">
        <v>22</v>
      </c>
      <c r="C218" s="29"/>
      <c r="D218" s="30"/>
      <c r="E218" s="31"/>
      <c r="F218" s="32"/>
      <c r="G218" s="87"/>
      <c r="H218" s="107"/>
      <c r="I218" s="108"/>
      <c r="J218" s="138"/>
      <c r="K218" s="109"/>
      <c r="L218" s="110"/>
      <c r="M218" s="62"/>
    </row>
    <row r="219" spans="1:13" s="47" customFormat="1" ht="30.75" customHeight="1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35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24</v>
      </c>
      <c r="C220" s="25">
        <v>1</v>
      </c>
      <c r="D220" s="3">
        <v>4.05</v>
      </c>
      <c r="E220" s="26">
        <v>4.05</v>
      </c>
      <c r="F220" s="26">
        <v>0.2</v>
      </c>
      <c r="G220" s="26">
        <v>0.81</v>
      </c>
      <c r="H220" s="96">
        <v>2.004355142037019E-2</v>
      </c>
      <c r="I220" s="97"/>
      <c r="J220" s="137" t="s">
        <v>163</v>
      </c>
      <c r="K220" s="93">
        <v>1</v>
      </c>
      <c r="L220" s="98">
        <v>2.004355142037019E-2</v>
      </c>
      <c r="M220" s="62"/>
    </row>
    <row r="221" spans="1:13" s="47" customFormat="1" ht="14.4" customHeight="1" x14ac:dyDescent="0.3">
      <c r="A221" s="62"/>
      <c r="B221" s="8" t="s">
        <v>444</v>
      </c>
      <c r="C221" s="25">
        <v>1</v>
      </c>
      <c r="D221" s="3">
        <v>4.0999999999999996</v>
      </c>
      <c r="E221" s="26">
        <v>4.0999999999999996</v>
      </c>
      <c r="F221" s="26">
        <v>0.2</v>
      </c>
      <c r="G221" s="26">
        <v>0.82</v>
      </c>
      <c r="H221" s="89">
        <v>2.029100267247352E-2</v>
      </c>
      <c r="I221" s="99"/>
      <c r="J221" s="61" t="s">
        <v>163</v>
      </c>
      <c r="K221" s="100">
        <v>1</v>
      </c>
      <c r="L221" s="101">
        <v>2.029100267247352E-2</v>
      </c>
      <c r="M221" s="62"/>
    </row>
    <row r="222" spans="1:13" s="47" customFormat="1" ht="14.4" customHeight="1" x14ac:dyDescent="0.3">
      <c r="A222" s="62"/>
      <c r="B222" s="6">
        <v>0</v>
      </c>
      <c r="C222" s="25"/>
      <c r="D222" s="3">
        <v>0</v>
      </c>
      <c r="E222" s="26">
        <v>0</v>
      </c>
      <c r="F222" s="27"/>
      <c r="G222" s="26">
        <v>0</v>
      </c>
      <c r="H222" s="89">
        <v>0</v>
      </c>
      <c r="I222" s="99"/>
      <c r="J222" s="61">
        <v>0</v>
      </c>
      <c r="K222" s="100">
        <v>0</v>
      </c>
      <c r="L222" s="101">
        <v>0</v>
      </c>
      <c r="M222" s="62"/>
    </row>
    <row r="223" spans="1:13" s="47" customFormat="1" ht="14.4" customHeight="1" x14ac:dyDescent="0.3">
      <c r="A223" s="62"/>
      <c r="B223" s="6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7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7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7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7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7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86">
        <v>1.63</v>
      </c>
      <c r="H229" s="106" t="s">
        <v>60</v>
      </c>
      <c r="I229" s="103"/>
      <c r="J229" s="85"/>
      <c r="K229" s="104" t="s">
        <v>156</v>
      </c>
      <c r="L229" s="95">
        <v>4.0334554092843714E-2</v>
      </c>
      <c r="M229" s="62"/>
    </row>
    <row r="230" spans="1:17" s="47" customFormat="1" ht="14.4" customHeight="1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7" s="47" customFormat="1" ht="36.75" customHeight="1" x14ac:dyDescent="0.3">
      <c r="A231" s="62"/>
      <c r="B231" s="53" t="s">
        <v>53</v>
      </c>
      <c r="C231" s="29"/>
      <c r="D231" s="54" t="s">
        <v>0</v>
      </c>
      <c r="E231" s="3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7" s="47" customFormat="1" ht="14.4" customHeight="1" x14ac:dyDescent="0.3">
      <c r="A232" s="62"/>
      <c r="B232" s="146" t="s">
        <v>1069</v>
      </c>
      <c r="C232" s="29"/>
      <c r="D232" s="161" t="s">
        <v>3</v>
      </c>
      <c r="E232" s="164">
        <v>1</v>
      </c>
      <c r="F232" s="163">
        <v>35</v>
      </c>
      <c r="G232" s="23">
        <v>35</v>
      </c>
      <c r="H232" s="96">
        <v>0.86607938236167481</v>
      </c>
      <c r="I232" s="97"/>
      <c r="J232" s="137" t="s">
        <v>1219</v>
      </c>
      <c r="K232" s="93">
        <v>0</v>
      </c>
      <c r="L232" s="98">
        <v>0</v>
      </c>
      <c r="M232" s="62"/>
    </row>
    <row r="233" spans="1:17" s="47" customFormat="1" ht="14.4" customHeight="1" x14ac:dyDescent="0.3">
      <c r="A233" s="62"/>
      <c r="B233" s="6" t="s">
        <v>1800</v>
      </c>
      <c r="C233" s="7"/>
      <c r="D233" s="162" t="s">
        <v>3</v>
      </c>
      <c r="E233" s="151">
        <v>1</v>
      </c>
      <c r="F233" s="149">
        <v>3.2</v>
      </c>
      <c r="G233" s="26">
        <v>3.2</v>
      </c>
      <c r="H233" s="89">
        <v>7.9184400673067409E-2</v>
      </c>
      <c r="I233" s="99"/>
      <c r="J233" s="61" t="s">
        <v>163</v>
      </c>
      <c r="K233" s="100">
        <v>1</v>
      </c>
      <c r="L233" s="101">
        <v>7.9184400673067409E-2</v>
      </c>
      <c r="M233" s="62"/>
      <c r="O233" s="2"/>
      <c r="P233"/>
      <c r="Q233"/>
    </row>
    <row r="234" spans="1:17" s="47" customFormat="1" ht="14.4" customHeight="1" x14ac:dyDescent="0.3">
      <c r="A234" s="62"/>
      <c r="B234" s="6" t="s">
        <v>491</v>
      </c>
      <c r="C234" s="7"/>
      <c r="D234" s="162" t="s">
        <v>4</v>
      </c>
      <c r="E234" s="151">
        <v>0.05</v>
      </c>
      <c r="F234" s="149">
        <v>10</v>
      </c>
      <c r="G234" s="26">
        <v>0.5</v>
      </c>
      <c r="H234" s="89">
        <v>1.2372562605166783E-2</v>
      </c>
      <c r="I234" s="99"/>
      <c r="J234" s="61" t="s">
        <v>163</v>
      </c>
      <c r="K234" s="100">
        <v>1</v>
      </c>
      <c r="L234" s="101">
        <v>1.2372562605166783E-2</v>
      </c>
      <c r="M234" s="62"/>
      <c r="O234" s="2"/>
      <c r="P234" s="2"/>
      <c r="Q234" s="2"/>
    </row>
    <row r="235" spans="1:17" s="47" customFormat="1" ht="14.4" customHeight="1" x14ac:dyDescent="0.3">
      <c r="A235" s="62"/>
      <c r="B235" s="6">
        <v>0</v>
      </c>
      <c r="C235" s="7"/>
      <c r="D235" s="162">
        <v>0</v>
      </c>
      <c r="E235" s="151"/>
      <c r="F235" s="149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  <c r="O235" s="2"/>
      <c r="P235"/>
      <c r="Q235"/>
    </row>
    <row r="236" spans="1:17" s="47" customFormat="1" ht="14.4" customHeight="1" x14ac:dyDescent="0.3">
      <c r="A236" s="62"/>
      <c r="B236" s="6">
        <v>0</v>
      </c>
      <c r="C236" s="7"/>
      <c r="D236" s="162">
        <v>0</v>
      </c>
      <c r="E236" s="151"/>
      <c r="F236" s="149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  <c r="O236" s="2"/>
      <c r="P236" s="2"/>
      <c r="Q236" s="2"/>
    </row>
    <row r="237" spans="1:17" s="47" customFormat="1" ht="14.4" customHeight="1" x14ac:dyDescent="0.3">
      <c r="A237" s="62"/>
      <c r="B237" s="6">
        <v>0</v>
      </c>
      <c r="C237" s="7"/>
      <c r="D237" s="162">
        <v>0</v>
      </c>
      <c r="E237" s="151"/>
      <c r="F237" s="149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7" s="47" customFormat="1" ht="14.4" customHeight="1" x14ac:dyDescent="0.3">
      <c r="A238" s="62"/>
      <c r="B238" s="6">
        <v>0</v>
      </c>
      <c r="C238" s="7"/>
      <c r="D238" s="162">
        <v>0</v>
      </c>
      <c r="E238" s="151"/>
      <c r="F238" s="149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7" s="47" customFormat="1" ht="14.4" customHeight="1" x14ac:dyDescent="0.3">
      <c r="A239" s="62"/>
      <c r="B239" s="6">
        <v>0</v>
      </c>
      <c r="C239" s="7"/>
      <c r="D239" s="162">
        <v>0</v>
      </c>
      <c r="E239" s="4"/>
      <c r="F239" s="149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7" s="47" customFormat="1" ht="14.4" customHeight="1" x14ac:dyDescent="0.3">
      <c r="A240" s="62"/>
      <c r="B240" s="6">
        <v>0</v>
      </c>
      <c r="C240" s="7"/>
      <c r="D240" s="159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6">
        <v>0</v>
      </c>
      <c r="C241" s="7"/>
      <c r="D241" s="159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6">
        <v>0</v>
      </c>
      <c r="C242" s="7"/>
      <c r="D242" s="159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159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159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160"/>
      <c r="E245" s="38"/>
      <c r="F245" s="39"/>
      <c r="G245" s="86">
        <v>38.700000000000003</v>
      </c>
      <c r="H245" s="106" t="s">
        <v>62</v>
      </c>
      <c r="I245" s="103"/>
      <c r="J245" s="85"/>
      <c r="K245" s="104" t="s">
        <v>156</v>
      </c>
      <c r="L245" s="95">
        <v>9.1556963278234191E-2</v>
      </c>
      <c r="M245" s="62"/>
    </row>
    <row r="246" spans="1:13" s="47" customFormat="1" ht="14.4" customHeight="1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40.411999999999999</v>
      </c>
      <c r="H254" s="128"/>
      <c r="I254" s="122"/>
      <c r="J254" s="140"/>
      <c r="K254" s="123"/>
      <c r="L254" s="121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4.0410000000000004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4.0410000000000004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48.494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48.49</v>
      </c>
      <c r="H258" s="134">
        <v>1</v>
      </c>
      <c r="I258" s="126"/>
      <c r="J258" s="142"/>
      <c r="K258" s="127"/>
      <c r="L258" s="135">
        <v>0.13270315747797684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/>
      <c r="B268" s="132"/>
      <c r="C268" s="132"/>
      <c r="D268" s="132"/>
      <c r="J268" s="1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62" t="s">
        <v>513</v>
      </c>
      <c r="D272" s="62"/>
      <c r="E272" s="62"/>
      <c r="I272" s="65" t="s">
        <v>50</v>
      </c>
      <c r="J272" s="68" t="s">
        <v>3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183</v>
      </c>
      <c r="D273" s="62"/>
      <c r="E273" s="62"/>
      <c r="G273" s="62" t="s">
        <v>426</v>
      </c>
      <c r="J273" s="60"/>
      <c r="M273" s="62"/>
    </row>
    <row r="274" spans="1:13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s="47" customFormat="1" ht="32.25" customHeight="1" x14ac:dyDescent="0.3">
      <c r="A275" s="62"/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</row>
    <row r="276" spans="1:13" s="47" customFormat="1" ht="14.4" customHeight="1" x14ac:dyDescent="0.3">
      <c r="A276" s="62"/>
      <c r="B276" s="21">
        <v>0</v>
      </c>
      <c r="C276" s="18"/>
      <c r="D276" s="22">
        <v>0</v>
      </c>
      <c r="E276" s="23">
        <v>0</v>
      </c>
      <c r="F276" s="24"/>
      <c r="G276" s="23">
        <v>0</v>
      </c>
      <c r="H276" s="96">
        <v>0</v>
      </c>
      <c r="I276" s="97"/>
      <c r="J276" s="137">
        <v>0</v>
      </c>
      <c r="K276" s="93">
        <v>0</v>
      </c>
      <c r="L276" s="98">
        <v>0</v>
      </c>
      <c r="M276" s="62"/>
    </row>
    <row r="277" spans="1:13" s="47" customFormat="1" ht="14.4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8.4000000000000005E-2</v>
      </c>
      <c r="H282" s="89">
        <v>4.7169811320754724E-3</v>
      </c>
      <c r="I282" s="99"/>
      <c r="J282" s="61" t="s">
        <v>165</v>
      </c>
      <c r="K282" s="100">
        <v>0.4</v>
      </c>
      <c r="L282" s="101">
        <v>1.8867924528301891E-3</v>
      </c>
      <c r="M282" s="62"/>
    </row>
    <row r="283" spans="1:13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86">
        <v>8.4000000000000005E-2</v>
      </c>
      <c r="H283" s="102" t="s">
        <v>57</v>
      </c>
      <c r="I283" s="103"/>
      <c r="J283" s="85"/>
      <c r="K283" s="104" t="s">
        <v>156</v>
      </c>
      <c r="L283" s="105">
        <v>1.8867924528301891E-3</v>
      </c>
      <c r="M283" s="62"/>
    </row>
    <row r="284" spans="1:13" s="47" customFormat="1" ht="14.4" customHeight="1" x14ac:dyDescent="0.3">
      <c r="A284" s="62"/>
      <c r="B284" s="51" t="s">
        <v>22</v>
      </c>
      <c r="C284" s="29"/>
      <c r="D284" s="30"/>
      <c r="E284" s="31"/>
      <c r="F284" s="32"/>
      <c r="G284" s="87"/>
      <c r="H284" s="107"/>
      <c r="I284" s="108"/>
      <c r="J284" s="138"/>
      <c r="K284" s="109"/>
      <c r="L284" s="110"/>
      <c r="M284" s="62"/>
    </row>
    <row r="285" spans="1:13" s="47" customFormat="1" ht="30.75" customHeight="1" x14ac:dyDescent="0.3">
      <c r="A285" s="62"/>
      <c r="B285" s="52" t="s">
        <v>58</v>
      </c>
      <c r="C285" s="33" t="s">
        <v>1</v>
      </c>
      <c r="D285" s="34" t="s">
        <v>59</v>
      </c>
      <c r="E285" s="35" t="s">
        <v>23</v>
      </c>
      <c r="F285" s="35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13" s="47" customFormat="1" ht="14.4" customHeight="1" x14ac:dyDescent="0.3">
      <c r="A286" s="62"/>
      <c r="B286" s="6" t="s">
        <v>69</v>
      </c>
      <c r="C286" s="25">
        <v>1</v>
      </c>
      <c r="D286" s="3">
        <v>4.55</v>
      </c>
      <c r="E286" s="26">
        <v>4.55</v>
      </c>
      <c r="F286" s="26">
        <v>0.1</v>
      </c>
      <c r="G286" s="26">
        <v>0.45500000000000002</v>
      </c>
      <c r="H286" s="96">
        <v>2.5550314465408806E-2</v>
      </c>
      <c r="I286" s="97"/>
      <c r="J286" s="137" t="s">
        <v>163</v>
      </c>
      <c r="K286" s="93">
        <v>1</v>
      </c>
      <c r="L286" s="98">
        <v>2.5550314465408806E-2</v>
      </c>
      <c r="M286" s="62"/>
    </row>
    <row r="287" spans="1:13" s="47" customFormat="1" ht="14.4" customHeight="1" x14ac:dyDescent="0.3">
      <c r="A287" s="62"/>
      <c r="B287" s="8" t="s">
        <v>444</v>
      </c>
      <c r="C287" s="25">
        <v>1</v>
      </c>
      <c r="D287" s="3">
        <v>4.0999999999999996</v>
      </c>
      <c r="E287" s="26">
        <v>4.0999999999999996</v>
      </c>
      <c r="F287" s="26">
        <v>0.15</v>
      </c>
      <c r="G287" s="26">
        <v>0.61499999999999988</v>
      </c>
      <c r="H287" s="89">
        <v>3.4535040431266838E-2</v>
      </c>
      <c r="I287" s="99"/>
      <c r="J287" s="61" t="s">
        <v>163</v>
      </c>
      <c r="K287" s="100">
        <v>1</v>
      </c>
      <c r="L287" s="101">
        <v>3.4535040431266838E-2</v>
      </c>
      <c r="M287" s="62"/>
    </row>
    <row r="288" spans="1:13" s="47" customFormat="1" ht="14.4" customHeight="1" x14ac:dyDescent="0.3">
      <c r="A288" s="62"/>
      <c r="B288" s="6" t="s">
        <v>35</v>
      </c>
      <c r="C288" s="25">
        <v>1</v>
      </c>
      <c r="D288" s="3">
        <v>4.05</v>
      </c>
      <c r="E288" s="26">
        <v>4.05</v>
      </c>
      <c r="F288" s="27">
        <v>0.15</v>
      </c>
      <c r="G288" s="26">
        <v>0.60749999999999993</v>
      </c>
      <c r="H288" s="89">
        <v>3.4113881401617245E-2</v>
      </c>
      <c r="I288" s="99"/>
      <c r="J288" s="61" t="s">
        <v>163</v>
      </c>
      <c r="K288" s="100">
        <v>1</v>
      </c>
      <c r="L288" s="101">
        <v>3.4113881401617245E-2</v>
      </c>
      <c r="M288" s="62"/>
    </row>
    <row r="289" spans="1:13" s="47" customFormat="1" ht="14.4" customHeight="1" x14ac:dyDescent="0.3">
      <c r="A289" s="62"/>
      <c r="B289" s="6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86">
        <v>1.6774999999999998</v>
      </c>
      <c r="H295" s="106" t="s">
        <v>60</v>
      </c>
      <c r="I295" s="103"/>
      <c r="J295" s="85"/>
      <c r="K295" s="104" t="s">
        <v>156</v>
      </c>
      <c r="L295" s="95">
        <v>9.4199236298292882E-2</v>
      </c>
      <c r="M295" s="62"/>
    </row>
    <row r="296" spans="1:13" s="47" customFormat="1" ht="14.4" customHeight="1" x14ac:dyDescent="0.3">
      <c r="A296" s="62"/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s="47" customFormat="1" ht="36.75" customHeight="1" x14ac:dyDescent="0.3">
      <c r="A297" s="62"/>
      <c r="B297" s="53" t="s">
        <v>53</v>
      </c>
      <c r="C297" s="29"/>
      <c r="D297" s="54" t="s">
        <v>0</v>
      </c>
      <c r="E297" s="3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4" customHeight="1" x14ac:dyDescent="0.3">
      <c r="A298" s="62"/>
      <c r="B298" s="146" t="s">
        <v>518</v>
      </c>
      <c r="C298" s="29"/>
      <c r="D298" s="161" t="s">
        <v>3</v>
      </c>
      <c r="E298" s="164">
        <v>1.05</v>
      </c>
      <c r="F298" s="163">
        <v>14.93</v>
      </c>
      <c r="G298" s="23">
        <v>15.676500000000001</v>
      </c>
      <c r="H298" s="96">
        <v>0.88030660377358494</v>
      </c>
      <c r="I298" s="97"/>
      <c r="J298" s="137" t="s">
        <v>163</v>
      </c>
      <c r="K298" s="93">
        <v>1</v>
      </c>
      <c r="L298" s="98">
        <v>0.88030660377358494</v>
      </c>
      <c r="M298" s="62"/>
    </row>
    <row r="299" spans="1:13" s="47" customFormat="1" ht="14.4" customHeight="1" x14ac:dyDescent="0.3">
      <c r="A299" s="62"/>
      <c r="B299" s="6" t="s">
        <v>491</v>
      </c>
      <c r="C299" s="7"/>
      <c r="D299" s="162" t="s">
        <v>4</v>
      </c>
      <c r="E299" s="151">
        <v>0.01</v>
      </c>
      <c r="F299" s="149">
        <v>10</v>
      </c>
      <c r="G299" s="26">
        <v>0.1</v>
      </c>
      <c r="H299" s="89">
        <v>5.6154537286612766E-3</v>
      </c>
      <c r="I299" s="99"/>
      <c r="J299" s="61" t="s">
        <v>163</v>
      </c>
      <c r="K299" s="100">
        <v>1</v>
      </c>
      <c r="L299" s="101">
        <v>5.6154537286612766E-3</v>
      </c>
      <c r="M299" s="62"/>
    </row>
    <row r="300" spans="1:13" s="47" customFormat="1" ht="14.4" customHeight="1" x14ac:dyDescent="0.3">
      <c r="A300" s="62"/>
      <c r="B300" s="8" t="s">
        <v>115</v>
      </c>
      <c r="C300" s="7"/>
      <c r="D300" s="162" t="s">
        <v>142</v>
      </c>
      <c r="E300" s="151">
        <v>0.03</v>
      </c>
      <c r="F300" s="149">
        <v>9</v>
      </c>
      <c r="G300" s="26">
        <v>0.27</v>
      </c>
      <c r="H300" s="89">
        <v>1.5161725067385445E-2</v>
      </c>
      <c r="I300" s="99"/>
      <c r="J300" s="61" t="s">
        <v>163</v>
      </c>
      <c r="K300" s="100">
        <v>1</v>
      </c>
      <c r="L300" s="101">
        <v>1.5161725067385445E-2</v>
      </c>
      <c r="M300" s="62"/>
    </row>
    <row r="301" spans="1:13" s="47" customFormat="1" ht="14.4" customHeight="1" x14ac:dyDescent="0.3">
      <c r="A301" s="62"/>
      <c r="B301" s="6">
        <v>0</v>
      </c>
      <c r="C301" s="7"/>
      <c r="D301" s="162">
        <v>0</v>
      </c>
      <c r="E301" s="151"/>
      <c r="F301" s="149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s="47" customFormat="1" ht="14.4" customHeight="1" x14ac:dyDescent="0.3">
      <c r="A302" s="62"/>
      <c r="B302" s="6">
        <v>0</v>
      </c>
      <c r="C302" s="7"/>
      <c r="D302" s="162">
        <v>0</v>
      </c>
      <c r="E302" s="151"/>
      <c r="F302" s="149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4" customHeight="1" x14ac:dyDescent="0.3">
      <c r="A303" s="62"/>
      <c r="B303" s="6">
        <v>0</v>
      </c>
      <c r="C303" s="7"/>
      <c r="D303" s="162">
        <v>0</v>
      </c>
      <c r="E303" s="151"/>
      <c r="F303" s="149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/>
      <c r="B304" s="6">
        <v>0</v>
      </c>
      <c r="C304" s="7"/>
      <c r="D304" s="162">
        <v>0</v>
      </c>
      <c r="E304" s="151"/>
      <c r="F304" s="149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/>
      <c r="B305" s="6">
        <v>0</v>
      </c>
      <c r="C305" s="7"/>
      <c r="D305" s="162">
        <v>0</v>
      </c>
      <c r="E305" s="4"/>
      <c r="F305" s="149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6">
        <v>0</v>
      </c>
      <c r="C306" s="7"/>
      <c r="D306" s="159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6">
        <v>0</v>
      </c>
      <c r="C307" s="7"/>
      <c r="D307" s="159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6">
        <v>0</v>
      </c>
      <c r="C308" s="7"/>
      <c r="D308" s="159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6">
        <v>0</v>
      </c>
      <c r="C309" s="7"/>
      <c r="D309" s="159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6">
        <v>0</v>
      </c>
      <c r="C310" s="7"/>
      <c r="D310" s="159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160"/>
      <c r="E311" s="38"/>
      <c r="F311" s="39"/>
      <c r="G311" s="86">
        <v>16.046500000000002</v>
      </c>
      <c r="H311" s="106" t="s">
        <v>62</v>
      </c>
      <c r="I311" s="103"/>
      <c r="J311" s="85"/>
      <c r="K311" s="104" t="s">
        <v>156</v>
      </c>
      <c r="L311" s="95">
        <v>0.90108378256963162</v>
      </c>
      <c r="M311" s="62"/>
    </row>
    <row r="312" spans="1:13" s="47" customFormat="1" ht="14.4" customHeight="1" x14ac:dyDescent="0.3">
      <c r="A312" s="62"/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17.808</v>
      </c>
      <c r="H320" s="128"/>
      <c r="I320" s="122"/>
      <c r="J320" s="140"/>
      <c r="K320" s="123"/>
      <c r="L320" s="121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73"/>
      <c r="F321" s="74">
        <v>0.1</v>
      </c>
      <c r="G321" s="73">
        <v>1.7809999999999999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73"/>
      <c r="F322" s="74">
        <v>0.1</v>
      </c>
      <c r="G322" s="73">
        <v>1.7809999999999999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21.37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21.37</v>
      </c>
      <c r="H324" s="134">
        <v>1</v>
      </c>
      <c r="I324" s="126"/>
      <c r="J324" s="142"/>
      <c r="K324" s="127"/>
      <c r="L324" s="135">
        <v>0.99716981132075466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133" t="s">
        <v>6</v>
      </c>
      <c r="C329" s="83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5" t="s">
        <v>166</v>
      </c>
      <c r="E333" s="715"/>
      <c r="F333" s="715"/>
      <c r="J333" s="1"/>
    </row>
    <row r="334" spans="1:13" x14ac:dyDescent="0.3">
      <c r="A334" s="62"/>
      <c r="B334" s="132"/>
      <c r="C334" s="132"/>
      <c r="D334" s="132"/>
      <c r="J334" s="1"/>
    </row>
    <row r="335" spans="1:13" ht="82.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62" t="s">
        <v>514</v>
      </c>
      <c r="D338" s="62"/>
      <c r="E338" s="62"/>
      <c r="I338" s="65" t="s">
        <v>50</v>
      </c>
      <c r="J338" s="68" t="s">
        <v>3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183</v>
      </c>
      <c r="D339" s="62"/>
      <c r="E339" s="62"/>
      <c r="G339" s="62" t="s">
        <v>427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s="47" customFormat="1" ht="32.25" customHeight="1" x14ac:dyDescent="0.3">
      <c r="A341" s="62"/>
      <c r="B341" s="50" t="s">
        <v>53</v>
      </c>
      <c r="C341" s="18" t="s">
        <v>1</v>
      </c>
      <c r="D341" s="19" t="s">
        <v>54</v>
      </c>
      <c r="E341" s="20" t="s">
        <v>23</v>
      </c>
      <c r="F341" s="20" t="s">
        <v>55</v>
      </c>
      <c r="G341" s="20" t="s">
        <v>56</v>
      </c>
      <c r="H341" s="90" t="s">
        <v>158</v>
      </c>
      <c r="I341" s="91" t="s">
        <v>159</v>
      </c>
      <c r="J341" s="91" t="s">
        <v>160</v>
      </c>
      <c r="K341" s="91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21">
        <v>0</v>
      </c>
      <c r="C342" s="18"/>
      <c r="D342" s="22">
        <v>0</v>
      </c>
      <c r="E342" s="23">
        <v>0</v>
      </c>
      <c r="F342" s="24"/>
      <c r="G342" s="23">
        <v>0</v>
      </c>
      <c r="H342" s="96">
        <v>0</v>
      </c>
      <c r="I342" s="97"/>
      <c r="J342" s="137">
        <v>0</v>
      </c>
      <c r="K342" s="93">
        <v>0</v>
      </c>
      <c r="L342" s="98">
        <v>0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8.4000000000000005E-2</v>
      </c>
      <c r="H348" s="89">
        <v>4.8543689320388354E-3</v>
      </c>
      <c r="I348" s="99"/>
      <c r="J348" s="61" t="s">
        <v>165</v>
      </c>
      <c r="K348" s="100">
        <v>0.4</v>
      </c>
      <c r="L348" s="101">
        <v>1.9417475728155343E-3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86">
        <v>8.4000000000000005E-2</v>
      </c>
      <c r="H349" s="102" t="s">
        <v>57</v>
      </c>
      <c r="I349" s="103"/>
      <c r="J349" s="85"/>
      <c r="K349" s="104" t="s">
        <v>156</v>
      </c>
      <c r="L349" s="105">
        <v>1.9417475728155343E-3</v>
      </c>
      <c r="M349" s="62"/>
    </row>
    <row r="350" spans="1:13" s="47" customFormat="1" ht="14.4" customHeight="1" x14ac:dyDescent="0.3">
      <c r="A350" s="62"/>
      <c r="B350" s="51" t="s">
        <v>22</v>
      </c>
      <c r="C350" s="29"/>
      <c r="D350" s="30"/>
      <c r="E350" s="31"/>
      <c r="F350" s="32"/>
      <c r="G350" s="87"/>
      <c r="H350" s="107"/>
      <c r="I350" s="108"/>
      <c r="J350" s="138"/>
      <c r="K350" s="109"/>
      <c r="L350" s="110"/>
      <c r="M350" s="62"/>
    </row>
    <row r="351" spans="1:13" s="47" customFormat="1" ht="30.75" customHeight="1" x14ac:dyDescent="0.3">
      <c r="A351" s="62"/>
      <c r="B351" s="52" t="s">
        <v>58</v>
      </c>
      <c r="C351" s="33" t="s">
        <v>1</v>
      </c>
      <c r="D351" s="34" t="s">
        <v>59</v>
      </c>
      <c r="E351" s="35" t="s">
        <v>23</v>
      </c>
      <c r="F351" s="35" t="s">
        <v>55</v>
      </c>
      <c r="G351" s="41" t="s">
        <v>56</v>
      </c>
      <c r="H351" s="90" t="s">
        <v>158</v>
      </c>
      <c r="I351" s="91" t="s">
        <v>159</v>
      </c>
      <c r="J351" s="91" t="s">
        <v>160</v>
      </c>
      <c r="K351" s="94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6" t="s">
        <v>69</v>
      </c>
      <c r="C352" s="25">
        <v>1</v>
      </c>
      <c r="D352" s="3">
        <v>4.55</v>
      </c>
      <c r="E352" s="26">
        <v>4.55</v>
      </c>
      <c r="F352" s="26">
        <v>0.1</v>
      </c>
      <c r="G352" s="26">
        <v>0.45500000000000002</v>
      </c>
      <c r="H352" s="96">
        <v>2.6294498381877026E-2</v>
      </c>
      <c r="I352" s="97"/>
      <c r="J352" s="137" t="s">
        <v>163</v>
      </c>
      <c r="K352" s="93">
        <v>1</v>
      </c>
      <c r="L352" s="98">
        <v>2.6294498381877026E-2</v>
      </c>
      <c r="M352" s="62"/>
    </row>
    <row r="353" spans="1:18" s="47" customFormat="1" ht="14.4" customHeight="1" x14ac:dyDescent="0.3">
      <c r="A353" s="62"/>
      <c r="B353" s="8" t="s">
        <v>444</v>
      </c>
      <c r="C353" s="25">
        <v>1</v>
      </c>
      <c r="D353" s="3">
        <v>4.0999999999999996</v>
      </c>
      <c r="E353" s="26">
        <v>4.0999999999999996</v>
      </c>
      <c r="F353" s="26">
        <v>0.15</v>
      </c>
      <c r="G353" s="26">
        <v>0.61499999999999988</v>
      </c>
      <c r="H353" s="89">
        <v>3.5540915395284325E-2</v>
      </c>
      <c r="I353" s="99"/>
      <c r="J353" s="61" t="s">
        <v>163</v>
      </c>
      <c r="K353" s="100">
        <v>1</v>
      </c>
      <c r="L353" s="101">
        <v>3.5540915395284325E-2</v>
      </c>
      <c r="M353" s="62"/>
    </row>
    <row r="354" spans="1:18" s="47" customFormat="1" ht="14.4" customHeight="1" x14ac:dyDescent="0.3">
      <c r="A354" s="62"/>
      <c r="B354" s="6" t="s">
        <v>35</v>
      </c>
      <c r="C354" s="25">
        <v>1</v>
      </c>
      <c r="D354" s="3">
        <v>4.05</v>
      </c>
      <c r="E354" s="26">
        <v>4.05</v>
      </c>
      <c r="F354" s="27">
        <v>0.15</v>
      </c>
      <c r="G354" s="26">
        <v>0.60749999999999993</v>
      </c>
      <c r="H354" s="89">
        <v>3.5107489597780858E-2</v>
      </c>
      <c r="I354" s="99"/>
      <c r="J354" s="61" t="s">
        <v>163</v>
      </c>
      <c r="K354" s="100">
        <v>1</v>
      </c>
      <c r="L354" s="101">
        <v>3.5107489597780858E-2</v>
      </c>
      <c r="M354" s="62"/>
    </row>
    <row r="355" spans="1:18" s="47" customFormat="1" ht="14.4" customHeight="1" x14ac:dyDescent="0.3">
      <c r="A355" s="62"/>
      <c r="B355" s="6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8" s="47" customFormat="1" ht="14.4" customHeight="1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8" s="47" customFormat="1" ht="14.4" customHeight="1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8" s="47" customFormat="1" ht="14.4" customHeight="1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8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8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8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86">
        <v>1.6774999999999998</v>
      </c>
      <c r="H361" s="106" t="s">
        <v>60</v>
      </c>
      <c r="I361" s="103"/>
      <c r="J361" s="85"/>
      <c r="K361" s="104" t="s">
        <v>156</v>
      </c>
      <c r="L361" s="95">
        <v>9.6942903374942213E-2</v>
      </c>
      <c r="M361" s="62"/>
    </row>
    <row r="362" spans="1:18" s="47" customFormat="1" ht="14.4" customHeight="1" x14ac:dyDescent="0.3">
      <c r="A362" s="62"/>
      <c r="B362" s="51" t="s">
        <v>38</v>
      </c>
      <c r="C362" s="29"/>
      <c r="D362" s="30"/>
      <c r="E362" s="30"/>
      <c r="F362" s="30"/>
      <c r="G362" s="30"/>
      <c r="H362" s="115"/>
      <c r="I362" s="116"/>
      <c r="J362" s="139"/>
      <c r="K362" s="117"/>
      <c r="L362" s="118"/>
      <c r="M362" s="62"/>
    </row>
    <row r="363" spans="1:18" s="47" customFormat="1" ht="36.75" customHeight="1" x14ac:dyDescent="0.3">
      <c r="A363" s="62"/>
      <c r="B363" s="53" t="s">
        <v>53</v>
      </c>
      <c r="C363" s="29"/>
      <c r="D363" s="54" t="s">
        <v>0</v>
      </c>
      <c r="E363" s="35" t="s">
        <v>1</v>
      </c>
      <c r="F363" s="56" t="s">
        <v>61</v>
      </c>
      <c r="G363" s="20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8" s="47" customFormat="1" ht="14.4" customHeight="1" x14ac:dyDescent="0.3">
      <c r="A364" s="62"/>
      <c r="B364" s="146" t="s">
        <v>519</v>
      </c>
      <c r="C364" s="29"/>
      <c r="D364" s="161" t="s">
        <v>3</v>
      </c>
      <c r="E364" s="164">
        <v>1.05</v>
      </c>
      <c r="F364" s="163">
        <v>14.45</v>
      </c>
      <c r="G364" s="23">
        <v>15.172499999999999</v>
      </c>
      <c r="H364" s="96">
        <v>0.87682038834951459</v>
      </c>
      <c r="I364" s="97"/>
      <c r="J364" s="137" t="s">
        <v>163</v>
      </c>
      <c r="K364" s="93">
        <v>1</v>
      </c>
      <c r="L364" s="98">
        <v>0.87682038834951459</v>
      </c>
      <c r="M364" s="62"/>
      <c r="O364"/>
      <c r="P364"/>
      <c r="Q364"/>
      <c r="R364"/>
    </row>
    <row r="365" spans="1:18" s="47" customFormat="1" ht="14.4" customHeight="1" x14ac:dyDescent="0.3">
      <c r="A365" s="62"/>
      <c r="B365" s="6" t="s">
        <v>491</v>
      </c>
      <c r="C365" s="7"/>
      <c r="D365" s="162" t="s">
        <v>4</v>
      </c>
      <c r="E365" s="151">
        <v>0.01</v>
      </c>
      <c r="F365" s="149">
        <v>10</v>
      </c>
      <c r="G365" s="26">
        <v>0.1</v>
      </c>
      <c r="H365" s="89">
        <v>5.779010633379566E-3</v>
      </c>
      <c r="I365" s="99"/>
      <c r="J365" s="61" t="s">
        <v>163</v>
      </c>
      <c r="K365" s="100">
        <v>1</v>
      </c>
      <c r="L365" s="101">
        <v>5.779010633379566E-3</v>
      </c>
      <c r="M365" s="62"/>
      <c r="O365"/>
      <c r="P365"/>
      <c r="Q365"/>
      <c r="R365"/>
    </row>
    <row r="366" spans="1:18" s="47" customFormat="1" ht="14.4" customHeight="1" x14ac:dyDescent="0.3">
      <c r="A366" s="62"/>
      <c r="B366" s="8" t="s">
        <v>115</v>
      </c>
      <c r="C366" s="7"/>
      <c r="D366" s="162" t="s">
        <v>142</v>
      </c>
      <c r="E366" s="151">
        <v>0.03</v>
      </c>
      <c r="F366" s="149">
        <v>9</v>
      </c>
      <c r="G366" s="26">
        <v>0.27</v>
      </c>
      <c r="H366" s="89">
        <v>1.5603328710124828E-2</v>
      </c>
      <c r="I366" s="99"/>
      <c r="J366" s="61" t="s">
        <v>163</v>
      </c>
      <c r="K366" s="100">
        <v>1</v>
      </c>
      <c r="L366" s="101">
        <v>1.5603328710124828E-2</v>
      </c>
      <c r="M366" s="62"/>
      <c r="O366"/>
      <c r="P366"/>
      <c r="Q366"/>
      <c r="R366"/>
    </row>
    <row r="367" spans="1:18" s="47" customFormat="1" ht="14.4" customHeight="1" x14ac:dyDescent="0.3">
      <c r="A367" s="62"/>
      <c r="B367" s="6">
        <v>0</v>
      </c>
      <c r="C367" s="7"/>
      <c r="D367" s="162">
        <v>0</v>
      </c>
      <c r="E367" s="151"/>
      <c r="F367" s="149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  <c r="O367"/>
      <c r="P367"/>
      <c r="Q367"/>
      <c r="R367"/>
    </row>
    <row r="368" spans="1:18" s="47" customFormat="1" ht="14.4" customHeight="1" x14ac:dyDescent="0.3">
      <c r="A368" s="62"/>
      <c r="B368" s="6">
        <v>0</v>
      </c>
      <c r="C368" s="7"/>
      <c r="D368" s="162">
        <v>0</v>
      </c>
      <c r="E368" s="151"/>
      <c r="F368" s="149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  <c r="O368"/>
      <c r="P368"/>
      <c r="Q368"/>
      <c r="R368"/>
    </row>
    <row r="369" spans="1:18" s="47" customFormat="1" ht="14.4" customHeight="1" x14ac:dyDescent="0.3">
      <c r="A369" s="62"/>
      <c r="B369" s="6">
        <v>0</v>
      </c>
      <c r="C369" s="7"/>
      <c r="D369" s="162">
        <v>0</v>
      </c>
      <c r="E369" s="151"/>
      <c r="F369" s="149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  <c r="O369"/>
      <c r="P369"/>
      <c r="Q369"/>
      <c r="R369"/>
    </row>
    <row r="370" spans="1:18" s="47" customFormat="1" ht="14.4" customHeight="1" x14ac:dyDescent="0.3">
      <c r="A370" s="62"/>
      <c r="B370" s="6">
        <v>0</v>
      </c>
      <c r="C370" s="7"/>
      <c r="D370" s="162">
        <v>0</v>
      </c>
      <c r="E370" s="151"/>
      <c r="F370" s="149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  <c r="O370"/>
      <c r="P370"/>
      <c r="Q370"/>
      <c r="R370"/>
    </row>
    <row r="371" spans="1:18" s="47" customFormat="1" ht="14.4" customHeight="1" x14ac:dyDescent="0.3">
      <c r="A371" s="62"/>
      <c r="B371" s="6">
        <v>0</v>
      </c>
      <c r="C371" s="7"/>
      <c r="D371" s="162">
        <v>0</v>
      </c>
      <c r="E371" s="4"/>
      <c r="F371" s="149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  <c r="O371"/>
      <c r="P371"/>
      <c r="Q371"/>
      <c r="R371"/>
    </row>
    <row r="372" spans="1:18" s="47" customFormat="1" ht="14.4" customHeight="1" x14ac:dyDescent="0.3">
      <c r="A372" s="62"/>
      <c r="B372" s="6">
        <v>0</v>
      </c>
      <c r="C372" s="7"/>
      <c r="D372" s="159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  <c r="O372"/>
      <c r="P372"/>
      <c r="Q372"/>
      <c r="R372"/>
    </row>
    <row r="373" spans="1:18" s="47" customFormat="1" ht="14.4" customHeight="1" x14ac:dyDescent="0.3">
      <c r="A373" s="62"/>
      <c r="B373" s="6">
        <v>0</v>
      </c>
      <c r="C373" s="7"/>
      <c r="D373" s="159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8" s="47" customFormat="1" ht="14.4" customHeight="1" x14ac:dyDescent="0.3">
      <c r="A374" s="62"/>
      <c r="B374" s="6">
        <v>0</v>
      </c>
      <c r="C374" s="7"/>
      <c r="D374" s="159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8" s="47" customFormat="1" ht="14.4" customHeight="1" x14ac:dyDescent="0.3">
      <c r="A375" s="62"/>
      <c r="B375" s="6">
        <v>0</v>
      </c>
      <c r="C375" s="7"/>
      <c r="D375" s="159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8" s="47" customFormat="1" ht="14.4" customHeight="1" x14ac:dyDescent="0.3">
      <c r="A376" s="62"/>
      <c r="B376" s="6">
        <v>0</v>
      </c>
      <c r="C376" s="7"/>
      <c r="D376" s="159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8" s="47" customFormat="1" ht="14.4" customHeight="1" x14ac:dyDescent="0.3">
      <c r="A377" s="62"/>
      <c r="B377" s="58" t="s">
        <v>62</v>
      </c>
      <c r="C377" s="46"/>
      <c r="D377" s="160"/>
      <c r="E377" s="38"/>
      <c r="F377" s="39"/>
      <c r="G377" s="86">
        <v>15.542499999999999</v>
      </c>
      <c r="H377" s="106" t="s">
        <v>62</v>
      </c>
      <c r="I377" s="103"/>
      <c r="J377" s="85"/>
      <c r="K377" s="104" t="s">
        <v>156</v>
      </c>
      <c r="L377" s="95">
        <v>0.89820272769301901</v>
      </c>
      <c r="M377" s="62"/>
    </row>
    <row r="378" spans="1:18" s="47" customFormat="1" ht="14.4" customHeight="1" x14ac:dyDescent="0.3">
      <c r="A378" s="62"/>
      <c r="B378" s="51" t="s">
        <v>63</v>
      </c>
      <c r="C378" s="29"/>
      <c r="D378" s="30"/>
      <c r="E378" s="31"/>
      <c r="F378" s="32"/>
      <c r="G378" s="31"/>
      <c r="H378" s="115"/>
      <c r="I378" s="116"/>
      <c r="J378" s="139"/>
      <c r="K378" s="117"/>
      <c r="L378" s="118">
        <v>0</v>
      </c>
      <c r="M378" s="62"/>
    </row>
    <row r="379" spans="1:18" s="47" customFormat="1" ht="35.25" customHeight="1" x14ac:dyDescent="0.3">
      <c r="A379" s="62"/>
      <c r="B379" s="53" t="s">
        <v>53</v>
      </c>
      <c r="C379" s="36"/>
      <c r="D379" s="40" t="s">
        <v>0</v>
      </c>
      <c r="E379" s="41" t="s">
        <v>1</v>
      </c>
      <c r="F379" s="35" t="s">
        <v>61</v>
      </c>
      <c r="G379" s="20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8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23">
        <v>0</v>
      </c>
      <c r="H380" s="96">
        <v>0</v>
      </c>
      <c r="I380" s="97"/>
      <c r="J380" s="137">
        <v>0</v>
      </c>
      <c r="K380" s="93">
        <v>0</v>
      </c>
      <c r="L380" s="98">
        <v>0</v>
      </c>
      <c r="M380" s="62"/>
    </row>
    <row r="381" spans="1:18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8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8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8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23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17.303999999999998</v>
      </c>
      <c r="H386" s="128"/>
      <c r="I386" s="122"/>
      <c r="J386" s="140"/>
      <c r="K386" s="123"/>
      <c r="L386" s="121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73"/>
      <c r="F387" s="74">
        <v>0.1</v>
      </c>
      <c r="G387" s="73">
        <v>1.73</v>
      </c>
      <c r="H387" s="120"/>
      <c r="I387" s="124"/>
      <c r="J387" s="141"/>
      <c r="K387" s="125"/>
      <c r="L387" s="119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73"/>
      <c r="F388" s="74">
        <v>0.1</v>
      </c>
      <c r="G388" s="73">
        <v>1.73</v>
      </c>
      <c r="H388" s="120"/>
      <c r="I388" s="124"/>
      <c r="J388" s="141"/>
      <c r="K388" s="125"/>
      <c r="L388" s="119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20.763999999999999</v>
      </c>
      <c r="H389" s="120"/>
      <c r="I389" s="124"/>
      <c r="J389" s="141"/>
      <c r="K389" s="125"/>
      <c r="L389" s="119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20.76</v>
      </c>
      <c r="H390" s="134">
        <v>1</v>
      </c>
      <c r="I390" s="126"/>
      <c r="J390" s="142"/>
      <c r="K390" s="127"/>
      <c r="L390" s="135">
        <v>0.99708737864077668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133" t="s">
        <v>6</v>
      </c>
      <c r="C395" s="83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5" t="s">
        <v>166</v>
      </c>
      <c r="E399" s="715"/>
      <c r="F399" s="715"/>
      <c r="J399" s="1"/>
    </row>
    <row r="400" spans="1:13" x14ac:dyDescent="0.3">
      <c r="A400" s="62"/>
      <c r="B400" s="132"/>
      <c r="C400" s="132"/>
      <c r="D400" s="132"/>
      <c r="J400" s="1"/>
    </row>
    <row r="401" spans="1:13" ht="82.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s="47" customFormat="1" ht="14.4" customHeight="1" x14ac:dyDescent="0.3">
      <c r="A402" s="62"/>
      <c r="B402" s="63"/>
      <c r="C402" s="9"/>
      <c r="D402" s="10"/>
      <c r="E402" s="11"/>
      <c r="F402" s="12"/>
      <c r="G402" s="13"/>
      <c r="J402" s="60"/>
      <c r="M402" s="62"/>
    </row>
    <row r="403" spans="1:13" s="47" customFormat="1" ht="14.4" customHeight="1" x14ac:dyDescent="0.3">
      <c r="A403" s="62"/>
      <c r="B403" s="48" t="s">
        <v>48</v>
      </c>
      <c r="C403" s="9"/>
      <c r="D403" s="10"/>
      <c r="E403" s="11"/>
      <c r="F403" s="11"/>
      <c r="G403" s="11"/>
      <c r="J403" s="60"/>
      <c r="M403" s="62"/>
    </row>
    <row r="404" spans="1:13" s="47" customFormat="1" ht="14.4" customHeight="1" x14ac:dyDescent="0.3">
      <c r="A404" s="62"/>
      <c r="B404" s="64" t="s">
        <v>49</v>
      </c>
      <c r="C404" s="62" t="s">
        <v>515</v>
      </c>
      <c r="D404" s="62"/>
      <c r="E404" s="62"/>
      <c r="I404" s="65" t="s">
        <v>50</v>
      </c>
      <c r="J404" s="68" t="s">
        <v>3</v>
      </c>
      <c r="M404" s="62"/>
    </row>
    <row r="405" spans="1:13" s="47" customFormat="1" ht="15" customHeight="1" thickBot="1" x14ac:dyDescent="0.35">
      <c r="A405" s="62"/>
      <c r="B405" s="64" t="s">
        <v>51</v>
      </c>
      <c r="C405" s="62" t="s">
        <v>183</v>
      </c>
      <c r="D405" s="62"/>
      <c r="E405" s="62"/>
      <c r="G405" s="62" t="s">
        <v>428</v>
      </c>
      <c r="J405" s="60"/>
      <c r="M405" s="62"/>
    </row>
    <row r="406" spans="1:13" s="47" customFormat="1" ht="14.4" customHeight="1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s="47" customFormat="1" ht="32.25" customHeight="1" x14ac:dyDescent="0.3">
      <c r="A407" s="62"/>
      <c r="B407" s="50" t="s">
        <v>53</v>
      </c>
      <c r="C407" s="18" t="s">
        <v>1</v>
      </c>
      <c r="D407" s="19" t="s">
        <v>54</v>
      </c>
      <c r="E407" s="20" t="s">
        <v>23</v>
      </c>
      <c r="F407" s="20" t="s">
        <v>55</v>
      </c>
      <c r="G407" s="20" t="s">
        <v>56</v>
      </c>
      <c r="H407" s="90" t="s">
        <v>158</v>
      </c>
      <c r="I407" s="91" t="s">
        <v>159</v>
      </c>
      <c r="J407" s="91" t="s">
        <v>160</v>
      </c>
      <c r="K407" s="91" t="s">
        <v>161</v>
      </c>
      <c r="L407" s="92" t="s">
        <v>162</v>
      </c>
      <c r="M407" s="62"/>
    </row>
    <row r="408" spans="1:13" s="47" customFormat="1" ht="14.4" customHeight="1" x14ac:dyDescent="0.3">
      <c r="A408" s="62"/>
      <c r="B408" s="21">
        <v>0</v>
      </c>
      <c r="C408" s="18"/>
      <c r="D408" s="22">
        <v>0</v>
      </c>
      <c r="E408" s="23">
        <v>0</v>
      </c>
      <c r="F408" s="24"/>
      <c r="G408" s="23">
        <v>0</v>
      </c>
      <c r="H408" s="96">
        <v>0</v>
      </c>
      <c r="I408" s="97"/>
      <c r="J408" s="137">
        <v>0</v>
      </c>
      <c r="K408" s="93">
        <v>0</v>
      </c>
      <c r="L408" s="98">
        <v>0</v>
      </c>
      <c r="M408" s="62"/>
    </row>
    <row r="409" spans="1:13" s="47" customFormat="1" ht="14.4" customHeight="1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s="47" customFormat="1" ht="14.4" customHeight="1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s="47" customFormat="1" ht="14.4" customHeight="1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8.4000000000000005E-2</v>
      </c>
      <c r="H414" s="89">
        <v>4.8543689320388354E-3</v>
      </c>
      <c r="I414" s="99"/>
      <c r="J414" s="61" t="s">
        <v>165</v>
      </c>
      <c r="K414" s="100">
        <v>0.4</v>
      </c>
      <c r="L414" s="101">
        <v>1.9417475728155343E-3</v>
      </c>
      <c r="M414" s="62"/>
    </row>
    <row r="415" spans="1:13" s="47" customFormat="1" ht="14.4" customHeight="1" x14ac:dyDescent="0.3">
      <c r="A415" s="62"/>
      <c r="B415" s="6" t="s">
        <v>57</v>
      </c>
      <c r="C415" s="25"/>
      <c r="D415" s="28"/>
      <c r="E415" s="26"/>
      <c r="F415" s="27"/>
      <c r="G415" s="86">
        <v>8.4000000000000005E-2</v>
      </c>
      <c r="H415" s="102" t="s">
        <v>57</v>
      </c>
      <c r="I415" s="103"/>
      <c r="J415" s="85"/>
      <c r="K415" s="104" t="s">
        <v>156</v>
      </c>
      <c r="L415" s="105">
        <v>1.9417475728155343E-3</v>
      </c>
      <c r="M415" s="62"/>
    </row>
    <row r="416" spans="1:13" s="47" customFormat="1" ht="14.4" customHeight="1" x14ac:dyDescent="0.3">
      <c r="A416" s="62"/>
      <c r="B416" s="51" t="s">
        <v>22</v>
      </c>
      <c r="C416" s="29"/>
      <c r="D416" s="30"/>
      <c r="E416" s="31"/>
      <c r="F416" s="32"/>
      <c r="G416" s="87"/>
      <c r="H416" s="107"/>
      <c r="I416" s="108"/>
      <c r="J416" s="138"/>
      <c r="K416" s="109"/>
      <c r="L416" s="110"/>
      <c r="M416" s="62"/>
    </row>
    <row r="417" spans="1:18" s="47" customFormat="1" ht="30.75" customHeight="1" x14ac:dyDescent="0.3">
      <c r="A417" s="62"/>
      <c r="B417" s="52" t="s">
        <v>58</v>
      </c>
      <c r="C417" s="33" t="s">
        <v>1</v>
      </c>
      <c r="D417" s="34" t="s">
        <v>59</v>
      </c>
      <c r="E417" s="35" t="s">
        <v>23</v>
      </c>
      <c r="F417" s="35" t="s">
        <v>55</v>
      </c>
      <c r="G417" s="41" t="s">
        <v>56</v>
      </c>
      <c r="H417" s="90" t="s">
        <v>158</v>
      </c>
      <c r="I417" s="91" t="s">
        <v>159</v>
      </c>
      <c r="J417" s="91" t="s">
        <v>160</v>
      </c>
      <c r="K417" s="94" t="s">
        <v>161</v>
      </c>
      <c r="L417" s="92" t="s">
        <v>162</v>
      </c>
      <c r="M417" s="62"/>
    </row>
    <row r="418" spans="1:18" s="47" customFormat="1" ht="14.4" customHeight="1" x14ac:dyDescent="0.3">
      <c r="A418" s="62"/>
      <c r="B418" s="6" t="s">
        <v>69</v>
      </c>
      <c r="C418" s="25">
        <v>1</v>
      </c>
      <c r="D418" s="3">
        <v>4.55</v>
      </c>
      <c r="E418" s="26">
        <v>4.55</v>
      </c>
      <c r="F418" s="26">
        <v>0.1</v>
      </c>
      <c r="G418" s="26">
        <v>0.45500000000000002</v>
      </c>
      <c r="H418" s="96">
        <v>2.6294498381877026E-2</v>
      </c>
      <c r="I418" s="97"/>
      <c r="J418" s="137" t="s">
        <v>163</v>
      </c>
      <c r="K418" s="93">
        <v>1</v>
      </c>
      <c r="L418" s="98">
        <v>2.6294498381877026E-2</v>
      </c>
      <c r="M418" s="62"/>
    </row>
    <row r="419" spans="1:18" s="47" customFormat="1" ht="14.4" customHeight="1" x14ac:dyDescent="0.3">
      <c r="A419" s="62"/>
      <c r="B419" s="8" t="s">
        <v>444</v>
      </c>
      <c r="C419" s="25">
        <v>1</v>
      </c>
      <c r="D419" s="3">
        <v>4.0999999999999996</v>
      </c>
      <c r="E419" s="26">
        <v>4.0999999999999996</v>
      </c>
      <c r="F419" s="26">
        <v>0.15</v>
      </c>
      <c r="G419" s="26">
        <v>0.61499999999999988</v>
      </c>
      <c r="H419" s="89">
        <v>3.5540915395284325E-2</v>
      </c>
      <c r="I419" s="99"/>
      <c r="J419" s="61" t="s">
        <v>163</v>
      </c>
      <c r="K419" s="100">
        <v>1</v>
      </c>
      <c r="L419" s="101">
        <v>3.5540915395284325E-2</v>
      </c>
      <c r="M419" s="62"/>
    </row>
    <row r="420" spans="1:18" s="47" customFormat="1" ht="14.4" customHeight="1" x14ac:dyDescent="0.3">
      <c r="A420" s="62"/>
      <c r="B420" s="6" t="s">
        <v>35</v>
      </c>
      <c r="C420" s="25">
        <v>1</v>
      </c>
      <c r="D420" s="3">
        <v>4.05</v>
      </c>
      <c r="E420" s="26">
        <v>4.05</v>
      </c>
      <c r="F420" s="27">
        <v>0.15</v>
      </c>
      <c r="G420" s="26">
        <v>0.60749999999999993</v>
      </c>
      <c r="H420" s="89">
        <v>3.5107489597780858E-2</v>
      </c>
      <c r="I420" s="99"/>
      <c r="J420" s="61" t="s">
        <v>163</v>
      </c>
      <c r="K420" s="100">
        <v>1</v>
      </c>
      <c r="L420" s="101">
        <v>3.5107489597780858E-2</v>
      </c>
      <c r="M420" s="62"/>
    </row>
    <row r="421" spans="1:18" s="47" customFormat="1" ht="14.4" customHeight="1" x14ac:dyDescent="0.3">
      <c r="A421" s="62"/>
      <c r="B421" s="6">
        <v>0</v>
      </c>
      <c r="C421" s="25"/>
      <c r="D421" s="3">
        <v>0</v>
      </c>
      <c r="E421" s="26">
        <v>0</v>
      </c>
      <c r="F421" s="27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8" s="47" customFormat="1" ht="14.4" customHeight="1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8" s="47" customFormat="1" ht="14.4" customHeight="1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8" s="47" customFormat="1" ht="14.4" customHeight="1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8" s="47" customFormat="1" ht="14.4" customHeight="1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8" s="47" customFormat="1" ht="14.4" customHeight="1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8" s="47" customFormat="1" ht="14.4" customHeight="1" x14ac:dyDescent="0.3">
      <c r="A427" s="62"/>
      <c r="B427" s="6" t="s">
        <v>60</v>
      </c>
      <c r="C427" s="25"/>
      <c r="D427" s="28"/>
      <c r="E427" s="26"/>
      <c r="F427" s="27"/>
      <c r="G427" s="86">
        <v>1.6774999999999998</v>
      </c>
      <c r="H427" s="106" t="s">
        <v>60</v>
      </c>
      <c r="I427" s="103"/>
      <c r="J427" s="85"/>
      <c r="K427" s="104" t="s">
        <v>156</v>
      </c>
      <c r="L427" s="95">
        <v>9.6942903374942213E-2</v>
      </c>
      <c r="M427" s="62"/>
    </row>
    <row r="428" spans="1:18" s="47" customFormat="1" ht="14.4" customHeight="1" x14ac:dyDescent="0.3">
      <c r="A428" s="62"/>
      <c r="B428" s="51" t="s">
        <v>38</v>
      </c>
      <c r="C428" s="29"/>
      <c r="D428" s="30"/>
      <c r="E428" s="30"/>
      <c r="F428" s="30"/>
      <c r="G428" s="30"/>
      <c r="H428" s="115"/>
      <c r="I428" s="116"/>
      <c r="J428" s="139"/>
      <c r="K428" s="117"/>
      <c r="L428" s="118"/>
      <c r="M428" s="62"/>
    </row>
    <row r="429" spans="1:18" s="47" customFormat="1" ht="36.75" customHeight="1" x14ac:dyDescent="0.3">
      <c r="A429" s="62"/>
      <c r="B429" s="53" t="s">
        <v>53</v>
      </c>
      <c r="C429" s="29"/>
      <c r="D429" s="54" t="s">
        <v>0</v>
      </c>
      <c r="E429" s="35" t="s">
        <v>1</v>
      </c>
      <c r="F429" s="56" t="s">
        <v>61</v>
      </c>
      <c r="G429" s="20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8" s="47" customFormat="1" ht="14.4" customHeight="1" x14ac:dyDescent="0.3">
      <c r="A430" s="62"/>
      <c r="B430" s="146" t="s">
        <v>519</v>
      </c>
      <c r="C430" s="29"/>
      <c r="D430" s="161" t="s">
        <v>3</v>
      </c>
      <c r="E430" s="164">
        <v>1.05</v>
      </c>
      <c r="F430" s="163">
        <v>14.45</v>
      </c>
      <c r="G430" s="23">
        <v>15.172499999999999</v>
      </c>
      <c r="H430" s="96">
        <v>0.87682038834951459</v>
      </c>
      <c r="I430" s="97"/>
      <c r="J430" s="137" t="s">
        <v>163</v>
      </c>
      <c r="K430" s="93">
        <v>1</v>
      </c>
      <c r="L430" s="98">
        <v>0.87682038834951459</v>
      </c>
      <c r="M430" s="62"/>
      <c r="O430"/>
      <c r="P430"/>
      <c r="Q430"/>
      <c r="R430"/>
    </row>
    <row r="431" spans="1:18" s="47" customFormat="1" ht="14.4" customHeight="1" x14ac:dyDescent="0.3">
      <c r="A431" s="62"/>
      <c r="B431" s="6" t="s">
        <v>491</v>
      </c>
      <c r="C431" s="7"/>
      <c r="D431" s="162" t="s">
        <v>4</v>
      </c>
      <c r="E431" s="151">
        <v>0.01</v>
      </c>
      <c r="F431" s="149">
        <v>10</v>
      </c>
      <c r="G431" s="26">
        <v>0.1</v>
      </c>
      <c r="H431" s="89">
        <v>5.779010633379566E-3</v>
      </c>
      <c r="I431" s="99"/>
      <c r="J431" s="61" t="s">
        <v>163</v>
      </c>
      <c r="K431" s="100">
        <v>1</v>
      </c>
      <c r="L431" s="101">
        <v>5.779010633379566E-3</v>
      </c>
      <c r="M431" s="62"/>
      <c r="O431"/>
      <c r="P431"/>
      <c r="Q431"/>
      <c r="R431"/>
    </row>
    <row r="432" spans="1:18" s="47" customFormat="1" ht="14.4" customHeight="1" x14ac:dyDescent="0.3">
      <c r="A432" s="62"/>
      <c r="B432" s="8" t="s">
        <v>115</v>
      </c>
      <c r="C432" s="7"/>
      <c r="D432" s="162" t="s">
        <v>142</v>
      </c>
      <c r="E432" s="151">
        <v>0.03</v>
      </c>
      <c r="F432" s="149">
        <v>9</v>
      </c>
      <c r="G432" s="26">
        <v>0.27</v>
      </c>
      <c r="H432" s="89">
        <v>1.5603328710124828E-2</v>
      </c>
      <c r="I432" s="99"/>
      <c r="J432" s="61" t="s">
        <v>163</v>
      </c>
      <c r="K432" s="100">
        <v>1</v>
      </c>
      <c r="L432" s="101">
        <v>1.5603328710124828E-2</v>
      </c>
      <c r="M432" s="62"/>
      <c r="O432"/>
      <c r="P432"/>
      <c r="Q432"/>
      <c r="R432"/>
    </row>
    <row r="433" spans="1:18" s="47" customFormat="1" ht="14.4" customHeight="1" x14ac:dyDescent="0.3">
      <c r="A433" s="62"/>
      <c r="B433" s="6">
        <v>0</v>
      </c>
      <c r="C433" s="7"/>
      <c r="D433" s="162">
        <v>0</v>
      </c>
      <c r="E433" s="151"/>
      <c r="F433" s="149">
        <v>0</v>
      </c>
      <c r="G433" s="26">
        <v>0</v>
      </c>
      <c r="H433" s="89">
        <v>0</v>
      </c>
      <c r="I433" s="99"/>
      <c r="J433" s="61">
        <v>0</v>
      </c>
      <c r="K433" s="100">
        <v>0</v>
      </c>
      <c r="L433" s="101">
        <v>0</v>
      </c>
      <c r="M433" s="62"/>
      <c r="O433"/>
      <c r="P433"/>
      <c r="Q433"/>
      <c r="R433"/>
    </row>
    <row r="434" spans="1:18" s="47" customFormat="1" ht="14.4" customHeight="1" x14ac:dyDescent="0.3">
      <c r="A434" s="62"/>
      <c r="B434" s="6">
        <v>0</v>
      </c>
      <c r="C434" s="7"/>
      <c r="D434" s="162">
        <v>0</v>
      </c>
      <c r="E434" s="151"/>
      <c r="F434" s="149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  <c r="O434"/>
      <c r="P434"/>
      <c r="Q434"/>
      <c r="R434"/>
    </row>
    <row r="435" spans="1:18" s="47" customFormat="1" ht="14.4" customHeight="1" x14ac:dyDescent="0.3">
      <c r="A435" s="62"/>
      <c r="B435" s="6">
        <v>0</v>
      </c>
      <c r="C435" s="7"/>
      <c r="D435" s="162">
        <v>0</v>
      </c>
      <c r="E435" s="151"/>
      <c r="F435" s="149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  <c r="O435"/>
      <c r="P435"/>
      <c r="Q435"/>
      <c r="R435"/>
    </row>
    <row r="436" spans="1:18" s="47" customFormat="1" ht="14.4" customHeight="1" x14ac:dyDescent="0.3">
      <c r="A436" s="62"/>
      <c r="B436" s="6">
        <v>0</v>
      </c>
      <c r="C436" s="7"/>
      <c r="D436" s="162">
        <v>0</v>
      </c>
      <c r="E436" s="151"/>
      <c r="F436" s="149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  <c r="O436"/>
      <c r="P436"/>
      <c r="Q436"/>
      <c r="R436"/>
    </row>
    <row r="437" spans="1:18" s="47" customFormat="1" ht="14.4" customHeight="1" x14ac:dyDescent="0.3">
      <c r="A437" s="62"/>
      <c r="B437" s="6">
        <v>0</v>
      </c>
      <c r="C437" s="7"/>
      <c r="D437" s="162">
        <v>0</v>
      </c>
      <c r="E437" s="4"/>
      <c r="F437" s="149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  <c r="O437"/>
      <c r="P437"/>
      <c r="Q437"/>
      <c r="R437"/>
    </row>
    <row r="438" spans="1:18" s="47" customFormat="1" ht="14.4" customHeight="1" x14ac:dyDescent="0.3">
      <c r="A438" s="62"/>
      <c r="B438" s="6">
        <v>0</v>
      </c>
      <c r="C438" s="7"/>
      <c r="D438" s="159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  <c r="O438"/>
      <c r="P438"/>
      <c r="Q438"/>
      <c r="R438"/>
    </row>
    <row r="439" spans="1:18" s="47" customFormat="1" ht="14.4" customHeight="1" x14ac:dyDescent="0.3">
      <c r="A439" s="62"/>
      <c r="B439" s="6">
        <v>0</v>
      </c>
      <c r="C439" s="7"/>
      <c r="D439" s="159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8" s="47" customFormat="1" ht="14.4" customHeight="1" x14ac:dyDescent="0.3">
      <c r="A440" s="62"/>
      <c r="B440" s="6">
        <v>0</v>
      </c>
      <c r="C440" s="7"/>
      <c r="D440" s="159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8" s="47" customFormat="1" ht="14.4" customHeight="1" x14ac:dyDescent="0.3">
      <c r="A441" s="62"/>
      <c r="B441" s="6">
        <v>0</v>
      </c>
      <c r="C441" s="7"/>
      <c r="D441" s="159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8" s="47" customFormat="1" ht="14.4" customHeight="1" x14ac:dyDescent="0.3">
      <c r="A442" s="62"/>
      <c r="B442" s="6">
        <v>0</v>
      </c>
      <c r="C442" s="7"/>
      <c r="D442" s="159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8" s="47" customFormat="1" ht="14.4" customHeight="1" x14ac:dyDescent="0.3">
      <c r="A443" s="62"/>
      <c r="B443" s="58" t="s">
        <v>62</v>
      </c>
      <c r="C443" s="46"/>
      <c r="D443" s="160"/>
      <c r="E443" s="38"/>
      <c r="F443" s="39"/>
      <c r="G443" s="86">
        <v>15.542499999999999</v>
      </c>
      <c r="H443" s="106" t="s">
        <v>62</v>
      </c>
      <c r="I443" s="103"/>
      <c r="J443" s="85"/>
      <c r="K443" s="104" t="s">
        <v>156</v>
      </c>
      <c r="L443" s="95">
        <v>0.89820272769301901</v>
      </c>
      <c r="M443" s="62"/>
    </row>
    <row r="444" spans="1:18" s="47" customFormat="1" ht="14.4" customHeight="1" x14ac:dyDescent="0.3">
      <c r="A444" s="62"/>
      <c r="B444" s="51" t="s">
        <v>63</v>
      </c>
      <c r="C444" s="29"/>
      <c r="D444" s="30"/>
      <c r="E444" s="31"/>
      <c r="F444" s="32"/>
      <c r="G444" s="31"/>
      <c r="H444" s="115"/>
      <c r="I444" s="116"/>
      <c r="J444" s="139"/>
      <c r="K444" s="117"/>
      <c r="L444" s="118">
        <v>0</v>
      </c>
      <c r="M444" s="62"/>
    </row>
    <row r="445" spans="1:18" s="47" customFormat="1" ht="35.25" customHeight="1" x14ac:dyDescent="0.3">
      <c r="A445" s="62"/>
      <c r="B445" s="53" t="s">
        <v>53</v>
      </c>
      <c r="C445" s="36"/>
      <c r="D445" s="40" t="s">
        <v>0</v>
      </c>
      <c r="E445" s="41" t="s">
        <v>1</v>
      </c>
      <c r="F445" s="35" t="s">
        <v>61</v>
      </c>
      <c r="G445" s="20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8" s="47" customFormat="1" ht="14.4" customHeight="1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23">
        <v>0</v>
      </c>
      <c r="H446" s="96">
        <v>0</v>
      </c>
      <c r="I446" s="97"/>
      <c r="J446" s="137">
        <v>0</v>
      </c>
      <c r="K446" s="93">
        <v>0</v>
      </c>
      <c r="L446" s="98">
        <v>0</v>
      </c>
      <c r="M446" s="62"/>
    </row>
    <row r="447" spans="1:18" s="47" customFormat="1" ht="14.4" customHeight="1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8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s="47" customFormat="1" ht="15" customHeight="1" thickBot="1" x14ac:dyDescent="0.35">
      <c r="A451" s="62"/>
      <c r="B451" s="59" t="s">
        <v>64</v>
      </c>
      <c r="C451" s="42"/>
      <c r="D451" s="43"/>
      <c r="E451" s="44"/>
      <c r="F451" s="45"/>
      <c r="G451" s="23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s="47" customFormat="1" ht="14.4" customHeight="1" x14ac:dyDescent="0.3">
      <c r="A452" s="62"/>
      <c r="B452" s="64"/>
      <c r="C452" s="68"/>
      <c r="D452" s="69" t="s">
        <v>65</v>
      </c>
      <c r="E452" s="70"/>
      <c r="F452" s="71"/>
      <c r="G452" s="88">
        <v>17.303999999999998</v>
      </c>
      <c r="H452" s="128"/>
      <c r="I452" s="122"/>
      <c r="J452" s="140"/>
      <c r="K452" s="123"/>
      <c r="L452" s="121"/>
      <c r="M452" s="62"/>
    </row>
    <row r="453" spans="1:13" s="47" customFormat="1" ht="14.4" customHeight="1" x14ac:dyDescent="0.3">
      <c r="A453" s="62"/>
      <c r="B453" s="63"/>
      <c r="C453" s="68"/>
      <c r="D453" s="72" t="s">
        <v>7</v>
      </c>
      <c r="E453" s="73"/>
      <c r="F453" s="74">
        <v>0.1</v>
      </c>
      <c r="G453" s="73">
        <v>1.73</v>
      </c>
      <c r="H453" s="120"/>
      <c r="I453" s="124"/>
      <c r="J453" s="141"/>
      <c r="K453" s="125"/>
      <c r="L453" s="119"/>
      <c r="M453" s="62"/>
    </row>
    <row r="454" spans="1:13" s="47" customFormat="1" ht="14.4" customHeight="1" x14ac:dyDescent="0.3">
      <c r="A454" s="62"/>
      <c r="B454" s="63"/>
      <c r="C454" s="68"/>
      <c r="D454" s="72" t="s">
        <v>8</v>
      </c>
      <c r="E454" s="73"/>
      <c r="F454" s="74">
        <v>0.1</v>
      </c>
      <c r="G454" s="73">
        <v>1.73</v>
      </c>
      <c r="H454" s="120"/>
      <c r="I454" s="124"/>
      <c r="J454" s="141"/>
      <c r="K454" s="125"/>
      <c r="L454" s="119"/>
      <c r="M454" s="62"/>
    </row>
    <row r="455" spans="1:13" s="47" customFormat="1" ht="14.4" customHeight="1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20.763999999999999</v>
      </c>
      <c r="H455" s="120"/>
      <c r="I455" s="124"/>
      <c r="J455" s="141"/>
      <c r="K455" s="125"/>
      <c r="L455" s="119"/>
      <c r="M455" s="62"/>
    </row>
    <row r="456" spans="1:13" s="47" customFormat="1" ht="15" customHeight="1" thickBot="1" x14ac:dyDescent="0.35">
      <c r="A456" s="62"/>
      <c r="B456" s="63"/>
      <c r="C456" s="68"/>
      <c r="D456" s="77" t="s">
        <v>68</v>
      </c>
      <c r="E456" s="78"/>
      <c r="F456" s="79"/>
      <c r="G456" s="78">
        <v>20.76</v>
      </c>
      <c r="H456" s="134">
        <v>1</v>
      </c>
      <c r="I456" s="126"/>
      <c r="J456" s="142"/>
      <c r="K456" s="127"/>
      <c r="L456" s="135">
        <v>0.99708737864077668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133" t="s">
        <v>6</v>
      </c>
      <c r="C461" s="83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4" t="s">
        <v>166</v>
      </c>
      <c r="E465" s="714"/>
      <c r="F465" s="714"/>
      <c r="J465" s="1"/>
    </row>
    <row r="466" spans="1:13" x14ac:dyDescent="0.3">
      <c r="A466" s="62"/>
      <c r="B466" s="132"/>
      <c r="C466" s="132"/>
      <c r="D466" s="132"/>
      <c r="J466" s="1"/>
    </row>
    <row r="467" spans="1:13" ht="82.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s="47" customFormat="1" ht="14.4" customHeight="1" x14ac:dyDescent="0.3">
      <c r="A468" s="62"/>
      <c r="B468" s="63"/>
      <c r="C468" s="9"/>
      <c r="D468" s="10"/>
      <c r="E468" s="11"/>
      <c r="F468" s="12"/>
      <c r="G468" s="13"/>
      <c r="J468" s="60"/>
      <c r="M468" s="62"/>
    </row>
    <row r="469" spans="1:13" s="47" customFormat="1" ht="14.4" customHeight="1" x14ac:dyDescent="0.3">
      <c r="A469" s="62"/>
      <c r="B469" s="48" t="s">
        <v>48</v>
      </c>
      <c r="C469" s="9"/>
      <c r="D469" s="10"/>
      <c r="E469" s="11"/>
      <c r="F469" s="11"/>
      <c r="G469" s="11"/>
      <c r="J469" s="60"/>
      <c r="M469" s="62"/>
    </row>
    <row r="470" spans="1:13" s="47" customFormat="1" ht="14.4" customHeight="1" x14ac:dyDescent="0.3">
      <c r="A470" s="62"/>
      <c r="B470" s="64" t="s">
        <v>49</v>
      </c>
      <c r="C470" s="62" t="s">
        <v>516</v>
      </c>
      <c r="D470" s="62"/>
      <c r="E470" s="62"/>
      <c r="I470" s="65" t="s">
        <v>50</v>
      </c>
      <c r="J470" s="68" t="s">
        <v>3</v>
      </c>
      <c r="M470" s="62"/>
    </row>
    <row r="471" spans="1:13" s="47" customFormat="1" ht="15" customHeight="1" thickBot="1" x14ac:dyDescent="0.35">
      <c r="A471" s="62"/>
      <c r="B471" s="64" t="s">
        <v>51</v>
      </c>
      <c r="C471" s="62" t="s">
        <v>183</v>
      </c>
      <c r="D471" s="62"/>
      <c r="E471" s="62"/>
      <c r="G471" s="62" t="s">
        <v>429</v>
      </c>
      <c r="J471" s="60"/>
      <c r="M471" s="62"/>
    </row>
    <row r="472" spans="1:13" s="47" customFormat="1" ht="14.4" customHeight="1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s="47" customFormat="1" ht="32.25" customHeight="1" x14ac:dyDescent="0.3">
      <c r="A473" s="62"/>
      <c r="B473" s="50" t="s">
        <v>53</v>
      </c>
      <c r="C473" s="18" t="s">
        <v>1</v>
      </c>
      <c r="D473" s="19" t="s">
        <v>54</v>
      </c>
      <c r="E473" s="20" t="s">
        <v>23</v>
      </c>
      <c r="F473" s="20" t="s">
        <v>55</v>
      </c>
      <c r="G473" s="20" t="s">
        <v>56</v>
      </c>
      <c r="H473" s="90" t="s">
        <v>158</v>
      </c>
      <c r="I473" s="91" t="s">
        <v>159</v>
      </c>
      <c r="J473" s="91" t="s">
        <v>160</v>
      </c>
      <c r="K473" s="91" t="s">
        <v>161</v>
      </c>
      <c r="L473" s="92" t="s">
        <v>162</v>
      </c>
      <c r="M473" s="62"/>
    </row>
    <row r="474" spans="1:13" s="47" customFormat="1" ht="14.4" customHeight="1" x14ac:dyDescent="0.3">
      <c r="A474" s="62"/>
      <c r="B474" s="21">
        <v>0</v>
      </c>
      <c r="C474" s="18"/>
      <c r="D474" s="22">
        <v>0</v>
      </c>
      <c r="E474" s="23">
        <v>0</v>
      </c>
      <c r="F474" s="24"/>
      <c r="G474" s="23">
        <v>0</v>
      </c>
      <c r="H474" s="96">
        <v>0</v>
      </c>
      <c r="I474" s="97"/>
      <c r="J474" s="137">
        <v>0</v>
      </c>
      <c r="K474" s="93">
        <v>0</v>
      </c>
      <c r="L474" s="98">
        <v>0</v>
      </c>
      <c r="M474" s="62"/>
    </row>
    <row r="475" spans="1:13" s="47" customFormat="1" ht="14.4" customHeight="1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s="47" customFormat="1" ht="14.4" customHeight="1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8.4000000000000005E-2</v>
      </c>
      <c r="H480" s="89">
        <v>3.7399821905609973E-3</v>
      </c>
      <c r="I480" s="99"/>
      <c r="J480" s="61" t="s">
        <v>165</v>
      </c>
      <c r="K480" s="100">
        <v>0.4</v>
      </c>
      <c r="L480" s="101">
        <v>1.4959928762243991E-3</v>
      </c>
      <c r="M480" s="62"/>
    </row>
    <row r="481" spans="1:13" s="47" customFormat="1" ht="14.4" customHeight="1" x14ac:dyDescent="0.3">
      <c r="A481" s="62"/>
      <c r="B481" s="6" t="s">
        <v>57</v>
      </c>
      <c r="C481" s="25"/>
      <c r="D481" s="28"/>
      <c r="E481" s="26"/>
      <c r="F481" s="27"/>
      <c r="G481" s="86">
        <v>8.4000000000000005E-2</v>
      </c>
      <c r="H481" s="102" t="s">
        <v>57</v>
      </c>
      <c r="I481" s="103"/>
      <c r="J481" s="85"/>
      <c r="K481" s="104" t="s">
        <v>156</v>
      </c>
      <c r="L481" s="105">
        <v>1.4959928762243991E-3</v>
      </c>
      <c r="M481" s="62"/>
    </row>
    <row r="482" spans="1:13" s="47" customFormat="1" ht="14.4" customHeight="1" x14ac:dyDescent="0.3">
      <c r="A482" s="62"/>
      <c r="B482" s="51" t="s">
        <v>22</v>
      </c>
      <c r="C482" s="29"/>
      <c r="D482" s="30"/>
      <c r="E482" s="31"/>
      <c r="F482" s="32"/>
      <c r="G482" s="87"/>
      <c r="H482" s="107"/>
      <c r="I482" s="108"/>
      <c r="J482" s="138"/>
      <c r="K482" s="109"/>
      <c r="L482" s="110"/>
      <c r="M482" s="62"/>
    </row>
    <row r="483" spans="1:13" s="47" customFormat="1" ht="30.75" customHeight="1" x14ac:dyDescent="0.3">
      <c r="A483" s="62"/>
      <c r="B483" s="52" t="s">
        <v>58</v>
      </c>
      <c r="C483" s="33" t="s">
        <v>1</v>
      </c>
      <c r="D483" s="34" t="s">
        <v>59</v>
      </c>
      <c r="E483" s="35" t="s">
        <v>23</v>
      </c>
      <c r="F483" s="35" t="s">
        <v>55</v>
      </c>
      <c r="G483" s="41" t="s">
        <v>56</v>
      </c>
      <c r="H483" s="90" t="s">
        <v>158</v>
      </c>
      <c r="I483" s="91" t="s">
        <v>159</v>
      </c>
      <c r="J483" s="91" t="s">
        <v>160</v>
      </c>
      <c r="K483" s="94" t="s">
        <v>161</v>
      </c>
      <c r="L483" s="92" t="s">
        <v>162</v>
      </c>
      <c r="M483" s="62"/>
    </row>
    <row r="484" spans="1:13" s="47" customFormat="1" ht="14.4" customHeight="1" x14ac:dyDescent="0.3">
      <c r="A484" s="62"/>
      <c r="B484" s="6" t="s">
        <v>69</v>
      </c>
      <c r="C484" s="25">
        <v>1</v>
      </c>
      <c r="D484" s="3">
        <v>4.55</v>
      </c>
      <c r="E484" s="26">
        <v>4.55</v>
      </c>
      <c r="F484" s="26">
        <v>0.1</v>
      </c>
      <c r="G484" s="26">
        <v>0.45500000000000002</v>
      </c>
      <c r="H484" s="96">
        <v>2.0258236865538737E-2</v>
      </c>
      <c r="I484" s="97"/>
      <c r="J484" s="137" t="s">
        <v>163</v>
      </c>
      <c r="K484" s="93">
        <v>1</v>
      </c>
      <c r="L484" s="98">
        <v>2.0258236865538737E-2</v>
      </c>
      <c r="M484" s="62"/>
    </row>
    <row r="485" spans="1:13" s="47" customFormat="1" ht="14.4" customHeight="1" x14ac:dyDescent="0.3">
      <c r="A485" s="62"/>
      <c r="B485" s="8" t="s">
        <v>444</v>
      </c>
      <c r="C485" s="25">
        <v>1</v>
      </c>
      <c r="D485" s="3">
        <v>4.0999999999999996</v>
      </c>
      <c r="E485" s="26">
        <v>4.0999999999999996</v>
      </c>
      <c r="F485" s="26">
        <v>0.15</v>
      </c>
      <c r="G485" s="26">
        <v>0.61499999999999988</v>
      </c>
      <c r="H485" s="89">
        <v>2.7382012466607295E-2</v>
      </c>
      <c r="I485" s="99"/>
      <c r="J485" s="61" t="s">
        <v>163</v>
      </c>
      <c r="K485" s="100">
        <v>1</v>
      </c>
      <c r="L485" s="101">
        <v>2.7382012466607295E-2</v>
      </c>
      <c r="M485" s="62"/>
    </row>
    <row r="486" spans="1:13" s="47" customFormat="1" ht="14.4" customHeight="1" x14ac:dyDescent="0.3">
      <c r="A486" s="62"/>
      <c r="B486" s="6" t="s">
        <v>35</v>
      </c>
      <c r="C486" s="25">
        <v>1</v>
      </c>
      <c r="D486" s="3">
        <v>4.05</v>
      </c>
      <c r="E486" s="26">
        <v>4.05</v>
      </c>
      <c r="F486" s="27">
        <v>0.15</v>
      </c>
      <c r="G486" s="26">
        <v>0.60749999999999993</v>
      </c>
      <c r="H486" s="89">
        <v>2.7048085485307207E-2</v>
      </c>
      <c r="I486" s="99"/>
      <c r="J486" s="61" t="s">
        <v>163</v>
      </c>
      <c r="K486" s="100">
        <v>1</v>
      </c>
      <c r="L486" s="101">
        <v>2.7048085485307207E-2</v>
      </c>
      <c r="M486" s="62"/>
    </row>
    <row r="487" spans="1:13" s="47" customFormat="1" ht="14.4" customHeight="1" x14ac:dyDescent="0.3">
      <c r="A487" s="62"/>
      <c r="B487" s="6">
        <v>0</v>
      </c>
      <c r="C487" s="25"/>
      <c r="D487" s="3">
        <v>0</v>
      </c>
      <c r="E487" s="26">
        <v>0</v>
      </c>
      <c r="F487" s="27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3" s="47" customFormat="1" ht="14.4" customHeight="1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s="47" customFormat="1" ht="14.4" customHeight="1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s="47" customFormat="1" ht="14.4" customHeight="1" x14ac:dyDescent="0.3">
      <c r="A493" s="62"/>
      <c r="B493" s="6" t="s">
        <v>60</v>
      </c>
      <c r="C493" s="25"/>
      <c r="D493" s="28"/>
      <c r="E493" s="26"/>
      <c r="F493" s="27"/>
      <c r="G493" s="86">
        <v>1.6774999999999998</v>
      </c>
      <c r="H493" s="106" t="s">
        <v>60</v>
      </c>
      <c r="I493" s="103"/>
      <c r="J493" s="85"/>
      <c r="K493" s="104" t="s">
        <v>156</v>
      </c>
      <c r="L493" s="95">
        <v>7.4688334817453239E-2</v>
      </c>
      <c r="M493" s="62"/>
    </row>
    <row r="494" spans="1:13" s="47" customFormat="1" ht="14.4" customHeight="1" x14ac:dyDescent="0.3">
      <c r="A494" s="62"/>
      <c r="B494" s="51" t="s">
        <v>38</v>
      </c>
      <c r="C494" s="29"/>
      <c r="D494" s="30"/>
      <c r="E494" s="30"/>
      <c r="F494" s="30"/>
      <c r="G494" s="30"/>
      <c r="H494" s="115"/>
      <c r="I494" s="116"/>
      <c r="J494" s="139"/>
      <c r="K494" s="117"/>
      <c r="L494" s="118"/>
      <c r="M494" s="62"/>
    </row>
    <row r="495" spans="1:13" s="47" customFormat="1" ht="36.75" customHeight="1" x14ac:dyDescent="0.3">
      <c r="A495" s="62"/>
      <c r="B495" s="53" t="s">
        <v>53</v>
      </c>
      <c r="C495" s="29"/>
      <c r="D495" s="54" t="s">
        <v>0</v>
      </c>
      <c r="E495" s="35" t="s">
        <v>1</v>
      </c>
      <c r="F495" s="56" t="s">
        <v>61</v>
      </c>
      <c r="G495" s="20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s="47" customFormat="1" ht="14.4" customHeight="1" x14ac:dyDescent="0.3">
      <c r="A496" s="62"/>
      <c r="B496" s="146" t="s">
        <v>520</v>
      </c>
      <c r="C496" s="29"/>
      <c r="D496" s="161" t="s">
        <v>3</v>
      </c>
      <c r="E496" s="164">
        <v>1.05</v>
      </c>
      <c r="F496" s="163">
        <v>19.36</v>
      </c>
      <c r="G496" s="23">
        <v>20.327999999999999</v>
      </c>
      <c r="H496" s="96">
        <v>0.90507569011576128</v>
      </c>
      <c r="I496" s="97"/>
      <c r="J496" s="137" t="s">
        <v>163</v>
      </c>
      <c r="K496" s="93">
        <v>1</v>
      </c>
      <c r="L496" s="98">
        <v>0.90507569011576128</v>
      </c>
      <c r="M496" s="62"/>
    </row>
    <row r="497" spans="1:13" s="47" customFormat="1" ht="14.4" customHeight="1" x14ac:dyDescent="0.3">
      <c r="A497" s="62"/>
      <c r="B497" s="6" t="s">
        <v>491</v>
      </c>
      <c r="C497" s="7"/>
      <c r="D497" s="162" t="s">
        <v>4</v>
      </c>
      <c r="E497" s="151">
        <v>0.01</v>
      </c>
      <c r="F497" s="149">
        <v>10</v>
      </c>
      <c r="G497" s="26">
        <v>0.1</v>
      </c>
      <c r="H497" s="89">
        <v>4.4523597506678537E-3</v>
      </c>
      <c r="I497" s="99"/>
      <c r="J497" s="61" t="s">
        <v>163</v>
      </c>
      <c r="K497" s="100">
        <v>1</v>
      </c>
      <c r="L497" s="101">
        <v>4.4523597506678537E-3</v>
      </c>
      <c r="M497" s="62"/>
    </row>
    <row r="498" spans="1:13" s="47" customFormat="1" ht="14.4" customHeight="1" x14ac:dyDescent="0.3">
      <c r="A498" s="62"/>
      <c r="B498" s="8" t="s">
        <v>115</v>
      </c>
      <c r="C498" s="7"/>
      <c r="D498" s="162" t="s">
        <v>142</v>
      </c>
      <c r="E498" s="151">
        <v>0.03</v>
      </c>
      <c r="F498" s="149">
        <v>9</v>
      </c>
      <c r="G498" s="26">
        <v>0.27</v>
      </c>
      <c r="H498" s="89">
        <v>1.2021371326803205E-2</v>
      </c>
      <c r="I498" s="99"/>
      <c r="J498" s="61" t="s">
        <v>163</v>
      </c>
      <c r="K498" s="100">
        <v>1</v>
      </c>
      <c r="L498" s="101">
        <v>1.2021371326803205E-2</v>
      </c>
      <c r="M498" s="62"/>
    </row>
    <row r="499" spans="1:13" s="47" customFormat="1" ht="14.4" customHeight="1" x14ac:dyDescent="0.3">
      <c r="A499" s="62"/>
      <c r="B499" s="6">
        <v>0</v>
      </c>
      <c r="C499" s="7"/>
      <c r="D499" s="162">
        <v>0</v>
      </c>
      <c r="E499" s="151"/>
      <c r="F499" s="149">
        <v>0</v>
      </c>
      <c r="G499" s="26">
        <v>0</v>
      </c>
      <c r="H499" s="89">
        <v>0</v>
      </c>
      <c r="I499" s="99"/>
      <c r="J499" s="61">
        <v>0</v>
      </c>
      <c r="K499" s="100">
        <v>0</v>
      </c>
      <c r="L499" s="101">
        <v>0</v>
      </c>
      <c r="M499" s="62"/>
    </row>
    <row r="500" spans="1:13" s="47" customFormat="1" ht="14.4" customHeight="1" x14ac:dyDescent="0.3">
      <c r="A500" s="62"/>
      <c r="B500" s="6">
        <v>0</v>
      </c>
      <c r="C500" s="7"/>
      <c r="D500" s="162">
        <v>0</v>
      </c>
      <c r="E500" s="151"/>
      <c r="F500" s="149">
        <v>0</v>
      </c>
      <c r="G500" s="26">
        <v>0</v>
      </c>
      <c r="H500" s="89">
        <v>0</v>
      </c>
      <c r="I500" s="99"/>
      <c r="J500" s="61">
        <v>0</v>
      </c>
      <c r="K500" s="100">
        <v>0</v>
      </c>
      <c r="L500" s="101">
        <v>0</v>
      </c>
      <c r="M500" s="62"/>
    </row>
    <row r="501" spans="1:13" s="47" customFormat="1" ht="14.4" customHeight="1" x14ac:dyDescent="0.3">
      <c r="A501" s="62"/>
      <c r="B501" s="6">
        <v>0</v>
      </c>
      <c r="C501" s="7"/>
      <c r="D501" s="162">
        <v>0</v>
      </c>
      <c r="E501" s="151"/>
      <c r="F501" s="149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s="47" customFormat="1" ht="14.4" customHeight="1" x14ac:dyDescent="0.3">
      <c r="A502" s="62"/>
      <c r="B502" s="6">
        <v>0</v>
      </c>
      <c r="C502" s="7"/>
      <c r="D502" s="162">
        <v>0</v>
      </c>
      <c r="E502" s="151"/>
      <c r="F502" s="149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s="47" customFormat="1" ht="14.4" customHeight="1" x14ac:dyDescent="0.3">
      <c r="A503" s="62"/>
      <c r="B503" s="6">
        <v>0</v>
      </c>
      <c r="C503" s="7"/>
      <c r="D503" s="162">
        <v>0</v>
      </c>
      <c r="E503" s="4"/>
      <c r="F503" s="149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s="47" customFormat="1" ht="14.4" customHeight="1" x14ac:dyDescent="0.3">
      <c r="A504" s="62"/>
      <c r="B504" s="6">
        <v>0</v>
      </c>
      <c r="C504" s="7"/>
      <c r="D504" s="159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s="47" customFormat="1" ht="14.4" customHeight="1" x14ac:dyDescent="0.3">
      <c r="A505" s="62"/>
      <c r="B505" s="6">
        <v>0</v>
      </c>
      <c r="C505" s="7"/>
      <c r="D505" s="159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s="47" customFormat="1" ht="14.4" customHeight="1" x14ac:dyDescent="0.3">
      <c r="A506" s="62"/>
      <c r="B506" s="6">
        <v>0</v>
      </c>
      <c r="C506" s="7"/>
      <c r="D506" s="159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s="47" customFormat="1" ht="14.4" customHeight="1" x14ac:dyDescent="0.3">
      <c r="A507" s="62"/>
      <c r="B507" s="6">
        <v>0</v>
      </c>
      <c r="C507" s="7"/>
      <c r="D507" s="159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s="47" customFormat="1" ht="14.4" customHeight="1" x14ac:dyDescent="0.3">
      <c r="A508" s="62"/>
      <c r="B508" s="6">
        <v>0</v>
      </c>
      <c r="C508" s="7"/>
      <c r="D508" s="159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s="47" customFormat="1" ht="14.4" customHeight="1" x14ac:dyDescent="0.3">
      <c r="A509" s="62"/>
      <c r="B509" s="58" t="s">
        <v>62</v>
      </c>
      <c r="C509" s="46"/>
      <c r="D509" s="160"/>
      <c r="E509" s="38"/>
      <c r="F509" s="39"/>
      <c r="G509" s="86">
        <v>20.698</v>
      </c>
      <c r="H509" s="106" t="s">
        <v>62</v>
      </c>
      <c r="I509" s="103"/>
      <c r="J509" s="85"/>
      <c r="K509" s="104" t="s">
        <v>156</v>
      </c>
      <c r="L509" s="95">
        <v>0.92154942119323235</v>
      </c>
      <c r="M509" s="62"/>
    </row>
    <row r="510" spans="1:13" s="47" customFormat="1" ht="14.4" customHeight="1" x14ac:dyDescent="0.3">
      <c r="A510" s="62"/>
      <c r="B510" s="51" t="s">
        <v>63</v>
      </c>
      <c r="C510" s="29"/>
      <c r="D510" s="30"/>
      <c r="E510" s="31"/>
      <c r="F510" s="32"/>
      <c r="G510" s="31"/>
      <c r="H510" s="115"/>
      <c r="I510" s="116"/>
      <c r="J510" s="139"/>
      <c r="K510" s="117"/>
      <c r="L510" s="118">
        <v>0</v>
      </c>
      <c r="M510" s="62"/>
    </row>
    <row r="511" spans="1:13" s="47" customFormat="1" ht="35.25" customHeight="1" x14ac:dyDescent="0.3">
      <c r="A511" s="62"/>
      <c r="B511" s="53" t="s">
        <v>53</v>
      </c>
      <c r="C511" s="36"/>
      <c r="D511" s="40" t="s">
        <v>0</v>
      </c>
      <c r="E511" s="41" t="s">
        <v>1</v>
      </c>
      <c r="F511" s="35" t="s">
        <v>61</v>
      </c>
      <c r="G511" s="20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23">
        <v>0</v>
      </c>
      <c r="H512" s="96">
        <v>0</v>
      </c>
      <c r="I512" s="97"/>
      <c r="J512" s="137">
        <v>0</v>
      </c>
      <c r="K512" s="93">
        <v>0</v>
      </c>
      <c r="L512" s="98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s="47" customFormat="1" ht="15" customHeight="1" thickBot="1" x14ac:dyDescent="0.35">
      <c r="A517" s="62"/>
      <c r="B517" s="59" t="s">
        <v>64</v>
      </c>
      <c r="C517" s="42"/>
      <c r="D517" s="43"/>
      <c r="E517" s="44"/>
      <c r="F517" s="45"/>
      <c r="G517" s="23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s="47" customFormat="1" ht="14.4" customHeight="1" x14ac:dyDescent="0.3">
      <c r="A518" s="62"/>
      <c r="B518" s="64"/>
      <c r="C518" s="68"/>
      <c r="D518" s="69" t="s">
        <v>65</v>
      </c>
      <c r="E518" s="70"/>
      <c r="F518" s="71"/>
      <c r="G518" s="88">
        <v>22.46</v>
      </c>
      <c r="H518" s="128"/>
      <c r="I518" s="122"/>
      <c r="J518" s="140"/>
      <c r="K518" s="123"/>
      <c r="L518" s="121"/>
      <c r="M518" s="62"/>
    </row>
    <row r="519" spans="1:13" s="47" customFormat="1" ht="14.4" customHeight="1" x14ac:dyDescent="0.3">
      <c r="A519" s="62"/>
      <c r="B519" s="63"/>
      <c r="C519" s="68"/>
      <c r="D519" s="72" t="s">
        <v>7</v>
      </c>
      <c r="E519" s="73"/>
      <c r="F519" s="74">
        <v>0.1</v>
      </c>
      <c r="G519" s="73">
        <v>2.246</v>
      </c>
      <c r="H519" s="120"/>
      <c r="I519" s="124"/>
      <c r="J519" s="141"/>
      <c r="K519" s="125"/>
      <c r="L519" s="119"/>
      <c r="M519" s="62"/>
    </row>
    <row r="520" spans="1:13" s="47" customFormat="1" ht="14.4" customHeight="1" x14ac:dyDescent="0.3">
      <c r="A520" s="62"/>
      <c r="B520" s="63"/>
      <c r="C520" s="68"/>
      <c r="D520" s="72" t="s">
        <v>8</v>
      </c>
      <c r="E520" s="73"/>
      <c r="F520" s="74">
        <v>0.1</v>
      </c>
      <c r="G520" s="73">
        <v>2.246</v>
      </c>
      <c r="H520" s="120"/>
      <c r="I520" s="124"/>
      <c r="J520" s="141"/>
      <c r="K520" s="125"/>
      <c r="L520" s="119"/>
      <c r="M520" s="62"/>
    </row>
    <row r="521" spans="1:13" s="47" customFormat="1" ht="14.4" customHeight="1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26.952000000000002</v>
      </c>
      <c r="H521" s="120"/>
      <c r="I521" s="124"/>
      <c r="J521" s="141"/>
      <c r="K521" s="125"/>
      <c r="L521" s="119"/>
      <c r="M521" s="62"/>
    </row>
    <row r="522" spans="1:13" s="47" customFormat="1" ht="15" customHeight="1" thickBot="1" x14ac:dyDescent="0.35">
      <c r="A522" s="62"/>
      <c r="B522" s="63"/>
      <c r="C522" s="68"/>
      <c r="D522" s="77" t="s">
        <v>68</v>
      </c>
      <c r="E522" s="78"/>
      <c r="F522" s="79"/>
      <c r="G522" s="78">
        <v>26.95</v>
      </c>
      <c r="H522" s="134">
        <v>1</v>
      </c>
      <c r="I522" s="126"/>
      <c r="J522" s="142"/>
      <c r="K522" s="127"/>
      <c r="L522" s="135">
        <v>0.99773374888691002</v>
      </c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136" t="s">
        <v>1808</v>
      </c>
      <c r="C526" s="81"/>
      <c r="D526" s="80"/>
      <c r="E526" s="67"/>
      <c r="F526" s="82"/>
      <c r="G526" s="82"/>
      <c r="J526" s="60"/>
      <c r="M526" s="62"/>
    </row>
    <row r="527" spans="1:13" s="47" customFormat="1" ht="14.4" customHeight="1" x14ac:dyDescent="0.3">
      <c r="A527" s="62"/>
      <c r="B527" s="133" t="s">
        <v>6</v>
      </c>
      <c r="C527" s="83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4" t="s">
        <v>166</v>
      </c>
      <c r="E531" s="714"/>
      <c r="F531" s="714"/>
      <c r="J531" s="1"/>
    </row>
    <row r="532" spans="1:13" x14ac:dyDescent="0.3">
      <c r="A532" s="62"/>
      <c r="B532" s="132"/>
      <c r="C532" s="132"/>
      <c r="D532" s="132"/>
      <c r="J532" s="1"/>
    </row>
    <row r="533" spans="1:13" ht="82.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s="47" customFormat="1" ht="14.4" customHeight="1" x14ac:dyDescent="0.3">
      <c r="A534" s="62"/>
      <c r="B534" s="63"/>
      <c r="C534" s="9"/>
      <c r="D534" s="10"/>
      <c r="E534" s="11"/>
      <c r="F534" s="12"/>
      <c r="G534" s="13"/>
      <c r="J534" s="60"/>
      <c r="M534" s="62"/>
    </row>
    <row r="535" spans="1:13" s="47" customFormat="1" ht="14.4" customHeight="1" x14ac:dyDescent="0.3">
      <c r="A535" s="62"/>
      <c r="B535" s="48" t="s">
        <v>48</v>
      </c>
      <c r="C535" s="9"/>
      <c r="D535" s="10"/>
      <c r="E535" s="11"/>
      <c r="F535" s="11"/>
      <c r="G535" s="11"/>
      <c r="J535" s="60"/>
      <c r="M535" s="62"/>
    </row>
    <row r="536" spans="1:13" s="47" customFormat="1" ht="14.4" customHeight="1" x14ac:dyDescent="0.3">
      <c r="A536" s="62"/>
      <c r="B536" s="64" t="s">
        <v>49</v>
      </c>
      <c r="C536" s="62" t="s">
        <v>517</v>
      </c>
      <c r="D536" s="62"/>
      <c r="E536" s="62"/>
      <c r="I536" s="65" t="s">
        <v>50</v>
      </c>
      <c r="J536" s="68" t="s">
        <v>3</v>
      </c>
      <c r="M536" s="62"/>
    </row>
    <row r="537" spans="1:13" s="47" customFormat="1" ht="15" customHeight="1" thickBot="1" x14ac:dyDescent="0.35">
      <c r="A537" s="62"/>
      <c r="B537" s="64" t="s">
        <v>51</v>
      </c>
      <c r="C537" s="62" t="s">
        <v>183</v>
      </c>
      <c r="D537" s="62"/>
      <c r="E537" s="62"/>
      <c r="G537" s="62" t="s">
        <v>430</v>
      </c>
      <c r="J537" s="60"/>
      <c r="M537" s="62"/>
    </row>
    <row r="538" spans="1:13" s="47" customFormat="1" ht="14.4" customHeight="1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s="47" customFormat="1" ht="32.25" customHeight="1" x14ac:dyDescent="0.3">
      <c r="A539" s="62"/>
      <c r="B539" s="50" t="s">
        <v>53</v>
      </c>
      <c r="C539" s="18" t="s">
        <v>1</v>
      </c>
      <c r="D539" s="19" t="s">
        <v>54</v>
      </c>
      <c r="E539" s="20" t="s">
        <v>23</v>
      </c>
      <c r="F539" s="20" t="s">
        <v>55</v>
      </c>
      <c r="G539" s="20" t="s">
        <v>56</v>
      </c>
      <c r="H539" s="90" t="s">
        <v>158</v>
      </c>
      <c r="I539" s="91" t="s">
        <v>159</v>
      </c>
      <c r="J539" s="91" t="s">
        <v>160</v>
      </c>
      <c r="K539" s="91" t="s">
        <v>161</v>
      </c>
      <c r="L539" s="92" t="s">
        <v>162</v>
      </c>
      <c r="M539" s="62"/>
    </row>
    <row r="540" spans="1:13" s="47" customFormat="1" ht="14.4" customHeight="1" x14ac:dyDescent="0.3">
      <c r="A540" s="62"/>
      <c r="B540" s="21">
        <v>0</v>
      </c>
      <c r="C540" s="18"/>
      <c r="D540" s="22">
        <v>0</v>
      </c>
      <c r="E540" s="23">
        <v>0</v>
      </c>
      <c r="F540" s="24"/>
      <c r="G540" s="23">
        <v>0</v>
      </c>
      <c r="H540" s="96">
        <v>0</v>
      </c>
      <c r="I540" s="97"/>
      <c r="J540" s="137">
        <v>0</v>
      </c>
      <c r="K540" s="93">
        <v>0</v>
      </c>
      <c r="L540" s="98">
        <v>0</v>
      </c>
      <c r="M540" s="62"/>
    </row>
    <row r="541" spans="1:13" s="47" customFormat="1" ht="14.4" customHeight="1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s="47" customFormat="1" ht="14.4" customHeight="1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s="47" customFormat="1" ht="14.4" customHeight="1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8.4000000000000005E-2</v>
      </c>
      <c r="H546" s="89">
        <v>5.0113351628683928E-3</v>
      </c>
      <c r="I546" s="99"/>
      <c r="J546" s="61" t="s">
        <v>165</v>
      </c>
      <c r="K546" s="100">
        <v>0.4</v>
      </c>
      <c r="L546" s="101">
        <v>2.0045340651473572E-3</v>
      </c>
      <c r="M546" s="62"/>
    </row>
    <row r="547" spans="1:13" s="47" customFormat="1" ht="14.4" customHeight="1" x14ac:dyDescent="0.3">
      <c r="A547" s="62"/>
      <c r="B547" s="6" t="s">
        <v>57</v>
      </c>
      <c r="C547" s="25"/>
      <c r="D547" s="28"/>
      <c r="E547" s="26"/>
      <c r="F547" s="27"/>
      <c r="G547" s="86">
        <v>8.4000000000000005E-2</v>
      </c>
      <c r="H547" s="102" t="s">
        <v>57</v>
      </c>
      <c r="I547" s="103"/>
      <c r="J547" s="85"/>
      <c r="K547" s="104" t="s">
        <v>156</v>
      </c>
      <c r="L547" s="105">
        <v>2.0045340651473572E-3</v>
      </c>
      <c r="M547" s="62"/>
    </row>
    <row r="548" spans="1:13" s="47" customFormat="1" ht="14.4" customHeight="1" x14ac:dyDescent="0.3">
      <c r="A548" s="62"/>
      <c r="B548" s="51" t="s">
        <v>22</v>
      </c>
      <c r="C548" s="29"/>
      <c r="D548" s="30"/>
      <c r="E548" s="31"/>
      <c r="F548" s="32"/>
      <c r="G548" s="87"/>
      <c r="H548" s="107"/>
      <c r="I548" s="108"/>
      <c r="J548" s="138"/>
      <c r="K548" s="109"/>
      <c r="L548" s="110"/>
      <c r="M548" s="62"/>
    </row>
    <row r="549" spans="1:13" s="47" customFormat="1" ht="30.75" customHeight="1" x14ac:dyDescent="0.3">
      <c r="A549" s="62"/>
      <c r="B549" s="52" t="s">
        <v>58</v>
      </c>
      <c r="C549" s="33" t="s">
        <v>1</v>
      </c>
      <c r="D549" s="34" t="s">
        <v>59</v>
      </c>
      <c r="E549" s="35" t="s">
        <v>23</v>
      </c>
      <c r="F549" s="35" t="s">
        <v>55</v>
      </c>
      <c r="G549" s="41" t="s">
        <v>56</v>
      </c>
      <c r="H549" s="90" t="s">
        <v>158</v>
      </c>
      <c r="I549" s="91" t="s">
        <v>159</v>
      </c>
      <c r="J549" s="91" t="s">
        <v>160</v>
      </c>
      <c r="K549" s="94" t="s">
        <v>161</v>
      </c>
      <c r="L549" s="92" t="s">
        <v>162</v>
      </c>
      <c r="M549" s="62"/>
    </row>
    <row r="550" spans="1:13" s="47" customFormat="1" ht="14.4" customHeight="1" x14ac:dyDescent="0.3">
      <c r="A550" s="62"/>
      <c r="B550" s="6" t="s">
        <v>69</v>
      </c>
      <c r="C550" s="25">
        <v>1</v>
      </c>
      <c r="D550" s="3">
        <v>4.55</v>
      </c>
      <c r="E550" s="26">
        <v>4.55</v>
      </c>
      <c r="F550" s="26">
        <v>0.1</v>
      </c>
      <c r="G550" s="26">
        <v>0.45500000000000002</v>
      </c>
      <c r="H550" s="96">
        <v>2.7144732132203794E-2</v>
      </c>
      <c r="I550" s="97"/>
      <c r="J550" s="137" t="s">
        <v>163</v>
      </c>
      <c r="K550" s="93">
        <v>1</v>
      </c>
      <c r="L550" s="98">
        <v>2.7144732132203794E-2</v>
      </c>
      <c r="M550" s="62"/>
    </row>
    <row r="551" spans="1:13" s="47" customFormat="1" ht="14.4" customHeight="1" x14ac:dyDescent="0.3">
      <c r="A551" s="62"/>
      <c r="B551" s="8" t="s">
        <v>444</v>
      </c>
      <c r="C551" s="25">
        <v>1</v>
      </c>
      <c r="D551" s="3">
        <v>4.0999999999999996</v>
      </c>
      <c r="E551" s="26">
        <v>4.0999999999999996</v>
      </c>
      <c r="F551" s="26">
        <v>0.15</v>
      </c>
      <c r="G551" s="26">
        <v>0.61499999999999988</v>
      </c>
      <c r="H551" s="89">
        <v>3.6690132442429295E-2</v>
      </c>
      <c r="I551" s="99"/>
      <c r="J551" s="61" t="s">
        <v>163</v>
      </c>
      <c r="K551" s="100">
        <v>1</v>
      </c>
      <c r="L551" s="101">
        <v>3.6690132442429295E-2</v>
      </c>
      <c r="M551" s="62"/>
    </row>
    <row r="552" spans="1:13" s="47" customFormat="1" ht="14.4" customHeight="1" x14ac:dyDescent="0.3">
      <c r="A552" s="62"/>
      <c r="B552" s="6" t="s">
        <v>35</v>
      </c>
      <c r="C552" s="25">
        <v>1</v>
      </c>
      <c r="D552" s="3">
        <v>4.05</v>
      </c>
      <c r="E552" s="26">
        <v>4.05</v>
      </c>
      <c r="F552" s="27">
        <v>0.15</v>
      </c>
      <c r="G552" s="26">
        <v>0.60749999999999993</v>
      </c>
      <c r="H552" s="89">
        <v>3.6242691802887479E-2</v>
      </c>
      <c r="I552" s="99"/>
      <c r="J552" s="61" t="s">
        <v>163</v>
      </c>
      <c r="K552" s="100">
        <v>1</v>
      </c>
      <c r="L552" s="101">
        <v>3.6242691802887479E-2</v>
      </c>
      <c r="M552" s="62"/>
    </row>
    <row r="553" spans="1:13" s="47" customFormat="1" ht="14.4" customHeight="1" x14ac:dyDescent="0.3">
      <c r="A553" s="62"/>
      <c r="B553" s="6">
        <v>0</v>
      </c>
      <c r="C553" s="25"/>
      <c r="D553" s="3">
        <v>0</v>
      </c>
      <c r="E553" s="26">
        <v>0</v>
      </c>
      <c r="F553" s="27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s="47" customFormat="1" ht="14.4" customHeight="1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s="47" customFormat="1" ht="14.4" customHeight="1" x14ac:dyDescent="0.3">
      <c r="A559" s="62"/>
      <c r="B559" s="6" t="s">
        <v>60</v>
      </c>
      <c r="C559" s="25"/>
      <c r="D559" s="28"/>
      <c r="E559" s="26"/>
      <c r="F559" s="27"/>
      <c r="G559" s="86">
        <v>1.6774999999999998</v>
      </c>
      <c r="H559" s="106" t="s">
        <v>60</v>
      </c>
      <c r="I559" s="103"/>
      <c r="J559" s="85"/>
      <c r="K559" s="104" t="s">
        <v>156</v>
      </c>
      <c r="L559" s="95">
        <v>0.10007755637752055</v>
      </c>
      <c r="M559" s="62"/>
    </row>
    <row r="560" spans="1:13" s="47" customFormat="1" ht="14.4" customHeight="1" x14ac:dyDescent="0.3">
      <c r="A560" s="62"/>
      <c r="B560" s="51" t="s">
        <v>38</v>
      </c>
      <c r="C560" s="29"/>
      <c r="D560" s="30"/>
      <c r="E560" s="30"/>
      <c r="F560" s="30"/>
      <c r="G560" s="30"/>
      <c r="H560" s="115"/>
      <c r="I560" s="116"/>
      <c r="J560" s="139"/>
      <c r="K560" s="117"/>
      <c r="L560" s="118"/>
      <c r="M560" s="62"/>
    </row>
    <row r="561" spans="1:13" s="47" customFormat="1" ht="36.75" customHeight="1" x14ac:dyDescent="0.3">
      <c r="A561" s="62"/>
      <c r="B561" s="53" t="s">
        <v>53</v>
      </c>
      <c r="C561" s="29"/>
      <c r="D561" s="54" t="s">
        <v>0</v>
      </c>
      <c r="E561" s="35" t="s">
        <v>1</v>
      </c>
      <c r="F561" s="56" t="s">
        <v>61</v>
      </c>
      <c r="G561" s="20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s="47" customFormat="1" ht="14.4" customHeight="1" x14ac:dyDescent="0.3">
      <c r="A562" s="62"/>
      <c r="B562" s="146" t="s">
        <v>1796</v>
      </c>
      <c r="C562" s="29"/>
      <c r="D562" s="161" t="s">
        <v>191</v>
      </c>
      <c r="E562" s="164">
        <v>1</v>
      </c>
      <c r="F562" s="163">
        <v>15</v>
      </c>
      <c r="G562" s="23">
        <v>15</v>
      </c>
      <c r="H562" s="96">
        <v>0.89488127908364157</v>
      </c>
      <c r="I562" s="97"/>
      <c r="J562" s="137" t="s">
        <v>163</v>
      </c>
      <c r="K562" s="93">
        <v>1</v>
      </c>
      <c r="L562" s="98">
        <v>0.89488127908364157</v>
      </c>
      <c r="M562" s="62"/>
    </row>
    <row r="563" spans="1:13" s="47" customFormat="1" ht="14.4" customHeight="1" x14ac:dyDescent="0.3">
      <c r="A563" s="62"/>
      <c r="B563" s="6">
        <v>0</v>
      </c>
      <c r="C563" s="7"/>
      <c r="D563" s="162">
        <v>0</v>
      </c>
      <c r="E563" s="151"/>
      <c r="F563" s="149">
        <v>0</v>
      </c>
      <c r="G563" s="26">
        <v>0</v>
      </c>
      <c r="H563" s="89">
        <v>0</v>
      </c>
      <c r="I563" s="99"/>
      <c r="J563" s="61">
        <v>0</v>
      </c>
      <c r="K563" s="100">
        <v>0</v>
      </c>
      <c r="L563" s="101">
        <v>0</v>
      </c>
      <c r="M563" s="62"/>
    </row>
    <row r="564" spans="1:13" s="47" customFormat="1" ht="14.4" customHeight="1" x14ac:dyDescent="0.3">
      <c r="A564" s="62"/>
      <c r="B564" s="6">
        <v>0</v>
      </c>
      <c r="C564" s="7"/>
      <c r="D564" s="162">
        <v>0</v>
      </c>
      <c r="E564" s="151"/>
      <c r="F564" s="149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s="47" customFormat="1" ht="14.4" customHeight="1" x14ac:dyDescent="0.3">
      <c r="A565" s="62"/>
      <c r="B565" s="6">
        <v>0</v>
      </c>
      <c r="C565" s="7"/>
      <c r="D565" s="162">
        <v>0</v>
      </c>
      <c r="E565" s="151"/>
      <c r="F565" s="149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s="47" customFormat="1" ht="14.4" customHeight="1" x14ac:dyDescent="0.3">
      <c r="A566" s="62"/>
      <c r="B566" s="6">
        <v>0</v>
      </c>
      <c r="C566" s="7"/>
      <c r="D566" s="162">
        <v>0</v>
      </c>
      <c r="E566" s="151"/>
      <c r="F566" s="149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s="47" customFormat="1" ht="14.4" customHeight="1" x14ac:dyDescent="0.3">
      <c r="A567" s="62"/>
      <c r="B567" s="6">
        <v>0</v>
      </c>
      <c r="C567" s="7"/>
      <c r="D567" s="162">
        <v>0</v>
      </c>
      <c r="E567" s="151"/>
      <c r="F567" s="149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s="47" customFormat="1" ht="14.4" customHeight="1" x14ac:dyDescent="0.3">
      <c r="A568" s="62"/>
      <c r="B568" s="6">
        <v>0</v>
      </c>
      <c r="C568" s="7"/>
      <c r="D568" s="162">
        <v>0</v>
      </c>
      <c r="E568" s="151"/>
      <c r="F568" s="149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s="47" customFormat="1" ht="14.4" customHeight="1" x14ac:dyDescent="0.3">
      <c r="A569" s="62"/>
      <c r="B569" s="6">
        <v>0</v>
      </c>
      <c r="C569" s="7"/>
      <c r="D569" s="162">
        <v>0</v>
      </c>
      <c r="E569" s="4"/>
      <c r="F569" s="149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s="47" customFormat="1" ht="14.4" customHeight="1" x14ac:dyDescent="0.3">
      <c r="A570" s="62"/>
      <c r="B570" s="6">
        <v>0</v>
      </c>
      <c r="C570" s="7"/>
      <c r="D570" s="159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s="47" customFormat="1" ht="14.4" customHeight="1" x14ac:dyDescent="0.3">
      <c r="A571" s="62"/>
      <c r="B571" s="6">
        <v>0</v>
      </c>
      <c r="C571" s="7"/>
      <c r="D571" s="159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s="47" customFormat="1" ht="14.4" customHeight="1" x14ac:dyDescent="0.3">
      <c r="A572" s="62"/>
      <c r="B572" s="6">
        <v>0</v>
      </c>
      <c r="C572" s="7"/>
      <c r="D572" s="159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s="47" customFormat="1" ht="14.4" customHeight="1" x14ac:dyDescent="0.3">
      <c r="A573" s="62"/>
      <c r="B573" s="6">
        <v>0</v>
      </c>
      <c r="C573" s="7"/>
      <c r="D573" s="159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s="47" customFormat="1" ht="14.4" customHeight="1" x14ac:dyDescent="0.3">
      <c r="A574" s="62"/>
      <c r="B574" s="6">
        <v>0</v>
      </c>
      <c r="C574" s="7"/>
      <c r="D574" s="159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s="47" customFormat="1" ht="14.4" customHeight="1" x14ac:dyDescent="0.3">
      <c r="A575" s="62"/>
      <c r="B575" s="58" t="s">
        <v>62</v>
      </c>
      <c r="C575" s="46"/>
      <c r="D575" s="160"/>
      <c r="E575" s="38"/>
      <c r="F575" s="39"/>
      <c r="G575" s="86">
        <v>15</v>
      </c>
      <c r="H575" s="106" t="s">
        <v>62</v>
      </c>
      <c r="I575" s="103"/>
      <c r="J575" s="85"/>
      <c r="K575" s="104" t="s">
        <v>156</v>
      </c>
      <c r="L575" s="95">
        <v>0.89488127908364157</v>
      </c>
      <c r="M575" s="62"/>
    </row>
    <row r="576" spans="1:13" s="47" customFormat="1" ht="14.4" customHeight="1" x14ac:dyDescent="0.3">
      <c r="A576" s="62"/>
      <c r="B576" s="51" t="s">
        <v>63</v>
      </c>
      <c r="C576" s="29"/>
      <c r="D576" s="30"/>
      <c r="E576" s="31"/>
      <c r="F576" s="32"/>
      <c r="G576" s="31"/>
      <c r="H576" s="115"/>
      <c r="I576" s="116"/>
      <c r="J576" s="139"/>
      <c r="K576" s="117"/>
      <c r="L576" s="118">
        <v>0</v>
      </c>
      <c r="M576" s="62"/>
    </row>
    <row r="577" spans="1:13" s="47" customFormat="1" ht="35.25" customHeight="1" x14ac:dyDescent="0.3">
      <c r="A577" s="62"/>
      <c r="B577" s="53" t="s">
        <v>53</v>
      </c>
      <c r="C577" s="36"/>
      <c r="D577" s="40" t="s">
        <v>0</v>
      </c>
      <c r="E577" s="41" t="s">
        <v>1</v>
      </c>
      <c r="F577" s="35" t="s">
        <v>61</v>
      </c>
      <c r="G577" s="20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23">
        <v>0</v>
      </c>
      <c r="H578" s="96">
        <v>0</v>
      </c>
      <c r="I578" s="97"/>
      <c r="J578" s="137">
        <v>0</v>
      </c>
      <c r="K578" s="93">
        <v>0</v>
      </c>
      <c r="L578" s="98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s="47" customFormat="1" ht="15" customHeight="1" thickBot="1" x14ac:dyDescent="0.35">
      <c r="A583" s="62"/>
      <c r="B583" s="59" t="s">
        <v>64</v>
      </c>
      <c r="C583" s="42"/>
      <c r="D583" s="43"/>
      <c r="E583" s="44"/>
      <c r="F583" s="45"/>
      <c r="G583" s="23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s="47" customFormat="1" ht="14.4" customHeight="1" x14ac:dyDescent="0.3">
      <c r="A584" s="62"/>
      <c r="B584" s="64"/>
      <c r="C584" s="68"/>
      <c r="D584" s="69" t="s">
        <v>65</v>
      </c>
      <c r="E584" s="70"/>
      <c r="F584" s="71"/>
      <c r="G584" s="88">
        <v>16.762</v>
      </c>
      <c r="H584" s="128"/>
      <c r="I584" s="122"/>
      <c r="J584" s="140"/>
      <c r="K584" s="123"/>
      <c r="L584" s="121"/>
      <c r="M584" s="62"/>
    </row>
    <row r="585" spans="1:13" s="47" customFormat="1" ht="14.4" customHeight="1" x14ac:dyDescent="0.3">
      <c r="A585" s="62"/>
      <c r="B585" s="63"/>
      <c r="C585" s="68"/>
      <c r="D585" s="72" t="s">
        <v>7</v>
      </c>
      <c r="E585" s="73"/>
      <c r="F585" s="74">
        <v>0.1</v>
      </c>
      <c r="G585" s="73">
        <v>1.6759999999999999</v>
      </c>
      <c r="H585" s="120"/>
      <c r="I585" s="124"/>
      <c r="J585" s="141"/>
      <c r="K585" s="125"/>
      <c r="L585" s="119"/>
      <c r="M585" s="62"/>
    </row>
    <row r="586" spans="1:13" s="47" customFormat="1" ht="14.4" customHeight="1" x14ac:dyDescent="0.3">
      <c r="A586" s="62"/>
      <c r="B586" s="63"/>
      <c r="C586" s="68"/>
      <c r="D586" s="72" t="s">
        <v>8</v>
      </c>
      <c r="E586" s="73"/>
      <c r="F586" s="74">
        <v>0.1</v>
      </c>
      <c r="G586" s="73">
        <v>1.6759999999999999</v>
      </c>
      <c r="H586" s="120"/>
      <c r="I586" s="124"/>
      <c r="J586" s="141"/>
      <c r="K586" s="125"/>
      <c r="L586" s="119"/>
      <c r="M586" s="62"/>
    </row>
    <row r="587" spans="1:13" s="47" customFormat="1" ht="14.4" customHeight="1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20.114000000000001</v>
      </c>
      <c r="H587" s="120"/>
      <c r="I587" s="124"/>
      <c r="J587" s="141"/>
      <c r="K587" s="125"/>
      <c r="L587" s="119"/>
      <c r="M587" s="62"/>
    </row>
    <row r="588" spans="1:13" s="47" customFormat="1" ht="15" customHeight="1" thickBot="1" x14ac:dyDescent="0.35">
      <c r="A588" s="62"/>
      <c r="B588" s="63"/>
      <c r="C588" s="68"/>
      <c r="D588" s="77" t="s">
        <v>68</v>
      </c>
      <c r="E588" s="78"/>
      <c r="F588" s="79"/>
      <c r="G588" s="78">
        <v>20.11</v>
      </c>
      <c r="H588" s="134">
        <v>1</v>
      </c>
      <c r="I588" s="126"/>
      <c r="J588" s="142"/>
      <c r="K588" s="127"/>
      <c r="L588" s="135">
        <v>0.99696336952630948</v>
      </c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136" t="s">
        <v>1808</v>
      </c>
      <c r="C592" s="81"/>
      <c r="D592" s="80"/>
      <c r="E592" s="67"/>
      <c r="F592" s="82"/>
      <c r="G592" s="82"/>
      <c r="J592" s="60"/>
      <c r="M592" s="62"/>
    </row>
    <row r="593" spans="1:13" s="47" customFormat="1" ht="14.4" customHeight="1" x14ac:dyDescent="0.3">
      <c r="A593" s="62"/>
      <c r="B593" s="133" t="s">
        <v>6</v>
      </c>
      <c r="C593" s="83"/>
      <c r="D593" s="80"/>
      <c r="E593" s="67"/>
      <c r="F593" s="62"/>
      <c r="G593" s="62"/>
      <c r="J593" s="60"/>
      <c r="M593" s="62"/>
    </row>
    <row r="594" spans="1:13" s="47" customFormat="1" ht="14.4" customHeight="1" x14ac:dyDescent="0.3">
      <c r="A594" s="62"/>
      <c r="B594" s="84"/>
      <c r="C594" s="62"/>
      <c r="D594" s="80"/>
      <c r="E594" s="67"/>
      <c r="F594" s="62"/>
      <c r="G594" s="62"/>
      <c r="J594" s="60"/>
      <c r="M594" s="62"/>
    </row>
    <row r="595" spans="1:13" x14ac:dyDescent="0.3">
      <c r="A595" s="62"/>
      <c r="B595" s="129"/>
      <c r="C595" s="129"/>
      <c r="D595" s="129"/>
      <c r="J595" s="1"/>
    </row>
    <row r="596" spans="1:13" x14ac:dyDescent="0.3">
      <c r="A596" s="62"/>
      <c r="B596" s="130"/>
      <c r="C596" s="130"/>
      <c r="D596" s="130"/>
      <c r="J596" s="1"/>
    </row>
    <row r="597" spans="1:13" ht="15.6" x14ac:dyDescent="0.3">
      <c r="A597" s="62"/>
      <c r="B597" s="47"/>
      <c r="C597" s="47"/>
      <c r="D597" s="714" t="s">
        <v>166</v>
      </c>
      <c r="E597" s="714"/>
      <c r="F597" s="714"/>
      <c r="J597" s="1"/>
    </row>
    <row r="598" spans="1:13" x14ac:dyDescent="0.3">
      <c r="A598" s="62"/>
      <c r="B598" s="132"/>
      <c r="C598" s="132"/>
      <c r="D598" s="132"/>
      <c r="J598" s="1"/>
    </row>
    <row r="599" spans="1:13" ht="82.5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s="47" customFormat="1" ht="14.4" customHeight="1" x14ac:dyDescent="0.3">
      <c r="A600" s="62"/>
      <c r="B600" s="63"/>
      <c r="C600" s="9"/>
      <c r="D600" s="10"/>
      <c r="E600" s="11"/>
      <c r="F600" s="12"/>
      <c r="G600" s="13"/>
      <c r="J600" s="60"/>
      <c r="M600" s="62"/>
    </row>
    <row r="601" spans="1:13" s="47" customFormat="1" ht="14.4" customHeight="1" x14ac:dyDescent="0.3">
      <c r="A601" s="62"/>
      <c r="B601" s="48" t="s">
        <v>48</v>
      </c>
      <c r="C601" s="9"/>
      <c r="D601" s="10"/>
      <c r="E601" s="11"/>
      <c r="F601" s="11"/>
      <c r="G601" s="11"/>
      <c r="J601" s="60"/>
      <c r="M601" s="62"/>
    </row>
    <row r="602" spans="1:13" s="47" customFormat="1" ht="14.4" customHeight="1" x14ac:dyDescent="0.3">
      <c r="A602" s="62"/>
      <c r="B602" s="64" t="s">
        <v>49</v>
      </c>
      <c r="C602" s="62" t="s">
        <v>1876</v>
      </c>
      <c r="D602" s="62"/>
      <c r="E602" s="62"/>
      <c r="I602" s="65" t="s">
        <v>50</v>
      </c>
      <c r="J602" s="68" t="s">
        <v>3</v>
      </c>
      <c r="M602" s="62"/>
    </row>
    <row r="603" spans="1:13" s="47" customFormat="1" ht="15" customHeight="1" thickBot="1" x14ac:dyDescent="0.35">
      <c r="A603" s="62"/>
      <c r="B603" s="64" t="s">
        <v>51</v>
      </c>
      <c r="C603" s="62" t="s">
        <v>183</v>
      </c>
      <c r="D603" s="62"/>
      <c r="E603" s="62"/>
      <c r="G603" s="62" t="s">
        <v>465</v>
      </c>
      <c r="J603" s="60"/>
      <c r="M603" s="62"/>
    </row>
    <row r="604" spans="1:13" s="47" customFormat="1" ht="14.4" customHeight="1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s="47" customFormat="1" ht="32.25" customHeight="1" x14ac:dyDescent="0.3">
      <c r="A605" s="62"/>
      <c r="B605" s="50" t="s">
        <v>53</v>
      </c>
      <c r="C605" s="18" t="s">
        <v>1</v>
      </c>
      <c r="D605" s="19" t="s">
        <v>54</v>
      </c>
      <c r="E605" s="20" t="s">
        <v>23</v>
      </c>
      <c r="F605" s="20" t="s">
        <v>55</v>
      </c>
      <c r="G605" s="20" t="s">
        <v>56</v>
      </c>
      <c r="H605" s="90" t="s">
        <v>158</v>
      </c>
      <c r="I605" s="91" t="s">
        <v>159</v>
      </c>
      <c r="J605" s="91" t="s">
        <v>160</v>
      </c>
      <c r="K605" s="91" t="s">
        <v>161</v>
      </c>
      <c r="L605" s="92" t="s">
        <v>162</v>
      </c>
      <c r="M605" s="62"/>
    </row>
    <row r="606" spans="1:13" s="47" customFormat="1" ht="14.4" customHeight="1" x14ac:dyDescent="0.3">
      <c r="A606" s="62"/>
      <c r="B606" s="21">
        <v>0</v>
      </c>
      <c r="C606" s="18"/>
      <c r="D606" s="22">
        <v>0</v>
      </c>
      <c r="E606" s="23">
        <v>0</v>
      </c>
      <c r="F606" s="24"/>
      <c r="G606" s="23">
        <v>0</v>
      </c>
      <c r="H606" s="96">
        <v>0</v>
      </c>
      <c r="I606" s="97"/>
      <c r="J606" s="137">
        <v>0</v>
      </c>
      <c r="K606" s="93">
        <v>0</v>
      </c>
      <c r="L606" s="98">
        <v>0</v>
      </c>
      <c r="M606" s="62"/>
    </row>
    <row r="607" spans="1:13" s="47" customFormat="1" ht="14.4" customHeight="1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s="47" customFormat="1" ht="14.4" customHeight="1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s="47" customFormat="1" ht="14.4" customHeight="1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s="47" customFormat="1" ht="14.4" customHeight="1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0.16300000000000001</v>
      </c>
      <c r="H612" s="89">
        <v>1.366761697132316E-2</v>
      </c>
      <c r="I612" s="99"/>
      <c r="J612" s="61" t="s">
        <v>165</v>
      </c>
      <c r="K612" s="100">
        <v>0.4</v>
      </c>
      <c r="L612" s="101">
        <v>5.4670467885292642E-3</v>
      </c>
      <c r="M612" s="62"/>
    </row>
    <row r="613" spans="1:13" s="47" customFormat="1" ht="14.4" customHeight="1" x14ac:dyDescent="0.3">
      <c r="A613" s="62"/>
      <c r="B613" s="6" t="s">
        <v>57</v>
      </c>
      <c r="C613" s="25"/>
      <c r="D613" s="28"/>
      <c r="E613" s="26"/>
      <c r="F613" s="27"/>
      <c r="G613" s="86">
        <v>0.16300000000000001</v>
      </c>
      <c r="H613" s="102" t="s">
        <v>57</v>
      </c>
      <c r="I613" s="103"/>
      <c r="J613" s="85"/>
      <c r="K613" s="104" t="s">
        <v>156</v>
      </c>
      <c r="L613" s="105">
        <v>5.4670467885292642E-3</v>
      </c>
      <c r="M613" s="62"/>
    </row>
    <row r="614" spans="1:13" s="47" customFormat="1" ht="14.4" customHeight="1" x14ac:dyDescent="0.3">
      <c r="A614" s="62"/>
      <c r="B614" s="51" t="s">
        <v>22</v>
      </c>
      <c r="C614" s="29"/>
      <c r="D614" s="30"/>
      <c r="E614" s="31"/>
      <c r="F614" s="32"/>
      <c r="G614" s="87"/>
      <c r="H614" s="107"/>
      <c r="I614" s="108"/>
      <c r="J614" s="138"/>
      <c r="K614" s="109"/>
      <c r="L614" s="110"/>
      <c r="M614" s="62"/>
    </row>
    <row r="615" spans="1:13" s="47" customFormat="1" ht="30.75" customHeight="1" x14ac:dyDescent="0.3">
      <c r="A615" s="62"/>
      <c r="B615" s="52" t="s">
        <v>58</v>
      </c>
      <c r="C615" s="33" t="s">
        <v>1</v>
      </c>
      <c r="D615" s="34" t="s">
        <v>59</v>
      </c>
      <c r="E615" s="35" t="s">
        <v>23</v>
      </c>
      <c r="F615" s="35" t="s">
        <v>55</v>
      </c>
      <c r="G615" s="41" t="s">
        <v>56</v>
      </c>
      <c r="H615" s="90" t="s">
        <v>158</v>
      </c>
      <c r="I615" s="91" t="s">
        <v>159</v>
      </c>
      <c r="J615" s="91" t="s">
        <v>160</v>
      </c>
      <c r="K615" s="94" t="s">
        <v>161</v>
      </c>
      <c r="L615" s="92" t="s">
        <v>162</v>
      </c>
      <c r="M615" s="62"/>
    </row>
    <row r="616" spans="1:13" s="47" customFormat="1" ht="14.4" customHeight="1" x14ac:dyDescent="0.3">
      <c r="A616" s="62"/>
      <c r="B616" s="8" t="s">
        <v>444</v>
      </c>
      <c r="C616" s="25">
        <v>1</v>
      </c>
      <c r="D616" s="3">
        <v>4.0999999999999996</v>
      </c>
      <c r="E616" s="26">
        <v>4.0999999999999996</v>
      </c>
      <c r="F616" s="26">
        <v>0.35</v>
      </c>
      <c r="G616" s="26">
        <v>1.4349999999999998</v>
      </c>
      <c r="H616" s="96">
        <v>0.120325339594164</v>
      </c>
      <c r="I616" s="97"/>
      <c r="J616" s="137" t="s">
        <v>163</v>
      </c>
      <c r="K616" s="93">
        <v>1</v>
      </c>
      <c r="L616" s="98">
        <v>0.120325339594164</v>
      </c>
      <c r="M616" s="62"/>
    </row>
    <row r="617" spans="1:13" s="47" customFormat="1" ht="14.4" customHeight="1" x14ac:dyDescent="0.3">
      <c r="A617" s="62"/>
      <c r="B617" s="6" t="s">
        <v>24</v>
      </c>
      <c r="C617" s="25">
        <v>1</v>
      </c>
      <c r="D617" s="3">
        <v>4.05</v>
      </c>
      <c r="E617" s="26">
        <v>4.05</v>
      </c>
      <c r="F617" s="26">
        <v>0.35</v>
      </c>
      <c r="G617" s="26">
        <v>1.4174999999999998</v>
      </c>
      <c r="H617" s="89">
        <v>0.11885795740399126</v>
      </c>
      <c r="I617" s="99"/>
      <c r="J617" s="61" t="s">
        <v>163</v>
      </c>
      <c r="K617" s="100">
        <v>1</v>
      </c>
      <c r="L617" s="101">
        <v>0.11885795740399126</v>
      </c>
      <c r="M617" s="62"/>
    </row>
    <row r="618" spans="1:13" s="47" customFormat="1" ht="14.4" customHeight="1" x14ac:dyDescent="0.3">
      <c r="A618" s="62"/>
      <c r="B618" s="6" t="s">
        <v>36</v>
      </c>
      <c r="C618" s="25">
        <v>1</v>
      </c>
      <c r="D618" s="3">
        <v>4.0999999999999996</v>
      </c>
      <c r="E618" s="26">
        <v>4.0999999999999996</v>
      </c>
      <c r="F618" s="27">
        <v>0.1</v>
      </c>
      <c r="G618" s="26">
        <v>0.41</v>
      </c>
      <c r="H618" s="89">
        <v>3.4378668455475429E-2</v>
      </c>
      <c r="I618" s="99"/>
      <c r="J618" s="61" t="s">
        <v>163</v>
      </c>
      <c r="K618" s="100">
        <v>1</v>
      </c>
      <c r="L618" s="101">
        <v>3.4378668455475429E-2</v>
      </c>
      <c r="M618" s="62"/>
    </row>
    <row r="619" spans="1:13" s="47" customFormat="1" ht="14.4" customHeight="1" x14ac:dyDescent="0.3">
      <c r="A619" s="62"/>
      <c r="B619" s="6">
        <v>0</v>
      </c>
      <c r="C619" s="25"/>
      <c r="D619" s="3">
        <v>0</v>
      </c>
      <c r="E619" s="26">
        <v>0</v>
      </c>
      <c r="F619" s="27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s="47" customFormat="1" ht="14.4" customHeight="1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s="47" customFormat="1" ht="14.4" customHeight="1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s="47" customFormat="1" ht="14.4" customHeight="1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s="47" customFormat="1" ht="14.4" customHeight="1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s="47" customFormat="1" ht="14.4" customHeight="1" x14ac:dyDescent="0.3">
      <c r="A624" s="62"/>
      <c r="B624" s="6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3" s="47" customFormat="1" ht="14.4" customHeight="1" x14ac:dyDescent="0.3">
      <c r="A625" s="62"/>
      <c r="B625" s="6" t="s">
        <v>60</v>
      </c>
      <c r="C625" s="25"/>
      <c r="D625" s="28"/>
      <c r="E625" s="26"/>
      <c r="F625" s="27"/>
      <c r="G625" s="86">
        <v>3.2624999999999997</v>
      </c>
      <c r="H625" s="106" t="s">
        <v>60</v>
      </c>
      <c r="I625" s="103"/>
      <c r="J625" s="85"/>
      <c r="K625" s="104" t="s">
        <v>156</v>
      </c>
      <c r="L625" s="95">
        <v>0.27356196545363071</v>
      </c>
      <c r="M625" s="62"/>
    </row>
    <row r="626" spans="1:13" s="47" customFormat="1" ht="14.4" customHeight="1" x14ac:dyDescent="0.3">
      <c r="A626" s="62"/>
      <c r="B626" s="51" t="s">
        <v>38</v>
      </c>
      <c r="C626" s="29"/>
      <c r="D626" s="30"/>
      <c r="E626" s="30"/>
      <c r="F626" s="30"/>
      <c r="G626" s="30"/>
      <c r="H626" s="115"/>
      <c r="I626" s="116"/>
      <c r="J626" s="139"/>
      <c r="K626" s="117"/>
      <c r="L626" s="118"/>
      <c r="M626" s="62"/>
    </row>
    <row r="627" spans="1:13" s="47" customFormat="1" ht="36.75" customHeight="1" x14ac:dyDescent="0.3">
      <c r="A627" s="62"/>
      <c r="B627" s="53" t="s">
        <v>53</v>
      </c>
      <c r="C627" s="29"/>
      <c r="D627" s="54" t="s">
        <v>0</v>
      </c>
      <c r="E627" s="35" t="s">
        <v>1</v>
      </c>
      <c r="F627" s="56" t="s">
        <v>61</v>
      </c>
      <c r="G627" s="20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3" s="47" customFormat="1" ht="25.5" customHeight="1" x14ac:dyDescent="0.3">
      <c r="A628" s="182"/>
      <c r="B628" s="716" t="s">
        <v>1801</v>
      </c>
      <c r="C628" s="717"/>
      <c r="D628" s="161" t="s">
        <v>3</v>
      </c>
      <c r="E628" s="164">
        <v>1</v>
      </c>
      <c r="F628" s="163">
        <v>8.5</v>
      </c>
      <c r="G628" s="23">
        <v>8.5</v>
      </c>
      <c r="H628" s="96">
        <v>0.71272849236961255</v>
      </c>
      <c r="I628" s="97"/>
      <c r="J628" s="137" t="s">
        <v>163</v>
      </c>
      <c r="K628" s="93">
        <v>1</v>
      </c>
      <c r="L628" s="98">
        <v>0.71272849236961255</v>
      </c>
      <c r="M628" s="62"/>
    </row>
    <row r="629" spans="1:13" s="47" customFormat="1" ht="14.4" customHeight="1" x14ac:dyDescent="0.3">
      <c r="A629" s="62"/>
      <c r="B629" s="6">
        <v>0</v>
      </c>
      <c r="C629" s="7"/>
      <c r="D629" s="162">
        <v>0</v>
      </c>
      <c r="E629" s="151"/>
      <c r="F629" s="149">
        <v>0</v>
      </c>
      <c r="G629" s="26">
        <v>0</v>
      </c>
      <c r="H629" s="89">
        <v>0</v>
      </c>
      <c r="I629" s="99"/>
      <c r="J629" s="61">
        <v>0</v>
      </c>
      <c r="K629" s="100">
        <v>0</v>
      </c>
      <c r="L629" s="101">
        <v>0</v>
      </c>
      <c r="M629" s="62"/>
    </row>
    <row r="630" spans="1:13" s="47" customFormat="1" ht="14.4" customHeight="1" x14ac:dyDescent="0.3">
      <c r="A630" s="62"/>
      <c r="B630" s="6">
        <v>0</v>
      </c>
      <c r="C630" s="7"/>
      <c r="D630" s="162">
        <v>0</v>
      </c>
      <c r="E630" s="151"/>
      <c r="F630" s="149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3" s="47" customFormat="1" ht="14.4" customHeight="1" x14ac:dyDescent="0.3">
      <c r="A631" s="62"/>
      <c r="B631" s="6">
        <v>0</v>
      </c>
      <c r="C631" s="7"/>
      <c r="D631" s="162">
        <v>0</v>
      </c>
      <c r="E631" s="151"/>
      <c r="F631" s="149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s="47" customFormat="1" ht="14.4" customHeight="1" x14ac:dyDescent="0.3">
      <c r="A632" s="62"/>
      <c r="B632" s="6">
        <v>0</v>
      </c>
      <c r="C632" s="7"/>
      <c r="D632" s="162">
        <v>0</v>
      </c>
      <c r="E632" s="151"/>
      <c r="F632" s="149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s="47" customFormat="1" ht="14.4" customHeight="1" x14ac:dyDescent="0.3">
      <c r="A633" s="62"/>
      <c r="B633" s="6">
        <v>0</v>
      </c>
      <c r="C633" s="7"/>
      <c r="D633" s="162">
        <v>0</v>
      </c>
      <c r="E633" s="151"/>
      <c r="F633" s="149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s="47" customFormat="1" ht="14.4" customHeight="1" x14ac:dyDescent="0.3">
      <c r="A634" s="62"/>
      <c r="B634" s="6">
        <v>0</v>
      </c>
      <c r="C634" s="7"/>
      <c r="D634" s="162">
        <v>0</v>
      </c>
      <c r="E634" s="151"/>
      <c r="F634" s="149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s="47" customFormat="1" ht="14.4" customHeight="1" x14ac:dyDescent="0.3">
      <c r="A635" s="62"/>
      <c r="B635" s="6">
        <v>0</v>
      </c>
      <c r="C635" s="7"/>
      <c r="D635" s="162">
        <v>0</v>
      </c>
      <c r="E635" s="4"/>
      <c r="F635" s="149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s="47" customFormat="1" ht="14.4" customHeight="1" x14ac:dyDescent="0.3">
      <c r="A636" s="62"/>
      <c r="B636" s="6">
        <v>0</v>
      </c>
      <c r="C636" s="7"/>
      <c r="D636" s="159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s="47" customFormat="1" ht="14.4" customHeight="1" x14ac:dyDescent="0.3">
      <c r="A637" s="62"/>
      <c r="B637" s="6">
        <v>0</v>
      </c>
      <c r="C637" s="7"/>
      <c r="D637" s="159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s="47" customFormat="1" ht="14.4" customHeight="1" x14ac:dyDescent="0.3">
      <c r="A638" s="62"/>
      <c r="B638" s="6">
        <v>0</v>
      </c>
      <c r="C638" s="7"/>
      <c r="D638" s="159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s="47" customFormat="1" ht="14.4" customHeight="1" x14ac:dyDescent="0.3">
      <c r="A639" s="62"/>
      <c r="B639" s="6">
        <v>0</v>
      </c>
      <c r="C639" s="7"/>
      <c r="D639" s="159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s="47" customFormat="1" ht="14.4" customHeight="1" x14ac:dyDescent="0.3">
      <c r="A640" s="62"/>
      <c r="B640" s="6">
        <v>0</v>
      </c>
      <c r="C640" s="7"/>
      <c r="D640" s="159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s="47" customFormat="1" ht="14.4" customHeight="1" x14ac:dyDescent="0.3">
      <c r="A641" s="62"/>
      <c r="B641" s="58" t="s">
        <v>62</v>
      </c>
      <c r="C641" s="46"/>
      <c r="D641" s="160"/>
      <c r="E641" s="38"/>
      <c r="F641" s="39"/>
      <c r="G641" s="86">
        <v>8.5</v>
      </c>
      <c r="H641" s="106" t="s">
        <v>62</v>
      </c>
      <c r="I641" s="103"/>
      <c r="J641" s="85"/>
      <c r="K641" s="104" t="s">
        <v>156</v>
      </c>
      <c r="L641" s="95">
        <v>0.71272849236961255</v>
      </c>
      <c r="M641" s="62"/>
    </row>
    <row r="642" spans="1:13" s="47" customFormat="1" ht="14.4" customHeight="1" x14ac:dyDescent="0.3">
      <c r="A642" s="62"/>
      <c r="B642" s="51" t="s">
        <v>63</v>
      </c>
      <c r="C642" s="29"/>
      <c r="D642" s="30"/>
      <c r="E642" s="31"/>
      <c r="F642" s="32"/>
      <c r="G642" s="31"/>
      <c r="H642" s="115"/>
      <c r="I642" s="116"/>
      <c r="J642" s="139"/>
      <c r="K642" s="117"/>
      <c r="L642" s="118">
        <v>0</v>
      </c>
      <c r="M642" s="62"/>
    </row>
    <row r="643" spans="1:13" s="47" customFormat="1" ht="35.25" customHeight="1" x14ac:dyDescent="0.3">
      <c r="A643" s="62"/>
      <c r="B643" s="53" t="s">
        <v>53</v>
      </c>
      <c r="C643" s="36"/>
      <c r="D643" s="40" t="s">
        <v>0</v>
      </c>
      <c r="E643" s="41" t="s">
        <v>1</v>
      </c>
      <c r="F643" s="35" t="s">
        <v>61</v>
      </c>
      <c r="G643" s="20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s="47" customFormat="1" ht="14.4" customHeight="1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3">
        <v>0</v>
      </c>
      <c r="H644" s="96">
        <v>0</v>
      </c>
      <c r="I644" s="97"/>
      <c r="J644" s="137">
        <v>0</v>
      </c>
      <c r="K644" s="93">
        <v>0</v>
      </c>
      <c r="L644" s="98">
        <v>0</v>
      </c>
      <c r="M644" s="62"/>
    </row>
    <row r="645" spans="1:13" s="47" customFormat="1" ht="14.4" customHeight="1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s="47" customFormat="1" ht="14.4" customHeight="1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s="47" customFormat="1" ht="15" customHeight="1" thickBot="1" x14ac:dyDescent="0.35">
      <c r="A649" s="62"/>
      <c r="B649" s="59" t="s">
        <v>64</v>
      </c>
      <c r="C649" s="42"/>
      <c r="D649" s="43"/>
      <c r="E649" s="44"/>
      <c r="F649" s="45"/>
      <c r="G649" s="23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s="47" customFormat="1" ht="14.4" customHeight="1" x14ac:dyDescent="0.3">
      <c r="A650" s="62"/>
      <c r="B650" s="64"/>
      <c r="C650" s="68"/>
      <c r="D650" s="69" t="s">
        <v>65</v>
      </c>
      <c r="E650" s="70"/>
      <c r="F650" s="71"/>
      <c r="G650" s="88">
        <v>11.926</v>
      </c>
      <c r="H650" s="128"/>
      <c r="I650" s="122"/>
      <c r="J650" s="140"/>
      <c r="K650" s="123"/>
      <c r="L650" s="121"/>
      <c r="M650" s="62"/>
    </row>
    <row r="651" spans="1:13" s="47" customFormat="1" ht="14.4" customHeight="1" x14ac:dyDescent="0.3">
      <c r="A651" s="62"/>
      <c r="B651" s="63"/>
      <c r="C651" s="68"/>
      <c r="D651" s="72" t="s">
        <v>7</v>
      </c>
      <c r="E651" s="73"/>
      <c r="F651" s="74">
        <v>0.1</v>
      </c>
      <c r="G651" s="73">
        <v>1.1930000000000001</v>
      </c>
      <c r="H651" s="120"/>
      <c r="I651" s="124"/>
      <c r="J651" s="141"/>
      <c r="K651" s="125"/>
      <c r="L651" s="119"/>
      <c r="M651" s="62"/>
    </row>
    <row r="652" spans="1:13" s="47" customFormat="1" ht="14.4" customHeight="1" x14ac:dyDescent="0.3">
      <c r="A652" s="62"/>
      <c r="B652" s="63"/>
      <c r="C652" s="68"/>
      <c r="D652" s="72" t="s">
        <v>8</v>
      </c>
      <c r="E652" s="73"/>
      <c r="F652" s="74">
        <v>0.1</v>
      </c>
      <c r="G652" s="73">
        <v>1.1930000000000001</v>
      </c>
      <c r="H652" s="120"/>
      <c r="I652" s="124"/>
      <c r="J652" s="141"/>
      <c r="K652" s="125"/>
      <c r="L652" s="119"/>
      <c r="M652" s="62"/>
    </row>
    <row r="653" spans="1:13" s="47" customFormat="1" ht="14.4" customHeight="1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14.311999999999999</v>
      </c>
      <c r="H653" s="120"/>
      <c r="I653" s="124"/>
      <c r="J653" s="141"/>
      <c r="K653" s="125"/>
      <c r="L653" s="119"/>
      <c r="M653" s="62"/>
    </row>
    <row r="654" spans="1:13" s="47" customFormat="1" ht="15" customHeight="1" thickBot="1" x14ac:dyDescent="0.35">
      <c r="A654" s="62"/>
      <c r="B654" s="63"/>
      <c r="C654" s="68"/>
      <c r="D654" s="77" t="s">
        <v>68</v>
      </c>
      <c r="E654" s="78"/>
      <c r="F654" s="79"/>
      <c r="G654" s="78">
        <v>14.31</v>
      </c>
      <c r="H654" s="134">
        <v>1</v>
      </c>
      <c r="I654" s="126"/>
      <c r="J654" s="142"/>
      <c r="K654" s="127"/>
      <c r="L654" s="135">
        <v>0.99175750461177248</v>
      </c>
      <c r="M654" s="62"/>
    </row>
    <row r="655" spans="1:13" s="47" customFormat="1" ht="14.4" customHeight="1" x14ac:dyDescent="0.3">
      <c r="A655" s="62"/>
      <c r="B655" s="63"/>
      <c r="C655" s="68"/>
      <c r="D655" s="80"/>
      <c r="E655" s="67"/>
      <c r="F655" s="65"/>
      <c r="G655" s="67"/>
      <c r="J655" s="60"/>
      <c r="M655" s="62"/>
    </row>
    <row r="656" spans="1:13" s="47" customFormat="1" ht="14.4" customHeight="1" x14ac:dyDescent="0.3">
      <c r="A656" s="62"/>
      <c r="B656" s="63"/>
      <c r="C656" s="68"/>
      <c r="D656" s="80"/>
      <c r="E656" s="67"/>
      <c r="F656" s="65"/>
      <c r="G656" s="67"/>
      <c r="J656" s="60"/>
      <c r="M656" s="62"/>
    </row>
    <row r="657" spans="1:13" s="47" customFormat="1" ht="14.4" customHeight="1" x14ac:dyDescent="0.3">
      <c r="A657" s="62"/>
      <c r="B657" s="63"/>
      <c r="C657" s="68"/>
      <c r="D657" s="80"/>
      <c r="E657" s="67"/>
      <c r="F657" s="65"/>
      <c r="G657" s="67"/>
      <c r="J657" s="60"/>
      <c r="M657" s="62"/>
    </row>
    <row r="658" spans="1:13" s="47" customFormat="1" ht="14.4" customHeight="1" x14ac:dyDescent="0.3">
      <c r="A658" s="62"/>
      <c r="B658" s="136" t="s">
        <v>1808</v>
      </c>
      <c r="C658" s="81"/>
      <c r="D658" s="80"/>
      <c r="E658" s="67"/>
      <c r="F658" s="82"/>
      <c r="G658" s="82"/>
      <c r="J658" s="60"/>
      <c r="M658" s="62"/>
    </row>
    <row r="659" spans="1:13" s="47" customFormat="1" ht="14.4" customHeight="1" x14ac:dyDescent="0.3">
      <c r="A659" s="62"/>
      <c r="B659" s="133" t="s">
        <v>6</v>
      </c>
      <c r="C659" s="83"/>
      <c r="D659" s="80"/>
      <c r="E659" s="67"/>
      <c r="F659" s="62"/>
      <c r="G659" s="62"/>
      <c r="J659" s="60"/>
      <c r="M659" s="62"/>
    </row>
    <row r="660" spans="1:13" s="47" customFormat="1" ht="14.4" customHeight="1" x14ac:dyDescent="0.3">
      <c r="A660" s="62"/>
      <c r="B660" s="84"/>
      <c r="C660" s="62"/>
      <c r="D660" s="80"/>
      <c r="E660" s="67"/>
      <c r="F660" s="62"/>
      <c r="G660" s="62"/>
      <c r="J660" s="60"/>
      <c r="M660" s="62"/>
    </row>
    <row r="661" spans="1:13" x14ac:dyDescent="0.3">
      <c r="A661" s="62"/>
      <c r="B661" s="129"/>
      <c r="C661" s="129"/>
      <c r="D661" s="129"/>
      <c r="J661" s="1"/>
    </row>
    <row r="662" spans="1:13" x14ac:dyDescent="0.3">
      <c r="A662" s="62"/>
      <c r="B662" s="130"/>
      <c r="C662" s="130"/>
      <c r="D662" s="130"/>
      <c r="J662" s="1"/>
    </row>
    <row r="663" spans="1:13" ht="15.6" x14ac:dyDescent="0.3">
      <c r="A663" s="62"/>
      <c r="B663" s="47"/>
      <c r="C663" s="47"/>
      <c r="D663" s="714" t="s">
        <v>166</v>
      </c>
      <c r="E663" s="714"/>
      <c r="F663" s="714"/>
      <c r="J663" s="1"/>
    </row>
    <row r="664" spans="1:13" x14ac:dyDescent="0.3">
      <c r="A664" s="62"/>
      <c r="B664" s="132"/>
      <c r="C664" s="132"/>
      <c r="D664" s="132"/>
      <c r="J664" s="1"/>
    </row>
    <row r="665" spans="1:13" ht="82.5" customHeight="1" x14ac:dyDescent="0.3">
      <c r="A665" s="62"/>
      <c r="B665" s="710" t="s">
        <v>1213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3" s="47" customFormat="1" ht="14.4" customHeight="1" x14ac:dyDescent="0.3">
      <c r="A666" s="62"/>
      <c r="B666" s="63"/>
      <c r="C666" s="9"/>
      <c r="D666" s="10"/>
      <c r="E666" s="11"/>
      <c r="F666" s="12"/>
      <c r="G666" s="13"/>
      <c r="J666" s="60"/>
      <c r="M666" s="62"/>
    </row>
    <row r="667" spans="1:13" s="47" customFormat="1" ht="14.4" customHeight="1" x14ac:dyDescent="0.3">
      <c r="A667" s="62"/>
      <c r="B667" s="48" t="s">
        <v>48</v>
      </c>
      <c r="C667" s="9"/>
      <c r="D667" s="10"/>
      <c r="E667" s="11"/>
      <c r="F667" s="11"/>
      <c r="G667" s="11"/>
      <c r="J667" s="60"/>
      <c r="M667" s="62"/>
    </row>
    <row r="668" spans="1:13" s="47" customFormat="1" ht="14.4" customHeight="1" x14ac:dyDescent="0.3">
      <c r="A668" s="62"/>
      <c r="B668" s="64" t="s">
        <v>49</v>
      </c>
      <c r="C668" s="62" t="s">
        <v>467</v>
      </c>
      <c r="D668" s="62"/>
      <c r="E668" s="62"/>
      <c r="I668" s="65" t="s">
        <v>50</v>
      </c>
      <c r="J668" s="68" t="s">
        <v>5</v>
      </c>
      <c r="M668" s="62"/>
    </row>
    <row r="669" spans="1:13" s="47" customFormat="1" ht="15" customHeight="1" thickBot="1" x14ac:dyDescent="0.35">
      <c r="A669" s="62"/>
      <c r="B669" s="64" t="s">
        <v>51</v>
      </c>
      <c r="C669" s="62" t="s">
        <v>183</v>
      </c>
      <c r="D669" s="62"/>
      <c r="E669" s="62"/>
      <c r="G669" s="62" t="s">
        <v>466</v>
      </c>
      <c r="J669" s="60"/>
      <c r="M669" s="62"/>
    </row>
    <row r="670" spans="1:13" s="47" customFormat="1" ht="14.4" customHeight="1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3" s="47" customFormat="1" ht="32.25" customHeight="1" x14ac:dyDescent="0.3">
      <c r="A671" s="62"/>
      <c r="B671" s="50" t="s">
        <v>53</v>
      </c>
      <c r="C671" s="18" t="s">
        <v>1</v>
      </c>
      <c r="D671" s="19" t="s">
        <v>54</v>
      </c>
      <c r="E671" s="20" t="s">
        <v>23</v>
      </c>
      <c r="F671" s="20" t="s">
        <v>55</v>
      </c>
      <c r="G671" s="20" t="s">
        <v>56</v>
      </c>
      <c r="H671" s="90" t="s">
        <v>158</v>
      </c>
      <c r="I671" s="91" t="s">
        <v>159</v>
      </c>
      <c r="J671" s="91" t="s">
        <v>160</v>
      </c>
      <c r="K671" s="91" t="s">
        <v>161</v>
      </c>
      <c r="L671" s="92" t="s">
        <v>162</v>
      </c>
      <c r="M671" s="62"/>
    </row>
    <row r="672" spans="1:13" s="47" customFormat="1" ht="14.4" customHeight="1" x14ac:dyDescent="0.3">
      <c r="A672" s="62"/>
      <c r="B672" s="21">
        <v>0</v>
      </c>
      <c r="C672" s="18"/>
      <c r="D672" s="22">
        <v>0</v>
      </c>
      <c r="E672" s="23">
        <v>0</v>
      </c>
      <c r="F672" s="24"/>
      <c r="G672" s="23">
        <v>0</v>
      </c>
      <c r="H672" s="96">
        <v>0</v>
      </c>
      <c r="I672" s="97"/>
      <c r="J672" s="137">
        <v>0</v>
      </c>
      <c r="K672" s="93">
        <v>0</v>
      </c>
      <c r="L672" s="98">
        <v>0</v>
      </c>
      <c r="M672" s="62"/>
    </row>
    <row r="673" spans="1:13" s="47" customFormat="1" ht="14.4" customHeight="1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1:13" s="47" customFormat="1" ht="14.4" customHeight="1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s="47" customFormat="1" ht="14.4" customHeight="1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s="47" customFormat="1" ht="14.4" customHeight="1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s="47" customFormat="1" ht="14.4" customHeight="1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s="47" customFormat="1" ht="14.4" customHeight="1" x14ac:dyDescent="0.3">
      <c r="A678" s="62"/>
      <c r="B678" s="6" t="s">
        <v>73</v>
      </c>
      <c r="C678" s="25"/>
      <c r="D678" s="3">
        <v>0</v>
      </c>
      <c r="E678" s="26">
        <v>0</v>
      </c>
      <c r="F678" s="27"/>
      <c r="G678" s="26">
        <v>0.14299999999999999</v>
      </c>
      <c r="H678" s="89">
        <v>1.0566528488986425E-3</v>
      </c>
      <c r="I678" s="99"/>
      <c r="J678" s="61" t="s">
        <v>165</v>
      </c>
      <c r="K678" s="100">
        <v>0.4</v>
      </c>
      <c r="L678" s="101">
        <v>4.2266113955945705E-4</v>
      </c>
      <c r="M678" s="62"/>
    </row>
    <row r="679" spans="1:13" s="47" customFormat="1" ht="14.4" customHeight="1" x14ac:dyDescent="0.3">
      <c r="A679" s="62"/>
      <c r="B679" s="6" t="s">
        <v>57</v>
      </c>
      <c r="C679" s="25"/>
      <c r="D679" s="28"/>
      <c r="E679" s="26"/>
      <c r="F679" s="27"/>
      <c r="G679" s="86">
        <v>0.14299999999999999</v>
      </c>
      <c r="H679" s="102" t="s">
        <v>57</v>
      </c>
      <c r="I679" s="103"/>
      <c r="J679" s="85"/>
      <c r="K679" s="104" t="s">
        <v>156</v>
      </c>
      <c r="L679" s="105">
        <v>4.2266113955945705E-4</v>
      </c>
      <c r="M679" s="62"/>
    </row>
    <row r="680" spans="1:13" s="47" customFormat="1" ht="14.4" customHeight="1" x14ac:dyDescent="0.3">
      <c r="A680" s="62"/>
      <c r="B680" s="51" t="s">
        <v>22</v>
      </c>
      <c r="C680" s="29"/>
      <c r="D680" s="30"/>
      <c r="E680" s="31"/>
      <c r="F680" s="32"/>
      <c r="G680" s="87"/>
      <c r="H680" s="107"/>
      <c r="I680" s="108"/>
      <c r="J680" s="138"/>
      <c r="K680" s="109"/>
      <c r="L680" s="110"/>
      <c r="M680" s="62"/>
    </row>
    <row r="681" spans="1:13" s="47" customFormat="1" ht="30.75" customHeight="1" x14ac:dyDescent="0.3">
      <c r="A681" s="62"/>
      <c r="B681" s="52" t="s">
        <v>58</v>
      </c>
      <c r="C681" s="33" t="s">
        <v>1</v>
      </c>
      <c r="D681" s="34" t="s">
        <v>59</v>
      </c>
      <c r="E681" s="35" t="s">
        <v>23</v>
      </c>
      <c r="F681" s="35" t="s">
        <v>55</v>
      </c>
      <c r="G681" s="41" t="s">
        <v>56</v>
      </c>
      <c r="H681" s="90" t="s">
        <v>158</v>
      </c>
      <c r="I681" s="91" t="s">
        <v>159</v>
      </c>
      <c r="J681" s="91" t="s">
        <v>160</v>
      </c>
      <c r="K681" s="94" t="s">
        <v>161</v>
      </c>
      <c r="L681" s="92" t="s">
        <v>162</v>
      </c>
      <c r="M681" s="62"/>
    </row>
    <row r="682" spans="1:13" s="47" customFormat="1" ht="14.4" customHeight="1" x14ac:dyDescent="0.3">
      <c r="A682" s="62"/>
      <c r="B682" s="8" t="s">
        <v>444</v>
      </c>
      <c r="C682" s="25">
        <v>1</v>
      </c>
      <c r="D682" s="3">
        <v>4.0999999999999996</v>
      </c>
      <c r="E682" s="26">
        <v>4.0999999999999996</v>
      </c>
      <c r="F682" s="26">
        <v>0.35</v>
      </c>
      <c r="G682" s="26">
        <v>1.4349999999999998</v>
      </c>
      <c r="H682" s="96">
        <v>1.060347439279407E-2</v>
      </c>
      <c r="I682" s="97"/>
      <c r="J682" s="137" t="s">
        <v>163</v>
      </c>
      <c r="K682" s="93">
        <v>1</v>
      </c>
      <c r="L682" s="98">
        <v>1.060347439279407E-2</v>
      </c>
      <c r="M682" s="62"/>
    </row>
    <row r="683" spans="1:13" s="47" customFormat="1" ht="14.4" customHeight="1" x14ac:dyDescent="0.3">
      <c r="A683" s="62"/>
      <c r="B683" s="6" t="s">
        <v>24</v>
      </c>
      <c r="C683" s="25">
        <v>1</v>
      </c>
      <c r="D683" s="3">
        <v>4.05</v>
      </c>
      <c r="E683" s="26">
        <v>4.05</v>
      </c>
      <c r="F683" s="26">
        <v>0.35</v>
      </c>
      <c r="G683" s="26">
        <v>1.4174999999999998</v>
      </c>
      <c r="H683" s="89">
        <v>1.0474163729467313E-2</v>
      </c>
      <c r="I683" s="99"/>
      <c r="J683" s="61" t="s">
        <v>163</v>
      </c>
      <c r="K683" s="100">
        <v>1</v>
      </c>
      <c r="L683" s="101">
        <v>1.0474163729467313E-2</v>
      </c>
      <c r="M683" s="62"/>
    </row>
    <row r="684" spans="1:13" s="47" customFormat="1" ht="14.4" customHeight="1" x14ac:dyDescent="0.3">
      <c r="A684" s="62"/>
      <c r="B684" s="6">
        <v>0</v>
      </c>
      <c r="C684" s="25"/>
      <c r="D684" s="3">
        <v>0</v>
      </c>
      <c r="E684" s="26">
        <v>0</v>
      </c>
      <c r="F684" s="27"/>
      <c r="G684" s="26">
        <v>0</v>
      </c>
      <c r="H684" s="89">
        <v>0</v>
      </c>
      <c r="I684" s="99"/>
      <c r="J684" s="61">
        <v>0</v>
      </c>
      <c r="K684" s="100">
        <v>0</v>
      </c>
      <c r="L684" s="101">
        <v>0</v>
      </c>
      <c r="M684" s="62"/>
    </row>
    <row r="685" spans="1:13" s="47" customFormat="1" ht="14.4" customHeight="1" x14ac:dyDescent="0.3">
      <c r="A685" s="62"/>
      <c r="B685" s="6">
        <v>0</v>
      </c>
      <c r="C685" s="25"/>
      <c r="D685" s="3">
        <v>0</v>
      </c>
      <c r="E685" s="26">
        <v>0</v>
      </c>
      <c r="F685" s="27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s="47" customFormat="1" ht="14.4" customHeight="1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s="47" customFormat="1" ht="14.4" customHeight="1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s="47" customFormat="1" ht="14.4" customHeight="1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7" s="47" customFormat="1" ht="14.4" customHeight="1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7" s="47" customFormat="1" ht="14.4" customHeight="1" x14ac:dyDescent="0.3">
      <c r="A690" s="62"/>
      <c r="B690" s="6">
        <v>0</v>
      </c>
      <c r="C690" s="25"/>
      <c r="D690" s="3">
        <v>0</v>
      </c>
      <c r="E690" s="26">
        <v>0</v>
      </c>
      <c r="F690" s="27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7" s="47" customFormat="1" ht="14.4" customHeight="1" x14ac:dyDescent="0.3">
      <c r="A691" s="62"/>
      <c r="B691" s="6" t="s">
        <v>60</v>
      </c>
      <c r="C691" s="25"/>
      <c r="D691" s="28"/>
      <c r="E691" s="26"/>
      <c r="F691" s="27"/>
      <c r="G691" s="86">
        <v>2.8524999999999996</v>
      </c>
      <c r="H691" s="106" t="s">
        <v>60</v>
      </c>
      <c r="I691" s="103"/>
      <c r="J691" s="85"/>
      <c r="K691" s="104" t="s">
        <v>156</v>
      </c>
      <c r="L691" s="95">
        <v>2.1077638122261384E-2</v>
      </c>
      <c r="M691" s="62"/>
    </row>
    <row r="692" spans="1:17" s="47" customFormat="1" ht="14.4" customHeight="1" x14ac:dyDescent="0.3">
      <c r="A692" s="62"/>
      <c r="B692" s="51" t="s">
        <v>38</v>
      </c>
      <c r="C692" s="29"/>
      <c r="D692" s="30"/>
      <c r="E692" s="30"/>
      <c r="F692" s="30"/>
      <c r="G692" s="30"/>
      <c r="H692" s="115"/>
      <c r="I692" s="116"/>
      <c r="J692" s="139"/>
      <c r="K692" s="117"/>
      <c r="L692" s="118"/>
      <c r="M692" s="62"/>
    </row>
    <row r="693" spans="1:17" s="47" customFormat="1" ht="36.75" customHeight="1" x14ac:dyDescent="0.3">
      <c r="A693" s="62"/>
      <c r="B693" s="53" t="s">
        <v>53</v>
      </c>
      <c r="C693" s="29"/>
      <c r="D693" s="54" t="s">
        <v>0</v>
      </c>
      <c r="E693" s="35" t="s">
        <v>1</v>
      </c>
      <c r="F693" s="56" t="s">
        <v>61</v>
      </c>
      <c r="G693" s="20" t="s">
        <v>56</v>
      </c>
      <c r="H693" s="111" t="s">
        <v>158</v>
      </c>
      <c r="I693" s="112" t="s">
        <v>159</v>
      </c>
      <c r="J693" s="112" t="s">
        <v>160</v>
      </c>
      <c r="K693" s="113" t="s">
        <v>161</v>
      </c>
      <c r="L693" s="114" t="s">
        <v>162</v>
      </c>
      <c r="M693" s="62"/>
    </row>
    <row r="694" spans="1:17" s="47" customFormat="1" ht="14.4" customHeight="1" x14ac:dyDescent="0.3">
      <c r="A694" s="62"/>
      <c r="B694" s="146" t="s">
        <v>467</v>
      </c>
      <c r="C694" s="29"/>
      <c r="D694" s="161" t="s">
        <v>5</v>
      </c>
      <c r="E694" s="164">
        <v>1</v>
      </c>
      <c r="F694" s="163">
        <v>120</v>
      </c>
      <c r="G694" s="23">
        <v>120</v>
      </c>
      <c r="H694" s="96">
        <v>0.88670169138347632</v>
      </c>
      <c r="I694" s="97"/>
      <c r="J694" s="137" t="s">
        <v>163</v>
      </c>
      <c r="K694" s="93">
        <v>1</v>
      </c>
      <c r="L694" s="98">
        <v>0.88670169138347632</v>
      </c>
      <c r="M694" s="62"/>
      <c r="O694"/>
      <c r="P694"/>
      <c r="Q694"/>
    </row>
    <row r="695" spans="1:17" s="47" customFormat="1" ht="14.4" customHeight="1" x14ac:dyDescent="0.3">
      <c r="A695" s="62"/>
      <c r="B695" s="6" t="s">
        <v>271</v>
      </c>
      <c r="C695" s="7"/>
      <c r="D695" s="162" t="s">
        <v>4</v>
      </c>
      <c r="E695" s="151">
        <v>0.1</v>
      </c>
      <c r="F695" s="149">
        <v>123.37</v>
      </c>
      <c r="G695" s="26">
        <v>12.337000000000002</v>
      </c>
      <c r="H695" s="89">
        <v>9.1160323054982909E-2</v>
      </c>
      <c r="I695" s="99"/>
      <c r="J695" s="61" t="s">
        <v>163</v>
      </c>
      <c r="K695" s="100">
        <v>0.94531822455662551</v>
      </c>
      <c r="L695" s="101">
        <v>8.6175514740344863E-2</v>
      </c>
      <c r="M695" s="62"/>
      <c r="O695"/>
      <c r="P695"/>
      <c r="Q695"/>
    </row>
    <row r="696" spans="1:17" s="47" customFormat="1" ht="14.4" customHeight="1" x14ac:dyDescent="0.3">
      <c r="A696" s="62"/>
      <c r="B696" s="6">
        <v>0</v>
      </c>
      <c r="C696" s="7"/>
      <c r="D696" s="162">
        <v>0</v>
      </c>
      <c r="E696" s="151"/>
      <c r="F696" s="149">
        <v>0</v>
      </c>
      <c r="G696" s="26">
        <v>0</v>
      </c>
      <c r="H696" s="89">
        <v>0</v>
      </c>
      <c r="I696" s="99"/>
      <c r="J696" s="61">
        <v>0</v>
      </c>
      <c r="K696" s="100">
        <v>0</v>
      </c>
      <c r="L696" s="101">
        <v>0</v>
      </c>
      <c r="M696" s="62"/>
      <c r="O696"/>
      <c r="P696"/>
      <c r="Q696"/>
    </row>
    <row r="697" spans="1:17" s="47" customFormat="1" ht="14.4" customHeight="1" x14ac:dyDescent="0.3">
      <c r="A697" s="62"/>
      <c r="B697" s="6">
        <v>0</v>
      </c>
      <c r="C697" s="7"/>
      <c r="D697" s="162">
        <v>0</v>
      </c>
      <c r="E697" s="151"/>
      <c r="F697" s="149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7" s="47" customFormat="1" ht="14.4" customHeight="1" x14ac:dyDescent="0.3">
      <c r="A698" s="62"/>
      <c r="B698" s="6">
        <v>0</v>
      </c>
      <c r="C698" s="7"/>
      <c r="D698" s="162">
        <v>0</v>
      </c>
      <c r="E698" s="151"/>
      <c r="F698" s="149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7" s="47" customFormat="1" ht="14.4" customHeight="1" x14ac:dyDescent="0.3">
      <c r="A699" s="62"/>
      <c r="B699" s="6">
        <v>0</v>
      </c>
      <c r="C699" s="7"/>
      <c r="D699" s="162">
        <v>0</v>
      </c>
      <c r="E699" s="151"/>
      <c r="F699" s="149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7" s="47" customFormat="1" ht="14.4" customHeight="1" x14ac:dyDescent="0.3">
      <c r="A700" s="62"/>
      <c r="B700" s="6">
        <v>0</v>
      </c>
      <c r="C700" s="7"/>
      <c r="D700" s="162">
        <v>0</v>
      </c>
      <c r="E700" s="151"/>
      <c r="F700" s="149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7" s="47" customFormat="1" ht="14.4" customHeight="1" x14ac:dyDescent="0.3">
      <c r="A701" s="62"/>
      <c r="B701" s="6">
        <v>0</v>
      </c>
      <c r="C701" s="7"/>
      <c r="D701" s="162">
        <v>0</v>
      </c>
      <c r="E701" s="4"/>
      <c r="F701" s="149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7" s="47" customFormat="1" ht="14.4" customHeight="1" x14ac:dyDescent="0.3">
      <c r="A702" s="62"/>
      <c r="B702" s="6">
        <v>0</v>
      </c>
      <c r="C702" s="7"/>
      <c r="D702" s="159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7" s="47" customFormat="1" ht="14.4" customHeight="1" x14ac:dyDescent="0.3">
      <c r="A703" s="62"/>
      <c r="B703" s="6">
        <v>0</v>
      </c>
      <c r="C703" s="7"/>
      <c r="D703" s="159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7" s="47" customFormat="1" ht="14.4" customHeight="1" x14ac:dyDescent="0.3">
      <c r="A704" s="62"/>
      <c r="B704" s="6">
        <v>0</v>
      </c>
      <c r="C704" s="7"/>
      <c r="D704" s="159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s="47" customFormat="1" ht="14.4" customHeight="1" x14ac:dyDescent="0.3">
      <c r="A705" s="62"/>
      <c r="B705" s="6">
        <v>0</v>
      </c>
      <c r="C705" s="7"/>
      <c r="D705" s="159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s="47" customFormat="1" ht="14.4" customHeight="1" x14ac:dyDescent="0.3">
      <c r="A706" s="62"/>
      <c r="B706" s="6">
        <v>0</v>
      </c>
      <c r="C706" s="7"/>
      <c r="D706" s="159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s="47" customFormat="1" ht="14.4" customHeight="1" x14ac:dyDescent="0.3">
      <c r="A707" s="62"/>
      <c r="B707" s="58" t="s">
        <v>62</v>
      </c>
      <c r="C707" s="46"/>
      <c r="D707" s="160"/>
      <c r="E707" s="38"/>
      <c r="F707" s="39"/>
      <c r="G707" s="86">
        <v>132.33699999999999</v>
      </c>
      <c r="H707" s="106" t="s">
        <v>62</v>
      </c>
      <c r="I707" s="103"/>
      <c r="J707" s="85"/>
      <c r="K707" s="104" t="s">
        <v>156</v>
      </c>
      <c r="L707" s="95">
        <v>0.97287720612382123</v>
      </c>
      <c r="M707" s="62"/>
    </row>
    <row r="708" spans="1:13" s="47" customFormat="1" ht="14.4" customHeight="1" x14ac:dyDescent="0.3">
      <c r="A708" s="62"/>
      <c r="B708" s="51" t="s">
        <v>63</v>
      </c>
      <c r="C708" s="29"/>
      <c r="D708" s="30"/>
      <c r="E708" s="31"/>
      <c r="F708" s="32"/>
      <c r="G708" s="31"/>
      <c r="H708" s="115"/>
      <c r="I708" s="116"/>
      <c r="J708" s="139"/>
      <c r="K708" s="117"/>
      <c r="L708" s="118">
        <v>0</v>
      </c>
      <c r="M708" s="62"/>
    </row>
    <row r="709" spans="1:13" s="47" customFormat="1" ht="35.25" customHeight="1" x14ac:dyDescent="0.3">
      <c r="A709" s="62"/>
      <c r="B709" s="53" t="s">
        <v>53</v>
      </c>
      <c r="C709" s="36"/>
      <c r="D709" s="40" t="s">
        <v>0</v>
      </c>
      <c r="E709" s="41" t="s">
        <v>1</v>
      </c>
      <c r="F709" s="35" t="s">
        <v>61</v>
      </c>
      <c r="G709" s="20" t="s">
        <v>56</v>
      </c>
      <c r="H709" s="111" t="s">
        <v>158</v>
      </c>
      <c r="I709" s="112" t="s">
        <v>159</v>
      </c>
      <c r="J709" s="112" t="s">
        <v>160</v>
      </c>
      <c r="K709" s="113" t="s">
        <v>161</v>
      </c>
      <c r="L709" s="114" t="s">
        <v>162</v>
      </c>
      <c r="M709" s="62"/>
    </row>
    <row r="710" spans="1:13" s="47" customFormat="1" ht="14.4" customHeight="1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23">
        <v>0</v>
      </c>
      <c r="H710" s="96">
        <v>0</v>
      </c>
      <c r="I710" s="97"/>
      <c r="J710" s="137">
        <v>0</v>
      </c>
      <c r="K710" s="93">
        <v>0</v>
      </c>
      <c r="L710" s="98">
        <v>0</v>
      </c>
      <c r="M710" s="62"/>
    </row>
    <row r="711" spans="1:13" s="47" customFormat="1" ht="14.4" customHeight="1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s="47" customFormat="1" ht="14.4" customHeight="1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s="47" customFormat="1" ht="14.4" customHeight="1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s="47" customFormat="1" ht="14.4" customHeight="1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s="47" customFormat="1" ht="15" customHeight="1" thickBot="1" x14ac:dyDescent="0.35">
      <c r="A715" s="62"/>
      <c r="B715" s="59" t="s">
        <v>64</v>
      </c>
      <c r="C715" s="42"/>
      <c r="D715" s="43"/>
      <c r="E715" s="44"/>
      <c r="F715" s="45"/>
      <c r="G715" s="23">
        <v>0</v>
      </c>
      <c r="H715" s="106" t="s">
        <v>64</v>
      </c>
      <c r="I715" s="103"/>
      <c r="J715" s="85"/>
      <c r="K715" s="104" t="s">
        <v>156</v>
      </c>
      <c r="L715" s="95">
        <v>0</v>
      </c>
      <c r="M715" s="62"/>
    </row>
    <row r="716" spans="1:13" s="47" customFormat="1" ht="14.4" customHeight="1" x14ac:dyDescent="0.3">
      <c r="A716" s="62"/>
      <c r="B716" s="64"/>
      <c r="C716" s="68"/>
      <c r="D716" s="69" t="s">
        <v>65</v>
      </c>
      <c r="E716" s="70"/>
      <c r="F716" s="71"/>
      <c r="G716" s="88">
        <v>135.333</v>
      </c>
      <c r="H716" s="128"/>
      <c r="I716" s="122"/>
      <c r="J716" s="140"/>
      <c r="K716" s="123"/>
      <c r="L716" s="121"/>
      <c r="M716" s="62"/>
    </row>
    <row r="717" spans="1:13" s="47" customFormat="1" ht="14.4" customHeight="1" x14ac:dyDescent="0.3">
      <c r="A717" s="62"/>
      <c r="B717" s="63"/>
      <c r="C717" s="68"/>
      <c r="D717" s="72" t="s">
        <v>7</v>
      </c>
      <c r="E717" s="73"/>
      <c r="F717" s="74">
        <v>0.1</v>
      </c>
      <c r="G717" s="73">
        <v>13.532999999999999</v>
      </c>
      <c r="H717" s="120"/>
      <c r="I717" s="124"/>
      <c r="J717" s="141"/>
      <c r="K717" s="125"/>
      <c r="L717" s="119"/>
      <c r="M717" s="62"/>
    </row>
    <row r="718" spans="1:13" s="47" customFormat="1" ht="14.4" customHeight="1" x14ac:dyDescent="0.3">
      <c r="A718" s="62"/>
      <c r="B718" s="63"/>
      <c r="C718" s="68"/>
      <c r="D718" s="72" t="s">
        <v>8</v>
      </c>
      <c r="E718" s="73"/>
      <c r="F718" s="74">
        <v>0.1</v>
      </c>
      <c r="G718" s="73">
        <v>13.532999999999999</v>
      </c>
      <c r="H718" s="120"/>
      <c r="I718" s="124"/>
      <c r="J718" s="141"/>
      <c r="K718" s="125"/>
      <c r="L718" s="119"/>
      <c r="M718" s="62"/>
    </row>
    <row r="719" spans="1:13" s="47" customFormat="1" ht="14.4" customHeight="1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162.399</v>
      </c>
      <c r="H719" s="120"/>
      <c r="I719" s="124"/>
      <c r="J719" s="141"/>
      <c r="K719" s="125"/>
      <c r="L719" s="119"/>
      <c r="M719" s="62"/>
    </row>
    <row r="720" spans="1:13" s="47" customFormat="1" ht="15" customHeight="1" thickBot="1" x14ac:dyDescent="0.35">
      <c r="A720" s="62"/>
      <c r="B720" s="63"/>
      <c r="C720" s="68"/>
      <c r="D720" s="77" t="s">
        <v>68</v>
      </c>
      <c r="E720" s="78"/>
      <c r="F720" s="79"/>
      <c r="G720" s="78">
        <v>162.4</v>
      </c>
      <c r="H720" s="134">
        <v>1</v>
      </c>
      <c r="I720" s="126"/>
      <c r="J720" s="142"/>
      <c r="K720" s="127"/>
      <c r="L720" s="135">
        <v>0.99437750538564207</v>
      </c>
      <c r="M720" s="62"/>
    </row>
    <row r="721" spans="1:13" s="47" customFormat="1" ht="14.4" customHeight="1" x14ac:dyDescent="0.3">
      <c r="A721" s="62"/>
      <c r="B721" s="63"/>
      <c r="C721" s="68"/>
      <c r="D721" s="80"/>
      <c r="E721" s="67"/>
      <c r="F721" s="65"/>
      <c r="G721" s="67"/>
      <c r="J721" s="60"/>
      <c r="M721" s="62"/>
    </row>
    <row r="722" spans="1:13" s="47" customFormat="1" ht="14.4" customHeight="1" x14ac:dyDescent="0.3">
      <c r="A722" s="62"/>
      <c r="B722" s="63"/>
      <c r="C722" s="68"/>
      <c r="D722" s="80"/>
      <c r="E722" s="67"/>
      <c r="F722" s="65"/>
      <c r="G722" s="67"/>
      <c r="J722" s="60"/>
      <c r="M722" s="62"/>
    </row>
    <row r="723" spans="1:13" s="47" customFormat="1" ht="14.4" customHeight="1" x14ac:dyDescent="0.3">
      <c r="A723" s="62"/>
      <c r="B723" s="63"/>
      <c r="C723" s="68"/>
      <c r="D723" s="80"/>
      <c r="E723" s="67"/>
      <c r="F723" s="65"/>
      <c r="G723" s="67"/>
      <c r="J723" s="60"/>
      <c r="M723" s="62"/>
    </row>
    <row r="724" spans="1:13" s="47" customFormat="1" ht="14.4" customHeight="1" x14ac:dyDescent="0.3">
      <c r="A724" s="62"/>
      <c r="B724" s="136" t="s">
        <v>1808</v>
      </c>
      <c r="C724" s="81"/>
      <c r="D724" s="80"/>
      <c r="E724" s="67"/>
      <c r="F724" s="82"/>
      <c r="G724" s="82"/>
      <c r="J724" s="60"/>
      <c r="M724" s="62"/>
    </row>
    <row r="725" spans="1:13" s="47" customFormat="1" ht="14.4" customHeight="1" x14ac:dyDescent="0.3">
      <c r="A725" s="62"/>
      <c r="B725" s="133" t="s">
        <v>6</v>
      </c>
      <c r="C725" s="83"/>
      <c r="D725" s="80"/>
      <c r="E725" s="67"/>
      <c r="F725" s="62"/>
      <c r="G725" s="62"/>
      <c r="J725" s="60"/>
      <c r="M725" s="62"/>
    </row>
    <row r="726" spans="1:13" s="47" customFormat="1" ht="14.4" customHeight="1" x14ac:dyDescent="0.3">
      <c r="A726" s="62"/>
      <c r="B726" s="84"/>
      <c r="C726" s="62"/>
      <c r="D726" s="80"/>
      <c r="E726" s="67"/>
      <c r="F726" s="62"/>
      <c r="G726" s="62"/>
      <c r="J726" s="60"/>
      <c r="M726" s="62"/>
    </row>
    <row r="727" spans="1:13" x14ac:dyDescent="0.3">
      <c r="A727" s="62"/>
      <c r="B727" s="129"/>
      <c r="C727" s="129"/>
      <c r="D727" s="129"/>
      <c r="J727" s="1"/>
    </row>
    <row r="728" spans="1:13" x14ac:dyDescent="0.3">
      <c r="A728" s="62"/>
      <c r="B728" s="130"/>
      <c r="C728" s="130"/>
      <c r="D728" s="130"/>
      <c r="J728" s="1"/>
    </row>
    <row r="729" spans="1:13" ht="15.6" x14ac:dyDescent="0.3">
      <c r="A729" s="62"/>
      <c r="B729" s="47"/>
      <c r="C729" s="47"/>
      <c r="D729" s="715" t="s">
        <v>166</v>
      </c>
      <c r="E729" s="715"/>
      <c r="F729" s="715"/>
      <c r="J729" s="1"/>
    </row>
    <row r="730" spans="1:13" x14ac:dyDescent="0.3">
      <c r="A730" s="62"/>
      <c r="B730" s="132"/>
      <c r="C730" s="132"/>
      <c r="D730" s="132"/>
      <c r="J730" s="1"/>
    </row>
    <row r="731" spans="1:13" ht="82.5" customHeight="1" x14ac:dyDescent="0.3">
      <c r="A731" s="62"/>
      <c r="B731" s="710" t="s">
        <v>1809</v>
      </c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</row>
    <row r="732" spans="1:13" s="47" customFormat="1" ht="14.4" customHeight="1" x14ac:dyDescent="0.3">
      <c r="A732" s="62"/>
      <c r="B732" s="63"/>
      <c r="C732" s="9"/>
      <c r="D732" s="10"/>
      <c r="E732" s="11"/>
      <c r="F732" s="12"/>
      <c r="G732" s="13"/>
      <c r="J732" s="60"/>
      <c r="M732" s="62"/>
    </row>
    <row r="733" spans="1:13" s="47" customFormat="1" ht="14.4" customHeight="1" x14ac:dyDescent="0.3">
      <c r="A733" s="62"/>
      <c r="B733" s="48" t="s">
        <v>48</v>
      </c>
      <c r="C733" s="9"/>
      <c r="D733" s="10"/>
      <c r="E733" s="11"/>
      <c r="F733" s="11"/>
      <c r="G733" s="11"/>
      <c r="J733" s="60"/>
      <c r="M733" s="62"/>
    </row>
    <row r="734" spans="1:13" s="47" customFormat="1" ht="14.4" customHeight="1" x14ac:dyDescent="0.3">
      <c r="A734" s="62"/>
      <c r="B734" s="64" t="s">
        <v>49</v>
      </c>
      <c r="C734" s="62" t="s">
        <v>469</v>
      </c>
      <c r="D734" s="62"/>
      <c r="E734" s="62"/>
      <c r="I734" s="65" t="s">
        <v>50</v>
      </c>
      <c r="J734" s="68" t="s">
        <v>5</v>
      </c>
      <c r="M734" s="62"/>
    </row>
    <row r="735" spans="1:13" s="47" customFormat="1" ht="15" customHeight="1" thickBot="1" x14ac:dyDescent="0.35">
      <c r="A735" s="62"/>
      <c r="B735" s="64" t="s">
        <v>51</v>
      </c>
      <c r="C735" s="62" t="s">
        <v>183</v>
      </c>
      <c r="D735" s="62"/>
      <c r="E735" s="62"/>
      <c r="G735" s="62" t="s">
        <v>468</v>
      </c>
      <c r="J735" s="60"/>
      <c r="M735" s="62"/>
    </row>
    <row r="736" spans="1:13" s="47" customFormat="1" ht="14.4" customHeight="1" thickTop="1" x14ac:dyDescent="0.3">
      <c r="A736" s="62"/>
      <c r="B736" s="49" t="s">
        <v>52</v>
      </c>
      <c r="C736" s="14"/>
      <c r="D736" s="15"/>
      <c r="E736" s="16"/>
      <c r="F736" s="17"/>
      <c r="G736" s="16"/>
      <c r="H736" s="711" t="s">
        <v>164</v>
      </c>
      <c r="I736" s="712"/>
      <c r="J736" s="712"/>
      <c r="K736" s="712"/>
      <c r="L736" s="713"/>
      <c r="M736" s="62"/>
    </row>
    <row r="737" spans="1:13" s="47" customFormat="1" ht="32.25" customHeight="1" x14ac:dyDescent="0.3">
      <c r="A737" s="62"/>
      <c r="B737" s="50" t="s">
        <v>53</v>
      </c>
      <c r="C737" s="18" t="s">
        <v>1</v>
      </c>
      <c r="D737" s="19" t="s">
        <v>54</v>
      </c>
      <c r="E737" s="20" t="s">
        <v>23</v>
      </c>
      <c r="F737" s="20" t="s">
        <v>55</v>
      </c>
      <c r="G737" s="20" t="s">
        <v>56</v>
      </c>
      <c r="H737" s="90" t="s">
        <v>158</v>
      </c>
      <c r="I737" s="91" t="s">
        <v>159</v>
      </c>
      <c r="J737" s="91" t="s">
        <v>160</v>
      </c>
      <c r="K737" s="91" t="s">
        <v>161</v>
      </c>
      <c r="L737" s="92" t="s">
        <v>162</v>
      </c>
      <c r="M737" s="62"/>
    </row>
    <row r="738" spans="1:13" s="47" customFormat="1" ht="14.4" customHeight="1" x14ac:dyDescent="0.3">
      <c r="A738" s="62"/>
      <c r="B738" s="21">
        <v>0</v>
      </c>
      <c r="C738" s="18"/>
      <c r="D738" s="22">
        <v>0</v>
      </c>
      <c r="E738" s="23">
        <v>0</v>
      </c>
      <c r="F738" s="24"/>
      <c r="G738" s="23">
        <v>0</v>
      </c>
      <c r="H738" s="96">
        <v>0</v>
      </c>
      <c r="I738" s="97"/>
      <c r="J738" s="137">
        <v>0</v>
      </c>
      <c r="K738" s="93">
        <v>0</v>
      </c>
      <c r="L738" s="98">
        <v>0</v>
      </c>
      <c r="M738" s="62"/>
    </row>
    <row r="739" spans="1:13" s="47" customFormat="1" ht="14.4" customHeight="1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1:13" s="47" customFormat="1" ht="14.4" customHeight="1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1:13" s="47" customFormat="1" ht="14.4" customHeight="1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s="47" customFormat="1" ht="14.4" customHeight="1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s="47" customFormat="1" ht="14.4" customHeight="1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s="47" customFormat="1" ht="14.4" customHeight="1" x14ac:dyDescent="0.3">
      <c r="A744" s="62"/>
      <c r="B744" s="6" t="s">
        <v>73</v>
      </c>
      <c r="C744" s="25"/>
      <c r="D744" s="3">
        <v>0</v>
      </c>
      <c r="E744" s="26">
        <v>0</v>
      </c>
      <c r="F744" s="27"/>
      <c r="G744" s="26">
        <v>0.14299999999999999</v>
      </c>
      <c r="H744" s="89">
        <v>7.9462102689486554E-3</v>
      </c>
      <c r="I744" s="99"/>
      <c r="J744" s="61" t="s">
        <v>165</v>
      </c>
      <c r="K744" s="100">
        <v>0.4</v>
      </c>
      <c r="L744" s="101">
        <v>3.1784841075794623E-3</v>
      </c>
      <c r="M744" s="62"/>
    </row>
    <row r="745" spans="1:13" s="47" customFormat="1" ht="14.4" customHeight="1" x14ac:dyDescent="0.3">
      <c r="A745" s="62"/>
      <c r="B745" s="6" t="s">
        <v>57</v>
      </c>
      <c r="C745" s="25"/>
      <c r="D745" s="28"/>
      <c r="E745" s="26"/>
      <c r="F745" s="27"/>
      <c r="G745" s="86">
        <v>0.14299999999999999</v>
      </c>
      <c r="H745" s="102" t="s">
        <v>57</v>
      </c>
      <c r="I745" s="103"/>
      <c r="J745" s="85"/>
      <c r="K745" s="104" t="s">
        <v>156</v>
      </c>
      <c r="L745" s="105">
        <v>3.1784841075794623E-3</v>
      </c>
      <c r="M745" s="62"/>
    </row>
    <row r="746" spans="1:13" s="47" customFormat="1" ht="14.4" customHeight="1" x14ac:dyDescent="0.3">
      <c r="A746" s="62"/>
      <c r="B746" s="51" t="s">
        <v>22</v>
      </c>
      <c r="C746" s="29"/>
      <c r="D746" s="30"/>
      <c r="E746" s="31"/>
      <c r="F746" s="32"/>
      <c r="G746" s="87"/>
      <c r="H746" s="107"/>
      <c r="I746" s="108"/>
      <c r="J746" s="138"/>
      <c r="K746" s="109"/>
      <c r="L746" s="110"/>
      <c r="M746" s="62"/>
    </row>
    <row r="747" spans="1:13" s="47" customFormat="1" ht="30.75" customHeight="1" x14ac:dyDescent="0.3">
      <c r="A747" s="62"/>
      <c r="B747" s="52" t="s">
        <v>58</v>
      </c>
      <c r="C747" s="33" t="s">
        <v>1</v>
      </c>
      <c r="D747" s="34" t="s">
        <v>59</v>
      </c>
      <c r="E747" s="35" t="s">
        <v>23</v>
      </c>
      <c r="F747" s="35" t="s">
        <v>55</v>
      </c>
      <c r="G747" s="41" t="s">
        <v>56</v>
      </c>
      <c r="H747" s="90" t="s">
        <v>158</v>
      </c>
      <c r="I747" s="91" t="s">
        <v>159</v>
      </c>
      <c r="J747" s="91" t="s">
        <v>160</v>
      </c>
      <c r="K747" s="94" t="s">
        <v>161</v>
      </c>
      <c r="L747" s="92" t="s">
        <v>162</v>
      </c>
      <c r="M747" s="62"/>
    </row>
    <row r="748" spans="1:13" s="47" customFormat="1" ht="14.4" customHeight="1" x14ac:dyDescent="0.3">
      <c r="A748" s="62"/>
      <c r="B748" s="8" t="s">
        <v>444</v>
      </c>
      <c r="C748" s="25">
        <v>1</v>
      </c>
      <c r="D748" s="3">
        <v>4.0999999999999996</v>
      </c>
      <c r="E748" s="26">
        <v>4.0999999999999996</v>
      </c>
      <c r="F748" s="26">
        <v>0.35</v>
      </c>
      <c r="G748" s="26">
        <v>1.4349999999999998</v>
      </c>
      <c r="H748" s="96">
        <v>7.9739942209379855E-2</v>
      </c>
      <c r="I748" s="97"/>
      <c r="J748" s="137" t="s">
        <v>163</v>
      </c>
      <c r="K748" s="93">
        <v>1</v>
      </c>
      <c r="L748" s="98">
        <v>7.9739942209379855E-2</v>
      </c>
      <c r="M748" s="62"/>
    </row>
    <row r="749" spans="1:13" s="47" customFormat="1" ht="14.4" customHeight="1" x14ac:dyDescent="0.3">
      <c r="A749" s="62"/>
      <c r="B749" s="6" t="s">
        <v>24</v>
      </c>
      <c r="C749" s="25">
        <v>1</v>
      </c>
      <c r="D749" s="3">
        <v>4.05</v>
      </c>
      <c r="E749" s="26">
        <v>4.05</v>
      </c>
      <c r="F749" s="26">
        <v>0.35</v>
      </c>
      <c r="G749" s="26">
        <v>1.4174999999999998</v>
      </c>
      <c r="H749" s="89">
        <v>7.8767503889753274E-2</v>
      </c>
      <c r="I749" s="99"/>
      <c r="J749" s="61" t="s">
        <v>163</v>
      </c>
      <c r="K749" s="100">
        <v>1</v>
      </c>
      <c r="L749" s="101">
        <v>7.8767503889753274E-2</v>
      </c>
      <c r="M749" s="62"/>
    </row>
    <row r="750" spans="1:13" s="47" customFormat="1" ht="14.4" customHeight="1" x14ac:dyDescent="0.3">
      <c r="A750" s="62"/>
      <c r="B750" s="6">
        <v>0</v>
      </c>
      <c r="C750" s="25"/>
      <c r="D750" s="3">
        <v>0</v>
      </c>
      <c r="E750" s="26">
        <v>0</v>
      </c>
      <c r="F750" s="27"/>
      <c r="G750" s="26">
        <v>0</v>
      </c>
      <c r="H750" s="89">
        <v>0</v>
      </c>
      <c r="I750" s="99"/>
      <c r="J750" s="61">
        <v>0</v>
      </c>
      <c r="K750" s="100">
        <v>0</v>
      </c>
      <c r="L750" s="101">
        <v>0</v>
      </c>
      <c r="M750" s="62"/>
    </row>
    <row r="751" spans="1:13" s="47" customFormat="1" ht="14.4" customHeight="1" x14ac:dyDescent="0.3">
      <c r="A751" s="62"/>
      <c r="B751" s="6">
        <v>0</v>
      </c>
      <c r="C751" s="25"/>
      <c r="D751" s="3">
        <v>0</v>
      </c>
      <c r="E751" s="26">
        <v>0</v>
      </c>
      <c r="F751" s="27"/>
      <c r="G751" s="26">
        <v>0</v>
      </c>
      <c r="H751" s="89">
        <v>0</v>
      </c>
      <c r="I751" s="99"/>
      <c r="J751" s="61">
        <v>0</v>
      </c>
      <c r="K751" s="100">
        <v>0</v>
      </c>
      <c r="L751" s="101">
        <v>0</v>
      </c>
      <c r="M751" s="62"/>
    </row>
    <row r="752" spans="1:13" s="47" customFormat="1" ht="14.4" customHeight="1" x14ac:dyDescent="0.3">
      <c r="A752" s="62"/>
      <c r="B752" s="6">
        <v>0</v>
      </c>
      <c r="C752" s="25"/>
      <c r="D752" s="3">
        <v>0</v>
      </c>
      <c r="E752" s="26">
        <v>0</v>
      </c>
      <c r="F752" s="27"/>
      <c r="G752" s="26">
        <v>0</v>
      </c>
      <c r="H752" s="89">
        <v>0</v>
      </c>
      <c r="I752" s="99"/>
      <c r="J752" s="61">
        <v>0</v>
      </c>
      <c r="K752" s="100">
        <v>0</v>
      </c>
      <c r="L752" s="101">
        <v>0</v>
      </c>
      <c r="M752" s="62"/>
    </row>
    <row r="753" spans="1:18" s="47" customFormat="1" ht="14.4" customHeight="1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8" s="47" customFormat="1" ht="14.4" customHeight="1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8" s="47" customFormat="1" ht="14.4" customHeight="1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8" s="47" customFormat="1" ht="14.4" customHeight="1" x14ac:dyDescent="0.3">
      <c r="A756" s="62"/>
      <c r="B756" s="6">
        <v>0</v>
      </c>
      <c r="C756" s="25"/>
      <c r="D756" s="3">
        <v>0</v>
      </c>
      <c r="E756" s="26">
        <v>0</v>
      </c>
      <c r="F756" s="27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8" s="47" customFormat="1" ht="14.4" customHeight="1" x14ac:dyDescent="0.3">
      <c r="A757" s="62"/>
      <c r="B757" s="6" t="s">
        <v>60</v>
      </c>
      <c r="C757" s="25"/>
      <c r="D757" s="28"/>
      <c r="E757" s="26"/>
      <c r="F757" s="27"/>
      <c r="G757" s="86">
        <v>2.8524999999999996</v>
      </c>
      <c r="H757" s="106" t="s">
        <v>60</v>
      </c>
      <c r="I757" s="103"/>
      <c r="J757" s="85"/>
      <c r="K757" s="104" t="s">
        <v>156</v>
      </c>
      <c r="L757" s="95">
        <v>0.15850744609913314</v>
      </c>
      <c r="M757" s="62"/>
    </row>
    <row r="758" spans="1:18" s="47" customFormat="1" ht="14.4" customHeight="1" x14ac:dyDescent="0.3">
      <c r="A758" s="62"/>
      <c r="B758" s="51" t="s">
        <v>38</v>
      </c>
      <c r="C758" s="29"/>
      <c r="D758" s="30"/>
      <c r="E758" s="30"/>
      <c r="F758" s="30"/>
      <c r="G758" s="30"/>
      <c r="H758" s="115"/>
      <c r="I758" s="116"/>
      <c r="J758" s="139"/>
      <c r="K758" s="117"/>
      <c r="L758" s="118"/>
      <c r="M758" s="62"/>
    </row>
    <row r="759" spans="1:18" s="47" customFormat="1" ht="36.75" customHeight="1" x14ac:dyDescent="0.3">
      <c r="A759" s="62"/>
      <c r="B759" s="53" t="s">
        <v>53</v>
      </c>
      <c r="C759" s="29"/>
      <c r="D759" s="54" t="s">
        <v>0</v>
      </c>
      <c r="E759" s="35" t="s">
        <v>1</v>
      </c>
      <c r="F759" s="56" t="s">
        <v>61</v>
      </c>
      <c r="G759" s="20" t="s">
        <v>56</v>
      </c>
      <c r="H759" s="111" t="s">
        <v>158</v>
      </c>
      <c r="I759" s="112" t="s">
        <v>159</v>
      </c>
      <c r="J759" s="112" t="s">
        <v>160</v>
      </c>
      <c r="K759" s="113" t="s">
        <v>161</v>
      </c>
      <c r="L759" s="114" t="s">
        <v>162</v>
      </c>
      <c r="M759" s="62"/>
    </row>
    <row r="760" spans="1:18" s="47" customFormat="1" ht="25.5" customHeight="1" x14ac:dyDescent="0.3">
      <c r="A760" s="62"/>
      <c r="B760" s="716" t="s">
        <v>469</v>
      </c>
      <c r="C760" s="717"/>
      <c r="D760" s="161" t="s">
        <v>5</v>
      </c>
      <c r="E760" s="164">
        <v>1</v>
      </c>
      <c r="F760" s="163">
        <v>15</v>
      </c>
      <c r="G760" s="23">
        <v>15</v>
      </c>
      <c r="H760" s="96">
        <v>0.83351855967992894</v>
      </c>
      <c r="I760" s="97"/>
      <c r="J760" s="137" t="s">
        <v>163</v>
      </c>
      <c r="K760" s="93">
        <v>1</v>
      </c>
      <c r="L760" s="98">
        <v>0.83351855967992894</v>
      </c>
      <c r="M760" s="62"/>
      <c r="N760"/>
      <c r="O760"/>
      <c r="P760" s="152"/>
      <c r="Q760"/>
      <c r="R760"/>
    </row>
    <row r="761" spans="1:18" s="47" customFormat="1" ht="14.4" customHeight="1" x14ac:dyDescent="0.3">
      <c r="A761" s="62"/>
      <c r="B761" s="6">
        <v>0</v>
      </c>
      <c r="C761" s="7"/>
      <c r="D761" s="162">
        <v>0</v>
      </c>
      <c r="E761" s="151"/>
      <c r="F761" s="149">
        <v>0</v>
      </c>
      <c r="G761" s="26">
        <v>0</v>
      </c>
      <c r="H761" s="89">
        <v>0</v>
      </c>
      <c r="I761" s="99"/>
      <c r="J761" s="61">
        <v>0</v>
      </c>
      <c r="K761" s="100">
        <v>0</v>
      </c>
      <c r="L761" s="101">
        <v>0</v>
      </c>
      <c r="M761" s="62"/>
      <c r="N761"/>
      <c r="O761"/>
      <c r="P761" s="152"/>
      <c r="Q761"/>
      <c r="R761"/>
    </row>
    <row r="762" spans="1:18" s="47" customFormat="1" ht="14.4" customHeight="1" x14ac:dyDescent="0.3">
      <c r="A762" s="62"/>
      <c r="B762" s="6">
        <v>0</v>
      </c>
      <c r="C762" s="7"/>
      <c r="D762" s="162">
        <v>0</v>
      </c>
      <c r="E762" s="151"/>
      <c r="F762" s="149">
        <v>0</v>
      </c>
      <c r="G762" s="26">
        <v>0</v>
      </c>
      <c r="H762" s="89">
        <v>0</v>
      </c>
      <c r="I762" s="99"/>
      <c r="J762" s="61">
        <v>0</v>
      </c>
      <c r="K762" s="100">
        <v>0</v>
      </c>
      <c r="L762" s="101">
        <v>0</v>
      </c>
      <c r="M762" s="62"/>
      <c r="N762"/>
      <c r="O762"/>
      <c r="P762" s="152"/>
      <c r="Q762"/>
      <c r="R762"/>
    </row>
    <row r="763" spans="1:18" s="47" customFormat="1" ht="14.4" customHeight="1" x14ac:dyDescent="0.3">
      <c r="A763" s="62"/>
      <c r="B763" s="6">
        <v>0</v>
      </c>
      <c r="C763" s="7"/>
      <c r="D763" s="162">
        <v>0</v>
      </c>
      <c r="E763" s="151"/>
      <c r="F763" s="149">
        <v>0</v>
      </c>
      <c r="G763" s="26">
        <v>0</v>
      </c>
      <c r="H763" s="89">
        <v>0</v>
      </c>
      <c r="I763" s="99"/>
      <c r="J763" s="61">
        <v>0</v>
      </c>
      <c r="K763" s="100">
        <v>0</v>
      </c>
      <c r="L763" s="101">
        <v>0</v>
      </c>
      <c r="M763" s="62"/>
      <c r="N763"/>
      <c r="O763"/>
      <c r="P763" s="152"/>
      <c r="Q763"/>
      <c r="R763"/>
    </row>
    <row r="764" spans="1:18" s="47" customFormat="1" ht="14.4" customHeight="1" x14ac:dyDescent="0.3">
      <c r="A764" s="62"/>
      <c r="B764" s="6">
        <v>0</v>
      </c>
      <c r="C764" s="7"/>
      <c r="D764" s="162">
        <v>0</v>
      </c>
      <c r="E764" s="151"/>
      <c r="F764" s="149">
        <v>0</v>
      </c>
      <c r="G764" s="26">
        <v>0</v>
      </c>
      <c r="H764" s="89">
        <v>0</v>
      </c>
      <c r="I764" s="99"/>
      <c r="J764" s="61">
        <v>0</v>
      </c>
      <c r="K764" s="100">
        <v>0</v>
      </c>
      <c r="L764" s="101">
        <v>0</v>
      </c>
      <c r="M764" s="62"/>
      <c r="N764"/>
      <c r="O764"/>
      <c r="P764" s="152"/>
      <c r="Q764"/>
      <c r="R764"/>
    </row>
    <row r="765" spans="1:18" s="47" customFormat="1" ht="14.4" customHeight="1" x14ac:dyDescent="0.3">
      <c r="A765" s="62"/>
      <c r="B765" s="6">
        <v>0</v>
      </c>
      <c r="C765" s="7"/>
      <c r="D765" s="162">
        <v>0</v>
      </c>
      <c r="E765" s="151"/>
      <c r="F765" s="149">
        <v>0</v>
      </c>
      <c r="G765" s="26">
        <v>0</v>
      </c>
      <c r="H765" s="89">
        <v>0</v>
      </c>
      <c r="I765" s="99"/>
      <c r="J765" s="61">
        <v>0</v>
      </c>
      <c r="K765" s="100">
        <v>0</v>
      </c>
      <c r="L765" s="101">
        <v>0</v>
      </c>
      <c r="M765" s="62"/>
      <c r="N765"/>
      <c r="O765"/>
      <c r="P765" s="152"/>
      <c r="Q765"/>
      <c r="R765"/>
    </row>
    <row r="766" spans="1:18" s="47" customFormat="1" ht="14.4" customHeight="1" x14ac:dyDescent="0.3">
      <c r="A766" s="62"/>
      <c r="B766" s="6">
        <v>0</v>
      </c>
      <c r="C766" s="7"/>
      <c r="D766" s="162">
        <v>0</v>
      </c>
      <c r="E766" s="151"/>
      <c r="F766" s="149">
        <v>0</v>
      </c>
      <c r="G766" s="26">
        <v>0</v>
      </c>
      <c r="H766" s="89">
        <v>0</v>
      </c>
      <c r="I766" s="99"/>
      <c r="J766" s="61">
        <v>0</v>
      </c>
      <c r="K766" s="100">
        <v>0</v>
      </c>
      <c r="L766" s="101">
        <v>0</v>
      </c>
      <c r="M766" s="62"/>
      <c r="O766"/>
      <c r="P766"/>
      <c r="Q766"/>
      <c r="R766"/>
    </row>
    <row r="767" spans="1:18" s="47" customFormat="1" ht="14.4" customHeight="1" x14ac:dyDescent="0.3">
      <c r="A767" s="62"/>
      <c r="B767" s="6">
        <v>0</v>
      </c>
      <c r="C767" s="7"/>
      <c r="D767" s="162">
        <v>0</v>
      </c>
      <c r="E767" s="4"/>
      <c r="F767" s="149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  <c r="O767"/>
      <c r="P767"/>
      <c r="Q767"/>
      <c r="R767"/>
    </row>
    <row r="768" spans="1:18" s="47" customFormat="1" ht="14.4" customHeight="1" x14ac:dyDescent="0.3">
      <c r="A768" s="62"/>
      <c r="B768" s="6">
        <v>0</v>
      </c>
      <c r="C768" s="7"/>
      <c r="D768" s="159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  <c r="O768"/>
      <c r="P768"/>
      <c r="Q768"/>
      <c r="R768"/>
    </row>
    <row r="769" spans="1:13" s="47" customFormat="1" ht="14.4" customHeight="1" x14ac:dyDescent="0.3">
      <c r="A769" s="62"/>
      <c r="B769" s="6">
        <v>0</v>
      </c>
      <c r="C769" s="7"/>
      <c r="D769" s="159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s="47" customFormat="1" ht="14.4" customHeight="1" x14ac:dyDescent="0.3">
      <c r="A770" s="62"/>
      <c r="B770" s="6">
        <v>0</v>
      </c>
      <c r="C770" s="7"/>
      <c r="D770" s="159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s="47" customFormat="1" ht="14.4" customHeight="1" x14ac:dyDescent="0.3">
      <c r="A771" s="62"/>
      <c r="B771" s="6">
        <v>0</v>
      </c>
      <c r="C771" s="7"/>
      <c r="D771" s="159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s="47" customFormat="1" ht="14.4" customHeight="1" x14ac:dyDescent="0.3">
      <c r="A772" s="62"/>
      <c r="B772" s="6">
        <v>0</v>
      </c>
      <c r="C772" s="7"/>
      <c r="D772" s="159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3" s="47" customFormat="1" ht="14.4" customHeight="1" x14ac:dyDescent="0.3">
      <c r="A773" s="62"/>
      <c r="B773" s="58" t="s">
        <v>62</v>
      </c>
      <c r="C773" s="46"/>
      <c r="D773" s="160"/>
      <c r="E773" s="38"/>
      <c r="F773" s="39"/>
      <c r="G773" s="86">
        <v>15</v>
      </c>
      <c r="H773" s="106" t="s">
        <v>62</v>
      </c>
      <c r="I773" s="103"/>
      <c r="J773" s="85"/>
      <c r="K773" s="104" t="s">
        <v>156</v>
      </c>
      <c r="L773" s="95">
        <v>0.83351855967992894</v>
      </c>
      <c r="M773" s="62"/>
    </row>
    <row r="774" spans="1:13" s="47" customFormat="1" ht="14.4" customHeight="1" x14ac:dyDescent="0.3">
      <c r="A774" s="62"/>
      <c r="B774" s="51" t="s">
        <v>63</v>
      </c>
      <c r="C774" s="29"/>
      <c r="D774" s="30"/>
      <c r="E774" s="31"/>
      <c r="F774" s="32"/>
      <c r="G774" s="31"/>
      <c r="H774" s="115"/>
      <c r="I774" s="116"/>
      <c r="J774" s="139"/>
      <c r="K774" s="117"/>
      <c r="L774" s="118">
        <v>0</v>
      </c>
      <c r="M774" s="62"/>
    </row>
    <row r="775" spans="1:13" s="47" customFormat="1" ht="35.25" customHeight="1" x14ac:dyDescent="0.3">
      <c r="A775" s="62"/>
      <c r="B775" s="53" t="s">
        <v>53</v>
      </c>
      <c r="C775" s="36"/>
      <c r="D775" s="40" t="s">
        <v>0</v>
      </c>
      <c r="E775" s="41" t="s">
        <v>1</v>
      </c>
      <c r="F775" s="35" t="s">
        <v>61</v>
      </c>
      <c r="G775" s="20" t="s">
        <v>56</v>
      </c>
      <c r="H775" s="111" t="s">
        <v>158</v>
      </c>
      <c r="I775" s="112" t="s">
        <v>159</v>
      </c>
      <c r="J775" s="112" t="s">
        <v>160</v>
      </c>
      <c r="K775" s="113" t="s">
        <v>161</v>
      </c>
      <c r="L775" s="114" t="s">
        <v>162</v>
      </c>
      <c r="M775" s="62"/>
    </row>
    <row r="776" spans="1:13" s="47" customFormat="1" ht="14.4" customHeight="1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23">
        <v>0</v>
      </c>
      <c r="H776" s="96">
        <v>0</v>
      </c>
      <c r="I776" s="97"/>
      <c r="J776" s="137">
        <v>0</v>
      </c>
      <c r="K776" s="93">
        <v>0</v>
      </c>
      <c r="L776" s="98">
        <v>0</v>
      </c>
      <c r="M776" s="62"/>
    </row>
    <row r="777" spans="1:13" s="47" customFormat="1" ht="14.4" customHeight="1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1:13" s="47" customFormat="1" ht="14.4" customHeight="1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3" s="47" customFormat="1" ht="14.4" customHeight="1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s="47" customFormat="1" ht="14.4" customHeight="1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3" s="47" customFormat="1" ht="15" customHeight="1" thickBot="1" x14ac:dyDescent="0.35">
      <c r="A781" s="62"/>
      <c r="B781" s="59" t="s">
        <v>64</v>
      </c>
      <c r="C781" s="42"/>
      <c r="D781" s="43"/>
      <c r="E781" s="44"/>
      <c r="F781" s="45"/>
      <c r="G781" s="23">
        <v>0</v>
      </c>
      <c r="H781" s="106" t="s">
        <v>64</v>
      </c>
      <c r="I781" s="103"/>
      <c r="J781" s="85"/>
      <c r="K781" s="104" t="s">
        <v>156</v>
      </c>
      <c r="L781" s="95">
        <v>0</v>
      </c>
      <c r="M781" s="62"/>
    </row>
    <row r="782" spans="1:13" s="47" customFormat="1" ht="14.4" customHeight="1" x14ac:dyDescent="0.3">
      <c r="A782" s="62"/>
      <c r="B782" s="64"/>
      <c r="C782" s="68"/>
      <c r="D782" s="69" t="s">
        <v>65</v>
      </c>
      <c r="E782" s="70"/>
      <c r="F782" s="71"/>
      <c r="G782" s="88">
        <v>17.995999999999999</v>
      </c>
      <c r="H782" s="128"/>
      <c r="I782" s="122"/>
      <c r="J782" s="140"/>
      <c r="K782" s="123"/>
      <c r="L782" s="121"/>
      <c r="M782" s="62"/>
    </row>
    <row r="783" spans="1:13" s="47" customFormat="1" ht="14.4" customHeight="1" x14ac:dyDescent="0.3">
      <c r="A783" s="62"/>
      <c r="B783" s="63"/>
      <c r="C783" s="68"/>
      <c r="D783" s="72" t="s">
        <v>7</v>
      </c>
      <c r="E783" s="73"/>
      <c r="F783" s="74">
        <v>0.1</v>
      </c>
      <c r="G783" s="73">
        <v>1.8</v>
      </c>
      <c r="H783" s="120"/>
      <c r="I783" s="124"/>
      <c r="J783" s="141"/>
      <c r="K783" s="125"/>
      <c r="L783" s="119"/>
      <c r="M783" s="62"/>
    </row>
    <row r="784" spans="1:13" s="47" customFormat="1" ht="14.4" customHeight="1" x14ac:dyDescent="0.3">
      <c r="A784" s="62"/>
      <c r="B784" s="63"/>
      <c r="C784" s="68"/>
      <c r="D784" s="72" t="s">
        <v>8</v>
      </c>
      <c r="E784" s="73"/>
      <c r="F784" s="74">
        <v>0.1</v>
      </c>
      <c r="G784" s="73">
        <v>1.8</v>
      </c>
      <c r="H784" s="120"/>
      <c r="I784" s="124"/>
      <c r="J784" s="141"/>
      <c r="K784" s="125"/>
      <c r="L784" s="119"/>
      <c r="M784" s="62"/>
    </row>
    <row r="785" spans="1:13" s="47" customFormat="1" ht="14.4" customHeight="1" x14ac:dyDescent="0.3">
      <c r="A785" s="62"/>
      <c r="B785" s="63" t="s">
        <v>66</v>
      </c>
      <c r="C785" s="68"/>
      <c r="D785" s="75" t="s">
        <v>67</v>
      </c>
      <c r="E785" s="76"/>
      <c r="F785" s="71"/>
      <c r="G785" s="76">
        <v>21.596</v>
      </c>
      <c r="H785" s="120"/>
      <c r="I785" s="124"/>
      <c r="J785" s="141"/>
      <c r="K785" s="125"/>
      <c r="L785" s="119"/>
      <c r="M785" s="62"/>
    </row>
    <row r="786" spans="1:13" s="47" customFormat="1" ht="15" customHeight="1" thickBot="1" x14ac:dyDescent="0.35">
      <c r="A786" s="62"/>
      <c r="B786" s="63"/>
      <c r="C786" s="68"/>
      <c r="D786" s="77" t="s">
        <v>68</v>
      </c>
      <c r="E786" s="78"/>
      <c r="F786" s="79"/>
      <c r="G786" s="78">
        <v>21.6</v>
      </c>
      <c r="H786" s="134">
        <v>1</v>
      </c>
      <c r="I786" s="126"/>
      <c r="J786" s="142"/>
      <c r="K786" s="127"/>
      <c r="L786" s="135">
        <v>0.99520448988664156</v>
      </c>
      <c r="M786" s="62"/>
    </row>
    <row r="787" spans="1:13" s="47" customFormat="1" ht="14.4" customHeight="1" x14ac:dyDescent="0.3">
      <c r="A787" s="62"/>
      <c r="B787" s="63"/>
      <c r="C787" s="68"/>
      <c r="D787" s="80"/>
      <c r="E787" s="67"/>
      <c r="F787" s="65"/>
      <c r="G787" s="67"/>
      <c r="J787" s="60"/>
      <c r="M787" s="62"/>
    </row>
    <row r="788" spans="1:13" s="47" customFormat="1" ht="14.4" customHeight="1" x14ac:dyDescent="0.3">
      <c r="A788" s="62"/>
      <c r="B788" s="63"/>
      <c r="C788" s="68"/>
      <c r="D788" s="80"/>
      <c r="E788" s="67"/>
      <c r="F788" s="65"/>
      <c r="G788" s="67"/>
      <c r="J788" s="60"/>
      <c r="M788" s="62"/>
    </row>
    <row r="789" spans="1:13" s="47" customFormat="1" ht="14.4" customHeight="1" x14ac:dyDescent="0.3">
      <c r="A789" s="62"/>
      <c r="B789" s="63"/>
      <c r="C789" s="68"/>
      <c r="D789" s="80"/>
      <c r="E789" s="67"/>
      <c r="F789" s="65"/>
      <c r="G789" s="67"/>
      <c r="J789" s="60"/>
      <c r="M789" s="62"/>
    </row>
    <row r="790" spans="1:13" s="47" customFormat="1" ht="14.4" customHeight="1" x14ac:dyDescent="0.3">
      <c r="A790" s="62"/>
      <c r="B790" s="136" t="s">
        <v>1808</v>
      </c>
      <c r="C790" s="81"/>
      <c r="D790" s="80"/>
      <c r="E790" s="67"/>
      <c r="F790" s="82"/>
      <c r="G790" s="82"/>
      <c r="J790" s="60"/>
      <c r="M790" s="62"/>
    </row>
    <row r="791" spans="1:13" s="47" customFormat="1" ht="14.4" customHeight="1" x14ac:dyDescent="0.3">
      <c r="A791" s="62"/>
      <c r="B791" s="133" t="s">
        <v>6</v>
      </c>
      <c r="C791" s="83"/>
      <c r="D791" s="80"/>
      <c r="E791" s="67"/>
      <c r="F791" s="62"/>
      <c r="G791" s="62"/>
      <c r="J791" s="60"/>
      <c r="M791" s="62"/>
    </row>
    <row r="792" spans="1:13" s="47" customFormat="1" ht="14.4" customHeight="1" x14ac:dyDescent="0.3">
      <c r="A792" s="62"/>
      <c r="B792" s="84"/>
      <c r="C792" s="62"/>
      <c r="D792" s="80"/>
      <c r="E792" s="67"/>
      <c r="F792" s="62"/>
      <c r="G792" s="62"/>
      <c r="J792" s="60"/>
      <c r="M792" s="62"/>
    </row>
    <row r="793" spans="1:13" s="47" customFormat="1" ht="14.4" customHeight="1" x14ac:dyDescent="0.3">
      <c r="A793" s="62"/>
      <c r="B793" s="84"/>
      <c r="C793" s="62"/>
      <c r="D793" s="80"/>
      <c r="E793" s="67"/>
      <c r="F793" s="62"/>
      <c r="G793" s="62"/>
      <c r="J793" s="60"/>
      <c r="M793" s="62"/>
    </row>
    <row r="794" spans="1:13" x14ac:dyDescent="0.3">
      <c r="A794" s="62"/>
      <c r="B794" s="129"/>
      <c r="C794" s="129"/>
      <c r="D794" s="129"/>
      <c r="J794" s="1"/>
    </row>
    <row r="795" spans="1:13" x14ac:dyDescent="0.3">
      <c r="A795" s="62"/>
      <c r="B795" s="130"/>
      <c r="C795" s="130"/>
      <c r="D795" s="130"/>
      <c r="J795" s="1"/>
    </row>
    <row r="796" spans="1:13" ht="15.6" x14ac:dyDescent="0.3">
      <c r="A796" s="62"/>
      <c r="B796" s="47"/>
      <c r="C796" s="47"/>
      <c r="D796" s="715" t="s">
        <v>166</v>
      </c>
      <c r="E796" s="715"/>
      <c r="F796" s="715"/>
      <c r="J796" s="1"/>
    </row>
    <row r="797" spans="1:13" x14ac:dyDescent="0.3">
      <c r="A797" s="62"/>
      <c r="B797" s="132"/>
      <c r="C797" s="132"/>
      <c r="D797" s="132"/>
      <c r="J797" s="1"/>
    </row>
    <row r="798" spans="1:13" ht="82.5" customHeight="1" x14ac:dyDescent="0.3">
      <c r="A798" s="62"/>
      <c r="B798" s="710" t="s">
        <v>1809</v>
      </c>
      <c r="C798" s="710"/>
      <c r="D798" s="710"/>
      <c r="E798" s="710"/>
      <c r="F798" s="710"/>
      <c r="G798" s="710"/>
      <c r="H798" s="710"/>
      <c r="I798" s="710"/>
      <c r="J798" s="710"/>
      <c r="K798" s="710"/>
      <c r="L798" s="710"/>
    </row>
    <row r="799" spans="1:13" s="47" customFormat="1" ht="14.4" customHeight="1" x14ac:dyDescent="0.3">
      <c r="A799" s="62"/>
      <c r="B799" s="63"/>
      <c r="C799" s="9"/>
      <c r="D799" s="10"/>
      <c r="E799" s="11"/>
      <c r="F799" s="12"/>
      <c r="G799" s="13"/>
      <c r="J799" s="60"/>
      <c r="M799" s="62"/>
    </row>
    <row r="800" spans="1:13" s="47" customFormat="1" ht="14.4" customHeight="1" x14ac:dyDescent="0.3">
      <c r="A800" s="62"/>
      <c r="B800" s="48" t="s">
        <v>48</v>
      </c>
      <c r="C800" s="9"/>
      <c r="D800" s="10"/>
      <c r="E800" s="11"/>
      <c r="F800" s="11"/>
      <c r="G800" s="11"/>
      <c r="J800" s="60"/>
      <c r="M800" s="62"/>
    </row>
    <row r="801" spans="1:13" s="47" customFormat="1" ht="14.4" customHeight="1" x14ac:dyDescent="0.3">
      <c r="A801" s="62"/>
      <c r="B801" s="64" t="s">
        <v>49</v>
      </c>
      <c r="C801" s="62" t="s">
        <v>524</v>
      </c>
      <c r="D801" s="62"/>
      <c r="E801" s="62"/>
      <c r="I801" s="65" t="s">
        <v>50</v>
      </c>
      <c r="J801" s="68" t="s">
        <v>5</v>
      </c>
      <c r="M801" s="62"/>
    </row>
    <row r="802" spans="1:13" s="47" customFormat="1" ht="15" customHeight="1" thickBot="1" x14ac:dyDescent="0.35">
      <c r="A802" s="62"/>
      <c r="B802" s="64" t="s">
        <v>51</v>
      </c>
      <c r="C802" s="62" t="s">
        <v>183</v>
      </c>
      <c r="D802" s="62"/>
      <c r="E802" s="62"/>
      <c r="G802" s="62" t="s">
        <v>470</v>
      </c>
      <c r="J802" s="60"/>
      <c r="M802" s="62"/>
    </row>
    <row r="803" spans="1:13" s="47" customFormat="1" ht="14.4" customHeight="1" thickTop="1" x14ac:dyDescent="0.3">
      <c r="A803" s="62"/>
      <c r="B803" s="49" t="s">
        <v>52</v>
      </c>
      <c r="C803" s="14"/>
      <c r="D803" s="15"/>
      <c r="E803" s="16"/>
      <c r="F803" s="17"/>
      <c r="G803" s="16"/>
      <c r="H803" s="711" t="s">
        <v>164</v>
      </c>
      <c r="I803" s="712"/>
      <c r="J803" s="712"/>
      <c r="K803" s="712"/>
      <c r="L803" s="713"/>
      <c r="M803" s="62"/>
    </row>
    <row r="804" spans="1:13" s="47" customFormat="1" ht="32.25" customHeight="1" x14ac:dyDescent="0.3">
      <c r="A804" s="62"/>
      <c r="B804" s="50" t="s">
        <v>53</v>
      </c>
      <c r="C804" s="18" t="s">
        <v>1</v>
      </c>
      <c r="D804" s="19" t="s">
        <v>54</v>
      </c>
      <c r="E804" s="20" t="s">
        <v>23</v>
      </c>
      <c r="F804" s="20" t="s">
        <v>55</v>
      </c>
      <c r="G804" s="20" t="s">
        <v>56</v>
      </c>
      <c r="H804" s="90" t="s">
        <v>158</v>
      </c>
      <c r="I804" s="91" t="s">
        <v>159</v>
      </c>
      <c r="J804" s="91" t="s">
        <v>160</v>
      </c>
      <c r="K804" s="91" t="s">
        <v>161</v>
      </c>
      <c r="L804" s="92" t="s">
        <v>162</v>
      </c>
      <c r="M804" s="62"/>
    </row>
    <row r="805" spans="1:13" s="47" customFormat="1" ht="14.4" customHeight="1" x14ac:dyDescent="0.3">
      <c r="A805" s="62"/>
      <c r="B805" s="21">
        <v>0</v>
      </c>
      <c r="C805" s="18"/>
      <c r="D805" s="22">
        <v>0</v>
      </c>
      <c r="E805" s="23">
        <v>0</v>
      </c>
      <c r="F805" s="24"/>
      <c r="G805" s="23">
        <v>0</v>
      </c>
      <c r="H805" s="96">
        <v>0</v>
      </c>
      <c r="I805" s="97"/>
      <c r="J805" s="137">
        <v>0</v>
      </c>
      <c r="K805" s="93">
        <v>0</v>
      </c>
      <c r="L805" s="98">
        <v>0</v>
      </c>
      <c r="M805" s="62"/>
    </row>
    <row r="806" spans="1:13" s="47" customFormat="1" ht="14.4" customHeight="1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1:13" s="47" customFormat="1" ht="14.4" customHeight="1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1:13" s="47" customFormat="1" ht="14.4" customHeight="1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s="47" customFormat="1" ht="14.4" customHeight="1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1:13" s="47" customFormat="1" ht="14.4" customHeight="1" x14ac:dyDescent="0.3">
      <c r="A810" s="62"/>
      <c r="B810" s="6">
        <v>0</v>
      </c>
      <c r="C810" s="25"/>
      <c r="D810" s="3">
        <v>0</v>
      </c>
      <c r="E810" s="26">
        <v>0</v>
      </c>
      <c r="F810" s="27"/>
      <c r="G810" s="26">
        <v>0</v>
      </c>
      <c r="H810" s="89">
        <v>0</v>
      </c>
      <c r="I810" s="99"/>
      <c r="J810" s="61">
        <v>0</v>
      </c>
      <c r="K810" s="100">
        <v>0</v>
      </c>
      <c r="L810" s="101">
        <v>0</v>
      </c>
      <c r="M810" s="62"/>
    </row>
    <row r="811" spans="1:13" s="47" customFormat="1" ht="14.4" customHeight="1" x14ac:dyDescent="0.3">
      <c r="A811" s="62"/>
      <c r="B811" s="6" t="s">
        <v>73</v>
      </c>
      <c r="C811" s="25"/>
      <c r="D811" s="3">
        <v>0</v>
      </c>
      <c r="E811" s="26">
        <v>0</v>
      </c>
      <c r="F811" s="27"/>
      <c r="G811" s="26">
        <v>0.14099999999999999</v>
      </c>
      <c r="H811" s="89">
        <v>2.2915688145113186E-4</v>
      </c>
      <c r="I811" s="99"/>
      <c r="J811" s="61" t="s">
        <v>165</v>
      </c>
      <c r="K811" s="100">
        <v>0.4</v>
      </c>
      <c r="L811" s="101">
        <v>9.1662752580452754E-5</v>
      </c>
      <c r="M811" s="62"/>
    </row>
    <row r="812" spans="1:13" s="47" customFormat="1" ht="14.4" customHeight="1" x14ac:dyDescent="0.3">
      <c r="A812" s="62"/>
      <c r="B812" s="6" t="s">
        <v>57</v>
      </c>
      <c r="C812" s="25"/>
      <c r="D812" s="28"/>
      <c r="E812" s="26"/>
      <c r="F812" s="27"/>
      <c r="G812" s="86">
        <v>0.14099999999999999</v>
      </c>
      <c r="H812" s="102" t="s">
        <v>57</v>
      </c>
      <c r="I812" s="103"/>
      <c r="J812" s="85"/>
      <c r="K812" s="104" t="s">
        <v>156</v>
      </c>
      <c r="L812" s="105">
        <v>9.1662752580452754E-5</v>
      </c>
      <c r="M812" s="62"/>
    </row>
    <row r="813" spans="1:13" s="47" customFormat="1" ht="14.4" customHeight="1" x14ac:dyDescent="0.3">
      <c r="A813" s="62"/>
      <c r="B813" s="51" t="s">
        <v>22</v>
      </c>
      <c r="C813" s="29"/>
      <c r="D813" s="30"/>
      <c r="E813" s="31"/>
      <c r="F813" s="32"/>
      <c r="G813" s="87"/>
      <c r="H813" s="107"/>
      <c r="I813" s="108"/>
      <c r="J813" s="138"/>
      <c r="K813" s="109"/>
      <c r="L813" s="110"/>
      <c r="M813" s="62"/>
    </row>
    <row r="814" spans="1:13" s="47" customFormat="1" ht="30.75" customHeight="1" x14ac:dyDescent="0.3">
      <c r="A814" s="62"/>
      <c r="B814" s="52" t="s">
        <v>58</v>
      </c>
      <c r="C814" s="33" t="s">
        <v>1</v>
      </c>
      <c r="D814" s="34" t="s">
        <v>59</v>
      </c>
      <c r="E814" s="35" t="s">
        <v>23</v>
      </c>
      <c r="F814" s="35" t="s">
        <v>55</v>
      </c>
      <c r="G814" s="41" t="s">
        <v>56</v>
      </c>
      <c r="H814" s="90" t="s">
        <v>158</v>
      </c>
      <c r="I814" s="91" t="s">
        <v>159</v>
      </c>
      <c r="J814" s="91" t="s">
        <v>160</v>
      </c>
      <c r="K814" s="94" t="s">
        <v>161</v>
      </c>
      <c r="L814" s="92" t="s">
        <v>162</v>
      </c>
      <c r="M814" s="62"/>
    </row>
    <row r="815" spans="1:13" s="47" customFormat="1" ht="14.4" customHeight="1" x14ac:dyDescent="0.3">
      <c r="A815" s="62"/>
      <c r="B815" s="8" t="s">
        <v>444</v>
      </c>
      <c r="C815" s="25">
        <v>1</v>
      </c>
      <c r="D815" s="3">
        <v>4.0999999999999996</v>
      </c>
      <c r="E815" s="26">
        <v>4.0999999999999996</v>
      </c>
      <c r="F815" s="26">
        <v>0.35</v>
      </c>
      <c r="G815" s="26">
        <v>1.4349999999999998</v>
      </c>
      <c r="H815" s="96">
        <v>2.3321994672508813E-3</v>
      </c>
      <c r="I815" s="97"/>
      <c r="J815" s="137" t="s">
        <v>163</v>
      </c>
      <c r="K815" s="93">
        <v>1</v>
      </c>
      <c r="L815" s="98">
        <v>2.3321994672508813E-3</v>
      </c>
      <c r="M815" s="62"/>
    </row>
    <row r="816" spans="1:13" s="47" customFormat="1" ht="14.4" customHeight="1" x14ac:dyDescent="0.3">
      <c r="A816" s="62"/>
      <c r="B816" s="6" t="s">
        <v>150</v>
      </c>
      <c r="C816" s="25">
        <v>1</v>
      </c>
      <c r="D816" s="3">
        <v>4.0999999999999996</v>
      </c>
      <c r="E816" s="26">
        <v>4.0999999999999996</v>
      </c>
      <c r="F816" s="26">
        <v>0.17</v>
      </c>
      <c r="G816" s="26">
        <v>0.69699999999999995</v>
      </c>
      <c r="H816" s="89">
        <v>1.1327825983789995E-3</v>
      </c>
      <c r="I816" s="99"/>
      <c r="J816" s="61" t="s">
        <v>163</v>
      </c>
      <c r="K816" s="100">
        <v>1</v>
      </c>
      <c r="L816" s="101">
        <v>1.1327825983789995E-3</v>
      </c>
      <c r="M816" s="62"/>
    </row>
    <row r="817" spans="1:18" s="47" customFormat="1" ht="14.4" customHeight="1" x14ac:dyDescent="0.3">
      <c r="A817" s="62"/>
      <c r="B817" s="6" t="s">
        <v>35</v>
      </c>
      <c r="C817" s="25">
        <v>1</v>
      </c>
      <c r="D817" s="3">
        <v>4.05</v>
      </c>
      <c r="E817" s="26">
        <v>4.05</v>
      </c>
      <c r="F817" s="27">
        <v>0.17</v>
      </c>
      <c r="G817" s="26">
        <v>0.6885</v>
      </c>
      <c r="H817" s="89">
        <v>1.1189681764475483E-3</v>
      </c>
      <c r="I817" s="99"/>
      <c r="J817" s="61" t="s">
        <v>163</v>
      </c>
      <c r="K817" s="100">
        <v>1</v>
      </c>
      <c r="L817" s="101">
        <v>1.1189681764475483E-3</v>
      </c>
      <c r="M817" s="62"/>
    </row>
    <row r="818" spans="1:18" s="47" customFormat="1" ht="14.4" customHeight="1" x14ac:dyDescent="0.3">
      <c r="A818" s="62"/>
      <c r="B818" s="6">
        <v>0</v>
      </c>
      <c r="C818" s="25"/>
      <c r="D818" s="3">
        <v>0</v>
      </c>
      <c r="E818" s="26">
        <v>0</v>
      </c>
      <c r="F818" s="27"/>
      <c r="G818" s="26">
        <v>0</v>
      </c>
      <c r="H818" s="89">
        <v>0</v>
      </c>
      <c r="I818" s="99"/>
      <c r="J818" s="61">
        <v>0</v>
      </c>
      <c r="K818" s="100">
        <v>0</v>
      </c>
      <c r="L818" s="101">
        <v>0</v>
      </c>
      <c r="M818" s="62"/>
    </row>
    <row r="819" spans="1:18" s="47" customFormat="1" ht="14.4" customHeight="1" x14ac:dyDescent="0.3">
      <c r="A819" s="62"/>
      <c r="B819" s="6">
        <v>0</v>
      </c>
      <c r="C819" s="25"/>
      <c r="D819" s="3">
        <v>0</v>
      </c>
      <c r="E819" s="26">
        <v>0</v>
      </c>
      <c r="F819" s="27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8" s="47" customFormat="1" ht="14.4" customHeight="1" x14ac:dyDescent="0.3">
      <c r="A820" s="62"/>
      <c r="B820" s="6">
        <v>0</v>
      </c>
      <c r="C820" s="25"/>
      <c r="D820" s="3">
        <v>0</v>
      </c>
      <c r="E820" s="26">
        <v>0</v>
      </c>
      <c r="F820" s="27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8" s="47" customFormat="1" ht="14.4" customHeight="1" x14ac:dyDescent="0.3">
      <c r="A821" s="62"/>
      <c r="B821" s="6">
        <v>0</v>
      </c>
      <c r="C821" s="25"/>
      <c r="D821" s="3">
        <v>0</v>
      </c>
      <c r="E821" s="26">
        <v>0</v>
      </c>
      <c r="F821" s="27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8" s="47" customFormat="1" ht="14.4" customHeight="1" x14ac:dyDescent="0.3">
      <c r="A822" s="62"/>
      <c r="B822" s="6">
        <v>0</v>
      </c>
      <c r="C822" s="25"/>
      <c r="D822" s="3">
        <v>0</v>
      </c>
      <c r="E822" s="26">
        <v>0</v>
      </c>
      <c r="F822" s="27"/>
      <c r="G822" s="26">
        <v>0</v>
      </c>
      <c r="H822" s="89">
        <v>0</v>
      </c>
      <c r="I822" s="99"/>
      <c r="J822" s="61">
        <v>0</v>
      </c>
      <c r="K822" s="100">
        <v>0</v>
      </c>
      <c r="L822" s="101">
        <v>0</v>
      </c>
      <c r="M822" s="62"/>
    </row>
    <row r="823" spans="1:18" s="47" customFormat="1" ht="14.4" customHeight="1" x14ac:dyDescent="0.3">
      <c r="A823" s="62"/>
      <c r="B823" s="6">
        <v>0</v>
      </c>
      <c r="C823" s="25"/>
      <c r="D823" s="3">
        <v>0</v>
      </c>
      <c r="E823" s="26">
        <v>0</v>
      </c>
      <c r="F823" s="27"/>
      <c r="G823" s="26">
        <v>0</v>
      </c>
      <c r="H823" s="89">
        <v>0</v>
      </c>
      <c r="I823" s="99"/>
      <c r="J823" s="61">
        <v>0</v>
      </c>
      <c r="K823" s="100">
        <v>0</v>
      </c>
      <c r="L823" s="101">
        <v>0</v>
      </c>
      <c r="M823" s="62"/>
    </row>
    <row r="824" spans="1:18" s="47" customFormat="1" ht="14.4" customHeight="1" x14ac:dyDescent="0.3">
      <c r="A824" s="62"/>
      <c r="B824" s="6" t="s">
        <v>60</v>
      </c>
      <c r="C824" s="25"/>
      <c r="D824" s="28"/>
      <c r="E824" s="26"/>
      <c r="F824" s="27"/>
      <c r="G824" s="86">
        <v>2.8204999999999996</v>
      </c>
      <c r="H824" s="106" t="s">
        <v>60</v>
      </c>
      <c r="I824" s="103"/>
      <c r="J824" s="85"/>
      <c r="K824" s="104" t="s">
        <v>156</v>
      </c>
      <c r="L824" s="95">
        <v>4.5839502420774291E-3</v>
      </c>
      <c r="M824" s="62"/>
    </row>
    <row r="825" spans="1:18" s="47" customFormat="1" ht="14.4" customHeight="1" x14ac:dyDescent="0.3">
      <c r="A825" s="62"/>
      <c r="B825" s="51" t="s">
        <v>38</v>
      </c>
      <c r="C825" s="29"/>
      <c r="D825" s="30"/>
      <c r="E825" s="30"/>
      <c r="F825" s="30"/>
      <c r="G825" s="30"/>
      <c r="H825" s="115"/>
      <c r="I825" s="116"/>
      <c r="J825" s="139"/>
      <c r="K825" s="117"/>
      <c r="L825" s="118"/>
      <c r="M825" s="62"/>
    </row>
    <row r="826" spans="1:18" s="47" customFormat="1" ht="36.75" customHeight="1" x14ac:dyDescent="0.3">
      <c r="A826" s="62"/>
      <c r="B826" s="53" t="s">
        <v>53</v>
      </c>
      <c r="C826" s="29"/>
      <c r="D826" s="54" t="s">
        <v>0</v>
      </c>
      <c r="E826" s="35" t="s">
        <v>1</v>
      </c>
      <c r="F826" s="56" t="s">
        <v>61</v>
      </c>
      <c r="G826" s="20" t="s">
        <v>56</v>
      </c>
      <c r="H826" s="111" t="s">
        <v>158</v>
      </c>
      <c r="I826" s="112" t="s">
        <v>159</v>
      </c>
      <c r="J826" s="112" t="s">
        <v>160</v>
      </c>
      <c r="K826" s="113" t="s">
        <v>161</v>
      </c>
      <c r="L826" s="114" t="s">
        <v>162</v>
      </c>
      <c r="M826" s="62"/>
    </row>
    <row r="827" spans="1:18" s="47" customFormat="1" ht="14.4" customHeight="1" x14ac:dyDescent="0.3">
      <c r="A827" s="62"/>
      <c r="B827" s="146" t="s">
        <v>524</v>
      </c>
      <c r="C827" s="29"/>
      <c r="D827" s="161" t="s">
        <v>5</v>
      </c>
      <c r="E827" s="164">
        <v>1</v>
      </c>
      <c r="F827" s="163">
        <v>600</v>
      </c>
      <c r="G827" s="23">
        <v>600</v>
      </c>
      <c r="H827" s="96">
        <v>0.97513566574949739</v>
      </c>
      <c r="I827" s="97"/>
      <c r="J827" s="137" t="s">
        <v>163</v>
      </c>
      <c r="K827" s="93">
        <v>1</v>
      </c>
      <c r="L827" s="98">
        <v>0.97513566574949739</v>
      </c>
      <c r="M827" s="62"/>
      <c r="N827"/>
      <c r="O827"/>
      <c r="P827" s="152"/>
      <c r="Q827"/>
      <c r="R827"/>
    </row>
    <row r="828" spans="1:18" s="47" customFormat="1" ht="14.4" customHeight="1" x14ac:dyDescent="0.3">
      <c r="A828" s="62"/>
      <c r="B828" s="6" t="s">
        <v>271</v>
      </c>
      <c r="C828" s="7"/>
      <c r="D828" s="162" t="s">
        <v>4</v>
      </c>
      <c r="E828" s="151">
        <v>0.1</v>
      </c>
      <c r="F828" s="149">
        <v>123.37</v>
      </c>
      <c r="G828" s="26">
        <v>12.337000000000002</v>
      </c>
      <c r="H828" s="89">
        <v>2.0050414513919253E-2</v>
      </c>
      <c r="I828" s="99"/>
      <c r="J828" s="61" t="s">
        <v>163</v>
      </c>
      <c r="K828" s="100">
        <v>0.94531822455662551</v>
      </c>
      <c r="L828" s="101">
        <v>1.8954022249922545E-2</v>
      </c>
      <c r="M828" s="62"/>
      <c r="N828"/>
      <c r="O828"/>
      <c r="P828" s="152"/>
      <c r="Q828"/>
      <c r="R828"/>
    </row>
    <row r="829" spans="1:18" s="47" customFormat="1" ht="14.4" customHeight="1" x14ac:dyDescent="0.3">
      <c r="A829" s="62"/>
      <c r="B829" s="6">
        <v>0</v>
      </c>
      <c r="C829" s="7"/>
      <c r="D829" s="162">
        <v>0</v>
      </c>
      <c r="E829" s="151"/>
      <c r="F829" s="149">
        <v>0</v>
      </c>
      <c r="G829" s="26">
        <v>0</v>
      </c>
      <c r="H829" s="89">
        <v>0</v>
      </c>
      <c r="I829" s="99"/>
      <c r="J829" s="61">
        <v>0</v>
      </c>
      <c r="K829" s="100">
        <v>0</v>
      </c>
      <c r="L829" s="101">
        <v>0</v>
      </c>
      <c r="M829" s="62"/>
      <c r="N829"/>
      <c r="O829"/>
      <c r="P829" s="152"/>
      <c r="Q829"/>
      <c r="R829"/>
    </row>
    <row r="830" spans="1:18" s="47" customFormat="1" ht="14.4" customHeight="1" x14ac:dyDescent="0.3">
      <c r="A830" s="62"/>
      <c r="B830" s="6">
        <v>0</v>
      </c>
      <c r="C830" s="7"/>
      <c r="D830" s="162">
        <v>0</v>
      </c>
      <c r="E830" s="151"/>
      <c r="F830" s="149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  <c r="N830"/>
      <c r="O830"/>
      <c r="P830" s="152"/>
      <c r="Q830"/>
      <c r="R830"/>
    </row>
    <row r="831" spans="1:18" s="47" customFormat="1" ht="14.4" customHeight="1" x14ac:dyDescent="0.3">
      <c r="A831" s="62"/>
      <c r="B831" s="6">
        <v>0</v>
      </c>
      <c r="C831" s="7"/>
      <c r="D831" s="162">
        <v>0</v>
      </c>
      <c r="E831" s="151"/>
      <c r="F831" s="149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  <c r="N831"/>
      <c r="O831"/>
      <c r="P831" s="152"/>
      <c r="Q831"/>
      <c r="R831"/>
    </row>
    <row r="832" spans="1:18" s="47" customFormat="1" ht="14.4" customHeight="1" x14ac:dyDescent="0.3">
      <c r="A832" s="62"/>
      <c r="B832" s="6">
        <v>0</v>
      </c>
      <c r="C832" s="7"/>
      <c r="D832" s="162">
        <v>0</v>
      </c>
      <c r="E832" s="151"/>
      <c r="F832" s="149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  <c r="N832"/>
      <c r="O832"/>
      <c r="P832" s="152"/>
      <c r="Q832"/>
      <c r="R832"/>
    </row>
    <row r="833" spans="1:18" s="47" customFormat="1" ht="14.4" customHeight="1" x14ac:dyDescent="0.3">
      <c r="A833" s="62"/>
      <c r="B833" s="6">
        <v>0</v>
      </c>
      <c r="C833" s="7"/>
      <c r="D833" s="162">
        <v>0</v>
      </c>
      <c r="E833" s="151"/>
      <c r="F833" s="149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  <c r="O833"/>
      <c r="P833"/>
      <c r="Q833"/>
      <c r="R833"/>
    </row>
    <row r="834" spans="1:18" s="47" customFormat="1" ht="14.4" customHeight="1" x14ac:dyDescent="0.3">
      <c r="A834" s="62"/>
      <c r="B834" s="6">
        <v>0</v>
      </c>
      <c r="C834" s="7"/>
      <c r="D834" s="162">
        <v>0</v>
      </c>
      <c r="E834" s="4"/>
      <c r="F834" s="149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  <c r="O834"/>
      <c r="P834"/>
      <c r="Q834"/>
      <c r="R834"/>
    </row>
    <row r="835" spans="1:18" s="47" customFormat="1" ht="14.4" customHeight="1" x14ac:dyDescent="0.3">
      <c r="A835" s="62"/>
      <c r="B835" s="6">
        <v>0</v>
      </c>
      <c r="C835" s="7"/>
      <c r="D835" s="159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  <c r="O835"/>
      <c r="P835"/>
      <c r="Q835"/>
      <c r="R835"/>
    </row>
    <row r="836" spans="1:18" s="47" customFormat="1" ht="14.4" customHeight="1" x14ac:dyDescent="0.3">
      <c r="A836" s="62"/>
      <c r="B836" s="6">
        <v>0</v>
      </c>
      <c r="C836" s="7"/>
      <c r="D836" s="159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8" s="47" customFormat="1" ht="14.4" customHeight="1" x14ac:dyDescent="0.3">
      <c r="A837" s="62"/>
      <c r="B837" s="6">
        <v>0</v>
      </c>
      <c r="C837" s="7"/>
      <c r="D837" s="159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8" s="47" customFormat="1" ht="14.4" customHeight="1" x14ac:dyDescent="0.3">
      <c r="A838" s="62"/>
      <c r="B838" s="6">
        <v>0</v>
      </c>
      <c r="C838" s="7"/>
      <c r="D838" s="159">
        <v>0</v>
      </c>
      <c r="E838" s="4"/>
      <c r="F838" s="5">
        <v>0</v>
      </c>
      <c r="G838" s="26">
        <v>0</v>
      </c>
      <c r="H838" s="89">
        <v>0</v>
      </c>
      <c r="I838" s="99"/>
      <c r="J838" s="61">
        <v>0</v>
      </c>
      <c r="K838" s="100">
        <v>0</v>
      </c>
      <c r="L838" s="101">
        <v>0</v>
      </c>
      <c r="M838" s="62"/>
    </row>
    <row r="839" spans="1:18" s="47" customFormat="1" ht="14.4" customHeight="1" x14ac:dyDescent="0.3">
      <c r="A839" s="62"/>
      <c r="B839" s="6">
        <v>0</v>
      </c>
      <c r="C839" s="7"/>
      <c r="D839" s="159">
        <v>0</v>
      </c>
      <c r="E839" s="4"/>
      <c r="F839" s="5">
        <v>0</v>
      </c>
      <c r="G839" s="26">
        <v>0</v>
      </c>
      <c r="H839" s="89">
        <v>0</v>
      </c>
      <c r="I839" s="99"/>
      <c r="J839" s="61">
        <v>0</v>
      </c>
      <c r="K839" s="100">
        <v>0</v>
      </c>
      <c r="L839" s="101">
        <v>0</v>
      </c>
      <c r="M839" s="62"/>
    </row>
    <row r="840" spans="1:18" s="47" customFormat="1" ht="14.4" customHeight="1" x14ac:dyDescent="0.3">
      <c r="A840" s="62"/>
      <c r="B840" s="58" t="s">
        <v>62</v>
      </c>
      <c r="C840" s="46"/>
      <c r="D840" s="160"/>
      <c r="E840" s="38"/>
      <c r="F840" s="39"/>
      <c r="G840" s="86">
        <v>612.33699999999999</v>
      </c>
      <c r="H840" s="106" t="s">
        <v>62</v>
      </c>
      <c r="I840" s="103"/>
      <c r="J840" s="85"/>
      <c r="K840" s="104" t="s">
        <v>156</v>
      </c>
      <c r="L840" s="95">
        <v>0.99408968799941999</v>
      </c>
      <c r="M840" s="62"/>
    </row>
    <row r="841" spans="1:18" s="47" customFormat="1" ht="14.4" customHeight="1" x14ac:dyDescent="0.3">
      <c r="A841" s="62"/>
      <c r="B841" s="51" t="s">
        <v>63</v>
      </c>
      <c r="C841" s="29"/>
      <c r="D841" s="30"/>
      <c r="E841" s="31"/>
      <c r="F841" s="32"/>
      <c r="G841" s="31"/>
      <c r="H841" s="115"/>
      <c r="I841" s="116"/>
      <c r="J841" s="139"/>
      <c r="K841" s="117"/>
      <c r="L841" s="118">
        <v>0</v>
      </c>
      <c r="M841" s="62"/>
    </row>
    <row r="842" spans="1:18" s="47" customFormat="1" ht="35.25" customHeight="1" x14ac:dyDescent="0.3">
      <c r="A842" s="62"/>
      <c r="B842" s="53" t="s">
        <v>53</v>
      </c>
      <c r="C842" s="36"/>
      <c r="D842" s="40" t="s">
        <v>0</v>
      </c>
      <c r="E842" s="41" t="s">
        <v>1</v>
      </c>
      <c r="F842" s="35" t="s">
        <v>61</v>
      </c>
      <c r="G842" s="20" t="s">
        <v>56</v>
      </c>
      <c r="H842" s="111" t="s">
        <v>158</v>
      </c>
      <c r="I842" s="112" t="s">
        <v>159</v>
      </c>
      <c r="J842" s="112" t="s">
        <v>160</v>
      </c>
      <c r="K842" s="113" t="s">
        <v>161</v>
      </c>
      <c r="L842" s="114" t="s">
        <v>162</v>
      </c>
      <c r="M842" s="62"/>
    </row>
    <row r="843" spans="1:18" s="47" customFormat="1" ht="14.4" customHeight="1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3">
        <v>0</v>
      </c>
      <c r="H843" s="96">
        <v>0</v>
      </c>
      <c r="I843" s="97"/>
      <c r="J843" s="137">
        <v>0</v>
      </c>
      <c r="K843" s="93">
        <v>0</v>
      </c>
      <c r="L843" s="98">
        <v>0</v>
      </c>
      <c r="M843" s="62"/>
    </row>
    <row r="844" spans="1:18" s="47" customFormat="1" ht="14.4" customHeight="1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89">
        <v>0</v>
      </c>
      <c r="I844" s="99"/>
      <c r="J844" s="61">
        <v>0</v>
      </c>
      <c r="K844" s="100">
        <v>0</v>
      </c>
      <c r="L844" s="101">
        <v>0</v>
      </c>
      <c r="M844" s="62"/>
    </row>
    <row r="845" spans="1:18" s="47" customFormat="1" ht="14.4" customHeight="1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8" s="47" customFormat="1" ht="14.4" customHeight="1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89">
        <v>0</v>
      </c>
      <c r="I846" s="99"/>
      <c r="J846" s="61">
        <v>0</v>
      </c>
      <c r="K846" s="100">
        <v>0</v>
      </c>
      <c r="L846" s="101">
        <v>0</v>
      </c>
      <c r="M846" s="62"/>
    </row>
    <row r="847" spans="1:18" s="47" customFormat="1" ht="14.4" customHeight="1" x14ac:dyDescent="0.3">
      <c r="A847" s="62"/>
      <c r="B847" s="6">
        <v>0</v>
      </c>
      <c r="C847" s="7"/>
      <c r="D847" s="3">
        <v>0</v>
      </c>
      <c r="E847" s="26"/>
      <c r="F847" s="5">
        <v>0</v>
      </c>
      <c r="G847" s="26">
        <v>0</v>
      </c>
      <c r="H847" s="89">
        <v>0</v>
      </c>
      <c r="I847" s="99"/>
      <c r="J847" s="61">
        <v>0</v>
      </c>
      <c r="K847" s="100">
        <v>0</v>
      </c>
      <c r="L847" s="101">
        <v>0</v>
      </c>
      <c r="M847" s="62"/>
    </row>
    <row r="848" spans="1:18" s="47" customFormat="1" ht="15" customHeight="1" thickBot="1" x14ac:dyDescent="0.35">
      <c r="A848" s="62"/>
      <c r="B848" s="59" t="s">
        <v>64</v>
      </c>
      <c r="C848" s="42"/>
      <c r="D848" s="43"/>
      <c r="E848" s="44"/>
      <c r="F848" s="45"/>
      <c r="G848" s="23">
        <v>0</v>
      </c>
      <c r="H848" s="106" t="s">
        <v>64</v>
      </c>
      <c r="I848" s="103"/>
      <c r="J848" s="85"/>
      <c r="K848" s="104" t="s">
        <v>156</v>
      </c>
      <c r="L848" s="95">
        <v>0</v>
      </c>
      <c r="M848" s="62"/>
    </row>
    <row r="849" spans="1:13" s="47" customFormat="1" ht="14.4" customHeight="1" x14ac:dyDescent="0.3">
      <c r="A849" s="62"/>
      <c r="B849" s="64"/>
      <c r="C849" s="68"/>
      <c r="D849" s="69" t="s">
        <v>65</v>
      </c>
      <c r="E849" s="70"/>
      <c r="F849" s="71"/>
      <c r="G849" s="88">
        <v>615.29899999999998</v>
      </c>
      <c r="H849" s="128"/>
      <c r="I849" s="122"/>
      <c r="J849" s="140"/>
      <c r="K849" s="123"/>
      <c r="L849" s="121"/>
      <c r="M849" s="62"/>
    </row>
    <row r="850" spans="1:13" s="47" customFormat="1" ht="14.4" customHeight="1" x14ac:dyDescent="0.3">
      <c r="A850" s="62"/>
      <c r="B850" s="63"/>
      <c r="C850" s="68"/>
      <c r="D850" s="72" t="s">
        <v>7</v>
      </c>
      <c r="E850" s="73"/>
      <c r="F850" s="74">
        <v>0.1</v>
      </c>
      <c r="G850" s="73">
        <v>61.53</v>
      </c>
      <c r="H850" s="120"/>
      <c r="I850" s="124"/>
      <c r="J850" s="141"/>
      <c r="K850" s="125"/>
      <c r="L850" s="119"/>
      <c r="M850" s="62"/>
    </row>
    <row r="851" spans="1:13" s="47" customFormat="1" ht="14.4" customHeight="1" x14ac:dyDescent="0.3">
      <c r="A851" s="62"/>
      <c r="B851" s="63"/>
      <c r="C851" s="68"/>
      <c r="D851" s="72" t="s">
        <v>8</v>
      </c>
      <c r="E851" s="73"/>
      <c r="F851" s="74">
        <v>0.1</v>
      </c>
      <c r="G851" s="73">
        <v>61.53</v>
      </c>
      <c r="H851" s="120"/>
      <c r="I851" s="124"/>
      <c r="J851" s="141"/>
      <c r="K851" s="125"/>
      <c r="L851" s="119"/>
      <c r="M851" s="62"/>
    </row>
    <row r="852" spans="1:13" s="47" customFormat="1" ht="14.4" customHeight="1" x14ac:dyDescent="0.3">
      <c r="A852" s="62"/>
      <c r="B852" s="63" t="s">
        <v>66</v>
      </c>
      <c r="C852" s="68"/>
      <c r="D852" s="75" t="s">
        <v>67</v>
      </c>
      <c r="E852" s="76"/>
      <c r="F852" s="71"/>
      <c r="G852" s="76">
        <v>738.35900000000004</v>
      </c>
      <c r="H852" s="120"/>
      <c r="I852" s="124"/>
      <c r="J852" s="141"/>
      <c r="K852" s="125"/>
      <c r="L852" s="119"/>
      <c r="M852" s="62"/>
    </row>
    <row r="853" spans="1:13" s="47" customFormat="1" ht="15" customHeight="1" thickBot="1" x14ac:dyDescent="0.35">
      <c r="A853" s="62"/>
      <c r="B853" s="63"/>
      <c r="C853" s="68"/>
      <c r="D853" s="77" t="s">
        <v>68</v>
      </c>
      <c r="E853" s="78"/>
      <c r="F853" s="79"/>
      <c r="G853" s="78">
        <v>738.36</v>
      </c>
      <c r="H853" s="134">
        <v>1</v>
      </c>
      <c r="I853" s="126"/>
      <c r="J853" s="142"/>
      <c r="K853" s="127"/>
      <c r="L853" s="135">
        <v>0.9987653009940779</v>
      </c>
      <c r="M853" s="62"/>
    </row>
    <row r="854" spans="1:13" s="47" customFormat="1" ht="14.4" customHeight="1" x14ac:dyDescent="0.3">
      <c r="A854" s="62"/>
      <c r="B854" s="63"/>
      <c r="C854" s="68"/>
      <c r="D854" s="80"/>
      <c r="E854" s="67"/>
      <c r="F854" s="65"/>
      <c r="G854" s="67"/>
      <c r="J854" s="60"/>
      <c r="M854" s="62"/>
    </row>
    <row r="855" spans="1:13" s="47" customFormat="1" ht="14.4" customHeight="1" x14ac:dyDescent="0.3">
      <c r="A855" s="62"/>
      <c r="B855" s="63"/>
      <c r="C855" s="68"/>
      <c r="D855" s="80"/>
      <c r="E855" s="67"/>
      <c r="F855" s="65"/>
      <c r="G855" s="67"/>
      <c r="J855" s="60"/>
      <c r="M855" s="62"/>
    </row>
    <row r="856" spans="1:13" s="47" customFormat="1" ht="14.4" customHeight="1" x14ac:dyDescent="0.3">
      <c r="A856" s="62"/>
      <c r="B856" s="63"/>
      <c r="C856" s="68"/>
      <c r="D856" s="80"/>
      <c r="E856" s="67"/>
      <c r="F856" s="65"/>
      <c r="G856" s="67"/>
      <c r="J856" s="60"/>
      <c r="M856" s="62"/>
    </row>
    <row r="857" spans="1:13" s="47" customFormat="1" ht="14.4" customHeight="1" x14ac:dyDescent="0.3">
      <c r="A857" s="62"/>
      <c r="B857" s="136" t="s">
        <v>1808</v>
      </c>
      <c r="C857" s="81"/>
      <c r="D857" s="80"/>
      <c r="E857" s="67"/>
      <c r="F857" s="82"/>
      <c r="G857" s="82"/>
      <c r="J857" s="60"/>
      <c r="M857" s="62"/>
    </row>
    <row r="858" spans="1:13" s="47" customFormat="1" ht="14.4" customHeight="1" x14ac:dyDescent="0.3">
      <c r="A858" s="62"/>
      <c r="B858" s="133" t="s">
        <v>6</v>
      </c>
      <c r="C858" s="83"/>
      <c r="D858" s="80"/>
      <c r="E858" s="67"/>
      <c r="F858" s="62"/>
      <c r="G858" s="62"/>
      <c r="J858" s="60"/>
      <c r="M858" s="62"/>
    </row>
    <row r="859" spans="1:13" s="47" customFormat="1" ht="14.4" customHeight="1" x14ac:dyDescent="0.3">
      <c r="A859" s="62"/>
      <c r="B859" s="84"/>
      <c r="C859" s="62"/>
      <c r="D859" s="80"/>
      <c r="E859" s="67"/>
      <c r="F859" s="62"/>
      <c r="G859" s="62"/>
      <c r="J859" s="60"/>
      <c r="M859" s="62"/>
    </row>
    <row r="860" spans="1:13" x14ac:dyDescent="0.3">
      <c r="A860" s="62"/>
      <c r="B860" s="129"/>
      <c r="C860" s="129"/>
      <c r="D860" s="129"/>
      <c r="J860" s="1"/>
    </row>
    <row r="861" spans="1:13" x14ac:dyDescent="0.3">
      <c r="A861" s="62"/>
      <c r="B861" s="130"/>
      <c r="C861" s="130"/>
      <c r="D861" s="130"/>
      <c r="J861" s="1"/>
    </row>
    <row r="862" spans="1:13" ht="15.6" x14ac:dyDescent="0.3">
      <c r="A862" s="62"/>
      <c r="B862" s="47"/>
      <c r="C862" s="47"/>
      <c r="D862" s="714" t="s">
        <v>166</v>
      </c>
      <c r="E862" s="714"/>
      <c r="F862" s="714"/>
      <c r="J862" s="1"/>
    </row>
    <row r="863" spans="1:13" x14ac:dyDescent="0.3">
      <c r="A863" s="62"/>
      <c r="B863" s="132"/>
      <c r="C863" s="132"/>
      <c r="D863" s="132"/>
      <c r="J863" s="1"/>
    </row>
    <row r="864" spans="1:13" ht="82.5" customHeight="1" x14ac:dyDescent="0.3">
      <c r="A864" s="62"/>
      <c r="B864" s="710" t="s">
        <v>1809</v>
      </c>
      <c r="C864" s="710"/>
      <c r="D864" s="710"/>
      <c r="E864" s="710"/>
      <c r="F864" s="710"/>
      <c r="G864" s="710"/>
      <c r="H864" s="710"/>
      <c r="I864" s="710"/>
      <c r="J864" s="710"/>
      <c r="K864" s="710"/>
      <c r="L864" s="710"/>
    </row>
    <row r="865" spans="1:13" s="47" customFormat="1" ht="14.4" customHeight="1" x14ac:dyDescent="0.3">
      <c r="A865" s="62"/>
      <c r="B865" s="63"/>
      <c r="C865" s="9"/>
      <c r="D865" s="10"/>
      <c r="E865" s="11"/>
      <c r="F865" s="12"/>
      <c r="G865" s="13"/>
      <c r="J865" s="60"/>
      <c r="M865" s="62"/>
    </row>
    <row r="866" spans="1:13" s="47" customFormat="1" ht="14.4" customHeight="1" x14ac:dyDescent="0.3">
      <c r="A866" s="62"/>
      <c r="B866" s="48" t="s">
        <v>48</v>
      </c>
      <c r="C866" s="9"/>
      <c r="D866" s="10"/>
      <c r="E866" s="11"/>
      <c r="F866" s="11"/>
      <c r="G866" s="11"/>
      <c r="J866" s="60"/>
      <c r="M866" s="62"/>
    </row>
    <row r="867" spans="1:13" s="47" customFormat="1" ht="14.4" customHeight="1" x14ac:dyDescent="0.3">
      <c r="A867" s="62"/>
      <c r="B867" s="64" t="s">
        <v>49</v>
      </c>
      <c r="C867" s="62" t="s">
        <v>841</v>
      </c>
      <c r="D867" s="62"/>
      <c r="E867" s="62"/>
      <c r="I867" s="65" t="s">
        <v>50</v>
      </c>
      <c r="J867" s="68" t="s">
        <v>2</v>
      </c>
      <c r="M867" s="62"/>
    </row>
    <row r="868" spans="1:13" s="47" customFormat="1" ht="15" customHeight="1" thickBot="1" x14ac:dyDescent="0.35">
      <c r="A868" s="62"/>
      <c r="B868" s="64" t="s">
        <v>51</v>
      </c>
      <c r="C868" s="62" t="s">
        <v>183</v>
      </c>
      <c r="D868" s="62"/>
      <c r="E868" s="62"/>
      <c r="G868" s="62" t="s">
        <v>641</v>
      </c>
      <c r="J868" s="60"/>
      <c r="M868" s="62"/>
    </row>
    <row r="869" spans="1:13" s="47" customFormat="1" ht="14.4" customHeight="1" thickTop="1" x14ac:dyDescent="0.3">
      <c r="A869" s="62"/>
      <c r="B869" s="49" t="s">
        <v>52</v>
      </c>
      <c r="C869" s="14"/>
      <c r="D869" s="15"/>
      <c r="E869" s="16"/>
      <c r="F869" s="17"/>
      <c r="G869" s="16"/>
      <c r="H869" s="711" t="s">
        <v>164</v>
      </c>
      <c r="I869" s="712"/>
      <c r="J869" s="712"/>
      <c r="K869" s="712"/>
      <c r="L869" s="713"/>
      <c r="M869" s="62"/>
    </row>
    <row r="870" spans="1:13" s="47" customFormat="1" ht="32.25" customHeight="1" x14ac:dyDescent="0.3">
      <c r="A870" s="62"/>
      <c r="B870" s="50" t="s">
        <v>53</v>
      </c>
      <c r="C870" s="18" t="s">
        <v>1</v>
      </c>
      <c r="D870" s="19" t="s">
        <v>54</v>
      </c>
      <c r="E870" s="20" t="s">
        <v>23</v>
      </c>
      <c r="F870" s="20" t="s">
        <v>55</v>
      </c>
      <c r="G870" s="20" t="s">
        <v>56</v>
      </c>
      <c r="H870" s="90" t="s">
        <v>158</v>
      </c>
      <c r="I870" s="91" t="s">
        <v>159</v>
      </c>
      <c r="J870" s="91" t="s">
        <v>160</v>
      </c>
      <c r="K870" s="91" t="s">
        <v>161</v>
      </c>
      <c r="L870" s="92" t="s">
        <v>162</v>
      </c>
      <c r="M870" s="62"/>
    </row>
    <row r="871" spans="1:13" s="47" customFormat="1" ht="14.4" customHeight="1" x14ac:dyDescent="0.3">
      <c r="A871" s="62"/>
      <c r="B871" s="21" t="s">
        <v>76</v>
      </c>
      <c r="C871" s="18">
        <v>1</v>
      </c>
      <c r="D871" s="22">
        <v>5</v>
      </c>
      <c r="E871" s="23">
        <v>5</v>
      </c>
      <c r="F871" s="24">
        <v>0.1</v>
      </c>
      <c r="G871" s="23">
        <v>0.5</v>
      </c>
      <c r="H871" s="96">
        <v>4.3927466966544844E-3</v>
      </c>
      <c r="I871" s="97"/>
      <c r="J871" s="137" t="s">
        <v>165</v>
      </c>
      <c r="K871" s="93">
        <v>0.4</v>
      </c>
      <c r="L871" s="98">
        <v>1.7570986786617938E-3</v>
      </c>
      <c r="M871" s="62"/>
    </row>
    <row r="872" spans="1:13" s="47" customFormat="1" ht="14.4" customHeight="1" x14ac:dyDescent="0.3">
      <c r="A872" s="62"/>
      <c r="B872" s="6" t="s">
        <v>19</v>
      </c>
      <c r="C872" s="25">
        <v>1</v>
      </c>
      <c r="D872" s="3">
        <v>2</v>
      </c>
      <c r="E872" s="26">
        <v>2</v>
      </c>
      <c r="F872" s="27">
        <v>1</v>
      </c>
      <c r="G872" s="26">
        <v>2</v>
      </c>
      <c r="H872" s="89">
        <v>1.7570986786617938E-2</v>
      </c>
      <c r="I872" s="99"/>
      <c r="J872" s="61" t="s">
        <v>165</v>
      </c>
      <c r="K872" s="100">
        <v>0.4</v>
      </c>
      <c r="L872" s="101">
        <v>7.0283947146471751E-3</v>
      </c>
      <c r="M872" s="62"/>
    </row>
    <row r="873" spans="1:13" s="47" customFormat="1" ht="14.4" customHeight="1" x14ac:dyDescent="0.3">
      <c r="A873" s="62"/>
      <c r="B873" s="6" t="s">
        <v>10</v>
      </c>
      <c r="C873" s="25">
        <v>1</v>
      </c>
      <c r="D873" s="3">
        <v>0.04</v>
      </c>
      <c r="E873" s="26">
        <v>0.04</v>
      </c>
      <c r="F873" s="27">
        <v>1</v>
      </c>
      <c r="G873" s="26">
        <v>0.04</v>
      </c>
      <c r="H873" s="89">
        <v>3.5141973573235872E-4</v>
      </c>
      <c r="I873" s="99"/>
      <c r="J873" s="61" t="s">
        <v>163</v>
      </c>
      <c r="K873" s="100">
        <v>1</v>
      </c>
      <c r="L873" s="101">
        <v>3.5141973573235872E-4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s="47" customFormat="1" ht="14.4" customHeight="1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89">
        <v>0</v>
      </c>
      <c r="I875" s="99"/>
      <c r="J875" s="61">
        <v>0</v>
      </c>
      <c r="K875" s="100">
        <v>0</v>
      </c>
      <c r="L875" s="101">
        <v>0</v>
      </c>
      <c r="M875" s="62"/>
    </row>
    <row r="876" spans="1:13" s="47" customFormat="1" ht="14.4" customHeight="1" x14ac:dyDescent="0.3">
      <c r="A876" s="62"/>
      <c r="B876" s="6">
        <v>0</v>
      </c>
      <c r="C876" s="25"/>
      <c r="D876" s="3">
        <v>0</v>
      </c>
      <c r="E876" s="26">
        <v>0</v>
      </c>
      <c r="F876" s="27"/>
      <c r="G876" s="26">
        <v>0</v>
      </c>
      <c r="H876" s="89">
        <v>0</v>
      </c>
      <c r="I876" s="99"/>
      <c r="J876" s="61">
        <v>0</v>
      </c>
      <c r="K876" s="100">
        <v>0</v>
      </c>
      <c r="L876" s="101">
        <v>0</v>
      </c>
      <c r="M876" s="62"/>
    </row>
    <row r="877" spans="1:13" s="47" customFormat="1" ht="14.4" customHeight="1" x14ac:dyDescent="0.3">
      <c r="A877" s="62"/>
      <c r="B877" s="6" t="s">
        <v>73</v>
      </c>
      <c r="C877" s="25"/>
      <c r="D877" s="3">
        <v>0</v>
      </c>
      <c r="E877" s="26">
        <v>0</v>
      </c>
      <c r="F877" s="27"/>
      <c r="G877" s="26">
        <v>1.1339999999999999</v>
      </c>
      <c r="H877" s="89">
        <v>9.9627495080123699E-3</v>
      </c>
      <c r="I877" s="99"/>
      <c r="J877" s="61" t="s">
        <v>165</v>
      </c>
      <c r="K877" s="100">
        <v>0.4</v>
      </c>
      <c r="L877" s="101">
        <v>3.9850998032049485E-3</v>
      </c>
      <c r="M877" s="62"/>
    </row>
    <row r="878" spans="1:13" s="47" customFormat="1" ht="14.4" customHeight="1" x14ac:dyDescent="0.3">
      <c r="A878" s="62"/>
      <c r="B878" s="6" t="s">
        <v>57</v>
      </c>
      <c r="C878" s="25"/>
      <c r="D878" s="28"/>
      <c r="E878" s="26"/>
      <c r="F878" s="27"/>
      <c r="G878" s="86">
        <v>3.6739999999999999</v>
      </c>
      <c r="H878" s="102" t="s">
        <v>57</v>
      </c>
      <c r="I878" s="103"/>
      <c r="J878" s="85"/>
      <c r="K878" s="104" t="s">
        <v>156</v>
      </c>
      <c r="L878" s="105">
        <v>1.3122012932246276E-2</v>
      </c>
      <c r="M878" s="62"/>
    </row>
    <row r="879" spans="1:13" s="47" customFormat="1" ht="14.4" customHeight="1" x14ac:dyDescent="0.3">
      <c r="A879" s="62"/>
      <c r="B879" s="51" t="s">
        <v>22</v>
      </c>
      <c r="C879" s="29"/>
      <c r="D879" s="30"/>
      <c r="E879" s="31"/>
      <c r="F879" s="32"/>
      <c r="G879" s="87"/>
      <c r="H879" s="107"/>
      <c r="I879" s="108"/>
      <c r="J879" s="138"/>
      <c r="K879" s="109"/>
      <c r="L879" s="110"/>
      <c r="M879" s="62"/>
    </row>
    <row r="880" spans="1:13" s="47" customFormat="1" ht="30.75" customHeight="1" x14ac:dyDescent="0.3">
      <c r="A880" s="62"/>
      <c r="B880" s="52" t="s">
        <v>58</v>
      </c>
      <c r="C880" s="33" t="s">
        <v>1</v>
      </c>
      <c r="D880" s="34" t="s">
        <v>59</v>
      </c>
      <c r="E880" s="35" t="s">
        <v>23</v>
      </c>
      <c r="F880" s="35" t="s">
        <v>55</v>
      </c>
      <c r="G880" s="41" t="s">
        <v>56</v>
      </c>
      <c r="H880" s="90" t="s">
        <v>158</v>
      </c>
      <c r="I880" s="91" t="s">
        <v>159</v>
      </c>
      <c r="J880" s="91" t="s">
        <v>160</v>
      </c>
      <c r="K880" s="94" t="s">
        <v>161</v>
      </c>
      <c r="L880" s="92" t="s">
        <v>162</v>
      </c>
      <c r="M880" s="62"/>
    </row>
    <row r="881" spans="1:17" s="47" customFormat="1" ht="14.4" customHeight="1" x14ac:dyDescent="0.3">
      <c r="A881" s="62"/>
      <c r="B881" s="6" t="s">
        <v>150</v>
      </c>
      <c r="C881" s="25">
        <v>1</v>
      </c>
      <c r="D881" s="3">
        <v>4.0999999999999996</v>
      </c>
      <c r="E881" s="26">
        <v>4.0999999999999996</v>
      </c>
      <c r="F881" s="26">
        <v>2</v>
      </c>
      <c r="G881" s="26">
        <v>8.1999999999999993</v>
      </c>
      <c r="H881" s="96">
        <v>7.2041045825133529E-2</v>
      </c>
      <c r="I881" s="97"/>
      <c r="J881" s="137" t="s">
        <v>163</v>
      </c>
      <c r="K881" s="93">
        <v>1</v>
      </c>
      <c r="L881" s="98">
        <v>7.2041045825133529E-2</v>
      </c>
      <c r="M881" s="62"/>
    </row>
    <row r="882" spans="1:17" s="47" customFormat="1" ht="14.4" customHeight="1" x14ac:dyDescent="0.3">
      <c r="A882" s="62"/>
      <c r="B882" s="6" t="s">
        <v>35</v>
      </c>
      <c r="C882" s="25">
        <v>1</v>
      </c>
      <c r="D882" s="3">
        <v>4.05</v>
      </c>
      <c r="E882" s="26">
        <v>4.05</v>
      </c>
      <c r="F882" s="26">
        <v>2</v>
      </c>
      <c r="G882" s="26">
        <v>8.1</v>
      </c>
      <c r="H882" s="89">
        <v>7.116249648580264E-2</v>
      </c>
      <c r="I882" s="99"/>
      <c r="J882" s="61" t="s">
        <v>163</v>
      </c>
      <c r="K882" s="100">
        <v>1</v>
      </c>
      <c r="L882" s="101">
        <v>7.116249648580264E-2</v>
      </c>
      <c r="M882" s="62"/>
    </row>
    <row r="883" spans="1:17" s="47" customFormat="1" ht="14.4" customHeight="1" x14ac:dyDescent="0.3">
      <c r="A883" s="62"/>
      <c r="B883" s="6" t="s">
        <v>69</v>
      </c>
      <c r="C883" s="25">
        <v>1</v>
      </c>
      <c r="D883" s="3">
        <v>4.55</v>
      </c>
      <c r="E883" s="26">
        <v>4.55</v>
      </c>
      <c r="F883" s="26">
        <v>0.5</v>
      </c>
      <c r="G883" s="26">
        <v>2.2749999999999999</v>
      </c>
      <c r="H883" s="89">
        <v>1.9986997469777903E-2</v>
      </c>
      <c r="I883" s="99"/>
      <c r="J883" s="61" t="s">
        <v>163</v>
      </c>
      <c r="K883" s="100">
        <v>1</v>
      </c>
      <c r="L883" s="101">
        <v>1.9986997469777903E-2</v>
      </c>
      <c r="M883" s="62"/>
    </row>
    <row r="884" spans="1:17" s="47" customFormat="1" ht="14.4" customHeight="1" x14ac:dyDescent="0.3">
      <c r="A884" s="62"/>
      <c r="B884" s="6" t="s">
        <v>36</v>
      </c>
      <c r="C884" s="25">
        <v>1</v>
      </c>
      <c r="D884" s="3">
        <v>4.0999999999999996</v>
      </c>
      <c r="E884" s="26">
        <v>4.0999999999999996</v>
      </c>
      <c r="F884" s="27">
        <v>1</v>
      </c>
      <c r="G884" s="26">
        <v>4.0999999999999996</v>
      </c>
      <c r="H884" s="89">
        <v>3.6020522912566764E-2</v>
      </c>
      <c r="I884" s="99"/>
      <c r="J884" s="61" t="s">
        <v>163</v>
      </c>
      <c r="K884" s="100">
        <v>1</v>
      </c>
      <c r="L884" s="101">
        <v>3.6020522912566764E-2</v>
      </c>
      <c r="M884" s="62"/>
    </row>
    <row r="885" spans="1:17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7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7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7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7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7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7" s="47" customFormat="1" ht="14.4" customHeight="1" x14ac:dyDescent="0.3">
      <c r="A888" s="62"/>
      <c r="B888" s="6">
        <v>0</v>
      </c>
      <c r="C888" s="25"/>
      <c r="D888" s="3">
        <v>0</v>
      </c>
      <c r="E888" s="26">
        <v>0</v>
      </c>
      <c r="F888" s="27"/>
      <c r="G888" s="26">
        <v>0</v>
      </c>
      <c r="H888" s="89">
        <v>0</v>
      </c>
      <c r="I888" s="99"/>
      <c r="J888" s="61">
        <v>0</v>
      </c>
      <c r="K888" s="100">
        <v>0</v>
      </c>
      <c r="L888" s="101">
        <v>0</v>
      </c>
      <c r="M888" s="62"/>
    </row>
    <row r="889" spans="1:17" s="47" customFormat="1" ht="14.4" customHeight="1" x14ac:dyDescent="0.3">
      <c r="A889" s="62"/>
      <c r="B889" s="6">
        <v>0</v>
      </c>
      <c r="C889" s="25"/>
      <c r="D889" s="3">
        <v>0</v>
      </c>
      <c r="E889" s="26">
        <v>0</v>
      </c>
      <c r="F889" s="27"/>
      <c r="G889" s="26">
        <v>0</v>
      </c>
      <c r="H889" s="89">
        <v>0</v>
      </c>
      <c r="I889" s="99"/>
      <c r="J889" s="61">
        <v>0</v>
      </c>
      <c r="K889" s="100">
        <v>0</v>
      </c>
      <c r="L889" s="101">
        <v>0</v>
      </c>
      <c r="M889" s="62"/>
    </row>
    <row r="890" spans="1:17" s="47" customFormat="1" ht="14.4" customHeight="1" x14ac:dyDescent="0.3">
      <c r="A890" s="62"/>
      <c r="B890" s="6" t="s">
        <v>60</v>
      </c>
      <c r="C890" s="25"/>
      <c r="D890" s="28"/>
      <c r="E890" s="26"/>
      <c r="F890" s="27"/>
      <c r="G890" s="86">
        <v>22.674999999999997</v>
      </c>
      <c r="H890" s="106" t="s">
        <v>60</v>
      </c>
      <c r="I890" s="103"/>
      <c r="J890" s="85"/>
      <c r="K890" s="104" t="s">
        <v>156</v>
      </c>
      <c r="L890" s="95">
        <v>0.19921106269328084</v>
      </c>
      <c r="M890" s="62"/>
    </row>
    <row r="891" spans="1:17" s="47" customFormat="1" ht="14.4" customHeight="1" x14ac:dyDescent="0.3">
      <c r="A891" s="62"/>
      <c r="B891" s="51" t="s">
        <v>38</v>
      </c>
      <c r="C891" s="29"/>
      <c r="D891" s="30"/>
      <c r="E891" s="30"/>
      <c r="F891" s="30"/>
      <c r="G891" s="30"/>
      <c r="H891" s="115"/>
      <c r="I891" s="116"/>
      <c r="J891" s="139"/>
      <c r="K891" s="117"/>
      <c r="L891" s="118"/>
      <c r="M891" s="62"/>
    </row>
    <row r="892" spans="1:17" s="47" customFormat="1" ht="36.75" customHeight="1" x14ac:dyDescent="0.3">
      <c r="A892" s="62"/>
      <c r="B892" s="53" t="s">
        <v>53</v>
      </c>
      <c r="C892" s="29"/>
      <c r="D892" s="54" t="s">
        <v>0</v>
      </c>
      <c r="E892" s="35" t="s">
        <v>1</v>
      </c>
      <c r="F892" s="56" t="s">
        <v>61</v>
      </c>
      <c r="G892" s="20" t="s">
        <v>56</v>
      </c>
      <c r="H892" s="111" t="s">
        <v>158</v>
      </c>
      <c r="I892" s="112" t="s">
        <v>159</v>
      </c>
      <c r="J892" s="112" t="s">
        <v>160</v>
      </c>
      <c r="K892" s="113" t="s">
        <v>161</v>
      </c>
      <c r="L892" s="114" t="s">
        <v>162</v>
      </c>
      <c r="M892" s="62"/>
    </row>
    <row r="893" spans="1:17" s="47" customFormat="1" ht="14.4" customHeight="1" x14ac:dyDescent="0.3">
      <c r="A893" s="62"/>
      <c r="B893" s="146" t="s">
        <v>271</v>
      </c>
      <c r="C893" s="29"/>
      <c r="D893" s="161" t="s">
        <v>4</v>
      </c>
      <c r="E893" s="166">
        <v>0.27</v>
      </c>
      <c r="F893" s="163">
        <v>123.37</v>
      </c>
      <c r="G893" s="23">
        <v>33.309900000000006</v>
      </c>
      <c r="H893" s="96">
        <v>0.29264390638178245</v>
      </c>
      <c r="I893" s="97"/>
      <c r="J893" s="137" t="s">
        <v>163</v>
      </c>
      <c r="K893" s="93">
        <v>0.94531822455662551</v>
      </c>
      <c r="L893" s="98">
        <v>0.27664161800814191</v>
      </c>
      <c r="M893" s="62"/>
      <c r="N893"/>
      <c r="O893"/>
      <c r="P893"/>
      <c r="Q893"/>
    </row>
    <row r="894" spans="1:17" s="47" customFormat="1" ht="14.4" customHeight="1" x14ac:dyDescent="0.3">
      <c r="A894" s="62"/>
      <c r="B894" s="6" t="s">
        <v>127</v>
      </c>
      <c r="C894" s="7"/>
      <c r="D894" s="162" t="s">
        <v>4</v>
      </c>
      <c r="E894" s="151">
        <v>0.13</v>
      </c>
      <c r="F894" s="149">
        <v>12</v>
      </c>
      <c r="G894" s="26">
        <v>1.56</v>
      </c>
      <c r="H894" s="89">
        <v>1.3705369693561991E-2</v>
      </c>
      <c r="I894" s="99"/>
      <c r="J894" s="61" t="s">
        <v>163</v>
      </c>
      <c r="K894" s="100">
        <v>1</v>
      </c>
      <c r="L894" s="101">
        <v>1.3705369693561991E-2</v>
      </c>
      <c r="M894" s="62"/>
      <c r="N894"/>
      <c r="O894"/>
      <c r="P894"/>
      <c r="Q894"/>
    </row>
    <row r="895" spans="1:17" s="47" customFormat="1" ht="14.4" customHeight="1" x14ac:dyDescent="0.3">
      <c r="A895" s="62"/>
      <c r="B895" s="6" t="s">
        <v>276</v>
      </c>
      <c r="C895" s="7"/>
      <c r="D895" s="162" t="s">
        <v>78</v>
      </c>
      <c r="E895" s="151">
        <v>16.41</v>
      </c>
      <c r="F895" s="149">
        <v>1.76</v>
      </c>
      <c r="G895" s="26">
        <v>28.881599999999999</v>
      </c>
      <c r="H895" s="89">
        <v>0.25373910598819227</v>
      </c>
      <c r="I895" s="99"/>
      <c r="J895" s="61" t="s">
        <v>163</v>
      </c>
      <c r="K895" s="100">
        <v>0.94275979557069856</v>
      </c>
      <c r="L895" s="101">
        <v>0.23921502768971997</v>
      </c>
      <c r="M895" s="62"/>
      <c r="N895"/>
      <c r="O895"/>
      <c r="P895"/>
      <c r="Q895"/>
    </row>
    <row r="896" spans="1:17" s="47" customFormat="1" ht="14.4" customHeight="1" x14ac:dyDescent="0.3">
      <c r="A896" s="62"/>
      <c r="B896" s="6" t="s">
        <v>1051</v>
      </c>
      <c r="C896" s="7"/>
      <c r="D896" s="162" t="s">
        <v>5</v>
      </c>
      <c r="E896" s="151">
        <v>27</v>
      </c>
      <c r="F896" s="149">
        <v>0.52</v>
      </c>
      <c r="G896" s="26">
        <v>14.040000000000001</v>
      </c>
      <c r="H896" s="89">
        <v>0.12334832724205792</v>
      </c>
      <c r="I896" s="99"/>
      <c r="J896" s="61" t="s">
        <v>163</v>
      </c>
      <c r="K896" s="100">
        <v>1</v>
      </c>
      <c r="L896" s="101">
        <v>0.12334832724205792</v>
      </c>
      <c r="M896" s="62"/>
      <c r="O896"/>
      <c r="P896"/>
      <c r="Q896"/>
    </row>
    <row r="897" spans="1:17" s="47" customFormat="1" ht="14.4" customHeight="1" x14ac:dyDescent="0.3">
      <c r="A897" s="62"/>
      <c r="B897" s="6" t="s">
        <v>273</v>
      </c>
      <c r="C897" s="7"/>
      <c r="D897" s="162" t="s">
        <v>4</v>
      </c>
      <c r="E897" s="151">
        <v>0.04</v>
      </c>
      <c r="F897" s="149">
        <v>109.98</v>
      </c>
      <c r="G897" s="26">
        <v>4.3992000000000004</v>
      </c>
      <c r="H897" s="89">
        <v>3.8649142535844817E-2</v>
      </c>
      <c r="I897" s="99"/>
      <c r="J897" s="61" t="s">
        <v>163</v>
      </c>
      <c r="K897" s="100">
        <v>0.99449772767514599</v>
      </c>
      <c r="L897" s="101">
        <v>3.84364844284905E-2</v>
      </c>
      <c r="M897" s="62"/>
      <c r="O897"/>
      <c r="P897"/>
      <c r="Q897"/>
    </row>
    <row r="898" spans="1:17" s="47" customFormat="1" ht="14.4" customHeight="1" x14ac:dyDescent="0.3">
      <c r="A898" s="62"/>
      <c r="B898" s="6" t="s">
        <v>129</v>
      </c>
      <c r="C898" s="7"/>
      <c r="D898" s="162" t="s">
        <v>143</v>
      </c>
      <c r="E898" s="151">
        <v>0.22</v>
      </c>
      <c r="F898" s="149">
        <v>15.5</v>
      </c>
      <c r="G898" s="26">
        <v>3.41</v>
      </c>
      <c r="H898" s="89">
        <v>2.9958532471183585E-2</v>
      </c>
      <c r="I898" s="99"/>
      <c r="J898" s="61" t="s">
        <v>163</v>
      </c>
      <c r="K898" s="100">
        <v>1</v>
      </c>
      <c r="L898" s="101">
        <v>2.9958532471183585E-2</v>
      </c>
      <c r="M898" s="62"/>
      <c r="O898"/>
      <c r="P898"/>
      <c r="Q898"/>
    </row>
    <row r="899" spans="1:17" s="47" customFormat="1" ht="14.4" customHeight="1" x14ac:dyDescent="0.3">
      <c r="A899" s="62"/>
      <c r="B899" s="6" t="s">
        <v>274</v>
      </c>
      <c r="C899" s="7"/>
      <c r="D899" s="162" t="s">
        <v>3</v>
      </c>
      <c r="E899" s="151">
        <v>0.22</v>
      </c>
      <c r="F899" s="149">
        <v>8.52</v>
      </c>
      <c r="G899" s="26">
        <v>1.8743999999999998</v>
      </c>
      <c r="H899" s="89">
        <v>1.6467528816418327E-2</v>
      </c>
      <c r="I899" s="99"/>
      <c r="J899" s="61" t="s">
        <v>163</v>
      </c>
      <c r="K899" s="100">
        <v>1</v>
      </c>
      <c r="L899" s="101">
        <v>1.6467528816418327E-2</v>
      </c>
      <c r="M899" s="62"/>
      <c r="O899"/>
      <c r="P899"/>
      <c r="Q899"/>
    </row>
    <row r="900" spans="1:17" s="47" customFormat="1" ht="14.4" customHeight="1" x14ac:dyDescent="0.3">
      <c r="A900" s="62"/>
      <c r="B900" s="6">
        <v>0</v>
      </c>
      <c r="C900" s="7"/>
      <c r="D900" s="162">
        <v>0</v>
      </c>
      <c r="E900" s="4"/>
      <c r="F900" s="149">
        <v>0</v>
      </c>
      <c r="G900" s="26">
        <v>0</v>
      </c>
      <c r="H900" s="89">
        <v>0</v>
      </c>
      <c r="I900" s="99"/>
      <c r="J900" s="61">
        <v>0</v>
      </c>
      <c r="K900" s="100">
        <v>0</v>
      </c>
      <c r="L900" s="101">
        <v>0</v>
      </c>
      <c r="M900" s="62"/>
    </row>
    <row r="901" spans="1:17" s="47" customFormat="1" ht="14.4" customHeight="1" x14ac:dyDescent="0.3">
      <c r="A901" s="62"/>
      <c r="B901" s="6">
        <v>0</v>
      </c>
      <c r="C901" s="7"/>
      <c r="D901" s="159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7" s="47" customFormat="1" ht="14.4" customHeight="1" x14ac:dyDescent="0.3">
      <c r="A902" s="62"/>
      <c r="B902" s="6">
        <v>0</v>
      </c>
      <c r="C902" s="7"/>
      <c r="D902" s="159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7" s="47" customFormat="1" ht="14.4" customHeight="1" x14ac:dyDescent="0.3">
      <c r="A903" s="62"/>
      <c r="B903" s="6">
        <v>0</v>
      </c>
      <c r="C903" s="7"/>
      <c r="D903" s="159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7" s="47" customFormat="1" ht="14.4" customHeight="1" x14ac:dyDescent="0.3">
      <c r="A904" s="62"/>
      <c r="B904" s="6">
        <v>0</v>
      </c>
      <c r="C904" s="7"/>
      <c r="D904" s="159">
        <v>0</v>
      </c>
      <c r="E904" s="4"/>
      <c r="F904" s="5">
        <v>0</v>
      </c>
      <c r="G904" s="26">
        <v>0</v>
      </c>
      <c r="H904" s="89">
        <v>0</v>
      </c>
      <c r="I904" s="99"/>
      <c r="J904" s="61">
        <v>0</v>
      </c>
      <c r="K904" s="100">
        <v>0</v>
      </c>
      <c r="L904" s="101">
        <v>0</v>
      </c>
      <c r="M904" s="62"/>
    </row>
    <row r="905" spans="1:17" s="47" customFormat="1" ht="14.4" customHeight="1" x14ac:dyDescent="0.3">
      <c r="A905" s="62"/>
      <c r="B905" s="6">
        <v>0</v>
      </c>
      <c r="C905" s="7"/>
      <c r="D905" s="159">
        <v>0</v>
      </c>
      <c r="E905" s="4"/>
      <c r="F905" s="5">
        <v>0</v>
      </c>
      <c r="G905" s="26">
        <v>0</v>
      </c>
      <c r="H905" s="89">
        <v>0</v>
      </c>
      <c r="I905" s="99"/>
      <c r="J905" s="61">
        <v>0</v>
      </c>
      <c r="K905" s="100">
        <v>0</v>
      </c>
      <c r="L905" s="101">
        <v>0</v>
      </c>
      <c r="M905" s="62"/>
    </row>
    <row r="906" spans="1:17" s="47" customFormat="1" ht="14.4" customHeight="1" x14ac:dyDescent="0.3">
      <c r="A906" s="62"/>
      <c r="B906" s="58" t="s">
        <v>62</v>
      </c>
      <c r="C906" s="46"/>
      <c r="D906" s="160"/>
      <c r="E906" s="38"/>
      <c r="F906" s="39"/>
      <c r="G906" s="86">
        <v>87.475100000000012</v>
      </c>
      <c r="H906" s="106" t="s">
        <v>62</v>
      </c>
      <c r="I906" s="103"/>
      <c r="J906" s="85"/>
      <c r="K906" s="104" t="s">
        <v>156</v>
      </c>
      <c r="L906" s="95">
        <v>0.73777288834957422</v>
      </c>
      <c r="M906" s="62"/>
    </row>
    <row r="907" spans="1:17" s="47" customFormat="1" ht="14.4" customHeight="1" x14ac:dyDescent="0.3">
      <c r="A907" s="62"/>
      <c r="B907" s="51" t="s">
        <v>63</v>
      </c>
      <c r="C907" s="29"/>
      <c r="D907" s="30"/>
      <c r="E907" s="31"/>
      <c r="F907" s="32"/>
      <c r="G907" s="31"/>
      <c r="H907" s="115"/>
      <c r="I907" s="116"/>
      <c r="J907" s="139"/>
      <c r="K907" s="117"/>
      <c r="L907" s="118">
        <v>0</v>
      </c>
      <c r="M907" s="62"/>
    </row>
    <row r="908" spans="1:17" s="47" customFormat="1" ht="35.25" customHeight="1" x14ac:dyDescent="0.3">
      <c r="A908" s="62"/>
      <c r="B908" s="53" t="s">
        <v>53</v>
      </c>
      <c r="C908" s="36"/>
      <c r="D908" s="40" t="s">
        <v>0</v>
      </c>
      <c r="E908" s="41" t="s">
        <v>1</v>
      </c>
      <c r="F908" s="35" t="s">
        <v>61</v>
      </c>
      <c r="G908" s="20" t="s">
        <v>56</v>
      </c>
      <c r="H908" s="111" t="s">
        <v>158</v>
      </c>
      <c r="I908" s="112" t="s">
        <v>159</v>
      </c>
      <c r="J908" s="112" t="s">
        <v>160</v>
      </c>
      <c r="K908" s="113" t="s">
        <v>161</v>
      </c>
      <c r="L908" s="114" t="s">
        <v>162</v>
      </c>
      <c r="M908" s="62"/>
    </row>
    <row r="909" spans="1:17" s="47" customFormat="1" ht="14.4" customHeight="1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23">
        <v>0</v>
      </c>
      <c r="H909" s="96">
        <v>0</v>
      </c>
      <c r="I909" s="97"/>
      <c r="J909" s="137">
        <v>0</v>
      </c>
      <c r="K909" s="93">
        <v>0</v>
      </c>
      <c r="L909" s="98">
        <v>0</v>
      </c>
      <c r="M909" s="62"/>
    </row>
    <row r="910" spans="1:17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89">
        <v>0</v>
      </c>
      <c r="I910" s="99"/>
      <c r="J910" s="61">
        <v>0</v>
      </c>
      <c r="K910" s="100">
        <v>0</v>
      </c>
      <c r="L910" s="101">
        <v>0</v>
      </c>
      <c r="M910" s="62"/>
    </row>
    <row r="911" spans="1:17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7" s="47" customFormat="1" ht="14.4" customHeight="1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89">
        <v>0</v>
      </c>
      <c r="I912" s="99"/>
      <c r="J912" s="61">
        <v>0</v>
      </c>
      <c r="K912" s="100">
        <v>0</v>
      </c>
      <c r="L912" s="101">
        <v>0</v>
      </c>
      <c r="M912" s="62"/>
    </row>
    <row r="913" spans="1:13" s="47" customFormat="1" ht="14.4" customHeight="1" x14ac:dyDescent="0.3">
      <c r="A913" s="62"/>
      <c r="B913" s="6">
        <v>0</v>
      </c>
      <c r="C913" s="7"/>
      <c r="D913" s="3">
        <v>0</v>
      </c>
      <c r="E913" s="26"/>
      <c r="F913" s="5">
        <v>0</v>
      </c>
      <c r="G913" s="26">
        <v>0</v>
      </c>
      <c r="H913" s="89">
        <v>0</v>
      </c>
      <c r="I913" s="99"/>
      <c r="J913" s="61">
        <v>0</v>
      </c>
      <c r="K913" s="100">
        <v>0</v>
      </c>
      <c r="L913" s="101">
        <v>0</v>
      </c>
      <c r="M913" s="62"/>
    </row>
    <row r="914" spans="1:13" s="47" customFormat="1" ht="15" customHeight="1" thickBot="1" x14ac:dyDescent="0.35">
      <c r="A914" s="62"/>
      <c r="B914" s="59" t="s">
        <v>64</v>
      </c>
      <c r="C914" s="42"/>
      <c r="D914" s="43"/>
      <c r="E914" s="44"/>
      <c r="F914" s="45"/>
      <c r="G914" s="23">
        <v>0</v>
      </c>
      <c r="H914" s="106" t="s">
        <v>64</v>
      </c>
      <c r="I914" s="103"/>
      <c r="J914" s="85"/>
      <c r="K914" s="104" t="s">
        <v>156</v>
      </c>
      <c r="L914" s="95">
        <v>0</v>
      </c>
      <c r="M914" s="62"/>
    </row>
    <row r="915" spans="1:13" s="47" customFormat="1" ht="14.4" customHeight="1" x14ac:dyDescent="0.3">
      <c r="A915" s="62"/>
      <c r="B915" s="64"/>
      <c r="C915" s="68"/>
      <c r="D915" s="69" t="s">
        <v>65</v>
      </c>
      <c r="E915" s="70"/>
      <c r="F915" s="71"/>
      <c r="G915" s="88">
        <v>113.824</v>
      </c>
      <c r="H915" s="128"/>
      <c r="I915" s="122"/>
      <c r="J915" s="140"/>
      <c r="K915" s="123"/>
      <c r="L915" s="121"/>
      <c r="M915" s="62"/>
    </row>
    <row r="916" spans="1:13" s="47" customFormat="1" ht="14.4" customHeight="1" x14ac:dyDescent="0.3">
      <c r="A916" s="62"/>
      <c r="B916" s="63"/>
      <c r="C916" s="68"/>
      <c r="D916" s="72" t="s">
        <v>7</v>
      </c>
      <c r="E916" s="73"/>
      <c r="F916" s="74">
        <v>0.1</v>
      </c>
      <c r="G916" s="73">
        <v>11.382</v>
      </c>
      <c r="H916" s="120"/>
      <c r="I916" s="124"/>
      <c r="J916" s="141"/>
      <c r="K916" s="125"/>
      <c r="L916" s="119"/>
      <c r="M916" s="62"/>
    </row>
    <row r="917" spans="1:13" s="47" customFormat="1" ht="14.4" customHeight="1" x14ac:dyDescent="0.3">
      <c r="A917" s="62"/>
      <c r="B917" s="63"/>
      <c r="C917" s="68"/>
      <c r="D917" s="72" t="s">
        <v>8</v>
      </c>
      <c r="E917" s="73"/>
      <c r="F917" s="74">
        <v>0.1</v>
      </c>
      <c r="G917" s="73">
        <v>11.382</v>
      </c>
      <c r="H917" s="120"/>
      <c r="I917" s="124"/>
      <c r="J917" s="141"/>
      <c r="K917" s="125"/>
      <c r="L917" s="119"/>
      <c r="M917" s="62"/>
    </row>
    <row r="918" spans="1:13" s="47" customFormat="1" ht="14.4" customHeight="1" x14ac:dyDescent="0.3">
      <c r="A918" s="62"/>
      <c r="B918" s="63" t="s">
        <v>66</v>
      </c>
      <c r="C918" s="68"/>
      <c r="D918" s="75" t="s">
        <v>67</v>
      </c>
      <c r="E918" s="76"/>
      <c r="F918" s="71"/>
      <c r="G918" s="76">
        <v>136.58799999999999</v>
      </c>
      <c r="H918" s="120"/>
      <c r="I918" s="124"/>
      <c r="J918" s="141"/>
      <c r="K918" s="125"/>
      <c r="L918" s="119"/>
      <c r="M918" s="62"/>
    </row>
    <row r="919" spans="1:13" s="47" customFormat="1" ht="15" customHeight="1" thickBot="1" x14ac:dyDescent="0.35">
      <c r="A919" s="62"/>
      <c r="B919" s="63"/>
      <c r="C919" s="68"/>
      <c r="D919" s="77" t="s">
        <v>68</v>
      </c>
      <c r="E919" s="78"/>
      <c r="F919" s="79"/>
      <c r="G919" s="78">
        <v>136.59</v>
      </c>
      <c r="H919" s="134">
        <v>1</v>
      </c>
      <c r="I919" s="126"/>
      <c r="J919" s="142"/>
      <c r="K919" s="127"/>
      <c r="L919" s="135">
        <v>0.95010596397510128</v>
      </c>
      <c r="M919" s="62"/>
    </row>
    <row r="920" spans="1:13" s="47" customFormat="1" ht="14.4" customHeight="1" x14ac:dyDescent="0.3">
      <c r="A920" s="62"/>
      <c r="B920" s="63"/>
      <c r="C920" s="68"/>
      <c r="D920" s="80"/>
      <c r="E920" s="67"/>
      <c r="F920" s="65"/>
      <c r="G920" s="67"/>
      <c r="J920" s="60"/>
      <c r="M920" s="62"/>
    </row>
    <row r="921" spans="1:13" s="47" customFormat="1" ht="14.4" customHeight="1" x14ac:dyDescent="0.3">
      <c r="A921" s="62"/>
      <c r="B921" s="63"/>
      <c r="C921" s="68"/>
      <c r="D921" s="80"/>
      <c r="E921" s="67"/>
      <c r="F921" s="65"/>
      <c r="G921" s="67"/>
      <c r="J921" s="60"/>
      <c r="M921" s="62"/>
    </row>
    <row r="922" spans="1:13" s="47" customFormat="1" ht="14.4" customHeight="1" x14ac:dyDescent="0.3">
      <c r="A922" s="62"/>
      <c r="B922" s="63"/>
      <c r="C922" s="68"/>
      <c r="D922" s="80"/>
      <c r="E922" s="67"/>
      <c r="F922" s="65"/>
      <c r="G922" s="67"/>
      <c r="J922" s="60"/>
      <c r="M922" s="62"/>
    </row>
    <row r="923" spans="1:13" s="47" customFormat="1" ht="14.4" customHeight="1" x14ac:dyDescent="0.3">
      <c r="A923" s="62"/>
      <c r="B923" s="136" t="s">
        <v>1808</v>
      </c>
      <c r="C923" s="81"/>
      <c r="D923" s="80"/>
      <c r="E923" s="67"/>
      <c r="F923" s="82"/>
      <c r="G923" s="82"/>
      <c r="J923" s="60"/>
      <c r="M923" s="62"/>
    </row>
    <row r="924" spans="1:13" s="47" customFormat="1" ht="14.4" customHeight="1" x14ac:dyDescent="0.3">
      <c r="A924" s="62"/>
      <c r="B924" s="133" t="s">
        <v>6</v>
      </c>
      <c r="C924" s="83"/>
      <c r="D924" s="80"/>
      <c r="E924" s="67"/>
      <c r="F924" s="62"/>
      <c r="G924" s="62"/>
      <c r="J924" s="60"/>
      <c r="M924" s="62"/>
    </row>
  </sheetData>
  <mergeCells count="44">
    <mergeCell ref="D3:F3"/>
    <mergeCell ref="B5:L5"/>
    <mergeCell ref="H10:L10"/>
    <mergeCell ref="B864:L864"/>
    <mergeCell ref="B269:L269"/>
    <mergeCell ref="H538:L538"/>
    <mergeCell ref="D333:F333"/>
    <mergeCell ref="B335:L335"/>
    <mergeCell ref="H340:L340"/>
    <mergeCell ref="D399:F399"/>
    <mergeCell ref="B401:L401"/>
    <mergeCell ref="H406:L406"/>
    <mergeCell ref="D465:F465"/>
    <mergeCell ref="B467:L467"/>
    <mergeCell ref="H472:L472"/>
    <mergeCell ref="B628:C628"/>
    <mergeCell ref="H869:L869"/>
    <mergeCell ref="H736:L736"/>
    <mergeCell ref="D597:F597"/>
    <mergeCell ref="B599:L599"/>
    <mergeCell ref="H604:L604"/>
    <mergeCell ref="D663:F663"/>
    <mergeCell ref="B665:L665"/>
    <mergeCell ref="H670:L670"/>
    <mergeCell ref="D729:F729"/>
    <mergeCell ref="B731:L731"/>
    <mergeCell ref="B798:L798"/>
    <mergeCell ref="H803:L803"/>
    <mergeCell ref="D862:F862"/>
    <mergeCell ref="D796:F796"/>
    <mergeCell ref="D69:F69"/>
    <mergeCell ref="B71:L71"/>
    <mergeCell ref="H76:L76"/>
    <mergeCell ref="D135:F135"/>
    <mergeCell ref="B137:L137"/>
    <mergeCell ref="B533:L533"/>
    <mergeCell ref="B760:C760"/>
    <mergeCell ref="H142:L142"/>
    <mergeCell ref="D201:F201"/>
    <mergeCell ref="B203:L203"/>
    <mergeCell ref="H208:L208"/>
    <mergeCell ref="D267:F267"/>
    <mergeCell ref="H274:L274"/>
    <mergeCell ref="D531:F531"/>
  </mergeCells>
  <pageMargins left="0.7" right="0.7" top="0.75" bottom="0.75" header="0.3" footer="0.3"/>
  <pageSetup paperSize="9" scale="52" orientation="portrait" r:id="rId1"/>
  <rowBreaks count="13" manualBreakCount="13">
    <brk id="67" min="1" max="11" man="1"/>
    <brk id="133" min="1" max="11" man="1"/>
    <brk id="199" min="1" max="11" man="1"/>
    <brk id="264" min="1" max="11" man="1"/>
    <brk id="330" min="1" max="11" man="1"/>
    <brk id="396" min="1" max="11" man="1"/>
    <brk id="463" min="1" max="11" man="1"/>
    <brk id="528" min="1" max="11" man="1"/>
    <brk id="595" min="1" max="11" man="1"/>
    <brk id="661" min="1" max="11" man="1"/>
    <brk id="726" min="1" max="11" man="1"/>
    <brk id="793" min="1" max="11" man="1"/>
    <brk id="860" min="1" max="11" man="1"/>
  </rowBreaks>
  <colBreaks count="1" manualBreakCount="1">
    <brk id="1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650"/>
  <sheetViews>
    <sheetView showZeros="0" view="pageBreakPreview" topLeftCell="A1623" zoomScale="60" zoomScaleNormal="100" workbookViewId="0">
      <selection activeCell="F1670" sqref="F1670"/>
    </sheetView>
  </sheetViews>
  <sheetFormatPr baseColWidth="10" defaultRowHeight="14.4" x14ac:dyDescent="0.3"/>
  <cols>
    <col min="1" max="1" width="5.88671875" customWidth="1"/>
    <col min="2" max="2" width="45.109375" customWidth="1"/>
    <col min="4" max="4" width="11.109375" customWidth="1"/>
    <col min="5" max="5" width="16.5546875" customWidth="1"/>
    <col min="6" max="6" width="17.109375" bestFit="1" customWidth="1"/>
    <col min="7" max="7" width="9.4414062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198</v>
      </c>
      <c r="D8" s="62"/>
      <c r="E8" s="62"/>
      <c r="I8" s="65" t="s">
        <v>50</v>
      </c>
      <c r="J8" s="68" t="s">
        <v>5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265</v>
      </c>
      <c r="D9" s="62"/>
      <c r="E9" s="62"/>
      <c r="G9" s="62" t="s">
        <v>223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186" t="s">
        <v>53</v>
      </c>
      <c r="C11" s="187" t="s">
        <v>1</v>
      </c>
      <c r="D11" s="161" t="s">
        <v>54</v>
      </c>
      <c r="E11" s="188" t="s">
        <v>23</v>
      </c>
      <c r="F11" s="188" t="s">
        <v>55</v>
      </c>
      <c r="G11" s="188" t="s">
        <v>56</v>
      </c>
      <c r="H11" s="90" t="s">
        <v>158</v>
      </c>
      <c r="I11" s="169" t="s">
        <v>159</v>
      </c>
      <c r="J11" s="169" t="s">
        <v>160</v>
      </c>
      <c r="K11" s="169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8" t="s">
        <v>1082</v>
      </c>
      <c r="C12" s="187">
        <v>2</v>
      </c>
      <c r="D12" s="190">
        <v>1</v>
      </c>
      <c r="E12" s="191">
        <v>2</v>
      </c>
      <c r="F12" s="154">
        <v>200</v>
      </c>
      <c r="G12" s="191">
        <v>400</v>
      </c>
      <c r="H12" s="170">
        <v>0.93876219510764081</v>
      </c>
      <c r="I12" s="171"/>
      <c r="J12" s="192" t="s">
        <v>163</v>
      </c>
      <c r="K12" s="172">
        <v>1</v>
      </c>
      <c r="L12" s="173">
        <v>0.93876219510764081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1.2430000000000001</v>
      </c>
      <c r="H18" s="89">
        <v>2.917203521296994E-3</v>
      </c>
      <c r="I18" s="99"/>
      <c r="J18" s="61" t="s">
        <v>165</v>
      </c>
      <c r="K18" s="100">
        <v>0.4</v>
      </c>
      <c r="L18" s="101">
        <v>1.1668814085187976E-3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193">
        <v>401.24299999999999</v>
      </c>
      <c r="H19" s="102" t="s">
        <v>57</v>
      </c>
      <c r="I19" s="103"/>
      <c r="J19" s="85"/>
      <c r="K19" s="104" t="s">
        <v>156</v>
      </c>
      <c r="L19" s="105">
        <v>0.93992907651615965</v>
      </c>
      <c r="M19" s="62"/>
    </row>
    <row r="20" spans="1:13" s="47" customFormat="1" ht="14.4" customHeight="1" x14ac:dyDescent="0.3">
      <c r="A20" s="62"/>
      <c r="B20" s="194" t="s">
        <v>22</v>
      </c>
      <c r="C20" s="195"/>
      <c r="D20" s="196"/>
      <c r="E20" s="197"/>
      <c r="F20" s="155"/>
      <c r="G20" s="87"/>
      <c r="H20" s="107"/>
      <c r="I20" s="174"/>
      <c r="J20" s="175"/>
      <c r="K20" s="176"/>
      <c r="L20" s="110"/>
      <c r="M20" s="62"/>
    </row>
    <row r="21" spans="1:13" s="47" customFormat="1" ht="30.75" customHeight="1" x14ac:dyDescent="0.3">
      <c r="A21" s="62"/>
      <c r="B21" s="198" t="s">
        <v>58</v>
      </c>
      <c r="C21" s="199" t="s">
        <v>1</v>
      </c>
      <c r="D21" s="200" t="s">
        <v>59</v>
      </c>
      <c r="E21" s="156" t="s">
        <v>23</v>
      </c>
      <c r="F21" s="156" t="s">
        <v>55</v>
      </c>
      <c r="G21" s="201" t="s">
        <v>56</v>
      </c>
      <c r="H21" s="90" t="s">
        <v>158</v>
      </c>
      <c r="I21" s="169" t="s">
        <v>159</v>
      </c>
      <c r="J21" s="169" t="s">
        <v>160</v>
      </c>
      <c r="K21" s="177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35</v>
      </c>
      <c r="C22" s="25">
        <v>4</v>
      </c>
      <c r="D22" s="3">
        <v>4.05</v>
      </c>
      <c r="E22" s="26">
        <v>16.2</v>
      </c>
      <c r="F22" s="26">
        <v>1</v>
      </c>
      <c r="G22" s="26">
        <v>16.2</v>
      </c>
      <c r="H22" s="170">
        <v>3.8019868901859447E-2</v>
      </c>
      <c r="I22" s="171"/>
      <c r="J22" s="192" t="s">
        <v>163</v>
      </c>
      <c r="K22" s="172">
        <v>1</v>
      </c>
      <c r="L22" s="173">
        <v>3.8019868901859447E-2</v>
      </c>
      <c r="M22" s="62"/>
    </row>
    <row r="23" spans="1:13" s="47" customFormat="1" ht="14.4" customHeight="1" x14ac:dyDescent="0.3">
      <c r="A23" s="62"/>
      <c r="B23" s="6" t="s">
        <v>150</v>
      </c>
      <c r="C23" s="25">
        <v>1</v>
      </c>
      <c r="D23" s="3">
        <v>4.0999999999999996</v>
      </c>
      <c r="E23" s="26">
        <v>4.0999999999999996</v>
      </c>
      <c r="F23" s="26">
        <v>1</v>
      </c>
      <c r="G23" s="26">
        <v>4.0999999999999996</v>
      </c>
      <c r="H23" s="89">
        <v>9.6223124998533176E-3</v>
      </c>
      <c r="I23" s="99"/>
      <c r="J23" s="61" t="s">
        <v>163</v>
      </c>
      <c r="K23" s="100">
        <v>1</v>
      </c>
      <c r="L23" s="101">
        <v>9.6223124998533176E-3</v>
      </c>
      <c r="M23" s="62"/>
    </row>
    <row r="24" spans="1:13" s="47" customFormat="1" ht="14.4" customHeight="1" x14ac:dyDescent="0.3">
      <c r="A24" s="62"/>
      <c r="B24" s="6" t="s">
        <v>69</v>
      </c>
      <c r="C24" s="25">
        <v>1</v>
      </c>
      <c r="D24" s="3">
        <v>4.55</v>
      </c>
      <c r="E24" s="26">
        <v>4.55</v>
      </c>
      <c r="F24" s="27">
        <v>1</v>
      </c>
      <c r="G24" s="26">
        <v>4.55</v>
      </c>
      <c r="H24" s="89">
        <v>1.0678419969349413E-2</v>
      </c>
      <c r="I24" s="99"/>
      <c r="J24" s="61" t="s">
        <v>163</v>
      </c>
      <c r="K24" s="100">
        <v>1</v>
      </c>
      <c r="L24" s="101">
        <v>1.0678419969349413E-2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193">
        <v>24.849999999999998</v>
      </c>
      <c r="H31" s="106" t="s">
        <v>60</v>
      </c>
      <c r="I31" s="103"/>
      <c r="J31" s="85"/>
      <c r="K31" s="104" t="s">
        <v>156</v>
      </c>
      <c r="L31" s="95">
        <v>5.8320601371062181E-2</v>
      </c>
      <c r="M31" s="62"/>
    </row>
    <row r="32" spans="1:13" s="47" customFormat="1" ht="14.4" customHeight="1" x14ac:dyDescent="0.3">
      <c r="A32" s="62"/>
      <c r="B32" s="194" t="s">
        <v>38</v>
      </c>
      <c r="C32" s="195"/>
      <c r="D32" s="196"/>
      <c r="E32" s="196"/>
      <c r="F32" s="196"/>
      <c r="G32" s="196"/>
      <c r="H32" s="115"/>
      <c r="I32" s="202"/>
      <c r="J32" s="203"/>
      <c r="K32" s="178"/>
      <c r="L32" s="204"/>
      <c r="M32" s="62"/>
    </row>
    <row r="33" spans="1:13" s="47" customFormat="1" ht="36.75" customHeight="1" x14ac:dyDescent="0.3">
      <c r="A33" s="62"/>
      <c r="B33" s="53" t="s">
        <v>53</v>
      </c>
      <c r="C33" s="195"/>
      <c r="D33" s="205" t="s">
        <v>0</v>
      </c>
      <c r="E33" s="206" t="s">
        <v>1</v>
      </c>
      <c r="F33" s="207" t="s">
        <v>61</v>
      </c>
      <c r="G33" s="188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218">
        <v>0</v>
      </c>
      <c r="C34" s="195"/>
      <c r="D34" s="205">
        <v>0</v>
      </c>
      <c r="E34" s="153"/>
      <c r="F34" s="154">
        <v>0</v>
      </c>
      <c r="G34" s="191">
        <v>0</v>
      </c>
      <c r="H34" s="170">
        <v>0</v>
      </c>
      <c r="I34" s="171"/>
      <c r="J34" s="192">
        <v>0</v>
      </c>
      <c r="K34" s="172">
        <v>0</v>
      </c>
      <c r="L34" s="173">
        <v>0</v>
      </c>
      <c r="M34" s="62"/>
    </row>
    <row r="35" spans="1:13" s="47" customFormat="1" ht="14.4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193">
        <v>0</v>
      </c>
      <c r="H47" s="106" t="s">
        <v>62</v>
      </c>
      <c r="I47" s="103"/>
      <c r="J47" s="85"/>
      <c r="K47" s="104" t="s">
        <v>156</v>
      </c>
      <c r="L47" s="95">
        <v>0</v>
      </c>
      <c r="M47" s="62"/>
    </row>
    <row r="48" spans="1:13" s="47" customFormat="1" ht="14.4" customHeight="1" x14ac:dyDescent="0.3">
      <c r="A48" s="62"/>
      <c r="B48" s="194" t="s">
        <v>63</v>
      </c>
      <c r="C48" s="195"/>
      <c r="D48" s="196"/>
      <c r="E48" s="197"/>
      <c r="F48" s="155"/>
      <c r="G48" s="197"/>
      <c r="H48" s="115"/>
      <c r="I48" s="202"/>
      <c r="J48" s="203"/>
      <c r="K48" s="178"/>
      <c r="L48" s="204">
        <v>0</v>
      </c>
      <c r="M48" s="62"/>
    </row>
    <row r="49" spans="1:13" s="47" customFormat="1" ht="35.25" customHeight="1" x14ac:dyDescent="0.3">
      <c r="A49" s="62"/>
      <c r="B49" s="53" t="s">
        <v>53</v>
      </c>
      <c r="C49" s="210"/>
      <c r="D49" s="211" t="s">
        <v>0</v>
      </c>
      <c r="E49" s="201" t="s">
        <v>1</v>
      </c>
      <c r="F49" s="156" t="s">
        <v>61</v>
      </c>
      <c r="G49" s="188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191">
        <v>0</v>
      </c>
      <c r="H50" s="170">
        <v>0</v>
      </c>
      <c r="I50" s="171"/>
      <c r="J50" s="192">
        <v>0</v>
      </c>
      <c r="K50" s="172">
        <v>0</v>
      </c>
      <c r="L50" s="173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191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426.09300000000002</v>
      </c>
      <c r="H56" s="179"/>
      <c r="I56" s="212"/>
      <c r="J56" s="213"/>
      <c r="K56" s="214"/>
      <c r="L56" s="180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215"/>
      <c r="F57" s="181">
        <v>0.1</v>
      </c>
      <c r="G57" s="215">
        <v>42.609000000000002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215"/>
      <c r="F58" s="181">
        <v>0.1</v>
      </c>
      <c r="G58" s="215">
        <v>42.609000000000002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511.31099999999998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511.31</v>
      </c>
      <c r="H60" s="134">
        <v>1</v>
      </c>
      <c r="I60" s="126"/>
      <c r="J60" s="142"/>
      <c r="K60" s="127"/>
      <c r="L60" s="135">
        <v>0.99824967788722185</v>
      </c>
      <c r="M60" s="67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216" t="s">
        <v>6</v>
      </c>
      <c r="C65" s="217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195</v>
      </c>
      <c r="D74" s="62"/>
      <c r="E74" s="62"/>
      <c r="I74" s="65" t="s">
        <v>50</v>
      </c>
      <c r="J74" s="68" t="s">
        <v>5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265</v>
      </c>
      <c r="D75" s="62"/>
      <c r="E75" s="62"/>
      <c r="G75" s="62" t="s">
        <v>224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186" t="s">
        <v>53</v>
      </c>
      <c r="C77" s="187" t="s">
        <v>1</v>
      </c>
      <c r="D77" s="161" t="s">
        <v>54</v>
      </c>
      <c r="E77" s="188" t="s">
        <v>23</v>
      </c>
      <c r="F77" s="188" t="s">
        <v>55</v>
      </c>
      <c r="G77" s="188" t="s">
        <v>56</v>
      </c>
      <c r="H77" s="90" t="s">
        <v>158</v>
      </c>
      <c r="I77" s="169" t="s">
        <v>159</v>
      </c>
      <c r="J77" s="169" t="s">
        <v>160</v>
      </c>
      <c r="K77" s="169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189">
        <v>0</v>
      </c>
      <c r="C78" s="187"/>
      <c r="D78" s="190">
        <v>0</v>
      </c>
      <c r="E78" s="191">
        <v>0</v>
      </c>
      <c r="F78" s="154"/>
      <c r="G78" s="191">
        <v>0</v>
      </c>
      <c r="H78" s="170">
        <v>0</v>
      </c>
      <c r="I78" s="171"/>
      <c r="J78" s="192">
        <v>0</v>
      </c>
      <c r="K78" s="172">
        <v>0</v>
      </c>
      <c r="L78" s="173">
        <v>0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2E-3</v>
      </c>
      <c r="H84" s="89">
        <v>1.2961762799740765E-3</v>
      </c>
      <c r="I84" s="99"/>
      <c r="J84" s="61" t="s">
        <v>165</v>
      </c>
      <c r="K84" s="100">
        <v>0.4</v>
      </c>
      <c r="L84" s="101">
        <v>5.1847051198963064E-4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193">
        <v>2E-3</v>
      </c>
      <c r="H85" s="102" t="s">
        <v>57</v>
      </c>
      <c r="I85" s="103"/>
      <c r="J85" s="85"/>
      <c r="K85" s="104" t="s">
        <v>156</v>
      </c>
      <c r="L85" s="105">
        <v>5.1847051198963064E-4</v>
      </c>
      <c r="M85" s="62"/>
    </row>
    <row r="86" spans="1:13" s="47" customFormat="1" ht="14.4" customHeight="1" x14ac:dyDescent="0.3">
      <c r="A86" s="62"/>
      <c r="B86" s="194" t="s">
        <v>22</v>
      </c>
      <c r="C86" s="195"/>
      <c r="D86" s="196"/>
      <c r="E86" s="197"/>
      <c r="F86" s="155"/>
      <c r="G86" s="87"/>
      <c r="H86" s="107"/>
      <c r="I86" s="174"/>
      <c r="J86" s="175"/>
      <c r="K86" s="176"/>
      <c r="L86" s="110"/>
      <c r="M86" s="62"/>
    </row>
    <row r="87" spans="1:13" s="47" customFormat="1" ht="30.75" customHeight="1" x14ac:dyDescent="0.3">
      <c r="A87" s="62"/>
      <c r="B87" s="198" t="s">
        <v>58</v>
      </c>
      <c r="C87" s="199" t="s">
        <v>1</v>
      </c>
      <c r="D87" s="200" t="s">
        <v>59</v>
      </c>
      <c r="E87" s="156" t="s">
        <v>23</v>
      </c>
      <c r="F87" s="156" t="s">
        <v>55</v>
      </c>
      <c r="G87" s="201" t="s">
        <v>56</v>
      </c>
      <c r="H87" s="90" t="s">
        <v>158</v>
      </c>
      <c r="I87" s="169" t="s">
        <v>159</v>
      </c>
      <c r="J87" s="169" t="s">
        <v>160</v>
      </c>
      <c r="K87" s="177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24</v>
      </c>
      <c r="C88" s="25">
        <v>1</v>
      </c>
      <c r="D88" s="3">
        <v>4.05</v>
      </c>
      <c r="E88" s="26">
        <v>4.05</v>
      </c>
      <c r="F88" s="26">
        <v>0.01</v>
      </c>
      <c r="G88" s="26">
        <v>4.0500000000000001E-2</v>
      </c>
      <c r="H88" s="170">
        <v>2.624756966947505E-2</v>
      </c>
      <c r="I88" s="171"/>
      <c r="J88" s="192" t="s">
        <v>163</v>
      </c>
      <c r="K88" s="172">
        <v>1</v>
      </c>
      <c r="L88" s="173">
        <v>2.624756966947505E-2</v>
      </c>
      <c r="M88" s="62"/>
    </row>
    <row r="89" spans="1:13" s="47" customFormat="1" ht="14.4" customHeight="1" x14ac:dyDescent="0.3">
      <c r="A89" s="62"/>
      <c r="B89" s="8">
        <v>0</v>
      </c>
      <c r="C89" s="25"/>
      <c r="D89" s="3">
        <v>0</v>
      </c>
      <c r="E89" s="26">
        <v>0</v>
      </c>
      <c r="F89" s="26"/>
      <c r="G89" s="26">
        <v>0</v>
      </c>
      <c r="H89" s="89">
        <v>0</v>
      </c>
      <c r="I89" s="99"/>
      <c r="J89" s="61">
        <v>0</v>
      </c>
      <c r="K89" s="100">
        <v>0</v>
      </c>
      <c r="L89" s="101">
        <v>0</v>
      </c>
      <c r="M89" s="62"/>
    </row>
    <row r="90" spans="1:13" s="47" customFormat="1" ht="14.4" customHeight="1" x14ac:dyDescent="0.3">
      <c r="A90" s="62"/>
      <c r="B90" s="6">
        <v>0</v>
      </c>
      <c r="C90" s="25"/>
      <c r="D90" s="3">
        <v>0</v>
      </c>
      <c r="E90" s="26">
        <v>0</v>
      </c>
      <c r="F90" s="26"/>
      <c r="G90" s="26">
        <v>0</v>
      </c>
      <c r="H90" s="89">
        <v>0</v>
      </c>
      <c r="I90" s="99"/>
      <c r="J90" s="61">
        <v>0</v>
      </c>
      <c r="K90" s="100">
        <v>0</v>
      </c>
      <c r="L90" s="101">
        <v>0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193">
        <v>4.0500000000000001E-2</v>
      </c>
      <c r="H97" s="106" t="s">
        <v>60</v>
      </c>
      <c r="I97" s="103"/>
      <c r="J97" s="85"/>
      <c r="K97" s="104" t="s">
        <v>156</v>
      </c>
      <c r="L97" s="95">
        <v>2.624756966947505E-2</v>
      </c>
      <c r="M97" s="62"/>
    </row>
    <row r="98" spans="1:13" s="47" customFormat="1" ht="14.4" customHeight="1" x14ac:dyDescent="0.3">
      <c r="A98" s="62"/>
      <c r="B98" s="194" t="s">
        <v>38</v>
      </c>
      <c r="C98" s="195"/>
      <c r="D98" s="196"/>
      <c r="E98" s="196"/>
      <c r="F98" s="196"/>
      <c r="G98" s="196"/>
      <c r="H98" s="115"/>
      <c r="I98" s="202"/>
      <c r="J98" s="203"/>
      <c r="K98" s="178"/>
      <c r="L98" s="204"/>
      <c r="M98" s="62"/>
    </row>
    <row r="99" spans="1:13" s="47" customFormat="1" ht="36.75" customHeight="1" x14ac:dyDescent="0.3">
      <c r="A99" s="62"/>
      <c r="B99" s="53" t="s">
        <v>53</v>
      </c>
      <c r="C99" s="195"/>
      <c r="D99" s="205" t="s">
        <v>0</v>
      </c>
      <c r="E99" s="206" t="s">
        <v>1</v>
      </c>
      <c r="F99" s="207" t="s">
        <v>61</v>
      </c>
      <c r="G99" s="188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218" t="s">
        <v>195</v>
      </c>
      <c r="C100" s="195"/>
      <c r="D100" s="190" t="s">
        <v>5</v>
      </c>
      <c r="E100" s="153">
        <v>1</v>
      </c>
      <c r="F100" s="154">
        <v>1.5</v>
      </c>
      <c r="G100" s="191">
        <v>1.5</v>
      </c>
      <c r="H100" s="170">
        <v>0.97213220998055738</v>
      </c>
      <c r="I100" s="171"/>
      <c r="J100" s="192" t="s">
        <v>163</v>
      </c>
      <c r="K100" s="172">
        <v>1</v>
      </c>
      <c r="L100" s="173">
        <v>0.97213220998055738</v>
      </c>
      <c r="M100" s="62"/>
    </row>
    <row r="101" spans="1:13" s="47" customFormat="1" ht="14.4" customHeight="1" x14ac:dyDescent="0.3">
      <c r="A101" s="62"/>
      <c r="B101" s="6">
        <v>0</v>
      </c>
      <c r="C101" s="7"/>
      <c r="D101" s="3">
        <v>0</v>
      </c>
      <c r="E101" s="4"/>
      <c r="F101" s="5">
        <v>0</v>
      </c>
      <c r="G101" s="26">
        <v>0</v>
      </c>
      <c r="H101" s="89">
        <v>0</v>
      </c>
      <c r="I101" s="99"/>
      <c r="J101" s="61">
        <v>0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193">
        <v>1.5</v>
      </c>
      <c r="H113" s="106" t="s">
        <v>62</v>
      </c>
      <c r="I113" s="103"/>
      <c r="J113" s="85"/>
      <c r="K113" s="104" t="s">
        <v>156</v>
      </c>
      <c r="L113" s="95">
        <v>0.97213220998055738</v>
      </c>
      <c r="M113" s="62"/>
    </row>
    <row r="114" spans="1:13" s="47" customFormat="1" ht="14.4" customHeight="1" x14ac:dyDescent="0.3">
      <c r="A114" s="62"/>
      <c r="B114" s="194" t="s">
        <v>63</v>
      </c>
      <c r="C114" s="195"/>
      <c r="D114" s="196"/>
      <c r="E114" s="197"/>
      <c r="F114" s="155"/>
      <c r="G114" s="197"/>
      <c r="H114" s="115"/>
      <c r="I114" s="202"/>
      <c r="J114" s="203"/>
      <c r="K114" s="178"/>
      <c r="L114" s="204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210"/>
      <c r="D115" s="211" t="s">
        <v>0</v>
      </c>
      <c r="E115" s="201" t="s">
        <v>1</v>
      </c>
      <c r="F115" s="156" t="s">
        <v>61</v>
      </c>
      <c r="G115" s="188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191">
        <v>0</v>
      </c>
      <c r="H116" s="170">
        <v>0</v>
      </c>
      <c r="I116" s="171"/>
      <c r="J116" s="192">
        <v>0</v>
      </c>
      <c r="K116" s="172">
        <v>0</v>
      </c>
      <c r="L116" s="173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191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1.5429999999999999</v>
      </c>
      <c r="H122" s="179"/>
      <c r="I122" s="212"/>
      <c r="J122" s="213"/>
      <c r="K122" s="214"/>
      <c r="L122" s="180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215"/>
      <c r="F123" s="181">
        <v>0.1</v>
      </c>
      <c r="G123" s="215">
        <v>0.154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215"/>
      <c r="F124" s="181">
        <v>0.1</v>
      </c>
      <c r="G124" s="215">
        <v>0.154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1.851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1.85</v>
      </c>
      <c r="H126" s="134">
        <v>1</v>
      </c>
      <c r="I126" s="126"/>
      <c r="J126" s="142"/>
      <c r="K126" s="127"/>
      <c r="L126" s="135">
        <v>0.99889825016202205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216" t="s">
        <v>6</v>
      </c>
      <c r="C131" s="217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833</v>
      </c>
      <c r="D140" s="62"/>
      <c r="E140" s="62"/>
      <c r="I140" s="65" t="s">
        <v>50</v>
      </c>
      <c r="J140" s="68" t="s">
        <v>5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265</v>
      </c>
      <c r="D141" s="62"/>
      <c r="E141" s="62"/>
      <c r="G141" s="62" t="s">
        <v>243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186" t="s">
        <v>53</v>
      </c>
      <c r="C143" s="187" t="s">
        <v>1</v>
      </c>
      <c r="D143" s="161" t="s">
        <v>54</v>
      </c>
      <c r="E143" s="188" t="s">
        <v>23</v>
      </c>
      <c r="F143" s="188" t="s">
        <v>55</v>
      </c>
      <c r="G143" s="188" t="s">
        <v>56</v>
      </c>
      <c r="H143" s="90" t="s">
        <v>158</v>
      </c>
      <c r="I143" s="169" t="s">
        <v>159</v>
      </c>
      <c r="J143" s="169" t="s">
        <v>160</v>
      </c>
      <c r="K143" s="169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189">
        <v>0</v>
      </c>
      <c r="C144" s="187"/>
      <c r="D144" s="190">
        <v>0</v>
      </c>
      <c r="E144" s="191">
        <v>0</v>
      </c>
      <c r="F144" s="154"/>
      <c r="G144" s="191">
        <v>0</v>
      </c>
      <c r="H144" s="170">
        <v>0</v>
      </c>
      <c r="I144" s="171"/>
      <c r="J144" s="192">
        <v>0</v>
      </c>
      <c r="K144" s="172">
        <v>0</v>
      </c>
      <c r="L144" s="173">
        <v>0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2E-3</v>
      </c>
      <c r="H150" s="89">
        <v>1.6090104585679806E-3</v>
      </c>
      <c r="I150" s="99"/>
      <c r="J150" s="61" t="s">
        <v>165</v>
      </c>
      <c r="K150" s="100">
        <v>0.4</v>
      </c>
      <c r="L150" s="101">
        <v>6.4360418342719226E-4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193">
        <v>2E-3</v>
      </c>
      <c r="H151" s="102" t="s">
        <v>57</v>
      </c>
      <c r="I151" s="103"/>
      <c r="J151" s="85"/>
      <c r="K151" s="104" t="s">
        <v>156</v>
      </c>
      <c r="L151" s="105">
        <v>6.4360418342719226E-4</v>
      </c>
      <c r="M151" s="62"/>
    </row>
    <row r="152" spans="1:13" s="47" customFormat="1" ht="14.4" customHeight="1" x14ac:dyDescent="0.3">
      <c r="A152" s="62"/>
      <c r="B152" s="194" t="s">
        <v>22</v>
      </c>
      <c r="C152" s="195"/>
      <c r="D152" s="196"/>
      <c r="E152" s="197"/>
      <c r="F152" s="155"/>
      <c r="G152" s="87"/>
      <c r="H152" s="107"/>
      <c r="I152" s="174"/>
      <c r="J152" s="175"/>
      <c r="K152" s="176"/>
      <c r="L152" s="110"/>
      <c r="M152" s="62"/>
    </row>
    <row r="153" spans="1:13" s="47" customFormat="1" ht="30.75" customHeight="1" x14ac:dyDescent="0.3">
      <c r="A153" s="62"/>
      <c r="B153" s="198" t="s">
        <v>58</v>
      </c>
      <c r="C153" s="199" t="s">
        <v>1</v>
      </c>
      <c r="D153" s="200" t="s">
        <v>59</v>
      </c>
      <c r="E153" s="156" t="s">
        <v>23</v>
      </c>
      <c r="F153" s="156" t="s">
        <v>55</v>
      </c>
      <c r="G153" s="201" t="s">
        <v>56</v>
      </c>
      <c r="H153" s="90" t="s">
        <v>158</v>
      </c>
      <c r="I153" s="169" t="s">
        <v>159</v>
      </c>
      <c r="J153" s="169" t="s">
        <v>160</v>
      </c>
      <c r="K153" s="177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24</v>
      </c>
      <c r="C154" s="25">
        <v>1</v>
      </c>
      <c r="D154" s="3">
        <v>4.05</v>
      </c>
      <c r="E154" s="26">
        <v>4.05</v>
      </c>
      <c r="F154" s="26">
        <v>0.01</v>
      </c>
      <c r="G154" s="26">
        <v>4.0500000000000001E-2</v>
      </c>
      <c r="H154" s="170">
        <v>3.2582461786001604E-2</v>
      </c>
      <c r="I154" s="171"/>
      <c r="J154" s="192" t="s">
        <v>163</v>
      </c>
      <c r="K154" s="172">
        <v>1</v>
      </c>
      <c r="L154" s="173">
        <v>3.2582461786001604E-2</v>
      </c>
      <c r="M154" s="62"/>
    </row>
    <row r="155" spans="1:13" s="47" customFormat="1" ht="14.4" customHeight="1" x14ac:dyDescent="0.3">
      <c r="A155" s="62"/>
      <c r="B155" s="8">
        <v>0</v>
      </c>
      <c r="C155" s="25"/>
      <c r="D155" s="3">
        <v>0</v>
      </c>
      <c r="E155" s="26">
        <v>0</v>
      </c>
      <c r="F155" s="26"/>
      <c r="G155" s="26">
        <v>0</v>
      </c>
      <c r="H155" s="89">
        <v>0</v>
      </c>
      <c r="I155" s="99"/>
      <c r="J155" s="61">
        <v>0</v>
      </c>
      <c r="K155" s="100">
        <v>0</v>
      </c>
      <c r="L155" s="101">
        <v>0</v>
      </c>
      <c r="M155" s="62"/>
    </row>
    <row r="156" spans="1:13" s="47" customFormat="1" ht="14.4" customHeight="1" x14ac:dyDescent="0.3">
      <c r="A156" s="62"/>
      <c r="B156" s="6">
        <v>0</v>
      </c>
      <c r="C156" s="25"/>
      <c r="D156" s="3">
        <v>0</v>
      </c>
      <c r="E156" s="26">
        <v>0</v>
      </c>
      <c r="F156" s="26"/>
      <c r="G156" s="26">
        <v>0</v>
      </c>
      <c r="H156" s="89">
        <v>0</v>
      </c>
      <c r="I156" s="99"/>
      <c r="J156" s="61">
        <v>0</v>
      </c>
      <c r="K156" s="100">
        <v>0</v>
      </c>
      <c r="L156" s="101">
        <v>0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193">
        <v>4.0500000000000001E-2</v>
      </c>
      <c r="H163" s="106" t="s">
        <v>60</v>
      </c>
      <c r="I163" s="103"/>
      <c r="J163" s="85"/>
      <c r="K163" s="104" t="s">
        <v>156</v>
      </c>
      <c r="L163" s="95">
        <v>3.2582461786001604E-2</v>
      </c>
      <c r="M163" s="62"/>
    </row>
    <row r="164" spans="1:13" s="47" customFormat="1" ht="14.4" customHeight="1" x14ac:dyDescent="0.3">
      <c r="A164" s="62"/>
      <c r="B164" s="194" t="s">
        <v>38</v>
      </c>
      <c r="C164" s="195"/>
      <c r="D164" s="196"/>
      <c r="E164" s="196"/>
      <c r="F164" s="196"/>
      <c r="G164" s="196"/>
      <c r="H164" s="115"/>
      <c r="I164" s="202"/>
      <c r="J164" s="203"/>
      <c r="K164" s="178"/>
      <c r="L164" s="204"/>
      <c r="M164" s="62"/>
    </row>
    <row r="165" spans="1:13" s="47" customFormat="1" ht="36.75" customHeight="1" x14ac:dyDescent="0.3">
      <c r="A165" s="62"/>
      <c r="B165" s="53" t="s">
        <v>53</v>
      </c>
      <c r="C165" s="195"/>
      <c r="D165" s="205" t="s">
        <v>0</v>
      </c>
      <c r="E165" s="206" t="s">
        <v>1</v>
      </c>
      <c r="F165" s="207" t="s">
        <v>61</v>
      </c>
      <c r="G165" s="188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218" t="s">
        <v>1046</v>
      </c>
      <c r="C166" s="195"/>
      <c r="D166" s="190" t="s">
        <v>5</v>
      </c>
      <c r="E166" s="153">
        <v>1</v>
      </c>
      <c r="F166" s="154">
        <v>1.2</v>
      </c>
      <c r="G166" s="191">
        <v>1.2</v>
      </c>
      <c r="H166" s="170">
        <v>0.96540627514078825</v>
      </c>
      <c r="I166" s="171"/>
      <c r="J166" s="192" t="s">
        <v>163</v>
      </c>
      <c r="K166" s="172">
        <v>1</v>
      </c>
      <c r="L166" s="173">
        <v>0.96540627514078825</v>
      </c>
      <c r="M166" s="62"/>
    </row>
    <row r="167" spans="1:13" s="47" customFormat="1" ht="14.4" customHeight="1" x14ac:dyDescent="0.3">
      <c r="A167" s="62"/>
      <c r="B167" s="6">
        <v>0</v>
      </c>
      <c r="C167" s="7"/>
      <c r="D167" s="3">
        <v>0</v>
      </c>
      <c r="E167" s="4"/>
      <c r="F167" s="5">
        <v>0</v>
      </c>
      <c r="G167" s="26">
        <v>0</v>
      </c>
      <c r="H167" s="89">
        <v>0</v>
      </c>
      <c r="I167" s="99"/>
      <c r="J167" s="61">
        <v>0</v>
      </c>
      <c r="K167" s="100">
        <v>0</v>
      </c>
      <c r="L167" s="101">
        <v>0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193">
        <v>1.2</v>
      </c>
      <c r="H179" s="106" t="s">
        <v>62</v>
      </c>
      <c r="I179" s="103"/>
      <c r="J179" s="85"/>
      <c r="K179" s="104" t="s">
        <v>156</v>
      </c>
      <c r="L179" s="95">
        <v>0.96540627514078825</v>
      </c>
      <c r="M179" s="62"/>
    </row>
    <row r="180" spans="1:13" s="47" customFormat="1" ht="14.4" customHeight="1" x14ac:dyDescent="0.3">
      <c r="A180" s="62"/>
      <c r="B180" s="194" t="s">
        <v>63</v>
      </c>
      <c r="C180" s="195"/>
      <c r="D180" s="196"/>
      <c r="E180" s="197"/>
      <c r="F180" s="155"/>
      <c r="G180" s="197"/>
      <c r="H180" s="115"/>
      <c r="I180" s="202"/>
      <c r="J180" s="203"/>
      <c r="K180" s="178"/>
      <c r="L180" s="204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210"/>
      <c r="D181" s="211" t="s">
        <v>0</v>
      </c>
      <c r="E181" s="201" t="s">
        <v>1</v>
      </c>
      <c r="F181" s="156" t="s">
        <v>61</v>
      </c>
      <c r="G181" s="188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191">
        <v>0</v>
      </c>
      <c r="H182" s="170">
        <v>0</v>
      </c>
      <c r="I182" s="171"/>
      <c r="J182" s="192">
        <v>0</v>
      </c>
      <c r="K182" s="172">
        <v>0</v>
      </c>
      <c r="L182" s="173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191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1.2430000000000001</v>
      </c>
      <c r="H188" s="179"/>
      <c r="I188" s="212"/>
      <c r="J188" s="213"/>
      <c r="K188" s="214"/>
      <c r="L188" s="180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215"/>
      <c r="F189" s="181">
        <v>0.1</v>
      </c>
      <c r="G189" s="215">
        <v>0.124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215"/>
      <c r="F190" s="181">
        <v>0.1</v>
      </c>
      <c r="G190" s="215">
        <v>0.124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1.4910000000000001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1.49</v>
      </c>
      <c r="H192" s="134">
        <v>1</v>
      </c>
      <c r="I192" s="126"/>
      <c r="J192" s="142"/>
      <c r="K192" s="127"/>
      <c r="L192" s="135">
        <v>0.99863234111021715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216" t="s">
        <v>6</v>
      </c>
      <c r="C197" s="217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1874</v>
      </c>
      <c r="D206" s="62"/>
      <c r="E206" s="62"/>
      <c r="I206" s="65" t="s">
        <v>50</v>
      </c>
      <c r="J206" s="68" t="s">
        <v>5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265</v>
      </c>
      <c r="D207" s="62"/>
      <c r="E207" s="62"/>
      <c r="G207" s="62" t="s">
        <v>244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186" t="s">
        <v>53</v>
      </c>
      <c r="C209" s="187" t="s">
        <v>1</v>
      </c>
      <c r="D209" s="161" t="s">
        <v>54</v>
      </c>
      <c r="E209" s="188" t="s">
        <v>23</v>
      </c>
      <c r="F209" s="188" t="s">
        <v>55</v>
      </c>
      <c r="G209" s="188" t="s">
        <v>56</v>
      </c>
      <c r="H209" s="90" t="s">
        <v>158</v>
      </c>
      <c r="I209" s="169" t="s">
        <v>159</v>
      </c>
      <c r="J209" s="169" t="s">
        <v>160</v>
      </c>
      <c r="K209" s="169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189" t="s">
        <v>9</v>
      </c>
      <c r="C210" s="187">
        <v>1</v>
      </c>
      <c r="D210" s="190">
        <v>1.5</v>
      </c>
      <c r="E210" s="191">
        <v>1.5</v>
      </c>
      <c r="F210" s="154">
        <v>1</v>
      </c>
      <c r="G210" s="191">
        <v>1.5</v>
      </c>
      <c r="H210" s="170">
        <v>1.8439977872026553E-3</v>
      </c>
      <c r="I210" s="171"/>
      <c r="J210" s="192" t="s">
        <v>165</v>
      </c>
      <c r="K210" s="172">
        <v>0.4</v>
      </c>
      <c r="L210" s="173">
        <v>7.3759911488106215E-4</v>
      </c>
      <c r="M210" s="62"/>
    </row>
    <row r="211" spans="1:13" s="47" customFormat="1" ht="14.4" customHeight="1" x14ac:dyDescent="0.3">
      <c r="A211" s="62"/>
      <c r="B211" s="6" t="s">
        <v>17</v>
      </c>
      <c r="C211" s="25">
        <v>1</v>
      </c>
      <c r="D211" s="3">
        <v>5</v>
      </c>
      <c r="E211" s="26">
        <v>5</v>
      </c>
      <c r="F211" s="27">
        <v>1</v>
      </c>
      <c r="G211" s="26">
        <v>5</v>
      </c>
      <c r="H211" s="89">
        <v>6.1466592906755171E-3</v>
      </c>
      <c r="I211" s="99"/>
      <c r="J211" s="61" t="s">
        <v>165</v>
      </c>
      <c r="K211" s="100">
        <v>0.4</v>
      </c>
      <c r="L211" s="101">
        <v>2.458663716270207E-3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0.84</v>
      </c>
      <c r="H216" s="89">
        <v>1.0326387608334869E-3</v>
      </c>
      <c r="I216" s="99"/>
      <c r="J216" s="61" t="s">
        <v>165</v>
      </c>
      <c r="K216" s="100">
        <v>0.4</v>
      </c>
      <c r="L216" s="101">
        <v>4.1305550433339477E-4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193">
        <v>7.34</v>
      </c>
      <c r="H217" s="102" t="s">
        <v>57</v>
      </c>
      <c r="I217" s="103"/>
      <c r="J217" s="85"/>
      <c r="K217" s="104" t="s">
        <v>156</v>
      </c>
      <c r="L217" s="105">
        <v>3.6093183354846642E-3</v>
      </c>
      <c r="M217" s="62"/>
    </row>
    <row r="218" spans="1:13" s="47" customFormat="1" ht="14.4" customHeight="1" x14ac:dyDescent="0.3">
      <c r="A218" s="62"/>
      <c r="B218" s="194" t="s">
        <v>22</v>
      </c>
      <c r="C218" s="195"/>
      <c r="D218" s="196"/>
      <c r="E218" s="197"/>
      <c r="F218" s="155"/>
      <c r="G218" s="87"/>
      <c r="H218" s="107"/>
      <c r="I218" s="174"/>
      <c r="J218" s="175"/>
      <c r="K218" s="176"/>
      <c r="L218" s="110"/>
      <c r="M218" s="62"/>
    </row>
    <row r="219" spans="1:13" s="47" customFormat="1" ht="30.75" customHeight="1" x14ac:dyDescent="0.3">
      <c r="A219" s="62"/>
      <c r="B219" s="198" t="s">
        <v>58</v>
      </c>
      <c r="C219" s="199" t="s">
        <v>1</v>
      </c>
      <c r="D219" s="200" t="s">
        <v>59</v>
      </c>
      <c r="E219" s="156" t="s">
        <v>23</v>
      </c>
      <c r="F219" s="156" t="s">
        <v>55</v>
      </c>
      <c r="G219" s="201" t="s">
        <v>56</v>
      </c>
      <c r="H219" s="90" t="s">
        <v>158</v>
      </c>
      <c r="I219" s="169" t="s">
        <v>159</v>
      </c>
      <c r="J219" s="169" t="s">
        <v>160</v>
      </c>
      <c r="K219" s="177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35</v>
      </c>
      <c r="C220" s="25">
        <v>1</v>
      </c>
      <c r="D220" s="3">
        <v>4.05</v>
      </c>
      <c r="E220" s="26">
        <v>4.05</v>
      </c>
      <c r="F220" s="26">
        <v>1</v>
      </c>
      <c r="G220" s="26">
        <v>4.05</v>
      </c>
      <c r="H220" s="170">
        <v>4.9787940254471686E-3</v>
      </c>
      <c r="I220" s="171"/>
      <c r="J220" s="192" t="s">
        <v>163</v>
      </c>
      <c r="K220" s="172">
        <v>1</v>
      </c>
      <c r="L220" s="173">
        <v>4.9787940254471686E-3</v>
      </c>
      <c r="M220" s="62"/>
    </row>
    <row r="221" spans="1:13" s="47" customFormat="1" ht="14.4" customHeight="1" x14ac:dyDescent="0.3">
      <c r="A221" s="62"/>
      <c r="B221" s="8" t="s">
        <v>150</v>
      </c>
      <c r="C221" s="25">
        <v>1</v>
      </c>
      <c r="D221" s="3">
        <v>4.0999999999999996</v>
      </c>
      <c r="E221" s="26">
        <v>4.0999999999999996</v>
      </c>
      <c r="F221" s="26">
        <v>1</v>
      </c>
      <c r="G221" s="26">
        <v>4.0999999999999996</v>
      </c>
      <c r="H221" s="89">
        <v>5.040260618353924E-3</v>
      </c>
      <c r="I221" s="99"/>
      <c r="J221" s="61" t="s">
        <v>163</v>
      </c>
      <c r="K221" s="100">
        <v>1</v>
      </c>
      <c r="L221" s="101">
        <v>5.040260618353924E-3</v>
      </c>
      <c r="M221" s="62"/>
    </row>
    <row r="222" spans="1:13" s="47" customFormat="1" ht="14.4" customHeight="1" x14ac:dyDescent="0.3">
      <c r="A222" s="62"/>
      <c r="B222" s="6" t="s">
        <v>29</v>
      </c>
      <c r="C222" s="25">
        <v>1</v>
      </c>
      <c r="D222" s="3">
        <v>4.0999999999999996</v>
      </c>
      <c r="E222" s="26">
        <v>4.0999999999999996</v>
      </c>
      <c r="F222" s="26">
        <v>1</v>
      </c>
      <c r="G222" s="26">
        <v>4.0999999999999996</v>
      </c>
      <c r="H222" s="89">
        <v>5.040260618353924E-3</v>
      </c>
      <c r="I222" s="99"/>
      <c r="J222" s="61" t="s">
        <v>163</v>
      </c>
      <c r="K222" s="100">
        <v>1</v>
      </c>
      <c r="L222" s="101">
        <v>5.040260618353924E-3</v>
      </c>
      <c r="M222" s="62"/>
    </row>
    <row r="223" spans="1:13" s="47" customFormat="1" ht="14.4" customHeight="1" x14ac:dyDescent="0.3">
      <c r="A223" s="62"/>
      <c r="B223" s="6" t="s">
        <v>152</v>
      </c>
      <c r="C223" s="25">
        <v>1</v>
      </c>
      <c r="D223" s="3">
        <v>4.55</v>
      </c>
      <c r="E223" s="26">
        <v>4.55</v>
      </c>
      <c r="F223" s="26">
        <v>1</v>
      </c>
      <c r="G223" s="26">
        <v>4.55</v>
      </c>
      <c r="H223" s="89">
        <v>5.593459954514721E-3</v>
      </c>
      <c r="I223" s="99"/>
      <c r="J223" s="61" t="s">
        <v>163</v>
      </c>
      <c r="K223" s="100">
        <v>1</v>
      </c>
      <c r="L223" s="101">
        <v>5.593459954514721E-3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193">
        <v>16.799999999999997</v>
      </c>
      <c r="H229" s="106" t="s">
        <v>60</v>
      </c>
      <c r="I229" s="103"/>
      <c r="J229" s="85"/>
      <c r="K229" s="104" t="s">
        <v>156</v>
      </c>
      <c r="L229" s="95">
        <v>2.0652775216669736E-2</v>
      </c>
      <c r="M229" s="62"/>
    </row>
    <row r="230" spans="1:13" s="47" customFormat="1" ht="14.4" customHeight="1" x14ac:dyDescent="0.3">
      <c r="A230" s="62"/>
      <c r="B230" s="194" t="s">
        <v>38</v>
      </c>
      <c r="C230" s="195"/>
      <c r="D230" s="196"/>
      <c r="E230" s="196"/>
      <c r="F230" s="196"/>
      <c r="G230" s="196"/>
      <c r="H230" s="115"/>
      <c r="I230" s="202"/>
      <c r="J230" s="203"/>
      <c r="K230" s="178"/>
      <c r="L230" s="204"/>
      <c r="M230" s="62"/>
    </row>
    <row r="231" spans="1:13" s="47" customFormat="1" ht="36.75" customHeight="1" x14ac:dyDescent="0.3">
      <c r="A231" s="62"/>
      <c r="B231" s="53" t="s">
        <v>53</v>
      </c>
      <c r="C231" s="195"/>
      <c r="D231" s="205" t="s">
        <v>0</v>
      </c>
      <c r="E231" s="206" t="s">
        <v>1</v>
      </c>
      <c r="F231" s="207" t="s">
        <v>61</v>
      </c>
      <c r="G231" s="188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4" customHeight="1" x14ac:dyDescent="0.3">
      <c r="A232" s="62"/>
      <c r="B232" s="218" t="s">
        <v>834</v>
      </c>
      <c r="C232" s="195"/>
      <c r="D232" s="190" t="s">
        <v>5</v>
      </c>
      <c r="E232" s="153">
        <v>1</v>
      </c>
      <c r="F232" s="154">
        <v>450</v>
      </c>
      <c r="G232" s="191">
        <v>450</v>
      </c>
      <c r="H232" s="170">
        <v>0.55319933616079653</v>
      </c>
      <c r="I232" s="171"/>
      <c r="J232" s="192" t="s">
        <v>163</v>
      </c>
      <c r="K232" s="172">
        <v>1</v>
      </c>
      <c r="L232" s="173">
        <v>0.55319933616079653</v>
      </c>
      <c r="M232" s="62"/>
    </row>
    <row r="233" spans="1:13" s="47" customFormat="1" ht="14.4" customHeight="1" x14ac:dyDescent="0.3">
      <c r="A233" s="62"/>
      <c r="B233" s="6" t="s">
        <v>270</v>
      </c>
      <c r="C233" s="7"/>
      <c r="D233" s="3" t="s">
        <v>4</v>
      </c>
      <c r="E233" s="4">
        <v>1</v>
      </c>
      <c r="F233" s="5">
        <v>136.81</v>
      </c>
      <c r="G233" s="26">
        <v>136.81</v>
      </c>
      <c r="H233" s="89">
        <v>0.16818489151146351</v>
      </c>
      <c r="I233" s="99"/>
      <c r="J233" s="61" t="s">
        <v>163</v>
      </c>
      <c r="K233" s="100">
        <v>0.94979715653667618</v>
      </c>
      <c r="L233" s="101">
        <v>0.1597415317300174</v>
      </c>
      <c r="M233" s="62"/>
    </row>
    <row r="234" spans="1:13" s="47" customFormat="1" ht="14.4" customHeight="1" x14ac:dyDescent="0.3">
      <c r="A234" s="62"/>
      <c r="B234" s="6" t="s">
        <v>1062</v>
      </c>
      <c r="C234" s="7"/>
      <c r="D234" s="3" t="s">
        <v>78</v>
      </c>
      <c r="E234" s="4">
        <v>0.5</v>
      </c>
      <c r="F234" s="5">
        <v>5</v>
      </c>
      <c r="G234" s="26">
        <v>2.5</v>
      </c>
      <c r="H234" s="89">
        <v>3.0733296453377586E-3</v>
      </c>
      <c r="I234" s="99"/>
      <c r="J234" s="61" t="s">
        <v>1219</v>
      </c>
      <c r="K234" s="100">
        <v>0</v>
      </c>
      <c r="L234" s="101">
        <v>0</v>
      </c>
      <c r="M234" s="62"/>
    </row>
    <row r="235" spans="1:13" s="47" customFormat="1" ht="14.4" customHeight="1" x14ac:dyDescent="0.3">
      <c r="A235" s="62"/>
      <c r="B235" s="6" t="s">
        <v>1049</v>
      </c>
      <c r="C235" s="7"/>
      <c r="D235" s="3" t="s">
        <v>78</v>
      </c>
      <c r="E235" s="4">
        <v>80</v>
      </c>
      <c r="F235" s="5">
        <v>2.5</v>
      </c>
      <c r="G235" s="26">
        <v>200</v>
      </c>
      <c r="H235" s="89">
        <v>0.24586637162702071</v>
      </c>
      <c r="I235" s="99"/>
      <c r="J235" s="61" t="s">
        <v>163</v>
      </c>
      <c r="K235" s="100">
        <v>1</v>
      </c>
      <c r="L235" s="101">
        <v>0.24586637162702071</v>
      </c>
      <c r="M235" s="62"/>
    </row>
    <row r="236" spans="1:13" s="47" customFormat="1" ht="14.4" customHeight="1" x14ac:dyDescent="0.3">
      <c r="A236" s="62"/>
      <c r="B236" s="6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ht="14.4" customHeight="1" x14ac:dyDescent="0.3">
      <c r="A237" s="62"/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/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37"/>
      <c r="E245" s="38"/>
      <c r="F245" s="39"/>
      <c r="G245" s="193">
        <v>789.31</v>
      </c>
      <c r="H245" s="106" t="s">
        <v>62</v>
      </c>
      <c r="I245" s="103"/>
      <c r="J245" s="85"/>
      <c r="K245" s="104" t="s">
        <v>156</v>
      </c>
      <c r="L245" s="95">
        <v>0.95880723951783464</v>
      </c>
      <c r="M245" s="62"/>
    </row>
    <row r="246" spans="1:13" s="47" customFormat="1" ht="14.4" customHeight="1" x14ac:dyDescent="0.3">
      <c r="A246" s="62"/>
      <c r="B246" s="194" t="s">
        <v>63</v>
      </c>
      <c r="C246" s="195"/>
      <c r="D246" s="196"/>
      <c r="E246" s="197"/>
      <c r="F246" s="155"/>
      <c r="G246" s="197"/>
      <c r="H246" s="115"/>
      <c r="I246" s="202"/>
      <c r="J246" s="203"/>
      <c r="K246" s="178"/>
      <c r="L246" s="204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210"/>
      <c r="D247" s="211" t="s">
        <v>0</v>
      </c>
      <c r="E247" s="201" t="s">
        <v>1</v>
      </c>
      <c r="F247" s="156" t="s">
        <v>61</v>
      </c>
      <c r="G247" s="188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191">
        <v>0</v>
      </c>
      <c r="H248" s="170">
        <v>0</v>
      </c>
      <c r="I248" s="171"/>
      <c r="J248" s="192">
        <v>0</v>
      </c>
      <c r="K248" s="172">
        <v>0</v>
      </c>
      <c r="L248" s="173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191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813.45</v>
      </c>
      <c r="H254" s="179"/>
      <c r="I254" s="212"/>
      <c r="J254" s="213"/>
      <c r="K254" s="214"/>
      <c r="L254" s="180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215"/>
      <c r="F255" s="181">
        <v>0.1</v>
      </c>
      <c r="G255" s="215">
        <v>81.344999999999999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215"/>
      <c r="F256" s="181">
        <v>0.1</v>
      </c>
      <c r="G256" s="215">
        <v>81.344999999999999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976.14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976.14</v>
      </c>
      <c r="H258" s="134">
        <v>1</v>
      </c>
      <c r="I258" s="126"/>
      <c r="J258" s="142"/>
      <c r="K258" s="127"/>
      <c r="L258" s="135">
        <v>0.983069333069989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216" t="s">
        <v>6</v>
      </c>
      <c r="C263" s="217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4" t="s">
        <v>166</v>
      </c>
      <c r="E267" s="714"/>
      <c r="F267" s="714"/>
      <c r="J267" s="1"/>
    </row>
    <row r="268" spans="1:13" x14ac:dyDescent="0.3">
      <c r="A268" s="62"/>
      <c r="B268" s="132"/>
      <c r="C268" s="132"/>
      <c r="D268" s="132"/>
      <c r="J268" s="1"/>
    </row>
    <row r="269" spans="1:13" ht="56.2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x14ac:dyDescent="0.3">
      <c r="A270" s="62"/>
      <c r="B270" s="63"/>
      <c r="C270" s="9"/>
      <c r="D270" s="10"/>
      <c r="E270" s="11"/>
      <c r="F270" s="12"/>
      <c r="G270" s="13"/>
      <c r="H270" s="47"/>
      <c r="I270" s="47"/>
      <c r="J270" s="60"/>
      <c r="K270" s="47"/>
      <c r="L270" s="47"/>
      <c r="M270" s="62"/>
    </row>
    <row r="271" spans="1:13" x14ac:dyDescent="0.3">
      <c r="A271" s="62"/>
      <c r="B271" s="48" t="s">
        <v>48</v>
      </c>
      <c r="C271" s="9"/>
      <c r="D271" s="10"/>
      <c r="E271" s="11"/>
      <c r="F271" s="11"/>
      <c r="G271" s="11"/>
      <c r="H271" s="47"/>
      <c r="I271" s="47"/>
      <c r="J271" s="60"/>
      <c r="K271" s="47"/>
      <c r="L271" s="47"/>
      <c r="M271" s="62"/>
    </row>
    <row r="272" spans="1:13" x14ac:dyDescent="0.3">
      <c r="A272" s="62"/>
      <c r="B272" s="64" t="s">
        <v>49</v>
      </c>
      <c r="C272" s="62" t="s">
        <v>835</v>
      </c>
      <c r="D272" s="62"/>
      <c r="E272" s="62"/>
      <c r="F272" s="47"/>
      <c r="G272" s="47"/>
      <c r="H272" s="47"/>
      <c r="I272" s="65" t="s">
        <v>50</v>
      </c>
      <c r="J272" s="68" t="s">
        <v>5</v>
      </c>
      <c r="K272" s="47"/>
      <c r="L272" s="47"/>
      <c r="M272" s="62"/>
    </row>
    <row r="273" spans="1:13" ht="15" thickBot="1" x14ac:dyDescent="0.35">
      <c r="A273" s="62"/>
      <c r="B273" s="64" t="s">
        <v>51</v>
      </c>
      <c r="C273" s="62" t="s">
        <v>265</v>
      </c>
      <c r="D273" s="62"/>
      <c r="E273" s="62"/>
      <c r="F273" s="47"/>
      <c r="G273" s="62" t="s">
        <v>245</v>
      </c>
      <c r="H273" s="47"/>
      <c r="I273" s="47"/>
      <c r="J273" s="60"/>
      <c r="K273" s="47"/>
      <c r="L273" s="47"/>
      <c r="M273" s="62"/>
    </row>
    <row r="274" spans="1:13" ht="15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ht="28.8" x14ac:dyDescent="0.3">
      <c r="A275" s="62"/>
      <c r="B275" s="186" t="s">
        <v>53</v>
      </c>
      <c r="C275" s="187" t="s">
        <v>1</v>
      </c>
      <c r="D275" s="161" t="s">
        <v>54</v>
      </c>
      <c r="E275" s="188" t="s">
        <v>23</v>
      </c>
      <c r="F275" s="188" t="s">
        <v>55</v>
      </c>
      <c r="G275" s="188" t="s">
        <v>56</v>
      </c>
      <c r="H275" s="90" t="s">
        <v>158</v>
      </c>
      <c r="I275" s="169" t="s">
        <v>159</v>
      </c>
      <c r="J275" s="169" t="s">
        <v>160</v>
      </c>
      <c r="K275" s="169" t="s">
        <v>161</v>
      </c>
      <c r="L275" s="92" t="s">
        <v>162</v>
      </c>
      <c r="M275" s="62"/>
    </row>
    <row r="276" spans="1:13" x14ac:dyDescent="0.3">
      <c r="A276" s="62"/>
      <c r="B276" s="189" t="s">
        <v>1043</v>
      </c>
      <c r="C276" s="187">
        <v>4</v>
      </c>
      <c r="D276" s="190">
        <v>35</v>
      </c>
      <c r="E276" s="191">
        <v>140</v>
      </c>
      <c r="F276" s="154">
        <v>1</v>
      </c>
      <c r="G276" s="191">
        <v>140</v>
      </c>
      <c r="H276" s="170">
        <v>0.72490032620514677</v>
      </c>
      <c r="I276" s="171"/>
      <c r="J276" s="192" t="s">
        <v>163</v>
      </c>
      <c r="K276" s="172">
        <v>1</v>
      </c>
      <c r="L276" s="173">
        <v>0.72490032620514677</v>
      </c>
      <c r="M276" s="62"/>
    </row>
    <row r="277" spans="1:13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2.5299999999999998</v>
      </c>
      <c r="H282" s="89">
        <v>1.309998446642158E-2</v>
      </c>
      <c r="I282" s="99"/>
      <c r="J282" s="61" t="s">
        <v>165</v>
      </c>
      <c r="K282" s="100">
        <v>0.4</v>
      </c>
      <c r="L282" s="101">
        <v>5.2399937865686324E-3</v>
      </c>
      <c r="M282" s="62"/>
    </row>
    <row r="283" spans="1:13" x14ac:dyDescent="0.3">
      <c r="A283" s="62"/>
      <c r="B283" s="6" t="s">
        <v>57</v>
      </c>
      <c r="C283" s="25"/>
      <c r="D283" s="28"/>
      <c r="E283" s="26"/>
      <c r="F283" s="27"/>
      <c r="G283" s="193">
        <v>142.53</v>
      </c>
      <c r="H283" s="102" t="s">
        <v>57</v>
      </c>
      <c r="I283" s="103"/>
      <c r="J283" s="85"/>
      <c r="K283" s="104" t="s">
        <v>156</v>
      </c>
      <c r="L283" s="105">
        <v>0.73014031999171536</v>
      </c>
      <c r="M283" s="62"/>
    </row>
    <row r="284" spans="1:13" x14ac:dyDescent="0.3">
      <c r="A284" s="62"/>
      <c r="B284" s="194" t="s">
        <v>22</v>
      </c>
      <c r="C284" s="195"/>
      <c r="D284" s="196"/>
      <c r="E284" s="197"/>
      <c r="F284" s="155"/>
      <c r="G284" s="87"/>
      <c r="H284" s="107"/>
      <c r="I284" s="174"/>
      <c r="J284" s="175"/>
      <c r="K284" s="176"/>
      <c r="L284" s="110"/>
      <c r="M284" s="62"/>
    </row>
    <row r="285" spans="1:13" ht="28.8" x14ac:dyDescent="0.3">
      <c r="A285" s="62"/>
      <c r="B285" s="198" t="s">
        <v>58</v>
      </c>
      <c r="C285" s="199" t="s">
        <v>1</v>
      </c>
      <c r="D285" s="200" t="s">
        <v>59</v>
      </c>
      <c r="E285" s="156" t="s">
        <v>23</v>
      </c>
      <c r="F285" s="156" t="s">
        <v>55</v>
      </c>
      <c r="G285" s="201" t="s">
        <v>56</v>
      </c>
      <c r="H285" s="90" t="s">
        <v>158</v>
      </c>
      <c r="I285" s="169" t="s">
        <v>159</v>
      </c>
      <c r="J285" s="169" t="s">
        <v>160</v>
      </c>
      <c r="K285" s="177" t="s">
        <v>161</v>
      </c>
      <c r="L285" s="92" t="s">
        <v>162</v>
      </c>
      <c r="M285" s="62"/>
    </row>
    <row r="286" spans="1:13" x14ac:dyDescent="0.3">
      <c r="A286" s="62"/>
      <c r="B286" s="6" t="s">
        <v>24</v>
      </c>
      <c r="C286" s="25">
        <v>2</v>
      </c>
      <c r="D286" s="3">
        <v>4.05</v>
      </c>
      <c r="E286" s="26">
        <v>8.1</v>
      </c>
      <c r="F286" s="26">
        <v>4</v>
      </c>
      <c r="G286" s="26">
        <v>32.4</v>
      </c>
      <c r="H286" s="170">
        <v>0.16776264692176254</v>
      </c>
      <c r="I286" s="171"/>
      <c r="J286" s="192" t="s">
        <v>163</v>
      </c>
      <c r="K286" s="172">
        <v>1</v>
      </c>
      <c r="L286" s="173">
        <v>0.16776264692176254</v>
      </c>
      <c r="M286" s="62"/>
    </row>
    <row r="287" spans="1:13" x14ac:dyDescent="0.3">
      <c r="A287" s="62"/>
      <c r="B287" s="6" t="s">
        <v>1044</v>
      </c>
      <c r="C287" s="25">
        <v>1</v>
      </c>
      <c r="D287" s="3">
        <v>4.55</v>
      </c>
      <c r="E287" s="26">
        <v>4.55</v>
      </c>
      <c r="F287" s="26">
        <v>4</v>
      </c>
      <c r="G287" s="26">
        <v>18.2</v>
      </c>
      <c r="H287" s="89">
        <v>9.423704240666908E-2</v>
      </c>
      <c r="I287" s="99"/>
      <c r="J287" s="61" t="s">
        <v>163</v>
      </c>
      <c r="K287" s="100">
        <v>1</v>
      </c>
      <c r="L287" s="101">
        <v>9.423704240666908E-2</v>
      </c>
      <c r="M287" s="62"/>
    </row>
    <row r="288" spans="1:13" x14ac:dyDescent="0.3">
      <c r="A288" s="62"/>
      <c r="B288" s="6">
        <v>0</v>
      </c>
      <c r="C288" s="25"/>
      <c r="D288" s="3">
        <v>0</v>
      </c>
      <c r="E288" s="26">
        <v>0</v>
      </c>
      <c r="F288" s="27"/>
      <c r="G288" s="26">
        <v>0</v>
      </c>
      <c r="H288" s="89">
        <v>0</v>
      </c>
      <c r="I288" s="99"/>
      <c r="J288" s="61">
        <v>0</v>
      </c>
      <c r="K288" s="100">
        <v>0</v>
      </c>
      <c r="L288" s="101">
        <v>0</v>
      </c>
      <c r="M288" s="62"/>
    </row>
    <row r="289" spans="1:13" x14ac:dyDescent="0.3">
      <c r="A289" s="62"/>
      <c r="B289" s="6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x14ac:dyDescent="0.3">
      <c r="A295" s="62"/>
      <c r="B295" s="6" t="s">
        <v>60</v>
      </c>
      <c r="C295" s="25"/>
      <c r="D295" s="28"/>
      <c r="E295" s="26"/>
      <c r="F295" s="27"/>
      <c r="G295" s="193">
        <v>50.599999999999994</v>
      </c>
      <c r="H295" s="106" t="s">
        <v>60</v>
      </c>
      <c r="I295" s="103"/>
      <c r="J295" s="85"/>
      <c r="K295" s="104" t="s">
        <v>156</v>
      </c>
      <c r="L295" s="95">
        <v>0.26199968932843165</v>
      </c>
      <c r="M295" s="62"/>
    </row>
    <row r="296" spans="1:13" x14ac:dyDescent="0.3">
      <c r="A296" s="62"/>
      <c r="B296" s="194" t="s">
        <v>38</v>
      </c>
      <c r="C296" s="195"/>
      <c r="D296" s="196"/>
      <c r="E296" s="196"/>
      <c r="F296" s="196"/>
      <c r="G296" s="196"/>
      <c r="H296" s="115"/>
      <c r="I296" s="202"/>
      <c r="J296" s="203"/>
      <c r="K296" s="178"/>
      <c r="L296" s="204"/>
      <c r="M296" s="62"/>
    </row>
    <row r="297" spans="1:13" ht="28.8" x14ac:dyDescent="0.3">
      <c r="A297" s="62"/>
      <c r="B297" s="53" t="s">
        <v>53</v>
      </c>
      <c r="C297" s="195"/>
      <c r="D297" s="205" t="s">
        <v>0</v>
      </c>
      <c r="E297" s="206" t="s">
        <v>1</v>
      </c>
      <c r="F297" s="207" t="s">
        <v>61</v>
      </c>
      <c r="G297" s="188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x14ac:dyDescent="0.3">
      <c r="A298" s="62"/>
      <c r="B298" s="218">
        <v>0</v>
      </c>
      <c r="C298" s="195"/>
      <c r="D298" s="190">
        <v>0</v>
      </c>
      <c r="E298" s="153"/>
      <c r="F298" s="154">
        <v>0</v>
      </c>
      <c r="G298" s="191">
        <v>0</v>
      </c>
      <c r="H298" s="170">
        <v>0</v>
      </c>
      <c r="I298" s="171"/>
      <c r="J298" s="192">
        <v>0</v>
      </c>
      <c r="K298" s="172">
        <v>0</v>
      </c>
      <c r="L298" s="173">
        <v>0</v>
      </c>
      <c r="M298" s="62"/>
    </row>
    <row r="299" spans="1:13" x14ac:dyDescent="0.3">
      <c r="A299" s="62"/>
      <c r="B299" s="6">
        <v>0</v>
      </c>
      <c r="C299" s="7"/>
      <c r="D299" s="3">
        <v>0</v>
      </c>
      <c r="E299" s="4"/>
      <c r="F299" s="5">
        <v>0</v>
      </c>
      <c r="G299" s="26">
        <v>0</v>
      </c>
      <c r="H299" s="89">
        <v>0</v>
      </c>
      <c r="I299" s="99"/>
      <c r="J299" s="61">
        <v>0</v>
      </c>
      <c r="K299" s="100">
        <v>0</v>
      </c>
      <c r="L299" s="101">
        <v>0</v>
      </c>
      <c r="M299" s="62"/>
    </row>
    <row r="300" spans="1:13" x14ac:dyDescent="0.3">
      <c r="A300" s="62"/>
      <c r="B300" s="6">
        <v>0</v>
      </c>
      <c r="C300" s="7"/>
      <c r="D300" s="3">
        <v>0</v>
      </c>
      <c r="E300" s="4"/>
      <c r="F300" s="5">
        <v>0</v>
      </c>
      <c r="G300" s="26">
        <v>0</v>
      </c>
      <c r="H300" s="89">
        <v>0</v>
      </c>
      <c r="I300" s="99"/>
      <c r="J300" s="61">
        <v>0</v>
      </c>
      <c r="K300" s="100">
        <v>0</v>
      </c>
      <c r="L300" s="101">
        <v>0</v>
      </c>
      <c r="M300" s="62"/>
    </row>
    <row r="301" spans="1:13" x14ac:dyDescent="0.3">
      <c r="A301" s="62"/>
      <c r="B301" s="6">
        <v>0</v>
      </c>
      <c r="C301" s="7"/>
      <c r="D301" s="3">
        <v>0</v>
      </c>
      <c r="E301" s="4"/>
      <c r="F301" s="5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x14ac:dyDescent="0.3">
      <c r="A302" s="62"/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x14ac:dyDescent="0.3">
      <c r="A311" s="62"/>
      <c r="B311" s="58" t="s">
        <v>62</v>
      </c>
      <c r="C311" s="46"/>
      <c r="D311" s="37"/>
      <c r="E311" s="38"/>
      <c r="F311" s="39"/>
      <c r="G311" s="193">
        <v>0</v>
      </c>
      <c r="H311" s="106" t="s">
        <v>62</v>
      </c>
      <c r="I311" s="103"/>
      <c r="J311" s="85"/>
      <c r="K311" s="104" t="s">
        <v>156</v>
      </c>
      <c r="L311" s="95">
        <v>0</v>
      </c>
      <c r="M311" s="62"/>
    </row>
    <row r="312" spans="1:13" x14ac:dyDescent="0.3">
      <c r="A312" s="62"/>
      <c r="B312" s="194" t="s">
        <v>63</v>
      </c>
      <c r="C312" s="195"/>
      <c r="D312" s="196"/>
      <c r="E312" s="197"/>
      <c r="F312" s="155"/>
      <c r="G312" s="197"/>
      <c r="H312" s="115"/>
      <c r="I312" s="202"/>
      <c r="J312" s="203"/>
      <c r="K312" s="178"/>
      <c r="L312" s="204">
        <v>0</v>
      </c>
      <c r="M312" s="62"/>
    </row>
    <row r="313" spans="1:13" ht="28.8" x14ac:dyDescent="0.3">
      <c r="A313" s="62"/>
      <c r="B313" s="53" t="s">
        <v>53</v>
      </c>
      <c r="C313" s="210"/>
      <c r="D313" s="211" t="s">
        <v>0</v>
      </c>
      <c r="E313" s="201" t="s">
        <v>1</v>
      </c>
      <c r="F313" s="156" t="s">
        <v>61</v>
      </c>
      <c r="G313" s="188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191">
        <v>0</v>
      </c>
      <c r="H314" s="170">
        <v>0</v>
      </c>
      <c r="I314" s="171"/>
      <c r="J314" s="192">
        <v>0</v>
      </c>
      <c r="K314" s="172">
        <v>0</v>
      </c>
      <c r="L314" s="173">
        <v>0</v>
      </c>
      <c r="M314" s="62"/>
    </row>
    <row r="315" spans="1:13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ht="15" thickBot="1" x14ac:dyDescent="0.35">
      <c r="A319" s="62"/>
      <c r="B319" s="59" t="s">
        <v>64</v>
      </c>
      <c r="C319" s="42"/>
      <c r="D319" s="43"/>
      <c r="E319" s="44"/>
      <c r="F319" s="45"/>
      <c r="G319" s="191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x14ac:dyDescent="0.3">
      <c r="A320" s="62"/>
      <c r="B320" s="64"/>
      <c r="C320" s="68"/>
      <c r="D320" s="69" t="s">
        <v>65</v>
      </c>
      <c r="E320" s="70"/>
      <c r="F320" s="71"/>
      <c r="G320" s="88">
        <v>193.13</v>
      </c>
      <c r="H320" s="179"/>
      <c r="I320" s="212"/>
      <c r="J320" s="213"/>
      <c r="K320" s="214"/>
      <c r="L320" s="180"/>
      <c r="M320" s="62"/>
    </row>
    <row r="321" spans="1:13" x14ac:dyDescent="0.3">
      <c r="A321" s="62"/>
      <c r="B321" s="63"/>
      <c r="C321" s="68"/>
      <c r="D321" s="72" t="s">
        <v>7</v>
      </c>
      <c r="E321" s="215"/>
      <c r="F321" s="181">
        <v>0.1</v>
      </c>
      <c r="G321" s="215">
        <v>19.312999999999999</v>
      </c>
      <c r="H321" s="120"/>
      <c r="I321" s="124"/>
      <c r="J321" s="141"/>
      <c r="K321" s="125"/>
      <c r="L321" s="119"/>
      <c r="M321" s="62"/>
    </row>
    <row r="322" spans="1:13" x14ac:dyDescent="0.3">
      <c r="A322" s="62"/>
      <c r="B322" s="63"/>
      <c r="C322" s="68"/>
      <c r="D322" s="72" t="s">
        <v>8</v>
      </c>
      <c r="E322" s="215"/>
      <c r="F322" s="181">
        <v>0.1</v>
      </c>
      <c r="G322" s="215">
        <v>19.312999999999999</v>
      </c>
      <c r="H322" s="120"/>
      <c r="I322" s="124"/>
      <c r="J322" s="141"/>
      <c r="K322" s="125"/>
      <c r="L322" s="119"/>
      <c r="M322" s="62"/>
    </row>
    <row r="323" spans="1:13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231.756</v>
      </c>
      <c r="H323" s="120"/>
      <c r="I323" s="124"/>
      <c r="J323" s="141"/>
      <c r="K323" s="125"/>
      <c r="L323" s="119"/>
      <c r="M323" s="62"/>
    </row>
    <row r="324" spans="1:13" ht="15" thickBot="1" x14ac:dyDescent="0.35">
      <c r="A324" s="62"/>
      <c r="B324" s="63"/>
      <c r="C324" s="68"/>
      <c r="D324" s="77" t="s">
        <v>68</v>
      </c>
      <c r="E324" s="78"/>
      <c r="F324" s="79"/>
      <c r="G324" s="78">
        <v>231.76</v>
      </c>
      <c r="H324" s="134">
        <v>1</v>
      </c>
      <c r="I324" s="126"/>
      <c r="J324" s="142"/>
      <c r="K324" s="127"/>
      <c r="L324" s="135">
        <v>0.99214000932014701</v>
      </c>
      <c r="M324" s="67"/>
    </row>
    <row r="325" spans="1:13" x14ac:dyDescent="0.3">
      <c r="A325" s="62"/>
      <c r="B325" s="63"/>
      <c r="C325" s="68"/>
      <c r="D325" s="80"/>
      <c r="E325" s="67"/>
      <c r="F325" s="65"/>
      <c r="G325" s="67"/>
      <c r="H325" s="47"/>
      <c r="I325" s="47"/>
      <c r="J325" s="60"/>
      <c r="K325" s="47"/>
      <c r="L325" s="47"/>
      <c r="M325" s="62"/>
    </row>
    <row r="326" spans="1:13" x14ac:dyDescent="0.3">
      <c r="A326" s="62"/>
      <c r="B326" s="63"/>
      <c r="C326" s="68"/>
      <c r="D326" s="80"/>
      <c r="E326" s="67"/>
      <c r="F326" s="65"/>
      <c r="G326" s="67"/>
      <c r="H326" s="47"/>
      <c r="I326" s="47"/>
      <c r="J326" s="60"/>
      <c r="K326" s="47"/>
      <c r="L326" s="47"/>
      <c r="M326" s="62"/>
    </row>
    <row r="327" spans="1:13" x14ac:dyDescent="0.3">
      <c r="A327" s="62"/>
      <c r="B327" s="63"/>
      <c r="C327" s="68"/>
      <c r="D327" s="80"/>
      <c r="E327" s="67"/>
      <c r="F327" s="65"/>
      <c r="G327" s="67"/>
      <c r="H327" s="47"/>
      <c r="I327" s="47"/>
      <c r="J327" s="60"/>
      <c r="K327" s="47"/>
      <c r="L327" s="47"/>
      <c r="M327" s="62"/>
    </row>
    <row r="328" spans="1:13" x14ac:dyDescent="0.3">
      <c r="A328" s="62"/>
      <c r="B328" s="136" t="s">
        <v>1808</v>
      </c>
      <c r="C328" s="81"/>
      <c r="D328" s="80"/>
      <c r="E328" s="67"/>
      <c r="F328" s="82"/>
      <c r="G328" s="82"/>
      <c r="H328" s="47"/>
      <c r="I328" s="47"/>
      <c r="J328" s="60"/>
      <c r="K328" s="47"/>
      <c r="L328" s="47"/>
      <c r="M328" s="62"/>
    </row>
    <row r="329" spans="1:13" x14ac:dyDescent="0.3">
      <c r="A329" s="62"/>
      <c r="B329" s="216" t="s">
        <v>6</v>
      </c>
      <c r="C329" s="217"/>
      <c r="D329" s="80"/>
      <c r="E329" s="67"/>
      <c r="F329" s="62"/>
      <c r="G329" s="62"/>
      <c r="H329" s="47"/>
      <c r="I329" s="47"/>
      <c r="J329" s="60"/>
      <c r="K329" s="47"/>
      <c r="L329" s="47"/>
      <c r="M329" s="62"/>
    </row>
    <row r="330" spans="1:13" x14ac:dyDescent="0.3">
      <c r="A330" s="62"/>
      <c r="B330" s="84"/>
      <c r="C330" s="62"/>
      <c r="D330" s="80"/>
      <c r="E330" s="67"/>
      <c r="F330" s="62"/>
      <c r="G330" s="62"/>
      <c r="H330" s="47"/>
      <c r="I330" s="47"/>
      <c r="J330" s="60"/>
      <c r="K330" s="47"/>
      <c r="L330" s="47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4" t="s">
        <v>166</v>
      </c>
      <c r="E333" s="714"/>
      <c r="F333" s="714"/>
      <c r="J333" s="1"/>
    </row>
    <row r="334" spans="1:13" x14ac:dyDescent="0.3">
      <c r="A334" s="62"/>
      <c r="B334" s="132"/>
      <c r="C334" s="132"/>
      <c r="D334" s="132"/>
      <c r="J334" s="1"/>
    </row>
    <row r="335" spans="1:13" ht="54.7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x14ac:dyDescent="0.3">
      <c r="A336" s="62"/>
      <c r="B336" s="63"/>
      <c r="C336" s="9"/>
      <c r="D336" s="10"/>
      <c r="E336" s="11"/>
      <c r="F336" s="12"/>
      <c r="G336" s="13"/>
      <c r="H336" s="47"/>
      <c r="I336" s="47"/>
      <c r="J336" s="60"/>
      <c r="K336" s="47"/>
      <c r="L336" s="47"/>
      <c r="M336" s="62"/>
    </row>
    <row r="337" spans="1:13" x14ac:dyDescent="0.3">
      <c r="A337" s="62"/>
      <c r="B337" s="48" t="s">
        <v>48</v>
      </c>
      <c r="C337" s="9"/>
      <c r="D337" s="10"/>
      <c r="E337" s="11"/>
      <c r="F337" s="11"/>
      <c r="G337" s="11"/>
      <c r="H337" s="47"/>
      <c r="I337" s="47"/>
      <c r="J337" s="60"/>
      <c r="K337" s="47"/>
      <c r="L337" s="47"/>
      <c r="M337" s="62"/>
    </row>
    <row r="338" spans="1:13" x14ac:dyDescent="0.3">
      <c r="A338" s="62"/>
      <c r="B338" s="64" t="s">
        <v>49</v>
      </c>
      <c r="C338" s="62" t="s">
        <v>318</v>
      </c>
      <c r="D338" s="62"/>
      <c r="E338" s="62"/>
      <c r="F338" s="47"/>
      <c r="G338" s="47"/>
      <c r="H338" s="47"/>
      <c r="I338" s="65" t="s">
        <v>50</v>
      </c>
      <c r="J338" s="68" t="s">
        <v>5</v>
      </c>
      <c r="K338" s="47"/>
      <c r="L338" s="47"/>
      <c r="M338" s="62"/>
    </row>
    <row r="339" spans="1:13" ht="15" thickBot="1" x14ac:dyDescent="0.35">
      <c r="A339" s="62"/>
      <c r="B339" s="64" t="s">
        <v>51</v>
      </c>
      <c r="C339" s="62" t="s">
        <v>265</v>
      </c>
      <c r="D339" s="62"/>
      <c r="E339" s="62"/>
      <c r="F339" s="47"/>
      <c r="G339" s="62" t="s">
        <v>246</v>
      </c>
      <c r="H339" s="47"/>
      <c r="I339" s="47"/>
      <c r="J339" s="60"/>
      <c r="K339" s="47"/>
      <c r="L339" s="47"/>
      <c r="M339" s="62"/>
    </row>
    <row r="340" spans="1:13" ht="15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ht="28.8" x14ac:dyDescent="0.3">
      <c r="A341" s="62"/>
      <c r="B341" s="186" t="s">
        <v>53</v>
      </c>
      <c r="C341" s="187" t="s">
        <v>1</v>
      </c>
      <c r="D341" s="161" t="s">
        <v>54</v>
      </c>
      <c r="E341" s="188" t="s">
        <v>23</v>
      </c>
      <c r="F341" s="188" t="s">
        <v>55</v>
      </c>
      <c r="G341" s="188" t="s">
        <v>56</v>
      </c>
      <c r="H341" s="90" t="s">
        <v>158</v>
      </c>
      <c r="I341" s="169" t="s">
        <v>159</v>
      </c>
      <c r="J341" s="169" t="s">
        <v>160</v>
      </c>
      <c r="K341" s="169" t="s">
        <v>161</v>
      </c>
      <c r="L341" s="92" t="s">
        <v>162</v>
      </c>
      <c r="M341" s="62"/>
    </row>
    <row r="342" spans="1:13" x14ac:dyDescent="0.3">
      <c r="A342" s="62"/>
      <c r="B342" s="189">
        <v>0</v>
      </c>
      <c r="C342" s="187"/>
      <c r="D342" s="190">
        <v>0</v>
      </c>
      <c r="E342" s="191">
        <v>0</v>
      </c>
      <c r="F342" s="154"/>
      <c r="G342" s="191">
        <v>0</v>
      </c>
      <c r="H342" s="170">
        <v>0</v>
      </c>
      <c r="I342" s="171"/>
      <c r="J342" s="192">
        <v>0</v>
      </c>
      <c r="K342" s="172">
        <v>0</v>
      </c>
      <c r="L342" s="173">
        <v>0</v>
      </c>
      <c r="M342" s="62"/>
    </row>
    <row r="343" spans="1:13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8.2000000000000003E-2</v>
      </c>
      <c r="H348" s="89">
        <v>1.2216924910607867E-2</v>
      </c>
      <c r="I348" s="99"/>
      <c r="J348" s="61" t="s">
        <v>165</v>
      </c>
      <c r="K348" s="100">
        <v>0.4</v>
      </c>
      <c r="L348" s="101">
        <v>4.8867699642431471E-3</v>
      </c>
      <c r="M348" s="62"/>
    </row>
    <row r="349" spans="1:13" x14ac:dyDescent="0.3">
      <c r="A349" s="62"/>
      <c r="B349" s="6" t="s">
        <v>57</v>
      </c>
      <c r="C349" s="25"/>
      <c r="D349" s="28"/>
      <c r="E349" s="26"/>
      <c r="F349" s="27"/>
      <c r="G349" s="193">
        <v>8.2000000000000003E-2</v>
      </c>
      <c r="H349" s="102" t="s">
        <v>57</v>
      </c>
      <c r="I349" s="103"/>
      <c r="J349" s="85"/>
      <c r="K349" s="104" t="s">
        <v>156</v>
      </c>
      <c r="L349" s="105">
        <v>4.8867699642431471E-3</v>
      </c>
      <c r="M349" s="62"/>
    </row>
    <row r="350" spans="1:13" x14ac:dyDescent="0.3">
      <c r="A350" s="62"/>
      <c r="B350" s="194" t="s">
        <v>22</v>
      </c>
      <c r="C350" s="195"/>
      <c r="D350" s="196"/>
      <c r="E350" s="197"/>
      <c r="F350" s="155"/>
      <c r="G350" s="87"/>
      <c r="H350" s="107"/>
      <c r="I350" s="174"/>
      <c r="J350" s="175"/>
      <c r="K350" s="176"/>
      <c r="L350" s="110"/>
      <c r="M350" s="62"/>
    </row>
    <row r="351" spans="1:13" ht="28.8" x14ac:dyDescent="0.3">
      <c r="A351" s="62"/>
      <c r="B351" s="198" t="s">
        <v>58</v>
      </c>
      <c r="C351" s="199" t="s">
        <v>1</v>
      </c>
      <c r="D351" s="200" t="s">
        <v>59</v>
      </c>
      <c r="E351" s="156" t="s">
        <v>23</v>
      </c>
      <c r="F351" s="156" t="s">
        <v>55</v>
      </c>
      <c r="G351" s="201" t="s">
        <v>56</v>
      </c>
      <c r="H351" s="90" t="s">
        <v>158</v>
      </c>
      <c r="I351" s="169" t="s">
        <v>159</v>
      </c>
      <c r="J351" s="169" t="s">
        <v>160</v>
      </c>
      <c r="K351" s="177" t="s">
        <v>161</v>
      </c>
      <c r="L351" s="92" t="s">
        <v>162</v>
      </c>
      <c r="M351" s="62"/>
    </row>
    <row r="352" spans="1:13" x14ac:dyDescent="0.3">
      <c r="A352" s="62"/>
      <c r="B352" s="6" t="s">
        <v>24</v>
      </c>
      <c r="C352" s="25">
        <v>1</v>
      </c>
      <c r="D352" s="3">
        <v>4.05</v>
      </c>
      <c r="E352" s="26">
        <v>4.05</v>
      </c>
      <c r="F352" s="26">
        <v>0.2</v>
      </c>
      <c r="G352" s="26">
        <v>0.81</v>
      </c>
      <c r="H352" s="170">
        <v>0.12067938021454114</v>
      </c>
      <c r="I352" s="171"/>
      <c r="J352" s="192" t="s">
        <v>163</v>
      </c>
      <c r="K352" s="172">
        <v>1</v>
      </c>
      <c r="L352" s="173">
        <v>0.12067938021454114</v>
      </c>
      <c r="M352" s="62"/>
    </row>
    <row r="353" spans="1:13" x14ac:dyDescent="0.3">
      <c r="A353" s="62"/>
      <c r="B353" s="8" t="s">
        <v>150</v>
      </c>
      <c r="C353" s="25">
        <v>1</v>
      </c>
      <c r="D353" s="3">
        <v>4.0999999999999996</v>
      </c>
      <c r="E353" s="26">
        <v>4.0999999999999996</v>
      </c>
      <c r="F353" s="26">
        <v>0.2</v>
      </c>
      <c r="G353" s="26">
        <v>0.82</v>
      </c>
      <c r="H353" s="89">
        <v>0.12216924910607867</v>
      </c>
      <c r="I353" s="99"/>
      <c r="J353" s="61" t="s">
        <v>163</v>
      </c>
      <c r="K353" s="100">
        <v>1</v>
      </c>
      <c r="L353" s="101">
        <v>0.12216924910607867</v>
      </c>
      <c r="M353" s="62"/>
    </row>
    <row r="354" spans="1:13" x14ac:dyDescent="0.3">
      <c r="A354" s="62"/>
      <c r="B354" s="6">
        <v>0</v>
      </c>
      <c r="C354" s="25"/>
      <c r="D354" s="3">
        <v>0</v>
      </c>
      <c r="E354" s="26">
        <v>0</v>
      </c>
      <c r="F354" s="26"/>
      <c r="G354" s="26">
        <v>0</v>
      </c>
      <c r="H354" s="89">
        <v>0</v>
      </c>
      <c r="I354" s="99"/>
      <c r="J354" s="61">
        <v>0</v>
      </c>
      <c r="K354" s="100">
        <v>0</v>
      </c>
      <c r="L354" s="101">
        <v>0</v>
      </c>
      <c r="M354" s="62"/>
    </row>
    <row r="355" spans="1:13" x14ac:dyDescent="0.3">
      <c r="A355" s="62"/>
      <c r="B355" s="6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x14ac:dyDescent="0.3">
      <c r="A361" s="62"/>
      <c r="B361" s="6" t="s">
        <v>60</v>
      </c>
      <c r="C361" s="25"/>
      <c r="D361" s="28"/>
      <c r="E361" s="26"/>
      <c r="F361" s="27"/>
      <c r="G361" s="193">
        <v>1.63</v>
      </c>
      <c r="H361" s="106" t="s">
        <v>60</v>
      </c>
      <c r="I361" s="103"/>
      <c r="J361" s="85"/>
      <c r="K361" s="104" t="s">
        <v>156</v>
      </c>
      <c r="L361" s="95">
        <v>0.24284862932061979</v>
      </c>
      <c r="M361" s="62"/>
    </row>
    <row r="362" spans="1:13" x14ac:dyDescent="0.3">
      <c r="A362" s="62"/>
      <c r="B362" s="194" t="s">
        <v>38</v>
      </c>
      <c r="C362" s="195"/>
      <c r="D362" s="196"/>
      <c r="E362" s="196"/>
      <c r="F362" s="196"/>
      <c r="G362" s="196"/>
      <c r="H362" s="115"/>
      <c r="I362" s="202"/>
      <c r="J362" s="203"/>
      <c r="K362" s="178"/>
      <c r="L362" s="204"/>
      <c r="M362" s="62"/>
    </row>
    <row r="363" spans="1:13" ht="28.8" x14ac:dyDescent="0.3">
      <c r="A363" s="62"/>
      <c r="B363" s="53" t="s">
        <v>53</v>
      </c>
      <c r="C363" s="195"/>
      <c r="D363" s="205" t="s">
        <v>0</v>
      </c>
      <c r="E363" s="206" t="s">
        <v>1</v>
      </c>
      <c r="F363" s="207" t="s">
        <v>61</v>
      </c>
      <c r="G363" s="188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x14ac:dyDescent="0.3">
      <c r="A364" s="62"/>
      <c r="B364" s="218" t="s">
        <v>318</v>
      </c>
      <c r="C364" s="195"/>
      <c r="D364" s="190" t="s">
        <v>5</v>
      </c>
      <c r="E364" s="153">
        <v>1</v>
      </c>
      <c r="F364" s="154">
        <v>5</v>
      </c>
      <c r="G364" s="191">
        <v>5</v>
      </c>
      <c r="H364" s="170">
        <v>0.74493444576877232</v>
      </c>
      <c r="I364" s="171"/>
      <c r="J364" s="192" t="s">
        <v>163</v>
      </c>
      <c r="K364" s="172">
        <v>1</v>
      </c>
      <c r="L364" s="173">
        <v>0.74493444576877232</v>
      </c>
      <c r="M364" s="62"/>
    </row>
    <row r="365" spans="1:13" x14ac:dyDescent="0.3">
      <c r="A365" s="62"/>
      <c r="B365" s="6">
        <v>0</v>
      </c>
      <c r="C365" s="7"/>
      <c r="D365" s="3">
        <v>0</v>
      </c>
      <c r="E365" s="4"/>
      <c r="F365" s="5">
        <v>0</v>
      </c>
      <c r="G365" s="26">
        <v>0</v>
      </c>
      <c r="H365" s="89">
        <v>0</v>
      </c>
      <c r="I365" s="99"/>
      <c r="J365" s="61">
        <v>0</v>
      </c>
      <c r="K365" s="100">
        <v>0</v>
      </c>
      <c r="L365" s="101">
        <v>0</v>
      </c>
      <c r="M365" s="62"/>
    </row>
    <row r="366" spans="1:13" x14ac:dyDescent="0.3">
      <c r="A366" s="62"/>
      <c r="B366" s="6">
        <v>0</v>
      </c>
      <c r="C366" s="7"/>
      <c r="D366" s="3">
        <v>0</v>
      </c>
      <c r="E366" s="4"/>
      <c r="F366" s="5">
        <v>0</v>
      </c>
      <c r="G366" s="26">
        <v>0</v>
      </c>
      <c r="H366" s="89">
        <v>0</v>
      </c>
      <c r="I366" s="99"/>
      <c r="J366" s="61">
        <v>0</v>
      </c>
      <c r="K366" s="100">
        <v>0</v>
      </c>
      <c r="L366" s="101">
        <v>0</v>
      </c>
      <c r="M366" s="62"/>
    </row>
    <row r="367" spans="1:13" x14ac:dyDescent="0.3">
      <c r="A367" s="62"/>
      <c r="B367" s="6">
        <v>0</v>
      </c>
      <c r="C367" s="7"/>
      <c r="D367" s="3">
        <v>0</v>
      </c>
      <c r="E367" s="4"/>
      <c r="F367" s="5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</row>
    <row r="368" spans="1:13" x14ac:dyDescent="0.3">
      <c r="A368" s="62"/>
      <c r="B368" s="6">
        <v>0</v>
      </c>
      <c r="C368" s="7"/>
      <c r="D368" s="3">
        <v>0</v>
      </c>
      <c r="E368" s="4"/>
      <c r="F368" s="5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x14ac:dyDescent="0.3">
      <c r="A377" s="62"/>
      <c r="B377" s="58" t="s">
        <v>62</v>
      </c>
      <c r="C377" s="46"/>
      <c r="D377" s="37"/>
      <c r="E377" s="38"/>
      <c r="F377" s="39"/>
      <c r="G377" s="193">
        <v>5</v>
      </c>
      <c r="H377" s="106" t="s">
        <v>62</v>
      </c>
      <c r="I377" s="103"/>
      <c r="J377" s="85"/>
      <c r="K377" s="104" t="s">
        <v>156</v>
      </c>
      <c r="L377" s="95">
        <v>0.74493444576877232</v>
      </c>
      <c r="M377" s="62"/>
    </row>
    <row r="378" spans="1:13" x14ac:dyDescent="0.3">
      <c r="A378" s="62"/>
      <c r="B378" s="194" t="s">
        <v>63</v>
      </c>
      <c r="C378" s="195"/>
      <c r="D378" s="196"/>
      <c r="E378" s="197"/>
      <c r="F378" s="155"/>
      <c r="G378" s="197"/>
      <c r="H378" s="115"/>
      <c r="I378" s="202"/>
      <c r="J378" s="203"/>
      <c r="K378" s="178"/>
      <c r="L378" s="204">
        <v>0</v>
      </c>
      <c r="M378" s="62"/>
    </row>
    <row r="379" spans="1:13" ht="28.8" x14ac:dyDescent="0.3">
      <c r="A379" s="62"/>
      <c r="B379" s="53" t="s">
        <v>53</v>
      </c>
      <c r="C379" s="210"/>
      <c r="D379" s="211" t="s">
        <v>0</v>
      </c>
      <c r="E379" s="201" t="s">
        <v>1</v>
      </c>
      <c r="F379" s="156" t="s">
        <v>61</v>
      </c>
      <c r="G379" s="188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191">
        <v>0</v>
      </c>
      <c r="H380" s="170">
        <v>0</v>
      </c>
      <c r="I380" s="171"/>
      <c r="J380" s="192">
        <v>0</v>
      </c>
      <c r="K380" s="172">
        <v>0</v>
      </c>
      <c r="L380" s="173">
        <v>0</v>
      </c>
      <c r="M380" s="62"/>
    </row>
    <row r="381" spans="1:13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ht="15" thickBot="1" x14ac:dyDescent="0.35">
      <c r="A385" s="62"/>
      <c r="B385" s="59" t="s">
        <v>64</v>
      </c>
      <c r="C385" s="42"/>
      <c r="D385" s="43"/>
      <c r="E385" s="44"/>
      <c r="F385" s="45"/>
      <c r="G385" s="191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x14ac:dyDescent="0.3">
      <c r="A386" s="62"/>
      <c r="B386" s="64"/>
      <c r="C386" s="68"/>
      <c r="D386" s="69" t="s">
        <v>65</v>
      </c>
      <c r="E386" s="70"/>
      <c r="F386" s="71"/>
      <c r="G386" s="88">
        <v>6.7119999999999997</v>
      </c>
      <c r="H386" s="179"/>
      <c r="I386" s="212"/>
      <c r="J386" s="213"/>
      <c r="K386" s="214"/>
      <c r="L386" s="180"/>
      <c r="M386" s="62"/>
    </row>
    <row r="387" spans="1:13" x14ac:dyDescent="0.3">
      <c r="A387" s="62"/>
      <c r="B387" s="63"/>
      <c r="C387" s="68"/>
      <c r="D387" s="72" t="s">
        <v>7</v>
      </c>
      <c r="E387" s="215"/>
      <c r="F387" s="181">
        <v>0.1</v>
      </c>
      <c r="G387" s="215">
        <v>0.67100000000000004</v>
      </c>
      <c r="H387" s="120"/>
      <c r="I387" s="124"/>
      <c r="J387" s="141"/>
      <c r="K387" s="125"/>
      <c r="L387" s="119"/>
      <c r="M387" s="62"/>
    </row>
    <row r="388" spans="1:13" x14ac:dyDescent="0.3">
      <c r="A388" s="62"/>
      <c r="B388" s="63"/>
      <c r="C388" s="68"/>
      <c r="D388" s="72" t="s">
        <v>8</v>
      </c>
      <c r="E388" s="215"/>
      <c r="F388" s="181">
        <v>0.1</v>
      </c>
      <c r="G388" s="215">
        <v>0.67100000000000004</v>
      </c>
      <c r="H388" s="120"/>
      <c r="I388" s="124"/>
      <c r="J388" s="141"/>
      <c r="K388" s="125"/>
      <c r="L388" s="119"/>
      <c r="M388" s="62"/>
    </row>
    <row r="389" spans="1:13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8.0540000000000003</v>
      </c>
      <c r="H389" s="120"/>
      <c r="I389" s="124"/>
      <c r="J389" s="141"/>
      <c r="K389" s="125"/>
      <c r="L389" s="119"/>
      <c r="M389" s="62"/>
    </row>
    <row r="390" spans="1:13" ht="15" thickBot="1" x14ac:dyDescent="0.35">
      <c r="A390" s="62"/>
      <c r="B390" s="63"/>
      <c r="C390" s="68"/>
      <c r="D390" s="77" t="s">
        <v>68</v>
      </c>
      <c r="E390" s="78"/>
      <c r="F390" s="79"/>
      <c r="G390" s="78">
        <v>8.0500000000000007</v>
      </c>
      <c r="H390" s="134">
        <v>1</v>
      </c>
      <c r="I390" s="126"/>
      <c r="J390" s="142"/>
      <c r="K390" s="127"/>
      <c r="L390" s="135">
        <v>0.99266984505363531</v>
      </c>
      <c r="M390" s="62"/>
    </row>
    <row r="391" spans="1:13" x14ac:dyDescent="0.3">
      <c r="A391" s="62"/>
      <c r="B391" s="63"/>
      <c r="C391" s="68"/>
      <c r="D391" s="80"/>
      <c r="E391" s="67"/>
      <c r="F391" s="65"/>
      <c r="G391" s="67"/>
      <c r="H391" s="47"/>
      <c r="I391" s="47"/>
      <c r="J391" s="60"/>
      <c r="K391" s="47"/>
      <c r="L391" s="47"/>
      <c r="M391" s="62"/>
    </row>
    <row r="392" spans="1:13" x14ac:dyDescent="0.3">
      <c r="A392" s="62"/>
      <c r="B392" s="63"/>
      <c r="C392" s="68"/>
      <c r="D392" s="80"/>
      <c r="E392" s="67"/>
      <c r="F392" s="65"/>
      <c r="G392" s="67"/>
      <c r="H392" s="47"/>
      <c r="I392" s="47"/>
      <c r="J392" s="60"/>
      <c r="K392" s="47"/>
      <c r="L392" s="47"/>
      <c r="M392" s="62"/>
    </row>
    <row r="393" spans="1:13" x14ac:dyDescent="0.3">
      <c r="A393" s="62"/>
      <c r="B393" s="63"/>
      <c r="C393" s="68"/>
      <c r="D393" s="80"/>
      <c r="E393" s="67"/>
      <c r="F393" s="65"/>
      <c r="G393" s="67"/>
      <c r="H393" s="47"/>
      <c r="I393" s="47"/>
      <c r="J393" s="60"/>
      <c r="K393" s="47"/>
      <c r="L393" s="47"/>
      <c r="M393" s="62"/>
    </row>
    <row r="394" spans="1:13" x14ac:dyDescent="0.3">
      <c r="A394" s="62"/>
      <c r="B394" s="136" t="s">
        <v>1808</v>
      </c>
      <c r="C394" s="81"/>
      <c r="D394" s="80"/>
      <c r="E394" s="67"/>
      <c r="F394" s="82"/>
      <c r="G394" s="82"/>
      <c r="H394" s="47"/>
      <c r="I394" s="47"/>
      <c r="J394" s="60"/>
      <c r="K394" s="47"/>
      <c r="L394" s="47"/>
      <c r="M394" s="62"/>
    </row>
    <row r="395" spans="1:13" x14ac:dyDescent="0.3">
      <c r="A395" s="62"/>
      <c r="B395" s="216" t="s">
        <v>6</v>
      </c>
      <c r="C395" s="217"/>
      <c r="D395" s="80"/>
      <c r="E395" s="67"/>
      <c r="F395" s="62"/>
      <c r="G395" s="62"/>
      <c r="H395" s="47"/>
      <c r="I395" s="47"/>
      <c r="J395" s="60"/>
      <c r="K395" s="47"/>
      <c r="L395" s="47"/>
      <c r="M395" s="62"/>
    </row>
    <row r="396" spans="1:13" x14ac:dyDescent="0.3">
      <c r="A396" s="62"/>
      <c r="B396" s="84"/>
      <c r="C396" s="62"/>
      <c r="D396" s="80"/>
      <c r="E396" s="67"/>
      <c r="F396" s="62"/>
      <c r="G396" s="62"/>
      <c r="H396" s="47"/>
      <c r="I396" s="47"/>
      <c r="J396" s="60"/>
      <c r="K396" s="47"/>
      <c r="L396" s="47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4" t="s">
        <v>166</v>
      </c>
      <c r="E399" s="714"/>
      <c r="F399" s="714"/>
      <c r="J399" s="1"/>
    </row>
    <row r="400" spans="1:13" x14ac:dyDescent="0.3">
      <c r="A400" s="62"/>
      <c r="B400" s="132"/>
      <c r="C400" s="132"/>
      <c r="D400" s="132"/>
      <c r="J400" s="1"/>
    </row>
    <row r="401" spans="1:13" ht="66.75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x14ac:dyDescent="0.3">
      <c r="A402" s="62"/>
      <c r="B402" s="63"/>
      <c r="C402" s="9"/>
      <c r="D402" s="10"/>
      <c r="E402" s="11"/>
      <c r="F402" s="12"/>
      <c r="G402" s="13"/>
      <c r="H402" s="47"/>
      <c r="I402" s="47"/>
      <c r="J402" s="60"/>
      <c r="K402" s="47"/>
      <c r="L402" s="47"/>
      <c r="M402" s="62"/>
    </row>
    <row r="403" spans="1:13" x14ac:dyDescent="0.3">
      <c r="A403" s="62"/>
      <c r="B403" s="48" t="s">
        <v>48</v>
      </c>
      <c r="C403" s="9"/>
      <c r="D403" s="10"/>
      <c r="E403" s="11"/>
      <c r="F403" s="11"/>
      <c r="G403" s="11"/>
      <c r="H403" s="47"/>
      <c r="I403" s="47"/>
      <c r="J403" s="60"/>
      <c r="K403" s="47"/>
      <c r="L403" s="47"/>
      <c r="M403" s="62"/>
    </row>
    <row r="404" spans="1:13" x14ac:dyDescent="0.3">
      <c r="A404" s="62"/>
      <c r="B404" s="64" t="s">
        <v>49</v>
      </c>
      <c r="C404" s="62" t="s">
        <v>196</v>
      </c>
      <c r="D404" s="62"/>
      <c r="E404" s="62"/>
      <c r="F404" s="47"/>
      <c r="G404" s="47"/>
      <c r="H404" s="47"/>
      <c r="I404" s="65" t="s">
        <v>50</v>
      </c>
      <c r="J404" s="68" t="s">
        <v>4</v>
      </c>
      <c r="K404" s="47"/>
      <c r="L404" s="47"/>
      <c r="M404" s="62"/>
    </row>
    <row r="405" spans="1:13" ht="15" thickBot="1" x14ac:dyDescent="0.35">
      <c r="A405" s="62"/>
      <c r="B405" s="64" t="s">
        <v>51</v>
      </c>
      <c r="C405" s="62" t="s">
        <v>265</v>
      </c>
      <c r="D405" s="62"/>
      <c r="E405" s="62"/>
      <c r="F405" s="47"/>
      <c r="G405" s="62" t="s">
        <v>247</v>
      </c>
      <c r="H405" s="47"/>
      <c r="I405" s="47"/>
      <c r="J405" s="60"/>
      <c r="K405" s="47"/>
      <c r="L405" s="47"/>
      <c r="M405" s="62"/>
    </row>
    <row r="406" spans="1:13" ht="15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ht="28.8" x14ac:dyDescent="0.3">
      <c r="A407" s="62"/>
      <c r="B407" s="186" t="s">
        <v>53</v>
      </c>
      <c r="C407" s="187" t="s">
        <v>1</v>
      </c>
      <c r="D407" s="161" t="s">
        <v>54</v>
      </c>
      <c r="E407" s="188" t="s">
        <v>23</v>
      </c>
      <c r="F407" s="188" t="s">
        <v>55</v>
      </c>
      <c r="G407" s="188" t="s">
        <v>56</v>
      </c>
      <c r="H407" s="90" t="s">
        <v>158</v>
      </c>
      <c r="I407" s="169" t="s">
        <v>159</v>
      </c>
      <c r="J407" s="169" t="s">
        <v>160</v>
      </c>
      <c r="K407" s="169" t="s">
        <v>161</v>
      </c>
      <c r="L407" s="92" t="s">
        <v>162</v>
      </c>
      <c r="M407" s="62"/>
    </row>
    <row r="408" spans="1:13" x14ac:dyDescent="0.3">
      <c r="A408" s="62"/>
      <c r="B408" s="189" t="s">
        <v>18</v>
      </c>
      <c r="C408" s="187">
        <v>1</v>
      </c>
      <c r="D408" s="190">
        <v>25</v>
      </c>
      <c r="E408" s="191">
        <v>25</v>
      </c>
      <c r="F408" s="154">
        <v>0.15</v>
      </c>
      <c r="G408" s="191">
        <v>3.75</v>
      </c>
      <c r="H408" s="170">
        <v>0.77511368334022324</v>
      </c>
      <c r="I408" s="171"/>
      <c r="J408" s="192" t="s">
        <v>165</v>
      </c>
      <c r="K408" s="172">
        <v>0.4</v>
      </c>
      <c r="L408" s="173">
        <v>0.31004547333608934</v>
      </c>
      <c r="M408" s="62"/>
    </row>
    <row r="409" spans="1:13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4.4999999999999998E-2</v>
      </c>
      <c r="H414" s="89">
        <v>9.3013642000826791E-3</v>
      </c>
      <c r="I414" s="99"/>
      <c r="J414" s="61" t="s">
        <v>165</v>
      </c>
      <c r="K414" s="100">
        <v>0.4</v>
      </c>
      <c r="L414" s="101">
        <v>3.720545680033072E-3</v>
      </c>
      <c r="M414" s="62"/>
    </row>
    <row r="415" spans="1:13" x14ac:dyDescent="0.3">
      <c r="A415" s="62"/>
      <c r="B415" s="6" t="s">
        <v>57</v>
      </c>
      <c r="C415" s="25"/>
      <c r="D415" s="28"/>
      <c r="E415" s="26"/>
      <c r="F415" s="27"/>
      <c r="G415" s="193">
        <v>3.7949999999999999</v>
      </c>
      <c r="H415" s="102" t="s">
        <v>57</v>
      </c>
      <c r="I415" s="103"/>
      <c r="J415" s="85"/>
      <c r="K415" s="104" t="s">
        <v>156</v>
      </c>
      <c r="L415" s="105">
        <v>0.31376601901612239</v>
      </c>
      <c r="M415" s="62"/>
    </row>
    <row r="416" spans="1:13" x14ac:dyDescent="0.3">
      <c r="A416" s="62"/>
      <c r="B416" s="194" t="s">
        <v>22</v>
      </c>
      <c r="C416" s="195"/>
      <c r="D416" s="196"/>
      <c r="E416" s="197"/>
      <c r="F416" s="155"/>
      <c r="G416" s="87"/>
      <c r="H416" s="107"/>
      <c r="I416" s="174"/>
      <c r="J416" s="175"/>
      <c r="K416" s="176"/>
      <c r="L416" s="110"/>
      <c r="M416" s="62"/>
    </row>
    <row r="417" spans="1:13" ht="28.8" x14ac:dyDescent="0.3">
      <c r="A417" s="62"/>
      <c r="B417" s="198" t="s">
        <v>58</v>
      </c>
      <c r="C417" s="199" t="s">
        <v>1</v>
      </c>
      <c r="D417" s="200" t="s">
        <v>59</v>
      </c>
      <c r="E417" s="156" t="s">
        <v>23</v>
      </c>
      <c r="F417" s="156" t="s">
        <v>55</v>
      </c>
      <c r="G417" s="201" t="s">
        <v>56</v>
      </c>
      <c r="H417" s="90" t="s">
        <v>158</v>
      </c>
      <c r="I417" s="169" t="s">
        <v>159</v>
      </c>
      <c r="J417" s="169" t="s">
        <v>160</v>
      </c>
      <c r="K417" s="177" t="s">
        <v>161</v>
      </c>
      <c r="L417" s="92" t="s">
        <v>162</v>
      </c>
      <c r="M417" s="62"/>
    </row>
    <row r="418" spans="1:13" x14ac:dyDescent="0.3">
      <c r="A418" s="62"/>
      <c r="B418" s="6" t="s">
        <v>71</v>
      </c>
      <c r="C418" s="25">
        <v>1</v>
      </c>
      <c r="D418" s="3">
        <v>5.95</v>
      </c>
      <c r="E418" s="26">
        <v>5.95</v>
      </c>
      <c r="F418" s="26">
        <v>0.15</v>
      </c>
      <c r="G418" s="26">
        <v>0.89249999999999996</v>
      </c>
      <c r="H418" s="170">
        <v>0.18447705663497313</v>
      </c>
      <c r="I418" s="171"/>
      <c r="J418" s="192" t="s">
        <v>163</v>
      </c>
      <c r="K418" s="172">
        <v>1</v>
      </c>
      <c r="L418" s="173">
        <v>0.18447705663497313</v>
      </c>
      <c r="M418" s="62"/>
    </row>
    <row r="419" spans="1:13" x14ac:dyDescent="0.3">
      <c r="A419" s="62"/>
      <c r="B419" s="6">
        <v>0</v>
      </c>
      <c r="C419" s="25"/>
      <c r="D419" s="3">
        <v>0</v>
      </c>
      <c r="E419" s="26">
        <v>0</v>
      </c>
      <c r="F419" s="26"/>
      <c r="G419" s="26">
        <v>0</v>
      </c>
      <c r="H419" s="89">
        <v>0</v>
      </c>
      <c r="I419" s="99"/>
      <c r="J419" s="61">
        <v>0</v>
      </c>
      <c r="K419" s="100">
        <v>0</v>
      </c>
      <c r="L419" s="101">
        <v>0</v>
      </c>
      <c r="M419" s="62"/>
    </row>
    <row r="420" spans="1:13" x14ac:dyDescent="0.3">
      <c r="A420" s="62"/>
      <c r="B420" s="6">
        <v>0</v>
      </c>
      <c r="C420" s="25"/>
      <c r="D420" s="3">
        <v>0</v>
      </c>
      <c r="E420" s="26">
        <v>0</v>
      </c>
      <c r="F420" s="26"/>
      <c r="G420" s="26">
        <v>0</v>
      </c>
      <c r="H420" s="89">
        <v>0</v>
      </c>
      <c r="I420" s="99"/>
      <c r="J420" s="61">
        <v>0</v>
      </c>
      <c r="K420" s="100">
        <v>0</v>
      </c>
      <c r="L420" s="101">
        <v>0</v>
      </c>
      <c r="M420" s="62"/>
    </row>
    <row r="421" spans="1:13" x14ac:dyDescent="0.3">
      <c r="A421" s="62"/>
      <c r="B421" s="6">
        <v>0</v>
      </c>
      <c r="C421" s="25"/>
      <c r="D421" s="3">
        <v>0</v>
      </c>
      <c r="E421" s="26">
        <v>0</v>
      </c>
      <c r="F421" s="26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3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x14ac:dyDescent="0.3">
      <c r="A427" s="62"/>
      <c r="B427" s="6" t="s">
        <v>60</v>
      </c>
      <c r="C427" s="25"/>
      <c r="D427" s="28"/>
      <c r="E427" s="26"/>
      <c r="F427" s="27"/>
      <c r="G427" s="193">
        <v>0.89249999999999996</v>
      </c>
      <c r="H427" s="106" t="s">
        <v>60</v>
      </c>
      <c r="I427" s="103"/>
      <c r="J427" s="85"/>
      <c r="K427" s="104" t="s">
        <v>156</v>
      </c>
      <c r="L427" s="95">
        <v>0.18447705663497313</v>
      </c>
      <c r="M427" s="62"/>
    </row>
    <row r="428" spans="1:13" x14ac:dyDescent="0.3">
      <c r="A428" s="62"/>
      <c r="B428" s="194" t="s">
        <v>38</v>
      </c>
      <c r="C428" s="195"/>
      <c r="D428" s="196"/>
      <c r="E428" s="196"/>
      <c r="F428" s="196"/>
      <c r="G428" s="196"/>
      <c r="H428" s="115"/>
      <c r="I428" s="202"/>
      <c r="J428" s="203"/>
      <c r="K428" s="178"/>
      <c r="L428" s="204"/>
      <c r="M428" s="62"/>
    </row>
    <row r="429" spans="1:13" ht="28.8" x14ac:dyDescent="0.3">
      <c r="A429" s="62"/>
      <c r="B429" s="53" t="s">
        <v>53</v>
      </c>
      <c r="C429" s="195"/>
      <c r="D429" s="205" t="s">
        <v>0</v>
      </c>
      <c r="E429" s="206" t="s">
        <v>1</v>
      </c>
      <c r="F429" s="207" t="s">
        <v>61</v>
      </c>
      <c r="G429" s="188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x14ac:dyDescent="0.3">
      <c r="A430" s="62"/>
      <c r="B430" s="218" t="s">
        <v>40</v>
      </c>
      <c r="C430" s="195"/>
      <c r="D430" s="190" t="s">
        <v>4</v>
      </c>
      <c r="E430" s="153">
        <v>1</v>
      </c>
      <c r="F430" s="154">
        <v>0.15</v>
      </c>
      <c r="G430" s="191">
        <v>0.15</v>
      </c>
      <c r="H430" s="170">
        <v>3.1004547333608929E-2</v>
      </c>
      <c r="I430" s="171"/>
      <c r="J430" s="192" t="s">
        <v>163</v>
      </c>
      <c r="K430" s="172">
        <v>1</v>
      </c>
      <c r="L430" s="173">
        <v>3.1004547333608929E-2</v>
      </c>
      <c r="M430" s="62"/>
    </row>
    <row r="431" spans="1:13" x14ac:dyDescent="0.3">
      <c r="A431" s="62"/>
      <c r="B431" s="6">
        <v>0</v>
      </c>
      <c r="C431" s="7"/>
      <c r="D431" s="3">
        <v>0</v>
      </c>
      <c r="E431" s="4"/>
      <c r="F431" s="5">
        <v>0</v>
      </c>
      <c r="G431" s="26">
        <v>0</v>
      </c>
      <c r="H431" s="89">
        <v>0</v>
      </c>
      <c r="I431" s="99"/>
      <c r="J431" s="61">
        <v>0</v>
      </c>
      <c r="K431" s="100">
        <v>0</v>
      </c>
      <c r="L431" s="101">
        <v>0</v>
      </c>
      <c r="M431" s="62"/>
    </row>
    <row r="432" spans="1:13" x14ac:dyDescent="0.3">
      <c r="A432" s="62"/>
      <c r="B432" s="6">
        <v>0</v>
      </c>
      <c r="C432" s="7"/>
      <c r="D432" s="3">
        <v>0</v>
      </c>
      <c r="E432" s="4"/>
      <c r="F432" s="5">
        <v>0</v>
      </c>
      <c r="G432" s="26">
        <v>0</v>
      </c>
      <c r="H432" s="89">
        <v>0</v>
      </c>
      <c r="I432" s="99"/>
      <c r="J432" s="61">
        <v>0</v>
      </c>
      <c r="K432" s="100">
        <v>0</v>
      </c>
      <c r="L432" s="101">
        <v>0</v>
      </c>
      <c r="M432" s="62"/>
    </row>
    <row r="433" spans="1:13" x14ac:dyDescent="0.3">
      <c r="A433" s="62"/>
      <c r="B433" s="6">
        <v>0</v>
      </c>
      <c r="C433" s="7"/>
      <c r="D433" s="3">
        <v>0</v>
      </c>
      <c r="E433" s="4"/>
      <c r="F433" s="5">
        <v>0</v>
      </c>
      <c r="G433" s="26">
        <v>0</v>
      </c>
      <c r="H433" s="89">
        <v>0</v>
      </c>
      <c r="I433" s="99"/>
      <c r="J433" s="61">
        <v>0</v>
      </c>
      <c r="K433" s="100">
        <v>0</v>
      </c>
      <c r="L433" s="101">
        <v>0</v>
      </c>
      <c r="M433" s="62"/>
    </row>
    <row r="434" spans="1:13" x14ac:dyDescent="0.3">
      <c r="A434" s="62"/>
      <c r="B434" s="6">
        <v>0</v>
      </c>
      <c r="C434" s="7"/>
      <c r="D434" s="3">
        <v>0</v>
      </c>
      <c r="E434" s="4"/>
      <c r="F434" s="5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</row>
    <row r="435" spans="1:13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x14ac:dyDescent="0.3">
      <c r="A443" s="62"/>
      <c r="B443" s="58" t="s">
        <v>62</v>
      </c>
      <c r="C443" s="46"/>
      <c r="D443" s="37"/>
      <c r="E443" s="38"/>
      <c r="F443" s="39"/>
      <c r="G443" s="193">
        <v>0.15</v>
      </c>
      <c r="H443" s="106" t="s">
        <v>62</v>
      </c>
      <c r="I443" s="103"/>
      <c r="J443" s="85"/>
      <c r="K443" s="104" t="s">
        <v>156</v>
      </c>
      <c r="L443" s="95">
        <v>3.1004547333608929E-2</v>
      </c>
      <c r="M443" s="62"/>
    </row>
    <row r="444" spans="1:13" x14ac:dyDescent="0.3">
      <c r="A444" s="62"/>
      <c r="B444" s="194" t="s">
        <v>63</v>
      </c>
      <c r="C444" s="195"/>
      <c r="D444" s="196"/>
      <c r="E444" s="197"/>
      <c r="F444" s="155"/>
      <c r="G444" s="197"/>
      <c r="H444" s="115"/>
      <c r="I444" s="202"/>
      <c r="J444" s="203"/>
      <c r="K444" s="178"/>
      <c r="L444" s="204">
        <v>0</v>
      </c>
      <c r="M444" s="62"/>
    </row>
    <row r="445" spans="1:13" ht="28.8" x14ac:dyDescent="0.3">
      <c r="A445" s="62"/>
      <c r="B445" s="53" t="s">
        <v>53</v>
      </c>
      <c r="C445" s="210"/>
      <c r="D445" s="211" t="s">
        <v>0</v>
      </c>
      <c r="E445" s="201" t="s">
        <v>1</v>
      </c>
      <c r="F445" s="156" t="s">
        <v>61</v>
      </c>
      <c r="G445" s="188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191">
        <v>0</v>
      </c>
      <c r="H446" s="170">
        <v>0</v>
      </c>
      <c r="I446" s="171"/>
      <c r="J446" s="192">
        <v>0</v>
      </c>
      <c r="K446" s="172">
        <v>0</v>
      </c>
      <c r="L446" s="173">
        <v>0</v>
      </c>
      <c r="M446" s="62"/>
    </row>
    <row r="447" spans="1:13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ht="15" thickBot="1" x14ac:dyDescent="0.35">
      <c r="A451" s="62"/>
      <c r="B451" s="59" t="s">
        <v>64</v>
      </c>
      <c r="C451" s="42"/>
      <c r="D451" s="43"/>
      <c r="E451" s="44"/>
      <c r="F451" s="45"/>
      <c r="G451" s="191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x14ac:dyDescent="0.3">
      <c r="A452" s="62"/>
      <c r="B452" s="64"/>
      <c r="C452" s="68"/>
      <c r="D452" s="69" t="s">
        <v>65</v>
      </c>
      <c r="E452" s="70"/>
      <c r="F452" s="71"/>
      <c r="G452" s="88">
        <v>4.8380000000000001</v>
      </c>
      <c r="H452" s="179"/>
      <c r="I452" s="212"/>
      <c r="J452" s="213"/>
      <c r="K452" s="214"/>
      <c r="L452" s="180"/>
      <c r="M452" s="62"/>
    </row>
    <row r="453" spans="1:13" x14ac:dyDescent="0.3">
      <c r="A453" s="62"/>
      <c r="B453" s="63"/>
      <c r="C453" s="68"/>
      <c r="D453" s="72" t="s">
        <v>7</v>
      </c>
      <c r="E453" s="215"/>
      <c r="F453" s="181">
        <v>0.1</v>
      </c>
      <c r="G453" s="215">
        <v>0.48399999999999999</v>
      </c>
      <c r="H453" s="120"/>
      <c r="I453" s="124"/>
      <c r="J453" s="141"/>
      <c r="K453" s="125"/>
      <c r="L453" s="119"/>
      <c r="M453" s="62"/>
    </row>
    <row r="454" spans="1:13" x14ac:dyDescent="0.3">
      <c r="A454" s="62"/>
      <c r="B454" s="63"/>
      <c r="C454" s="68"/>
      <c r="D454" s="72" t="s">
        <v>8</v>
      </c>
      <c r="E454" s="215"/>
      <c r="F454" s="181">
        <v>0.1</v>
      </c>
      <c r="G454" s="215">
        <v>0.48399999999999999</v>
      </c>
      <c r="H454" s="120"/>
      <c r="I454" s="124"/>
      <c r="J454" s="141"/>
      <c r="K454" s="125"/>
      <c r="L454" s="119"/>
      <c r="M454" s="62"/>
    </row>
    <row r="455" spans="1:13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5.806</v>
      </c>
      <c r="H455" s="120"/>
      <c r="I455" s="124"/>
      <c r="J455" s="141"/>
      <c r="K455" s="125"/>
      <c r="L455" s="119"/>
      <c r="M455" s="62"/>
    </row>
    <row r="456" spans="1:13" ht="15" thickBot="1" x14ac:dyDescent="0.35">
      <c r="A456" s="62"/>
      <c r="B456" s="63"/>
      <c r="C456" s="68"/>
      <c r="D456" s="77" t="s">
        <v>68</v>
      </c>
      <c r="E456" s="78"/>
      <c r="F456" s="79"/>
      <c r="G456" s="78">
        <v>5.81</v>
      </c>
      <c r="H456" s="134">
        <v>1</v>
      </c>
      <c r="I456" s="126"/>
      <c r="J456" s="142"/>
      <c r="K456" s="127"/>
      <c r="L456" s="135">
        <v>0.52924762298470451</v>
      </c>
      <c r="M456" s="67"/>
    </row>
    <row r="457" spans="1:13" x14ac:dyDescent="0.3">
      <c r="A457" s="62"/>
      <c r="B457" s="63"/>
      <c r="C457" s="68"/>
      <c r="D457" s="80"/>
      <c r="E457" s="67"/>
      <c r="F457" s="65"/>
      <c r="G457" s="67"/>
      <c r="H457" s="47"/>
      <c r="I457" s="47"/>
      <c r="J457" s="60"/>
      <c r="K457" s="47"/>
      <c r="L457" s="47"/>
      <c r="M457" s="62"/>
    </row>
    <row r="458" spans="1:13" x14ac:dyDescent="0.3">
      <c r="A458" s="62"/>
      <c r="B458" s="63"/>
      <c r="C458" s="68"/>
      <c r="D458" s="80"/>
      <c r="E458" s="67"/>
      <c r="F458" s="65"/>
      <c r="G458" s="67"/>
      <c r="H458" s="47"/>
      <c r="I458" s="47"/>
      <c r="J458" s="60"/>
      <c r="K458" s="47"/>
      <c r="L458" s="47"/>
      <c r="M458" s="62"/>
    </row>
    <row r="459" spans="1:13" x14ac:dyDescent="0.3">
      <c r="A459" s="62"/>
      <c r="B459" s="63"/>
      <c r="C459" s="68"/>
      <c r="D459" s="80"/>
      <c r="E459" s="67"/>
      <c r="F459" s="65"/>
      <c r="G459" s="67"/>
      <c r="H459" s="47"/>
      <c r="I459" s="47"/>
      <c r="J459" s="60"/>
      <c r="K459" s="47"/>
      <c r="L459" s="47"/>
      <c r="M459" s="62"/>
    </row>
    <row r="460" spans="1:13" x14ac:dyDescent="0.3">
      <c r="A460" s="62"/>
      <c r="B460" s="136" t="s">
        <v>1808</v>
      </c>
      <c r="C460" s="81"/>
      <c r="D460" s="80"/>
      <c r="E460" s="67"/>
      <c r="F460" s="82"/>
      <c r="G460" s="82"/>
      <c r="H460" s="47"/>
      <c r="I460" s="47"/>
      <c r="J460" s="60"/>
      <c r="K460" s="47"/>
      <c r="L460" s="47"/>
      <c r="M460" s="62"/>
    </row>
    <row r="461" spans="1:13" x14ac:dyDescent="0.3">
      <c r="A461" s="62"/>
      <c r="B461" s="216" t="s">
        <v>6</v>
      </c>
      <c r="C461" s="217"/>
      <c r="D461" s="80"/>
      <c r="E461" s="67"/>
      <c r="F461" s="62"/>
      <c r="G461" s="62"/>
      <c r="H461" s="47"/>
      <c r="I461" s="47"/>
      <c r="J461" s="60"/>
      <c r="K461" s="47"/>
      <c r="L461" s="47"/>
      <c r="M461" s="62"/>
    </row>
    <row r="462" spans="1:13" x14ac:dyDescent="0.3">
      <c r="A462" s="62"/>
      <c r="B462" s="84"/>
      <c r="C462" s="62"/>
      <c r="D462" s="80"/>
      <c r="E462" s="67"/>
      <c r="F462" s="62"/>
      <c r="G462" s="62"/>
      <c r="H462" s="47"/>
      <c r="I462" s="47"/>
      <c r="J462" s="60"/>
      <c r="K462" s="47"/>
      <c r="L462" s="47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4" t="s">
        <v>166</v>
      </c>
      <c r="E465" s="714"/>
      <c r="F465" s="714"/>
      <c r="J465" s="1"/>
    </row>
    <row r="466" spans="1:13" x14ac:dyDescent="0.3">
      <c r="A466" s="62"/>
      <c r="B466" s="132"/>
      <c r="C466" s="132"/>
      <c r="D466" s="132"/>
      <c r="J466" s="1"/>
    </row>
    <row r="467" spans="1:13" ht="66.75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x14ac:dyDescent="0.3">
      <c r="A468" s="62"/>
      <c r="B468" s="63"/>
      <c r="C468" s="9"/>
      <c r="D468" s="10"/>
      <c r="E468" s="11"/>
      <c r="F468" s="12"/>
      <c r="G468" s="13"/>
      <c r="H468" s="47"/>
      <c r="I468" s="47"/>
      <c r="J468" s="60"/>
      <c r="K468" s="47"/>
      <c r="L468" s="47"/>
      <c r="M468" s="62"/>
    </row>
    <row r="469" spans="1:13" x14ac:dyDescent="0.3">
      <c r="A469" s="62"/>
      <c r="B469" s="48" t="s">
        <v>48</v>
      </c>
      <c r="C469" s="9"/>
      <c r="D469" s="10"/>
      <c r="E469" s="11"/>
      <c r="F469" s="11"/>
      <c r="G469" s="11"/>
      <c r="H469" s="47"/>
      <c r="I469" s="47"/>
      <c r="J469" s="60"/>
      <c r="K469" s="47"/>
      <c r="L469" s="47"/>
      <c r="M469" s="62"/>
    </row>
    <row r="470" spans="1:13" x14ac:dyDescent="0.3">
      <c r="A470" s="62"/>
      <c r="B470" s="64" t="s">
        <v>49</v>
      </c>
      <c r="C470" s="62" t="s">
        <v>197</v>
      </c>
      <c r="D470" s="62"/>
      <c r="E470" s="62"/>
      <c r="F470" s="47"/>
      <c r="G470" s="47"/>
      <c r="H470" s="47"/>
      <c r="I470" s="65" t="s">
        <v>50</v>
      </c>
      <c r="J470" s="68" t="s">
        <v>3</v>
      </c>
      <c r="K470" s="47"/>
      <c r="L470" s="47"/>
      <c r="M470" s="62"/>
    </row>
    <row r="471" spans="1:13" ht="15" thickBot="1" x14ac:dyDescent="0.35">
      <c r="A471" s="62"/>
      <c r="B471" s="64" t="s">
        <v>51</v>
      </c>
      <c r="C471" s="62" t="s">
        <v>265</v>
      </c>
      <c r="D471" s="62"/>
      <c r="E471" s="62"/>
      <c r="F471" s="47"/>
      <c r="G471" s="62" t="s">
        <v>248</v>
      </c>
      <c r="H471" s="47"/>
      <c r="I471" s="47"/>
      <c r="J471" s="60"/>
      <c r="K471" s="47"/>
      <c r="L471" s="47"/>
      <c r="M471" s="62"/>
    </row>
    <row r="472" spans="1:13" ht="15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ht="28.8" x14ac:dyDescent="0.3">
      <c r="A473" s="62"/>
      <c r="B473" s="186" t="s">
        <v>53</v>
      </c>
      <c r="C473" s="187" t="s">
        <v>1</v>
      </c>
      <c r="D473" s="161" t="s">
        <v>54</v>
      </c>
      <c r="E473" s="188" t="s">
        <v>23</v>
      </c>
      <c r="F473" s="188" t="s">
        <v>55</v>
      </c>
      <c r="G473" s="188" t="s">
        <v>56</v>
      </c>
      <c r="H473" s="90" t="s">
        <v>158</v>
      </c>
      <c r="I473" s="169" t="s">
        <v>159</v>
      </c>
      <c r="J473" s="169" t="s">
        <v>160</v>
      </c>
      <c r="K473" s="169" t="s">
        <v>161</v>
      </c>
      <c r="L473" s="92" t="s">
        <v>162</v>
      </c>
      <c r="M473" s="62"/>
    </row>
    <row r="474" spans="1:13" x14ac:dyDescent="0.3">
      <c r="A474" s="62"/>
      <c r="B474" s="189">
        <v>0</v>
      </c>
      <c r="C474" s="187"/>
      <c r="D474" s="190">
        <v>0</v>
      </c>
      <c r="E474" s="191">
        <v>0</v>
      </c>
      <c r="F474" s="154"/>
      <c r="G474" s="191">
        <v>0</v>
      </c>
      <c r="H474" s="170">
        <v>0</v>
      </c>
      <c r="I474" s="171"/>
      <c r="J474" s="192">
        <v>0</v>
      </c>
      <c r="K474" s="172">
        <v>0</v>
      </c>
      <c r="L474" s="173">
        <v>0</v>
      </c>
      <c r="M474" s="62"/>
    </row>
    <row r="475" spans="1:13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0.254</v>
      </c>
      <c r="H480" s="89">
        <v>2.4113771431826382E-3</v>
      </c>
      <c r="I480" s="99"/>
      <c r="J480" s="61" t="s">
        <v>165</v>
      </c>
      <c r="K480" s="100">
        <v>0.4</v>
      </c>
      <c r="L480" s="101">
        <v>9.6455085727305528E-4</v>
      </c>
      <c r="M480" s="62"/>
    </row>
    <row r="481" spans="1:13" x14ac:dyDescent="0.3">
      <c r="A481" s="62"/>
      <c r="B481" s="6" t="s">
        <v>57</v>
      </c>
      <c r="C481" s="25"/>
      <c r="D481" s="28"/>
      <c r="E481" s="26"/>
      <c r="F481" s="27"/>
      <c r="G481" s="193">
        <v>0.254</v>
      </c>
      <c r="H481" s="102" t="s">
        <v>57</v>
      </c>
      <c r="I481" s="103"/>
      <c r="J481" s="85"/>
      <c r="K481" s="104" t="s">
        <v>156</v>
      </c>
      <c r="L481" s="105">
        <v>9.6455085727305528E-4</v>
      </c>
      <c r="M481" s="62"/>
    </row>
    <row r="482" spans="1:13" x14ac:dyDescent="0.3">
      <c r="A482" s="62"/>
      <c r="B482" s="194" t="s">
        <v>22</v>
      </c>
      <c r="C482" s="195"/>
      <c r="D482" s="196"/>
      <c r="E482" s="197"/>
      <c r="F482" s="155"/>
      <c r="G482" s="87"/>
      <c r="H482" s="107"/>
      <c r="I482" s="174"/>
      <c r="J482" s="175"/>
      <c r="K482" s="176"/>
      <c r="L482" s="110"/>
      <c r="M482" s="62"/>
    </row>
    <row r="483" spans="1:13" ht="28.8" x14ac:dyDescent="0.3">
      <c r="A483" s="62"/>
      <c r="B483" s="198" t="s">
        <v>58</v>
      </c>
      <c r="C483" s="199" t="s">
        <v>1</v>
      </c>
      <c r="D483" s="200" t="s">
        <v>59</v>
      </c>
      <c r="E483" s="156" t="s">
        <v>23</v>
      </c>
      <c r="F483" s="156" t="s">
        <v>55</v>
      </c>
      <c r="G483" s="201" t="s">
        <v>56</v>
      </c>
      <c r="H483" s="90" t="s">
        <v>158</v>
      </c>
      <c r="I483" s="169" t="s">
        <v>159</v>
      </c>
      <c r="J483" s="169" t="s">
        <v>160</v>
      </c>
      <c r="K483" s="177" t="s">
        <v>161</v>
      </c>
      <c r="L483" s="92" t="s">
        <v>162</v>
      </c>
      <c r="M483" s="62"/>
    </row>
    <row r="484" spans="1:13" x14ac:dyDescent="0.3">
      <c r="A484" s="62"/>
      <c r="B484" s="6" t="s">
        <v>150</v>
      </c>
      <c r="C484" s="25">
        <v>1</v>
      </c>
      <c r="D484" s="3">
        <v>4.0999999999999996</v>
      </c>
      <c r="E484" s="26">
        <v>4.0999999999999996</v>
      </c>
      <c r="F484" s="26">
        <v>0.4</v>
      </c>
      <c r="G484" s="26">
        <v>1.64</v>
      </c>
      <c r="H484" s="170">
        <v>1.5569521711887899E-2</v>
      </c>
      <c r="I484" s="171"/>
      <c r="J484" s="192" t="s">
        <v>163</v>
      </c>
      <c r="K484" s="172">
        <v>1</v>
      </c>
      <c r="L484" s="173">
        <v>1.5569521711887899E-2</v>
      </c>
      <c r="M484" s="62"/>
    </row>
    <row r="485" spans="1:13" x14ac:dyDescent="0.3">
      <c r="A485" s="62"/>
      <c r="B485" s="6" t="s">
        <v>35</v>
      </c>
      <c r="C485" s="25">
        <v>1</v>
      </c>
      <c r="D485" s="3">
        <v>4.05</v>
      </c>
      <c r="E485" s="26">
        <v>4.05</v>
      </c>
      <c r="F485" s="26">
        <v>0.4</v>
      </c>
      <c r="G485" s="26">
        <v>1.62</v>
      </c>
      <c r="H485" s="89">
        <v>1.5379649495889268E-2</v>
      </c>
      <c r="I485" s="99"/>
      <c r="J485" s="61" t="s">
        <v>163</v>
      </c>
      <c r="K485" s="100">
        <v>1</v>
      </c>
      <c r="L485" s="101">
        <v>1.5379649495889268E-2</v>
      </c>
      <c r="M485" s="62"/>
    </row>
    <row r="486" spans="1:13" x14ac:dyDescent="0.3">
      <c r="A486" s="62"/>
      <c r="B486" s="6" t="s">
        <v>69</v>
      </c>
      <c r="C486" s="25">
        <v>1</v>
      </c>
      <c r="D486" s="3">
        <v>4.55</v>
      </c>
      <c r="E486" s="26">
        <v>4.55</v>
      </c>
      <c r="F486" s="26">
        <v>0.4</v>
      </c>
      <c r="G486" s="26">
        <v>1.82</v>
      </c>
      <c r="H486" s="89">
        <v>1.7278371655875594E-2</v>
      </c>
      <c r="I486" s="99"/>
      <c r="J486" s="61" t="s">
        <v>163</v>
      </c>
      <c r="K486" s="100">
        <v>1</v>
      </c>
      <c r="L486" s="101">
        <v>1.7278371655875594E-2</v>
      </c>
      <c r="M486" s="62"/>
    </row>
    <row r="487" spans="1:13" x14ac:dyDescent="0.3">
      <c r="A487" s="62"/>
      <c r="B487" s="6">
        <v>0</v>
      </c>
      <c r="C487" s="25"/>
      <c r="D487" s="3">
        <v>0</v>
      </c>
      <c r="E487" s="26">
        <v>0</v>
      </c>
      <c r="F487" s="26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3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x14ac:dyDescent="0.3">
      <c r="A493" s="62"/>
      <c r="B493" s="6" t="s">
        <v>60</v>
      </c>
      <c r="C493" s="25"/>
      <c r="D493" s="28"/>
      <c r="E493" s="26"/>
      <c r="F493" s="27"/>
      <c r="G493" s="193">
        <v>5.08</v>
      </c>
      <c r="H493" s="106" t="s">
        <v>60</v>
      </c>
      <c r="I493" s="103"/>
      <c r="J493" s="85"/>
      <c r="K493" s="104" t="s">
        <v>156</v>
      </c>
      <c r="L493" s="95">
        <v>4.8227542863652759E-2</v>
      </c>
      <c r="M493" s="62"/>
    </row>
    <row r="494" spans="1:13" x14ac:dyDescent="0.3">
      <c r="A494" s="62"/>
      <c r="B494" s="194" t="s">
        <v>38</v>
      </c>
      <c r="C494" s="195"/>
      <c r="D494" s="196"/>
      <c r="E494" s="196"/>
      <c r="F494" s="196"/>
      <c r="G494" s="196"/>
      <c r="H494" s="115"/>
      <c r="I494" s="202"/>
      <c r="J494" s="203"/>
      <c r="K494" s="178"/>
      <c r="L494" s="204"/>
      <c r="M494" s="62"/>
    </row>
    <row r="495" spans="1:13" ht="28.8" x14ac:dyDescent="0.3">
      <c r="A495" s="62"/>
      <c r="B495" s="53" t="s">
        <v>53</v>
      </c>
      <c r="C495" s="195"/>
      <c r="D495" s="205" t="s">
        <v>0</v>
      </c>
      <c r="E495" s="206" t="s">
        <v>1</v>
      </c>
      <c r="F495" s="207" t="s">
        <v>61</v>
      </c>
      <c r="G495" s="188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ht="26.4" x14ac:dyDescent="0.3">
      <c r="A496" s="62"/>
      <c r="B496" s="189" t="s">
        <v>1042</v>
      </c>
      <c r="C496" s="195"/>
      <c r="D496" s="190" t="s">
        <v>3</v>
      </c>
      <c r="E496" s="153">
        <v>1</v>
      </c>
      <c r="F496" s="154">
        <v>100</v>
      </c>
      <c r="G496" s="191">
        <v>100</v>
      </c>
      <c r="H496" s="170">
        <v>0.94936107999316455</v>
      </c>
      <c r="I496" s="171"/>
      <c r="J496" s="192" t="s">
        <v>163</v>
      </c>
      <c r="K496" s="172">
        <v>1</v>
      </c>
      <c r="L496" s="173">
        <v>0.94936107999316455</v>
      </c>
      <c r="M496" s="62"/>
    </row>
    <row r="497" spans="1:13" x14ac:dyDescent="0.3">
      <c r="A497" s="62"/>
      <c r="B497" s="6">
        <v>0</v>
      </c>
      <c r="C497" s="7"/>
      <c r="D497" s="3">
        <v>0</v>
      </c>
      <c r="E497" s="4"/>
      <c r="F497" s="5">
        <v>0</v>
      </c>
      <c r="G497" s="26">
        <v>0</v>
      </c>
      <c r="H497" s="89">
        <v>0</v>
      </c>
      <c r="I497" s="99"/>
      <c r="J497" s="61">
        <v>0</v>
      </c>
      <c r="K497" s="100">
        <v>0</v>
      </c>
      <c r="L497" s="101">
        <v>0</v>
      </c>
      <c r="M497" s="62"/>
    </row>
    <row r="498" spans="1:13" x14ac:dyDescent="0.3">
      <c r="A498" s="62"/>
      <c r="B498" s="6">
        <v>0</v>
      </c>
      <c r="C498" s="7"/>
      <c r="D498" s="3">
        <v>0</v>
      </c>
      <c r="E498" s="4"/>
      <c r="F498" s="5">
        <v>0</v>
      </c>
      <c r="G498" s="26">
        <v>0</v>
      </c>
      <c r="H498" s="89">
        <v>0</v>
      </c>
      <c r="I498" s="99"/>
      <c r="J498" s="61">
        <v>0</v>
      </c>
      <c r="K498" s="100">
        <v>0</v>
      </c>
      <c r="L498" s="101">
        <v>0</v>
      </c>
      <c r="M498" s="62"/>
    </row>
    <row r="499" spans="1:13" x14ac:dyDescent="0.3">
      <c r="A499" s="62"/>
      <c r="B499" s="6">
        <v>0</v>
      </c>
      <c r="C499" s="7"/>
      <c r="D499" s="3">
        <v>0</v>
      </c>
      <c r="E499" s="4"/>
      <c r="F499" s="5">
        <v>0</v>
      </c>
      <c r="G499" s="26">
        <v>0</v>
      </c>
      <c r="H499" s="89">
        <v>0</v>
      </c>
      <c r="I499" s="99"/>
      <c r="J499" s="61">
        <v>0</v>
      </c>
      <c r="K499" s="100">
        <v>0</v>
      </c>
      <c r="L499" s="101">
        <v>0</v>
      </c>
      <c r="M499" s="62"/>
    </row>
    <row r="500" spans="1:13" x14ac:dyDescent="0.3">
      <c r="A500" s="62"/>
      <c r="B500" s="6">
        <v>0</v>
      </c>
      <c r="C500" s="7"/>
      <c r="D500" s="3">
        <v>0</v>
      </c>
      <c r="E500" s="4"/>
      <c r="F500" s="5">
        <v>0</v>
      </c>
      <c r="G500" s="26">
        <v>0</v>
      </c>
      <c r="H500" s="89">
        <v>0</v>
      </c>
      <c r="I500" s="99"/>
      <c r="J500" s="61">
        <v>0</v>
      </c>
      <c r="K500" s="100">
        <v>0</v>
      </c>
      <c r="L500" s="101">
        <v>0</v>
      </c>
      <c r="M500" s="62"/>
    </row>
    <row r="501" spans="1:13" x14ac:dyDescent="0.3">
      <c r="A501" s="62"/>
      <c r="B501" s="6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x14ac:dyDescent="0.3">
      <c r="A502" s="62"/>
      <c r="B502" s="6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x14ac:dyDescent="0.3">
      <c r="A503" s="62"/>
      <c r="B503" s="6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x14ac:dyDescent="0.3">
      <c r="A504" s="62"/>
      <c r="B504" s="6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x14ac:dyDescent="0.3">
      <c r="A505" s="62"/>
      <c r="B505" s="6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x14ac:dyDescent="0.3">
      <c r="A506" s="62"/>
      <c r="B506" s="6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x14ac:dyDescent="0.3">
      <c r="A509" s="62"/>
      <c r="B509" s="58" t="s">
        <v>62</v>
      </c>
      <c r="C509" s="46"/>
      <c r="D509" s="37"/>
      <c r="E509" s="38"/>
      <c r="F509" s="39"/>
      <c r="G509" s="193">
        <v>100</v>
      </c>
      <c r="H509" s="106" t="s">
        <v>62</v>
      </c>
      <c r="I509" s="103"/>
      <c r="J509" s="85"/>
      <c r="K509" s="104" t="s">
        <v>156</v>
      </c>
      <c r="L509" s="95">
        <v>0.94936107999316455</v>
      </c>
      <c r="M509" s="62"/>
    </row>
    <row r="510" spans="1:13" x14ac:dyDescent="0.3">
      <c r="A510" s="62"/>
      <c r="B510" s="194" t="s">
        <v>63</v>
      </c>
      <c r="C510" s="195"/>
      <c r="D510" s="196"/>
      <c r="E510" s="197"/>
      <c r="F510" s="155"/>
      <c r="G510" s="197"/>
      <c r="H510" s="115"/>
      <c r="I510" s="202"/>
      <c r="J510" s="203"/>
      <c r="K510" s="178"/>
      <c r="L510" s="204">
        <v>0</v>
      </c>
      <c r="M510" s="62"/>
    </row>
    <row r="511" spans="1:13" ht="28.8" x14ac:dyDescent="0.3">
      <c r="A511" s="62"/>
      <c r="B511" s="53" t="s">
        <v>53</v>
      </c>
      <c r="C511" s="210"/>
      <c r="D511" s="211" t="s">
        <v>0</v>
      </c>
      <c r="E511" s="201" t="s">
        <v>1</v>
      </c>
      <c r="F511" s="156" t="s">
        <v>61</v>
      </c>
      <c r="G511" s="188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191">
        <v>0</v>
      </c>
      <c r="H512" s="170">
        <v>0</v>
      </c>
      <c r="I512" s="171"/>
      <c r="J512" s="192">
        <v>0</v>
      </c>
      <c r="K512" s="172">
        <v>0</v>
      </c>
      <c r="L512" s="173">
        <v>0</v>
      </c>
      <c r="M512" s="62"/>
    </row>
    <row r="513" spans="1:13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ht="15" thickBot="1" x14ac:dyDescent="0.35">
      <c r="A517" s="62"/>
      <c r="B517" s="59" t="s">
        <v>64</v>
      </c>
      <c r="C517" s="42"/>
      <c r="D517" s="43"/>
      <c r="E517" s="44"/>
      <c r="F517" s="45"/>
      <c r="G517" s="191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x14ac:dyDescent="0.3">
      <c r="A518" s="62"/>
      <c r="B518" s="64"/>
      <c r="C518" s="68"/>
      <c r="D518" s="69" t="s">
        <v>65</v>
      </c>
      <c r="E518" s="70"/>
      <c r="F518" s="71"/>
      <c r="G518" s="88">
        <v>105.334</v>
      </c>
      <c r="H518" s="179"/>
      <c r="I518" s="212"/>
      <c r="J518" s="213"/>
      <c r="K518" s="214"/>
      <c r="L518" s="180"/>
      <c r="M518" s="62"/>
    </row>
    <row r="519" spans="1:13" x14ac:dyDescent="0.3">
      <c r="A519" s="62"/>
      <c r="B519" s="63"/>
      <c r="C519" s="68"/>
      <c r="D519" s="72" t="s">
        <v>7</v>
      </c>
      <c r="E519" s="215"/>
      <c r="F519" s="181">
        <v>0.1</v>
      </c>
      <c r="G519" s="215">
        <v>10.532999999999999</v>
      </c>
      <c r="H519" s="120"/>
      <c r="I519" s="124"/>
      <c r="J519" s="141"/>
      <c r="K519" s="125"/>
      <c r="L519" s="119"/>
      <c r="M519" s="62"/>
    </row>
    <row r="520" spans="1:13" x14ac:dyDescent="0.3">
      <c r="A520" s="62"/>
      <c r="B520" s="63"/>
      <c r="C520" s="68"/>
      <c r="D520" s="72" t="s">
        <v>8</v>
      </c>
      <c r="E520" s="215"/>
      <c r="F520" s="181">
        <v>0.1</v>
      </c>
      <c r="G520" s="215">
        <v>10.532999999999999</v>
      </c>
      <c r="H520" s="120"/>
      <c r="I520" s="124"/>
      <c r="J520" s="141"/>
      <c r="K520" s="125"/>
      <c r="L520" s="119"/>
      <c r="M520" s="62"/>
    </row>
    <row r="521" spans="1:13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126.4</v>
      </c>
      <c r="H521" s="120"/>
      <c r="I521" s="124"/>
      <c r="J521" s="141"/>
      <c r="K521" s="125"/>
      <c r="L521" s="119"/>
      <c r="M521" s="62"/>
    </row>
    <row r="522" spans="1:13" ht="15" thickBot="1" x14ac:dyDescent="0.35">
      <c r="A522" s="62"/>
      <c r="B522" s="63"/>
      <c r="C522" s="68"/>
      <c r="D522" s="77" t="s">
        <v>68</v>
      </c>
      <c r="E522" s="78"/>
      <c r="F522" s="79"/>
      <c r="G522" s="78">
        <v>126.4</v>
      </c>
      <c r="H522" s="134">
        <v>1</v>
      </c>
      <c r="I522" s="126"/>
      <c r="J522" s="142"/>
      <c r="K522" s="127"/>
      <c r="L522" s="135">
        <v>0.99855317371409036</v>
      </c>
      <c r="M522" s="67"/>
    </row>
    <row r="523" spans="1:13" x14ac:dyDescent="0.3">
      <c r="A523" s="62"/>
      <c r="B523" s="63"/>
      <c r="C523" s="68"/>
      <c r="D523" s="80"/>
      <c r="E523" s="67"/>
      <c r="F523" s="65"/>
      <c r="G523" s="67"/>
      <c r="H523" s="47"/>
      <c r="I523" s="47"/>
      <c r="J523" s="60"/>
      <c r="K523" s="47"/>
      <c r="L523" s="47"/>
      <c r="M523" s="62"/>
    </row>
    <row r="524" spans="1:13" x14ac:dyDescent="0.3">
      <c r="A524" s="62"/>
      <c r="B524" s="63"/>
      <c r="C524" s="68"/>
      <c r="D524" s="80"/>
      <c r="E524" s="67"/>
      <c r="F524" s="65"/>
      <c r="G524" s="67"/>
      <c r="H524" s="47"/>
      <c r="I524" s="47"/>
      <c r="J524" s="60"/>
      <c r="K524" s="47"/>
      <c r="L524" s="47"/>
      <c r="M524" s="62"/>
    </row>
    <row r="525" spans="1:13" x14ac:dyDescent="0.3">
      <c r="A525" s="62"/>
      <c r="B525" s="63"/>
      <c r="C525" s="68"/>
      <c r="D525" s="80"/>
      <c r="E525" s="67"/>
      <c r="F525" s="65"/>
      <c r="G525" s="67"/>
      <c r="H525" s="47"/>
      <c r="I525" s="47"/>
      <c r="J525" s="60"/>
      <c r="K525" s="47"/>
      <c r="L525" s="47"/>
      <c r="M525" s="62"/>
    </row>
    <row r="526" spans="1:13" x14ac:dyDescent="0.3">
      <c r="A526" s="62"/>
      <c r="B526" s="136" t="s">
        <v>1808</v>
      </c>
      <c r="C526" s="81"/>
      <c r="D526" s="80"/>
      <c r="E526" s="67"/>
      <c r="F526" s="82"/>
      <c r="G526" s="82"/>
      <c r="H526" s="47"/>
      <c r="I526" s="47"/>
      <c r="J526" s="60"/>
      <c r="K526" s="47"/>
      <c r="L526" s="47"/>
      <c r="M526" s="62"/>
    </row>
    <row r="527" spans="1:13" x14ac:dyDescent="0.3">
      <c r="A527" s="62"/>
      <c r="B527" s="216" t="s">
        <v>6</v>
      </c>
      <c r="C527" s="217"/>
      <c r="D527" s="80"/>
      <c r="E527" s="67"/>
      <c r="F527" s="62"/>
      <c r="G527" s="62"/>
      <c r="H527" s="47"/>
      <c r="I527" s="47"/>
      <c r="J527" s="60"/>
      <c r="K527" s="47"/>
      <c r="L527" s="47"/>
      <c r="M527" s="62"/>
    </row>
    <row r="528" spans="1:13" x14ac:dyDescent="0.3">
      <c r="A528" s="62"/>
      <c r="B528" s="84"/>
      <c r="C528" s="62"/>
      <c r="D528" s="80"/>
      <c r="E528" s="67"/>
      <c r="F528" s="62"/>
      <c r="G528" s="62"/>
      <c r="H528" s="47"/>
      <c r="I528" s="47"/>
      <c r="J528" s="60"/>
      <c r="K528" s="47"/>
      <c r="L528" s="47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4" t="s">
        <v>166</v>
      </c>
      <c r="E531" s="714"/>
      <c r="F531" s="714"/>
      <c r="J531" s="1"/>
    </row>
    <row r="532" spans="1:13" x14ac:dyDescent="0.3">
      <c r="A532" s="62"/>
      <c r="B532" s="132"/>
      <c r="C532" s="132"/>
      <c r="D532" s="132"/>
      <c r="J532" s="1"/>
    </row>
    <row r="533" spans="1:13" ht="66.75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ht="17.399999999999999" customHeight="1" x14ac:dyDescent="0.3">
      <c r="A534" s="62"/>
      <c r="B534" s="63"/>
      <c r="C534" s="9"/>
      <c r="D534" s="10"/>
      <c r="E534" s="11"/>
      <c r="F534" s="12"/>
      <c r="G534" s="13"/>
      <c r="H534" s="47"/>
      <c r="I534" s="47"/>
      <c r="J534" s="60"/>
      <c r="K534" s="47"/>
      <c r="L534" s="47"/>
      <c r="M534" s="62"/>
    </row>
    <row r="535" spans="1:13" x14ac:dyDescent="0.3">
      <c r="A535" s="62"/>
      <c r="B535" s="48" t="s">
        <v>48</v>
      </c>
      <c r="C535" s="9"/>
      <c r="D535" s="10"/>
      <c r="E535" s="11"/>
      <c r="F535" s="11"/>
      <c r="G535" s="11"/>
      <c r="H535" s="47"/>
      <c r="I535" s="47"/>
      <c r="J535" s="60"/>
      <c r="K535" s="47"/>
      <c r="L535" s="47"/>
      <c r="M535" s="62"/>
    </row>
    <row r="536" spans="1:13" x14ac:dyDescent="0.3">
      <c r="A536" s="62"/>
      <c r="B536" s="64" t="s">
        <v>49</v>
      </c>
      <c r="C536" s="62" t="s">
        <v>199</v>
      </c>
      <c r="D536" s="62"/>
      <c r="E536" s="62"/>
      <c r="F536" s="47"/>
      <c r="G536" s="47"/>
      <c r="H536" s="47"/>
      <c r="I536" s="65" t="s">
        <v>50</v>
      </c>
      <c r="J536" s="68" t="s">
        <v>5</v>
      </c>
      <c r="K536" s="47"/>
      <c r="L536" s="47"/>
      <c r="M536" s="62"/>
    </row>
    <row r="537" spans="1:13" ht="15" thickBot="1" x14ac:dyDescent="0.35">
      <c r="A537" s="62"/>
      <c r="B537" s="64" t="s">
        <v>51</v>
      </c>
      <c r="C537" s="62" t="s">
        <v>265</v>
      </c>
      <c r="D537" s="62"/>
      <c r="E537" s="62"/>
      <c r="F537" s="47"/>
      <c r="G537" s="62" t="s">
        <v>249</v>
      </c>
      <c r="H537" s="47"/>
      <c r="I537" s="47"/>
      <c r="J537" s="60"/>
      <c r="K537" s="47"/>
      <c r="L537" s="47"/>
      <c r="M537" s="62"/>
    </row>
    <row r="538" spans="1:13" ht="15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ht="28.8" x14ac:dyDescent="0.3">
      <c r="A539" s="62"/>
      <c r="B539" s="186" t="s">
        <v>53</v>
      </c>
      <c r="C539" s="187" t="s">
        <v>1</v>
      </c>
      <c r="D539" s="161" t="s">
        <v>54</v>
      </c>
      <c r="E539" s="188" t="s">
        <v>23</v>
      </c>
      <c r="F539" s="188" t="s">
        <v>55</v>
      </c>
      <c r="G539" s="188" t="s">
        <v>56</v>
      </c>
      <c r="H539" s="90" t="s">
        <v>158</v>
      </c>
      <c r="I539" s="169" t="s">
        <v>159</v>
      </c>
      <c r="J539" s="169" t="s">
        <v>160</v>
      </c>
      <c r="K539" s="169" t="s">
        <v>161</v>
      </c>
      <c r="L539" s="92" t="s">
        <v>162</v>
      </c>
      <c r="M539" s="62"/>
    </row>
    <row r="540" spans="1:13" x14ac:dyDescent="0.3">
      <c r="A540" s="62"/>
      <c r="B540" s="189">
        <v>0</v>
      </c>
      <c r="C540" s="187"/>
      <c r="D540" s="190">
        <v>0</v>
      </c>
      <c r="E540" s="191">
        <v>0</v>
      </c>
      <c r="F540" s="154"/>
      <c r="G540" s="191">
        <v>0</v>
      </c>
      <c r="H540" s="170">
        <v>0</v>
      </c>
      <c r="I540" s="171"/>
      <c r="J540" s="192">
        <v>0</v>
      </c>
      <c r="K540" s="172">
        <v>0</v>
      </c>
      <c r="L540" s="173">
        <v>0</v>
      </c>
      <c r="M540" s="62"/>
    </row>
    <row r="541" spans="1:13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0.20300000000000001</v>
      </c>
      <c r="H546" s="89">
        <v>3.7417285680054562E-3</v>
      </c>
      <c r="I546" s="99"/>
      <c r="J546" s="61" t="s">
        <v>165</v>
      </c>
      <c r="K546" s="100">
        <v>0.4</v>
      </c>
      <c r="L546" s="101">
        <v>1.4966914272021826E-3</v>
      </c>
      <c r="M546" s="62"/>
    </row>
    <row r="547" spans="1:13" x14ac:dyDescent="0.3">
      <c r="A547" s="62"/>
      <c r="B547" s="6" t="s">
        <v>57</v>
      </c>
      <c r="C547" s="25"/>
      <c r="D547" s="28"/>
      <c r="E547" s="26"/>
      <c r="F547" s="27"/>
      <c r="G547" s="193">
        <v>0.20300000000000001</v>
      </c>
      <c r="H547" s="102" t="s">
        <v>57</v>
      </c>
      <c r="I547" s="103"/>
      <c r="J547" s="85"/>
      <c r="K547" s="104" t="s">
        <v>156</v>
      </c>
      <c r="L547" s="105">
        <v>1.4966914272021826E-3</v>
      </c>
      <c r="M547" s="62"/>
    </row>
    <row r="548" spans="1:13" x14ac:dyDescent="0.3">
      <c r="A548" s="62"/>
      <c r="B548" s="194" t="s">
        <v>22</v>
      </c>
      <c r="C548" s="195"/>
      <c r="D548" s="196"/>
      <c r="E548" s="197"/>
      <c r="F548" s="155"/>
      <c r="G548" s="87"/>
      <c r="H548" s="107"/>
      <c r="I548" s="174"/>
      <c r="J548" s="175"/>
      <c r="K548" s="176"/>
      <c r="L548" s="110"/>
      <c r="M548" s="62"/>
    </row>
    <row r="549" spans="1:13" ht="28.8" x14ac:dyDescent="0.3">
      <c r="A549" s="62"/>
      <c r="B549" s="198" t="s">
        <v>58</v>
      </c>
      <c r="C549" s="199" t="s">
        <v>1</v>
      </c>
      <c r="D549" s="200" t="s">
        <v>59</v>
      </c>
      <c r="E549" s="156" t="s">
        <v>23</v>
      </c>
      <c r="F549" s="156" t="s">
        <v>55</v>
      </c>
      <c r="G549" s="201" t="s">
        <v>56</v>
      </c>
      <c r="H549" s="90" t="s">
        <v>158</v>
      </c>
      <c r="I549" s="169" t="s">
        <v>159</v>
      </c>
      <c r="J549" s="169" t="s">
        <v>160</v>
      </c>
      <c r="K549" s="177" t="s">
        <v>161</v>
      </c>
      <c r="L549" s="92" t="s">
        <v>162</v>
      </c>
      <c r="M549" s="62"/>
    </row>
    <row r="550" spans="1:13" x14ac:dyDescent="0.3">
      <c r="A550" s="62"/>
      <c r="B550" s="6" t="s">
        <v>35</v>
      </c>
      <c r="C550" s="25">
        <v>1</v>
      </c>
      <c r="D550" s="3">
        <v>4.05</v>
      </c>
      <c r="E550" s="26">
        <v>4.05</v>
      </c>
      <c r="F550" s="26">
        <v>1</v>
      </c>
      <c r="G550" s="26">
        <v>4.05</v>
      </c>
      <c r="H550" s="170">
        <v>7.4650249755773876E-2</v>
      </c>
      <c r="I550" s="171"/>
      <c r="J550" s="192" t="s">
        <v>163</v>
      </c>
      <c r="K550" s="172">
        <v>1</v>
      </c>
      <c r="L550" s="173">
        <v>7.4650249755773876E-2</v>
      </c>
      <c r="M550" s="62"/>
    </row>
    <row r="551" spans="1:13" x14ac:dyDescent="0.3">
      <c r="A551" s="62"/>
      <c r="B551" s="6">
        <v>0</v>
      </c>
      <c r="C551" s="25"/>
      <c r="D551" s="3">
        <v>0</v>
      </c>
      <c r="E551" s="26">
        <v>0</v>
      </c>
      <c r="F551" s="26"/>
      <c r="G551" s="26">
        <v>0</v>
      </c>
      <c r="H551" s="89">
        <v>0</v>
      </c>
      <c r="I551" s="99"/>
      <c r="J551" s="61">
        <v>0</v>
      </c>
      <c r="K551" s="100">
        <v>0</v>
      </c>
      <c r="L551" s="101">
        <v>0</v>
      </c>
      <c r="M551" s="62"/>
    </row>
    <row r="552" spans="1:13" x14ac:dyDescent="0.3">
      <c r="A552" s="62"/>
      <c r="B552" s="6">
        <v>0</v>
      </c>
      <c r="C552" s="25"/>
      <c r="D552" s="3">
        <v>0</v>
      </c>
      <c r="E552" s="26">
        <v>0</v>
      </c>
      <c r="F552" s="26"/>
      <c r="G552" s="26">
        <v>0</v>
      </c>
      <c r="H552" s="89">
        <v>0</v>
      </c>
      <c r="I552" s="99"/>
      <c r="J552" s="61">
        <v>0</v>
      </c>
      <c r="K552" s="100">
        <v>0</v>
      </c>
      <c r="L552" s="101">
        <v>0</v>
      </c>
      <c r="M552" s="62"/>
    </row>
    <row r="553" spans="1:13" x14ac:dyDescent="0.3">
      <c r="A553" s="62"/>
      <c r="B553" s="6">
        <v>0</v>
      </c>
      <c r="C553" s="25"/>
      <c r="D553" s="3">
        <v>0</v>
      </c>
      <c r="E553" s="26">
        <v>0</v>
      </c>
      <c r="F553" s="26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x14ac:dyDescent="0.3">
      <c r="A559" s="62"/>
      <c r="B559" s="6" t="s">
        <v>60</v>
      </c>
      <c r="C559" s="25"/>
      <c r="D559" s="28"/>
      <c r="E559" s="26"/>
      <c r="F559" s="27"/>
      <c r="G559" s="193">
        <v>4.05</v>
      </c>
      <c r="H559" s="106" t="s">
        <v>60</v>
      </c>
      <c r="I559" s="103"/>
      <c r="J559" s="85"/>
      <c r="K559" s="104" t="s">
        <v>156</v>
      </c>
      <c r="L559" s="95">
        <v>7.4650249755773876E-2</v>
      </c>
      <c r="M559" s="62"/>
    </row>
    <row r="560" spans="1:13" x14ac:dyDescent="0.3">
      <c r="A560" s="62"/>
      <c r="B560" s="194" t="s">
        <v>38</v>
      </c>
      <c r="C560" s="195"/>
      <c r="D560" s="196"/>
      <c r="E560" s="196"/>
      <c r="F560" s="196"/>
      <c r="G560" s="196"/>
      <c r="H560" s="115"/>
      <c r="I560" s="202"/>
      <c r="J560" s="203"/>
      <c r="K560" s="178"/>
      <c r="L560" s="204"/>
      <c r="M560" s="62"/>
    </row>
    <row r="561" spans="1:13" ht="28.8" x14ac:dyDescent="0.3">
      <c r="A561" s="62"/>
      <c r="B561" s="53" t="s">
        <v>53</v>
      </c>
      <c r="C561" s="195"/>
      <c r="D561" s="205" t="s">
        <v>0</v>
      </c>
      <c r="E561" s="206" t="s">
        <v>1</v>
      </c>
      <c r="F561" s="207" t="s">
        <v>61</v>
      </c>
      <c r="G561" s="188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x14ac:dyDescent="0.3">
      <c r="A562" s="62"/>
      <c r="B562" s="218" t="s">
        <v>199</v>
      </c>
      <c r="C562" s="195"/>
      <c r="D562" s="190" t="s">
        <v>5</v>
      </c>
      <c r="E562" s="153">
        <v>1</v>
      </c>
      <c r="F562" s="154">
        <v>50</v>
      </c>
      <c r="G562" s="191">
        <v>50</v>
      </c>
      <c r="H562" s="170">
        <v>0.92160802167622069</v>
      </c>
      <c r="I562" s="171"/>
      <c r="J562" s="192" t="s">
        <v>1219</v>
      </c>
      <c r="K562" s="172">
        <v>0</v>
      </c>
      <c r="L562" s="173">
        <v>0</v>
      </c>
      <c r="M562" s="62"/>
    </row>
    <row r="563" spans="1:13" x14ac:dyDescent="0.3">
      <c r="A563" s="62"/>
      <c r="B563" s="6">
        <v>0</v>
      </c>
      <c r="C563" s="7"/>
      <c r="D563" s="3">
        <v>0</v>
      </c>
      <c r="E563" s="4"/>
      <c r="F563" s="5">
        <v>0</v>
      </c>
      <c r="G563" s="26">
        <v>0</v>
      </c>
      <c r="H563" s="89">
        <v>0</v>
      </c>
      <c r="I563" s="99"/>
      <c r="J563" s="61">
        <v>0</v>
      </c>
      <c r="K563" s="100">
        <v>0</v>
      </c>
      <c r="L563" s="101">
        <v>0</v>
      </c>
      <c r="M563" s="62"/>
    </row>
    <row r="564" spans="1:13" x14ac:dyDescent="0.3">
      <c r="A564" s="62"/>
      <c r="B564" s="6">
        <v>0</v>
      </c>
      <c r="C564" s="7"/>
      <c r="D564" s="3">
        <v>0</v>
      </c>
      <c r="E564" s="4"/>
      <c r="F564" s="5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x14ac:dyDescent="0.3">
      <c r="A565" s="62"/>
      <c r="B565" s="6">
        <v>0</v>
      </c>
      <c r="C565" s="7"/>
      <c r="D565" s="3">
        <v>0</v>
      </c>
      <c r="E565" s="4"/>
      <c r="F565" s="5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x14ac:dyDescent="0.3">
      <c r="A566" s="62"/>
      <c r="B566" s="6">
        <v>0</v>
      </c>
      <c r="C566" s="7"/>
      <c r="D566" s="3">
        <v>0</v>
      </c>
      <c r="E566" s="4"/>
      <c r="F566" s="5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x14ac:dyDescent="0.3">
      <c r="A567" s="62"/>
      <c r="B567" s="6">
        <v>0</v>
      </c>
      <c r="C567" s="7"/>
      <c r="D567" s="3">
        <v>0</v>
      </c>
      <c r="E567" s="4"/>
      <c r="F567" s="5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x14ac:dyDescent="0.3">
      <c r="A568" s="62"/>
      <c r="B568" s="6">
        <v>0</v>
      </c>
      <c r="C568" s="7"/>
      <c r="D568" s="3">
        <v>0</v>
      </c>
      <c r="E568" s="4"/>
      <c r="F568" s="5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x14ac:dyDescent="0.3">
      <c r="A569" s="62"/>
      <c r="B569" s="6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x14ac:dyDescent="0.3">
      <c r="A570" s="62"/>
      <c r="B570" s="6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x14ac:dyDescent="0.3">
      <c r="A571" s="62"/>
      <c r="B571" s="6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x14ac:dyDescent="0.3">
      <c r="A572" s="62"/>
      <c r="B572" s="6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x14ac:dyDescent="0.3">
      <c r="A575" s="62"/>
      <c r="B575" s="58" t="s">
        <v>62</v>
      </c>
      <c r="C575" s="46"/>
      <c r="D575" s="37"/>
      <c r="E575" s="38"/>
      <c r="F575" s="39"/>
      <c r="G575" s="193">
        <v>50</v>
      </c>
      <c r="H575" s="106" t="s">
        <v>62</v>
      </c>
      <c r="I575" s="103"/>
      <c r="J575" s="85"/>
      <c r="K575" s="104" t="s">
        <v>156</v>
      </c>
      <c r="L575" s="95">
        <v>0</v>
      </c>
      <c r="M575" s="62"/>
    </row>
    <row r="576" spans="1:13" x14ac:dyDescent="0.3">
      <c r="A576" s="62"/>
      <c r="B576" s="194" t="s">
        <v>63</v>
      </c>
      <c r="C576" s="195"/>
      <c r="D576" s="196"/>
      <c r="E576" s="197"/>
      <c r="F576" s="155"/>
      <c r="G576" s="197"/>
      <c r="H576" s="115"/>
      <c r="I576" s="202"/>
      <c r="J576" s="203"/>
      <c r="K576" s="178"/>
      <c r="L576" s="204">
        <v>0</v>
      </c>
      <c r="M576" s="62"/>
    </row>
    <row r="577" spans="1:13" ht="28.8" x14ac:dyDescent="0.3">
      <c r="A577" s="62"/>
      <c r="B577" s="53" t="s">
        <v>53</v>
      </c>
      <c r="C577" s="210"/>
      <c r="D577" s="211" t="s">
        <v>0</v>
      </c>
      <c r="E577" s="201" t="s">
        <v>1</v>
      </c>
      <c r="F577" s="156" t="s">
        <v>61</v>
      </c>
      <c r="G577" s="188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191">
        <v>0</v>
      </c>
      <c r="H578" s="170">
        <v>0</v>
      </c>
      <c r="I578" s="171"/>
      <c r="J578" s="192">
        <v>0</v>
      </c>
      <c r="K578" s="172">
        <v>0</v>
      </c>
      <c r="L578" s="173">
        <v>0</v>
      </c>
      <c r="M578" s="62"/>
    </row>
    <row r="579" spans="1:13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ht="15" thickBot="1" x14ac:dyDescent="0.35">
      <c r="A583" s="62"/>
      <c r="B583" s="59" t="s">
        <v>64</v>
      </c>
      <c r="C583" s="42"/>
      <c r="D583" s="43"/>
      <c r="E583" s="44"/>
      <c r="F583" s="45"/>
      <c r="G583" s="191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x14ac:dyDescent="0.3">
      <c r="A584" s="62"/>
      <c r="B584" s="64"/>
      <c r="C584" s="68"/>
      <c r="D584" s="69" t="s">
        <v>65</v>
      </c>
      <c r="E584" s="70"/>
      <c r="F584" s="71"/>
      <c r="G584" s="88">
        <v>54.253</v>
      </c>
      <c r="H584" s="179"/>
      <c r="I584" s="212"/>
      <c r="J584" s="213"/>
      <c r="K584" s="214"/>
      <c r="L584" s="180"/>
      <c r="M584" s="62"/>
    </row>
    <row r="585" spans="1:13" x14ac:dyDescent="0.3">
      <c r="A585" s="62"/>
      <c r="B585" s="63"/>
      <c r="C585" s="68"/>
      <c r="D585" s="72" t="s">
        <v>7</v>
      </c>
      <c r="E585" s="215"/>
      <c r="F585" s="181">
        <v>0.1</v>
      </c>
      <c r="G585" s="215">
        <v>5.4249999999999998</v>
      </c>
      <c r="H585" s="120"/>
      <c r="I585" s="124"/>
      <c r="J585" s="141"/>
      <c r="K585" s="125"/>
      <c r="L585" s="119"/>
      <c r="M585" s="62"/>
    </row>
    <row r="586" spans="1:13" x14ac:dyDescent="0.3">
      <c r="A586" s="62"/>
      <c r="B586" s="63"/>
      <c r="C586" s="68"/>
      <c r="D586" s="72" t="s">
        <v>8</v>
      </c>
      <c r="E586" s="215"/>
      <c r="F586" s="181">
        <v>0.1</v>
      </c>
      <c r="G586" s="215">
        <v>5.4249999999999998</v>
      </c>
      <c r="H586" s="120"/>
      <c r="I586" s="124"/>
      <c r="J586" s="141"/>
      <c r="K586" s="125"/>
      <c r="L586" s="119"/>
      <c r="M586" s="62"/>
    </row>
    <row r="587" spans="1:13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65.102999999999994</v>
      </c>
      <c r="H587" s="120"/>
      <c r="I587" s="124"/>
      <c r="J587" s="141"/>
      <c r="K587" s="125"/>
      <c r="L587" s="119"/>
      <c r="M587" s="62"/>
    </row>
    <row r="588" spans="1:13" ht="15" thickBot="1" x14ac:dyDescent="0.35">
      <c r="A588" s="62"/>
      <c r="B588" s="63"/>
      <c r="C588" s="68"/>
      <c r="D588" s="77" t="s">
        <v>68</v>
      </c>
      <c r="E588" s="78"/>
      <c r="F588" s="79"/>
      <c r="G588" s="78">
        <v>65.099999999999994</v>
      </c>
      <c r="H588" s="134">
        <v>1</v>
      </c>
      <c r="I588" s="126"/>
      <c r="J588" s="142"/>
      <c r="K588" s="127"/>
      <c r="L588" s="135">
        <v>7.6146941182976061E-2</v>
      </c>
      <c r="M588" s="67"/>
    </row>
    <row r="589" spans="1:13" x14ac:dyDescent="0.3">
      <c r="A589" s="62"/>
      <c r="B589" s="63"/>
      <c r="C589" s="68"/>
      <c r="D589" s="80"/>
      <c r="E589" s="67"/>
      <c r="F589" s="65"/>
      <c r="G589" s="67"/>
      <c r="H589" s="47"/>
      <c r="I589" s="47"/>
      <c r="J589" s="60"/>
      <c r="K589" s="47"/>
      <c r="L589" s="47"/>
      <c r="M589" s="62"/>
    </row>
    <row r="590" spans="1:13" x14ac:dyDescent="0.3">
      <c r="A590" s="62"/>
      <c r="B590" s="63"/>
      <c r="C590" s="68"/>
      <c r="D590" s="80"/>
      <c r="E590" s="67"/>
      <c r="F590" s="65"/>
      <c r="G590" s="67"/>
      <c r="H590" s="47"/>
      <c r="I590" s="47"/>
      <c r="J590" s="60"/>
      <c r="K590" s="47"/>
      <c r="L590" s="47"/>
      <c r="M590" s="62"/>
    </row>
    <row r="591" spans="1:13" x14ac:dyDescent="0.3">
      <c r="A591" s="62"/>
      <c r="B591" s="63"/>
      <c r="C591" s="68"/>
      <c r="D591" s="80"/>
      <c r="E591" s="67"/>
      <c r="F591" s="65"/>
      <c r="G591" s="67"/>
      <c r="H591" s="47"/>
      <c r="I591" s="47"/>
      <c r="J591" s="60"/>
      <c r="K591" s="47"/>
      <c r="L591" s="47"/>
      <c r="M591" s="62"/>
    </row>
    <row r="592" spans="1:13" x14ac:dyDescent="0.3">
      <c r="A592" s="62"/>
      <c r="B592" s="136" t="s">
        <v>1808</v>
      </c>
      <c r="C592" s="81"/>
      <c r="D592" s="80"/>
      <c r="E592" s="67"/>
      <c r="F592" s="82"/>
      <c r="G592" s="82"/>
      <c r="H592" s="47"/>
      <c r="I592" s="47"/>
      <c r="J592" s="60"/>
      <c r="K592" s="47"/>
      <c r="L592" s="47"/>
      <c r="M592" s="62"/>
    </row>
    <row r="593" spans="1:13" x14ac:dyDescent="0.3">
      <c r="A593" s="62"/>
      <c r="B593" s="216" t="s">
        <v>6</v>
      </c>
      <c r="C593" s="217"/>
      <c r="D593" s="80"/>
      <c r="E593" s="67"/>
      <c r="F593" s="62"/>
      <c r="G593" s="62"/>
      <c r="H593" s="47"/>
      <c r="I593" s="47"/>
      <c r="J593" s="60"/>
      <c r="K593" s="47"/>
      <c r="L593" s="47"/>
      <c r="M593" s="62"/>
    </row>
    <row r="594" spans="1:13" x14ac:dyDescent="0.3">
      <c r="A594" s="62"/>
      <c r="B594" s="84"/>
      <c r="C594" s="62"/>
      <c r="D594" s="80"/>
      <c r="E594" s="67"/>
      <c r="F594" s="62"/>
      <c r="G594" s="62"/>
      <c r="H594" s="47"/>
      <c r="I594" s="47"/>
      <c r="J594" s="60"/>
      <c r="K594" s="47"/>
      <c r="L594" s="47"/>
      <c r="M594" s="62"/>
    </row>
    <row r="595" spans="1:13" x14ac:dyDescent="0.3">
      <c r="A595" s="62"/>
      <c r="B595" s="84"/>
      <c r="C595" s="62"/>
      <c r="D595" s="80"/>
      <c r="E595" s="67"/>
      <c r="F595" s="62"/>
      <c r="G595" s="62"/>
      <c r="H595" s="47"/>
      <c r="I595" s="47"/>
      <c r="J595" s="60"/>
      <c r="K595" s="47"/>
      <c r="L595" s="47"/>
      <c r="M595" s="62"/>
    </row>
    <row r="596" spans="1:13" x14ac:dyDescent="0.3">
      <c r="A596" s="62"/>
      <c r="B596" s="130"/>
      <c r="C596" s="130"/>
      <c r="D596" s="130"/>
      <c r="J596" s="1"/>
    </row>
    <row r="597" spans="1:13" ht="15.6" x14ac:dyDescent="0.3">
      <c r="A597" s="62"/>
      <c r="B597" s="47"/>
      <c r="C597" s="47"/>
      <c r="D597" s="714" t="s">
        <v>166</v>
      </c>
      <c r="E597" s="714"/>
      <c r="F597" s="714"/>
      <c r="J597" s="1"/>
    </row>
    <row r="598" spans="1:13" x14ac:dyDescent="0.3">
      <c r="A598" s="62"/>
      <c r="B598" s="132"/>
      <c r="C598" s="132"/>
      <c r="D598" s="132"/>
      <c r="J598" s="1"/>
    </row>
    <row r="599" spans="1:13" ht="66.75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x14ac:dyDescent="0.3">
      <c r="A600" s="62"/>
      <c r="B600" s="63"/>
      <c r="C600" s="9"/>
      <c r="D600" s="10"/>
      <c r="E600" s="11"/>
      <c r="F600" s="12"/>
      <c r="G600" s="13"/>
      <c r="H600" s="47"/>
      <c r="I600" s="47"/>
      <c r="J600" s="60"/>
      <c r="K600" s="47"/>
      <c r="L600" s="47"/>
      <c r="M600" s="62"/>
    </row>
    <row r="601" spans="1:13" x14ac:dyDescent="0.3">
      <c r="A601" s="62"/>
      <c r="B601" s="48" t="s">
        <v>48</v>
      </c>
      <c r="C601" s="9"/>
      <c r="D601" s="10"/>
      <c r="E601" s="11"/>
      <c r="F601" s="11"/>
      <c r="G601" s="11"/>
      <c r="H601" s="47"/>
      <c r="I601" s="47"/>
      <c r="J601" s="60"/>
      <c r="K601" s="47"/>
      <c r="L601" s="47"/>
      <c r="M601" s="62"/>
    </row>
    <row r="602" spans="1:13" x14ac:dyDescent="0.3">
      <c r="A602" s="62"/>
      <c r="B602" s="64" t="s">
        <v>49</v>
      </c>
      <c r="C602" s="62" t="s">
        <v>319</v>
      </c>
      <c r="D602" s="62"/>
      <c r="E602" s="62"/>
      <c r="F602" s="47"/>
      <c r="G602" s="47"/>
      <c r="H602" s="47"/>
      <c r="I602" s="65" t="s">
        <v>50</v>
      </c>
      <c r="J602" s="68" t="s">
        <v>3</v>
      </c>
      <c r="K602" s="47"/>
      <c r="L602" s="47"/>
      <c r="M602" s="62"/>
    </row>
    <row r="603" spans="1:13" ht="15" thickBot="1" x14ac:dyDescent="0.35">
      <c r="A603" s="62"/>
      <c r="B603" s="64" t="s">
        <v>51</v>
      </c>
      <c r="C603" s="62" t="s">
        <v>265</v>
      </c>
      <c r="D603" s="62"/>
      <c r="E603" s="62"/>
      <c r="F603" s="47"/>
      <c r="G603" s="62" t="s">
        <v>250</v>
      </c>
      <c r="H603" s="47"/>
      <c r="I603" s="47"/>
      <c r="J603" s="60"/>
      <c r="K603" s="47"/>
      <c r="L603" s="47"/>
      <c r="M603" s="62"/>
    </row>
    <row r="604" spans="1:13" ht="15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ht="28.8" x14ac:dyDescent="0.3">
      <c r="A605" s="62"/>
      <c r="B605" s="186" t="s">
        <v>53</v>
      </c>
      <c r="C605" s="187" t="s">
        <v>1</v>
      </c>
      <c r="D605" s="161" t="s">
        <v>54</v>
      </c>
      <c r="E605" s="188" t="s">
        <v>23</v>
      </c>
      <c r="F605" s="188" t="s">
        <v>55</v>
      </c>
      <c r="G605" s="188" t="s">
        <v>56</v>
      </c>
      <c r="H605" s="90" t="s">
        <v>158</v>
      </c>
      <c r="I605" s="169" t="s">
        <v>159</v>
      </c>
      <c r="J605" s="169" t="s">
        <v>160</v>
      </c>
      <c r="K605" s="169" t="s">
        <v>161</v>
      </c>
      <c r="L605" s="92" t="s">
        <v>162</v>
      </c>
      <c r="M605" s="62"/>
    </row>
    <row r="606" spans="1:13" x14ac:dyDescent="0.3">
      <c r="A606" s="62"/>
      <c r="B606" s="189">
        <v>0</v>
      </c>
      <c r="C606" s="187"/>
      <c r="D606" s="190">
        <v>0</v>
      </c>
      <c r="E606" s="191">
        <v>0</v>
      </c>
      <c r="F606" s="154"/>
      <c r="G606" s="191">
        <v>0</v>
      </c>
      <c r="H606" s="170">
        <v>0</v>
      </c>
      <c r="I606" s="171"/>
      <c r="J606" s="192">
        <v>0</v>
      </c>
      <c r="K606" s="172">
        <v>0</v>
      </c>
      <c r="L606" s="173">
        <v>0</v>
      </c>
      <c r="M606" s="62"/>
    </row>
    <row r="607" spans="1:13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0.63500000000000001</v>
      </c>
      <c r="H612" s="89">
        <v>5.2071801684338281E-3</v>
      </c>
      <c r="I612" s="99"/>
      <c r="J612" s="61" t="s">
        <v>165</v>
      </c>
      <c r="K612" s="100">
        <v>0.4</v>
      </c>
      <c r="L612" s="101">
        <v>2.0828720673735312E-3</v>
      </c>
      <c r="M612" s="62"/>
    </row>
    <row r="613" spans="1:13" x14ac:dyDescent="0.3">
      <c r="A613" s="62"/>
      <c r="B613" s="6" t="s">
        <v>57</v>
      </c>
      <c r="C613" s="25"/>
      <c r="D613" s="28"/>
      <c r="E613" s="26"/>
      <c r="F613" s="27"/>
      <c r="G613" s="193">
        <v>0.63500000000000001</v>
      </c>
      <c r="H613" s="102" t="s">
        <v>57</v>
      </c>
      <c r="I613" s="103"/>
      <c r="J613" s="85"/>
      <c r="K613" s="104" t="s">
        <v>156</v>
      </c>
      <c r="L613" s="105">
        <v>2.0828720673735312E-3</v>
      </c>
      <c r="M613" s="62"/>
    </row>
    <row r="614" spans="1:13" x14ac:dyDescent="0.3">
      <c r="A614" s="62"/>
      <c r="B614" s="194" t="s">
        <v>22</v>
      </c>
      <c r="C614" s="195"/>
      <c r="D614" s="196"/>
      <c r="E614" s="197"/>
      <c r="F614" s="155"/>
      <c r="G614" s="87"/>
      <c r="H614" s="107"/>
      <c r="I614" s="174"/>
      <c r="J614" s="175"/>
      <c r="K614" s="176"/>
      <c r="L614" s="110"/>
      <c r="M614" s="62"/>
    </row>
    <row r="615" spans="1:13" ht="28.8" x14ac:dyDescent="0.3">
      <c r="A615" s="62"/>
      <c r="B615" s="198" t="s">
        <v>58</v>
      </c>
      <c r="C615" s="199" t="s">
        <v>1</v>
      </c>
      <c r="D615" s="200" t="s">
        <v>59</v>
      </c>
      <c r="E615" s="156" t="s">
        <v>23</v>
      </c>
      <c r="F615" s="156" t="s">
        <v>55</v>
      </c>
      <c r="G615" s="201" t="s">
        <v>56</v>
      </c>
      <c r="H615" s="90" t="s">
        <v>158</v>
      </c>
      <c r="I615" s="169" t="s">
        <v>159</v>
      </c>
      <c r="J615" s="169" t="s">
        <v>160</v>
      </c>
      <c r="K615" s="177" t="s">
        <v>161</v>
      </c>
      <c r="L615" s="92" t="s">
        <v>162</v>
      </c>
      <c r="M615" s="62"/>
    </row>
    <row r="616" spans="1:13" x14ac:dyDescent="0.3">
      <c r="A616" s="62"/>
      <c r="B616" s="6" t="s">
        <v>35</v>
      </c>
      <c r="C616" s="25">
        <v>1</v>
      </c>
      <c r="D616" s="3">
        <v>4.05</v>
      </c>
      <c r="E616" s="26">
        <v>4.05</v>
      </c>
      <c r="F616" s="26">
        <v>1</v>
      </c>
      <c r="G616" s="26">
        <v>4.05</v>
      </c>
      <c r="H616" s="170">
        <v>3.3211149105759057E-2</v>
      </c>
      <c r="I616" s="171"/>
      <c r="J616" s="192" t="s">
        <v>163</v>
      </c>
      <c r="K616" s="172">
        <v>1</v>
      </c>
      <c r="L616" s="173">
        <v>3.3211149105759057E-2</v>
      </c>
      <c r="M616" s="62"/>
    </row>
    <row r="617" spans="1:13" x14ac:dyDescent="0.3">
      <c r="A617" s="62"/>
      <c r="B617" s="6" t="s">
        <v>69</v>
      </c>
      <c r="C617" s="25">
        <v>1</v>
      </c>
      <c r="D617" s="3">
        <v>4.55</v>
      </c>
      <c r="E617" s="26">
        <v>4.55</v>
      </c>
      <c r="F617" s="26">
        <v>1</v>
      </c>
      <c r="G617" s="26">
        <v>4.55</v>
      </c>
      <c r="H617" s="89">
        <v>3.7311290970667585E-2</v>
      </c>
      <c r="I617" s="99"/>
      <c r="J617" s="61" t="s">
        <v>163</v>
      </c>
      <c r="K617" s="100">
        <v>1</v>
      </c>
      <c r="L617" s="101">
        <v>3.7311290970667585E-2</v>
      </c>
      <c r="M617" s="62"/>
    </row>
    <row r="618" spans="1:13" x14ac:dyDescent="0.3">
      <c r="A618" s="62"/>
      <c r="B618" s="6" t="s">
        <v>150</v>
      </c>
      <c r="C618" s="25">
        <v>1</v>
      </c>
      <c r="D618" s="3">
        <v>4.0999999999999996</v>
      </c>
      <c r="E618" s="26">
        <v>4.0999999999999996</v>
      </c>
      <c r="F618" s="26">
        <v>1</v>
      </c>
      <c r="G618" s="26">
        <v>4.0999999999999996</v>
      </c>
      <c r="H618" s="89">
        <v>3.3621163292249907E-2</v>
      </c>
      <c r="I618" s="99"/>
      <c r="J618" s="61" t="s">
        <v>163</v>
      </c>
      <c r="K618" s="100">
        <v>1</v>
      </c>
      <c r="L618" s="101">
        <v>3.3621163292249907E-2</v>
      </c>
      <c r="M618" s="62"/>
    </row>
    <row r="619" spans="1:13" x14ac:dyDescent="0.3">
      <c r="A619" s="62"/>
      <c r="B619" s="6">
        <v>0</v>
      </c>
      <c r="C619" s="25"/>
      <c r="D619" s="3">
        <v>0</v>
      </c>
      <c r="E619" s="26">
        <v>0</v>
      </c>
      <c r="F619" s="26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x14ac:dyDescent="0.3">
      <c r="A624" s="62"/>
      <c r="B624" s="6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4" x14ac:dyDescent="0.3">
      <c r="A625" s="62"/>
      <c r="B625" s="6" t="s">
        <v>60</v>
      </c>
      <c r="C625" s="25"/>
      <c r="D625" s="28"/>
      <c r="E625" s="26"/>
      <c r="F625" s="27"/>
      <c r="G625" s="193">
        <v>12.7</v>
      </c>
      <c r="H625" s="106" t="s">
        <v>60</v>
      </c>
      <c r="I625" s="103"/>
      <c r="J625" s="85"/>
      <c r="K625" s="104" t="s">
        <v>156</v>
      </c>
      <c r="L625" s="95">
        <v>0.10414360336867654</v>
      </c>
      <c r="M625" s="62"/>
    </row>
    <row r="626" spans="1:14" x14ac:dyDescent="0.3">
      <c r="A626" s="62"/>
      <c r="B626" s="194" t="s">
        <v>38</v>
      </c>
      <c r="C626" s="195"/>
      <c r="D626" s="196"/>
      <c r="E626" s="196"/>
      <c r="F626" s="196"/>
      <c r="G626" s="196"/>
      <c r="H626" s="115"/>
      <c r="I626" s="202"/>
      <c r="J626" s="203"/>
      <c r="K626" s="178"/>
      <c r="L626" s="204"/>
      <c r="M626" s="62"/>
    </row>
    <row r="627" spans="1:14" ht="28.8" x14ac:dyDescent="0.3">
      <c r="A627" s="62"/>
      <c r="B627" s="53" t="s">
        <v>53</v>
      </c>
      <c r="C627" s="195"/>
      <c r="D627" s="205" t="s">
        <v>0</v>
      </c>
      <c r="E627" s="206" t="s">
        <v>1</v>
      </c>
      <c r="F627" s="207" t="s">
        <v>61</v>
      </c>
      <c r="G627" s="188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4" x14ac:dyDescent="0.3">
      <c r="A628" s="62"/>
      <c r="B628" s="218" t="s">
        <v>272</v>
      </c>
      <c r="C628" s="195"/>
      <c r="D628" s="205" t="s">
        <v>4</v>
      </c>
      <c r="E628" s="153">
        <v>7.0000000000000007E-2</v>
      </c>
      <c r="F628" s="154">
        <v>109.98</v>
      </c>
      <c r="G628" s="191">
        <v>7.6986000000000008</v>
      </c>
      <c r="H628" s="170">
        <v>6.3130704322369557E-2</v>
      </c>
      <c r="I628" s="171"/>
      <c r="J628" s="192" t="s">
        <v>163</v>
      </c>
      <c r="K628" s="172">
        <v>0.96260512988370928</v>
      </c>
      <c r="L628" s="173">
        <v>6.0769939833884595E-2</v>
      </c>
      <c r="M628" s="62"/>
    </row>
    <row r="629" spans="1:14" x14ac:dyDescent="0.3">
      <c r="A629" s="62"/>
      <c r="B629" s="6" t="s">
        <v>269</v>
      </c>
      <c r="C629" s="7"/>
      <c r="D629" s="159" t="s">
        <v>5</v>
      </c>
      <c r="E629" s="4">
        <v>2</v>
      </c>
      <c r="F629" s="5">
        <v>2.5</v>
      </c>
      <c r="G629" s="26">
        <v>5</v>
      </c>
      <c r="H629" s="89">
        <v>4.1001418649085256E-2</v>
      </c>
      <c r="I629" s="99"/>
      <c r="J629" s="61" t="s">
        <v>163</v>
      </c>
      <c r="K629" s="100">
        <v>1</v>
      </c>
      <c r="L629" s="101">
        <v>4.1001418649085256E-2</v>
      </c>
      <c r="M629" s="62"/>
    </row>
    <row r="630" spans="1:14" x14ac:dyDescent="0.3">
      <c r="A630" s="62"/>
      <c r="B630" s="6" t="s">
        <v>1077</v>
      </c>
      <c r="C630" s="7"/>
      <c r="D630" s="159" t="s">
        <v>1030</v>
      </c>
      <c r="E630" s="4">
        <v>0.48899999999999999</v>
      </c>
      <c r="F630" s="5">
        <v>17</v>
      </c>
      <c r="G630" s="26">
        <v>8.3130000000000006</v>
      </c>
      <c r="H630" s="89">
        <v>6.8168958645969155E-2</v>
      </c>
      <c r="I630" s="99"/>
      <c r="J630" s="61" t="s">
        <v>163</v>
      </c>
      <c r="K630" s="100">
        <v>1</v>
      </c>
      <c r="L630" s="101">
        <v>6.8168958645969155E-2</v>
      </c>
      <c r="M630" s="62"/>
    </row>
    <row r="631" spans="1:14" x14ac:dyDescent="0.3">
      <c r="A631" s="62"/>
      <c r="B631" s="6" t="s">
        <v>1810</v>
      </c>
      <c r="C631" s="7"/>
      <c r="D631" s="3" t="s">
        <v>5</v>
      </c>
      <c r="E631" s="4">
        <v>4</v>
      </c>
      <c r="F631" s="5">
        <v>0.15</v>
      </c>
      <c r="G631" s="26">
        <v>0.6</v>
      </c>
      <c r="H631" s="89">
        <v>4.9201702378902307E-3</v>
      </c>
      <c r="I631" s="99"/>
      <c r="J631" s="61" t="s">
        <v>163</v>
      </c>
      <c r="K631" s="100">
        <v>1</v>
      </c>
      <c r="L631" s="101">
        <v>4.9201702378902307E-3</v>
      </c>
      <c r="M631" s="62"/>
    </row>
    <row r="632" spans="1:14" x14ac:dyDescent="0.3">
      <c r="A632" s="62"/>
      <c r="B632" s="6" t="s">
        <v>1085</v>
      </c>
      <c r="C632" s="7"/>
      <c r="D632" s="3" t="s">
        <v>5</v>
      </c>
      <c r="E632" s="4">
        <v>4</v>
      </c>
      <c r="F632" s="5">
        <v>12</v>
      </c>
      <c r="G632" s="26">
        <v>48</v>
      </c>
      <c r="H632" s="89">
        <v>0.3936136190312185</v>
      </c>
      <c r="I632" s="99"/>
      <c r="J632" s="61" t="s">
        <v>163</v>
      </c>
      <c r="K632" s="100">
        <v>1</v>
      </c>
      <c r="L632" s="101">
        <v>0.3936136190312185</v>
      </c>
      <c r="M632" s="62"/>
      <c r="N632" s="183"/>
    </row>
    <row r="633" spans="1:14" x14ac:dyDescent="0.3">
      <c r="A633" s="62"/>
      <c r="B633" s="6" t="s">
        <v>1086</v>
      </c>
      <c r="C633" s="7"/>
      <c r="D633" s="3" t="s">
        <v>3</v>
      </c>
      <c r="E633" s="4">
        <v>1</v>
      </c>
      <c r="F633" s="5">
        <v>15</v>
      </c>
      <c r="G633" s="26">
        <v>15</v>
      </c>
      <c r="H633" s="89">
        <v>0.12300425594725577</v>
      </c>
      <c r="I633" s="99"/>
      <c r="J633" s="61" t="s">
        <v>163</v>
      </c>
      <c r="K633" s="100">
        <v>1</v>
      </c>
      <c r="L633" s="101">
        <v>0.12300425594725577</v>
      </c>
      <c r="M633" s="62"/>
    </row>
    <row r="634" spans="1:14" x14ac:dyDescent="0.3">
      <c r="A634" s="62"/>
      <c r="B634" s="6" t="s">
        <v>1087</v>
      </c>
      <c r="C634" s="7"/>
      <c r="D634" s="3" t="s">
        <v>5</v>
      </c>
      <c r="E634" s="4">
        <v>2</v>
      </c>
      <c r="F634" s="5">
        <v>12</v>
      </c>
      <c r="G634" s="26">
        <v>24</v>
      </c>
      <c r="H634" s="89">
        <v>0.19680680951560925</v>
      </c>
      <c r="I634" s="99"/>
      <c r="J634" s="61" t="s">
        <v>163</v>
      </c>
      <c r="K634" s="100">
        <v>1</v>
      </c>
      <c r="L634" s="101">
        <v>0.19680680951560925</v>
      </c>
      <c r="M634" s="62"/>
    </row>
    <row r="635" spans="1:14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4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4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4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4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4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x14ac:dyDescent="0.3">
      <c r="A641" s="62"/>
      <c r="B641" s="58" t="s">
        <v>62</v>
      </c>
      <c r="C641" s="46"/>
      <c r="D641" s="37"/>
      <c r="E641" s="38"/>
      <c r="F641" s="39"/>
      <c r="G641" s="193">
        <v>108.61160000000001</v>
      </c>
      <c r="H641" s="106" t="s">
        <v>62</v>
      </c>
      <c r="I641" s="103"/>
      <c r="J641" s="85"/>
      <c r="K641" s="104" t="s">
        <v>156</v>
      </c>
      <c r="L641" s="95">
        <v>0.88828517186091271</v>
      </c>
      <c r="M641" s="62"/>
    </row>
    <row r="642" spans="1:13" x14ac:dyDescent="0.3">
      <c r="A642" s="62"/>
      <c r="B642" s="194" t="s">
        <v>63</v>
      </c>
      <c r="C642" s="195"/>
      <c r="D642" s="196"/>
      <c r="E642" s="197"/>
      <c r="F642" s="155"/>
      <c r="G642" s="197"/>
      <c r="H642" s="115"/>
      <c r="I642" s="202"/>
      <c r="J642" s="203"/>
      <c r="K642" s="178"/>
      <c r="L642" s="204">
        <v>0</v>
      </c>
      <c r="M642" s="62"/>
    </row>
    <row r="643" spans="1:13" ht="28.8" x14ac:dyDescent="0.3">
      <c r="A643" s="62"/>
      <c r="B643" s="53" t="s">
        <v>53</v>
      </c>
      <c r="C643" s="210"/>
      <c r="D643" s="211" t="s">
        <v>0</v>
      </c>
      <c r="E643" s="201" t="s">
        <v>1</v>
      </c>
      <c r="F643" s="156" t="s">
        <v>61</v>
      </c>
      <c r="G643" s="188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191">
        <v>0</v>
      </c>
      <c r="H644" s="170">
        <v>0</v>
      </c>
      <c r="I644" s="171"/>
      <c r="J644" s="192">
        <v>0</v>
      </c>
      <c r="K644" s="172">
        <v>0</v>
      </c>
      <c r="L644" s="173">
        <v>0</v>
      </c>
      <c r="M644" s="62"/>
    </row>
    <row r="645" spans="1:13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ht="15" thickBot="1" x14ac:dyDescent="0.35">
      <c r="A649" s="62"/>
      <c r="B649" s="59" t="s">
        <v>64</v>
      </c>
      <c r="C649" s="42"/>
      <c r="D649" s="43"/>
      <c r="E649" s="44"/>
      <c r="F649" s="45"/>
      <c r="G649" s="191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x14ac:dyDescent="0.3">
      <c r="A650" s="62"/>
      <c r="B650" s="64"/>
      <c r="C650" s="68"/>
      <c r="D650" s="69" t="s">
        <v>65</v>
      </c>
      <c r="E650" s="70"/>
      <c r="F650" s="71"/>
      <c r="G650" s="88">
        <v>121.947</v>
      </c>
      <c r="H650" s="179"/>
      <c r="I650" s="212"/>
      <c r="J650" s="213"/>
      <c r="K650" s="214"/>
      <c r="L650" s="180"/>
      <c r="M650" s="62"/>
    </row>
    <row r="651" spans="1:13" x14ac:dyDescent="0.3">
      <c r="A651" s="62"/>
      <c r="B651" s="63"/>
      <c r="C651" s="68"/>
      <c r="D651" s="72" t="s">
        <v>7</v>
      </c>
      <c r="E651" s="215"/>
      <c r="F651" s="181">
        <v>0.1</v>
      </c>
      <c r="G651" s="215">
        <v>12.195</v>
      </c>
      <c r="H651" s="120"/>
      <c r="I651" s="124"/>
      <c r="J651" s="141"/>
      <c r="K651" s="125"/>
      <c r="L651" s="119"/>
      <c r="M651" s="62"/>
    </row>
    <row r="652" spans="1:13" x14ac:dyDescent="0.3">
      <c r="A652" s="62"/>
      <c r="B652" s="63"/>
      <c r="C652" s="68"/>
      <c r="D652" s="72" t="s">
        <v>8</v>
      </c>
      <c r="E652" s="215"/>
      <c r="F652" s="181">
        <v>0.1</v>
      </c>
      <c r="G652" s="215">
        <v>12.195</v>
      </c>
      <c r="H652" s="120"/>
      <c r="I652" s="124"/>
      <c r="J652" s="141"/>
      <c r="K652" s="125"/>
      <c r="L652" s="119"/>
      <c r="M652" s="62"/>
    </row>
    <row r="653" spans="1:13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146.33699999999999</v>
      </c>
      <c r="H653" s="120"/>
      <c r="I653" s="124"/>
      <c r="J653" s="141"/>
      <c r="K653" s="125"/>
      <c r="L653" s="119"/>
      <c r="M653" s="62"/>
    </row>
    <row r="654" spans="1:13" ht="15" thickBot="1" x14ac:dyDescent="0.35">
      <c r="A654" s="62"/>
      <c r="B654" s="63"/>
      <c r="C654" s="68"/>
      <c r="D654" s="77" t="s">
        <v>68</v>
      </c>
      <c r="E654" s="78"/>
      <c r="F654" s="79"/>
      <c r="G654" s="78">
        <v>146.34</v>
      </c>
      <c r="H654" s="134">
        <v>1</v>
      </c>
      <c r="I654" s="126"/>
      <c r="J654" s="142"/>
      <c r="K654" s="127"/>
      <c r="L654" s="135">
        <v>0.99451164729696284</v>
      </c>
      <c r="M654" s="67"/>
    </row>
    <row r="655" spans="1:13" x14ac:dyDescent="0.3">
      <c r="A655" s="62"/>
      <c r="B655" s="63"/>
      <c r="C655" s="68"/>
      <c r="D655" s="80"/>
      <c r="E655" s="67"/>
      <c r="F655" s="65"/>
      <c r="G655" s="67"/>
      <c r="H655" s="47"/>
      <c r="I655" s="47"/>
      <c r="J655" s="60"/>
      <c r="K655" s="47"/>
      <c r="L655" s="47"/>
      <c r="M655" s="62"/>
    </row>
    <row r="656" spans="1:13" x14ac:dyDescent="0.3">
      <c r="A656" s="62"/>
      <c r="B656" s="63"/>
      <c r="C656" s="68"/>
      <c r="D656" s="80"/>
      <c r="E656" s="67"/>
      <c r="F656" s="65"/>
      <c r="G656" s="67"/>
      <c r="H656" s="47"/>
      <c r="I656" s="47"/>
      <c r="J656" s="60"/>
      <c r="K656" s="47"/>
      <c r="L656" s="47"/>
      <c r="M656" s="62"/>
    </row>
    <row r="657" spans="1:13" x14ac:dyDescent="0.3">
      <c r="A657" s="62"/>
      <c r="B657" s="63"/>
      <c r="C657" s="68"/>
      <c r="D657" s="80"/>
      <c r="E657" s="67"/>
      <c r="F657" s="65"/>
      <c r="G657" s="67"/>
      <c r="H657" s="47"/>
      <c r="I657" s="47"/>
      <c r="J657" s="60"/>
      <c r="K657" s="47"/>
      <c r="L657" s="47"/>
      <c r="M657" s="62"/>
    </row>
    <row r="658" spans="1:13" x14ac:dyDescent="0.3">
      <c r="A658" s="62"/>
      <c r="B658" s="136" t="s">
        <v>1808</v>
      </c>
      <c r="C658" s="81"/>
      <c r="D658" s="80"/>
      <c r="E658" s="67"/>
      <c r="F658" s="82"/>
      <c r="G658" s="82"/>
      <c r="H658" s="47"/>
      <c r="I658" s="47"/>
      <c r="J658" s="60"/>
      <c r="K658" s="47"/>
      <c r="L658" s="47"/>
      <c r="M658" s="62"/>
    </row>
    <row r="659" spans="1:13" x14ac:dyDescent="0.3">
      <c r="A659" s="62"/>
      <c r="B659" s="216" t="s">
        <v>6</v>
      </c>
      <c r="C659" s="217"/>
      <c r="D659" s="80"/>
      <c r="E659" s="67"/>
      <c r="F659" s="62"/>
      <c r="G659" s="62"/>
      <c r="H659" s="47"/>
      <c r="I659" s="47"/>
      <c r="J659" s="60"/>
      <c r="K659" s="47"/>
      <c r="L659" s="47"/>
      <c r="M659" s="62"/>
    </row>
    <row r="660" spans="1:13" x14ac:dyDescent="0.3">
      <c r="A660" s="62"/>
      <c r="B660" s="84"/>
      <c r="C660" s="62"/>
      <c r="D660" s="80"/>
      <c r="E660" s="67"/>
      <c r="F660" s="62"/>
      <c r="G660" s="62"/>
      <c r="H660" s="47"/>
      <c r="I660" s="47"/>
      <c r="J660" s="60"/>
      <c r="K660" s="47"/>
      <c r="L660" s="47"/>
      <c r="M660" s="62"/>
    </row>
    <row r="661" spans="1:13" x14ac:dyDescent="0.3">
      <c r="A661" s="62"/>
      <c r="B661" s="129"/>
      <c r="C661" s="129"/>
      <c r="D661" s="129"/>
      <c r="J661" s="1"/>
    </row>
    <row r="662" spans="1:13" x14ac:dyDescent="0.3">
      <c r="A662" s="62"/>
      <c r="B662" s="130"/>
      <c r="C662" s="130"/>
      <c r="D662" s="130"/>
      <c r="J662" s="1"/>
    </row>
    <row r="663" spans="1:13" ht="15.6" x14ac:dyDescent="0.3">
      <c r="A663" s="62"/>
      <c r="B663" s="47"/>
      <c r="C663" s="47"/>
      <c r="D663" s="714" t="s">
        <v>166</v>
      </c>
      <c r="E663" s="714"/>
      <c r="F663" s="714"/>
      <c r="J663" s="1"/>
    </row>
    <row r="664" spans="1:13" x14ac:dyDescent="0.3">
      <c r="A664" s="62"/>
      <c r="B664" s="132"/>
      <c r="C664" s="132"/>
      <c r="D664" s="132"/>
      <c r="J664" s="1"/>
    </row>
    <row r="665" spans="1:13" ht="66.75" customHeight="1" x14ac:dyDescent="0.3">
      <c r="A665" s="62"/>
      <c r="B665" s="710" t="s">
        <v>1809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3" x14ac:dyDescent="0.3">
      <c r="A666" s="62"/>
      <c r="B666" s="63"/>
      <c r="C666" s="9"/>
      <c r="D666" s="10"/>
      <c r="E666" s="11"/>
      <c r="F666" s="12"/>
      <c r="G666" s="13"/>
      <c r="H666" s="47"/>
      <c r="I666" s="47"/>
      <c r="J666" s="60"/>
      <c r="K666" s="47"/>
      <c r="L666" s="47"/>
      <c r="M666" s="62"/>
    </row>
    <row r="667" spans="1:13" x14ac:dyDescent="0.3">
      <c r="A667" s="62"/>
      <c r="B667" s="48" t="s">
        <v>48</v>
      </c>
      <c r="C667" s="9"/>
      <c r="D667" s="10"/>
      <c r="E667" s="11"/>
      <c r="F667" s="11"/>
      <c r="G667" s="11"/>
      <c r="H667" s="47"/>
      <c r="I667" s="47"/>
      <c r="J667" s="60"/>
      <c r="K667" s="47"/>
      <c r="L667" s="47"/>
      <c r="M667" s="62"/>
    </row>
    <row r="668" spans="1:13" x14ac:dyDescent="0.3">
      <c r="A668" s="62"/>
      <c r="B668" s="64" t="s">
        <v>49</v>
      </c>
      <c r="C668" s="62" t="s">
        <v>320</v>
      </c>
      <c r="D668" s="62"/>
      <c r="E668" s="62"/>
      <c r="F668" s="47"/>
      <c r="G668" s="47"/>
      <c r="H668" s="47"/>
      <c r="I668" s="65" t="s">
        <v>50</v>
      </c>
      <c r="J668" s="68" t="s">
        <v>5</v>
      </c>
      <c r="K668" s="47"/>
      <c r="L668" s="47"/>
      <c r="M668" s="62"/>
    </row>
    <row r="669" spans="1:13" ht="15" thickBot="1" x14ac:dyDescent="0.35">
      <c r="A669" s="62"/>
      <c r="B669" s="64" t="s">
        <v>51</v>
      </c>
      <c r="C669" s="62" t="s">
        <v>265</v>
      </c>
      <c r="D669" s="62"/>
      <c r="E669" s="62"/>
      <c r="F669" s="47"/>
      <c r="G669" s="62" t="s">
        <v>251</v>
      </c>
      <c r="H669" s="47"/>
      <c r="I669" s="47"/>
      <c r="J669" s="60"/>
      <c r="K669" s="47"/>
      <c r="L669" s="47"/>
      <c r="M669" s="62"/>
    </row>
    <row r="670" spans="1:13" ht="15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3" ht="28.8" x14ac:dyDescent="0.3">
      <c r="A671" s="62"/>
      <c r="B671" s="186" t="s">
        <v>53</v>
      </c>
      <c r="C671" s="187" t="s">
        <v>1</v>
      </c>
      <c r="D671" s="161" t="s">
        <v>54</v>
      </c>
      <c r="E671" s="188" t="s">
        <v>23</v>
      </c>
      <c r="F671" s="188" t="s">
        <v>55</v>
      </c>
      <c r="G671" s="188" t="s">
        <v>56</v>
      </c>
      <c r="H671" s="90" t="s">
        <v>158</v>
      </c>
      <c r="I671" s="169" t="s">
        <v>159</v>
      </c>
      <c r="J671" s="169" t="s">
        <v>160</v>
      </c>
      <c r="K671" s="169" t="s">
        <v>161</v>
      </c>
      <c r="L671" s="92" t="s">
        <v>162</v>
      </c>
      <c r="M671" s="62"/>
    </row>
    <row r="672" spans="1:13" x14ac:dyDescent="0.3">
      <c r="A672" s="62"/>
      <c r="B672" s="189">
        <v>0</v>
      </c>
      <c r="C672" s="187"/>
      <c r="D672" s="190">
        <v>0</v>
      </c>
      <c r="E672" s="191">
        <v>0</v>
      </c>
      <c r="F672" s="154"/>
      <c r="G672" s="191">
        <v>0</v>
      </c>
      <c r="H672" s="170">
        <v>0</v>
      </c>
      <c r="I672" s="171"/>
      <c r="J672" s="192">
        <v>0</v>
      </c>
      <c r="K672" s="172">
        <v>0</v>
      </c>
      <c r="L672" s="173">
        <v>0</v>
      </c>
      <c r="M672" s="62"/>
    </row>
    <row r="673" spans="1:13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1:13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x14ac:dyDescent="0.3">
      <c r="A678" s="62"/>
      <c r="B678" s="6" t="s">
        <v>73</v>
      </c>
      <c r="C678" s="25"/>
      <c r="D678" s="3">
        <v>0</v>
      </c>
      <c r="E678" s="26">
        <v>0</v>
      </c>
      <c r="F678" s="27"/>
      <c r="G678" s="26">
        <v>0.02</v>
      </c>
      <c r="H678" s="89">
        <v>9.7919216646266834E-4</v>
      </c>
      <c r="I678" s="99"/>
      <c r="J678" s="61" t="s">
        <v>165</v>
      </c>
      <c r="K678" s="100">
        <v>0.4</v>
      </c>
      <c r="L678" s="101">
        <v>3.9167686658506736E-4</v>
      </c>
      <c r="M678" s="62"/>
    </row>
    <row r="679" spans="1:13" x14ac:dyDescent="0.3">
      <c r="A679" s="62"/>
      <c r="B679" s="6" t="s">
        <v>57</v>
      </c>
      <c r="C679" s="25"/>
      <c r="D679" s="28"/>
      <c r="E679" s="26"/>
      <c r="F679" s="27"/>
      <c r="G679" s="193">
        <v>0.02</v>
      </c>
      <c r="H679" s="102" t="s">
        <v>57</v>
      </c>
      <c r="I679" s="103"/>
      <c r="J679" s="85"/>
      <c r="K679" s="104" t="s">
        <v>156</v>
      </c>
      <c r="L679" s="105">
        <v>3.9167686658506736E-4</v>
      </c>
      <c r="M679" s="62"/>
    </row>
    <row r="680" spans="1:13" x14ac:dyDescent="0.3">
      <c r="A680" s="62"/>
      <c r="B680" s="194" t="s">
        <v>22</v>
      </c>
      <c r="C680" s="195"/>
      <c r="D680" s="196"/>
      <c r="E680" s="197"/>
      <c r="F680" s="155"/>
      <c r="G680" s="87"/>
      <c r="H680" s="107"/>
      <c r="I680" s="174"/>
      <c r="J680" s="175"/>
      <c r="K680" s="176"/>
      <c r="L680" s="110"/>
      <c r="M680" s="62"/>
    </row>
    <row r="681" spans="1:13" ht="28.8" x14ac:dyDescent="0.3">
      <c r="A681" s="62"/>
      <c r="B681" s="198" t="s">
        <v>58</v>
      </c>
      <c r="C681" s="199" t="s">
        <v>1</v>
      </c>
      <c r="D681" s="200" t="s">
        <v>59</v>
      </c>
      <c r="E681" s="156" t="s">
        <v>23</v>
      </c>
      <c r="F681" s="156" t="s">
        <v>55</v>
      </c>
      <c r="G681" s="201" t="s">
        <v>56</v>
      </c>
      <c r="H681" s="90" t="s">
        <v>158</v>
      </c>
      <c r="I681" s="169" t="s">
        <v>159</v>
      </c>
      <c r="J681" s="169" t="s">
        <v>160</v>
      </c>
      <c r="K681" s="177" t="s">
        <v>161</v>
      </c>
      <c r="L681" s="92" t="s">
        <v>162</v>
      </c>
      <c r="M681" s="62"/>
    </row>
    <row r="682" spans="1:13" x14ac:dyDescent="0.3">
      <c r="A682" s="62"/>
      <c r="B682" s="6" t="s">
        <v>35</v>
      </c>
      <c r="C682" s="25">
        <v>1</v>
      </c>
      <c r="D682" s="3">
        <v>4.05</v>
      </c>
      <c r="E682" s="26">
        <v>4.05</v>
      </c>
      <c r="F682" s="26">
        <v>0.1</v>
      </c>
      <c r="G682" s="26">
        <v>0.40500000000000003</v>
      </c>
      <c r="H682" s="170">
        <v>1.9828641370869034E-2</v>
      </c>
      <c r="I682" s="171"/>
      <c r="J682" s="192" t="s">
        <v>163</v>
      </c>
      <c r="K682" s="172">
        <v>1</v>
      </c>
      <c r="L682" s="173">
        <v>1.9828641370869034E-2</v>
      </c>
      <c r="M682" s="62"/>
    </row>
    <row r="683" spans="1:13" x14ac:dyDescent="0.3">
      <c r="A683" s="62"/>
      <c r="B683" s="6">
        <v>0</v>
      </c>
      <c r="C683" s="25"/>
      <c r="D683" s="3">
        <v>0</v>
      </c>
      <c r="E683" s="26">
        <v>0</v>
      </c>
      <c r="F683" s="26"/>
      <c r="G683" s="26">
        <v>0</v>
      </c>
      <c r="H683" s="89">
        <v>0</v>
      </c>
      <c r="I683" s="99"/>
      <c r="J683" s="61">
        <v>0</v>
      </c>
      <c r="K683" s="100">
        <v>0</v>
      </c>
      <c r="L683" s="101">
        <v>0</v>
      </c>
      <c r="M683" s="62"/>
    </row>
    <row r="684" spans="1:13" x14ac:dyDescent="0.3">
      <c r="A684" s="62"/>
      <c r="B684" s="6">
        <v>0</v>
      </c>
      <c r="C684" s="25"/>
      <c r="D684" s="3">
        <v>0</v>
      </c>
      <c r="E684" s="26">
        <v>0</v>
      </c>
      <c r="F684" s="27"/>
      <c r="G684" s="26">
        <v>0</v>
      </c>
      <c r="H684" s="89">
        <v>0</v>
      </c>
      <c r="I684" s="99"/>
      <c r="J684" s="61">
        <v>0</v>
      </c>
      <c r="K684" s="100">
        <v>0</v>
      </c>
      <c r="L684" s="101">
        <v>0</v>
      </c>
      <c r="M684" s="62"/>
    </row>
    <row r="685" spans="1:13" x14ac:dyDescent="0.3">
      <c r="A685" s="62"/>
      <c r="B685" s="6">
        <v>0</v>
      </c>
      <c r="C685" s="25"/>
      <c r="D685" s="3">
        <v>0</v>
      </c>
      <c r="E685" s="26">
        <v>0</v>
      </c>
      <c r="F685" s="27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x14ac:dyDescent="0.3">
      <c r="A690" s="62"/>
      <c r="B690" s="6">
        <v>0</v>
      </c>
      <c r="C690" s="25"/>
      <c r="D690" s="3">
        <v>0</v>
      </c>
      <c r="E690" s="26">
        <v>0</v>
      </c>
      <c r="F690" s="27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3" x14ac:dyDescent="0.3">
      <c r="A691" s="62"/>
      <c r="B691" s="6" t="s">
        <v>60</v>
      </c>
      <c r="C691" s="25"/>
      <c r="D691" s="28"/>
      <c r="E691" s="26"/>
      <c r="F691" s="27"/>
      <c r="G691" s="193">
        <v>0.40500000000000003</v>
      </c>
      <c r="H691" s="106" t="s">
        <v>60</v>
      </c>
      <c r="I691" s="103"/>
      <c r="J691" s="85"/>
      <c r="K691" s="104" t="s">
        <v>156</v>
      </c>
      <c r="L691" s="95">
        <v>1.9828641370869034E-2</v>
      </c>
      <c r="M691" s="62"/>
    </row>
    <row r="692" spans="1:13" x14ac:dyDescent="0.3">
      <c r="A692" s="62"/>
      <c r="B692" s="194" t="s">
        <v>38</v>
      </c>
      <c r="C692" s="195"/>
      <c r="D692" s="196"/>
      <c r="E692" s="196"/>
      <c r="F692" s="196"/>
      <c r="G692" s="196"/>
      <c r="H692" s="115"/>
      <c r="I692" s="202"/>
      <c r="J692" s="203"/>
      <c r="K692" s="178"/>
      <c r="L692" s="204"/>
      <c r="M692" s="62"/>
    </row>
    <row r="693" spans="1:13" ht="28.8" x14ac:dyDescent="0.3">
      <c r="A693" s="62"/>
      <c r="B693" s="53" t="s">
        <v>53</v>
      </c>
      <c r="C693" s="195"/>
      <c r="D693" s="205" t="s">
        <v>0</v>
      </c>
      <c r="E693" s="206" t="s">
        <v>1</v>
      </c>
      <c r="F693" s="207" t="s">
        <v>61</v>
      </c>
      <c r="G693" s="188" t="s">
        <v>56</v>
      </c>
      <c r="H693" s="111" t="s">
        <v>158</v>
      </c>
      <c r="I693" s="112" t="s">
        <v>159</v>
      </c>
      <c r="J693" s="112" t="s">
        <v>160</v>
      </c>
      <c r="K693" s="113" t="s">
        <v>161</v>
      </c>
      <c r="L693" s="114" t="s">
        <v>162</v>
      </c>
      <c r="M693" s="62"/>
    </row>
    <row r="694" spans="1:13" x14ac:dyDescent="0.3">
      <c r="A694" s="62"/>
      <c r="B694" s="218" t="s">
        <v>1083</v>
      </c>
      <c r="C694" s="195"/>
      <c r="D694" s="190" t="s">
        <v>5</v>
      </c>
      <c r="E694" s="153">
        <v>1</v>
      </c>
      <c r="F694" s="154">
        <v>20</v>
      </c>
      <c r="G694" s="191">
        <v>20</v>
      </c>
      <c r="H694" s="170">
        <v>0.97919216646266827</v>
      </c>
      <c r="I694" s="171"/>
      <c r="J694" s="192" t="s">
        <v>163</v>
      </c>
      <c r="K694" s="172">
        <v>1</v>
      </c>
      <c r="L694" s="173">
        <v>0.97919216646266827</v>
      </c>
      <c r="M694" s="62"/>
    </row>
    <row r="695" spans="1:13" x14ac:dyDescent="0.3">
      <c r="A695" s="62"/>
      <c r="B695" s="6">
        <v>0</v>
      </c>
      <c r="C695" s="7"/>
      <c r="D695" s="3">
        <v>0</v>
      </c>
      <c r="E695" s="4"/>
      <c r="F695" s="5">
        <v>0</v>
      </c>
      <c r="G695" s="26">
        <v>0</v>
      </c>
      <c r="H695" s="89">
        <v>0</v>
      </c>
      <c r="I695" s="99"/>
      <c r="J695" s="61">
        <v>0</v>
      </c>
      <c r="K695" s="100">
        <v>0</v>
      </c>
      <c r="L695" s="101">
        <v>0</v>
      </c>
      <c r="M695" s="62"/>
    </row>
    <row r="696" spans="1:13" x14ac:dyDescent="0.3">
      <c r="A696" s="62"/>
      <c r="B696" s="6">
        <v>0</v>
      </c>
      <c r="C696" s="7"/>
      <c r="D696" s="3">
        <v>0</v>
      </c>
      <c r="E696" s="4"/>
      <c r="F696" s="5">
        <v>0</v>
      </c>
      <c r="G696" s="26">
        <v>0</v>
      </c>
      <c r="H696" s="89">
        <v>0</v>
      </c>
      <c r="I696" s="99"/>
      <c r="J696" s="61">
        <v>0</v>
      </c>
      <c r="K696" s="100">
        <v>0</v>
      </c>
      <c r="L696" s="101">
        <v>0</v>
      </c>
      <c r="M696" s="62"/>
    </row>
    <row r="697" spans="1:13" x14ac:dyDescent="0.3">
      <c r="A697" s="62"/>
      <c r="B697" s="6">
        <v>0</v>
      </c>
      <c r="C697" s="7"/>
      <c r="D697" s="3">
        <v>0</v>
      </c>
      <c r="E697" s="4"/>
      <c r="F697" s="5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3" x14ac:dyDescent="0.3">
      <c r="A698" s="62"/>
      <c r="B698" s="6">
        <v>0</v>
      </c>
      <c r="C698" s="7"/>
      <c r="D698" s="3">
        <v>0</v>
      </c>
      <c r="E698" s="4"/>
      <c r="F698" s="5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x14ac:dyDescent="0.3">
      <c r="A699" s="62"/>
      <c r="B699" s="6">
        <v>0</v>
      </c>
      <c r="C699" s="7"/>
      <c r="D699" s="3">
        <v>0</v>
      </c>
      <c r="E699" s="4"/>
      <c r="F699" s="5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x14ac:dyDescent="0.3">
      <c r="A700" s="62"/>
      <c r="B700" s="6">
        <v>0</v>
      </c>
      <c r="C700" s="7"/>
      <c r="D700" s="3">
        <v>0</v>
      </c>
      <c r="E700" s="4"/>
      <c r="F700" s="5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x14ac:dyDescent="0.3">
      <c r="A701" s="62"/>
      <c r="B701" s="6">
        <v>0</v>
      </c>
      <c r="C701" s="7"/>
      <c r="D701" s="3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x14ac:dyDescent="0.3">
      <c r="A702" s="62"/>
      <c r="B702" s="6">
        <v>0</v>
      </c>
      <c r="C702" s="7"/>
      <c r="D702" s="3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x14ac:dyDescent="0.3">
      <c r="A703" s="62"/>
      <c r="B703" s="6">
        <v>0</v>
      </c>
      <c r="C703" s="7"/>
      <c r="D703" s="3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x14ac:dyDescent="0.3">
      <c r="A704" s="62"/>
      <c r="B704" s="6">
        <v>0</v>
      </c>
      <c r="C704" s="7"/>
      <c r="D704" s="3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x14ac:dyDescent="0.3">
      <c r="A705" s="62"/>
      <c r="B705" s="6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x14ac:dyDescent="0.3">
      <c r="A706" s="62"/>
      <c r="B706" s="6">
        <v>0</v>
      </c>
      <c r="C706" s="7"/>
      <c r="D706" s="3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x14ac:dyDescent="0.3">
      <c r="A707" s="62"/>
      <c r="B707" s="58" t="s">
        <v>62</v>
      </c>
      <c r="C707" s="46"/>
      <c r="D707" s="37"/>
      <c r="E707" s="38"/>
      <c r="F707" s="39"/>
      <c r="G707" s="193">
        <v>20</v>
      </c>
      <c r="H707" s="106" t="s">
        <v>62</v>
      </c>
      <c r="I707" s="103"/>
      <c r="J707" s="85"/>
      <c r="K707" s="104" t="s">
        <v>156</v>
      </c>
      <c r="L707" s="95">
        <v>0.97919216646266827</v>
      </c>
      <c r="M707" s="62"/>
    </row>
    <row r="708" spans="1:13" x14ac:dyDescent="0.3">
      <c r="A708" s="62"/>
      <c r="B708" s="194" t="s">
        <v>63</v>
      </c>
      <c r="C708" s="195"/>
      <c r="D708" s="196"/>
      <c r="E708" s="197"/>
      <c r="F708" s="155"/>
      <c r="G708" s="197"/>
      <c r="H708" s="115"/>
      <c r="I708" s="202"/>
      <c r="J708" s="203"/>
      <c r="K708" s="178"/>
      <c r="L708" s="204">
        <v>0</v>
      </c>
      <c r="M708" s="62"/>
    </row>
    <row r="709" spans="1:13" ht="28.8" x14ac:dyDescent="0.3">
      <c r="A709" s="62"/>
      <c r="B709" s="53" t="s">
        <v>53</v>
      </c>
      <c r="C709" s="210"/>
      <c r="D709" s="211" t="s">
        <v>0</v>
      </c>
      <c r="E709" s="201" t="s">
        <v>1</v>
      </c>
      <c r="F709" s="156" t="s">
        <v>61</v>
      </c>
      <c r="G709" s="188" t="s">
        <v>56</v>
      </c>
      <c r="H709" s="111" t="s">
        <v>158</v>
      </c>
      <c r="I709" s="112" t="s">
        <v>159</v>
      </c>
      <c r="J709" s="112" t="s">
        <v>160</v>
      </c>
      <c r="K709" s="113" t="s">
        <v>161</v>
      </c>
      <c r="L709" s="114" t="s">
        <v>162</v>
      </c>
      <c r="M709" s="62"/>
    </row>
    <row r="710" spans="1:13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191">
        <v>0</v>
      </c>
      <c r="H710" s="170">
        <v>0</v>
      </c>
      <c r="I710" s="171"/>
      <c r="J710" s="192">
        <v>0</v>
      </c>
      <c r="K710" s="172">
        <v>0</v>
      </c>
      <c r="L710" s="173">
        <v>0</v>
      </c>
      <c r="M710" s="62"/>
    </row>
    <row r="711" spans="1:13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ht="15" thickBot="1" x14ac:dyDescent="0.35">
      <c r="A715" s="62"/>
      <c r="B715" s="59" t="s">
        <v>64</v>
      </c>
      <c r="C715" s="42"/>
      <c r="D715" s="43"/>
      <c r="E715" s="44"/>
      <c r="F715" s="45"/>
      <c r="G715" s="191">
        <v>0</v>
      </c>
      <c r="H715" s="106" t="s">
        <v>64</v>
      </c>
      <c r="I715" s="103"/>
      <c r="J715" s="85"/>
      <c r="K715" s="104" t="s">
        <v>156</v>
      </c>
      <c r="L715" s="95">
        <v>0</v>
      </c>
      <c r="M715" s="62"/>
    </row>
    <row r="716" spans="1:13" x14ac:dyDescent="0.3">
      <c r="A716" s="62"/>
      <c r="B716" s="64"/>
      <c r="C716" s="68"/>
      <c r="D716" s="69" t="s">
        <v>65</v>
      </c>
      <c r="E716" s="70"/>
      <c r="F716" s="71"/>
      <c r="G716" s="88">
        <v>20.425000000000001</v>
      </c>
      <c r="H716" s="179"/>
      <c r="I716" s="212"/>
      <c r="J716" s="213"/>
      <c r="K716" s="214"/>
      <c r="L716" s="180"/>
      <c r="M716" s="62"/>
    </row>
    <row r="717" spans="1:13" x14ac:dyDescent="0.3">
      <c r="A717" s="62"/>
      <c r="B717" s="63"/>
      <c r="C717" s="68"/>
      <c r="D717" s="72" t="s">
        <v>7</v>
      </c>
      <c r="E717" s="215"/>
      <c r="F717" s="181">
        <v>0.1</v>
      </c>
      <c r="G717" s="215">
        <v>2.0430000000000001</v>
      </c>
      <c r="H717" s="120"/>
      <c r="I717" s="124"/>
      <c r="J717" s="141"/>
      <c r="K717" s="125"/>
      <c r="L717" s="119"/>
      <c r="M717" s="62"/>
    </row>
    <row r="718" spans="1:13" x14ac:dyDescent="0.3">
      <c r="A718" s="62"/>
      <c r="B718" s="63"/>
      <c r="C718" s="68"/>
      <c r="D718" s="72" t="s">
        <v>8</v>
      </c>
      <c r="E718" s="215"/>
      <c r="F718" s="181">
        <v>0.1</v>
      </c>
      <c r="G718" s="215">
        <v>2.0430000000000001</v>
      </c>
      <c r="H718" s="120"/>
      <c r="I718" s="124"/>
      <c r="J718" s="141"/>
      <c r="K718" s="125"/>
      <c r="L718" s="119"/>
      <c r="M718" s="62"/>
    </row>
    <row r="719" spans="1:13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24.510999999999999</v>
      </c>
      <c r="H719" s="120"/>
      <c r="I719" s="124"/>
      <c r="J719" s="141"/>
      <c r="K719" s="125"/>
      <c r="L719" s="119"/>
      <c r="M719" s="62"/>
    </row>
    <row r="720" spans="1:13" ht="15" thickBot="1" x14ac:dyDescent="0.35">
      <c r="A720" s="62"/>
      <c r="B720" s="63"/>
      <c r="C720" s="68"/>
      <c r="D720" s="77" t="s">
        <v>68</v>
      </c>
      <c r="E720" s="78"/>
      <c r="F720" s="79"/>
      <c r="G720" s="78">
        <v>24.51</v>
      </c>
      <c r="H720" s="134">
        <v>1</v>
      </c>
      <c r="I720" s="126"/>
      <c r="J720" s="142"/>
      <c r="K720" s="127"/>
      <c r="L720" s="135">
        <v>0.99941248470012234</v>
      </c>
      <c r="M720" s="62"/>
    </row>
    <row r="721" spans="1:13" x14ac:dyDescent="0.3">
      <c r="A721" s="62"/>
      <c r="B721" s="63"/>
      <c r="C721" s="68"/>
      <c r="D721" s="80"/>
      <c r="E721" s="67"/>
      <c r="F721" s="65"/>
      <c r="G721" s="67"/>
      <c r="H721" s="47"/>
      <c r="I721" s="47"/>
      <c r="J721" s="60"/>
      <c r="K721" s="47"/>
      <c r="L721" s="47"/>
      <c r="M721" s="62"/>
    </row>
    <row r="722" spans="1:13" x14ac:dyDescent="0.3">
      <c r="A722" s="62"/>
      <c r="B722" s="63"/>
      <c r="C722" s="68"/>
      <c r="D722" s="80"/>
      <c r="E722" s="67"/>
      <c r="F722" s="65"/>
      <c r="G722" s="67"/>
      <c r="H722" s="47"/>
      <c r="I722" s="47"/>
      <c r="J722" s="60"/>
      <c r="K722" s="47"/>
      <c r="L722" s="47"/>
      <c r="M722" s="62"/>
    </row>
    <row r="723" spans="1:13" x14ac:dyDescent="0.3">
      <c r="A723" s="62"/>
      <c r="B723" s="63"/>
      <c r="C723" s="68"/>
      <c r="D723" s="80"/>
      <c r="E723" s="67"/>
      <c r="F723" s="65"/>
      <c r="G723" s="67"/>
      <c r="H723" s="47"/>
      <c r="I723" s="47"/>
      <c r="J723" s="60"/>
      <c r="K723" s="47"/>
      <c r="L723" s="47"/>
      <c r="M723" s="62"/>
    </row>
    <row r="724" spans="1:13" x14ac:dyDescent="0.3">
      <c r="A724" s="62"/>
      <c r="B724" s="136" t="s">
        <v>1808</v>
      </c>
      <c r="C724" s="81"/>
      <c r="D724" s="80"/>
      <c r="E724" s="67"/>
      <c r="F724" s="82"/>
      <c r="G724" s="82"/>
      <c r="H724" s="47"/>
      <c r="I724" s="47"/>
      <c r="J724" s="60"/>
      <c r="K724" s="47"/>
      <c r="L724" s="47"/>
      <c r="M724" s="62"/>
    </row>
    <row r="725" spans="1:13" x14ac:dyDescent="0.3">
      <c r="A725" s="62"/>
      <c r="B725" s="216" t="s">
        <v>6</v>
      </c>
      <c r="C725" s="217"/>
      <c r="D725" s="80"/>
      <c r="E725" s="67"/>
      <c r="F725" s="62"/>
      <c r="G725" s="62"/>
      <c r="H725" s="47"/>
      <c r="I725" s="47"/>
      <c r="J725" s="60"/>
      <c r="K725" s="47"/>
      <c r="L725" s="47"/>
      <c r="M725" s="62"/>
    </row>
    <row r="726" spans="1:13" x14ac:dyDescent="0.3">
      <c r="A726" s="62"/>
      <c r="B726" s="84"/>
      <c r="C726" s="62"/>
      <c r="D726" s="80"/>
      <c r="E726" s="67"/>
      <c r="F726" s="62"/>
      <c r="G726" s="62"/>
      <c r="H726" s="47"/>
      <c r="I726" s="47"/>
      <c r="J726" s="60"/>
      <c r="K726" s="47"/>
      <c r="L726" s="47"/>
      <c r="M726" s="62"/>
    </row>
    <row r="727" spans="1:13" x14ac:dyDescent="0.3">
      <c r="A727" s="62"/>
      <c r="B727" s="129"/>
      <c r="C727" s="129"/>
      <c r="D727" s="129"/>
      <c r="J727" s="1"/>
    </row>
    <row r="728" spans="1:13" x14ac:dyDescent="0.3">
      <c r="A728" s="62"/>
      <c r="B728" s="130"/>
      <c r="C728" s="130"/>
      <c r="D728" s="130"/>
      <c r="J728" s="1"/>
    </row>
    <row r="729" spans="1:13" ht="15.6" x14ac:dyDescent="0.3">
      <c r="A729" s="62"/>
      <c r="B729" s="47"/>
      <c r="C729" s="47"/>
      <c r="D729" s="714" t="s">
        <v>166</v>
      </c>
      <c r="E729" s="714"/>
      <c r="F729" s="714"/>
      <c r="J729" s="1"/>
    </row>
    <row r="730" spans="1:13" x14ac:dyDescent="0.3">
      <c r="A730" s="62"/>
      <c r="B730" s="132"/>
      <c r="C730" s="132"/>
      <c r="D730" s="132"/>
      <c r="J730" s="1"/>
    </row>
    <row r="731" spans="1:13" ht="66.75" customHeight="1" x14ac:dyDescent="0.3">
      <c r="A731" s="62"/>
      <c r="B731" s="710" t="s">
        <v>1809</v>
      </c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</row>
    <row r="732" spans="1:13" x14ac:dyDescent="0.3">
      <c r="A732" s="62"/>
      <c r="B732" s="63"/>
      <c r="C732" s="9"/>
      <c r="D732" s="10"/>
      <c r="E732" s="11"/>
      <c r="F732" s="12"/>
      <c r="G732" s="13"/>
      <c r="H732" s="47"/>
      <c r="I732" s="47"/>
      <c r="J732" s="60"/>
      <c r="K732" s="47"/>
      <c r="L732" s="47"/>
      <c r="M732" s="62"/>
    </row>
    <row r="733" spans="1:13" x14ac:dyDescent="0.3">
      <c r="A733" s="62"/>
      <c r="B733" s="48" t="s">
        <v>48</v>
      </c>
      <c r="C733" s="9"/>
      <c r="D733" s="10"/>
      <c r="E733" s="11"/>
      <c r="F733" s="11"/>
      <c r="G733" s="11"/>
      <c r="H733" s="47"/>
      <c r="I733" s="47"/>
      <c r="J733" s="60"/>
      <c r="K733" s="47"/>
      <c r="L733" s="47"/>
      <c r="M733" s="62"/>
    </row>
    <row r="734" spans="1:13" x14ac:dyDescent="0.3">
      <c r="A734" s="62"/>
      <c r="B734" s="64" t="s">
        <v>49</v>
      </c>
      <c r="C734" s="62" t="s">
        <v>200</v>
      </c>
      <c r="D734" s="62"/>
      <c r="E734" s="62"/>
      <c r="F734" s="47"/>
      <c r="G734" s="47"/>
      <c r="H734" s="47"/>
      <c r="I734" s="65" t="s">
        <v>50</v>
      </c>
      <c r="J734" s="68" t="s">
        <v>2</v>
      </c>
      <c r="K734" s="47"/>
      <c r="L734" s="47"/>
      <c r="M734" s="62"/>
    </row>
    <row r="735" spans="1:13" ht="15" thickBot="1" x14ac:dyDescent="0.35">
      <c r="A735" s="62"/>
      <c r="B735" s="64" t="s">
        <v>51</v>
      </c>
      <c r="C735" s="62" t="s">
        <v>265</v>
      </c>
      <c r="D735" s="62"/>
      <c r="E735" s="62"/>
      <c r="F735" s="47"/>
      <c r="G735" s="62" t="s">
        <v>252</v>
      </c>
      <c r="H735" s="47"/>
      <c r="I735" s="47"/>
      <c r="J735" s="60"/>
      <c r="K735" s="47"/>
      <c r="L735" s="47"/>
      <c r="M735" s="62"/>
    </row>
    <row r="736" spans="1:13" ht="15" thickTop="1" x14ac:dyDescent="0.3">
      <c r="A736" s="62"/>
      <c r="B736" s="49" t="s">
        <v>52</v>
      </c>
      <c r="C736" s="14"/>
      <c r="D736" s="15"/>
      <c r="E736" s="16"/>
      <c r="F736" s="17"/>
      <c r="G736" s="16"/>
      <c r="H736" s="711" t="s">
        <v>164</v>
      </c>
      <c r="I736" s="712"/>
      <c r="J736" s="712"/>
      <c r="K736" s="712"/>
      <c r="L736" s="713"/>
      <c r="M736" s="62"/>
    </row>
    <row r="737" spans="1:13" ht="28.8" x14ac:dyDescent="0.3">
      <c r="A737" s="62"/>
      <c r="B737" s="186" t="s">
        <v>53</v>
      </c>
      <c r="C737" s="187" t="s">
        <v>1</v>
      </c>
      <c r="D737" s="161" t="s">
        <v>54</v>
      </c>
      <c r="E737" s="188" t="s">
        <v>23</v>
      </c>
      <c r="F737" s="188" t="s">
        <v>55</v>
      </c>
      <c r="G737" s="188" t="s">
        <v>56</v>
      </c>
      <c r="H737" s="90" t="s">
        <v>158</v>
      </c>
      <c r="I737" s="169" t="s">
        <v>159</v>
      </c>
      <c r="J737" s="169" t="s">
        <v>160</v>
      </c>
      <c r="K737" s="169" t="s">
        <v>161</v>
      </c>
      <c r="L737" s="92" t="s">
        <v>162</v>
      </c>
      <c r="M737" s="62"/>
    </row>
    <row r="738" spans="1:13" x14ac:dyDescent="0.3">
      <c r="A738" s="62"/>
      <c r="B738" s="189">
        <v>0</v>
      </c>
      <c r="C738" s="187"/>
      <c r="D738" s="190">
        <v>0</v>
      </c>
      <c r="E738" s="191">
        <v>0</v>
      </c>
      <c r="F738" s="154"/>
      <c r="G738" s="191">
        <v>0</v>
      </c>
      <c r="H738" s="170">
        <v>0</v>
      </c>
      <c r="I738" s="171"/>
      <c r="J738" s="192">
        <v>0</v>
      </c>
      <c r="K738" s="172">
        <v>0</v>
      </c>
      <c r="L738" s="173">
        <v>0</v>
      </c>
      <c r="M738" s="62"/>
    </row>
    <row r="739" spans="1:13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1:13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1:13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x14ac:dyDescent="0.3">
      <c r="A744" s="62"/>
      <c r="B744" s="6" t="s">
        <v>73</v>
      </c>
      <c r="C744" s="25"/>
      <c r="D744" s="3">
        <v>0</v>
      </c>
      <c r="E744" s="26">
        <v>0</v>
      </c>
      <c r="F744" s="27"/>
      <c r="G744" s="26">
        <v>4.0000000000000001E-3</v>
      </c>
      <c r="H744" s="89">
        <v>1.7021276595744681E-2</v>
      </c>
      <c r="I744" s="99"/>
      <c r="J744" s="61" t="s">
        <v>165</v>
      </c>
      <c r="K744" s="100">
        <v>0.4</v>
      </c>
      <c r="L744" s="101">
        <v>6.8085106382978731E-3</v>
      </c>
      <c r="M744" s="62"/>
    </row>
    <row r="745" spans="1:13" x14ac:dyDescent="0.3">
      <c r="A745" s="62"/>
      <c r="B745" s="6" t="s">
        <v>57</v>
      </c>
      <c r="C745" s="25"/>
      <c r="D745" s="28"/>
      <c r="E745" s="26"/>
      <c r="F745" s="27"/>
      <c r="G745" s="193">
        <v>4.0000000000000001E-3</v>
      </c>
      <c r="H745" s="102" t="s">
        <v>57</v>
      </c>
      <c r="I745" s="103"/>
      <c r="J745" s="85"/>
      <c r="K745" s="104" t="s">
        <v>156</v>
      </c>
      <c r="L745" s="105">
        <v>6.8085106382978731E-3</v>
      </c>
      <c r="M745" s="62"/>
    </row>
    <row r="746" spans="1:13" x14ac:dyDescent="0.3">
      <c r="A746" s="62"/>
      <c r="B746" s="194" t="s">
        <v>22</v>
      </c>
      <c r="C746" s="195"/>
      <c r="D746" s="196"/>
      <c r="E746" s="197"/>
      <c r="F746" s="155"/>
      <c r="G746" s="87"/>
      <c r="H746" s="107"/>
      <c r="I746" s="174"/>
      <c r="J746" s="175"/>
      <c r="K746" s="176"/>
      <c r="L746" s="110"/>
      <c r="M746" s="62"/>
    </row>
    <row r="747" spans="1:13" ht="28.8" x14ac:dyDescent="0.3">
      <c r="A747" s="62"/>
      <c r="B747" s="198" t="s">
        <v>58</v>
      </c>
      <c r="C747" s="199" t="s">
        <v>1</v>
      </c>
      <c r="D747" s="200" t="s">
        <v>59</v>
      </c>
      <c r="E747" s="156" t="s">
        <v>23</v>
      </c>
      <c r="F747" s="156" t="s">
        <v>55</v>
      </c>
      <c r="G747" s="201" t="s">
        <v>56</v>
      </c>
      <c r="H747" s="90" t="s">
        <v>158</v>
      </c>
      <c r="I747" s="169" t="s">
        <v>159</v>
      </c>
      <c r="J747" s="169" t="s">
        <v>160</v>
      </c>
      <c r="K747" s="177" t="s">
        <v>161</v>
      </c>
      <c r="L747" s="92" t="s">
        <v>162</v>
      </c>
      <c r="M747" s="62"/>
    </row>
    <row r="748" spans="1:13" x14ac:dyDescent="0.3">
      <c r="A748" s="62"/>
      <c r="B748" s="6" t="s">
        <v>35</v>
      </c>
      <c r="C748" s="25">
        <v>2</v>
      </c>
      <c r="D748" s="3">
        <v>4.05</v>
      </c>
      <c r="E748" s="26">
        <v>8.1</v>
      </c>
      <c r="F748" s="26">
        <v>0.01</v>
      </c>
      <c r="G748" s="26">
        <v>8.1000000000000003E-2</v>
      </c>
      <c r="H748" s="170">
        <v>0.34468085106382984</v>
      </c>
      <c r="I748" s="171"/>
      <c r="J748" s="192" t="s">
        <v>163</v>
      </c>
      <c r="K748" s="172">
        <v>1</v>
      </c>
      <c r="L748" s="173">
        <v>0.34468085106382984</v>
      </c>
      <c r="M748" s="62"/>
    </row>
    <row r="749" spans="1:13" x14ac:dyDescent="0.3">
      <c r="A749" s="62"/>
      <c r="B749" s="6">
        <v>0</v>
      </c>
      <c r="C749" s="25"/>
      <c r="D749" s="3">
        <v>0</v>
      </c>
      <c r="E749" s="26">
        <v>0</v>
      </c>
      <c r="F749" s="26"/>
      <c r="G749" s="26">
        <v>0</v>
      </c>
      <c r="H749" s="89">
        <v>0</v>
      </c>
      <c r="I749" s="99"/>
      <c r="J749" s="61">
        <v>0</v>
      </c>
      <c r="K749" s="100">
        <v>0</v>
      </c>
      <c r="L749" s="101">
        <v>0</v>
      </c>
      <c r="M749" s="62"/>
    </row>
    <row r="750" spans="1:13" x14ac:dyDescent="0.3">
      <c r="A750" s="62"/>
      <c r="B750" s="6">
        <v>0</v>
      </c>
      <c r="C750" s="25"/>
      <c r="D750" s="3">
        <v>0</v>
      </c>
      <c r="E750" s="26">
        <v>0</v>
      </c>
      <c r="F750" s="27"/>
      <c r="G750" s="26">
        <v>0</v>
      </c>
      <c r="H750" s="89">
        <v>0</v>
      </c>
      <c r="I750" s="99"/>
      <c r="J750" s="61">
        <v>0</v>
      </c>
      <c r="K750" s="100">
        <v>0</v>
      </c>
      <c r="L750" s="101">
        <v>0</v>
      </c>
      <c r="M750" s="62"/>
    </row>
    <row r="751" spans="1:13" x14ac:dyDescent="0.3">
      <c r="A751" s="62"/>
      <c r="B751" s="6">
        <v>0</v>
      </c>
      <c r="C751" s="25"/>
      <c r="D751" s="3">
        <v>0</v>
      </c>
      <c r="E751" s="26">
        <v>0</v>
      </c>
      <c r="F751" s="27"/>
      <c r="G751" s="26">
        <v>0</v>
      </c>
      <c r="H751" s="89">
        <v>0</v>
      </c>
      <c r="I751" s="99"/>
      <c r="J751" s="61">
        <v>0</v>
      </c>
      <c r="K751" s="100">
        <v>0</v>
      </c>
      <c r="L751" s="101">
        <v>0</v>
      </c>
      <c r="M751" s="62"/>
    </row>
    <row r="752" spans="1:13" x14ac:dyDescent="0.3">
      <c r="A752" s="62"/>
      <c r="B752" s="6">
        <v>0</v>
      </c>
      <c r="C752" s="25"/>
      <c r="D752" s="3">
        <v>0</v>
      </c>
      <c r="E752" s="26">
        <v>0</v>
      </c>
      <c r="F752" s="27"/>
      <c r="G752" s="26">
        <v>0</v>
      </c>
      <c r="H752" s="89">
        <v>0</v>
      </c>
      <c r="I752" s="99"/>
      <c r="J752" s="61">
        <v>0</v>
      </c>
      <c r="K752" s="100">
        <v>0</v>
      </c>
      <c r="L752" s="101">
        <v>0</v>
      </c>
      <c r="M752" s="62"/>
    </row>
    <row r="753" spans="1:13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x14ac:dyDescent="0.3">
      <c r="A756" s="62"/>
      <c r="B756" s="6">
        <v>0</v>
      </c>
      <c r="C756" s="25"/>
      <c r="D756" s="3">
        <v>0</v>
      </c>
      <c r="E756" s="26">
        <v>0</v>
      </c>
      <c r="F756" s="27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3" x14ac:dyDescent="0.3">
      <c r="A757" s="62"/>
      <c r="B757" s="6" t="s">
        <v>60</v>
      </c>
      <c r="C757" s="25"/>
      <c r="D757" s="28"/>
      <c r="E757" s="26"/>
      <c r="F757" s="27"/>
      <c r="G757" s="193">
        <v>8.1000000000000003E-2</v>
      </c>
      <c r="H757" s="106" t="s">
        <v>60</v>
      </c>
      <c r="I757" s="103"/>
      <c r="J757" s="85"/>
      <c r="K757" s="104" t="s">
        <v>156</v>
      </c>
      <c r="L757" s="95">
        <v>0.34468085106382984</v>
      </c>
      <c r="M757" s="62"/>
    </row>
    <row r="758" spans="1:13" x14ac:dyDescent="0.3">
      <c r="A758" s="62"/>
      <c r="B758" s="194" t="s">
        <v>38</v>
      </c>
      <c r="C758" s="195"/>
      <c r="D758" s="196"/>
      <c r="E758" s="196"/>
      <c r="F758" s="196"/>
      <c r="G758" s="196"/>
      <c r="H758" s="115"/>
      <c r="I758" s="202"/>
      <c r="J758" s="203"/>
      <c r="K758" s="178"/>
      <c r="L758" s="204"/>
      <c r="M758" s="62"/>
    </row>
    <row r="759" spans="1:13" ht="28.8" x14ac:dyDescent="0.3">
      <c r="A759" s="62"/>
      <c r="B759" s="53" t="s">
        <v>53</v>
      </c>
      <c r="C759" s="195"/>
      <c r="D759" s="205" t="s">
        <v>0</v>
      </c>
      <c r="E759" s="206" t="s">
        <v>1</v>
      </c>
      <c r="F759" s="207" t="s">
        <v>61</v>
      </c>
      <c r="G759" s="188" t="s">
        <v>56</v>
      </c>
      <c r="H759" s="111" t="s">
        <v>158</v>
      </c>
      <c r="I759" s="112" t="s">
        <v>159</v>
      </c>
      <c r="J759" s="112" t="s">
        <v>160</v>
      </c>
      <c r="K759" s="113" t="s">
        <v>161</v>
      </c>
      <c r="L759" s="114" t="s">
        <v>162</v>
      </c>
      <c r="M759" s="62"/>
    </row>
    <row r="760" spans="1:13" x14ac:dyDescent="0.3">
      <c r="A760" s="62"/>
      <c r="B760" s="218" t="s">
        <v>1031</v>
      </c>
      <c r="C760" s="195"/>
      <c r="D760" s="190" t="s">
        <v>2</v>
      </c>
      <c r="E760" s="153">
        <v>1</v>
      </c>
      <c r="F760" s="154">
        <v>0.15</v>
      </c>
      <c r="G760" s="191">
        <v>0.15</v>
      </c>
      <c r="H760" s="170">
        <v>0.63829787234042556</v>
      </c>
      <c r="I760" s="171"/>
      <c r="J760" s="192" t="s">
        <v>163</v>
      </c>
      <c r="K760" s="172">
        <v>1</v>
      </c>
      <c r="L760" s="173">
        <v>0.63829787234042556</v>
      </c>
      <c r="M760" s="62"/>
    </row>
    <row r="761" spans="1:13" x14ac:dyDescent="0.3">
      <c r="A761" s="62"/>
      <c r="B761" s="6">
        <v>0</v>
      </c>
      <c r="C761" s="7"/>
      <c r="D761" s="3">
        <v>0</v>
      </c>
      <c r="E761" s="4"/>
      <c r="F761" s="5">
        <v>0</v>
      </c>
      <c r="G761" s="26">
        <v>0</v>
      </c>
      <c r="H761" s="89">
        <v>0</v>
      </c>
      <c r="I761" s="99"/>
      <c r="J761" s="61">
        <v>0</v>
      </c>
      <c r="K761" s="100">
        <v>0</v>
      </c>
      <c r="L761" s="101">
        <v>0</v>
      </c>
      <c r="M761" s="62"/>
    </row>
    <row r="762" spans="1:13" x14ac:dyDescent="0.3">
      <c r="A762" s="62"/>
      <c r="B762" s="6">
        <v>0</v>
      </c>
      <c r="C762" s="7"/>
      <c r="D762" s="3">
        <v>0</v>
      </c>
      <c r="E762" s="4"/>
      <c r="F762" s="5">
        <v>0</v>
      </c>
      <c r="G762" s="26">
        <v>0</v>
      </c>
      <c r="H762" s="89">
        <v>0</v>
      </c>
      <c r="I762" s="99"/>
      <c r="J762" s="61">
        <v>0</v>
      </c>
      <c r="K762" s="100">
        <v>0</v>
      </c>
      <c r="L762" s="101">
        <v>0</v>
      </c>
      <c r="M762" s="62"/>
    </row>
    <row r="763" spans="1:13" x14ac:dyDescent="0.3">
      <c r="A763" s="62"/>
      <c r="B763" s="6">
        <v>0</v>
      </c>
      <c r="C763" s="7"/>
      <c r="D763" s="3">
        <v>0</v>
      </c>
      <c r="E763" s="4"/>
      <c r="F763" s="5">
        <v>0</v>
      </c>
      <c r="G763" s="26">
        <v>0</v>
      </c>
      <c r="H763" s="89">
        <v>0</v>
      </c>
      <c r="I763" s="99"/>
      <c r="J763" s="61">
        <v>0</v>
      </c>
      <c r="K763" s="100">
        <v>0</v>
      </c>
      <c r="L763" s="101">
        <v>0</v>
      </c>
      <c r="M763" s="62"/>
    </row>
    <row r="764" spans="1:13" x14ac:dyDescent="0.3">
      <c r="A764" s="62"/>
      <c r="B764" s="6">
        <v>0</v>
      </c>
      <c r="C764" s="7"/>
      <c r="D764" s="3">
        <v>0</v>
      </c>
      <c r="E764" s="4"/>
      <c r="F764" s="5">
        <v>0</v>
      </c>
      <c r="G764" s="26">
        <v>0</v>
      </c>
      <c r="H764" s="89">
        <v>0</v>
      </c>
      <c r="I764" s="99"/>
      <c r="J764" s="61">
        <v>0</v>
      </c>
      <c r="K764" s="100">
        <v>0</v>
      </c>
      <c r="L764" s="101">
        <v>0</v>
      </c>
      <c r="M764" s="62"/>
    </row>
    <row r="765" spans="1:13" x14ac:dyDescent="0.3">
      <c r="A765" s="62"/>
      <c r="B765" s="6">
        <v>0</v>
      </c>
      <c r="C765" s="7"/>
      <c r="D765" s="3">
        <v>0</v>
      </c>
      <c r="E765" s="4"/>
      <c r="F765" s="5">
        <v>0</v>
      </c>
      <c r="G765" s="26">
        <v>0</v>
      </c>
      <c r="H765" s="89">
        <v>0</v>
      </c>
      <c r="I765" s="99"/>
      <c r="J765" s="61">
        <v>0</v>
      </c>
      <c r="K765" s="100">
        <v>0</v>
      </c>
      <c r="L765" s="101">
        <v>0</v>
      </c>
      <c r="M765" s="62"/>
    </row>
    <row r="766" spans="1:13" x14ac:dyDescent="0.3">
      <c r="A766" s="62"/>
      <c r="B766" s="6">
        <v>0</v>
      </c>
      <c r="C766" s="7"/>
      <c r="D766" s="3">
        <v>0</v>
      </c>
      <c r="E766" s="4"/>
      <c r="F766" s="5">
        <v>0</v>
      </c>
      <c r="G766" s="26">
        <v>0</v>
      </c>
      <c r="H766" s="89">
        <v>0</v>
      </c>
      <c r="I766" s="99"/>
      <c r="J766" s="61">
        <v>0</v>
      </c>
      <c r="K766" s="100">
        <v>0</v>
      </c>
      <c r="L766" s="101">
        <v>0</v>
      </c>
      <c r="M766" s="62"/>
    </row>
    <row r="767" spans="1:13" x14ac:dyDescent="0.3">
      <c r="A767" s="62"/>
      <c r="B767" s="6">
        <v>0</v>
      </c>
      <c r="C767" s="7"/>
      <c r="D767" s="3">
        <v>0</v>
      </c>
      <c r="E767" s="4"/>
      <c r="F767" s="5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</row>
    <row r="768" spans="1:13" x14ac:dyDescent="0.3">
      <c r="A768" s="62"/>
      <c r="B768" s="6">
        <v>0</v>
      </c>
      <c r="C768" s="7"/>
      <c r="D768" s="3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</row>
    <row r="769" spans="1:13" x14ac:dyDescent="0.3">
      <c r="A769" s="62"/>
      <c r="B769" s="6">
        <v>0</v>
      </c>
      <c r="C769" s="7"/>
      <c r="D769" s="3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x14ac:dyDescent="0.3">
      <c r="A770" s="62"/>
      <c r="B770" s="6">
        <v>0</v>
      </c>
      <c r="C770" s="7"/>
      <c r="D770" s="3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x14ac:dyDescent="0.3">
      <c r="A771" s="62"/>
      <c r="B771" s="6">
        <v>0</v>
      </c>
      <c r="C771" s="7"/>
      <c r="D771" s="3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x14ac:dyDescent="0.3">
      <c r="A772" s="62"/>
      <c r="B772" s="6">
        <v>0</v>
      </c>
      <c r="C772" s="7"/>
      <c r="D772" s="3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3" x14ac:dyDescent="0.3">
      <c r="A773" s="62"/>
      <c r="B773" s="58" t="s">
        <v>62</v>
      </c>
      <c r="C773" s="46"/>
      <c r="D773" s="37"/>
      <c r="E773" s="38"/>
      <c r="F773" s="39"/>
      <c r="G773" s="193">
        <v>0.15</v>
      </c>
      <c r="H773" s="106" t="s">
        <v>62</v>
      </c>
      <c r="I773" s="103"/>
      <c r="J773" s="85"/>
      <c r="K773" s="104" t="s">
        <v>156</v>
      </c>
      <c r="L773" s="95">
        <v>0.63829787234042556</v>
      </c>
      <c r="M773" s="62"/>
    </row>
    <row r="774" spans="1:13" x14ac:dyDescent="0.3">
      <c r="A774" s="62"/>
      <c r="B774" s="194" t="s">
        <v>63</v>
      </c>
      <c r="C774" s="195"/>
      <c r="D774" s="196"/>
      <c r="E774" s="197"/>
      <c r="F774" s="155"/>
      <c r="G774" s="197"/>
      <c r="H774" s="115"/>
      <c r="I774" s="202"/>
      <c r="J774" s="203"/>
      <c r="K774" s="178"/>
      <c r="L774" s="204">
        <v>0</v>
      </c>
      <c r="M774" s="62"/>
    </row>
    <row r="775" spans="1:13" ht="28.8" x14ac:dyDescent="0.3">
      <c r="A775" s="62"/>
      <c r="B775" s="53" t="s">
        <v>53</v>
      </c>
      <c r="C775" s="210"/>
      <c r="D775" s="211" t="s">
        <v>0</v>
      </c>
      <c r="E775" s="201" t="s">
        <v>1</v>
      </c>
      <c r="F775" s="156" t="s">
        <v>61</v>
      </c>
      <c r="G775" s="188" t="s">
        <v>56</v>
      </c>
      <c r="H775" s="111" t="s">
        <v>158</v>
      </c>
      <c r="I775" s="112" t="s">
        <v>159</v>
      </c>
      <c r="J775" s="112" t="s">
        <v>160</v>
      </c>
      <c r="K775" s="113" t="s">
        <v>161</v>
      </c>
      <c r="L775" s="114" t="s">
        <v>162</v>
      </c>
      <c r="M775" s="62"/>
    </row>
    <row r="776" spans="1:13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191">
        <v>0</v>
      </c>
      <c r="H776" s="170">
        <v>0</v>
      </c>
      <c r="I776" s="171"/>
      <c r="J776" s="192">
        <v>0</v>
      </c>
      <c r="K776" s="172">
        <v>0</v>
      </c>
      <c r="L776" s="173">
        <v>0</v>
      </c>
      <c r="M776" s="62"/>
    </row>
    <row r="777" spans="1:13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1:13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3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3" ht="15" thickBot="1" x14ac:dyDescent="0.35">
      <c r="A781" s="62"/>
      <c r="B781" s="59" t="s">
        <v>64</v>
      </c>
      <c r="C781" s="42"/>
      <c r="D781" s="43"/>
      <c r="E781" s="44"/>
      <c r="F781" s="45"/>
      <c r="G781" s="191">
        <v>0</v>
      </c>
      <c r="H781" s="106" t="s">
        <v>64</v>
      </c>
      <c r="I781" s="103"/>
      <c r="J781" s="85"/>
      <c r="K781" s="104" t="s">
        <v>156</v>
      </c>
      <c r="L781" s="95">
        <v>0</v>
      </c>
      <c r="M781" s="62"/>
    </row>
    <row r="782" spans="1:13" x14ac:dyDescent="0.3">
      <c r="A782" s="62"/>
      <c r="B782" s="64"/>
      <c r="C782" s="68"/>
      <c r="D782" s="69" t="s">
        <v>65</v>
      </c>
      <c r="E782" s="70"/>
      <c r="F782" s="71"/>
      <c r="G782" s="88">
        <v>0.23499999999999999</v>
      </c>
      <c r="H782" s="179"/>
      <c r="I782" s="212"/>
      <c r="J782" s="213"/>
      <c r="K782" s="214"/>
      <c r="L782" s="180"/>
      <c r="M782" s="62"/>
    </row>
    <row r="783" spans="1:13" x14ac:dyDescent="0.3">
      <c r="A783" s="62"/>
      <c r="B783" s="63"/>
      <c r="C783" s="68"/>
      <c r="D783" s="72" t="s">
        <v>7</v>
      </c>
      <c r="E783" s="215"/>
      <c r="F783" s="181">
        <v>0.1</v>
      </c>
      <c r="G783" s="215">
        <v>2.4E-2</v>
      </c>
      <c r="H783" s="120"/>
      <c r="I783" s="124"/>
      <c r="J783" s="141"/>
      <c r="K783" s="125"/>
      <c r="L783" s="119"/>
      <c r="M783" s="62"/>
    </row>
    <row r="784" spans="1:13" x14ac:dyDescent="0.3">
      <c r="A784" s="62"/>
      <c r="B784" s="63"/>
      <c r="C784" s="68"/>
      <c r="D784" s="72" t="s">
        <v>8</v>
      </c>
      <c r="E784" s="215"/>
      <c r="F784" s="181">
        <v>0.1</v>
      </c>
      <c r="G784" s="215">
        <v>2.4E-2</v>
      </c>
      <c r="H784" s="120"/>
      <c r="I784" s="124"/>
      <c r="J784" s="141"/>
      <c r="K784" s="125"/>
      <c r="L784" s="119"/>
      <c r="M784" s="62"/>
    </row>
    <row r="785" spans="1:13" x14ac:dyDescent="0.3">
      <c r="A785" s="62"/>
      <c r="B785" s="63" t="s">
        <v>66</v>
      </c>
      <c r="C785" s="68"/>
      <c r="D785" s="75" t="s">
        <v>67</v>
      </c>
      <c r="E785" s="76"/>
      <c r="F785" s="71"/>
      <c r="G785" s="76">
        <v>0.28299999999999997</v>
      </c>
      <c r="H785" s="120"/>
      <c r="I785" s="124"/>
      <c r="J785" s="141"/>
      <c r="K785" s="125"/>
      <c r="L785" s="119"/>
      <c r="M785" s="62"/>
    </row>
    <row r="786" spans="1:13" ht="15" thickBot="1" x14ac:dyDescent="0.35">
      <c r="A786" s="62"/>
      <c r="B786" s="63"/>
      <c r="C786" s="68"/>
      <c r="D786" s="77" t="s">
        <v>68</v>
      </c>
      <c r="E786" s="78"/>
      <c r="F786" s="79"/>
      <c r="G786" s="78">
        <v>0.28000000000000003</v>
      </c>
      <c r="H786" s="134">
        <v>1</v>
      </c>
      <c r="I786" s="126"/>
      <c r="J786" s="142"/>
      <c r="K786" s="127"/>
      <c r="L786" s="135">
        <v>0.98978723404255331</v>
      </c>
      <c r="M786" s="62"/>
    </row>
    <row r="787" spans="1:13" x14ac:dyDescent="0.3">
      <c r="A787" s="62"/>
      <c r="B787" s="63"/>
      <c r="C787" s="68"/>
      <c r="D787" s="80"/>
      <c r="E787" s="67"/>
      <c r="F787" s="65"/>
      <c r="G787" s="67"/>
      <c r="H787" s="47"/>
      <c r="I787" s="47"/>
      <c r="J787" s="60"/>
      <c r="K787" s="47"/>
      <c r="L787" s="47"/>
      <c r="M787" s="62"/>
    </row>
    <row r="788" spans="1:13" x14ac:dyDescent="0.3">
      <c r="A788" s="62"/>
      <c r="B788" s="63"/>
      <c r="C788" s="68"/>
      <c r="D788" s="80"/>
      <c r="E788" s="67"/>
      <c r="F788" s="65"/>
      <c r="G788" s="67"/>
      <c r="H788" s="47"/>
      <c r="I788" s="47"/>
      <c r="J788" s="60"/>
      <c r="K788" s="47"/>
      <c r="L788" s="47"/>
      <c r="M788" s="62"/>
    </row>
    <row r="789" spans="1:13" x14ac:dyDescent="0.3">
      <c r="A789" s="62"/>
      <c r="B789" s="63"/>
      <c r="C789" s="68"/>
      <c r="D789" s="80"/>
      <c r="E789" s="67"/>
      <c r="F789" s="65"/>
      <c r="G789" s="67"/>
      <c r="H789" s="47"/>
      <c r="I789" s="47"/>
      <c r="J789" s="60"/>
      <c r="K789" s="47"/>
      <c r="L789" s="47"/>
      <c r="M789" s="62"/>
    </row>
    <row r="790" spans="1:13" x14ac:dyDescent="0.3">
      <c r="A790" s="62"/>
      <c r="B790" s="136" t="s">
        <v>1808</v>
      </c>
      <c r="C790" s="81"/>
      <c r="D790" s="80"/>
      <c r="E790" s="67"/>
      <c r="F790" s="82"/>
      <c r="G790" s="82"/>
      <c r="H790" s="47"/>
      <c r="I790" s="47"/>
      <c r="J790" s="60"/>
      <c r="K790" s="47"/>
      <c r="L790" s="47"/>
      <c r="M790" s="62"/>
    </row>
    <row r="791" spans="1:13" x14ac:dyDescent="0.3">
      <c r="A791" s="62"/>
      <c r="B791" s="216" t="s">
        <v>6</v>
      </c>
      <c r="C791" s="217"/>
      <c r="D791" s="80"/>
      <c r="E791" s="67"/>
      <c r="F791" s="62"/>
      <c r="G791" s="62"/>
      <c r="H791" s="47"/>
      <c r="I791" s="47"/>
      <c r="J791" s="60"/>
      <c r="K791" s="47"/>
      <c r="L791" s="47"/>
      <c r="M791" s="62"/>
    </row>
    <row r="792" spans="1:13" x14ac:dyDescent="0.3">
      <c r="A792" s="62"/>
      <c r="B792" s="84"/>
      <c r="C792" s="62"/>
      <c r="D792" s="80"/>
      <c r="E792" s="67"/>
      <c r="F792" s="62"/>
      <c r="G792" s="62"/>
      <c r="H792" s="47"/>
      <c r="I792" s="47"/>
      <c r="J792" s="60"/>
      <c r="K792" s="47"/>
      <c r="L792" s="47"/>
      <c r="M792" s="62"/>
    </row>
    <row r="793" spans="1:13" x14ac:dyDescent="0.3">
      <c r="A793" s="62"/>
      <c r="B793" s="129"/>
      <c r="C793" s="129"/>
      <c r="D793" s="129"/>
      <c r="J793" s="1"/>
    </row>
    <row r="794" spans="1:13" x14ac:dyDescent="0.3">
      <c r="A794" s="62"/>
      <c r="B794" s="130"/>
      <c r="C794" s="130"/>
      <c r="D794" s="130"/>
      <c r="J794" s="1"/>
    </row>
    <row r="795" spans="1:13" ht="15.6" x14ac:dyDescent="0.3">
      <c r="A795" s="62"/>
      <c r="B795" s="47"/>
      <c r="C795" s="47"/>
      <c r="D795" s="714" t="s">
        <v>166</v>
      </c>
      <c r="E795" s="714"/>
      <c r="F795" s="714"/>
      <c r="J795" s="1"/>
    </row>
    <row r="796" spans="1:13" x14ac:dyDescent="0.3">
      <c r="A796" s="62"/>
      <c r="B796" s="132"/>
      <c r="C796" s="132"/>
      <c r="D796" s="132"/>
      <c r="J796" s="1"/>
    </row>
    <row r="797" spans="1:13" ht="66.75" customHeight="1" x14ac:dyDescent="0.3">
      <c r="A797" s="62"/>
      <c r="B797" s="710" t="s">
        <v>1809</v>
      </c>
      <c r="C797" s="710"/>
      <c r="D797" s="710"/>
      <c r="E797" s="710"/>
      <c r="F797" s="710"/>
      <c r="G797" s="710"/>
      <c r="H797" s="710"/>
      <c r="I797" s="710"/>
      <c r="J797" s="710"/>
      <c r="K797" s="710"/>
      <c r="L797" s="710"/>
    </row>
    <row r="798" spans="1:13" x14ac:dyDescent="0.3">
      <c r="A798" s="62"/>
      <c r="B798" s="63"/>
      <c r="C798" s="9"/>
      <c r="D798" s="10"/>
      <c r="E798" s="11"/>
      <c r="F798" s="12"/>
      <c r="G798" s="13"/>
      <c r="H798" s="47"/>
      <c r="I798" s="47"/>
      <c r="J798" s="60"/>
      <c r="K798" s="47"/>
      <c r="L798" s="47"/>
      <c r="M798" s="62"/>
    </row>
    <row r="799" spans="1:13" x14ac:dyDescent="0.3">
      <c r="A799" s="62"/>
      <c r="B799" s="48" t="s">
        <v>48</v>
      </c>
      <c r="C799" s="9"/>
      <c r="D799" s="10"/>
      <c r="E799" s="11"/>
      <c r="F799" s="11"/>
      <c r="G799" s="11"/>
      <c r="H799" s="47"/>
      <c r="I799" s="47"/>
      <c r="J799" s="60"/>
      <c r="K799" s="47"/>
      <c r="L799" s="47"/>
      <c r="M799" s="62"/>
    </row>
    <row r="800" spans="1:13" x14ac:dyDescent="0.3">
      <c r="A800" s="62"/>
      <c r="B800" s="64" t="s">
        <v>49</v>
      </c>
      <c r="C800" s="62" t="s">
        <v>1210</v>
      </c>
      <c r="D800" s="62"/>
      <c r="E800" s="62"/>
      <c r="F800" s="47"/>
      <c r="G800" s="47"/>
      <c r="H800" s="47"/>
      <c r="I800" s="65" t="s">
        <v>50</v>
      </c>
      <c r="J800" s="68" t="s">
        <v>5</v>
      </c>
      <c r="K800" s="47"/>
      <c r="L800" s="47"/>
      <c r="M800" s="62"/>
    </row>
    <row r="801" spans="1:13" ht="15" thickBot="1" x14ac:dyDescent="0.35">
      <c r="A801" s="62"/>
      <c r="B801" s="64" t="s">
        <v>51</v>
      </c>
      <c r="C801" s="62" t="s">
        <v>265</v>
      </c>
      <c r="D801" s="62"/>
      <c r="E801" s="62"/>
      <c r="F801" s="47"/>
      <c r="G801" s="62" t="s">
        <v>253</v>
      </c>
      <c r="H801" s="47"/>
      <c r="I801" s="47"/>
      <c r="J801" s="60"/>
      <c r="K801" s="47"/>
      <c r="L801" s="47"/>
      <c r="M801" s="62"/>
    </row>
    <row r="802" spans="1:13" ht="15" thickTop="1" x14ac:dyDescent="0.3">
      <c r="A802" s="62"/>
      <c r="B802" s="49" t="s">
        <v>52</v>
      </c>
      <c r="C802" s="14"/>
      <c r="D802" s="15"/>
      <c r="E802" s="16"/>
      <c r="F802" s="17"/>
      <c r="G802" s="16"/>
      <c r="H802" s="711" t="s">
        <v>164</v>
      </c>
      <c r="I802" s="712"/>
      <c r="J802" s="712"/>
      <c r="K802" s="712"/>
      <c r="L802" s="713"/>
      <c r="M802" s="62"/>
    </row>
    <row r="803" spans="1:13" ht="28.8" x14ac:dyDescent="0.3">
      <c r="A803" s="62"/>
      <c r="B803" s="186" t="s">
        <v>53</v>
      </c>
      <c r="C803" s="187" t="s">
        <v>1</v>
      </c>
      <c r="D803" s="161" t="s">
        <v>54</v>
      </c>
      <c r="E803" s="188" t="s">
        <v>23</v>
      </c>
      <c r="F803" s="188" t="s">
        <v>55</v>
      </c>
      <c r="G803" s="188" t="s">
        <v>56</v>
      </c>
      <c r="H803" s="90" t="s">
        <v>158</v>
      </c>
      <c r="I803" s="169" t="s">
        <v>159</v>
      </c>
      <c r="J803" s="169" t="s">
        <v>160</v>
      </c>
      <c r="K803" s="169" t="s">
        <v>161</v>
      </c>
      <c r="L803" s="92" t="s">
        <v>162</v>
      </c>
      <c r="M803" s="62"/>
    </row>
    <row r="804" spans="1:13" x14ac:dyDescent="0.3">
      <c r="A804" s="62"/>
      <c r="B804" s="189" t="s">
        <v>17</v>
      </c>
      <c r="C804" s="187">
        <v>1</v>
      </c>
      <c r="D804" s="190">
        <v>5</v>
      </c>
      <c r="E804" s="191">
        <v>5</v>
      </c>
      <c r="F804" s="154">
        <v>1</v>
      </c>
      <c r="G804" s="191">
        <v>5</v>
      </c>
      <c r="H804" s="170">
        <v>5.7327615859111648E-2</v>
      </c>
      <c r="I804" s="171"/>
      <c r="J804" s="192" t="s">
        <v>165</v>
      </c>
      <c r="K804" s="172">
        <v>0.4</v>
      </c>
      <c r="L804" s="173">
        <v>2.2931046343644661E-2</v>
      </c>
      <c r="M804" s="62"/>
    </row>
    <row r="805" spans="1:13" x14ac:dyDescent="0.3">
      <c r="A805" s="62"/>
      <c r="B805" s="6" t="s">
        <v>9</v>
      </c>
      <c r="C805" s="25">
        <v>1</v>
      </c>
      <c r="D805" s="3">
        <v>1.5</v>
      </c>
      <c r="E805" s="26">
        <v>1.5</v>
      </c>
      <c r="F805" s="27">
        <v>1</v>
      </c>
      <c r="G805" s="26">
        <v>1.5</v>
      </c>
      <c r="H805" s="89">
        <v>1.7198284757733495E-2</v>
      </c>
      <c r="I805" s="99"/>
      <c r="J805" s="61" t="s">
        <v>165</v>
      </c>
      <c r="K805" s="100">
        <v>0.4</v>
      </c>
      <c r="L805" s="101">
        <v>6.8793139030933984E-3</v>
      </c>
      <c r="M805" s="62"/>
    </row>
    <row r="806" spans="1:13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1:13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1:13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1:13" x14ac:dyDescent="0.3">
      <c r="A810" s="62"/>
      <c r="B810" s="6" t="s">
        <v>73</v>
      </c>
      <c r="C810" s="25"/>
      <c r="D810" s="3">
        <v>0</v>
      </c>
      <c r="E810" s="26">
        <v>0</v>
      </c>
      <c r="F810" s="27"/>
      <c r="G810" s="26">
        <v>0.40799999999999997</v>
      </c>
      <c r="H810" s="89">
        <v>4.6779334541035104E-3</v>
      </c>
      <c r="I810" s="99"/>
      <c r="J810" s="61" t="s">
        <v>165</v>
      </c>
      <c r="K810" s="100">
        <v>0.4</v>
      </c>
      <c r="L810" s="101">
        <v>1.8711733816414043E-3</v>
      </c>
      <c r="M810" s="62"/>
    </row>
    <row r="811" spans="1:13" x14ac:dyDescent="0.3">
      <c r="A811" s="62"/>
      <c r="B811" s="6" t="s">
        <v>57</v>
      </c>
      <c r="C811" s="25"/>
      <c r="D811" s="28"/>
      <c r="E811" s="26"/>
      <c r="F811" s="27"/>
      <c r="G811" s="193">
        <v>6.9080000000000004</v>
      </c>
      <c r="H811" s="102" t="s">
        <v>57</v>
      </c>
      <c r="I811" s="103"/>
      <c r="J811" s="85"/>
      <c r="K811" s="104" t="s">
        <v>156</v>
      </c>
      <c r="L811" s="105">
        <v>3.1681533628379464E-2</v>
      </c>
      <c r="M811" s="62"/>
    </row>
    <row r="812" spans="1:13" x14ac:dyDescent="0.3">
      <c r="A812" s="62"/>
      <c r="B812" s="194" t="s">
        <v>22</v>
      </c>
      <c r="C812" s="195"/>
      <c r="D812" s="196"/>
      <c r="E812" s="197"/>
      <c r="F812" s="155"/>
      <c r="G812" s="87"/>
      <c r="H812" s="107"/>
      <c r="I812" s="174"/>
      <c r="J812" s="175"/>
      <c r="K812" s="176"/>
      <c r="L812" s="110"/>
      <c r="M812" s="62"/>
    </row>
    <row r="813" spans="1:13" ht="28.8" x14ac:dyDescent="0.3">
      <c r="A813" s="62"/>
      <c r="B813" s="198" t="s">
        <v>58</v>
      </c>
      <c r="C813" s="199" t="s">
        <v>1</v>
      </c>
      <c r="D813" s="200" t="s">
        <v>59</v>
      </c>
      <c r="E813" s="156" t="s">
        <v>23</v>
      </c>
      <c r="F813" s="156" t="s">
        <v>55</v>
      </c>
      <c r="G813" s="201" t="s">
        <v>56</v>
      </c>
      <c r="H813" s="90" t="s">
        <v>158</v>
      </c>
      <c r="I813" s="169" t="s">
        <v>159</v>
      </c>
      <c r="J813" s="169" t="s">
        <v>160</v>
      </c>
      <c r="K813" s="177" t="s">
        <v>161</v>
      </c>
      <c r="L813" s="92" t="s">
        <v>162</v>
      </c>
      <c r="M813" s="62"/>
    </row>
    <row r="814" spans="1:13" x14ac:dyDescent="0.3">
      <c r="A814" s="62"/>
      <c r="B814" s="6" t="s">
        <v>1058</v>
      </c>
      <c r="C814" s="25">
        <v>1</v>
      </c>
      <c r="D814" s="3">
        <v>4.0999999999999996</v>
      </c>
      <c r="E814" s="26">
        <v>4.0999999999999996</v>
      </c>
      <c r="F814" s="26">
        <v>1</v>
      </c>
      <c r="G814" s="26">
        <v>4.0999999999999996</v>
      </c>
      <c r="H814" s="170">
        <v>4.700864500447155E-2</v>
      </c>
      <c r="I814" s="171"/>
      <c r="J814" s="192" t="s">
        <v>163</v>
      </c>
      <c r="K814" s="172">
        <v>1</v>
      </c>
      <c r="L814" s="173">
        <v>4.700864500447155E-2</v>
      </c>
      <c r="M814" s="62"/>
    </row>
    <row r="815" spans="1:13" x14ac:dyDescent="0.3">
      <c r="A815" s="62"/>
      <c r="B815" s="6" t="s">
        <v>24</v>
      </c>
      <c r="C815" s="25">
        <v>1</v>
      </c>
      <c r="D815" s="3">
        <v>4.05</v>
      </c>
      <c r="E815" s="26">
        <v>4.05</v>
      </c>
      <c r="F815" s="26">
        <v>1</v>
      </c>
      <c r="G815" s="26">
        <v>4.05</v>
      </c>
      <c r="H815" s="89">
        <v>4.6435368845880433E-2</v>
      </c>
      <c r="I815" s="99"/>
      <c r="J815" s="61" t="s">
        <v>163</v>
      </c>
      <c r="K815" s="100">
        <v>1</v>
      </c>
      <c r="L815" s="101">
        <v>4.6435368845880433E-2</v>
      </c>
      <c r="M815" s="62"/>
    </row>
    <row r="816" spans="1:13" x14ac:dyDescent="0.3">
      <c r="A816" s="62"/>
      <c r="B816" s="6">
        <v>0</v>
      </c>
      <c r="C816" s="25"/>
      <c r="D816" s="3">
        <v>0</v>
      </c>
      <c r="E816" s="26">
        <v>0</v>
      </c>
      <c r="F816" s="27"/>
      <c r="G816" s="26">
        <v>0</v>
      </c>
      <c r="H816" s="89">
        <v>0</v>
      </c>
      <c r="I816" s="99"/>
      <c r="J816" s="61">
        <v>0</v>
      </c>
      <c r="K816" s="100">
        <v>0</v>
      </c>
      <c r="L816" s="101">
        <v>0</v>
      </c>
      <c r="M816" s="62"/>
    </row>
    <row r="817" spans="1:13" x14ac:dyDescent="0.3">
      <c r="A817" s="62"/>
      <c r="B817" s="6">
        <v>0</v>
      </c>
      <c r="C817" s="25"/>
      <c r="D817" s="3">
        <v>0</v>
      </c>
      <c r="E817" s="26">
        <v>0</v>
      </c>
      <c r="F817" s="27"/>
      <c r="G817" s="26">
        <v>0</v>
      </c>
      <c r="H817" s="89">
        <v>0</v>
      </c>
      <c r="I817" s="99"/>
      <c r="J817" s="61">
        <v>0</v>
      </c>
      <c r="K817" s="100">
        <v>0</v>
      </c>
      <c r="L817" s="101">
        <v>0</v>
      </c>
      <c r="M817" s="62"/>
    </row>
    <row r="818" spans="1:13" x14ac:dyDescent="0.3">
      <c r="A818" s="62"/>
      <c r="B818" s="6">
        <v>0</v>
      </c>
      <c r="C818" s="25"/>
      <c r="D818" s="3">
        <v>0</v>
      </c>
      <c r="E818" s="26">
        <v>0</v>
      </c>
      <c r="F818" s="27"/>
      <c r="G818" s="26">
        <v>0</v>
      </c>
      <c r="H818" s="89">
        <v>0</v>
      </c>
      <c r="I818" s="99"/>
      <c r="J818" s="61">
        <v>0</v>
      </c>
      <c r="K818" s="100">
        <v>0</v>
      </c>
      <c r="L818" s="101">
        <v>0</v>
      </c>
      <c r="M818" s="62"/>
    </row>
    <row r="819" spans="1:13" x14ac:dyDescent="0.3">
      <c r="A819" s="62"/>
      <c r="B819" s="6">
        <v>0</v>
      </c>
      <c r="C819" s="25"/>
      <c r="D819" s="3">
        <v>0</v>
      </c>
      <c r="E819" s="26">
        <v>0</v>
      </c>
      <c r="F819" s="27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3" x14ac:dyDescent="0.3">
      <c r="A820" s="62"/>
      <c r="B820" s="6">
        <v>0</v>
      </c>
      <c r="C820" s="25"/>
      <c r="D820" s="3">
        <v>0</v>
      </c>
      <c r="E820" s="26">
        <v>0</v>
      </c>
      <c r="F820" s="27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3" x14ac:dyDescent="0.3">
      <c r="A821" s="62"/>
      <c r="B821" s="6">
        <v>0</v>
      </c>
      <c r="C821" s="25"/>
      <c r="D821" s="3">
        <v>0</v>
      </c>
      <c r="E821" s="26">
        <v>0</v>
      </c>
      <c r="F821" s="27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3" x14ac:dyDescent="0.3">
      <c r="A822" s="62"/>
      <c r="B822" s="6">
        <v>0</v>
      </c>
      <c r="C822" s="25"/>
      <c r="D822" s="3">
        <v>0</v>
      </c>
      <c r="E822" s="26">
        <v>0</v>
      </c>
      <c r="F822" s="27"/>
      <c r="G822" s="26">
        <v>0</v>
      </c>
      <c r="H822" s="89">
        <v>0</v>
      </c>
      <c r="I822" s="99"/>
      <c r="J822" s="61">
        <v>0</v>
      </c>
      <c r="K822" s="100">
        <v>0</v>
      </c>
      <c r="L822" s="101">
        <v>0</v>
      </c>
      <c r="M822" s="62"/>
    </row>
    <row r="823" spans="1:13" x14ac:dyDescent="0.3">
      <c r="A823" s="62"/>
      <c r="B823" s="6" t="s">
        <v>60</v>
      </c>
      <c r="C823" s="25"/>
      <c r="D823" s="28"/>
      <c r="E823" s="26"/>
      <c r="F823" s="27"/>
      <c r="G823" s="193">
        <v>8.1499999999999986</v>
      </c>
      <c r="H823" s="106" t="s">
        <v>60</v>
      </c>
      <c r="I823" s="103"/>
      <c r="J823" s="85"/>
      <c r="K823" s="104" t="s">
        <v>156</v>
      </c>
      <c r="L823" s="95">
        <v>9.3444013850351976E-2</v>
      </c>
      <c r="M823" s="62"/>
    </row>
    <row r="824" spans="1:13" x14ac:dyDescent="0.3">
      <c r="A824" s="62"/>
      <c r="B824" s="194" t="s">
        <v>38</v>
      </c>
      <c r="C824" s="195"/>
      <c r="D824" s="196"/>
      <c r="E824" s="196"/>
      <c r="F824" s="196"/>
      <c r="G824" s="196"/>
      <c r="H824" s="115"/>
      <c r="I824" s="202"/>
      <c r="J824" s="203"/>
      <c r="K824" s="178"/>
      <c r="L824" s="204"/>
      <c r="M824" s="62"/>
    </row>
    <row r="825" spans="1:13" ht="28.8" x14ac:dyDescent="0.3">
      <c r="A825" s="62"/>
      <c r="B825" s="53" t="s">
        <v>53</v>
      </c>
      <c r="C825" s="195"/>
      <c r="D825" s="205" t="s">
        <v>0</v>
      </c>
      <c r="E825" s="206" t="s">
        <v>1</v>
      </c>
      <c r="F825" s="207" t="s">
        <v>61</v>
      </c>
      <c r="G825" s="188" t="s">
        <v>56</v>
      </c>
      <c r="H825" s="111" t="s">
        <v>158</v>
      </c>
      <c r="I825" s="112" t="s">
        <v>159</v>
      </c>
      <c r="J825" s="112" t="s">
        <v>160</v>
      </c>
      <c r="K825" s="113" t="s">
        <v>161</v>
      </c>
      <c r="L825" s="114" t="s">
        <v>162</v>
      </c>
      <c r="M825" s="62"/>
    </row>
    <row r="826" spans="1:13" x14ac:dyDescent="0.3">
      <c r="A826" s="62"/>
      <c r="B826" s="218" t="s">
        <v>1207</v>
      </c>
      <c r="C826" s="195"/>
      <c r="D826" s="190" t="s">
        <v>5</v>
      </c>
      <c r="E826" s="153">
        <v>1</v>
      </c>
      <c r="F826" s="154">
        <v>60</v>
      </c>
      <c r="G826" s="191">
        <v>60</v>
      </c>
      <c r="H826" s="170">
        <v>0.68793139030933981</v>
      </c>
      <c r="I826" s="171"/>
      <c r="J826" s="192" t="s">
        <v>163</v>
      </c>
      <c r="K826" s="172">
        <v>1</v>
      </c>
      <c r="L826" s="173">
        <v>0.68793139030933981</v>
      </c>
      <c r="M826" s="62"/>
    </row>
    <row r="827" spans="1:13" x14ac:dyDescent="0.3">
      <c r="A827" s="62"/>
      <c r="B827" s="6" t="s">
        <v>1078</v>
      </c>
      <c r="C827" s="7"/>
      <c r="D827" s="3" t="s">
        <v>3</v>
      </c>
      <c r="E827" s="4">
        <v>0.76</v>
      </c>
      <c r="F827" s="5">
        <v>16</v>
      </c>
      <c r="G827" s="26">
        <v>12.16</v>
      </c>
      <c r="H827" s="89">
        <v>0.13942076176935952</v>
      </c>
      <c r="I827" s="99"/>
      <c r="J827" s="61" t="s">
        <v>163</v>
      </c>
      <c r="K827" s="100">
        <v>1</v>
      </c>
      <c r="L827" s="101">
        <v>0.13942076176935952</v>
      </c>
      <c r="M827" s="62"/>
    </row>
    <row r="828" spans="1:13" x14ac:dyDescent="0.3">
      <c r="A828" s="62"/>
      <c r="B828" s="6">
        <v>0</v>
      </c>
      <c r="C828" s="7"/>
      <c r="D828" s="3">
        <v>0</v>
      </c>
      <c r="E828" s="4"/>
      <c r="F828" s="5">
        <v>0</v>
      </c>
      <c r="G828" s="26">
        <v>0</v>
      </c>
      <c r="H828" s="89">
        <v>0</v>
      </c>
      <c r="I828" s="99"/>
      <c r="J828" s="61">
        <v>0</v>
      </c>
      <c r="K828" s="100">
        <v>0</v>
      </c>
      <c r="L828" s="101">
        <v>0</v>
      </c>
      <c r="M828" s="62"/>
    </row>
    <row r="829" spans="1:13" x14ac:dyDescent="0.3">
      <c r="A829" s="62"/>
      <c r="B829" s="6">
        <v>0</v>
      </c>
      <c r="C829" s="7"/>
      <c r="D829" s="3">
        <v>0</v>
      </c>
      <c r="E829" s="4"/>
      <c r="F829" s="5">
        <v>0</v>
      </c>
      <c r="G829" s="26">
        <v>0</v>
      </c>
      <c r="H829" s="89">
        <v>0</v>
      </c>
      <c r="I829" s="99"/>
      <c r="J829" s="61">
        <v>0</v>
      </c>
      <c r="K829" s="100">
        <v>0</v>
      </c>
      <c r="L829" s="101">
        <v>0</v>
      </c>
      <c r="M829" s="62"/>
    </row>
    <row r="830" spans="1:13" x14ac:dyDescent="0.3">
      <c r="A830" s="62"/>
      <c r="B830" s="6">
        <v>0</v>
      </c>
      <c r="C830" s="7"/>
      <c r="D830" s="3">
        <v>0</v>
      </c>
      <c r="E830" s="4"/>
      <c r="F830" s="5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</row>
    <row r="831" spans="1:13" x14ac:dyDescent="0.3">
      <c r="A831" s="62"/>
      <c r="B831" s="6">
        <v>0</v>
      </c>
      <c r="C831" s="7"/>
      <c r="D831" s="3">
        <v>0</v>
      </c>
      <c r="E831" s="4"/>
      <c r="F831" s="5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</row>
    <row r="832" spans="1:13" x14ac:dyDescent="0.3">
      <c r="A832" s="62"/>
      <c r="B832" s="6">
        <v>0</v>
      </c>
      <c r="C832" s="7"/>
      <c r="D832" s="3">
        <v>0</v>
      </c>
      <c r="E832" s="4"/>
      <c r="F832" s="5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</row>
    <row r="833" spans="1:13" x14ac:dyDescent="0.3">
      <c r="A833" s="62"/>
      <c r="B833" s="6">
        <v>0</v>
      </c>
      <c r="C833" s="7"/>
      <c r="D833" s="3">
        <v>0</v>
      </c>
      <c r="E833" s="4"/>
      <c r="F833" s="5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</row>
    <row r="834" spans="1:13" x14ac:dyDescent="0.3">
      <c r="A834" s="62"/>
      <c r="B834" s="6">
        <v>0</v>
      </c>
      <c r="C834" s="7"/>
      <c r="D834" s="3">
        <v>0</v>
      </c>
      <c r="E834" s="4"/>
      <c r="F834" s="5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</row>
    <row r="835" spans="1:13" x14ac:dyDescent="0.3">
      <c r="A835" s="62"/>
      <c r="B835" s="6">
        <v>0</v>
      </c>
      <c r="C835" s="7"/>
      <c r="D835" s="3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</row>
    <row r="836" spans="1:13" x14ac:dyDescent="0.3">
      <c r="A836" s="62"/>
      <c r="B836" s="6">
        <v>0</v>
      </c>
      <c r="C836" s="7"/>
      <c r="D836" s="3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3" x14ac:dyDescent="0.3">
      <c r="A837" s="62"/>
      <c r="B837" s="6">
        <v>0</v>
      </c>
      <c r="C837" s="7"/>
      <c r="D837" s="3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3" x14ac:dyDescent="0.3">
      <c r="A838" s="62"/>
      <c r="B838" s="6">
        <v>0</v>
      </c>
      <c r="C838" s="7"/>
      <c r="D838" s="3">
        <v>0</v>
      </c>
      <c r="E838" s="4"/>
      <c r="F838" s="5">
        <v>0</v>
      </c>
      <c r="G838" s="26">
        <v>0</v>
      </c>
      <c r="H838" s="89">
        <v>0</v>
      </c>
      <c r="I838" s="99"/>
      <c r="J838" s="61">
        <v>0</v>
      </c>
      <c r="K838" s="100">
        <v>0</v>
      </c>
      <c r="L838" s="101">
        <v>0</v>
      </c>
      <c r="M838" s="62"/>
    </row>
    <row r="839" spans="1:13" x14ac:dyDescent="0.3">
      <c r="A839" s="62"/>
      <c r="B839" s="58" t="s">
        <v>62</v>
      </c>
      <c r="C839" s="46"/>
      <c r="D839" s="37"/>
      <c r="E839" s="38"/>
      <c r="F839" s="39"/>
      <c r="G839" s="193">
        <v>72.16</v>
      </c>
      <c r="H839" s="106" t="s">
        <v>62</v>
      </c>
      <c r="I839" s="103"/>
      <c r="J839" s="85"/>
      <c r="K839" s="104" t="s">
        <v>156</v>
      </c>
      <c r="L839" s="95">
        <v>0.82735215207869928</v>
      </c>
      <c r="M839" s="62"/>
    </row>
    <row r="840" spans="1:13" x14ac:dyDescent="0.3">
      <c r="A840" s="62"/>
      <c r="B840" s="194" t="s">
        <v>63</v>
      </c>
      <c r="C840" s="195"/>
      <c r="D840" s="196"/>
      <c r="E840" s="197"/>
      <c r="F840" s="155"/>
      <c r="G840" s="197"/>
      <c r="H840" s="115"/>
      <c r="I840" s="202"/>
      <c r="J840" s="203"/>
      <c r="K840" s="178"/>
      <c r="L840" s="204">
        <v>0</v>
      </c>
      <c r="M840" s="62"/>
    </row>
    <row r="841" spans="1:13" ht="28.8" x14ac:dyDescent="0.3">
      <c r="A841" s="62"/>
      <c r="B841" s="53" t="s">
        <v>53</v>
      </c>
      <c r="C841" s="210"/>
      <c r="D841" s="211" t="s">
        <v>0</v>
      </c>
      <c r="E841" s="201" t="s">
        <v>1</v>
      </c>
      <c r="F841" s="156" t="s">
        <v>61</v>
      </c>
      <c r="G841" s="188" t="s">
        <v>56</v>
      </c>
      <c r="H841" s="111" t="s">
        <v>158</v>
      </c>
      <c r="I841" s="112" t="s">
        <v>159</v>
      </c>
      <c r="J841" s="112" t="s">
        <v>160</v>
      </c>
      <c r="K841" s="113" t="s">
        <v>161</v>
      </c>
      <c r="L841" s="114" t="s">
        <v>162</v>
      </c>
      <c r="M841" s="62"/>
    </row>
    <row r="842" spans="1:13" x14ac:dyDescent="0.3">
      <c r="A842" s="62"/>
      <c r="B842" s="6">
        <v>0</v>
      </c>
      <c r="C842" s="7"/>
      <c r="D842" s="3">
        <v>0</v>
      </c>
      <c r="E842" s="26"/>
      <c r="F842" s="5">
        <v>0</v>
      </c>
      <c r="G842" s="191">
        <v>0</v>
      </c>
      <c r="H842" s="170">
        <v>0</v>
      </c>
      <c r="I842" s="171"/>
      <c r="J842" s="192">
        <v>0</v>
      </c>
      <c r="K842" s="172">
        <v>0</v>
      </c>
      <c r="L842" s="173">
        <v>0</v>
      </c>
      <c r="M842" s="62"/>
    </row>
    <row r="843" spans="1:13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6">
        <v>0</v>
      </c>
      <c r="H843" s="89">
        <v>0</v>
      </c>
      <c r="I843" s="99"/>
      <c r="J843" s="61">
        <v>0</v>
      </c>
      <c r="K843" s="100">
        <v>0</v>
      </c>
      <c r="L843" s="101">
        <v>0</v>
      </c>
      <c r="M843" s="62"/>
    </row>
    <row r="844" spans="1:13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89">
        <v>0</v>
      </c>
      <c r="I844" s="99"/>
      <c r="J844" s="61">
        <v>0</v>
      </c>
      <c r="K844" s="100">
        <v>0</v>
      </c>
      <c r="L844" s="101">
        <v>0</v>
      </c>
      <c r="M844" s="62"/>
    </row>
    <row r="845" spans="1:13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3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89">
        <v>0</v>
      </c>
      <c r="I846" s="99"/>
      <c r="J846" s="61">
        <v>0</v>
      </c>
      <c r="K846" s="100">
        <v>0</v>
      </c>
      <c r="L846" s="101">
        <v>0</v>
      </c>
      <c r="M846" s="62"/>
    </row>
    <row r="847" spans="1:13" ht="15" thickBot="1" x14ac:dyDescent="0.35">
      <c r="A847" s="62"/>
      <c r="B847" s="59" t="s">
        <v>64</v>
      </c>
      <c r="C847" s="42"/>
      <c r="D847" s="43"/>
      <c r="E847" s="44"/>
      <c r="F847" s="45"/>
      <c r="G847" s="191">
        <v>0</v>
      </c>
      <c r="H847" s="106" t="s">
        <v>64</v>
      </c>
      <c r="I847" s="103"/>
      <c r="J847" s="85"/>
      <c r="K847" s="104" t="s">
        <v>156</v>
      </c>
      <c r="L847" s="95">
        <v>0</v>
      </c>
      <c r="M847" s="62"/>
    </row>
    <row r="848" spans="1:13" x14ac:dyDescent="0.3">
      <c r="A848" s="62"/>
      <c r="B848" s="64"/>
      <c r="C848" s="68"/>
      <c r="D848" s="69" t="s">
        <v>65</v>
      </c>
      <c r="E848" s="70"/>
      <c r="F848" s="71"/>
      <c r="G848" s="88">
        <v>87.218000000000004</v>
      </c>
      <c r="H848" s="179"/>
      <c r="I848" s="212"/>
      <c r="J848" s="213"/>
      <c r="K848" s="214"/>
      <c r="L848" s="180"/>
      <c r="M848" s="62"/>
    </row>
    <row r="849" spans="1:13" x14ac:dyDescent="0.3">
      <c r="A849" s="62"/>
      <c r="B849" s="63"/>
      <c r="C849" s="68"/>
      <c r="D849" s="72" t="s">
        <v>7</v>
      </c>
      <c r="E849" s="215"/>
      <c r="F849" s="181">
        <v>0.1</v>
      </c>
      <c r="G849" s="215">
        <v>8.7219999999999995</v>
      </c>
      <c r="H849" s="120"/>
      <c r="I849" s="124"/>
      <c r="J849" s="141"/>
      <c r="K849" s="125"/>
      <c r="L849" s="119"/>
      <c r="M849" s="62"/>
    </row>
    <row r="850" spans="1:13" x14ac:dyDescent="0.3">
      <c r="A850" s="62"/>
      <c r="B850" s="63"/>
      <c r="C850" s="68"/>
      <c r="D850" s="72" t="s">
        <v>8</v>
      </c>
      <c r="E850" s="215"/>
      <c r="F850" s="181">
        <v>0.1</v>
      </c>
      <c r="G850" s="215">
        <v>8.7219999999999995</v>
      </c>
      <c r="H850" s="120"/>
      <c r="I850" s="124"/>
      <c r="J850" s="141"/>
      <c r="K850" s="125"/>
      <c r="L850" s="119"/>
      <c r="M850" s="62"/>
    </row>
    <row r="851" spans="1:13" x14ac:dyDescent="0.3">
      <c r="A851" s="62"/>
      <c r="B851" s="63" t="s">
        <v>66</v>
      </c>
      <c r="C851" s="68"/>
      <c r="D851" s="75" t="s">
        <v>67</v>
      </c>
      <c r="E851" s="76"/>
      <c r="F851" s="71"/>
      <c r="G851" s="76">
        <v>104.66200000000001</v>
      </c>
      <c r="H851" s="120"/>
      <c r="I851" s="124"/>
      <c r="J851" s="141"/>
      <c r="K851" s="125"/>
      <c r="L851" s="119"/>
      <c r="M851" s="62"/>
    </row>
    <row r="852" spans="1:13" ht="15" thickBot="1" x14ac:dyDescent="0.35">
      <c r="A852" s="62"/>
      <c r="B852" s="63"/>
      <c r="C852" s="68"/>
      <c r="D852" s="77" t="s">
        <v>68</v>
      </c>
      <c r="E852" s="78"/>
      <c r="F852" s="79"/>
      <c r="G852" s="78">
        <v>104.66</v>
      </c>
      <c r="H852" s="134">
        <v>1</v>
      </c>
      <c r="I852" s="126"/>
      <c r="J852" s="142"/>
      <c r="K852" s="127"/>
      <c r="L852" s="135">
        <v>0.95247769955743067</v>
      </c>
      <c r="M852" s="62"/>
    </row>
    <row r="853" spans="1:13" x14ac:dyDescent="0.3">
      <c r="A853" s="62"/>
      <c r="B853" s="63"/>
      <c r="C853" s="68"/>
      <c r="D853" s="80"/>
      <c r="E853" s="67"/>
      <c r="F853" s="65"/>
      <c r="G853" s="67"/>
      <c r="H853" s="47"/>
      <c r="I853" s="47"/>
      <c r="J853" s="60"/>
      <c r="K853" s="47"/>
      <c r="L853" s="47"/>
      <c r="M853" s="62"/>
    </row>
    <row r="854" spans="1:13" x14ac:dyDescent="0.3">
      <c r="A854" s="62"/>
      <c r="B854" s="63"/>
      <c r="C854" s="68"/>
      <c r="D854" s="80"/>
      <c r="E854" s="67"/>
      <c r="F854" s="65"/>
      <c r="G854" s="67"/>
      <c r="H854" s="47"/>
      <c r="I854" s="47"/>
      <c r="J854" s="60"/>
      <c r="K854" s="47"/>
      <c r="L854" s="47"/>
      <c r="M854" s="62"/>
    </row>
    <row r="855" spans="1:13" x14ac:dyDescent="0.3">
      <c r="A855" s="62"/>
      <c r="B855" s="63"/>
      <c r="C855" s="68"/>
      <c r="D855" s="80"/>
      <c r="E855" s="67"/>
      <c r="F855" s="65"/>
      <c r="G855" s="67"/>
      <c r="H855" s="47"/>
      <c r="I855" s="47"/>
      <c r="J855" s="60"/>
      <c r="K855" s="47"/>
      <c r="L855" s="47"/>
      <c r="M855" s="62"/>
    </row>
    <row r="856" spans="1:13" x14ac:dyDescent="0.3">
      <c r="A856" s="62"/>
      <c r="B856" s="136" t="s">
        <v>1808</v>
      </c>
      <c r="C856" s="81"/>
      <c r="D856" s="80"/>
      <c r="E856" s="67"/>
      <c r="F856" s="82"/>
      <c r="G856" s="82"/>
      <c r="H856" s="47"/>
      <c r="I856" s="47"/>
      <c r="J856" s="60"/>
      <c r="K856" s="47"/>
      <c r="L856" s="47"/>
      <c r="M856" s="62"/>
    </row>
    <row r="857" spans="1:13" x14ac:dyDescent="0.3">
      <c r="A857" s="62"/>
      <c r="B857" s="216" t="s">
        <v>6</v>
      </c>
      <c r="C857" s="217"/>
      <c r="D857" s="80"/>
      <c r="E857" s="67"/>
      <c r="F857" s="62"/>
      <c r="G857" s="62"/>
      <c r="H857" s="47"/>
      <c r="I857" s="47"/>
      <c r="J857" s="60"/>
      <c r="K857" s="47"/>
      <c r="L857" s="47"/>
      <c r="M857" s="62"/>
    </row>
    <row r="858" spans="1:13" x14ac:dyDescent="0.3">
      <c r="A858" s="62"/>
      <c r="B858" s="84"/>
      <c r="C858" s="62"/>
      <c r="D858" s="80"/>
      <c r="E858" s="67"/>
      <c r="F858" s="62"/>
      <c r="G858" s="62"/>
      <c r="H858" s="47"/>
      <c r="I858" s="47"/>
      <c r="J858" s="60"/>
      <c r="K858" s="47"/>
      <c r="L858" s="47"/>
      <c r="M858" s="62"/>
    </row>
    <row r="859" spans="1:13" x14ac:dyDescent="0.3">
      <c r="A859" s="62"/>
      <c r="B859" s="129"/>
      <c r="C859" s="129"/>
      <c r="D859" s="129"/>
      <c r="J859" s="1"/>
    </row>
    <row r="860" spans="1:13" x14ac:dyDescent="0.3">
      <c r="A860" s="62"/>
      <c r="B860" s="130"/>
      <c r="C860" s="130"/>
      <c r="D860" s="130"/>
      <c r="J860" s="1"/>
    </row>
    <row r="861" spans="1:13" ht="15.6" x14ac:dyDescent="0.3">
      <c r="A861" s="62"/>
      <c r="B861" s="47"/>
      <c r="C861" s="47"/>
      <c r="D861" s="715" t="s">
        <v>166</v>
      </c>
      <c r="E861" s="715"/>
      <c r="F861" s="715"/>
      <c r="J861" s="1"/>
    </row>
    <row r="862" spans="1:13" x14ac:dyDescent="0.3">
      <c r="A862" s="62"/>
      <c r="B862" s="132"/>
      <c r="C862" s="132"/>
      <c r="D862" s="132"/>
      <c r="J862" s="1"/>
    </row>
    <row r="863" spans="1:13" ht="82.5" customHeight="1" x14ac:dyDescent="0.3">
      <c r="A863" s="62"/>
      <c r="B863" s="710" t="s">
        <v>1809</v>
      </c>
      <c r="C863" s="710"/>
      <c r="D863" s="710"/>
      <c r="E863" s="710"/>
      <c r="F863" s="710"/>
      <c r="G863" s="710"/>
      <c r="H863" s="710"/>
      <c r="I863" s="710"/>
      <c r="J863" s="710"/>
      <c r="K863" s="710"/>
      <c r="L863" s="710"/>
    </row>
    <row r="864" spans="1:13" s="47" customFormat="1" ht="14.4" customHeight="1" x14ac:dyDescent="0.3">
      <c r="A864" s="62"/>
      <c r="B864" s="63"/>
      <c r="C864" s="9"/>
      <c r="D864" s="10"/>
      <c r="E864" s="11"/>
      <c r="F864" s="12"/>
      <c r="G864" s="13"/>
      <c r="J864" s="60"/>
      <c r="M864" s="62"/>
    </row>
    <row r="865" spans="1:13" s="47" customFormat="1" ht="14.4" customHeight="1" x14ac:dyDescent="0.3">
      <c r="A865" s="62"/>
      <c r="B865" s="48" t="s">
        <v>48</v>
      </c>
      <c r="C865" s="9"/>
      <c r="D865" s="10"/>
      <c r="E865" s="11"/>
      <c r="F865" s="11"/>
      <c r="G865" s="11"/>
      <c r="J865" s="60"/>
      <c r="M865" s="62"/>
    </row>
    <row r="866" spans="1:13" s="47" customFormat="1" ht="14.4" customHeight="1" x14ac:dyDescent="0.3">
      <c r="A866" s="62"/>
      <c r="B866" s="64" t="s">
        <v>49</v>
      </c>
      <c r="C866" s="62" t="s">
        <v>321</v>
      </c>
      <c r="D866" s="62"/>
      <c r="E866" s="62"/>
      <c r="I866" s="65" t="s">
        <v>50</v>
      </c>
      <c r="J866" s="68" t="s">
        <v>5</v>
      </c>
      <c r="M866" s="62"/>
    </row>
    <row r="867" spans="1:13" s="47" customFormat="1" ht="15" customHeight="1" thickBot="1" x14ac:dyDescent="0.35">
      <c r="A867" s="62"/>
      <c r="B867" s="64" t="s">
        <v>51</v>
      </c>
      <c r="C867" s="62" t="s">
        <v>265</v>
      </c>
      <c r="D867" s="62"/>
      <c r="E867" s="62"/>
      <c r="G867" s="62" t="s">
        <v>254</v>
      </c>
      <c r="J867" s="60"/>
      <c r="M867" s="62"/>
    </row>
    <row r="868" spans="1:13" s="47" customFormat="1" ht="14.4" customHeight="1" thickTop="1" x14ac:dyDescent="0.3">
      <c r="A868" s="62"/>
      <c r="B868" s="49" t="s">
        <v>52</v>
      </c>
      <c r="C868" s="14"/>
      <c r="D868" s="15"/>
      <c r="E868" s="16"/>
      <c r="F868" s="17"/>
      <c r="G868" s="16"/>
      <c r="H868" s="711" t="s">
        <v>164</v>
      </c>
      <c r="I868" s="712"/>
      <c r="J868" s="712"/>
      <c r="K868" s="712"/>
      <c r="L868" s="713"/>
      <c r="M868" s="62"/>
    </row>
    <row r="869" spans="1:13" s="47" customFormat="1" ht="32.25" customHeight="1" x14ac:dyDescent="0.3">
      <c r="A869" s="62"/>
      <c r="B869" s="186" t="s">
        <v>53</v>
      </c>
      <c r="C869" s="187" t="s">
        <v>1</v>
      </c>
      <c r="D869" s="161" t="s">
        <v>54</v>
      </c>
      <c r="E869" s="188" t="s">
        <v>23</v>
      </c>
      <c r="F869" s="188" t="s">
        <v>55</v>
      </c>
      <c r="G869" s="188" t="s">
        <v>56</v>
      </c>
      <c r="H869" s="90" t="s">
        <v>158</v>
      </c>
      <c r="I869" s="169" t="s">
        <v>159</v>
      </c>
      <c r="J869" s="169" t="s">
        <v>160</v>
      </c>
      <c r="K869" s="169" t="s">
        <v>161</v>
      </c>
      <c r="L869" s="92" t="s">
        <v>162</v>
      </c>
      <c r="M869" s="62"/>
    </row>
    <row r="870" spans="1:13" s="47" customFormat="1" ht="14.4" customHeight="1" x14ac:dyDescent="0.3">
      <c r="A870" s="62"/>
      <c r="B870" s="189" t="s">
        <v>17</v>
      </c>
      <c r="C870" s="187">
        <v>1</v>
      </c>
      <c r="D870" s="190">
        <v>5</v>
      </c>
      <c r="E870" s="191">
        <v>5</v>
      </c>
      <c r="F870" s="154">
        <v>1</v>
      </c>
      <c r="G870" s="191">
        <v>5</v>
      </c>
      <c r="H870" s="170">
        <v>3.930261440991055E-2</v>
      </c>
      <c r="I870" s="171"/>
      <c r="J870" s="192" t="s">
        <v>165</v>
      </c>
      <c r="K870" s="172">
        <v>0.4</v>
      </c>
      <c r="L870" s="173">
        <v>1.5721045763964221E-2</v>
      </c>
      <c r="M870" s="62"/>
    </row>
    <row r="871" spans="1:13" s="47" customFormat="1" ht="14.4" customHeight="1" x14ac:dyDescent="0.3">
      <c r="A871" s="62"/>
      <c r="B871" s="6" t="s">
        <v>9</v>
      </c>
      <c r="C871" s="25">
        <v>1</v>
      </c>
      <c r="D871" s="3">
        <v>1.5</v>
      </c>
      <c r="E871" s="26">
        <v>1.5</v>
      </c>
      <c r="F871" s="27">
        <v>1</v>
      </c>
      <c r="G871" s="26">
        <v>1.5</v>
      </c>
      <c r="H871" s="89">
        <v>1.1790784322973164E-2</v>
      </c>
      <c r="I871" s="99"/>
      <c r="J871" s="61" t="s">
        <v>165</v>
      </c>
      <c r="K871" s="100">
        <v>0.4</v>
      </c>
      <c r="L871" s="101">
        <v>4.716313729189266E-3</v>
      </c>
      <c r="M871" s="62"/>
    </row>
    <row r="872" spans="1:13" s="47" customFormat="1" ht="14.4" customHeight="1" x14ac:dyDescent="0.3">
      <c r="A872" s="62"/>
      <c r="B872" s="6">
        <v>0</v>
      </c>
      <c r="C872" s="25"/>
      <c r="D872" s="3">
        <v>0</v>
      </c>
      <c r="E872" s="26">
        <v>0</v>
      </c>
      <c r="F872" s="27"/>
      <c r="G872" s="26">
        <v>0</v>
      </c>
      <c r="H872" s="89">
        <v>0</v>
      </c>
      <c r="I872" s="99"/>
      <c r="J872" s="61">
        <v>0</v>
      </c>
      <c r="K872" s="100">
        <v>0</v>
      </c>
      <c r="L872" s="101">
        <v>0</v>
      </c>
      <c r="M872" s="62"/>
    </row>
    <row r="873" spans="1:13" s="47" customFormat="1" ht="14.4" customHeight="1" x14ac:dyDescent="0.3">
      <c r="A873" s="62"/>
      <c r="B873" s="6">
        <v>0</v>
      </c>
      <c r="C873" s="25"/>
      <c r="D873" s="3">
        <v>0</v>
      </c>
      <c r="E873" s="26">
        <v>0</v>
      </c>
      <c r="F873" s="27"/>
      <c r="G873" s="26">
        <v>0</v>
      </c>
      <c r="H873" s="89">
        <v>0</v>
      </c>
      <c r="I873" s="99"/>
      <c r="J873" s="61">
        <v>0</v>
      </c>
      <c r="K873" s="100">
        <v>0</v>
      </c>
      <c r="L873" s="101">
        <v>0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s="47" customFormat="1" ht="14.4" customHeight="1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89">
        <v>0</v>
      </c>
      <c r="I875" s="99"/>
      <c r="J875" s="61">
        <v>0</v>
      </c>
      <c r="K875" s="100">
        <v>0</v>
      </c>
      <c r="L875" s="101">
        <v>0</v>
      </c>
      <c r="M875" s="62"/>
    </row>
    <row r="876" spans="1:13" s="47" customFormat="1" ht="14.4" customHeight="1" x14ac:dyDescent="0.3">
      <c r="A876" s="62"/>
      <c r="B876" s="6" t="s">
        <v>73</v>
      </c>
      <c r="C876" s="25"/>
      <c r="D876" s="3">
        <v>0</v>
      </c>
      <c r="E876" s="26">
        <v>0</v>
      </c>
      <c r="F876" s="27"/>
      <c r="G876" s="26">
        <v>0.40799999999999997</v>
      </c>
      <c r="H876" s="89">
        <v>3.2070933358487002E-3</v>
      </c>
      <c r="I876" s="99"/>
      <c r="J876" s="61" t="s">
        <v>165</v>
      </c>
      <c r="K876" s="100">
        <v>0.4</v>
      </c>
      <c r="L876" s="101">
        <v>1.2828373343394801E-3</v>
      </c>
      <c r="M876" s="62"/>
    </row>
    <row r="877" spans="1:13" s="47" customFormat="1" ht="14.4" customHeight="1" x14ac:dyDescent="0.3">
      <c r="A877" s="62"/>
      <c r="B877" s="6" t="s">
        <v>57</v>
      </c>
      <c r="C877" s="25"/>
      <c r="D877" s="28"/>
      <c r="E877" s="26"/>
      <c r="F877" s="27"/>
      <c r="G877" s="193">
        <v>6.9080000000000004</v>
      </c>
      <c r="H877" s="102" t="s">
        <v>57</v>
      </c>
      <c r="I877" s="103"/>
      <c r="J877" s="85"/>
      <c r="K877" s="104" t="s">
        <v>156</v>
      </c>
      <c r="L877" s="105">
        <v>2.1720196827492967E-2</v>
      </c>
      <c r="M877" s="62"/>
    </row>
    <row r="878" spans="1:13" s="47" customFormat="1" ht="14.4" customHeight="1" x14ac:dyDescent="0.3">
      <c r="A878" s="62"/>
      <c r="B878" s="194" t="s">
        <v>22</v>
      </c>
      <c r="C878" s="195"/>
      <c r="D878" s="196"/>
      <c r="E878" s="197"/>
      <c r="F878" s="155"/>
      <c r="G878" s="87"/>
      <c r="H878" s="107"/>
      <c r="I878" s="174"/>
      <c r="J878" s="175"/>
      <c r="K878" s="176"/>
      <c r="L878" s="110"/>
      <c r="M878" s="62"/>
    </row>
    <row r="879" spans="1:13" s="47" customFormat="1" ht="30.75" customHeight="1" x14ac:dyDescent="0.3">
      <c r="A879" s="62"/>
      <c r="B879" s="198" t="s">
        <v>58</v>
      </c>
      <c r="C879" s="199" t="s">
        <v>1</v>
      </c>
      <c r="D879" s="200" t="s">
        <v>59</v>
      </c>
      <c r="E879" s="156" t="s">
        <v>23</v>
      </c>
      <c r="F879" s="156" t="s">
        <v>55</v>
      </c>
      <c r="G879" s="201" t="s">
        <v>56</v>
      </c>
      <c r="H879" s="90" t="s">
        <v>158</v>
      </c>
      <c r="I879" s="169" t="s">
        <v>159</v>
      </c>
      <c r="J879" s="169" t="s">
        <v>160</v>
      </c>
      <c r="K879" s="177" t="s">
        <v>161</v>
      </c>
      <c r="L879" s="92" t="s">
        <v>162</v>
      </c>
      <c r="M879" s="62"/>
    </row>
    <row r="880" spans="1:13" s="47" customFormat="1" ht="14.4" customHeight="1" x14ac:dyDescent="0.3">
      <c r="A880" s="62"/>
      <c r="B880" s="6" t="s">
        <v>1058</v>
      </c>
      <c r="C880" s="25">
        <v>1</v>
      </c>
      <c r="D880" s="3">
        <v>4.0999999999999996</v>
      </c>
      <c r="E880" s="26">
        <v>4.0999999999999996</v>
      </c>
      <c r="F880" s="26">
        <v>1</v>
      </c>
      <c r="G880" s="26">
        <v>4.0999999999999996</v>
      </c>
      <c r="H880" s="170">
        <v>3.2228143816126646E-2</v>
      </c>
      <c r="I880" s="171"/>
      <c r="J880" s="192" t="s">
        <v>163</v>
      </c>
      <c r="K880" s="172">
        <v>1</v>
      </c>
      <c r="L880" s="173">
        <v>3.2228143816126646E-2</v>
      </c>
      <c r="M880" s="62"/>
    </row>
    <row r="881" spans="1:14" s="47" customFormat="1" ht="14.4" customHeight="1" x14ac:dyDescent="0.3">
      <c r="A881" s="62"/>
      <c r="B881" s="6" t="s">
        <v>24</v>
      </c>
      <c r="C881" s="25">
        <v>1</v>
      </c>
      <c r="D881" s="3">
        <v>4.05</v>
      </c>
      <c r="E881" s="26">
        <v>4.05</v>
      </c>
      <c r="F881" s="26">
        <v>1</v>
      </c>
      <c r="G881" s="26">
        <v>4.05</v>
      </c>
      <c r="H881" s="89">
        <v>3.1835117672027541E-2</v>
      </c>
      <c r="I881" s="99"/>
      <c r="J881" s="61" t="s">
        <v>163</v>
      </c>
      <c r="K881" s="100">
        <v>1</v>
      </c>
      <c r="L881" s="101">
        <v>3.1835117672027541E-2</v>
      </c>
      <c r="M881" s="62"/>
    </row>
    <row r="882" spans="1:14" s="47" customFormat="1" ht="14.4" customHeight="1" x14ac:dyDescent="0.3">
      <c r="A882" s="62"/>
      <c r="B882" s="6">
        <v>0</v>
      </c>
      <c r="C882" s="25"/>
      <c r="D882" s="3">
        <v>0</v>
      </c>
      <c r="E882" s="26">
        <v>0</v>
      </c>
      <c r="F882" s="27"/>
      <c r="G882" s="26">
        <v>0</v>
      </c>
      <c r="H882" s="89">
        <v>0</v>
      </c>
      <c r="I882" s="99"/>
      <c r="J882" s="61">
        <v>0</v>
      </c>
      <c r="K882" s="100">
        <v>0</v>
      </c>
      <c r="L882" s="101">
        <v>0</v>
      </c>
      <c r="M882" s="62"/>
    </row>
    <row r="883" spans="1:14" s="47" customFormat="1" ht="14.4" customHeight="1" x14ac:dyDescent="0.3">
      <c r="A883" s="62"/>
      <c r="B883" s="6">
        <v>0</v>
      </c>
      <c r="C883" s="25"/>
      <c r="D883" s="3">
        <v>0</v>
      </c>
      <c r="E883" s="26">
        <v>0</v>
      </c>
      <c r="F883" s="27"/>
      <c r="G883" s="26">
        <v>0</v>
      </c>
      <c r="H883" s="89">
        <v>0</v>
      </c>
      <c r="I883" s="99"/>
      <c r="J883" s="61">
        <v>0</v>
      </c>
      <c r="K883" s="100">
        <v>0</v>
      </c>
      <c r="L883" s="101">
        <v>0</v>
      </c>
      <c r="M883" s="62"/>
    </row>
    <row r="884" spans="1:14" s="47" customFormat="1" ht="14.4" customHeight="1" x14ac:dyDescent="0.3">
      <c r="A884" s="62"/>
      <c r="B884" s="6">
        <v>0</v>
      </c>
      <c r="C884" s="25"/>
      <c r="D884" s="3">
        <v>0</v>
      </c>
      <c r="E884" s="26">
        <v>0</v>
      </c>
      <c r="F884" s="27"/>
      <c r="G884" s="26">
        <v>0</v>
      </c>
      <c r="H884" s="89">
        <v>0</v>
      </c>
      <c r="I884" s="99"/>
      <c r="J884" s="61">
        <v>0</v>
      </c>
      <c r="K884" s="100">
        <v>0</v>
      </c>
      <c r="L884" s="101">
        <v>0</v>
      </c>
      <c r="M884" s="62"/>
    </row>
    <row r="885" spans="1:14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7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4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7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4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7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4" s="47" customFormat="1" ht="14.4" customHeight="1" x14ac:dyDescent="0.3">
      <c r="A888" s="62"/>
      <c r="B888" s="6">
        <v>0</v>
      </c>
      <c r="C888" s="25"/>
      <c r="D888" s="3">
        <v>0</v>
      </c>
      <c r="E888" s="26">
        <v>0</v>
      </c>
      <c r="F888" s="27"/>
      <c r="G888" s="26">
        <v>0</v>
      </c>
      <c r="H888" s="89">
        <v>0</v>
      </c>
      <c r="I888" s="99"/>
      <c r="J888" s="61">
        <v>0</v>
      </c>
      <c r="K888" s="100">
        <v>0</v>
      </c>
      <c r="L888" s="101">
        <v>0</v>
      </c>
      <c r="M888" s="62"/>
    </row>
    <row r="889" spans="1:14" s="47" customFormat="1" ht="14.4" customHeight="1" x14ac:dyDescent="0.3">
      <c r="A889" s="62"/>
      <c r="B889" s="6" t="s">
        <v>60</v>
      </c>
      <c r="C889" s="25"/>
      <c r="D889" s="28"/>
      <c r="E889" s="26"/>
      <c r="F889" s="27"/>
      <c r="G889" s="193">
        <v>8.1499999999999986</v>
      </c>
      <c r="H889" s="106" t="s">
        <v>60</v>
      </c>
      <c r="I889" s="103"/>
      <c r="J889" s="85"/>
      <c r="K889" s="104" t="s">
        <v>156</v>
      </c>
      <c r="L889" s="95">
        <v>6.4063261488154194E-2</v>
      </c>
      <c r="M889" s="62"/>
    </row>
    <row r="890" spans="1:14" s="47" customFormat="1" ht="14.4" customHeight="1" x14ac:dyDescent="0.3">
      <c r="A890" s="62"/>
      <c r="B890" s="194" t="s">
        <v>38</v>
      </c>
      <c r="C890" s="195"/>
      <c r="D890" s="196"/>
      <c r="E890" s="196"/>
      <c r="F890" s="196"/>
      <c r="G890" s="196"/>
      <c r="H890" s="115"/>
      <c r="I890" s="202"/>
      <c r="J890" s="203"/>
      <c r="K890" s="178"/>
      <c r="L890" s="204"/>
      <c r="M890" s="62"/>
    </row>
    <row r="891" spans="1:14" s="47" customFormat="1" ht="36.75" customHeight="1" x14ac:dyDescent="0.3">
      <c r="A891" s="62"/>
      <c r="B891" s="53" t="s">
        <v>53</v>
      </c>
      <c r="C891" s="195"/>
      <c r="D891" s="205" t="s">
        <v>0</v>
      </c>
      <c r="E891" s="206" t="s">
        <v>1</v>
      </c>
      <c r="F891" s="207" t="s">
        <v>61</v>
      </c>
      <c r="G891" s="188" t="s">
        <v>56</v>
      </c>
      <c r="H891" s="111" t="s">
        <v>158</v>
      </c>
      <c r="I891" s="112" t="s">
        <v>159</v>
      </c>
      <c r="J891" s="112" t="s">
        <v>160</v>
      </c>
      <c r="K891" s="113" t="s">
        <v>161</v>
      </c>
      <c r="L891" s="114" t="s">
        <v>162</v>
      </c>
      <c r="M891" s="62"/>
    </row>
    <row r="892" spans="1:14" s="47" customFormat="1" ht="14.4" customHeight="1" x14ac:dyDescent="0.3">
      <c r="A892" s="62"/>
      <c r="B892" s="218" t="s">
        <v>1209</v>
      </c>
      <c r="C892" s="195"/>
      <c r="D892" s="190" t="s">
        <v>5</v>
      </c>
      <c r="E892" s="153">
        <v>1</v>
      </c>
      <c r="F892" s="154">
        <v>100</v>
      </c>
      <c r="G892" s="191">
        <v>100</v>
      </c>
      <c r="H892" s="170">
        <v>0.78605228819821094</v>
      </c>
      <c r="I892" s="171"/>
      <c r="J892" s="192" t="s">
        <v>163</v>
      </c>
      <c r="K892" s="172">
        <v>1</v>
      </c>
      <c r="L892" s="173">
        <v>0.78605228819821094</v>
      </c>
      <c r="M892" s="62"/>
    </row>
    <row r="893" spans="1:14" s="47" customFormat="1" ht="14.4" customHeight="1" x14ac:dyDescent="0.3">
      <c r="A893" s="62"/>
      <c r="B893" s="6" t="s">
        <v>1078</v>
      </c>
      <c r="C893" s="7"/>
      <c r="D893" s="3" t="s">
        <v>3</v>
      </c>
      <c r="E893" s="4">
        <v>0.76</v>
      </c>
      <c r="F893" s="5">
        <v>16</v>
      </c>
      <c r="G893" s="26">
        <v>12.16</v>
      </c>
      <c r="H893" s="89">
        <v>9.5583958244902456E-2</v>
      </c>
      <c r="I893" s="99"/>
      <c r="J893" s="61" t="s">
        <v>163</v>
      </c>
      <c r="K893" s="100">
        <v>1</v>
      </c>
      <c r="L893" s="101">
        <v>9.5583958244902456E-2</v>
      </c>
      <c r="M893" s="62"/>
    </row>
    <row r="894" spans="1:14" s="47" customFormat="1" ht="14.4" customHeight="1" x14ac:dyDescent="0.3">
      <c r="A894" s="62"/>
      <c r="B894" s="6">
        <v>0</v>
      </c>
      <c r="C894" s="7"/>
      <c r="D894" s="3">
        <v>0</v>
      </c>
      <c r="E894" s="4"/>
      <c r="F894" s="5">
        <v>0</v>
      </c>
      <c r="G894" s="26">
        <v>0</v>
      </c>
      <c r="H894" s="89">
        <v>0</v>
      </c>
      <c r="I894" s="99"/>
      <c r="J894" s="61">
        <v>0</v>
      </c>
      <c r="K894" s="100">
        <v>0</v>
      </c>
      <c r="L894" s="101">
        <v>0</v>
      </c>
      <c r="M894" s="62"/>
      <c r="N894" s="183"/>
    </row>
    <row r="895" spans="1:14" s="47" customFormat="1" ht="14.4" customHeight="1" x14ac:dyDescent="0.3">
      <c r="A895" s="62"/>
      <c r="B895" s="6">
        <v>0</v>
      </c>
      <c r="C895" s="7"/>
      <c r="D895" s="3">
        <v>0</v>
      </c>
      <c r="E895" s="4"/>
      <c r="F895" s="5">
        <v>0</v>
      </c>
      <c r="G895" s="26">
        <v>0</v>
      </c>
      <c r="H895" s="89">
        <v>0</v>
      </c>
      <c r="I895" s="99"/>
      <c r="J895" s="61">
        <v>0</v>
      </c>
      <c r="K895" s="100">
        <v>0</v>
      </c>
      <c r="L895" s="101">
        <v>0</v>
      </c>
      <c r="M895" s="62"/>
    </row>
    <row r="896" spans="1:14" s="47" customFormat="1" ht="14.4" customHeight="1" x14ac:dyDescent="0.3">
      <c r="A896" s="62"/>
      <c r="B896" s="6">
        <v>0</v>
      </c>
      <c r="C896" s="7"/>
      <c r="D896" s="3">
        <v>0</v>
      </c>
      <c r="E896" s="4"/>
      <c r="F896" s="5">
        <v>0</v>
      </c>
      <c r="G896" s="26">
        <v>0</v>
      </c>
      <c r="H896" s="89">
        <v>0</v>
      </c>
      <c r="I896" s="99"/>
      <c r="J896" s="61">
        <v>0</v>
      </c>
      <c r="K896" s="100">
        <v>0</v>
      </c>
      <c r="L896" s="101">
        <v>0</v>
      </c>
      <c r="M896" s="62"/>
    </row>
    <row r="897" spans="1:13" s="47" customFormat="1" ht="14.4" customHeight="1" x14ac:dyDescent="0.3">
      <c r="A897" s="62"/>
      <c r="B897" s="6">
        <v>0</v>
      </c>
      <c r="C897" s="7"/>
      <c r="D897" s="3">
        <v>0</v>
      </c>
      <c r="E897" s="4"/>
      <c r="F897" s="5">
        <v>0</v>
      </c>
      <c r="G897" s="26">
        <v>0</v>
      </c>
      <c r="H897" s="89">
        <v>0</v>
      </c>
      <c r="I897" s="99"/>
      <c r="J897" s="61">
        <v>0</v>
      </c>
      <c r="K897" s="100">
        <v>0</v>
      </c>
      <c r="L897" s="101">
        <v>0</v>
      </c>
      <c r="M897" s="62"/>
    </row>
    <row r="898" spans="1:13" s="47" customFormat="1" ht="14.4" customHeight="1" x14ac:dyDescent="0.3">
      <c r="A898" s="62"/>
      <c r="B898" s="6">
        <v>0</v>
      </c>
      <c r="C898" s="7"/>
      <c r="D898" s="3">
        <v>0</v>
      </c>
      <c r="E898" s="4"/>
      <c r="F898" s="5">
        <v>0</v>
      </c>
      <c r="G898" s="26">
        <v>0</v>
      </c>
      <c r="H898" s="89">
        <v>0</v>
      </c>
      <c r="I898" s="99"/>
      <c r="J898" s="61">
        <v>0</v>
      </c>
      <c r="K898" s="100">
        <v>0</v>
      </c>
      <c r="L898" s="101">
        <v>0</v>
      </c>
      <c r="M898" s="62"/>
    </row>
    <row r="899" spans="1:13" s="47" customFormat="1" ht="14.4" customHeight="1" x14ac:dyDescent="0.3">
      <c r="A899" s="62"/>
      <c r="B899" s="6">
        <v>0</v>
      </c>
      <c r="C899" s="7"/>
      <c r="D899" s="3">
        <v>0</v>
      </c>
      <c r="E899" s="4"/>
      <c r="F899" s="5">
        <v>0</v>
      </c>
      <c r="G899" s="26">
        <v>0</v>
      </c>
      <c r="H899" s="89">
        <v>0</v>
      </c>
      <c r="I899" s="99"/>
      <c r="J899" s="61">
        <v>0</v>
      </c>
      <c r="K899" s="100">
        <v>0</v>
      </c>
      <c r="L899" s="101">
        <v>0</v>
      </c>
      <c r="M899" s="62"/>
    </row>
    <row r="900" spans="1:13" s="47" customFormat="1" ht="14.4" customHeight="1" x14ac:dyDescent="0.3">
      <c r="A900" s="62"/>
      <c r="B900" s="6">
        <v>0</v>
      </c>
      <c r="C900" s="7"/>
      <c r="D900" s="3">
        <v>0</v>
      </c>
      <c r="E900" s="4"/>
      <c r="F900" s="5">
        <v>0</v>
      </c>
      <c r="G900" s="26">
        <v>0</v>
      </c>
      <c r="H900" s="89">
        <v>0</v>
      </c>
      <c r="I900" s="99"/>
      <c r="J900" s="61">
        <v>0</v>
      </c>
      <c r="K900" s="100">
        <v>0</v>
      </c>
      <c r="L900" s="101">
        <v>0</v>
      </c>
      <c r="M900" s="62"/>
    </row>
    <row r="901" spans="1:13" s="47" customFormat="1" ht="14.4" customHeight="1" x14ac:dyDescent="0.3">
      <c r="A901" s="62"/>
      <c r="B901" s="6">
        <v>0</v>
      </c>
      <c r="C901" s="7"/>
      <c r="D901" s="3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3" s="47" customFormat="1" ht="14.4" customHeight="1" x14ac:dyDescent="0.3">
      <c r="A902" s="62"/>
      <c r="B902" s="6">
        <v>0</v>
      </c>
      <c r="C902" s="7"/>
      <c r="D902" s="3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3" s="47" customFormat="1" ht="14.4" customHeight="1" x14ac:dyDescent="0.3">
      <c r="A903" s="62"/>
      <c r="B903" s="6">
        <v>0</v>
      </c>
      <c r="C903" s="7"/>
      <c r="D903" s="3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3" s="47" customFormat="1" ht="14.4" customHeight="1" x14ac:dyDescent="0.3">
      <c r="A904" s="62"/>
      <c r="B904" s="6">
        <v>0</v>
      </c>
      <c r="C904" s="7"/>
      <c r="D904" s="3">
        <v>0</v>
      </c>
      <c r="E904" s="4"/>
      <c r="F904" s="5">
        <v>0</v>
      </c>
      <c r="G904" s="26">
        <v>0</v>
      </c>
      <c r="H904" s="89">
        <v>0</v>
      </c>
      <c r="I904" s="99"/>
      <c r="J904" s="61">
        <v>0</v>
      </c>
      <c r="K904" s="100">
        <v>0</v>
      </c>
      <c r="L904" s="101">
        <v>0</v>
      </c>
      <c r="M904" s="62"/>
    </row>
    <row r="905" spans="1:13" s="47" customFormat="1" ht="14.4" customHeight="1" x14ac:dyDescent="0.3">
      <c r="A905" s="62"/>
      <c r="B905" s="58" t="s">
        <v>62</v>
      </c>
      <c r="C905" s="46"/>
      <c r="D905" s="37"/>
      <c r="E905" s="38"/>
      <c r="F905" s="39"/>
      <c r="G905" s="193">
        <v>112.16</v>
      </c>
      <c r="H905" s="106" t="s">
        <v>62</v>
      </c>
      <c r="I905" s="103"/>
      <c r="J905" s="85"/>
      <c r="K905" s="104" t="s">
        <v>156</v>
      </c>
      <c r="L905" s="95">
        <v>0.88163624644311334</v>
      </c>
      <c r="M905" s="62"/>
    </row>
    <row r="906" spans="1:13" s="47" customFormat="1" ht="14.4" customHeight="1" x14ac:dyDescent="0.3">
      <c r="A906" s="62"/>
      <c r="B906" s="194" t="s">
        <v>63</v>
      </c>
      <c r="C906" s="195"/>
      <c r="D906" s="196"/>
      <c r="E906" s="197"/>
      <c r="F906" s="155"/>
      <c r="G906" s="197"/>
      <c r="H906" s="115"/>
      <c r="I906" s="202"/>
      <c r="J906" s="203"/>
      <c r="K906" s="178"/>
      <c r="L906" s="204">
        <v>0</v>
      </c>
      <c r="M906" s="62"/>
    </row>
    <row r="907" spans="1:13" s="47" customFormat="1" ht="35.25" customHeight="1" x14ac:dyDescent="0.3">
      <c r="A907" s="62"/>
      <c r="B907" s="53" t="s">
        <v>53</v>
      </c>
      <c r="C907" s="210"/>
      <c r="D907" s="211" t="s">
        <v>0</v>
      </c>
      <c r="E907" s="201" t="s">
        <v>1</v>
      </c>
      <c r="F907" s="156" t="s">
        <v>61</v>
      </c>
      <c r="G907" s="188" t="s">
        <v>56</v>
      </c>
      <c r="H907" s="111" t="s">
        <v>158</v>
      </c>
      <c r="I907" s="112" t="s">
        <v>159</v>
      </c>
      <c r="J907" s="112" t="s">
        <v>160</v>
      </c>
      <c r="K907" s="113" t="s">
        <v>161</v>
      </c>
      <c r="L907" s="114" t="s">
        <v>162</v>
      </c>
      <c r="M907" s="62"/>
    </row>
    <row r="908" spans="1:13" s="47" customFormat="1" ht="14.4" customHeight="1" x14ac:dyDescent="0.3">
      <c r="A908" s="62"/>
      <c r="B908" s="6">
        <v>0</v>
      </c>
      <c r="C908" s="7"/>
      <c r="D908" s="3">
        <v>0</v>
      </c>
      <c r="E908" s="26"/>
      <c r="F908" s="5">
        <v>0</v>
      </c>
      <c r="G908" s="191">
        <v>0</v>
      </c>
      <c r="H908" s="170">
        <v>0</v>
      </c>
      <c r="I908" s="171"/>
      <c r="J908" s="192">
        <v>0</v>
      </c>
      <c r="K908" s="172">
        <v>0</v>
      </c>
      <c r="L908" s="173">
        <v>0</v>
      </c>
      <c r="M908" s="62"/>
    </row>
    <row r="909" spans="1:13" s="47" customFormat="1" ht="14.4" customHeight="1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26">
        <v>0</v>
      </c>
      <c r="H909" s="89">
        <v>0</v>
      </c>
      <c r="I909" s="99"/>
      <c r="J909" s="61">
        <v>0</v>
      </c>
      <c r="K909" s="100">
        <v>0</v>
      </c>
      <c r="L909" s="101">
        <v>0</v>
      </c>
      <c r="M909" s="62"/>
    </row>
    <row r="910" spans="1:13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89">
        <v>0</v>
      </c>
      <c r="I910" s="99"/>
      <c r="J910" s="61">
        <v>0</v>
      </c>
      <c r="K910" s="100">
        <v>0</v>
      </c>
      <c r="L910" s="101">
        <v>0</v>
      </c>
      <c r="M910" s="62"/>
    </row>
    <row r="911" spans="1:13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3" s="47" customFormat="1" ht="14.4" customHeight="1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89">
        <v>0</v>
      </c>
      <c r="I912" s="99"/>
      <c r="J912" s="61">
        <v>0</v>
      </c>
      <c r="K912" s="100">
        <v>0</v>
      </c>
      <c r="L912" s="101">
        <v>0</v>
      </c>
      <c r="M912" s="62"/>
    </row>
    <row r="913" spans="1:13" s="47" customFormat="1" ht="15" customHeight="1" thickBot="1" x14ac:dyDescent="0.35">
      <c r="A913" s="62"/>
      <c r="B913" s="59" t="s">
        <v>64</v>
      </c>
      <c r="C913" s="42"/>
      <c r="D913" s="43"/>
      <c r="E913" s="44"/>
      <c r="F913" s="45"/>
      <c r="G913" s="191">
        <v>0</v>
      </c>
      <c r="H913" s="106" t="s">
        <v>64</v>
      </c>
      <c r="I913" s="103"/>
      <c r="J913" s="85"/>
      <c r="K913" s="104" t="s">
        <v>156</v>
      </c>
      <c r="L913" s="95">
        <v>0</v>
      </c>
      <c r="M913" s="62"/>
    </row>
    <row r="914" spans="1:13" s="47" customFormat="1" ht="14.4" customHeight="1" x14ac:dyDescent="0.3">
      <c r="A914" s="62"/>
      <c r="B914" s="64"/>
      <c r="C914" s="68"/>
      <c r="D914" s="69" t="s">
        <v>65</v>
      </c>
      <c r="E914" s="70"/>
      <c r="F914" s="71"/>
      <c r="G914" s="88">
        <v>127.218</v>
      </c>
      <c r="H914" s="179"/>
      <c r="I914" s="212"/>
      <c r="J914" s="213"/>
      <c r="K914" s="214"/>
      <c r="L914" s="180"/>
      <c r="M914" s="62"/>
    </row>
    <row r="915" spans="1:13" s="47" customFormat="1" ht="14.4" customHeight="1" x14ac:dyDescent="0.3">
      <c r="A915" s="62"/>
      <c r="B915" s="63"/>
      <c r="C915" s="68"/>
      <c r="D915" s="72" t="s">
        <v>7</v>
      </c>
      <c r="E915" s="215"/>
      <c r="F915" s="181">
        <v>0.1</v>
      </c>
      <c r="G915" s="215">
        <v>12.722</v>
      </c>
      <c r="H915" s="120"/>
      <c r="I915" s="124"/>
      <c r="J915" s="141"/>
      <c r="K915" s="125"/>
      <c r="L915" s="119"/>
      <c r="M915" s="62"/>
    </row>
    <row r="916" spans="1:13" s="47" customFormat="1" ht="14.4" customHeight="1" x14ac:dyDescent="0.3">
      <c r="A916" s="62"/>
      <c r="B916" s="63"/>
      <c r="C916" s="68"/>
      <c r="D916" s="72" t="s">
        <v>8</v>
      </c>
      <c r="E916" s="215"/>
      <c r="F916" s="181">
        <v>0.1</v>
      </c>
      <c r="G916" s="215">
        <v>12.722</v>
      </c>
      <c r="H916" s="120"/>
      <c r="I916" s="124"/>
      <c r="J916" s="141"/>
      <c r="K916" s="125"/>
      <c r="L916" s="119"/>
      <c r="M916" s="62"/>
    </row>
    <row r="917" spans="1:13" s="47" customFormat="1" ht="14.4" customHeight="1" x14ac:dyDescent="0.3">
      <c r="A917" s="62"/>
      <c r="B917" s="63" t="s">
        <v>66</v>
      </c>
      <c r="C917" s="68"/>
      <c r="D917" s="75" t="s">
        <v>67</v>
      </c>
      <c r="E917" s="76"/>
      <c r="F917" s="71"/>
      <c r="G917" s="76">
        <v>152.66200000000001</v>
      </c>
      <c r="H917" s="120"/>
      <c r="I917" s="124"/>
      <c r="J917" s="141"/>
      <c r="K917" s="125"/>
      <c r="L917" s="119"/>
      <c r="M917" s="62"/>
    </row>
    <row r="918" spans="1:13" s="47" customFormat="1" ht="15" customHeight="1" thickBot="1" x14ac:dyDescent="0.35">
      <c r="A918" s="62"/>
      <c r="B918" s="63"/>
      <c r="C918" s="68"/>
      <c r="D918" s="77" t="s">
        <v>68</v>
      </c>
      <c r="E918" s="78"/>
      <c r="F918" s="79"/>
      <c r="G918" s="78">
        <v>152.66</v>
      </c>
      <c r="H918" s="134">
        <v>1</v>
      </c>
      <c r="I918" s="126"/>
      <c r="J918" s="142"/>
      <c r="K918" s="127"/>
      <c r="L918" s="135">
        <v>0.96741970475876049</v>
      </c>
      <c r="M918" s="62"/>
    </row>
    <row r="919" spans="1:13" s="47" customFormat="1" ht="14.4" customHeight="1" x14ac:dyDescent="0.3">
      <c r="A919" s="62"/>
      <c r="B919" s="63"/>
      <c r="C919" s="68"/>
      <c r="D919" s="80"/>
      <c r="E919" s="67"/>
      <c r="F919" s="65"/>
      <c r="G919" s="67"/>
      <c r="J919" s="60"/>
      <c r="M919" s="62"/>
    </row>
    <row r="920" spans="1:13" s="47" customFormat="1" ht="14.4" customHeight="1" x14ac:dyDescent="0.3">
      <c r="A920" s="62"/>
      <c r="B920" s="63"/>
      <c r="C920" s="68"/>
      <c r="D920" s="80"/>
      <c r="E920" s="67"/>
      <c r="F920" s="65"/>
      <c r="G920" s="67"/>
      <c r="J920" s="60"/>
      <c r="M920" s="62"/>
    </row>
    <row r="921" spans="1:13" s="47" customFormat="1" ht="14.4" customHeight="1" x14ac:dyDescent="0.3">
      <c r="A921" s="62"/>
      <c r="B921" s="63"/>
      <c r="C921" s="68"/>
      <c r="D921" s="80"/>
      <c r="E921" s="67"/>
      <c r="F921" s="65"/>
      <c r="G921" s="67"/>
      <c r="J921" s="60"/>
      <c r="M921" s="62"/>
    </row>
    <row r="922" spans="1:13" s="47" customFormat="1" ht="14.4" customHeight="1" x14ac:dyDescent="0.3">
      <c r="A922" s="62"/>
      <c r="B922" s="136" t="s">
        <v>1808</v>
      </c>
      <c r="C922" s="81"/>
      <c r="D922" s="80"/>
      <c r="E922" s="67"/>
      <c r="F922" s="82"/>
      <c r="G922" s="82"/>
      <c r="J922" s="60"/>
      <c r="M922" s="62"/>
    </row>
    <row r="923" spans="1:13" s="47" customFormat="1" ht="14.4" customHeight="1" x14ac:dyDescent="0.3">
      <c r="A923" s="62"/>
      <c r="B923" s="216" t="s">
        <v>6</v>
      </c>
      <c r="C923" s="217"/>
      <c r="D923" s="80"/>
      <c r="E923" s="67"/>
      <c r="F923" s="62"/>
      <c r="G923" s="62"/>
      <c r="J923" s="60"/>
      <c r="M923" s="62"/>
    </row>
    <row r="924" spans="1:13" x14ac:dyDescent="0.3">
      <c r="A924" s="62"/>
      <c r="B924" s="84"/>
      <c r="C924" s="62"/>
      <c r="D924" s="80"/>
      <c r="E924" s="67"/>
      <c r="F924" s="62"/>
      <c r="G924" s="62"/>
      <c r="H924" s="47"/>
      <c r="I924" s="47"/>
      <c r="J924" s="60"/>
      <c r="K924" s="47"/>
      <c r="L924" s="47"/>
      <c r="M924" s="62"/>
    </row>
    <row r="925" spans="1:13" x14ac:dyDescent="0.3">
      <c r="A925" s="62"/>
      <c r="B925" s="129"/>
      <c r="C925" s="129"/>
      <c r="D925" s="129"/>
      <c r="J925" s="1"/>
    </row>
    <row r="926" spans="1:13" x14ac:dyDescent="0.3">
      <c r="A926" s="62"/>
      <c r="B926" s="130"/>
      <c r="C926" s="130"/>
      <c r="D926" s="130"/>
      <c r="J926" s="1"/>
    </row>
    <row r="927" spans="1:13" ht="15.6" x14ac:dyDescent="0.3">
      <c r="A927" s="62"/>
      <c r="B927" s="47"/>
      <c r="C927" s="47"/>
      <c r="D927" s="715" t="s">
        <v>166</v>
      </c>
      <c r="E927" s="715"/>
      <c r="F927" s="715"/>
      <c r="J927" s="1"/>
    </row>
    <row r="928" spans="1:13" x14ac:dyDescent="0.3">
      <c r="A928" s="62"/>
      <c r="B928" s="132"/>
      <c r="C928" s="132"/>
      <c r="D928" s="132"/>
      <c r="J928" s="1"/>
    </row>
    <row r="929" spans="1:13" ht="82.5" customHeight="1" x14ac:dyDescent="0.3">
      <c r="A929" s="62"/>
      <c r="B929" s="710" t="s">
        <v>1809</v>
      </c>
      <c r="C929" s="710"/>
      <c r="D929" s="710"/>
      <c r="E929" s="710"/>
      <c r="F929" s="710"/>
      <c r="G929" s="710"/>
      <c r="H929" s="710"/>
      <c r="I929" s="710"/>
      <c r="J929" s="710"/>
      <c r="K929" s="710"/>
      <c r="L929" s="710"/>
    </row>
    <row r="930" spans="1:13" s="47" customFormat="1" ht="14.4" customHeight="1" x14ac:dyDescent="0.3">
      <c r="A930" s="62"/>
      <c r="B930" s="63"/>
      <c r="C930" s="9"/>
      <c r="D930" s="10"/>
      <c r="E930" s="11"/>
      <c r="F930" s="12"/>
      <c r="G930" s="13"/>
      <c r="J930" s="60"/>
      <c r="M930" s="62"/>
    </row>
    <row r="931" spans="1:13" s="47" customFormat="1" ht="14.4" customHeight="1" x14ac:dyDescent="0.3">
      <c r="A931" s="62"/>
      <c r="B931" s="48" t="s">
        <v>48</v>
      </c>
      <c r="C931" s="9"/>
      <c r="D931" s="10"/>
      <c r="E931" s="11"/>
      <c r="F931" s="11"/>
      <c r="G931" s="11"/>
      <c r="J931" s="60"/>
      <c r="M931" s="62"/>
    </row>
    <row r="932" spans="1:13" s="47" customFormat="1" ht="14.4" customHeight="1" x14ac:dyDescent="0.3">
      <c r="A932" s="62"/>
      <c r="B932" s="64" t="s">
        <v>49</v>
      </c>
      <c r="C932" s="62" t="s">
        <v>322</v>
      </c>
      <c r="D932" s="62"/>
      <c r="E932" s="62"/>
      <c r="I932" s="65" t="s">
        <v>50</v>
      </c>
      <c r="J932" s="68" t="s">
        <v>5</v>
      </c>
      <c r="M932" s="62"/>
    </row>
    <row r="933" spans="1:13" s="47" customFormat="1" ht="15" customHeight="1" thickBot="1" x14ac:dyDescent="0.35">
      <c r="A933" s="62"/>
      <c r="B933" s="64" t="s">
        <v>51</v>
      </c>
      <c r="C933" s="62" t="s">
        <v>265</v>
      </c>
      <c r="D933" s="62"/>
      <c r="E933" s="62"/>
      <c r="G933" s="62" t="s">
        <v>255</v>
      </c>
      <c r="J933" s="60"/>
      <c r="M933" s="62"/>
    </row>
    <row r="934" spans="1:13" s="47" customFormat="1" ht="14.4" customHeight="1" thickTop="1" x14ac:dyDescent="0.3">
      <c r="A934" s="62"/>
      <c r="B934" s="49" t="s">
        <v>52</v>
      </c>
      <c r="C934" s="14"/>
      <c r="D934" s="15"/>
      <c r="E934" s="16"/>
      <c r="F934" s="17"/>
      <c r="G934" s="16"/>
      <c r="H934" s="711" t="s">
        <v>164</v>
      </c>
      <c r="I934" s="712"/>
      <c r="J934" s="712"/>
      <c r="K934" s="712"/>
      <c r="L934" s="713"/>
      <c r="M934" s="62"/>
    </row>
    <row r="935" spans="1:13" s="47" customFormat="1" ht="32.25" customHeight="1" x14ac:dyDescent="0.3">
      <c r="A935" s="62"/>
      <c r="B935" s="186" t="s">
        <v>53</v>
      </c>
      <c r="C935" s="187" t="s">
        <v>1</v>
      </c>
      <c r="D935" s="161" t="s">
        <v>54</v>
      </c>
      <c r="E935" s="188" t="s">
        <v>23</v>
      </c>
      <c r="F935" s="188" t="s">
        <v>55</v>
      </c>
      <c r="G935" s="188" t="s">
        <v>56</v>
      </c>
      <c r="H935" s="90" t="s">
        <v>158</v>
      </c>
      <c r="I935" s="169" t="s">
        <v>159</v>
      </c>
      <c r="J935" s="169" t="s">
        <v>160</v>
      </c>
      <c r="K935" s="169" t="s">
        <v>161</v>
      </c>
      <c r="L935" s="92" t="s">
        <v>162</v>
      </c>
      <c r="M935" s="62"/>
    </row>
    <row r="936" spans="1:13" s="47" customFormat="1" ht="14.4" customHeight="1" x14ac:dyDescent="0.3">
      <c r="A936" s="62"/>
      <c r="B936" s="189">
        <v>0</v>
      </c>
      <c r="C936" s="187"/>
      <c r="D936" s="190">
        <v>0</v>
      </c>
      <c r="E936" s="191">
        <v>0</v>
      </c>
      <c r="F936" s="154"/>
      <c r="G936" s="191">
        <v>0</v>
      </c>
      <c r="H936" s="170">
        <v>0</v>
      </c>
      <c r="I936" s="171"/>
      <c r="J936" s="192">
        <v>0</v>
      </c>
      <c r="K936" s="172">
        <v>0</v>
      </c>
      <c r="L936" s="173">
        <v>0</v>
      </c>
      <c r="M936" s="62"/>
    </row>
    <row r="937" spans="1:13" s="47" customFormat="1" ht="14.4" customHeight="1" x14ac:dyDescent="0.3">
      <c r="A937" s="62"/>
      <c r="B937" s="6">
        <v>0</v>
      </c>
      <c r="C937" s="25"/>
      <c r="D937" s="3">
        <v>0</v>
      </c>
      <c r="E937" s="26">
        <v>0</v>
      </c>
      <c r="F937" s="27"/>
      <c r="G937" s="26">
        <v>0</v>
      </c>
      <c r="H937" s="89">
        <v>0</v>
      </c>
      <c r="I937" s="99"/>
      <c r="J937" s="61">
        <v>0</v>
      </c>
      <c r="K937" s="100">
        <v>0</v>
      </c>
      <c r="L937" s="101">
        <v>0</v>
      </c>
      <c r="M937" s="62"/>
    </row>
    <row r="938" spans="1:13" s="47" customFormat="1" ht="14.4" customHeight="1" x14ac:dyDescent="0.3">
      <c r="A938" s="62"/>
      <c r="B938" s="6">
        <v>0</v>
      </c>
      <c r="C938" s="25"/>
      <c r="D938" s="3">
        <v>0</v>
      </c>
      <c r="E938" s="26">
        <v>0</v>
      </c>
      <c r="F938" s="27"/>
      <c r="G938" s="26">
        <v>0</v>
      </c>
      <c r="H938" s="89">
        <v>0</v>
      </c>
      <c r="I938" s="99"/>
      <c r="J938" s="61">
        <v>0</v>
      </c>
      <c r="K938" s="100">
        <v>0</v>
      </c>
      <c r="L938" s="101">
        <v>0</v>
      </c>
      <c r="M938" s="62"/>
    </row>
    <row r="939" spans="1:13" s="47" customFormat="1" ht="14.4" customHeight="1" x14ac:dyDescent="0.3">
      <c r="A939" s="62"/>
      <c r="B939" s="6">
        <v>0</v>
      </c>
      <c r="C939" s="25"/>
      <c r="D939" s="3">
        <v>0</v>
      </c>
      <c r="E939" s="26">
        <v>0</v>
      </c>
      <c r="F939" s="27"/>
      <c r="G939" s="26">
        <v>0</v>
      </c>
      <c r="H939" s="89">
        <v>0</v>
      </c>
      <c r="I939" s="99"/>
      <c r="J939" s="61">
        <v>0</v>
      </c>
      <c r="K939" s="100">
        <v>0</v>
      </c>
      <c r="L939" s="101">
        <v>0</v>
      </c>
      <c r="M939" s="62"/>
    </row>
    <row r="940" spans="1:13" s="47" customFormat="1" ht="14.4" customHeight="1" x14ac:dyDescent="0.3">
      <c r="A940" s="62"/>
      <c r="B940" s="6">
        <v>0</v>
      </c>
      <c r="C940" s="25"/>
      <c r="D940" s="3">
        <v>0</v>
      </c>
      <c r="E940" s="26">
        <v>0</v>
      </c>
      <c r="F940" s="27"/>
      <c r="G940" s="26">
        <v>0</v>
      </c>
      <c r="H940" s="89">
        <v>0</v>
      </c>
      <c r="I940" s="99"/>
      <c r="J940" s="61">
        <v>0</v>
      </c>
      <c r="K940" s="100">
        <v>0</v>
      </c>
      <c r="L940" s="101">
        <v>0</v>
      </c>
      <c r="M940" s="62"/>
    </row>
    <row r="941" spans="1:13" s="47" customFormat="1" ht="14.4" customHeight="1" x14ac:dyDescent="0.3">
      <c r="A941" s="62"/>
      <c r="B941" s="6">
        <v>0</v>
      </c>
      <c r="C941" s="25"/>
      <c r="D941" s="3">
        <v>0</v>
      </c>
      <c r="E941" s="26">
        <v>0</v>
      </c>
      <c r="F941" s="27"/>
      <c r="G941" s="26">
        <v>0</v>
      </c>
      <c r="H941" s="89">
        <v>0</v>
      </c>
      <c r="I941" s="99"/>
      <c r="J941" s="61">
        <v>0</v>
      </c>
      <c r="K941" s="100">
        <v>0</v>
      </c>
      <c r="L941" s="101">
        <v>0</v>
      </c>
      <c r="M941" s="62"/>
    </row>
    <row r="942" spans="1:13" s="47" customFormat="1" ht="14.4" customHeight="1" x14ac:dyDescent="0.3">
      <c r="A942" s="62"/>
      <c r="B942" s="6" t="s">
        <v>73</v>
      </c>
      <c r="C942" s="25"/>
      <c r="D942" s="3">
        <v>0</v>
      </c>
      <c r="E942" s="26">
        <v>0</v>
      </c>
      <c r="F942" s="27"/>
      <c r="G942" s="26">
        <v>0.40799999999999997</v>
      </c>
      <c r="H942" s="89">
        <v>5.1412586002671434E-3</v>
      </c>
      <c r="I942" s="99"/>
      <c r="J942" s="61" t="s">
        <v>165</v>
      </c>
      <c r="K942" s="100">
        <v>0.4</v>
      </c>
      <c r="L942" s="101">
        <v>2.0565034401068575E-3</v>
      </c>
      <c r="M942" s="62"/>
    </row>
    <row r="943" spans="1:13" s="47" customFormat="1" ht="14.4" customHeight="1" x14ac:dyDescent="0.3">
      <c r="A943" s="62"/>
      <c r="B943" s="6" t="s">
        <v>57</v>
      </c>
      <c r="C943" s="25"/>
      <c r="D943" s="28"/>
      <c r="E943" s="26"/>
      <c r="F943" s="27"/>
      <c r="G943" s="193">
        <v>0.40799999999999997</v>
      </c>
      <c r="H943" s="102" t="s">
        <v>57</v>
      </c>
      <c r="I943" s="103"/>
      <c r="J943" s="85"/>
      <c r="K943" s="104" t="s">
        <v>156</v>
      </c>
      <c r="L943" s="105">
        <v>2.0565034401068575E-3</v>
      </c>
      <c r="M943" s="62"/>
    </row>
    <row r="944" spans="1:13" s="47" customFormat="1" ht="14.4" customHeight="1" x14ac:dyDescent="0.3">
      <c r="A944" s="62"/>
      <c r="B944" s="194" t="s">
        <v>22</v>
      </c>
      <c r="C944" s="195"/>
      <c r="D944" s="196"/>
      <c r="E944" s="197"/>
      <c r="F944" s="155"/>
      <c r="G944" s="87"/>
      <c r="H944" s="107"/>
      <c r="I944" s="174"/>
      <c r="J944" s="175"/>
      <c r="K944" s="176"/>
      <c r="L944" s="110"/>
      <c r="M944" s="62"/>
    </row>
    <row r="945" spans="1:13" s="47" customFormat="1" ht="30.75" customHeight="1" x14ac:dyDescent="0.3">
      <c r="A945" s="62"/>
      <c r="B945" s="198" t="s">
        <v>58</v>
      </c>
      <c r="C945" s="199" t="s">
        <v>1</v>
      </c>
      <c r="D945" s="200" t="s">
        <v>59</v>
      </c>
      <c r="E945" s="156" t="s">
        <v>23</v>
      </c>
      <c r="F945" s="156" t="s">
        <v>55</v>
      </c>
      <c r="G945" s="201" t="s">
        <v>56</v>
      </c>
      <c r="H945" s="90" t="s">
        <v>158</v>
      </c>
      <c r="I945" s="169" t="s">
        <v>159</v>
      </c>
      <c r="J945" s="169" t="s">
        <v>160</v>
      </c>
      <c r="K945" s="177" t="s">
        <v>161</v>
      </c>
      <c r="L945" s="92" t="s">
        <v>162</v>
      </c>
      <c r="M945" s="62"/>
    </row>
    <row r="946" spans="1:13" s="47" customFormat="1" ht="14.4" customHeight="1" x14ac:dyDescent="0.3">
      <c r="A946" s="62"/>
      <c r="B946" s="6" t="s">
        <v>1058</v>
      </c>
      <c r="C946" s="25">
        <v>1</v>
      </c>
      <c r="D946" s="3">
        <v>4.0999999999999996</v>
      </c>
      <c r="E946" s="26">
        <v>4.0999999999999996</v>
      </c>
      <c r="F946" s="26">
        <v>1</v>
      </c>
      <c r="G946" s="26">
        <v>4.0999999999999996</v>
      </c>
      <c r="H946" s="170">
        <v>5.1664608483076684E-2</v>
      </c>
      <c r="I946" s="171"/>
      <c r="J946" s="192" t="s">
        <v>163</v>
      </c>
      <c r="K946" s="172">
        <v>1</v>
      </c>
      <c r="L946" s="173">
        <v>5.1664608483076684E-2</v>
      </c>
      <c r="M946" s="62"/>
    </row>
    <row r="947" spans="1:13" s="47" customFormat="1" ht="14.4" customHeight="1" x14ac:dyDescent="0.3">
      <c r="A947" s="62"/>
      <c r="B947" s="6" t="s">
        <v>24</v>
      </c>
      <c r="C947" s="25">
        <v>1</v>
      </c>
      <c r="D947" s="3">
        <v>4.05</v>
      </c>
      <c r="E947" s="26">
        <v>4.05</v>
      </c>
      <c r="F947" s="26">
        <v>1</v>
      </c>
      <c r="G947" s="26">
        <v>4.05</v>
      </c>
      <c r="H947" s="89">
        <v>5.1034552282063557E-2</v>
      </c>
      <c r="I947" s="99"/>
      <c r="J947" s="61" t="s">
        <v>163</v>
      </c>
      <c r="K947" s="100">
        <v>1</v>
      </c>
      <c r="L947" s="101">
        <v>5.1034552282063557E-2</v>
      </c>
      <c r="M947" s="62"/>
    </row>
    <row r="948" spans="1:13" s="47" customFormat="1" ht="14.4" customHeight="1" x14ac:dyDescent="0.3">
      <c r="A948" s="62"/>
      <c r="B948" s="6">
        <v>0</v>
      </c>
      <c r="C948" s="25"/>
      <c r="D948" s="3">
        <v>0</v>
      </c>
      <c r="E948" s="26">
        <v>0</v>
      </c>
      <c r="F948" s="27"/>
      <c r="G948" s="26">
        <v>0</v>
      </c>
      <c r="H948" s="89">
        <v>0</v>
      </c>
      <c r="I948" s="99"/>
      <c r="J948" s="61">
        <v>0</v>
      </c>
      <c r="K948" s="100">
        <v>0</v>
      </c>
      <c r="L948" s="101">
        <v>0</v>
      </c>
      <c r="M948" s="62"/>
    </row>
    <row r="949" spans="1:13" s="47" customFormat="1" ht="14.4" customHeight="1" x14ac:dyDescent="0.3">
      <c r="A949" s="62"/>
      <c r="B949" s="6">
        <v>0</v>
      </c>
      <c r="C949" s="25"/>
      <c r="D949" s="3">
        <v>0</v>
      </c>
      <c r="E949" s="26">
        <v>0</v>
      </c>
      <c r="F949" s="27"/>
      <c r="G949" s="26">
        <v>0</v>
      </c>
      <c r="H949" s="89">
        <v>0</v>
      </c>
      <c r="I949" s="99"/>
      <c r="J949" s="61">
        <v>0</v>
      </c>
      <c r="K949" s="100">
        <v>0</v>
      </c>
      <c r="L949" s="101">
        <v>0</v>
      </c>
      <c r="M949" s="62"/>
    </row>
    <row r="950" spans="1:13" s="47" customFormat="1" ht="14.4" customHeight="1" x14ac:dyDescent="0.3">
      <c r="A950" s="62"/>
      <c r="B950" s="6">
        <v>0</v>
      </c>
      <c r="C950" s="25"/>
      <c r="D950" s="3">
        <v>0</v>
      </c>
      <c r="E950" s="26">
        <v>0</v>
      </c>
      <c r="F950" s="27"/>
      <c r="G950" s="26">
        <v>0</v>
      </c>
      <c r="H950" s="89">
        <v>0</v>
      </c>
      <c r="I950" s="99"/>
      <c r="J950" s="61">
        <v>0</v>
      </c>
      <c r="K950" s="100">
        <v>0</v>
      </c>
      <c r="L950" s="101">
        <v>0</v>
      </c>
      <c r="M950" s="62"/>
    </row>
    <row r="951" spans="1:13" s="47" customFormat="1" ht="14.4" customHeight="1" x14ac:dyDescent="0.3">
      <c r="A951" s="62"/>
      <c r="B951" s="6">
        <v>0</v>
      </c>
      <c r="C951" s="25"/>
      <c r="D951" s="3">
        <v>0</v>
      </c>
      <c r="E951" s="26">
        <v>0</v>
      </c>
      <c r="F951" s="27"/>
      <c r="G951" s="26">
        <v>0</v>
      </c>
      <c r="H951" s="89">
        <v>0</v>
      </c>
      <c r="I951" s="99"/>
      <c r="J951" s="61">
        <v>0</v>
      </c>
      <c r="K951" s="100">
        <v>0</v>
      </c>
      <c r="L951" s="101">
        <v>0</v>
      </c>
      <c r="M951" s="62"/>
    </row>
    <row r="952" spans="1:13" s="47" customFormat="1" ht="14.4" customHeight="1" x14ac:dyDescent="0.3">
      <c r="A952" s="62"/>
      <c r="B952" s="6">
        <v>0</v>
      </c>
      <c r="C952" s="25"/>
      <c r="D952" s="3">
        <v>0</v>
      </c>
      <c r="E952" s="26">
        <v>0</v>
      </c>
      <c r="F952" s="27"/>
      <c r="G952" s="26">
        <v>0</v>
      </c>
      <c r="H952" s="89">
        <v>0</v>
      </c>
      <c r="I952" s="99"/>
      <c r="J952" s="61">
        <v>0</v>
      </c>
      <c r="K952" s="100">
        <v>0</v>
      </c>
      <c r="L952" s="101">
        <v>0</v>
      </c>
      <c r="M952" s="62"/>
    </row>
    <row r="953" spans="1:13" s="47" customFormat="1" ht="14.4" customHeight="1" x14ac:dyDescent="0.3">
      <c r="A953" s="62"/>
      <c r="B953" s="6">
        <v>0</v>
      </c>
      <c r="C953" s="25"/>
      <c r="D953" s="3">
        <v>0</v>
      </c>
      <c r="E953" s="26">
        <v>0</v>
      </c>
      <c r="F953" s="27"/>
      <c r="G953" s="26">
        <v>0</v>
      </c>
      <c r="H953" s="89">
        <v>0</v>
      </c>
      <c r="I953" s="99"/>
      <c r="J953" s="61">
        <v>0</v>
      </c>
      <c r="K953" s="100">
        <v>0</v>
      </c>
      <c r="L953" s="101">
        <v>0</v>
      </c>
      <c r="M953" s="62"/>
    </row>
    <row r="954" spans="1:13" s="47" customFormat="1" ht="14.4" customHeight="1" x14ac:dyDescent="0.3">
      <c r="A954" s="62"/>
      <c r="B954" s="6">
        <v>0</v>
      </c>
      <c r="C954" s="25"/>
      <c r="D954" s="3">
        <v>0</v>
      </c>
      <c r="E954" s="26">
        <v>0</v>
      </c>
      <c r="F954" s="27"/>
      <c r="G954" s="26">
        <v>0</v>
      </c>
      <c r="H954" s="89">
        <v>0</v>
      </c>
      <c r="I954" s="99"/>
      <c r="J954" s="61">
        <v>0</v>
      </c>
      <c r="K954" s="100">
        <v>0</v>
      </c>
      <c r="L954" s="101">
        <v>0</v>
      </c>
      <c r="M954" s="62"/>
    </row>
    <row r="955" spans="1:13" s="47" customFormat="1" ht="14.4" customHeight="1" x14ac:dyDescent="0.3">
      <c r="A955" s="62"/>
      <c r="B955" s="6" t="s">
        <v>60</v>
      </c>
      <c r="C955" s="25"/>
      <c r="D955" s="28"/>
      <c r="E955" s="26"/>
      <c r="F955" s="27"/>
      <c r="G955" s="193">
        <v>8.1499999999999986</v>
      </c>
      <c r="H955" s="106" t="s">
        <v>60</v>
      </c>
      <c r="I955" s="103"/>
      <c r="J955" s="85"/>
      <c r="K955" s="104" t="s">
        <v>156</v>
      </c>
      <c r="L955" s="95">
        <v>0.10269916076514024</v>
      </c>
      <c r="M955" s="62"/>
    </row>
    <row r="956" spans="1:13" s="47" customFormat="1" ht="14.4" customHeight="1" x14ac:dyDescent="0.3">
      <c r="A956" s="62"/>
      <c r="B956" s="194" t="s">
        <v>38</v>
      </c>
      <c r="C956" s="195"/>
      <c r="D956" s="196"/>
      <c r="E956" s="196"/>
      <c r="F956" s="196"/>
      <c r="G956" s="196"/>
      <c r="H956" s="115"/>
      <c r="I956" s="202"/>
      <c r="J956" s="203"/>
      <c r="K956" s="178"/>
      <c r="L956" s="204"/>
      <c r="M956" s="62"/>
    </row>
    <row r="957" spans="1:13" s="47" customFormat="1" ht="36.75" customHeight="1" x14ac:dyDescent="0.3">
      <c r="A957" s="62"/>
      <c r="B957" s="53" t="s">
        <v>53</v>
      </c>
      <c r="C957" s="195"/>
      <c r="D957" s="205" t="s">
        <v>0</v>
      </c>
      <c r="E957" s="206" t="s">
        <v>1</v>
      </c>
      <c r="F957" s="207" t="s">
        <v>61</v>
      </c>
      <c r="G957" s="188" t="s">
        <v>56</v>
      </c>
      <c r="H957" s="111" t="s">
        <v>158</v>
      </c>
      <c r="I957" s="112" t="s">
        <v>159</v>
      </c>
      <c r="J957" s="112" t="s">
        <v>160</v>
      </c>
      <c r="K957" s="113" t="s">
        <v>161</v>
      </c>
      <c r="L957" s="114" t="s">
        <v>162</v>
      </c>
      <c r="M957" s="62"/>
    </row>
    <row r="958" spans="1:13" s="47" customFormat="1" ht="14.4" customHeight="1" x14ac:dyDescent="0.3">
      <c r="A958" s="62"/>
      <c r="B958" s="218" t="s">
        <v>1207</v>
      </c>
      <c r="C958" s="195"/>
      <c r="D958" s="190" t="s">
        <v>5</v>
      </c>
      <c r="E958" s="153">
        <v>1</v>
      </c>
      <c r="F958" s="154">
        <v>60</v>
      </c>
      <c r="G958" s="191">
        <v>60</v>
      </c>
      <c r="H958" s="170">
        <v>0.75606744121575642</v>
      </c>
      <c r="I958" s="171"/>
      <c r="J958" s="192" t="s">
        <v>163</v>
      </c>
      <c r="K958" s="172">
        <v>1</v>
      </c>
      <c r="L958" s="173">
        <v>0.75606744121575642</v>
      </c>
      <c r="M958" s="62"/>
    </row>
    <row r="959" spans="1:13" s="47" customFormat="1" ht="14.4" customHeight="1" x14ac:dyDescent="0.3">
      <c r="A959" s="62"/>
      <c r="B959" s="6" t="s">
        <v>1078</v>
      </c>
      <c r="C959" s="7"/>
      <c r="D959" s="3" t="s">
        <v>3</v>
      </c>
      <c r="E959" s="4">
        <v>0.504</v>
      </c>
      <c r="F959" s="5">
        <v>16</v>
      </c>
      <c r="G959" s="26">
        <v>8.0640000000000001</v>
      </c>
      <c r="H959" s="89">
        <v>0.10161546409939766</v>
      </c>
      <c r="I959" s="99"/>
      <c r="J959" s="61" t="s">
        <v>163</v>
      </c>
      <c r="K959" s="100">
        <v>1</v>
      </c>
      <c r="L959" s="101">
        <v>0.10161546409939766</v>
      </c>
      <c r="M959" s="62"/>
    </row>
    <row r="960" spans="1:13" s="47" customFormat="1" ht="14.4" customHeight="1" x14ac:dyDescent="0.3">
      <c r="A960" s="62"/>
      <c r="B960" s="6" t="s">
        <v>270</v>
      </c>
      <c r="C960" s="7"/>
      <c r="D960" s="3" t="s">
        <v>4</v>
      </c>
      <c r="E960" s="4">
        <v>0.02</v>
      </c>
      <c r="F960" s="5">
        <v>136.81</v>
      </c>
      <c r="G960" s="26">
        <v>2.7362000000000002</v>
      </c>
      <c r="H960" s="89">
        <v>3.4479195544242544E-2</v>
      </c>
      <c r="I960" s="99"/>
      <c r="J960" s="61" t="s">
        <v>163</v>
      </c>
      <c r="K960" s="100">
        <v>0.94979715653667618</v>
      </c>
      <c r="L960" s="101">
        <v>3.27482418875936E-2</v>
      </c>
      <c r="M960" s="62"/>
    </row>
    <row r="961" spans="1:13" s="47" customFormat="1" ht="14.4" customHeight="1" x14ac:dyDescent="0.3">
      <c r="A961" s="62"/>
      <c r="B961" s="6">
        <v>0</v>
      </c>
      <c r="C961" s="7"/>
      <c r="D961" s="3">
        <v>0</v>
      </c>
      <c r="E961" s="4"/>
      <c r="F961" s="5">
        <v>0</v>
      </c>
      <c r="G961" s="26">
        <v>0</v>
      </c>
      <c r="H961" s="89">
        <v>0</v>
      </c>
      <c r="I961" s="99"/>
      <c r="J961" s="61">
        <v>0</v>
      </c>
      <c r="K961" s="100">
        <v>0</v>
      </c>
      <c r="L961" s="101">
        <v>0</v>
      </c>
      <c r="M961" s="62"/>
    </row>
    <row r="962" spans="1:13" s="47" customFormat="1" ht="14.4" customHeight="1" x14ac:dyDescent="0.3">
      <c r="A962" s="62"/>
      <c r="B962" s="6">
        <v>0</v>
      </c>
      <c r="C962" s="7"/>
      <c r="D962" s="3">
        <v>0</v>
      </c>
      <c r="E962" s="4"/>
      <c r="F962" s="5">
        <v>0</v>
      </c>
      <c r="G962" s="26">
        <v>0</v>
      </c>
      <c r="H962" s="89">
        <v>0</v>
      </c>
      <c r="I962" s="99"/>
      <c r="J962" s="61">
        <v>0</v>
      </c>
      <c r="K962" s="100">
        <v>0</v>
      </c>
      <c r="L962" s="101">
        <v>0</v>
      </c>
      <c r="M962" s="62"/>
    </row>
    <row r="963" spans="1:13" s="47" customFormat="1" ht="14.4" customHeight="1" x14ac:dyDescent="0.3">
      <c r="A963" s="62"/>
      <c r="B963" s="6">
        <v>0</v>
      </c>
      <c r="C963" s="7"/>
      <c r="D963" s="3">
        <v>0</v>
      </c>
      <c r="E963" s="4"/>
      <c r="F963" s="5">
        <v>0</v>
      </c>
      <c r="G963" s="26">
        <v>0</v>
      </c>
      <c r="H963" s="89">
        <v>0</v>
      </c>
      <c r="I963" s="99"/>
      <c r="J963" s="61">
        <v>0</v>
      </c>
      <c r="K963" s="100">
        <v>0</v>
      </c>
      <c r="L963" s="101">
        <v>0</v>
      </c>
      <c r="M963" s="62"/>
    </row>
    <row r="964" spans="1:13" s="47" customFormat="1" ht="14.4" customHeight="1" x14ac:dyDescent="0.3">
      <c r="A964" s="62"/>
      <c r="B964" s="6">
        <v>0</v>
      </c>
      <c r="C964" s="7"/>
      <c r="D964" s="3">
        <v>0</v>
      </c>
      <c r="E964" s="4"/>
      <c r="F964" s="5">
        <v>0</v>
      </c>
      <c r="G964" s="26">
        <v>0</v>
      </c>
      <c r="H964" s="89">
        <v>0</v>
      </c>
      <c r="I964" s="99"/>
      <c r="J964" s="61">
        <v>0</v>
      </c>
      <c r="K964" s="100">
        <v>0</v>
      </c>
      <c r="L964" s="101">
        <v>0</v>
      </c>
      <c r="M964" s="62"/>
    </row>
    <row r="965" spans="1:13" s="47" customFormat="1" ht="14.4" customHeight="1" x14ac:dyDescent="0.3">
      <c r="A965" s="62"/>
      <c r="B965" s="6">
        <v>0</v>
      </c>
      <c r="C965" s="7"/>
      <c r="D965" s="3">
        <v>0</v>
      </c>
      <c r="E965" s="4"/>
      <c r="F965" s="5">
        <v>0</v>
      </c>
      <c r="G965" s="26">
        <v>0</v>
      </c>
      <c r="H965" s="89">
        <v>0</v>
      </c>
      <c r="I965" s="99"/>
      <c r="J965" s="61">
        <v>0</v>
      </c>
      <c r="K965" s="100">
        <v>0</v>
      </c>
      <c r="L965" s="101">
        <v>0</v>
      </c>
      <c r="M965" s="62"/>
    </row>
    <row r="966" spans="1:13" s="47" customFormat="1" ht="14.4" customHeight="1" x14ac:dyDescent="0.3">
      <c r="A966" s="62"/>
      <c r="B966" s="6">
        <v>0</v>
      </c>
      <c r="C966" s="7"/>
      <c r="D966" s="3">
        <v>0</v>
      </c>
      <c r="E966" s="4"/>
      <c r="F966" s="5">
        <v>0</v>
      </c>
      <c r="G966" s="26">
        <v>0</v>
      </c>
      <c r="H966" s="89">
        <v>0</v>
      </c>
      <c r="I966" s="99"/>
      <c r="J966" s="61">
        <v>0</v>
      </c>
      <c r="K966" s="100">
        <v>0</v>
      </c>
      <c r="L966" s="101">
        <v>0</v>
      </c>
      <c r="M966" s="62"/>
    </row>
    <row r="967" spans="1:13" s="47" customFormat="1" ht="14.4" customHeight="1" x14ac:dyDescent="0.3">
      <c r="A967" s="62"/>
      <c r="B967" s="6">
        <v>0</v>
      </c>
      <c r="C967" s="7"/>
      <c r="D967" s="3">
        <v>0</v>
      </c>
      <c r="E967" s="4"/>
      <c r="F967" s="5">
        <v>0</v>
      </c>
      <c r="G967" s="26">
        <v>0</v>
      </c>
      <c r="H967" s="89">
        <v>0</v>
      </c>
      <c r="I967" s="99"/>
      <c r="J967" s="61">
        <v>0</v>
      </c>
      <c r="K967" s="100">
        <v>0</v>
      </c>
      <c r="L967" s="101">
        <v>0</v>
      </c>
      <c r="M967" s="62"/>
    </row>
    <row r="968" spans="1:13" s="47" customFormat="1" ht="14.4" customHeight="1" x14ac:dyDescent="0.3">
      <c r="A968" s="62"/>
      <c r="B968" s="6">
        <v>0</v>
      </c>
      <c r="C968" s="7"/>
      <c r="D968" s="3">
        <v>0</v>
      </c>
      <c r="E968" s="4"/>
      <c r="F968" s="5">
        <v>0</v>
      </c>
      <c r="G968" s="26">
        <v>0</v>
      </c>
      <c r="H968" s="89">
        <v>0</v>
      </c>
      <c r="I968" s="99"/>
      <c r="J968" s="61">
        <v>0</v>
      </c>
      <c r="K968" s="100">
        <v>0</v>
      </c>
      <c r="L968" s="101">
        <v>0</v>
      </c>
      <c r="M968" s="62"/>
    </row>
    <row r="969" spans="1:13" s="47" customFormat="1" ht="14.4" customHeight="1" x14ac:dyDescent="0.3">
      <c r="A969" s="62"/>
      <c r="B969" s="6">
        <v>0</v>
      </c>
      <c r="C969" s="7"/>
      <c r="D969" s="3">
        <v>0</v>
      </c>
      <c r="E969" s="4"/>
      <c r="F969" s="5">
        <v>0</v>
      </c>
      <c r="G969" s="26">
        <v>0</v>
      </c>
      <c r="H969" s="89">
        <v>0</v>
      </c>
      <c r="I969" s="99"/>
      <c r="J969" s="61">
        <v>0</v>
      </c>
      <c r="K969" s="100">
        <v>0</v>
      </c>
      <c r="L969" s="101">
        <v>0</v>
      </c>
      <c r="M969" s="62"/>
    </row>
    <row r="970" spans="1:13" s="47" customFormat="1" ht="14.4" customHeight="1" x14ac:dyDescent="0.3">
      <c r="A970" s="62"/>
      <c r="B970" s="6">
        <v>0</v>
      </c>
      <c r="C970" s="7"/>
      <c r="D970" s="3">
        <v>0</v>
      </c>
      <c r="E970" s="4"/>
      <c r="F970" s="5">
        <v>0</v>
      </c>
      <c r="G970" s="26">
        <v>0</v>
      </c>
      <c r="H970" s="89">
        <v>0</v>
      </c>
      <c r="I970" s="99"/>
      <c r="J970" s="61">
        <v>0</v>
      </c>
      <c r="K970" s="100">
        <v>0</v>
      </c>
      <c r="L970" s="101">
        <v>0</v>
      </c>
      <c r="M970" s="62"/>
    </row>
    <row r="971" spans="1:13" s="47" customFormat="1" ht="14.4" customHeight="1" x14ac:dyDescent="0.3">
      <c r="A971" s="62"/>
      <c r="B971" s="58" t="s">
        <v>62</v>
      </c>
      <c r="C971" s="46"/>
      <c r="D971" s="37"/>
      <c r="E971" s="38"/>
      <c r="F971" s="39"/>
      <c r="G971" s="193">
        <v>70.80019999999999</v>
      </c>
      <c r="H971" s="106" t="s">
        <v>62</v>
      </c>
      <c r="I971" s="103"/>
      <c r="J971" s="85"/>
      <c r="K971" s="104" t="s">
        <v>156</v>
      </c>
      <c r="L971" s="95">
        <v>0.89043114720274774</v>
      </c>
      <c r="M971" s="62"/>
    </row>
    <row r="972" spans="1:13" s="47" customFormat="1" ht="14.4" customHeight="1" x14ac:dyDescent="0.3">
      <c r="A972" s="62"/>
      <c r="B972" s="194" t="s">
        <v>63</v>
      </c>
      <c r="C972" s="195"/>
      <c r="D972" s="196"/>
      <c r="E972" s="197"/>
      <c r="F972" s="155"/>
      <c r="G972" s="197"/>
      <c r="H972" s="115"/>
      <c r="I972" s="202"/>
      <c r="J972" s="203"/>
      <c r="K972" s="178"/>
      <c r="L972" s="204">
        <v>0</v>
      </c>
      <c r="M972" s="62"/>
    </row>
    <row r="973" spans="1:13" s="47" customFormat="1" ht="35.25" customHeight="1" x14ac:dyDescent="0.3">
      <c r="A973" s="62"/>
      <c r="B973" s="53" t="s">
        <v>53</v>
      </c>
      <c r="C973" s="210"/>
      <c r="D973" s="211" t="s">
        <v>0</v>
      </c>
      <c r="E973" s="201" t="s">
        <v>1</v>
      </c>
      <c r="F973" s="156" t="s">
        <v>61</v>
      </c>
      <c r="G973" s="188" t="s">
        <v>56</v>
      </c>
      <c r="H973" s="111" t="s">
        <v>158</v>
      </c>
      <c r="I973" s="112" t="s">
        <v>159</v>
      </c>
      <c r="J973" s="112" t="s">
        <v>160</v>
      </c>
      <c r="K973" s="113" t="s">
        <v>161</v>
      </c>
      <c r="L973" s="114" t="s">
        <v>162</v>
      </c>
      <c r="M973" s="62"/>
    </row>
    <row r="974" spans="1:13" s="47" customFormat="1" ht="14.4" customHeight="1" x14ac:dyDescent="0.3">
      <c r="A974" s="62"/>
      <c r="B974" s="6">
        <v>0</v>
      </c>
      <c r="C974" s="7"/>
      <c r="D974" s="3">
        <v>0</v>
      </c>
      <c r="E974" s="26"/>
      <c r="F974" s="5">
        <v>0</v>
      </c>
      <c r="G974" s="191">
        <v>0</v>
      </c>
      <c r="H974" s="170">
        <v>0</v>
      </c>
      <c r="I974" s="171"/>
      <c r="J974" s="192">
        <v>0</v>
      </c>
      <c r="K974" s="172">
        <v>0</v>
      </c>
      <c r="L974" s="173">
        <v>0</v>
      </c>
      <c r="M974" s="62"/>
    </row>
    <row r="975" spans="1:13" s="47" customFormat="1" ht="14.4" customHeight="1" x14ac:dyDescent="0.3">
      <c r="A975" s="62"/>
      <c r="B975" s="6">
        <v>0</v>
      </c>
      <c r="C975" s="7"/>
      <c r="D975" s="3">
        <v>0</v>
      </c>
      <c r="E975" s="26"/>
      <c r="F975" s="5">
        <v>0</v>
      </c>
      <c r="G975" s="26">
        <v>0</v>
      </c>
      <c r="H975" s="89">
        <v>0</v>
      </c>
      <c r="I975" s="99"/>
      <c r="J975" s="61">
        <v>0</v>
      </c>
      <c r="K975" s="100">
        <v>0</v>
      </c>
      <c r="L975" s="101">
        <v>0</v>
      </c>
      <c r="M975" s="62"/>
    </row>
    <row r="976" spans="1:13" s="47" customFormat="1" ht="14.4" customHeight="1" x14ac:dyDescent="0.3">
      <c r="A976" s="62"/>
      <c r="B976" s="6">
        <v>0</v>
      </c>
      <c r="C976" s="7"/>
      <c r="D976" s="3">
        <v>0</v>
      </c>
      <c r="E976" s="26"/>
      <c r="F976" s="5">
        <v>0</v>
      </c>
      <c r="G976" s="26">
        <v>0</v>
      </c>
      <c r="H976" s="89">
        <v>0</v>
      </c>
      <c r="I976" s="99"/>
      <c r="J976" s="61">
        <v>0</v>
      </c>
      <c r="K976" s="100">
        <v>0</v>
      </c>
      <c r="L976" s="101">
        <v>0</v>
      </c>
      <c r="M976" s="62"/>
    </row>
    <row r="977" spans="1:13" s="47" customFormat="1" ht="14.4" customHeight="1" x14ac:dyDescent="0.3">
      <c r="A977" s="62"/>
      <c r="B977" s="6">
        <v>0</v>
      </c>
      <c r="C977" s="7"/>
      <c r="D977" s="3">
        <v>0</v>
      </c>
      <c r="E977" s="26"/>
      <c r="F977" s="5">
        <v>0</v>
      </c>
      <c r="G977" s="26">
        <v>0</v>
      </c>
      <c r="H977" s="89">
        <v>0</v>
      </c>
      <c r="I977" s="99"/>
      <c r="J977" s="61">
        <v>0</v>
      </c>
      <c r="K977" s="100">
        <v>0</v>
      </c>
      <c r="L977" s="101">
        <v>0</v>
      </c>
      <c r="M977" s="62"/>
    </row>
    <row r="978" spans="1:13" s="47" customFormat="1" ht="14.4" customHeight="1" x14ac:dyDescent="0.3">
      <c r="A978" s="62"/>
      <c r="B978" s="6">
        <v>0</v>
      </c>
      <c r="C978" s="7"/>
      <c r="D978" s="3">
        <v>0</v>
      </c>
      <c r="E978" s="26"/>
      <c r="F978" s="5">
        <v>0</v>
      </c>
      <c r="G978" s="26">
        <v>0</v>
      </c>
      <c r="H978" s="89">
        <v>0</v>
      </c>
      <c r="I978" s="99"/>
      <c r="J978" s="61">
        <v>0</v>
      </c>
      <c r="K978" s="100">
        <v>0</v>
      </c>
      <c r="L978" s="101">
        <v>0</v>
      </c>
      <c r="M978" s="62"/>
    </row>
    <row r="979" spans="1:13" s="47" customFormat="1" ht="15" customHeight="1" thickBot="1" x14ac:dyDescent="0.35">
      <c r="A979" s="62"/>
      <c r="B979" s="59" t="s">
        <v>64</v>
      </c>
      <c r="C979" s="42"/>
      <c r="D979" s="43"/>
      <c r="E979" s="44"/>
      <c r="F979" s="45"/>
      <c r="G979" s="191">
        <v>0</v>
      </c>
      <c r="H979" s="106" t="s">
        <v>64</v>
      </c>
      <c r="I979" s="103"/>
      <c r="J979" s="85"/>
      <c r="K979" s="104" t="s">
        <v>156</v>
      </c>
      <c r="L979" s="95">
        <v>0</v>
      </c>
      <c r="M979" s="62"/>
    </row>
    <row r="980" spans="1:13" s="47" customFormat="1" ht="14.4" customHeight="1" x14ac:dyDescent="0.3">
      <c r="A980" s="62"/>
      <c r="B980" s="64"/>
      <c r="C980" s="68"/>
      <c r="D980" s="69" t="s">
        <v>65</v>
      </c>
      <c r="E980" s="70"/>
      <c r="F980" s="71"/>
      <c r="G980" s="88">
        <v>79.358000000000004</v>
      </c>
      <c r="H980" s="179"/>
      <c r="I980" s="212"/>
      <c r="J980" s="213"/>
      <c r="K980" s="214"/>
      <c r="L980" s="180"/>
      <c r="M980" s="62"/>
    </row>
    <row r="981" spans="1:13" s="47" customFormat="1" ht="14.4" customHeight="1" x14ac:dyDescent="0.3">
      <c r="A981" s="62"/>
      <c r="B981" s="63"/>
      <c r="C981" s="68"/>
      <c r="D981" s="72" t="s">
        <v>7</v>
      </c>
      <c r="E981" s="215"/>
      <c r="F981" s="181">
        <v>0.1</v>
      </c>
      <c r="G981" s="215">
        <v>7.9359999999999999</v>
      </c>
      <c r="H981" s="120"/>
      <c r="I981" s="124"/>
      <c r="J981" s="141"/>
      <c r="K981" s="125"/>
      <c r="L981" s="119"/>
      <c r="M981" s="62"/>
    </row>
    <row r="982" spans="1:13" s="47" customFormat="1" ht="14.4" customHeight="1" x14ac:dyDescent="0.3">
      <c r="A982" s="62"/>
      <c r="B982" s="63"/>
      <c r="C982" s="68"/>
      <c r="D982" s="72" t="s">
        <v>8</v>
      </c>
      <c r="E982" s="215"/>
      <c r="F982" s="181">
        <v>0.1</v>
      </c>
      <c r="G982" s="215">
        <v>7.9359999999999999</v>
      </c>
      <c r="H982" s="120"/>
      <c r="I982" s="124"/>
      <c r="J982" s="141"/>
      <c r="K982" s="125"/>
      <c r="L982" s="119"/>
      <c r="M982" s="62"/>
    </row>
    <row r="983" spans="1:13" s="47" customFormat="1" ht="14.4" customHeight="1" x14ac:dyDescent="0.3">
      <c r="A983" s="62"/>
      <c r="B983" s="63" t="s">
        <v>66</v>
      </c>
      <c r="C983" s="68"/>
      <c r="D983" s="75" t="s">
        <v>67</v>
      </c>
      <c r="E983" s="76"/>
      <c r="F983" s="71"/>
      <c r="G983" s="76">
        <v>95.23</v>
      </c>
      <c r="H983" s="120"/>
      <c r="I983" s="124"/>
      <c r="J983" s="141"/>
      <c r="K983" s="125"/>
      <c r="L983" s="119"/>
      <c r="M983" s="62"/>
    </row>
    <row r="984" spans="1:13" s="47" customFormat="1" ht="15" customHeight="1" thickBot="1" x14ac:dyDescent="0.35">
      <c r="A984" s="62"/>
      <c r="B984" s="63"/>
      <c r="C984" s="68"/>
      <c r="D984" s="77" t="s">
        <v>68</v>
      </c>
      <c r="E984" s="78"/>
      <c r="F984" s="79"/>
      <c r="G984" s="78">
        <v>95.23</v>
      </c>
      <c r="H984" s="134">
        <v>1</v>
      </c>
      <c r="I984" s="126"/>
      <c r="J984" s="142"/>
      <c r="K984" s="127"/>
      <c r="L984" s="135">
        <v>0.99518681140799481</v>
      </c>
      <c r="M984" s="62"/>
    </row>
    <row r="985" spans="1:13" s="47" customFormat="1" ht="14.4" customHeight="1" x14ac:dyDescent="0.3">
      <c r="A985" s="62"/>
      <c r="B985" s="63"/>
      <c r="C985" s="68"/>
      <c r="D985" s="80"/>
      <c r="E985" s="67"/>
      <c r="F985" s="65"/>
      <c r="G985" s="67"/>
      <c r="J985" s="60"/>
      <c r="M985" s="62"/>
    </row>
    <row r="986" spans="1:13" s="47" customFormat="1" ht="14.4" customHeight="1" x14ac:dyDescent="0.3">
      <c r="A986" s="62"/>
      <c r="B986" s="63"/>
      <c r="C986" s="68"/>
      <c r="D986" s="80"/>
      <c r="E986" s="67"/>
      <c r="F986" s="65"/>
      <c r="G986" s="67"/>
      <c r="J986" s="60"/>
      <c r="M986" s="62"/>
    </row>
    <row r="987" spans="1:13" s="47" customFormat="1" ht="14.4" customHeight="1" x14ac:dyDescent="0.3">
      <c r="A987" s="62"/>
      <c r="B987" s="63"/>
      <c r="C987" s="68"/>
      <c r="D987" s="80"/>
      <c r="E987" s="67"/>
      <c r="F987" s="65"/>
      <c r="G987" s="67"/>
      <c r="J987" s="60"/>
      <c r="M987" s="62"/>
    </row>
    <row r="988" spans="1:13" s="47" customFormat="1" ht="14.4" customHeight="1" x14ac:dyDescent="0.3">
      <c r="A988" s="62"/>
      <c r="B988" s="136" t="s">
        <v>1808</v>
      </c>
      <c r="C988" s="81"/>
      <c r="D988" s="80"/>
      <c r="E988" s="67"/>
      <c r="F988" s="82"/>
      <c r="G988" s="82"/>
      <c r="J988" s="60"/>
      <c r="M988" s="62"/>
    </row>
    <row r="989" spans="1:13" s="47" customFormat="1" ht="14.4" customHeight="1" x14ac:dyDescent="0.3">
      <c r="A989" s="62"/>
      <c r="B989" s="216" t="s">
        <v>6</v>
      </c>
      <c r="C989" s="217"/>
      <c r="D989" s="80"/>
      <c r="E989" s="67"/>
      <c r="F989" s="62"/>
      <c r="G989" s="62"/>
      <c r="J989" s="60"/>
      <c r="M989" s="62"/>
    </row>
    <row r="990" spans="1:13" s="47" customFormat="1" ht="14.4" customHeight="1" x14ac:dyDescent="0.3">
      <c r="A990" s="62"/>
      <c r="B990" s="84"/>
      <c r="C990" s="62"/>
      <c r="D990" s="80"/>
      <c r="E990" s="67"/>
      <c r="F990" s="62"/>
      <c r="G990" s="62"/>
      <c r="J990" s="60"/>
      <c r="M990" s="62"/>
    </row>
    <row r="991" spans="1:13" s="47" customFormat="1" ht="14.4" customHeight="1" x14ac:dyDescent="0.3">
      <c r="A991" s="62"/>
      <c r="B991" s="84"/>
      <c r="C991" s="62"/>
      <c r="D991" s="80"/>
      <c r="E991" s="67"/>
      <c r="F991" s="62"/>
      <c r="G991" s="62"/>
      <c r="J991" s="60"/>
      <c r="M991" s="62"/>
    </row>
    <row r="992" spans="1:13" x14ac:dyDescent="0.3">
      <c r="A992" s="62"/>
      <c r="B992" s="130"/>
      <c r="C992" s="130"/>
      <c r="D992" s="130"/>
      <c r="J992" s="1"/>
    </row>
    <row r="993" spans="1:13" ht="15.6" x14ac:dyDescent="0.3">
      <c r="A993" s="62"/>
      <c r="B993" s="47"/>
      <c r="C993" s="47"/>
      <c r="D993" s="714" t="s">
        <v>166</v>
      </c>
      <c r="E993" s="714"/>
      <c r="F993" s="714"/>
      <c r="J993" s="1"/>
    </row>
    <row r="994" spans="1:13" x14ac:dyDescent="0.3">
      <c r="A994" s="62"/>
      <c r="B994" s="132"/>
      <c r="C994" s="132"/>
      <c r="D994" s="132"/>
      <c r="J994" s="1"/>
    </row>
    <row r="995" spans="1:13" ht="82.5" customHeight="1" x14ac:dyDescent="0.3">
      <c r="A995" s="62"/>
      <c r="B995" s="710" t="s">
        <v>1809</v>
      </c>
      <c r="C995" s="710"/>
      <c r="D995" s="710"/>
      <c r="E995" s="710"/>
      <c r="F995" s="710"/>
      <c r="G995" s="710"/>
      <c r="H995" s="710"/>
      <c r="I995" s="710"/>
      <c r="J995" s="710"/>
      <c r="K995" s="710"/>
      <c r="L995" s="710"/>
    </row>
    <row r="996" spans="1:13" s="47" customFormat="1" ht="14.4" customHeight="1" x14ac:dyDescent="0.3">
      <c r="A996" s="62"/>
      <c r="B996" s="63"/>
      <c r="C996" s="9"/>
      <c r="D996" s="10"/>
      <c r="E996" s="11"/>
      <c r="F996" s="12"/>
      <c r="G996" s="13"/>
      <c r="J996" s="60"/>
      <c r="M996" s="62"/>
    </row>
    <row r="997" spans="1:13" s="47" customFormat="1" ht="14.4" customHeight="1" x14ac:dyDescent="0.3">
      <c r="A997" s="62"/>
      <c r="B997" s="48" t="s">
        <v>48</v>
      </c>
      <c r="C997" s="9"/>
      <c r="D997" s="10"/>
      <c r="E997" s="11"/>
      <c r="F997" s="11"/>
      <c r="G997" s="11"/>
      <c r="J997" s="60"/>
      <c r="M997" s="62"/>
    </row>
    <row r="998" spans="1:13" s="47" customFormat="1" ht="14.4" customHeight="1" x14ac:dyDescent="0.3">
      <c r="A998" s="62"/>
      <c r="B998" s="64" t="s">
        <v>49</v>
      </c>
      <c r="C998" s="62" t="s">
        <v>323</v>
      </c>
      <c r="D998" s="62"/>
      <c r="E998" s="62"/>
      <c r="I998" s="65" t="s">
        <v>50</v>
      </c>
      <c r="J998" s="68" t="s">
        <v>5</v>
      </c>
      <c r="M998" s="62"/>
    </row>
    <row r="999" spans="1:13" s="47" customFormat="1" ht="15" customHeight="1" thickBot="1" x14ac:dyDescent="0.35">
      <c r="A999" s="62"/>
      <c r="B999" s="64" t="s">
        <v>51</v>
      </c>
      <c r="C999" s="62" t="s">
        <v>265</v>
      </c>
      <c r="D999" s="62"/>
      <c r="E999" s="62"/>
      <c r="G999" s="62" t="s">
        <v>256</v>
      </c>
      <c r="J999" s="60"/>
      <c r="M999" s="62"/>
    </row>
    <row r="1000" spans="1:13" s="47" customFormat="1" ht="14.4" customHeight="1" thickTop="1" x14ac:dyDescent="0.3">
      <c r="A1000" s="62"/>
      <c r="B1000" s="49" t="s">
        <v>52</v>
      </c>
      <c r="C1000" s="14"/>
      <c r="D1000" s="15"/>
      <c r="E1000" s="16"/>
      <c r="F1000" s="17"/>
      <c r="G1000" s="16"/>
      <c r="H1000" s="711" t="s">
        <v>164</v>
      </c>
      <c r="I1000" s="712"/>
      <c r="J1000" s="712"/>
      <c r="K1000" s="712"/>
      <c r="L1000" s="713"/>
      <c r="M1000" s="62"/>
    </row>
    <row r="1001" spans="1:13" s="47" customFormat="1" ht="32.25" customHeight="1" x14ac:dyDescent="0.3">
      <c r="A1001" s="62"/>
      <c r="B1001" s="186" t="s">
        <v>53</v>
      </c>
      <c r="C1001" s="187" t="s">
        <v>1</v>
      </c>
      <c r="D1001" s="161" t="s">
        <v>54</v>
      </c>
      <c r="E1001" s="188" t="s">
        <v>23</v>
      </c>
      <c r="F1001" s="188" t="s">
        <v>55</v>
      </c>
      <c r="G1001" s="188" t="s">
        <v>56</v>
      </c>
      <c r="H1001" s="90" t="s">
        <v>158</v>
      </c>
      <c r="I1001" s="169" t="s">
        <v>159</v>
      </c>
      <c r="J1001" s="169" t="s">
        <v>160</v>
      </c>
      <c r="K1001" s="169" t="s">
        <v>161</v>
      </c>
      <c r="L1001" s="92" t="s">
        <v>162</v>
      </c>
      <c r="M1001" s="62"/>
    </row>
    <row r="1002" spans="1:13" s="47" customFormat="1" ht="14.4" customHeight="1" x14ac:dyDescent="0.3">
      <c r="A1002" s="62"/>
      <c r="B1002" s="189">
        <v>0</v>
      </c>
      <c r="C1002" s="187"/>
      <c r="D1002" s="190">
        <v>0</v>
      </c>
      <c r="E1002" s="191">
        <v>0</v>
      </c>
      <c r="F1002" s="154"/>
      <c r="G1002" s="191">
        <v>0</v>
      </c>
      <c r="H1002" s="170">
        <v>0</v>
      </c>
      <c r="I1002" s="171"/>
      <c r="J1002" s="192">
        <v>0</v>
      </c>
      <c r="K1002" s="172">
        <v>0</v>
      </c>
      <c r="L1002" s="173">
        <v>0</v>
      </c>
      <c r="M1002" s="62"/>
    </row>
    <row r="1003" spans="1:13" s="47" customFormat="1" ht="14.4" customHeight="1" x14ac:dyDescent="0.3">
      <c r="A1003" s="62"/>
      <c r="B1003" s="6">
        <v>0</v>
      </c>
      <c r="C1003" s="25"/>
      <c r="D1003" s="3">
        <v>0</v>
      </c>
      <c r="E1003" s="26">
        <v>0</v>
      </c>
      <c r="F1003" s="27"/>
      <c r="G1003" s="26">
        <v>0</v>
      </c>
      <c r="H1003" s="89">
        <v>0</v>
      </c>
      <c r="I1003" s="99"/>
      <c r="J1003" s="61">
        <v>0</v>
      </c>
      <c r="K1003" s="100">
        <v>0</v>
      </c>
      <c r="L1003" s="101">
        <v>0</v>
      </c>
      <c r="M1003" s="62"/>
    </row>
    <row r="1004" spans="1:13" s="47" customFormat="1" ht="14.4" customHeight="1" x14ac:dyDescent="0.3">
      <c r="A1004" s="62"/>
      <c r="B1004" s="6">
        <v>0</v>
      </c>
      <c r="C1004" s="25"/>
      <c r="D1004" s="3">
        <v>0</v>
      </c>
      <c r="E1004" s="26">
        <v>0</v>
      </c>
      <c r="F1004" s="27"/>
      <c r="G1004" s="26">
        <v>0</v>
      </c>
      <c r="H1004" s="89">
        <v>0</v>
      </c>
      <c r="I1004" s="99"/>
      <c r="J1004" s="61">
        <v>0</v>
      </c>
      <c r="K1004" s="100">
        <v>0</v>
      </c>
      <c r="L1004" s="101">
        <v>0</v>
      </c>
      <c r="M1004" s="62"/>
    </row>
    <row r="1005" spans="1:13" s="47" customFormat="1" ht="14.4" customHeight="1" x14ac:dyDescent="0.3">
      <c r="A1005" s="62"/>
      <c r="B1005" s="6">
        <v>0</v>
      </c>
      <c r="C1005" s="25"/>
      <c r="D1005" s="3">
        <v>0</v>
      </c>
      <c r="E1005" s="26">
        <v>0</v>
      </c>
      <c r="F1005" s="27"/>
      <c r="G1005" s="26">
        <v>0</v>
      </c>
      <c r="H1005" s="89">
        <v>0</v>
      </c>
      <c r="I1005" s="99"/>
      <c r="J1005" s="61">
        <v>0</v>
      </c>
      <c r="K1005" s="100">
        <v>0</v>
      </c>
      <c r="L1005" s="101">
        <v>0</v>
      </c>
      <c r="M1005" s="62"/>
    </row>
    <row r="1006" spans="1:13" s="47" customFormat="1" ht="14.4" customHeight="1" x14ac:dyDescent="0.3">
      <c r="A1006" s="62"/>
      <c r="B1006" s="6">
        <v>0</v>
      </c>
      <c r="C1006" s="25"/>
      <c r="D1006" s="3">
        <v>0</v>
      </c>
      <c r="E1006" s="26">
        <v>0</v>
      </c>
      <c r="F1006" s="27"/>
      <c r="G1006" s="26">
        <v>0</v>
      </c>
      <c r="H1006" s="89">
        <v>0</v>
      </c>
      <c r="I1006" s="99"/>
      <c r="J1006" s="61">
        <v>0</v>
      </c>
      <c r="K1006" s="100">
        <v>0</v>
      </c>
      <c r="L1006" s="101">
        <v>0</v>
      </c>
      <c r="M1006" s="62"/>
    </row>
    <row r="1007" spans="1:13" s="47" customFormat="1" ht="14.4" customHeight="1" x14ac:dyDescent="0.3">
      <c r="A1007" s="62"/>
      <c r="B1007" s="6">
        <v>0</v>
      </c>
      <c r="C1007" s="25"/>
      <c r="D1007" s="3">
        <v>0</v>
      </c>
      <c r="E1007" s="26">
        <v>0</v>
      </c>
      <c r="F1007" s="27"/>
      <c r="G1007" s="26">
        <v>0</v>
      </c>
      <c r="H1007" s="89">
        <v>0</v>
      </c>
      <c r="I1007" s="99"/>
      <c r="J1007" s="61">
        <v>0</v>
      </c>
      <c r="K1007" s="100">
        <v>0</v>
      </c>
      <c r="L1007" s="101">
        <v>0</v>
      </c>
      <c r="M1007" s="62"/>
    </row>
    <row r="1008" spans="1:13" s="47" customFormat="1" ht="14.4" customHeight="1" x14ac:dyDescent="0.3">
      <c r="A1008" s="62"/>
      <c r="B1008" s="6" t="s">
        <v>73</v>
      </c>
      <c r="C1008" s="25"/>
      <c r="D1008" s="3">
        <v>0</v>
      </c>
      <c r="E1008" s="26">
        <v>0</v>
      </c>
      <c r="F1008" s="27"/>
      <c r="G1008" s="26">
        <v>4.1000000000000002E-2</v>
      </c>
      <c r="H1008" s="89">
        <v>1.1361872880040793E-4</v>
      </c>
      <c r="I1008" s="99"/>
      <c r="J1008" s="61" t="s">
        <v>165</v>
      </c>
      <c r="K1008" s="100">
        <v>0.4</v>
      </c>
      <c r="L1008" s="101">
        <v>4.5447491520163174E-5</v>
      </c>
      <c r="M1008" s="62"/>
    </row>
    <row r="1009" spans="1:13" s="47" customFormat="1" ht="14.4" customHeight="1" x14ac:dyDescent="0.3">
      <c r="A1009" s="62"/>
      <c r="B1009" s="6" t="s">
        <v>57</v>
      </c>
      <c r="C1009" s="25"/>
      <c r="D1009" s="28"/>
      <c r="E1009" s="26"/>
      <c r="F1009" s="27"/>
      <c r="G1009" s="193">
        <v>4.1000000000000002E-2</v>
      </c>
      <c r="H1009" s="102" t="s">
        <v>57</v>
      </c>
      <c r="I1009" s="103"/>
      <c r="J1009" s="85"/>
      <c r="K1009" s="104" t="s">
        <v>156</v>
      </c>
      <c r="L1009" s="105">
        <v>4.5447491520163174E-5</v>
      </c>
      <c r="M1009" s="62"/>
    </row>
    <row r="1010" spans="1:13" s="47" customFormat="1" ht="14.4" customHeight="1" x14ac:dyDescent="0.3">
      <c r="A1010" s="62"/>
      <c r="B1010" s="194" t="s">
        <v>22</v>
      </c>
      <c r="C1010" s="195"/>
      <c r="D1010" s="196"/>
      <c r="E1010" s="197"/>
      <c r="F1010" s="155"/>
      <c r="G1010" s="87"/>
      <c r="H1010" s="107"/>
      <c r="I1010" s="174"/>
      <c r="J1010" s="175"/>
      <c r="K1010" s="176"/>
      <c r="L1010" s="110"/>
      <c r="M1010" s="62"/>
    </row>
    <row r="1011" spans="1:13" s="47" customFormat="1" ht="30.75" customHeight="1" x14ac:dyDescent="0.3">
      <c r="A1011" s="62"/>
      <c r="B1011" s="198" t="s">
        <v>58</v>
      </c>
      <c r="C1011" s="199" t="s">
        <v>1</v>
      </c>
      <c r="D1011" s="200" t="s">
        <v>59</v>
      </c>
      <c r="E1011" s="156" t="s">
        <v>23</v>
      </c>
      <c r="F1011" s="156" t="s">
        <v>55</v>
      </c>
      <c r="G1011" s="201" t="s">
        <v>56</v>
      </c>
      <c r="H1011" s="90" t="s">
        <v>158</v>
      </c>
      <c r="I1011" s="169" t="s">
        <v>159</v>
      </c>
      <c r="J1011" s="169" t="s">
        <v>160</v>
      </c>
      <c r="K1011" s="177" t="s">
        <v>161</v>
      </c>
      <c r="L1011" s="92" t="s">
        <v>162</v>
      </c>
      <c r="M1011" s="62"/>
    </row>
    <row r="1012" spans="1:13" s="47" customFormat="1" ht="14.4" customHeight="1" x14ac:dyDescent="0.3">
      <c r="A1012" s="62"/>
      <c r="B1012" s="6" t="s">
        <v>35</v>
      </c>
      <c r="C1012" s="25">
        <v>1</v>
      </c>
      <c r="D1012" s="3">
        <v>4.05</v>
      </c>
      <c r="E1012" s="26">
        <v>4.05</v>
      </c>
      <c r="F1012" s="26">
        <v>0.1</v>
      </c>
      <c r="G1012" s="26">
        <v>0.40500000000000003</v>
      </c>
      <c r="H1012" s="170">
        <v>1.1223313454674442E-3</v>
      </c>
      <c r="I1012" s="171"/>
      <c r="J1012" s="192" t="s">
        <v>163</v>
      </c>
      <c r="K1012" s="172">
        <v>1</v>
      </c>
      <c r="L1012" s="173">
        <v>1.1223313454674442E-3</v>
      </c>
      <c r="M1012" s="62"/>
    </row>
    <row r="1013" spans="1:13" s="47" customFormat="1" ht="14.4" customHeight="1" x14ac:dyDescent="0.3">
      <c r="A1013" s="62"/>
      <c r="B1013" s="6" t="s">
        <v>150</v>
      </c>
      <c r="C1013" s="25">
        <v>1</v>
      </c>
      <c r="D1013" s="3">
        <v>4.0999999999999996</v>
      </c>
      <c r="E1013" s="26">
        <v>4.0999999999999996</v>
      </c>
      <c r="F1013" s="26">
        <v>0.1</v>
      </c>
      <c r="G1013" s="26">
        <v>0.41</v>
      </c>
      <c r="H1013" s="89">
        <v>1.1361872880040792E-3</v>
      </c>
      <c r="I1013" s="99"/>
      <c r="J1013" s="61" t="s">
        <v>163</v>
      </c>
      <c r="K1013" s="100">
        <v>1</v>
      </c>
      <c r="L1013" s="101">
        <v>1.1361872880040792E-3</v>
      </c>
      <c r="M1013" s="62"/>
    </row>
    <row r="1014" spans="1:13" s="47" customFormat="1" ht="14.4" customHeight="1" x14ac:dyDescent="0.3">
      <c r="A1014" s="62"/>
      <c r="B1014" s="6">
        <v>0</v>
      </c>
      <c r="C1014" s="25"/>
      <c r="D1014" s="3">
        <v>0</v>
      </c>
      <c r="E1014" s="26">
        <v>0</v>
      </c>
      <c r="F1014" s="27"/>
      <c r="G1014" s="26">
        <v>0</v>
      </c>
      <c r="H1014" s="89">
        <v>0</v>
      </c>
      <c r="I1014" s="99"/>
      <c r="J1014" s="61">
        <v>0</v>
      </c>
      <c r="K1014" s="100">
        <v>0</v>
      </c>
      <c r="L1014" s="101">
        <v>0</v>
      </c>
      <c r="M1014" s="62"/>
    </row>
    <row r="1015" spans="1:13" s="47" customFormat="1" ht="14.4" customHeight="1" x14ac:dyDescent="0.3">
      <c r="A1015" s="62"/>
      <c r="B1015" s="6">
        <v>0</v>
      </c>
      <c r="C1015" s="25"/>
      <c r="D1015" s="3">
        <v>0</v>
      </c>
      <c r="E1015" s="26">
        <v>0</v>
      </c>
      <c r="F1015" s="27"/>
      <c r="G1015" s="26">
        <v>0</v>
      </c>
      <c r="H1015" s="89">
        <v>0</v>
      </c>
      <c r="I1015" s="99"/>
      <c r="J1015" s="61">
        <v>0</v>
      </c>
      <c r="K1015" s="100">
        <v>0</v>
      </c>
      <c r="L1015" s="101">
        <v>0</v>
      </c>
      <c r="M1015" s="62"/>
    </row>
    <row r="1016" spans="1:13" s="47" customFormat="1" ht="14.4" customHeight="1" x14ac:dyDescent="0.3">
      <c r="A1016" s="62"/>
      <c r="B1016" s="6">
        <v>0</v>
      </c>
      <c r="C1016" s="25"/>
      <c r="D1016" s="3">
        <v>0</v>
      </c>
      <c r="E1016" s="26">
        <v>0</v>
      </c>
      <c r="F1016" s="27"/>
      <c r="G1016" s="26">
        <v>0</v>
      </c>
      <c r="H1016" s="89">
        <v>0</v>
      </c>
      <c r="I1016" s="99"/>
      <c r="J1016" s="61">
        <v>0</v>
      </c>
      <c r="K1016" s="100">
        <v>0</v>
      </c>
      <c r="L1016" s="101">
        <v>0</v>
      </c>
      <c r="M1016" s="62"/>
    </row>
    <row r="1017" spans="1:13" s="47" customFormat="1" ht="14.4" customHeight="1" x14ac:dyDescent="0.3">
      <c r="A1017" s="62"/>
      <c r="B1017" s="6">
        <v>0</v>
      </c>
      <c r="C1017" s="25"/>
      <c r="D1017" s="3">
        <v>0</v>
      </c>
      <c r="E1017" s="26">
        <v>0</v>
      </c>
      <c r="F1017" s="27"/>
      <c r="G1017" s="26">
        <v>0</v>
      </c>
      <c r="H1017" s="89">
        <v>0</v>
      </c>
      <c r="I1017" s="99"/>
      <c r="J1017" s="61">
        <v>0</v>
      </c>
      <c r="K1017" s="100">
        <v>0</v>
      </c>
      <c r="L1017" s="101">
        <v>0</v>
      </c>
      <c r="M1017" s="62"/>
    </row>
    <row r="1018" spans="1:13" s="47" customFormat="1" ht="14.4" customHeight="1" x14ac:dyDescent="0.3">
      <c r="A1018" s="62"/>
      <c r="B1018" s="6">
        <v>0</v>
      </c>
      <c r="C1018" s="25"/>
      <c r="D1018" s="3">
        <v>0</v>
      </c>
      <c r="E1018" s="26">
        <v>0</v>
      </c>
      <c r="F1018" s="27"/>
      <c r="G1018" s="26">
        <v>0</v>
      </c>
      <c r="H1018" s="89">
        <v>0</v>
      </c>
      <c r="I1018" s="99"/>
      <c r="J1018" s="61">
        <v>0</v>
      </c>
      <c r="K1018" s="100">
        <v>0</v>
      </c>
      <c r="L1018" s="101">
        <v>0</v>
      </c>
      <c r="M1018" s="62"/>
    </row>
    <row r="1019" spans="1:13" s="47" customFormat="1" ht="14.4" customHeight="1" x14ac:dyDescent="0.3">
      <c r="A1019" s="62"/>
      <c r="B1019" s="6">
        <v>0</v>
      </c>
      <c r="C1019" s="25"/>
      <c r="D1019" s="3">
        <v>0</v>
      </c>
      <c r="E1019" s="26">
        <v>0</v>
      </c>
      <c r="F1019" s="27"/>
      <c r="G1019" s="26">
        <v>0</v>
      </c>
      <c r="H1019" s="89">
        <v>0</v>
      </c>
      <c r="I1019" s="99"/>
      <c r="J1019" s="61">
        <v>0</v>
      </c>
      <c r="K1019" s="100">
        <v>0</v>
      </c>
      <c r="L1019" s="101">
        <v>0</v>
      </c>
      <c r="M1019" s="62"/>
    </row>
    <row r="1020" spans="1:13" s="47" customFormat="1" ht="14.4" customHeight="1" x14ac:dyDescent="0.3">
      <c r="A1020" s="62"/>
      <c r="B1020" s="6">
        <v>0</v>
      </c>
      <c r="C1020" s="25"/>
      <c r="D1020" s="3">
        <v>0</v>
      </c>
      <c r="E1020" s="26">
        <v>0</v>
      </c>
      <c r="F1020" s="27"/>
      <c r="G1020" s="26">
        <v>0</v>
      </c>
      <c r="H1020" s="89">
        <v>0</v>
      </c>
      <c r="I1020" s="99"/>
      <c r="J1020" s="61">
        <v>0</v>
      </c>
      <c r="K1020" s="100">
        <v>0</v>
      </c>
      <c r="L1020" s="101">
        <v>0</v>
      </c>
      <c r="M1020" s="62"/>
    </row>
    <row r="1021" spans="1:13" s="47" customFormat="1" ht="14.4" customHeight="1" x14ac:dyDescent="0.3">
      <c r="A1021" s="62"/>
      <c r="B1021" s="6" t="s">
        <v>60</v>
      </c>
      <c r="C1021" s="25"/>
      <c r="D1021" s="28"/>
      <c r="E1021" s="26"/>
      <c r="F1021" s="27"/>
      <c r="G1021" s="193">
        <v>0.81499999999999995</v>
      </c>
      <c r="H1021" s="106" t="s">
        <v>60</v>
      </c>
      <c r="I1021" s="103"/>
      <c r="J1021" s="85"/>
      <c r="K1021" s="104" t="s">
        <v>156</v>
      </c>
      <c r="L1021" s="95">
        <v>2.2585186334715237E-3</v>
      </c>
      <c r="M1021" s="62"/>
    </row>
    <row r="1022" spans="1:13" s="47" customFormat="1" ht="14.4" customHeight="1" x14ac:dyDescent="0.3">
      <c r="A1022" s="62"/>
      <c r="B1022" s="194" t="s">
        <v>38</v>
      </c>
      <c r="C1022" s="195"/>
      <c r="D1022" s="196"/>
      <c r="E1022" s="196"/>
      <c r="F1022" s="196"/>
      <c r="G1022" s="196"/>
      <c r="H1022" s="115"/>
      <c r="I1022" s="202"/>
      <c r="J1022" s="203"/>
      <c r="K1022" s="178"/>
      <c r="L1022" s="204"/>
      <c r="M1022" s="62"/>
    </row>
    <row r="1023" spans="1:13" s="47" customFormat="1" ht="36.75" customHeight="1" x14ac:dyDescent="0.3">
      <c r="A1023" s="62"/>
      <c r="B1023" s="53" t="s">
        <v>53</v>
      </c>
      <c r="C1023" s="195"/>
      <c r="D1023" s="205" t="s">
        <v>0</v>
      </c>
      <c r="E1023" s="206" t="s">
        <v>1</v>
      </c>
      <c r="F1023" s="207" t="s">
        <v>61</v>
      </c>
      <c r="G1023" s="188" t="s">
        <v>56</v>
      </c>
      <c r="H1023" s="111" t="s">
        <v>158</v>
      </c>
      <c r="I1023" s="112" t="s">
        <v>159</v>
      </c>
      <c r="J1023" s="112" t="s">
        <v>160</v>
      </c>
      <c r="K1023" s="113" t="s">
        <v>161</v>
      </c>
      <c r="L1023" s="114" t="s">
        <v>162</v>
      </c>
      <c r="M1023" s="62"/>
    </row>
    <row r="1024" spans="1:13" s="47" customFormat="1" ht="14.4" customHeight="1" x14ac:dyDescent="0.3">
      <c r="A1024" s="62"/>
      <c r="B1024" s="716" t="s">
        <v>1079</v>
      </c>
      <c r="C1024" s="717"/>
      <c r="D1024" s="190" t="s">
        <v>5</v>
      </c>
      <c r="E1024" s="153">
        <v>1</v>
      </c>
      <c r="F1024" s="154">
        <v>360</v>
      </c>
      <c r="G1024" s="191">
        <v>360</v>
      </c>
      <c r="H1024" s="170">
        <v>0.99762786263772807</v>
      </c>
      <c r="I1024" s="171"/>
      <c r="J1024" s="192" t="s">
        <v>165</v>
      </c>
      <c r="K1024" s="172">
        <v>0.4</v>
      </c>
      <c r="L1024" s="173">
        <v>0.39905114505509126</v>
      </c>
      <c r="M1024" s="62"/>
    </row>
    <row r="1025" spans="1:13" s="47" customFormat="1" ht="39" customHeight="1" x14ac:dyDescent="0.3">
      <c r="A1025" s="62"/>
      <c r="B1025" s="718"/>
      <c r="C1025" s="719"/>
      <c r="D1025" s="3">
        <v>0</v>
      </c>
      <c r="E1025" s="4"/>
      <c r="F1025" s="5">
        <v>0</v>
      </c>
      <c r="G1025" s="26">
        <v>0</v>
      </c>
      <c r="H1025" s="89">
        <v>0</v>
      </c>
      <c r="I1025" s="99"/>
      <c r="J1025" s="61">
        <v>0</v>
      </c>
      <c r="K1025" s="100">
        <v>0</v>
      </c>
      <c r="L1025" s="101">
        <v>0</v>
      </c>
      <c r="M1025" s="62"/>
    </row>
    <row r="1026" spans="1:13" s="47" customFormat="1" ht="14.4" customHeight="1" x14ac:dyDescent="0.3">
      <c r="A1026" s="62"/>
      <c r="B1026" s="6">
        <v>0</v>
      </c>
      <c r="C1026" s="7"/>
      <c r="D1026" s="3">
        <v>0</v>
      </c>
      <c r="E1026" s="4"/>
      <c r="F1026" s="5">
        <v>0</v>
      </c>
      <c r="G1026" s="26">
        <v>0</v>
      </c>
      <c r="H1026" s="89">
        <v>0</v>
      </c>
      <c r="I1026" s="99"/>
      <c r="J1026" s="61">
        <v>0</v>
      </c>
      <c r="K1026" s="100">
        <v>0</v>
      </c>
      <c r="L1026" s="101">
        <v>0</v>
      </c>
      <c r="M1026" s="62"/>
    </row>
    <row r="1027" spans="1:13" s="47" customFormat="1" ht="14.4" hidden="1" customHeight="1" x14ac:dyDescent="0.3">
      <c r="A1027" s="62"/>
      <c r="B1027" s="6">
        <v>0</v>
      </c>
      <c r="C1027" s="7"/>
      <c r="D1027" s="3">
        <v>0</v>
      </c>
      <c r="E1027" s="4"/>
      <c r="F1027" s="5">
        <v>0</v>
      </c>
      <c r="G1027" s="26">
        <v>0</v>
      </c>
      <c r="H1027" s="89">
        <v>0</v>
      </c>
      <c r="I1027" s="99"/>
      <c r="J1027" s="61">
        <v>0</v>
      </c>
      <c r="K1027" s="100">
        <v>0</v>
      </c>
      <c r="L1027" s="101">
        <v>0</v>
      </c>
      <c r="M1027" s="62"/>
    </row>
    <row r="1028" spans="1:13" s="47" customFormat="1" ht="14.4" hidden="1" customHeight="1" x14ac:dyDescent="0.3">
      <c r="A1028" s="62"/>
      <c r="B1028" s="6">
        <v>0</v>
      </c>
      <c r="C1028" s="7"/>
      <c r="D1028" s="3">
        <v>0</v>
      </c>
      <c r="E1028" s="4"/>
      <c r="F1028" s="5">
        <v>0</v>
      </c>
      <c r="G1028" s="26">
        <v>0</v>
      </c>
      <c r="H1028" s="89">
        <v>0</v>
      </c>
      <c r="I1028" s="99"/>
      <c r="J1028" s="61">
        <v>0</v>
      </c>
      <c r="K1028" s="100">
        <v>0</v>
      </c>
      <c r="L1028" s="101">
        <v>0</v>
      </c>
      <c r="M1028" s="62"/>
    </row>
    <row r="1029" spans="1:13" s="47" customFormat="1" ht="14.4" customHeight="1" x14ac:dyDescent="0.3">
      <c r="A1029" s="62"/>
      <c r="B1029" s="6">
        <v>0</v>
      </c>
      <c r="C1029" s="7"/>
      <c r="D1029" s="3">
        <v>0</v>
      </c>
      <c r="E1029" s="4"/>
      <c r="F1029" s="5">
        <v>0</v>
      </c>
      <c r="G1029" s="26">
        <v>0</v>
      </c>
      <c r="H1029" s="89">
        <v>0</v>
      </c>
      <c r="I1029" s="99"/>
      <c r="J1029" s="61">
        <v>0</v>
      </c>
      <c r="K1029" s="100">
        <v>0</v>
      </c>
      <c r="L1029" s="101">
        <v>0</v>
      </c>
      <c r="M1029" s="62"/>
    </row>
    <row r="1030" spans="1:13" s="47" customFormat="1" ht="14.4" customHeight="1" x14ac:dyDescent="0.3">
      <c r="A1030" s="62"/>
      <c r="B1030" s="6">
        <v>0</v>
      </c>
      <c r="C1030" s="7"/>
      <c r="D1030" s="3">
        <v>0</v>
      </c>
      <c r="E1030" s="4"/>
      <c r="F1030" s="5">
        <v>0</v>
      </c>
      <c r="G1030" s="26">
        <v>0</v>
      </c>
      <c r="H1030" s="89">
        <v>0</v>
      </c>
      <c r="I1030" s="99"/>
      <c r="J1030" s="61">
        <v>0</v>
      </c>
      <c r="K1030" s="100">
        <v>0</v>
      </c>
      <c r="L1030" s="101">
        <v>0</v>
      </c>
      <c r="M1030" s="62"/>
    </row>
    <row r="1031" spans="1:13" s="47" customFormat="1" ht="14.4" customHeight="1" x14ac:dyDescent="0.3">
      <c r="A1031" s="62"/>
      <c r="B1031" s="6">
        <v>0</v>
      </c>
      <c r="C1031" s="7"/>
      <c r="D1031" s="3">
        <v>0</v>
      </c>
      <c r="E1031" s="4"/>
      <c r="F1031" s="5">
        <v>0</v>
      </c>
      <c r="G1031" s="26">
        <v>0</v>
      </c>
      <c r="H1031" s="89">
        <v>0</v>
      </c>
      <c r="I1031" s="99"/>
      <c r="J1031" s="61">
        <v>0</v>
      </c>
      <c r="K1031" s="100">
        <v>0</v>
      </c>
      <c r="L1031" s="101">
        <v>0</v>
      </c>
      <c r="M1031" s="62"/>
    </row>
    <row r="1032" spans="1:13" s="47" customFormat="1" ht="14.4" customHeight="1" x14ac:dyDescent="0.3">
      <c r="A1032" s="62"/>
      <c r="B1032" s="6">
        <v>0</v>
      </c>
      <c r="C1032" s="7"/>
      <c r="D1032" s="3">
        <v>0</v>
      </c>
      <c r="E1032" s="4"/>
      <c r="F1032" s="5">
        <v>0</v>
      </c>
      <c r="G1032" s="26">
        <v>0</v>
      </c>
      <c r="H1032" s="89">
        <v>0</v>
      </c>
      <c r="I1032" s="99"/>
      <c r="J1032" s="61">
        <v>0</v>
      </c>
      <c r="K1032" s="100">
        <v>0</v>
      </c>
      <c r="L1032" s="101">
        <v>0</v>
      </c>
      <c r="M1032" s="62"/>
    </row>
    <row r="1033" spans="1:13" s="47" customFormat="1" ht="14.4" customHeight="1" x14ac:dyDescent="0.3">
      <c r="A1033" s="62"/>
      <c r="B1033" s="6">
        <v>0</v>
      </c>
      <c r="C1033" s="7"/>
      <c r="D1033" s="3">
        <v>0</v>
      </c>
      <c r="E1033" s="4"/>
      <c r="F1033" s="5">
        <v>0</v>
      </c>
      <c r="G1033" s="26">
        <v>0</v>
      </c>
      <c r="H1033" s="89">
        <v>0</v>
      </c>
      <c r="I1033" s="99"/>
      <c r="J1033" s="61">
        <v>0</v>
      </c>
      <c r="K1033" s="100">
        <v>0</v>
      </c>
      <c r="L1033" s="101">
        <v>0</v>
      </c>
      <c r="M1033" s="62"/>
    </row>
    <row r="1034" spans="1:13" s="47" customFormat="1" ht="14.4" customHeight="1" x14ac:dyDescent="0.3">
      <c r="A1034" s="62"/>
      <c r="B1034" s="6">
        <v>0</v>
      </c>
      <c r="C1034" s="7"/>
      <c r="D1034" s="3">
        <v>0</v>
      </c>
      <c r="E1034" s="4"/>
      <c r="F1034" s="5">
        <v>0</v>
      </c>
      <c r="G1034" s="26">
        <v>0</v>
      </c>
      <c r="H1034" s="89">
        <v>0</v>
      </c>
      <c r="I1034" s="99"/>
      <c r="J1034" s="61">
        <v>0</v>
      </c>
      <c r="K1034" s="100">
        <v>0</v>
      </c>
      <c r="L1034" s="101">
        <v>0</v>
      </c>
      <c r="M1034" s="62"/>
    </row>
    <row r="1035" spans="1:13" s="47" customFormat="1" ht="14.4" customHeight="1" x14ac:dyDescent="0.3">
      <c r="A1035" s="62"/>
      <c r="B1035" s="6">
        <v>0</v>
      </c>
      <c r="C1035" s="7"/>
      <c r="D1035" s="3">
        <v>0</v>
      </c>
      <c r="E1035" s="4"/>
      <c r="F1035" s="5">
        <v>0</v>
      </c>
      <c r="G1035" s="26">
        <v>0</v>
      </c>
      <c r="H1035" s="89">
        <v>0</v>
      </c>
      <c r="I1035" s="99"/>
      <c r="J1035" s="61">
        <v>0</v>
      </c>
      <c r="K1035" s="100">
        <v>0</v>
      </c>
      <c r="L1035" s="101">
        <v>0</v>
      </c>
      <c r="M1035" s="62"/>
    </row>
    <row r="1036" spans="1:13" s="47" customFormat="1" ht="14.4" customHeight="1" x14ac:dyDescent="0.3">
      <c r="A1036" s="62"/>
      <c r="B1036" s="6">
        <v>0</v>
      </c>
      <c r="C1036" s="7"/>
      <c r="D1036" s="3">
        <v>0</v>
      </c>
      <c r="E1036" s="4"/>
      <c r="F1036" s="5">
        <v>0</v>
      </c>
      <c r="G1036" s="26">
        <v>0</v>
      </c>
      <c r="H1036" s="89">
        <v>0</v>
      </c>
      <c r="I1036" s="99"/>
      <c r="J1036" s="61">
        <v>0</v>
      </c>
      <c r="K1036" s="100">
        <v>0</v>
      </c>
      <c r="L1036" s="101">
        <v>0</v>
      </c>
      <c r="M1036" s="62"/>
    </row>
    <row r="1037" spans="1:13" s="47" customFormat="1" ht="14.4" customHeight="1" x14ac:dyDescent="0.3">
      <c r="A1037" s="62"/>
      <c r="B1037" s="58" t="s">
        <v>62</v>
      </c>
      <c r="C1037" s="46"/>
      <c r="D1037" s="37"/>
      <c r="E1037" s="38"/>
      <c r="F1037" s="39"/>
      <c r="G1037" s="193">
        <v>360</v>
      </c>
      <c r="H1037" s="106" t="s">
        <v>62</v>
      </c>
      <c r="I1037" s="103"/>
      <c r="J1037" s="85"/>
      <c r="K1037" s="104" t="s">
        <v>156</v>
      </c>
      <c r="L1037" s="95">
        <v>0.39905114505509126</v>
      </c>
      <c r="M1037" s="62"/>
    </row>
    <row r="1038" spans="1:13" s="47" customFormat="1" ht="14.4" customHeight="1" x14ac:dyDescent="0.3">
      <c r="A1038" s="62"/>
      <c r="B1038" s="194" t="s">
        <v>63</v>
      </c>
      <c r="C1038" s="195"/>
      <c r="D1038" s="196"/>
      <c r="E1038" s="197"/>
      <c r="F1038" s="155"/>
      <c r="G1038" s="197"/>
      <c r="H1038" s="115"/>
      <c r="I1038" s="202"/>
      <c r="J1038" s="203"/>
      <c r="K1038" s="178"/>
      <c r="L1038" s="204">
        <v>0</v>
      </c>
      <c r="M1038" s="62"/>
    </row>
    <row r="1039" spans="1:13" s="47" customFormat="1" ht="35.25" customHeight="1" x14ac:dyDescent="0.3">
      <c r="A1039" s="62"/>
      <c r="B1039" s="53" t="s">
        <v>53</v>
      </c>
      <c r="C1039" s="210"/>
      <c r="D1039" s="211" t="s">
        <v>0</v>
      </c>
      <c r="E1039" s="201" t="s">
        <v>1</v>
      </c>
      <c r="F1039" s="156" t="s">
        <v>61</v>
      </c>
      <c r="G1039" s="188" t="s">
        <v>56</v>
      </c>
      <c r="H1039" s="111" t="s">
        <v>158</v>
      </c>
      <c r="I1039" s="112" t="s">
        <v>159</v>
      </c>
      <c r="J1039" s="112" t="s">
        <v>160</v>
      </c>
      <c r="K1039" s="113" t="s">
        <v>161</v>
      </c>
      <c r="L1039" s="114" t="s">
        <v>162</v>
      </c>
      <c r="M1039" s="62"/>
    </row>
    <row r="1040" spans="1:13" s="47" customFormat="1" ht="14.4" customHeight="1" x14ac:dyDescent="0.3">
      <c r="A1040" s="62"/>
      <c r="B1040" s="6">
        <v>0</v>
      </c>
      <c r="C1040" s="7"/>
      <c r="D1040" s="3">
        <v>0</v>
      </c>
      <c r="E1040" s="26"/>
      <c r="F1040" s="5">
        <v>0</v>
      </c>
      <c r="G1040" s="191">
        <v>0</v>
      </c>
      <c r="H1040" s="170">
        <v>0</v>
      </c>
      <c r="I1040" s="171"/>
      <c r="J1040" s="192">
        <v>0</v>
      </c>
      <c r="K1040" s="172">
        <v>0</v>
      </c>
      <c r="L1040" s="173">
        <v>0</v>
      </c>
      <c r="M1040" s="62"/>
    </row>
    <row r="1041" spans="1:13" s="47" customFormat="1" ht="14.4" customHeight="1" x14ac:dyDescent="0.3">
      <c r="A1041" s="62"/>
      <c r="B1041" s="6">
        <v>0</v>
      </c>
      <c r="C1041" s="7"/>
      <c r="D1041" s="3">
        <v>0</v>
      </c>
      <c r="E1041" s="26"/>
      <c r="F1041" s="5">
        <v>0</v>
      </c>
      <c r="G1041" s="26">
        <v>0</v>
      </c>
      <c r="H1041" s="89">
        <v>0</v>
      </c>
      <c r="I1041" s="99"/>
      <c r="J1041" s="61">
        <v>0</v>
      </c>
      <c r="K1041" s="100">
        <v>0</v>
      </c>
      <c r="L1041" s="101">
        <v>0</v>
      </c>
      <c r="M1041" s="62"/>
    </row>
    <row r="1042" spans="1:13" s="47" customFormat="1" ht="14.4" customHeight="1" x14ac:dyDescent="0.3">
      <c r="A1042" s="62"/>
      <c r="B1042" s="6">
        <v>0</v>
      </c>
      <c r="C1042" s="7"/>
      <c r="D1042" s="3">
        <v>0</v>
      </c>
      <c r="E1042" s="26"/>
      <c r="F1042" s="5">
        <v>0</v>
      </c>
      <c r="G1042" s="26">
        <v>0</v>
      </c>
      <c r="H1042" s="89">
        <v>0</v>
      </c>
      <c r="I1042" s="99"/>
      <c r="J1042" s="61">
        <v>0</v>
      </c>
      <c r="K1042" s="100">
        <v>0</v>
      </c>
      <c r="L1042" s="101">
        <v>0</v>
      </c>
      <c r="M1042" s="62"/>
    </row>
    <row r="1043" spans="1:13" s="47" customFormat="1" ht="14.4" customHeight="1" x14ac:dyDescent="0.3">
      <c r="A1043" s="62"/>
      <c r="B1043" s="6">
        <v>0</v>
      </c>
      <c r="C1043" s="7"/>
      <c r="D1043" s="3">
        <v>0</v>
      </c>
      <c r="E1043" s="26"/>
      <c r="F1043" s="5">
        <v>0</v>
      </c>
      <c r="G1043" s="26">
        <v>0</v>
      </c>
      <c r="H1043" s="89">
        <v>0</v>
      </c>
      <c r="I1043" s="99"/>
      <c r="J1043" s="61">
        <v>0</v>
      </c>
      <c r="K1043" s="100">
        <v>0</v>
      </c>
      <c r="L1043" s="101">
        <v>0</v>
      </c>
      <c r="M1043" s="62"/>
    </row>
    <row r="1044" spans="1:13" s="47" customFormat="1" ht="14.4" customHeight="1" x14ac:dyDescent="0.3">
      <c r="A1044" s="62"/>
      <c r="B1044" s="6">
        <v>0</v>
      </c>
      <c r="C1044" s="7"/>
      <c r="D1044" s="3">
        <v>0</v>
      </c>
      <c r="E1044" s="26"/>
      <c r="F1044" s="5">
        <v>0</v>
      </c>
      <c r="G1044" s="26">
        <v>0</v>
      </c>
      <c r="H1044" s="89">
        <v>0</v>
      </c>
      <c r="I1044" s="99"/>
      <c r="J1044" s="61">
        <v>0</v>
      </c>
      <c r="K1044" s="100">
        <v>0</v>
      </c>
      <c r="L1044" s="101">
        <v>0</v>
      </c>
      <c r="M1044" s="62"/>
    </row>
    <row r="1045" spans="1:13" s="47" customFormat="1" ht="15" customHeight="1" thickBot="1" x14ac:dyDescent="0.35">
      <c r="A1045" s="62"/>
      <c r="B1045" s="59" t="s">
        <v>64</v>
      </c>
      <c r="C1045" s="42"/>
      <c r="D1045" s="43"/>
      <c r="E1045" s="44"/>
      <c r="F1045" s="45"/>
      <c r="G1045" s="191">
        <v>0</v>
      </c>
      <c r="H1045" s="106" t="s">
        <v>64</v>
      </c>
      <c r="I1045" s="103"/>
      <c r="J1045" s="85"/>
      <c r="K1045" s="104" t="s">
        <v>156</v>
      </c>
      <c r="L1045" s="95">
        <v>0</v>
      </c>
      <c r="M1045" s="62"/>
    </row>
    <row r="1046" spans="1:13" s="47" customFormat="1" ht="14.4" customHeight="1" x14ac:dyDescent="0.3">
      <c r="A1046" s="62"/>
      <c r="B1046" s="64"/>
      <c r="C1046" s="68"/>
      <c r="D1046" s="69" t="s">
        <v>65</v>
      </c>
      <c r="E1046" s="70"/>
      <c r="F1046" s="71"/>
      <c r="G1046" s="88">
        <v>360.85599999999999</v>
      </c>
      <c r="H1046" s="179"/>
      <c r="I1046" s="212"/>
      <c r="J1046" s="213"/>
      <c r="K1046" s="214"/>
      <c r="L1046" s="180"/>
      <c r="M1046" s="62"/>
    </row>
    <row r="1047" spans="1:13" s="47" customFormat="1" ht="14.4" customHeight="1" x14ac:dyDescent="0.3">
      <c r="A1047" s="62"/>
      <c r="B1047" s="63"/>
      <c r="C1047" s="68"/>
      <c r="D1047" s="72" t="s">
        <v>7</v>
      </c>
      <c r="E1047" s="215"/>
      <c r="F1047" s="181">
        <v>0.1</v>
      </c>
      <c r="G1047" s="215">
        <v>36.085999999999999</v>
      </c>
      <c r="H1047" s="120"/>
      <c r="I1047" s="124"/>
      <c r="J1047" s="141"/>
      <c r="K1047" s="125"/>
      <c r="L1047" s="119"/>
      <c r="M1047" s="62"/>
    </row>
    <row r="1048" spans="1:13" s="47" customFormat="1" ht="14.4" customHeight="1" x14ac:dyDescent="0.3">
      <c r="A1048" s="62"/>
      <c r="B1048" s="63"/>
      <c r="C1048" s="68"/>
      <c r="D1048" s="72" t="s">
        <v>8</v>
      </c>
      <c r="E1048" s="215"/>
      <c r="F1048" s="181">
        <v>0.1</v>
      </c>
      <c r="G1048" s="215">
        <v>36.085999999999999</v>
      </c>
      <c r="H1048" s="120"/>
      <c r="I1048" s="124"/>
      <c r="J1048" s="141"/>
      <c r="K1048" s="125"/>
      <c r="L1048" s="119"/>
      <c r="M1048" s="62"/>
    </row>
    <row r="1049" spans="1:13" s="47" customFormat="1" ht="14.4" customHeight="1" x14ac:dyDescent="0.3">
      <c r="A1049" s="62"/>
      <c r="B1049" s="63" t="s">
        <v>66</v>
      </c>
      <c r="C1049" s="68"/>
      <c r="D1049" s="75" t="s">
        <v>67</v>
      </c>
      <c r="E1049" s="76"/>
      <c r="F1049" s="71"/>
      <c r="G1049" s="76">
        <v>433.02800000000002</v>
      </c>
      <c r="H1049" s="120"/>
      <c r="I1049" s="124"/>
      <c r="J1049" s="141"/>
      <c r="K1049" s="125"/>
      <c r="L1049" s="119"/>
      <c r="M1049" s="62"/>
    </row>
    <row r="1050" spans="1:13" s="47" customFormat="1" ht="15" customHeight="1" thickBot="1" x14ac:dyDescent="0.35">
      <c r="A1050" s="62"/>
      <c r="B1050" s="63"/>
      <c r="C1050" s="68"/>
      <c r="D1050" s="77" t="s">
        <v>68</v>
      </c>
      <c r="E1050" s="78"/>
      <c r="F1050" s="79"/>
      <c r="G1050" s="78">
        <v>433.03</v>
      </c>
      <c r="H1050" s="134">
        <v>1</v>
      </c>
      <c r="I1050" s="126"/>
      <c r="J1050" s="142"/>
      <c r="K1050" s="127"/>
      <c r="L1050" s="135">
        <v>0.40135511118008299</v>
      </c>
      <c r="M1050" s="67"/>
    </row>
    <row r="1051" spans="1:13" s="47" customFormat="1" ht="14.4" customHeight="1" x14ac:dyDescent="0.3">
      <c r="A1051" s="62"/>
      <c r="B1051" s="63"/>
      <c r="C1051" s="68"/>
      <c r="D1051" s="80"/>
      <c r="E1051" s="67"/>
      <c r="F1051" s="65"/>
      <c r="G1051" s="67"/>
      <c r="J1051" s="60"/>
      <c r="M1051" s="62"/>
    </row>
    <row r="1052" spans="1:13" s="47" customFormat="1" ht="14.4" customHeight="1" x14ac:dyDescent="0.3">
      <c r="A1052" s="62"/>
      <c r="B1052" s="63"/>
      <c r="C1052" s="68"/>
      <c r="D1052" s="80"/>
      <c r="E1052" s="67"/>
      <c r="F1052" s="65"/>
      <c r="G1052" s="67"/>
      <c r="J1052" s="60"/>
      <c r="M1052" s="62"/>
    </row>
    <row r="1053" spans="1:13" s="47" customFormat="1" ht="14.4" customHeight="1" x14ac:dyDescent="0.3">
      <c r="A1053" s="62"/>
      <c r="B1053" s="63"/>
      <c r="C1053" s="68"/>
      <c r="D1053" s="80"/>
      <c r="E1053" s="67"/>
      <c r="F1053" s="65"/>
      <c r="G1053" s="67"/>
      <c r="J1053" s="60"/>
      <c r="M1053" s="62"/>
    </row>
    <row r="1054" spans="1:13" s="47" customFormat="1" ht="14.4" customHeight="1" x14ac:dyDescent="0.3">
      <c r="A1054" s="62"/>
      <c r="B1054" s="136" t="s">
        <v>1808</v>
      </c>
      <c r="C1054" s="81"/>
      <c r="D1054" s="80"/>
      <c r="E1054" s="67"/>
      <c r="F1054" s="82"/>
      <c r="G1054" s="82"/>
      <c r="J1054" s="60"/>
      <c r="M1054" s="62"/>
    </row>
    <row r="1055" spans="1:13" s="47" customFormat="1" ht="14.4" customHeight="1" x14ac:dyDescent="0.3">
      <c r="A1055" s="62"/>
      <c r="B1055" s="216" t="s">
        <v>6</v>
      </c>
      <c r="C1055" s="217"/>
      <c r="D1055" s="80"/>
      <c r="E1055" s="67"/>
      <c r="F1055" s="62"/>
      <c r="G1055" s="62"/>
      <c r="J1055" s="60"/>
      <c r="M1055" s="62"/>
    </row>
    <row r="1056" spans="1:13" s="47" customFormat="1" ht="14.4" customHeight="1" x14ac:dyDescent="0.3">
      <c r="A1056" s="62"/>
      <c r="B1056" s="84"/>
      <c r="C1056" s="62"/>
      <c r="D1056" s="80"/>
      <c r="E1056" s="67"/>
      <c r="F1056" s="62"/>
      <c r="G1056" s="62"/>
      <c r="J1056" s="60"/>
      <c r="M1056" s="62"/>
    </row>
    <row r="1057" spans="1:13" x14ac:dyDescent="0.3">
      <c r="A1057" s="62"/>
      <c r="B1057" s="129"/>
      <c r="C1057" s="129"/>
      <c r="D1057" s="129"/>
      <c r="J1057" s="1"/>
    </row>
    <row r="1058" spans="1:13" x14ac:dyDescent="0.3">
      <c r="A1058" s="62"/>
      <c r="B1058" s="130"/>
      <c r="C1058" s="130"/>
      <c r="D1058" s="130"/>
      <c r="J1058" s="1"/>
    </row>
    <row r="1059" spans="1:13" ht="15.6" x14ac:dyDescent="0.3">
      <c r="A1059" s="62"/>
      <c r="B1059" s="47"/>
      <c r="C1059" s="47"/>
      <c r="D1059" s="715" t="s">
        <v>166</v>
      </c>
      <c r="E1059" s="715"/>
      <c r="F1059" s="715"/>
      <c r="J1059" s="1"/>
    </row>
    <row r="1060" spans="1:13" x14ac:dyDescent="0.3">
      <c r="A1060" s="62"/>
      <c r="B1060" s="132"/>
      <c r="C1060" s="132"/>
      <c r="D1060" s="132"/>
      <c r="J1060" s="1"/>
    </row>
    <row r="1061" spans="1:13" ht="82.5" customHeight="1" x14ac:dyDescent="0.3">
      <c r="A1061" s="62"/>
      <c r="B1061" s="710" t="s">
        <v>1809</v>
      </c>
      <c r="C1061" s="710"/>
      <c r="D1061" s="710"/>
      <c r="E1061" s="710"/>
      <c r="F1061" s="710"/>
      <c r="G1061" s="710"/>
      <c r="H1061" s="710"/>
      <c r="I1061" s="710"/>
      <c r="J1061" s="710"/>
      <c r="K1061" s="710"/>
      <c r="L1061" s="710"/>
    </row>
    <row r="1062" spans="1:13" s="47" customFormat="1" ht="14.4" customHeight="1" x14ac:dyDescent="0.3">
      <c r="A1062" s="62"/>
      <c r="B1062" s="63"/>
      <c r="C1062" s="9"/>
      <c r="D1062" s="10"/>
      <c r="E1062" s="11"/>
      <c r="F1062" s="12"/>
      <c r="G1062" s="13"/>
      <c r="J1062" s="60"/>
      <c r="M1062" s="62"/>
    </row>
    <row r="1063" spans="1:13" s="47" customFormat="1" ht="14.4" customHeight="1" x14ac:dyDescent="0.3">
      <c r="A1063" s="62"/>
      <c r="B1063" s="48" t="s">
        <v>48</v>
      </c>
      <c r="C1063" s="9"/>
      <c r="D1063" s="10"/>
      <c r="E1063" s="11"/>
      <c r="F1063" s="11"/>
      <c r="G1063" s="11"/>
      <c r="J1063" s="60"/>
      <c r="M1063" s="62"/>
    </row>
    <row r="1064" spans="1:13" s="47" customFormat="1" ht="14.4" customHeight="1" x14ac:dyDescent="0.3">
      <c r="A1064" s="62"/>
      <c r="B1064" s="64" t="s">
        <v>49</v>
      </c>
      <c r="C1064" s="62" t="s">
        <v>324</v>
      </c>
      <c r="D1064" s="62"/>
      <c r="E1064" s="62"/>
      <c r="I1064" s="65" t="s">
        <v>50</v>
      </c>
      <c r="J1064" s="68" t="s">
        <v>5</v>
      </c>
      <c r="M1064" s="62"/>
    </row>
    <row r="1065" spans="1:13" s="47" customFormat="1" ht="15" customHeight="1" thickBot="1" x14ac:dyDescent="0.35">
      <c r="A1065" s="62"/>
      <c r="B1065" s="64" t="s">
        <v>51</v>
      </c>
      <c r="C1065" s="62" t="s">
        <v>265</v>
      </c>
      <c r="D1065" s="62"/>
      <c r="E1065" s="62"/>
      <c r="G1065" s="62" t="s">
        <v>257</v>
      </c>
      <c r="J1065" s="60"/>
      <c r="M1065" s="62"/>
    </row>
    <row r="1066" spans="1:13" s="47" customFormat="1" ht="14.4" customHeight="1" thickTop="1" x14ac:dyDescent="0.3">
      <c r="A1066" s="62"/>
      <c r="B1066" s="49" t="s">
        <v>52</v>
      </c>
      <c r="C1066" s="14"/>
      <c r="D1066" s="15"/>
      <c r="E1066" s="16"/>
      <c r="F1066" s="17"/>
      <c r="G1066" s="16"/>
      <c r="H1066" s="711" t="s">
        <v>164</v>
      </c>
      <c r="I1066" s="712"/>
      <c r="J1066" s="712"/>
      <c r="K1066" s="712"/>
      <c r="L1066" s="713"/>
      <c r="M1066" s="62"/>
    </row>
    <row r="1067" spans="1:13" s="47" customFormat="1" ht="32.25" customHeight="1" x14ac:dyDescent="0.3">
      <c r="A1067" s="62"/>
      <c r="B1067" s="186" t="s">
        <v>53</v>
      </c>
      <c r="C1067" s="187" t="s">
        <v>1</v>
      </c>
      <c r="D1067" s="161" t="s">
        <v>54</v>
      </c>
      <c r="E1067" s="188" t="s">
        <v>23</v>
      </c>
      <c r="F1067" s="188" t="s">
        <v>55</v>
      </c>
      <c r="G1067" s="188" t="s">
        <v>56</v>
      </c>
      <c r="H1067" s="90" t="s">
        <v>158</v>
      </c>
      <c r="I1067" s="169" t="s">
        <v>159</v>
      </c>
      <c r="J1067" s="169" t="s">
        <v>160</v>
      </c>
      <c r="K1067" s="169" t="s">
        <v>161</v>
      </c>
      <c r="L1067" s="92" t="s">
        <v>162</v>
      </c>
      <c r="M1067" s="62"/>
    </row>
    <row r="1068" spans="1:13" s="47" customFormat="1" ht="14.4" customHeight="1" x14ac:dyDescent="0.3">
      <c r="A1068" s="62"/>
      <c r="B1068" s="189">
        <v>0</v>
      </c>
      <c r="C1068" s="187"/>
      <c r="D1068" s="190">
        <v>0</v>
      </c>
      <c r="E1068" s="191">
        <v>0</v>
      </c>
      <c r="F1068" s="154"/>
      <c r="G1068" s="191">
        <v>0</v>
      </c>
      <c r="H1068" s="170">
        <v>0</v>
      </c>
      <c r="I1068" s="171"/>
      <c r="J1068" s="192">
        <v>0</v>
      </c>
      <c r="K1068" s="172">
        <v>0</v>
      </c>
      <c r="L1068" s="173">
        <v>0</v>
      </c>
      <c r="M1068" s="62"/>
    </row>
    <row r="1069" spans="1:13" s="47" customFormat="1" ht="14.4" customHeight="1" x14ac:dyDescent="0.3">
      <c r="A1069" s="62"/>
      <c r="B1069" s="6">
        <v>0</v>
      </c>
      <c r="C1069" s="25"/>
      <c r="D1069" s="3">
        <v>0</v>
      </c>
      <c r="E1069" s="26">
        <v>0</v>
      </c>
      <c r="F1069" s="27"/>
      <c r="G1069" s="26">
        <v>0</v>
      </c>
      <c r="H1069" s="89">
        <v>0</v>
      </c>
      <c r="I1069" s="99"/>
      <c r="J1069" s="61">
        <v>0</v>
      </c>
      <c r="K1069" s="100">
        <v>0</v>
      </c>
      <c r="L1069" s="101">
        <v>0</v>
      </c>
      <c r="M1069" s="62"/>
    </row>
    <row r="1070" spans="1:13" s="47" customFormat="1" ht="14.4" customHeight="1" x14ac:dyDescent="0.3">
      <c r="A1070" s="62"/>
      <c r="B1070" s="6">
        <v>0</v>
      </c>
      <c r="C1070" s="25"/>
      <c r="D1070" s="3">
        <v>0</v>
      </c>
      <c r="E1070" s="26">
        <v>0</v>
      </c>
      <c r="F1070" s="27"/>
      <c r="G1070" s="26">
        <v>0</v>
      </c>
      <c r="H1070" s="89">
        <v>0</v>
      </c>
      <c r="I1070" s="99"/>
      <c r="J1070" s="61">
        <v>0</v>
      </c>
      <c r="K1070" s="100">
        <v>0</v>
      </c>
      <c r="L1070" s="101">
        <v>0</v>
      </c>
      <c r="M1070" s="62"/>
    </row>
    <row r="1071" spans="1:13" s="47" customFormat="1" ht="14.4" customHeight="1" x14ac:dyDescent="0.3">
      <c r="A1071" s="62"/>
      <c r="B1071" s="6">
        <v>0</v>
      </c>
      <c r="C1071" s="25"/>
      <c r="D1071" s="3">
        <v>0</v>
      </c>
      <c r="E1071" s="26">
        <v>0</v>
      </c>
      <c r="F1071" s="27"/>
      <c r="G1071" s="26">
        <v>0</v>
      </c>
      <c r="H1071" s="89">
        <v>0</v>
      </c>
      <c r="I1071" s="99"/>
      <c r="J1071" s="61">
        <v>0</v>
      </c>
      <c r="K1071" s="100">
        <v>0</v>
      </c>
      <c r="L1071" s="101">
        <v>0</v>
      </c>
      <c r="M1071" s="62"/>
    </row>
    <row r="1072" spans="1:13" s="47" customFormat="1" ht="14.4" customHeight="1" x14ac:dyDescent="0.3">
      <c r="A1072" s="62"/>
      <c r="B1072" s="6">
        <v>0</v>
      </c>
      <c r="C1072" s="25"/>
      <c r="D1072" s="3">
        <v>0</v>
      </c>
      <c r="E1072" s="26">
        <v>0</v>
      </c>
      <c r="F1072" s="27"/>
      <c r="G1072" s="26">
        <v>0</v>
      </c>
      <c r="H1072" s="89">
        <v>0</v>
      </c>
      <c r="I1072" s="99"/>
      <c r="J1072" s="61">
        <v>0</v>
      </c>
      <c r="K1072" s="100">
        <v>0</v>
      </c>
      <c r="L1072" s="101">
        <v>0</v>
      </c>
      <c r="M1072" s="62"/>
    </row>
    <row r="1073" spans="1:13" s="47" customFormat="1" ht="14.4" customHeight="1" x14ac:dyDescent="0.3">
      <c r="A1073" s="62"/>
      <c r="B1073" s="6">
        <v>0</v>
      </c>
      <c r="C1073" s="25"/>
      <c r="D1073" s="3">
        <v>0</v>
      </c>
      <c r="E1073" s="26">
        <v>0</v>
      </c>
      <c r="F1073" s="27"/>
      <c r="G1073" s="26">
        <v>0</v>
      </c>
      <c r="H1073" s="89">
        <v>0</v>
      </c>
      <c r="I1073" s="99"/>
      <c r="J1073" s="61">
        <v>0</v>
      </c>
      <c r="K1073" s="100">
        <v>0</v>
      </c>
      <c r="L1073" s="101">
        <v>0</v>
      </c>
      <c r="M1073" s="62"/>
    </row>
    <row r="1074" spans="1:13" s="47" customFormat="1" ht="14.4" customHeight="1" x14ac:dyDescent="0.3">
      <c r="A1074" s="62"/>
      <c r="B1074" s="6" t="s">
        <v>73</v>
      </c>
      <c r="C1074" s="25"/>
      <c r="D1074" s="3">
        <v>0</v>
      </c>
      <c r="E1074" s="26">
        <v>0</v>
      </c>
      <c r="F1074" s="27"/>
      <c r="G1074" s="26">
        <v>4.2999999999999997E-2</v>
      </c>
      <c r="H1074" s="89">
        <v>8.4474392471956461E-4</v>
      </c>
      <c r="I1074" s="99"/>
      <c r="J1074" s="61" t="s">
        <v>165</v>
      </c>
      <c r="K1074" s="100">
        <v>0.4</v>
      </c>
      <c r="L1074" s="101">
        <v>3.3789756988782587E-4</v>
      </c>
      <c r="M1074" s="62"/>
    </row>
    <row r="1075" spans="1:13" s="47" customFormat="1" ht="14.4" customHeight="1" x14ac:dyDescent="0.3">
      <c r="A1075" s="62"/>
      <c r="B1075" s="6" t="s">
        <v>57</v>
      </c>
      <c r="C1075" s="25"/>
      <c r="D1075" s="28"/>
      <c r="E1075" s="26"/>
      <c r="F1075" s="27"/>
      <c r="G1075" s="193">
        <v>4.2999999999999997E-2</v>
      </c>
      <c r="H1075" s="102" t="s">
        <v>57</v>
      </c>
      <c r="I1075" s="103"/>
      <c r="J1075" s="85"/>
      <c r="K1075" s="104" t="s">
        <v>156</v>
      </c>
      <c r="L1075" s="105">
        <v>3.3789756988782587E-4</v>
      </c>
      <c r="M1075" s="62"/>
    </row>
    <row r="1076" spans="1:13" s="47" customFormat="1" ht="14.4" customHeight="1" x14ac:dyDescent="0.3">
      <c r="A1076" s="62"/>
      <c r="B1076" s="194" t="s">
        <v>22</v>
      </c>
      <c r="C1076" s="195"/>
      <c r="D1076" s="196"/>
      <c r="E1076" s="197"/>
      <c r="F1076" s="155"/>
      <c r="G1076" s="87"/>
      <c r="H1076" s="107"/>
      <c r="I1076" s="174"/>
      <c r="J1076" s="175"/>
      <c r="K1076" s="176"/>
      <c r="L1076" s="110"/>
      <c r="M1076" s="62"/>
    </row>
    <row r="1077" spans="1:13" s="47" customFormat="1" ht="30.75" customHeight="1" x14ac:dyDescent="0.3">
      <c r="A1077" s="62"/>
      <c r="B1077" s="198" t="s">
        <v>58</v>
      </c>
      <c r="C1077" s="199" t="s">
        <v>1</v>
      </c>
      <c r="D1077" s="200" t="s">
        <v>59</v>
      </c>
      <c r="E1077" s="156" t="s">
        <v>23</v>
      </c>
      <c r="F1077" s="156" t="s">
        <v>55</v>
      </c>
      <c r="G1077" s="201" t="s">
        <v>56</v>
      </c>
      <c r="H1077" s="90" t="s">
        <v>158</v>
      </c>
      <c r="I1077" s="169" t="s">
        <v>159</v>
      </c>
      <c r="J1077" s="169" t="s">
        <v>160</v>
      </c>
      <c r="K1077" s="177" t="s">
        <v>161</v>
      </c>
      <c r="L1077" s="92" t="s">
        <v>162</v>
      </c>
      <c r="M1077" s="62"/>
    </row>
    <row r="1078" spans="1:13" s="47" customFormat="1" ht="14.4" customHeight="1" x14ac:dyDescent="0.3">
      <c r="A1078" s="62"/>
      <c r="B1078" s="6" t="s">
        <v>35</v>
      </c>
      <c r="C1078" s="25">
        <v>1</v>
      </c>
      <c r="D1078" s="3">
        <v>4.05</v>
      </c>
      <c r="E1078" s="26">
        <v>4.05</v>
      </c>
      <c r="F1078" s="26">
        <v>0.1</v>
      </c>
      <c r="G1078" s="26">
        <v>0.40500000000000003</v>
      </c>
      <c r="H1078" s="170">
        <v>7.9563090584052025E-3</v>
      </c>
      <c r="I1078" s="171"/>
      <c r="J1078" s="192" t="s">
        <v>163</v>
      </c>
      <c r="K1078" s="172">
        <v>1</v>
      </c>
      <c r="L1078" s="173">
        <v>7.9563090584052025E-3</v>
      </c>
      <c r="M1078" s="62"/>
    </row>
    <row r="1079" spans="1:13" s="47" customFormat="1" ht="14.4" customHeight="1" x14ac:dyDescent="0.3">
      <c r="A1079" s="62"/>
      <c r="B1079" s="6" t="s">
        <v>69</v>
      </c>
      <c r="C1079" s="25">
        <v>1</v>
      </c>
      <c r="D1079" s="3">
        <v>4.55</v>
      </c>
      <c r="E1079" s="26">
        <v>4.55</v>
      </c>
      <c r="F1079" s="26">
        <v>0.1</v>
      </c>
      <c r="G1079" s="26">
        <v>0.45500000000000002</v>
      </c>
      <c r="H1079" s="89">
        <v>8.9385694359860914E-3</v>
      </c>
      <c r="I1079" s="99"/>
      <c r="J1079" s="61" t="s">
        <v>163</v>
      </c>
      <c r="K1079" s="100">
        <v>1</v>
      </c>
      <c r="L1079" s="101">
        <v>8.9385694359860914E-3</v>
      </c>
      <c r="M1079" s="62"/>
    </row>
    <row r="1080" spans="1:13" s="47" customFormat="1" ht="14.4" customHeight="1" x14ac:dyDescent="0.3">
      <c r="A1080" s="62"/>
      <c r="B1080" s="6">
        <v>0</v>
      </c>
      <c r="C1080" s="25"/>
      <c r="D1080" s="3">
        <v>0</v>
      </c>
      <c r="E1080" s="26">
        <v>0</v>
      </c>
      <c r="F1080" s="27"/>
      <c r="G1080" s="26">
        <v>0</v>
      </c>
      <c r="H1080" s="89">
        <v>0</v>
      </c>
      <c r="I1080" s="99"/>
      <c r="J1080" s="61">
        <v>0</v>
      </c>
      <c r="K1080" s="100">
        <v>0</v>
      </c>
      <c r="L1080" s="101">
        <v>0</v>
      </c>
      <c r="M1080" s="62"/>
    </row>
    <row r="1081" spans="1:13" s="47" customFormat="1" ht="14.4" customHeight="1" x14ac:dyDescent="0.3">
      <c r="A1081" s="62"/>
      <c r="B1081" s="6">
        <v>0</v>
      </c>
      <c r="C1081" s="25"/>
      <c r="D1081" s="3">
        <v>0</v>
      </c>
      <c r="E1081" s="26">
        <v>0</v>
      </c>
      <c r="F1081" s="27"/>
      <c r="G1081" s="26">
        <v>0</v>
      </c>
      <c r="H1081" s="89">
        <v>0</v>
      </c>
      <c r="I1081" s="99"/>
      <c r="J1081" s="61">
        <v>0</v>
      </c>
      <c r="K1081" s="100">
        <v>0</v>
      </c>
      <c r="L1081" s="101">
        <v>0</v>
      </c>
      <c r="M1081" s="62"/>
    </row>
    <row r="1082" spans="1:13" s="47" customFormat="1" ht="14.4" customHeight="1" x14ac:dyDescent="0.3">
      <c r="A1082" s="62"/>
      <c r="B1082" s="6">
        <v>0</v>
      </c>
      <c r="C1082" s="25"/>
      <c r="D1082" s="3">
        <v>0</v>
      </c>
      <c r="E1082" s="26">
        <v>0</v>
      </c>
      <c r="F1082" s="27"/>
      <c r="G1082" s="26">
        <v>0</v>
      </c>
      <c r="H1082" s="89">
        <v>0</v>
      </c>
      <c r="I1082" s="99"/>
      <c r="J1082" s="61">
        <v>0</v>
      </c>
      <c r="K1082" s="100">
        <v>0</v>
      </c>
      <c r="L1082" s="101">
        <v>0</v>
      </c>
      <c r="M1082" s="62"/>
    </row>
    <row r="1083" spans="1:13" s="47" customFormat="1" ht="14.4" customHeight="1" x14ac:dyDescent="0.3">
      <c r="A1083" s="62"/>
      <c r="B1083" s="6">
        <v>0</v>
      </c>
      <c r="C1083" s="25"/>
      <c r="D1083" s="3">
        <v>0</v>
      </c>
      <c r="E1083" s="26">
        <v>0</v>
      </c>
      <c r="F1083" s="27"/>
      <c r="G1083" s="26">
        <v>0</v>
      </c>
      <c r="H1083" s="89">
        <v>0</v>
      </c>
      <c r="I1083" s="99"/>
      <c r="J1083" s="61">
        <v>0</v>
      </c>
      <c r="K1083" s="100">
        <v>0</v>
      </c>
      <c r="L1083" s="101">
        <v>0</v>
      </c>
      <c r="M1083" s="62"/>
    </row>
    <row r="1084" spans="1:13" s="47" customFormat="1" ht="14.4" customHeight="1" x14ac:dyDescent="0.3">
      <c r="A1084" s="62"/>
      <c r="B1084" s="6">
        <v>0</v>
      </c>
      <c r="C1084" s="25"/>
      <c r="D1084" s="3">
        <v>0</v>
      </c>
      <c r="E1084" s="26">
        <v>0</v>
      </c>
      <c r="F1084" s="27"/>
      <c r="G1084" s="26">
        <v>0</v>
      </c>
      <c r="H1084" s="89">
        <v>0</v>
      </c>
      <c r="I1084" s="99"/>
      <c r="J1084" s="61">
        <v>0</v>
      </c>
      <c r="K1084" s="100">
        <v>0</v>
      </c>
      <c r="L1084" s="101">
        <v>0</v>
      </c>
      <c r="M1084" s="62"/>
    </row>
    <row r="1085" spans="1:13" s="47" customFormat="1" ht="14.4" customHeight="1" x14ac:dyDescent="0.3">
      <c r="A1085" s="62"/>
      <c r="B1085" s="6">
        <v>0</v>
      </c>
      <c r="C1085" s="25"/>
      <c r="D1085" s="3">
        <v>0</v>
      </c>
      <c r="E1085" s="26">
        <v>0</v>
      </c>
      <c r="F1085" s="27"/>
      <c r="G1085" s="26">
        <v>0</v>
      </c>
      <c r="H1085" s="89">
        <v>0</v>
      </c>
      <c r="I1085" s="99"/>
      <c r="J1085" s="61">
        <v>0</v>
      </c>
      <c r="K1085" s="100">
        <v>0</v>
      </c>
      <c r="L1085" s="101">
        <v>0</v>
      </c>
      <c r="M1085" s="62"/>
    </row>
    <row r="1086" spans="1:13" s="47" customFormat="1" ht="14.4" customHeight="1" x14ac:dyDescent="0.3">
      <c r="A1086" s="62"/>
      <c r="B1086" s="6">
        <v>0</v>
      </c>
      <c r="C1086" s="25"/>
      <c r="D1086" s="3">
        <v>0</v>
      </c>
      <c r="E1086" s="26">
        <v>0</v>
      </c>
      <c r="F1086" s="27"/>
      <c r="G1086" s="26">
        <v>0</v>
      </c>
      <c r="H1086" s="89">
        <v>0</v>
      </c>
      <c r="I1086" s="99"/>
      <c r="J1086" s="61">
        <v>0</v>
      </c>
      <c r="K1086" s="100">
        <v>0</v>
      </c>
      <c r="L1086" s="101">
        <v>0</v>
      </c>
      <c r="M1086" s="62"/>
    </row>
    <row r="1087" spans="1:13" s="47" customFormat="1" ht="14.4" customHeight="1" x14ac:dyDescent="0.3">
      <c r="A1087" s="62"/>
      <c r="B1087" s="6" t="s">
        <v>60</v>
      </c>
      <c r="C1087" s="25"/>
      <c r="D1087" s="28"/>
      <c r="E1087" s="26"/>
      <c r="F1087" s="27"/>
      <c r="G1087" s="193">
        <v>0.8600000000000001</v>
      </c>
      <c r="H1087" s="106" t="s">
        <v>60</v>
      </c>
      <c r="I1087" s="103"/>
      <c r="J1087" s="85"/>
      <c r="K1087" s="104" t="s">
        <v>156</v>
      </c>
      <c r="L1087" s="95">
        <v>1.6894878494391294E-2</v>
      </c>
      <c r="M1087" s="62"/>
    </row>
    <row r="1088" spans="1:13" s="47" customFormat="1" ht="14.4" customHeight="1" x14ac:dyDescent="0.3">
      <c r="A1088" s="62"/>
      <c r="B1088" s="194" t="s">
        <v>38</v>
      </c>
      <c r="C1088" s="195"/>
      <c r="D1088" s="196"/>
      <c r="E1088" s="196"/>
      <c r="F1088" s="196"/>
      <c r="G1088" s="196"/>
      <c r="H1088" s="115"/>
      <c r="I1088" s="202"/>
      <c r="J1088" s="203"/>
      <c r="K1088" s="178"/>
      <c r="L1088" s="204"/>
      <c r="M1088" s="62"/>
    </row>
    <row r="1089" spans="1:13" s="47" customFormat="1" ht="36.75" customHeight="1" x14ac:dyDescent="0.3">
      <c r="A1089" s="62"/>
      <c r="B1089" s="53" t="s">
        <v>53</v>
      </c>
      <c r="C1089" s="195"/>
      <c r="D1089" s="205" t="s">
        <v>0</v>
      </c>
      <c r="E1089" s="206" t="s">
        <v>1</v>
      </c>
      <c r="F1089" s="207" t="s">
        <v>61</v>
      </c>
      <c r="G1089" s="188" t="s">
        <v>56</v>
      </c>
      <c r="H1089" s="111" t="s">
        <v>158</v>
      </c>
      <c r="I1089" s="112" t="s">
        <v>159</v>
      </c>
      <c r="J1089" s="112" t="s">
        <v>160</v>
      </c>
      <c r="K1089" s="113" t="s">
        <v>161</v>
      </c>
      <c r="L1089" s="114" t="s">
        <v>162</v>
      </c>
      <c r="M1089" s="62"/>
    </row>
    <row r="1090" spans="1:13" s="47" customFormat="1" ht="14.4" customHeight="1" x14ac:dyDescent="0.3">
      <c r="A1090" s="62"/>
      <c r="B1090" s="218" t="s">
        <v>1032</v>
      </c>
      <c r="C1090" s="195"/>
      <c r="D1090" s="190" t="s">
        <v>5</v>
      </c>
      <c r="E1090" s="153">
        <v>1</v>
      </c>
      <c r="F1090" s="154">
        <v>50</v>
      </c>
      <c r="G1090" s="191">
        <v>50</v>
      </c>
      <c r="H1090" s="170">
        <v>0.98226037758088913</v>
      </c>
      <c r="I1090" s="171"/>
      <c r="J1090" s="192" t="s">
        <v>163</v>
      </c>
      <c r="K1090" s="172">
        <v>1</v>
      </c>
      <c r="L1090" s="173">
        <v>0.98226037758088913</v>
      </c>
      <c r="M1090" s="62"/>
    </row>
    <row r="1091" spans="1:13" s="47" customFormat="1" ht="14.4" customHeight="1" x14ac:dyDescent="0.3">
      <c r="A1091" s="62"/>
      <c r="B1091" s="6">
        <v>0</v>
      </c>
      <c r="C1091" s="7"/>
      <c r="D1091" s="3">
        <v>0</v>
      </c>
      <c r="E1091" s="4"/>
      <c r="F1091" s="5">
        <v>0</v>
      </c>
      <c r="G1091" s="26">
        <v>0</v>
      </c>
      <c r="H1091" s="89">
        <v>0</v>
      </c>
      <c r="I1091" s="99"/>
      <c r="J1091" s="61">
        <v>0</v>
      </c>
      <c r="K1091" s="100">
        <v>0</v>
      </c>
      <c r="L1091" s="101">
        <v>0</v>
      </c>
      <c r="M1091" s="62"/>
    </row>
    <row r="1092" spans="1:13" s="47" customFormat="1" ht="14.4" customHeight="1" x14ac:dyDescent="0.3">
      <c r="A1092" s="62"/>
      <c r="B1092" s="6">
        <v>0</v>
      </c>
      <c r="C1092" s="7"/>
      <c r="D1092" s="3">
        <v>0</v>
      </c>
      <c r="E1092" s="4"/>
      <c r="F1092" s="5">
        <v>0</v>
      </c>
      <c r="G1092" s="26">
        <v>0</v>
      </c>
      <c r="H1092" s="89">
        <v>0</v>
      </c>
      <c r="I1092" s="99"/>
      <c r="J1092" s="61">
        <v>0</v>
      </c>
      <c r="K1092" s="100">
        <v>0</v>
      </c>
      <c r="L1092" s="101">
        <v>0</v>
      </c>
      <c r="M1092" s="62"/>
    </row>
    <row r="1093" spans="1:13" s="47" customFormat="1" ht="14.4" customHeight="1" x14ac:dyDescent="0.3">
      <c r="A1093" s="62"/>
      <c r="B1093" s="6">
        <v>0</v>
      </c>
      <c r="C1093" s="7"/>
      <c r="D1093" s="3">
        <v>0</v>
      </c>
      <c r="E1093" s="4"/>
      <c r="F1093" s="5">
        <v>0</v>
      </c>
      <c r="G1093" s="26">
        <v>0</v>
      </c>
      <c r="H1093" s="89">
        <v>0</v>
      </c>
      <c r="I1093" s="99"/>
      <c r="J1093" s="61">
        <v>0</v>
      </c>
      <c r="K1093" s="100">
        <v>0</v>
      </c>
      <c r="L1093" s="101">
        <v>0</v>
      </c>
      <c r="M1093" s="62"/>
    </row>
    <row r="1094" spans="1:13" s="47" customFormat="1" ht="14.4" customHeight="1" x14ac:dyDescent="0.3">
      <c r="A1094" s="62"/>
      <c r="B1094" s="6">
        <v>0</v>
      </c>
      <c r="C1094" s="7"/>
      <c r="D1094" s="3">
        <v>0</v>
      </c>
      <c r="E1094" s="4"/>
      <c r="F1094" s="5">
        <v>0</v>
      </c>
      <c r="G1094" s="26">
        <v>0</v>
      </c>
      <c r="H1094" s="89">
        <v>0</v>
      </c>
      <c r="I1094" s="99"/>
      <c r="J1094" s="61">
        <v>0</v>
      </c>
      <c r="K1094" s="100">
        <v>0</v>
      </c>
      <c r="L1094" s="101">
        <v>0</v>
      </c>
      <c r="M1094" s="62"/>
    </row>
    <row r="1095" spans="1:13" s="47" customFormat="1" ht="14.4" customHeight="1" x14ac:dyDescent="0.3">
      <c r="A1095" s="62"/>
      <c r="B1095" s="6">
        <v>0</v>
      </c>
      <c r="C1095" s="7"/>
      <c r="D1095" s="3">
        <v>0</v>
      </c>
      <c r="E1095" s="4"/>
      <c r="F1095" s="5">
        <v>0</v>
      </c>
      <c r="G1095" s="26">
        <v>0</v>
      </c>
      <c r="H1095" s="89">
        <v>0</v>
      </c>
      <c r="I1095" s="99"/>
      <c r="J1095" s="61">
        <v>0</v>
      </c>
      <c r="K1095" s="100">
        <v>0</v>
      </c>
      <c r="L1095" s="101">
        <v>0</v>
      </c>
      <c r="M1095" s="62"/>
    </row>
    <row r="1096" spans="1:13" s="47" customFormat="1" ht="14.4" customHeight="1" x14ac:dyDescent="0.3">
      <c r="A1096" s="62"/>
      <c r="B1096" s="6">
        <v>0</v>
      </c>
      <c r="C1096" s="7"/>
      <c r="D1096" s="3">
        <v>0</v>
      </c>
      <c r="E1096" s="4"/>
      <c r="F1096" s="5">
        <v>0</v>
      </c>
      <c r="G1096" s="26">
        <v>0</v>
      </c>
      <c r="H1096" s="89">
        <v>0</v>
      </c>
      <c r="I1096" s="99"/>
      <c r="J1096" s="61">
        <v>0</v>
      </c>
      <c r="K1096" s="100">
        <v>0</v>
      </c>
      <c r="L1096" s="101">
        <v>0</v>
      </c>
      <c r="M1096" s="62"/>
    </row>
    <row r="1097" spans="1:13" s="47" customFormat="1" ht="14.4" customHeight="1" x14ac:dyDescent="0.3">
      <c r="A1097" s="62"/>
      <c r="B1097" s="6">
        <v>0</v>
      </c>
      <c r="C1097" s="7"/>
      <c r="D1097" s="3">
        <v>0</v>
      </c>
      <c r="E1097" s="4"/>
      <c r="F1097" s="5">
        <v>0</v>
      </c>
      <c r="G1097" s="26">
        <v>0</v>
      </c>
      <c r="H1097" s="89">
        <v>0</v>
      </c>
      <c r="I1097" s="99"/>
      <c r="J1097" s="61">
        <v>0</v>
      </c>
      <c r="K1097" s="100">
        <v>0</v>
      </c>
      <c r="L1097" s="101">
        <v>0</v>
      </c>
      <c r="M1097" s="62"/>
    </row>
    <row r="1098" spans="1:13" s="47" customFormat="1" ht="14.4" customHeight="1" x14ac:dyDescent="0.3">
      <c r="A1098" s="62"/>
      <c r="B1098" s="6">
        <v>0</v>
      </c>
      <c r="C1098" s="7"/>
      <c r="D1098" s="3">
        <v>0</v>
      </c>
      <c r="E1098" s="4"/>
      <c r="F1098" s="5">
        <v>0</v>
      </c>
      <c r="G1098" s="26">
        <v>0</v>
      </c>
      <c r="H1098" s="89">
        <v>0</v>
      </c>
      <c r="I1098" s="99"/>
      <c r="J1098" s="61">
        <v>0</v>
      </c>
      <c r="K1098" s="100">
        <v>0</v>
      </c>
      <c r="L1098" s="101">
        <v>0</v>
      </c>
      <c r="M1098" s="62"/>
    </row>
    <row r="1099" spans="1:13" s="47" customFormat="1" ht="14.4" customHeight="1" x14ac:dyDescent="0.3">
      <c r="A1099" s="62"/>
      <c r="B1099" s="6">
        <v>0</v>
      </c>
      <c r="C1099" s="7"/>
      <c r="D1099" s="3">
        <v>0</v>
      </c>
      <c r="E1099" s="4"/>
      <c r="F1099" s="5">
        <v>0</v>
      </c>
      <c r="G1099" s="26">
        <v>0</v>
      </c>
      <c r="H1099" s="89">
        <v>0</v>
      </c>
      <c r="I1099" s="99"/>
      <c r="J1099" s="61">
        <v>0</v>
      </c>
      <c r="K1099" s="100">
        <v>0</v>
      </c>
      <c r="L1099" s="101">
        <v>0</v>
      </c>
      <c r="M1099" s="62"/>
    </row>
    <row r="1100" spans="1:13" s="47" customFormat="1" ht="14.4" customHeight="1" x14ac:dyDescent="0.3">
      <c r="A1100" s="62"/>
      <c r="B1100" s="6">
        <v>0</v>
      </c>
      <c r="C1100" s="7"/>
      <c r="D1100" s="3">
        <v>0</v>
      </c>
      <c r="E1100" s="4"/>
      <c r="F1100" s="5">
        <v>0</v>
      </c>
      <c r="G1100" s="26">
        <v>0</v>
      </c>
      <c r="H1100" s="89">
        <v>0</v>
      </c>
      <c r="I1100" s="99"/>
      <c r="J1100" s="61">
        <v>0</v>
      </c>
      <c r="K1100" s="100">
        <v>0</v>
      </c>
      <c r="L1100" s="101">
        <v>0</v>
      </c>
      <c r="M1100" s="62"/>
    </row>
    <row r="1101" spans="1:13" s="47" customFormat="1" ht="14.4" customHeight="1" x14ac:dyDescent="0.3">
      <c r="A1101" s="62"/>
      <c r="B1101" s="6">
        <v>0</v>
      </c>
      <c r="C1101" s="7"/>
      <c r="D1101" s="3">
        <v>0</v>
      </c>
      <c r="E1101" s="4"/>
      <c r="F1101" s="5">
        <v>0</v>
      </c>
      <c r="G1101" s="26">
        <v>0</v>
      </c>
      <c r="H1101" s="89">
        <v>0</v>
      </c>
      <c r="I1101" s="99"/>
      <c r="J1101" s="61">
        <v>0</v>
      </c>
      <c r="K1101" s="100">
        <v>0</v>
      </c>
      <c r="L1101" s="101">
        <v>0</v>
      </c>
      <c r="M1101" s="62"/>
    </row>
    <row r="1102" spans="1:13" s="47" customFormat="1" ht="14.4" customHeight="1" x14ac:dyDescent="0.3">
      <c r="A1102" s="62"/>
      <c r="B1102" s="6">
        <v>0</v>
      </c>
      <c r="C1102" s="7"/>
      <c r="D1102" s="3">
        <v>0</v>
      </c>
      <c r="E1102" s="4"/>
      <c r="F1102" s="5">
        <v>0</v>
      </c>
      <c r="G1102" s="26">
        <v>0</v>
      </c>
      <c r="H1102" s="89">
        <v>0</v>
      </c>
      <c r="I1102" s="99"/>
      <c r="J1102" s="61">
        <v>0</v>
      </c>
      <c r="K1102" s="100">
        <v>0</v>
      </c>
      <c r="L1102" s="101">
        <v>0</v>
      </c>
      <c r="M1102" s="62"/>
    </row>
    <row r="1103" spans="1:13" s="47" customFormat="1" ht="14.4" customHeight="1" x14ac:dyDescent="0.3">
      <c r="A1103" s="62"/>
      <c r="B1103" s="58" t="s">
        <v>62</v>
      </c>
      <c r="C1103" s="46"/>
      <c r="D1103" s="37"/>
      <c r="E1103" s="38"/>
      <c r="F1103" s="39"/>
      <c r="G1103" s="193">
        <v>50</v>
      </c>
      <c r="H1103" s="106" t="s">
        <v>62</v>
      </c>
      <c r="I1103" s="103"/>
      <c r="J1103" s="85"/>
      <c r="K1103" s="104" t="s">
        <v>156</v>
      </c>
      <c r="L1103" s="95">
        <v>0.98226037758088913</v>
      </c>
      <c r="M1103" s="62"/>
    </row>
    <row r="1104" spans="1:13" s="47" customFormat="1" ht="14.4" customHeight="1" x14ac:dyDescent="0.3">
      <c r="A1104" s="62"/>
      <c r="B1104" s="194" t="s">
        <v>63</v>
      </c>
      <c r="C1104" s="195"/>
      <c r="D1104" s="196"/>
      <c r="E1104" s="197"/>
      <c r="F1104" s="155"/>
      <c r="G1104" s="197"/>
      <c r="H1104" s="115"/>
      <c r="I1104" s="202"/>
      <c r="J1104" s="203"/>
      <c r="K1104" s="178"/>
      <c r="L1104" s="204">
        <v>0</v>
      </c>
      <c r="M1104" s="62"/>
    </row>
    <row r="1105" spans="1:13" s="47" customFormat="1" ht="35.25" customHeight="1" x14ac:dyDescent="0.3">
      <c r="A1105" s="62"/>
      <c r="B1105" s="53" t="s">
        <v>53</v>
      </c>
      <c r="C1105" s="210"/>
      <c r="D1105" s="211" t="s">
        <v>0</v>
      </c>
      <c r="E1105" s="201" t="s">
        <v>1</v>
      </c>
      <c r="F1105" s="156" t="s">
        <v>61</v>
      </c>
      <c r="G1105" s="188" t="s">
        <v>56</v>
      </c>
      <c r="H1105" s="111" t="s">
        <v>158</v>
      </c>
      <c r="I1105" s="112" t="s">
        <v>159</v>
      </c>
      <c r="J1105" s="112" t="s">
        <v>160</v>
      </c>
      <c r="K1105" s="113" t="s">
        <v>161</v>
      </c>
      <c r="L1105" s="114" t="s">
        <v>162</v>
      </c>
      <c r="M1105" s="62"/>
    </row>
    <row r="1106" spans="1:13" s="47" customFormat="1" ht="14.4" customHeight="1" x14ac:dyDescent="0.3">
      <c r="A1106" s="62"/>
      <c r="B1106" s="6">
        <v>0</v>
      </c>
      <c r="C1106" s="7"/>
      <c r="D1106" s="3">
        <v>0</v>
      </c>
      <c r="E1106" s="26"/>
      <c r="F1106" s="5">
        <v>0</v>
      </c>
      <c r="G1106" s="191">
        <v>0</v>
      </c>
      <c r="H1106" s="170">
        <v>0</v>
      </c>
      <c r="I1106" s="171"/>
      <c r="J1106" s="192">
        <v>0</v>
      </c>
      <c r="K1106" s="172">
        <v>0</v>
      </c>
      <c r="L1106" s="173">
        <v>0</v>
      </c>
      <c r="M1106" s="62"/>
    </row>
    <row r="1107" spans="1:13" s="47" customFormat="1" ht="14.4" customHeight="1" x14ac:dyDescent="0.3">
      <c r="A1107" s="62"/>
      <c r="B1107" s="6">
        <v>0</v>
      </c>
      <c r="C1107" s="7"/>
      <c r="D1107" s="3">
        <v>0</v>
      </c>
      <c r="E1107" s="26"/>
      <c r="F1107" s="5">
        <v>0</v>
      </c>
      <c r="G1107" s="26">
        <v>0</v>
      </c>
      <c r="H1107" s="89">
        <v>0</v>
      </c>
      <c r="I1107" s="99"/>
      <c r="J1107" s="61">
        <v>0</v>
      </c>
      <c r="K1107" s="100">
        <v>0</v>
      </c>
      <c r="L1107" s="101">
        <v>0</v>
      </c>
      <c r="M1107" s="62"/>
    </row>
    <row r="1108" spans="1:13" s="47" customFormat="1" ht="14.4" customHeight="1" x14ac:dyDescent="0.3">
      <c r="A1108" s="62"/>
      <c r="B1108" s="6">
        <v>0</v>
      </c>
      <c r="C1108" s="7"/>
      <c r="D1108" s="3">
        <v>0</v>
      </c>
      <c r="E1108" s="26"/>
      <c r="F1108" s="5">
        <v>0</v>
      </c>
      <c r="G1108" s="26">
        <v>0</v>
      </c>
      <c r="H1108" s="89">
        <v>0</v>
      </c>
      <c r="I1108" s="99"/>
      <c r="J1108" s="61">
        <v>0</v>
      </c>
      <c r="K1108" s="100">
        <v>0</v>
      </c>
      <c r="L1108" s="101">
        <v>0</v>
      </c>
      <c r="M1108" s="62"/>
    </row>
    <row r="1109" spans="1:13" s="47" customFormat="1" ht="14.4" customHeight="1" x14ac:dyDescent="0.3">
      <c r="A1109" s="62"/>
      <c r="B1109" s="6">
        <v>0</v>
      </c>
      <c r="C1109" s="7"/>
      <c r="D1109" s="3">
        <v>0</v>
      </c>
      <c r="E1109" s="26"/>
      <c r="F1109" s="5">
        <v>0</v>
      </c>
      <c r="G1109" s="26">
        <v>0</v>
      </c>
      <c r="H1109" s="89">
        <v>0</v>
      </c>
      <c r="I1109" s="99"/>
      <c r="J1109" s="61">
        <v>0</v>
      </c>
      <c r="K1109" s="100">
        <v>0</v>
      </c>
      <c r="L1109" s="101">
        <v>0</v>
      </c>
      <c r="M1109" s="62"/>
    </row>
    <row r="1110" spans="1:13" s="47" customFormat="1" ht="14.4" customHeight="1" x14ac:dyDescent="0.3">
      <c r="A1110" s="62"/>
      <c r="B1110" s="6">
        <v>0</v>
      </c>
      <c r="C1110" s="7"/>
      <c r="D1110" s="3">
        <v>0</v>
      </c>
      <c r="E1110" s="26"/>
      <c r="F1110" s="5">
        <v>0</v>
      </c>
      <c r="G1110" s="26">
        <v>0</v>
      </c>
      <c r="H1110" s="89">
        <v>0</v>
      </c>
      <c r="I1110" s="99"/>
      <c r="J1110" s="61">
        <v>0</v>
      </c>
      <c r="K1110" s="100">
        <v>0</v>
      </c>
      <c r="L1110" s="101">
        <v>0</v>
      </c>
      <c r="M1110" s="62"/>
    </row>
    <row r="1111" spans="1:13" s="47" customFormat="1" ht="15" customHeight="1" thickBot="1" x14ac:dyDescent="0.35">
      <c r="A1111" s="62"/>
      <c r="B1111" s="59" t="s">
        <v>64</v>
      </c>
      <c r="C1111" s="42"/>
      <c r="D1111" s="43"/>
      <c r="E1111" s="44"/>
      <c r="F1111" s="45"/>
      <c r="G1111" s="191">
        <v>0</v>
      </c>
      <c r="H1111" s="106" t="s">
        <v>64</v>
      </c>
      <c r="I1111" s="103"/>
      <c r="J1111" s="85"/>
      <c r="K1111" s="104" t="s">
        <v>156</v>
      </c>
      <c r="L1111" s="95">
        <v>0</v>
      </c>
      <c r="M1111" s="62"/>
    </row>
    <row r="1112" spans="1:13" s="47" customFormat="1" ht="14.4" customHeight="1" x14ac:dyDescent="0.3">
      <c r="A1112" s="62"/>
      <c r="B1112" s="64"/>
      <c r="C1112" s="68"/>
      <c r="D1112" s="69" t="s">
        <v>65</v>
      </c>
      <c r="E1112" s="70"/>
      <c r="F1112" s="71"/>
      <c r="G1112" s="88">
        <v>50.902999999999999</v>
      </c>
      <c r="H1112" s="179"/>
      <c r="I1112" s="212"/>
      <c r="J1112" s="213"/>
      <c r="K1112" s="214"/>
      <c r="L1112" s="180"/>
      <c r="M1112" s="62"/>
    </row>
    <row r="1113" spans="1:13" s="47" customFormat="1" ht="14.4" customHeight="1" x14ac:dyDescent="0.3">
      <c r="A1113" s="62"/>
      <c r="B1113" s="63"/>
      <c r="C1113" s="68"/>
      <c r="D1113" s="72" t="s">
        <v>7</v>
      </c>
      <c r="E1113" s="215"/>
      <c r="F1113" s="181">
        <v>0.1</v>
      </c>
      <c r="G1113" s="215">
        <v>5.09</v>
      </c>
      <c r="H1113" s="120"/>
      <c r="I1113" s="124"/>
      <c r="J1113" s="141"/>
      <c r="K1113" s="125"/>
      <c r="L1113" s="119"/>
      <c r="M1113" s="62"/>
    </row>
    <row r="1114" spans="1:13" s="47" customFormat="1" ht="14.4" customHeight="1" x14ac:dyDescent="0.3">
      <c r="A1114" s="62"/>
      <c r="B1114" s="63"/>
      <c r="C1114" s="68"/>
      <c r="D1114" s="72" t="s">
        <v>8</v>
      </c>
      <c r="E1114" s="215"/>
      <c r="F1114" s="181">
        <v>0.1</v>
      </c>
      <c r="G1114" s="215">
        <v>5.09</v>
      </c>
      <c r="H1114" s="120"/>
      <c r="I1114" s="124"/>
      <c r="J1114" s="141"/>
      <c r="K1114" s="125"/>
      <c r="L1114" s="119"/>
      <c r="M1114" s="62"/>
    </row>
    <row r="1115" spans="1:13" s="47" customFormat="1" ht="14.4" customHeight="1" x14ac:dyDescent="0.3">
      <c r="A1115" s="62"/>
      <c r="B1115" s="63" t="s">
        <v>66</v>
      </c>
      <c r="C1115" s="68"/>
      <c r="D1115" s="75" t="s">
        <v>67</v>
      </c>
      <c r="E1115" s="76"/>
      <c r="F1115" s="71"/>
      <c r="G1115" s="76">
        <v>61.082999999999998</v>
      </c>
      <c r="H1115" s="120"/>
      <c r="I1115" s="124"/>
      <c r="J1115" s="141"/>
      <c r="K1115" s="125"/>
      <c r="L1115" s="119"/>
      <c r="M1115" s="62"/>
    </row>
    <row r="1116" spans="1:13" s="47" customFormat="1" ht="15" customHeight="1" thickBot="1" x14ac:dyDescent="0.35">
      <c r="A1116" s="62"/>
      <c r="B1116" s="63"/>
      <c r="C1116" s="68"/>
      <c r="D1116" s="77" t="s">
        <v>68</v>
      </c>
      <c r="E1116" s="78"/>
      <c r="F1116" s="79"/>
      <c r="G1116" s="78">
        <v>61.08</v>
      </c>
      <c r="H1116" s="134">
        <v>1</v>
      </c>
      <c r="I1116" s="126"/>
      <c r="J1116" s="142"/>
      <c r="K1116" s="127"/>
      <c r="L1116" s="135">
        <v>0.99949315364516822</v>
      </c>
      <c r="M1116" s="67"/>
    </row>
    <row r="1117" spans="1:13" s="47" customFormat="1" ht="14.4" customHeight="1" x14ac:dyDescent="0.3">
      <c r="A1117" s="62"/>
      <c r="B1117" s="63"/>
      <c r="C1117" s="68"/>
      <c r="D1117" s="80"/>
      <c r="E1117" s="67"/>
      <c r="F1117" s="65"/>
      <c r="G1117" s="67"/>
      <c r="J1117" s="60"/>
      <c r="M1117" s="62"/>
    </row>
    <row r="1118" spans="1:13" s="47" customFormat="1" ht="14.4" customHeight="1" x14ac:dyDescent="0.3">
      <c r="A1118" s="62"/>
      <c r="B1118" s="63"/>
      <c r="C1118" s="68"/>
      <c r="D1118" s="80"/>
      <c r="E1118" s="67"/>
      <c r="F1118" s="65"/>
      <c r="G1118" s="67"/>
      <c r="J1118" s="60"/>
      <c r="M1118" s="62"/>
    </row>
    <row r="1119" spans="1:13" s="47" customFormat="1" ht="14.4" customHeight="1" x14ac:dyDescent="0.3">
      <c r="A1119" s="62"/>
      <c r="B1119" s="63"/>
      <c r="C1119" s="68"/>
      <c r="D1119" s="80"/>
      <c r="E1119" s="67"/>
      <c r="F1119" s="65"/>
      <c r="G1119" s="67"/>
      <c r="J1119" s="60"/>
      <c r="M1119" s="62"/>
    </row>
    <row r="1120" spans="1:13" s="47" customFormat="1" ht="14.4" customHeight="1" x14ac:dyDescent="0.3">
      <c r="A1120" s="62"/>
      <c r="B1120" s="136" t="s">
        <v>1808</v>
      </c>
      <c r="C1120" s="81"/>
      <c r="D1120" s="80"/>
      <c r="E1120" s="67"/>
      <c r="F1120" s="82"/>
      <c r="G1120" s="82"/>
      <c r="J1120" s="60"/>
      <c r="M1120" s="62"/>
    </row>
    <row r="1121" spans="1:13" s="47" customFormat="1" ht="14.4" customHeight="1" x14ac:dyDescent="0.3">
      <c r="A1121" s="62"/>
      <c r="B1121" s="216" t="s">
        <v>6</v>
      </c>
      <c r="C1121" s="217"/>
      <c r="D1121" s="80"/>
      <c r="E1121" s="67"/>
      <c r="F1121" s="62"/>
      <c r="G1121" s="62"/>
      <c r="J1121" s="60"/>
      <c r="M1121" s="62"/>
    </row>
    <row r="1122" spans="1:13" s="47" customFormat="1" ht="14.4" customHeight="1" x14ac:dyDescent="0.3">
      <c r="A1122" s="62"/>
      <c r="B1122" s="84"/>
      <c r="C1122" s="62"/>
      <c r="D1122" s="80"/>
      <c r="E1122" s="67"/>
      <c r="F1122" s="62"/>
      <c r="G1122" s="62"/>
      <c r="J1122" s="60"/>
      <c r="M1122" s="62"/>
    </row>
    <row r="1123" spans="1:13" x14ac:dyDescent="0.3">
      <c r="A1123" s="62"/>
      <c r="B1123" s="129"/>
      <c r="C1123" s="129"/>
      <c r="D1123" s="129"/>
      <c r="J1123" s="1"/>
    </row>
    <row r="1124" spans="1:13" x14ac:dyDescent="0.3">
      <c r="A1124" s="62"/>
      <c r="B1124" s="130"/>
      <c r="C1124" s="130"/>
      <c r="D1124" s="130"/>
      <c r="J1124" s="1"/>
    </row>
    <row r="1125" spans="1:13" ht="15.6" x14ac:dyDescent="0.3">
      <c r="A1125" s="62"/>
      <c r="B1125" s="47"/>
      <c r="C1125" s="47"/>
      <c r="D1125" s="714" t="s">
        <v>166</v>
      </c>
      <c r="E1125" s="714"/>
      <c r="F1125" s="714"/>
      <c r="J1125" s="1"/>
    </row>
    <row r="1126" spans="1:13" x14ac:dyDescent="0.3">
      <c r="A1126" s="62"/>
      <c r="B1126" s="132"/>
      <c r="C1126" s="132"/>
      <c r="D1126" s="132"/>
      <c r="J1126" s="1"/>
    </row>
    <row r="1127" spans="1:13" ht="66.75" customHeight="1" x14ac:dyDescent="0.3">
      <c r="A1127" s="62"/>
      <c r="B1127" s="710" t="s">
        <v>1809</v>
      </c>
      <c r="C1127" s="710"/>
      <c r="D1127" s="710"/>
      <c r="E1127" s="710"/>
      <c r="F1127" s="710"/>
      <c r="G1127" s="710"/>
      <c r="H1127" s="710"/>
      <c r="I1127" s="710"/>
      <c r="J1127" s="710"/>
      <c r="K1127" s="710"/>
      <c r="L1127" s="710"/>
    </row>
    <row r="1128" spans="1:13" x14ac:dyDescent="0.3">
      <c r="A1128" s="62"/>
      <c r="B1128" s="63"/>
      <c r="C1128" s="9"/>
      <c r="D1128" s="10"/>
      <c r="E1128" s="11"/>
      <c r="F1128" s="12"/>
      <c r="G1128" s="13"/>
      <c r="H1128" s="47"/>
      <c r="I1128" s="47"/>
      <c r="J1128" s="60"/>
      <c r="K1128" s="47"/>
      <c r="L1128" s="47"/>
      <c r="M1128" s="62"/>
    </row>
    <row r="1129" spans="1:13" x14ac:dyDescent="0.3">
      <c r="A1129" s="62"/>
      <c r="B1129" s="48" t="s">
        <v>48</v>
      </c>
      <c r="C1129" s="9"/>
      <c r="D1129" s="10"/>
      <c r="E1129" s="11"/>
      <c r="F1129" s="11"/>
      <c r="G1129" s="11"/>
      <c r="H1129" s="47"/>
      <c r="I1129" s="47"/>
      <c r="J1129" s="60"/>
      <c r="K1129" s="47"/>
      <c r="L1129" s="47"/>
      <c r="M1129" s="62"/>
    </row>
    <row r="1130" spans="1:13" x14ac:dyDescent="0.3">
      <c r="A1130" s="62"/>
      <c r="B1130" s="64" t="s">
        <v>49</v>
      </c>
      <c r="C1130" s="62" t="s">
        <v>836</v>
      </c>
      <c r="D1130" s="62"/>
      <c r="E1130" s="62"/>
      <c r="F1130" s="47"/>
      <c r="G1130" s="47"/>
      <c r="H1130" s="47"/>
      <c r="I1130" s="65" t="s">
        <v>50</v>
      </c>
      <c r="J1130" s="68" t="s">
        <v>5</v>
      </c>
      <c r="K1130" s="47"/>
      <c r="L1130" s="47"/>
      <c r="M1130" s="62"/>
    </row>
    <row r="1131" spans="1:13" ht="15" thickBot="1" x14ac:dyDescent="0.35">
      <c r="A1131" s="62"/>
      <c r="B1131" s="64" t="s">
        <v>51</v>
      </c>
      <c r="C1131" s="62" t="s">
        <v>265</v>
      </c>
      <c r="D1131" s="62"/>
      <c r="E1131" s="62"/>
      <c r="F1131" s="47"/>
      <c r="G1131" s="62" t="s">
        <v>258</v>
      </c>
      <c r="H1131" s="47"/>
      <c r="I1131" s="47"/>
      <c r="J1131" s="60"/>
      <c r="K1131" s="47"/>
      <c r="L1131" s="47"/>
      <c r="M1131" s="62"/>
    </row>
    <row r="1132" spans="1:13" ht="15" thickTop="1" x14ac:dyDescent="0.3">
      <c r="A1132" s="62"/>
      <c r="B1132" s="49" t="s">
        <v>52</v>
      </c>
      <c r="C1132" s="14"/>
      <c r="D1132" s="15"/>
      <c r="E1132" s="16"/>
      <c r="F1132" s="17"/>
      <c r="G1132" s="16"/>
      <c r="H1132" s="711" t="s">
        <v>164</v>
      </c>
      <c r="I1132" s="712"/>
      <c r="J1132" s="712"/>
      <c r="K1132" s="712"/>
      <c r="L1132" s="713"/>
      <c r="M1132" s="62"/>
    </row>
    <row r="1133" spans="1:13" ht="28.8" x14ac:dyDescent="0.3">
      <c r="A1133" s="62"/>
      <c r="B1133" s="186" t="s">
        <v>53</v>
      </c>
      <c r="C1133" s="187" t="s">
        <v>1</v>
      </c>
      <c r="D1133" s="161" t="s">
        <v>54</v>
      </c>
      <c r="E1133" s="188" t="s">
        <v>23</v>
      </c>
      <c r="F1133" s="188" t="s">
        <v>55</v>
      </c>
      <c r="G1133" s="188" t="s">
        <v>56</v>
      </c>
      <c r="H1133" s="90" t="s">
        <v>158</v>
      </c>
      <c r="I1133" s="169" t="s">
        <v>159</v>
      </c>
      <c r="J1133" s="169" t="s">
        <v>160</v>
      </c>
      <c r="K1133" s="169" t="s">
        <v>161</v>
      </c>
      <c r="L1133" s="92" t="s">
        <v>162</v>
      </c>
      <c r="M1133" s="62"/>
    </row>
    <row r="1134" spans="1:13" x14ac:dyDescent="0.3">
      <c r="A1134" s="62"/>
      <c r="B1134" s="189">
        <v>0</v>
      </c>
      <c r="C1134" s="187"/>
      <c r="D1134" s="190">
        <v>0</v>
      </c>
      <c r="E1134" s="191">
        <v>0</v>
      </c>
      <c r="F1134" s="154"/>
      <c r="G1134" s="191">
        <v>0</v>
      </c>
      <c r="H1134" s="170">
        <v>0</v>
      </c>
      <c r="I1134" s="171"/>
      <c r="J1134" s="192">
        <v>0</v>
      </c>
      <c r="K1134" s="172">
        <v>0</v>
      </c>
      <c r="L1134" s="173">
        <v>0</v>
      </c>
      <c r="M1134" s="62"/>
    </row>
    <row r="1135" spans="1:13" x14ac:dyDescent="0.3">
      <c r="A1135" s="62"/>
      <c r="B1135" s="6">
        <v>0</v>
      </c>
      <c r="C1135" s="25"/>
      <c r="D1135" s="3">
        <v>0</v>
      </c>
      <c r="E1135" s="26">
        <v>0</v>
      </c>
      <c r="F1135" s="27"/>
      <c r="G1135" s="26">
        <v>0</v>
      </c>
      <c r="H1135" s="89">
        <v>0</v>
      </c>
      <c r="I1135" s="99"/>
      <c r="J1135" s="61">
        <v>0</v>
      </c>
      <c r="K1135" s="100">
        <v>0</v>
      </c>
      <c r="L1135" s="101">
        <v>0</v>
      </c>
      <c r="M1135" s="62"/>
    </row>
    <row r="1136" spans="1:13" x14ac:dyDescent="0.3">
      <c r="A1136" s="62"/>
      <c r="B1136" s="6">
        <v>0</v>
      </c>
      <c r="C1136" s="25"/>
      <c r="D1136" s="3">
        <v>0</v>
      </c>
      <c r="E1136" s="26">
        <v>0</v>
      </c>
      <c r="F1136" s="27"/>
      <c r="G1136" s="26">
        <v>0</v>
      </c>
      <c r="H1136" s="89">
        <v>0</v>
      </c>
      <c r="I1136" s="99"/>
      <c r="J1136" s="61">
        <v>0</v>
      </c>
      <c r="K1136" s="100">
        <v>0</v>
      </c>
      <c r="L1136" s="101">
        <v>0</v>
      </c>
      <c r="M1136" s="62"/>
    </row>
    <row r="1137" spans="1:21" x14ac:dyDescent="0.3">
      <c r="A1137" s="62"/>
      <c r="B1137" s="6">
        <v>0</v>
      </c>
      <c r="C1137" s="25"/>
      <c r="D1137" s="3">
        <v>0</v>
      </c>
      <c r="E1137" s="26">
        <v>0</v>
      </c>
      <c r="F1137" s="27"/>
      <c r="G1137" s="26">
        <v>0</v>
      </c>
      <c r="H1137" s="89">
        <v>0</v>
      </c>
      <c r="I1137" s="99"/>
      <c r="J1137" s="61">
        <v>0</v>
      </c>
      <c r="K1137" s="100">
        <v>0</v>
      </c>
      <c r="L1137" s="101">
        <v>0</v>
      </c>
      <c r="M1137" s="62"/>
    </row>
    <row r="1138" spans="1:21" x14ac:dyDescent="0.3">
      <c r="A1138" s="62"/>
      <c r="B1138" s="6">
        <v>0</v>
      </c>
      <c r="C1138" s="25"/>
      <c r="D1138" s="3">
        <v>0</v>
      </c>
      <c r="E1138" s="26">
        <v>0</v>
      </c>
      <c r="F1138" s="27"/>
      <c r="G1138" s="26">
        <v>0</v>
      </c>
      <c r="H1138" s="89">
        <v>0</v>
      </c>
      <c r="I1138" s="99"/>
      <c r="J1138" s="61">
        <v>0</v>
      </c>
      <c r="K1138" s="100">
        <v>0</v>
      </c>
      <c r="L1138" s="101">
        <v>0</v>
      </c>
      <c r="M1138" s="62"/>
    </row>
    <row r="1139" spans="1:21" x14ac:dyDescent="0.3">
      <c r="A1139" s="62"/>
      <c r="B1139" s="6">
        <v>0</v>
      </c>
      <c r="C1139" s="25"/>
      <c r="D1139" s="3">
        <v>0</v>
      </c>
      <c r="E1139" s="26">
        <v>0</v>
      </c>
      <c r="F1139" s="27"/>
      <c r="G1139" s="26">
        <v>0</v>
      </c>
      <c r="H1139" s="89">
        <v>0</v>
      </c>
      <c r="I1139" s="99"/>
      <c r="J1139" s="61">
        <v>0</v>
      </c>
      <c r="K1139" s="100">
        <v>0</v>
      </c>
      <c r="L1139" s="101">
        <v>0</v>
      </c>
      <c r="M1139" s="62"/>
    </row>
    <row r="1140" spans="1:21" x14ac:dyDescent="0.3">
      <c r="A1140" s="62"/>
      <c r="B1140" s="6" t="s">
        <v>73</v>
      </c>
      <c r="C1140" s="25"/>
      <c r="D1140" s="3">
        <v>0</v>
      </c>
      <c r="E1140" s="26">
        <v>0</v>
      </c>
      <c r="F1140" s="27"/>
      <c r="G1140" s="26">
        <v>0.52100000000000002</v>
      </c>
      <c r="H1140" s="89">
        <v>1.0866391356943228E-2</v>
      </c>
      <c r="I1140" s="99"/>
      <c r="J1140" s="61" t="s">
        <v>165</v>
      </c>
      <c r="K1140" s="100">
        <v>0.4</v>
      </c>
      <c r="L1140" s="101">
        <v>4.3465565427772915E-3</v>
      </c>
      <c r="M1140" s="62"/>
      <c r="R1140" s="61" t="e">
        <f>VLOOKUP($M1140,#REF!,5)</f>
        <v>#REF!</v>
      </c>
      <c r="S1140" s="100" t="e">
        <f>VLOOKUP($M1140,#REF!,4)</f>
        <v>#REF!</v>
      </c>
      <c r="T1140" s="101" t="e">
        <f t="shared" ref="T1140" si="0">+S1140*P1140</f>
        <v>#REF!</v>
      </c>
      <c r="U1140" s="62">
        <v>18</v>
      </c>
    </row>
    <row r="1141" spans="1:21" x14ac:dyDescent="0.3">
      <c r="A1141" s="62"/>
      <c r="B1141" s="6" t="s">
        <v>57</v>
      </c>
      <c r="C1141" s="25"/>
      <c r="D1141" s="28"/>
      <c r="E1141" s="26"/>
      <c r="F1141" s="27"/>
      <c r="G1141" s="193">
        <v>0.52100000000000002</v>
      </c>
      <c r="H1141" s="102" t="s">
        <v>57</v>
      </c>
      <c r="I1141" s="103"/>
      <c r="J1141" s="85"/>
      <c r="K1141" s="104" t="s">
        <v>156</v>
      </c>
      <c r="L1141" s="105">
        <v>4.3465565427772915E-3</v>
      </c>
      <c r="M1141" s="62"/>
    </row>
    <row r="1142" spans="1:21" x14ac:dyDescent="0.3">
      <c r="A1142" s="62"/>
      <c r="B1142" s="194" t="s">
        <v>22</v>
      </c>
      <c r="C1142" s="195"/>
      <c r="D1142" s="196"/>
      <c r="E1142" s="197"/>
      <c r="F1142" s="155"/>
      <c r="G1142" s="87"/>
      <c r="H1142" s="107"/>
      <c r="I1142" s="174"/>
      <c r="J1142" s="175"/>
      <c r="K1142" s="176"/>
      <c r="L1142" s="110"/>
      <c r="M1142" s="62"/>
    </row>
    <row r="1143" spans="1:21" ht="28.8" x14ac:dyDescent="0.3">
      <c r="A1143" s="62"/>
      <c r="B1143" s="198" t="s">
        <v>58</v>
      </c>
      <c r="C1143" s="199" t="s">
        <v>1</v>
      </c>
      <c r="D1143" s="200" t="s">
        <v>59</v>
      </c>
      <c r="E1143" s="156" t="s">
        <v>23</v>
      </c>
      <c r="F1143" s="156" t="s">
        <v>55</v>
      </c>
      <c r="G1143" s="201" t="s">
        <v>56</v>
      </c>
      <c r="H1143" s="90" t="s">
        <v>158</v>
      </c>
      <c r="I1143" s="169" t="s">
        <v>159</v>
      </c>
      <c r="J1143" s="169" t="s">
        <v>160</v>
      </c>
      <c r="K1143" s="177" t="s">
        <v>161</v>
      </c>
      <c r="L1143" s="92" t="s">
        <v>162</v>
      </c>
      <c r="M1143" s="62"/>
    </row>
    <row r="1144" spans="1:21" x14ac:dyDescent="0.3">
      <c r="A1144" s="62"/>
      <c r="B1144" s="6" t="s">
        <v>35</v>
      </c>
      <c r="C1144" s="25">
        <v>1</v>
      </c>
      <c r="D1144" s="3">
        <v>4.05</v>
      </c>
      <c r="E1144" s="26">
        <v>4.05</v>
      </c>
      <c r="F1144" s="26">
        <v>1</v>
      </c>
      <c r="G1144" s="26">
        <v>4.05</v>
      </c>
      <c r="H1144" s="170">
        <v>8.4470028782380177E-2</v>
      </c>
      <c r="I1144" s="171"/>
      <c r="J1144" s="192" t="s">
        <v>163</v>
      </c>
      <c r="K1144" s="172">
        <v>1</v>
      </c>
      <c r="L1144" s="173">
        <v>8.4470028782380177E-2</v>
      </c>
      <c r="M1144" s="62"/>
    </row>
    <row r="1145" spans="1:21" x14ac:dyDescent="0.3">
      <c r="A1145" s="62"/>
      <c r="B1145" s="6" t="s">
        <v>150</v>
      </c>
      <c r="C1145" s="25">
        <v>1</v>
      </c>
      <c r="D1145" s="3">
        <v>4.0999999999999996</v>
      </c>
      <c r="E1145" s="26">
        <v>4.0999999999999996</v>
      </c>
      <c r="F1145" s="26">
        <v>1</v>
      </c>
      <c r="G1145" s="26">
        <v>4.0999999999999996</v>
      </c>
      <c r="H1145" s="89">
        <v>8.5512868643891043E-2</v>
      </c>
      <c r="I1145" s="99"/>
      <c r="J1145" s="61" t="s">
        <v>163</v>
      </c>
      <c r="K1145" s="100">
        <v>1</v>
      </c>
      <c r="L1145" s="101">
        <v>8.5512868643891043E-2</v>
      </c>
      <c r="M1145" s="62"/>
    </row>
    <row r="1146" spans="1:21" x14ac:dyDescent="0.3">
      <c r="A1146" s="62"/>
      <c r="B1146" s="6" t="s">
        <v>69</v>
      </c>
      <c r="C1146" s="25">
        <v>1</v>
      </c>
      <c r="D1146" s="3">
        <v>4.55</v>
      </c>
      <c r="E1146" s="26">
        <v>4.55</v>
      </c>
      <c r="F1146" s="27">
        <v>0.5</v>
      </c>
      <c r="G1146" s="26">
        <v>2.2749999999999999</v>
      </c>
      <c r="H1146" s="89">
        <v>4.744921369874442E-2</v>
      </c>
      <c r="I1146" s="99"/>
      <c r="J1146" s="61" t="s">
        <v>163</v>
      </c>
      <c r="K1146" s="100">
        <v>1</v>
      </c>
      <c r="L1146" s="101">
        <v>4.744921369874442E-2</v>
      </c>
      <c r="M1146" s="62"/>
    </row>
    <row r="1147" spans="1:21" x14ac:dyDescent="0.3">
      <c r="A1147" s="62"/>
      <c r="B1147" s="6">
        <v>0</v>
      </c>
      <c r="C1147" s="25"/>
      <c r="D1147" s="3">
        <v>0</v>
      </c>
      <c r="E1147" s="26">
        <v>0</v>
      </c>
      <c r="F1147" s="27"/>
      <c r="G1147" s="26">
        <v>0</v>
      </c>
      <c r="H1147" s="89">
        <v>0</v>
      </c>
      <c r="I1147" s="99"/>
      <c r="J1147" s="61">
        <v>0</v>
      </c>
      <c r="K1147" s="100">
        <v>0</v>
      </c>
      <c r="L1147" s="101">
        <v>0</v>
      </c>
      <c r="M1147" s="62"/>
    </row>
    <row r="1148" spans="1:21" x14ac:dyDescent="0.3">
      <c r="A1148" s="62"/>
      <c r="B1148" s="6">
        <v>0</v>
      </c>
      <c r="C1148" s="25"/>
      <c r="D1148" s="3">
        <v>0</v>
      </c>
      <c r="E1148" s="26">
        <v>0</v>
      </c>
      <c r="F1148" s="27"/>
      <c r="G1148" s="26">
        <v>0</v>
      </c>
      <c r="H1148" s="89">
        <v>0</v>
      </c>
      <c r="I1148" s="99"/>
      <c r="J1148" s="61">
        <v>0</v>
      </c>
      <c r="K1148" s="100">
        <v>0</v>
      </c>
      <c r="L1148" s="101">
        <v>0</v>
      </c>
      <c r="M1148" s="62"/>
    </row>
    <row r="1149" spans="1:21" x14ac:dyDescent="0.3">
      <c r="A1149" s="62"/>
      <c r="B1149" s="6">
        <v>0</v>
      </c>
      <c r="C1149" s="25"/>
      <c r="D1149" s="3">
        <v>0</v>
      </c>
      <c r="E1149" s="26">
        <v>0</v>
      </c>
      <c r="F1149" s="27"/>
      <c r="G1149" s="26">
        <v>0</v>
      </c>
      <c r="H1149" s="89">
        <v>0</v>
      </c>
      <c r="I1149" s="99"/>
      <c r="J1149" s="61">
        <v>0</v>
      </c>
      <c r="K1149" s="100">
        <v>0</v>
      </c>
      <c r="L1149" s="101">
        <v>0</v>
      </c>
      <c r="M1149" s="62"/>
    </row>
    <row r="1150" spans="1:21" x14ac:dyDescent="0.3">
      <c r="A1150" s="62"/>
      <c r="B1150" s="6">
        <v>0</v>
      </c>
      <c r="C1150" s="25"/>
      <c r="D1150" s="3">
        <v>0</v>
      </c>
      <c r="E1150" s="26">
        <v>0</v>
      </c>
      <c r="F1150" s="27"/>
      <c r="G1150" s="26">
        <v>0</v>
      </c>
      <c r="H1150" s="89">
        <v>0</v>
      </c>
      <c r="I1150" s="99"/>
      <c r="J1150" s="61">
        <v>0</v>
      </c>
      <c r="K1150" s="100">
        <v>0</v>
      </c>
      <c r="L1150" s="101">
        <v>0</v>
      </c>
      <c r="M1150" s="62"/>
    </row>
    <row r="1151" spans="1:21" x14ac:dyDescent="0.3">
      <c r="A1151" s="62"/>
      <c r="B1151" s="6">
        <v>0</v>
      </c>
      <c r="C1151" s="25"/>
      <c r="D1151" s="3">
        <v>0</v>
      </c>
      <c r="E1151" s="26">
        <v>0</v>
      </c>
      <c r="F1151" s="27"/>
      <c r="G1151" s="26">
        <v>0</v>
      </c>
      <c r="H1151" s="89">
        <v>0</v>
      </c>
      <c r="I1151" s="99"/>
      <c r="J1151" s="61">
        <v>0</v>
      </c>
      <c r="K1151" s="100">
        <v>0</v>
      </c>
      <c r="L1151" s="101">
        <v>0</v>
      </c>
      <c r="M1151" s="62"/>
    </row>
    <row r="1152" spans="1:21" x14ac:dyDescent="0.3">
      <c r="A1152" s="62"/>
      <c r="B1152" s="6">
        <v>0</v>
      </c>
      <c r="C1152" s="25"/>
      <c r="D1152" s="3">
        <v>0</v>
      </c>
      <c r="E1152" s="26">
        <v>0</v>
      </c>
      <c r="F1152" s="27"/>
      <c r="G1152" s="26">
        <v>0</v>
      </c>
      <c r="H1152" s="89">
        <v>0</v>
      </c>
      <c r="I1152" s="99"/>
      <c r="J1152" s="61">
        <v>0</v>
      </c>
      <c r="K1152" s="100">
        <v>0</v>
      </c>
      <c r="L1152" s="101">
        <v>0</v>
      </c>
      <c r="M1152" s="62"/>
    </row>
    <row r="1153" spans="1:13" x14ac:dyDescent="0.3">
      <c r="A1153" s="62"/>
      <c r="B1153" s="6" t="s">
        <v>60</v>
      </c>
      <c r="C1153" s="25"/>
      <c r="D1153" s="28"/>
      <c r="E1153" s="26"/>
      <c r="F1153" s="27"/>
      <c r="G1153" s="193">
        <v>10.424999999999999</v>
      </c>
      <c r="H1153" s="106" t="s">
        <v>60</v>
      </c>
      <c r="I1153" s="103"/>
      <c r="J1153" s="85"/>
      <c r="K1153" s="104" t="s">
        <v>156</v>
      </c>
      <c r="L1153" s="95">
        <v>0.21743211112501562</v>
      </c>
      <c r="M1153" s="62"/>
    </row>
    <row r="1154" spans="1:13" x14ac:dyDescent="0.3">
      <c r="A1154" s="62"/>
      <c r="B1154" s="194" t="s">
        <v>38</v>
      </c>
      <c r="C1154" s="195"/>
      <c r="D1154" s="196"/>
      <c r="E1154" s="196"/>
      <c r="F1154" s="196"/>
      <c r="G1154" s="196"/>
      <c r="H1154" s="115"/>
      <c r="I1154" s="202"/>
      <c r="J1154" s="203"/>
      <c r="K1154" s="178"/>
      <c r="L1154" s="204"/>
      <c r="M1154" s="62"/>
    </row>
    <row r="1155" spans="1:13" ht="28.8" x14ac:dyDescent="0.3">
      <c r="A1155" s="62"/>
      <c r="B1155" s="53" t="s">
        <v>53</v>
      </c>
      <c r="C1155" s="195"/>
      <c r="D1155" s="205" t="s">
        <v>0</v>
      </c>
      <c r="E1155" s="206" t="s">
        <v>1</v>
      </c>
      <c r="F1155" s="207" t="s">
        <v>61</v>
      </c>
      <c r="G1155" s="188" t="s">
        <v>56</v>
      </c>
      <c r="H1155" s="111" t="s">
        <v>158</v>
      </c>
      <c r="I1155" s="112" t="s">
        <v>159</v>
      </c>
      <c r="J1155" s="112" t="s">
        <v>160</v>
      </c>
      <c r="K1155" s="113" t="s">
        <v>161</v>
      </c>
      <c r="L1155" s="114" t="s">
        <v>162</v>
      </c>
      <c r="M1155" s="62"/>
    </row>
    <row r="1156" spans="1:13" x14ac:dyDescent="0.3">
      <c r="A1156" s="62"/>
      <c r="B1156" s="218" t="s">
        <v>1033</v>
      </c>
      <c r="C1156" s="195"/>
      <c r="D1156" s="190" t="s">
        <v>5</v>
      </c>
      <c r="E1156" s="153">
        <v>1</v>
      </c>
      <c r="F1156" s="154">
        <v>25</v>
      </c>
      <c r="G1156" s="191">
        <v>25</v>
      </c>
      <c r="H1156" s="170">
        <v>0.52141993075543325</v>
      </c>
      <c r="I1156" s="171"/>
      <c r="J1156" s="192" t="s">
        <v>163</v>
      </c>
      <c r="K1156" s="172">
        <v>1</v>
      </c>
      <c r="L1156" s="173">
        <v>0.52141993075543325</v>
      </c>
      <c r="M1156" s="62"/>
    </row>
    <row r="1157" spans="1:13" x14ac:dyDescent="0.3">
      <c r="A1157" s="62"/>
      <c r="B1157" s="6" t="s">
        <v>1034</v>
      </c>
      <c r="C1157" s="7"/>
      <c r="D1157" s="3" t="s">
        <v>5</v>
      </c>
      <c r="E1157" s="4">
        <v>2</v>
      </c>
      <c r="F1157" s="5">
        <v>6</v>
      </c>
      <c r="G1157" s="26">
        <v>12</v>
      </c>
      <c r="H1157" s="89">
        <v>0.25028156676260793</v>
      </c>
      <c r="I1157" s="99"/>
      <c r="J1157" s="61" t="s">
        <v>163</v>
      </c>
      <c r="K1157" s="100">
        <v>1</v>
      </c>
      <c r="L1157" s="101">
        <v>0.25028156676260793</v>
      </c>
      <c r="M1157" s="62"/>
    </row>
    <row r="1158" spans="1:13" x14ac:dyDescent="0.3">
      <c r="A1158" s="62"/>
      <c r="B1158" s="6">
        <v>0</v>
      </c>
      <c r="C1158" s="7"/>
      <c r="D1158" s="3">
        <v>0</v>
      </c>
      <c r="E1158" s="4"/>
      <c r="F1158" s="5">
        <v>0</v>
      </c>
      <c r="G1158" s="26">
        <v>0</v>
      </c>
      <c r="H1158" s="89">
        <v>0</v>
      </c>
      <c r="I1158" s="99"/>
      <c r="J1158" s="61">
        <v>0</v>
      </c>
      <c r="K1158" s="100">
        <v>0</v>
      </c>
      <c r="L1158" s="101">
        <v>0</v>
      </c>
      <c r="M1158" s="62"/>
    </row>
    <row r="1159" spans="1:13" x14ac:dyDescent="0.3">
      <c r="A1159" s="62"/>
      <c r="B1159" s="6">
        <v>0</v>
      </c>
      <c r="C1159" s="7"/>
      <c r="D1159" s="3">
        <v>0</v>
      </c>
      <c r="E1159" s="4"/>
      <c r="F1159" s="5">
        <v>0</v>
      </c>
      <c r="G1159" s="26">
        <v>0</v>
      </c>
      <c r="H1159" s="89">
        <v>0</v>
      </c>
      <c r="I1159" s="99"/>
      <c r="J1159" s="61">
        <v>0</v>
      </c>
      <c r="K1159" s="100">
        <v>0</v>
      </c>
      <c r="L1159" s="101">
        <v>0</v>
      </c>
      <c r="M1159" s="62"/>
    </row>
    <row r="1160" spans="1:13" x14ac:dyDescent="0.3">
      <c r="A1160" s="62"/>
      <c r="B1160" s="6">
        <v>0</v>
      </c>
      <c r="C1160" s="7"/>
      <c r="D1160" s="3">
        <v>0</v>
      </c>
      <c r="E1160" s="4"/>
      <c r="F1160" s="5">
        <v>0</v>
      </c>
      <c r="G1160" s="26">
        <v>0</v>
      </c>
      <c r="H1160" s="89">
        <v>0</v>
      </c>
      <c r="I1160" s="99"/>
      <c r="J1160" s="61">
        <v>0</v>
      </c>
      <c r="K1160" s="100">
        <v>0</v>
      </c>
      <c r="L1160" s="101">
        <v>0</v>
      </c>
      <c r="M1160" s="62"/>
    </row>
    <row r="1161" spans="1:13" x14ac:dyDescent="0.3">
      <c r="A1161" s="62"/>
      <c r="B1161" s="6">
        <v>0</v>
      </c>
      <c r="C1161" s="7"/>
      <c r="D1161" s="3">
        <v>0</v>
      </c>
      <c r="E1161" s="4"/>
      <c r="F1161" s="5">
        <v>0</v>
      </c>
      <c r="G1161" s="26">
        <v>0</v>
      </c>
      <c r="H1161" s="89">
        <v>0</v>
      </c>
      <c r="I1161" s="99"/>
      <c r="J1161" s="61">
        <v>0</v>
      </c>
      <c r="K1161" s="100">
        <v>0</v>
      </c>
      <c r="L1161" s="101">
        <v>0</v>
      </c>
      <c r="M1161" s="62"/>
    </row>
    <row r="1162" spans="1:13" x14ac:dyDescent="0.3">
      <c r="A1162" s="62"/>
      <c r="B1162" s="6">
        <v>0</v>
      </c>
      <c r="C1162" s="7"/>
      <c r="D1162" s="3">
        <v>0</v>
      </c>
      <c r="E1162" s="4"/>
      <c r="F1162" s="5">
        <v>0</v>
      </c>
      <c r="G1162" s="26">
        <v>0</v>
      </c>
      <c r="H1162" s="89">
        <v>0</v>
      </c>
      <c r="I1162" s="99"/>
      <c r="J1162" s="61">
        <v>0</v>
      </c>
      <c r="K1162" s="100">
        <v>0</v>
      </c>
      <c r="L1162" s="101">
        <v>0</v>
      </c>
      <c r="M1162" s="62"/>
    </row>
    <row r="1163" spans="1:13" x14ac:dyDescent="0.3">
      <c r="A1163" s="62"/>
      <c r="B1163" s="6">
        <v>0</v>
      </c>
      <c r="C1163" s="7"/>
      <c r="D1163" s="3">
        <v>0</v>
      </c>
      <c r="E1163" s="4"/>
      <c r="F1163" s="5">
        <v>0</v>
      </c>
      <c r="G1163" s="26">
        <v>0</v>
      </c>
      <c r="H1163" s="89">
        <v>0</v>
      </c>
      <c r="I1163" s="99"/>
      <c r="J1163" s="61">
        <v>0</v>
      </c>
      <c r="K1163" s="100">
        <v>0</v>
      </c>
      <c r="L1163" s="101">
        <v>0</v>
      </c>
      <c r="M1163" s="62"/>
    </row>
    <row r="1164" spans="1:13" x14ac:dyDescent="0.3">
      <c r="A1164" s="62"/>
      <c r="B1164" s="6">
        <v>0</v>
      </c>
      <c r="C1164" s="7"/>
      <c r="D1164" s="3">
        <v>0</v>
      </c>
      <c r="E1164" s="4"/>
      <c r="F1164" s="5">
        <v>0</v>
      </c>
      <c r="G1164" s="26">
        <v>0</v>
      </c>
      <c r="H1164" s="89">
        <v>0</v>
      </c>
      <c r="I1164" s="99"/>
      <c r="J1164" s="61">
        <v>0</v>
      </c>
      <c r="K1164" s="100">
        <v>0</v>
      </c>
      <c r="L1164" s="101">
        <v>0</v>
      </c>
      <c r="M1164" s="62"/>
    </row>
    <row r="1165" spans="1:13" x14ac:dyDescent="0.3">
      <c r="A1165" s="62"/>
      <c r="B1165" s="6">
        <v>0</v>
      </c>
      <c r="C1165" s="7"/>
      <c r="D1165" s="3">
        <v>0</v>
      </c>
      <c r="E1165" s="4"/>
      <c r="F1165" s="5">
        <v>0</v>
      </c>
      <c r="G1165" s="26">
        <v>0</v>
      </c>
      <c r="H1165" s="89">
        <v>0</v>
      </c>
      <c r="I1165" s="99"/>
      <c r="J1165" s="61">
        <v>0</v>
      </c>
      <c r="K1165" s="100">
        <v>0</v>
      </c>
      <c r="L1165" s="101">
        <v>0</v>
      </c>
      <c r="M1165" s="62"/>
    </row>
    <row r="1166" spans="1:13" x14ac:dyDescent="0.3">
      <c r="A1166" s="62"/>
      <c r="B1166" s="6">
        <v>0</v>
      </c>
      <c r="C1166" s="7"/>
      <c r="D1166" s="3">
        <v>0</v>
      </c>
      <c r="E1166" s="4"/>
      <c r="F1166" s="5">
        <v>0</v>
      </c>
      <c r="G1166" s="26">
        <v>0</v>
      </c>
      <c r="H1166" s="89">
        <v>0</v>
      </c>
      <c r="I1166" s="99"/>
      <c r="J1166" s="61">
        <v>0</v>
      </c>
      <c r="K1166" s="100">
        <v>0</v>
      </c>
      <c r="L1166" s="101">
        <v>0</v>
      </c>
      <c r="M1166" s="62"/>
    </row>
    <row r="1167" spans="1:13" x14ac:dyDescent="0.3">
      <c r="A1167" s="62"/>
      <c r="B1167" s="6">
        <v>0</v>
      </c>
      <c r="C1167" s="7"/>
      <c r="D1167" s="3">
        <v>0</v>
      </c>
      <c r="E1167" s="4"/>
      <c r="F1167" s="5">
        <v>0</v>
      </c>
      <c r="G1167" s="26">
        <v>0</v>
      </c>
      <c r="H1167" s="89">
        <v>0</v>
      </c>
      <c r="I1167" s="99"/>
      <c r="J1167" s="61">
        <v>0</v>
      </c>
      <c r="K1167" s="100">
        <v>0</v>
      </c>
      <c r="L1167" s="101">
        <v>0</v>
      </c>
      <c r="M1167" s="62"/>
    </row>
    <row r="1168" spans="1:13" x14ac:dyDescent="0.3">
      <c r="A1168" s="62"/>
      <c r="B1168" s="6">
        <v>0</v>
      </c>
      <c r="C1168" s="7"/>
      <c r="D1168" s="3">
        <v>0</v>
      </c>
      <c r="E1168" s="4"/>
      <c r="F1168" s="5">
        <v>0</v>
      </c>
      <c r="G1168" s="26">
        <v>0</v>
      </c>
      <c r="H1168" s="89">
        <v>0</v>
      </c>
      <c r="I1168" s="99"/>
      <c r="J1168" s="61">
        <v>0</v>
      </c>
      <c r="K1168" s="100">
        <v>0</v>
      </c>
      <c r="L1168" s="101">
        <v>0</v>
      </c>
      <c r="M1168" s="62"/>
    </row>
    <row r="1169" spans="1:13" x14ac:dyDescent="0.3">
      <c r="A1169" s="62"/>
      <c r="B1169" s="58" t="s">
        <v>62</v>
      </c>
      <c r="C1169" s="46"/>
      <c r="D1169" s="37"/>
      <c r="E1169" s="38"/>
      <c r="F1169" s="39"/>
      <c r="G1169" s="193">
        <v>37</v>
      </c>
      <c r="H1169" s="106" t="s">
        <v>62</v>
      </c>
      <c r="I1169" s="103"/>
      <c r="J1169" s="85"/>
      <c r="K1169" s="104" t="s">
        <v>156</v>
      </c>
      <c r="L1169" s="95">
        <v>0.77170149751804118</v>
      </c>
      <c r="M1169" s="62"/>
    </row>
    <row r="1170" spans="1:13" x14ac:dyDescent="0.3">
      <c r="A1170" s="62"/>
      <c r="B1170" s="194" t="s">
        <v>63</v>
      </c>
      <c r="C1170" s="195"/>
      <c r="D1170" s="196"/>
      <c r="E1170" s="197"/>
      <c r="F1170" s="155"/>
      <c r="G1170" s="197"/>
      <c r="H1170" s="115"/>
      <c r="I1170" s="202"/>
      <c r="J1170" s="203"/>
      <c r="K1170" s="178"/>
      <c r="L1170" s="204">
        <v>0</v>
      </c>
      <c r="M1170" s="62"/>
    </row>
    <row r="1171" spans="1:13" ht="28.8" x14ac:dyDescent="0.3">
      <c r="A1171" s="62"/>
      <c r="B1171" s="53" t="s">
        <v>53</v>
      </c>
      <c r="C1171" s="210"/>
      <c r="D1171" s="211" t="s">
        <v>0</v>
      </c>
      <c r="E1171" s="201" t="s">
        <v>1</v>
      </c>
      <c r="F1171" s="156" t="s">
        <v>61</v>
      </c>
      <c r="G1171" s="188" t="s">
        <v>56</v>
      </c>
      <c r="H1171" s="111" t="s">
        <v>158</v>
      </c>
      <c r="I1171" s="112" t="s">
        <v>159</v>
      </c>
      <c r="J1171" s="112" t="s">
        <v>160</v>
      </c>
      <c r="K1171" s="113" t="s">
        <v>161</v>
      </c>
      <c r="L1171" s="114" t="s">
        <v>162</v>
      </c>
      <c r="M1171" s="62"/>
    </row>
    <row r="1172" spans="1:13" x14ac:dyDescent="0.3">
      <c r="A1172" s="62"/>
      <c r="B1172" s="6">
        <v>0</v>
      </c>
      <c r="C1172" s="7"/>
      <c r="D1172" s="3">
        <v>0</v>
      </c>
      <c r="E1172" s="26"/>
      <c r="F1172" s="5">
        <v>0</v>
      </c>
      <c r="G1172" s="191">
        <v>0</v>
      </c>
      <c r="H1172" s="170">
        <v>0</v>
      </c>
      <c r="I1172" s="171"/>
      <c r="J1172" s="192">
        <v>0</v>
      </c>
      <c r="K1172" s="172">
        <v>0</v>
      </c>
      <c r="L1172" s="173">
        <v>0</v>
      </c>
      <c r="M1172" s="62"/>
    </row>
    <row r="1173" spans="1:13" x14ac:dyDescent="0.3">
      <c r="A1173" s="62"/>
      <c r="B1173" s="6">
        <v>0</v>
      </c>
      <c r="C1173" s="7"/>
      <c r="D1173" s="3">
        <v>0</v>
      </c>
      <c r="E1173" s="26"/>
      <c r="F1173" s="5">
        <v>0</v>
      </c>
      <c r="G1173" s="26">
        <v>0</v>
      </c>
      <c r="H1173" s="89">
        <v>0</v>
      </c>
      <c r="I1173" s="99"/>
      <c r="J1173" s="61">
        <v>0</v>
      </c>
      <c r="K1173" s="100">
        <v>0</v>
      </c>
      <c r="L1173" s="101">
        <v>0</v>
      </c>
      <c r="M1173" s="62"/>
    </row>
    <row r="1174" spans="1:13" x14ac:dyDescent="0.3">
      <c r="A1174" s="62"/>
      <c r="B1174" s="6">
        <v>0</v>
      </c>
      <c r="C1174" s="7"/>
      <c r="D1174" s="3">
        <v>0</v>
      </c>
      <c r="E1174" s="26"/>
      <c r="F1174" s="5">
        <v>0</v>
      </c>
      <c r="G1174" s="26">
        <v>0</v>
      </c>
      <c r="H1174" s="89">
        <v>0</v>
      </c>
      <c r="I1174" s="99"/>
      <c r="J1174" s="61">
        <v>0</v>
      </c>
      <c r="K1174" s="100">
        <v>0</v>
      </c>
      <c r="L1174" s="101">
        <v>0</v>
      </c>
      <c r="M1174" s="62"/>
    </row>
    <row r="1175" spans="1:13" x14ac:dyDescent="0.3">
      <c r="A1175" s="62"/>
      <c r="B1175" s="6">
        <v>0</v>
      </c>
      <c r="C1175" s="7"/>
      <c r="D1175" s="3">
        <v>0</v>
      </c>
      <c r="E1175" s="26"/>
      <c r="F1175" s="5">
        <v>0</v>
      </c>
      <c r="G1175" s="26">
        <v>0</v>
      </c>
      <c r="H1175" s="89">
        <v>0</v>
      </c>
      <c r="I1175" s="99"/>
      <c r="J1175" s="61">
        <v>0</v>
      </c>
      <c r="K1175" s="100">
        <v>0</v>
      </c>
      <c r="L1175" s="101">
        <v>0</v>
      </c>
      <c r="M1175" s="62"/>
    </row>
    <row r="1176" spans="1:13" x14ac:dyDescent="0.3">
      <c r="A1176" s="62"/>
      <c r="B1176" s="6">
        <v>0</v>
      </c>
      <c r="C1176" s="7"/>
      <c r="D1176" s="3">
        <v>0</v>
      </c>
      <c r="E1176" s="26"/>
      <c r="F1176" s="5">
        <v>0</v>
      </c>
      <c r="G1176" s="26">
        <v>0</v>
      </c>
      <c r="H1176" s="89">
        <v>0</v>
      </c>
      <c r="I1176" s="99"/>
      <c r="J1176" s="61">
        <v>0</v>
      </c>
      <c r="K1176" s="100">
        <v>0</v>
      </c>
      <c r="L1176" s="101">
        <v>0</v>
      </c>
      <c r="M1176" s="62"/>
    </row>
    <row r="1177" spans="1:13" ht="15" thickBot="1" x14ac:dyDescent="0.35">
      <c r="A1177" s="62"/>
      <c r="B1177" s="59" t="s">
        <v>64</v>
      </c>
      <c r="C1177" s="42"/>
      <c r="D1177" s="43"/>
      <c r="E1177" s="44"/>
      <c r="F1177" s="45"/>
      <c r="G1177" s="191">
        <v>0</v>
      </c>
      <c r="H1177" s="106" t="s">
        <v>64</v>
      </c>
      <c r="I1177" s="103"/>
      <c r="J1177" s="85"/>
      <c r="K1177" s="104" t="s">
        <v>156</v>
      </c>
      <c r="L1177" s="95">
        <v>0</v>
      </c>
      <c r="M1177" s="62"/>
    </row>
    <row r="1178" spans="1:13" x14ac:dyDescent="0.3">
      <c r="A1178" s="62"/>
      <c r="B1178" s="64"/>
      <c r="C1178" s="68"/>
      <c r="D1178" s="69" t="s">
        <v>65</v>
      </c>
      <c r="E1178" s="70"/>
      <c r="F1178" s="71"/>
      <c r="G1178" s="88">
        <v>47.945999999999998</v>
      </c>
      <c r="H1178" s="179"/>
      <c r="I1178" s="212"/>
      <c r="J1178" s="213"/>
      <c r="K1178" s="214"/>
      <c r="L1178" s="180"/>
      <c r="M1178" s="62"/>
    </row>
    <row r="1179" spans="1:13" x14ac:dyDescent="0.3">
      <c r="A1179" s="62"/>
      <c r="B1179" s="63"/>
      <c r="C1179" s="68"/>
      <c r="D1179" s="72" t="s">
        <v>7</v>
      </c>
      <c r="E1179" s="215"/>
      <c r="F1179" s="181">
        <v>0.1</v>
      </c>
      <c r="G1179" s="215">
        <v>4.7949999999999999</v>
      </c>
      <c r="H1179" s="120"/>
      <c r="I1179" s="124"/>
      <c r="J1179" s="141"/>
      <c r="K1179" s="125"/>
      <c r="L1179" s="119"/>
      <c r="M1179" s="62"/>
    </row>
    <row r="1180" spans="1:13" x14ac:dyDescent="0.3">
      <c r="A1180" s="62"/>
      <c r="B1180" s="63"/>
      <c r="C1180" s="68"/>
      <c r="D1180" s="72" t="s">
        <v>8</v>
      </c>
      <c r="E1180" s="215"/>
      <c r="F1180" s="181">
        <v>0.1</v>
      </c>
      <c r="G1180" s="215">
        <v>4.7949999999999999</v>
      </c>
      <c r="H1180" s="120"/>
      <c r="I1180" s="124"/>
      <c r="J1180" s="141"/>
      <c r="K1180" s="125"/>
      <c r="L1180" s="119"/>
      <c r="M1180" s="62"/>
    </row>
    <row r="1181" spans="1:13" x14ac:dyDescent="0.3">
      <c r="A1181" s="62"/>
      <c r="B1181" s="63" t="s">
        <v>66</v>
      </c>
      <c r="C1181" s="68"/>
      <c r="D1181" s="75" t="s">
        <v>67</v>
      </c>
      <c r="E1181" s="76"/>
      <c r="F1181" s="71"/>
      <c r="G1181" s="76">
        <v>57.536000000000001</v>
      </c>
      <c r="H1181" s="120"/>
      <c r="I1181" s="124"/>
      <c r="J1181" s="141"/>
      <c r="K1181" s="125"/>
      <c r="L1181" s="119"/>
      <c r="M1181" s="62"/>
    </row>
    <row r="1182" spans="1:13" ht="15" thickBot="1" x14ac:dyDescent="0.35">
      <c r="A1182" s="62"/>
      <c r="B1182" s="63"/>
      <c r="C1182" s="68"/>
      <c r="D1182" s="77" t="s">
        <v>68</v>
      </c>
      <c r="E1182" s="78"/>
      <c r="F1182" s="79"/>
      <c r="G1182" s="78">
        <v>57.54</v>
      </c>
      <c r="H1182" s="134">
        <v>1</v>
      </c>
      <c r="I1182" s="126"/>
      <c r="J1182" s="142"/>
      <c r="K1182" s="127"/>
      <c r="L1182" s="135">
        <v>0.99348016518583404</v>
      </c>
      <c r="M1182" s="67"/>
    </row>
    <row r="1183" spans="1:13" x14ac:dyDescent="0.3">
      <c r="A1183" s="62"/>
      <c r="B1183" s="63"/>
      <c r="C1183" s="68"/>
      <c r="D1183" s="80"/>
      <c r="E1183" s="67"/>
      <c r="F1183" s="65"/>
      <c r="G1183" s="67"/>
      <c r="H1183" s="47"/>
      <c r="I1183" s="47"/>
      <c r="J1183" s="60"/>
      <c r="K1183" s="47"/>
      <c r="L1183" s="47"/>
      <c r="M1183" s="62"/>
    </row>
    <row r="1184" spans="1:13" x14ac:dyDescent="0.3">
      <c r="A1184" s="62"/>
      <c r="B1184" s="63"/>
      <c r="C1184" s="68"/>
      <c r="D1184" s="80"/>
      <c r="E1184" s="67"/>
      <c r="F1184" s="65"/>
      <c r="G1184" s="67"/>
      <c r="H1184" s="47"/>
      <c r="I1184" s="47"/>
      <c r="J1184" s="60"/>
      <c r="K1184" s="47"/>
      <c r="L1184" s="47"/>
      <c r="M1184" s="62"/>
    </row>
    <row r="1185" spans="1:13" x14ac:dyDescent="0.3">
      <c r="A1185" s="62"/>
      <c r="B1185" s="63"/>
      <c r="C1185" s="68"/>
      <c r="D1185" s="80"/>
      <c r="E1185" s="67"/>
      <c r="F1185" s="65"/>
      <c r="G1185" s="67"/>
      <c r="H1185" s="47"/>
      <c r="I1185" s="47"/>
      <c r="J1185" s="60"/>
      <c r="K1185" s="47"/>
      <c r="L1185" s="47"/>
      <c r="M1185" s="62"/>
    </row>
    <row r="1186" spans="1:13" x14ac:dyDescent="0.3">
      <c r="A1186" s="62"/>
      <c r="B1186" s="136" t="s">
        <v>1808</v>
      </c>
      <c r="C1186" s="81"/>
      <c r="D1186" s="80"/>
      <c r="E1186" s="67"/>
      <c r="F1186" s="82"/>
      <c r="G1186" s="82"/>
      <c r="H1186" s="47"/>
      <c r="I1186" s="47"/>
      <c r="J1186" s="60"/>
      <c r="K1186" s="47"/>
      <c r="L1186" s="47"/>
      <c r="M1186" s="62"/>
    </row>
    <row r="1187" spans="1:13" x14ac:dyDescent="0.3">
      <c r="A1187" s="62"/>
      <c r="B1187" s="216" t="s">
        <v>6</v>
      </c>
      <c r="C1187" s="217"/>
      <c r="D1187" s="80"/>
      <c r="E1187" s="67"/>
      <c r="F1187" s="62"/>
      <c r="G1187" s="62"/>
      <c r="H1187" s="47"/>
      <c r="I1187" s="47"/>
      <c r="J1187" s="60"/>
      <c r="K1187" s="47"/>
      <c r="L1187" s="47"/>
      <c r="M1187" s="62"/>
    </row>
    <row r="1188" spans="1:13" x14ac:dyDescent="0.3">
      <c r="A1188" s="62"/>
      <c r="B1188" s="84"/>
      <c r="C1188" s="62"/>
      <c r="D1188" s="80"/>
      <c r="E1188" s="67"/>
      <c r="F1188" s="62"/>
      <c r="G1188" s="62"/>
      <c r="H1188" s="47"/>
      <c r="I1188" s="47"/>
      <c r="J1188" s="60"/>
      <c r="K1188" s="47"/>
      <c r="L1188" s="47"/>
      <c r="M1188" s="62"/>
    </row>
    <row r="1189" spans="1:13" x14ac:dyDescent="0.3">
      <c r="A1189" s="62"/>
      <c r="B1189" s="129"/>
      <c r="C1189" s="129"/>
      <c r="D1189" s="129"/>
      <c r="J1189" s="1"/>
    </row>
    <row r="1190" spans="1:13" x14ac:dyDescent="0.3">
      <c r="A1190" s="62"/>
      <c r="B1190" s="130"/>
      <c r="C1190" s="130"/>
      <c r="D1190" s="130"/>
      <c r="J1190" s="1"/>
    </row>
    <row r="1191" spans="1:13" ht="15.6" x14ac:dyDescent="0.3">
      <c r="A1191" s="62"/>
      <c r="B1191" s="47"/>
      <c r="C1191" s="47"/>
      <c r="D1191" s="714" t="s">
        <v>166</v>
      </c>
      <c r="E1191" s="714"/>
      <c r="F1191" s="714"/>
      <c r="J1191" s="1"/>
    </row>
    <row r="1192" spans="1:13" x14ac:dyDescent="0.3">
      <c r="A1192" s="62"/>
      <c r="B1192" s="132"/>
      <c r="C1192" s="132"/>
      <c r="D1192" s="132"/>
      <c r="J1192" s="1"/>
    </row>
    <row r="1193" spans="1:13" ht="66.75" customHeight="1" x14ac:dyDescent="0.3">
      <c r="A1193" s="62"/>
      <c r="B1193" s="710" t="s">
        <v>1809</v>
      </c>
      <c r="C1193" s="710"/>
      <c r="D1193" s="710"/>
      <c r="E1193" s="710"/>
      <c r="F1193" s="710"/>
      <c r="G1193" s="710"/>
      <c r="H1193" s="710"/>
      <c r="I1193" s="710"/>
      <c r="J1193" s="710"/>
      <c r="K1193" s="710"/>
      <c r="L1193" s="710"/>
    </row>
    <row r="1194" spans="1:13" x14ac:dyDescent="0.3">
      <c r="A1194" s="62"/>
      <c r="B1194" s="63"/>
      <c r="C1194" s="9"/>
      <c r="D1194" s="10"/>
      <c r="E1194" s="11"/>
      <c r="F1194" s="12"/>
      <c r="G1194" s="13"/>
      <c r="H1194" s="47"/>
      <c r="I1194" s="47"/>
      <c r="J1194" s="60"/>
      <c r="K1194" s="47"/>
      <c r="L1194" s="47"/>
      <c r="M1194" s="62"/>
    </row>
    <row r="1195" spans="1:13" x14ac:dyDescent="0.3">
      <c r="A1195" s="62"/>
      <c r="B1195" s="48" t="s">
        <v>48</v>
      </c>
      <c r="C1195" s="9"/>
      <c r="D1195" s="10"/>
      <c r="E1195" s="11"/>
      <c r="F1195" s="11"/>
      <c r="G1195" s="11"/>
      <c r="H1195" s="47"/>
      <c r="I1195" s="47"/>
      <c r="J1195" s="60"/>
      <c r="K1195" s="47"/>
      <c r="L1195" s="47"/>
      <c r="M1195" s="62"/>
    </row>
    <row r="1196" spans="1:13" x14ac:dyDescent="0.3">
      <c r="A1196" s="62"/>
      <c r="B1196" s="64" t="s">
        <v>49</v>
      </c>
      <c r="C1196" s="62" t="s">
        <v>636</v>
      </c>
      <c r="D1196" s="62"/>
      <c r="E1196" s="62"/>
      <c r="F1196" s="47"/>
      <c r="G1196" s="47"/>
      <c r="H1196" s="47"/>
      <c r="I1196" s="65" t="s">
        <v>50</v>
      </c>
      <c r="J1196" s="68" t="s">
        <v>5</v>
      </c>
      <c r="K1196" s="47"/>
      <c r="L1196" s="47"/>
      <c r="M1196" s="62"/>
    </row>
    <row r="1197" spans="1:13" ht="15" thickBot="1" x14ac:dyDescent="0.35">
      <c r="A1197" s="62"/>
      <c r="B1197" s="64" t="s">
        <v>51</v>
      </c>
      <c r="C1197" s="62" t="s">
        <v>265</v>
      </c>
      <c r="D1197" s="62"/>
      <c r="E1197" s="62"/>
      <c r="F1197" s="47"/>
      <c r="G1197" s="62" t="s">
        <v>259</v>
      </c>
      <c r="H1197" s="47"/>
      <c r="I1197" s="47"/>
      <c r="J1197" s="60"/>
      <c r="K1197" s="47"/>
      <c r="L1197" s="47"/>
      <c r="M1197" s="62"/>
    </row>
    <row r="1198" spans="1:13" ht="15" thickTop="1" x14ac:dyDescent="0.3">
      <c r="A1198" s="62"/>
      <c r="B1198" s="49" t="s">
        <v>52</v>
      </c>
      <c r="C1198" s="14"/>
      <c r="D1198" s="15"/>
      <c r="E1198" s="16"/>
      <c r="F1198" s="17"/>
      <c r="G1198" s="16"/>
      <c r="H1198" s="711" t="s">
        <v>164</v>
      </c>
      <c r="I1198" s="712"/>
      <c r="J1198" s="712"/>
      <c r="K1198" s="712"/>
      <c r="L1198" s="713"/>
      <c r="M1198" s="62"/>
    </row>
    <row r="1199" spans="1:13" ht="28.8" x14ac:dyDescent="0.3">
      <c r="A1199" s="62"/>
      <c r="B1199" s="186" t="s">
        <v>53</v>
      </c>
      <c r="C1199" s="187" t="s">
        <v>1</v>
      </c>
      <c r="D1199" s="161" t="s">
        <v>54</v>
      </c>
      <c r="E1199" s="188" t="s">
        <v>23</v>
      </c>
      <c r="F1199" s="188" t="s">
        <v>55</v>
      </c>
      <c r="G1199" s="188" t="s">
        <v>56</v>
      </c>
      <c r="H1199" s="90" t="s">
        <v>158</v>
      </c>
      <c r="I1199" s="169" t="s">
        <v>159</v>
      </c>
      <c r="J1199" s="169" t="s">
        <v>160</v>
      </c>
      <c r="K1199" s="169" t="s">
        <v>161</v>
      </c>
      <c r="L1199" s="92" t="s">
        <v>162</v>
      </c>
      <c r="M1199" s="62"/>
    </row>
    <row r="1200" spans="1:13" x14ac:dyDescent="0.3">
      <c r="A1200" s="62"/>
      <c r="B1200" s="189">
        <v>0</v>
      </c>
      <c r="C1200" s="187"/>
      <c r="D1200" s="190">
        <v>0</v>
      </c>
      <c r="E1200" s="191">
        <v>0</v>
      </c>
      <c r="F1200" s="154"/>
      <c r="G1200" s="191">
        <v>0</v>
      </c>
      <c r="H1200" s="170">
        <v>0</v>
      </c>
      <c r="I1200" s="171"/>
      <c r="J1200" s="192">
        <v>0</v>
      </c>
      <c r="K1200" s="172">
        <v>0</v>
      </c>
      <c r="L1200" s="173">
        <v>0</v>
      </c>
      <c r="M1200" s="62"/>
    </row>
    <row r="1201" spans="1:13" x14ac:dyDescent="0.3">
      <c r="A1201" s="62"/>
      <c r="B1201" s="6">
        <v>0</v>
      </c>
      <c r="C1201" s="25"/>
      <c r="D1201" s="3">
        <v>0</v>
      </c>
      <c r="E1201" s="26">
        <v>0</v>
      </c>
      <c r="F1201" s="27"/>
      <c r="G1201" s="26">
        <v>0</v>
      </c>
      <c r="H1201" s="89">
        <v>0</v>
      </c>
      <c r="I1201" s="99"/>
      <c r="J1201" s="61">
        <v>0</v>
      </c>
      <c r="K1201" s="100">
        <v>0</v>
      </c>
      <c r="L1201" s="101">
        <v>0</v>
      </c>
      <c r="M1201" s="62"/>
    </row>
    <row r="1202" spans="1:13" x14ac:dyDescent="0.3">
      <c r="A1202" s="62"/>
      <c r="B1202" s="6">
        <v>0</v>
      </c>
      <c r="C1202" s="25"/>
      <c r="D1202" s="3">
        <v>0</v>
      </c>
      <c r="E1202" s="26">
        <v>0</v>
      </c>
      <c r="F1202" s="27"/>
      <c r="G1202" s="26">
        <v>0</v>
      </c>
      <c r="H1202" s="89">
        <v>0</v>
      </c>
      <c r="I1202" s="99"/>
      <c r="J1202" s="61">
        <v>0</v>
      </c>
      <c r="K1202" s="100">
        <v>0</v>
      </c>
      <c r="L1202" s="101">
        <v>0</v>
      </c>
      <c r="M1202" s="62"/>
    </row>
    <row r="1203" spans="1:13" x14ac:dyDescent="0.3">
      <c r="A1203" s="62"/>
      <c r="B1203" s="6">
        <v>0</v>
      </c>
      <c r="C1203" s="25"/>
      <c r="D1203" s="3">
        <v>0</v>
      </c>
      <c r="E1203" s="26">
        <v>0</v>
      </c>
      <c r="F1203" s="27"/>
      <c r="G1203" s="26">
        <v>0</v>
      </c>
      <c r="H1203" s="89">
        <v>0</v>
      </c>
      <c r="I1203" s="99"/>
      <c r="J1203" s="61">
        <v>0</v>
      </c>
      <c r="K1203" s="100">
        <v>0</v>
      </c>
      <c r="L1203" s="101">
        <v>0</v>
      </c>
      <c r="M1203" s="62"/>
    </row>
    <row r="1204" spans="1:13" x14ac:dyDescent="0.3">
      <c r="A1204" s="62"/>
      <c r="B1204" s="6">
        <v>0</v>
      </c>
      <c r="C1204" s="25"/>
      <c r="D1204" s="3">
        <v>0</v>
      </c>
      <c r="E1204" s="26">
        <v>0</v>
      </c>
      <c r="F1204" s="27"/>
      <c r="G1204" s="26">
        <v>0</v>
      </c>
      <c r="H1204" s="89">
        <v>0</v>
      </c>
      <c r="I1204" s="99"/>
      <c r="J1204" s="61">
        <v>0</v>
      </c>
      <c r="K1204" s="100">
        <v>0</v>
      </c>
      <c r="L1204" s="101">
        <v>0</v>
      </c>
      <c r="M1204" s="62"/>
    </row>
    <row r="1205" spans="1:13" x14ac:dyDescent="0.3">
      <c r="A1205" s="62"/>
      <c r="B1205" s="6">
        <v>0</v>
      </c>
      <c r="C1205" s="25"/>
      <c r="D1205" s="3">
        <v>0</v>
      </c>
      <c r="E1205" s="26">
        <v>0</v>
      </c>
      <c r="F1205" s="27"/>
      <c r="G1205" s="26">
        <v>0</v>
      </c>
      <c r="H1205" s="89">
        <v>0</v>
      </c>
      <c r="I1205" s="99"/>
      <c r="J1205" s="61">
        <v>0</v>
      </c>
      <c r="K1205" s="100">
        <v>0</v>
      </c>
      <c r="L1205" s="101">
        <v>0</v>
      </c>
      <c r="M1205" s="62"/>
    </row>
    <row r="1206" spans="1:13" x14ac:dyDescent="0.3">
      <c r="A1206" s="62"/>
      <c r="B1206" s="6" t="s">
        <v>73</v>
      </c>
      <c r="C1206" s="25"/>
      <c r="D1206" s="3">
        <v>0</v>
      </c>
      <c r="E1206" s="26">
        <v>0</v>
      </c>
      <c r="F1206" s="27"/>
      <c r="G1206" s="26">
        <v>0.02</v>
      </c>
      <c r="H1206" s="89">
        <v>6.5735414954806899E-4</v>
      </c>
      <c r="I1206" s="99"/>
      <c r="J1206" s="61" t="s">
        <v>165</v>
      </c>
      <c r="K1206" s="100">
        <v>0.4</v>
      </c>
      <c r="L1206" s="101">
        <v>2.6294165981922762E-4</v>
      </c>
      <c r="M1206" s="62"/>
    </row>
    <row r="1207" spans="1:13" x14ac:dyDescent="0.3">
      <c r="A1207" s="62"/>
      <c r="B1207" s="6" t="s">
        <v>57</v>
      </c>
      <c r="C1207" s="25"/>
      <c r="D1207" s="28"/>
      <c r="E1207" s="26"/>
      <c r="F1207" s="27"/>
      <c r="G1207" s="193">
        <v>0.02</v>
      </c>
      <c r="H1207" s="102" t="s">
        <v>57</v>
      </c>
      <c r="I1207" s="103"/>
      <c r="J1207" s="85"/>
      <c r="K1207" s="104" t="s">
        <v>156</v>
      </c>
      <c r="L1207" s="105">
        <v>2.6294165981922762E-4</v>
      </c>
      <c r="M1207" s="62"/>
    </row>
    <row r="1208" spans="1:13" x14ac:dyDescent="0.3">
      <c r="A1208" s="62"/>
      <c r="B1208" s="194" t="s">
        <v>22</v>
      </c>
      <c r="C1208" s="195"/>
      <c r="D1208" s="196"/>
      <c r="E1208" s="197"/>
      <c r="F1208" s="155"/>
      <c r="G1208" s="87"/>
      <c r="H1208" s="107"/>
      <c r="I1208" s="174"/>
      <c r="J1208" s="175"/>
      <c r="K1208" s="176"/>
      <c r="L1208" s="110"/>
      <c r="M1208" s="62"/>
    </row>
    <row r="1209" spans="1:13" ht="28.8" x14ac:dyDescent="0.3">
      <c r="A1209" s="62"/>
      <c r="B1209" s="198" t="s">
        <v>58</v>
      </c>
      <c r="C1209" s="199" t="s">
        <v>1</v>
      </c>
      <c r="D1209" s="200" t="s">
        <v>59</v>
      </c>
      <c r="E1209" s="156" t="s">
        <v>23</v>
      </c>
      <c r="F1209" s="156" t="s">
        <v>55</v>
      </c>
      <c r="G1209" s="201" t="s">
        <v>56</v>
      </c>
      <c r="H1209" s="90" t="s">
        <v>158</v>
      </c>
      <c r="I1209" s="169" t="s">
        <v>159</v>
      </c>
      <c r="J1209" s="169" t="s">
        <v>160</v>
      </c>
      <c r="K1209" s="177" t="s">
        <v>161</v>
      </c>
      <c r="L1209" s="92" t="s">
        <v>162</v>
      </c>
      <c r="M1209" s="62"/>
    </row>
    <row r="1210" spans="1:13" x14ac:dyDescent="0.3">
      <c r="A1210" s="62"/>
      <c r="B1210" s="6" t="s">
        <v>35</v>
      </c>
      <c r="C1210" s="25">
        <v>1</v>
      </c>
      <c r="D1210" s="3">
        <v>4.05</v>
      </c>
      <c r="E1210" s="26">
        <v>4.05</v>
      </c>
      <c r="F1210" s="26">
        <v>0.1</v>
      </c>
      <c r="G1210" s="26">
        <v>0.40500000000000003</v>
      </c>
      <c r="H1210" s="170">
        <v>1.3311421528348398E-2</v>
      </c>
      <c r="I1210" s="171"/>
      <c r="J1210" s="192" t="s">
        <v>163</v>
      </c>
      <c r="K1210" s="172">
        <v>1</v>
      </c>
      <c r="L1210" s="173">
        <v>1.3311421528348398E-2</v>
      </c>
      <c r="M1210" s="62"/>
    </row>
    <row r="1211" spans="1:13" x14ac:dyDescent="0.3">
      <c r="A1211" s="62"/>
      <c r="B1211" s="6">
        <v>0</v>
      </c>
      <c r="C1211" s="25"/>
      <c r="D1211" s="3">
        <v>0</v>
      </c>
      <c r="E1211" s="26">
        <v>0</v>
      </c>
      <c r="F1211" s="26"/>
      <c r="G1211" s="26">
        <v>0</v>
      </c>
      <c r="H1211" s="89">
        <v>0</v>
      </c>
      <c r="I1211" s="99"/>
      <c r="J1211" s="61">
        <v>0</v>
      </c>
      <c r="K1211" s="100">
        <v>0</v>
      </c>
      <c r="L1211" s="101">
        <v>0</v>
      </c>
      <c r="M1211" s="62"/>
    </row>
    <row r="1212" spans="1:13" x14ac:dyDescent="0.3">
      <c r="A1212" s="62"/>
      <c r="B1212" s="6">
        <v>0</v>
      </c>
      <c r="C1212" s="25"/>
      <c r="D1212" s="3">
        <v>0</v>
      </c>
      <c r="E1212" s="26">
        <v>0</v>
      </c>
      <c r="F1212" s="27"/>
      <c r="G1212" s="26">
        <v>0</v>
      </c>
      <c r="H1212" s="89">
        <v>0</v>
      </c>
      <c r="I1212" s="99"/>
      <c r="J1212" s="61">
        <v>0</v>
      </c>
      <c r="K1212" s="100">
        <v>0</v>
      </c>
      <c r="L1212" s="101">
        <v>0</v>
      </c>
      <c r="M1212" s="62"/>
    </row>
    <row r="1213" spans="1:13" x14ac:dyDescent="0.3">
      <c r="A1213" s="62"/>
      <c r="B1213" s="6">
        <v>0</v>
      </c>
      <c r="C1213" s="25"/>
      <c r="D1213" s="3">
        <v>0</v>
      </c>
      <c r="E1213" s="26">
        <v>0</v>
      </c>
      <c r="F1213" s="27"/>
      <c r="G1213" s="26">
        <v>0</v>
      </c>
      <c r="H1213" s="89">
        <v>0</v>
      </c>
      <c r="I1213" s="99"/>
      <c r="J1213" s="61">
        <v>0</v>
      </c>
      <c r="K1213" s="100">
        <v>0</v>
      </c>
      <c r="L1213" s="101">
        <v>0</v>
      </c>
      <c r="M1213" s="62"/>
    </row>
    <row r="1214" spans="1:13" x14ac:dyDescent="0.3">
      <c r="A1214" s="62"/>
      <c r="B1214" s="6">
        <v>0</v>
      </c>
      <c r="C1214" s="25"/>
      <c r="D1214" s="3">
        <v>0</v>
      </c>
      <c r="E1214" s="26">
        <v>0</v>
      </c>
      <c r="F1214" s="27"/>
      <c r="G1214" s="26">
        <v>0</v>
      </c>
      <c r="H1214" s="89">
        <v>0</v>
      </c>
      <c r="I1214" s="99"/>
      <c r="J1214" s="61">
        <v>0</v>
      </c>
      <c r="K1214" s="100">
        <v>0</v>
      </c>
      <c r="L1214" s="101">
        <v>0</v>
      </c>
      <c r="M1214" s="62"/>
    </row>
    <row r="1215" spans="1:13" x14ac:dyDescent="0.3">
      <c r="A1215" s="62"/>
      <c r="B1215" s="6">
        <v>0</v>
      </c>
      <c r="C1215" s="25"/>
      <c r="D1215" s="3">
        <v>0</v>
      </c>
      <c r="E1215" s="26">
        <v>0</v>
      </c>
      <c r="F1215" s="27"/>
      <c r="G1215" s="26">
        <v>0</v>
      </c>
      <c r="H1215" s="89">
        <v>0</v>
      </c>
      <c r="I1215" s="99"/>
      <c r="J1215" s="61">
        <v>0</v>
      </c>
      <c r="K1215" s="100">
        <v>0</v>
      </c>
      <c r="L1215" s="101">
        <v>0</v>
      </c>
      <c r="M1215" s="62"/>
    </row>
    <row r="1216" spans="1:13" x14ac:dyDescent="0.3">
      <c r="A1216" s="62"/>
      <c r="B1216" s="6">
        <v>0</v>
      </c>
      <c r="C1216" s="25"/>
      <c r="D1216" s="3">
        <v>0</v>
      </c>
      <c r="E1216" s="26">
        <v>0</v>
      </c>
      <c r="F1216" s="27"/>
      <c r="G1216" s="26">
        <v>0</v>
      </c>
      <c r="H1216" s="89">
        <v>0</v>
      </c>
      <c r="I1216" s="99"/>
      <c r="J1216" s="61">
        <v>0</v>
      </c>
      <c r="K1216" s="100">
        <v>0</v>
      </c>
      <c r="L1216" s="101">
        <v>0</v>
      </c>
      <c r="M1216" s="62"/>
    </row>
    <row r="1217" spans="1:13" x14ac:dyDescent="0.3">
      <c r="A1217" s="62"/>
      <c r="B1217" s="6">
        <v>0</v>
      </c>
      <c r="C1217" s="25"/>
      <c r="D1217" s="3">
        <v>0</v>
      </c>
      <c r="E1217" s="26">
        <v>0</v>
      </c>
      <c r="F1217" s="27"/>
      <c r="G1217" s="26">
        <v>0</v>
      </c>
      <c r="H1217" s="89">
        <v>0</v>
      </c>
      <c r="I1217" s="99"/>
      <c r="J1217" s="61">
        <v>0</v>
      </c>
      <c r="K1217" s="100">
        <v>0</v>
      </c>
      <c r="L1217" s="101">
        <v>0</v>
      </c>
      <c r="M1217" s="62"/>
    </row>
    <row r="1218" spans="1:13" x14ac:dyDescent="0.3">
      <c r="A1218" s="62"/>
      <c r="B1218" s="6">
        <v>0</v>
      </c>
      <c r="C1218" s="25"/>
      <c r="D1218" s="3">
        <v>0</v>
      </c>
      <c r="E1218" s="26">
        <v>0</v>
      </c>
      <c r="F1218" s="27"/>
      <c r="G1218" s="26">
        <v>0</v>
      </c>
      <c r="H1218" s="89">
        <v>0</v>
      </c>
      <c r="I1218" s="99"/>
      <c r="J1218" s="61">
        <v>0</v>
      </c>
      <c r="K1218" s="100">
        <v>0</v>
      </c>
      <c r="L1218" s="101">
        <v>0</v>
      </c>
      <c r="M1218" s="62"/>
    </row>
    <row r="1219" spans="1:13" x14ac:dyDescent="0.3">
      <c r="A1219" s="62"/>
      <c r="B1219" s="6" t="s">
        <v>60</v>
      </c>
      <c r="C1219" s="25"/>
      <c r="D1219" s="28"/>
      <c r="E1219" s="26"/>
      <c r="F1219" s="27"/>
      <c r="G1219" s="193">
        <v>0.40500000000000003</v>
      </c>
      <c r="H1219" s="106" t="s">
        <v>60</v>
      </c>
      <c r="I1219" s="103"/>
      <c r="J1219" s="85"/>
      <c r="K1219" s="104" t="s">
        <v>156</v>
      </c>
      <c r="L1219" s="95">
        <v>1.3311421528348398E-2</v>
      </c>
      <c r="M1219" s="62"/>
    </row>
    <row r="1220" spans="1:13" x14ac:dyDescent="0.3">
      <c r="A1220" s="62"/>
      <c r="B1220" s="194" t="s">
        <v>38</v>
      </c>
      <c r="C1220" s="195"/>
      <c r="D1220" s="196"/>
      <c r="E1220" s="196"/>
      <c r="F1220" s="196"/>
      <c r="G1220" s="196"/>
      <c r="H1220" s="115"/>
      <c r="I1220" s="202"/>
      <c r="J1220" s="203"/>
      <c r="K1220" s="178"/>
      <c r="L1220" s="204"/>
      <c r="M1220" s="62"/>
    </row>
    <row r="1221" spans="1:13" ht="28.8" x14ac:dyDescent="0.3">
      <c r="A1221" s="62"/>
      <c r="B1221" s="53" t="s">
        <v>53</v>
      </c>
      <c r="C1221" s="195"/>
      <c r="D1221" s="205" t="s">
        <v>0</v>
      </c>
      <c r="E1221" s="206" t="s">
        <v>1</v>
      </c>
      <c r="F1221" s="207" t="s">
        <v>61</v>
      </c>
      <c r="G1221" s="188" t="s">
        <v>56</v>
      </c>
      <c r="H1221" s="111" t="s">
        <v>158</v>
      </c>
      <c r="I1221" s="112" t="s">
        <v>159</v>
      </c>
      <c r="J1221" s="112" t="s">
        <v>160</v>
      </c>
      <c r="K1221" s="113" t="s">
        <v>161</v>
      </c>
      <c r="L1221" s="114" t="s">
        <v>162</v>
      </c>
      <c r="M1221" s="62"/>
    </row>
    <row r="1222" spans="1:13" x14ac:dyDescent="0.3">
      <c r="A1222" s="62"/>
      <c r="B1222" s="218" t="s">
        <v>1208</v>
      </c>
      <c r="C1222" s="195"/>
      <c r="D1222" s="190" t="s">
        <v>5</v>
      </c>
      <c r="E1222" s="153">
        <v>1</v>
      </c>
      <c r="F1222" s="154">
        <v>30</v>
      </c>
      <c r="G1222" s="191">
        <v>30</v>
      </c>
      <c r="H1222" s="170">
        <v>0.98603122432210355</v>
      </c>
      <c r="I1222" s="171"/>
      <c r="J1222" s="192" t="s">
        <v>163</v>
      </c>
      <c r="K1222" s="172">
        <v>1</v>
      </c>
      <c r="L1222" s="173">
        <v>0.98603122432210355</v>
      </c>
      <c r="M1222" s="62"/>
    </row>
    <row r="1223" spans="1:13" x14ac:dyDescent="0.3">
      <c r="A1223" s="62"/>
      <c r="B1223" s="6">
        <v>0</v>
      </c>
      <c r="C1223" s="7"/>
      <c r="D1223" s="3">
        <v>0</v>
      </c>
      <c r="E1223" s="4"/>
      <c r="F1223" s="5">
        <v>0</v>
      </c>
      <c r="G1223" s="26">
        <v>0</v>
      </c>
      <c r="H1223" s="89">
        <v>0</v>
      </c>
      <c r="I1223" s="99"/>
      <c r="J1223" s="61">
        <v>0</v>
      </c>
      <c r="K1223" s="100">
        <v>0</v>
      </c>
      <c r="L1223" s="101">
        <v>0</v>
      </c>
      <c r="M1223" s="62"/>
    </row>
    <row r="1224" spans="1:13" x14ac:dyDescent="0.3">
      <c r="A1224" s="62"/>
      <c r="B1224" s="6">
        <v>0</v>
      </c>
      <c r="C1224" s="7"/>
      <c r="D1224" s="3">
        <v>0</v>
      </c>
      <c r="E1224" s="4"/>
      <c r="F1224" s="5">
        <v>0</v>
      </c>
      <c r="G1224" s="26">
        <v>0</v>
      </c>
      <c r="H1224" s="89">
        <v>0</v>
      </c>
      <c r="I1224" s="99"/>
      <c r="J1224" s="61">
        <v>0</v>
      </c>
      <c r="K1224" s="100">
        <v>0</v>
      </c>
      <c r="L1224" s="101">
        <v>0</v>
      </c>
      <c r="M1224" s="62"/>
    </row>
    <row r="1225" spans="1:13" x14ac:dyDescent="0.3">
      <c r="A1225" s="62"/>
      <c r="B1225" s="6">
        <v>0</v>
      </c>
      <c r="C1225" s="7"/>
      <c r="D1225" s="3">
        <v>0</v>
      </c>
      <c r="E1225" s="4"/>
      <c r="F1225" s="5">
        <v>0</v>
      </c>
      <c r="G1225" s="26">
        <v>0</v>
      </c>
      <c r="H1225" s="89">
        <v>0</v>
      </c>
      <c r="I1225" s="99"/>
      <c r="J1225" s="61">
        <v>0</v>
      </c>
      <c r="K1225" s="100">
        <v>0</v>
      </c>
      <c r="L1225" s="101">
        <v>0</v>
      </c>
      <c r="M1225" s="62"/>
    </row>
    <row r="1226" spans="1:13" x14ac:dyDescent="0.3">
      <c r="A1226" s="62"/>
      <c r="B1226" s="6">
        <v>0</v>
      </c>
      <c r="C1226" s="7"/>
      <c r="D1226" s="3">
        <v>0</v>
      </c>
      <c r="E1226" s="4"/>
      <c r="F1226" s="5">
        <v>0</v>
      </c>
      <c r="G1226" s="26">
        <v>0</v>
      </c>
      <c r="H1226" s="89">
        <v>0</v>
      </c>
      <c r="I1226" s="99"/>
      <c r="J1226" s="61">
        <v>0</v>
      </c>
      <c r="K1226" s="100">
        <v>0</v>
      </c>
      <c r="L1226" s="101">
        <v>0</v>
      </c>
      <c r="M1226" s="62"/>
    </row>
    <row r="1227" spans="1:13" x14ac:dyDescent="0.3">
      <c r="A1227" s="62"/>
      <c r="B1227" s="6">
        <v>0</v>
      </c>
      <c r="C1227" s="7"/>
      <c r="D1227" s="3">
        <v>0</v>
      </c>
      <c r="E1227" s="4"/>
      <c r="F1227" s="5">
        <v>0</v>
      </c>
      <c r="G1227" s="26">
        <v>0</v>
      </c>
      <c r="H1227" s="89">
        <v>0</v>
      </c>
      <c r="I1227" s="99"/>
      <c r="J1227" s="61">
        <v>0</v>
      </c>
      <c r="K1227" s="100">
        <v>0</v>
      </c>
      <c r="L1227" s="101">
        <v>0</v>
      </c>
      <c r="M1227" s="62"/>
    </row>
    <row r="1228" spans="1:13" x14ac:dyDescent="0.3">
      <c r="A1228" s="62"/>
      <c r="B1228" s="6">
        <v>0</v>
      </c>
      <c r="C1228" s="7"/>
      <c r="D1228" s="3">
        <v>0</v>
      </c>
      <c r="E1228" s="4"/>
      <c r="F1228" s="5">
        <v>0</v>
      </c>
      <c r="G1228" s="26">
        <v>0</v>
      </c>
      <c r="H1228" s="89">
        <v>0</v>
      </c>
      <c r="I1228" s="99"/>
      <c r="J1228" s="61">
        <v>0</v>
      </c>
      <c r="K1228" s="100">
        <v>0</v>
      </c>
      <c r="L1228" s="101">
        <v>0</v>
      </c>
      <c r="M1228" s="62"/>
    </row>
    <row r="1229" spans="1:13" x14ac:dyDescent="0.3">
      <c r="A1229" s="62"/>
      <c r="B1229" s="6">
        <v>0</v>
      </c>
      <c r="C1229" s="7"/>
      <c r="D1229" s="3">
        <v>0</v>
      </c>
      <c r="E1229" s="4"/>
      <c r="F1229" s="5">
        <v>0</v>
      </c>
      <c r="G1229" s="26">
        <v>0</v>
      </c>
      <c r="H1229" s="89">
        <v>0</v>
      </c>
      <c r="I1229" s="99"/>
      <c r="J1229" s="61">
        <v>0</v>
      </c>
      <c r="K1229" s="100">
        <v>0</v>
      </c>
      <c r="L1229" s="101">
        <v>0</v>
      </c>
      <c r="M1229" s="62"/>
    </row>
    <row r="1230" spans="1:13" x14ac:dyDescent="0.3">
      <c r="A1230" s="62"/>
      <c r="B1230" s="6">
        <v>0</v>
      </c>
      <c r="C1230" s="7"/>
      <c r="D1230" s="3">
        <v>0</v>
      </c>
      <c r="E1230" s="4"/>
      <c r="F1230" s="5">
        <v>0</v>
      </c>
      <c r="G1230" s="26">
        <v>0</v>
      </c>
      <c r="H1230" s="89">
        <v>0</v>
      </c>
      <c r="I1230" s="99"/>
      <c r="J1230" s="61">
        <v>0</v>
      </c>
      <c r="K1230" s="100">
        <v>0</v>
      </c>
      <c r="L1230" s="101">
        <v>0</v>
      </c>
      <c r="M1230" s="62"/>
    </row>
    <row r="1231" spans="1:13" x14ac:dyDescent="0.3">
      <c r="A1231" s="62"/>
      <c r="B1231" s="6">
        <v>0</v>
      </c>
      <c r="C1231" s="7"/>
      <c r="D1231" s="3">
        <v>0</v>
      </c>
      <c r="E1231" s="4"/>
      <c r="F1231" s="5">
        <v>0</v>
      </c>
      <c r="G1231" s="26">
        <v>0</v>
      </c>
      <c r="H1231" s="89">
        <v>0</v>
      </c>
      <c r="I1231" s="99"/>
      <c r="J1231" s="61">
        <v>0</v>
      </c>
      <c r="K1231" s="100">
        <v>0</v>
      </c>
      <c r="L1231" s="101">
        <v>0</v>
      </c>
      <c r="M1231" s="62"/>
    </row>
    <row r="1232" spans="1:13" x14ac:dyDescent="0.3">
      <c r="A1232" s="62"/>
      <c r="B1232" s="6">
        <v>0</v>
      </c>
      <c r="C1232" s="7"/>
      <c r="D1232" s="3">
        <v>0</v>
      </c>
      <c r="E1232" s="4"/>
      <c r="F1232" s="5">
        <v>0</v>
      </c>
      <c r="G1232" s="26">
        <v>0</v>
      </c>
      <c r="H1232" s="89">
        <v>0</v>
      </c>
      <c r="I1232" s="99"/>
      <c r="J1232" s="61">
        <v>0</v>
      </c>
      <c r="K1232" s="100">
        <v>0</v>
      </c>
      <c r="L1232" s="101">
        <v>0</v>
      </c>
      <c r="M1232" s="62"/>
    </row>
    <row r="1233" spans="1:13" x14ac:dyDescent="0.3">
      <c r="A1233" s="62"/>
      <c r="B1233" s="6">
        <v>0</v>
      </c>
      <c r="C1233" s="7"/>
      <c r="D1233" s="3">
        <v>0</v>
      </c>
      <c r="E1233" s="4"/>
      <c r="F1233" s="5">
        <v>0</v>
      </c>
      <c r="G1233" s="26">
        <v>0</v>
      </c>
      <c r="H1233" s="89">
        <v>0</v>
      </c>
      <c r="I1233" s="99"/>
      <c r="J1233" s="61">
        <v>0</v>
      </c>
      <c r="K1233" s="100">
        <v>0</v>
      </c>
      <c r="L1233" s="101">
        <v>0</v>
      </c>
      <c r="M1233" s="62"/>
    </row>
    <row r="1234" spans="1:13" x14ac:dyDescent="0.3">
      <c r="A1234" s="62"/>
      <c r="B1234" s="6">
        <v>0</v>
      </c>
      <c r="C1234" s="7"/>
      <c r="D1234" s="3">
        <v>0</v>
      </c>
      <c r="E1234" s="4"/>
      <c r="F1234" s="5">
        <v>0</v>
      </c>
      <c r="G1234" s="26">
        <v>0</v>
      </c>
      <c r="H1234" s="89">
        <v>0</v>
      </c>
      <c r="I1234" s="99"/>
      <c r="J1234" s="61">
        <v>0</v>
      </c>
      <c r="K1234" s="100">
        <v>0</v>
      </c>
      <c r="L1234" s="101">
        <v>0</v>
      </c>
      <c r="M1234" s="62"/>
    </row>
    <row r="1235" spans="1:13" x14ac:dyDescent="0.3">
      <c r="A1235" s="62"/>
      <c r="B1235" s="58" t="s">
        <v>62</v>
      </c>
      <c r="C1235" s="46"/>
      <c r="D1235" s="37"/>
      <c r="E1235" s="38"/>
      <c r="F1235" s="39"/>
      <c r="G1235" s="193">
        <v>30</v>
      </c>
      <c r="H1235" s="106" t="s">
        <v>62</v>
      </c>
      <c r="I1235" s="103"/>
      <c r="J1235" s="85"/>
      <c r="K1235" s="104" t="s">
        <v>156</v>
      </c>
      <c r="L1235" s="95">
        <v>0.98603122432210355</v>
      </c>
      <c r="M1235" s="62"/>
    </row>
    <row r="1236" spans="1:13" x14ac:dyDescent="0.3">
      <c r="A1236" s="62"/>
      <c r="B1236" s="194" t="s">
        <v>63</v>
      </c>
      <c r="C1236" s="195"/>
      <c r="D1236" s="196"/>
      <c r="E1236" s="197"/>
      <c r="F1236" s="155"/>
      <c r="G1236" s="197"/>
      <c r="H1236" s="115"/>
      <c r="I1236" s="202"/>
      <c r="J1236" s="203"/>
      <c r="K1236" s="178"/>
      <c r="L1236" s="204">
        <v>0</v>
      </c>
      <c r="M1236" s="62"/>
    </row>
    <row r="1237" spans="1:13" ht="28.8" x14ac:dyDescent="0.3">
      <c r="A1237" s="62"/>
      <c r="B1237" s="53" t="s">
        <v>53</v>
      </c>
      <c r="C1237" s="210"/>
      <c r="D1237" s="211" t="s">
        <v>0</v>
      </c>
      <c r="E1237" s="201" t="s">
        <v>1</v>
      </c>
      <c r="F1237" s="156" t="s">
        <v>61</v>
      </c>
      <c r="G1237" s="188" t="s">
        <v>56</v>
      </c>
      <c r="H1237" s="111" t="s">
        <v>158</v>
      </c>
      <c r="I1237" s="112" t="s">
        <v>159</v>
      </c>
      <c r="J1237" s="112" t="s">
        <v>160</v>
      </c>
      <c r="K1237" s="113" t="s">
        <v>161</v>
      </c>
      <c r="L1237" s="114" t="s">
        <v>162</v>
      </c>
      <c r="M1237" s="62"/>
    </row>
    <row r="1238" spans="1:13" x14ac:dyDescent="0.3">
      <c r="A1238" s="62"/>
      <c r="B1238" s="6">
        <v>0</v>
      </c>
      <c r="C1238" s="7"/>
      <c r="D1238" s="3">
        <v>0</v>
      </c>
      <c r="E1238" s="26"/>
      <c r="F1238" s="5">
        <v>0</v>
      </c>
      <c r="G1238" s="191">
        <v>0</v>
      </c>
      <c r="H1238" s="170">
        <v>0</v>
      </c>
      <c r="I1238" s="171"/>
      <c r="J1238" s="192">
        <v>0</v>
      </c>
      <c r="K1238" s="172">
        <v>0</v>
      </c>
      <c r="L1238" s="173">
        <v>0</v>
      </c>
      <c r="M1238" s="62"/>
    </row>
    <row r="1239" spans="1:13" x14ac:dyDescent="0.3">
      <c r="A1239" s="62"/>
      <c r="B1239" s="6">
        <v>0</v>
      </c>
      <c r="C1239" s="7"/>
      <c r="D1239" s="3">
        <v>0</v>
      </c>
      <c r="E1239" s="26"/>
      <c r="F1239" s="5">
        <v>0</v>
      </c>
      <c r="G1239" s="26">
        <v>0</v>
      </c>
      <c r="H1239" s="89">
        <v>0</v>
      </c>
      <c r="I1239" s="99"/>
      <c r="J1239" s="61">
        <v>0</v>
      </c>
      <c r="K1239" s="100">
        <v>0</v>
      </c>
      <c r="L1239" s="101">
        <v>0</v>
      </c>
      <c r="M1239" s="62"/>
    </row>
    <row r="1240" spans="1:13" x14ac:dyDescent="0.3">
      <c r="A1240" s="62"/>
      <c r="B1240" s="6">
        <v>0</v>
      </c>
      <c r="C1240" s="7"/>
      <c r="D1240" s="3">
        <v>0</v>
      </c>
      <c r="E1240" s="26"/>
      <c r="F1240" s="5">
        <v>0</v>
      </c>
      <c r="G1240" s="26">
        <v>0</v>
      </c>
      <c r="H1240" s="89">
        <v>0</v>
      </c>
      <c r="I1240" s="99"/>
      <c r="J1240" s="61">
        <v>0</v>
      </c>
      <c r="K1240" s="100">
        <v>0</v>
      </c>
      <c r="L1240" s="101">
        <v>0</v>
      </c>
      <c r="M1240" s="62"/>
    </row>
    <row r="1241" spans="1:13" x14ac:dyDescent="0.3">
      <c r="A1241" s="62"/>
      <c r="B1241" s="6">
        <v>0</v>
      </c>
      <c r="C1241" s="7"/>
      <c r="D1241" s="3">
        <v>0</v>
      </c>
      <c r="E1241" s="26"/>
      <c r="F1241" s="5">
        <v>0</v>
      </c>
      <c r="G1241" s="26">
        <v>0</v>
      </c>
      <c r="H1241" s="89">
        <v>0</v>
      </c>
      <c r="I1241" s="99"/>
      <c r="J1241" s="61">
        <v>0</v>
      </c>
      <c r="K1241" s="100">
        <v>0</v>
      </c>
      <c r="L1241" s="101">
        <v>0</v>
      </c>
      <c r="M1241" s="62"/>
    </row>
    <row r="1242" spans="1:13" x14ac:dyDescent="0.3">
      <c r="A1242" s="62"/>
      <c r="B1242" s="6">
        <v>0</v>
      </c>
      <c r="C1242" s="7"/>
      <c r="D1242" s="3">
        <v>0</v>
      </c>
      <c r="E1242" s="26"/>
      <c r="F1242" s="5">
        <v>0</v>
      </c>
      <c r="G1242" s="26">
        <v>0</v>
      </c>
      <c r="H1242" s="89">
        <v>0</v>
      </c>
      <c r="I1242" s="99"/>
      <c r="J1242" s="61">
        <v>0</v>
      </c>
      <c r="K1242" s="100">
        <v>0</v>
      </c>
      <c r="L1242" s="101">
        <v>0</v>
      </c>
      <c r="M1242" s="62"/>
    </row>
    <row r="1243" spans="1:13" ht="15" thickBot="1" x14ac:dyDescent="0.35">
      <c r="A1243" s="62"/>
      <c r="B1243" s="59" t="s">
        <v>64</v>
      </c>
      <c r="C1243" s="42"/>
      <c r="D1243" s="43"/>
      <c r="E1243" s="44"/>
      <c r="F1243" s="45"/>
      <c r="G1243" s="191">
        <v>0</v>
      </c>
      <c r="H1243" s="106" t="s">
        <v>64</v>
      </c>
      <c r="I1243" s="103"/>
      <c r="J1243" s="85"/>
      <c r="K1243" s="104" t="s">
        <v>156</v>
      </c>
      <c r="L1243" s="95">
        <v>0</v>
      </c>
      <c r="M1243" s="62"/>
    </row>
    <row r="1244" spans="1:13" x14ac:dyDescent="0.3">
      <c r="A1244" s="62"/>
      <c r="B1244" s="64"/>
      <c r="C1244" s="68"/>
      <c r="D1244" s="69" t="s">
        <v>65</v>
      </c>
      <c r="E1244" s="70"/>
      <c r="F1244" s="71"/>
      <c r="G1244" s="88">
        <v>30.425000000000001</v>
      </c>
      <c r="H1244" s="179"/>
      <c r="I1244" s="212"/>
      <c r="J1244" s="213"/>
      <c r="K1244" s="214"/>
      <c r="L1244" s="180"/>
      <c r="M1244" s="62"/>
    </row>
    <row r="1245" spans="1:13" x14ac:dyDescent="0.3">
      <c r="A1245" s="62"/>
      <c r="B1245" s="63"/>
      <c r="C1245" s="68"/>
      <c r="D1245" s="72" t="s">
        <v>7</v>
      </c>
      <c r="E1245" s="215"/>
      <c r="F1245" s="181">
        <v>0.1</v>
      </c>
      <c r="G1245" s="215">
        <v>3.0430000000000001</v>
      </c>
      <c r="H1245" s="120"/>
      <c r="I1245" s="124"/>
      <c r="J1245" s="141"/>
      <c r="K1245" s="125"/>
      <c r="L1245" s="119"/>
      <c r="M1245" s="62"/>
    </row>
    <row r="1246" spans="1:13" x14ac:dyDescent="0.3">
      <c r="A1246" s="62"/>
      <c r="B1246" s="63"/>
      <c r="C1246" s="68"/>
      <c r="D1246" s="72" t="s">
        <v>8</v>
      </c>
      <c r="E1246" s="215"/>
      <c r="F1246" s="181">
        <v>0.1</v>
      </c>
      <c r="G1246" s="215">
        <v>3.0430000000000001</v>
      </c>
      <c r="H1246" s="120"/>
      <c r="I1246" s="124"/>
      <c r="J1246" s="141"/>
      <c r="K1246" s="125"/>
      <c r="L1246" s="119"/>
      <c r="M1246" s="62"/>
    </row>
    <row r="1247" spans="1:13" x14ac:dyDescent="0.3">
      <c r="A1247" s="62"/>
      <c r="B1247" s="63" t="s">
        <v>66</v>
      </c>
      <c r="C1247" s="68"/>
      <c r="D1247" s="75" t="s">
        <v>67</v>
      </c>
      <c r="E1247" s="76"/>
      <c r="F1247" s="71"/>
      <c r="G1247" s="76">
        <v>36.511000000000003</v>
      </c>
      <c r="H1247" s="120"/>
      <c r="I1247" s="124"/>
      <c r="J1247" s="141"/>
      <c r="K1247" s="125"/>
      <c r="L1247" s="119"/>
      <c r="M1247" s="62"/>
    </row>
    <row r="1248" spans="1:13" ht="15" thickBot="1" x14ac:dyDescent="0.35">
      <c r="A1248" s="62"/>
      <c r="B1248" s="63"/>
      <c r="C1248" s="68"/>
      <c r="D1248" s="77" t="s">
        <v>68</v>
      </c>
      <c r="E1248" s="78"/>
      <c r="F1248" s="79"/>
      <c r="G1248" s="78">
        <v>36.51</v>
      </c>
      <c r="H1248" s="134">
        <v>1</v>
      </c>
      <c r="I1248" s="126"/>
      <c r="J1248" s="142"/>
      <c r="K1248" s="127"/>
      <c r="L1248" s="135">
        <v>0.99960558751027118</v>
      </c>
      <c r="M1248" s="62"/>
    </row>
    <row r="1249" spans="1:13" x14ac:dyDescent="0.3">
      <c r="A1249" s="62"/>
      <c r="B1249" s="63"/>
      <c r="C1249" s="68"/>
      <c r="D1249" s="80"/>
      <c r="E1249" s="67"/>
      <c r="F1249" s="65"/>
      <c r="G1249" s="67"/>
      <c r="H1249" s="47"/>
      <c r="I1249" s="47"/>
      <c r="J1249" s="60"/>
      <c r="K1249" s="47"/>
      <c r="L1249" s="47"/>
      <c r="M1249" s="62"/>
    </row>
    <row r="1250" spans="1:13" x14ac:dyDescent="0.3">
      <c r="A1250" s="62"/>
      <c r="B1250" s="63"/>
      <c r="C1250" s="68"/>
      <c r="D1250" s="80"/>
      <c r="E1250" s="67"/>
      <c r="F1250" s="65"/>
      <c r="G1250" s="67"/>
      <c r="H1250" s="47"/>
      <c r="I1250" s="47"/>
      <c r="J1250" s="60"/>
      <c r="K1250" s="47"/>
      <c r="L1250" s="47"/>
      <c r="M1250" s="62"/>
    </row>
    <row r="1251" spans="1:13" x14ac:dyDescent="0.3">
      <c r="A1251" s="62"/>
      <c r="B1251" s="63"/>
      <c r="C1251" s="68"/>
      <c r="D1251" s="80"/>
      <c r="E1251" s="67"/>
      <c r="F1251" s="65"/>
      <c r="G1251" s="67"/>
      <c r="H1251" s="47"/>
      <c r="I1251" s="47"/>
      <c r="J1251" s="60"/>
      <c r="K1251" s="47"/>
      <c r="L1251" s="47"/>
      <c r="M1251" s="62"/>
    </row>
    <row r="1252" spans="1:13" x14ac:dyDescent="0.3">
      <c r="A1252" s="62"/>
      <c r="B1252" s="136" t="s">
        <v>1808</v>
      </c>
      <c r="C1252" s="81"/>
      <c r="D1252" s="80"/>
      <c r="E1252" s="67"/>
      <c r="F1252" s="82"/>
      <c r="G1252" s="82"/>
      <c r="H1252" s="47"/>
      <c r="I1252" s="47"/>
      <c r="J1252" s="60"/>
      <c r="K1252" s="47"/>
      <c r="L1252" s="47"/>
      <c r="M1252" s="62"/>
    </row>
    <row r="1253" spans="1:13" x14ac:dyDescent="0.3">
      <c r="A1253" s="62"/>
      <c r="B1253" s="216" t="s">
        <v>6</v>
      </c>
      <c r="C1253" s="217"/>
      <c r="D1253" s="80"/>
      <c r="E1253" s="67"/>
      <c r="F1253" s="62"/>
      <c r="G1253" s="62"/>
      <c r="H1253" s="47"/>
      <c r="I1253" s="47"/>
      <c r="J1253" s="60"/>
      <c r="K1253" s="47"/>
      <c r="L1253" s="47"/>
      <c r="M1253" s="62"/>
    </row>
    <row r="1254" spans="1:13" x14ac:dyDescent="0.3">
      <c r="A1254" s="62"/>
      <c r="B1254" s="84"/>
      <c r="C1254" s="62"/>
      <c r="D1254" s="80"/>
      <c r="E1254" s="67"/>
      <c r="F1254" s="62"/>
      <c r="G1254" s="62"/>
      <c r="H1254" s="47"/>
      <c r="I1254" s="47"/>
      <c r="J1254" s="60"/>
      <c r="K1254" s="47"/>
      <c r="L1254" s="47"/>
      <c r="M1254" s="62"/>
    </row>
    <row r="1255" spans="1:13" x14ac:dyDescent="0.3">
      <c r="A1255" s="62"/>
      <c r="B1255" s="129"/>
      <c r="C1255" s="129"/>
      <c r="D1255" s="129"/>
      <c r="J1255" s="1"/>
    </row>
    <row r="1256" spans="1:13" x14ac:dyDescent="0.3">
      <c r="A1256" s="62"/>
      <c r="B1256" s="130"/>
      <c r="C1256" s="130"/>
      <c r="D1256" s="130"/>
      <c r="J1256" s="1"/>
    </row>
    <row r="1257" spans="1:13" ht="15.6" x14ac:dyDescent="0.3">
      <c r="A1257" s="62"/>
      <c r="B1257" s="47"/>
      <c r="C1257" s="47"/>
      <c r="D1257" s="714" t="s">
        <v>166</v>
      </c>
      <c r="E1257" s="714"/>
      <c r="F1257" s="714"/>
      <c r="J1257" s="1"/>
    </row>
    <row r="1258" spans="1:13" x14ac:dyDescent="0.3">
      <c r="A1258" s="62"/>
      <c r="B1258" s="132"/>
      <c r="C1258" s="132"/>
      <c r="D1258" s="132"/>
      <c r="J1258" s="1"/>
    </row>
    <row r="1259" spans="1:13" ht="66.75" customHeight="1" x14ac:dyDescent="0.3">
      <c r="A1259" s="62"/>
      <c r="B1259" s="710" t="s">
        <v>1809</v>
      </c>
      <c r="C1259" s="710"/>
      <c r="D1259" s="710"/>
      <c r="E1259" s="710"/>
      <c r="F1259" s="710"/>
      <c r="G1259" s="710"/>
      <c r="H1259" s="710"/>
      <c r="I1259" s="710"/>
      <c r="J1259" s="710"/>
      <c r="K1259" s="710"/>
      <c r="L1259" s="710"/>
    </row>
    <row r="1260" spans="1:13" x14ac:dyDescent="0.3">
      <c r="A1260" s="62"/>
      <c r="B1260" s="63"/>
      <c r="C1260" s="9"/>
      <c r="D1260" s="10"/>
      <c r="E1260" s="11"/>
      <c r="F1260" s="12"/>
      <c r="G1260" s="13"/>
      <c r="H1260" s="47"/>
      <c r="I1260" s="47"/>
      <c r="J1260" s="60"/>
      <c r="K1260" s="47"/>
      <c r="L1260" s="47"/>
      <c r="M1260" s="62"/>
    </row>
    <row r="1261" spans="1:13" x14ac:dyDescent="0.3">
      <c r="A1261" s="62"/>
      <c r="B1261" s="48" t="s">
        <v>48</v>
      </c>
      <c r="C1261" s="9"/>
      <c r="D1261" s="10"/>
      <c r="E1261" s="11"/>
      <c r="F1261" s="11"/>
      <c r="G1261" s="11"/>
      <c r="H1261" s="47"/>
      <c r="I1261" s="47"/>
      <c r="J1261" s="60"/>
      <c r="K1261" s="47"/>
      <c r="L1261" s="47"/>
      <c r="M1261" s="62"/>
    </row>
    <row r="1262" spans="1:13" x14ac:dyDescent="0.3">
      <c r="A1262" s="62"/>
      <c r="B1262" s="64" t="s">
        <v>49</v>
      </c>
      <c r="C1262" s="62" t="s">
        <v>837</v>
      </c>
      <c r="D1262" s="62"/>
      <c r="E1262" s="62"/>
      <c r="F1262" s="47"/>
      <c r="G1262" s="47"/>
      <c r="H1262" s="47"/>
      <c r="I1262" s="65" t="s">
        <v>50</v>
      </c>
      <c r="J1262" s="68" t="s">
        <v>5</v>
      </c>
      <c r="K1262" s="47"/>
      <c r="L1262" s="47"/>
      <c r="M1262" s="62"/>
    </row>
    <row r="1263" spans="1:13" ht="15" thickBot="1" x14ac:dyDescent="0.35">
      <c r="A1263" s="62"/>
      <c r="B1263" s="64" t="s">
        <v>51</v>
      </c>
      <c r="C1263" s="62" t="s">
        <v>265</v>
      </c>
      <c r="D1263" s="62"/>
      <c r="E1263" s="62"/>
      <c r="F1263" s="47"/>
      <c r="G1263" s="62" t="s">
        <v>260</v>
      </c>
      <c r="H1263" s="47"/>
      <c r="I1263" s="47"/>
      <c r="J1263" s="60"/>
      <c r="K1263" s="47"/>
      <c r="L1263" s="47"/>
      <c r="M1263" s="62"/>
    </row>
    <row r="1264" spans="1:13" ht="15" thickTop="1" x14ac:dyDescent="0.3">
      <c r="A1264" s="62"/>
      <c r="B1264" s="49" t="s">
        <v>52</v>
      </c>
      <c r="C1264" s="14"/>
      <c r="D1264" s="15"/>
      <c r="E1264" s="16"/>
      <c r="F1264" s="17"/>
      <c r="G1264" s="16"/>
      <c r="H1264" s="711" t="s">
        <v>164</v>
      </c>
      <c r="I1264" s="712"/>
      <c r="J1264" s="712"/>
      <c r="K1264" s="712"/>
      <c r="L1264" s="713"/>
      <c r="M1264" s="62"/>
    </row>
    <row r="1265" spans="1:13" ht="28.8" x14ac:dyDescent="0.3">
      <c r="A1265" s="62"/>
      <c r="B1265" s="186" t="s">
        <v>53</v>
      </c>
      <c r="C1265" s="187" t="s">
        <v>1</v>
      </c>
      <c r="D1265" s="161" t="s">
        <v>54</v>
      </c>
      <c r="E1265" s="188" t="s">
        <v>23</v>
      </c>
      <c r="F1265" s="188" t="s">
        <v>55</v>
      </c>
      <c r="G1265" s="188" t="s">
        <v>56</v>
      </c>
      <c r="H1265" s="90" t="s">
        <v>158</v>
      </c>
      <c r="I1265" s="169" t="s">
        <v>159</v>
      </c>
      <c r="J1265" s="169" t="s">
        <v>160</v>
      </c>
      <c r="K1265" s="169" t="s">
        <v>161</v>
      </c>
      <c r="L1265" s="92" t="s">
        <v>162</v>
      </c>
      <c r="M1265" s="62"/>
    </row>
    <row r="1266" spans="1:13" x14ac:dyDescent="0.3">
      <c r="A1266" s="62"/>
      <c r="B1266" s="189" t="s">
        <v>1206</v>
      </c>
      <c r="C1266" s="187">
        <v>1</v>
      </c>
      <c r="D1266" s="190">
        <v>5</v>
      </c>
      <c r="E1266" s="191">
        <v>5</v>
      </c>
      <c r="F1266" s="154">
        <v>1</v>
      </c>
      <c r="G1266" s="191">
        <v>5</v>
      </c>
      <c r="H1266" s="170">
        <v>4.4148940866908605E-2</v>
      </c>
      <c r="I1266" s="171"/>
      <c r="J1266" s="192" t="s">
        <v>165</v>
      </c>
      <c r="K1266" s="172">
        <v>0.4</v>
      </c>
      <c r="L1266" s="173">
        <v>1.7659576346763444E-2</v>
      </c>
      <c r="M1266" s="62"/>
    </row>
    <row r="1267" spans="1:13" x14ac:dyDescent="0.3">
      <c r="A1267" s="62"/>
      <c r="B1267" s="6">
        <v>0</v>
      </c>
      <c r="C1267" s="25"/>
      <c r="D1267" s="3">
        <v>0</v>
      </c>
      <c r="E1267" s="26">
        <v>0</v>
      </c>
      <c r="F1267" s="27"/>
      <c r="G1267" s="26">
        <v>0</v>
      </c>
      <c r="H1267" s="89">
        <v>0</v>
      </c>
      <c r="I1267" s="99"/>
      <c r="J1267" s="61">
        <v>0</v>
      </c>
      <c r="K1267" s="100">
        <v>0</v>
      </c>
      <c r="L1267" s="101">
        <v>0</v>
      </c>
      <c r="M1267" s="62"/>
    </row>
    <row r="1268" spans="1:13" x14ac:dyDescent="0.3">
      <c r="A1268" s="62"/>
      <c r="B1268" s="6">
        <v>0</v>
      </c>
      <c r="C1268" s="25"/>
      <c r="D1268" s="3">
        <v>0</v>
      </c>
      <c r="E1268" s="26">
        <v>0</v>
      </c>
      <c r="F1268" s="27"/>
      <c r="G1268" s="26">
        <v>0</v>
      </c>
      <c r="H1268" s="89">
        <v>0</v>
      </c>
      <c r="I1268" s="99"/>
      <c r="J1268" s="61">
        <v>0</v>
      </c>
      <c r="K1268" s="100">
        <v>0</v>
      </c>
      <c r="L1268" s="101">
        <v>0</v>
      </c>
      <c r="M1268" s="62"/>
    </row>
    <row r="1269" spans="1:13" x14ac:dyDescent="0.3">
      <c r="A1269" s="62"/>
      <c r="B1269" s="6">
        <v>0</v>
      </c>
      <c r="C1269" s="25"/>
      <c r="D1269" s="3">
        <v>0</v>
      </c>
      <c r="E1269" s="26">
        <v>0</v>
      </c>
      <c r="F1269" s="27"/>
      <c r="G1269" s="26">
        <v>0</v>
      </c>
      <c r="H1269" s="89">
        <v>0</v>
      </c>
      <c r="I1269" s="99"/>
      <c r="J1269" s="61">
        <v>0</v>
      </c>
      <c r="K1269" s="100">
        <v>0</v>
      </c>
      <c r="L1269" s="101">
        <v>0</v>
      </c>
      <c r="M1269" s="62"/>
    </row>
    <row r="1270" spans="1:13" x14ac:dyDescent="0.3">
      <c r="A1270" s="62"/>
      <c r="B1270" s="6">
        <v>0</v>
      </c>
      <c r="C1270" s="25"/>
      <c r="D1270" s="3">
        <v>0</v>
      </c>
      <c r="E1270" s="26">
        <v>0</v>
      </c>
      <c r="F1270" s="27"/>
      <c r="G1270" s="26">
        <v>0</v>
      </c>
      <c r="H1270" s="89">
        <v>0</v>
      </c>
      <c r="I1270" s="99"/>
      <c r="J1270" s="61">
        <v>0</v>
      </c>
      <c r="K1270" s="100">
        <v>0</v>
      </c>
      <c r="L1270" s="101">
        <v>0</v>
      </c>
      <c r="M1270" s="62"/>
    </row>
    <row r="1271" spans="1:13" x14ac:dyDescent="0.3">
      <c r="A1271" s="62"/>
      <c r="B1271" s="6">
        <v>0</v>
      </c>
      <c r="C1271" s="25"/>
      <c r="D1271" s="3">
        <v>0</v>
      </c>
      <c r="E1271" s="26">
        <v>0</v>
      </c>
      <c r="F1271" s="27"/>
      <c r="G1271" s="26">
        <v>0</v>
      </c>
      <c r="H1271" s="89">
        <v>0</v>
      </c>
      <c r="I1271" s="99"/>
      <c r="J1271" s="61">
        <v>0</v>
      </c>
      <c r="K1271" s="100">
        <v>0</v>
      </c>
      <c r="L1271" s="101">
        <v>0</v>
      </c>
      <c r="M1271" s="62"/>
    </row>
    <row r="1272" spans="1:13" x14ac:dyDescent="0.3">
      <c r="A1272" s="62"/>
      <c r="B1272" s="6" t="s">
        <v>73</v>
      </c>
      <c r="C1272" s="25"/>
      <c r="D1272" s="3">
        <v>0</v>
      </c>
      <c r="E1272" s="26">
        <v>0</v>
      </c>
      <c r="F1272" s="27"/>
      <c r="G1272" s="26">
        <v>4.2030000000000003</v>
      </c>
      <c r="H1272" s="89">
        <v>3.7111599692723374E-2</v>
      </c>
      <c r="I1272" s="99"/>
      <c r="J1272" s="61" t="s">
        <v>165</v>
      </c>
      <c r="K1272" s="100">
        <v>0.4</v>
      </c>
      <c r="L1272" s="101">
        <v>1.4844639877089351E-2</v>
      </c>
      <c r="M1272" s="62"/>
    </row>
    <row r="1273" spans="1:13" x14ac:dyDescent="0.3">
      <c r="A1273" s="62"/>
      <c r="B1273" s="6" t="s">
        <v>57</v>
      </c>
      <c r="C1273" s="25"/>
      <c r="D1273" s="28"/>
      <c r="E1273" s="26"/>
      <c r="F1273" s="27"/>
      <c r="G1273" s="193">
        <v>9.2029999999999994</v>
      </c>
      <c r="H1273" s="102" t="s">
        <v>57</v>
      </c>
      <c r="I1273" s="103"/>
      <c r="J1273" s="85"/>
      <c r="K1273" s="104" t="s">
        <v>156</v>
      </c>
      <c r="L1273" s="105">
        <v>3.2504216223852793E-2</v>
      </c>
      <c r="M1273" s="62"/>
    </row>
    <row r="1274" spans="1:13" x14ac:dyDescent="0.3">
      <c r="A1274" s="62"/>
      <c r="B1274" s="194" t="s">
        <v>22</v>
      </c>
      <c r="C1274" s="195"/>
      <c r="D1274" s="196"/>
      <c r="E1274" s="197"/>
      <c r="F1274" s="155"/>
      <c r="G1274" s="87"/>
      <c r="H1274" s="107"/>
      <c r="I1274" s="174"/>
      <c r="J1274" s="175"/>
      <c r="K1274" s="176"/>
      <c r="L1274" s="110"/>
      <c r="M1274" s="62"/>
    </row>
    <row r="1275" spans="1:13" ht="28.8" x14ac:dyDescent="0.3">
      <c r="A1275" s="62"/>
      <c r="B1275" s="198" t="s">
        <v>58</v>
      </c>
      <c r="C1275" s="199" t="s">
        <v>1</v>
      </c>
      <c r="D1275" s="200" t="s">
        <v>59</v>
      </c>
      <c r="E1275" s="156" t="s">
        <v>23</v>
      </c>
      <c r="F1275" s="156" t="s">
        <v>55</v>
      </c>
      <c r="G1275" s="201" t="s">
        <v>56</v>
      </c>
      <c r="H1275" s="90" t="s">
        <v>158</v>
      </c>
      <c r="I1275" s="169" t="s">
        <v>159</v>
      </c>
      <c r="J1275" s="169" t="s">
        <v>160</v>
      </c>
      <c r="K1275" s="177" t="s">
        <v>161</v>
      </c>
      <c r="L1275" s="92" t="s">
        <v>162</v>
      </c>
      <c r="M1275" s="62"/>
    </row>
    <row r="1276" spans="1:13" x14ac:dyDescent="0.3">
      <c r="A1276" s="62"/>
      <c r="B1276" s="8" t="s">
        <v>1081</v>
      </c>
      <c r="C1276" s="25">
        <v>1</v>
      </c>
      <c r="D1276" s="3">
        <v>80</v>
      </c>
      <c r="E1276" s="26">
        <v>80</v>
      </c>
      <c r="F1276" s="26">
        <v>1</v>
      </c>
      <c r="G1276" s="26">
        <v>80</v>
      </c>
      <c r="H1276" s="170">
        <v>0.70638305387053768</v>
      </c>
      <c r="I1276" s="171"/>
      <c r="J1276" s="192" t="s">
        <v>163</v>
      </c>
      <c r="K1276" s="172">
        <v>1</v>
      </c>
      <c r="L1276" s="173">
        <v>0.70638305387053768</v>
      </c>
      <c r="M1276" s="62"/>
    </row>
    <row r="1277" spans="1:13" x14ac:dyDescent="0.3">
      <c r="A1277" s="62"/>
      <c r="B1277" s="6" t="s">
        <v>24</v>
      </c>
      <c r="C1277" s="25">
        <v>1</v>
      </c>
      <c r="D1277" s="3">
        <v>4.05</v>
      </c>
      <c r="E1277" s="26">
        <v>4.05</v>
      </c>
      <c r="F1277" s="26">
        <v>1</v>
      </c>
      <c r="G1277" s="26">
        <v>4.05</v>
      </c>
      <c r="H1277" s="89">
        <v>3.5760642102195969E-2</v>
      </c>
      <c r="I1277" s="99"/>
      <c r="J1277" s="61" t="s">
        <v>163</v>
      </c>
      <c r="K1277" s="100">
        <v>1</v>
      </c>
      <c r="L1277" s="101">
        <v>3.5760642102195969E-2</v>
      </c>
      <c r="M1277" s="62"/>
    </row>
    <row r="1278" spans="1:13" x14ac:dyDescent="0.3">
      <c r="A1278" s="62"/>
      <c r="B1278" s="6">
        <v>0</v>
      </c>
      <c r="C1278" s="25"/>
      <c r="D1278" s="3">
        <v>0</v>
      </c>
      <c r="E1278" s="26">
        <v>0</v>
      </c>
      <c r="F1278" s="27"/>
      <c r="G1278" s="26">
        <v>0</v>
      </c>
      <c r="H1278" s="89">
        <v>0</v>
      </c>
      <c r="I1278" s="99"/>
      <c r="J1278" s="61">
        <v>0</v>
      </c>
      <c r="K1278" s="100">
        <v>0</v>
      </c>
      <c r="L1278" s="101">
        <v>0</v>
      </c>
      <c r="M1278" s="62"/>
    </row>
    <row r="1279" spans="1:13" x14ac:dyDescent="0.3">
      <c r="A1279" s="62"/>
      <c r="B1279" s="6">
        <v>0</v>
      </c>
      <c r="C1279" s="25"/>
      <c r="D1279" s="3">
        <v>0</v>
      </c>
      <c r="E1279" s="26">
        <v>0</v>
      </c>
      <c r="F1279" s="27"/>
      <c r="G1279" s="26">
        <v>0</v>
      </c>
      <c r="H1279" s="89">
        <v>0</v>
      </c>
      <c r="I1279" s="99"/>
      <c r="J1279" s="61">
        <v>0</v>
      </c>
      <c r="K1279" s="100">
        <v>0</v>
      </c>
      <c r="L1279" s="101">
        <v>0</v>
      </c>
      <c r="M1279" s="62"/>
    </row>
    <row r="1280" spans="1:13" x14ac:dyDescent="0.3">
      <c r="A1280" s="62"/>
      <c r="B1280" s="6">
        <v>0</v>
      </c>
      <c r="C1280" s="25"/>
      <c r="D1280" s="3">
        <v>0</v>
      </c>
      <c r="E1280" s="26">
        <v>0</v>
      </c>
      <c r="F1280" s="27"/>
      <c r="G1280" s="26">
        <v>0</v>
      </c>
      <c r="H1280" s="89">
        <v>0</v>
      </c>
      <c r="I1280" s="99"/>
      <c r="J1280" s="61">
        <v>0</v>
      </c>
      <c r="K1280" s="100">
        <v>0</v>
      </c>
      <c r="L1280" s="101">
        <v>0</v>
      </c>
      <c r="M1280" s="62"/>
    </row>
    <row r="1281" spans="1:13" x14ac:dyDescent="0.3">
      <c r="A1281" s="62"/>
      <c r="B1281" s="6">
        <v>0</v>
      </c>
      <c r="C1281" s="25"/>
      <c r="D1281" s="3">
        <v>0</v>
      </c>
      <c r="E1281" s="26">
        <v>0</v>
      </c>
      <c r="F1281" s="27"/>
      <c r="G1281" s="26">
        <v>0</v>
      </c>
      <c r="H1281" s="89">
        <v>0</v>
      </c>
      <c r="I1281" s="99"/>
      <c r="J1281" s="61">
        <v>0</v>
      </c>
      <c r="K1281" s="100">
        <v>0</v>
      </c>
      <c r="L1281" s="101">
        <v>0</v>
      </c>
      <c r="M1281" s="62"/>
    </row>
    <row r="1282" spans="1:13" x14ac:dyDescent="0.3">
      <c r="A1282" s="62"/>
      <c r="B1282" s="6">
        <v>0</v>
      </c>
      <c r="C1282" s="25"/>
      <c r="D1282" s="3">
        <v>0</v>
      </c>
      <c r="E1282" s="26">
        <v>0</v>
      </c>
      <c r="F1282" s="27"/>
      <c r="G1282" s="26">
        <v>0</v>
      </c>
      <c r="H1282" s="89">
        <v>0</v>
      </c>
      <c r="I1282" s="99"/>
      <c r="J1282" s="61">
        <v>0</v>
      </c>
      <c r="K1282" s="100">
        <v>0</v>
      </c>
      <c r="L1282" s="101">
        <v>0</v>
      </c>
      <c r="M1282" s="62"/>
    </row>
    <row r="1283" spans="1:13" x14ac:dyDescent="0.3">
      <c r="A1283" s="62"/>
      <c r="B1283" s="6">
        <v>0</v>
      </c>
      <c r="C1283" s="25"/>
      <c r="D1283" s="3">
        <v>0</v>
      </c>
      <c r="E1283" s="26">
        <v>0</v>
      </c>
      <c r="F1283" s="27"/>
      <c r="G1283" s="26">
        <v>0</v>
      </c>
      <c r="H1283" s="89">
        <v>0</v>
      </c>
      <c r="I1283" s="99"/>
      <c r="J1283" s="61">
        <v>0</v>
      </c>
      <c r="K1283" s="100">
        <v>0</v>
      </c>
      <c r="L1283" s="101">
        <v>0</v>
      </c>
      <c r="M1283" s="62"/>
    </row>
    <row r="1284" spans="1:13" x14ac:dyDescent="0.3">
      <c r="A1284" s="62"/>
      <c r="B1284" s="6">
        <v>0</v>
      </c>
      <c r="C1284" s="25"/>
      <c r="D1284" s="3">
        <v>0</v>
      </c>
      <c r="E1284" s="26">
        <v>0</v>
      </c>
      <c r="F1284" s="27"/>
      <c r="G1284" s="26">
        <v>0</v>
      </c>
      <c r="H1284" s="89">
        <v>0</v>
      </c>
      <c r="I1284" s="99"/>
      <c r="J1284" s="61">
        <v>0</v>
      </c>
      <c r="K1284" s="100">
        <v>0</v>
      </c>
      <c r="L1284" s="101">
        <v>0</v>
      </c>
      <c r="M1284" s="62"/>
    </row>
    <row r="1285" spans="1:13" x14ac:dyDescent="0.3">
      <c r="A1285" s="62"/>
      <c r="B1285" s="6" t="s">
        <v>60</v>
      </c>
      <c r="C1285" s="25"/>
      <c r="D1285" s="28"/>
      <c r="E1285" s="26"/>
      <c r="F1285" s="27"/>
      <c r="G1285" s="193">
        <v>84.05</v>
      </c>
      <c r="H1285" s="106" t="s">
        <v>60</v>
      </c>
      <c r="I1285" s="103"/>
      <c r="J1285" s="85"/>
      <c r="K1285" s="104" t="s">
        <v>156</v>
      </c>
      <c r="L1285" s="95">
        <v>0.74214369597273366</v>
      </c>
      <c r="M1285" s="62"/>
    </row>
    <row r="1286" spans="1:13" x14ac:dyDescent="0.3">
      <c r="A1286" s="62"/>
      <c r="B1286" s="194" t="s">
        <v>38</v>
      </c>
      <c r="C1286" s="195"/>
      <c r="D1286" s="196"/>
      <c r="E1286" s="196"/>
      <c r="F1286" s="196"/>
      <c r="G1286" s="196"/>
      <c r="H1286" s="115"/>
      <c r="I1286" s="202"/>
      <c r="J1286" s="203"/>
      <c r="K1286" s="178"/>
      <c r="L1286" s="204"/>
      <c r="M1286" s="62"/>
    </row>
    <row r="1287" spans="1:13" ht="28.8" x14ac:dyDescent="0.3">
      <c r="A1287" s="62"/>
      <c r="B1287" s="53" t="s">
        <v>53</v>
      </c>
      <c r="C1287" s="195"/>
      <c r="D1287" s="205" t="s">
        <v>0</v>
      </c>
      <c r="E1287" s="206" t="s">
        <v>1</v>
      </c>
      <c r="F1287" s="207" t="s">
        <v>61</v>
      </c>
      <c r="G1287" s="188" t="s">
        <v>56</v>
      </c>
      <c r="H1287" s="111" t="s">
        <v>158</v>
      </c>
      <c r="I1287" s="112" t="s">
        <v>159</v>
      </c>
      <c r="J1287" s="112" t="s">
        <v>160</v>
      </c>
      <c r="K1287" s="113" t="s">
        <v>161</v>
      </c>
      <c r="L1287" s="114" t="s">
        <v>162</v>
      </c>
      <c r="M1287" s="62"/>
    </row>
    <row r="1288" spans="1:13" x14ac:dyDescent="0.3">
      <c r="A1288" s="62"/>
      <c r="B1288" s="218" t="s">
        <v>281</v>
      </c>
      <c r="C1288" s="195"/>
      <c r="D1288" s="190" t="s">
        <v>5</v>
      </c>
      <c r="E1288" s="153">
        <v>1</v>
      </c>
      <c r="F1288" s="154">
        <v>20</v>
      </c>
      <c r="G1288" s="191">
        <v>20</v>
      </c>
      <c r="H1288" s="170">
        <v>0.17659576346763442</v>
      </c>
      <c r="I1288" s="171"/>
      <c r="J1288" s="192" t="s">
        <v>163</v>
      </c>
      <c r="K1288" s="172">
        <v>1</v>
      </c>
      <c r="L1288" s="173">
        <v>0.17659576346763442</v>
      </c>
      <c r="M1288" s="62"/>
    </row>
    <row r="1289" spans="1:13" x14ac:dyDescent="0.3">
      <c r="A1289" s="62"/>
      <c r="B1289" s="6">
        <v>0</v>
      </c>
      <c r="C1289" s="7"/>
      <c r="D1289" s="3">
        <v>0</v>
      </c>
      <c r="E1289" s="4"/>
      <c r="F1289" s="5">
        <v>0</v>
      </c>
      <c r="G1289" s="26">
        <v>0</v>
      </c>
      <c r="H1289" s="89">
        <v>0</v>
      </c>
      <c r="I1289" s="99"/>
      <c r="J1289" s="61">
        <v>0</v>
      </c>
      <c r="K1289" s="100">
        <v>0</v>
      </c>
      <c r="L1289" s="101">
        <v>0</v>
      </c>
      <c r="M1289" s="62"/>
    </row>
    <row r="1290" spans="1:13" x14ac:dyDescent="0.3">
      <c r="A1290" s="62"/>
      <c r="B1290" s="6">
        <v>0</v>
      </c>
      <c r="C1290" s="7"/>
      <c r="D1290" s="3">
        <v>0</v>
      </c>
      <c r="E1290" s="4"/>
      <c r="F1290" s="5">
        <v>0</v>
      </c>
      <c r="G1290" s="26">
        <v>0</v>
      </c>
      <c r="H1290" s="89">
        <v>0</v>
      </c>
      <c r="I1290" s="99"/>
      <c r="J1290" s="61">
        <v>0</v>
      </c>
      <c r="K1290" s="100">
        <v>0</v>
      </c>
      <c r="L1290" s="101">
        <v>0</v>
      </c>
      <c r="M1290" s="62"/>
    </row>
    <row r="1291" spans="1:13" x14ac:dyDescent="0.3">
      <c r="A1291" s="62"/>
      <c r="B1291" s="6">
        <v>0</v>
      </c>
      <c r="C1291" s="7"/>
      <c r="D1291" s="3">
        <v>0</v>
      </c>
      <c r="E1291" s="4"/>
      <c r="F1291" s="5">
        <v>0</v>
      </c>
      <c r="G1291" s="26">
        <v>0</v>
      </c>
      <c r="H1291" s="89">
        <v>0</v>
      </c>
      <c r="I1291" s="99"/>
      <c r="J1291" s="61">
        <v>0</v>
      </c>
      <c r="K1291" s="100">
        <v>0</v>
      </c>
      <c r="L1291" s="101">
        <v>0</v>
      </c>
      <c r="M1291" s="62"/>
    </row>
    <row r="1292" spans="1:13" x14ac:dyDescent="0.3">
      <c r="A1292" s="62"/>
      <c r="B1292" s="6">
        <v>0</v>
      </c>
      <c r="C1292" s="7"/>
      <c r="D1292" s="3">
        <v>0</v>
      </c>
      <c r="E1292" s="4"/>
      <c r="F1292" s="5">
        <v>0</v>
      </c>
      <c r="G1292" s="26">
        <v>0</v>
      </c>
      <c r="H1292" s="89">
        <v>0</v>
      </c>
      <c r="I1292" s="99"/>
      <c r="J1292" s="61">
        <v>0</v>
      </c>
      <c r="K1292" s="100">
        <v>0</v>
      </c>
      <c r="L1292" s="101">
        <v>0</v>
      </c>
      <c r="M1292" s="62"/>
    </row>
    <row r="1293" spans="1:13" x14ac:dyDescent="0.3">
      <c r="A1293" s="62"/>
      <c r="B1293" s="6">
        <v>0</v>
      </c>
      <c r="C1293" s="7"/>
      <c r="D1293" s="3">
        <v>0</v>
      </c>
      <c r="E1293" s="4"/>
      <c r="F1293" s="5">
        <v>0</v>
      </c>
      <c r="G1293" s="26">
        <v>0</v>
      </c>
      <c r="H1293" s="89">
        <v>0</v>
      </c>
      <c r="I1293" s="99"/>
      <c r="J1293" s="61">
        <v>0</v>
      </c>
      <c r="K1293" s="100">
        <v>0</v>
      </c>
      <c r="L1293" s="101">
        <v>0</v>
      </c>
      <c r="M1293" s="62"/>
    </row>
    <row r="1294" spans="1:13" x14ac:dyDescent="0.3">
      <c r="A1294" s="62"/>
      <c r="B1294" s="6">
        <v>0</v>
      </c>
      <c r="C1294" s="7"/>
      <c r="D1294" s="3">
        <v>0</v>
      </c>
      <c r="E1294" s="4"/>
      <c r="F1294" s="5">
        <v>0</v>
      </c>
      <c r="G1294" s="26">
        <v>0</v>
      </c>
      <c r="H1294" s="89">
        <v>0</v>
      </c>
      <c r="I1294" s="99"/>
      <c r="J1294" s="61">
        <v>0</v>
      </c>
      <c r="K1294" s="100">
        <v>0</v>
      </c>
      <c r="L1294" s="101">
        <v>0</v>
      </c>
      <c r="M1294" s="62"/>
    </row>
    <row r="1295" spans="1:13" x14ac:dyDescent="0.3">
      <c r="A1295" s="62"/>
      <c r="B1295" s="6">
        <v>0</v>
      </c>
      <c r="C1295" s="7"/>
      <c r="D1295" s="3">
        <v>0</v>
      </c>
      <c r="E1295" s="4"/>
      <c r="F1295" s="5">
        <v>0</v>
      </c>
      <c r="G1295" s="26">
        <v>0</v>
      </c>
      <c r="H1295" s="89">
        <v>0</v>
      </c>
      <c r="I1295" s="99"/>
      <c r="J1295" s="61">
        <v>0</v>
      </c>
      <c r="K1295" s="100">
        <v>0</v>
      </c>
      <c r="L1295" s="101">
        <v>0</v>
      </c>
      <c r="M1295" s="62"/>
    </row>
    <row r="1296" spans="1:13" x14ac:dyDescent="0.3">
      <c r="A1296" s="62"/>
      <c r="B1296" s="6">
        <v>0</v>
      </c>
      <c r="C1296" s="7"/>
      <c r="D1296" s="3">
        <v>0</v>
      </c>
      <c r="E1296" s="4"/>
      <c r="F1296" s="5">
        <v>0</v>
      </c>
      <c r="G1296" s="26">
        <v>0</v>
      </c>
      <c r="H1296" s="89">
        <v>0</v>
      </c>
      <c r="I1296" s="99"/>
      <c r="J1296" s="61">
        <v>0</v>
      </c>
      <c r="K1296" s="100">
        <v>0</v>
      </c>
      <c r="L1296" s="101">
        <v>0</v>
      </c>
      <c r="M1296" s="62"/>
    </row>
    <row r="1297" spans="1:13" x14ac:dyDescent="0.3">
      <c r="A1297" s="62"/>
      <c r="B1297" s="6">
        <v>0</v>
      </c>
      <c r="C1297" s="7"/>
      <c r="D1297" s="3">
        <v>0</v>
      </c>
      <c r="E1297" s="4"/>
      <c r="F1297" s="5">
        <v>0</v>
      </c>
      <c r="G1297" s="26">
        <v>0</v>
      </c>
      <c r="H1297" s="89">
        <v>0</v>
      </c>
      <c r="I1297" s="99"/>
      <c r="J1297" s="61">
        <v>0</v>
      </c>
      <c r="K1297" s="100">
        <v>0</v>
      </c>
      <c r="L1297" s="101">
        <v>0</v>
      </c>
      <c r="M1297" s="62"/>
    </row>
    <row r="1298" spans="1:13" x14ac:dyDescent="0.3">
      <c r="A1298" s="62"/>
      <c r="B1298" s="6">
        <v>0</v>
      </c>
      <c r="C1298" s="7"/>
      <c r="D1298" s="3">
        <v>0</v>
      </c>
      <c r="E1298" s="4"/>
      <c r="F1298" s="5">
        <v>0</v>
      </c>
      <c r="G1298" s="26">
        <v>0</v>
      </c>
      <c r="H1298" s="89">
        <v>0</v>
      </c>
      <c r="I1298" s="99"/>
      <c r="J1298" s="61">
        <v>0</v>
      </c>
      <c r="K1298" s="100">
        <v>0</v>
      </c>
      <c r="L1298" s="101">
        <v>0</v>
      </c>
      <c r="M1298" s="62"/>
    </row>
    <row r="1299" spans="1:13" x14ac:dyDescent="0.3">
      <c r="A1299" s="62"/>
      <c r="B1299" s="6">
        <v>0</v>
      </c>
      <c r="C1299" s="7"/>
      <c r="D1299" s="3">
        <v>0</v>
      </c>
      <c r="E1299" s="4"/>
      <c r="F1299" s="5">
        <v>0</v>
      </c>
      <c r="G1299" s="26">
        <v>0</v>
      </c>
      <c r="H1299" s="89">
        <v>0</v>
      </c>
      <c r="I1299" s="99"/>
      <c r="J1299" s="61">
        <v>0</v>
      </c>
      <c r="K1299" s="100">
        <v>0</v>
      </c>
      <c r="L1299" s="101">
        <v>0</v>
      </c>
      <c r="M1299" s="62"/>
    </row>
    <row r="1300" spans="1:13" x14ac:dyDescent="0.3">
      <c r="A1300" s="62"/>
      <c r="B1300" s="6">
        <v>0</v>
      </c>
      <c r="C1300" s="7"/>
      <c r="D1300" s="3">
        <v>0</v>
      </c>
      <c r="E1300" s="4"/>
      <c r="F1300" s="5">
        <v>0</v>
      </c>
      <c r="G1300" s="26">
        <v>0</v>
      </c>
      <c r="H1300" s="89">
        <v>0</v>
      </c>
      <c r="I1300" s="99"/>
      <c r="J1300" s="61">
        <v>0</v>
      </c>
      <c r="K1300" s="100">
        <v>0</v>
      </c>
      <c r="L1300" s="101">
        <v>0</v>
      </c>
      <c r="M1300" s="62"/>
    </row>
    <row r="1301" spans="1:13" x14ac:dyDescent="0.3">
      <c r="A1301" s="62"/>
      <c r="B1301" s="58" t="s">
        <v>62</v>
      </c>
      <c r="C1301" s="46"/>
      <c r="D1301" s="37"/>
      <c r="E1301" s="38"/>
      <c r="F1301" s="39"/>
      <c r="G1301" s="193">
        <v>20</v>
      </c>
      <c r="H1301" s="106" t="s">
        <v>62</v>
      </c>
      <c r="I1301" s="103"/>
      <c r="J1301" s="85"/>
      <c r="K1301" s="104" t="s">
        <v>156</v>
      </c>
      <c r="L1301" s="95">
        <v>0.17659576346763442</v>
      </c>
      <c r="M1301" s="62"/>
    </row>
    <row r="1302" spans="1:13" x14ac:dyDescent="0.3">
      <c r="A1302" s="62"/>
      <c r="B1302" s="194" t="s">
        <v>63</v>
      </c>
      <c r="C1302" s="195"/>
      <c r="D1302" s="196"/>
      <c r="E1302" s="197"/>
      <c r="F1302" s="155"/>
      <c r="G1302" s="197"/>
      <c r="H1302" s="115"/>
      <c r="I1302" s="202"/>
      <c r="J1302" s="203"/>
      <c r="K1302" s="178"/>
      <c r="L1302" s="204">
        <v>0</v>
      </c>
      <c r="M1302" s="62"/>
    </row>
    <row r="1303" spans="1:13" ht="28.8" x14ac:dyDescent="0.3">
      <c r="A1303" s="62"/>
      <c r="B1303" s="53" t="s">
        <v>53</v>
      </c>
      <c r="C1303" s="210"/>
      <c r="D1303" s="211" t="s">
        <v>0</v>
      </c>
      <c r="E1303" s="201" t="s">
        <v>1</v>
      </c>
      <c r="F1303" s="156" t="s">
        <v>61</v>
      </c>
      <c r="G1303" s="188" t="s">
        <v>56</v>
      </c>
      <c r="H1303" s="111" t="s">
        <v>158</v>
      </c>
      <c r="I1303" s="112" t="s">
        <v>159</v>
      </c>
      <c r="J1303" s="112" t="s">
        <v>160</v>
      </c>
      <c r="K1303" s="113" t="s">
        <v>161</v>
      </c>
      <c r="L1303" s="114" t="s">
        <v>162</v>
      </c>
      <c r="M1303" s="62"/>
    </row>
    <row r="1304" spans="1:13" x14ac:dyDescent="0.3">
      <c r="A1304" s="62"/>
      <c r="B1304" s="6">
        <v>0</v>
      </c>
      <c r="C1304" s="7"/>
      <c r="D1304" s="3">
        <v>0</v>
      </c>
      <c r="E1304" s="26"/>
      <c r="F1304" s="5">
        <v>0</v>
      </c>
      <c r="G1304" s="191">
        <v>0</v>
      </c>
      <c r="H1304" s="170">
        <v>0</v>
      </c>
      <c r="I1304" s="171"/>
      <c r="J1304" s="192">
        <v>0</v>
      </c>
      <c r="K1304" s="172">
        <v>0</v>
      </c>
      <c r="L1304" s="173">
        <v>0</v>
      </c>
      <c r="M1304" s="62"/>
    </row>
    <row r="1305" spans="1:13" x14ac:dyDescent="0.3">
      <c r="A1305" s="62"/>
      <c r="B1305" s="6">
        <v>0</v>
      </c>
      <c r="C1305" s="7"/>
      <c r="D1305" s="3">
        <v>0</v>
      </c>
      <c r="E1305" s="26"/>
      <c r="F1305" s="5">
        <v>0</v>
      </c>
      <c r="G1305" s="26">
        <v>0</v>
      </c>
      <c r="H1305" s="89">
        <v>0</v>
      </c>
      <c r="I1305" s="99"/>
      <c r="J1305" s="61">
        <v>0</v>
      </c>
      <c r="K1305" s="100">
        <v>0</v>
      </c>
      <c r="L1305" s="101">
        <v>0</v>
      </c>
      <c r="M1305" s="62"/>
    </row>
    <row r="1306" spans="1:13" x14ac:dyDescent="0.3">
      <c r="A1306" s="62"/>
      <c r="B1306" s="6">
        <v>0</v>
      </c>
      <c r="C1306" s="7"/>
      <c r="D1306" s="3">
        <v>0</v>
      </c>
      <c r="E1306" s="26"/>
      <c r="F1306" s="5">
        <v>0</v>
      </c>
      <c r="G1306" s="26">
        <v>0</v>
      </c>
      <c r="H1306" s="89">
        <v>0</v>
      </c>
      <c r="I1306" s="99"/>
      <c r="J1306" s="61">
        <v>0</v>
      </c>
      <c r="K1306" s="100">
        <v>0</v>
      </c>
      <c r="L1306" s="101">
        <v>0</v>
      </c>
      <c r="M1306" s="62"/>
    </row>
    <row r="1307" spans="1:13" x14ac:dyDescent="0.3">
      <c r="A1307" s="62"/>
      <c r="B1307" s="6">
        <v>0</v>
      </c>
      <c r="C1307" s="7"/>
      <c r="D1307" s="3">
        <v>0</v>
      </c>
      <c r="E1307" s="26"/>
      <c r="F1307" s="5">
        <v>0</v>
      </c>
      <c r="G1307" s="26">
        <v>0</v>
      </c>
      <c r="H1307" s="89">
        <v>0</v>
      </c>
      <c r="I1307" s="99"/>
      <c r="J1307" s="61">
        <v>0</v>
      </c>
      <c r="K1307" s="100">
        <v>0</v>
      </c>
      <c r="L1307" s="101">
        <v>0</v>
      </c>
      <c r="M1307" s="62"/>
    </row>
    <row r="1308" spans="1:13" x14ac:dyDescent="0.3">
      <c r="A1308" s="62"/>
      <c r="B1308" s="6">
        <v>0</v>
      </c>
      <c r="C1308" s="7"/>
      <c r="D1308" s="3">
        <v>0</v>
      </c>
      <c r="E1308" s="26"/>
      <c r="F1308" s="5">
        <v>0</v>
      </c>
      <c r="G1308" s="26">
        <v>0</v>
      </c>
      <c r="H1308" s="89">
        <v>0</v>
      </c>
      <c r="I1308" s="99"/>
      <c r="J1308" s="61">
        <v>0</v>
      </c>
      <c r="K1308" s="100">
        <v>0</v>
      </c>
      <c r="L1308" s="101">
        <v>0</v>
      </c>
      <c r="M1308" s="62"/>
    </row>
    <row r="1309" spans="1:13" ht="15" thickBot="1" x14ac:dyDescent="0.35">
      <c r="A1309" s="62"/>
      <c r="B1309" s="59" t="s">
        <v>64</v>
      </c>
      <c r="C1309" s="42"/>
      <c r="D1309" s="43"/>
      <c r="E1309" s="44"/>
      <c r="F1309" s="45"/>
      <c r="G1309" s="191">
        <v>0</v>
      </c>
      <c r="H1309" s="106" t="s">
        <v>64</v>
      </c>
      <c r="I1309" s="103"/>
      <c r="J1309" s="85"/>
      <c r="K1309" s="104" t="s">
        <v>156</v>
      </c>
      <c r="L1309" s="95">
        <v>0</v>
      </c>
      <c r="M1309" s="62"/>
    </row>
    <row r="1310" spans="1:13" x14ac:dyDescent="0.3">
      <c r="A1310" s="62"/>
      <c r="B1310" s="64"/>
      <c r="C1310" s="68"/>
      <c r="D1310" s="69" t="s">
        <v>65</v>
      </c>
      <c r="E1310" s="70"/>
      <c r="F1310" s="71"/>
      <c r="G1310" s="88">
        <v>113.253</v>
      </c>
      <c r="H1310" s="179"/>
      <c r="I1310" s="212"/>
      <c r="J1310" s="213"/>
      <c r="K1310" s="214"/>
      <c r="L1310" s="180"/>
      <c r="M1310" s="62"/>
    </row>
    <row r="1311" spans="1:13" x14ac:dyDescent="0.3">
      <c r="A1311" s="62"/>
      <c r="B1311" s="63"/>
      <c r="C1311" s="68"/>
      <c r="D1311" s="72" t="s">
        <v>7</v>
      </c>
      <c r="E1311" s="215"/>
      <c r="F1311" s="181">
        <v>0.1</v>
      </c>
      <c r="G1311" s="215">
        <v>11.324999999999999</v>
      </c>
      <c r="H1311" s="120"/>
      <c r="I1311" s="124"/>
      <c r="J1311" s="141"/>
      <c r="K1311" s="125"/>
      <c r="L1311" s="119"/>
      <c r="M1311" s="62"/>
    </row>
    <row r="1312" spans="1:13" x14ac:dyDescent="0.3">
      <c r="A1312" s="62"/>
      <c r="B1312" s="63"/>
      <c r="C1312" s="68"/>
      <c r="D1312" s="72" t="s">
        <v>8</v>
      </c>
      <c r="E1312" s="215"/>
      <c r="F1312" s="181">
        <v>0.1</v>
      </c>
      <c r="G1312" s="215">
        <v>11.324999999999999</v>
      </c>
      <c r="H1312" s="120"/>
      <c r="I1312" s="124"/>
      <c r="J1312" s="141"/>
      <c r="K1312" s="125"/>
      <c r="L1312" s="119"/>
      <c r="M1312" s="62"/>
    </row>
    <row r="1313" spans="1:13" x14ac:dyDescent="0.3">
      <c r="A1313" s="62"/>
      <c r="B1313" s="63" t="s">
        <v>66</v>
      </c>
      <c r="C1313" s="68"/>
      <c r="D1313" s="75" t="s">
        <v>67</v>
      </c>
      <c r="E1313" s="76"/>
      <c r="F1313" s="71"/>
      <c r="G1313" s="76">
        <v>135.90299999999999</v>
      </c>
      <c r="H1313" s="120"/>
      <c r="I1313" s="124"/>
      <c r="J1313" s="141"/>
      <c r="K1313" s="125"/>
      <c r="L1313" s="119"/>
      <c r="M1313" s="62"/>
    </row>
    <row r="1314" spans="1:13" ht="15" thickBot="1" x14ac:dyDescent="0.35">
      <c r="A1314" s="62"/>
      <c r="B1314" s="63"/>
      <c r="C1314" s="68"/>
      <c r="D1314" s="77" t="s">
        <v>68</v>
      </c>
      <c r="E1314" s="78"/>
      <c r="F1314" s="79"/>
      <c r="G1314" s="78">
        <v>135.9</v>
      </c>
      <c r="H1314" s="134">
        <v>1</v>
      </c>
      <c r="I1314" s="126"/>
      <c r="J1314" s="142"/>
      <c r="K1314" s="127"/>
      <c r="L1314" s="135">
        <v>0.95124367566422086</v>
      </c>
      <c r="M1314" s="62"/>
    </row>
    <row r="1315" spans="1:13" x14ac:dyDescent="0.3">
      <c r="A1315" s="62"/>
      <c r="B1315" s="63"/>
      <c r="C1315" s="68"/>
      <c r="D1315" s="80"/>
      <c r="E1315" s="67"/>
      <c r="F1315" s="65"/>
      <c r="G1315" s="67"/>
      <c r="H1315" s="47"/>
      <c r="I1315" s="47"/>
      <c r="J1315" s="60"/>
      <c r="K1315" s="47"/>
      <c r="L1315" s="47"/>
      <c r="M1315" s="62"/>
    </row>
    <row r="1316" spans="1:13" x14ac:dyDescent="0.3">
      <c r="A1316" s="62"/>
      <c r="B1316" s="63"/>
      <c r="C1316" s="68"/>
      <c r="D1316" s="80"/>
      <c r="E1316" s="67"/>
      <c r="F1316" s="65"/>
      <c r="G1316" s="67"/>
      <c r="H1316" s="47"/>
      <c r="I1316" s="47"/>
      <c r="J1316" s="60"/>
      <c r="K1316" s="47"/>
      <c r="L1316" s="47"/>
      <c r="M1316" s="62"/>
    </row>
    <row r="1317" spans="1:13" x14ac:dyDescent="0.3">
      <c r="A1317" s="62"/>
      <c r="B1317" s="63"/>
      <c r="C1317" s="68"/>
      <c r="D1317" s="80"/>
      <c r="E1317" s="67"/>
      <c r="F1317" s="65"/>
      <c r="G1317" s="67"/>
      <c r="H1317" s="47"/>
      <c r="I1317" s="47"/>
      <c r="J1317" s="60"/>
      <c r="K1317" s="47"/>
      <c r="L1317" s="47"/>
      <c r="M1317" s="62"/>
    </row>
    <row r="1318" spans="1:13" x14ac:dyDescent="0.3">
      <c r="A1318" s="62"/>
      <c r="B1318" s="136" t="s">
        <v>1808</v>
      </c>
      <c r="C1318" s="81"/>
      <c r="D1318" s="80"/>
      <c r="E1318" s="67"/>
      <c r="F1318" s="82"/>
      <c r="G1318" s="82"/>
      <c r="H1318" s="47"/>
      <c r="I1318" s="47"/>
      <c r="J1318" s="60"/>
      <c r="K1318" s="47"/>
      <c r="L1318" s="47"/>
      <c r="M1318" s="62"/>
    </row>
    <row r="1319" spans="1:13" x14ac:dyDescent="0.3">
      <c r="A1319" s="62"/>
      <c r="B1319" s="216" t="s">
        <v>6</v>
      </c>
      <c r="C1319" s="217"/>
      <c r="D1319" s="80"/>
      <c r="E1319" s="67"/>
      <c r="F1319" s="62"/>
      <c r="G1319" s="62"/>
      <c r="H1319" s="47"/>
      <c r="I1319" s="47"/>
      <c r="J1319" s="60"/>
      <c r="K1319" s="47"/>
      <c r="L1319" s="47"/>
      <c r="M1319" s="62"/>
    </row>
    <row r="1320" spans="1:13" x14ac:dyDescent="0.3">
      <c r="A1320" s="62"/>
      <c r="B1320" s="84"/>
      <c r="C1320" s="62"/>
      <c r="D1320" s="80"/>
      <c r="E1320" s="67"/>
      <c r="F1320" s="62"/>
      <c r="G1320" s="62"/>
      <c r="H1320" s="47"/>
      <c r="I1320" s="47"/>
      <c r="J1320" s="60"/>
      <c r="K1320" s="47"/>
      <c r="L1320" s="47"/>
      <c r="M1320" s="62"/>
    </row>
    <row r="1321" spans="1:13" x14ac:dyDescent="0.3">
      <c r="A1321" s="62"/>
      <c r="B1321" s="129"/>
      <c r="C1321" s="129"/>
      <c r="D1321" s="129"/>
      <c r="J1321" s="1"/>
    </row>
    <row r="1322" spans="1:13" x14ac:dyDescent="0.3">
      <c r="A1322" s="62"/>
      <c r="B1322" s="130"/>
      <c r="C1322" s="130"/>
      <c r="D1322" s="130"/>
      <c r="J1322" s="1"/>
    </row>
    <row r="1323" spans="1:13" ht="15.6" x14ac:dyDescent="0.3">
      <c r="A1323" s="62"/>
      <c r="B1323" s="47"/>
      <c r="C1323" s="47"/>
      <c r="D1323" s="714" t="s">
        <v>166</v>
      </c>
      <c r="E1323" s="714"/>
      <c r="F1323" s="714"/>
      <c r="J1323" s="1"/>
    </row>
    <row r="1324" spans="1:13" x14ac:dyDescent="0.3">
      <c r="A1324" s="62"/>
      <c r="B1324" s="132"/>
      <c r="C1324" s="132"/>
      <c r="D1324" s="132"/>
      <c r="J1324" s="1"/>
    </row>
    <row r="1325" spans="1:13" ht="66.75" customHeight="1" x14ac:dyDescent="0.3">
      <c r="A1325" s="62"/>
      <c r="B1325" s="710" t="s">
        <v>1809</v>
      </c>
      <c r="C1325" s="710"/>
      <c r="D1325" s="710"/>
      <c r="E1325" s="710"/>
      <c r="F1325" s="710"/>
      <c r="G1325" s="710"/>
      <c r="H1325" s="710"/>
      <c r="I1325" s="710"/>
      <c r="J1325" s="710"/>
      <c r="K1325" s="710"/>
      <c r="L1325" s="710"/>
    </row>
    <row r="1326" spans="1:13" x14ac:dyDescent="0.3">
      <c r="A1326" s="62"/>
      <c r="B1326" s="63"/>
      <c r="C1326" s="9"/>
      <c r="D1326" s="10"/>
      <c r="E1326" s="11"/>
      <c r="F1326" s="12"/>
      <c r="G1326" s="13"/>
      <c r="H1326" s="47"/>
      <c r="I1326" s="47"/>
      <c r="J1326" s="60"/>
      <c r="K1326" s="47"/>
      <c r="L1326" s="47"/>
      <c r="M1326" s="62"/>
    </row>
    <row r="1327" spans="1:13" x14ac:dyDescent="0.3">
      <c r="A1327" s="62"/>
      <c r="B1327" s="48" t="s">
        <v>48</v>
      </c>
      <c r="C1327" s="9"/>
      <c r="D1327" s="10"/>
      <c r="E1327" s="11"/>
      <c r="F1327" s="11"/>
      <c r="G1327" s="11"/>
      <c r="H1327" s="47"/>
      <c r="I1327" s="47"/>
      <c r="J1327" s="60"/>
      <c r="K1327" s="47"/>
      <c r="L1327" s="47"/>
      <c r="M1327" s="62"/>
    </row>
    <row r="1328" spans="1:13" x14ac:dyDescent="0.3">
      <c r="A1328" s="62"/>
      <c r="B1328" s="64" t="s">
        <v>49</v>
      </c>
      <c r="C1328" s="62" t="s">
        <v>838</v>
      </c>
      <c r="D1328" s="62"/>
      <c r="E1328" s="62"/>
      <c r="F1328" s="47"/>
      <c r="G1328" s="47"/>
      <c r="H1328" s="47"/>
      <c r="I1328" s="65" t="s">
        <v>50</v>
      </c>
      <c r="J1328" s="68" t="s">
        <v>5</v>
      </c>
      <c r="K1328" s="47"/>
      <c r="L1328" s="47"/>
      <c r="M1328" s="62"/>
    </row>
    <row r="1329" spans="1:13" ht="15" thickBot="1" x14ac:dyDescent="0.35">
      <c r="A1329" s="62"/>
      <c r="B1329" s="64" t="s">
        <v>51</v>
      </c>
      <c r="C1329" s="62" t="s">
        <v>265</v>
      </c>
      <c r="D1329" s="62"/>
      <c r="E1329" s="62"/>
      <c r="F1329" s="47"/>
      <c r="G1329" s="62" t="s">
        <v>261</v>
      </c>
      <c r="H1329" s="47"/>
      <c r="I1329" s="47"/>
      <c r="J1329" s="60"/>
      <c r="K1329" s="47"/>
      <c r="L1329" s="47"/>
      <c r="M1329" s="62"/>
    </row>
    <row r="1330" spans="1:13" ht="15" thickTop="1" x14ac:dyDescent="0.3">
      <c r="A1330" s="62"/>
      <c r="B1330" s="49" t="s">
        <v>52</v>
      </c>
      <c r="C1330" s="14"/>
      <c r="D1330" s="15"/>
      <c r="E1330" s="16"/>
      <c r="F1330" s="17"/>
      <c r="G1330" s="16"/>
      <c r="H1330" s="711" t="s">
        <v>164</v>
      </c>
      <c r="I1330" s="712"/>
      <c r="J1330" s="712"/>
      <c r="K1330" s="712"/>
      <c r="L1330" s="713"/>
      <c r="M1330" s="62"/>
    </row>
    <row r="1331" spans="1:13" ht="28.8" x14ac:dyDescent="0.3">
      <c r="A1331" s="62"/>
      <c r="B1331" s="186" t="s">
        <v>53</v>
      </c>
      <c r="C1331" s="187" t="s">
        <v>1</v>
      </c>
      <c r="D1331" s="161" t="s">
        <v>54</v>
      </c>
      <c r="E1331" s="188" t="s">
        <v>23</v>
      </c>
      <c r="F1331" s="188" t="s">
        <v>55</v>
      </c>
      <c r="G1331" s="188" t="s">
        <v>56</v>
      </c>
      <c r="H1331" s="90" t="s">
        <v>158</v>
      </c>
      <c r="I1331" s="169" t="s">
        <v>159</v>
      </c>
      <c r="J1331" s="169" t="s">
        <v>160</v>
      </c>
      <c r="K1331" s="169" t="s">
        <v>161</v>
      </c>
      <c r="L1331" s="92" t="s">
        <v>162</v>
      </c>
      <c r="M1331" s="62"/>
    </row>
    <row r="1332" spans="1:13" x14ac:dyDescent="0.3">
      <c r="A1332" s="62"/>
      <c r="B1332" s="189" t="s">
        <v>1206</v>
      </c>
      <c r="C1332" s="187">
        <v>1</v>
      </c>
      <c r="D1332" s="190">
        <v>5</v>
      </c>
      <c r="E1332" s="191">
        <v>5</v>
      </c>
      <c r="F1332" s="154">
        <v>6</v>
      </c>
      <c r="G1332" s="191">
        <v>30</v>
      </c>
      <c r="H1332" s="170">
        <v>5.148199503027142E-2</v>
      </c>
      <c r="I1332" s="171"/>
      <c r="J1332" s="192" t="s">
        <v>165</v>
      </c>
      <c r="K1332" s="172">
        <v>0.4</v>
      </c>
      <c r="L1332" s="173">
        <v>2.059279801210857E-2</v>
      </c>
      <c r="M1332" s="62"/>
    </row>
    <row r="1333" spans="1:13" x14ac:dyDescent="0.3">
      <c r="A1333" s="62"/>
      <c r="B1333" s="6">
        <v>0</v>
      </c>
      <c r="C1333" s="25"/>
      <c r="D1333" s="3">
        <v>0</v>
      </c>
      <c r="E1333" s="26">
        <v>0</v>
      </c>
      <c r="F1333" s="27"/>
      <c r="G1333" s="26">
        <v>0</v>
      </c>
      <c r="H1333" s="89">
        <v>0</v>
      </c>
      <c r="I1333" s="99"/>
      <c r="J1333" s="61">
        <v>0</v>
      </c>
      <c r="K1333" s="100">
        <v>0</v>
      </c>
      <c r="L1333" s="101">
        <v>0</v>
      </c>
      <c r="M1333" s="62"/>
    </row>
    <row r="1334" spans="1:13" x14ac:dyDescent="0.3">
      <c r="A1334" s="62"/>
      <c r="B1334" s="6">
        <v>0</v>
      </c>
      <c r="C1334" s="25"/>
      <c r="D1334" s="3">
        <v>0</v>
      </c>
      <c r="E1334" s="26">
        <v>0</v>
      </c>
      <c r="F1334" s="27"/>
      <c r="G1334" s="26">
        <v>0</v>
      </c>
      <c r="H1334" s="89">
        <v>0</v>
      </c>
      <c r="I1334" s="99"/>
      <c r="J1334" s="61">
        <v>0</v>
      </c>
      <c r="K1334" s="100">
        <v>0</v>
      </c>
      <c r="L1334" s="101">
        <v>0</v>
      </c>
      <c r="M1334" s="62"/>
    </row>
    <row r="1335" spans="1:13" x14ac:dyDescent="0.3">
      <c r="A1335" s="62"/>
      <c r="B1335" s="6">
        <v>0</v>
      </c>
      <c r="C1335" s="25"/>
      <c r="D1335" s="3">
        <v>0</v>
      </c>
      <c r="E1335" s="26">
        <v>0</v>
      </c>
      <c r="F1335" s="27"/>
      <c r="G1335" s="26">
        <v>0</v>
      </c>
      <c r="H1335" s="89">
        <v>0</v>
      </c>
      <c r="I1335" s="99"/>
      <c r="J1335" s="61">
        <v>0</v>
      </c>
      <c r="K1335" s="100">
        <v>0</v>
      </c>
      <c r="L1335" s="101">
        <v>0</v>
      </c>
      <c r="M1335" s="62"/>
    </row>
    <row r="1336" spans="1:13" x14ac:dyDescent="0.3">
      <c r="A1336" s="62"/>
      <c r="B1336" s="6">
        <v>0</v>
      </c>
      <c r="C1336" s="25"/>
      <c r="D1336" s="3">
        <v>0</v>
      </c>
      <c r="E1336" s="26">
        <v>0</v>
      </c>
      <c r="F1336" s="27"/>
      <c r="G1336" s="26">
        <v>0</v>
      </c>
      <c r="H1336" s="89">
        <v>0</v>
      </c>
      <c r="I1336" s="99"/>
      <c r="J1336" s="61">
        <v>0</v>
      </c>
      <c r="K1336" s="100">
        <v>0</v>
      </c>
      <c r="L1336" s="101">
        <v>0</v>
      </c>
      <c r="M1336" s="62"/>
    </row>
    <row r="1337" spans="1:13" x14ac:dyDescent="0.3">
      <c r="A1337" s="62"/>
      <c r="B1337" s="6">
        <v>0</v>
      </c>
      <c r="C1337" s="25"/>
      <c r="D1337" s="3">
        <v>0</v>
      </c>
      <c r="E1337" s="26">
        <v>0</v>
      </c>
      <c r="F1337" s="27"/>
      <c r="G1337" s="26">
        <v>0</v>
      </c>
      <c r="H1337" s="89">
        <v>0</v>
      </c>
      <c r="I1337" s="99"/>
      <c r="J1337" s="61">
        <v>0</v>
      </c>
      <c r="K1337" s="100">
        <v>0</v>
      </c>
      <c r="L1337" s="101">
        <v>0</v>
      </c>
      <c r="M1337" s="62"/>
    </row>
    <row r="1338" spans="1:13" x14ac:dyDescent="0.3">
      <c r="A1338" s="62"/>
      <c r="B1338" s="6" t="s">
        <v>73</v>
      </c>
      <c r="C1338" s="25"/>
      <c r="D1338" s="3">
        <v>0</v>
      </c>
      <c r="E1338" s="26">
        <v>0</v>
      </c>
      <c r="F1338" s="27"/>
      <c r="G1338" s="26">
        <v>25.367999999999999</v>
      </c>
      <c r="H1338" s="89">
        <v>4.3533174997597505E-2</v>
      </c>
      <c r="I1338" s="99"/>
      <c r="J1338" s="61" t="s">
        <v>165</v>
      </c>
      <c r="K1338" s="100">
        <v>0.4</v>
      </c>
      <c r="L1338" s="101">
        <v>1.7413269999039003E-2</v>
      </c>
      <c r="M1338" s="62"/>
    </row>
    <row r="1339" spans="1:13" x14ac:dyDescent="0.3">
      <c r="A1339" s="62"/>
      <c r="B1339" s="6" t="s">
        <v>57</v>
      </c>
      <c r="C1339" s="25"/>
      <c r="D1339" s="28"/>
      <c r="E1339" s="26"/>
      <c r="F1339" s="27"/>
      <c r="G1339" s="193">
        <v>55.367999999999995</v>
      </c>
      <c r="H1339" s="102" t="s">
        <v>57</v>
      </c>
      <c r="I1339" s="103"/>
      <c r="J1339" s="85"/>
      <c r="K1339" s="104" t="s">
        <v>156</v>
      </c>
      <c r="L1339" s="105">
        <v>3.8006068011147573E-2</v>
      </c>
      <c r="M1339" s="62"/>
    </row>
    <row r="1340" spans="1:13" x14ac:dyDescent="0.3">
      <c r="A1340" s="62"/>
      <c r="B1340" s="194" t="s">
        <v>22</v>
      </c>
      <c r="C1340" s="195"/>
      <c r="D1340" s="196"/>
      <c r="E1340" s="197"/>
      <c r="F1340" s="155"/>
      <c r="G1340" s="87"/>
      <c r="H1340" s="107"/>
      <c r="I1340" s="174"/>
      <c r="J1340" s="175"/>
      <c r="K1340" s="176"/>
      <c r="L1340" s="110"/>
      <c r="M1340" s="62"/>
    </row>
    <row r="1341" spans="1:13" ht="28.8" x14ac:dyDescent="0.3">
      <c r="A1341" s="62"/>
      <c r="B1341" s="198" t="s">
        <v>58</v>
      </c>
      <c r="C1341" s="199" t="s">
        <v>1</v>
      </c>
      <c r="D1341" s="200" t="s">
        <v>59</v>
      </c>
      <c r="E1341" s="156" t="s">
        <v>23</v>
      </c>
      <c r="F1341" s="156" t="s">
        <v>55</v>
      </c>
      <c r="G1341" s="201" t="s">
        <v>56</v>
      </c>
      <c r="H1341" s="90" t="s">
        <v>158</v>
      </c>
      <c r="I1341" s="169" t="s">
        <v>159</v>
      </c>
      <c r="J1341" s="169" t="s">
        <v>160</v>
      </c>
      <c r="K1341" s="177" t="s">
        <v>161</v>
      </c>
      <c r="L1341" s="92" t="s">
        <v>162</v>
      </c>
      <c r="M1341" s="62"/>
    </row>
    <row r="1342" spans="1:13" x14ac:dyDescent="0.3">
      <c r="A1342" s="62"/>
      <c r="B1342" s="8" t="s">
        <v>1081</v>
      </c>
      <c r="C1342" s="25">
        <v>1</v>
      </c>
      <c r="D1342" s="3">
        <v>80</v>
      </c>
      <c r="E1342" s="26">
        <v>80</v>
      </c>
      <c r="F1342" s="26">
        <v>6</v>
      </c>
      <c r="G1342" s="26">
        <v>480</v>
      </c>
      <c r="H1342" s="170">
        <v>0.82371192048434272</v>
      </c>
      <c r="I1342" s="171"/>
      <c r="J1342" s="192" t="s">
        <v>163</v>
      </c>
      <c r="K1342" s="172">
        <v>1</v>
      </c>
      <c r="L1342" s="173">
        <v>0.82371192048434272</v>
      </c>
      <c r="M1342" s="62"/>
    </row>
    <row r="1343" spans="1:13" x14ac:dyDescent="0.3">
      <c r="A1343" s="62"/>
      <c r="B1343" s="6" t="s">
        <v>1080</v>
      </c>
      <c r="C1343" s="25">
        <v>1</v>
      </c>
      <c r="D1343" s="3">
        <v>4.5599999999999996</v>
      </c>
      <c r="E1343" s="26">
        <v>4.5599999999999996</v>
      </c>
      <c r="F1343" s="26">
        <v>6</v>
      </c>
      <c r="G1343" s="26">
        <v>27.36</v>
      </c>
      <c r="H1343" s="89">
        <v>4.6951579467607529E-2</v>
      </c>
      <c r="I1343" s="99"/>
      <c r="J1343" s="61" t="s">
        <v>163</v>
      </c>
      <c r="K1343" s="100">
        <v>1</v>
      </c>
      <c r="L1343" s="101">
        <v>4.6951579467607529E-2</v>
      </c>
      <c r="M1343" s="62"/>
    </row>
    <row r="1344" spans="1:13" x14ac:dyDescent="0.3">
      <c r="A1344" s="62"/>
      <c r="B1344" s="6">
        <v>0</v>
      </c>
      <c r="C1344" s="25"/>
      <c r="D1344" s="3">
        <v>0</v>
      </c>
      <c r="E1344" s="26">
        <v>0</v>
      </c>
      <c r="F1344" s="27"/>
      <c r="G1344" s="26">
        <v>0</v>
      </c>
      <c r="H1344" s="89">
        <v>0</v>
      </c>
      <c r="I1344" s="99"/>
      <c r="J1344" s="61">
        <v>0</v>
      </c>
      <c r="K1344" s="100">
        <v>0</v>
      </c>
      <c r="L1344" s="101">
        <v>0</v>
      </c>
      <c r="M1344" s="62"/>
    </row>
    <row r="1345" spans="1:13" x14ac:dyDescent="0.3">
      <c r="A1345" s="62"/>
      <c r="B1345" s="6">
        <v>0</v>
      </c>
      <c r="C1345" s="25"/>
      <c r="D1345" s="3">
        <v>0</v>
      </c>
      <c r="E1345" s="26">
        <v>0</v>
      </c>
      <c r="F1345" s="27"/>
      <c r="G1345" s="26">
        <v>0</v>
      </c>
      <c r="H1345" s="89">
        <v>0</v>
      </c>
      <c r="I1345" s="99"/>
      <c r="J1345" s="61">
        <v>0</v>
      </c>
      <c r="K1345" s="100">
        <v>0</v>
      </c>
      <c r="L1345" s="101">
        <v>0</v>
      </c>
      <c r="M1345" s="62"/>
    </row>
    <row r="1346" spans="1:13" x14ac:dyDescent="0.3">
      <c r="A1346" s="62"/>
      <c r="B1346" s="6">
        <v>0</v>
      </c>
      <c r="C1346" s="25"/>
      <c r="D1346" s="3">
        <v>0</v>
      </c>
      <c r="E1346" s="26">
        <v>0</v>
      </c>
      <c r="F1346" s="27"/>
      <c r="G1346" s="26">
        <v>0</v>
      </c>
      <c r="H1346" s="89">
        <v>0</v>
      </c>
      <c r="I1346" s="99"/>
      <c r="J1346" s="61">
        <v>0</v>
      </c>
      <c r="K1346" s="100">
        <v>0</v>
      </c>
      <c r="L1346" s="101">
        <v>0</v>
      </c>
      <c r="M1346" s="62"/>
    </row>
    <row r="1347" spans="1:13" x14ac:dyDescent="0.3">
      <c r="A1347" s="62"/>
      <c r="B1347" s="6">
        <v>0</v>
      </c>
      <c r="C1347" s="25"/>
      <c r="D1347" s="3">
        <v>0</v>
      </c>
      <c r="E1347" s="26">
        <v>0</v>
      </c>
      <c r="F1347" s="27"/>
      <c r="G1347" s="26">
        <v>0</v>
      </c>
      <c r="H1347" s="89">
        <v>0</v>
      </c>
      <c r="I1347" s="99"/>
      <c r="J1347" s="61">
        <v>0</v>
      </c>
      <c r="K1347" s="100">
        <v>0</v>
      </c>
      <c r="L1347" s="101">
        <v>0</v>
      </c>
      <c r="M1347" s="62"/>
    </row>
    <row r="1348" spans="1:13" x14ac:dyDescent="0.3">
      <c r="A1348" s="62"/>
      <c r="B1348" s="6">
        <v>0</v>
      </c>
      <c r="C1348" s="25"/>
      <c r="D1348" s="3">
        <v>0</v>
      </c>
      <c r="E1348" s="26">
        <v>0</v>
      </c>
      <c r="F1348" s="27"/>
      <c r="G1348" s="26">
        <v>0</v>
      </c>
      <c r="H1348" s="89">
        <v>0</v>
      </c>
      <c r="I1348" s="99"/>
      <c r="J1348" s="61">
        <v>0</v>
      </c>
      <c r="K1348" s="100">
        <v>0</v>
      </c>
      <c r="L1348" s="101">
        <v>0</v>
      </c>
      <c r="M1348" s="62"/>
    </row>
    <row r="1349" spans="1:13" x14ac:dyDescent="0.3">
      <c r="A1349" s="62"/>
      <c r="B1349" s="6">
        <v>0</v>
      </c>
      <c r="C1349" s="25"/>
      <c r="D1349" s="3">
        <v>0</v>
      </c>
      <c r="E1349" s="26">
        <v>0</v>
      </c>
      <c r="F1349" s="27"/>
      <c r="G1349" s="26">
        <v>0</v>
      </c>
      <c r="H1349" s="89">
        <v>0</v>
      </c>
      <c r="I1349" s="99"/>
      <c r="J1349" s="61">
        <v>0</v>
      </c>
      <c r="K1349" s="100">
        <v>0</v>
      </c>
      <c r="L1349" s="101">
        <v>0</v>
      </c>
      <c r="M1349" s="62"/>
    </row>
    <row r="1350" spans="1:13" x14ac:dyDescent="0.3">
      <c r="A1350" s="62"/>
      <c r="B1350" s="6">
        <v>0</v>
      </c>
      <c r="C1350" s="25"/>
      <c r="D1350" s="3">
        <v>0</v>
      </c>
      <c r="E1350" s="26">
        <v>0</v>
      </c>
      <c r="F1350" s="27"/>
      <c r="G1350" s="26">
        <v>0</v>
      </c>
      <c r="H1350" s="89">
        <v>0</v>
      </c>
      <c r="I1350" s="99"/>
      <c r="J1350" s="61">
        <v>0</v>
      </c>
      <c r="K1350" s="100">
        <v>0</v>
      </c>
      <c r="L1350" s="101">
        <v>0</v>
      </c>
      <c r="M1350" s="62"/>
    </row>
    <row r="1351" spans="1:13" x14ac:dyDescent="0.3">
      <c r="A1351" s="62"/>
      <c r="B1351" s="6" t="s">
        <v>60</v>
      </c>
      <c r="C1351" s="25"/>
      <c r="D1351" s="28"/>
      <c r="E1351" s="26"/>
      <c r="F1351" s="27"/>
      <c r="G1351" s="193">
        <v>507.36</v>
      </c>
      <c r="H1351" s="106" t="s">
        <v>60</v>
      </c>
      <c r="I1351" s="103"/>
      <c r="J1351" s="85"/>
      <c r="K1351" s="104" t="s">
        <v>156</v>
      </c>
      <c r="L1351" s="95">
        <v>0.87066349995195025</v>
      </c>
      <c r="M1351" s="62"/>
    </row>
    <row r="1352" spans="1:13" x14ac:dyDescent="0.3">
      <c r="A1352" s="62"/>
      <c r="B1352" s="194" t="s">
        <v>38</v>
      </c>
      <c r="C1352" s="195"/>
      <c r="D1352" s="196"/>
      <c r="E1352" s="196"/>
      <c r="F1352" s="196"/>
      <c r="G1352" s="196"/>
      <c r="H1352" s="115"/>
      <c r="I1352" s="202"/>
      <c r="J1352" s="203"/>
      <c r="K1352" s="178"/>
      <c r="L1352" s="204"/>
      <c r="M1352" s="62"/>
    </row>
    <row r="1353" spans="1:13" ht="28.8" x14ac:dyDescent="0.3">
      <c r="A1353" s="62"/>
      <c r="B1353" s="53" t="s">
        <v>53</v>
      </c>
      <c r="C1353" s="195"/>
      <c r="D1353" s="205" t="s">
        <v>0</v>
      </c>
      <c r="E1353" s="206" t="s">
        <v>1</v>
      </c>
      <c r="F1353" s="207" t="s">
        <v>61</v>
      </c>
      <c r="G1353" s="188" t="s">
        <v>56</v>
      </c>
      <c r="H1353" s="111" t="s">
        <v>158</v>
      </c>
      <c r="I1353" s="112" t="s">
        <v>159</v>
      </c>
      <c r="J1353" s="112" t="s">
        <v>160</v>
      </c>
      <c r="K1353" s="113" t="s">
        <v>161</v>
      </c>
      <c r="L1353" s="114" t="s">
        <v>162</v>
      </c>
      <c r="M1353" s="62"/>
    </row>
    <row r="1354" spans="1:13" x14ac:dyDescent="0.3">
      <c r="A1354" s="62"/>
      <c r="B1354" s="218" t="s">
        <v>281</v>
      </c>
      <c r="C1354" s="195"/>
      <c r="D1354" s="190" t="s">
        <v>5</v>
      </c>
      <c r="E1354" s="153">
        <v>1</v>
      </c>
      <c r="F1354" s="154">
        <v>20</v>
      </c>
      <c r="G1354" s="191">
        <v>20</v>
      </c>
      <c r="H1354" s="170">
        <v>3.4321330020180944E-2</v>
      </c>
      <c r="I1354" s="171"/>
      <c r="J1354" s="192" t="s">
        <v>163</v>
      </c>
      <c r="K1354" s="172">
        <v>1</v>
      </c>
      <c r="L1354" s="173">
        <v>3.4321330020180944E-2</v>
      </c>
      <c r="M1354" s="62"/>
    </row>
    <row r="1355" spans="1:13" x14ac:dyDescent="0.3">
      <c r="A1355" s="62"/>
      <c r="B1355" s="6">
        <v>0</v>
      </c>
      <c r="C1355" s="7"/>
      <c r="D1355" s="3">
        <v>0</v>
      </c>
      <c r="E1355" s="4"/>
      <c r="F1355" s="5">
        <v>0</v>
      </c>
      <c r="G1355" s="26">
        <v>0</v>
      </c>
      <c r="H1355" s="89">
        <v>0</v>
      </c>
      <c r="I1355" s="99"/>
      <c r="J1355" s="61">
        <v>0</v>
      </c>
      <c r="K1355" s="100">
        <v>0</v>
      </c>
      <c r="L1355" s="101">
        <v>0</v>
      </c>
      <c r="M1355" s="62"/>
    </row>
    <row r="1356" spans="1:13" x14ac:dyDescent="0.3">
      <c r="A1356" s="62"/>
      <c r="B1356" s="6">
        <v>0</v>
      </c>
      <c r="C1356" s="7"/>
      <c r="D1356" s="3">
        <v>0</v>
      </c>
      <c r="E1356" s="4"/>
      <c r="F1356" s="5">
        <v>0</v>
      </c>
      <c r="G1356" s="26">
        <v>0</v>
      </c>
      <c r="H1356" s="89">
        <v>0</v>
      </c>
      <c r="I1356" s="99"/>
      <c r="J1356" s="61">
        <v>0</v>
      </c>
      <c r="K1356" s="100">
        <v>0</v>
      </c>
      <c r="L1356" s="101">
        <v>0</v>
      </c>
      <c r="M1356" s="62"/>
    </row>
    <row r="1357" spans="1:13" x14ac:dyDescent="0.3">
      <c r="A1357" s="62"/>
      <c r="B1357" s="6">
        <v>0</v>
      </c>
      <c r="C1357" s="7"/>
      <c r="D1357" s="3">
        <v>0</v>
      </c>
      <c r="E1357" s="4"/>
      <c r="F1357" s="5">
        <v>0</v>
      </c>
      <c r="G1357" s="26">
        <v>0</v>
      </c>
      <c r="H1357" s="89">
        <v>0</v>
      </c>
      <c r="I1357" s="99"/>
      <c r="J1357" s="61">
        <v>0</v>
      </c>
      <c r="K1357" s="100">
        <v>0</v>
      </c>
      <c r="L1357" s="101">
        <v>0</v>
      </c>
      <c r="M1357" s="62"/>
    </row>
    <row r="1358" spans="1:13" x14ac:dyDescent="0.3">
      <c r="A1358" s="62"/>
      <c r="B1358" s="6">
        <v>0</v>
      </c>
      <c r="C1358" s="7"/>
      <c r="D1358" s="3">
        <v>0</v>
      </c>
      <c r="E1358" s="4"/>
      <c r="F1358" s="5">
        <v>0</v>
      </c>
      <c r="G1358" s="26">
        <v>0</v>
      </c>
      <c r="H1358" s="89">
        <v>0</v>
      </c>
      <c r="I1358" s="99"/>
      <c r="J1358" s="61">
        <v>0</v>
      </c>
      <c r="K1358" s="100">
        <v>0</v>
      </c>
      <c r="L1358" s="101">
        <v>0</v>
      </c>
      <c r="M1358" s="62"/>
    </row>
    <row r="1359" spans="1:13" x14ac:dyDescent="0.3">
      <c r="A1359" s="62"/>
      <c r="B1359" s="6">
        <v>0</v>
      </c>
      <c r="C1359" s="7"/>
      <c r="D1359" s="3">
        <v>0</v>
      </c>
      <c r="E1359" s="4"/>
      <c r="F1359" s="5">
        <v>0</v>
      </c>
      <c r="G1359" s="26">
        <v>0</v>
      </c>
      <c r="H1359" s="89">
        <v>0</v>
      </c>
      <c r="I1359" s="99"/>
      <c r="J1359" s="61">
        <v>0</v>
      </c>
      <c r="K1359" s="100">
        <v>0</v>
      </c>
      <c r="L1359" s="101">
        <v>0</v>
      </c>
      <c r="M1359" s="62"/>
    </row>
    <row r="1360" spans="1:13" x14ac:dyDescent="0.3">
      <c r="A1360" s="62"/>
      <c r="B1360" s="6">
        <v>0</v>
      </c>
      <c r="C1360" s="7"/>
      <c r="D1360" s="3">
        <v>0</v>
      </c>
      <c r="E1360" s="4"/>
      <c r="F1360" s="5">
        <v>0</v>
      </c>
      <c r="G1360" s="26">
        <v>0</v>
      </c>
      <c r="H1360" s="89">
        <v>0</v>
      </c>
      <c r="I1360" s="99"/>
      <c r="J1360" s="61">
        <v>0</v>
      </c>
      <c r="K1360" s="100">
        <v>0</v>
      </c>
      <c r="L1360" s="101">
        <v>0</v>
      </c>
      <c r="M1360" s="62"/>
    </row>
    <row r="1361" spans="1:13" x14ac:dyDescent="0.3">
      <c r="A1361" s="62"/>
      <c r="B1361" s="6">
        <v>0</v>
      </c>
      <c r="C1361" s="7"/>
      <c r="D1361" s="3">
        <v>0</v>
      </c>
      <c r="E1361" s="4"/>
      <c r="F1361" s="5">
        <v>0</v>
      </c>
      <c r="G1361" s="26">
        <v>0</v>
      </c>
      <c r="H1361" s="89">
        <v>0</v>
      </c>
      <c r="I1361" s="99"/>
      <c r="J1361" s="61">
        <v>0</v>
      </c>
      <c r="K1361" s="100">
        <v>0</v>
      </c>
      <c r="L1361" s="101">
        <v>0</v>
      </c>
      <c r="M1361" s="62"/>
    </row>
    <row r="1362" spans="1:13" x14ac:dyDescent="0.3">
      <c r="A1362" s="62"/>
      <c r="B1362" s="6">
        <v>0</v>
      </c>
      <c r="C1362" s="7"/>
      <c r="D1362" s="3">
        <v>0</v>
      </c>
      <c r="E1362" s="4"/>
      <c r="F1362" s="5">
        <v>0</v>
      </c>
      <c r="G1362" s="26">
        <v>0</v>
      </c>
      <c r="H1362" s="89">
        <v>0</v>
      </c>
      <c r="I1362" s="99"/>
      <c r="J1362" s="61">
        <v>0</v>
      </c>
      <c r="K1362" s="100">
        <v>0</v>
      </c>
      <c r="L1362" s="101">
        <v>0</v>
      </c>
      <c r="M1362" s="62"/>
    </row>
    <row r="1363" spans="1:13" x14ac:dyDescent="0.3">
      <c r="A1363" s="62"/>
      <c r="B1363" s="6">
        <v>0</v>
      </c>
      <c r="C1363" s="7"/>
      <c r="D1363" s="3">
        <v>0</v>
      </c>
      <c r="E1363" s="4"/>
      <c r="F1363" s="5">
        <v>0</v>
      </c>
      <c r="G1363" s="26">
        <v>0</v>
      </c>
      <c r="H1363" s="89">
        <v>0</v>
      </c>
      <c r="I1363" s="99"/>
      <c r="J1363" s="61">
        <v>0</v>
      </c>
      <c r="K1363" s="100">
        <v>0</v>
      </c>
      <c r="L1363" s="101">
        <v>0</v>
      </c>
      <c r="M1363" s="62"/>
    </row>
    <row r="1364" spans="1:13" x14ac:dyDescent="0.3">
      <c r="A1364" s="62"/>
      <c r="B1364" s="6">
        <v>0</v>
      </c>
      <c r="C1364" s="7"/>
      <c r="D1364" s="3">
        <v>0</v>
      </c>
      <c r="E1364" s="4"/>
      <c r="F1364" s="5">
        <v>0</v>
      </c>
      <c r="G1364" s="26">
        <v>0</v>
      </c>
      <c r="H1364" s="89">
        <v>0</v>
      </c>
      <c r="I1364" s="99"/>
      <c r="J1364" s="61">
        <v>0</v>
      </c>
      <c r="K1364" s="100">
        <v>0</v>
      </c>
      <c r="L1364" s="101">
        <v>0</v>
      </c>
      <c r="M1364" s="62"/>
    </row>
    <row r="1365" spans="1:13" x14ac:dyDescent="0.3">
      <c r="A1365" s="62"/>
      <c r="B1365" s="6">
        <v>0</v>
      </c>
      <c r="C1365" s="7"/>
      <c r="D1365" s="3">
        <v>0</v>
      </c>
      <c r="E1365" s="4"/>
      <c r="F1365" s="5">
        <v>0</v>
      </c>
      <c r="G1365" s="26">
        <v>0</v>
      </c>
      <c r="H1365" s="89">
        <v>0</v>
      </c>
      <c r="I1365" s="99"/>
      <c r="J1365" s="61">
        <v>0</v>
      </c>
      <c r="K1365" s="100">
        <v>0</v>
      </c>
      <c r="L1365" s="101">
        <v>0</v>
      </c>
      <c r="M1365" s="62"/>
    </row>
    <row r="1366" spans="1:13" x14ac:dyDescent="0.3">
      <c r="A1366" s="62"/>
      <c r="B1366" s="6">
        <v>0</v>
      </c>
      <c r="C1366" s="7"/>
      <c r="D1366" s="3">
        <v>0</v>
      </c>
      <c r="E1366" s="4"/>
      <c r="F1366" s="5">
        <v>0</v>
      </c>
      <c r="G1366" s="26">
        <v>0</v>
      </c>
      <c r="H1366" s="89">
        <v>0</v>
      </c>
      <c r="I1366" s="99"/>
      <c r="J1366" s="61">
        <v>0</v>
      </c>
      <c r="K1366" s="100">
        <v>0</v>
      </c>
      <c r="L1366" s="101">
        <v>0</v>
      </c>
      <c r="M1366" s="62"/>
    </row>
    <row r="1367" spans="1:13" x14ac:dyDescent="0.3">
      <c r="A1367" s="62"/>
      <c r="B1367" s="58" t="s">
        <v>62</v>
      </c>
      <c r="C1367" s="46"/>
      <c r="D1367" s="37"/>
      <c r="E1367" s="38"/>
      <c r="F1367" s="39"/>
      <c r="G1367" s="193">
        <v>20</v>
      </c>
      <c r="H1367" s="106" t="s">
        <v>62</v>
      </c>
      <c r="I1367" s="103"/>
      <c r="J1367" s="85"/>
      <c r="K1367" s="104" t="s">
        <v>156</v>
      </c>
      <c r="L1367" s="95">
        <v>3.4321330020180944E-2</v>
      </c>
      <c r="M1367" s="62"/>
    </row>
    <row r="1368" spans="1:13" x14ac:dyDescent="0.3">
      <c r="A1368" s="62"/>
      <c r="B1368" s="194" t="s">
        <v>63</v>
      </c>
      <c r="C1368" s="195"/>
      <c r="D1368" s="196"/>
      <c r="E1368" s="197"/>
      <c r="F1368" s="155"/>
      <c r="G1368" s="197"/>
      <c r="H1368" s="115"/>
      <c r="I1368" s="202"/>
      <c r="J1368" s="203"/>
      <c r="K1368" s="178"/>
      <c r="L1368" s="204">
        <v>0</v>
      </c>
      <c r="M1368" s="62"/>
    </row>
    <row r="1369" spans="1:13" ht="28.8" x14ac:dyDescent="0.3">
      <c r="A1369" s="62"/>
      <c r="B1369" s="53" t="s">
        <v>53</v>
      </c>
      <c r="C1369" s="210"/>
      <c r="D1369" s="211" t="s">
        <v>0</v>
      </c>
      <c r="E1369" s="201" t="s">
        <v>1</v>
      </c>
      <c r="F1369" s="156" t="s">
        <v>61</v>
      </c>
      <c r="G1369" s="188" t="s">
        <v>56</v>
      </c>
      <c r="H1369" s="111" t="s">
        <v>158</v>
      </c>
      <c r="I1369" s="112" t="s">
        <v>159</v>
      </c>
      <c r="J1369" s="112" t="s">
        <v>160</v>
      </c>
      <c r="K1369" s="113" t="s">
        <v>161</v>
      </c>
      <c r="L1369" s="114" t="s">
        <v>162</v>
      </c>
      <c r="M1369" s="62"/>
    </row>
    <row r="1370" spans="1:13" x14ac:dyDescent="0.3">
      <c r="A1370" s="62"/>
      <c r="B1370" s="6">
        <v>0</v>
      </c>
      <c r="C1370" s="7"/>
      <c r="D1370" s="3">
        <v>0</v>
      </c>
      <c r="E1370" s="26"/>
      <c r="F1370" s="5">
        <v>0</v>
      </c>
      <c r="G1370" s="191">
        <v>0</v>
      </c>
      <c r="H1370" s="170">
        <v>0</v>
      </c>
      <c r="I1370" s="171"/>
      <c r="J1370" s="192">
        <v>0</v>
      </c>
      <c r="K1370" s="172">
        <v>0</v>
      </c>
      <c r="L1370" s="173">
        <v>0</v>
      </c>
      <c r="M1370" s="62"/>
    </row>
    <row r="1371" spans="1:13" x14ac:dyDescent="0.3">
      <c r="A1371" s="62"/>
      <c r="B1371" s="6">
        <v>0</v>
      </c>
      <c r="C1371" s="7"/>
      <c r="D1371" s="3">
        <v>0</v>
      </c>
      <c r="E1371" s="26"/>
      <c r="F1371" s="5">
        <v>0</v>
      </c>
      <c r="G1371" s="26">
        <v>0</v>
      </c>
      <c r="H1371" s="89">
        <v>0</v>
      </c>
      <c r="I1371" s="99"/>
      <c r="J1371" s="61">
        <v>0</v>
      </c>
      <c r="K1371" s="100">
        <v>0</v>
      </c>
      <c r="L1371" s="101">
        <v>0</v>
      </c>
      <c r="M1371" s="62"/>
    </row>
    <row r="1372" spans="1:13" x14ac:dyDescent="0.3">
      <c r="A1372" s="62"/>
      <c r="B1372" s="6">
        <v>0</v>
      </c>
      <c r="C1372" s="7"/>
      <c r="D1372" s="3">
        <v>0</v>
      </c>
      <c r="E1372" s="26"/>
      <c r="F1372" s="5">
        <v>0</v>
      </c>
      <c r="G1372" s="26">
        <v>0</v>
      </c>
      <c r="H1372" s="89">
        <v>0</v>
      </c>
      <c r="I1372" s="99"/>
      <c r="J1372" s="61">
        <v>0</v>
      </c>
      <c r="K1372" s="100">
        <v>0</v>
      </c>
      <c r="L1372" s="101">
        <v>0</v>
      </c>
      <c r="M1372" s="62"/>
    </row>
    <row r="1373" spans="1:13" x14ac:dyDescent="0.3">
      <c r="A1373" s="62"/>
      <c r="B1373" s="6">
        <v>0</v>
      </c>
      <c r="C1373" s="7"/>
      <c r="D1373" s="3">
        <v>0</v>
      </c>
      <c r="E1373" s="26"/>
      <c r="F1373" s="5">
        <v>0</v>
      </c>
      <c r="G1373" s="26">
        <v>0</v>
      </c>
      <c r="H1373" s="89">
        <v>0</v>
      </c>
      <c r="I1373" s="99"/>
      <c r="J1373" s="61">
        <v>0</v>
      </c>
      <c r="K1373" s="100">
        <v>0</v>
      </c>
      <c r="L1373" s="101">
        <v>0</v>
      </c>
      <c r="M1373" s="62"/>
    </row>
    <row r="1374" spans="1:13" x14ac:dyDescent="0.3">
      <c r="A1374" s="62"/>
      <c r="B1374" s="6">
        <v>0</v>
      </c>
      <c r="C1374" s="7"/>
      <c r="D1374" s="3">
        <v>0</v>
      </c>
      <c r="E1374" s="26"/>
      <c r="F1374" s="5">
        <v>0</v>
      </c>
      <c r="G1374" s="26">
        <v>0</v>
      </c>
      <c r="H1374" s="89">
        <v>0</v>
      </c>
      <c r="I1374" s="99"/>
      <c r="J1374" s="61">
        <v>0</v>
      </c>
      <c r="K1374" s="100">
        <v>0</v>
      </c>
      <c r="L1374" s="101">
        <v>0</v>
      </c>
      <c r="M1374" s="62"/>
    </row>
    <row r="1375" spans="1:13" ht="15" thickBot="1" x14ac:dyDescent="0.35">
      <c r="A1375" s="62"/>
      <c r="B1375" s="59" t="s">
        <v>64</v>
      </c>
      <c r="C1375" s="42"/>
      <c r="D1375" s="43"/>
      <c r="E1375" s="44"/>
      <c r="F1375" s="45"/>
      <c r="G1375" s="191">
        <v>0</v>
      </c>
      <c r="H1375" s="106" t="s">
        <v>64</v>
      </c>
      <c r="I1375" s="103"/>
      <c r="J1375" s="85"/>
      <c r="K1375" s="104" t="s">
        <v>156</v>
      </c>
      <c r="L1375" s="95">
        <v>0</v>
      </c>
      <c r="M1375" s="62"/>
    </row>
    <row r="1376" spans="1:13" x14ac:dyDescent="0.3">
      <c r="A1376" s="62"/>
      <c r="B1376" s="64"/>
      <c r="C1376" s="68"/>
      <c r="D1376" s="69" t="s">
        <v>65</v>
      </c>
      <c r="E1376" s="70"/>
      <c r="F1376" s="71"/>
      <c r="G1376" s="88">
        <v>582.72799999999995</v>
      </c>
      <c r="H1376" s="179"/>
      <c r="I1376" s="212"/>
      <c r="J1376" s="213"/>
      <c r="K1376" s="214"/>
      <c r="L1376" s="180"/>
      <c r="M1376" s="62"/>
    </row>
    <row r="1377" spans="1:13" x14ac:dyDescent="0.3">
      <c r="A1377" s="62"/>
      <c r="B1377" s="63"/>
      <c r="C1377" s="68"/>
      <c r="D1377" s="72" t="s">
        <v>7</v>
      </c>
      <c r="E1377" s="215"/>
      <c r="F1377" s="181">
        <v>0.1</v>
      </c>
      <c r="G1377" s="215">
        <v>58.273000000000003</v>
      </c>
      <c r="H1377" s="120"/>
      <c r="I1377" s="124"/>
      <c r="J1377" s="141"/>
      <c r="K1377" s="125"/>
      <c r="L1377" s="119"/>
      <c r="M1377" s="62"/>
    </row>
    <row r="1378" spans="1:13" x14ac:dyDescent="0.3">
      <c r="A1378" s="62"/>
      <c r="B1378" s="63"/>
      <c r="C1378" s="68"/>
      <c r="D1378" s="72" t="s">
        <v>8</v>
      </c>
      <c r="E1378" s="215"/>
      <c r="F1378" s="181">
        <v>0.1</v>
      </c>
      <c r="G1378" s="215">
        <v>58.273000000000003</v>
      </c>
      <c r="H1378" s="120"/>
      <c r="I1378" s="124"/>
      <c r="J1378" s="141"/>
      <c r="K1378" s="125"/>
      <c r="L1378" s="119"/>
      <c r="M1378" s="62"/>
    </row>
    <row r="1379" spans="1:13" x14ac:dyDescent="0.3">
      <c r="A1379" s="62"/>
      <c r="B1379" s="63" t="s">
        <v>66</v>
      </c>
      <c r="C1379" s="68"/>
      <c r="D1379" s="75" t="s">
        <v>67</v>
      </c>
      <c r="E1379" s="76"/>
      <c r="F1379" s="71"/>
      <c r="G1379" s="76">
        <v>699.274</v>
      </c>
      <c r="H1379" s="120"/>
      <c r="I1379" s="124"/>
      <c r="J1379" s="141"/>
      <c r="K1379" s="125"/>
      <c r="L1379" s="119"/>
      <c r="M1379" s="62"/>
    </row>
    <row r="1380" spans="1:13" ht="15" thickBot="1" x14ac:dyDescent="0.35">
      <c r="A1380" s="62"/>
      <c r="B1380" s="63"/>
      <c r="C1380" s="68"/>
      <c r="D1380" s="77" t="s">
        <v>68</v>
      </c>
      <c r="E1380" s="78"/>
      <c r="F1380" s="79"/>
      <c r="G1380" s="78">
        <v>699.27</v>
      </c>
      <c r="H1380" s="134">
        <v>1</v>
      </c>
      <c r="I1380" s="126"/>
      <c r="J1380" s="142"/>
      <c r="K1380" s="127"/>
      <c r="L1380" s="135">
        <v>0.94299089798327873</v>
      </c>
      <c r="M1380" s="62"/>
    </row>
    <row r="1381" spans="1:13" x14ac:dyDescent="0.3">
      <c r="A1381" s="62"/>
      <c r="B1381" s="63"/>
      <c r="C1381" s="68"/>
      <c r="D1381" s="80"/>
      <c r="E1381" s="67"/>
      <c r="F1381" s="65"/>
      <c r="G1381" s="67"/>
      <c r="H1381" s="47"/>
      <c r="I1381" s="47"/>
      <c r="J1381" s="60"/>
      <c r="K1381" s="47"/>
      <c r="L1381" s="47"/>
      <c r="M1381" s="62"/>
    </row>
    <row r="1382" spans="1:13" x14ac:dyDescent="0.3">
      <c r="A1382" s="62"/>
      <c r="B1382" s="63"/>
      <c r="C1382" s="68"/>
      <c r="D1382" s="80"/>
      <c r="E1382" s="67"/>
      <c r="F1382" s="65"/>
      <c r="G1382" s="67"/>
      <c r="H1382" s="47"/>
      <c r="I1382" s="47"/>
      <c r="J1382" s="60"/>
      <c r="K1382" s="47"/>
      <c r="L1382" s="47"/>
      <c r="M1382" s="62"/>
    </row>
    <row r="1383" spans="1:13" x14ac:dyDescent="0.3">
      <c r="A1383" s="62"/>
      <c r="B1383" s="63"/>
      <c r="C1383" s="68"/>
      <c r="D1383" s="80"/>
      <c r="E1383" s="67"/>
      <c r="F1383" s="65"/>
      <c r="G1383" s="67"/>
      <c r="H1383" s="47"/>
      <c r="I1383" s="47"/>
      <c r="J1383" s="60"/>
      <c r="K1383" s="47"/>
      <c r="L1383" s="47"/>
      <c r="M1383" s="62"/>
    </row>
    <row r="1384" spans="1:13" x14ac:dyDescent="0.3">
      <c r="A1384" s="62"/>
      <c r="B1384" s="136" t="s">
        <v>1808</v>
      </c>
      <c r="C1384" s="81"/>
      <c r="D1384" s="80"/>
      <c r="E1384" s="67"/>
      <c r="F1384" s="82"/>
      <c r="G1384" s="82"/>
      <c r="H1384" s="47"/>
      <c r="I1384" s="47"/>
      <c r="J1384" s="60"/>
      <c r="K1384" s="47"/>
      <c r="L1384" s="47"/>
      <c r="M1384" s="62"/>
    </row>
    <row r="1385" spans="1:13" x14ac:dyDescent="0.3">
      <c r="A1385" s="62"/>
      <c r="B1385" s="216" t="s">
        <v>6</v>
      </c>
      <c r="C1385" s="217"/>
      <c r="D1385" s="80"/>
      <c r="E1385" s="67"/>
      <c r="F1385" s="62"/>
      <c r="G1385" s="62"/>
      <c r="H1385" s="47"/>
      <c r="I1385" s="47"/>
      <c r="J1385" s="60"/>
      <c r="K1385" s="47"/>
      <c r="L1385" s="47"/>
      <c r="M1385" s="62"/>
    </row>
    <row r="1386" spans="1:13" x14ac:dyDescent="0.3">
      <c r="A1386" s="62"/>
      <c r="B1386" s="84"/>
      <c r="C1386" s="62"/>
      <c r="D1386" s="80"/>
      <c r="E1386" s="67"/>
      <c r="F1386" s="62"/>
      <c r="G1386" s="62"/>
      <c r="H1386" s="47"/>
      <c r="I1386" s="47"/>
      <c r="J1386" s="60"/>
      <c r="K1386" s="47"/>
      <c r="L1386" s="47"/>
      <c r="M1386" s="62"/>
    </row>
    <row r="1387" spans="1:13" x14ac:dyDescent="0.3">
      <c r="A1387" s="62"/>
      <c r="B1387" s="129"/>
      <c r="C1387" s="129"/>
      <c r="D1387" s="129"/>
      <c r="J1387" s="1"/>
    </row>
    <row r="1388" spans="1:13" x14ac:dyDescent="0.3">
      <c r="A1388" s="62"/>
      <c r="B1388" s="130"/>
      <c r="C1388" s="130"/>
      <c r="D1388" s="130"/>
      <c r="J1388" s="1"/>
    </row>
    <row r="1389" spans="1:13" ht="15.6" x14ac:dyDescent="0.3">
      <c r="A1389" s="62"/>
      <c r="B1389" s="47"/>
      <c r="C1389" s="47"/>
      <c r="D1389" s="715" t="s">
        <v>166</v>
      </c>
      <c r="E1389" s="715"/>
      <c r="F1389" s="715"/>
      <c r="J1389" s="1"/>
    </row>
    <row r="1390" spans="1:13" x14ac:dyDescent="0.3">
      <c r="A1390" s="62"/>
      <c r="B1390" s="132"/>
      <c r="C1390" s="132"/>
      <c r="D1390" s="132"/>
      <c r="J1390" s="1"/>
    </row>
    <row r="1391" spans="1:13" ht="82.5" customHeight="1" x14ac:dyDescent="0.3">
      <c r="A1391" s="62"/>
      <c r="B1391" s="710" t="s">
        <v>1809</v>
      </c>
      <c r="C1391" s="710"/>
      <c r="D1391" s="710"/>
      <c r="E1391" s="710"/>
      <c r="F1391" s="710"/>
      <c r="G1391" s="710"/>
      <c r="H1391" s="710"/>
      <c r="I1391" s="710"/>
      <c r="J1391" s="710"/>
      <c r="K1391" s="710"/>
      <c r="L1391" s="710"/>
    </row>
    <row r="1392" spans="1:13" s="47" customFormat="1" ht="14.4" customHeight="1" x14ac:dyDescent="0.3">
      <c r="A1392" s="62"/>
      <c r="B1392" s="63"/>
      <c r="C1392" s="9"/>
      <c r="D1392" s="10"/>
      <c r="E1392" s="11"/>
      <c r="F1392" s="12"/>
      <c r="G1392" s="13"/>
      <c r="J1392" s="60"/>
      <c r="M1392" s="62"/>
    </row>
    <row r="1393" spans="1:13" s="47" customFormat="1" ht="14.4" customHeight="1" x14ac:dyDescent="0.3">
      <c r="A1393" s="62"/>
      <c r="B1393" s="48" t="s">
        <v>48</v>
      </c>
      <c r="C1393" s="9"/>
      <c r="D1393" s="10"/>
      <c r="E1393" s="11"/>
      <c r="F1393" s="11"/>
      <c r="G1393" s="11"/>
      <c r="J1393" s="60"/>
      <c r="M1393" s="62"/>
    </row>
    <row r="1394" spans="1:13" s="47" customFormat="1" ht="14.4" customHeight="1" x14ac:dyDescent="0.3">
      <c r="A1394" s="62"/>
      <c r="B1394" s="64" t="s">
        <v>49</v>
      </c>
      <c r="C1394" s="62" t="s">
        <v>839</v>
      </c>
      <c r="D1394" s="62"/>
      <c r="E1394" s="62"/>
      <c r="I1394" s="65" t="s">
        <v>50</v>
      </c>
      <c r="J1394" s="68" t="s">
        <v>5</v>
      </c>
      <c r="M1394" s="62"/>
    </row>
    <row r="1395" spans="1:13" s="47" customFormat="1" ht="15" customHeight="1" thickBot="1" x14ac:dyDescent="0.35">
      <c r="A1395" s="62"/>
      <c r="B1395" s="64" t="s">
        <v>51</v>
      </c>
      <c r="C1395" s="62" t="s">
        <v>265</v>
      </c>
      <c r="D1395" s="62"/>
      <c r="E1395" s="62"/>
      <c r="G1395" s="62" t="s">
        <v>262</v>
      </c>
      <c r="J1395" s="60"/>
      <c r="M1395" s="62"/>
    </row>
    <row r="1396" spans="1:13" s="47" customFormat="1" ht="14.4" customHeight="1" thickTop="1" x14ac:dyDescent="0.3">
      <c r="A1396" s="62"/>
      <c r="B1396" s="49" t="s">
        <v>52</v>
      </c>
      <c r="C1396" s="14"/>
      <c r="D1396" s="15"/>
      <c r="E1396" s="16"/>
      <c r="F1396" s="17"/>
      <c r="G1396" s="16"/>
      <c r="H1396" s="711" t="s">
        <v>164</v>
      </c>
      <c r="I1396" s="712"/>
      <c r="J1396" s="712"/>
      <c r="K1396" s="712"/>
      <c r="L1396" s="713"/>
      <c r="M1396" s="62"/>
    </row>
    <row r="1397" spans="1:13" s="47" customFormat="1" ht="32.25" customHeight="1" x14ac:dyDescent="0.3">
      <c r="A1397" s="62"/>
      <c r="B1397" s="186" t="s">
        <v>53</v>
      </c>
      <c r="C1397" s="187" t="s">
        <v>1</v>
      </c>
      <c r="D1397" s="161" t="s">
        <v>54</v>
      </c>
      <c r="E1397" s="188" t="s">
        <v>23</v>
      </c>
      <c r="F1397" s="188" t="s">
        <v>55</v>
      </c>
      <c r="G1397" s="188" t="s">
        <v>56</v>
      </c>
      <c r="H1397" s="90" t="s">
        <v>158</v>
      </c>
      <c r="I1397" s="169" t="s">
        <v>159</v>
      </c>
      <c r="J1397" s="169" t="s">
        <v>160</v>
      </c>
      <c r="K1397" s="169" t="s">
        <v>161</v>
      </c>
      <c r="L1397" s="92" t="s">
        <v>162</v>
      </c>
      <c r="M1397" s="62"/>
    </row>
    <row r="1398" spans="1:13" s="47" customFormat="1" ht="14.4" customHeight="1" x14ac:dyDescent="0.3">
      <c r="A1398" s="62"/>
      <c r="B1398" s="189">
        <v>0</v>
      </c>
      <c r="C1398" s="187"/>
      <c r="D1398" s="190">
        <v>0</v>
      </c>
      <c r="E1398" s="191">
        <v>0</v>
      </c>
      <c r="F1398" s="154"/>
      <c r="G1398" s="191">
        <v>0</v>
      </c>
      <c r="H1398" s="170">
        <v>0</v>
      </c>
      <c r="I1398" s="171"/>
      <c r="J1398" s="192">
        <v>0</v>
      </c>
      <c r="K1398" s="172">
        <v>0</v>
      </c>
      <c r="L1398" s="173">
        <v>0</v>
      </c>
      <c r="M1398" s="62"/>
    </row>
    <row r="1399" spans="1:13" s="47" customFormat="1" ht="14.4" customHeight="1" x14ac:dyDescent="0.3">
      <c r="A1399" s="62"/>
      <c r="B1399" s="6">
        <v>0</v>
      </c>
      <c r="C1399" s="25"/>
      <c r="D1399" s="3">
        <v>0</v>
      </c>
      <c r="E1399" s="26">
        <v>0</v>
      </c>
      <c r="F1399" s="27"/>
      <c r="G1399" s="26">
        <v>0</v>
      </c>
      <c r="H1399" s="89">
        <v>0</v>
      </c>
      <c r="I1399" s="99"/>
      <c r="J1399" s="61">
        <v>0</v>
      </c>
      <c r="K1399" s="100">
        <v>0</v>
      </c>
      <c r="L1399" s="101">
        <v>0</v>
      </c>
      <c r="M1399" s="62"/>
    </row>
    <row r="1400" spans="1:13" s="47" customFormat="1" ht="14.4" customHeight="1" x14ac:dyDescent="0.3">
      <c r="A1400" s="62"/>
      <c r="B1400" s="6">
        <v>0</v>
      </c>
      <c r="C1400" s="25"/>
      <c r="D1400" s="3">
        <v>0</v>
      </c>
      <c r="E1400" s="26">
        <v>0</v>
      </c>
      <c r="F1400" s="27"/>
      <c r="G1400" s="26">
        <v>0</v>
      </c>
      <c r="H1400" s="89">
        <v>0</v>
      </c>
      <c r="I1400" s="99"/>
      <c r="J1400" s="61">
        <v>0</v>
      </c>
      <c r="K1400" s="100">
        <v>0</v>
      </c>
      <c r="L1400" s="101">
        <v>0</v>
      </c>
      <c r="M1400" s="62"/>
    </row>
    <row r="1401" spans="1:13" s="47" customFormat="1" ht="14.4" customHeight="1" x14ac:dyDescent="0.3">
      <c r="A1401" s="62"/>
      <c r="B1401" s="6">
        <v>0</v>
      </c>
      <c r="C1401" s="25"/>
      <c r="D1401" s="3">
        <v>0</v>
      </c>
      <c r="E1401" s="26">
        <v>0</v>
      </c>
      <c r="F1401" s="27"/>
      <c r="G1401" s="26">
        <v>0</v>
      </c>
      <c r="H1401" s="89">
        <v>0</v>
      </c>
      <c r="I1401" s="99"/>
      <c r="J1401" s="61">
        <v>0</v>
      </c>
      <c r="K1401" s="100">
        <v>0</v>
      </c>
      <c r="L1401" s="101">
        <v>0</v>
      </c>
      <c r="M1401" s="62"/>
    </row>
    <row r="1402" spans="1:13" s="47" customFormat="1" ht="14.4" customHeight="1" x14ac:dyDescent="0.3">
      <c r="A1402" s="62"/>
      <c r="B1402" s="6">
        <v>0</v>
      </c>
      <c r="C1402" s="25"/>
      <c r="D1402" s="3">
        <v>0</v>
      </c>
      <c r="E1402" s="26">
        <v>0</v>
      </c>
      <c r="F1402" s="27"/>
      <c r="G1402" s="26">
        <v>0</v>
      </c>
      <c r="H1402" s="89">
        <v>0</v>
      </c>
      <c r="I1402" s="99"/>
      <c r="J1402" s="61">
        <v>0</v>
      </c>
      <c r="K1402" s="100">
        <v>0</v>
      </c>
      <c r="L1402" s="101">
        <v>0</v>
      </c>
      <c r="M1402" s="62"/>
    </row>
    <row r="1403" spans="1:13" s="47" customFormat="1" ht="14.4" customHeight="1" x14ac:dyDescent="0.3">
      <c r="A1403" s="62"/>
      <c r="B1403" s="6">
        <v>0</v>
      </c>
      <c r="C1403" s="25"/>
      <c r="D1403" s="3">
        <v>0</v>
      </c>
      <c r="E1403" s="26">
        <v>0</v>
      </c>
      <c r="F1403" s="27"/>
      <c r="G1403" s="26">
        <v>0</v>
      </c>
      <c r="H1403" s="89">
        <v>0</v>
      </c>
      <c r="I1403" s="99"/>
      <c r="J1403" s="61">
        <v>0</v>
      </c>
      <c r="K1403" s="100">
        <v>0</v>
      </c>
      <c r="L1403" s="101">
        <v>0</v>
      </c>
      <c r="M1403" s="62"/>
    </row>
    <row r="1404" spans="1:13" s="47" customFormat="1" ht="14.4" customHeight="1" x14ac:dyDescent="0.3">
      <c r="A1404" s="62"/>
      <c r="B1404" s="6" t="s">
        <v>73</v>
      </c>
      <c r="C1404" s="25"/>
      <c r="D1404" s="3">
        <v>0</v>
      </c>
      <c r="E1404" s="26">
        <v>0</v>
      </c>
      <c r="F1404" s="27"/>
      <c r="G1404" s="26">
        <v>2.3E-2</v>
      </c>
      <c r="H1404" s="89">
        <v>3.1733767488065348E-4</v>
      </c>
      <c r="I1404" s="99"/>
      <c r="J1404" s="61" t="s">
        <v>165</v>
      </c>
      <c r="K1404" s="100">
        <v>0.4</v>
      </c>
      <c r="L1404" s="101">
        <v>1.2693506995226141E-4</v>
      </c>
      <c r="M1404" s="62"/>
    </row>
    <row r="1405" spans="1:13" s="47" customFormat="1" ht="14.4" customHeight="1" x14ac:dyDescent="0.3">
      <c r="A1405" s="62"/>
      <c r="B1405" s="6" t="s">
        <v>57</v>
      </c>
      <c r="C1405" s="25"/>
      <c r="D1405" s="28"/>
      <c r="E1405" s="26"/>
      <c r="F1405" s="27"/>
      <c r="G1405" s="193">
        <v>2.3E-2</v>
      </c>
      <c r="H1405" s="102" t="s">
        <v>57</v>
      </c>
      <c r="I1405" s="103"/>
      <c r="J1405" s="85"/>
      <c r="K1405" s="104" t="s">
        <v>156</v>
      </c>
      <c r="L1405" s="105">
        <v>1.2693506995226141E-4</v>
      </c>
      <c r="M1405" s="62"/>
    </row>
    <row r="1406" spans="1:13" s="47" customFormat="1" ht="14.4" customHeight="1" x14ac:dyDescent="0.3">
      <c r="A1406" s="62"/>
      <c r="B1406" s="194" t="s">
        <v>22</v>
      </c>
      <c r="C1406" s="195"/>
      <c r="D1406" s="196"/>
      <c r="E1406" s="197"/>
      <c r="F1406" s="155"/>
      <c r="G1406" s="87"/>
      <c r="H1406" s="107"/>
      <c r="I1406" s="174"/>
      <c r="J1406" s="175"/>
      <c r="K1406" s="176"/>
      <c r="L1406" s="110"/>
      <c r="M1406" s="62"/>
    </row>
    <row r="1407" spans="1:13" s="47" customFormat="1" ht="30.75" customHeight="1" x14ac:dyDescent="0.3">
      <c r="A1407" s="62"/>
      <c r="B1407" s="198" t="s">
        <v>58</v>
      </c>
      <c r="C1407" s="199" t="s">
        <v>1</v>
      </c>
      <c r="D1407" s="200" t="s">
        <v>59</v>
      </c>
      <c r="E1407" s="156" t="s">
        <v>23</v>
      </c>
      <c r="F1407" s="156" t="s">
        <v>55</v>
      </c>
      <c r="G1407" s="201" t="s">
        <v>56</v>
      </c>
      <c r="H1407" s="90" t="s">
        <v>158</v>
      </c>
      <c r="I1407" s="169" t="s">
        <v>159</v>
      </c>
      <c r="J1407" s="169" t="s">
        <v>160</v>
      </c>
      <c r="K1407" s="177" t="s">
        <v>161</v>
      </c>
      <c r="L1407" s="92" t="s">
        <v>162</v>
      </c>
      <c r="M1407" s="62"/>
    </row>
    <row r="1408" spans="1:13" s="47" customFormat="1" ht="14.4" customHeight="1" x14ac:dyDescent="0.3">
      <c r="A1408" s="62"/>
      <c r="B1408" s="6" t="s">
        <v>69</v>
      </c>
      <c r="C1408" s="25">
        <v>1</v>
      </c>
      <c r="D1408" s="3">
        <v>4.55</v>
      </c>
      <c r="E1408" s="26">
        <v>4.55</v>
      </c>
      <c r="F1408" s="26">
        <v>0.1</v>
      </c>
      <c r="G1408" s="26">
        <v>0.45500000000000002</v>
      </c>
      <c r="H1408" s="170">
        <v>6.2777670465520583E-3</v>
      </c>
      <c r="I1408" s="171"/>
      <c r="J1408" s="192" t="s">
        <v>163</v>
      </c>
      <c r="K1408" s="172">
        <v>1</v>
      </c>
      <c r="L1408" s="173">
        <v>6.2777670465520583E-3</v>
      </c>
      <c r="M1408" s="62"/>
    </row>
    <row r="1409" spans="1:13" s="47" customFormat="1" ht="14.4" customHeight="1" x14ac:dyDescent="0.3">
      <c r="A1409" s="62"/>
      <c r="B1409" s="6">
        <v>0</v>
      </c>
      <c r="C1409" s="25"/>
      <c r="D1409" s="3">
        <v>0</v>
      </c>
      <c r="E1409" s="26">
        <v>0</v>
      </c>
      <c r="F1409" s="26"/>
      <c r="G1409" s="26">
        <v>0</v>
      </c>
      <c r="H1409" s="89">
        <v>0</v>
      </c>
      <c r="I1409" s="99"/>
      <c r="J1409" s="61">
        <v>0</v>
      </c>
      <c r="K1409" s="100">
        <v>0</v>
      </c>
      <c r="L1409" s="101">
        <v>0</v>
      </c>
      <c r="M1409" s="62"/>
    </row>
    <row r="1410" spans="1:13" s="47" customFormat="1" ht="14.4" customHeight="1" x14ac:dyDescent="0.3">
      <c r="A1410" s="62"/>
      <c r="B1410" s="6">
        <v>0</v>
      </c>
      <c r="C1410" s="25"/>
      <c r="D1410" s="3">
        <v>0</v>
      </c>
      <c r="E1410" s="26">
        <v>0</v>
      </c>
      <c r="F1410" s="27"/>
      <c r="G1410" s="26">
        <v>0</v>
      </c>
      <c r="H1410" s="89">
        <v>0</v>
      </c>
      <c r="I1410" s="99"/>
      <c r="J1410" s="61">
        <v>0</v>
      </c>
      <c r="K1410" s="100">
        <v>0</v>
      </c>
      <c r="L1410" s="101">
        <v>0</v>
      </c>
      <c r="M1410" s="62"/>
    </row>
    <row r="1411" spans="1:13" s="47" customFormat="1" ht="14.4" customHeight="1" x14ac:dyDescent="0.3">
      <c r="A1411" s="62"/>
      <c r="B1411" s="6">
        <v>0</v>
      </c>
      <c r="C1411" s="25"/>
      <c r="D1411" s="3">
        <v>0</v>
      </c>
      <c r="E1411" s="26">
        <v>0</v>
      </c>
      <c r="F1411" s="27"/>
      <c r="G1411" s="26">
        <v>0</v>
      </c>
      <c r="H1411" s="89">
        <v>0</v>
      </c>
      <c r="I1411" s="99"/>
      <c r="J1411" s="61">
        <v>0</v>
      </c>
      <c r="K1411" s="100">
        <v>0</v>
      </c>
      <c r="L1411" s="101">
        <v>0</v>
      </c>
      <c r="M1411" s="62"/>
    </row>
    <row r="1412" spans="1:13" s="47" customFormat="1" ht="14.4" customHeight="1" x14ac:dyDescent="0.3">
      <c r="A1412" s="62"/>
      <c r="B1412" s="6">
        <v>0</v>
      </c>
      <c r="C1412" s="25"/>
      <c r="D1412" s="3">
        <v>0</v>
      </c>
      <c r="E1412" s="26">
        <v>0</v>
      </c>
      <c r="F1412" s="27"/>
      <c r="G1412" s="26">
        <v>0</v>
      </c>
      <c r="H1412" s="89">
        <v>0</v>
      </c>
      <c r="I1412" s="99"/>
      <c r="J1412" s="61">
        <v>0</v>
      </c>
      <c r="K1412" s="100">
        <v>0</v>
      </c>
      <c r="L1412" s="101">
        <v>0</v>
      </c>
      <c r="M1412" s="62"/>
    </row>
    <row r="1413" spans="1:13" s="47" customFormat="1" ht="14.4" customHeight="1" x14ac:dyDescent="0.3">
      <c r="A1413" s="62"/>
      <c r="B1413" s="6">
        <v>0</v>
      </c>
      <c r="C1413" s="25"/>
      <c r="D1413" s="3">
        <v>0</v>
      </c>
      <c r="E1413" s="26">
        <v>0</v>
      </c>
      <c r="F1413" s="27"/>
      <c r="G1413" s="26">
        <v>0</v>
      </c>
      <c r="H1413" s="89">
        <v>0</v>
      </c>
      <c r="I1413" s="99"/>
      <c r="J1413" s="61">
        <v>0</v>
      </c>
      <c r="K1413" s="100">
        <v>0</v>
      </c>
      <c r="L1413" s="101">
        <v>0</v>
      </c>
      <c r="M1413" s="62"/>
    </row>
    <row r="1414" spans="1:13" s="47" customFormat="1" ht="14.4" customHeight="1" x14ac:dyDescent="0.3">
      <c r="A1414" s="62"/>
      <c r="B1414" s="6">
        <v>0</v>
      </c>
      <c r="C1414" s="25"/>
      <c r="D1414" s="3">
        <v>0</v>
      </c>
      <c r="E1414" s="26">
        <v>0</v>
      </c>
      <c r="F1414" s="27"/>
      <c r="G1414" s="26">
        <v>0</v>
      </c>
      <c r="H1414" s="89">
        <v>0</v>
      </c>
      <c r="I1414" s="99"/>
      <c r="J1414" s="61">
        <v>0</v>
      </c>
      <c r="K1414" s="100">
        <v>0</v>
      </c>
      <c r="L1414" s="101">
        <v>0</v>
      </c>
      <c r="M1414" s="62"/>
    </row>
    <row r="1415" spans="1:13" s="47" customFormat="1" ht="14.4" customHeight="1" x14ac:dyDescent="0.3">
      <c r="A1415" s="62"/>
      <c r="B1415" s="6">
        <v>0</v>
      </c>
      <c r="C1415" s="25"/>
      <c r="D1415" s="3">
        <v>0</v>
      </c>
      <c r="E1415" s="26">
        <v>0</v>
      </c>
      <c r="F1415" s="27"/>
      <c r="G1415" s="26">
        <v>0</v>
      </c>
      <c r="H1415" s="89">
        <v>0</v>
      </c>
      <c r="I1415" s="99"/>
      <c r="J1415" s="61">
        <v>0</v>
      </c>
      <c r="K1415" s="100">
        <v>0</v>
      </c>
      <c r="L1415" s="101">
        <v>0</v>
      </c>
      <c r="M1415" s="62"/>
    </row>
    <row r="1416" spans="1:13" s="47" customFormat="1" ht="14.4" customHeight="1" x14ac:dyDescent="0.3">
      <c r="A1416" s="62"/>
      <c r="B1416" s="6">
        <v>0</v>
      </c>
      <c r="C1416" s="25"/>
      <c r="D1416" s="3">
        <v>0</v>
      </c>
      <c r="E1416" s="26">
        <v>0</v>
      </c>
      <c r="F1416" s="27"/>
      <c r="G1416" s="26">
        <v>0</v>
      </c>
      <c r="H1416" s="89">
        <v>0</v>
      </c>
      <c r="I1416" s="99"/>
      <c r="J1416" s="61">
        <v>0</v>
      </c>
      <c r="K1416" s="100">
        <v>0</v>
      </c>
      <c r="L1416" s="101">
        <v>0</v>
      </c>
      <c r="M1416" s="62"/>
    </row>
    <row r="1417" spans="1:13" s="47" customFormat="1" ht="14.4" customHeight="1" x14ac:dyDescent="0.3">
      <c r="A1417" s="62"/>
      <c r="B1417" s="6" t="s">
        <v>60</v>
      </c>
      <c r="C1417" s="25"/>
      <c r="D1417" s="28"/>
      <c r="E1417" s="26"/>
      <c r="F1417" s="27"/>
      <c r="G1417" s="193">
        <v>0.45500000000000002</v>
      </c>
      <c r="H1417" s="106" t="s">
        <v>60</v>
      </c>
      <c r="I1417" s="103"/>
      <c r="J1417" s="85"/>
      <c r="K1417" s="104" t="s">
        <v>156</v>
      </c>
      <c r="L1417" s="95">
        <v>6.2777670465520583E-3</v>
      </c>
      <c r="M1417" s="62"/>
    </row>
    <row r="1418" spans="1:13" s="47" customFormat="1" ht="14.4" customHeight="1" x14ac:dyDescent="0.3">
      <c r="A1418" s="62"/>
      <c r="B1418" s="194" t="s">
        <v>38</v>
      </c>
      <c r="C1418" s="195"/>
      <c r="D1418" s="196"/>
      <c r="E1418" s="196"/>
      <c r="F1418" s="196"/>
      <c r="G1418" s="196"/>
      <c r="H1418" s="115"/>
      <c r="I1418" s="202"/>
      <c r="J1418" s="203"/>
      <c r="K1418" s="178"/>
      <c r="L1418" s="204"/>
      <c r="M1418" s="62"/>
    </row>
    <row r="1419" spans="1:13" s="47" customFormat="1" ht="36.75" customHeight="1" x14ac:dyDescent="0.3">
      <c r="A1419" s="62"/>
      <c r="B1419" s="53" t="s">
        <v>53</v>
      </c>
      <c r="C1419" s="195"/>
      <c r="D1419" s="205" t="s">
        <v>0</v>
      </c>
      <c r="E1419" s="206" t="s">
        <v>1</v>
      </c>
      <c r="F1419" s="207" t="s">
        <v>61</v>
      </c>
      <c r="G1419" s="188" t="s">
        <v>56</v>
      </c>
      <c r="H1419" s="111" t="s">
        <v>158</v>
      </c>
      <c r="I1419" s="112" t="s">
        <v>159</v>
      </c>
      <c r="J1419" s="112" t="s">
        <v>160</v>
      </c>
      <c r="K1419" s="113" t="s">
        <v>161</v>
      </c>
      <c r="L1419" s="114" t="s">
        <v>162</v>
      </c>
      <c r="M1419" s="62"/>
    </row>
    <row r="1420" spans="1:13" s="47" customFormat="1" ht="14.4" customHeight="1" x14ac:dyDescent="0.3">
      <c r="A1420" s="62"/>
      <c r="B1420" s="218" t="s">
        <v>1035</v>
      </c>
      <c r="C1420" s="195"/>
      <c r="D1420" s="190" t="s">
        <v>5</v>
      </c>
      <c r="E1420" s="153">
        <v>1</v>
      </c>
      <c r="F1420" s="154">
        <v>15</v>
      </c>
      <c r="G1420" s="191">
        <v>15</v>
      </c>
      <c r="H1420" s="170">
        <v>0.20695935318303488</v>
      </c>
      <c r="I1420" s="171"/>
      <c r="J1420" s="192" t="s">
        <v>163</v>
      </c>
      <c r="K1420" s="172">
        <v>1</v>
      </c>
      <c r="L1420" s="173">
        <v>0.20695935318303488</v>
      </c>
      <c r="M1420" s="62"/>
    </row>
    <row r="1421" spans="1:13" s="47" customFormat="1" ht="14.4" customHeight="1" x14ac:dyDescent="0.3">
      <c r="A1421" s="62"/>
      <c r="B1421" s="6" t="s">
        <v>1036</v>
      </c>
      <c r="C1421" s="7"/>
      <c r="D1421" s="3" t="s">
        <v>5</v>
      </c>
      <c r="E1421" s="4">
        <v>1</v>
      </c>
      <c r="F1421" s="5">
        <v>5</v>
      </c>
      <c r="G1421" s="26">
        <v>5</v>
      </c>
      <c r="H1421" s="89">
        <v>6.8986451061011617E-2</v>
      </c>
      <c r="I1421" s="99"/>
      <c r="J1421" s="61" t="s">
        <v>163</v>
      </c>
      <c r="K1421" s="100">
        <v>1</v>
      </c>
      <c r="L1421" s="101">
        <v>6.8986451061011617E-2</v>
      </c>
      <c r="M1421" s="62"/>
    </row>
    <row r="1422" spans="1:13" s="47" customFormat="1" ht="14.4" customHeight="1" x14ac:dyDescent="0.3">
      <c r="A1422" s="62"/>
      <c r="B1422" s="6" t="s">
        <v>1037</v>
      </c>
      <c r="C1422" s="7"/>
      <c r="D1422" s="3" t="s">
        <v>5</v>
      </c>
      <c r="E1422" s="4">
        <v>1</v>
      </c>
      <c r="F1422" s="5">
        <v>3</v>
      </c>
      <c r="G1422" s="26">
        <v>3</v>
      </c>
      <c r="H1422" s="89">
        <v>4.1391870636606973E-2</v>
      </c>
      <c r="I1422" s="99"/>
      <c r="J1422" s="61" t="s">
        <v>163</v>
      </c>
      <c r="K1422" s="100">
        <v>1</v>
      </c>
      <c r="L1422" s="101">
        <v>4.1391870636606973E-2</v>
      </c>
      <c r="M1422" s="62"/>
    </row>
    <row r="1423" spans="1:13" s="47" customFormat="1" ht="14.4" customHeight="1" x14ac:dyDescent="0.3">
      <c r="A1423" s="62"/>
      <c r="B1423" s="6" t="s">
        <v>1038</v>
      </c>
      <c r="C1423" s="7"/>
      <c r="D1423" s="3" t="s">
        <v>5</v>
      </c>
      <c r="E1423" s="4">
        <v>1</v>
      </c>
      <c r="F1423" s="5">
        <v>40</v>
      </c>
      <c r="G1423" s="26">
        <v>40</v>
      </c>
      <c r="H1423" s="89">
        <v>0.55189160848809293</v>
      </c>
      <c r="I1423" s="99"/>
      <c r="J1423" s="61" t="s">
        <v>163</v>
      </c>
      <c r="K1423" s="100">
        <v>1</v>
      </c>
      <c r="L1423" s="101">
        <v>0.55189160848809293</v>
      </c>
      <c r="M1423" s="62"/>
    </row>
    <row r="1424" spans="1:13" s="47" customFormat="1" ht="14.4" customHeight="1" x14ac:dyDescent="0.3">
      <c r="A1424" s="62"/>
      <c r="B1424" s="6" t="s">
        <v>1039</v>
      </c>
      <c r="C1424" s="7"/>
      <c r="D1424" s="3" t="s">
        <v>5</v>
      </c>
      <c r="E1424" s="4">
        <v>1</v>
      </c>
      <c r="F1424" s="5">
        <v>5</v>
      </c>
      <c r="G1424" s="26">
        <v>5</v>
      </c>
      <c r="H1424" s="89">
        <v>6.8986451061011617E-2</v>
      </c>
      <c r="I1424" s="99"/>
      <c r="J1424" s="61" t="s">
        <v>163</v>
      </c>
      <c r="K1424" s="100">
        <v>1</v>
      </c>
      <c r="L1424" s="101">
        <v>6.8986451061011617E-2</v>
      </c>
      <c r="M1424" s="62"/>
    </row>
    <row r="1425" spans="1:13" s="47" customFormat="1" ht="14.4" customHeight="1" x14ac:dyDescent="0.3">
      <c r="A1425" s="62"/>
      <c r="B1425" s="6" t="s">
        <v>1040</v>
      </c>
      <c r="C1425" s="7"/>
      <c r="D1425" s="3" t="s">
        <v>5</v>
      </c>
      <c r="E1425" s="4">
        <v>1</v>
      </c>
      <c r="F1425" s="5">
        <v>2</v>
      </c>
      <c r="G1425" s="26">
        <v>2</v>
      </c>
      <c r="H1425" s="89">
        <v>2.7594580424404647E-2</v>
      </c>
      <c r="I1425" s="99"/>
      <c r="J1425" s="61" t="s">
        <v>1219</v>
      </c>
      <c r="K1425" s="100">
        <v>0</v>
      </c>
      <c r="L1425" s="101">
        <v>0</v>
      </c>
      <c r="M1425" s="62"/>
    </row>
    <row r="1426" spans="1:13" s="47" customFormat="1" ht="14.4" customHeight="1" x14ac:dyDescent="0.3">
      <c r="A1426" s="62"/>
      <c r="B1426" s="6" t="s">
        <v>1041</v>
      </c>
      <c r="C1426" s="7"/>
      <c r="D1426" s="3" t="s">
        <v>5</v>
      </c>
      <c r="E1426" s="4">
        <v>1</v>
      </c>
      <c r="F1426" s="5">
        <v>2</v>
      </c>
      <c r="G1426" s="26">
        <v>2</v>
      </c>
      <c r="H1426" s="89">
        <v>2.7594580424404647E-2</v>
      </c>
      <c r="I1426" s="99"/>
      <c r="J1426" s="61" t="s">
        <v>163</v>
      </c>
      <c r="K1426" s="100">
        <v>1</v>
      </c>
      <c r="L1426" s="101">
        <v>2.7594580424404647E-2</v>
      </c>
      <c r="M1426" s="62"/>
    </row>
    <row r="1427" spans="1:13" s="47" customFormat="1" ht="14.4" customHeight="1" x14ac:dyDescent="0.3">
      <c r="A1427" s="62"/>
      <c r="B1427" s="6">
        <v>0</v>
      </c>
      <c r="C1427" s="7"/>
      <c r="D1427" s="3">
        <v>0</v>
      </c>
      <c r="E1427" s="4"/>
      <c r="F1427" s="5">
        <v>0</v>
      </c>
      <c r="G1427" s="26">
        <v>0</v>
      </c>
      <c r="H1427" s="89">
        <v>0</v>
      </c>
      <c r="I1427" s="99"/>
      <c r="J1427" s="61">
        <v>0</v>
      </c>
      <c r="K1427" s="100">
        <v>0</v>
      </c>
      <c r="L1427" s="101">
        <v>0</v>
      </c>
      <c r="M1427" s="62"/>
    </row>
    <row r="1428" spans="1:13" s="47" customFormat="1" ht="14.4" customHeight="1" x14ac:dyDescent="0.3">
      <c r="A1428" s="62"/>
      <c r="B1428" s="6">
        <v>0</v>
      </c>
      <c r="C1428" s="7"/>
      <c r="D1428" s="3">
        <v>0</v>
      </c>
      <c r="E1428" s="4"/>
      <c r="F1428" s="5">
        <v>0</v>
      </c>
      <c r="G1428" s="26">
        <v>0</v>
      </c>
      <c r="H1428" s="89">
        <v>0</v>
      </c>
      <c r="I1428" s="99"/>
      <c r="J1428" s="61">
        <v>0</v>
      </c>
      <c r="K1428" s="100">
        <v>0</v>
      </c>
      <c r="L1428" s="101">
        <v>0</v>
      </c>
      <c r="M1428" s="62"/>
    </row>
    <row r="1429" spans="1:13" s="47" customFormat="1" ht="14.4" customHeight="1" x14ac:dyDescent="0.3">
      <c r="A1429" s="62"/>
      <c r="B1429" s="6">
        <v>0</v>
      </c>
      <c r="C1429" s="7"/>
      <c r="D1429" s="3">
        <v>0</v>
      </c>
      <c r="E1429" s="4"/>
      <c r="F1429" s="5">
        <v>0</v>
      </c>
      <c r="G1429" s="26">
        <v>0</v>
      </c>
      <c r="H1429" s="89">
        <v>0</v>
      </c>
      <c r="I1429" s="99"/>
      <c r="J1429" s="61">
        <v>0</v>
      </c>
      <c r="K1429" s="100">
        <v>0</v>
      </c>
      <c r="L1429" s="101">
        <v>0</v>
      </c>
      <c r="M1429" s="62"/>
    </row>
    <row r="1430" spans="1:13" s="47" customFormat="1" ht="14.4" customHeight="1" x14ac:dyDescent="0.3">
      <c r="A1430" s="62"/>
      <c r="B1430" s="6">
        <v>0</v>
      </c>
      <c r="C1430" s="7"/>
      <c r="D1430" s="3">
        <v>0</v>
      </c>
      <c r="E1430" s="4"/>
      <c r="F1430" s="5">
        <v>0</v>
      </c>
      <c r="G1430" s="26">
        <v>0</v>
      </c>
      <c r="H1430" s="89">
        <v>0</v>
      </c>
      <c r="I1430" s="99"/>
      <c r="J1430" s="61">
        <v>0</v>
      </c>
      <c r="K1430" s="100">
        <v>0</v>
      </c>
      <c r="L1430" s="101">
        <v>0</v>
      </c>
      <c r="M1430" s="62"/>
    </row>
    <row r="1431" spans="1:13" s="47" customFormat="1" ht="14.4" customHeight="1" x14ac:dyDescent="0.3">
      <c r="A1431" s="62"/>
      <c r="B1431" s="6">
        <v>0</v>
      </c>
      <c r="C1431" s="7"/>
      <c r="D1431" s="3">
        <v>0</v>
      </c>
      <c r="E1431" s="4"/>
      <c r="F1431" s="5">
        <v>0</v>
      </c>
      <c r="G1431" s="26">
        <v>0</v>
      </c>
      <c r="H1431" s="89">
        <v>0</v>
      </c>
      <c r="I1431" s="99"/>
      <c r="J1431" s="61">
        <v>0</v>
      </c>
      <c r="K1431" s="100">
        <v>0</v>
      </c>
      <c r="L1431" s="101">
        <v>0</v>
      </c>
      <c r="M1431" s="62"/>
    </row>
    <row r="1432" spans="1:13" s="47" customFormat="1" ht="14.4" customHeight="1" x14ac:dyDescent="0.3">
      <c r="A1432" s="62"/>
      <c r="B1432" s="6">
        <v>0</v>
      </c>
      <c r="C1432" s="7"/>
      <c r="D1432" s="3">
        <v>0</v>
      </c>
      <c r="E1432" s="4"/>
      <c r="F1432" s="5">
        <v>0</v>
      </c>
      <c r="G1432" s="26">
        <v>0</v>
      </c>
      <c r="H1432" s="89">
        <v>0</v>
      </c>
      <c r="I1432" s="99"/>
      <c r="J1432" s="61">
        <v>0</v>
      </c>
      <c r="K1432" s="100">
        <v>0</v>
      </c>
      <c r="L1432" s="101">
        <v>0</v>
      </c>
      <c r="M1432" s="62"/>
    </row>
    <row r="1433" spans="1:13" s="47" customFormat="1" ht="14.4" customHeight="1" x14ac:dyDescent="0.3">
      <c r="A1433" s="62"/>
      <c r="B1433" s="58" t="s">
        <v>62</v>
      </c>
      <c r="C1433" s="46"/>
      <c r="D1433" s="37"/>
      <c r="E1433" s="38"/>
      <c r="F1433" s="39"/>
      <c r="G1433" s="193">
        <v>72</v>
      </c>
      <c r="H1433" s="106" t="s">
        <v>62</v>
      </c>
      <c r="I1433" s="103"/>
      <c r="J1433" s="85"/>
      <c r="K1433" s="104" t="s">
        <v>156</v>
      </c>
      <c r="L1433" s="95">
        <v>0.96581031485416269</v>
      </c>
      <c r="M1433" s="62"/>
    </row>
    <row r="1434" spans="1:13" s="47" customFormat="1" ht="14.4" customHeight="1" x14ac:dyDescent="0.3">
      <c r="A1434" s="62"/>
      <c r="B1434" s="194" t="s">
        <v>63</v>
      </c>
      <c r="C1434" s="195"/>
      <c r="D1434" s="196"/>
      <c r="E1434" s="197"/>
      <c r="F1434" s="155"/>
      <c r="G1434" s="197"/>
      <c r="H1434" s="115"/>
      <c r="I1434" s="202"/>
      <c r="J1434" s="203"/>
      <c r="K1434" s="178"/>
      <c r="L1434" s="204">
        <v>0</v>
      </c>
      <c r="M1434" s="62"/>
    </row>
    <row r="1435" spans="1:13" s="47" customFormat="1" ht="35.25" customHeight="1" x14ac:dyDescent="0.3">
      <c r="A1435" s="62"/>
      <c r="B1435" s="53" t="s">
        <v>53</v>
      </c>
      <c r="C1435" s="210"/>
      <c r="D1435" s="211" t="s">
        <v>0</v>
      </c>
      <c r="E1435" s="201" t="s">
        <v>1</v>
      </c>
      <c r="F1435" s="156" t="s">
        <v>61</v>
      </c>
      <c r="G1435" s="188" t="s">
        <v>56</v>
      </c>
      <c r="H1435" s="111" t="s">
        <v>158</v>
      </c>
      <c r="I1435" s="112" t="s">
        <v>159</v>
      </c>
      <c r="J1435" s="112" t="s">
        <v>160</v>
      </c>
      <c r="K1435" s="113" t="s">
        <v>161</v>
      </c>
      <c r="L1435" s="114" t="s">
        <v>162</v>
      </c>
      <c r="M1435" s="62"/>
    </row>
    <row r="1436" spans="1:13" s="47" customFormat="1" ht="14.4" customHeight="1" x14ac:dyDescent="0.3">
      <c r="A1436" s="62"/>
      <c r="B1436" s="6">
        <v>0</v>
      </c>
      <c r="C1436" s="7"/>
      <c r="D1436" s="3">
        <v>0</v>
      </c>
      <c r="E1436" s="26"/>
      <c r="F1436" s="5">
        <v>0</v>
      </c>
      <c r="G1436" s="191">
        <v>0</v>
      </c>
      <c r="H1436" s="170">
        <v>0</v>
      </c>
      <c r="I1436" s="171"/>
      <c r="J1436" s="192">
        <v>0</v>
      </c>
      <c r="K1436" s="172">
        <v>0</v>
      </c>
      <c r="L1436" s="173">
        <v>0</v>
      </c>
      <c r="M1436" s="62"/>
    </row>
    <row r="1437" spans="1:13" s="47" customFormat="1" ht="14.4" customHeight="1" x14ac:dyDescent="0.3">
      <c r="A1437" s="62"/>
      <c r="B1437" s="6">
        <v>0</v>
      </c>
      <c r="C1437" s="7"/>
      <c r="D1437" s="3">
        <v>0</v>
      </c>
      <c r="E1437" s="26"/>
      <c r="F1437" s="5">
        <v>0</v>
      </c>
      <c r="G1437" s="26">
        <v>0</v>
      </c>
      <c r="H1437" s="89">
        <v>0</v>
      </c>
      <c r="I1437" s="99"/>
      <c r="J1437" s="61">
        <v>0</v>
      </c>
      <c r="K1437" s="100">
        <v>0</v>
      </c>
      <c r="L1437" s="101">
        <v>0</v>
      </c>
      <c r="M1437" s="62"/>
    </row>
    <row r="1438" spans="1:13" s="47" customFormat="1" ht="14.4" customHeight="1" x14ac:dyDescent="0.3">
      <c r="A1438" s="62"/>
      <c r="B1438" s="6">
        <v>0</v>
      </c>
      <c r="C1438" s="7"/>
      <c r="D1438" s="3">
        <v>0</v>
      </c>
      <c r="E1438" s="26"/>
      <c r="F1438" s="5">
        <v>0</v>
      </c>
      <c r="G1438" s="26">
        <v>0</v>
      </c>
      <c r="H1438" s="89">
        <v>0</v>
      </c>
      <c r="I1438" s="99"/>
      <c r="J1438" s="61">
        <v>0</v>
      </c>
      <c r="K1438" s="100">
        <v>0</v>
      </c>
      <c r="L1438" s="101">
        <v>0</v>
      </c>
      <c r="M1438" s="62"/>
    </row>
    <row r="1439" spans="1:13" s="47" customFormat="1" ht="14.4" customHeight="1" x14ac:dyDescent="0.3">
      <c r="A1439" s="62"/>
      <c r="B1439" s="6">
        <v>0</v>
      </c>
      <c r="C1439" s="7"/>
      <c r="D1439" s="3">
        <v>0</v>
      </c>
      <c r="E1439" s="26"/>
      <c r="F1439" s="5">
        <v>0</v>
      </c>
      <c r="G1439" s="26">
        <v>0</v>
      </c>
      <c r="H1439" s="89">
        <v>0</v>
      </c>
      <c r="I1439" s="99"/>
      <c r="J1439" s="61">
        <v>0</v>
      </c>
      <c r="K1439" s="100">
        <v>0</v>
      </c>
      <c r="L1439" s="101">
        <v>0</v>
      </c>
      <c r="M1439" s="62"/>
    </row>
    <row r="1440" spans="1:13" s="47" customFormat="1" ht="14.4" customHeight="1" x14ac:dyDescent="0.3">
      <c r="A1440" s="62"/>
      <c r="B1440" s="6">
        <v>0</v>
      </c>
      <c r="C1440" s="7"/>
      <c r="D1440" s="3">
        <v>0</v>
      </c>
      <c r="E1440" s="26"/>
      <c r="F1440" s="5">
        <v>0</v>
      </c>
      <c r="G1440" s="26">
        <v>0</v>
      </c>
      <c r="H1440" s="89">
        <v>0</v>
      </c>
      <c r="I1440" s="99"/>
      <c r="J1440" s="61">
        <v>0</v>
      </c>
      <c r="K1440" s="100">
        <v>0</v>
      </c>
      <c r="L1440" s="101">
        <v>0</v>
      </c>
      <c r="M1440" s="62"/>
    </row>
    <row r="1441" spans="1:13" s="47" customFormat="1" ht="15" customHeight="1" thickBot="1" x14ac:dyDescent="0.35">
      <c r="A1441" s="62"/>
      <c r="B1441" s="59" t="s">
        <v>64</v>
      </c>
      <c r="C1441" s="42"/>
      <c r="D1441" s="43"/>
      <c r="E1441" s="44"/>
      <c r="F1441" s="45"/>
      <c r="G1441" s="191">
        <v>0</v>
      </c>
      <c r="H1441" s="106" t="s">
        <v>64</v>
      </c>
      <c r="I1441" s="103"/>
      <c r="J1441" s="85"/>
      <c r="K1441" s="104" t="s">
        <v>156</v>
      </c>
      <c r="L1441" s="95">
        <v>0</v>
      </c>
      <c r="M1441" s="62"/>
    </row>
    <row r="1442" spans="1:13" s="47" customFormat="1" ht="14.4" customHeight="1" x14ac:dyDescent="0.3">
      <c r="A1442" s="62"/>
      <c r="B1442" s="64"/>
      <c r="C1442" s="68"/>
      <c r="D1442" s="69" t="s">
        <v>65</v>
      </c>
      <c r="E1442" s="70"/>
      <c r="F1442" s="71"/>
      <c r="G1442" s="88">
        <v>72.477999999999994</v>
      </c>
      <c r="H1442" s="179"/>
      <c r="I1442" s="212"/>
      <c r="J1442" s="213"/>
      <c r="K1442" s="214"/>
      <c r="L1442" s="180"/>
      <c r="M1442" s="62"/>
    </row>
    <row r="1443" spans="1:13" s="47" customFormat="1" ht="14.4" customHeight="1" x14ac:dyDescent="0.3">
      <c r="A1443" s="62"/>
      <c r="B1443" s="63"/>
      <c r="C1443" s="68"/>
      <c r="D1443" s="72" t="s">
        <v>7</v>
      </c>
      <c r="E1443" s="215"/>
      <c r="F1443" s="181">
        <v>0.1</v>
      </c>
      <c r="G1443" s="215">
        <v>7.2480000000000002</v>
      </c>
      <c r="H1443" s="120"/>
      <c r="I1443" s="124"/>
      <c r="J1443" s="141"/>
      <c r="K1443" s="125"/>
      <c r="L1443" s="119"/>
      <c r="M1443" s="62"/>
    </row>
    <row r="1444" spans="1:13" s="47" customFormat="1" ht="14.4" customHeight="1" x14ac:dyDescent="0.3">
      <c r="A1444" s="62"/>
      <c r="B1444" s="63"/>
      <c r="C1444" s="68"/>
      <c r="D1444" s="72" t="s">
        <v>8</v>
      </c>
      <c r="E1444" s="215"/>
      <c r="F1444" s="181">
        <v>0.1</v>
      </c>
      <c r="G1444" s="215">
        <v>7.2480000000000002</v>
      </c>
      <c r="H1444" s="120"/>
      <c r="I1444" s="124"/>
      <c r="J1444" s="141"/>
      <c r="K1444" s="125"/>
      <c r="L1444" s="119"/>
      <c r="M1444" s="62"/>
    </row>
    <row r="1445" spans="1:13" s="47" customFormat="1" ht="14.4" customHeight="1" x14ac:dyDescent="0.3">
      <c r="A1445" s="62"/>
      <c r="B1445" s="63" t="s">
        <v>66</v>
      </c>
      <c r="C1445" s="68"/>
      <c r="D1445" s="75" t="s">
        <v>67</v>
      </c>
      <c r="E1445" s="76"/>
      <c r="F1445" s="71"/>
      <c r="G1445" s="76">
        <v>86.974000000000004</v>
      </c>
      <c r="H1445" s="120"/>
      <c r="I1445" s="124"/>
      <c r="J1445" s="141"/>
      <c r="K1445" s="125"/>
      <c r="L1445" s="119"/>
      <c r="M1445" s="62"/>
    </row>
    <row r="1446" spans="1:13" s="47" customFormat="1" ht="15" customHeight="1" thickBot="1" x14ac:dyDescent="0.35">
      <c r="A1446" s="62"/>
      <c r="B1446" s="63"/>
      <c r="C1446" s="68"/>
      <c r="D1446" s="77" t="s">
        <v>68</v>
      </c>
      <c r="E1446" s="78"/>
      <c r="F1446" s="79"/>
      <c r="G1446" s="78">
        <v>86.97</v>
      </c>
      <c r="H1446" s="134">
        <v>1</v>
      </c>
      <c r="I1446" s="126"/>
      <c r="J1446" s="142"/>
      <c r="K1446" s="127"/>
      <c r="L1446" s="135">
        <v>0.97221501697066703</v>
      </c>
      <c r="M1446" s="62"/>
    </row>
    <row r="1447" spans="1:13" s="47" customFormat="1" ht="14.4" customHeight="1" x14ac:dyDescent="0.3">
      <c r="A1447" s="62"/>
      <c r="B1447" s="63"/>
      <c r="C1447" s="68"/>
      <c r="D1447" s="80"/>
      <c r="E1447" s="67"/>
      <c r="F1447" s="65"/>
      <c r="G1447" s="67"/>
      <c r="J1447" s="60"/>
      <c r="M1447" s="62"/>
    </row>
    <row r="1448" spans="1:13" s="47" customFormat="1" ht="14.4" customHeight="1" x14ac:dyDescent="0.3">
      <c r="A1448" s="62"/>
      <c r="B1448" s="63"/>
      <c r="C1448" s="68"/>
      <c r="D1448" s="80"/>
      <c r="E1448" s="67"/>
      <c r="F1448" s="65"/>
      <c r="G1448" s="67"/>
      <c r="J1448" s="60"/>
      <c r="M1448" s="62"/>
    </row>
    <row r="1449" spans="1:13" s="47" customFormat="1" ht="14.4" customHeight="1" x14ac:dyDescent="0.3">
      <c r="A1449" s="62"/>
      <c r="B1449" s="63"/>
      <c r="C1449" s="68"/>
      <c r="D1449" s="80"/>
      <c r="E1449" s="67"/>
      <c r="F1449" s="65"/>
      <c r="G1449" s="67"/>
      <c r="J1449" s="60"/>
      <c r="M1449" s="62"/>
    </row>
    <row r="1450" spans="1:13" s="47" customFormat="1" ht="14.4" customHeight="1" x14ac:dyDescent="0.3">
      <c r="A1450" s="62"/>
      <c r="B1450" s="136" t="s">
        <v>1808</v>
      </c>
      <c r="C1450" s="81"/>
      <c r="D1450" s="80"/>
      <c r="E1450" s="67"/>
      <c r="F1450" s="82"/>
      <c r="G1450" s="82"/>
      <c r="J1450" s="60"/>
      <c r="M1450" s="62"/>
    </row>
    <row r="1451" spans="1:13" s="47" customFormat="1" ht="14.4" customHeight="1" x14ac:dyDescent="0.3">
      <c r="A1451" s="62"/>
      <c r="B1451" s="216" t="s">
        <v>6</v>
      </c>
      <c r="C1451" s="217"/>
      <c r="D1451" s="80"/>
      <c r="E1451" s="67"/>
      <c r="F1451" s="62"/>
      <c r="G1451" s="62"/>
      <c r="J1451" s="60"/>
      <c r="M1451" s="62"/>
    </row>
    <row r="1452" spans="1:13" x14ac:dyDescent="0.3">
      <c r="A1452" s="62"/>
      <c r="B1452" s="84"/>
      <c r="C1452" s="62"/>
      <c r="D1452" s="80"/>
      <c r="E1452" s="67"/>
      <c r="F1452" s="62"/>
      <c r="G1452" s="62"/>
      <c r="H1452" s="47"/>
      <c r="I1452" s="47"/>
      <c r="J1452" s="60"/>
      <c r="K1452" s="47"/>
      <c r="L1452" s="47"/>
      <c r="M1452" s="62"/>
    </row>
    <row r="1453" spans="1:13" x14ac:dyDescent="0.3">
      <c r="A1453" s="62"/>
      <c r="B1453" s="129"/>
      <c r="C1453" s="129"/>
      <c r="D1453" s="129"/>
      <c r="J1453" s="1"/>
    </row>
    <row r="1454" spans="1:13" x14ac:dyDescent="0.3">
      <c r="A1454" s="62"/>
      <c r="B1454" s="130"/>
      <c r="C1454" s="130"/>
      <c r="D1454" s="130"/>
      <c r="J1454" s="1"/>
    </row>
    <row r="1455" spans="1:13" ht="15.6" x14ac:dyDescent="0.3">
      <c r="A1455" s="62"/>
      <c r="B1455" s="47"/>
      <c r="C1455" s="47"/>
      <c r="D1455" s="715" t="s">
        <v>166</v>
      </c>
      <c r="E1455" s="715"/>
      <c r="F1455" s="715"/>
      <c r="J1455" s="1"/>
    </row>
    <row r="1456" spans="1:13" x14ac:dyDescent="0.3">
      <c r="A1456" s="62"/>
      <c r="B1456" s="132"/>
      <c r="C1456" s="132"/>
      <c r="D1456" s="132"/>
      <c r="J1456" s="1"/>
    </row>
    <row r="1457" spans="1:13" ht="82.5" customHeight="1" x14ac:dyDescent="0.3">
      <c r="A1457" s="62"/>
      <c r="B1457" s="710" t="s">
        <v>1809</v>
      </c>
      <c r="C1457" s="710"/>
      <c r="D1457" s="710"/>
      <c r="E1457" s="710"/>
      <c r="F1457" s="710"/>
      <c r="G1457" s="710"/>
      <c r="H1457" s="710"/>
      <c r="I1457" s="710"/>
      <c r="J1457" s="710"/>
      <c r="K1457" s="710"/>
      <c r="L1457" s="710"/>
    </row>
    <row r="1458" spans="1:13" s="47" customFormat="1" ht="14.4" customHeight="1" x14ac:dyDescent="0.3">
      <c r="A1458" s="62"/>
      <c r="B1458" s="63"/>
      <c r="C1458" s="9"/>
      <c r="D1458" s="10"/>
      <c r="E1458" s="11"/>
      <c r="F1458" s="12"/>
      <c r="G1458" s="13"/>
      <c r="J1458" s="60"/>
      <c r="M1458" s="62"/>
    </row>
    <row r="1459" spans="1:13" s="47" customFormat="1" ht="14.4" customHeight="1" x14ac:dyDescent="0.3">
      <c r="A1459" s="62"/>
      <c r="B1459" s="48" t="s">
        <v>48</v>
      </c>
      <c r="C1459" s="9"/>
      <c r="D1459" s="10"/>
      <c r="E1459" s="11"/>
      <c r="F1459" s="11"/>
      <c r="G1459" s="11"/>
      <c r="J1459" s="60"/>
      <c r="M1459" s="62"/>
    </row>
    <row r="1460" spans="1:13" s="47" customFormat="1" ht="14.4" customHeight="1" x14ac:dyDescent="0.3">
      <c r="A1460" s="62"/>
      <c r="B1460" s="64" t="s">
        <v>49</v>
      </c>
      <c r="C1460" s="62" t="s">
        <v>637</v>
      </c>
      <c r="D1460" s="62"/>
      <c r="E1460" s="62"/>
      <c r="I1460" s="65" t="s">
        <v>50</v>
      </c>
      <c r="J1460" s="68" t="s">
        <v>2</v>
      </c>
      <c r="M1460" s="62"/>
    </row>
    <row r="1461" spans="1:13" s="47" customFormat="1" ht="15" customHeight="1" thickBot="1" x14ac:dyDescent="0.35">
      <c r="A1461" s="62"/>
      <c r="B1461" s="64" t="s">
        <v>51</v>
      </c>
      <c r="C1461" s="62" t="s">
        <v>265</v>
      </c>
      <c r="D1461" s="62"/>
      <c r="E1461" s="62"/>
      <c r="G1461" s="62" t="s">
        <v>343</v>
      </c>
      <c r="J1461" s="60"/>
      <c r="M1461" s="62"/>
    </row>
    <row r="1462" spans="1:13" s="47" customFormat="1" ht="14.4" customHeight="1" thickTop="1" x14ac:dyDescent="0.3">
      <c r="A1462" s="62"/>
      <c r="B1462" s="49" t="s">
        <v>52</v>
      </c>
      <c r="C1462" s="14"/>
      <c r="D1462" s="15"/>
      <c r="E1462" s="16"/>
      <c r="F1462" s="17"/>
      <c r="G1462" s="16"/>
      <c r="H1462" s="711" t="s">
        <v>164</v>
      </c>
      <c r="I1462" s="712"/>
      <c r="J1462" s="712"/>
      <c r="K1462" s="712"/>
      <c r="L1462" s="713"/>
      <c r="M1462" s="62"/>
    </row>
    <row r="1463" spans="1:13" s="47" customFormat="1" ht="32.25" customHeight="1" x14ac:dyDescent="0.3">
      <c r="A1463" s="62"/>
      <c r="B1463" s="186" t="s">
        <v>53</v>
      </c>
      <c r="C1463" s="187" t="s">
        <v>1</v>
      </c>
      <c r="D1463" s="161" t="s">
        <v>54</v>
      </c>
      <c r="E1463" s="188" t="s">
        <v>23</v>
      </c>
      <c r="F1463" s="188" t="s">
        <v>55</v>
      </c>
      <c r="G1463" s="188" t="s">
        <v>56</v>
      </c>
      <c r="H1463" s="90" t="s">
        <v>158</v>
      </c>
      <c r="I1463" s="169" t="s">
        <v>159</v>
      </c>
      <c r="J1463" s="169" t="s">
        <v>160</v>
      </c>
      <c r="K1463" s="169" t="s">
        <v>161</v>
      </c>
      <c r="L1463" s="92" t="s">
        <v>162</v>
      </c>
      <c r="M1463" s="62"/>
    </row>
    <row r="1464" spans="1:13" s="47" customFormat="1" ht="14.4" customHeight="1" x14ac:dyDescent="0.3">
      <c r="A1464" s="62"/>
      <c r="B1464" s="189">
        <v>0</v>
      </c>
      <c r="C1464" s="187"/>
      <c r="D1464" s="190">
        <v>0</v>
      </c>
      <c r="E1464" s="191">
        <v>0</v>
      </c>
      <c r="F1464" s="154"/>
      <c r="G1464" s="191">
        <v>0</v>
      </c>
      <c r="H1464" s="170">
        <v>0</v>
      </c>
      <c r="I1464" s="171"/>
      <c r="J1464" s="192">
        <v>0</v>
      </c>
      <c r="K1464" s="172">
        <v>0</v>
      </c>
      <c r="L1464" s="173">
        <v>0</v>
      </c>
      <c r="M1464" s="62"/>
    </row>
    <row r="1465" spans="1:13" s="47" customFormat="1" ht="14.4" customHeight="1" x14ac:dyDescent="0.3">
      <c r="A1465" s="62"/>
      <c r="B1465" s="6">
        <v>0</v>
      </c>
      <c r="C1465" s="25"/>
      <c r="D1465" s="3">
        <v>0</v>
      </c>
      <c r="E1465" s="26">
        <v>0</v>
      </c>
      <c r="F1465" s="27"/>
      <c r="G1465" s="26">
        <v>0</v>
      </c>
      <c r="H1465" s="89">
        <v>0</v>
      </c>
      <c r="I1465" s="99"/>
      <c r="J1465" s="61">
        <v>0</v>
      </c>
      <c r="K1465" s="100">
        <v>0</v>
      </c>
      <c r="L1465" s="101">
        <v>0</v>
      </c>
      <c r="M1465" s="62"/>
    </row>
    <row r="1466" spans="1:13" s="47" customFormat="1" ht="14.4" customHeight="1" x14ac:dyDescent="0.3">
      <c r="A1466" s="62"/>
      <c r="B1466" s="6">
        <v>0</v>
      </c>
      <c r="C1466" s="25"/>
      <c r="D1466" s="3">
        <v>0</v>
      </c>
      <c r="E1466" s="26">
        <v>0</v>
      </c>
      <c r="F1466" s="27"/>
      <c r="G1466" s="26">
        <v>0</v>
      </c>
      <c r="H1466" s="89">
        <v>0</v>
      </c>
      <c r="I1466" s="99"/>
      <c r="J1466" s="61">
        <v>0</v>
      </c>
      <c r="K1466" s="100">
        <v>0</v>
      </c>
      <c r="L1466" s="101">
        <v>0</v>
      </c>
      <c r="M1466" s="62"/>
    </row>
    <row r="1467" spans="1:13" s="47" customFormat="1" ht="14.4" customHeight="1" x14ac:dyDescent="0.3">
      <c r="A1467" s="62"/>
      <c r="B1467" s="6">
        <v>0</v>
      </c>
      <c r="C1467" s="25"/>
      <c r="D1467" s="3">
        <v>0</v>
      </c>
      <c r="E1467" s="26">
        <v>0</v>
      </c>
      <c r="F1467" s="27"/>
      <c r="G1467" s="26">
        <v>0</v>
      </c>
      <c r="H1467" s="89">
        <v>0</v>
      </c>
      <c r="I1467" s="99"/>
      <c r="J1467" s="61">
        <v>0</v>
      </c>
      <c r="K1467" s="100">
        <v>0</v>
      </c>
      <c r="L1467" s="101">
        <v>0</v>
      </c>
      <c r="M1467" s="62"/>
    </row>
    <row r="1468" spans="1:13" s="47" customFormat="1" ht="14.4" customHeight="1" x14ac:dyDescent="0.3">
      <c r="A1468" s="62"/>
      <c r="B1468" s="6">
        <v>0</v>
      </c>
      <c r="C1468" s="25"/>
      <c r="D1468" s="3">
        <v>0</v>
      </c>
      <c r="E1468" s="26">
        <v>0</v>
      </c>
      <c r="F1468" s="27"/>
      <c r="G1468" s="26">
        <v>0</v>
      </c>
      <c r="H1468" s="89">
        <v>0</v>
      </c>
      <c r="I1468" s="99"/>
      <c r="J1468" s="61">
        <v>0</v>
      </c>
      <c r="K1468" s="100">
        <v>0</v>
      </c>
      <c r="L1468" s="101">
        <v>0</v>
      </c>
      <c r="M1468" s="62"/>
    </row>
    <row r="1469" spans="1:13" s="47" customFormat="1" ht="14.4" customHeight="1" x14ac:dyDescent="0.3">
      <c r="A1469" s="62"/>
      <c r="B1469" s="6">
        <v>0</v>
      </c>
      <c r="C1469" s="25"/>
      <c r="D1469" s="3">
        <v>0</v>
      </c>
      <c r="E1469" s="26">
        <v>0</v>
      </c>
      <c r="F1469" s="27"/>
      <c r="G1469" s="26">
        <v>0</v>
      </c>
      <c r="H1469" s="89">
        <v>0</v>
      </c>
      <c r="I1469" s="99"/>
      <c r="J1469" s="61">
        <v>0</v>
      </c>
      <c r="K1469" s="100">
        <v>0</v>
      </c>
      <c r="L1469" s="101">
        <v>0</v>
      </c>
      <c r="M1469" s="62"/>
    </row>
    <row r="1470" spans="1:13" s="47" customFormat="1" ht="14.4" customHeight="1" x14ac:dyDescent="0.3">
      <c r="A1470" s="62"/>
      <c r="B1470" s="6" t="s">
        <v>73</v>
      </c>
      <c r="C1470" s="25"/>
      <c r="D1470" s="3">
        <v>0</v>
      </c>
      <c r="E1470" s="26">
        <v>0</v>
      </c>
      <c r="F1470" s="27"/>
      <c r="G1470" s="26">
        <v>9.5000000000000001E-2</v>
      </c>
      <c r="H1470" s="89">
        <v>1.9857859531772576E-2</v>
      </c>
      <c r="I1470" s="99"/>
      <c r="J1470" s="61" t="s">
        <v>165</v>
      </c>
      <c r="K1470" s="100">
        <v>0.4</v>
      </c>
      <c r="L1470" s="101">
        <v>7.94314381270903E-3</v>
      </c>
      <c r="M1470" s="62"/>
    </row>
    <row r="1471" spans="1:13" s="47" customFormat="1" ht="14.4" customHeight="1" x14ac:dyDescent="0.3">
      <c r="A1471" s="62"/>
      <c r="B1471" s="6" t="s">
        <v>57</v>
      </c>
      <c r="C1471" s="25"/>
      <c r="D1471" s="28"/>
      <c r="E1471" s="26"/>
      <c r="F1471" s="27"/>
      <c r="G1471" s="193">
        <v>9.5000000000000001E-2</v>
      </c>
      <c r="H1471" s="102" t="s">
        <v>57</v>
      </c>
      <c r="I1471" s="103"/>
      <c r="J1471" s="85"/>
      <c r="K1471" s="104" t="s">
        <v>156</v>
      </c>
      <c r="L1471" s="105">
        <v>7.94314381270903E-3</v>
      </c>
      <c r="M1471" s="62"/>
    </row>
    <row r="1472" spans="1:13" s="47" customFormat="1" ht="14.4" customHeight="1" x14ac:dyDescent="0.3">
      <c r="A1472" s="62"/>
      <c r="B1472" s="194" t="s">
        <v>22</v>
      </c>
      <c r="C1472" s="195"/>
      <c r="D1472" s="196"/>
      <c r="E1472" s="197"/>
      <c r="F1472" s="155"/>
      <c r="G1472" s="87"/>
      <c r="H1472" s="107"/>
      <c r="I1472" s="174"/>
      <c r="J1472" s="175"/>
      <c r="K1472" s="176"/>
      <c r="L1472" s="110"/>
      <c r="M1472" s="62"/>
    </row>
    <row r="1473" spans="1:13" s="47" customFormat="1" ht="30.75" customHeight="1" x14ac:dyDescent="0.3">
      <c r="A1473" s="62"/>
      <c r="B1473" s="198" t="s">
        <v>58</v>
      </c>
      <c r="C1473" s="199" t="s">
        <v>1</v>
      </c>
      <c r="D1473" s="200" t="s">
        <v>59</v>
      </c>
      <c r="E1473" s="156" t="s">
        <v>23</v>
      </c>
      <c r="F1473" s="156" t="s">
        <v>55</v>
      </c>
      <c r="G1473" s="201" t="s">
        <v>56</v>
      </c>
      <c r="H1473" s="90" t="s">
        <v>158</v>
      </c>
      <c r="I1473" s="169" t="s">
        <v>159</v>
      </c>
      <c r="J1473" s="169" t="s">
        <v>160</v>
      </c>
      <c r="K1473" s="177" t="s">
        <v>161</v>
      </c>
      <c r="L1473" s="92" t="s">
        <v>162</v>
      </c>
      <c r="M1473" s="62"/>
    </row>
    <row r="1474" spans="1:13" s="47" customFormat="1" ht="14.4" customHeight="1" x14ac:dyDescent="0.3">
      <c r="A1474" s="62"/>
      <c r="B1474" s="6" t="s">
        <v>35</v>
      </c>
      <c r="C1474" s="25">
        <v>1</v>
      </c>
      <c r="D1474" s="3">
        <v>4.05</v>
      </c>
      <c r="E1474" s="26">
        <v>4.05</v>
      </c>
      <c r="F1474" s="26">
        <v>0.15</v>
      </c>
      <c r="G1474" s="26">
        <v>0.60749999999999993</v>
      </c>
      <c r="H1474" s="170">
        <v>0.12698578595317725</v>
      </c>
      <c r="I1474" s="171"/>
      <c r="J1474" s="192" t="s">
        <v>163</v>
      </c>
      <c r="K1474" s="172">
        <v>1</v>
      </c>
      <c r="L1474" s="173">
        <v>0.12698578595317725</v>
      </c>
      <c r="M1474" s="62"/>
    </row>
    <row r="1475" spans="1:13" s="47" customFormat="1" ht="14.4" customHeight="1" x14ac:dyDescent="0.3">
      <c r="A1475" s="62"/>
      <c r="B1475" s="6" t="s">
        <v>150</v>
      </c>
      <c r="C1475" s="25">
        <v>1</v>
      </c>
      <c r="D1475" s="3">
        <v>4.0999999999999996</v>
      </c>
      <c r="E1475" s="26">
        <v>4.0999999999999996</v>
      </c>
      <c r="F1475" s="26">
        <v>0.15</v>
      </c>
      <c r="G1475" s="26">
        <v>0.61499999999999988</v>
      </c>
      <c r="H1475" s="89">
        <v>0.1285535117056856</v>
      </c>
      <c r="I1475" s="99"/>
      <c r="J1475" s="61" t="s">
        <v>163</v>
      </c>
      <c r="K1475" s="100">
        <v>1</v>
      </c>
      <c r="L1475" s="101">
        <v>0.1285535117056856</v>
      </c>
      <c r="M1475" s="62"/>
    </row>
    <row r="1476" spans="1:13" s="47" customFormat="1" ht="14.4" customHeight="1" x14ac:dyDescent="0.3">
      <c r="A1476" s="62"/>
      <c r="B1476" s="6" t="s">
        <v>69</v>
      </c>
      <c r="C1476" s="25">
        <v>1</v>
      </c>
      <c r="D1476" s="3">
        <v>4.55</v>
      </c>
      <c r="E1476" s="26">
        <v>4.55</v>
      </c>
      <c r="F1476" s="27">
        <v>0.15</v>
      </c>
      <c r="G1476" s="26">
        <v>0.6825</v>
      </c>
      <c r="H1476" s="89">
        <v>0.14266304347826086</v>
      </c>
      <c r="I1476" s="99"/>
      <c r="J1476" s="61" t="s">
        <v>163</v>
      </c>
      <c r="K1476" s="100">
        <v>1</v>
      </c>
      <c r="L1476" s="101">
        <v>0.14266304347826086</v>
      </c>
      <c r="M1476" s="62"/>
    </row>
    <row r="1477" spans="1:13" s="47" customFormat="1" ht="14.4" customHeight="1" x14ac:dyDescent="0.3">
      <c r="A1477" s="62"/>
      <c r="B1477" s="6">
        <v>0</v>
      </c>
      <c r="C1477" s="25"/>
      <c r="D1477" s="3">
        <v>0</v>
      </c>
      <c r="E1477" s="26">
        <v>0</v>
      </c>
      <c r="F1477" s="27"/>
      <c r="G1477" s="26">
        <v>0</v>
      </c>
      <c r="H1477" s="89">
        <v>0</v>
      </c>
      <c r="I1477" s="99"/>
      <c r="J1477" s="61">
        <v>0</v>
      </c>
      <c r="K1477" s="100">
        <v>0</v>
      </c>
      <c r="L1477" s="101">
        <v>0</v>
      </c>
      <c r="M1477" s="62"/>
    </row>
    <row r="1478" spans="1:13" s="47" customFormat="1" ht="14.4" customHeight="1" x14ac:dyDescent="0.3">
      <c r="A1478" s="62"/>
      <c r="B1478" s="6">
        <v>0</v>
      </c>
      <c r="C1478" s="25"/>
      <c r="D1478" s="3">
        <v>0</v>
      </c>
      <c r="E1478" s="26">
        <v>0</v>
      </c>
      <c r="F1478" s="27"/>
      <c r="G1478" s="26">
        <v>0</v>
      </c>
      <c r="H1478" s="89">
        <v>0</v>
      </c>
      <c r="I1478" s="99"/>
      <c r="J1478" s="61">
        <v>0</v>
      </c>
      <c r="K1478" s="100">
        <v>0</v>
      </c>
      <c r="L1478" s="101">
        <v>0</v>
      </c>
      <c r="M1478" s="62"/>
    </row>
    <row r="1479" spans="1:13" s="47" customFormat="1" ht="14.4" customHeight="1" x14ac:dyDescent="0.3">
      <c r="A1479" s="62"/>
      <c r="B1479" s="6">
        <v>0</v>
      </c>
      <c r="C1479" s="25"/>
      <c r="D1479" s="3">
        <v>0</v>
      </c>
      <c r="E1479" s="26">
        <v>0</v>
      </c>
      <c r="F1479" s="27"/>
      <c r="G1479" s="26">
        <v>0</v>
      </c>
      <c r="H1479" s="89">
        <v>0</v>
      </c>
      <c r="I1479" s="99"/>
      <c r="J1479" s="61">
        <v>0</v>
      </c>
      <c r="K1479" s="100">
        <v>0</v>
      </c>
      <c r="L1479" s="101">
        <v>0</v>
      </c>
      <c r="M1479" s="62"/>
    </row>
    <row r="1480" spans="1:13" s="47" customFormat="1" ht="14.4" customHeight="1" x14ac:dyDescent="0.3">
      <c r="A1480" s="62"/>
      <c r="B1480" s="6">
        <v>0</v>
      </c>
      <c r="C1480" s="25"/>
      <c r="D1480" s="3">
        <v>0</v>
      </c>
      <c r="E1480" s="26">
        <v>0</v>
      </c>
      <c r="F1480" s="27"/>
      <c r="G1480" s="26">
        <v>0</v>
      </c>
      <c r="H1480" s="89">
        <v>0</v>
      </c>
      <c r="I1480" s="99"/>
      <c r="J1480" s="61">
        <v>0</v>
      </c>
      <c r="K1480" s="100">
        <v>0</v>
      </c>
      <c r="L1480" s="101">
        <v>0</v>
      </c>
      <c r="M1480" s="62"/>
    </row>
    <row r="1481" spans="1:13" s="47" customFormat="1" ht="14.4" customHeight="1" x14ac:dyDescent="0.3">
      <c r="A1481" s="62"/>
      <c r="B1481" s="6">
        <v>0</v>
      </c>
      <c r="C1481" s="25"/>
      <c r="D1481" s="3">
        <v>0</v>
      </c>
      <c r="E1481" s="26">
        <v>0</v>
      </c>
      <c r="F1481" s="27"/>
      <c r="G1481" s="26">
        <v>0</v>
      </c>
      <c r="H1481" s="89">
        <v>0</v>
      </c>
      <c r="I1481" s="99"/>
      <c r="J1481" s="61">
        <v>0</v>
      </c>
      <c r="K1481" s="100">
        <v>0</v>
      </c>
      <c r="L1481" s="101">
        <v>0</v>
      </c>
      <c r="M1481" s="62"/>
    </row>
    <row r="1482" spans="1:13" s="47" customFormat="1" ht="14.4" customHeight="1" x14ac:dyDescent="0.3">
      <c r="A1482" s="62"/>
      <c r="B1482" s="6">
        <v>0</v>
      </c>
      <c r="C1482" s="25"/>
      <c r="D1482" s="3">
        <v>0</v>
      </c>
      <c r="E1482" s="26">
        <v>0</v>
      </c>
      <c r="F1482" s="27"/>
      <c r="G1482" s="26">
        <v>0</v>
      </c>
      <c r="H1482" s="89">
        <v>0</v>
      </c>
      <c r="I1482" s="99"/>
      <c r="J1482" s="61">
        <v>0</v>
      </c>
      <c r="K1482" s="100">
        <v>0</v>
      </c>
      <c r="L1482" s="101">
        <v>0</v>
      </c>
      <c r="M1482" s="62"/>
    </row>
    <row r="1483" spans="1:13" s="47" customFormat="1" ht="14.4" customHeight="1" x14ac:dyDescent="0.3">
      <c r="A1483" s="62"/>
      <c r="B1483" s="6" t="s">
        <v>60</v>
      </c>
      <c r="C1483" s="25"/>
      <c r="D1483" s="28"/>
      <c r="E1483" s="26"/>
      <c r="F1483" s="27"/>
      <c r="G1483" s="193">
        <v>1.9049999999999998</v>
      </c>
      <c r="H1483" s="106" t="s">
        <v>60</v>
      </c>
      <c r="I1483" s="103"/>
      <c r="J1483" s="85"/>
      <c r="K1483" s="104" t="s">
        <v>156</v>
      </c>
      <c r="L1483" s="95">
        <v>0.39820234113712372</v>
      </c>
      <c r="M1483" s="62"/>
    </row>
    <row r="1484" spans="1:13" s="47" customFormat="1" ht="14.4" customHeight="1" x14ac:dyDescent="0.3">
      <c r="A1484" s="62"/>
      <c r="B1484" s="194" t="s">
        <v>38</v>
      </c>
      <c r="C1484" s="195"/>
      <c r="D1484" s="196"/>
      <c r="E1484" s="196"/>
      <c r="F1484" s="196"/>
      <c r="G1484" s="196"/>
      <c r="H1484" s="115"/>
      <c r="I1484" s="202"/>
      <c r="J1484" s="203"/>
      <c r="K1484" s="178"/>
      <c r="L1484" s="204"/>
      <c r="M1484" s="62"/>
    </row>
    <row r="1485" spans="1:13" s="47" customFormat="1" ht="36.75" customHeight="1" x14ac:dyDescent="0.3">
      <c r="A1485" s="62"/>
      <c r="B1485" s="53" t="s">
        <v>53</v>
      </c>
      <c r="C1485" s="195"/>
      <c r="D1485" s="205" t="s">
        <v>0</v>
      </c>
      <c r="E1485" s="206" t="s">
        <v>1</v>
      </c>
      <c r="F1485" s="207" t="s">
        <v>61</v>
      </c>
      <c r="G1485" s="188" t="s">
        <v>56</v>
      </c>
      <c r="H1485" s="111" t="s">
        <v>158</v>
      </c>
      <c r="I1485" s="112" t="s">
        <v>159</v>
      </c>
      <c r="J1485" s="112" t="s">
        <v>160</v>
      </c>
      <c r="K1485" s="113" t="s">
        <v>161</v>
      </c>
      <c r="L1485" s="114" t="s">
        <v>162</v>
      </c>
      <c r="M1485" s="62"/>
    </row>
    <row r="1486" spans="1:13" s="47" customFormat="1" ht="14.4" customHeight="1" x14ac:dyDescent="0.3">
      <c r="A1486" s="62"/>
      <c r="B1486" s="218" t="s">
        <v>139</v>
      </c>
      <c r="C1486" s="195"/>
      <c r="D1486" s="190" t="s">
        <v>3</v>
      </c>
      <c r="E1486" s="153">
        <v>2.2000000000000002</v>
      </c>
      <c r="F1486" s="154">
        <v>0.65</v>
      </c>
      <c r="G1486" s="191">
        <v>1.4300000000000002</v>
      </c>
      <c r="H1486" s="170">
        <v>0.29891304347826092</v>
      </c>
      <c r="I1486" s="171"/>
      <c r="J1486" s="192" t="s">
        <v>163</v>
      </c>
      <c r="K1486" s="172">
        <v>1</v>
      </c>
      <c r="L1486" s="173">
        <v>0.29891304347826092</v>
      </c>
      <c r="M1486" s="62"/>
    </row>
    <row r="1487" spans="1:13" s="47" customFormat="1" ht="14.4" customHeight="1" x14ac:dyDescent="0.3">
      <c r="A1487" s="62"/>
      <c r="B1487" s="6" t="s">
        <v>269</v>
      </c>
      <c r="C1487" s="7"/>
      <c r="D1487" s="3" t="s">
        <v>5</v>
      </c>
      <c r="E1487" s="4">
        <v>0.5</v>
      </c>
      <c r="F1487" s="5">
        <v>2.5</v>
      </c>
      <c r="G1487" s="26">
        <v>1.25</v>
      </c>
      <c r="H1487" s="89">
        <v>0.26128762541806022</v>
      </c>
      <c r="I1487" s="99"/>
      <c r="J1487" s="61" t="s">
        <v>163</v>
      </c>
      <c r="K1487" s="100">
        <v>1</v>
      </c>
      <c r="L1487" s="101">
        <v>0.26128762541806022</v>
      </c>
      <c r="M1487" s="62"/>
    </row>
    <row r="1488" spans="1:13" s="47" customFormat="1" ht="14.4" customHeight="1" x14ac:dyDescent="0.3">
      <c r="A1488" s="62"/>
      <c r="B1488" s="6" t="s">
        <v>89</v>
      </c>
      <c r="C1488" s="7"/>
      <c r="D1488" s="3" t="s">
        <v>78</v>
      </c>
      <c r="E1488" s="4">
        <v>0.05</v>
      </c>
      <c r="F1488" s="5">
        <v>2.0699999999999998</v>
      </c>
      <c r="G1488" s="26">
        <v>0.10349999999999999</v>
      </c>
      <c r="H1488" s="89">
        <v>2.1634615384615384E-2</v>
      </c>
      <c r="I1488" s="99"/>
      <c r="J1488" s="61" t="s">
        <v>163</v>
      </c>
      <c r="K1488" s="100">
        <v>1</v>
      </c>
      <c r="L1488" s="101">
        <v>2.1634615384615384E-2</v>
      </c>
      <c r="M1488" s="62"/>
    </row>
    <row r="1489" spans="1:13" s="47" customFormat="1" ht="14.4" customHeight="1" x14ac:dyDescent="0.3">
      <c r="A1489" s="62"/>
      <c r="B1489" s="6">
        <v>0</v>
      </c>
      <c r="C1489" s="7"/>
      <c r="D1489" s="3">
        <v>0</v>
      </c>
      <c r="E1489" s="4"/>
      <c r="F1489" s="5">
        <v>0</v>
      </c>
      <c r="G1489" s="26">
        <v>0</v>
      </c>
      <c r="H1489" s="89">
        <v>0</v>
      </c>
      <c r="I1489" s="99"/>
      <c r="J1489" s="61">
        <v>0</v>
      </c>
      <c r="K1489" s="100">
        <v>0</v>
      </c>
      <c r="L1489" s="101">
        <v>0</v>
      </c>
      <c r="M1489" s="62"/>
    </row>
    <row r="1490" spans="1:13" s="47" customFormat="1" ht="14.4" customHeight="1" x14ac:dyDescent="0.3">
      <c r="A1490" s="62"/>
      <c r="B1490" s="6">
        <v>0</v>
      </c>
      <c r="C1490" s="7"/>
      <c r="D1490" s="3">
        <v>0</v>
      </c>
      <c r="E1490" s="4"/>
      <c r="F1490" s="5">
        <v>0</v>
      </c>
      <c r="G1490" s="26">
        <v>0</v>
      </c>
      <c r="H1490" s="89">
        <v>0</v>
      </c>
      <c r="I1490" s="99"/>
      <c r="J1490" s="61">
        <v>0</v>
      </c>
      <c r="K1490" s="100">
        <v>0</v>
      </c>
      <c r="L1490" s="101">
        <v>0</v>
      </c>
      <c r="M1490" s="62"/>
    </row>
    <row r="1491" spans="1:13" s="47" customFormat="1" ht="14.4" customHeight="1" x14ac:dyDescent="0.3">
      <c r="A1491" s="62"/>
      <c r="B1491" s="6">
        <v>0</v>
      </c>
      <c r="C1491" s="7"/>
      <c r="D1491" s="3">
        <v>0</v>
      </c>
      <c r="E1491" s="4"/>
      <c r="F1491" s="5">
        <v>0</v>
      </c>
      <c r="G1491" s="26">
        <v>0</v>
      </c>
      <c r="H1491" s="89">
        <v>0</v>
      </c>
      <c r="I1491" s="99"/>
      <c r="J1491" s="61">
        <v>0</v>
      </c>
      <c r="K1491" s="100">
        <v>0</v>
      </c>
      <c r="L1491" s="101">
        <v>0</v>
      </c>
      <c r="M1491" s="62"/>
    </row>
    <row r="1492" spans="1:13" s="47" customFormat="1" ht="14.4" customHeight="1" x14ac:dyDescent="0.3">
      <c r="A1492" s="62"/>
      <c r="B1492" s="6">
        <v>0</v>
      </c>
      <c r="C1492" s="7"/>
      <c r="D1492" s="3">
        <v>0</v>
      </c>
      <c r="E1492" s="4"/>
      <c r="F1492" s="5">
        <v>0</v>
      </c>
      <c r="G1492" s="26">
        <v>0</v>
      </c>
      <c r="H1492" s="89">
        <v>0</v>
      </c>
      <c r="I1492" s="99"/>
      <c r="J1492" s="61">
        <v>0</v>
      </c>
      <c r="K1492" s="100">
        <v>0</v>
      </c>
      <c r="L1492" s="101">
        <v>0</v>
      </c>
      <c r="M1492" s="62"/>
    </row>
    <row r="1493" spans="1:13" s="47" customFormat="1" ht="14.4" customHeight="1" x14ac:dyDescent="0.3">
      <c r="A1493" s="62"/>
      <c r="B1493" s="6">
        <v>0</v>
      </c>
      <c r="C1493" s="7"/>
      <c r="D1493" s="3">
        <v>0</v>
      </c>
      <c r="E1493" s="4"/>
      <c r="F1493" s="5">
        <v>0</v>
      </c>
      <c r="G1493" s="26">
        <v>0</v>
      </c>
      <c r="H1493" s="89">
        <v>0</v>
      </c>
      <c r="I1493" s="99"/>
      <c r="J1493" s="61">
        <v>0</v>
      </c>
      <c r="K1493" s="100">
        <v>0</v>
      </c>
      <c r="L1493" s="101">
        <v>0</v>
      </c>
      <c r="M1493" s="62"/>
    </row>
    <row r="1494" spans="1:13" s="47" customFormat="1" ht="14.4" customHeight="1" x14ac:dyDescent="0.3">
      <c r="A1494" s="62"/>
      <c r="B1494" s="6">
        <v>0</v>
      </c>
      <c r="C1494" s="7"/>
      <c r="D1494" s="3">
        <v>0</v>
      </c>
      <c r="E1494" s="4"/>
      <c r="F1494" s="5">
        <v>0</v>
      </c>
      <c r="G1494" s="26">
        <v>0</v>
      </c>
      <c r="H1494" s="89">
        <v>0</v>
      </c>
      <c r="I1494" s="99"/>
      <c r="J1494" s="61">
        <v>0</v>
      </c>
      <c r="K1494" s="100">
        <v>0</v>
      </c>
      <c r="L1494" s="101">
        <v>0</v>
      </c>
      <c r="M1494" s="62"/>
    </row>
    <row r="1495" spans="1:13" s="47" customFormat="1" ht="14.4" customHeight="1" x14ac:dyDescent="0.3">
      <c r="A1495" s="62"/>
      <c r="B1495" s="6">
        <v>0</v>
      </c>
      <c r="C1495" s="7"/>
      <c r="D1495" s="3">
        <v>0</v>
      </c>
      <c r="E1495" s="4"/>
      <c r="F1495" s="5">
        <v>0</v>
      </c>
      <c r="G1495" s="26">
        <v>0</v>
      </c>
      <c r="H1495" s="89">
        <v>0</v>
      </c>
      <c r="I1495" s="99"/>
      <c r="J1495" s="61">
        <v>0</v>
      </c>
      <c r="K1495" s="100">
        <v>0</v>
      </c>
      <c r="L1495" s="101">
        <v>0</v>
      </c>
      <c r="M1495" s="62"/>
    </row>
    <row r="1496" spans="1:13" s="47" customFormat="1" ht="14.4" customHeight="1" x14ac:dyDescent="0.3">
      <c r="A1496" s="62"/>
      <c r="B1496" s="6">
        <v>0</v>
      </c>
      <c r="C1496" s="7"/>
      <c r="D1496" s="3">
        <v>0</v>
      </c>
      <c r="E1496" s="4"/>
      <c r="F1496" s="5">
        <v>0</v>
      </c>
      <c r="G1496" s="26">
        <v>0</v>
      </c>
      <c r="H1496" s="89">
        <v>0</v>
      </c>
      <c r="I1496" s="99"/>
      <c r="J1496" s="61">
        <v>0</v>
      </c>
      <c r="K1496" s="100">
        <v>0</v>
      </c>
      <c r="L1496" s="101">
        <v>0</v>
      </c>
      <c r="M1496" s="62"/>
    </row>
    <row r="1497" spans="1:13" s="47" customFormat="1" ht="14.4" customHeight="1" x14ac:dyDescent="0.3">
      <c r="A1497" s="62"/>
      <c r="B1497" s="6">
        <v>0</v>
      </c>
      <c r="C1497" s="7"/>
      <c r="D1497" s="3">
        <v>0</v>
      </c>
      <c r="E1497" s="4"/>
      <c r="F1497" s="5">
        <v>0</v>
      </c>
      <c r="G1497" s="26">
        <v>0</v>
      </c>
      <c r="H1497" s="89">
        <v>0</v>
      </c>
      <c r="I1497" s="99"/>
      <c r="J1497" s="61">
        <v>0</v>
      </c>
      <c r="K1497" s="100">
        <v>0</v>
      </c>
      <c r="L1497" s="101">
        <v>0</v>
      </c>
      <c r="M1497" s="62"/>
    </row>
    <row r="1498" spans="1:13" s="47" customFormat="1" ht="14.4" customHeight="1" x14ac:dyDescent="0.3">
      <c r="A1498" s="62"/>
      <c r="B1498" s="6">
        <v>0</v>
      </c>
      <c r="C1498" s="7"/>
      <c r="D1498" s="3">
        <v>0</v>
      </c>
      <c r="E1498" s="4"/>
      <c r="F1498" s="5">
        <v>0</v>
      </c>
      <c r="G1498" s="26">
        <v>0</v>
      </c>
      <c r="H1498" s="89">
        <v>0</v>
      </c>
      <c r="I1498" s="99"/>
      <c r="J1498" s="61">
        <v>0</v>
      </c>
      <c r="K1498" s="100">
        <v>0</v>
      </c>
      <c r="L1498" s="101">
        <v>0</v>
      </c>
      <c r="M1498" s="62"/>
    </row>
    <row r="1499" spans="1:13" s="47" customFormat="1" ht="14.4" customHeight="1" x14ac:dyDescent="0.3">
      <c r="A1499" s="62"/>
      <c r="B1499" s="58" t="s">
        <v>62</v>
      </c>
      <c r="C1499" s="46"/>
      <c r="D1499" s="37"/>
      <c r="E1499" s="38"/>
      <c r="F1499" s="39"/>
      <c r="G1499" s="193">
        <v>2.7835000000000001</v>
      </c>
      <c r="H1499" s="106" t="s">
        <v>62</v>
      </c>
      <c r="I1499" s="103"/>
      <c r="J1499" s="85"/>
      <c r="K1499" s="104" t="s">
        <v>156</v>
      </c>
      <c r="L1499" s="95">
        <v>0.58183528428093656</v>
      </c>
      <c r="M1499" s="62"/>
    </row>
    <row r="1500" spans="1:13" s="47" customFormat="1" ht="14.4" customHeight="1" x14ac:dyDescent="0.3">
      <c r="A1500" s="62"/>
      <c r="B1500" s="194" t="s">
        <v>63</v>
      </c>
      <c r="C1500" s="195"/>
      <c r="D1500" s="196"/>
      <c r="E1500" s="197"/>
      <c r="F1500" s="155"/>
      <c r="G1500" s="197"/>
      <c r="H1500" s="115"/>
      <c r="I1500" s="202"/>
      <c r="J1500" s="203"/>
      <c r="K1500" s="178"/>
      <c r="L1500" s="204">
        <v>0</v>
      </c>
      <c r="M1500" s="62"/>
    </row>
    <row r="1501" spans="1:13" s="47" customFormat="1" ht="35.25" customHeight="1" x14ac:dyDescent="0.3">
      <c r="A1501" s="62"/>
      <c r="B1501" s="53" t="s">
        <v>53</v>
      </c>
      <c r="C1501" s="210"/>
      <c r="D1501" s="211" t="s">
        <v>0</v>
      </c>
      <c r="E1501" s="201" t="s">
        <v>1</v>
      </c>
      <c r="F1501" s="156" t="s">
        <v>61</v>
      </c>
      <c r="G1501" s="188" t="s">
        <v>56</v>
      </c>
      <c r="H1501" s="111" t="s">
        <v>158</v>
      </c>
      <c r="I1501" s="112" t="s">
        <v>159</v>
      </c>
      <c r="J1501" s="112" t="s">
        <v>160</v>
      </c>
      <c r="K1501" s="113" t="s">
        <v>161</v>
      </c>
      <c r="L1501" s="114" t="s">
        <v>162</v>
      </c>
      <c r="M1501" s="62"/>
    </row>
    <row r="1502" spans="1:13" s="47" customFormat="1" ht="14.4" customHeight="1" x14ac:dyDescent="0.3">
      <c r="A1502" s="62"/>
      <c r="B1502" s="6">
        <v>0</v>
      </c>
      <c r="C1502" s="7"/>
      <c r="D1502" s="3">
        <v>0</v>
      </c>
      <c r="E1502" s="26"/>
      <c r="F1502" s="5">
        <v>0</v>
      </c>
      <c r="G1502" s="191">
        <v>0</v>
      </c>
      <c r="H1502" s="170">
        <v>0</v>
      </c>
      <c r="I1502" s="171"/>
      <c r="J1502" s="192">
        <v>0</v>
      </c>
      <c r="K1502" s="172">
        <v>0</v>
      </c>
      <c r="L1502" s="173">
        <v>0</v>
      </c>
      <c r="M1502" s="62"/>
    </row>
    <row r="1503" spans="1:13" s="47" customFormat="1" ht="14.4" customHeight="1" x14ac:dyDescent="0.3">
      <c r="A1503" s="62"/>
      <c r="B1503" s="6">
        <v>0</v>
      </c>
      <c r="C1503" s="7"/>
      <c r="D1503" s="3">
        <v>0</v>
      </c>
      <c r="E1503" s="26"/>
      <c r="F1503" s="5">
        <v>0</v>
      </c>
      <c r="G1503" s="26">
        <v>0</v>
      </c>
      <c r="H1503" s="89">
        <v>0</v>
      </c>
      <c r="I1503" s="99"/>
      <c r="J1503" s="61">
        <v>0</v>
      </c>
      <c r="K1503" s="100">
        <v>0</v>
      </c>
      <c r="L1503" s="101">
        <v>0</v>
      </c>
      <c r="M1503" s="62"/>
    </row>
    <row r="1504" spans="1:13" s="47" customFormat="1" ht="14.4" customHeight="1" x14ac:dyDescent="0.3">
      <c r="A1504" s="62"/>
      <c r="B1504" s="6">
        <v>0</v>
      </c>
      <c r="C1504" s="7"/>
      <c r="D1504" s="3">
        <v>0</v>
      </c>
      <c r="E1504" s="26"/>
      <c r="F1504" s="5">
        <v>0</v>
      </c>
      <c r="G1504" s="26">
        <v>0</v>
      </c>
      <c r="H1504" s="89">
        <v>0</v>
      </c>
      <c r="I1504" s="99"/>
      <c r="J1504" s="61">
        <v>0</v>
      </c>
      <c r="K1504" s="100">
        <v>0</v>
      </c>
      <c r="L1504" s="101">
        <v>0</v>
      </c>
      <c r="M1504" s="62"/>
    </row>
    <row r="1505" spans="1:13" s="47" customFormat="1" ht="14.4" customHeight="1" x14ac:dyDescent="0.3">
      <c r="A1505" s="62"/>
      <c r="B1505" s="6">
        <v>0</v>
      </c>
      <c r="C1505" s="7"/>
      <c r="D1505" s="3">
        <v>0</v>
      </c>
      <c r="E1505" s="26"/>
      <c r="F1505" s="5">
        <v>0</v>
      </c>
      <c r="G1505" s="26">
        <v>0</v>
      </c>
      <c r="H1505" s="89">
        <v>0</v>
      </c>
      <c r="I1505" s="99"/>
      <c r="J1505" s="61">
        <v>0</v>
      </c>
      <c r="K1505" s="100">
        <v>0</v>
      </c>
      <c r="L1505" s="101">
        <v>0</v>
      </c>
      <c r="M1505" s="62"/>
    </row>
    <row r="1506" spans="1:13" s="47" customFormat="1" ht="14.4" customHeight="1" x14ac:dyDescent="0.3">
      <c r="A1506" s="62"/>
      <c r="B1506" s="6">
        <v>0</v>
      </c>
      <c r="C1506" s="7"/>
      <c r="D1506" s="3">
        <v>0</v>
      </c>
      <c r="E1506" s="26"/>
      <c r="F1506" s="5">
        <v>0</v>
      </c>
      <c r="G1506" s="26">
        <v>0</v>
      </c>
      <c r="H1506" s="89">
        <v>0</v>
      </c>
      <c r="I1506" s="99"/>
      <c r="J1506" s="61">
        <v>0</v>
      </c>
      <c r="K1506" s="100">
        <v>0</v>
      </c>
      <c r="L1506" s="101">
        <v>0</v>
      </c>
      <c r="M1506" s="62"/>
    </row>
    <row r="1507" spans="1:13" s="47" customFormat="1" ht="15" customHeight="1" thickBot="1" x14ac:dyDescent="0.35">
      <c r="A1507" s="62"/>
      <c r="B1507" s="59" t="s">
        <v>64</v>
      </c>
      <c r="C1507" s="42"/>
      <c r="D1507" s="43"/>
      <c r="E1507" s="44"/>
      <c r="F1507" s="45"/>
      <c r="G1507" s="191">
        <v>0</v>
      </c>
      <c r="H1507" s="106" t="s">
        <v>64</v>
      </c>
      <c r="I1507" s="103"/>
      <c r="J1507" s="85"/>
      <c r="K1507" s="104" t="s">
        <v>156</v>
      </c>
      <c r="L1507" s="95">
        <v>0</v>
      </c>
      <c r="M1507" s="62"/>
    </row>
    <row r="1508" spans="1:13" s="47" customFormat="1" ht="14.4" customHeight="1" x14ac:dyDescent="0.3">
      <c r="A1508" s="62"/>
      <c r="B1508" s="64"/>
      <c r="C1508" s="68"/>
      <c r="D1508" s="69" t="s">
        <v>65</v>
      </c>
      <c r="E1508" s="70"/>
      <c r="F1508" s="71"/>
      <c r="G1508" s="88">
        <v>4.7839999999999998</v>
      </c>
      <c r="H1508" s="179"/>
      <c r="I1508" s="212"/>
      <c r="J1508" s="213"/>
      <c r="K1508" s="214"/>
      <c r="L1508" s="180"/>
      <c r="M1508" s="62"/>
    </row>
    <row r="1509" spans="1:13" s="47" customFormat="1" ht="14.4" customHeight="1" x14ac:dyDescent="0.3">
      <c r="A1509" s="62"/>
      <c r="B1509" s="63"/>
      <c r="C1509" s="68"/>
      <c r="D1509" s="72" t="s">
        <v>7</v>
      </c>
      <c r="E1509" s="215"/>
      <c r="F1509" s="181">
        <v>0.1</v>
      </c>
      <c r="G1509" s="215">
        <v>0.47799999999999998</v>
      </c>
      <c r="H1509" s="120"/>
      <c r="I1509" s="124"/>
      <c r="J1509" s="141"/>
      <c r="K1509" s="125"/>
      <c r="L1509" s="119"/>
      <c r="M1509" s="62"/>
    </row>
    <row r="1510" spans="1:13" s="47" customFormat="1" ht="14.4" customHeight="1" x14ac:dyDescent="0.3">
      <c r="A1510" s="62"/>
      <c r="B1510" s="63"/>
      <c r="C1510" s="68"/>
      <c r="D1510" s="72" t="s">
        <v>8</v>
      </c>
      <c r="E1510" s="215"/>
      <c r="F1510" s="181">
        <v>0.1</v>
      </c>
      <c r="G1510" s="215">
        <v>0.47799999999999998</v>
      </c>
      <c r="H1510" s="120"/>
      <c r="I1510" s="124"/>
      <c r="J1510" s="141"/>
      <c r="K1510" s="125"/>
      <c r="L1510" s="119"/>
      <c r="M1510" s="62"/>
    </row>
    <row r="1511" spans="1:13" s="47" customFormat="1" ht="14.4" customHeight="1" x14ac:dyDescent="0.3">
      <c r="A1511" s="62"/>
      <c r="B1511" s="63" t="s">
        <v>66</v>
      </c>
      <c r="C1511" s="68"/>
      <c r="D1511" s="75" t="s">
        <v>67</v>
      </c>
      <c r="E1511" s="76"/>
      <c r="F1511" s="71"/>
      <c r="G1511" s="76">
        <v>5.74</v>
      </c>
      <c r="H1511" s="120"/>
      <c r="I1511" s="124"/>
      <c r="J1511" s="141"/>
      <c r="K1511" s="125"/>
      <c r="L1511" s="119"/>
      <c r="M1511" s="62"/>
    </row>
    <row r="1512" spans="1:13" s="47" customFormat="1" ht="15" customHeight="1" thickBot="1" x14ac:dyDescent="0.35">
      <c r="A1512" s="62"/>
      <c r="B1512" s="63"/>
      <c r="C1512" s="68"/>
      <c r="D1512" s="77" t="s">
        <v>68</v>
      </c>
      <c r="E1512" s="78"/>
      <c r="F1512" s="79"/>
      <c r="G1512" s="78">
        <v>5.74</v>
      </c>
      <c r="H1512" s="134">
        <v>1</v>
      </c>
      <c r="I1512" s="126"/>
      <c r="J1512" s="142"/>
      <c r="K1512" s="127"/>
      <c r="L1512" s="135">
        <v>0.98798076923076927</v>
      </c>
      <c r="M1512" s="62"/>
    </row>
    <row r="1513" spans="1:13" s="47" customFormat="1" ht="14.4" customHeight="1" x14ac:dyDescent="0.3">
      <c r="A1513" s="62"/>
      <c r="B1513" s="63"/>
      <c r="C1513" s="68"/>
      <c r="D1513" s="80"/>
      <c r="E1513" s="67"/>
      <c r="F1513" s="65"/>
      <c r="G1513" s="67"/>
      <c r="J1513" s="60"/>
      <c r="M1513" s="62"/>
    </row>
    <row r="1514" spans="1:13" s="47" customFormat="1" ht="14.4" customHeight="1" x14ac:dyDescent="0.3">
      <c r="A1514" s="62"/>
      <c r="B1514" s="63"/>
      <c r="C1514" s="68"/>
      <c r="D1514" s="80"/>
      <c r="E1514" s="67"/>
      <c r="F1514" s="65"/>
      <c r="G1514" s="67"/>
      <c r="J1514" s="60"/>
      <c r="M1514" s="62"/>
    </row>
    <row r="1515" spans="1:13" s="47" customFormat="1" ht="14.4" customHeight="1" x14ac:dyDescent="0.3">
      <c r="A1515" s="62"/>
      <c r="B1515" s="63"/>
      <c r="C1515" s="68"/>
      <c r="D1515" s="80"/>
      <c r="E1515" s="67"/>
      <c r="F1515" s="65"/>
      <c r="G1515" s="67"/>
      <c r="J1515" s="60"/>
      <c r="M1515" s="62"/>
    </row>
    <row r="1516" spans="1:13" s="47" customFormat="1" ht="14.4" customHeight="1" x14ac:dyDescent="0.3">
      <c r="A1516" s="62"/>
      <c r="B1516" s="136" t="s">
        <v>1808</v>
      </c>
      <c r="C1516" s="81"/>
      <c r="D1516" s="80"/>
      <c r="E1516" s="67"/>
      <c r="F1516" s="82"/>
      <c r="G1516" s="82"/>
      <c r="J1516" s="60"/>
      <c r="M1516" s="62"/>
    </row>
    <row r="1517" spans="1:13" s="47" customFormat="1" ht="14.4" customHeight="1" x14ac:dyDescent="0.3">
      <c r="A1517" s="62"/>
      <c r="B1517" s="216" t="s">
        <v>6</v>
      </c>
      <c r="C1517" s="217"/>
      <c r="D1517" s="80"/>
      <c r="E1517" s="67"/>
      <c r="F1517" s="62"/>
      <c r="G1517" s="62"/>
      <c r="J1517" s="60"/>
      <c r="M1517" s="62"/>
    </row>
    <row r="1518" spans="1:13" s="47" customFormat="1" ht="14.4" customHeight="1" x14ac:dyDescent="0.3">
      <c r="A1518" s="62"/>
      <c r="B1518" s="84"/>
      <c r="C1518" s="62"/>
      <c r="D1518" s="80"/>
      <c r="E1518" s="67"/>
      <c r="F1518" s="62"/>
      <c r="G1518" s="62"/>
      <c r="J1518" s="60"/>
      <c r="M1518" s="62"/>
    </row>
    <row r="1519" spans="1:13" s="47" customFormat="1" ht="14.4" customHeight="1" x14ac:dyDescent="0.3">
      <c r="A1519" s="62"/>
      <c r="B1519" s="84"/>
      <c r="C1519" s="62"/>
      <c r="D1519" s="80"/>
      <c r="E1519" s="67"/>
      <c r="F1519" s="62"/>
      <c r="G1519" s="62"/>
      <c r="J1519" s="60"/>
      <c r="M1519" s="62"/>
    </row>
    <row r="1520" spans="1:13" x14ac:dyDescent="0.3">
      <c r="A1520" s="62"/>
      <c r="B1520" s="130"/>
      <c r="C1520" s="130"/>
      <c r="D1520" s="130"/>
      <c r="J1520" s="1"/>
    </row>
    <row r="1521" spans="1:13" ht="15.6" x14ac:dyDescent="0.3">
      <c r="A1521" s="62"/>
      <c r="B1521" s="47"/>
      <c r="C1521" s="47"/>
      <c r="D1521" s="714" t="s">
        <v>166</v>
      </c>
      <c r="E1521" s="714"/>
      <c r="F1521" s="714"/>
      <c r="J1521" s="1"/>
    </row>
    <row r="1522" spans="1:13" x14ac:dyDescent="0.3">
      <c r="A1522" s="62"/>
      <c r="B1522" s="132"/>
      <c r="C1522" s="132"/>
      <c r="D1522" s="132"/>
      <c r="J1522" s="1"/>
    </row>
    <row r="1523" spans="1:13" ht="82.5" customHeight="1" x14ac:dyDescent="0.3">
      <c r="A1523" s="62"/>
      <c r="B1523" s="710" t="s">
        <v>1809</v>
      </c>
      <c r="C1523" s="710"/>
      <c r="D1523" s="710"/>
      <c r="E1523" s="710"/>
      <c r="F1523" s="710"/>
      <c r="G1523" s="710"/>
      <c r="H1523" s="710"/>
      <c r="I1523" s="710"/>
      <c r="J1523" s="710"/>
      <c r="K1523" s="710"/>
      <c r="L1523" s="710"/>
    </row>
    <row r="1524" spans="1:13" s="47" customFormat="1" ht="14.4" customHeight="1" x14ac:dyDescent="0.3">
      <c r="A1524" s="62"/>
      <c r="B1524" s="63"/>
      <c r="C1524" s="9"/>
      <c r="D1524" s="10"/>
      <c r="E1524" s="11"/>
      <c r="F1524" s="12"/>
      <c r="G1524" s="13"/>
      <c r="J1524" s="60"/>
      <c r="M1524" s="62"/>
    </row>
    <row r="1525" spans="1:13" s="47" customFormat="1" ht="14.4" customHeight="1" x14ac:dyDescent="0.3">
      <c r="A1525" s="62"/>
      <c r="B1525" s="48" t="s">
        <v>48</v>
      </c>
      <c r="C1525" s="9"/>
      <c r="D1525" s="10"/>
      <c r="E1525" s="11"/>
      <c r="F1525" s="11"/>
      <c r="G1525" s="11"/>
      <c r="J1525" s="60"/>
      <c r="M1525" s="62"/>
    </row>
    <row r="1526" spans="1:13" s="47" customFormat="1" ht="14.4" customHeight="1" x14ac:dyDescent="0.3">
      <c r="A1526" s="62"/>
      <c r="B1526" s="64" t="s">
        <v>49</v>
      </c>
      <c r="C1526" s="62" t="s">
        <v>638</v>
      </c>
      <c r="D1526" s="62"/>
      <c r="E1526" s="62"/>
      <c r="I1526" s="65" t="s">
        <v>50</v>
      </c>
      <c r="J1526" s="68" t="s">
        <v>78</v>
      </c>
      <c r="M1526" s="62"/>
    </row>
    <row r="1527" spans="1:13" s="47" customFormat="1" ht="15" customHeight="1" thickBot="1" x14ac:dyDescent="0.35">
      <c r="A1527" s="62"/>
      <c r="B1527" s="64" t="s">
        <v>51</v>
      </c>
      <c r="C1527" s="62" t="s">
        <v>265</v>
      </c>
      <c r="D1527" s="62"/>
      <c r="E1527" s="62"/>
      <c r="G1527" s="62" t="s">
        <v>344</v>
      </c>
      <c r="J1527" s="60"/>
      <c r="M1527" s="62"/>
    </row>
    <row r="1528" spans="1:13" s="47" customFormat="1" ht="14.4" customHeight="1" thickTop="1" x14ac:dyDescent="0.3">
      <c r="A1528" s="62"/>
      <c r="B1528" s="49" t="s">
        <v>52</v>
      </c>
      <c r="C1528" s="14"/>
      <c r="D1528" s="15"/>
      <c r="E1528" s="16"/>
      <c r="F1528" s="17"/>
      <c r="G1528" s="16"/>
      <c r="H1528" s="711" t="s">
        <v>164</v>
      </c>
      <c r="I1528" s="712"/>
      <c r="J1528" s="712"/>
      <c r="K1528" s="712"/>
      <c r="L1528" s="713"/>
      <c r="M1528" s="62"/>
    </row>
    <row r="1529" spans="1:13" s="47" customFormat="1" ht="32.25" customHeight="1" x14ac:dyDescent="0.3">
      <c r="A1529" s="62"/>
      <c r="B1529" s="186" t="s">
        <v>53</v>
      </c>
      <c r="C1529" s="187" t="s">
        <v>1</v>
      </c>
      <c r="D1529" s="161" t="s">
        <v>54</v>
      </c>
      <c r="E1529" s="188" t="s">
        <v>23</v>
      </c>
      <c r="F1529" s="188" t="s">
        <v>55</v>
      </c>
      <c r="G1529" s="188" t="s">
        <v>56</v>
      </c>
      <c r="H1529" s="90" t="s">
        <v>158</v>
      </c>
      <c r="I1529" s="169" t="s">
        <v>159</v>
      </c>
      <c r="J1529" s="169" t="s">
        <v>160</v>
      </c>
      <c r="K1529" s="169" t="s">
        <v>161</v>
      </c>
      <c r="L1529" s="92" t="s">
        <v>162</v>
      </c>
      <c r="M1529" s="62"/>
    </row>
    <row r="1530" spans="1:13" s="47" customFormat="1" ht="14.4" customHeight="1" x14ac:dyDescent="0.3">
      <c r="A1530" s="62"/>
      <c r="B1530" s="189">
        <v>0</v>
      </c>
      <c r="C1530" s="187"/>
      <c r="D1530" s="190">
        <v>0</v>
      </c>
      <c r="E1530" s="191">
        <v>0</v>
      </c>
      <c r="F1530" s="154"/>
      <c r="G1530" s="191">
        <v>0</v>
      </c>
      <c r="H1530" s="170">
        <v>0</v>
      </c>
      <c r="I1530" s="171"/>
      <c r="J1530" s="192">
        <v>0</v>
      </c>
      <c r="K1530" s="172">
        <v>0</v>
      </c>
      <c r="L1530" s="173">
        <v>0</v>
      </c>
      <c r="M1530" s="62"/>
    </row>
    <row r="1531" spans="1:13" s="47" customFormat="1" ht="14.4" customHeight="1" x14ac:dyDescent="0.3">
      <c r="A1531" s="62"/>
      <c r="B1531" s="6">
        <v>0</v>
      </c>
      <c r="C1531" s="25"/>
      <c r="D1531" s="3">
        <v>0</v>
      </c>
      <c r="E1531" s="26">
        <v>0</v>
      </c>
      <c r="F1531" s="27"/>
      <c r="G1531" s="26">
        <v>0</v>
      </c>
      <c r="H1531" s="89">
        <v>0</v>
      </c>
      <c r="I1531" s="99"/>
      <c r="J1531" s="61">
        <v>0</v>
      </c>
      <c r="K1531" s="100">
        <v>0</v>
      </c>
      <c r="L1531" s="101">
        <v>0</v>
      </c>
      <c r="M1531" s="62"/>
    </row>
    <row r="1532" spans="1:13" s="47" customFormat="1" ht="14.4" customHeight="1" x14ac:dyDescent="0.3">
      <c r="A1532" s="62"/>
      <c r="B1532" s="6">
        <v>0</v>
      </c>
      <c r="C1532" s="25"/>
      <c r="D1532" s="3">
        <v>0</v>
      </c>
      <c r="E1532" s="26">
        <v>0</v>
      </c>
      <c r="F1532" s="27"/>
      <c r="G1532" s="26">
        <v>0</v>
      </c>
      <c r="H1532" s="89">
        <v>0</v>
      </c>
      <c r="I1532" s="99"/>
      <c r="J1532" s="61">
        <v>0</v>
      </c>
      <c r="K1532" s="100">
        <v>0</v>
      </c>
      <c r="L1532" s="101">
        <v>0</v>
      </c>
      <c r="M1532" s="62"/>
    </row>
    <row r="1533" spans="1:13" s="47" customFormat="1" ht="14.4" customHeight="1" x14ac:dyDescent="0.3">
      <c r="A1533" s="62"/>
      <c r="B1533" s="6">
        <v>0</v>
      </c>
      <c r="C1533" s="25"/>
      <c r="D1533" s="3">
        <v>0</v>
      </c>
      <c r="E1533" s="26">
        <v>0</v>
      </c>
      <c r="F1533" s="27"/>
      <c r="G1533" s="26">
        <v>0</v>
      </c>
      <c r="H1533" s="89">
        <v>0</v>
      </c>
      <c r="I1533" s="99"/>
      <c r="J1533" s="61">
        <v>0</v>
      </c>
      <c r="K1533" s="100">
        <v>0</v>
      </c>
      <c r="L1533" s="101">
        <v>0</v>
      </c>
      <c r="M1533" s="62"/>
    </row>
    <row r="1534" spans="1:13" s="47" customFormat="1" ht="14.4" customHeight="1" x14ac:dyDescent="0.3">
      <c r="A1534" s="62"/>
      <c r="B1534" s="6">
        <v>0</v>
      </c>
      <c r="C1534" s="25"/>
      <c r="D1534" s="3">
        <v>0</v>
      </c>
      <c r="E1534" s="26">
        <v>0</v>
      </c>
      <c r="F1534" s="27"/>
      <c r="G1534" s="26">
        <v>0</v>
      </c>
      <c r="H1534" s="89">
        <v>0</v>
      </c>
      <c r="I1534" s="99"/>
      <c r="J1534" s="61">
        <v>0</v>
      </c>
      <c r="K1534" s="100">
        <v>0</v>
      </c>
      <c r="L1534" s="101">
        <v>0</v>
      </c>
      <c r="M1534" s="62"/>
    </row>
    <row r="1535" spans="1:13" s="47" customFormat="1" ht="14.4" customHeight="1" x14ac:dyDescent="0.3">
      <c r="A1535" s="62"/>
      <c r="B1535" s="6">
        <v>0</v>
      </c>
      <c r="C1535" s="25"/>
      <c r="D1535" s="3">
        <v>0</v>
      </c>
      <c r="E1535" s="26">
        <v>0</v>
      </c>
      <c r="F1535" s="27"/>
      <c r="G1535" s="26">
        <v>0</v>
      </c>
      <c r="H1535" s="89">
        <v>0</v>
      </c>
      <c r="I1535" s="99"/>
      <c r="J1535" s="61">
        <v>0</v>
      </c>
      <c r="K1535" s="100">
        <v>0</v>
      </c>
      <c r="L1535" s="101">
        <v>0</v>
      </c>
      <c r="M1535" s="62"/>
    </row>
    <row r="1536" spans="1:13" s="47" customFormat="1" ht="14.4" customHeight="1" x14ac:dyDescent="0.3">
      <c r="A1536" s="62"/>
      <c r="B1536" s="6" t="s">
        <v>73</v>
      </c>
      <c r="C1536" s="25"/>
      <c r="D1536" s="3">
        <v>0</v>
      </c>
      <c r="E1536" s="26">
        <v>0</v>
      </c>
      <c r="F1536" s="27"/>
      <c r="G1536" s="26">
        <v>0.108</v>
      </c>
      <c r="H1536" s="89">
        <v>4.7766475011057054E-2</v>
      </c>
      <c r="I1536" s="99"/>
      <c r="J1536" s="61" t="s">
        <v>165</v>
      </c>
      <c r="K1536" s="100">
        <v>0.4</v>
      </c>
      <c r="L1536" s="101">
        <v>1.9106590004422823E-2</v>
      </c>
      <c r="M1536" s="62"/>
    </row>
    <row r="1537" spans="1:13" s="47" customFormat="1" ht="14.4" customHeight="1" x14ac:dyDescent="0.3">
      <c r="A1537" s="62"/>
      <c r="B1537" s="6" t="s">
        <v>57</v>
      </c>
      <c r="C1537" s="25"/>
      <c r="D1537" s="28"/>
      <c r="E1537" s="26"/>
      <c r="F1537" s="27"/>
      <c r="G1537" s="193">
        <v>0.108</v>
      </c>
      <c r="H1537" s="102" t="s">
        <v>57</v>
      </c>
      <c r="I1537" s="103"/>
      <c r="J1537" s="85"/>
      <c r="K1537" s="104" t="s">
        <v>156</v>
      </c>
      <c r="L1537" s="105">
        <v>1.9106590004422823E-2</v>
      </c>
      <c r="M1537" s="62"/>
    </row>
    <row r="1538" spans="1:13" s="47" customFormat="1" ht="14.4" customHeight="1" x14ac:dyDescent="0.3">
      <c r="A1538" s="62"/>
      <c r="B1538" s="194" t="s">
        <v>22</v>
      </c>
      <c r="C1538" s="195"/>
      <c r="D1538" s="196"/>
      <c r="E1538" s="197"/>
      <c r="F1538" s="155"/>
      <c r="G1538" s="87"/>
      <c r="H1538" s="107"/>
      <c r="I1538" s="174"/>
      <c r="J1538" s="175"/>
      <c r="K1538" s="176"/>
      <c r="L1538" s="110"/>
      <c r="M1538" s="62"/>
    </row>
    <row r="1539" spans="1:13" s="47" customFormat="1" ht="30.75" customHeight="1" x14ac:dyDescent="0.3">
      <c r="A1539" s="62"/>
      <c r="B1539" s="198" t="s">
        <v>58</v>
      </c>
      <c r="C1539" s="199" t="s">
        <v>1</v>
      </c>
      <c r="D1539" s="200" t="s">
        <v>59</v>
      </c>
      <c r="E1539" s="156" t="s">
        <v>23</v>
      </c>
      <c r="F1539" s="156" t="s">
        <v>55</v>
      </c>
      <c r="G1539" s="201" t="s">
        <v>56</v>
      </c>
      <c r="H1539" s="90" t="s">
        <v>158</v>
      </c>
      <c r="I1539" s="169" t="s">
        <v>159</v>
      </c>
      <c r="J1539" s="169" t="s">
        <v>160</v>
      </c>
      <c r="K1539" s="177" t="s">
        <v>161</v>
      </c>
      <c r="L1539" s="92" t="s">
        <v>162</v>
      </c>
      <c r="M1539" s="62"/>
    </row>
    <row r="1540" spans="1:13" s="47" customFormat="1" ht="14.4" customHeight="1" x14ac:dyDescent="0.3">
      <c r="A1540" s="62"/>
      <c r="B1540" s="6" t="s">
        <v>1045</v>
      </c>
      <c r="C1540" s="25">
        <v>1</v>
      </c>
      <c r="D1540" s="3">
        <v>4.5599999999999996</v>
      </c>
      <c r="E1540" s="26">
        <v>4.5599999999999996</v>
      </c>
      <c r="F1540" s="26">
        <v>0.25</v>
      </c>
      <c r="G1540" s="26">
        <v>1.1399999999999999</v>
      </c>
      <c r="H1540" s="170">
        <v>0.50420168067226889</v>
      </c>
      <c r="I1540" s="171"/>
      <c r="J1540" s="192" t="s">
        <v>163</v>
      </c>
      <c r="K1540" s="172">
        <v>1</v>
      </c>
      <c r="L1540" s="173">
        <v>0.50420168067226889</v>
      </c>
      <c r="M1540" s="62"/>
    </row>
    <row r="1541" spans="1:13" s="47" customFormat="1" ht="14.4" customHeight="1" x14ac:dyDescent="0.3">
      <c r="A1541" s="62"/>
      <c r="B1541" s="6" t="s">
        <v>24</v>
      </c>
      <c r="C1541" s="25">
        <v>1</v>
      </c>
      <c r="D1541" s="3">
        <v>4.05</v>
      </c>
      <c r="E1541" s="26">
        <v>4.05</v>
      </c>
      <c r="F1541" s="26">
        <v>0.25</v>
      </c>
      <c r="G1541" s="26">
        <v>1.0125</v>
      </c>
      <c r="H1541" s="89">
        <v>0.44781070322865985</v>
      </c>
      <c r="I1541" s="99"/>
      <c r="J1541" s="61" t="s">
        <v>163</v>
      </c>
      <c r="K1541" s="100">
        <v>1</v>
      </c>
      <c r="L1541" s="101">
        <v>0.44781070322865985</v>
      </c>
      <c r="M1541" s="62"/>
    </row>
    <row r="1542" spans="1:13" s="47" customFormat="1" ht="14.4" customHeight="1" x14ac:dyDescent="0.3">
      <c r="A1542" s="62"/>
      <c r="B1542" s="6">
        <v>0</v>
      </c>
      <c r="C1542" s="25"/>
      <c r="D1542" s="3">
        <v>0</v>
      </c>
      <c r="E1542" s="26">
        <v>0</v>
      </c>
      <c r="F1542" s="27"/>
      <c r="G1542" s="26">
        <v>0</v>
      </c>
      <c r="H1542" s="89">
        <v>0</v>
      </c>
      <c r="I1542" s="99"/>
      <c r="J1542" s="61">
        <v>0</v>
      </c>
      <c r="K1542" s="100">
        <v>0</v>
      </c>
      <c r="L1542" s="101">
        <v>0</v>
      </c>
      <c r="M1542" s="62"/>
    </row>
    <row r="1543" spans="1:13" s="47" customFormat="1" ht="14.4" customHeight="1" x14ac:dyDescent="0.3">
      <c r="A1543" s="62"/>
      <c r="B1543" s="6">
        <v>0</v>
      </c>
      <c r="C1543" s="25"/>
      <c r="D1543" s="3">
        <v>0</v>
      </c>
      <c r="E1543" s="26">
        <v>0</v>
      </c>
      <c r="F1543" s="27"/>
      <c r="G1543" s="26">
        <v>0</v>
      </c>
      <c r="H1543" s="89">
        <v>0</v>
      </c>
      <c r="I1543" s="99"/>
      <c r="J1543" s="61">
        <v>0</v>
      </c>
      <c r="K1543" s="100">
        <v>0</v>
      </c>
      <c r="L1543" s="101">
        <v>0</v>
      </c>
      <c r="M1543" s="62"/>
    </row>
    <row r="1544" spans="1:13" s="47" customFormat="1" ht="14.4" customHeight="1" x14ac:dyDescent="0.3">
      <c r="A1544" s="62"/>
      <c r="B1544" s="6">
        <v>0</v>
      </c>
      <c r="C1544" s="25"/>
      <c r="D1544" s="3">
        <v>0</v>
      </c>
      <c r="E1544" s="26">
        <v>0</v>
      </c>
      <c r="F1544" s="27"/>
      <c r="G1544" s="26">
        <v>0</v>
      </c>
      <c r="H1544" s="89">
        <v>0</v>
      </c>
      <c r="I1544" s="99"/>
      <c r="J1544" s="61">
        <v>0</v>
      </c>
      <c r="K1544" s="100">
        <v>0</v>
      </c>
      <c r="L1544" s="101">
        <v>0</v>
      </c>
      <c r="M1544" s="62"/>
    </row>
    <row r="1545" spans="1:13" s="47" customFormat="1" ht="14.4" customHeight="1" x14ac:dyDescent="0.3">
      <c r="A1545" s="62"/>
      <c r="B1545" s="6">
        <v>0</v>
      </c>
      <c r="C1545" s="25"/>
      <c r="D1545" s="3">
        <v>0</v>
      </c>
      <c r="E1545" s="26">
        <v>0</v>
      </c>
      <c r="F1545" s="27"/>
      <c r="G1545" s="26">
        <v>0</v>
      </c>
      <c r="H1545" s="89">
        <v>0</v>
      </c>
      <c r="I1545" s="99"/>
      <c r="J1545" s="61">
        <v>0</v>
      </c>
      <c r="K1545" s="100">
        <v>0</v>
      </c>
      <c r="L1545" s="101">
        <v>0</v>
      </c>
      <c r="M1545" s="62"/>
    </row>
    <row r="1546" spans="1:13" s="47" customFormat="1" ht="14.4" customHeight="1" x14ac:dyDescent="0.3">
      <c r="A1546" s="62"/>
      <c r="B1546" s="6">
        <v>0</v>
      </c>
      <c r="C1546" s="25"/>
      <c r="D1546" s="3">
        <v>0</v>
      </c>
      <c r="E1546" s="26">
        <v>0</v>
      </c>
      <c r="F1546" s="27"/>
      <c r="G1546" s="26">
        <v>0</v>
      </c>
      <c r="H1546" s="89">
        <v>0</v>
      </c>
      <c r="I1546" s="99"/>
      <c r="J1546" s="61">
        <v>0</v>
      </c>
      <c r="K1546" s="100">
        <v>0</v>
      </c>
      <c r="L1546" s="101">
        <v>0</v>
      </c>
      <c r="M1546" s="62"/>
    </row>
    <row r="1547" spans="1:13" s="47" customFormat="1" ht="14.4" customHeight="1" x14ac:dyDescent="0.3">
      <c r="A1547" s="62"/>
      <c r="B1547" s="6">
        <v>0</v>
      </c>
      <c r="C1547" s="25"/>
      <c r="D1547" s="3">
        <v>0</v>
      </c>
      <c r="E1547" s="26">
        <v>0</v>
      </c>
      <c r="F1547" s="27"/>
      <c r="G1547" s="26">
        <v>0</v>
      </c>
      <c r="H1547" s="89">
        <v>0</v>
      </c>
      <c r="I1547" s="99"/>
      <c r="J1547" s="61">
        <v>0</v>
      </c>
      <c r="K1547" s="100">
        <v>0</v>
      </c>
      <c r="L1547" s="101">
        <v>0</v>
      </c>
      <c r="M1547" s="62"/>
    </row>
    <row r="1548" spans="1:13" s="47" customFormat="1" ht="14.4" customHeight="1" x14ac:dyDescent="0.3">
      <c r="A1548" s="62"/>
      <c r="B1548" s="6">
        <v>0</v>
      </c>
      <c r="C1548" s="25"/>
      <c r="D1548" s="3">
        <v>0</v>
      </c>
      <c r="E1548" s="26">
        <v>0</v>
      </c>
      <c r="F1548" s="27"/>
      <c r="G1548" s="26">
        <v>0</v>
      </c>
      <c r="H1548" s="89">
        <v>0</v>
      </c>
      <c r="I1548" s="99"/>
      <c r="J1548" s="61">
        <v>0</v>
      </c>
      <c r="K1548" s="100">
        <v>0</v>
      </c>
      <c r="L1548" s="101">
        <v>0</v>
      </c>
      <c r="M1548" s="62"/>
    </row>
    <row r="1549" spans="1:13" s="47" customFormat="1" ht="14.4" customHeight="1" x14ac:dyDescent="0.3">
      <c r="A1549" s="62"/>
      <c r="B1549" s="6" t="s">
        <v>60</v>
      </c>
      <c r="C1549" s="25"/>
      <c r="D1549" s="28"/>
      <c r="E1549" s="26"/>
      <c r="F1549" s="27"/>
      <c r="G1549" s="193">
        <v>2.1524999999999999</v>
      </c>
      <c r="H1549" s="106" t="s">
        <v>60</v>
      </c>
      <c r="I1549" s="103"/>
      <c r="J1549" s="85"/>
      <c r="K1549" s="104" t="s">
        <v>156</v>
      </c>
      <c r="L1549" s="95">
        <v>0.95201238390092868</v>
      </c>
      <c r="M1549" s="62"/>
    </row>
    <row r="1550" spans="1:13" s="47" customFormat="1" ht="14.4" customHeight="1" x14ac:dyDescent="0.3">
      <c r="A1550" s="62"/>
      <c r="B1550" s="194" t="s">
        <v>38</v>
      </c>
      <c r="C1550" s="195"/>
      <c r="D1550" s="196"/>
      <c r="E1550" s="196"/>
      <c r="F1550" s="196"/>
      <c r="G1550" s="196"/>
      <c r="H1550" s="115"/>
      <c r="I1550" s="202"/>
      <c r="J1550" s="203"/>
      <c r="K1550" s="178"/>
      <c r="L1550" s="204"/>
      <c r="M1550" s="62"/>
    </row>
    <row r="1551" spans="1:13" s="47" customFormat="1" ht="36.75" customHeight="1" x14ac:dyDescent="0.3">
      <c r="A1551" s="62"/>
      <c r="B1551" s="53" t="s">
        <v>53</v>
      </c>
      <c r="C1551" s="195"/>
      <c r="D1551" s="205" t="s">
        <v>0</v>
      </c>
      <c r="E1551" s="206" t="s">
        <v>1</v>
      </c>
      <c r="F1551" s="207" t="s">
        <v>61</v>
      </c>
      <c r="G1551" s="188" t="s">
        <v>56</v>
      </c>
      <c r="H1551" s="111" t="s">
        <v>158</v>
      </c>
      <c r="I1551" s="112" t="s">
        <v>159</v>
      </c>
      <c r="J1551" s="112" t="s">
        <v>160</v>
      </c>
      <c r="K1551" s="113" t="s">
        <v>161</v>
      </c>
      <c r="L1551" s="114" t="s">
        <v>162</v>
      </c>
      <c r="M1551" s="62"/>
    </row>
    <row r="1552" spans="1:13" s="47" customFormat="1" ht="14.4" customHeight="1" x14ac:dyDescent="0.3">
      <c r="A1552" s="62"/>
      <c r="B1552" s="218">
        <v>0</v>
      </c>
      <c r="C1552" s="195"/>
      <c r="D1552" s="190">
        <v>0</v>
      </c>
      <c r="E1552" s="153"/>
      <c r="F1552" s="154">
        <v>0</v>
      </c>
      <c r="G1552" s="191">
        <v>0</v>
      </c>
      <c r="H1552" s="170">
        <v>0</v>
      </c>
      <c r="I1552" s="171"/>
      <c r="J1552" s="192">
        <v>0</v>
      </c>
      <c r="K1552" s="172">
        <v>0</v>
      </c>
      <c r="L1552" s="173">
        <v>0</v>
      </c>
      <c r="M1552" s="62"/>
    </row>
    <row r="1553" spans="1:13" s="47" customFormat="1" ht="14.4" customHeight="1" x14ac:dyDescent="0.3">
      <c r="A1553" s="62"/>
      <c r="B1553" s="6">
        <v>0</v>
      </c>
      <c r="C1553" s="7"/>
      <c r="D1553" s="3">
        <v>0</v>
      </c>
      <c r="E1553" s="4"/>
      <c r="F1553" s="5">
        <v>0</v>
      </c>
      <c r="G1553" s="26">
        <v>0</v>
      </c>
      <c r="H1553" s="89">
        <v>0</v>
      </c>
      <c r="I1553" s="99"/>
      <c r="J1553" s="61">
        <v>0</v>
      </c>
      <c r="K1553" s="100">
        <v>0</v>
      </c>
      <c r="L1553" s="101">
        <v>0</v>
      </c>
      <c r="M1553" s="62"/>
    </row>
    <row r="1554" spans="1:13" s="47" customFormat="1" ht="14.4" customHeight="1" x14ac:dyDescent="0.3">
      <c r="A1554" s="62"/>
      <c r="B1554" s="6">
        <v>0</v>
      </c>
      <c r="C1554" s="7"/>
      <c r="D1554" s="3">
        <v>0</v>
      </c>
      <c r="E1554" s="4"/>
      <c r="F1554" s="5">
        <v>0</v>
      </c>
      <c r="G1554" s="26">
        <v>0</v>
      </c>
      <c r="H1554" s="89">
        <v>0</v>
      </c>
      <c r="I1554" s="99"/>
      <c r="J1554" s="61">
        <v>0</v>
      </c>
      <c r="K1554" s="100">
        <v>0</v>
      </c>
      <c r="L1554" s="101">
        <v>0</v>
      </c>
      <c r="M1554" s="62"/>
    </row>
    <row r="1555" spans="1:13" s="47" customFormat="1" ht="14.4" customHeight="1" x14ac:dyDescent="0.3">
      <c r="A1555" s="62"/>
      <c r="B1555" s="6">
        <v>0</v>
      </c>
      <c r="C1555" s="7"/>
      <c r="D1555" s="3">
        <v>0</v>
      </c>
      <c r="E1555" s="4"/>
      <c r="F1555" s="5">
        <v>0</v>
      </c>
      <c r="G1555" s="26">
        <v>0</v>
      </c>
      <c r="H1555" s="89">
        <v>0</v>
      </c>
      <c r="I1555" s="99"/>
      <c r="J1555" s="61">
        <v>0</v>
      </c>
      <c r="K1555" s="100">
        <v>0</v>
      </c>
      <c r="L1555" s="101">
        <v>0</v>
      </c>
      <c r="M1555" s="62"/>
    </row>
    <row r="1556" spans="1:13" s="47" customFormat="1" ht="14.4" customHeight="1" x14ac:dyDescent="0.3">
      <c r="A1556" s="62"/>
      <c r="B1556" s="6">
        <v>0</v>
      </c>
      <c r="C1556" s="7"/>
      <c r="D1556" s="3">
        <v>0</v>
      </c>
      <c r="E1556" s="4"/>
      <c r="F1556" s="5">
        <v>0</v>
      </c>
      <c r="G1556" s="26">
        <v>0</v>
      </c>
      <c r="H1556" s="89">
        <v>0</v>
      </c>
      <c r="I1556" s="99"/>
      <c r="J1556" s="61">
        <v>0</v>
      </c>
      <c r="K1556" s="100">
        <v>0</v>
      </c>
      <c r="L1556" s="101">
        <v>0</v>
      </c>
      <c r="M1556" s="62"/>
    </row>
    <row r="1557" spans="1:13" s="47" customFormat="1" ht="14.4" customHeight="1" x14ac:dyDescent="0.3">
      <c r="A1557" s="62"/>
      <c r="B1557" s="6">
        <v>0</v>
      </c>
      <c r="C1557" s="7"/>
      <c r="D1557" s="3">
        <v>0</v>
      </c>
      <c r="E1557" s="4"/>
      <c r="F1557" s="5">
        <v>0</v>
      </c>
      <c r="G1557" s="26">
        <v>0</v>
      </c>
      <c r="H1557" s="89">
        <v>0</v>
      </c>
      <c r="I1557" s="99"/>
      <c r="J1557" s="61">
        <v>0</v>
      </c>
      <c r="K1557" s="100">
        <v>0</v>
      </c>
      <c r="L1557" s="101">
        <v>0</v>
      </c>
      <c r="M1557" s="62"/>
    </row>
    <row r="1558" spans="1:13" s="47" customFormat="1" ht="14.4" customHeight="1" x14ac:dyDescent="0.3">
      <c r="A1558" s="62"/>
      <c r="B1558" s="6">
        <v>0</v>
      </c>
      <c r="C1558" s="7"/>
      <c r="D1558" s="3">
        <v>0</v>
      </c>
      <c r="E1558" s="4"/>
      <c r="F1558" s="5">
        <v>0</v>
      </c>
      <c r="G1558" s="26">
        <v>0</v>
      </c>
      <c r="H1558" s="89">
        <v>0</v>
      </c>
      <c r="I1558" s="99"/>
      <c r="J1558" s="61">
        <v>0</v>
      </c>
      <c r="K1558" s="100">
        <v>0</v>
      </c>
      <c r="L1558" s="101">
        <v>0</v>
      </c>
      <c r="M1558" s="62"/>
    </row>
    <row r="1559" spans="1:13" s="47" customFormat="1" ht="14.4" customHeight="1" x14ac:dyDescent="0.3">
      <c r="A1559" s="62"/>
      <c r="B1559" s="6">
        <v>0</v>
      </c>
      <c r="C1559" s="7"/>
      <c r="D1559" s="3">
        <v>0</v>
      </c>
      <c r="E1559" s="4"/>
      <c r="F1559" s="5">
        <v>0</v>
      </c>
      <c r="G1559" s="26">
        <v>0</v>
      </c>
      <c r="H1559" s="89">
        <v>0</v>
      </c>
      <c r="I1559" s="99"/>
      <c r="J1559" s="61">
        <v>0</v>
      </c>
      <c r="K1559" s="100">
        <v>0</v>
      </c>
      <c r="L1559" s="101">
        <v>0</v>
      </c>
      <c r="M1559" s="62"/>
    </row>
    <row r="1560" spans="1:13" s="47" customFormat="1" ht="14.4" customHeight="1" x14ac:dyDescent="0.3">
      <c r="A1560" s="62"/>
      <c r="B1560" s="6">
        <v>0</v>
      </c>
      <c r="C1560" s="7"/>
      <c r="D1560" s="3">
        <v>0</v>
      </c>
      <c r="E1560" s="4"/>
      <c r="F1560" s="5">
        <v>0</v>
      </c>
      <c r="G1560" s="26">
        <v>0</v>
      </c>
      <c r="H1560" s="89">
        <v>0</v>
      </c>
      <c r="I1560" s="99"/>
      <c r="J1560" s="61">
        <v>0</v>
      </c>
      <c r="K1560" s="100">
        <v>0</v>
      </c>
      <c r="L1560" s="101">
        <v>0</v>
      </c>
      <c r="M1560" s="62"/>
    </row>
    <row r="1561" spans="1:13" s="47" customFormat="1" ht="14.4" customHeight="1" x14ac:dyDescent="0.3">
      <c r="A1561" s="62"/>
      <c r="B1561" s="6">
        <v>0</v>
      </c>
      <c r="C1561" s="7"/>
      <c r="D1561" s="3">
        <v>0</v>
      </c>
      <c r="E1561" s="4"/>
      <c r="F1561" s="5">
        <v>0</v>
      </c>
      <c r="G1561" s="26">
        <v>0</v>
      </c>
      <c r="H1561" s="89">
        <v>0</v>
      </c>
      <c r="I1561" s="99"/>
      <c r="J1561" s="61">
        <v>0</v>
      </c>
      <c r="K1561" s="100">
        <v>0</v>
      </c>
      <c r="L1561" s="101">
        <v>0</v>
      </c>
      <c r="M1561" s="62"/>
    </row>
    <row r="1562" spans="1:13" s="47" customFormat="1" ht="14.4" customHeight="1" x14ac:dyDescent="0.3">
      <c r="A1562" s="62"/>
      <c r="B1562" s="6">
        <v>0</v>
      </c>
      <c r="C1562" s="7"/>
      <c r="D1562" s="3">
        <v>0</v>
      </c>
      <c r="E1562" s="4"/>
      <c r="F1562" s="5">
        <v>0</v>
      </c>
      <c r="G1562" s="26">
        <v>0</v>
      </c>
      <c r="H1562" s="89">
        <v>0</v>
      </c>
      <c r="I1562" s="99"/>
      <c r="J1562" s="61">
        <v>0</v>
      </c>
      <c r="K1562" s="100">
        <v>0</v>
      </c>
      <c r="L1562" s="101">
        <v>0</v>
      </c>
      <c r="M1562" s="62"/>
    </row>
    <row r="1563" spans="1:13" s="47" customFormat="1" ht="14.4" customHeight="1" x14ac:dyDescent="0.3">
      <c r="A1563" s="62"/>
      <c r="B1563" s="6">
        <v>0</v>
      </c>
      <c r="C1563" s="7"/>
      <c r="D1563" s="3">
        <v>0</v>
      </c>
      <c r="E1563" s="4"/>
      <c r="F1563" s="5">
        <v>0</v>
      </c>
      <c r="G1563" s="26">
        <v>0</v>
      </c>
      <c r="H1563" s="89">
        <v>0</v>
      </c>
      <c r="I1563" s="99"/>
      <c r="J1563" s="61">
        <v>0</v>
      </c>
      <c r="K1563" s="100">
        <v>0</v>
      </c>
      <c r="L1563" s="101">
        <v>0</v>
      </c>
      <c r="M1563" s="62"/>
    </row>
    <row r="1564" spans="1:13" s="47" customFormat="1" ht="14.4" customHeight="1" x14ac:dyDescent="0.3">
      <c r="A1564" s="62"/>
      <c r="B1564" s="6">
        <v>0</v>
      </c>
      <c r="C1564" s="7"/>
      <c r="D1564" s="3">
        <v>0</v>
      </c>
      <c r="E1564" s="4"/>
      <c r="F1564" s="5">
        <v>0</v>
      </c>
      <c r="G1564" s="26">
        <v>0</v>
      </c>
      <c r="H1564" s="89">
        <v>0</v>
      </c>
      <c r="I1564" s="99"/>
      <c r="J1564" s="61">
        <v>0</v>
      </c>
      <c r="K1564" s="100">
        <v>0</v>
      </c>
      <c r="L1564" s="101">
        <v>0</v>
      </c>
      <c r="M1564" s="62"/>
    </row>
    <row r="1565" spans="1:13" s="47" customFormat="1" ht="14.4" customHeight="1" x14ac:dyDescent="0.3">
      <c r="A1565" s="62"/>
      <c r="B1565" s="58" t="s">
        <v>62</v>
      </c>
      <c r="C1565" s="46"/>
      <c r="D1565" s="37"/>
      <c r="E1565" s="38"/>
      <c r="F1565" s="39"/>
      <c r="G1565" s="193">
        <v>0</v>
      </c>
      <c r="H1565" s="106" t="s">
        <v>62</v>
      </c>
      <c r="I1565" s="103"/>
      <c r="J1565" s="85"/>
      <c r="K1565" s="104" t="s">
        <v>156</v>
      </c>
      <c r="L1565" s="95">
        <v>0</v>
      </c>
      <c r="M1565" s="62"/>
    </row>
    <row r="1566" spans="1:13" s="47" customFormat="1" ht="14.4" customHeight="1" x14ac:dyDescent="0.3">
      <c r="A1566" s="62"/>
      <c r="B1566" s="194" t="s">
        <v>63</v>
      </c>
      <c r="C1566" s="195"/>
      <c r="D1566" s="196"/>
      <c r="E1566" s="197"/>
      <c r="F1566" s="155"/>
      <c r="G1566" s="197"/>
      <c r="H1566" s="115"/>
      <c r="I1566" s="202"/>
      <c r="J1566" s="203"/>
      <c r="K1566" s="178"/>
      <c r="L1566" s="204">
        <v>0</v>
      </c>
      <c r="M1566" s="62"/>
    </row>
    <row r="1567" spans="1:13" s="47" customFormat="1" ht="35.25" customHeight="1" x14ac:dyDescent="0.3">
      <c r="A1567" s="62"/>
      <c r="B1567" s="53" t="s">
        <v>53</v>
      </c>
      <c r="C1567" s="210"/>
      <c r="D1567" s="211" t="s">
        <v>0</v>
      </c>
      <c r="E1567" s="201" t="s">
        <v>1</v>
      </c>
      <c r="F1567" s="156" t="s">
        <v>61</v>
      </c>
      <c r="G1567" s="188" t="s">
        <v>56</v>
      </c>
      <c r="H1567" s="111" t="s">
        <v>158</v>
      </c>
      <c r="I1567" s="112" t="s">
        <v>159</v>
      </c>
      <c r="J1567" s="112" t="s">
        <v>160</v>
      </c>
      <c r="K1567" s="113" t="s">
        <v>161</v>
      </c>
      <c r="L1567" s="114" t="s">
        <v>162</v>
      </c>
      <c r="M1567" s="62"/>
    </row>
    <row r="1568" spans="1:13" s="47" customFormat="1" ht="14.4" customHeight="1" x14ac:dyDescent="0.3">
      <c r="A1568" s="62"/>
      <c r="B1568" s="6">
        <v>0</v>
      </c>
      <c r="C1568" s="7"/>
      <c r="D1568" s="3">
        <v>0</v>
      </c>
      <c r="E1568" s="26"/>
      <c r="F1568" s="5">
        <v>0</v>
      </c>
      <c r="G1568" s="191">
        <v>0</v>
      </c>
      <c r="H1568" s="170">
        <v>0</v>
      </c>
      <c r="I1568" s="171"/>
      <c r="J1568" s="192">
        <v>0</v>
      </c>
      <c r="K1568" s="172">
        <v>0</v>
      </c>
      <c r="L1568" s="173">
        <v>0</v>
      </c>
      <c r="M1568" s="62"/>
    </row>
    <row r="1569" spans="1:13" s="47" customFormat="1" ht="14.4" customHeight="1" x14ac:dyDescent="0.3">
      <c r="A1569" s="62"/>
      <c r="B1569" s="6">
        <v>0</v>
      </c>
      <c r="C1569" s="7"/>
      <c r="D1569" s="3">
        <v>0</v>
      </c>
      <c r="E1569" s="26"/>
      <c r="F1569" s="5">
        <v>0</v>
      </c>
      <c r="G1569" s="26">
        <v>0</v>
      </c>
      <c r="H1569" s="89">
        <v>0</v>
      </c>
      <c r="I1569" s="99"/>
      <c r="J1569" s="61">
        <v>0</v>
      </c>
      <c r="K1569" s="100">
        <v>0</v>
      </c>
      <c r="L1569" s="101">
        <v>0</v>
      </c>
      <c r="M1569" s="62"/>
    </row>
    <row r="1570" spans="1:13" s="47" customFormat="1" ht="14.4" customHeight="1" x14ac:dyDescent="0.3">
      <c r="A1570" s="62"/>
      <c r="B1570" s="6">
        <v>0</v>
      </c>
      <c r="C1570" s="7"/>
      <c r="D1570" s="3">
        <v>0</v>
      </c>
      <c r="E1570" s="26"/>
      <c r="F1570" s="5">
        <v>0</v>
      </c>
      <c r="G1570" s="26">
        <v>0</v>
      </c>
      <c r="H1570" s="89">
        <v>0</v>
      </c>
      <c r="I1570" s="99"/>
      <c r="J1570" s="61">
        <v>0</v>
      </c>
      <c r="K1570" s="100">
        <v>0</v>
      </c>
      <c r="L1570" s="101">
        <v>0</v>
      </c>
      <c r="M1570" s="62"/>
    </row>
    <row r="1571" spans="1:13" s="47" customFormat="1" ht="14.4" customHeight="1" x14ac:dyDescent="0.3">
      <c r="A1571" s="62"/>
      <c r="B1571" s="6">
        <v>0</v>
      </c>
      <c r="C1571" s="7"/>
      <c r="D1571" s="3">
        <v>0</v>
      </c>
      <c r="E1571" s="26"/>
      <c r="F1571" s="5">
        <v>0</v>
      </c>
      <c r="G1571" s="26">
        <v>0</v>
      </c>
      <c r="H1571" s="89">
        <v>0</v>
      </c>
      <c r="I1571" s="99"/>
      <c r="J1571" s="61">
        <v>0</v>
      </c>
      <c r="K1571" s="100">
        <v>0</v>
      </c>
      <c r="L1571" s="101">
        <v>0</v>
      </c>
      <c r="M1571" s="62"/>
    </row>
    <row r="1572" spans="1:13" s="47" customFormat="1" ht="14.4" customHeight="1" x14ac:dyDescent="0.3">
      <c r="A1572" s="62"/>
      <c r="B1572" s="6">
        <v>0</v>
      </c>
      <c r="C1572" s="7"/>
      <c r="D1572" s="3">
        <v>0</v>
      </c>
      <c r="E1572" s="26"/>
      <c r="F1572" s="5">
        <v>0</v>
      </c>
      <c r="G1572" s="26">
        <v>0</v>
      </c>
      <c r="H1572" s="89">
        <v>0</v>
      </c>
      <c r="I1572" s="99"/>
      <c r="J1572" s="61">
        <v>0</v>
      </c>
      <c r="K1572" s="100">
        <v>0</v>
      </c>
      <c r="L1572" s="101">
        <v>0</v>
      </c>
      <c r="M1572" s="62"/>
    </row>
    <row r="1573" spans="1:13" s="47" customFormat="1" ht="15" customHeight="1" thickBot="1" x14ac:dyDescent="0.35">
      <c r="A1573" s="62"/>
      <c r="B1573" s="59" t="s">
        <v>64</v>
      </c>
      <c r="C1573" s="42"/>
      <c r="D1573" s="43"/>
      <c r="E1573" s="44"/>
      <c r="F1573" s="45"/>
      <c r="G1573" s="191">
        <v>0</v>
      </c>
      <c r="H1573" s="106" t="s">
        <v>64</v>
      </c>
      <c r="I1573" s="103"/>
      <c r="J1573" s="85"/>
      <c r="K1573" s="104" t="s">
        <v>156</v>
      </c>
      <c r="L1573" s="95">
        <v>0</v>
      </c>
      <c r="M1573" s="62"/>
    </row>
    <row r="1574" spans="1:13" s="47" customFormat="1" ht="14.4" customHeight="1" x14ac:dyDescent="0.3">
      <c r="A1574" s="62"/>
      <c r="B1574" s="64"/>
      <c r="C1574" s="68"/>
      <c r="D1574" s="69" t="s">
        <v>65</v>
      </c>
      <c r="E1574" s="70"/>
      <c r="F1574" s="71"/>
      <c r="G1574" s="88">
        <v>2.2610000000000001</v>
      </c>
      <c r="H1574" s="179"/>
      <c r="I1574" s="212"/>
      <c r="J1574" s="213"/>
      <c r="K1574" s="214"/>
      <c r="L1574" s="180"/>
      <c r="M1574" s="62"/>
    </row>
    <row r="1575" spans="1:13" s="47" customFormat="1" ht="14.4" customHeight="1" x14ac:dyDescent="0.3">
      <c r="A1575" s="62"/>
      <c r="B1575" s="63"/>
      <c r="C1575" s="68"/>
      <c r="D1575" s="72" t="s">
        <v>7</v>
      </c>
      <c r="E1575" s="215"/>
      <c r="F1575" s="181">
        <v>0.1</v>
      </c>
      <c r="G1575" s="215">
        <v>0.22600000000000001</v>
      </c>
      <c r="H1575" s="120"/>
      <c r="I1575" s="124"/>
      <c r="J1575" s="141"/>
      <c r="K1575" s="125"/>
      <c r="L1575" s="119"/>
      <c r="M1575" s="62"/>
    </row>
    <row r="1576" spans="1:13" s="47" customFormat="1" ht="14.4" customHeight="1" x14ac:dyDescent="0.3">
      <c r="A1576" s="62"/>
      <c r="B1576" s="63"/>
      <c r="C1576" s="68"/>
      <c r="D1576" s="72" t="s">
        <v>8</v>
      </c>
      <c r="E1576" s="215"/>
      <c r="F1576" s="181">
        <v>0.1</v>
      </c>
      <c r="G1576" s="215">
        <v>0.22600000000000001</v>
      </c>
      <c r="H1576" s="120"/>
      <c r="I1576" s="124"/>
      <c r="J1576" s="141"/>
      <c r="K1576" s="125"/>
      <c r="L1576" s="119"/>
      <c r="M1576" s="62"/>
    </row>
    <row r="1577" spans="1:13" s="47" customFormat="1" ht="14.4" customHeight="1" x14ac:dyDescent="0.3">
      <c r="A1577" s="62"/>
      <c r="B1577" s="63" t="s">
        <v>66</v>
      </c>
      <c r="C1577" s="68"/>
      <c r="D1577" s="75" t="s">
        <v>67</v>
      </c>
      <c r="E1577" s="76"/>
      <c r="F1577" s="71"/>
      <c r="G1577" s="76">
        <v>2.7130000000000001</v>
      </c>
      <c r="H1577" s="120"/>
      <c r="I1577" s="124"/>
      <c r="J1577" s="141"/>
      <c r="K1577" s="125"/>
      <c r="L1577" s="119"/>
      <c r="M1577" s="62"/>
    </row>
    <row r="1578" spans="1:13" s="47" customFormat="1" ht="15" customHeight="1" thickBot="1" x14ac:dyDescent="0.35">
      <c r="A1578" s="62"/>
      <c r="B1578" s="63"/>
      <c r="C1578" s="68"/>
      <c r="D1578" s="77" t="s">
        <v>68</v>
      </c>
      <c r="E1578" s="78"/>
      <c r="F1578" s="79"/>
      <c r="G1578" s="78">
        <v>2.71</v>
      </c>
      <c r="H1578" s="134">
        <v>1</v>
      </c>
      <c r="I1578" s="126"/>
      <c r="J1578" s="142"/>
      <c r="K1578" s="127"/>
      <c r="L1578" s="135">
        <v>0.97111897390535151</v>
      </c>
      <c r="M1578" s="67"/>
    </row>
    <row r="1579" spans="1:13" s="47" customFormat="1" ht="14.4" customHeight="1" x14ac:dyDescent="0.3">
      <c r="A1579" s="62"/>
      <c r="B1579" s="63"/>
      <c r="C1579" s="68"/>
      <c r="D1579" s="80"/>
      <c r="E1579" s="67"/>
      <c r="F1579" s="65"/>
      <c r="G1579" s="67"/>
      <c r="J1579" s="60"/>
      <c r="M1579" s="62"/>
    </row>
    <row r="1580" spans="1:13" s="47" customFormat="1" ht="14.4" customHeight="1" x14ac:dyDescent="0.3">
      <c r="A1580" s="62"/>
      <c r="B1580" s="63"/>
      <c r="C1580" s="68"/>
      <c r="D1580" s="80"/>
      <c r="E1580" s="67"/>
      <c r="F1580" s="65"/>
      <c r="G1580" s="67"/>
      <c r="J1580" s="60"/>
      <c r="M1580" s="62"/>
    </row>
    <row r="1581" spans="1:13" s="47" customFormat="1" ht="14.4" customHeight="1" x14ac:dyDescent="0.3">
      <c r="A1581" s="62"/>
      <c r="B1581" s="63"/>
      <c r="C1581" s="68"/>
      <c r="D1581" s="80"/>
      <c r="E1581" s="67"/>
      <c r="F1581" s="65"/>
      <c r="G1581" s="67"/>
      <c r="J1581" s="60"/>
      <c r="M1581" s="62"/>
    </row>
    <row r="1582" spans="1:13" s="47" customFormat="1" ht="14.4" customHeight="1" x14ac:dyDescent="0.3">
      <c r="A1582" s="62"/>
      <c r="B1582" s="136" t="s">
        <v>1808</v>
      </c>
      <c r="C1582" s="81"/>
      <c r="D1582" s="80"/>
      <c r="E1582" s="67"/>
      <c r="F1582" s="82"/>
      <c r="G1582" s="82"/>
      <c r="J1582" s="60"/>
      <c r="M1582" s="62"/>
    </row>
    <row r="1583" spans="1:13" s="47" customFormat="1" ht="14.4" customHeight="1" x14ac:dyDescent="0.3">
      <c r="A1583" s="62"/>
      <c r="B1583" s="216" t="s">
        <v>6</v>
      </c>
      <c r="C1583" s="217"/>
      <c r="D1583" s="80"/>
      <c r="E1583" s="67"/>
      <c r="F1583" s="62"/>
      <c r="G1583" s="62"/>
      <c r="J1583" s="60"/>
      <c r="M1583" s="62"/>
    </row>
    <row r="1584" spans="1:13" s="47" customFormat="1" ht="14.4" customHeight="1" x14ac:dyDescent="0.3">
      <c r="A1584" s="62"/>
      <c r="B1584" s="84"/>
      <c r="C1584" s="62"/>
      <c r="D1584" s="80"/>
      <c r="E1584" s="67"/>
      <c r="F1584" s="62"/>
      <c r="G1584" s="62"/>
      <c r="J1584" s="60"/>
      <c r="M1584" s="62"/>
    </row>
    <row r="1585" spans="1:13" x14ac:dyDescent="0.3">
      <c r="A1585" s="62"/>
      <c r="B1585" s="129"/>
      <c r="C1585" s="129"/>
      <c r="D1585" s="129"/>
      <c r="J1585" s="1"/>
    </row>
    <row r="1586" spans="1:13" x14ac:dyDescent="0.3">
      <c r="A1586" s="62"/>
      <c r="B1586" s="130"/>
      <c r="C1586" s="130"/>
      <c r="D1586" s="130"/>
      <c r="J1586" s="1"/>
    </row>
    <row r="1587" spans="1:13" ht="15.6" x14ac:dyDescent="0.3">
      <c r="A1587" s="62"/>
      <c r="B1587" s="47"/>
      <c r="C1587" s="47"/>
      <c r="D1587" s="715" t="s">
        <v>166</v>
      </c>
      <c r="E1587" s="715"/>
      <c r="F1587" s="715"/>
      <c r="J1587" s="1"/>
    </row>
    <row r="1588" spans="1:13" x14ac:dyDescent="0.3">
      <c r="A1588" s="62"/>
      <c r="B1588" s="132"/>
      <c r="C1588" s="132"/>
      <c r="D1588" s="132"/>
      <c r="J1588" s="1"/>
    </row>
    <row r="1589" spans="1:13" ht="82.5" customHeight="1" x14ac:dyDescent="0.3">
      <c r="A1589" s="62"/>
      <c r="B1589" s="710" t="s">
        <v>1809</v>
      </c>
      <c r="C1589" s="710"/>
      <c r="D1589" s="710"/>
      <c r="E1589" s="710"/>
      <c r="F1589" s="710"/>
      <c r="G1589" s="710"/>
      <c r="H1589" s="710"/>
      <c r="I1589" s="710"/>
      <c r="J1589" s="710"/>
      <c r="K1589" s="710"/>
      <c r="L1589" s="710"/>
    </row>
    <row r="1590" spans="1:13" s="47" customFormat="1" ht="14.4" customHeight="1" x14ac:dyDescent="0.3">
      <c r="A1590" s="62"/>
      <c r="B1590" s="63"/>
      <c r="C1590" s="9"/>
      <c r="D1590" s="10"/>
      <c r="E1590" s="11"/>
      <c r="F1590" s="12"/>
      <c r="G1590" s="13"/>
      <c r="J1590" s="60"/>
      <c r="M1590" s="62"/>
    </row>
    <row r="1591" spans="1:13" s="47" customFormat="1" ht="14.4" customHeight="1" x14ac:dyDescent="0.3">
      <c r="A1591" s="62"/>
      <c r="B1591" s="48" t="s">
        <v>48</v>
      </c>
      <c r="C1591" s="9"/>
      <c r="D1591" s="10"/>
      <c r="E1591" s="11"/>
      <c r="F1591" s="11"/>
      <c r="G1591" s="11"/>
      <c r="J1591" s="60"/>
      <c r="M1591" s="62"/>
    </row>
    <row r="1592" spans="1:13" s="47" customFormat="1" ht="14.4" customHeight="1" x14ac:dyDescent="0.3">
      <c r="A1592" s="62"/>
      <c r="B1592" s="64" t="s">
        <v>49</v>
      </c>
      <c r="C1592" s="62" t="s">
        <v>840</v>
      </c>
      <c r="D1592" s="62"/>
      <c r="E1592" s="62"/>
      <c r="I1592" s="65" t="s">
        <v>50</v>
      </c>
      <c r="J1592" s="68" t="s">
        <v>5</v>
      </c>
      <c r="M1592" s="62"/>
    </row>
    <row r="1593" spans="1:13" s="47" customFormat="1" ht="15" customHeight="1" thickBot="1" x14ac:dyDescent="0.35">
      <c r="A1593" s="62"/>
      <c r="B1593" s="64" t="s">
        <v>51</v>
      </c>
      <c r="C1593" s="62" t="s">
        <v>265</v>
      </c>
      <c r="D1593" s="62"/>
      <c r="E1593" s="62"/>
      <c r="G1593" s="62" t="s">
        <v>640</v>
      </c>
      <c r="J1593" s="60"/>
      <c r="M1593" s="62"/>
    </row>
    <row r="1594" spans="1:13" s="47" customFormat="1" ht="14.4" customHeight="1" thickTop="1" x14ac:dyDescent="0.3">
      <c r="A1594" s="62"/>
      <c r="B1594" s="49" t="s">
        <v>52</v>
      </c>
      <c r="C1594" s="14"/>
      <c r="D1594" s="15"/>
      <c r="E1594" s="16"/>
      <c r="F1594" s="17"/>
      <c r="G1594" s="16"/>
      <c r="H1594" s="711" t="s">
        <v>164</v>
      </c>
      <c r="I1594" s="712"/>
      <c r="J1594" s="712"/>
      <c r="K1594" s="712"/>
      <c r="L1594" s="713"/>
      <c r="M1594" s="62"/>
    </row>
    <row r="1595" spans="1:13" s="47" customFormat="1" ht="32.25" customHeight="1" x14ac:dyDescent="0.3">
      <c r="A1595" s="62"/>
      <c r="B1595" s="186" t="s">
        <v>53</v>
      </c>
      <c r="C1595" s="187" t="s">
        <v>1</v>
      </c>
      <c r="D1595" s="161" t="s">
        <v>54</v>
      </c>
      <c r="E1595" s="188" t="s">
        <v>23</v>
      </c>
      <c r="F1595" s="188" t="s">
        <v>55</v>
      </c>
      <c r="G1595" s="188" t="s">
        <v>56</v>
      </c>
      <c r="H1595" s="90" t="s">
        <v>158</v>
      </c>
      <c r="I1595" s="169" t="s">
        <v>159</v>
      </c>
      <c r="J1595" s="169" t="s">
        <v>160</v>
      </c>
      <c r="K1595" s="169" t="s">
        <v>161</v>
      </c>
      <c r="L1595" s="92" t="s">
        <v>162</v>
      </c>
      <c r="M1595" s="62"/>
    </row>
    <row r="1596" spans="1:13" s="47" customFormat="1" ht="14.4" customHeight="1" x14ac:dyDescent="0.3">
      <c r="A1596" s="62"/>
      <c r="B1596" s="189" t="s">
        <v>1206</v>
      </c>
      <c r="C1596" s="187">
        <v>1</v>
      </c>
      <c r="D1596" s="190">
        <v>5</v>
      </c>
      <c r="E1596" s="191">
        <v>5</v>
      </c>
      <c r="F1596" s="154">
        <v>1</v>
      </c>
      <c r="G1596" s="191">
        <v>5</v>
      </c>
      <c r="H1596" s="170">
        <v>4.4148940866908605E-2</v>
      </c>
      <c r="I1596" s="171"/>
      <c r="J1596" s="192" t="s">
        <v>165</v>
      </c>
      <c r="K1596" s="172">
        <v>0.4</v>
      </c>
      <c r="L1596" s="173">
        <v>1.7659576346763444E-2</v>
      </c>
      <c r="M1596" s="62"/>
    </row>
    <row r="1597" spans="1:13" s="47" customFormat="1" ht="14.4" customHeight="1" x14ac:dyDescent="0.3">
      <c r="A1597" s="62"/>
      <c r="B1597" s="6">
        <v>0</v>
      </c>
      <c r="C1597" s="25"/>
      <c r="D1597" s="3">
        <v>0</v>
      </c>
      <c r="E1597" s="26">
        <v>0</v>
      </c>
      <c r="F1597" s="27"/>
      <c r="G1597" s="26">
        <v>0</v>
      </c>
      <c r="H1597" s="89">
        <v>0</v>
      </c>
      <c r="I1597" s="99"/>
      <c r="J1597" s="61">
        <v>0</v>
      </c>
      <c r="K1597" s="100">
        <v>0</v>
      </c>
      <c r="L1597" s="101">
        <v>0</v>
      </c>
      <c r="M1597" s="62"/>
    </row>
    <row r="1598" spans="1:13" s="47" customFormat="1" ht="14.4" customHeight="1" x14ac:dyDescent="0.3">
      <c r="A1598" s="62"/>
      <c r="B1598" s="6">
        <v>0</v>
      </c>
      <c r="C1598" s="25"/>
      <c r="D1598" s="3">
        <v>0</v>
      </c>
      <c r="E1598" s="26">
        <v>0</v>
      </c>
      <c r="F1598" s="27"/>
      <c r="G1598" s="26">
        <v>0</v>
      </c>
      <c r="H1598" s="89">
        <v>0</v>
      </c>
      <c r="I1598" s="99"/>
      <c r="J1598" s="61">
        <v>0</v>
      </c>
      <c r="K1598" s="100">
        <v>0</v>
      </c>
      <c r="L1598" s="101">
        <v>0</v>
      </c>
      <c r="M1598" s="62"/>
    </row>
    <row r="1599" spans="1:13" s="47" customFormat="1" ht="14.4" customHeight="1" x14ac:dyDescent="0.3">
      <c r="A1599" s="62"/>
      <c r="B1599" s="6">
        <v>0</v>
      </c>
      <c r="C1599" s="25"/>
      <c r="D1599" s="3">
        <v>0</v>
      </c>
      <c r="E1599" s="26">
        <v>0</v>
      </c>
      <c r="F1599" s="27"/>
      <c r="G1599" s="26">
        <v>0</v>
      </c>
      <c r="H1599" s="89">
        <v>0</v>
      </c>
      <c r="I1599" s="99"/>
      <c r="J1599" s="61">
        <v>0</v>
      </c>
      <c r="K1599" s="100">
        <v>0</v>
      </c>
      <c r="L1599" s="101">
        <v>0</v>
      </c>
      <c r="M1599" s="62"/>
    </row>
    <row r="1600" spans="1:13" s="47" customFormat="1" ht="14.4" customHeight="1" x14ac:dyDescent="0.3">
      <c r="A1600" s="62"/>
      <c r="B1600" s="6">
        <v>0</v>
      </c>
      <c r="C1600" s="25"/>
      <c r="D1600" s="3">
        <v>0</v>
      </c>
      <c r="E1600" s="26">
        <v>0</v>
      </c>
      <c r="F1600" s="27"/>
      <c r="G1600" s="26">
        <v>0</v>
      </c>
      <c r="H1600" s="89">
        <v>0</v>
      </c>
      <c r="I1600" s="99"/>
      <c r="J1600" s="61">
        <v>0</v>
      </c>
      <c r="K1600" s="100">
        <v>0</v>
      </c>
      <c r="L1600" s="101">
        <v>0</v>
      </c>
      <c r="M1600" s="62"/>
    </row>
    <row r="1601" spans="1:13" s="47" customFormat="1" ht="14.4" customHeight="1" x14ac:dyDescent="0.3">
      <c r="A1601" s="62"/>
      <c r="B1601" s="6">
        <v>0</v>
      </c>
      <c r="C1601" s="25"/>
      <c r="D1601" s="3">
        <v>0</v>
      </c>
      <c r="E1601" s="26">
        <v>0</v>
      </c>
      <c r="F1601" s="27"/>
      <c r="G1601" s="26">
        <v>0</v>
      </c>
      <c r="H1601" s="89">
        <v>0</v>
      </c>
      <c r="I1601" s="99"/>
      <c r="J1601" s="61">
        <v>0</v>
      </c>
      <c r="K1601" s="100">
        <v>0</v>
      </c>
      <c r="L1601" s="101">
        <v>0</v>
      </c>
      <c r="M1601" s="62"/>
    </row>
    <row r="1602" spans="1:13" s="47" customFormat="1" ht="14.4" customHeight="1" x14ac:dyDescent="0.3">
      <c r="A1602" s="62"/>
      <c r="B1602" s="6" t="s">
        <v>73</v>
      </c>
      <c r="C1602" s="25"/>
      <c r="D1602" s="3">
        <v>0</v>
      </c>
      <c r="E1602" s="26">
        <v>0</v>
      </c>
      <c r="F1602" s="27"/>
      <c r="G1602" s="26">
        <v>4.2030000000000003</v>
      </c>
      <c r="H1602" s="89">
        <v>3.7111599692723374E-2</v>
      </c>
      <c r="I1602" s="99"/>
      <c r="J1602" s="61" t="s">
        <v>165</v>
      </c>
      <c r="K1602" s="100">
        <v>0.4</v>
      </c>
      <c r="L1602" s="101">
        <v>1.4844639877089351E-2</v>
      </c>
      <c r="M1602" s="62"/>
    </row>
    <row r="1603" spans="1:13" s="47" customFormat="1" ht="14.4" customHeight="1" x14ac:dyDescent="0.3">
      <c r="A1603" s="62"/>
      <c r="B1603" s="6" t="s">
        <v>57</v>
      </c>
      <c r="C1603" s="25"/>
      <c r="D1603" s="28"/>
      <c r="E1603" s="26"/>
      <c r="F1603" s="27"/>
      <c r="G1603" s="193">
        <v>9.2029999999999994</v>
      </c>
      <c r="H1603" s="102" t="s">
        <v>57</v>
      </c>
      <c r="I1603" s="103"/>
      <c r="J1603" s="85"/>
      <c r="K1603" s="104" t="s">
        <v>156</v>
      </c>
      <c r="L1603" s="105">
        <v>3.2504216223852793E-2</v>
      </c>
      <c r="M1603" s="62"/>
    </row>
    <row r="1604" spans="1:13" s="47" customFormat="1" ht="14.4" customHeight="1" x14ac:dyDescent="0.3">
      <c r="A1604" s="62"/>
      <c r="B1604" s="194" t="s">
        <v>22</v>
      </c>
      <c r="C1604" s="195"/>
      <c r="D1604" s="196"/>
      <c r="E1604" s="197"/>
      <c r="F1604" s="155"/>
      <c r="G1604" s="87"/>
      <c r="H1604" s="107"/>
      <c r="I1604" s="174"/>
      <c r="J1604" s="175"/>
      <c r="K1604" s="176"/>
      <c r="L1604" s="110"/>
      <c r="M1604" s="62"/>
    </row>
    <row r="1605" spans="1:13" s="47" customFormat="1" ht="30.75" customHeight="1" x14ac:dyDescent="0.3">
      <c r="A1605" s="62"/>
      <c r="B1605" s="198" t="s">
        <v>58</v>
      </c>
      <c r="C1605" s="199" t="s">
        <v>1</v>
      </c>
      <c r="D1605" s="200" t="s">
        <v>59</v>
      </c>
      <c r="E1605" s="156" t="s">
        <v>23</v>
      </c>
      <c r="F1605" s="156" t="s">
        <v>55</v>
      </c>
      <c r="G1605" s="201" t="s">
        <v>56</v>
      </c>
      <c r="H1605" s="90" t="s">
        <v>158</v>
      </c>
      <c r="I1605" s="169" t="s">
        <v>159</v>
      </c>
      <c r="J1605" s="169" t="s">
        <v>160</v>
      </c>
      <c r="K1605" s="177" t="s">
        <v>161</v>
      </c>
      <c r="L1605" s="92" t="s">
        <v>162</v>
      </c>
      <c r="M1605" s="62"/>
    </row>
    <row r="1606" spans="1:13" s="47" customFormat="1" ht="14.4" customHeight="1" x14ac:dyDescent="0.3">
      <c r="A1606" s="62"/>
      <c r="B1606" s="8" t="s">
        <v>1081</v>
      </c>
      <c r="C1606" s="25">
        <v>1</v>
      </c>
      <c r="D1606" s="3">
        <v>80</v>
      </c>
      <c r="E1606" s="26">
        <v>80</v>
      </c>
      <c r="F1606" s="26">
        <v>1</v>
      </c>
      <c r="G1606" s="26">
        <v>80</v>
      </c>
      <c r="H1606" s="170">
        <v>0.70638305387053768</v>
      </c>
      <c r="I1606" s="171"/>
      <c r="J1606" s="192" t="s">
        <v>163</v>
      </c>
      <c r="K1606" s="172">
        <v>1</v>
      </c>
      <c r="L1606" s="173">
        <v>0.70638305387053768</v>
      </c>
      <c r="M1606" s="62"/>
    </row>
    <row r="1607" spans="1:13" s="47" customFormat="1" ht="14.4" customHeight="1" x14ac:dyDescent="0.3">
      <c r="A1607" s="62"/>
      <c r="B1607" s="6" t="s">
        <v>24</v>
      </c>
      <c r="C1607" s="25">
        <v>1</v>
      </c>
      <c r="D1607" s="3">
        <v>4.05</v>
      </c>
      <c r="E1607" s="26">
        <v>4.05</v>
      </c>
      <c r="F1607" s="26">
        <v>1</v>
      </c>
      <c r="G1607" s="26">
        <v>4.05</v>
      </c>
      <c r="H1607" s="89">
        <v>3.5760642102195969E-2</v>
      </c>
      <c r="I1607" s="99"/>
      <c r="J1607" s="61" t="s">
        <v>163</v>
      </c>
      <c r="K1607" s="100">
        <v>1</v>
      </c>
      <c r="L1607" s="101">
        <v>3.5760642102195969E-2</v>
      </c>
      <c r="M1607" s="62"/>
    </row>
    <row r="1608" spans="1:13" s="47" customFormat="1" ht="14.4" customHeight="1" x14ac:dyDescent="0.3">
      <c r="A1608" s="62"/>
      <c r="B1608" s="6">
        <v>0</v>
      </c>
      <c r="C1608" s="25"/>
      <c r="D1608" s="3">
        <v>0</v>
      </c>
      <c r="E1608" s="26">
        <v>0</v>
      </c>
      <c r="F1608" s="27"/>
      <c r="G1608" s="26">
        <v>0</v>
      </c>
      <c r="H1608" s="89">
        <v>0</v>
      </c>
      <c r="I1608" s="99"/>
      <c r="J1608" s="61">
        <v>0</v>
      </c>
      <c r="K1608" s="100">
        <v>0</v>
      </c>
      <c r="L1608" s="101">
        <v>0</v>
      </c>
      <c r="M1608" s="62"/>
    </row>
    <row r="1609" spans="1:13" s="47" customFormat="1" ht="14.4" customHeight="1" x14ac:dyDescent="0.3">
      <c r="A1609" s="62"/>
      <c r="B1609" s="6">
        <v>0</v>
      </c>
      <c r="C1609" s="25"/>
      <c r="D1609" s="3">
        <v>0</v>
      </c>
      <c r="E1609" s="26">
        <v>0</v>
      </c>
      <c r="F1609" s="27"/>
      <c r="G1609" s="26">
        <v>0</v>
      </c>
      <c r="H1609" s="89">
        <v>0</v>
      </c>
      <c r="I1609" s="99"/>
      <c r="J1609" s="61">
        <v>0</v>
      </c>
      <c r="K1609" s="100">
        <v>0</v>
      </c>
      <c r="L1609" s="101">
        <v>0</v>
      </c>
      <c r="M1609" s="62"/>
    </row>
    <row r="1610" spans="1:13" s="47" customFormat="1" ht="14.4" customHeight="1" x14ac:dyDescent="0.3">
      <c r="A1610" s="62"/>
      <c r="B1610" s="6">
        <v>0</v>
      </c>
      <c r="C1610" s="25"/>
      <c r="D1610" s="3">
        <v>0</v>
      </c>
      <c r="E1610" s="26">
        <v>0</v>
      </c>
      <c r="F1610" s="27"/>
      <c r="G1610" s="26">
        <v>0</v>
      </c>
      <c r="H1610" s="89">
        <v>0</v>
      </c>
      <c r="I1610" s="99"/>
      <c r="J1610" s="61">
        <v>0</v>
      </c>
      <c r="K1610" s="100">
        <v>0</v>
      </c>
      <c r="L1610" s="101">
        <v>0</v>
      </c>
      <c r="M1610" s="62"/>
    </row>
    <row r="1611" spans="1:13" s="47" customFormat="1" ht="14.4" customHeight="1" x14ac:dyDescent="0.3">
      <c r="A1611" s="62"/>
      <c r="B1611" s="6">
        <v>0</v>
      </c>
      <c r="C1611" s="25"/>
      <c r="D1611" s="3">
        <v>0</v>
      </c>
      <c r="E1611" s="26">
        <v>0</v>
      </c>
      <c r="F1611" s="27"/>
      <c r="G1611" s="26">
        <v>0</v>
      </c>
      <c r="H1611" s="89">
        <v>0</v>
      </c>
      <c r="I1611" s="99"/>
      <c r="J1611" s="61">
        <v>0</v>
      </c>
      <c r="K1611" s="100">
        <v>0</v>
      </c>
      <c r="L1611" s="101">
        <v>0</v>
      </c>
      <c r="M1611" s="62"/>
    </row>
    <row r="1612" spans="1:13" s="47" customFormat="1" ht="14.4" customHeight="1" x14ac:dyDescent="0.3">
      <c r="A1612" s="62"/>
      <c r="B1612" s="6">
        <v>0</v>
      </c>
      <c r="C1612" s="25"/>
      <c r="D1612" s="3">
        <v>0</v>
      </c>
      <c r="E1612" s="26">
        <v>0</v>
      </c>
      <c r="F1612" s="27"/>
      <c r="G1612" s="26">
        <v>0</v>
      </c>
      <c r="H1612" s="89">
        <v>0</v>
      </c>
      <c r="I1612" s="99"/>
      <c r="J1612" s="61">
        <v>0</v>
      </c>
      <c r="K1612" s="100">
        <v>0</v>
      </c>
      <c r="L1612" s="101">
        <v>0</v>
      </c>
      <c r="M1612" s="62"/>
    </row>
    <row r="1613" spans="1:13" s="47" customFormat="1" ht="14.4" customHeight="1" x14ac:dyDescent="0.3">
      <c r="A1613" s="62"/>
      <c r="B1613" s="6">
        <v>0</v>
      </c>
      <c r="C1613" s="25"/>
      <c r="D1613" s="3">
        <v>0</v>
      </c>
      <c r="E1613" s="26">
        <v>0</v>
      </c>
      <c r="F1613" s="27"/>
      <c r="G1613" s="26">
        <v>0</v>
      </c>
      <c r="H1613" s="89">
        <v>0</v>
      </c>
      <c r="I1613" s="99"/>
      <c r="J1613" s="61">
        <v>0</v>
      </c>
      <c r="K1613" s="100">
        <v>0</v>
      </c>
      <c r="L1613" s="101">
        <v>0</v>
      </c>
      <c r="M1613" s="62"/>
    </row>
    <row r="1614" spans="1:13" s="47" customFormat="1" ht="14.4" customHeight="1" x14ac:dyDescent="0.3">
      <c r="A1614" s="62"/>
      <c r="B1614" s="6">
        <v>0</v>
      </c>
      <c r="C1614" s="25"/>
      <c r="D1614" s="3">
        <v>0</v>
      </c>
      <c r="E1614" s="26">
        <v>0</v>
      </c>
      <c r="F1614" s="27"/>
      <c r="G1614" s="26">
        <v>0</v>
      </c>
      <c r="H1614" s="89">
        <v>0</v>
      </c>
      <c r="I1614" s="99"/>
      <c r="J1614" s="61">
        <v>0</v>
      </c>
      <c r="K1614" s="100">
        <v>0</v>
      </c>
      <c r="L1614" s="101">
        <v>0</v>
      </c>
      <c r="M1614" s="62"/>
    </row>
    <row r="1615" spans="1:13" s="47" customFormat="1" ht="14.4" customHeight="1" x14ac:dyDescent="0.3">
      <c r="A1615" s="62"/>
      <c r="B1615" s="6" t="s">
        <v>60</v>
      </c>
      <c r="C1615" s="25"/>
      <c r="D1615" s="28"/>
      <c r="E1615" s="26"/>
      <c r="F1615" s="27"/>
      <c r="G1615" s="193">
        <v>84.05</v>
      </c>
      <c r="H1615" s="106" t="s">
        <v>60</v>
      </c>
      <c r="I1615" s="103"/>
      <c r="J1615" s="85"/>
      <c r="K1615" s="104" t="s">
        <v>156</v>
      </c>
      <c r="L1615" s="95">
        <v>0.74214369597273366</v>
      </c>
      <c r="M1615" s="62"/>
    </row>
    <row r="1616" spans="1:13" s="47" customFormat="1" ht="14.4" customHeight="1" x14ac:dyDescent="0.3">
      <c r="A1616" s="62"/>
      <c r="B1616" s="194" t="s">
        <v>38</v>
      </c>
      <c r="C1616" s="195"/>
      <c r="D1616" s="196"/>
      <c r="E1616" s="196"/>
      <c r="F1616" s="196"/>
      <c r="G1616" s="196"/>
      <c r="H1616" s="115"/>
      <c r="I1616" s="202"/>
      <c r="J1616" s="203"/>
      <c r="K1616" s="178"/>
      <c r="L1616" s="204"/>
      <c r="M1616" s="62"/>
    </row>
    <row r="1617" spans="1:13" s="47" customFormat="1" ht="36.75" customHeight="1" x14ac:dyDescent="0.3">
      <c r="A1617" s="62"/>
      <c r="B1617" s="53" t="s">
        <v>53</v>
      </c>
      <c r="C1617" s="195"/>
      <c r="D1617" s="205" t="s">
        <v>0</v>
      </c>
      <c r="E1617" s="206" t="s">
        <v>1</v>
      </c>
      <c r="F1617" s="207" t="s">
        <v>61</v>
      </c>
      <c r="G1617" s="188" t="s">
        <v>56</v>
      </c>
      <c r="H1617" s="111" t="s">
        <v>158</v>
      </c>
      <c r="I1617" s="112" t="s">
        <v>159</v>
      </c>
      <c r="J1617" s="112" t="s">
        <v>160</v>
      </c>
      <c r="K1617" s="113" t="s">
        <v>161</v>
      </c>
      <c r="L1617" s="114" t="s">
        <v>162</v>
      </c>
      <c r="M1617" s="62"/>
    </row>
    <row r="1618" spans="1:13" s="47" customFormat="1" ht="14.4" customHeight="1" x14ac:dyDescent="0.3">
      <c r="A1618" s="62"/>
      <c r="B1618" s="218" t="s">
        <v>281</v>
      </c>
      <c r="C1618" s="195"/>
      <c r="D1618" s="190" t="s">
        <v>5</v>
      </c>
      <c r="E1618" s="153">
        <v>1</v>
      </c>
      <c r="F1618" s="154">
        <v>20</v>
      </c>
      <c r="G1618" s="191">
        <v>20</v>
      </c>
      <c r="H1618" s="170">
        <v>0.17659576346763442</v>
      </c>
      <c r="I1618" s="171"/>
      <c r="J1618" s="192" t="s">
        <v>163</v>
      </c>
      <c r="K1618" s="172">
        <v>1</v>
      </c>
      <c r="L1618" s="173">
        <v>0.17659576346763442</v>
      </c>
      <c r="M1618" s="62"/>
    </row>
    <row r="1619" spans="1:13" s="47" customFormat="1" ht="14.4" customHeight="1" x14ac:dyDescent="0.3">
      <c r="A1619" s="62"/>
      <c r="B1619" s="6">
        <v>0</v>
      </c>
      <c r="C1619" s="7"/>
      <c r="D1619" s="3">
        <v>0</v>
      </c>
      <c r="E1619" s="4"/>
      <c r="F1619" s="5">
        <v>0</v>
      </c>
      <c r="G1619" s="26">
        <v>0</v>
      </c>
      <c r="H1619" s="89">
        <v>0</v>
      </c>
      <c r="I1619" s="99"/>
      <c r="J1619" s="61">
        <v>0</v>
      </c>
      <c r="K1619" s="100">
        <v>0</v>
      </c>
      <c r="L1619" s="101">
        <v>0</v>
      </c>
      <c r="M1619" s="62"/>
    </row>
    <row r="1620" spans="1:13" s="47" customFormat="1" ht="14.4" customHeight="1" x14ac:dyDescent="0.3">
      <c r="A1620" s="62"/>
      <c r="B1620" s="6">
        <v>0</v>
      </c>
      <c r="C1620" s="7"/>
      <c r="D1620" s="3">
        <v>0</v>
      </c>
      <c r="E1620" s="4"/>
      <c r="F1620" s="5">
        <v>0</v>
      </c>
      <c r="G1620" s="26">
        <v>0</v>
      </c>
      <c r="H1620" s="89">
        <v>0</v>
      </c>
      <c r="I1620" s="99"/>
      <c r="J1620" s="61">
        <v>0</v>
      </c>
      <c r="K1620" s="100">
        <v>0</v>
      </c>
      <c r="L1620" s="101">
        <v>0</v>
      </c>
      <c r="M1620" s="62"/>
    </row>
    <row r="1621" spans="1:13" s="47" customFormat="1" ht="14.4" customHeight="1" x14ac:dyDescent="0.3">
      <c r="A1621" s="62"/>
      <c r="B1621" s="6">
        <v>0</v>
      </c>
      <c r="C1621" s="7"/>
      <c r="D1621" s="3">
        <v>0</v>
      </c>
      <c r="E1621" s="4"/>
      <c r="F1621" s="5">
        <v>0</v>
      </c>
      <c r="G1621" s="26">
        <v>0</v>
      </c>
      <c r="H1621" s="89">
        <v>0</v>
      </c>
      <c r="I1621" s="99"/>
      <c r="J1621" s="61">
        <v>0</v>
      </c>
      <c r="K1621" s="100">
        <v>0</v>
      </c>
      <c r="L1621" s="101">
        <v>0</v>
      </c>
      <c r="M1621" s="62"/>
    </row>
    <row r="1622" spans="1:13" s="47" customFormat="1" ht="14.4" customHeight="1" x14ac:dyDescent="0.3">
      <c r="A1622" s="62"/>
      <c r="B1622" s="6">
        <v>0</v>
      </c>
      <c r="C1622" s="7"/>
      <c r="D1622" s="3">
        <v>0</v>
      </c>
      <c r="E1622" s="4"/>
      <c r="F1622" s="5">
        <v>0</v>
      </c>
      <c r="G1622" s="26">
        <v>0</v>
      </c>
      <c r="H1622" s="89">
        <v>0</v>
      </c>
      <c r="I1622" s="99"/>
      <c r="J1622" s="61">
        <v>0</v>
      </c>
      <c r="K1622" s="100">
        <v>0</v>
      </c>
      <c r="L1622" s="101">
        <v>0</v>
      </c>
      <c r="M1622" s="62"/>
    </row>
    <row r="1623" spans="1:13" s="47" customFormat="1" ht="14.4" customHeight="1" x14ac:dyDescent="0.3">
      <c r="A1623" s="62"/>
      <c r="B1623" s="6">
        <v>0</v>
      </c>
      <c r="C1623" s="7"/>
      <c r="D1623" s="3">
        <v>0</v>
      </c>
      <c r="E1623" s="4"/>
      <c r="F1623" s="5">
        <v>0</v>
      </c>
      <c r="G1623" s="26">
        <v>0</v>
      </c>
      <c r="H1623" s="89">
        <v>0</v>
      </c>
      <c r="I1623" s="99"/>
      <c r="J1623" s="61">
        <v>0</v>
      </c>
      <c r="K1623" s="100">
        <v>0</v>
      </c>
      <c r="L1623" s="101">
        <v>0</v>
      </c>
      <c r="M1623" s="62"/>
    </row>
    <row r="1624" spans="1:13" s="47" customFormat="1" ht="14.4" customHeight="1" x14ac:dyDescent="0.3">
      <c r="A1624" s="62"/>
      <c r="B1624" s="6">
        <v>0</v>
      </c>
      <c r="C1624" s="7"/>
      <c r="D1624" s="3">
        <v>0</v>
      </c>
      <c r="E1624" s="4"/>
      <c r="F1624" s="5">
        <v>0</v>
      </c>
      <c r="G1624" s="26">
        <v>0</v>
      </c>
      <c r="H1624" s="89">
        <v>0</v>
      </c>
      <c r="I1624" s="99"/>
      <c r="J1624" s="61">
        <v>0</v>
      </c>
      <c r="K1624" s="100">
        <v>0</v>
      </c>
      <c r="L1624" s="101">
        <v>0</v>
      </c>
      <c r="M1624" s="62"/>
    </row>
    <row r="1625" spans="1:13" s="47" customFormat="1" ht="14.4" customHeight="1" x14ac:dyDescent="0.3">
      <c r="A1625" s="62"/>
      <c r="B1625" s="6">
        <v>0</v>
      </c>
      <c r="C1625" s="7"/>
      <c r="D1625" s="3">
        <v>0</v>
      </c>
      <c r="E1625" s="4"/>
      <c r="F1625" s="5">
        <v>0</v>
      </c>
      <c r="G1625" s="26">
        <v>0</v>
      </c>
      <c r="H1625" s="89">
        <v>0</v>
      </c>
      <c r="I1625" s="99"/>
      <c r="J1625" s="61">
        <v>0</v>
      </c>
      <c r="K1625" s="100">
        <v>0</v>
      </c>
      <c r="L1625" s="101">
        <v>0</v>
      </c>
      <c r="M1625" s="62"/>
    </row>
    <row r="1626" spans="1:13" s="47" customFormat="1" ht="14.4" customHeight="1" x14ac:dyDescent="0.3">
      <c r="A1626" s="62"/>
      <c r="B1626" s="6">
        <v>0</v>
      </c>
      <c r="C1626" s="7"/>
      <c r="D1626" s="3">
        <v>0</v>
      </c>
      <c r="E1626" s="4"/>
      <c r="F1626" s="5">
        <v>0</v>
      </c>
      <c r="G1626" s="26">
        <v>0</v>
      </c>
      <c r="H1626" s="89">
        <v>0</v>
      </c>
      <c r="I1626" s="99"/>
      <c r="J1626" s="61">
        <v>0</v>
      </c>
      <c r="K1626" s="100">
        <v>0</v>
      </c>
      <c r="L1626" s="101">
        <v>0</v>
      </c>
      <c r="M1626" s="62"/>
    </row>
    <row r="1627" spans="1:13" s="47" customFormat="1" ht="14.4" customHeight="1" x14ac:dyDescent="0.3">
      <c r="A1627" s="62"/>
      <c r="B1627" s="6">
        <v>0</v>
      </c>
      <c r="C1627" s="7"/>
      <c r="D1627" s="3">
        <v>0</v>
      </c>
      <c r="E1627" s="4"/>
      <c r="F1627" s="5">
        <v>0</v>
      </c>
      <c r="G1627" s="26">
        <v>0</v>
      </c>
      <c r="H1627" s="89">
        <v>0</v>
      </c>
      <c r="I1627" s="99"/>
      <c r="J1627" s="61">
        <v>0</v>
      </c>
      <c r="K1627" s="100">
        <v>0</v>
      </c>
      <c r="L1627" s="101">
        <v>0</v>
      </c>
      <c r="M1627" s="62"/>
    </row>
    <row r="1628" spans="1:13" s="47" customFormat="1" ht="14.4" customHeight="1" x14ac:dyDescent="0.3">
      <c r="A1628" s="62"/>
      <c r="B1628" s="6">
        <v>0</v>
      </c>
      <c r="C1628" s="7"/>
      <c r="D1628" s="3">
        <v>0</v>
      </c>
      <c r="E1628" s="4"/>
      <c r="F1628" s="5">
        <v>0</v>
      </c>
      <c r="G1628" s="26">
        <v>0</v>
      </c>
      <c r="H1628" s="89">
        <v>0</v>
      </c>
      <c r="I1628" s="99"/>
      <c r="J1628" s="61">
        <v>0</v>
      </c>
      <c r="K1628" s="100">
        <v>0</v>
      </c>
      <c r="L1628" s="101">
        <v>0</v>
      </c>
      <c r="M1628" s="62"/>
    </row>
    <row r="1629" spans="1:13" s="47" customFormat="1" ht="14.4" customHeight="1" x14ac:dyDescent="0.3">
      <c r="A1629" s="62"/>
      <c r="B1629" s="6">
        <v>0</v>
      </c>
      <c r="C1629" s="7"/>
      <c r="D1629" s="3">
        <v>0</v>
      </c>
      <c r="E1629" s="4"/>
      <c r="F1629" s="5">
        <v>0</v>
      </c>
      <c r="G1629" s="26">
        <v>0</v>
      </c>
      <c r="H1629" s="89">
        <v>0</v>
      </c>
      <c r="I1629" s="99"/>
      <c r="J1629" s="61">
        <v>0</v>
      </c>
      <c r="K1629" s="100">
        <v>0</v>
      </c>
      <c r="L1629" s="101">
        <v>0</v>
      </c>
      <c r="M1629" s="62"/>
    </row>
    <row r="1630" spans="1:13" s="47" customFormat="1" ht="14.4" customHeight="1" x14ac:dyDescent="0.3">
      <c r="A1630" s="62"/>
      <c r="B1630" s="6">
        <v>0</v>
      </c>
      <c r="C1630" s="7"/>
      <c r="D1630" s="3">
        <v>0</v>
      </c>
      <c r="E1630" s="4"/>
      <c r="F1630" s="5">
        <v>0</v>
      </c>
      <c r="G1630" s="26">
        <v>0</v>
      </c>
      <c r="H1630" s="89">
        <v>0</v>
      </c>
      <c r="I1630" s="99"/>
      <c r="J1630" s="61">
        <v>0</v>
      </c>
      <c r="K1630" s="100">
        <v>0</v>
      </c>
      <c r="L1630" s="101">
        <v>0</v>
      </c>
      <c r="M1630" s="62"/>
    </row>
    <row r="1631" spans="1:13" s="47" customFormat="1" ht="14.4" customHeight="1" x14ac:dyDescent="0.3">
      <c r="A1631" s="62"/>
      <c r="B1631" s="58" t="s">
        <v>62</v>
      </c>
      <c r="C1631" s="46"/>
      <c r="D1631" s="37"/>
      <c r="E1631" s="38"/>
      <c r="F1631" s="39"/>
      <c r="G1631" s="193">
        <v>20</v>
      </c>
      <c r="H1631" s="106" t="s">
        <v>62</v>
      </c>
      <c r="I1631" s="103"/>
      <c r="J1631" s="85"/>
      <c r="K1631" s="104" t="s">
        <v>156</v>
      </c>
      <c r="L1631" s="95">
        <v>0.17659576346763442</v>
      </c>
      <c r="M1631" s="62"/>
    </row>
    <row r="1632" spans="1:13" s="47" customFormat="1" ht="14.4" customHeight="1" x14ac:dyDescent="0.3">
      <c r="A1632" s="62"/>
      <c r="B1632" s="194" t="s">
        <v>63</v>
      </c>
      <c r="C1632" s="195"/>
      <c r="D1632" s="196"/>
      <c r="E1632" s="197"/>
      <c r="F1632" s="155"/>
      <c r="G1632" s="197"/>
      <c r="H1632" s="115"/>
      <c r="I1632" s="202"/>
      <c r="J1632" s="203"/>
      <c r="K1632" s="178"/>
      <c r="L1632" s="204">
        <v>0</v>
      </c>
      <c r="M1632" s="62"/>
    </row>
    <row r="1633" spans="1:13" s="47" customFormat="1" ht="35.25" customHeight="1" x14ac:dyDescent="0.3">
      <c r="A1633" s="62"/>
      <c r="B1633" s="53" t="s">
        <v>53</v>
      </c>
      <c r="C1633" s="210"/>
      <c r="D1633" s="211" t="s">
        <v>0</v>
      </c>
      <c r="E1633" s="201" t="s">
        <v>1</v>
      </c>
      <c r="F1633" s="156" t="s">
        <v>61</v>
      </c>
      <c r="G1633" s="188" t="s">
        <v>56</v>
      </c>
      <c r="H1633" s="111" t="s">
        <v>158</v>
      </c>
      <c r="I1633" s="112" t="s">
        <v>159</v>
      </c>
      <c r="J1633" s="112" t="s">
        <v>160</v>
      </c>
      <c r="K1633" s="113" t="s">
        <v>161</v>
      </c>
      <c r="L1633" s="114" t="s">
        <v>162</v>
      </c>
      <c r="M1633" s="62"/>
    </row>
    <row r="1634" spans="1:13" s="47" customFormat="1" ht="14.4" customHeight="1" x14ac:dyDescent="0.3">
      <c r="A1634" s="62"/>
      <c r="B1634" s="6">
        <v>0</v>
      </c>
      <c r="C1634" s="7"/>
      <c r="D1634" s="3">
        <v>0</v>
      </c>
      <c r="E1634" s="26"/>
      <c r="F1634" s="5">
        <v>0</v>
      </c>
      <c r="G1634" s="191">
        <v>0</v>
      </c>
      <c r="H1634" s="170">
        <v>0</v>
      </c>
      <c r="I1634" s="171"/>
      <c r="J1634" s="192">
        <v>0</v>
      </c>
      <c r="K1634" s="172">
        <v>0</v>
      </c>
      <c r="L1634" s="173">
        <v>0</v>
      </c>
      <c r="M1634" s="62"/>
    </row>
    <row r="1635" spans="1:13" s="47" customFormat="1" ht="14.4" customHeight="1" x14ac:dyDescent="0.3">
      <c r="A1635" s="62"/>
      <c r="B1635" s="6">
        <v>0</v>
      </c>
      <c r="C1635" s="7"/>
      <c r="D1635" s="3">
        <v>0</v>
      </c>
      <c r="E1635" s="26"/>
      <c r="F1635" s="5">
        <v>0</v>
      </c>
      <c r="G1635" s="26">
        <v>0</v>
      </c>
      <c r="H1635" s="89">
        <v>0</v>
      </c>
      <c r="I1635" s="99"/>
      <c r="J1635" s="61">
        <v>0</v>
      </c>
      <c r="K1635" s="100">
        <v>0</v>
      </c>
      <c r="L1635" s="101">
        <v>0</v>
      </c>
      <c r="M1635" s="62"/>
    </row>
    <row r="1636" spans="1:13" s="47" customFormat="1" ht="14.4" customHeight="1" x14ac:dyDescent="0.3">
      <c r="A1636" s="62"/>
      <c r="B1636" s="6">
        <v>0</v>
      </c>
      <c r="C1636" s="7"/>
      <c r="D1636" s="3">
        <v>0</v>
      </c>
      <c r="E1636" s="26"/>
      <c r="F1636" s="5">
        <v>0</v>
      </c>
      <c r="G1636" s="26">
        <v>0</v>
      </c>
      <c r="H1636" s="89">
        <v>0</v>
      </c>
      <c r="I1636" s="99"/>
      <c r="J1636" s="61">
        <v>0</v>
      </c>
      <c r="K1636" s="100">
        <v>0</v>
      </c>
      <c r="L1636" s="101">
        <v>0</v>
      </c>
      <c r="M1636" s="62"/>
    </row>
    <row r="1637" spans="1:13" s="47" customFormat="1" ht="14.4" customHeight="1" x14ac:dyDescent="0.3">
      <c r="A1637" s="62"/>
      <c r="B1637" s="6">
        <v>0</v>
      </c>
      <c r="C1637" s="7"/>
      <c r="D1637" s="3">
        <v>0</v>
      </c>
      <c r="E1637" s="26"/>
      <c r="F1637" s="5">
        <v>0</v>
      </c>
      <c r="G1637" s="26">
        <v>0</v>
      </c>
      <c r="H1637" s="89">
        <v>0</v>
      </c>
      <c r="I1637" s="99"/>
      <c r="J1637" s="61">
        <v>0</v>
      </c>
      <c r="K1637" s="100">
        <v>0</v>
      </c>
      <c r="L1637" s="101">
        <v>0</v>
      </c>
      <c r="M1637" s="62"/>
    </row>
    <row r="1638" spans="1:13" s="47" customFormat="1" ht="14.4" customHeight="1" x14ac:dyDescent="0.3">
      <c r="A1638" s="62"/>
      <c r="B1638" s="6">
        <v>0</v>
      </c>
      <c r="C1638" s="7"/>
      <c r="D1638" s="3">
        <v>0</v>
      </c>
      <c r="E1638" s="26"/>
      <c r="F1638" s="5">
        <v>0</v>
      </c>
      <c r="G1638" s="26">
        <v>0</v>
      </c>
      <c r="H1638" s="89">
        <v>0</v>
      </c>
      <c r="I1638" s="99"/>
      <c r="J1638" s="61">
        <v>0</v>
      </c>
      <c r="K1638" s="100">
        <v>0</v>
      </c>
      <c r="L1638" s="101">
        <v>0</v>
      </c>
      <c r="M1638" s="62"/>
    </row>
    <row r="1639" spans="1:13" s="47" customFormat="1" ht="15" customHeight="1" thickBot="1" x14ac:dyDescent="0.35">
      <c r="A1639" s="62"/>
      <c r="B1639" s="59" t="s">
        <v>64</v>
      </c>
      <c r="C1639" s="42"/>
      <c r="D1639" s="43"/>
      <c r="E1639" s="44"/>
      <c r="F1639" s="45"/>
      <c r="G1639" s="191">
        <v>0</v>
      </c>
      <c r="H1639" s="106" t="s">
        <v>64</v>
      </c>
      <c r="I1639" s="103"/>
      <c r="J1639" s="85"/>
      <c r="K1639" s="104" t="s">
        <v>156</v>
      </c>
      <c r="L1639" s="95">
        <v>0</v>
      </c>
      <c r="M1639" s="62"/>
    </row>
    <row r="1640" spans="1:13" s="47" customFormat="1" ht="14.4" customHeight="1" x14ac:dyDescent="0.3">
      <c r="A1640" s="62"/>
      <c r="B1640" s="64"/>
      <c r="C1640" s="68"/>
      <c r="D1640" s="69" t="s">
        <v>65</v>
      </c>
      <c r="E1640" s="70"/>
      <c r="F1640" s="71"/>
      <c r="G1640" s="88">
        <v>113.253</v>
      </c>
      <c r="H1640" s="179"/>
      <c r="I1640" s="212"/>
      <c r="J1640" s="213"/>
      <c r="K1640" s="214"/>
      <c r="L1640" s="180"/>
      <c r="M1640" s="62"/>
    </row>
    <row r="1641" spans="1:13" s="47" customFormat="1" ht="14.4" customHeight="1" x14ac:dyDescent="0.3">
      <c r="A1641" s="62"/>
      <c r="B1641" s="63"/>
      <c r="C1641" s="68"/>
      <c r="D1641" s="72" t="s">
        <v>7</v>
      </c>
      <c r="E1641" s="215"/>
      <c r="F1641" s="181">
        <v>0.1</v>
      </c>
      <c r="G1641" s="215">
        <v>11.324999999999999</v>
      </c>
      <c r="H1641" s="120"/>
      <c r="I1641" s="124"/>
      <c r="J1641" s="141"/>
      <c r="K1641" s="125"/>
      <c r="L1641" s="119"/>
      <c r="M1641" s="62"/>
    </row>
    <row r="1642" spans="1:13" s="47" customFormat="1" ht="14.4" customHeight="1" x14ac:dyDescent="0.3">
      <c r="A1642" s="62"/>
      <c r="B1642" s="63"/>
      <c r="C1642" s="68"/>
      <c r="D1642" s="72" t="s">
        <v>8</v>
      </c>
      <c r="E1642" s="215"/>
      <c r="F1642" s="181">
        <v>0.1</v>
      </c>
      <c r="G1642" s="215">
        <v>11.324999999999999</v>
      </c>
      <c r="H1642" s="120"/>
      <c r="I1642" s="124"/>
      <c r="J1642" s="141"/>
      <c r="K1642" s="125"/>
      <c r="L1642" s="119"/>
      <c r="M1642" s="62"/>
    </row>
    <row r="1643" spans="1:13" s="47" customFormat="1" ht="14.4" customHeight="1" x14ac:dyDescent="0.3">
      <c r="A1643" s="62"/>
      <c r="B1643" s="63" t="s">
        <v>66</v>
      </c>
      <c r="C1643" s="68"/>
      <c r="D1643" s="75" t="s">
        <v>67</v>
      </c>
      <c r="E1643" s="76"/>
      <c r="F1643" s="71"/>
      <c r="G1643" s="76">
        <v>135.90299999999999</v>
      </c>
      <c r="H1643" s="120"/>
      <c r="I1643" s="124"/>
      <c r="J1643" s="141"/>
      <c r="K1643" s="125"/>
      <c r="L1643" s="119"/>
      <c r="M1643" s="62"/>
    </row>
    <row r="1644" spans="1:13" s="47" customFormat="1" ht="15" customHeight="1" thickBot="1" x14ac:dyDescent="0.35">
      <c r="A1644" s="62"/>
      <c r="B1644" s="63"/>
      <c r="C1644" s="68"/>
      <c r="D1644" s="77" t="s">
        <v>68</v>
      </c>
      <c r="E1644" s="78"/>
      <c r="F1644" s="79"/>
      <c r="G1644" s="78">
        <v>135.9</v>
      </c>
      <c r="H1644" s="134">
        <v>1</v>
      </c>
      <c r="I1644" s="126"/>
      <c r="J1644" s="142"/>
      <c r="K1644" s="127"/>
      <c r="L1644" s="135">
        <v>0.95124367566422086</v>
      </c>
      <c r="M1644" s="62"/>
    </row>
    <row r="1645" spans="1:13" s="47" customFormat="1" ht="14.4" customHeight="1" x14ac:dyDescent="0.3">
      <c r="A1645" s="62"/>
      <c r="B1645" s="63"/>
      <c r="C1645" s="68"/>
      <c r="D1645" s="80"/>
      <c r="E1645" s="67"/>
      <c r="F1645" s="65"/>
      <c r="G1645" s="67"/>
      <c r="J1645" s="60"/>
      <c r="M1645" s="62"/>
    </row>
    <row r="1646" spans="1:13" s="47" customFormat="1" ht="14.4" customHeight="1" x14ac:dyDescent="0.3">
      <c r="A1646" s="62"/>
      <c r="B1646" s="63"/>
      <c r="C1646" s="68"/>
      <c r="D1646" s="80"/>
      <c r="E1646" s="67"/>
      <c r="F1646" s="65"/>
      <c r="G1646" s="67"/>
      <c r="J1646" s="60"/>
      <c r="M1646" s="62"/>
    </row>
    <row r="1647" spans="1:13" s="47" customFormat="1" ht="14.4" customHeight="1" x14ac:dyDescent="0.3">
      <c r="A1647" s="62"/>
      <c r="B1647" s="63"/>
      <c r="C1647" s="68"/>
      <c r="D1647" s="80"/>
      <c r="E1647" s="67"/>
      <c r="F1647" s="65"/>
      <c r="G1647" s="67"/>
      <c r="J1647" s="60"/>
      <c r="M1647" s="62"/>
    </row>
    <row r="1648" spans="1:13" s="47" customFormat="1" ht="14.4" customHeight="1" x14ac:dyDescent="0.3">
      <c r="A1648" s="62"/>
      <c r="B1648" s="136" t="s">
        <v>1808</v>
      </c>
      <c r="C1648" s="81"/>
      <c r="D1648" s="80"/>
      <c r="E1648" s="67"/>
      <c r="F1648" s="82"/>
      <c r="G1648" s="82"/>
      <c r="J1648" s="60"/>
      <c r="M1648" s="62"/>
    </row>
    <row r="1649" spans="1:13" s="47" customFormat="1" ht="14.4" customHeight="1" x14ac:dyDescent="0.3">
      <c r="A1649" s="62"/>
      <c r="B1649" s="216" t="s">
        <v>6</v>
      </c>
      <c r="C1649" s="217"/>
      <c r="D1649" s="80"/>
      <c r="E1649" s="67"/>
      <c r="F1649" s="62"/>
      <c r="G1649" s="62"/>
      <c r="J1649" s="60"/>
      <c r="M1649" s="62"/>
    </row>
    <row r="1650" spans="1:13" s="47" customFormat="1" ht="14.4" customHeight="1" x14ac:dyDescent="0.3">
      <c r="A1650" s="62"/>
      <c r="B1650" s="84"/>
      <c r="C1650" s="62"/>
      <c r="D1650" s="80"/>
      <c r="E1650" s="67"/>
      <c r="F1650" s="62"/>
      <c r="G1650" s="62"/>
      <c r="J1650" s="60"/>
      <c r="M1650" s="62"/>
    </row>
  </sheetData>
  <mergeCells count="76">
    <mergeCell ref="D1587:F1587"/>
    <mergeCell ref="B1589:L1589"/>
    <mergeCell ref="H1594:L1594"/>
    <mergeCell ref="D1455:F1455"/>
    <mergeCell ref="B1457:L1457"/>
    <mergeCell ref="H1462:L1462"/>
    <mergeCell ref="D1521:F1521"/>
    <mergeCell ref="B1523:L1523"/>
    <mergeCell ref="H1528:L1528"/>
    <mergeCell ref="H1396:L1396"/>
    <mergeCell ref="D1191:F1191"/>
    <mergeCell ref="B1193:L1193"/>
    <mergeCell ref="H1198:L1198"/>
    <mergeCell ref="D1257:F1257"/>
    <mergeCell ref="B1259:L1259"/>
    <mergeCell ref="H1264:L1264"/>
    <mergeCell ref="D1323:F1323"/>
    <mergeCell ref="B1325:L1325"/>
    <mergeCell ref="H1330:L1330"/>
    <mergeCell ref="D1389:F1389"/>
    <mergeCell ref="B1391:L1391"/>
    <mergeCell ref="H1132:L1132"/>
    <mergeCell ref="D927:F927"/>
    <mergeCell ref="B929:L929"/>
    <mergeCell ref="H934:L934"/>
    <mergeCell ref="D993:F993"/>
    <mergeCell ref="B995:L995"/>
    <mergeCell ref="H1000:L1000"/>
    <mergeCell ref="D1059:F1059"/>
    <mergeCell ref="B1061:L1061"/>
    <mergeCell ref="H1066:L1066"/>
    <mergeCell ref="D1125:F1125"/>
    <mergeCell ref="B1127:L1127"/>
    <mergeCell ref="B1024:C1025"/>
    <mergeCell ref="H868:L868"/>
    <mergeCell ref="D663:F663"/>
    <mergeCell ref="B665:L665"/>
    <mergeCell ref="H670:L670"/>
    <mergeCell ref="D729:F729"/>
    <mergeCell ref="B731:L731"/>
    <mergeCell ref="H736:L736"/>
    <mergeCell ref="D795:F795"/>
    <mergeCell ref="B797:L797"/>
    <mergeCell ref="H802:L802"/>
    <mergeCell ref="D861:F861"/>
    <mergeCell ref="B863:L863"/>
    <mergeCell ref="H604:L604"/>
    <mergeCell ref="D399:F399"/>
    <mergeCell ref="B401:L401"/>
    <mergeCell ref="H406:L406"/>
    <mergeCell ref="D465:F465"/>
    <mergeCell ref="B467:L467"/>
    <mergeCell ref="H472:L472"/>
    <mergeCell ref="D531:F531"/>
    <mergeCell ref="B533:L533"/>
    <mergeCell ref="H538:L538"/>
    <mergeCell ref="D597:F597"/>
    <mergeCell ref="B599:L599"/>
    <mergeCell ref="H340:L340"/>
    <mergeCell ref="D135:F135"/>
    <mergeCell ref="B137:L137"/>
    <mergeCell ref="H142:L142"/>
    <mergeCell ref="D201:F201"/>
    <mergeCell ref="B203:L203"/>
    <mergeCell ref="H208:L208"/>
    <mergeCell ref="D267:F267"/>
    <mergeCell ref="B269:L269"/>
    <mergeCell ref="H274:L274"/>
    <mergeCell ref="D333:F333"/>
    <mergeCell ref="B335:L335"/>
    <mergeCell ref="H76:L76"/>
    <mergeCell ref="D3:F3"/>
    <mergeCell ref="B5:L5"/>
    <mergeCell ref="H10:L10"/>
    <mergeCell ref="D69:F69"/>
    <mergeCell ref="B71:L71"/>
  </mergeCells>
  <pageMargins left="0.7" right="0.7" top="0.75" bottom="0.75" header="0.3" footer="0.3"/>
  <pageSetup paperSize="9" scale="55" orientation="portrait" r:id="rId1"/>
  <rowBreaks count="24" manualBreakCount="24">
    <brk id="65" max="16383" man="1"/>
    <brk id="131" min="1" max="11" man="1"/>
    <brk id="197" min="1" max="11" man="1"/>
    <brk id="263" min="1" max="11" man="1"/>
    <brk id="329" min="1" max="11" man="1"/>
    <brk id="395" min="1" max="11" man="1"/>
    <brk id="461" min="1" max="11" man="1"/>
    <brk id="527" min="1" max="11" man="1"/>
    <brk id="593" min="1" max="11" man="1"/>
    <brk id="659" min="1" max="11" man="1"/>
    <brk id="725" min="1" max="11" man="1"/>
    <brk id="791" min="1" max="11" man="1"/>
    <brk id="857" min="1" max="11" man="1"/>
    <brk id="923" min="1" max="11" man="1"/>
    <brk id="989" min="1" max="11" man="1"/>
    <brk id="1055" min="1" max="11" man="1"/>
    <brk id="1121" min="1" max="11" man="1"/>
    <brk id="1187" min="1" max="11" man="1"/>
    <brk id="1253" min="1" max="11" man="1"/>
    <brk id="1319" min="1" max="11" man="1"/>
    <brk id="1385" min="1" max="11" man="1"/>
    <brk id="1451" min="1" max="11" man="1"/>
    <brk id="1517" min="1" max="11" man="1"/>
    <brk id="1583" min="1" max="11" man="1"/>
  </rowBreaks>
  <colBreaks count="1" manualBreakCount="1">
    <brk id="12" max="164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1121"/>
  <sheetViews>
    <sheetView showZeros="0" view="pageBreakPreview" topLeftCell="A1100" zoomScale="60" zoomScaleNormal="100" workbookViewId="0">
      <selection activeCell="H1148" sqref="H1148"/>
    </sheetView>
  </sheetViews>
  <sheetFormatPr baseColWidth="10" defaultColWidth="10.6640625" defaultRowHeight="14.4" x14ac:dyDescent="0.3"/>
  <cols>
    <col min="1" max="1" width="5.88671875" customWidth="1"/>
    <col min="2" max="2" width="45" customWidth="1"/>
    <col min="4" max="4" width="11.109375" customWidth="1"/>
    <col min="5" max="5" width="16.5546875" customWidth="1"/>
    <col min="6" max="6" width="17.109375" bestFit="1" customWidth="1"/>
    <col min="7" max="7" width="8.554687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284</v>
      </c>
      <c r="D8" s="62"/>
      <c r="E8" s="62"/>
      <c r="I8" s="65" t="s">
        <v>50</v>
      </c>
      <c r="J8" s="68" t="s">
        <v>3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83</v>
      </c>
      <c r="D9" s="62"/>
      <c r="E9" s="62"/>
      <c r="G9" s="62" t="s">
        <v>347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>
        <v>0</v>
      </c>
      <c r="C12" s="18"/>
      <c r="D12" s="22">
        <v>0</v>
      </c>
      <c r="E12" s="23">
        <v>0</v>
      </c>
      <c r="F12" s="24"/>
      <c r="G12" s="23">
        <v>0</v>
      </c>
      <c r="H12" s="96">
        <v>0</v>
      </c>
      <c r="I12" s="97"/>
      <c r="J12" s="137">
        <v>0</v>
      </c>
      <c r="K12" s="93">
        <v>0</v>
      </c>
      <c r="L12" s="98">
        <v>0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6.0999999999999999E-2</v>
      </c>
      <c r="H18" s="89">
        <v>4.780564263322884E-2</v>
      </c>
      <c r="I18" s="99"/>
      <c r="J18" s="61" t="s">
        <v>165</v>
      </c>
      <c r="K18" s="100">
        <v>0.4</v>
      </c>
      <c r="L18" s="101">
        <v>1.9122257053291538E-2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6.0999999999999999E-2</v>
      </c>
      <c r="H19" s="102" t="s">
        <v>57</v>
      </c>
      <c r="I19" s="103"/>
      <c r="J19" s="85"/>
      <c r="K19" s="104" t="s">
        <v>156</v>
      </c>
      <c r="L19" s="105">
        <v>1.9122257053291538E-2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35</v>
      </c>
      <c r="C22" s="25">
        <v>2</v>
      </c>
      <c r="D22" s="3">
        <v>4.05</v>
      </c>
      <c r="E22" s="26">
        <v>8.1</v>
      </c>
      <c r="F22" s="26">
        <v>0.15</v>
      </c>
      <c r="G22" s="26">
        <v>1.2149999999999999</v>
      </c>
      <c r="H22" s="96">
        <v>0.95219435736677105</v>
      </c>
      <c r="I22" s="97"/>
      <c r="J22" s="137" t="s">
        <v>163</v>
      </c>
      <c r="K22" s="93">
        <v>1</v>
      </c>
      <c r="L22" s="98">
        <v>0.95219435736677105</v>
      </c>
      <c r="M22" s="62"/>
    </row>
    <row r="23" spans="1:13" s="47" customFormat="1" ht="14.4" customHeight="1" x14ac:dyDescent="0.3">
      <c r="A23" s="62"/>
      <c r="B23" s="6">
        <v>0</v>
      </c>
      <c r="C23" s="25"/>
      <c r="D23" s="3">
        <v>0</v>
      </c>
      <c r="E23" s="26">
        <v>0</v>
      </c>
      <c r="F23" s="26"/>
      <c r="G23" s="26">
        <v>0</v>
      </c>
      <c r="H23" s="89">
        <v>0</v>
      </c>
      <c r="I23" s="99"/>
      <c r="J23" s="61">
        <v>0</v>
      </c>
      <c r="K23" s="100">
        <v>0</v>
      </c>
      <c r="L23" s="101">
        <v>0</v>
      </c>
      <c r="M23" s="62"/>
    </row>
    <row r="24" spans="1:13" s="47" customFormat="1" ht="14.4" customHeight="1" x14ac:dyDescent="0.3">
      <c r="A24" s="62"/>
      <c r="B24" s="6">
        <v>0</v>
      </c>
      <c r="C24" s="25"/>
      <c r="D24" s="3">
        <v>0</v>
      </c>
      <c r="E24" s="26">
        <v>0</v>
      </c>
      <c r="F24" s="27"/>
      <c r="G24" s="26">
        <v>0</v>
      </c>
      <c r="H24" s="89">
        <v>0</v>
      </c>
      <c r="I24" s="99"/>
      <c r="J24" s="61">
        <v>0</v>
      </c>
      <c r="K24" s="100">
        <v>0</v>
      </c>
      <c r="L24" s="101">
        <v>0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1.2149999999999999</v>
      </c>
      <c r="H31" s="106" t="s">
        <v>60</v>
      </c>
      <c r="I31" s="103"/>
      <c r="J31" s="85"/>
      <c r="K31" s="104" t="s">
        <v>156</v>
      </c>
      <c r="L31" s="95">
        <v>0.95219435736677105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146">
        <v>0</v>
      </c>
      <c r="C34" s="29"/>
      <c r="D34" s="22">
        <v>0</v>
      </c>
      <c r="E34" s="57"/>
      <c r="F34" s="24">
        <v>0</v>
      </c>
      <c r="G34" s="23">
        <v>0</v>
      </c>
      <c r="H34" s="96">
        <v>0</v>
      </c>
      <c r="I34" s="97"/>
      <c r="J34" s="137">
        <v>0</v>
      </c>
      <c r="K34" s="93">
        <v>0</v>
      </c>
      <c r="L34" s="98">
        <v>0</v>
      </c>
      <c r="M34" s="62"/>
    </row>
    <row r="35" spans="1:13" s="47" customFormat="1" ht="14.4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0</v>
      </c>
      <c r="H47" s="106" t="s">
        <v>62</v>
      </c>
      <c r="I47" s="103"/>
      <c r="J47" s="85"/>
      <c r="K47" s="104" t="s">
        <v>156</v>
      </c>
      <c r="L47" s="95">
        <v>0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1.276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0.128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0.128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1.532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1.53</v>
      </c>
      <c r="H60" s="134">
        <v>1</v>
      </c>
      <c r="I60" s="126"/>
      <c r="J60" s="142"/>
      <c r="K60" s="127"/>
      <c r="L60" s="135">
        <v>0.97131661442006256</v>
      </c>
      <c r="M60" s="67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167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83</v>
      </c>
      <c r="D75" s="62"/>
      <c r="E75" s="62"/>
      <c r="G75" s="62" t="s">
        <v>348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13</v>
      </c>
      <c r="C78" s="18">
        <v>1</v>
      </c>
      <c r="D78" s="22">
        <v>5</v>
      </c>
      <c r="E78" s="23">
        <v>5</v>
      </c>
      <c r="F78" s="154">
        <v>0.08</v>
      </c>
      <c r="G78" s="23">
        <v>0.4</v>
      </c>
      <c r="H78" s="96">
        <v>0.29239766081871343</v>
      </c>
      <c r="I78" s="97"/>
      <c r="J78" s="137" t="s">
        <v>165</v>
      </c>
      <c r="K78" s="93">
        <v>0.4</v>
      </c>
      <c r="L78" s="98">
        <v>0.11695906432748537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4.3999999999999997E-2</v>
      </c>
      <c r="H84" s="89">
        <v>3.2163742690058478E-2</v>
      </c>
      <c r="I84" s="99"/>
      <c r="J84" s="61" t="s">
        <v>165</v>
      </c>
      <c r="K84" s="100">
        <v>0.4</v>
      </c>
      <c r="L84" s="101">
        <v>1.2865497076023392E-2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0.44400000000000001</v>
      </c>
      <c r="H85" s="102" t="s">
        <v>57</v>
      </c>
      <c r="I85" s="103"/>
      <c r="J85" s="85"/>
      <c r="K85" s="104" t="s">
        <v>156</v>
      </c>
      <c r="L85" s="105">
        <v>0.12982456140350876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155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156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25</v>
      </c>
      <c r="C88" s="25">
        <v>1</v>
      </c>
      <c r="D88" s="3">
        <v>4.0999999999999996</v>
      </c>
      <c r="E88" s="26">
        <v>4.0999999999999996</v>
      </c>
      <c r="F88" s="26">
        <v>0.08</v>
      </c>
      <c r="G88" s="26">
        <v>0.32799999999999996</v>
      </c>
      <c r="H88" s="96">
        <v>0.23976608187134499</v>
      </c>
      <c r="I88" s="97"/>
      <c r="J88" s="137" t="s">
        <v>163</v>
      </c>
      <c r="K88" s="93">
        <v>1</v>
      </c>
      <c r="L88" s="98">
        <v>0.23976608187134499</v>
      </c>
      <c r="M88" s="62"/>
    </row>
    <row r="89" spans="1:13" s="47" customFormat="1" ht="14.4" customHeight="1" x14ac:dyDescent="0.3">
      <c r="A89" s="62"/>
      <c r="B89" s="8" t="s">
        <v>154</v>
      </c>
      <c r="C89" s="25">
        <v>1</v>
      </c>
      <c r="D89" s="3">
        <v>4.55</v>
      </c>
      <c r="E89" s="26">
        <v>4.55</v>
      </c>
      <c r="F89" s="26">
        <v>0.08</v>
      </c>
      <c r="G89" s="26">
        <v>0.36399999999999999</v>
      </c>
      <c r="H89" s="89">
        <v>0.2660818713450292</v>
      </c>
      <c r="I89" s="99"/>
      <c r="J89" s="61" t="s">
        <v>163</v>
      </c>
      <c r="K89" s="100">
        <v>1</v>
      </c>
      <c r="L89" s="101">
        <v>0.2660818713450292</v>
      </c>
      <c r="M89" s="62"/>
    </row>
    <row r="90" spans="1:13" s="47" customFormat="1" ht="14.4" customHeight="1" x14ac:dyDescent="0.3">
      <c r="A90" s="62"/>
      <c r="B90" s="6" t="s">
        <v>69</v>
      </c>
      <c r="C90" s="25">
        <v>1</v>
      </c>
      <c r="D90" s="3">
        <v>4.55</v>
      </c>
      <c r="E90" s="26">
        <v>4.55</v>
      </c>
      <c r="F90" s="26">
        <v>0.04</v>
      </c>
      <c r="G90" s="26">
        <v>0.182</v>
      </c>
      <c r="H90" s="89">
        <v>0.1330409356725146</v>
      </c>
      <c r="I90" s="99"/>
      <c r="J90" s="61" t="s">
        <v>163</v>
      </c>
      <c r="K90" s="100">
        <v>1</v>
      </c>
      <c r="L90" s="101">
        <v>0.1330409356725146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0.87399999999999989</v>
      </c>
      <c r="H97" s="106" t="s">
        <v>60</v>
      </c>
      <c r="I97" s="103"/>
      <c r="J97" s="85"/>
      <c r="K97" s="104" t="s">
        <v>156</v>
      </c>
      <c r="L97" s="95">
        <v>0.63888888888888884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 t="s">
        <v>1048</v>
      </c>
      <c r="C100" s="29"/>
      <c r="D100" s="22" t="s">
        <v>5</v>
      </c>
      <c r="E100" s="57">
        <v>0.2</v>
      </c>
      <c r="F100" s="24">
        <v>0.25</v>
      </c>
      <c r="G100" s="23">
        <v>0.05</v>
      </c>
      <c r="H100" s="96">
        <v>3.6549707602339179E-2</v>
      </c>
      <c r="I100" s="97"/>
      <c r="J100" s="137" t="s">
        <v>163</v>
      </c>
      <c r="K100" s="93">
        <v>1</v>
      </c>
      <c r="L100" s="98">
        <v>3.6549707602339179E-2</v>
      </c>
      <c r="M100" s="62"/>
    </row>
    <row r="101" spans="1:13" s="47" customFormat="1" ht="14.4" customHeight="1" x14ac:dyDescent="0.3">
      <c r="A101" s="62"/>
      <c r="B101" s="6">
        <v>0</v>
      </c>
      <c r="C101" s="7"/>
      <c r="D101" s="3">
        <v>0</v>
      </c>
      <c r="E101" s="4"/>
      <c r="F101" s="5">
        <v>0</v>
      </c>
      <c r="G101" s="26">
        <v>0</v>
      </c>
      <c r="H101" s="89">
        <v>0</v>
      </c>
      <c r="I101" s="99"/>
      <c r="J101" s="61">
        <v>0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0.05</v>
      </c>
      <c r="H113" s="106" t="s">
        <v>62</v>
      </c>
      <c r="I113" s="103"/>
      <c r="J113" s="85"/>
      <c r="K113" s="104" t="s">
        <v>156</v>
      </c>
      <c r="L113" s="95">
        <v>3.6549707602339179E-2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1.3680000000000001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0.13700000000000001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0.13700000000000001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1.6419999999999999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1.64</v>
      </c>
      <c r="H126" s="134">
        <v>1</v>
      </c>
      <c r="I126" s="126"/>
      <c r="J126" s="142"/>
      <c r="K126" s="127"/>
      <c r="L126" s="135">
        <v>0.80526315789473679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285</v>
      </c>
      <c r="D140" s="62"/>
      <c r="E140" s="62"/>
      <c r="I140" s="65" t="s">
        <v>50</v>
      </c>
      <c r="J140" s="68" t="s">
        <v>4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83</v>
      </c>
      <c r="D141" s="62"/>
      <c r="E141" s="62"/>
      <c r="G141" s="62" t="s">
        <v>349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 t="s">
        <v>11</v>
      </c>
      <c r="C144" s="18">
        <v>1</v>
      </c>
      <c r="D144" s="22">
        <v>25</v>
      </c>
      <c r="E144" s="23">
        <v>25</v>
      </c>
      <c r="F144" s="154">
        <v>0.05</v>
      </c>
      <c r="G144" s="23">
        <v>1.25</v>
      </c>
      <c r="H144" s="96">
        <v>0.35622684525505843</v>
      </c>
      <c r="I144" s="97"/>
      <c r="J144" s="137" t="s">
        <v>165</v>
      </c>
      <c r="K144" s="93">
        <v>0.4</v>
      </c>
      <c r="L144" s="98">
        <v>0.14249073810202337</v>
      </c>
      <c r="M144" s="62"/>
    </row>
    <row r="145" spans="1:13" s="47" customFormat="1" ht="14.4" customHeight="1" x14ac:dyDescent="0.3">
      <c r="A145" s="62"/>
      <c r="B145" s="6" t="s">
        <v>21</v>
      </c>
      <c r="C145" s="25">
        <v>1</v>
      </c>
      <c r="D145" s="3">
        <v>25</v>
      </c>
      <c r="E145" s="26">
        <v>25</v>
      </c>
      <c r="F145" s="27">
        <v>0.05</v>
      </c>
      <c r="G145" s="26">
        <v>1.25</v>
      </c>
      <c r="H145" s="89">
        <v>0.35622684525505843</v>
      </c>
      <c r="I145" s="99"/>
      <c r="J145" s="61" t="s">
        <v>165</v>
      </c>
      <c r="K145" s="100">
        <v>0.4</v>
      </c>
      <c r="L145" s="101">
        <v>0.14249073810202337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4.8000000000000001E-2</v>
      </c>
      <c r="H150" s="89">
        <v>1.3679110857794245E-2</v>
      </c>
      <c r="I150" s="99"/>
      <c r="J150" s="61" t="s">
        <v>165</v>
      </c>
      <c r="K150" s="100">
        <v>0.4</v>
      </c>
      <c r="L150" s="101">
        <v>5.4716443431176987E-3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2.548</v>
      </c>
      <c r="H151" s="102" t="s">
        <v>57</v>
      </c>
      <c r="I151" s="103"/>
      <c r="J151" s="85"/>
      <c r="K151" s="104" t="s">
        <v>156</v>
      </c>
      <c r="L151" s="105">
        <v>0.29045312054716443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155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156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70</v>
      </c>
      <c r="C154" s="25">
        <v>1</v>
      </c>
      <c r="D154" s="3">
        <v>4.16</v>
      </c>
      <c r="E154" s="26">
        <v>4.16</v>
      </c>
      <c r="F154" s="26">
        <v>0.05</v>
      </c>
      <c r="G154" s="26">
        <v>0.20800000000000002</v>
      </c>
      <c r="H154" s="96">
        <v>5.9276147050441728E-2</v>
      </c>
      <c r="I154" s="97"/>
      <c r="J154" s="137" t="s">
        <v>163</v>
      </c>
      <c r="K154" s="93">
        <v>1</v>
      </c>
      <c r="L154" s="98">
        <v>5.9276147050441728E-2</v>
      </c>
      <c r="M154" s="62"/>
    </row>
    <row r="155" spans="1:13" s="47" customFormat="1" ht="14.4" customHeight="1" x14ac:dyDescent="0.3">
      <c r="A155" s="62"/>
      <c r="B155" s="6" t="s">
        <v>30</v>
      </c>
      <c r="C155" s="25">
        <v>1</v>
      </c>
      <c r="D155" s="3">
        <v>4.55</v>
      </c>
      <c r="E155" s="26">
        <v>4.55</v>
      </c>
      <c r="F155" s="26">
        <v>0.05</v>
      </c>
      <c r="G155" s="26">
        <v>0.22750000000000001</v>
      </c>
      <c r="H155" s="89">
        <v>6.4833285836420632E-2</v>
      </c>
      <c r="I155" s="99"/>
      <c r="J155" s="61" t="s">
        <v>163</v>
      </c>
      <c r="K155" s="100">
        <v>1</v>
      </c>
      <c r="L155" s="101">
        <v>6.4833285836420632E-2</v>
      </c>
      <c r="M155" s="62"/>
    </row>
    <row r="156" spans="1:13" s="47" customFormat="1" ht="14.4" customHeight="1" x14ac:dyDescent="0.3">
      <c r="A156" s="62"/>
      <c r="B156" s="6" t="s">
        <v>72</v>
      </c>
      <c r="C156" s="25">
        <v>1</v>
      </c>
      <c r="D156" s="3">
        <v>5.95</v>
      </c>
      <c r="E156" s="26">
        <v>5.95</v>
      </c>
      <c r="F156" s="26">
        <v>0.05</v>
      </c>
      <c r="G156" s="26">
        <v>0.29750000000000004</v>
      </c>
      <c r="H156" s="89">
        <v>8.4781989170703925E-2</v>
      </c>
      <c r="I156" s="99"/>
      <c r="J156" s="61" t="s">
        <v>163</v>
      </c>
      <c r="K156" s="100">
        <v>1</v>
      </c>
      <c r="L156" s="101">
        <v>8.4781989170703925E-2</v>
      </c>
      <c r="M156" s="62"/>
    </row>
    <row r="157" spans="1:13" s="47" customFormat="1" ht="14.4" customHeight="1" x14ac:dyDescent="0.3">
      <c r="A157" s="62"/>
      <c r="B157" s="6" t="s">
        <v>69</v>
      </c>
      <c r="C157" s="25">
        <v>1</v>
      </c>
      <c r="D157" s="3">
        <v>4.55</v>
      </c>
      <c r="E157" s="26">
        <v>4.55</v>
      </c>
      <c r="F157" s="26">
        <v>0.05</v>
      </c>
      <c r="G157" s="26">
        <v>0.22750000000000001</v>
      </c>
      <c r="H157" s="89">
        <v>6.4833285836420632E-2</v>
      </c>
      <c r="I157" s="99"/>
      <c r="J157" s="61" t="s">
        <v>163</v>
      </c>
      <c r="K157" s="100">
        <v>1</v>
      </c>
      <c r="L157" s="101">
        <v>6.4833285836420632E-2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0.96050000000000013</v>
      </c>
      <c r="H163" s="106" t="s">
        <v>60</v>
      </c>
      <c r="I163" s="103"/>
      <c r="J163" s="85"/>
      <c r="K163" s="104" t="s">
        <v>156</v>
      </c>
      <c r="L163" s="95">
        <v>0.2737247078939869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>
        <v>0</v>
      </c>
      <c r="C166" s="29"/>
      <c r="D166" s="22">
        <v>0</v>
      </c>
      <c r="E166" s="57"/>
      <c r="F166" s="24">
        <v>0</v>
      </c>
      <c r="G166" s="23">
        <v>0</v>
      </c>
      <c r="H166" s="96">
        <v>0</v>
      </c>
      <c r="I166" s="97"/>
      <c r="J166" s="137">
        <v>0</v>
      </c>
      <c r="K166" s="93">
        <v>0</v>
      </c>
      <c r="L166" s="98">
        <v>0</v>
      </c>
      <c r="M166" s="62"/>
    </row>
    <row r="167" spans="1:13" s="47" customFormat="1" ht="14.4" customHeight="1" x14ac:dyDescent="0.3">
      <c r="A167" s="62"/>
      <c r="B167" s="6">
        <v>0</v>
      </c>
      <c r="C167" s="7"/>
      <c r="D167" s="3">
        <v>0</v>
      </c>
      <c r="E167" s="4"/>
      <c r="F167" s="5">
        <v>0</v>
      </c>
      <c r="G167" s="26">
        <v>0</v>
      </c>
      <c r="H167" s="89">
        <v>0</v>
      </c>
      <c r="I167" s="99"/>
      <c r="J167" s="61">
        <v>0</v>
      </c>
      <c r="K167" s="100">
        <v>0</v>
      </c>
      <c r="L167" s="101">
        <v>0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0</v>
      </c>
      <c r="H179" s="106" t="s">
        <v>62</v>
      </c>
      <c r="I179" s="103"/>
      <c r="J179" s="85"/>
      <c r="K179" s="104" t="s">
        <v>156</v>
      </c>
      <c r="L179" s="95">
        <v>0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3.5089999999999999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0.35099999999999998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0.35099999999999998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4.2110000000000003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4.21</v>
      </c>
      <c r="H192" s="134">
        <v>1</v>
      </c>
      <c r="I192" s="126"/>
      <c r="J192" s="142"/>
      <c r="K192" s="127"/>
      <c r="L192" s="135">
        <v>0.56417782844115139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  <c r="J199" s="1"/>
    </row>
    <row r="200" spans="1:13" x14ac:dyDescent="0.3">
      <c r="A200" s="62"/>
      <c r="B200" s="130"/>
      <c r="C200" s="130"/>
      <c r="D200" s="130"/>
      <c r="J200" s="1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/>
      <c r="B202" s="132"/>
      <c r="C202" s="132"/>
      <c r="D202" s="132"/>
      <c r="J202" s="1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193</v>
      </c>
      <c r="D206" s="62"/>
      <c r="E206" s="62"/>
      <c r="I206" s="65" t="s">
        <v>50</v>
      </c>
      <c r="J206" s="68" t="s">
        <v>4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83</v>
      </c>
      <c r="D207" s="62"/>
      <c r="E207" s="62"/>
      <c r="G207" s="62" t="s">
        <v>350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21" t="s">
        <v>74</v>
      </c>
      <c r="C210" s="18">
        <v>1</v>
      </c>
      <c r="D210" s="22">
        <v>23</v>
      </c>
      <c r="E210" s="23">
        <v>23</v>
      </c>
      <c r="F210" s="154">
        <v>0.08</v>
      </c>
      <c r="G210" s="23">
        <v>1.84</v>
      </c>
      <c r="H210" s="96">
        <v>0.55859137826350946</v>
      </c>
      <c r="I210" s="97"/>
      <c r="J210" s="137" t="s">
        <v>165</v>
      </c>
      <c r="K210" s="93">
        <v>0.4</v>
      </c>
      <c r="L210" s="98">
        <v>0.2234365513054038</v>
      </c>
      <c r="M210" s="62"/>
    </row>
    <row r="211" spans="1:13" s="47" customFormat="1" ht="14.4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6.9000000000000006E-2</v>
      </c>
      <c r="H216" s="89">
        <v>2.0947176684881604E-2</v>
      </c>
      <c r="I216" s="99"/>
      <c r="J216" s="61" t="s">
        <v>165</v>
      </c>
      <c r="K216" s="100">
        <v>0.4</v>
      </c>
      <c r="L216" s="101">
        <v>8.378870673952642E-3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86">
        <v>1.909</v>
      </c>
      <c r="H217" s="102" t="s">
        <v>57</v>
      </c>
      <c r="I217" s="103"/>
      <c r="J217" s="85"/>
      <c r="K217" s="104" t="s">
        <v>156</v>
      </c>
      <c r="L217" s="105">
        <v>0.23181542197935645</v>
      </c>
      <c r="M217" s="62"/>
    </row>
    <row r="218" spans="1:13" s="47" customFormat="1" ht="14.4" customHeight="1" x14ac:dyDescent="0.3">
      <c r="A218" s="62"/>
      <c r="B218" s="51" t="s">
        <v>22</v>
      </c>
      <c r="C218" s="29"/>
      <c r="D218" s="30"/>
      <c r="E218" s="31"/>
      <c r="F218" s="155"/>
      <c r="G218" s="87"/>
      <c r="H218" s="107"/>
      <c r="I218" s="108"/>
      <c r="J218" s="138"/>
      <c r="K218" s="109"/>
      <c r="L218" s="110"/>
      <c r="M218" s="62"/>
    </row>
    <row r="219" spans="1:13" s="47" customFormat="1" ht="30.75" customHeight="1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156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35</v>
      </c>
      <c r="C220" s="25">
        <v>1</v>
      </c>
      <c r="D220" s="3">
        <v>4.05</v>
      </c>
      <c r="E220" s="26">
        <v>4.05</v>
      </c>
      <c r="F220" s="26">
        <v>0.08</v>
      </c>
      <c r="G220" s="26">
        <v>0.32400000000000001</v>
      </c>
      <c r="H220" s="96">
        <v>9.8360655737704916E-2</v>
      </c>
      <c r="I220" s="97"/>
      <c r="J220" s="137" t="s">
        <v>163</v>
      </c>
      <c r="K220" s="93">
        <v>1</v>
      </c>
      <c r="L220" s="98">
        <v>9.8360655737704916E-2</v>
      </c>
      <c r="M220" s="62"/>
    </row>
    <row r="221" spans="1:13" s="47" customFormat="1" ht="14.4" customHeight="1" x14ac:dyDescent="0.3">
      <c r="A221" s="62"/>
      <c r="B221" s="6" t="s">
        <v>32</v>
      </c>
      <c r="C221" s="25">
        <v>1</v>
      </c>
      <c r="D221" s="3">
        <v>4.55</v>
      </c>
      <c r="E221" s="26">
        <v>4.55</v>
      </c>
      <c r="F221" s="26">
        <v>0.08</v>
      </c>
      <c r="G221" s="26">
        <v>0.36399999999999999</v>
      </c>
      <c r="H221" s="89">
        <v>0.11050394656952034</v>
      </c>
      <c r="I221" s="99"/>
      <c r="J221" s="61" t="s">
        <v>163</v>
      </c>
      <c r="K221" s="100">
        <v>1</v>
      </c>
      <c r="L221" s="101">
        <v>0.11050394656952034</v>
      </c>
      <c r="M221" s="62"/>
    </row>
    <row r="222" spans="1:13" s="47" customFormat="1" ht="14.4" customHeight="1" x14ac:dyDescent="0.3">
      <c r="A222" s="62"/>
      <c r="B222" s="6" t="s">
        <v>70</v>
      </c>
      <c r="C222" s="25">
        <v>1</v>
      </c>
      <c r="D222" s="3">
        <v>4.16</v>
      </c>
      <c r="E222" s="26">
        <v>4.16</v>
      </c>
      <c r="F222" s="26">
        <v>0.08</v>
      </c>
      <c r="G222" s="26">
        <v>0.33280000000000004</v>
      </c>
      <c r="H222" s="89">
        <v>0.10103217972070432</v>
      </c>
      <c r="I222" s="99"/>
      <c r="J222" s="61" t="s">
        <v>163</v>
      </c>
      <c r="K222" s="100">
        <v>1</v>
      </c>
      <c r="L222" s="101">
        <v>0.10103217972070432</v>
      </c>
      <c r="M222" s="62"/>
    </row>
    <row r="223" spans="1:13" s="47" customFormat="1" ht="14.4" customHeight="1" x14ac:dyDescent="0.3">
      <c r="A223" s="62"/>
      <c r="B223" s="6" t="s">
        <v>69</v>
      </c>
      <c r="C223" s="25">
        <v>1</v>
      </c>
      <c r="D223" s="3">
        <v>4.55</v>
      </c>
      <c r="E223" s="26">
        <v>4.55</v>
      </c>
      <c r="F223" s="26">
        <v>0.08</v>
      </c>
      <c r="G223" s="26">
        <v>0.36399999999999999</v>
      </c>
      <c r="H223" s="89">
        <v>0.11050394656952034</v>
      </c>
      <c r="I223" s="99"/>
      <c r="J223" s="61" t="s">
        <v>163</v>
      </c>
      <c r="K223" s="100">
        <v>1</v>
      </c>
      <c r="L223" s="101">
        <v>0.11050394656952034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86">
        <v>1.3847999999999998</v>
      </c>
      <c r="H229" s="106" t="s">
        <v>60</v>
      </c>
      <c r="I229" s="103"/>
      <c r="J229" s="85"/>
      <c r="K229" s="104" t="s">
        <v>156</v>
      </c>
      <c r="L229" s="95">
        <v>0.42040072859744992</v>
      </c>
      <c r="M229" s="62"/>
    </row>
    <row r="230" spans="1:13" s="47" customFormat="1" ht="14.4" customHeight="1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s="47" customFormat="1" ht="36.75" customHeight="1" x14ac:dyDescent="0.3">
      <c r="A231" s="62"/>
      <c r="B231" s="53" t="s">
        <v>53</v>
      </c>
      <c r="C231" s="29"/>
      <c r="D231" s="54" t="s">
        <v>0</v>
      </c>
      <c r="E231" s="5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4" customHeight="1" x14ac:dyDescent="0.3">
      <c r="A232" s="62"/>
      <c r="B232" s="146">
        <v>0</v>
      </c>
      <c r="C232" s="29"/>
      <c r="D232" s="22">
        <v>0</v>
      </c>
      <c r="E232" s="57"/>
      <c r="F232" s="24">
        <v>0</v>
      </c>
      <c r="G232" s="23">
        <v>0</v>
      </c>
      <c r="H232" s="96">
        <v>0</v>
      </c>
      <c r="I232" s="97"/>
      <c r="J232" s="137">
        <v>0</v>
      </c>
      <c r="K232" s="93">
        <v>0</v>
      </c>
      <c r="L232" s="98">
        <v>0</v>
      </c>
      <c r="M232" s="62"/>
    </row>
    <row r="233" spans="1:13" s="47" customFormat="1" ht="14.4" customHeight="1" x14ac:dyDescent="0.3">
      <c r="A233" s="62"/>
      <c r="B233" s="6">
        <v>0</v>
      </c>
      <c r="C233" s="7"/>
      <c r="D233" s="3">
        <v>0</v>
      </c>
      <c r="E233" s="4"/>
      <c r="F233" s="5">
        <v>0</v>
      </c>
      <c r="G233" s="26">
        <v>0</v>
      </c>
      <c r="H233" s="89">
        <v>0</v>
      </c>
      <c r="I233" s="99"/>
      <c r="J233" s="61">
        <v>0</v>
      </c>
      <c r="K233" s="100">
        <v>0</v>
      </c>
      <c r="L233" s="101">
        <v>0</v>
      </c>
      <c r="M233" s="62"/>
    </row>
    <row r="234" spans="1:13" s="47" customFormat="1" ht="14.4" customHeight="1" x14ac:dyDescent="0.3">
      <c r="A234" s="62"/>
      <c r="B234" s="6">
        <v>0</v>
      </c>
      <c r="C234" s="7"/>
      <c r="D234" s="3">
        <v>0</v>
      </c>
      <c r="E234" s="4"/>
      <c r="F234" s="5">
        <v>0</v>
      </c>
      <c r="G234" s="26">
        <v>0</v>
      </c>
      <c r="H234" s="89">
        <v>0</v>
      </c>
      <c r="I234" s="99"/>
      <c r="J234" s="61">
        <v>0</v>
      </c>
      <c r="K234" s="100">
        <v>0</v>
      </c>
      <c r="L234" s="101">
        <v>0</v>
      </c>
      <c r="M234" s="62"/>
    </row>
    <row r="235" spans="1:13" s="47" customFormat="1" ht="14.4" customHeight="1" x14ac:dyDescent="0.3">
      <c r="A235" s="62"/>
      <c r="B235" s="6">
        <v>0</v>
      </c>
      <c r="C235" s="7"/>
      <c r="D235" s="3">
        <v>0</v>
      </c>
      <c r="E235" s="4"/>
      <c r="F235" s="5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1:13" s="47" customFormat="1" ht="14.4" customHeight="1" x14ac:dyDescent="0.3">
      <c r="A236" s="62"/>
      <c r="B236" s="6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ht="14.4" customHeight="1" x14ac:dyDescent="0.3">
      <c r="A237" s="62"/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/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37"/>
      <c r="E245" s="38"/>
      <c r="F245" s="39"/>
      <c r="G245" s="86">
        <v>0</v>
      </c>
      <c r="H245" s="106" t="s">
        <v>62</v>
      </c>
      <c r="I245" s="103"/>
      <c r="J245" s="85"/>
      <c r="K245" s="104" t="s">
        <v>156</v>
      </c>
      <c r="L245" s="95">
        <v>0</v>
      </c>
      <c r="M245" s="62"/>
    </row>
    <row r="246" spans="1:13" s="47" customFormat="1" ht="14.4" customHeight="1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3.294</v>
      </c>
      <c r="H254" s="128"/>
      <c r="I254" s="122"/>
      <c r="J254" s="140"/>
      <c r="K254" s="123"/>
      <c r="L254" s="121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0.32900000000000001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0.32900000000000001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3.952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3.95</v>
      </c>
      <c r="H258" s="134">
        <v>1</v>
      </c>
      <c r="I258" s="126"/>
      <c r="J258" s="142"/>
      <c r="K258" s="127"/>
      <c r="L258" s="135">
        <v>0.65221615057680637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  <c r="J265" s="1"/>
    </row>
    <row r="266" spans="1:13" x14ac:dyDescent="0.3">
      <c r="A266" s="62"/>
      <c r="B266" s="130"/>
      <c r="C266" s="130"/>
      <c r="D266" s="130"/>
      <c r="J266" s="1"/>
    </row>
    <row r="267" spans="1:13" ht="15.6" x14ac:dyDescent="0.3">
      <c r="A267" s="62"/>
      <c r="B267" s="47"/>
      <c r="C267" s="47"/>
      <c r="D267" s="714" t="s">
        <v>166</v>
      </c>
      <c r="E267" s="714"/>
      <c r="F267" s="714"/>
      <c r="J267" s="1"/>
    </row>
    <row r="268" spans="1:13" x14ac:dyDescent="0.3">
      <c r="A268" s="62"/>
      <c r="B268" s="132"/>
      <c r="C268" s="132"/>
      <c r="D268" s="132"/>
      <c r="J268" s="1"/>
    </row>
    <row r="269" spans="1:13" ht="79.2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x14ac:dyDescent="0.3">
      <c r="A270" s="62"/>
      <c r="B270" s="63"/>
      <c r="C270" s="9"/>
      <c r="D270" s="10"/>
      <c r="E270" s="11"/>
      <c r="F270" s="12"/>
      <c r="G270" s="13"/>
      <c r="H270" s="47"/>
      <c r="I270" s="47"/>
      <c r="J270" s="60"/>
      <c r="K270" s="47"/>
      <c r="L270" s="47"/>
      <c r="M270" s="62"/>
    </row>
    <row r="271" spans="1:13" x14ac:dyDescent="0.3">
      <c r="A271" s="62"/>
      <c r="B271" s="48" t="s">
        <v>48</v>
      </c>
      <c r="C271" s="9"/>
      <c r="D271" s="10"/>
      <c r="E271" s="11"/>
      <c r="F271" s="11"/>
      <c r="G271" s="11"/>
      <c r="H271" s="47"/>
      <c r="I271" s="47"/>
      <c r="J271" s="60"/>
      <c r="K271" s="47"/>
      <c r="L271" s="47"/>
      <c r="M271" s="62"/>
    </row>
    <row r="272" spans="1:13" x14ac:dyDescent="0.3">
      <c r="A272" s="62"/>
      <c r="B272" s="64" t="s">
        <v>49</v>
      </c>
      <c r="C272" s="62" t="s">
        <v>352</v>
      </c>
      <c r="D272" s="62"/>
      <c r="E272" s="62"/>
      <c r="F272" s="47"/>
      <c r="G272" s="47"/>
      <c r="H272" s="47"/>
      <c r="I272" s="65" t="s">
        <v>50</v>
      </c>
      <c r="J272" s="68" t="s">
        <v>4</v>
      </c>
      <c r="K272" s="47"/>
      <c r="L272" s="47"/>
      <c r="M272" s="62"/>
    </row>
    <row r="273" spans="1:13" ht="15" thickBot="1" x14ac:dyDescent="0.35">
      <c r="A273" s="62"/>
      <c r="B273" s="64" t="s">
        <v>51</v>
      </c>
      <c r="C273" s="62" t="s">
        <v>83</v>
      </c>
      <c r="D273" s="62"/>
      <c r="E273" s="62"/>
      <c r="F273" s="47"/>
      <c r="G273" s="62" t="s">
        <v>351</v>
      </c>
      <c r="H273" s="47"/>
      <c r="I273" s="47"/>
      <c r="J273" s="60"/>
      <c r="K273" s="47"/>
      <c r="L273" s="47"/>
      <c r="M273" s="62"/>
    </row>
    <row r="274" spans="1:13" ht="15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13" ht="28.8" x14ac:dyDescent="0.3">
      <c r="A275" s="62"/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</row>
    <row r="276" spans="1:13" x14ac:dyDescent="0.3">
      <c r="A276" s="62"/>
      <c r="B276" s="21">
        <v>0</v>
      </c>
      <c r="C276" s="18"/>
      <c r="D276" s="22">
        <v>0</v>
      </c>
      <c r="E276" s="23">
        <v>0</v>
      </c>
      <c r="F276" s="24"/>
      <c r="G276" s="23">
        <v>0</v>
      </c>
      <c r="H276" s="96">
        <v>0</v>
      </c>
      <c r="I276" s="97"/>
      <c r="J276" s="137">
        <v>0</v>
      </c>
      <c r="K276" s="93">
        <v>0</v>
      </c>
      <c r="L276" s="98">
        <v>0</v>
      </c>
      <c r="M276" s="62"/>
    </row>
    <row r="277" spans="1:13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0.34699999999999998</v>
      </c>
      <c r="H282" s="89">
        <v>4.7651744026366377E-2</v>
      </c>
      <c r="I282" s="99"/>
      <c r="J282" s="61" t="s">
        <v>165</v>
      </c>
      <c r="K282" s="100">
        <v>0.4</v>
      </c>
      <c r="L282" s="101">
        <v>1.9060697610546552E-2</v>
      </c>
      <c r="M282" s="62"/>
    </row>
    <row r="283" spans="1:13" x14ac:dyDescent="0.3">
      <c r="A283" s="62"/>
      <c r="B283" s="6" t="s">
        <v>57</v>
      </c>
      <c r="C283" s="25"/>
      <c r="D283" s="28"/>
      <c r="E283" s="26"/>
      <c r="F283" s="27"/>
      <c r="G283" s="86">
        <v>0.34699999999999998</v>
      </c>
      <c r="H283" s="102" t="s">
        <v>57</v>
      </c>
      <c r="I283" s="103"/>
      <c r="J283" s="85"/>
      <c r="K283" s="104" t="s">
        <v>156</v>
      </c>
      <c r="L283" s="105">
        <v>1.9060697610546552E-2</v>
      </c>
      <c r="M283" s="62"/>
    </row>
    <row r="284" spans="1:13" x14ac:dyDescent="0.3">
      <c r="A284" s="62"/>
      <c r="B284" s="51" t="s">
        <v>22</v>
      </c>
      <c r="C284" s="29"/>
      <c r="D284" s="30"/>
      <c r="E284" s="31"/>
      <c r="F284" s="32"/>
      <c r="G284" s="87"/>
      <c r="H284" s="107"/>
      <c r="I284" s="108"/>
      <c r="J284" s="138"/>
      <c r="K284" s="109"/>
      <c r="L284" s="110"/>
      <c r="M284" s="62"/>
    </row>
    <row r="285" spans="1:13" ht="28.8" x14ac:dyDescent="0.3">
      <c r="A285" s="62"/>
      <c r="B285" s="52" t="s">
        <v>58</v>
      </c>
      <c r="C285" s="33" t="s">
        <v>1</v>
      </c>
      <c r="D285" s="34" t="s">
        <v>59</v>
      </c>
      <c r="E285" s="35" t="s">
        <v>23</v>
      </c>
      <c r="F285" s="35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13" x14ac:dyDescent="0.3">
      <c r="A286" s="62"/>
      <c r="B286" s="6" t="s">
        <v>35</v>
      </c>
      <c r="C286" s="25">
        <v>2</v>
      </c>
      <c r="D286" s="3">
        <v>4.05</v>
      </c>
      <c r="E286" s="26">
        <v>8.1</v>
      </c>
      <c r="F286" s="26">
        <v>0.8</v>
      </c>
      <c r="G286" s="26">
        <v>6.48</v>
      </c>
      <c r="H286" s="96">
        <v>0.88986542158747606</v>
      </c>
      <c r="I286" s="97"/>
      <c r="J286" s="137" t="s">
        <v>163</v>
      </c>
      <c r="K286" s="93">
        <v>1</v>
      </c>
      <c r="L286" s="98">
        <v>0.88986542158747606</v>
      </c>
      <c r="M286" s="62"/>
    </row>
    <row r="287" spans="1:13" x14ac:dyDescent="0.3">
      <c r="A287" s="62"/>
      <c r="B287" s="6" t="s">
        <v>69</v>
      </c>
      <c r="C287" s="25">
        <v>1</v>
      </c>
      <c r="D287" s="3">
        <v>4.55</v>
      </c>
      <c r="E287" s="26">
        <v>4.55</v>
      </c>
      <c r="F287" s="26">
        <v>0.1</v>
      </c>
      <c r="G287" s="26">
        <v>0.45500000000000002</v>
      </c>
      <c r="H287" s="89">
        <v>6.2482834386157649E-2</v>
      </c>
      <c r="I287" s="99"/>
      <c r="J287" s="61" t="s">
        <v>163</v>
      </c>
      <c r="K287" s="100">
        <v>1</v>
      </c>
      <c r="L287" s="101">
        <v>6.2482834386157649E-2</v>
      </c>
      <c r="M287" s="62"/>
    </row>
    <row r="288" spans="1:13" x14ac:dyDescent="0.3">
      <c r="A288" s="62"/>
      <c r="B288" s="6">
        <v>0</v>
      </c>
      <c r="C288" s="25"/>
      <c r="D288" s="3">
        <v>0</v>
      </c>
      <c r="E288" s="26">
        <v>0</v>
      </c>
      <c r="F288" s="27"/>
      <c r="G288" s="26">
        <v>0</v>
      </c>
      <c r="H288" s="89">
        <v>0</v>
      </c>
      <c r="I288" s="99"/>
      <c r="J288" s="61">
        <v>0</v>
      </c>
      <c r="K288" s="100">
        <v>0</v>
      </c>
      <c r="L288" s="101">
        <v>0</v>
      </c>
      <c r="M288" s="62"/>
    </row>
    <row r="289" spans="1:13" x14ac:dyDescent="0.3">
      <c r="A289" s="62"/>
      <c r="B289" s="6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x14ac:dyDescent="0.3">
      <c r="A290" s="62"/>
      <c r="B290" s="6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x14ac:dyDescent="0.3">
      <c r="A291" s="62"/>
      <c r="B291" s="6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x14ac:dyDescent="0.3">
      <c r="A292" s="62"/>
      <c r="B292" s="6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x14ac:dyDescent="0.3">
      <c r="A295" s="62"/>
      <c r="B295" s="6" t="s">
        <v>60</v>
      </c>
      <c r="C295" s="25"/>
      <c r="D295" s="28"/>
      <c r="E295" s="26"/>
      <c r="F295" s="27"/>
      <c r="G295" s="86">
        <v>6.9350000000000005</v>
      </c>
      <c r="H295" s="106" t="s">
        <v>60</v>
      </c>
      <c r="I295" s="103"/>
      <c r="J295" s="85"/>
      <c r="K295" s="104" t="s">
        <v>156</v>
      </c>
      <c r="L295" s="95">
        <v>0.95234825597363371</v>
      </c>
      <c r="M295" s="62"/>
    </row>
    <row r="296" spans="1:13" x14ac:dyDescent="0.3">
      <c r="A296" s="62"/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ht="28.8" x14ac:dyDescent="0.3">
      <c r="A297" s="62"/>
      <c r="B297" s="53" t="s">
        <v>53</v>
      </c>
      <c r="C297" s="29"/>
      <c r="D297" s="54" t="s">
        <v>0</v>
      </c>
      <c r="E297" s="5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x14ac:dyDescent="0.3">
      <c r="A298" s="62"/>
      <c r="B298" s="146">
        <v>0</v>
      </c>
      <c r="C298" s="29"/>
      <c r="D298" s="22">
        <v>0</v>
      </c>
      <c r="E298" s="57"/>
      <c r="F298" s="24">
        <v>0</v>
      </c>
      <c r="G298" s="23">
        <v>0</v>
      </c>
      <c r="H298" s="96">
        <v>0</v>
      </c>
      <c r="I298" s="97"/>
      <c r="J298" s="137">
        <v>0</v>
      </c>
      <c r="K298" s="93">
        <v>0</v>
      </c>
      <c r="L298" s="98">
        <v>0</v>
      </c>
      <c r="M298" s="62"/>
    </row>
    <row r="299" spans="1:13" x14ac:dyDescent="0.3">
      <c r="A299" s="62"/>
      <c r="B299" s="6">
        <v>0</v>
      </c>
      <c r="C299" s="7"/>
      <c r="D299" s="3">
        <v>0</v>
      </c>
      <c r="E299" s="4"/>
      <c r="F299" s="5">
        <v>0</v>
      </c>
      <c r="G299" s="26">
        <v>0</v>
      </c>
      <c r="H299" s="89">
        <v>0</v>
      </c>
      <c r="I299" s="99"/>
      <c r="J299" s="61">
        <v>0</v>
      </c>
      <c r="K299" s="100">
        <v>0</v>
      </c>
      <c r="L299" s="101">
        <v>0</v>
      </c>
      <c r="M299" s="62"/>
    </row>
    <row r="300" spans="1:13" x14ac:dyDescent="0.3">
      <c r="A300" s="62"/>
      <c r="B300" s="6">
        <v>0</v>
      </c>
      <c r="C300" s="7"/>
      <c r="D300" s="3">
        <v>0</v>
      </c>
      <c r="E300" s="4"/>
      <c r="F300" s="5">
        <v>0</v>
      </c>
      <c r="G300" s="26">
        <v>0</v>
      </c>
      <c r="H300" s="89">
        <v>0</v>
      </c>
      <c r="I300" s="99"/>
      <c r="J300" s="61">
        <v>0</v>
      </c>
      <c r="K300" s="100">
        <v>0</v>
      </c>
      <c r="L300" s="101">
        <v>0</v>
      </c>
      <c r="M300" s="62"/>
    </row>
    <row r="301" spans="1:13" x14ac:dyDescent="0.3">
      <c r="A301" s="62"/>
      <c r="B301" s="6">
        <v>0</v>
      </c>
      <c r="C301" s="7"/>
      <c r="D301" s="3">
        <v>0</v>
      </c>
      <c r="E301" s="4"/>
      <c r="F301" s="5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x14ac:dyDescent="0.3">
      <c r="A302" s="62"/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x14ac:dyDescent="0.3">
      <c r="A303" s="62"/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x14ac:dyDescent="0.3">
      <c r="A304" s="62"/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x14ac:dyDescent="0.3">
      <c r="A305" s="62"/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x14ac:dyDescent="0.3">
      <c r="A306" s="62"/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x14ac:dyDescent="0.3">
      <c r="A307" s="62"/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x14ac:dyDescent="0.3">
      <c r="A308" s="62"/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x14ac:dyDescent="0.3">
      <c r="A309" s="62"/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x14ac:dyDescent="0.3">
      <c r="A310" s="62"/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x14ac:dyDescent="0.3">
      <c r="A311" s="62"/>
      <c r="B311" s="58" t="s">
        <v>62</v>
      </c>
      <c r="C311" s="46"/>
      <c r="D311" s="37"/>
      <c r="E311" s="38"/>
      <c r="F311" s="39"/>
      <c r="G311" s="86">
        <v>0</v>
      </c>
      <c r="H311" s="106" t="s">
        <v>62</v>
      </c>
      <c r="I311" s="103"/>
      <c r="J311" s="85"/>
      <c r="K311" s="104" t="s">
        <v>156</v>
      </c>
      <c r="L311" s="95">
        <v>0</v>
      </c>
      <c r="M311" s="62"/>
    </row>
    <row r="312" spans="1:13" x14ac:dyDescent="0.3">
      <c r="A312" s="62"/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ht="28.8" x14ac:dyDescent="0.3">
      <c r="A313" s="62"/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ht="15" thickBot="1" x14ac:dyDescent="0.35">
      <c r="A319" s="62"/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x14ac:dyDescent="0.3">
      <c r="A320" s="62"/>
      <c r="B320" s="64"/>
      <c r="C320" s="68"/>
      <c r="D320" s="69" t="s">
        <v>65</v>
      </c>
      <c r="E320" s="70"/>
      <c r="F320" s="71"/>
      <c r="G320" s="88">
        <v>7.282</v>
      </c>
      <c r="H320" s="128"/>
      <c r="I320" s="122"/>
      <c r="J320" s="140"/>
      <c r="K320" s="123"/>
      <c r="L320" s="121"/>
      <c r="M320" s="62"/>
    </row>
    <row r="321" spans="1:13" x14ac:dyDescent="0.3">
      <c r="A321" s="62"/>
      <c r="B321" s="63"/>
      <c r="C321" s="68"/>
      <c r="D321" s="72" t="s">
        <v>7</v>
      </c>
      <c r="E321" s="73"/>
      <c r="F321" s="74">
        <v>0.1</v>
      </c>
      <c r="G321" s="73">
        <v>0.72799999999999998</v>
      </c>
      <c r="H321" s="120"/>
      <c r="I321" s="124"/>
      <c r="J321" s="141"/>
      <c r="K321" s="125"/>
      <c r="L321" s="119"/>
      <c r="M321" s="62"/>
    </row>
    <row r="322" spans="1:13" x14ac:dyDescent="0.3">
      <c r="A322" s="62"/>
      <c r="B322" s="63"/>
      <c r="C322" s="68"/>
      <c r="D322" s="72" t="s">
        <v>8</v>
      </c>
      <c r="E322" s="73"/>
      <c r="F322" s="74">
        <v>0.1</v>
      </c>
      <c r="G322" s="73">
        <v>0.72799999999999998</v>
      </c>
      <c r="H322" s="120"/>
      <c r="I322" s="124"/>
      <c r="J322" s="141"/>
      <c r="K322" s="125"/>
      <c r="L322" s="119"/>
      <c r="M322" s="62"/>
    </row>
    <row r="323" spans="1:13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8.7379999999999995</v>
      </c>
      <c r="H323" s="120"/>
      <c r="I323" s="124"/>
      <c r="J323" s="141"/>
      <c r="K323" s="125"/>
      <c r="L323" s="119"/>
      <c r="M323" s="62"/>
    </row>
    <row r="324" spans="1:13" ht="15" thickBot="1" x14ac:dyDescent="0.35">
      <c r="A324" s="62"/>
      <c r="B324" s="63"/>
      <c r="C324" s="68"/>
      <c r="D324" s="77" t="s">
        <v>68</v>
      </c>
      <c r="E324" s="78"/>
      <c r="F324" s="79"/>
      <c r="G324" s="78">
        <v>8.74</v>
      </c>
      <c r="H324" s="134">
        <v>1</v>
      </c>
      <c r="I324" s="126"/>
      <c r="J324" s="142"/>
      <c r="K324" s="127"/>
      <c r="L324" s="135">
        <v>0.97140895358418022</v>
      </c>
      <c r="M324" s="67"/>
    </row>
    <row r="325" spans="1:13" x14ac:dyDescent="0.3">
      <c r="A325" s="62"/>
      <c r="B325" s="63"/>
      <c r="C325" s="68"/>
      <c r="D325" s="80"/>
      <c r="E325" s="67"/>
      <c r="F325" s="65"/>
      <c r="G325" s="67"/>
      <c r="H325" s="47"/>
      <c r="I325" s="47"/>
      <c r="J325" s="60"/>
      <c r="K325" s="47"/>
      <c r="L325" s="47"/>
      <c r="M325" s="62"/>
    </row>
    <row r="326" spans="1:13" x14ac:dyDescent="0.3">
      <c r="A326" s="62"/>
      <c r="B326" s="63"/>
      <c r="C326" s="68"/>
      <c r="D326" s="80"/>
      <c r="E326" s="67"/>
      <c r="F326" s="65"/>
      <c r="G326" s="67"/>
      <c r="H326" s="47"/>
      <c r="I326" s="47"/>
      <c r="J326" s="60"/>
      <c r="K326" s="47"/>
      <c r="L326" s="47"/>
      <c r="M326" s="62"/>
    </row>
    <row r="327" spans="1:13" x14ac:dyDescent="0.3">
      <c r="A327" s="62"/>
      <c r="B327" s="63"/>
      <c r="C327" s="68"/>
      <c r="D327" s="80"/>
      <c r="E327" s="67"/>
      <c r="F327" s="65"/>
      <c r="G327" s="67"/>
      <c r="H327" s="47"/>
      <c r="I327" s="47"/>
      <c r="J327" s="60"/>
      <c r="K327" s="47"/>
      <c r="L327" s="47"/>
      <c r="M327" s="62"/>
    </row>
    <row r="328" spans="1:13" x14ac:dyDescent="0.3">
      <c r="A328" s="62"/>
      <c r="B328" s="136" t="s">
        <v>1808</v>
      </c>
      <c r="C328" s="81"/>
      <c r="D328" s="80"/>
      <c r="E328" s="67"/>
      <c r="F328" s="82"/>
      <c r="G328" s="82"/>
      <c r="H328" s="47"/>
      <c r="I328" s="47"/>
      <c r="J328" s="60"/>
      <c r="K328" s="47"/>
      <c r="L328" s="47"/>
      <c r="M328" s="62"/>
    </row>
    <row r="329" spans="1:13" x14ac:dyDescent="0.3">
      <c r="A329" s="62"/>
      <c r="B329" s="133" t="s">
        <v>6</v>
      </c>
      <c r="C329" s="83"/>
      <c r="D329" s="80"/>
      <c r="E329" s="67"/>
      <c r="F329" s="62"/>
      <c r="G329" s="62"/>
      <c r="H329" s="47"/>
      <c r="I329" s="47"/>
      <c r="J329" s="60"/>
      <c r="K329" s="47"/>
      <c r="L329" s="47"/>
      <c r="M329" s="62"/>
    </row>
    <row r="330" spans="1:13" x14ac:dyDescent="0.3">
      <c r="A330" s="62"/>
      <c r="B330" s="84"/>
      <c r="C330" s="62"/>
      <c r="D330" s="80"/>
      <c r="E330" s="67"/>
      <c r="F330" s="62"/>
      <c r="G330" s="62"/>
      <c r="H330" s="47"/>
      <c r="I330" s="47"/>
      <c r="J330" s="60"/>
      <c r="K330" s="47"/>
      <c r="L330" s="47"/>
      <c r="M330" s="62"/>
    </row>
    <row r="331" spans="1:13" x14ac:dyDescent="0.3">
      <c r="A331" s="62"/>
      <c r="B331" s="129"/>
      <c r="C331" s="129"/>
      <c r="D331" s="129"/>
      <c r="J331" s="1"/>
    </row>
    <row r="332" spans="1:13" x14ac:dyDescent="0.3">
      <c r="A332" s="62"/>
      <c r="B332" s="130"/>
      <c r="C332" s="130"/>
      <c r="D332" s="130"/>
      <c r="J332" s="1"/>
    </row>
    <row r="333" spans="1:13" ht="15.6" x14ac:dyDescent="0.3">
      <c r="A333" s="62"/>
      <c r="B333" s="47"/>
      <c r="C333" s="47"/>
      <c r="D333" s="714" t="s">
        <v>166</v>
      </c>
      <c r="E333" s="714"/>
      <c r="F333" s="714"/>
      <c r="J333" s="1"/>
    </row>
    <row r="334" spans="1:13" x14ac:dyDescent="0.3">
      <c r="A334" s="62"/>
      <c r="B334" s="132"/>
      <c r="C334" s="132"/>
      <c r="D334" s="132"/>
      <c r="J334" s="1"/>
    </row>
    <row r="335" spans="1:13" ht="73.8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x14ac:dyDescent="0.3">
      <c r="A336" s="62"/>
      <c r="B336" s="63"/>
      <c r="C336" s="9"/>
      <c r="D336" s="10"/>
      <c r="E336" s="11"/>
      <c r="F336" s="12"/>
      <c r="G336" s="13"/>
      <c r="H336" s="47"/>
      <c r="I336" s="47"/>
      <c r="J336" s="60"/>
      <c r="K336" s="47"/>
      <c r="L336" s="47"/>
      <c r="M336" s="62"/>
    </row>
    <row r="337" spans="1:13" x14ac:dyDescent="0.3">
      <c r="A337" s="62"/>
      <c r="B337" s="48" t="s">
        <v>48</v>
      </c>
      <c r="C337" s="9"/>
      <c r="D337" s="10"/>
      <c r="E337" s="11"/>
      <c r="F337" s="11"/>
      <c r="G337" s="11"/>
      <c r="H337" s="47"/>
      <c r="I337" s="47"/>
      <c r="J337" s="60"/>
      <c r="K337" s="47"/>
      <c r="L337" s="47"/>
      <c r="M337" s="62"/>
    </row>
    <row r="338" spans="1:13" x14ac:dyDescent="0.3">
      <c r="A338" s="62"/>
      <c r="B338" s="64" t="s">
        <v>49</v>
      </c>
      <c r="C338" s="62" t="s">
        <v>286</v>
      </c>
      <c r="D338" s="62"/>
      <c r="E338" s="62"/>
      <c r="F338" s="47"/>
      <c r="G338" s="47"/>
      <c r="H338" s="47"/>
      <c r="I338" s="65" t="s">
        <v>50</v>
      </c>
      <c r="J338" s="68" t="s">
        <v>4</v>
      </c>
      <c r="K338" s="47"/>
      <c r="L338" s="47"/>
      <c r="M338" s="62"/>
    </row>
    <row r="339" spans="1:13" ht="15" thickBot="1" x14ac:dyDescent="0.35">
      <c r="A339" s="62"/>
      <c r="B339" s="64" t="s">
        <v>51</v>
      </c>
      <c r="C339" s="62" t="s">
        <v>83</v>
      </c>
      <c r="D339" s="62"/>
      <c r="E339" s="62"/>
      <c r="F339" s="47"/>
      <c r="G339" s="62" t="s">
        <v>353</v>
      </c>
      <c r="H339" s="47"/>
      <c r="I339" s="47"/>
      <c r="J339" s="60"/>
      <c r="K339" s="47"/>
      <c r="L339" s="47"/>
      <c r="M339" s="62"/>
    </row>
    <row r="340" spans="1:13" ht="15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11" t="s">
        <v>164</v>
      </c>
      <c r="I340" s="712"/>
      <c r="J340" s="712"/>
      <c r="K340" s="712"/>
      <c r="L340" s="713"/>
      <c r="M340" s="62"/>
    </row>
    <row r="341" spans="1:13" ht="28.8" x14ac:dyDescent="0.3">
      <c r="A341" s="62"/>
      <c r="B341" s="50" t="s">
        <v>53</v>
      </c>
      <c r="C341" s="18" t="s">
        <v>1</v>
      </c>
      <c r="D341" s="19" t="s">
        <v>54</v>
      </c>
      <c r="E341" s="20" t="s">
        <v>23</v>
      </c>
      <c r="F341" s="20" t="s">
        <v>55</v>
      </c>
      <c r="G341" s="20" t="s">
        <v>56</v>
      </c>
      <c r="H341" s="90" t="s">
        <v>158</v>
      </c>
      <c r="I341" s="91" t="s">
        <v>159</v>
      </c>
      <c r="J341" s="91" t="s">
        <v>160</v>
      </c>
      <c r="K341" s="91" t="s">
        <v>161</v>
      </c>
      <c r="L341" s="92" t="s">
        <v>162</v>
      </c>
      <c r="M341" s="62"/>
    </row>
    <row r="342" spans="1:13" x14ac:dyDescent="0.3">
      <c r="A342" s="62"/>
      <c r="B342" s="21" t="s">
        <v>20</v>
      </c>
      <c r="C342" s="18">
        <v>1</v>
      </c>
      <c r="D342" s="22">
        <v>5</v>
      </c>
      <c r="E342" s="23">
        <v>5</v>
      </c>
      <c r="F342" s="24">
        <v>0.14000000000000001</v>
      </c>
      <c r="G342" s="23">
        <v>0.70000000000000007</v>
      </c>
      <c r="H342" s="96">
        <v>0.23561090541905083</v>
      </c>
      <c r="I342" s="97"/>
      <c r="J342" s="137" t="s">
        <v>165</v>
      </c>
      <c r="K342" s="93">
        <v>0.4</v>
      </c>
      <c r="L342" s="98">
        <v>9.4244362167620332E-2</v>
      </c>
      <c r="M342" s="62"/>
    </row>
    <row r="343" spans="1:13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0.108</v>
      </c>
      <c r="H348" s="89">
        <v>3.6351396836082128E-2</v>
      </c>
      <c r="I348" s="99"/>
      <c r="J348" s="61" t="s">
        <v>165</v>
      </c>
      <c r="K348" s="100">
        <v>0.4</v>
      </c>
      <c r="L348" s="101">
        <v>1.4540558734432852E-2</v>
      </c>
      <c r="M348" s="62"/>
    </row>
    <row r="349" spans="1:13" x14ac:dyDescent="0.3">
      <c r="A349" s="62"/>
      <c r="B349" s="6" t="s">
        <v>57</v>
      </c>
      <c r="C349" s="25"/>
      <c r="D349" s="28"/>
      <c r="E349" s="26"/>
      <c r="F349" s="27"/>
      <c r="G349" s="86">
        <v>0.80800000000000005</v>
      </c>
      <c r="H349" s="102" t="s">
        <v>57</v>
      </c>
      <c r="I349" s="103"/>
      <c r="J349" s="85"/>
      <c r="K349" s="104" t="s">
        <v>156</v>
      </c>
      <c r="L349" s="105">
        <v>0.10878492090205319</v>
      </c>
      <c r="M349" s="62"/>
    </row>
    <row r="350" spans="1:13" x14ac:dyDescent="0.3">
      <c r="A350" s="62"/>
      <c r="B350" s="51" t="s">
        <v>22</v>
      </c>
      <c r="C350" s="29"/>
      <c r="D350" s="30"/>
      <c r="E350" s="31"/>
      <c r="F350" s="32"/>
      <c r="G350" s="87"/>
      <c r="H350" s="107"/>
      <c r="I350" s="108"/>
      <c r="J350" s="138"/>
      <c r="K350" s="109"/>
      <c r="L350" s="110"/>
      <c r="M350" s="62"/>
    </row>
    <row r="351" spans="1:13" ht="28.8" x14ac:dyDescent="0.3">
      <c r="A351" s="62"/>
      <c r="B351" s="52" t="s">
        <v>58</v>
      </c>
      <c r="C351" s="33" t="s">
        <v>1</v>
      </c>
      <c r="D351" s="34" t="s">
        <v>59</v>
      </c>
      <c r="E351" s="35" t="s">
        <v>23</v>
      </c>
      <c r="F351" s="35" t="s">
        <v>55</v>
      </c>
      <c r="G351" s="41" t="s">
        <v>56</v>
      </c>
      <c r="H351" s="90" t="s">
        <v>158</v>
      </c>
      <c r="I351" s="91" t="s">
        <v>159</v>
      </c>
      <c r="J351" s="91" t="s">
        <v>160</v>
      </c>
      <c r="K351" s="94" t="s">
        <v>161</v>
      </c>
      <c r="L351" s="92" t="s">
        <v>162</v>
      </c>
      <c r="M351" s="62"/>
    </row>
    <row r="352" spans="1:13" x14ac:dyDescent="0.3">
      <c r="A352" s="62"/>
      <c r="B352" s="6" t="s">
        <v>35</v>
      </c>
      <c r="C352" s="25">
        <v>2</v>
      </c>
      <c r="D352" s="3">
        <v>4.05</v>
      </c>
      <c r="E352" s="26">
        <v>8.1</v>
      </c>
      <c r="F352" s="26">
        <v>0.14000000000000001</v>
      </c>
      <c r="G352" s="26">
        <v>1.1340000000000001</v>
      </c>
      <c r="H352" s="96">
        <v>0.38168966677886235</v>
      </c>
      <c r="I352" s="97"/>
      <c r="J352" s="137" t="s">
        <v>163</v>
      </c>
      <c r="K352" s="93">
        <v>1</v>
      </c>
      <c r="L352" s="98">
        <v>0.38168966677886235</v>
      </c>
      <c r="M352" s="62"/>
    </row>
    <row r="353" spans="1:13" x14ac:dyDescent="0.3">
      <c r="A353" s="62"/>
      <c r="B353" s="6" t="s">
        <v>69</v>
      </c>
      <c r="C353" s="25">
        <v>1</v>
      </c>
      <c r="D353" s="3">
        <v>4.55</v>
      </c>
      <c r="E353" s="26">
        <v>4.55</v>
      </c>
      <c r="F353" s="26">
        <v>0.1</v>
      </c>
      <c r="G353" s="26">
        <v>0.45500000000000002</v>
      </c>
      <c r="H353" s="89">
        <v>0.15314708852238304</v>
      </c>
      <c r="I353" s="99"/>
      <c r="J353" s="61" t="s">
        <v>163</v>
      </c>
      <c r="K353" s="100">
        <v>1</v>
      </c>
      <c r="L353" s="101">
        <v>0.15314708852238304</v>
      </c>
      <c r="M353" s="62"/>
    </row>
    <row r="354" spans="1:13" x14ac:dyDescent="0.3">
      <c r="A354" s="62"/>
      <c r="B354" s="6" t="s">
        <v>31</v>
      </c>
      <c r="C354" s="25">
        <v>1</v>
      </c>
      <c r="D354" s="3">
        <v>4.0999999999999996</v>
      </c>
      <c r="E354" s="26">
        <v>4.0999999999999996</v>
      </c>
      <c r="F354" s="27">
        <v>0.14000000000000001</v>
      </c>
      <c r="G354" s="26">
        <v>0.57399999999999995</v>
      </c>
      <c r="H354" s="89">
        <v>0.19320094244362165</v>
      </c>
      <c r="I354" s="99"/>
      <c r="J354" s="61" t="s">
        <v>163</v>
      </c>
      <c r="K354" s="100">
        <v>1</v>
      </c>
      <c r="L354" s="101">
        <v>0.19320094244362165</v>
      </c>
      <c r="M354" s="62"/>
    </row>
    <row r="355" spans="1:13" x14ac:dyDescent="0.3">
      <c r="A355" s="62"/>
      <c r="B355" s="6">
        <v>0</v>
      </c>
      <c r="C355" s="25"/>
      <c r="D355" s="3">
        <v>0</v>
      </c>
      <c r="E355" s="26">
        <v>0</v>
      </c>
      <c r="F355" s="27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x14ac:dyDescent="0.3">
      <c r="A356" s="62"/>
      <c r="B356" s="6">
        <v>0</v>
      </c>
      <c r="C356" s="25"/>
      <c r="D356" s="3">
        <v>0</v>
      </c>
      <c r="E356" s="26">
        <v>0</v>
      </c>
      <c r="F356" s="27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x14ac:dyDescent="0.3">
      <c r="A357" s="62"/>
      <c r="B357" s="6">
        <v>0</v>
      </c>
      <c r="C357" s="25"/>
      <c r="D357" s="3">
        <v>0</v>
      </c>
      <c r="E357" s="26">
        <v>0</v>
      </c>
      <c r="F357" s="27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x14ac:dyDescent="0.3">
      <c r="A358" s="62"/>
      <c r="B358" s="6">
        <v>0</v>
      </c>
      <c r="C358" s="25"/>
      <c r="D358" s="3">
        <v>0</v>
      </c>
      <c r="E358" s="26">
        <v>0</v>
      </c>
      <c r="F358" s="27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x14ac:dyDescent="0.3">
      <c r="A361" s="62"/>
      <c r="B361" s="6" t="s">
        <v>60</v>
      </c>
      <c r="C361" s="25"/>
      <c r="D361" s="28"/>
      <c r="E361" s="26"/>
      <c r="F361" s="27"/>
      <c r="G361" s="86">
        <v>2.1630000000000003</v>
      </c>
      <c r="H361" s="106" t="s">
        <v>60</v>
      </c>
      <c r="I361" s="103"/>
      <c r="J361" s="85"/>
      <c r="K361" s="104" t="s">
        <v>156</v>
      </c>
      <c r="L361" s="95">
        <v>0.72803769774486704</v>
      </c>
      <c r="M361" s="62"/>
    </row>
    <row r="362" spans="1:13" x14ac:dyDescent="0.3">
      <c r="A362" s="62"/>
      <c r="B362" s="51" t="s">
        <v>38</v>
      </c>
      <c r="C362" s="29"/>
      <c r="D362" s="30"/>
      <c r="E362" s="30"/>
      <c r="F362" s="30"/>
      <c r="G362" s="30"/>
      <c r="H362" s="115"/>
      <c r="I362" s="116"/>
      <c r="J362" s="139"/>
      <c r="K362" s="117"/>
      <c r="L362" s="118"/>
      <c r="M362" s="62"/>
    </row>
    <row r="363" spans="1:13" ht="28.8" x14ac:dyDescent="0.3">
      <c r="A363" s="62"/>
      <c r="B363" s="53" t="s">
        <v>53</v>
      </c>
      <c r="C363" s="29"/>
      <c r="D363" s="54" t="s">
        <v>0</v>
      </c>
      <c r="E363" s="55" t="s">
        <v>1</v>
      </c>
      <c r="F363" s="56" t="s">
        <v>61</v>
      </c>
      <c r="G363" s="20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x14ac:dyDescent="0.3">
      <c r="A364" s="62"/>
      <c r="B364" s="146">
        <v>0</v>
      </c>
      <c r="C364" s="29"/>
      <c r="D364" s="22">
        <v>0</v>
      </c>
      <c r="E364" s="57"/>
      <c r="F364" s="24">
        <v>0</v>
      </c>
      <c r="G364" s="23">
        <v>0</v>
      </c>
      <c r="H364" s="96">
        <v>0</v>
      </c>
      <c r="I364" s="97"/>
      <c r="J364" s="137">
        <v>0</v>
      </c>
      <c r="K364" s="93">
        <v>0</v>
      </c>
      <c r="L364" s="98">
        <v>0</v>
      </c>
      <c r="M364" s="62"/>
    </row>
    <row r="365" spans="1:13" x14ac:dyDescent="0.3">
      <c r="A365" s="62"/>
      <c r="B365" s="6">
        <v>0</v>
      </c>
      <c r="C365" s="7"/>
      <c r="D365" s="3">
        <v>0</v>
      </c>
      <c r="E365" s="4"/>
      <c r="F365" s="5">
        <v>0</v>
      </c>
      <c r="G365" s="26">
        <v>0</v>
      </c>
      <c r="H365" s="89">
        <v>0</v>
      </c>
      <c r="I365" s="99"/>
      <c r="J365" s="61">
        <v>0</v>
      </c>
      <c r="K365" s="100">
        <v>0</v>
      </c>
      <c r="L365" s="101">
        <v>0</v>
      </c>
      <c r="M365" s="62"/>
    </row>
    <row r="366" spans="1:13" x14ac:dyDescent="0.3">
      <c r="A366" s="62"/>
      <c r="B366" s="6">
        <v>0</v>
      </c>
      <c r="C366" s="7"/>
      <c r="D366" s="3">
        <v>0</v>
      </c>
      <c r="E366" s="4"/>
      <c r="F366" s="5">
        <v>0</v>
      </c>
      <c r="G366" s="26">
        <v>0</v>
      </c>
      <c r="H366" s="89">
        <v>0</v>
      </c>
      <c r="I366" s="99"/>
      <c r="J366" s="61">
        <v>0</v>
      </c>
      <c r="K366" s="100">
        <v>0</v>
      </c>
      <c r="L366" s="101">
        <v>0</v>
      </c>
      <c r="M366" s="62"/>
    </row>
    <row r="367" spans="1:13" x14ac:dyDescent="0.3">
      <c r="A367" s="62"/>
      <c r="B367" s="6">
        <v>0</v>
      </c>
      <c r="C367" s="7"/>
      <c r="D367" s="3">
        <v>0</v>
      </c>
      <c r="E367" s="4"/>
      <c r="F367" s="5">
        <v>0</v>
      </c>
      <c r="G367" s="26">
        <v>0</v>
      </c>
      <c r="H367" s="89">
        <v>0</v>
      </c>
      <c r="I367" s="99"/>
      <c r="J367" s="61">
        <v>0</v>
      </c>
      <c r="K367" s="100">
        <v>0</v>
      </c>
      <c r="L367" s="101">
        <v>0</v>
      </c>
      <c r="M367" s="62"/>
    </row>
    <row r="368" spans="1:13" x14ac:dyDescent="0.3">
      <c r="A368" s="62"/>
      <c r="B368" s="6">
        <v>0</v>
      </c>
      <c r="C368" s="7"/>
      <c r="D368" s="3">
        <v>0</v>
      </c>
      <c r="E368" s="4"/>
      <c r="F368" s="5">
        <v>0</v>
      </c>
      <c r="G368" s="26">
        <v>0</v>
      </c>
      <c r="H368" s="89">
        <v>0</v>
      </c>
      <c r="I368" s="99"/>
      <c r="J368" s="61">
        <v>0</v>
      </c>
      <c r="K368" s="100">
        <v>0</v>
      </c>
      <c r="L368" s="101">
        <v>0</v>
      </c>
      <c r="M368" s="62"/>
    </row>
    <row r="369" spans="1:13" x14ac:dyDescent="0.3">
      <c r="A369" s="62"/>
      <c r="B369" s="6">
        <v>0</v>
      </c>
      <c r="C369" s="7"/>
      <c r="D369" s="3">
        <v>0</v>
      </c>
      <c r="E369" s="4"/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x14ac:dyDescent="0.3">
      <c r="A370" s="62"/>
      <c r="B370" s="6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x14ac:dyDescent="0.3">
      <c r="A371" s="62"/>
      <c r="B371" s="6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x14ac:dyDescent="0.3">
      <c r="A372" s="62"/>
      <c r="B372" s="6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x14ac:dyDescent="0.3">
      <c r="A373" s="62"/>
      <c r="B373" s="6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x14ac:dyDescent="0.3">
      <c r="A374" s="62"/>
      <c r="B374" s="6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x14ac:dyDescent="0.3">
      <c r="A375" s="62"/>
      <c r="B375" s="6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x14ac:dyDescent="0.3">
      <c r="A376" s="62"/>
      <c r="B376" s="6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x14ac:dyDescent="0.3">
      <c r="A377" s="62"/>
      <c r="B377" s="58" t="s">
        <v>62</v>
      </c>
      <c r="C377" s="46"/>
      <c r="D377" s="37"/>
      <c r="E377" s="38"/>
      <c r="F377" s="39"/>
      <c r="G377" s="86">
        <v>0</v>
      </c>
      <c r="H377" s="106" t="s">
        <v>62</v>
      </c>
      <c r="I377" s="103"/>
      <c r="J377" s="85"/>
      <c r="K377" s="104" t="s">
        <v>156</v>
      </c>
      <c r="L377" s="95">
        <v>0</v>
      </c>
      <c r="M377" s="62"/>
    </row>
    <row r="378" spans="1:13" x14ac:dyDescent="0.3">
      <c r="A378" s="62"/>
      <c r="B378" s="51" t="s">
        <v>63</v>
      </c>
      <c r="C378" s="29"/>
      <c r="D378" s="30"/>
      <c r="E378" s="31"/>
      <c r="F378" s="32"/>
      <c r="G378" s="31"/>
      <c r="H378" s="115"/>
      <c r="I378" s="116"/>
      <c r="J378" s="139"/>
      <c r="K378" s="117"/>
      <c r="L378" s="118">
        <v>0</v>
      </c>
      <c r="M378" s="62"/>
    </row>
    <row r="379" spans="1:13" ht="28.8" x14ac:dyDescent="0.3">
      <c r="A379" s="62"/>
      <c r="B379" s="53" t="s">
        <v>53</v>
      </c>
      <c r="C379" s="36"/>
      <c r="D379" s="40" t="s">
        <v>0</v>
      </c>
      <c r="E379" s="41" t="s">
        <v>1</v>
      </c>
      <c r="F379" s="35" t="s">
        <v>61</v>
      </c>
      <c r="G379" s="20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23">
        <v>0</v>
      </c>
      <c r="H380" s="96">
        <v>0</v>
      </c>
      <c r="I380" s="97"/>
      <c r="J380" s="137">
        <v>0</v>
      </c>
      <c r="K380" s="93">
        <v>0</v>
      </c>
      <c r="L380" s="98">
        <v>0</v>
      </c>
      <c r="M380" s="62"/>
    </row>
    <row r="381" spans="1:13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ht="15" thickBot="1" x14ac:dyDescent="0.35">
      <c r="A385" s="62"/>
      <c r="B385" s="59" t="s">
        <v>64</v>
      </c>
      <c r="C385" s="42"/>
      <c r="D385" s="43"/>
      <c r="E385" s="44"/>
      <c r="F385" s="45"/>
      <c r="G385" s="23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x14ac:dyDescent="0.3">
      <c r="A386" s="62"/>
      <c r="B386" s="64"/>
      <c r="C386" s="68"/>
      <c r="D386" s="69" t="s">
        <v>65</v>
      </c>
      <c r="E386" s="70"/>
      <c r="F386" s="71"/>
      <c r="G386" s="88">
        <v>2.9710000000000001</v>
      </c>
      <c r="H386" s="128"/>
      <c r="I386" s="122"/>
      <c r="J386" s="140"/>
      <c r="K386" s="123"/>
      <c r="L386" s="121"/>
      <c r="M386" s="62"/>
    </row>
    <row r="387" spans="1:13" x14ac:dyDescent="0.3">
      <c r="A387" s="62"/>
      <c r="B387" s="63"/>
      <c r="C387" s="68"/>
      <c r="D387" s="72" t="s">
        <v>7</v>
      </c>
      <c r="E387" s="73"/>
      <c r="F387" s="74">
        <v>0.1</v>
      </c>
      <c r="G387" s="73">
        <v>0.29699999999999999</v>
      </c>
      <c r="H387" s="120"/>
      <c r="I387" s="124"/>
      <c r="J387" s="141"/>
      <c r="K387" s="125"/>
      <c r="L387" s="119"/>
      <c r="M387" s="62"/>
    </row>
    <row r="388" spans="1:13" x14ac:dyDescent="0.3">
      <c r="A388" s="62"/>
      <c r="B388" s="63"/>
      <c r="C388" s="68"/>
      <c r="D388" s="72" t="s">
        <v>8</v>
      </c>
      <c r="E388" s="73"/>
      <c r="F388" s="74">
        <v>0.1</v>
      </c>
      <c r="G388" s="73">
        <v>0.29699999999999999</v>
      </c>
      <c r="H388" s="120"/>
      <c r="I388" s="124"/>
      <c r="J388" s="141"/>
      <c r="K388" s="125"/>
      <c r="L388" s="119"/>
      <c r="M388" s="62"/>
    </row>
    <row r="389" spans="1:13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3.5649999999999999</v>
      </c>
      <c r="H389" s="120"/>
      <c r="I389" s="124"/>
      <c r="J389" s="141"/>
      <c r="K389" s="125"/>
      <c r="L389" s="119"/>
      <c r="M389" s="62"/>
    </row>
    <row r="390" spans="1:13" ht="15" thickBot="1" x14ac:dyDescent="0.35">
      <c r="A390" s="62"/>
      <c r="B390" s="63"/>
      <c r="C390" s="68"/>
      <c r="D390" s="77" t="s">
        <v>68</v>
      </c>
      <c r="E390" s="78"/>
      <c r="F390" s="79"/>
      <c r="G390" s="78">
        <v>3.57</v>
      </c>
      <c r="H390" s="134">
        <v>1</v>
      </c>
      <c r="I390" s="126"/>
      <c r="J390" s="142"/>
      <c r="K390" s="127"/>
      <c r="L390" s="135">
        <v>0.8368226186469202</v>
      </c>
      <c r="M390" s="67"/>
    </row>
    <row r="391" spans="1:13" x14ac:dyDescent="0.3">
      <c r="A391" s="62"/>
      <c r="B391" s="63"/>
      <c r="C391" s="68"/>
      <c r="D391" s="80"/>
      <c r="E391" s="67"/>
      <c r="F391" s="65"/>
      <c r="G391" s="67"/>
      <c r="H391" s="47"/>
      <c r="I391" s="47"/>
      <c r="J391" s="60"/>
      <c r="K391" s="47"/>
      <c r="L391" s="47"/>
      <c r="M391" s="62"/>
    </row>
    <row r="392" spans="1:13" x14ac:dyDescent="0.3">
      <c r="A392" s="62"/>
      <c r="B392" s="63"/>
      <c r="C392" s="68"/>
      <c r="D392" s="80"/>
      <c r="E392" s="67"/>
      <c r="F392" s="65"/>
      <c r="G392" s="67"/>
      <c r="H392" s="47"/>
      <c r="I392" s="47"/>
      <c r="J392" s="60"/>
      <c r="K392" s="47"/>
      <c r="L392" s="47"/>
      <c r="M392" s="62"/>
    </row>
    <row r="393" spans="1:13" x14ac:dyDescent="0.3">
      <c r="A393" s="62"/>
      <c r="B393" s="63"/>
      <c r="C393" s="68"/>
      <c r="D393" s="80"/>
      <c r="E393" s="67"/>
      <c r="F393" s="65"/>
      <c r="G393" s="67"/>
      <c r="H393" s="47"/>
      <c r="I393" s="47"/>
      <c r="J393" s="60"/>
      <c r="K393" s="47"/>
      <c r="L393" s="47"/>
      <c r="M393" s="62"/>
    </row>
    <row r="394" spans="1:13" x14ac:dyDescent="0.3">
      <c r="A394" s="62"/>
      <c r="B394" s="136" t="s">
        <v>1808</v>
      </c>
      <c r="C394" s="81"/>
      <c r="D394" s="80"/>
      <c r="E394" s="67"/>
      <c r="F394" s="82"/>
      <c r="G394" s="82"/>
      <c r="H394" s="47"/>
      <c r="I394" s="47"/>
      <c r="J394" s="60"/>
      <c r="K394" s="47"/>
      <c r="L394" s="47"/>
      <c r="M394" s="62"/>
    </row>
    <row r="395" spans="1:13" x14ac:dyDescent="0.3">
      <c r="A395" s="62"/>
      <c r="B395" s="133" t="s">
        <v>6</v>
      </c>
      <c r="C395" s="83"/>
      <c r="D395" s="80"/>
      <c r="E395" s="67"/>
      <c r="F395" s="62"/>
      <c r="G395" s="62"/>
      <c r="H395" s="47"/>
      <c r="I395" s="47"/>
      <c r="J395" s="60"/>
      <c r="K395" s="47"/>
      <c r="L395" s="47"/>
      <c r="M395" s="62"/>
    </row>
    <row r="396" spans="1:13" x14ac:dyDescent="0.3">
      <c r="A396" s="62"/>
      <c r="B396" s="84"/>
      <c r="C396" s="62"/>
      <c r="D396" s="80"/>
      <c r="E396" s="67"/>
      <c r="F396" s="62"/>
      <c r="G396" s="62"/>
      <c r="H396" s="47"/>
      <c r="I396" s="47"/>
      <c r="J396" s="60"/>
      <c r="K396" s="47"/>
      <c r="L396" s="47"/>
      <c r="M396" s="62"/>
    </row>
    <row r="397" spans="1:13" x14ac:dyDescent="0.3">
      <c r="A397" s="62"/>
      <c r="B397" s="129"/>
      <c r="C397" s="129"/>
      <c r="D397" s="129"/>
      <c r="J397" s="1"/>
    </row>
    <row r="398" spans="1:13" x14ac:dyDescent="0.3">
      <c r="A398" s="62"/>
      <c r="B398" s="130"/>
      <c r="C398" s="130"/>
      <c r="D398" s="130"/>
      <c r="J398" s="1"/>
    </row>
    <row r="399" spans="1:13" ht="15.6" x14ac:dyDescent="0.3">
      <c r="A399" s="62"/>
      <c r="B399" s="47"/>
      <c r="C399" s="47"/>
      <c r="D399" s="714" t="s">
        <v>166</v>
      </c>
      <c r="E399" s="714"/>
      <c r="F399" s="714"/>
      <c r="J399" s="1"/>
    </row>
    <row r="400" spans="1:13" x14ac:dyDescent="0.3">
      <c r="A400" s="62"/>
      <c r="B400" s="132"/>
      <c r="C400" s="132"/>
      <c r="D400" s="132"/>
      <c r="J400" s="1"/>
    </row>
    <row r="401" spans="1:13" ht="72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x14ac:dyDescent="0.3">
      <c r="A402" s="62"/>
      <c r="B402" s="63"/>
      <c r="C402" s="9"/>
      <c r="D402" s="10"/>
      <c r="E402" s="11"/>
      <c r="F402" s="12"/>
      <c r="G402" s="13"/>
      <c r="H402" s="47"/>
      <c r="I402" s="47"/>
      <c r="J402" s="60"/>
      <c r="K402" s="47"/>
      <c r="L402" s="47"/>
      <c r="M402" s="62"/>
    </row>
    <row r="403" spans="1:13" x14ac:dyDescent="0.3">
      <c r="A403" s="62"/>
      <c r="B403" s="48" t="s">
        <v>48</v>
      </c>
      <c r="C403" s="9"/>
      <c r="D403" s="10"/>
      <c r="E403" s="11"/>
      <c r="F403" s="11"/>
      <c r="G403" s="11"/>
      <c r="H403" s="47"/>
      <c r="I403" s="47"/>
      <c r="J403" s="60"/>
      <c r="K403" s="47"/>
      <c r="L403" s="47"/>
      <c r="M403" s="62"/>
    </row>
    <row r="404" spans="1:13" x14ac:dyDescent="0.3">
      <c r="A404" s="62"/>
      <c r="B404" s="64" t="s">
        <v>49</v>
      </c>
      <c r="C404" s="62" t="s">
        <v>443</v>
      </c>
      <c r="D404" s="62"/>
      <c r="E404" s="62"/>
      <c r="F404" s="47"/>
      <c r="G404" s="47"/>
      <c r="H404" s="47"/>
      <c r="I404" s="65" t="s">
        <v>50</v>
      </c>
      <c r="J404" s="68" t="s">
        <v>4</v>
      </c>
      <c r="K404" s="47"/>
      <c r="L404" s="47"/>
      <c r="M404" s="62"/>
    </row>
    <row r="405" spans="1:13" ht="15" thickBot="1" x14ac:dyDescent="0.35">
      <c r="A405" s="62"/>
      <c r="B405" s="64" t="s">
        <v>51</v>
      </c>
      <c r="C405" s="62" t="s">
        <v>83</v>
      </c>
      <c r="D405" s="62"/>
      <c r="E405" s="62"/>
      <c r="F405" s="47"/>
      <c r="G405" s="62" t="s">
        <v>354</v>
      </c>
      <c r="H405" s="47"/>
      <c r="I405" s="47"/>
      <c r="J405" s="60"/>
      <c r="K405" s="47"/>
      <c r="L405" s="47"/>
      <c r="M405" s="62"/>
    </row>
    <row r="406" spans="1:13" ht="15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11" t="s">
        <v>164</v>
      </c>
      <c r="I406" s="712"/>
      <c r="J406" s="712"/>
      <c r="K406" s="712"/>
      <c r="L406" s="713"/>
      <c r="M406" s="62"/>
    </row>
    <row r="407" spans="1:13" ht="28.8" x14ac:dyDescent="0.3">
      <c r="A407" s="62"/>
      <c r="B407" s="50" t="s">
        <v>53</v>
      </c>
      <c r="C407" s="18" t="s">
        <v>1</v>
      </c>
      <c r="D407" s="19" t="s">
        <v>54</v>
      </c>
      <c r="E407" s="20" t="s">
        <v>23</v>
      </c>
      <c r="F407" s="20" t="s">
        <v>55</v>
      </c>
      <c r="G407" s="20" t="s">
        <v>56</v>
      </c>
      <c r="H407" s="90" t="s">
        <v>158</v>
      </c>
      <c r="I407" s="91" t="s">
        <v>159</v>
      </c>
      <c r="J407" s="91" t="s">
        <v>160</v>
      </c>
      <c r="K407" s="91" t="s">
        <v>161</v>
      </c>
      <c r="L407" s="92" t="s">
        <v>162</v>
      </c>
      <c r="M407" s="62"/>
    </row>
    <row r="408" spans="1:13" x14ac:dyDescent="0.3">
      <c r="A408" s="62"/>
      <c r="B408" s="21" t="s">
        <v>15</v>
      </c>
      <c r="C408" s="18">
        <v>1</v>
      </c>
      <c r="D408" s="22">
        <v>45</v>
      </c>
      <c r="E408" s="23">
        <v>45</v>
      </c>
      <c r="F408" s="24">
        <v>3.3000000000000002E-2</v>
      </c>
      <c r="G408" s="23">
        <v>1.4850000000000001</v>
      </c>
      <c r="H408" s="96">
        <v>9.1407115597685593E-2</v>
      </c>
      <c r="I408" s="97"/>
      <c r="J408" s="137" t="s">
        <v>165</v>
      </c>
      <c r="K408" s="93">
        <v>0.4</v>
      </c>
      <c r="L408" s="98">
        <v>3.6562846239074236E-2</v>
      </c>
      <c r="M408" s="62"/>
    </row>
    <row r="409" spans="1:13" x14ac:dyDescent="0.3">
      <c r="A409" s="62"/>
      <c r="B409" s="6" t="s">
        <v>16</v>
      </c>
      <c r="C409" s="25">
        <v>1</v>
      </c>
      <c r="D409" s="3">
        <v>30</v>
      </c>
      <c r="E409" s="26">
        <v>30</v>
      </c>
      <c r="F409" s="27">
        <v>3.3000000000000002E-2</v>
      </c>
      <c r="G409" s="26">
        <v>0.99</v>
      </c>
      <c r="H409" s="89">
        <v>6.0938077065123726E-2</v>
      </c>
      <c r="I409" s="99"/>
      <c r="J409" s="61" t="s">
        <v>165</v>
      </c>
      <c r="K409" s="100">
        <v>0.4</v>
      </c>
      <c r="L409" s="101">
        <v>2.437523082604949E-2</v>
      </c>
      <c r="M409" s="62"/>
    </row>
    <row r="410" spans="1:13" x14ac:dyDescent="0.3">
      <c r="A410" s="62"/>
      <c r="B410" s="6" t="s">
        <v>18</v>
      </c>
      <c r="C410" s="25">
        <v>1</v>
      </c>
      <c r="D410" s="3">
        <v>25</v>
      </c>
      <c r="E410" s="26">
        <v>25</v>
      </c>
      <c r="F410" s="27">
        <v>3.3000000000000002E-2</v>
      </c>
      <c r="G410" s="26">
        <v>0.82500000000000007</v>
      </c>
      <c r="H410" s="89">
        <v>5.0781730887603113E-2</v>
      </c>
      <c r="I410" s="99"/>
      <c r="J410" s="61" t="s">
        <v>165</v>
      </c>
      <c r="K410" s="100">
        <v>0.4</v>
      </c>
      <c r="L410" s="101">
        <v>2.0312692355041247E-2</v>
      </c>
      <c r="M410" s="62"/>
    </row>
    <row r="411" spans="1:13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4.4999999999999998E-2</v>
      </c>
      <c r="H414" s="89">
        <v>2.7699125938692604E-3</v>
      </c>
      <c r="I414" s="99"/>
      <c r="J414" s="61" t="s">
        <v>165</v>
      </c>
      <c r="K414" s="100">
        <v>0.4</v>
      </c>
      <c r="L414" s="101">
        <v>1.1079650375477041E-3</v>
      </c>
      <c r="M414" s="62"/>
    </row>
    <row r="415" spans="1:13" x14ac:dyDescent="0.3">
      <c r="A415" s="62"/>
      <c r="B415" s="6" t="s">
        <v>57</v>
      </c>
      <c r="C415" s="25"/>
      <c r="D415" s="28"/>
      <c r="E415" s="26"/>
      <c r="F415" s="27"/>
      <c r="G415" s="86">
        <v>3.3450000000000002</v>
      </c>
      <c r="H415" s="102" t="s">
        <v>57</v>
      </c>
      <c r="I415" s="103"/>
      <c r="J415" s="85"/>
      <c r="K415" s="104" t="s">
        <v>156</v>
      </c>
      <c r="L415" s="105">
        <v>8.2358734457712676E-2</v>
      </c>
      <c r="M415" s="62"/>
    </row>
    <row r="416" spans="1:13" x14ac:dyDescent="0.3">
      <c r="A416" s="62"/>
      <c r="B416" s="51" t="s">
        <v>22</v>
      </c>
      <c r="C416" s="29"/>
      <c r="D416" s="30"/>
      <c r="E416" s="31"/>
      <c r="F416" s="32"/>
      <c r="G416" s="87"/>
      <c r="H416" s="107"/>
      <c r="I416" s="108"/>
      <c r="J416" s="138"/>
      <c r="K416" s="109"/>
      <c r="L416" s="110"/>
      <c r="M416" s="62"/>
    </row>
    <row r="417" spans="1:13" ht="28.8" x14ac:dyDescent="0.3">
      <c r="A417" s="62"/>
      <c r="B417" s="52" t="s">
        <v>58</v>
      </c>
      <c r="C417" s="33" t="s">
        <v>1</v>
      </c>
      <c r="D417" s="34" t="s">
        <v>59</v>
      </c>
      <c r="E417" s="35" t="s">
        <v>23</v>
      </c>
      <c r="F417" s="35" t="s">
        <v>55</v>
      </c>
      <c r="G417" s="41" t="s">
        <v>56</v>
      </c>
      <c r="H417" s="90" t="s">
        <v>158</v>
      </c>
      <c r="I417" s="91" t="s">
        <v>159</v>
      </c>
      <c r="J417" s="91" t="s">
        <v>160</v>
      </c>
      <c r="K417" s="94" t="s">
        <v>161</v>
      </c>
      <c r="L417" s="92" t="s">
        <v>162</v>
      </c>
      <c r="M417" s="62"/>
    </row>
    <row r="418" spans="1:13" x14ac:dyDescent="0.3">
      <c r="A418" s="62"/>
      <c r="B418" s="6" t="s">
        <v>33</v>
      </c>
      <c r="C418" s="25">
        <v>1</v>
      </c>
      <c r="D418" s="3">
        <v>4.55</v>
      </c>
      <c r="E418" s="26">
        <v>4.55</v>
      </c>
      <c r="F418" s="26">
        <v>3.3000000000000002E-2</v>
      </c>
      <c r="G418" s="26">
        <v>0.15015000000000001</v>
      </c>
      <c r="H418" s="96">
        <v>9.2422750215437662E-3</v>
      </c>
      <c r="I418" s="97"/>
      <c r="J418" s="137" t="s">
        <v>163</v>
      </c>
      <c r="K418" s="93">
        <v>1</v>
      </c>
      <c r="L418" s="98">
        <v>9.2422750215437662E-3</v>
      </c>
      <c r="M418" s="62"/>
    </row>
    <row r="419" spans="1:13" x14ac:dyDescent="0.3">
      <c r="A419" s="62"/>
      <c r="B419" s="6" t="s">
        <v>34</v>
      </c>
      <c r="C419" s="25">
        <v>1</v>
      </c>
      <c r="D419" s="3">
        <v>4.33</v>
      </c>
      <c r="E419" s="26">
        <v>4.33</v>
      </c>
      <c r="F419" s="26">
        <v>3.3000000000000002E-2</v>
      </c>
      <c r="G419" s="26">
        <v>0.14289000000000002</v>
      </c>
      <c r="H419" s="89">
        <v>8.7953957897328582E-3</v>
      </c>
      <c r="I419" s="99"/>
      <c r="J419" s="61" t="s">
        <v>163</v>
      </c>
      <c r="K419" s="100">
        <v>1</v>
      </c>
      <c r="L419" s="101">
        <v>8.7953957897328582E-3</v>
      </c>
      <c r="M419" s="62"/>
    </row>
    <row r="420" spans="1:13" x14ac:dyDescent="0.3">
      <c r="A420" s="62"/>
      <c r="B420" s="6" t="s">
        <v>71</v>
      </c>
      <c r="C420" s="25">
        <v>1</v>
      </c>
      <c r="D420" s="3">
        <v>5.95</v>
      </c>
      <c r="E420" s="26">
        <v>5.95</v>
      </c>
      <c r="F420" s="26">
        <v>3.3000000000000002E-2</v>
      </c>
      <c r="G420" s="26">
        <v>0.19635000000000002</v>
      </c>
      <c r="H420" s="89">
        <v>1.2086051951249541E-2</v>
      </c>
      <c r="I420" s="99"/>
      <c r="J420" s="61" t="s">
        <v>163</v>
      </c>
      <c r="K420" s="100">
        <v>1</v>
      </c>
      <c r="L420" s="101">
        <v>1.2086051951249541E-2</v>
      </c>
      <c r="M420" s="62"/>
    </row>
    <row r="421" spans="1:13" x14ac:dyDescent="0.3">
      <c r="A421" s="62"/>
      <c r="B421" s="6" t="s">
        <v>70</v>
      </c>
      <c r="C421" s="25">
        <v>3</v>
      </c>
      <c r="D421" s="3">
        <v>4.16</v>
      </c>
      <c r="E421" s="26">
        <v>12.48</v>
      </c>
      <c r="F421" s="26">
        <v>3.3000000000000002E-2</v>
      </c>
      <c r="G421" s="26">
        <v>0.41184000000000004</v>
      </c>
      <c r="H421" s="89">
        <v>2.5350240059091474E-2</v>
      </c>
      <c r="I421" s="99"/>
      <c r="J421" s="61" t="s">
        <v>163</v>
      </c>
      <c r="K421" s="100">
        <v>1</v>
      </c>
      <c r="L421" s="101">
        <v>2.5350240059091474E-2</v>
      </c>
      <c r="M421" s="62"/>
    </row>
    <row r="422" spans="1:13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x14ac:dyDescent="0.3">
      <c r="A427" s="62"/>
      <c r="B427" s="6" t="s">
        <v>60</v>
      </c>
      <c r="C427" s="25"/>
      <c r="D427" s="28"/>
      <c r="E427" s="26"/>
      <c r="F427" s="27"/>
      <c r="G427" s="86">
        <v>0.90123000000000009</v>
      </c>
      <c r="H427" s="106" t="s">
        <v>60</v>
      </c>
      <c r="I427" s="103"/>
      <c r="J427" s="85"/>
      <c r="K427" s="104" t="s">
        <v>156</v>
      </c>
      <c r="L427" s="95">
        <v>5.5473962821617637E-2</v>
      </c>
      <c r="M427" s="62"/>
    </row>
    <row r="428" spans="1:13" x14ac:dyDescent="0.3">
      <c r="A428" s="62"/>
      <c r="B428" s="51" t="s">
        <v>38</v>
      </c>
      <c r="C428" s="29"/>
      <c r="D428" s="30"/>
      <c r="E428" s="30"/>
      <c r="F428" s="30"/>
      <c r="G428" s="30"/>
      <c r="H428" s="115"/>
      <c r="I428" s="116"/>
      <c r="J428" s="139"/>
      <c r="K428" s="117"/>
      <c r="L428" s="118"/>
      <c r="M428" s="62"/>
    </row>
    <row r="429" spans="1:13" ht="28.8" x14ac:dyDescent="0.3">
      <c r="A429" s="62"/>
      <c r="B429" s="53" t="s">
        <v>53</v>
      </c>
      <c r="C429" s="29"/>
      <c r="D429" s="54" t="s">
        <v>0</v>
      </c>
      <c r="E429" s="55" t="s">
        <v>1</v>
      </c>
      <c r="F429" s="56" t="s">
        <v>61</v>
      </c>
      <c r="G429" s="20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x14ac:dyDescent="0.3">
      <c r="A430" s="62"/>
      <c r="B430" s="146" t="s">
        <v>137</v>
      </c>
      <c r="C430" s="29"/>
      <c r="D430" s="22" t="s">
        <v>4</v>
      </c>
      <c r="E430" s="57">
        <v>1.2</v>
      </c>
      <c r="F430" s="24">
        <v>10</v>
      </c>
      <c r="G430" s="23">
        <v>12</v>
      </c>
      <c r="H430" s="96">
        <v>0.73864335836513606</v>
      </c>
      <c r="I430" s="97"/>
      <c r="J430" s="137" t="s">
        <v>163</v>
      </c>
      <c r="K430" s="93">
        <v>1</v>
      </c>
      <c r="L430" s="98">
        <v>0.73864335836513606</v>
      </c>
      <c r="M430" s="62"/>
    </row>
    <row r="431" spans="1:13" x14ac:dyDescent="0.3">
      <c r="A431" s="62"/>
      <c r="B431" s="6">
        <v>0</v>
      </c>
      <c r="C431" s="7"/>
      <c r="D431" s="3">
        <v>0</v>
      </c>
      <c r="E431" s="4"/>
      <c r="F431" s="5">
        <v>0</v>
      </c>
      <c r="G431" s="26">
        <v>0</v>
      </c>
      <c r="H431" s="89">
        <v>0</v>
      </c>
      <c r="I431" s="99"/>
      <c r="J431" s="61">
        <v>0</v>
      </c>
      <c r="K431" s="100">
        <v>0</v>
      </c>
      <c r="L431" s="101">
        <v>0</v>
      </c>
      <c r="M431" s="62"/>
    </row>
    <row r="432" spans="1:13" x14ac:dyDescent="0.3">
      <c r="A432" s="62"/>
      <c r="B432" s="6">
        <v>0</v>
      </c>
      <c r="C432" s="7"/>
      <c r="D432" s="3">
        <v>0</v>
      </c>
      <c r="E432" s="4"/>
      <c r="F432" s="5">
        <v>0</v>
      </c>
      <c r="G432" s="26">
        <v>0</v>
      </c>
      <c r="H432" s="89">
        <v>0</v>
      </c>
      <c r="I432" s="99"/>
      <c r="J432" s="61">
        <v>0</v>
      </c>
      <c r="K432" s="100">
        <v>0</v>
      </c>
      <c r="L432" s="101">
        <v>0</v>
      </c>
      <c r="M432" s="62"/>
    </row>
    <row r="433" spans="1:13" x14ac:dyDescent="0.3">
      <c r="A433" s="62"/>
      <c r="B433" s="6">
        <v>0</v>
      </c>
      <c r="C433" s="7"/>
      <c r="D433" s="3">
        <v>0</v>
      </c>
      <c r="E433" s="4"/>
      <c r="F433" s="5">
        <v>0</v>
      </c>
      <c r="G433" s="26">
        <v>0</v>
      </c>
      <c r="H433" s="89">
        <v>0</v>
      </c>
      <c r="I433" s="99"/>
      <c r="J433" s="61">
        <v>0</v>
      </c>
      <c r="K433" s="100">
        <v>0</v>
      </c>
      <c r="L433" s="101">
        <v>0</v>
      </c>
      <c r="M433" s="62"/>
    </row>
    <row r="434" spans="1:13" x14ac:dyDescent="0.3">
      <c r="A434" s="62"/>
      <c r="B434" s="6">
        <v>0</v>
      </c>
      <c r="C434" s="7"/>
      <c r="D434" s="3">
        <v>0</v>
      </c>
      <c r="E434" s="4"/>
      <c r="F434" s="5">
        <v>0</v>
      </c>
      <c r="G434" s="26">
        <v>0</v>
      </c>
      <c r="H434" s="89">
        <v>0</v>
      </c>
      <c r="I434" s="99"/>
      <c r="J434" s="61">
        <v>0</v>
      </c>
      <c r="K434" s="100">
        <v>0</v>
      </c>
      <c r="L434" s="101">
        <v>0</v>
      </c>
      <c r="M434" s="62"/>
    </row>
    <row r="435" spans="1:13" x14ac:dyDescent="0.3">
      <c r="A435" s="62"/>
      <c r="B435" s="6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x14ac:dyDescent="0.3">
      <c r="A436" s="62"/>
      <c r="B436" s="6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x14ac:dyDescent="0.3">
      <c r="A443" s="62"/>
      <c r="B443" s="58" t="s">
        <v>62</v>
      </c>
      <c r="C443" s="46"/>
      <c r="D443" s="37"/>
      <c r="E443" s="38"/>
      <c r="F443" s="39"/>
      <c r="G443" s="86">
        <v>12</v>
      </c>
      <c r="H443" s="106" t="s">
        <v>62</v>
      </c>
      <c r="I443" s="103"/>
      <c r="J443" s="85"/>
      <c r="K443" s="104" t="s">
        <v>156</v>
      </c>
      <c r="L443" s="95">
        <v>0.73864335836513606</v>
      </c>
      <c r="M443" s="62"/>
    </row>
    <row r="444" spans="1:13" x14ac:dyDescent="0.3">
      <c r="A444" s="62"/>
      <c r="B444" s="51" t="s">
        <v>63</v>
      </c>
      <c r="C444" s="29"/>
      <c r="D444" s="30"/>
      <c r="E444" s="31"/>
      <c r="F444" s="32"/>
      <c r="G444" s="31"/>
      <c r="H444" s="115"/>
      <c r="I444" s="116"/>
      <c r="J444" s="139"/>
      <c r="K444" s="117"/>
      <c r="L444" s="118">
        <v>0</v>
      </c>
      <c r="M444" s="62"/>
    </row>
    <row r="445" spans="1:13" ht="28.8" x14ac:dyDescent="0.3">
      <c r="A445" s="62"/>
      <c r="B445" s="53" t="s">
        <v>53</v>
      </c>
      <c r="C445" s="36"/>
      <c r="D445" s="40" t="s">
        <v>0</v>
      </c>
      <c r="E445" s="41" t="s">
        <v>1</v>
      </c>
      <c r="F445" s="35" t="s">
        <v>61</v>
      </c>
      <c r="G445" s="20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23">
        <v>0</v>
      </c>
      <c r="H446" s="96">
        <v>0</v>
      </c>
      <c r="I446" s="97"/>
      <c r="J446" s="137">
        <v>0</v>
      </c>
      <c r="K446" s="93">
        <v>0</v>
      </c>
      <c r="L446" s="98">
        <v>0</v>
      </c>
      <c r="M446" s="62"/>
    </row>
    <row r="447" spans="1:13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ht="15" thickBot="1" x14ac:dyDescent="0.35">
      <c r="A451" s="62"/>
      <c r="B451" s="59" t="s">
        <v>64</v>
      </c>
      <c r="C451" s="42"/>
      <c r="D451" s="43"/>
      <c r="E451" s="44"/>
      <c r="F451" s="45"/>
      <c r="G451" s="23">
        <v>0</v>
      </c>
      <c r="H451" s="106" t="s">
        <v>64</v>
      </c>
      <c r="I451" s="103"/>
      <c r="J451" s="85"/>
      <c r="K451" s="104" t="s">
        <v>156</v>
      </c>
      <c r="L451" s="95">
        <v>0</v>
      </c>
      <c r="M451" s="62"/>
    </row>
    <row r="452" spans="1:13" x14ac:dyDescent="0.3">
      <c r="A452" s="62"/>
      <c r="B452" s="64"/>
      <c r="C452" s="68"/>
      <c r="D452" s="69" t="s">
        <v>65</v>
      </c>
      <c r="E452" s="70"/>
      <c r="F452" s="71"/>
      <c r="G452" s="88">
        <v>16.245999999999999</v>
      </c>
      <c r="H452" s="128"/>
      <c r="I452" s="122"/>
      <c r="J452" s="140"/>
      <c r="K452" s="123"/>
      <c r="L452" s="121"/>
      <c r="M452" s="62"/>
    </row>
    <row r="453" spans="1:13" x14ac:dyDescent="0.3">
      <c r="A453" s="62"/>
      <c r="B453" s="63"/>
      <c r="C453" s="68"/>
      <c r="D453" s="72" t="s">
        <v>7</v>
      </c>
      <c r="E453" s="73"/>
      <c r="F453" s="74">
        <v>0.1</v>
      </c>
      <c r="G453" s="73">
        <v>1.625</v>
      </c>
      <c r="H453" s="120"/>
      <c r="I453" s="124"/>
      <c r="J453" s="141"/>
      <c r="K453" s="125"/>
      <c r="L453" s="119"/>
      <c r="M453" s="62"/>
    </row>
    <row r="454" spans="1:13" x14ac:dyDescent="0.3">
      <c r="A454" s="62"/>
      <c r="B454" s="63"/>
      <c r="C454" s="68"/>
      <c r="D454" s="72" t="s">
        <v>8</v>
      </c>
      <c r="E454" s="73"/>
      <c r="F454" s="74">
        <v>0.1</v>
      </c>
      <c r="G454" s="73">
        <v>1.625</v>
      </c>
      <c r="H454" s="120"/>
      <c r="I454" s="124"/>
      <c r="J454" s="141"/>
      <c r="K454" s="125"/>
      <c r="L454" s="119"/>
      <c r="M454" s="62"/>
    </row>
    <row r="455" spans="1:13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19.495999999999999</v>
      </c>
      <c r="H455" s="120"/>
      <c r="I455" s="124"/>
      <c r="J455" s="141"/>
      <c r="K455" s="125"/>
      <c r="L455" s="119"/>
      <c r="M455" s="62"/>
    </row>
    <row r="456" spans="1:13" ht="15" thickBot="1" x14ac:dyDescent="0.35">
      <c r="A456" s="62"/>
      <c r="B456" s="63"/>
      <c r="C456" s="68"/>
      <c r="D456" s="77" t="s">
        <v>68</v>
      </c>
      <c r="E456" s="78"/>
      <c r="F456" s="79"/>
      <c r="G456" s="78">
        <v>19.5</v>
      </c>
      <c r="H456" s="134">
        <v>1</v>
      </c>
      <c r="I456" s="126"/>
      <c r="J456" s="142"/>
      <c r="K456" s="127"/>
      <c r="L456" s="135">
        <v>0.8764760556444664</v>
      </c>
      <c r="M456" s="67"/>
    </row>
    <row r="457" spans="1:13" x14ac:dyDescent="0.3">
      <c r="A457" s="62"/>
      <c r="B457" s="63"/>
      <c r="C457" s="68"/>
      <c r="D457" s="80"/>
      <c r="E457" s="67"/>
      <c r="F457" s="65"/>
      <c r="G457" s="67"/>
      <c r="H457" s="47"/>
      <c r="I457" s="47"/>
      <c r="J457" s="60"/>
      <c r="K457" s="47"/>
      <c r="L457" s="47"/>
      <c r="M457" s="62"/>
    </row>
    <row r="458" spans="1:13" x14ac:dyDescent="0.3">
      <c r="A458" s="62"/>
      <c r="B458" s="63"/>
      <c r="C458" s="68"/>
      <c r="D458" s="80"/>
      <c r="E458" s="67"/>
      <c r="F458" s="65"/>
      <c r="G458" s="67"/>
      <c r="H458" s="47"/>
      <c r="I458" s="47"/>
      <c r="J458" s="60"/>
      <c r="K458" s="47"/>
      <c r="L458" s="47"/>
      <c r="M458" s="62"/>
    </row>
    <row r="459" spans="1:13" x14ac:dyDescent="0.3">
      <c r="A459" s="62"/>
      <c r="B459" s="63"/>
      <c r="C459" s="68"/>
      <c r="D459" s="80"/>
      <c r="E459" s="67"/>
      <c r="F459" s="65"/>
      <c r="G459" s="67"/>
      <c r="H459" s="47"/>
      <c r="I459" s="47"/>
      <c r="J459" s="60"/>
      <c r="K459" s="47"/>
      <c r="L459" s="47"/>
      <c r="M459" s="62"/>
    </row>
    <row r="460" spans="1:13" x14ac:dyDescent="0.3">
      <c r="A460" s="62"/>
      <c r="B460" s="136" t="s">
        <v>1808</v>
      </c>
      <c r="C460" s="81"/>
      <c r="D460" s="80"/>
      <c r="E460" s="67"/>
      <c r="F460" s="82"/>
      <c r="G460" s="82"/>
      <c r="H460" s="47"/>
      <c r="I460" s="47"/>
      <c r="J460" s="60"/>
      <c r="K460" s="47"/>
      <c r="L460" s="47"/>
      <c r="M460" s="62"/>
    </row>
    <row r="461" spans="1:13" x14ac:dyDescent="0.3">
      <c r="A461" s="62"/>
      <c r="B461" s="133" t="s">
        <v>6</v>
      </c>
      <c r="C461" s="83"/>
      <c r="D461" s="80"/>
      <c r="E461" s="67"/>
      <c r="F461" s="62"/>
      <c r="G461" s="62"/>
      <c r="H461" s="47"/>
      <c r="I461" s="47"/>
      <c r="J461" s="60"/>
      <c r="K461" s="47"/>
      <c r="L461" s="47"/>
      <c r="M461" s="62"/>
    </row>
    <row r="462" spans="1:13" x14ac:dyDescent="0.3">
      <c r="A462" s="62"/>
      <c r="B462" s="84"/>
      <c r="C462" s="62"/>
      <c r="D462" s="80"/>
      <c r="E462" s="67"/>
      <c r="F462" s="62"/>
      <c r="G462" s="62"/>
      <c r="H462" s="47"/>
      <c r="I462" s="47"/>
      <c r="J462" s="60"/>
      <c r="K462" s="47"/>
      <c r="L462" s="47"/>
      <c r="M462" s="62"/>
    </row>
    <row r="463" spans="1:13" x14ac:dyDescent="0.3">
      <c r="A463" s="62"/>
      <c r="B463" s="129"/>
      <c r="C463" s="129"/>
      <c r="D463" s="129"/>
      <c r="J463" s="1"/>
    </row>
    <row r="464" spans="1:13" x14ac:dyDescent="0.3">
      <c r="A464" s="62"/>
      <c r="B464" s="130"/>
      <c r="C464" s="130"/>
      <c r="D464" s="130"/>
      <c r="J464" s="1"/>
    </row>
    <row r="465" spans="1:13" ht="15.6" x14ac:dyDescent="0.3">
      <c r="A465" s="62"/>
      <c r="B465" s="47"/>
      <c r="C465" s="47"/>
      <c r="D465" s="714" t="s">
        <v>166</v>
      </c>
      <c r="E465" s="714"/>
      <c r="F465" s="714"/>
      <c r="J465" s="1"/>
    </row>
    <row r="466" spans="1:13" x14ac:dyDescent="0.3">
      <c r="A466" s="62"/>
      <c r="B466" s="132"/>
      <c r="C466" s="132"/>
      <c r="D466" s="132"/>
      <c r="J466" s="1"/>
    </row>
    <row r="467" spans="1:13" ht="61.8" customHeight="1" x14ac:dyDescent="0.3">
      <c r="A467" s="62"/>
      <c r="B467" s="710" t="s">
        <v>1809</v>
      </c>
      <c r="C467" s="710"/>
      <c r="D467" s="710"/>
      <c r="E467" s="710"/>
      <c r="F467" s="710"/>
      <c r="G467" s="710"/>
      <c r="H467" s="710"/>
      <c r="I467" s="710"/>
      <c r="J467" s="710"/>
      <c r="K467" s="710"/>
      <c r="L467" s="710"/>
    </row>
    <row r="468" spans="1:13" x14ac:dyDescent="0.3">
      <c r="A468" s="62"/>
      <c r="B468" s="63"/>
      <c r="C468" s="9"/>
      <c r="D468" s="10"/>
      <c r="E468" s="11"/>
      <c r="F468" s="12"/>
      <c r="G468" s="13"/>
      <c r="H468" s="47"/>
      <c r="I468" s="47"/>
      <c r="J468" s="60"/>
      <c r="K468" s="47"/>
      <c r="L468" s="47"/>
      <c r="M468" s="62"/>
    </row>
    <row r="469" spans="1:13" x14ac:dyDescent="0.3">
      <c r="A469" s="62"/>
      <c r="B469" s="48" t="s">
        <v>48</v>
      </c>
      <c r="C469" s="9"/>
      <c r="D469" s="10"/>
      <c r="E469" s="11"/>
      <c r="F469" s="11"/>
      <c r="G469" s="11"/>
      <c r="H469" s="47"/>
      <c r="I469" s="47"/>
      <c r="J469" s="60"/>
      <c r="K469" s="47"/>
      <c r="L469" s="47"/>
      <c r="M469" s="62"/>
    </row>
    <row r="470" spans="1:13" x14ac:dyDescent="0.3">
      <c r="A470" s="62"/>
      <c r="B470" s="64" t="s">
        <v>49</v>
      </c>
      <c r="C470" s="62" t="s">
        <v>453</v>
      </c>
      <c r="D470" s="62"/>
      <c r="E470" s="62"/>
      <c r="F470" s="47"/>
      <c r="G470" s="47"/>
      <c r="H470" s="47"/>
      <c r="I470" s="65" t="s">
        <v>50</v>
      </c>
      <c r="J470" s="68" t="s">
        <v>4</v>
      </c>
      <c r="K470" s="47"/>
      <c r="L470" s="47"/>
      <c r="M470" s="62"/>
    </row>
    <row r="471" spans="1:13" ht="15" thickBot="1" x14ac:dyDescent="0.35">
      <c r="A471" s="62"/>
      <c r="B471" s="64" t="s">
        <v>51</v>
      </c>
      <c r="C471" s="62" t="s">
        <v>83</v>
      </c>
      <c r="D471" s="62"/>
      <c r="E471" s="62"/>
      <c r="F471" s="47"/>
      <c r="G471" s="62" t="s">
        <v>355</v>
      </c>
      <c r="H471" s="47"/>
      <c r="I471" s="47"/>
      <c r="J471" s="60"/>
      <c r="K471" s="47"/>
      <c r="L471" s="47"/>
      <c r="M471" s="62"/>
    </row>
    <row r="472" spans="1:13" ht="15" thickTop="1" x14ac:dyDescent="0.3">
      <c r="A472" s="62"/>
      <c r="B472" s="49" t="s">
        <v>52</v>
      </c>
      <c r="C472" s="14"/>
      <c r="D472" s="15"/>
      <c r="E472" s="16"/>
      <c r="F472" s="17"/>
      <c r="G472" s="16"/>
      <c r="H472" s="711" t="s">
        <v>164</v>
      </c>
      <c r="I472" s="712"/>
      <c r="J472" s="712"/>
      <c r="K472" s="712"/>
      <c r="L472" s="713"/>
      <c r="M472" s="62"/>
    </row>
    <row r="473" spans="1:13" ht="28.8" x14ac:dyDescent="0.3">
      <c r="A473" s="62"/>
      <c r="B473" s="50" t="s">
        <v>53</v>
      </c>
      <c r="C473" s="18" t="s">
        <v>1</v>
      </c>
      <c r="D473" s="19" t="s">
        <v>54</v>
      </c>
      <c r="E473" s="20" t="s">
        <v>23</v>
      </c>
      <c r="F473" s="20" t="s">
        <v>55</v>
      </c>
      <c r="G473" s="20" t="s">
        <v>56</v>
      </c>
      <c r="H473" s="90" t="s">
        <v>158</v>
      </c>
      <c r="I473" s="91" t="s">
        <v>159</v>
      </c>
      <c r="J473" s="91" t="s">
        <v>160</v>
      </c>
      <c r="K473" s="91" t="s">
        <v>161</v>
      </c>
      <c r="L473" s="92" t="s">
        <v>162</v>
      </c>
      <c r="M473" s="62"/>
    </row>
    <row r="474" spans="1:13" x14ac:dyDescent="0.3">
      <c r="A474" s="62"/>
      <c r="B474" s="21" t="s">
        <v>15</v>
      </c>
      <c r="C474" s="18">
        <v>1</v>
      </c>
      <c r="D474" s="22">
        <v>45</v>
      </c>
      <c r="E474" s="23">
        <v>45</v>
      </c>
      <c r="F474" s="24">
        <v>3.3000000000000002E-2</v>
      </c>
      <c r="G474" s="23">
        <v>1.4850000000000001</v>
      </c>
      <c r="H474" s="96">
        <v>9.1407115597685593E-2</v>
      </c>
      <c r="I474" s="97"/>
      <c r="J474" s="137" t="s">
        <v>165</v>
      </c>
      <c r="K474" s="93">
        <v>0.4</v>
      </c>
      <c r="L474" s="98">
        <v>3.6562846239074236E-2</v>
      </c>
      <c r="M474" s="62"/>
    </row>
    <row r="475" spans="1:13" x14ac:dyDescent="0.3">
      <c r="A475" s="62"/>
      <c r="B475" s="6" t="s">
        <v>16</v>
      </c>
      <c r="C475" s="25">
        <v>1</v>
      </c>
      <c r="D475" s="3">
        <v>30</v>
      </c>
      <c r="E475" s="26">
        <v>30</v>
      </c>
      <c r="F475" s="27">
        <v>3.3000000000000002E-2</v>
      </c>
      <c r="G475" s="26">
        <v>0.99</v>
      </c>
      <c r="H475" s="89">
        <v>6.0938077065123726E-2</v>
      </c>
      <c r="I475" s="99"/>
      <c r="J475" s="61" t="s">
        <v>165</v>
      </c>
      <c r="K475" s="100">
        <v>0.4</v>
      </c>
      <c r="L475" s="101">
        <v>2.437523082604949E-2</v>
      </c>
      <c r="M475" s="62"/>
    </row>
    <row r="476" spans="1:13" x14ac:dyDescent="0.3">
      <c r="A476" s="62"/>
      <c r="B476" s="6" t="s">
        <v>18</v>
      </c>
      <c r="C476" s="25">
        <v>1</v>
      </c>
      <c r="D476" s="3">
        <v>25</v>
      </c>
      <c r="E476" s="26">
        <v>25</v>
      </c>
      <c r="F476" s="27">
        <v>3.3000000000000002E-2</v>
      </c>
      <c r="G476" s="26">
        <v>0.82500000000000007</v>
      </c>
      <c r="H476" s="89">
        <v>5.0781730887603113E-2</v>
      </c>
      <c r="I476" s="99"/>
      <c r="J476" s="61" t="s">
        <v>165</v>
      </c>
      <c r="K476" s="100">
        <v>0.4</v>
      </c>
      <c r="L476" s="101">
        <v>2.0312692355041247E-2</v>
      </c>
      <c r="M476" s="62"/>
    </row>
    <row r="477" spans="1:13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x14ac:dyDescent="0.3">
      <c r="A480" s="62"/>
      <c r="B480" s="6" t="s">
        <v>73</v>
      </c>
      <c r="C480" s="25"/>
      <c r="D480" s="3">
        <v>0</v>
      </c>
      <c r="E480" s="26">
        <v>0</v>
      </c>
      <c r="F480" s="27"/>
      <c r="G480" s="26">
        <v>4.4999999999999998E-2</v>
      </c>
      <c r="H480" s="89">
        <v>2.7699125938692604E-3</v>
      </c>
      <c r="I480" s="99"/>
      <c r="J480" s="61" t="s">
        <v>165</v>
      </c>
      <c r="K480" s="100">
        <v>0.4</v>
      </c>
      <c r="L480" s="101">
        <v>1.1079650375477041E-3</v>
      </c>
      <c r="M480" s="62"/>
    </row>
    <row r="481" spans="1:13" x14ac:dyDescent="0.3">
      <c r="A481" s="62"/>
      <c r="B481" s="6" t="s">
        <v>57</v>
      </c>
      <c r="C481" s="25"/>
      <c r="D481" s="28"/>
      <c r="E481" s="26"/>
      <c r="F481" s="27"/>
      <c r="G481" s="86">
        <v>3.3450000000000002</v>
      </c>
      <c r="H481" s="102" t="s">
        <v>57</v>
      </c>
      <c r="I481" s="103"/>
      <c r="J481" s="85"/>
      <c r="K481" s="104" t="s">
        <v>156</v>
      </c>
      <c r="L481" s="105">
        <v>8.2358734457712676E-2</v>
      </c>
      <c r="M481" s="62"/>
    </row>
    <row r="482" spans="1:13" x14ac:dyDescent="0.3">
      <c r="A482" s="62"/>
      <c r="B482" s="51" t="s">
        <v>22</v>
      </c>
      <c r="C482" s="29"/>
      <c r="D482" s="30"/>
      <c r="E482" s="31"/>
      <c r="F482" s="32"/>
      <c r="G482" s="87"/>
      <c r="H482" s="107"/>
      <c r="I482" s="108"/>
      <c r="J482" s="138"/>
      <c r="K482" s="109"/>
      <c r="L482" s="110"/>
      <c r="M482" s="62"/>
    </row>
    <row r="483" spans="1:13" ht="28.8" x14ac:dyDescent="0.3">
      <c r="A483" s="62"/>
      <c r="B483" s="52" t="s">
        <v>58</v>
      </c>
      <c r="C483" s="33" t="s">
        <v>1</v>
      </c>
      <c r="D483" s="34" t="s">
        <v>59</v>
      </c>
      <c r="E483" s="35" t="s">
        <v>23</v>
      </c>
      <c r="F483" s="35" t="s">
        <v>55</v>
      </c>
      <c r="G483" s="41" t="s">
        <v>56</v>
      </c>
      <c r="H483" s="90" t="s">
        <v>158</v>
      </c>
      <c r="I483" s="91" t="s">
        <v>159</v>
      </c>
      <c r="J483" s="91" t="s">
        <v>160</v>
      </c>
      <c r="K483" s="94" t="s">
        <v>161</v>
      </c>
      <c r="L483" s="92" t="s">
        <v>162</v>
      </c>
      <c r="M483" s="62"/>
    </row>
    <row r="484" spans="1:13" x14ac:dyDescent="0.3">
      <c r="A484" s="62"/>
      <c r="B484" s="6" t="s">
        <v>33</v>
      </c>
      <c r="C484" s="25">
        <v>1</v>
      </c>
      <c r="D484" s="3">
        <v>4.55</v>
      </c>
      <c r="E484" s="26">
        <v>4.55</v>
      </c>
      <c r="F484" s="26">
        <v>3.3000000000000002E-2</v>
      </c>
      <c r="G484" s="26">
        <v>0.15015000000000001</v>
      </c>
      <c r="H484" s="96">
        <v>9.2422750215437662E-3</v>
      </c>
      <c r="I484" s="97"/>
      <c r="J484" s="137" t="s">
        <v>163</v>
      </c>
      <c r="K484" s="93">
        <v>1</v>
      </c>
      <c r="L484" s="98">
        <v>9.2422750215437662E-3</v>
      </c>
      <c r="M484" s="62"/>
    </row>
    <row r="485" spans="1:13" x14ac:dyDescent="0.3">
      <c r="A485" s="62"/>
      <c r="B485" s="6" t="s">
        <v>34</v>
      </c>
      <c r="C485" s="25">
        <v>1</v>
      </c>
      <c r="D485" s="3">
        <v>4.33</v>
      </c>
      <c r="E485" s="26">
        <v>4.33</v>
      </c>
      <c r="F485" s="26">
        <v>3.3000000000000002E-2</v>
      </c>
      <c r="G485" s="26">
        <v>0.14289000000000002</v>
      </c>
      <c r="H485" s="89">
        <v>8.7953957897328582E-3</v>
      </c>
      <c r="I485" s="99"/>
      <c r="J485" s="61" t="s">
        <v>163</v>
      </c>
      <c r="K485" s="100">
        <v>1</v>
      </c>
      <c r="L485" s="101">
        <v>8.7953957897328582E-3</v>
      </c>
      <c r="M485" s="62"/>
    </row>
    <row r="486" spans="1:13" x14ac:dyDescent="0.3">
      <c r="A486" s="62"/>
      <c r="B486" s="6" t="s">
        <v>71</v>
      </c>
      <c r="C486" s="25">
        <v>1</v>
      </c>
      <c r="D486" s="3">
        <v>5.95</v>
      </c>
      <c r="E486" s="26">
        <v>5.95</v>
      </c>
      <c r="F486" s="26">
        <v>3.3000000000000002E-2</v>
      </c>
      <c r="G486" s="26">
        <v>0.19635000000000002</v>
      </c>
      <c r="H486" s="89">
        <v>1.2086051951249541E-2</v>
      </c>
      <c r="I486" s="99"/>
      <c r="J486" s="61" t="s">
        <v>163</v>
      </c>
      <c r="K486" s="100">
        <v>1</v>
      </c>
      <c r="L486" s="101">
        <v>1.2086051951249541E-2</v>
      </c>
      <c r="M486" s="62"/>
    </row>
    <row r="487" spans="1:13" x14ac:dyDescent="0.3">
      <c r="A487" s="62"/>
      <c r="B487" s="6" t="s">
        <v>70</v>
      </c>
      <c r="C487" s="25">
        <v>3</v>
      </c>
      <c r="D487" s="3">
        <v>4.16</v>
      </c>
      <c r="E487" s="26">
        <v>12.48</v>
      </c>
      <c r="F487" s="26">
        <v>3.3000000000000002E-2</v>
      </c>
      <c r="G487" s="26">
        <v>0.41184000000000004</v>
      </c>
      <c r="H487" s="89">
        <v>2.5350240059091474E-2</v>
      </c>
      <c r="I487" s="99"/>
      <c r="J487" s="61" t="s">
        <v>163</v>
      </c>
      <c r="K487" s="100">
        <v>1</v>
      </c>
      <c r="L487" s="101">
        <v>2.5350240059091474E-2</v>
      </c>
      <c r="M487" s="62"/>
    </row>
    <row r="488" spans="1:13" x14ac:dyDescent="0.3">
      <c r="A488" s="62"/>
      <c r="B488" s="6">
        <v>0</v>
      </c>
      <c r="C488" s="25"/>
      <c r="D488" s="3">
        <v>0</v>
      </c>
      <c r="E488" s="26">
        <v>0</v>
      </c>
      <c r="F488" s="27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x14ac:dyDescent="0.3">
      <c r="A489" s="62"/>
      <c r="B489" s="6">
        <v>0</v>
      </c>
      <c r="C489" s="25"/>
      <c r="D489" s="3">
        <v>0</v>
      </c>
      <c r="E489" s="26">
        <v>0</v>
      </c>
      <c r="F489" s="27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x14ac:dyDescent="0.3">
      <c r="A492" s="62"/>
      <c r="B492" s="6">
        <v>0</v>
      </c>
      <c r="C492" s="25"/>
      <c r="D492" s="3">
        <v>0</v>
      </c>
      <c r="E492" s="26">
        <v>0</v>
      </c>
      <c r="F492" s="27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x14ac:dyDescent="0.3">
      <c r="A493" s="62"/>
      <c r="B493" s="6" t="s">
        <v>60</v>
      </c>
      <c r="C493" s="25"/>
      <c r="D493" s="28"/>
      <c r="E493" s="26"/>
      <c r="F493" s="27"/>
      <c r="G493" s="86">
        <v>0.90123000000000009</v>
      </c>
      <c r="H493" s="106" t="s">
        <v>60</v>
      </c>
      <c r="I493" s="103"/>
      <c r="J493" s="85"/>
      <c r="K493" s="104" t="s">
        <v>156</v>
      </c>
      <c r="L493" s="95">
        <v>5.5473962821617637E-2</v>
      </c>
      <c r="M493" s="62"/>
    </row>
    <row r="494" spans="1:13" x14ac:dyDescent="0.3">
      <c r="A494" s="62"/>
      <c r="B494" s="51" t="s">
        <v>38</v>
      </c>
      <c r="C494" s="29"/>
      <c r="D494" s="30"/>
      <c r="E494" s="30"/>
      <c r="F494" s="30"/>
      <c r="G494" s="30"/>
      <c r="H494" s="115"/>
      <c r="I494" s="116"/>
      <c r="J494" s="139"/>
      <c r="K494" s="117"/>
      <c r="L494" s="118"/>
      <c r="M494" s="62"/>
    </row>
    <row r="495" spans="1:13" ht="28.8" x14ac:dyDescent="0.3">
      <c r="A495" s="62"/>
      <c r="B495" s="53" t="s">
        <v>53</v>
      </c>
      <c r="C495" s="29"/>
      <c r="D495" s="54" t="s">
        <v>0</v>
      </c>
      <c r="E495" s="55" t="s">
        <v>1</v>
      </c>
      <c r="F495" s="56" t="s">
        <v>61</v>
      </c>
      <c r="G495" s="20" t="s">
        <v>56</v>
      </c>
      <c r="H495" s="111" t="s">
        <v>158</v>
      </c>
      <c r="I495" s="112" t="s">
        <v>159</v>
      </c>
      <c r="J495" s="112" t="s">
        <v>160</v>
      </c>
      <c r="K495" s="113" t="s">
        <v>161</v>
      </c>
      <c r="L495" s="114" t="s">
        <v>162</v>
      </c>
      <c r="M495" s="62"/>
    </row>
    <row r="496" spans="1:13" x14ac:dyDescent="0.3">
      <c r="A496" s="62"/>
      <c r="B496" s="146" t="s">
        <v>137</v>
      </c>
      <c r="C496" s="29"/>
      <c r="D496" s="22" t="s">
        <v>4</v>
      </c>
      <c r="E496" s="57">
        <v>1.2</v>
      </c>
      <c r="F496" s="24">
        <v>10</v>
      </c>
      <c r="G496" s="23">
        <v>12</v>
      </c>
      <c r="H496" s="96">
        <v>0.73864335836513606</v>
      </c>
      <c r="I496" s="97"/>
      <c r="J496" s="137" t="s">
        <v>163</v>
      </c>
      <c r="K496" s="93">
        <v>1</v>
      </c>
      <c r="L496" s="98">
        <v>0.73864335836513606</v>
      </c>
      <c r="M496" s="62"/>
    </row>
    <row r="497" spans="1:13" x14ac:dyDescent="0.3">
      <c r="A497" s="62"/>
      <c r="B497" s="6">
        <v>0</v>
      </c>
      <c r="C497" s="7"/>
      <c r="D497" s="3">
        <v>0</v>
      </c>
      <c r="E497" s="4"/>
      <c r="F497" s="5">
        <v>0</v>
      </c>
      <c r="G497" s="26">
        <v>0</v>
      </c>
      <c r="H497" s="89">
        <v>0</v>
      </c>
      <c r="I497" s="99"/>
      <c r="J497" s="61">
        <v>0</v>
      </c>
      <c r="K497" s="100">
        <v>0</v>
      </c>
      <c r="L497" s="101">
        <v>0</v>
      </c>
      <c r="M497" s="62"/>
    </row>
    <row r="498" spans="1:13" x14ac:dyDescent="0.3">
      <c r="A498" s="62"/>
      <c r="B498" s="6">
        <v>0</v>
      </c>
      <c r="C498" s="7"/>
      <c r="D498" s="3">
        <v>0</v>
      </c>
      <c r="E498" s="4"/>
      <c r="F498" s="5">
        <v>0</v>
      </c>
      <c r="G498" s="26">
        <v>0</v>
      </c>
      <c r="H498" s="89">
        <v>0</v>
      </c>
      <c r="I498" s="99"/>
      <c r="J498" s="61">
        <v>0</v>
      </c>
      <c r="K498" s="100">
        <v>0</v>
      </c>
      <c r="L498" s="101">
        <v>0</v>
      </c>
      <c r="M498" s="62"/>
    </row>
    <row r="499" spans="1:13" x14ac:dyDescent="0.3">
      <c r="A499" s="62"/>
      <c r="B499" s="6">
        <v>0</v>
      </c>
      <c r="C499" s="7"/>
      <c r="D499" s="3">
        <v>0</v>
      </c>
      <c r="E499" s="4"/>
      <c r="F499" s="5">
        <v>0</v>
      </c>
      <c r="G499" s="26">
        <v>0</v>
      </c>
      <c r="H499" s="89">
        <v>0</v>
      </c>
      <c r="I499" s="99"/>
      <c r="J499" s="61">
        <v>0</v>
      </c>
      <c r="K499" s="100">
        <v>0</v>
      </c>
      <c r="L499" s="101">
        <v>0</v>
      </c>
      <c r="M499" s="62"/>
    </row>
    <row r="500" spans="1:13" x14ac:dyDescent="0.3">
      <c r="A500" s="62"/>
      <c r="B500" s="6">
        <v>0</v>
      </c>
      <c r="C500" s="7"/>
      <c r="D500" s="3">
        <v>0</v>
      </c>
      <c r="E500" s="4"/>
      <c r="F500" s="5">
        <v>0</v>
      </c>
      <c r="G500" s="26">
        <v>0</v>
      </c>
      <c r="H500" s="89">
        <v>0</v>
      </c>
      <c r="I500" s="99"/>
      <c r="J500" s="61">
        <v>0</v>
      </c>
      <c r="K500" s="100">
        <v>0</v>
      </c>
      <c r="L500" s="101">
        <v>0</v>
      </c>
      <c r="M500" s="62"/>
    </row>
    <row r="501" spans="1:13" x14ac:dyDescent="0.3">
      <c r="A501" s="62"/>
      <c r="B501" s="6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x14ac:dyDescent="0.3">
      <c r="A502" s="62"/>
      <c r="B502" s="6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x14ac:dyDescent="0.3">
      <c r="A503" s="62"/>
      <c r="B503" s="6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x14ac:dyDescent="0.3">
      <c r="A504" s="62"/>
      <c r="B504" s="6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x14ac:dyDescent="0.3">
      <c r="A505" s="62"/>
      <c r="B505" s="6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x14ac:dyDescent="0.3">
      <c r="A506" s="62"/>
      <c r="B506" s="6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x14ac:dyDescent="0.3">
      <c r="A507" s="62"/>
      <c r="B507" s="6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x14ac:dyDescent="0.3">
      <c r="A508" s="62"/>
      <c r="B508" s="6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x14ac:dyDescent="0.3">
      <c r="A509" s="62"/>
      <c r="B509" s="58" t="s">
        <v>62</v>
      </c>
      <c r="C509" s="46"/>
      <c r="D509" s="37"/>
      <c r="E509" s="38"/>
      <c r="F509" s="39"/>
      <c r="G509" s="86">
        <v>12</v>
      </c>
      <c r="H509" s="106" t="s">
        <v>62</v>
      </c>
      <c r="I509" s="103"/>
      <c r="J509" s="85"/>
      <c r="K509" s="104" t="s">
        <v>156</v>
      </c>
      <c r="L509" s="95">
        <v>0.73864335836513606</v>
      </c>
      <c r="M509" s="62"/>
    </row>
    <row r="510" spans="1:13" x14ac:dyDescent="0.3">
      <c r="A510" s="62"/>
      <c r="B510" s="51" t="s">
        <v>63</v>
      </c>
      <c r="C510" s="29"/>
      <c r="D510" s="30"/>
      <c r="E510" s="31"/>
      <c r="F510" s="32"/>
      <c r="G510" s="31"/>
      <c r="H510" s="115"/>
      <c r="I510" s="116"/>
      <c r="J510" s="139"/>
      <c r="K510" s="117"/>
      <c r="L510" s="118">
        <v>0</v>
      </c>
      <c r="M510" s="62"/>
    </row>
    <row r="511" spans="1:13" ht="28.8" x14ac:dyDescent="0.3">
      <c r="A511" s="62"/>
      <c r="B511" s="53" t="s">
        <v>53</v>
      </c>
      <c r="C511" s="36"/>
      <c r="D511" s="40" t="s">
        <v>0</v>
      </c>
      <c r="E511" s="41" t="s">
        <v>1</v>
      </c>
      <c r="F511" s="35" t="s">
        <v>61</v>
      </c>
      <c r="G511" s="20" t="s">
        <v>56</v>
      </c>
      <c r="H511" s="111" t="s">
        <v>158</v>
      </c>
      <c r="I511" s="112" t="s">
        <v>159</v>
      </c>
      <c r="J511" s="112" t="s">
        <v>160</v>
      </c>
      <c r="K511" s="113" t="s">
        <v>161</v>
      </c>
      <c r="L511" s="114" t="s">
        <v>162</v>
      </c>
      <c r="M511" s="62"/>
    </row>
    <row r="512" spans="1:13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23">
        <v>0</v>
      </c>
      <c r="H512" s="96">
        <v>0</v>
      </c>
      <c r="I512" s="97"/>
      <c r="J512" s="137">
        <v>0</v>
      </c>
      <c r="K512" s="93">
        <v>0</v>
      </c>
      <c r="L512" s="98">
        <v>0</v>
      </c>
      <c r="M512" s="62"/>
    </row>
    <row r="513" spans="1:13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ht="15" thickBot="1" x14ac:dyDescent="0.35">
      <c r="A517" s="62"/>
      <c r="B517" s="59" t="s">
        <v>64</v>
      </c>
      <c r="C517" s="42"/>
      <c r="D517" s="43"/>
      <c r="E517" s="44"/>
      <c r="F517" s="45"/>
      <c r="G517" s="23">
        <v>0</v>
      </c>
      <c r="H517" s="106" t="s">
        <v>64</v>
      </c>
      <c r="I517" s="103"/>
      <c r="J517" s="85"/>
      <c r="K517" s="104" t="s">
        <v>156</v>
      </c>
      <c r="L517" s="95">
        <v>0</v>
      </c>
      <c r="M517" s="62"/>
    </row>
    <row r="518" spans="1:13" x14ac:dyDescent="0.3">
      <c r="A518" s="62"/>
      <c r="B518" s="64"/>
      <c r="C518" s="68"/>
      <c r="D518" s="69" t="s">
        <v>65</v>
      </c>
      <c r="E518" s="70"/>
      <c r="F518" s="71"/>
      <c r="G518" s="88">
        <v>16.245999999999999</v>
      </c>
      <c r="H518" s="128"/>
      <c r="I518" s="122"/>
      <c r="J518" s="140"/>
      <c r="K518" s="123"/>
      <c r="L518" s="121"/>
      <c r="M518" s="62"/>
    </row>
    <row r="519" spans="1:13" x14ac:dyDescent="0.3">
      <c r="A519" s="62"/>
      <c r="B519" s="63"/>
      <c r="C519" s="68"/>
      <c r="D519" s="72" t="s">
        <v>7</v>
      </c>
      <c r="E519" s="73"/>
      <c r="F519" s="74">
        <v>0.1</v>
      </c>
      <c r="G519" s="73">
        <v>1.625</v>
      </c>
      <c r="H519" s="120"/>
      <c r="I519" s="124"/>
      <c r="J519" s="141"/>
      <c r="K519" s="125"/>
      <c r="L519" s="119"/>
      <c r="M519" s="62"/>
    </row>
    <row r="520" spans="1:13" x14ac:dyDescent="0.3">
      <c r="A520" s="62"/>
      <c r="B520" s="63"/>
      <c r="C520" s="68"/>
      <c r="D520" s="72" t="s">
        <v>8</v>
      </c>
      <c r="E520" s="73"/>
      <c r="F520" s="74">
        <v>0.1</v>
      </c>
      <c r="G520" s="73">
        <v>1.625</v>
      </c>
      <c r="H520" s="120"/>
      <c r="I520" s="124"/>
      <c r="J520" s="141"/>
      <c r="K520" s="125"/>
      <c r="L520" s="119"/>
      <c r="M520" s="62"/>
    </row>
    <row r="521" spans="1:13" x14ac:dyDescent="0.3">
      <c r="A521" s="62"/>
      <c r="B521" s="63" t="s">
        <v>66</v>
      </c>
      <c r="C521" s="68"/>
      <c r="D521" s="75" t="s">
        <v>67</v>
      </c>
      <c r="E521" s="76"/>
      <c r="F521" s="71"/>
      <c r="G521" s="76">
        <v>19.495999999999999</v>
      </c>
      <c r="H521" s="120"/>
      <c r="I521" s="124"/>
      <c r="J521" s="141"/>
      <c r="K521" s="125"/>
      <c r="L521" s="119"/>
      <c r="M521" s="62"/>
    </row>
    <row r="522" spans="1:13" ht="15" thickBot="1" x14ac:dyDescent="0.35">
      <c r="A522" s="62"/>
      <c r="B522" s="63"/>
      <c r="C522" s="68"/>
      <c r="D522" s="77" t="s">
        <v>68</v>
      </c>
      <c r="E522" s="78"/>
      <c r="F522" s="79"/>
      <c r="G522" s="78">
        <v>19.5</v>
      </c>
      <c r="H522" s="134">
        <v>1</v>
      </c>
      <c r="I522" s="126"/>
      <c r="J522" s="142"/>
      <c r="K522" s="127"/>
      <c r="L522" s="135">
        <v>0.8764760556444664</v>
      </c>
      <c r="M522" s="67"/>
    </row>
    <row r="523" spans="1:13" x14ac:dyDescent="0.3">
      <c r="A523" s="62"/>
      <c r="B523" s="63"/>
      <c r="C523" s="68"/>
      <c r="D523" s="80"/>
      <c r="E523" s="67"/>
      <c r="F523" s="65"/>
      <c r="G523" s="67"/>
      <c r="H523" s="47"/>
      <c r="I523" s="47"/>
      <c r="J523" s="60"/>
      <c r="K523" s="47"/>
      <c r="L523" s="47"/>
      <c r="M523" s="62"/>
    </row>
    <row r="524" spans="1:13" x14ac:dyDescent="0.3">
      <c r="A524" s="62"/>
      <c r="B524" s="63"/>
      <c r="C524" s="68"/>
      <c r="D524" s="80"/>
      <c r="E524" s="67"/>
      <c r="F524" s="65"/>
      <c r="G524" s="67"/>
      <c r="H524" s="47"/>
      <c r="I524" s="47"/>
      <c r="J524" s="60"/>
      <c r="K524" s="47"/>
      <c r="L524" s="47"/>
      <c r="M524" s="62"/>
    </row>
    <row r="525" spans="1:13" x14ac:dyDescent="0.3">
      <c r="A525" s="62"/>
      <c r="B525" s="63"/>
      <c r="C525" s="68"/>
      <c r="D525" s="80"/>
      <c r="E525" s="67"/>
      <c r="F525" s="65"/>
      <c r="G525" s="67"/>
      <c r="H525" s="47"/>
      <c r="I525" s="47"/>
      <c r="J525" s="60"/>
      <c r="K525" s="47"/>
      <c r="L525" s="47"/>
      <c r="M525" s="62"/>
    </row>
    <row r="526" spans="1:13" x14ac:dyDescent="0.3">
      <c r="A526" s="62"/>
      <c r="B526" s="136" t="s">
        <v>1808</v>
      </c>
      <c r="C526" s="81"/>
      <c r="D526" s="80"/>
      <c r="E526" s="67"/>
      <c r="F526" s="82"/>
      <c r="G526" s="82"/>
      <c r="H526" s="47"/>
      <c r="I526" s="47"/>
      <c r="J526" s="60"/>
      <c r="K526" s="47"/>
      <c r="L526" s="47"/>
      <c r="M526" s="62"/>
    </row>
    <row r="527" spans="1:13" x14ac:dyDescent="0.3">
      <c r="A527" s="62"/>
      <c r="B527" s="133" t="s">
        <v>6</v>
      </c>
      <c r="C527" s="83"/>
      <c r="D527" s="80"/>
      <c r="E527" s="67"/>
      <c r="F527" s="62"/>
      <c r="G527" s="62"/>
      <c r="H527" s="47"/>
      <c r="I527" s="47"/>
      <c r="J527" s="60"/>
      <c r="K527" s="47"/>
      <c r="L527" s="47"/>
      <c r="M527" s="62"/>
    </row>
    <row r="528" spans="1:13" x14ac:dyDescent="0.3">
      <c r="A528" s="62"/>
      <c r="B528" s="84"/>
      <c r="C528" s="62"/>
      <c r="D528" s="80"/>
      <c r="E528" s="67"/>
      <c r="F528" s="62"/>
      <c r="G528" s="62"/>
      <c r="H528" s="47"/>
      <c r="I528" s="47"/>
      <c r="J528" s="60"/>
      <c r="K528" s="47"/>
      <c r="L528" s="47"/>
      <c r="M528" s="62"/>
    </row>
    <row r="529" spans="1:13" x14ac:dyDescent="0.3">
      <c r="A529" s="62"/>
      <c r="B529" s="129"/>
      <c r="C529" s="129"/>
      <c r="D529" s="129"/>
      <c r="J529" s="1"/>
    </row>
    <row r="530" spans="1:13" x14ac:dyDescent="0.3">
      <c r="A530" s="62"/>
      <c r="B530" s="130"/>
      <c r="C530" s="130"/>
      <c r="D530" s="130"/>
      <c r="J530" s="1"/>
    </row>
    <row r="531" spans="1:13" ht="15.6" x14ac:dyDescent="0.3">
      <c r="A531" s="62"/>
      <c r="B531" s="47"/>
      <c r="C531" s="47"/>
      <c r="D531" s="714" t="s">
        <v>166</v>
      </c>
      <c r="E531" s="714"/>
      <c r="F531" s="714"/>
      <c r="J531" s="1"/>
    </row>
    <row r="532" spans="1:13" x14ac:dyDescent="0.3">
      <c r="A532" s="62"/>
      <c r="B532" s="132"/>
      <c r="C532" s="132"/>
      <c r="D532" s="132"/>
      <c r="J532" s="1"/>
    </row>
    <row r="533" spans="1:13" ht="71.400000000000006" customHeight="1" x14ac:dyDescent="0.3">
      <c r="A533" s="62"/>
      <c r="B533" s="710" t="s">
        <v>1809</v>
      </c>
      <c r="C533" s="710"/>
      <c r="D533" s="710"/>
      <c r="E533" s="710"/>
      <c r="F533" s="710"/>
      <c r="G533" s="710"/>
      <c r="H533" s="710"/>
      <c r="I533" s="710"/>
      <c r="J533" s="710"/>
      <c r="K533" s="710"/>
      <c r="L533" s="710"/>
    </row>
    <row r="534" spans="1:13" x14ac:dyDescent="0.3">
      <c r="A534" s="62"/>
      <c r="B534" s="63"/>
      <c r="C534" s="9"/>
      <c r="D534" s="10"/>
      <c r="E534" s="11"/>
      <c r="F534" s="12"/>
      <c r="G534" s="13"/>
      <c r="H534" s="47"/>
      <c r="I534" s="47"/>
      <c r="J534" s="60"/>
      <c r="K534" s="47"/>
      <c r="L534" s="47"/>
      <c r="M534" s="62"/>
    </row>
    <row r="535" spans="1:13" x14ac:dyDescent="0.3">
      <c r="A535" s="62"/>
      <c r="B535" s="48" t="s">
        <v>48</v>
      </c>
      <c r="C535" s="9"/>
      <c r="D535" s="10"/>
      <c r="E535" s="11"/>
      <c r="F535" s="11"/>
      <c r="G535" s="11"/>
      <c r="H535" s="47"/>
      <c r="I535" s="47"/>
      <c r="J535" s="60"/>
      <c r="K535" s="47"/>
      <c r="L535" s="47"/>
      <c r="M535" s="62"/>
    </row>
    <row r="536" spans="1:13" x14ac:dyDescent="0.3">
      <c r="A536" s="62"/>
      <c r="B536" s="64" t="s">
        <v>49</v>
      </c>
      <c r="C536" s="62" t="s">
        <v>1875</v>
      </c>
      <c r="D536" s="62"/>
      <c r="E536" s="62"/>
      <c r="F536" s="47"/>
      <c r="G536" s="47"/>
      <c r="H536" s="47"/>
      <c r="I536" s="65" t="s">
        <v>50</v>
      </c>
      <c r="J536" s="68" t="s">
        <v>4</v>
      </c>
      <c r="K536" s="47"/>
      <c r="L536" s="47"/>
      <c r="M536" s="62"/>
    </row>
    <row r="537" spans="1:13" ht="15" thickBot="1" x14ac:dyDescent="0.35">
      <c r="A537" s="62"/>
      <c r="B537" s="64" t="s">
        <v>51</v>
      </c>
      <c r="C537" s="62" t="s">
        <v>83</v>
      </c>
      <c r="D537" s="62"/>
      <c r="E537" s="62"/>
      <c r="F537" s="47"/>
      <c r="G537" s="62" t="s">
        <v>357</v>
      </c>
      <c r="H537" s="47"/>
      <c r="I537" s="47"/>
      <c r="J537" s="60"/>
      <c r="K537" s="47"/>
      <c r="L537" s="47"/>
      <c r="M537" s="62"/>
    </row>
    <row r="538" spans="1:13" ht="15" thickTop="1" x14ac:dyDescent="0.3">
      <c r="A538" s="62"/>
      <c r="B538" s="49" t="s">
        <v>52</v>
      </c>
      <c r="C538" s="14"/>
      <c r="D538" s="15"/>
      <c r="E538" s="16"/>
      <c r="F538" s="17"/>
      <c r="G538" s="16"/>
      <c r="H538" s="711" t="s">
        <v>164</v>
      </c>
      <c r="I538" s="712"/>
      <c r="J538" s="712"/>
      <c r="K538" s="712"/>
      <c r="L538" s="713"/>
      <c r="M538" s="62"/>
    </row>
    <row r="539" spans="1:13" ht="28.8" x14ac:dyDescent="0.3">
      <c r="A539" s="62"/>
      <c r="B539" s="50" t="s">
        <v>53</v>
      </c>
      <c r="C539" s="18" t="s">
        <v>1</v>
      </c>
      <c r="D539" s="19" t="s">
        <v>54</v>
      </c>
      <c r="E539" s="20" t="s">
        <v>23</v>
      </c>
      <c r="F539" s="20" t="s">
        <v>55</v>
      </c>
      <c r="G539" s="20" t="s">
        <v>56</v>
      </c>
      <c r="H539" s="90" t="s">
        <v>158</v>
      </c>
      <c r="I539" s="91" t="s">
        <v>159</v>
      </c>
      <c r="J539" s="91" t="s">
        <v>160</v>
      </c>
      <c r="K539" s="91" t="s">
        <v>161</v>
      </c>
      <c r="L539" s="92" t="s">
        <v>162</v>
      </c>
      <c r="M539" s="62"/>
    </row>
    <row r="540" spans="1:13" x14ac:dyDescent="0.3">
      <c r="A540" s="62"/>
      <c r="B540" s="21" t="s">
        <v>21</v>
      </c>
      <c r="C540" s="18">
        <v>1</v>
      </c>
      <c r="D540" s="22">
        <v>25</v>
      </c>
      <c r="E540" s="23">
        <v>25</v>
      </c>
      <c r="F540" s="24">
        <v>3.0000000000000001E-3</v>
      </c>
      <c r="G540" s="23">
        <v>7.4999999999999997E-2</v>
      </c>
      <c r="H540" s="96">
        <v>0.54744525547445244</v>
      </c>
      <c r="I540" s="97"/>
      <c r="J540" s="137" t="s">
        <v>165</v>
      </c>
      <c r="K540" s="93">
        <v>0.4</v>
      </c>
      <c r="L540" s="98">
        <v>0.21897810218978098</v>
      </c>
      <c r="M540" s="62"/>
    </row>
    <row r="541" spans="1:13" x14ac:dyDescent="0.3">
      <c r="A541" s="62"/>
      <c r="B541" s="6" t="s">
        <v>11</v>
      </c>
      <c r="C541" s="25">
        <v>1</v>
      </c>
      <c r="D541" s="3">
        <v>25</v>
      </c>
      <c r="E541" s="26">
        <v>25</v>
      </c>
      <c r="F541" s="27">
        <v>1E-3</v>
      </c>
      <c r="G541" s="26">
        <v>2.5000000000000001E-2</v>
      </c>
      <c r="H541" s="89">
        <v>0.18248175182481752</v>
      </c>
      <c r="I541" s="99"/>
      <c r="J541" s="61" t="s">
        <v>165</v>
      </c>
      <c r="K541" s="100">
        <v>0.4</v>
      </c>
      <c r="L541" s="101">
        <v>7.2992700729927015E-2</v>
      </c>
      <c r="M541" s="62"/>
    </row>
    <row r="542" spans="1:13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x14ac:dyDescent="0.3">
      <c r="A546" s="62"/>
      <c r="B546" s="6" t="s">
        <v>73</v>
      </c>
      <c r="C546" s="25"/>
      <c r="D546" s="3">
        <v>0</v>
      </c>
      <c r="E546" s="26">
        <v>0</v>
      </c>
      <c r="F546" s="27"/>
      <c r="G546" s="26">
        <v>2E-3</v>
      </c>
      <c r="H546" s="89">
        <v>1.4598540145985401E-2</v>
      </c>
      <c r="I546" s="99"/>
      <c r="J546" s="61" t="s">
        <v>165</v>
      </c>
      <c r="K546" s="100">
        <v>0.4</v>
      </c>
      <c r="L546" s="101">
        <v>5.8394160583941611E-3</v>
      </c>
      <c r="M546" s="62"/>
    </row>
    <row r="547" spans="1:13" x14ac:dyDescent="0.3">
      <c r="A547" s="62"/>
      <c r="B547" s="6" t="s">
        <v>57</v>
      </c>
      <c r="C547" s="25"/>
      <c r="D547" s="28"/>
      <c r="E547" s="26"/>
      <c r="F547" s="27"/>
      <c r="G547" s="86">
        <v>0.10200000000000001</v>
      </c>
      <c r="H547" s="102" t="s">
        <v>57</v>
      </c>
      <c r="I547" s="103"/>
      <c r="J547" s="85"/>
      <c r="K547" s="104" t="s">
        <v>156</v>
      </c>
      <c r="L547" s="105">
        <v>0.29781021897810217</v>
      </c>
      <c r="M547" s="62"/>
    </row>
    <row r="548" spans="1:13" x14ac:dyDescent="0.3">
      <c r="A548" s="62"/>
      <c r="B548" s="51" t="s">
        <v>22</v>
      </c>
      <c r="C548" s="29"/>
      <c r="D548" s="30"/>
      <c r="E548" s="31"/>
      <c r="F548" s="32"/>
      <c r="G548" s="87"/>
      <c r="H548" s="107"/>
      <c r="I548" s="108"/>
      <c r="J548" s="138"/>
      <c r="K548" s="109"/>
      <c r="L548" s="110"/>
      <c r="M548" s="62"/>
    </row>
    <row r="549" spans="1:13" ht="28.8" x14ac:dyDescent="0.3">
      <c r="A549" s="62"/>
      <c r="B549" s="52" t="s">
        <v>58</v>
      </c>
      <c r="C549" s="33" t="s">
        <v>1</v>
      </c>
      <c r="D549" s="34" t="s">
        <v>59</v>
      </c>
      <c r="E549" s="35" t="s">
        <v>23</v>
      </c>
      <c r="F549" s="35" t="s">
        <v>55</v>
      </c>
      <c r="G549" s="41" t="s">
        <v>56</v>
      </c>
      <c r="H549" s="90" t="s">
        <v>158</v>
      </c>
      <c r="I549" s="91" t="s">
        <v>159</v>
      </c>
      <c r="J549" s="91" t="s">
        <v>160</v>
      </c>
      <c r="K549" s="94" t="s">
        <v>161</v>
      </c>
      <c r="L549" s="92" t="s">
        <v>162</v>
      </c>
      <c r="M549" s="62"/>
    </row>
    <row r="550" spans="1:13" x14ac:dyDescent="0.3">
      <c r="A550" s="62"/>
      <c r="B550" s="6" t="s">
        <v>72</v>
      </c>
      <c r="C550" s="25">
        <v>1</v>
      </c>
      <c r="D550" s="3">
        <v>5.95</v>
      </c>
      <c r="E550" s="26">
        <v>5.95</v>
      </c>
      <c r="F550" s="26">
        <v>3.0000000000000001E-3</v>
      </c>
      <c r="G550" s="26">
        <v>1.7850000000000001E-2</v>
      </c>
      <c r="H550" s="96">
        <v>0.13029197080291971</v>
      </c>
      <c r="I550" s="97"/>
      <c r="J550" s="137" t="s">
        <v>163</v>
      </c>
      <c r="K550" s="93">
        <v>1</v>
      </c>
      <c r="L550" s="98">
        <v>0.13029197080291971</v>
      </c>
      <c r="M550" s="62"/>
    </row>
    <row r="551" spans="1:13" x14ac:dyDescent="0.3">
      <c r="A551" s="62"/>
      <c r="B551" s="6" t="s">
        <v>30</v>
      </c>
      <c r="C551" s="25">
        <v>1</v>
      </c>
      <c r="D551" s="3">
        <v>4.55</v>
      </c>
      <c r="E551" s="26">
        <v>4.55</v>
      </c>
      <c r="F551" s="26">
        <v>1E-3</v>
      </c>
      <c r="G551" s="26">
        <v>4.5500000000000002E-3</v>
      </c>
      <c r="H551" s="89">
        <v>3.3211678832116787E-2</v>
      </c>
      <c r="I551" s="99"/>
      <c r="J551" s="61" t="s">
        <v>163</v>
      </c>
      <c r="K551" s="100">
        <v>1</v>
      </c>
      <c r="L551" s="101">
        <v>3.3211678832116787E-2</v>
      </c>
      <c r="M551" s="62"/>
    </row>
    <row r="552" spans="1:13" x14ac:dyDescent="0.3">
      <c r="A552" s="62"/>
      <c r="B552" s="6" t="s">
        <v>70</v>
      </c>
      <c r="C552" s="25">
        <v>1</v>
      </c>
      <c r="D552" s="3">
        <v>4.16</v>
      </c>
      <c r="E552" s="26">
        <v>4.16</v>
      </c>
      <c r="F552" s="26">
        <v>3.0000000000000001E-3</v>
      </c>
      <c r="G552" s="26">
        <v>1.2480000000000002E-2</v>
      </c>
      <c r="H552" s="89">
        <v>9.1094890510948906E-2</v>
      </c>
      <c r="I552" s="99"/>
      <c r="J552" s="61" t="s">
        <v>163</v>
      </c>
      <c r="K552" s="100">
        <v>1</v>
      </c>
      <c r="L552" s="101">
        <v>9.1094890510948906E-2</v>
      </c>
      <c r="M552" s="62"/>
    </row>
    <row r="553" spans="1:13" x14ac:dyDescent="0.3">
      <c r="A553" s="62"/>
      <c r="B553" s="6">
        <v>0</v>
      </c>
      <c r="C553" s="25"/>
      <c r="D553" s="3">
        <v>0</v>
      </c>
      <c r="E553" s="26">
        <v>0</v>
      </c>
      <c r="F553" s="26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x14ac:dyDescent="0.3">
      <c r="A554" s="62"/>
      <c r="B554" s="6">
        <v>0</v>
      </c>
      <c r="C554" s="25"/>
      <c r="D554" s="3">
        <v>0</v>
      </c>
      <c r="E554" s="26">
        <v>0</v>
      </c>
      <c r="F554" s="27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x14ac:dyDescent="0.3">
      <c r="A559" s="62"/>
      <c r="B559" s="6" t="s">
        <v>60</v>
      </c>
      <c r="C559" s="25"/>
      <c r="D559" s="28"/>
      <c r="E559" s="26"/>
      <c r="F559" s="27"/>
      <c r="G559" s="86">
        <v>3.4880000000000008E-2</v>
      </c>
      <c r="H559" s="106" t="s">
        <v>60</v>
      </c>
      <c r="I559" s="103"/>
      <c r="J559" s="85"/>
      <c r="K559" s="104" t="s">
        <v>156</v>
      </c>
      <c r="L559" s="95">
        <v>0.25459854014598537</v>
      </c>
      <c r="M559" s="62"/>
    </row>
    <row r="560" spans="1:13" x14ac:dyDescent="0.3">
      <c r="A560" s="62"/>
      <c r="B560" s="51" t="s">
        <v>38</v>
      </c>
      <c r="C560" s="29"/>
      <c r="D560" s="30"/>
      <c r="E560" s="30"/>
      <c r="F560" s="30"/>
      <c r="G560" s="30"/>
      <c r="H560" s="115"/>
      <c r="I560" s="116"/>
      <c r="J560" s="139"/>
      <c r="K560" s="117"/>
      <c r="L560" s="118"/>
      <c r="M560" s="62"/>
    </row>
    <row r="561" spans="1:13" ht="28.8" x14ac:dyDescent="0.3">
      <c r="A561" s="62"/>
      <c r="B561" s="53" t="s">
        <v>53</v>
      </c>
      <c r="C561" s="29"/>
      <c r="D561" s="54" t="s">
        <v>0</v>
      </c>
      <c r="E561" s="55" t="s">
        <v>1</v>
      </c>
      <c r="F561" s="56" t="s">
        <v>61</v>
      </c>
      <c r="G561" s="20" t="s">
        <v>56</v>
      </c>
      <c r="H561" s="111" t="s">
        <v>158</v>
      </c>
      <c r="I561" s="112" t="s">
        <v>159</v>
      </c>
      <c r="J561" s="112" t="s">
        <v>160</v>
      </c>
      <c r="K561" s="113" t="s">
        <v>161</v>
      </c>
      <c r="L561" s="114" t="s">
        <v>162</v>
      </c>
      <c r="M561" s="62"/>
    </row>
    <row r="562" spans="1:13" x14ac:dyDescent="0.3">
      <c r="A562" s="62"/>
      <c r="B562" s="146">
        <v>0</v>
      </c>
      <c r="C562" s="29"/>
      <c r="D562" s="22">
        <v>0</v>
      </c>
      <c r="E562" s="57"/>
      <c r="F562" s="24">
        <v>0</v>
      </c>
      <c r="G562" s="23">
        <v>0</v>
      </c>
      <c r="H562" s="96">
        <v>0</v>
      </c>
      <c r="I562" s="97"/>
      <c r="J562" s="137">
        <v>0</v>
      </c>
      <c r="K562" s="93">
        <v>0</v>
      </c>
      <c r="L562" s="98">
        <v>0</v>
      </c>
      <c r="M562" s="62"/>
    </row>
    <row r="563" spans="1:13" x14ac:dyDescent="0.3">
      <c r="A563" s="62"/>
      <c r="B563" s="6">
        <v>0</v>
      </c>
      <c r="C563" s="7"/>
      <c r="D563" s="3">
        <v>0</v>
      </c>
      <c r="E563" s="4"/>
      <c r="F563" s="5">
        <v>0</v>
      </c>
      <c r="G563" s="26">
        <v>0</v>
      </c>
      <c r="H563" s="89">
        <v>0</v>
      </c>
      <c r="I563" s="99"/>
      <c r="J563" s="61">
        <v>0</v>
      </c>
      <c r="K563" s="100">
        <v>0</v>
      </c>
      <c r="L563" s="101">
        <v>0</v>
      </c>
      <c r="M563" s="62"/>
    </row>
    <row r="564" spans="1:13" x14ac:dyDescent="0.3">
      <c r="A564" s="62"/>
      <c r="B564" s="6">
        <v>0</v>
      </c>
      <c r="C564" s="7"/>
      <c r="D564" s="3">
        <v>0</v>
      </c>
      <c r="E564" s="4"/>
      <c r="F564" s="5">
        <v>0</v>
      </c>
      <c r="G564" s="26">
        <v>0</v>
      </c>
      <c r="H564" s="89">
        <v>0</v>
      </c>
      <c r="I564" s="99"/>
      <c r="J564" s="61">
        <v>0</v>
      </c>
      <c r="K564" s="100">
        <v>0</v>
      </c>
      <c r="L564" s="101">
        <v>0</v>
      </c>
      <c r="M564" s="62"/>
    </row>
    <row r="565" spans="1:13" x14ac:dyDescent="0.3">
      <c r="A565" s="62"/>
      <c r="B565" s="6">
        <v>0</v>
      </c>
      <c r="C565" s="7"/>
      <c r="D565" s="3">
        <v>0</v>
      </c>
      <c r="E565" s="4"/>
      <c r="F565" s="5">
        <v>0</v>
      </c>
      <c r="G565" s="26">
        <v>0</v>
      </c>
      <c r="H565" s="89">
        <v>0</v>
      </c>
      <c r="I565" s="99"/>
      <c r="J565" s="61">
        <v>0</v>
      </c>
      <c r="K565" s="100">
        <v>0</v>
      </c>
      <c r="L565" s="101">
        <v>0</v>
      </c>
      <c r="M565" s="62"/>
    </row>
    <row r="566" spans="1:13" x14ac:dyDescent="0.3">
      <c r="A566" s="62"/>
      <c r="B566" s="6">
        <v>0</v>
      </c>
      <c r="C566" s="7"/>
      <c r="D566" s="3">
        <v>0</v>
      </c>
      <c r="E566" s="4"/>
      <c r="F566" s="5">
        <v>0</v>
      </c>
      <c r="G566" s="26">
        <v>0</v>
      </c>
      <c r="H566" s="89">
        <v>0</v>
      </c>
      <c r="I566" s="99"/>
      <c r="J566" s="61">
        <v>0</v>
      </c>
      <c r="K566" s="100">
        <v>0</v>
      </c>
      <c r="L566" s="101">
        <v>0</v>
      </c>
      <c r="M566" s="62"/>
    </row>
    <row r="567" spans="1:13" x14ac:dyDescent="0.3">
      <c r="A567" s="62"/>
      <c r="B567" s="6">
        <v>0</v>
      </c>
      <c r="C567" s="7"/>
      <c r="D567" s="3">
        <v>0</v>
      </c>
      <c r="E567" s="4"/>
      <c r="F567" s="5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x14ac:dyDescent="0.3">
      <c r="A568" s="62"/>
      <c r="B568" s="6">
        <v>0</v>
      </c>
      <c r="C568" s="7"/>
      <c r="D568" s="3">
        <v>0</v>
      </c>
      <c r="E568" s="4"/>
      <c r="F568" s="5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x14ac:dyDescent="0.3">
      <c r="A569" s="62"/>
      <c r="B569" s="6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x14ac:dyDescent="0.3">
      <c r="A570" s="62"/>
      <c r="B570" s="6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x14ac:dyDescent="0.3">
      <c r="A571" s="62"/>
      <c r="B571" s="6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x14ac:dyDescent="0.3">
      <c r="A572" s="62"/>
      <c r="B572" s="6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x14ac:dyDescent="0.3">
      <c r="A573" s="62"/>
      <c r="B573" s="6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x14ac:dyDescent="0.3">
      <c r="A574" s="62"/>
      <c r="B574" s="6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x14ac:dyDescent="0.3">
      <c r="A575" s="62"/>
      <c r="B575" s="58" t="s">
        <v>62</v>
      </c>
      <c r="C575" s="46"/>
      <c r="D575" s="37"/>
      <c r="E575" s="38"/>
      <c r="F575" s="39"/>
      <c r="G575" s="86">
        <v>0</v>
      </c>
      <c r="H575" s="106" t="s">
        <v>62</v>
      </c>
      <c r="I575" s="103"/>
      <c r="J575" s="85"/>
      <c r="K575" s="104" t="s">
        <v>156</v>
      </c>
      <c r="L575" s="95">
        <v>0</v>
      </c>
      <c r="M575" s="62"/>
    </row>
    <row r="576" spans="1:13" x14ac:dyDescent="0.3">
      <c r="A576" s="62"/>
      <c r="B576" s="51" t="s">
        <v>63</v>
      </c>
      <c r="C576" s="29"/>
      <c r="D576" s="30"/>
      <c r="E576" s="31"/>
      <c r="F576" s="32"/>
      <c r="G576" s="31"/>
      <c r="H576" s="115"/>
      <c r="I576" s="116"/>
      <c r="J576" s="139"/>
      <c r="K576" s="117"/>
      <c r="L576" s="118">
        <v>0</v>
      </c>
      <c r="M576" s="62"/>
    </row>
    <row r="577" spans="1:13" ht="28.8" x14ac:dyDescent="0.3">
      <c r="A577" s="62"/>
      <c r="B577" s="53" t="s">
        <v>53</v>
      </c>
      <c r="C577" s="36"/>
      <c r="D577" s="40" t="s">
        <v>0</v>
      </c>
      <c r="E577" s="41" t="s">
        <v>1</v>
      </c>
      <c r="F577" s="35" t="s">
        <v>61</v>
      </c>
      <c r="G577" s="20" t="s">
        <v>56</v>
      </c>
      <c r="H577" s="111" t="s">
        <v>158</v>
      </c>
      <c r="I577" s="112" t="s">
        <v>159</v>
      </c>
      <c r="J577" s="112" t="s">
        <v>160</v>
      </c>
      <c r="K577" s="113" t="s">
        <v>161</v>
      </c>
      <c r="L577" s="114" t="s">
        <v>162</v>
      </c>
      <c r="M577" s="62"/>
    </row>
    <row r="578" spans="1:13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23">
        <v>0</v>
      </c>
      <c r="H578" s="96">
        <v>0</v>
      </c>
      <c r="I578" s="97"/>
      <c r="J578" s="137">
        <v>0</v>
      </c>
      <c r="K578" s="93">
        <v>0</v>
      </c>
      <c r="L578" s="98">
        <v>0</v>
      </c>
      <c r="M578" s="62"/>
    </row>
    <row r="579" spans="1:13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ht="15" thickBot="1" x14ac:dyDescent="0.35">
      <c r="A583" s="62"/>
      <c r="B583" s="59" t="s">
        <v>64</v>
      </c>
      <c r="C583" s="42"/>
      <c r="D583" s="43"/>
      <c r="E583" s="44"/>
      <c r="F583" s="45"/>
      <c r="G583" s="23">
        <v>0</v>
      </c>
      <c r="H583" s="106" t="s">
        <v>64</v>
      </c>
      <c r="I583" s="103"/>
      <c r="J583" s="85"/>
      <c r="K583" s="104" t="s">
        <v>156</v>
      </c>
      <c r="L583" s="95">
        <v>0</v>
      </c>
      <c r="M583" s="62"/>
    </row>
    <row r="584" spans="1:13" x14ac:dyDescent="0.3">
      <c r="A584" s="62"/>
      <c r="B584" s="64"/>
      <c r="C584" s="68"/>
      <c r="D584" s="69" t="s">
        <v>65</v>
      </c>
      <c r="E584" s="70"/>
      <c r="F584" s="71"/>
      <c r="G584" s="88">
        <v>0.13700000000000001</v>
      </c>
      <c r="H584" s="128"/>
      <c r="I584" s="122"/>
      <c r="J584" s="140"/>
      <c r="K584" s="123"/>
      <c r="L584" s="121"/>
      <c r="M584" s="62"/>
    </row>
    <row r="585" spans="1:13" x14ac:dyDescent="0.3">
      <c r="A585" s="62"/>
      <c r="B585" s="63"/>
      <c r="C585" s="68"/>
      <c r="D585" s="72" t="s">
        <v>7</v>
      </c>
      <c r="E585" s="73"/>
      <c r="F585" s="74">
        <v>0.1</v>
      </c>
      <c r="G585" s="73">
        <v>1.4E-2</v>
      </c>
      <c r="H585" s="120"/>
      <c r="I585" s="124"/>
      <c r="J585" s="141"/>
      <c r="K585" s="125"/>
      <c r="L585" s="119"/>
      <c r="M585" s="62"/>
    </row>
    <row r="586" spans="1:13" x14ac:dyDescent="0.3">
      <c r="A586" s="62"/>
      <c r="B586" s="63"/>
      <c r="C586" s="68"/>
      <c r="D586" s="72" t="s">
        <v>8</v>
      </c>
      <c r="E586" s="73"/>
      <c r="F586" s="74">
        <v>0.1</v>
      </c>
      <c r="G586" s="73">
        <v>1.4E-2</v>
      </c>
      <c r="H586" s="120"/>
      <c r="I586" s="124"/>
      <c r="J586" s="141"/>
      <c r="K586" s="125"/>
      <c r="L586" s="119"/>
      <c r="M586" s="62"/>
    </row>
    <row r="587" spans="1:13" x14ac:dyDescent="0.3">
      <c r="A587" s="62"/>
      <c r="B587" s="63" t="s">
        <v>66</v>
      </c>
      <c r="C587" s="68"/>
      <c r="D587" s="75" t="s">
        <v>67</v>
      </c>
      <c r="E587" s="76"/>
      <c r="F587" s="71"/>
      <c r="G587" s="76">
        <v>0.16500000000000001</v>
      </c>
      <c r="H587" s="120"/>
      <c r="I587" s="124"/>
      <c r="J587" s="141"/>
      <c r="K587" s="125"/>
      <c r="L587" s="119"/>
      <c r="M587" s="62"/>
    </row>
    <row r="588" spans="1:13" ht="15" thickBot="1" x14ac:dyDescent="0.35">
      <c r="A588" s="62"/>
      <c r="B588" s="63"/>
      <c r="C588" s="68"/>
      <c r="D588" s="77" t="s">
        <v>68</v>
      </c>
      <c r="E588" s="78"/>
      <c r="F588" s="79"/>
      <c r="G588" s="78">
        <v>0.17</v>
      </c>
      <c r="H588" s="134">
        <v>1</v>
      </c>
      <c r="I588" s="126"/>
      <c r="J588" s="142"/>
      <c r="K588" s="127"/>
      <c r="L588" s="135">
        <v>0.5524087591240876</v>
      </c>
      <c r="M588" s="67"/>
    </row>
    <row r="589" spans="1:13" x14ac:dyDescent="0.3">
      <c r="A589" s="62"/>
      <c r="B589" s="63"/>
      <c r="C589" s="68"/>
      <c r="D589" s="80"/>
      <c r="E589" s="67"/>
      <c r="F589" s="65"/>
      <c r="G589" s="67"/>
      <c r="H589" s="47"/>
      <c r="I589" s="47"/>
      <c r="J589" s="60"/>
      <c r="K589" s="47"/>
      <c r="L589" s="47"/>
      <c r="M589" s="62"/>
    </row>
    <row r="590" spans="1:13" x14ac:dyDescent="0.3">
      <c r="A590" s="62"/>
      <c r="B590" s="63"/>
      <c r="C590" s="68"/>
      <c r="D590" s="80"/>
      <c r="E590" s="67"/>
      <c r="F590" s="65"/>
      <c r="G590" s="67"/>
      <c r="H590" s="47"/>
      <c r="I590" s="47"/>
      <c r="J590" s="60"/>
      <c r="K590" s="47"/>
      <c r="L590" s="47"/>
      <c r="M590" s="62"/>
    </row>
    <row r="591" spans="1:13" x14ac:dyDescent="0.3">
      <c r="A591" s="62"/>
      <c r="B591" s="63"/>
      <c r="C591" s="68"/>
      <c r="D591" s="80"/>
      <c r="E591" s="67"/>
      <c r="F591" s="65"/>
      <c r="G591" s="67"/>
      <c r="H591" s="47"/>
      <c r="I591" s="47"/>
      <c r="J591" s="60"/>
      <c r="K591" s="47"/>
      <c r="L591" s="47"/>
      <c r="M591" s="62"/>
    </row>
    <row r="592" spans="1:13" x14ac:dyDescent="0.3">
      <c r="A592" s="62"/>
      <c r="B592" s="136" t="s">
        <v>1808</v>
      </c>
      <c r="C592" s="81"/>
      <c r="D592" s="80"/>
      <c r="E592" s="67"/>
      <c r="F592" s="82"/>
      <c r="G592" s="82"/>
      <c r="H592" s="47"/>
      <c r="I592" s="47"/>
      <c r="J592" s="60"/>
      <c r="K592" s="47"/>
      <c r="L592" s="47"/>
      <c r="M592" s="62"/>
    </row>
    <row r="593" spans="1:13" x14ac:dyDescent="0.3">
      <c r="A593" s="62"/>
      <c r="B593" s="133" t="s">
        <v>6</v>
      </c>
      <c r="C593" s="83"/>
      <c r="D593" s="80"/>
      <c r="E593" s="67"/>
      <c r="F593" s="62"/>
      <c r="G593" s="62"/>
      <c r="H593" s="47"/>
      <c r="I593" s="47"/>
      <c r="J593" s="60"/>
      <c r="K593" s="47"/>
      <c r="L593" s="47"/>
      <c r="M593" s="62"/>
    </row>
    <row r="594" spans="1:13" x14ac:dyDescent="0.3">
      <c r="A594" s="62"/>
      <c r="B594" s="84"/>
      <c r="C594" s="62"/>
      <c r="D594" s="80"/>
      <c r="E594" s="67"/>
      <c r="F594" s="62"/>
      <c r="G594" s="62"/>
      <c r="H594" s="47"/>
      <c r="I594" s="47"/>
      <c r="J594" s="60"/>
      <c r="K594" s="47"/>
      <c r="L594" s="47"/>
      <c r="M594" s="62"/>
    </row>
    <row r="595" spans="1:13" x14ac:dyDescent="0.3">
      <c r="A595" s="62"/>
      <c r="B595" s="129"/>
      <c r="C595" s="129"/>
      <c r="D595" s="129"/>
      <c r="J595" s="1"/>
    </row>
    <row r="596" spans="1:13" x14ac:dyDescent="0.3">
      <c r="A596" s="62"/>
      <c r="B596" s="130"/>
      <c r="C596" s="130"/>
      <c r="D596" s="130"/>
      <c r="J596" s="1"/>
    </row>
    <row r="597" spans="1:13" ht="15.6" x14ac:dyDescent="0.3">
      <c r="A597" s="62"/>
      <c r="B597" s="47"/>
      <c r="C597" s="47"/>
      <c r="D597" s="714" t="s">
        <v>166</v>
      </c>
      <c r="E597" s="714"/>
      <c r="F597" s="714"/>
      <c r="J597" s="1"/>
    </row>
    <row r="598" spans="1:13" x14ac:dyDescent="0.3">
      <c r="A598" s="62"/>
      <c r="B598" s="132"/>
      <c r="C598" s="132"/>
      <c r="D598" s="132"/>
      <c r="J598" s="1"/>
    </row>
    <row r="599" spans="1:13" ht="56.4" customHeight="1" x14ac:dyDescent="0.3">
      <c r="A599" s="62"/>
      <c r="B599" s="710" t="s">
        <v>1809</v>
      </c>
      <c r="C599" s="710"/>
      <c r="D599" s="710"/>
      <c r="E599" s="710"/>
      <c r="F599" s="710"/>
      <c r="G599" s="710"/>
      <c r="H599" s="710"/>
      <c r="I599" s="710"/>
      <c r="J599" s="710"/>
      <c r="K599" s="710"/>
      <c r="L599" s="710"/>
    </row>
    <row r="600" spans="1:13" x14ac:dyDescent="0.3">
      <c r="A600" s="62"/>
      <c r="B600" s="63"/>
      <c r="C600" s="9"/>
      <c r="D600" s="10"/>
      <c r="E600" s="11"/>
      <c r="F600" s="12"/>
      <c r="G600" s="13"/>
      <c r="H600" s="47"/>
      <c r="I600" s="47"/>
      <c r="J600" s="60"/>
      <c r="K600" s="47"/>
      <c r="L600" s="47"/>
      <c r="M600" s="62"/>
    </row>
    <row r="601" spans="1:13" x14ac:dyDescent="0.3">
      <c r="A601" s="62"/>
      <c r="B601" s="48" t="s">
        <v>48</v>
      </c>
      <c r="C601" s="9"/>
      <c r="D601" s="10"/>
      <c r="E601" s="11"/>
      <c r="F601" s="11"/>
      <c r="G601" s="11"/>
      <c r="H601" s="47"/>
      <c r="I601" s="47"/>
      <c r="J601" s="60"/>
      <c r="K601" s="47"/>
      <c r="L601" s="47"/>
      <c r="M601" s="62"/>
    </row>
    <row r="602" spans="1:13" x14ac:dyDescent="0.3">
      <c r="A602" s="62"/>
      <c r="B602" s="64" t="s">
        <v>49</v>
      </c>
      <c r="C602" s="62" t="s">
        <v>192</v>
      </c>
      <c r="D602" s="62"/>
      <c r="E602" s="62"/>
      <c r="F602" s="47"/>
      <c r="G602" s="47"/>
      <c r="H602" s="47"/>
      <c r="I602" s="65" t="s">
        <v>50</v>
      </c>
      <c r="J602" s="68" t="s">
        <v>3</v>
      </c>
      <c r="K602" s="47"/>
      <c r="L602" s="47"/>
      <c r="M602" s="62"/>
    </row>
    <row r="603" spans="1:13" ht="15" thickBot="1" x14ac:dyDescent="0.35">
      <c r="A603" s="62"/>
      <c r="B603" s="64" t="s">
        <v>51</v>
      </c>
      <c r="C603" s="62" t="s">
        <v>83</v>
      </c>
      <c r="D603" s="62"/>
      <c r="E603" s="62"/>
      <c r="F603" s="47"/>
      <c r="G603" s="62" t="s">
        <v>358</v>
      </c>
      <c r="H603" s="47"/>
      <c r="I603" s="47"/>
      <c r="J603" s="60"/>
      <c r="K603" s="47"/>
      <c r="L603" s="47"/>
      <c r="M603" s="62"/>
    </row>
    <row r="604" spans="1:13" ht="15" thickTop="1" x14ac:dyDescent="0.3">
      <c r="A604" s="62"/>
      <c r="B604" s="49" t="s">
        <v>52</v>
      </c>
      <c r="C604" s="14"/>
      <c r="D604" s="15"/>
      <c r="E604" s="16"/>
      <c r="F604" s="17"/>
      <c r="G604" s="16"/>
      <c r="H604" s="711" t="s">
        <v>164</v>
      </c>
      <c r="I604" s="712"/>
      <c r="J604" s="712"/>
      <c r="K604" s="712"/>
      <c r="L604" s="713"/>
      <c r="M604" s="62"/>
    </row>
    <row r="605" spans="1:13" ht="28.8" x14ac:dyDescent="0.3">
      <c r="A605" s="62"/>
      <c r="B605" s="50" t="s">
        <v>53</v>
      </c>
      <c r="C605" s="18" t="s">
        <v>1</v>
      </c>
      <c r="D605" s="19" t="s">
        <v>54</v>
      </c>
      <c r="E605" s="20" t="s">
        <v>23</v>
      </c>
      <c r="F605" s="20" t="s">
        <v>55</v>
      </c>
      <c r="G605" s="20" t="s">
        <v>56</v>
      </c>
      <c r="H605" s="90" t="s">
        <v>158</v>
      </c>
      <c r="I605" s="91" t="s">
        <v>159</v>
      </c>
      <c r="J605" s="91" t="s">
        <v>160</v>
      </c>
      <c r="K605" s="91" t="s">
        <v>161</v>
      </c>
      <c r="L605" s="92" t="s">
        <v>162</v>
      </c>
      <c r="M605" s="62"/>
    </row>
    <row r="606" spans="1:13" x14ac:dyDescent="0.3">
      <c r="A606" s="62"/>
      <c r="B606" s="21">
        <v>0</v>
      </c>
      <c r="C606" s="18"/>
      <c r="D606" s="22">
        <v>0</v>
      </c>
      <c r="E606" s="23">
        <v>0</v>
      </c>
      <c r="F606" s="24"/>
      <c r="G606" s="23">
        <v>0</v>
      </c>
      <c r="H606" s="96">
        <v>0</v>
      </c>
      <c r="I606" s="97"/>
      <c r="J606" s="137">
        <v>0</v>
      </c>
      <c r="K606" s="93">
        <v>0</v>
      </c>
      <c r="L606" s="98">
        <v>0</v>
      </c>
      <c r="M606" s="62"/>
    </row>
    <row r="607" spans="1:13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</row>
    <row r="608" spans="1:13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</row>
    <row r="609" spans="1:13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x14ac:dyDescent="0.3">
      <c r="A612" s="62"/>
      <c r="B612" s="6" t="s">
        <v>73</v>
      </c>
      <c r="C612" s="25"/>
      <c r="D612" s="3">
        <v>0</v>
      </c>
      <c r="E612" s="26">
        <v>0</v>
      </c>
      <c r="F612" s="27"/>
      <c r="G612" s="26">
        <v>3.2000000000000001E-2</v>
      </c>
      <c r="H612" s="89">
        <v>2.7467811158798282E-2</v>
      </c>
      <c r="I612" s="99"/>
      <c r="J612" s="61" t="s">
        <v>165</v>
      </c>
      <c r="K612" s="100">
        <v>0.4</v>
      </c>
      <c r="L612" s="101">
        <v>1.0987124463519314E-2</v>
      </c>
      <c r="M612" s="62"/>
    </row>
    <row r="613" spans="1:13" x14ac:dyDescent="0.3">
      <c r="A613" s="62"/>
      <c r="B613" s="6" t="s">
        <v>57</v>
      </c>
      <c r="C613" s="25"/>
      <c r="D613" s="28"/>
      <c r="E613" s="26"/>
      <c r="F613" s="27"/>
      <c r="G613" s="86">
        <v>3.2000000000000001E-2</v>
      </c>
      <c r="H613" s="102" t="s">
        <v>57</v>
      </c>
      <c r="I613" s="103"/>
      <c r="J613" s="85"/>
      <c r="K613" s="104" t="s">
        <v>156</v>
      </c>
      <c r="L613" s="105">
        <v>1.0987124463519314E-2</v>
      </c>
      <c r="M613" s="62"/>
    </row>
    <row r="614" spans="1:13" x14ac:dyDescent="0.3">
      <c r="A614" s="62"/>
      <c r="B614" s="51" t="s">
        <v>22</v>
      </c>
      <c r="C614" s="29"/>
      <c r="D614" s="30"/>
      <c r="E614" s="31"/>
      <c r="F614" s="32"/>
      <c r="G614" s="87"/>
      <c r="H614" s="107"/>
      <c r="I614" s="108"/>
      <c r="J614" s="138"/>
      <c r="K614" s="109"/>
      <c r="L614" s="110"/>
      <c r="M614" s="62"/>
    </row>
    <row r="615" spans="1:13" ht="28.8" x14ac:dyDescent="0.3">
      <c r="A615" s="62"/>
      <c r="B615" s="52" t="s">
        <v>58</v>
      </c>
      <c r="C615" s="33" t="s">
        <v>1</v>
      </c>
      <c r="D615" s="34" t="s">
        <v>59</v>
      </c>
      <c r="E615" s="35" t="s">
        <v>23</v>
      </c>
      <c r="F615" s="35" t="s">
        <v>55</v>
      </c>
      <c r="G615" s="41" t="s">
        <v>56</v>
      </c>
      <c r="H615" s="90" t="s">
        <v>158</v>
      </c>
      <c r="I615" s="91" t="s">
        <v>159</v>
      </c>
      <c r="J615" s="91" t="s">
        <v>160</v>
      </c>
      <c r="K615" s="94" t="s">
        <v>161</v>
      </c>
      <c r="L615" s="92" t="s">
        <v>162</v>
      </c>
      <c r="M615" s="62"/>
    </row>
    <row r="616" spans="1:13" x14ac:dyDescent="0.3">
      <c r="A616" s="62"/>
      <c r="B616" s="6" t="s">
        <v>35</v>
      </c>
      <c r="C616" s="25">
        <v>1</v>
      </c>
      <c r="D616" s="3">
        <v>4.05</v>
      </c>
      <c r="E616" s="26">
        <v>4.05</v>
      </c>
      <c r="F616" s="26">
        <v>0.1</v>
      </c>
      <c r="G616" s="26">
        <v>0.40500000000000003</v>
      </c>
      <c r="H616" s="96">
        <v>0.3476394849785408</v>
      </c>
      <c r="I616" s="97"/>
      <c r="J616" s="137" t="s">
        <v>163</v>
      </c>
      <c r="K616" s="93">
        <v>1</v>
      </c>
      <c r="L616" s="98">
        <v>0.3476394849785408</v>
      </c>
      <c r="M616" s="62"/>
    </row>
    <row r="617" spans="1:13" x14ac:dyDescent="0.3">
      <c r="A617" s="62"/>
      <c r="B617" s="6" t="s">
        <v>69</v>
      </c>
      <c r="C617" s="25">
        <v>1</v>
      </c>
      <c r="D617" s="3">
        <v>4.55</v>
      </c>
      <c r="E617" s="26">
        <v>4.55</v>
      </c>
      <c r="F617" s="26">
        <v>0.05</v>
      </c>
      <c r="G617" s="26">
        <v>0.22750000000000001</v>
      </c>
      <c r="H617" s="89">
        <v>0.19527896995708155</v>
      </c>
      <c r="I617" s="99"/>
      <c r="J617" s="61" t="s">
        <v>163</v>
      </c>
      <c r="K617" s="100">
        <v>1</v>
      </c>
      <c r="L617" s="101">
        <v>0.19527896995708155</v>
      </c>
      <c r="M617" s="62"/>
    </row>
    <row r="618" spans="1:13" x14ac:dyDescent="0.3">
      <c r="A618" s="62"/>
      <c r="B618" s="6">
        <v>0</v>
      </c>
      <c r="C618" s="25"/>
      <c r="D618" s="3">
        <v>0</v>
      </c>
      <c r="E618" s="26">
        <v>0</v>
      </c>
      <c r="F618" s="26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</row>
    <row r="619" spans="1:13" x14ac:dyDescent="0.3">
      <c r="A619" s="62"/>
      <c r="B619" s="6">
        <v>0</v>
      </c>
      <c r="C619" s="25"/>
      <c r="D619" s="3">
        <v>0</v>
      </c>
      <c r="E619" s="26">
        <v>0</v>
      </c>
      <c r="F619" s="26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</row>
    <row r="620" spans="1:13" x14ac:dyDescent="0.3">
      <c r="A620" s="62"/>
      <c r="B620" s="6">
        <v>0</v>
      </c>
      <c r="C620" s="25"/>
      <c r="D620" s="3">
        <v>0</v>
      </c>
      <c r="E620" s="26">
        <v>0</v>
      </c>
      <c r="F620" s="27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</row>
    <row r="621" spans="1:13" x14ac:dyDescent="0.3">
      <c r="A621" s="62"/>
      <c r="B621" s="6">
        <v>0</v>
      </c>
      <c r="C621" s="25"/>
      <c r="D621" s="3">
        <v>0</v>
      </c>
      <c r="E621" s="26">
        <v>0</v>
      </c>
      <c r="F621" s="27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x14ac:dyDescent="0.3">
      <c r="A624" s="62"/>
      <c r="B624" s="6">
        <v>0</v>
      </c>
      <c r="C624" s="25"/>
      <c r="D624" s="3">
        <v>0</v>
      </c>
      <c r="E624" s="26">
        <v>0</v>
      </c>
      <c r="F624" s="27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3" x14ac:dyDescent="0.3">
      <c r="A625" s="62"/>
      <c r="B625" s="6" t="s">
        <v>60</v>
      </c>
      <c r="C625" s="25"/>
      <c r="D625" s="28"/>
      <c r="E625" s="26"/>
      <c r="F625" s="27"/>
      <c r="G625" s="86">
        <v>0.63250000000000006</v>
      </c>
      <c r="H625" s="106" t="s">
        <v>60</v>
      </c>
      <c r="I625" s="103"/>
      <c r="J625" s="85"/>
      <c r="K625" s="104" t="s">
        <v>156</v>
      </c>
      <c r="L625" s="95">
        <v>0.5429184549356223</v>
      </c>
      <c r="M625" s="62"/>
    </row>
    <row r="626" spans="1:13" x14ac:dyDescent="0.3">
      <c r="A626" s="62"/>
      <c r="B626" s="51" t="s">
        <v>38</v>
      </c>
      <c r="C626" s="29"/>
      <c r="D626" s="30"/>
      <c r="E626" s="30"/>
      <c r="F626" s="30"/>
      <c r="G626" s="30"/>
      <c r="H626" s="115"/>
      <c r="I626" s="116"/>
      <c r="J626" s="139"/>
      <c r="K626" s="117"/>
      <c r="L626" s="118"/>
      <c r="M626" s="62"/>
    </row>
    <row r="627" spans="1:13" ht="28.8" x14ac:dyDescent="0.3">
      <c r="A627" s="62"/>
      <c r="B627" s="53" t="s">
        <v>53</v>
      </c>
      <c r="C627" s="29"/>
      <c r="D627" s="54" t="s">
        <v>0</v>
      </c>
      <c r="E627" s="55" t="s">
        <v>1</v>
      </c>
      <c r="F627" s="56" t="s">
        <v>61</v>
      </c>
      <c r="G627" s="20" t="s">
        <v>56</v>
      </c>
      <c r="H627" s="111" t="s">
        <v>158</v>
      </c>
      <c r="I627" s="112" t="s">
        <v>159</v>
      </c>
      <c r="J627" s="112" t="s">
        <v>160</v>
      </c>
      <c r="K627" s="113" t="s">
        <v>161</v>
      </c>
      <c r="L627" s="114" t="s">
        <v>162</v>
      </c>
      <c r="M627" s="62"/>
    </row>
    <row r="628" spans="1:13" x14ac:dyDescent="0.3">
      <c r="A628" s="62"/>
      <c r="B628" s="146" t="s">
        <v>491</v>
      </c>
      <c r="C628" s="29"/>
      <c r="D628" s="22" t="s">
        <v>4</v>
      </c>
      <c r="E628" s="57">
        <v>0.05</v>
      </c>
      <c r="F628" s="24">
        <v>10</v>
      </c>
      <c r="G628" s="23">
        <v>0.5</v>
      </c>
      <c r="H628" s="96">
        <v>0.42918454935622319</v>
      </c>
      <c r="I628" s="97"/>
      <c r="J628" s="137" t="s">
        <v>163</v>
      </c>
      <c r="K628" s="93">
        <v>1</v>
      </c>
      <c r="L628" s="98">
        <v>0.42918454935622319</v>
      </c>
      <c r="M628" s="62"/>
    </row>
    <row r="629" spans="1:13" x14ac:dyDescent="0.3">
      <c r="A629" s="62"/>
      <c r="B629" s="6">
        <v>0</v>
      </c>
      <c r="C629" s="7"/>
      <c r="D629" s="3">
        <v>0</v>
      </c>
      <c r="E629" s="4"/>
      <c r="F629" s="5">
        <v>0</v>
      </c>
      <c r="G629" s="26">
        <v>0</v>
      </c>
      <c r="H629" s="89">
        <v>0</v>
      </c>
      <c r="I629" s="99"/>
      <c r="J629" s="61">
        <v>0</v>
      </c>
      <c r="K629" s="100">
        <v>0</v>
      </c>
      <c r="L629" s="101">
        <v>0</v>
      </c>
      <c r="M629" s="62"/>
    </row>
    <row r="630" spans="1:13" x14ac:dyDescent="0.3">
      <c r="A630" s="62"/>
      <c r="B630" s="6">
        <v>0</v>
      </c>
      <c r="C630" s="7"/>
      <c r="D630" s="3">
        <v>0</v>
      </c>
      <c r="E630" s="4"/>
      <c r="F630" s="5">
        <v>0</v>
      </c>
      <c r="G630" s="26">
        <v>0</v>
      </c>
      <c r="H630" s="89">
        <v>0</v>
      </c>
      <c r="I630" s="99"/>
      <c r="J630" s="61">
        <v>0</v>
      </c>
      <c r="K630" s="100">
        <v>0</v>
      </c>
      <c r="L630" s="101">
        <v>0</v>
      </c>
      <c r="M630" s="62"/>
    </row>
    <row r="631" spans="1:13" x14ac:dyDescent="0.3">
      <c r="A631" s="62"/>
      <c r="B631" s="6">
        <v>0</v>
      </c>
      <c r="C631" s="7"/>
      <c r="D631" s="3">
        <v>0</v>
      </c>
      <c r="E631" s="4"/>
      <c r="F631" s="5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x14ac:dyDescent="0.3">
      <c r="A632" s="62"/>
      <c r="B632" s="6">
        <v>0</v>
      </c>
      <c r="C632" s="7"/>
      <c r="D632" s="3">
        <v>0</v>
      </c>
      <c r="E632" s="4"/>
      <c r="F632" s="5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x14ac:dyDescent="0.3">
      <c r="A633" s="62"/>
      <c r="B633" s="6">
        <v>0</v>
      </c>
      <c r="C633" s="7"/>
      <c r="D633" s="3">
        <v>0</v>
      </c>
      <c r="E633" s="4"/>
      <c r="F633" s="5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x14ac:dyDescent="0.3">
      <c r="A634" s="62"/>
      <c r="B634" s="6">
        <v>0</v>
      </c>
      <c r="C634" s="7"/>
      <c r="D634" s="3">
        <v>0</v>
      </c>
      <c r="E634" s="4"/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x14ac:dyDescent="0.3">
      <c r="A635" s="62"/>
      <c r="B635" s="6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x14ac:dyDescent="0.3">
      <c r="A636" s="62"/>
      <c r="B636" s="6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x14ac:dyDescent="0.3">
      <c r="A637" s="62"/>
      <c r="B637" s="6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x14ac:dyDescent="0.3">
      <c r="A638" s="62"/>
      <c r="B638" s="6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x14ac:dyDescent="0.3">
      <c r="A639" s="62"/>
      <c r="B639" s="6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x14ac:dyDescent="0.3">
      <c r="A640" s="62"/>
      <c r="B640" s="6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x14ac:dyDescent="0.3">
      <c r="A641" s="62"/>
      <c r="B641" s="58" t="s">
        <v>62</v>
      </c>
      <c r="C641" s="46"/>
      <c r="D641" s="37"/>
      <c r="E641" s="38"/>
      <c r="F641" s="39"/>
      <c r="G641" s="86">
        <v>0.5</v>
      </c>
      <c r="H641" s="106" t="s">
        <v>62</v>
      </c>
      <c r="I641" s="103"/>
      <c r="J641" s="85"/>
      <c r="K641" s="104" t="s">
        <v>156</v>
      </c>
      <c r="L641" s="95">
        <v>0.42918454935622319</v>
      </c>
      <c r="M641" s="62"/>
    </row>
    <row r="642" spans="1:13" x14ac:dyDescent="0.3">
      <c r="A642" s="62"/>
      <c r="B642" s="51" t="s">
        <v>63</v>
      </c>
      <c r="C642" s="29"/>
      <c r="D642" s="30"/>
      <c r="E642" s="31"/>
      <c r="F642" s="32"/>
      <c r="G642" s="31"/>
      <c r="H642" s="115"/>
      <c r="I642" s="116"/>
      <c r="J642" s="139"/>
      <c r="K642" s="117"/>
      <c r="L642" s="118">
        <v>0</v>
      </c>
      <c r="M642" s="62"/>
    </row>
    <row r="643" spans="1:13" ht="28.8" x14ac:dyDescent="0.3">
      <c r="A643" s="62"/>
      <c r="B643" s="53" t="s">
        <v>53</v>
      </c>
      <c r="C643" s="36"/>
      <c r="D643" s="40" t="s">
        <v>0</v>
      </c>
      <c r="E643" s="41" t="s">
        <v>1</v>
      </c>
      <c r="F643" s="35" t="s">
        <v>61</v>
      </c>
      <c r="G643" s="20" t="s">
        <v>56</v>
      </c>
      <c r="H643" s="111" t="s">
        <v>158</v>
      </c>
      <c r="I643" s="112" t="s">
        <v>159</v>
      </c>
      <c r="J643" s="112" t="s">
        <v>160</v>
      </c>
      <c r="K643" s="113" t="s">
        <v>161</v>
      </c>
      <c r="L643" s="114" t="s">
        <v>162</v>
      </c>
      <c r="M643" s="62"/>
    </row>
    <row r="644" spans="1:13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3">
        <v>0</v>
      </c>
      <c r="H644" s="96">
        <v>0</v>
      </c>
      <c r="I644" s="97"/>
      <c r="J644" s="137">
        <v>0</v>
      </c>
      <c r="K644" s="93">
        <v>0</v>
      </c>
      <c r="L644" s="98">
        <v>0</v>
      </c>
      <c r="M644" s="62"/>
    </row>
    <row r="645" spans="1:13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</row>
    <row r="646" spans="1:13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</row>
    <row r="647" spans="1:13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ht="15" thickBot="1" x14ac:dyDescent="0.35">
      <c r="A649" s="62"/>
      <c r="B649" s="59" t="s">
        <v>64</v>
      </c>
      <c r="C649" s="42"/>
      <c r="D649" s="43"/>
      <c r="E649" s="44"/>
      <c r="F649" s="45"/>
      <c r="G649" s="23">
        <v>0</v>
      </c>
      <c r="H649" s="106" t="s">
        <v>64</v>
      </c>
      <c r="I649" s="103"/>
      <c r="J649" s="85"/>
      <c r="K649" s="104" t="s">
        <v>156</v>
      </c>
      <c r="L649" s="95">
        <v>0</v>
      </c>
      <c r="M649" s="62"/>
    </row>
    <row r="650" spans="1:13" x14ac:dyDescent="0.3">
      <c r="A650" s="62"/>
      <c r="B650" s="64"/>
      <c r="C650" s="68"/>
      <c r="D650" s="69" t="s">
        <v>65</v>
      </c>
      <c r="E650" s="70"/>
      <c r="F650" s="71"/>
      <c r="G650" s="88">
        <v>1.165</v>
      </c>
      <c r="H650" s="128"/>
      <c r="I650" s="122"/>
      <c r="J650" s="140"/>
      <c r="K650" s="123"/>
      <c r="L650" s="121"/>
      <c r="M650" s="62"/>
    </row>
    <row r="651" spans="1:13" x14ac:dyDescent="0.3">
      <c r="A651" s="62"/>
      <c r="B651" s="63"/>
      <c r="C651" s="68"/>
      <c r="D651" s="72" t="s">
        <v>7</v>
      </c>
      <c r="E651" s="73"/>
      <c r="F651" s="74">
        <v>0.1</v>
      </c>
      <c r="G651" s="73">
        <v>0.11700000000000001</v>
      </c>
      <c r="H651" s="120"/>
      <c r="I651" s="124"/>
      <c r="J651" s="141"/>
      <c r="K651" s="125"/>
      <c r="L651" s="119"/>
      <c r="M651" s="62"/>
    </row>
    <row r="652" spans="1:13" x14ac:dyDescent="0.3">
      <c r="A652" s="62"/>
      <c r="B652" s="63"/>
      <c r="C652" s="68"/>
      <c r="D652" s="72" t="s">
        <v>8</v>
      </c>
      <c r="E652" s="73"/>
      <c r="F652" s="74">
        <v>0.1</v>
      </c>
      <c r="G652" s="73">
        <v>0.11700000000000001</v>
      </c>
      <c r="H652" s="120"/>
      <c r="I652" s="124"/>
      <c r="J652" s="141"/>
      <c r="K652" s="125"/>
      <c r="L652" s="119"/>
      <c r="M652" s="62"/>
    </row>
    <row r="653" spans="1:13" x14ac:dyDescent="0.3">
      <c r="A653" s="62"/>
      <c r="B653" s="63" t="s">
        <v>66</v>
      </c>
      <c r="C653" s="68"/>
      <c r="D653" s="75" t="s">
        <v>67</v>
      </c>
      <c r="E653" s="76"/>
      <c r="F653" s="71"/>
      <c r="G653" s="76">
        <v>1.399</v>
      </c>
      <c r="H653" s="120"/>
      <c r="I653" s="124"/>
      <c r="J653" s="141"/>
      <c r="K653" s="125"/>
      <c r="L653" s="119"/>
      <c r="M653" s="62"/>
    </row>
    <row r="654" spans="1:13" ht="15" thickBot="1" x14ac:dyDescent="0.35">
      <c r="A654" s="62"/>
      <c r="B654" s="63"/>
      <c r="C654" s="68"/>
      <c r="D654" s="77" t="s">
        <v>68</v>
      </c>
      <c r="E654" s="78"/>
      <c r="F654" s="79"/>
      <c r="G654" s="78">
        <v>1.4</v>
      </c>
      <c r="H654" s="134">
        <v>1</v>
      </c>
      <c r="I654" s="126"/>
      <c r="J654" s="142"/>
      <c r="K654" s="127"/>
      <c r="L654" s="135">
        <v>0.98309012875536483</v>
      </c>
      <c r="M654" s="67"/>
    </row>
    <row r="655" spans="1:13" x14ac:dyDescent="0.3">
      <c r="A655" s="62"/>
      <c r="B655" s="63"/>
      <c r="C655" s="68"/>
      <c r="D655" s="80"/>
      <c r="E655" s="67"/>
      <c r="F655" s="65"/>
      <c r="G655" s="67"/>
      <c r="H655" s="47"/>
      <c r="I655" s="47"/>
      <c r="J655" s="60"/>
      <c r="K655" s="47"/>
      <c r="L655" s="47"/>
      <c r="M655" s="62"/>
    </row>
    <row r="656" spans="1:13" x14ac:dyDescent="0.3">
      <c r="A656" s="62"/>
      <c r="B656" s="63"/>
      <c r="C656" s="68"/>
      <c r="D656" s="80"/>
      <c r="E656" s="67"/>
      <c r="F656" s="65"/>
      <c r="G656" s="67"/>
      <c r="H656" s="47"/>
      <c r="I656" s="47"/>
      <c r="J656" s="60"/>
      <c r="K656" s="47"/>
      <c r="L656" s="47"/>
      <c r="M656" s="62"/>
    </row>
    <row r="657" spans="1:13" x14ac:dyDescent="0.3">
      <c r="A657" s="62"/>
      <c r="B657" s="63"/>
      <c r="C657" s="68"/>
      <c r="D657" s="80"/>
      <c r="E657" s="67"/>
      <c r="F657" s="65"/>
      <c r="G657" s="67"/>
      <c r="H657" s="47"/>
      <c r="I657" s="47"/>
      <c r="J657" s="60"/>
      <c r="K657" s="47"/>
      <c r="L657" s="47"/>
      <c r="M657" s="62"/>
    </row>
    <row r="658" spans="1:13" x14ac:dyDescent="0.3">
      <c r="A658" s="62"/>
      <c r="B658" s="136" t="s">
        <v>1808</v>
      </c>
      <c r="C658" s="81"/>
      <c r="D658" s="80"/>
      <c r="E658" s="67"/>
      <c r="F658" s="82"/>
      <c r="G658" s="82"/>
      <c r="H658" s="47"/>
      <c r="I658" s="47"/>
      <c r="J658" s="60"/>
      <c r="K658" s="47"/>
      <c r="L658" s="47"/>
      <c r="M658" s="62"/>
    </row>
    <row r="659" spans="1:13" x14ac:dyDescent="0.3">
      <c r="A659" s="62"/>
      <c r="B659" s="133" t="s">
        <v>6</v>
      </c>
      <c r="C659" s="83"/>
      <c r="D659" s="80"/>
      <c r="E659" s="67"/>
      <c r="F659" s="62"/>
      <c r="G659" s="62"/>
      <c r="H659" s="47"/>
      <c r="I659" s="47"/>
      <c r="J659" s="60"/>
      <c r="K659" s="47"/>
      <c r="L659" s="47"/>
      <c r="M659" s="62"/>
    </row>
    <row r="660" spans="1:13" x14ac:dyDescent="0.3">
      <c r="A660" s="62"/>
      <c r="B660" s="84"/>
      <c r="C660" s="62"/>
      <c r="D660" s="80"/>
      <c r="E660" s="67"/>
      <c r="F660" s="62"/>
      <c r="G660" s="62"/>
      <c r="H660" s="47"/>
      <c r="I660" s="47"/>
      <c r="J660" s="60"/>
      <c r="K660" s="47"/>
      <c r="L660" s="47"/>
      <c r="M660" s="62"/>
    </row>
    <row r="661" spans="1:13" x14ac:dyDescent="0.3">
      <c r="A661" s="62"/>
      <c r="B661" s="129"/>
      <c r="C661" s="129"/>
      <c r="D661" s="129"/>
      <c r="J661" s="1"/>
    </row>
    <row r="662" spans="1:13" x14ac:dyDescent="0.3">
      <c r="A662" s="62"/>
      <c r="B662" s="130"/>
      <c r="C662" s="130"/>
      <c r="D662" s="130"/>
      <c r="J662" s="1"/>
    </row>
    <row r="663" spans="1:13" ht="15.6" x14ac:dyDescent="0.3">
      <c r="A663" s="62"/>
      <c r="B663" s="47"/>
      <c r="C663" s="47"/>
      <c r="D663" s="714" t="s">
        <v>166</v>
      </c>
      <c r="E663" s="714"/>
      <c r="F663" s="714"/>
      <c r="J663" s="1"/>
    </row>
    <row r="664" spans="1:13" x14ac:dyDescent="0.3">
      <c r="A664" s="62"/>
      <c r="B664" s="132"/>
      <c r="C664" s="132"/>
      <c r="D664" s="132"/>
      <c r="J664" s="1"/>
    </row>
    <row r="665" spans="1:13" ht="60" customHeight="1" x14ac:dyDescent="0.3">
      <c r="A665" s="62"/>
      <c r="B665" s="710" t="s">
        <v>1809</v>
      </c>
      <c r="C665" s="710"/>
      <c r="D665" s="710"/>
      <c r="E665" s="710"/>
      <c r="F665" s="710"/>
      <c r="G665" s="710"/>
      <c r="H665" s="710"/>
      <c r="I665" s="710"/>
      <c r="J665" s="710"/>
      <c r="K665" s="710"/>
      <c r="L665" s="710"/>
    </row>
    <row r="666" spans="1:13" x14ac:dyDescent="0.3">
      <c r="A666" s="62"/>
      <c r="B666" s="63"/>
      <c r="C666" s="9"/>
      <c r="D666" s="10"/>
      <c r="E666" s="11"/>
      <c r="F666" s="12"/>
      <c r="G666" s="13"/>
      <c r="H666" s="47"/>
      <c r="I666" s="47"/>
      <c r="J666" s="60"/>
      <c r="K666" s="47"/>
      <c r="L666" s="47"/>
      <c r="M666" s="62"/>
    </row>
    <row r="667" spans="1:13" x14ac:dyDescent="0.3">
      <c r="A667" s="62"/>
      <c r="B667" s="48" t="s">
        <v>48</v>
      </c>
      <c r="C667" s="9"/>
      <c r="D667" s="10"/>
      <c r="E667" s="11"/>
      <c r="F667" s="11"/>
      <c r="G667" s="11"/>
      <c r="H667" s="47"/>
      <c r="I667" s="47"/>
      <c r="J667" s="60"/>
      <c r="K667" s="47"/>
      <c r="L667" s="47"/>
      <c r="M667" s="62"/>
    </row>
    <row r="668" spans="1:13" x14ac:dyDescent="0.3">
      <c r="A668" s="62"/>
      <c r="B668" s="64" t="s">
        <v>49</v>
      </c>
      <c r="C668" s="62" t="s">
        <v>288</v>
      </c>
      <c r="D668" s="62"/>
      <c r="E668" s="62"/>
      <c r="F668" s="47"/>
      <c r="G668" s="47"/>
      <c r="H668" s="47"/>
      <c r="I668" s="65" t="s">
        <v>50</v>
      </c>
      <c r="J668" s="68" t="s">
        <v>2</v>
      </c>
      <c r="K668" s="47"/>
      <c r="L668" s="47"/>
      <c r="M668" s="62"/>
    </row>
    <row r="669" spans="1:13" ht="15" thickBot="1" x14ac:dyDescent="0.35">
      <c r="A669" s="62"/>
      <c r="B669" s="64" t="s">
        <v>51</v>
      </c>
      <c r="C669" s="62" t="s">
        <v>83</v>
      </c>
      <c r="D669" s="62"/>
      <c r="E669" s="62"/>
      <c r="F669" s="47"/>
      <c r="G669" s="62" t="s">
        <v>359</v>
      </c>
      <c r="H669" s="47"/>
      <c r="I669" s="47"/>
      <c r="J669" s="60"/>
      <c r="K669" s="47"/>
      <c r="L669" s="47"/>
      <c r="M669" s="62"/>
    </row>
    <row r="670" spans="1:13" ht="15" thickTop="1" x14ac:dyDescent="0.3">
      <c r="A670" s="62"/>
      <c r="B670" s="49" t="s">
        <v>52</v>
      </c>
      <c r="C670" s="14"/>
      <c r="D670" s="15"/>
      <c r="E670" s="16"/>
      <c r="F670" s="17"/>
      <c r="G670" s="16"/>
      <c r="H670" s="711" t="s">
        <v>164</v>
      </c>
      <c r="I670" s="712"/>
      <c r="J670" s="712"/>
      <c r="K670" s="712"/>
      <c r="L670" s="713"/>
      <c r="M670" s="62"/>
    </row>
    <row r="671" spans="1:13" ht="28.8" x14ac:dyDescent="0.3">
      <c r="A671" s="62"/>
      <c r="B671" s="50" t="s">
        <v>53</v>
      </c>
      <c r="C671" s="18" t="s">
        <v>1</v>
      </c>
      <c r="D671" s="19" t="s">
        <v>54</v>
      </c>
      <c r="E671" s="20" t="s">
        <v>23</v>
      </c>
      <c r="F671" s="20" t="s">
        <v>55</v>
      </c>
      <c r="G671" s="20" t="s">
        <v>56</v>
      </c>
      <c r="H671" s="90" t="s">
        <v>158</v>
      </c>
      <c r="I671" s="91" t="s">
        <v>159</v>
      </c>
      <c r="J671" s="91" t="s">
        <v>160</v>
      </c>
      <c r="K671" s="91" t="s">
        <v>161</v>
      </c>
      <c r="L671" s="92" t="s">
        <v>162</v>
      </c>
      <c r="M671" s="62"/>
    </row>
    <row r="672" spans="1:13" x14ac:dyDescent="0.3">
      <c r="A672" s="62"/>
      <c r="B672" s="21">
        <v>0</v>
      </c>
      <c r="C672" s="18"/>
      <c r="D672" s="22">
        <v>0</v>
      </c>
      <c r="E672" s="23">
        <v>0</v>
      </c>
      <c r="F672" s="24"/>
      <c r="G672" s="23">
        <v>0</v>
      </c>
      <c r="H672" s="96">
        <v>0</v>
      </c>
      <c r="I672" s="97"/>
      <c r="J672" s="137">
        <v>0</v>
      </c>
      <c r="K672" s="93">
        <v>0</v>
      </c>
      <c r="L672" s="98">
        <v>0</v>
      </c>
      <c r="M672" s="62"/>
    </row>
    <row r="673" spans="1:13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1:13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x14ac:dyDescent="0.3">
      <c r="A678" s="62"/>
      <c r="B678" s="6" t="s">
        <v>73</v>
      </c>
      <c r="C678" s="25"/>
      <c r="D678" s="3">
        <v>0</v>
      </c>
      <c r="E678" s="26">
        <v>0</v>
      </c>
      <c r="F678" s="27"/>
      <c r="G678" s="26">
        <v>6.0999999999999999E-2</v>
      </c>
      <c r="H678" s="89">
        <v>1.2005510726234991E-2</v>
      </c>
      <c r="I678" s="99"/>
      <c r="J678" s="61" t="s">
        <v>165</v>
      </c>
      <c r="K678" s="100">
        <v>0.4</v>
      </c>
      <c r="L678" s="101">
        <v>4.8022042904939969E-3</v>
      </c>
      <c r="M678" s="62"/>
    </row>
    <row r="679" spans="1:13" x14ac:dyDescent="0.3">
      <c r="A679" s="62"/>
      <c r="B679" s="6" t="s">
        <v>57</v>
      </c>
      <c r="C679" s="25"/>
      <c r="D679" s="28"/>
      <c r="E679" s="26"/>
      <c r="F679" s="27"/>
      <c r="G679" s="86">
        <v>6.0999999999999999E-2</v>
      </c>
      <c r="H679" s="102" t="s">
        <v>57</v>
      </c>
      <c r="I679" s="103"/>
      <c r="J679" s="85"/>
      <c r="K679" s="104" t="s">
        <v>156</v>
      </c>
      <c r="L679" s="105">
        <v>4.8022042904939969E-3</v>
      </c>
      <c r="M679" s="62"/>
    </row>
    <row r="680" spans="1:13" x14ac:dyDescent="0.3">
      <c r="A680" s="62"/>
      <c r="B680" s="51" t="s">
        <v>22</v>
      </c>
      <c r="C680" s="29"/>
      <c r="D680" s="30"/>
      <c r="E680" s="31"/>
      <c r="F680" s="32"/>
      <c r="G680" s="87"/>
      <c r="H680" s="107"/>
      <c r="I680" s="108"/>
      <c r="J680" s="138"/>
      <c r="K680" s="109"/>
      <c r="L680" s="110"/>
      <c r="M680" s="62"/>
    </row>
    <row r="681" spans="1:13" ht="28.8" x14ac:dyDescent="0.3">
      <c r="A681" s="62"/>
      <c r="B681" s="52" t="s">
        <v>58</v>
      </c>
      <c r="C681" s="33" t="s">
        <v>1</v>
      </c>
      <c r="D681" s="34" t="s">
        <v>59</v>
      </c>
      <c r="E681" s="35" t="s">
        <v>23</v>
      </c>
      <c r="F681" s="35" t="s">
        <v>55</v>
      </c>
      <c r="G681" s="41" t="s">
        <v>56</v>
      </c>
      <c r="H681" s="90" t="s">
        <v>158</v>
      </c>
      <c r="I681" s="91" t="s">
        <v>159</v>
      </c>
      <c r="J681" s="91" t="s">
        <v>160</v>
      </c>
      <c r="K681" s="94" t="s">
        <v>161</v>
      </c>
      <c r="L681" s="92" t="s">
        <v>162</v>
      </c>
      <c r="M681" s="62"/>
    </row>
    <row r="682" spans="1:13" x14ac:dyDescent="0.3">
      <c r="A682" s="62"/>
      <c r="B682" s="6" t="s">
        <v>35</v>
      </c>
      <c r="C682" s="25">
        <v>2</v>
      </c>
      <c r="D682" s="3">
        <v>4.05</v>
      </c>
      <c r="E682" s="26">
        <v>8.1</v>
      </c>
      <c r="F682" s="26">
        <v>0.1</v>
      </c>
      <c r="G682" s="26">
        <v>0.81</v>
      </c>
      <c r="H682" s="96">
        <v>0.15941743751230072</v>
      </c>
      <c r="I682" s="97"/>
      <c r="J682" s="137" t="s">
        <v>163</v>
      </c>
      <c r="K682" s="93">
        <v>1</v>
      </c>
      <c r="L682" s="98">
        <v>0.15941743751230072</v>
      </c>
      <c r="M682" s="62"/>
    </row>
    <row r="683" spans="1:13" x14ac:dyDescent="0.3">
      <c r="A683" s="62"/>
      <c r="B683" s="6" t="s">
        <v>150</v>
      </c>
      <c r="C683" s="25">
        <v>1</v>
      </c>
      <c r="D683" s="3">
        <v>4.0999999999999996</v>
      </c>
      <c r="E683" s="26">
        <v>4.0999999999999996</v>
      </c>
      <c r="F683" s="26">
        <v>0.1</v>
      </c>
      <c r="G683" s="26">
        <v>0.41</v>
      </c>
      <c r="H683" s="89">
        <v>8.0692777012399117E-2</v>
      </c>
      <c r="I683" s="99"/>
      <c r="J683" s="61" t="s">
        <v>163</v>
      </c>
      <c r="K683" s="100">
        <v>1</v>
      </c>
      <c r="L683" s="101">
        <v>8.0692777012399117E-2</v>
      </c>
      <c r="M683" s="62"/>
    </row>
    <row r="684" spans="1:13" x14ac:dyDescent="0.3">
      <c r="A684" s="62"/>
      <c r="B684" s="6">
        <v>0</v>
      </c>
      <c r="C684" s="25"/>
      <c r="D684" s="3">
        <v>0</v>
      </c>
      <c r="E684" s="26">
        <v>0</v>
      </c>
      <c r="F684" s="27"/>
      <c r="G684" s="26">
        <v>0</v>
      </c>
      <c r="H684" s="89">
        <v>0</v>
      </c>
      <c r="I684" s="99"/>
      <c r="J684" s="61">
        <v>0</v>
      </c>
      <c r="K684" s="100">
        <v>0</v>
      </c>
      <c r="L684" s="101">
        <v>0</v>
      </c>
      <c r="M684" s="62"/>
    </row>
    <row r="685" spans="1:13" x14ac:dyDescent="0.3">
      <c r="A685" s="62"/>
      <c r="B685" s="6">
        <v>0</v>
      </c>
      <c r="C685" s="25"/>
      <c r="D685" s="3">
        <v>0</v>
      </c>
      <c r="E685" s="26">
        <v>0</v>
      </c>
      <c r="F685" s="27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x14ac:dyDescent="0.3">
      <c r="A686" s="62"/>
      <c r="B686" s="6">
        <v>0</v>
      </c>
      <c r="C686" s="25"/>
      <c r="D686" s="3">
        <v>0</v>
      </c>
      <c r="E686" s="26">
        <v>0</v>
      </c>
      <c r="F686" s="27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x14ac:dyDescent="0.3">
      <c r="A687" s="62"/>
      <c r="B687" s="6">
        <v>0</v>
      </c>
      <c r="C687" s="25"/>
      <c r="D687" s="3">
        <v>0</v>
      </c>
      <c r="E687" s="26">
        <v>0</v>
      </c>
      <c r="F687" s="27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x14ac:dyDescent="0.3">
      <c r="A690" s="62"/>
      <c r="B690" s="6">
        <v>0</v>
      </c>
      <c r="C690" s="25"/>
      <c r="D690" s="3">
        <v>0</v>
      </c>
      <c r="E690" s="26">
        <v>0</v>
      </c>
      <c r="F690" s="27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3" x14ac:dyDescent="0.3">
      <c r="A691" s="62"/>
      <c r="B691" s="6" t="s">
        <v>60</v>
      </c>
      <c r="C691" s="25"/>
      <c r="D691" s="28"/>
      <c r="E691" s="26"/>
      <c r="F691" s="27"/>
      <c r="G691" s="86">
        <v>1.22</v>
      </c>
      <c r="H691" s="106" t="s">
        <v>60</v>
      </c>
      <c r="I691" s="103"/>
      <c r="J691" s="85"/>
      <c r="K691" s="104" t="s">
        <v>156</v>
      </c>
      <c r="L691" s="95">
        <v>0.24011021452469983</v>
      </c>
      <c r="M691" s="62"/>
    </row>
    <row r="692" spans="1:13" x14ac:dyDescent="0.3">
      <c r="A692" s="62"/>
      <c r="B692" s="51" t="s">
        <v>38</v>
      </c>
      <c r="C692" s="29"/>
      <c r="D692" s="30"/>
      <c r="E692" s="30"/>
      <c r="F692" s="30"/>
      <c r="G692" s="30"/>
      <c r="H692" s="115"/>
      <c r="I692" s="116"/>
      <c r="J692" s="139"/>
      <c r="K692" s="117"/>
      <c r="L692" s="118"/>
      <c r="M692" s="62"/>
    </row>
    <row r="693" spans="1:13" ht="28.8" x14ac:dyDescent="0.3">
      <c r="A693" s="62"/>
      <c r="B693" s="53" t="s">
        <v>53</v>
      </c>
      <c r="C693" s="29"/>
      <c r="D693" s="54" t="s">
        <v>0</v>
      </c>
      <c r="E693" s="55" t="s">
        <v>1</v>
      </c>
      <c r="F693" s="56" t="s">
        <v>61</v>
      </c>
      <c r="G693" s="20" t="s">
        <v>56</v>
      </c>
      <c r="H693" s="111" t="s">
        <v>158</v>
      </c>
      <c r="I693" s="112" t="s">
        <v>159</v>
      </c>
      <c r="J693" s="112" t="s">
        <v>160</v>
      </c>
      <c r="K693" s="113" t="s">
        <v>161</v>
      </c>
      <c r="L693" s="114" t="s">
        <v>162</v>
      </c>
      <c r="M693" s="62"/>
    </row>
    <row r="694" spans="1:13" x14ac:dyDescent="0.3">
      <c r="A694" s="62"/>
      <c r="B694" s="146" t="s">
        <v>139</v>
      </c>
      <c r="C694" s="29"/>
      <c r="D694" s="22" t="s">
        <v>3</v>
      </c>
      <c r="E694" s="57">
        <v>2</v>
      </c>
      <c r="F694" s="24">
        <v>0.65</v>
      </c>
      <c r="G694" s="23">
        <v>1.3</v>
      </c>
      <c r="H694" s="96">
        <v>0.25585514662468017</v>
      </c>
      <c r="I694" s="97"/>
      <c r="J694" s="137" t="s">
        <v>163</v>
      </c>
      <c r="K694" s="93">
        <v>1</v>
      </c>
      <c r="L694" s="98">
        <v>0.25585514662468017</v>
      </c>
      <c r="M694" s="62"/>
    </row>
    <row r="695" spans="1:13" x14ac:dyDescent="0.3">
      <c r="A695" s="62"/>
      <c r="B695" s="6" t="s">
        <v>269</v>
      </c>
      <c r="C695" s="7"/>
      <c r="D695" s="3" t="s">
        <v>5</v>
      </c>
      <c r="E695" s="4">
        <v>1</v>
      </c>
      <c r="F695" s="5">
        <v>2.5</v>
      </c>
      <c r="G695" s="26">
        <v>2.5</v>
      </c>
      <c r="H695" s="89">
        <v>0.49202912812438493</v>
      </c>
      <c r="I695" s="99"/>
      <c r="J695" s="61" t="s">
        <v>163</v>
      </c>
      <c r="K695" s="100">
        <v>1</v>
      </c>
      <c r="L695" s="101">
        <v>0.49202912812438493</v>
      </c>
      <c r="M695" s="62"/>
    </row>
    <row r="696" spans="1:13" x14ac:dyDescent="0.3">
      <c r="A696" s="62"/>
      <c r="B696" s="6">
        <v>0</v>
      </c>
      <c r="C696" s="7"/>
      <c r="D696" s="3">
        <v>0</v>
      </c>
      <c r="E696" s="4"/>
      <c r="F696" s="5">
        <v>0</v>
      </c>
      <c r="G696" s="26">
        <v>0</v>
      </c>
      <c r="H696" s="89">
        <v>0</v>
      </c>
      <c r="I696" s="99"/>
      <c r="J696" s="61">
        <v>0</v>
      </c>
      <c r="K696" s="100">
        <v>0</v>
      </c>
      <c r="L696" s="101">
        <v>0</v>
      </c>
      <c r="M696" s="62"/>
    </row>
    <row r="697" spans="1:13" x14ac:dyDescent="0.3">
      <c r="A697" s="62"/>
      <c r="B697" s="6">
        <v>0</v>
      </c>
      <c r="C697" s="7"/>
      <c r="D697" s="3">
        <v>0</v>
      </c>
      <c r="E697" s="4"/>
      <c r="F697" s="5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3" x14ac:dyDescent="0.3">
      <c r="A698" s="62"/>
      <c r="B698" s="6">
        <v>0</v>
      </c>
      <c r="C698" s="7"/>
      <c r="D698" s="3">
        <v>0</v>
      </c>
      <c r="E698" s="4"/>
      <c r="F698" s="5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x14ac:dyDescent="0.3">
      <c r="A699" s="62"/>
      <c r="B699" s="6">
        <v>0</v>
      </c>
      <c r="C699" s="7"/>
      <c r="D699" s="3">
        <v>0</v>
      </c>
      <c r="E699" s="4"/>
      <c r="F699" s="5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x14ac:dyDescent="0.3">
      <c r="A700" s="62"/>
      <c r="B700" s="6">
        <v>0</v>
      </c>
      <c r="C700" s="7"/>
      <c r="D700" s="3">
        <v>0</v>
      </c>
      <c r="E700" s="4"/>
      <c r="F700" s="5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x14ac:dyDescent="0.3">
      <c r="A701" s="62"/>
      <c r="B701" s="6">
        <v>0</v>
      </c>
      <c r="C701" s="7"/>
      <c r="D701" s="3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x14ac:dyDescent="0.3">
      <c r="A702" s="62"/>
      <c r="B702" s="6">
        <v>0</v>
      </c>
      <c r="C702" s="7"/>
      <c r="D702" s="3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x14ac:dyDescent="0.3">
      <c r="A703" s="62"/>
      <c r="B703" s="6">
        <v>0</v>
      </c>
      <c r="C703" s="7"/>
      <c r="D703" s="3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x14ac:dyDescent="0.3">
      <c r="A704" s="62"/>
      <c r="B704" s="6">
        <v>0</v>
      </c>
      <c r="C704" s="7"/>
      <c r="D704" s="3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x14ac:dyDescent="0.3">
      <c r="A705" s="62"/>
      <c r="B705" s="6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x14ac:dyDescent="0.3">
      <c r="A706" s="62"/>
      <c r="B706" s="6">
        <v>0</v>
      </c>
      <c r="C706" s="7"/>
      <c r="D706" s="3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x14ac:dyDescent="0.3">
      <c r="A707" s="62"/>
      <c r="B707" s="58" t="s">
        <v>62</v>
      </c>
      <c r="C707" s="46"/>
      <c r="D707" s="37"/>
      <c r="E707" s="38"/>
      <c r="F707" s="39"/>
      <c r="G707" s="86">
        <v>3.8</v>
      </c>
      <c r="H707" s="106" t="s">
        <v>62</v>
      </c>
      <c r="I707" s="103"/>
      <c r="J707" s="85"/>
      <c r="K707" s="104" t="s">
        <v>156</v>
      </c>
      <c r="L707" s="95">
        <v>0.74788427474906505</v>
      </c>
      <c r="M707" s="62"/>
    </row>
    <row r="708" spans="1:13" x14ac:dyDescent="0.3">
      <c r="A708" s="62"/>
      <c r="B708" s="51" t="s">
        <v>63</v>
      </c>
      <c r="C708" s="29"/>
      <c r="D708" s="30"/>
      <c r="E708" s="31"/>
      <c r="F708" s="32"/>
      <c r="G708" s="31"/>
      <c r="H708" s="115"/>
      <c r="I708" s="116"/>
      <c r="J708" s="139"/>
      <c r="K708" s="117"/>
      <c r="L708" s="118">
        <v>0</v>
      </c>
      <c r="M708" s="62"/>
    </row>
    <row r="709" spans="1:13" ht="28.8" x14ac:dyDescent="0.3">
      <c r="A709" s="62"/>
      <c r="B709" s="53" t="s">
        <v>53</v>
      </c>
      <c r="C709" s="36"/>
      <c r="D709" s="40" t="s">
        <v>0</v>
      </c>
      <c r="E709" s="41" t="s">
        <v>1</v>
      </c>
      <c r="F709" s="35" t="s">
        <v>61</v>
      </c>
      <c r="G709" s="20" t="s">
        <v>56</v>
      </c>
      <c r="H709" s="111" t="s">
        <v>158</v>
      </c>
      <c r="I709" s="112" t="s">
        <v>159</v>
      </c>
      <c r="J709" s="112" t="s">
        <v>160</v>
      </c>
      <c r="K709" s="113" t="s">
        <v>161</v>
      </c>
      <c r="L709" s="114" t="s">
        <v>162</v>
      </c>
      <c r="M709" s="62"/>
    </row>
    <row r="710" spans="1:13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23">
        <v>0</v>
      </c>
      <c r="H710" s="96">
        <v>0</v>
      </c>
      <c r="I710" s="97"/>
      <c r="J710" s="137">
        <v>0</v>
      </c>
      <c r="K710" s="93">
        <v>0</v>
      </c>
      <c r="L710" s="98">
        <v>0</v>
      </c>
      <c r="M710" s="62"/>
    </row>
    <row r="711" spans="1:13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ht="15" thickBot="1" x14ac:dyDescent="0.35">
      <c r="A715" s="62"/>
      <c r="B715" s="59" t="s">
        <v>64</v>
      </c>
      <c r="C715" s="42"/>
      <c r="D715" s="43"/>
      <c r="E715" s="44"/>
      <c r="F715" s="45"/>
      <c r="G715" s="23">
        <v>0</v>
      </c>
      <c r="H715" s="106" t="s">
        <v>64</v>
      </c>
      <c r="I715" s="103"/>
      <c r="J715" s="85"/>
      <c r="K715" s="104" t="s">
        <v>156</v>
      </c>
      <c r="L715" s="95">
        <v>0</v>
      </c>
      <c r="M715" s="62"/>
    </row>
    <row r="716" spans="1:13" x14ac:dyDescent="0.3">
      <c r="A716" s="62"/>
      <c r="B716" s="64"/>
      <c r="C716" s="68"/>
      <c r="D716" s="69" t="s">
        <v>65</v>
      </c>
      <c r="E716" s="70"/>
      <c r="F716" s="71"/>
      <c r="G716" s="88">
        <v>5.0810000000000004</v>
      </c>
      <c r="H716" s="128"/>
      <c r="I716" s="122"/>
      <c r="J716" s="140"/>
      <c r="K716" s="123"/>
      <c r="L716" s="121"/>
      <c r="M716" s="62"/>
    </row>
    <row r="717" spans="1:13" x14ac:dyDescent="0.3">
      <c r="A717" s="62"/>
      <c r="B717" s="63"/>
      <c r="C717" s="68"/>
      <c r="D717" s="72" t="s">
        <v>7</v>
      </c>
      <c r="E717" s="73"/>
      <c r="F717" s="74">
        <v>0.1</v>
      </c>
      <c r="G717" s="73">
        <v>0.50800000000000001</v>
      </c>
      <c r="H717" s="120"/>
      <c r="I717" s="124"/>
      <c r="J717" s="141"/>
      <c r="K717" s="125"/>
      <c r="L717" s="119"/>
      <c r="M717" s="62"/>
    </row>
    <row r="718" spans="1:13" x14ac:dyDescent="0.3">
      <c r="A718" s="62"/>
      <c r="B718" s="63"/>
      <c r="C718" s="68"/>
      <c r="D718" s="72" t="s">
        <v>8</v>
      </c>
      <c r="E718" s="73"/>
      <c r="F718" s="74">
        <v>0.1</v>
      </c>
      <c r="G718" s="73">
        <v>0.50800000000000001</v>
      </c>
      <c r="H718" s="120"/>
      <c r="I718" s="124"/>
      <c r="J718" s="141"/>
      <c r="K718" s="125"/>
      <c r="L718" s="119"/>
      <c r="M718" s="62"/>
    </row>
    <row r="719" spans="1:13" x14ac:dyDescent="0.3">
      <c r="A719" s="62"/>
      <c r="B719" s="63" t="s">
        <v>66</v>
      </c>
      <c r="C719" s="68"/>
      <c r="D719" s="75" t="s">
        <v>67</v>
      </c>
      <c r="E719" s="76"/>
      <c r="F719" s="71"/>
      <c r="G719" s="76">
        <v>6.0970000000000004</v>
      </c>
      <c r="H719" s="120"/>
      <c r="I719" s="124"/>
      <c r="J719" s="141"/>
      <c r="K719" s="125"/>
      <c r="L719" s="119"/>
      <c r="M719" s="62"/>
    </row>
    <row r="720" spans="1:13" ht="15" thickBot="1" x14ac:dyDescent="0.35">
      <c r="A720" s="62"/>
      <c r="B720" s="63"/>
      <c r="C720" s="68"/>
      <c r="D720" s="77" t="s">
        <v>68</v>
      </c>
      <c r="E720" s="78"/>
      <c r="F720" s="79"/>
      <c r="G720" s="78">
        <v>6.1</v>
      </c>
      <c r="H720" s="134">
        <v>1</v>
      </c>
      <c r="I720" s="126"/>
      <c r="J720" s="142"/>
      <c r="K720" s="127"/>
      <c r="L720" s="135">
        <v>0.99279669356425893</v>
      </c>
      <c r="M720" s="62"/>
    </row>
    <row r="721" spans="1:13" x14ac:dyDescent="0.3">
      <c r="A721" s="62"/>
      <c r="B721" s="63"/>
      <c r="C721" s="68"/>
      <c r="D721" s="80"/>
      <c r="E721" s="67"/>
      <c r="F721" s="65"/>
      <c r="G721" s="67"/>
      <c r="H721" s="47"/>
      <c r="I721" s="47"/>
      <c r="J721" s="60"/>
      <c r="K721" s="47"/>
      <c r="L721" s="47"/>
      <c r="M721" s="62"/>
    </row>
    <row r="722" spans="1:13" x14ac:dyDescent="0.3">
      <c r="A722" s="62"/>
      <c r="B722" s="63"/>
      <c r="C722" s="68"/>
      <c r="D722" s="80"/>
      <c r="E722" s="67"/>
      <c r="F722" s="65"/>
      <c r="G722" s="67"/>
      <c r="H722" s="47"/>
      <c r="I722" s="47"/>
      <c r="J722" s="60"/>
      <c r="K722" s="47"/>
      <c r="L722" s="47"/>
      <c r="M722" s="62"/>
    </row>
    <row r="723" spans="1:13" x14ac:dyDescent="0.3">
      <c r="A723" s="62"/>
      <c r="B723" s="63"/>
      <c r="C723" s="68"/>
      <c r="D723" s="80"/>
      <c r="E723" s="67"/>
      <c r="F723" s="65"/>
      <c r="G723" s="67"/>
      <c r="H723" s="47"/>
      <c r="I723" s="47"/>
      <c r="J723" s="60"/>
      <c r="K723" s="47"/>
      <c r="L723" s="47"/>
      <c r="M723" s="62"/>
    </row>
    <row r="724" spans="1:13" x14ac:dyDescent="0.3">
      <c r="A724" s="62"/>
      <c r="B724" s="136" t="s">
        <v>1808</v>
      </c>
      <c r="C724" s="81"/>
      <c r="D724" s="80"/>
      <c r="E724" s="67"/>
      <c r="F724" s="82"/>
      <c r="G724" s="82"/>
      <c r="H724" s="47"/>
      <c r="I724" s="47"/>
      <c r="J724" s="60"/>
      <c r="K724" s="47"/>
      <c r="L724" s="47"/>
      <c r="M724" s="62"/>
    </row>
    <row r="725" spans="1:13" x14ac:dyDescent="0.3">
      <c r="A725" s="62"/>
      <c r="B725" s="133" t="s">
        <v>6</v>
      </c>
      <c r="C725" s="83"/>
      <c r="D725" s="80"/>
      <c r="E725" s="67"/>
      <c r="F725" s="62"/>
      <c r="G725" s="62"/>
      <c r="H725" s="47"/>
      <c r="I725" s="47"/>
      <c r="J725" s="60"/>
      <c r="K725" s="47"/>
      <c r="L725" s="47"/>
      <c r="M725" s="62"/>
    </row>
    <row r="726" spans="1:13" x14ac:dyDescent="0.3">
      <c r="A726" s="62"/>
      <c r="B726" s="84"/>
      <c r="C726" s="62"/>
      <c r="D726" s="80"/>
      <c r="E726" s="67"/>
      <c r="F726" s="62"/>
      <c r="G726" s="62"/>
      <c r="H726" s="47"/>
      <c r="I726" s="47"/>
      <c r="J726" s="60"/>
      <c r="K726" s="47"/>
      <c r="L726" s="47"/>
      <c r="M726" s="62"/>
    </row>
    <row r="727" spans="1:13" x14ac:dyDescent="0.3">
      <c r="A727" s="62"/>
      <c r="B727" s="129"/>
      <c r="C727" s="129"/>
      <c r="D727" s="129"/>
      <c r="J727" s="1"/>
    </row>
    <row r="728" spans="1:13" x14ac:dyDescent="0.3">
      <c r="A728" s="62"/>
      <c r="B728" s="130"/>
      <c r="C728" s="130"/>
      <c r="D728" s="130"/>
      <c r="J728" s="1"/>
    </row>
    <row r="729" spans="1:13" ht="15.6" x14ac:dyDescent="0.3">
      <c r="A729" s="62"/>
      <c r="B729" s="47"/>
      <c r="C729" s="47"/>
      <c r="D729" s="714" t="s">
        <v>166</v>
      </c>
      <c r="E729" s="714"/>
      <c r="F729" s="714"/>
      <c r="J729" s="1"/>
    </row>
    <row r="730" spans="1:13" x14ac:dyDescent="0.3">
      <c r="A730" s="62"/>
      <c r="B730" s="132"/>
      <c r="C730" s="132"/>
      <c r="D730" s="132"/>
      <c r="J730" s="1"/>
    </row>
    <row r="731" spans="1:13" ht="55.2" customHeight="1" x14ac:dyDescent="0.3">
      <c r="A731" s="62"/>
      <c r="B731" s="710" t="s">
        <v>1809</v>
      </c>
      <c r="C731" s="710"/>
      <c r="D731" s="710"/>
      <c r="E731" s="710"/>
      <c r="F731" s="710"/>
      <c r="G731" s="710"/>
      <c r="H731" s="710"/>
      <c r="I731" s="710"/>
      <c r="J731" s="710"/>
      <c r="K731" s="710"/>
      <c r="L731" s="710"/>
    </row>
    <row r="732" spans="1:13" x14ac:dyDescent="0.3">
      <c r="A732" s="62"/>
      <c r="B732" s="63"/>
      <c r="C732" s="9"/>
      <c r="D732" s="10"/>
      <c r="E732" s="11"/>
      <c r="F732" s="12"/>
      <c r="G732" s="13"/>
      <c r="H732" s="47"/>
      <c r="I732" s="47"/>
      <c r="J732" s="60"/>
      <c r="K732" s="47"/>
      <c r="L732" s="47"/>
      <c r="M732" s="62"/>
    </row>
    <row r="733" spans="1:13" x14ac:dyDescent="0.3">
      <c r="A733" s="62"/>
      <c r="B733" s="48" t="s">
        <v>48</v>
      </c>
      <c r="C733" s="9"/>
      <c r="D733" s="10"/>
      <c r="E733" s="11"/>
      <c r="F733" s="11"/>
      <c r="G733" s="11"/>
      <c r="H733" s="47"/>
      <c r="I733" s="47"/>
      <c r="J733" s="60"/>
      <c r="K733" s="47"/>
      <c r="L733" s="47"/>
      <c r="M733" s="62"/>
    </row>
    <row r="734" spans="1:13" x14ac:dyDescent="0.3">
      <c r="A734" s="62"/>
      <c r="B734" s="64" t="s">
        <v>49</v>
      </c>
      <c r="C734" s="62" t="s">
        <v>168</v>
      </c>
      <c r="D734" s="62"/>
      <c r="E734" s="62"/>
      <c r="F734" s="47"/>
      <c r="G734" s="47"/>
      <c r="H734" s="47"/>
      <c r="I734" s="65" t="s">
        <v>50</v>
      </c>
      <c r="J734" s="68" t="s">
        <v>3</v>
      </c>
      <c r="K734" s="47"/>
      <c r="L734" s="47"/>
      <c r="M734" s="62"/>
    </row>
    <row r="735" spans="1:13" ht="15" thickBot="1" x14ac:dyDescent="0.35">
      <c r="A735" s="62"/>
      <c r="B735" s="64" t="s">
        <v>51</v>
      </c>
      <c r="C735" s="62" t="s">
        <v>83</v>
      </c>
      <c r="D735" s="62"/>
      <c r="E735" s="62"/>
      <c r="F735" s="47"/>
      <c r="G735" s="62" t="s">
        <v>360</v>
      </c>
      <c r="H735" s="47"/>
      <c r="I735" s="47"/>
      <c r="J735" s="60"/>
      <c r="K735" s="47"/>
      <c r="L735" s="47"/>
      <c r="M735" s="62"/>
    </row>
    <row r="736" spans="1:13" ht="15" thickTop="1" x14ac:dyDescent="0.3">
      <c r="A736" s="62"/>
      <c r="B736" s="49" t="s">
        <v>52</v>
      </c>
      <c r="C736" s="14"/>
      <c r="D736" s="15"/>
      <c r="E736" s="16"/>
      <c r="F736" s="17"/>
      <c r="G736" s="16"/>
      <c r="H736" s="711" t="s">
        <v>164</v>
      </c>
      <c r="I736" s="712"/>
      <c r="J736" s="712"/>
      <c r="K736" s="712"/>
      <c r="L736" s="713"/>
      <c r="M736" s="62"/>
    </row>
    <row r="737" spans="1:13" ht="28.8" x14ac:dyDescent="0.3">
      <c r="A737" s="62"/>
      <c r="B737" s="50" t="s">
        <v>53</v>
      </c>
      <c r="C737" s="18" t="s">
        <v>1</v>
      </c>
      <c r="D737" s="19" t="s">
        <v>54</v>
      </c>
      <c r="E737" s="20" t="s">
        <v>23</v>
      </c>
      <c r="F737" s="20" t="s">
        <v>55</v>
      </c>
      <c r="G737" s="20" t="s">
        <v>56</v>
      </c>
      <c r="H737" s="90" t="s">
        <v>158</v>
      </c>
      <c r="I737" s="91" t="s">
        <v>159</v>
      </c>
      <c r="J737" s="91" t="s">
        <v>160</v>
      </c>
      <c r="K737" s="91" t="s">
        <v>161</v>
      </c>
      <c r="L737" s="92" t="s">
        <v>162</v>
      </c>
      <c r="M737" s="62"/>
    </row>
    <row r="738" spans="1:13" x14ac:dyDescent="0.3">
      <c r="A738" s="62"/>
      <c r="B738" s="21">
        <v>0</v>
      </c>
      <c r="C738" s="18"/>
      <c r="D738" s="22">
        <v>0</v>
      </c>
      <c r="E738" s="23">
        <v>0</v>
      </c>
      <c r="F738" s="24"/>
      <c r="G738" s="23">
        <v>0</v>
      </c>
      <c r="H738" s="96">
        <v>0</v>
      </c>
      <c r="I738" s="97"/>
      <c r="J738" s="137">
        <v>0</v>
      </c>
      <c r="K738" s="93">
        <v>0</v>
      </c>
      <c r="L738" s="98">
        <v>0</v>
      </c>
      <c r="M738" s="62"/>
    </row>
    <row r="739" spans="1:13" x14ac:dyDescent="0.3">
      <c r="A739" s="62"/>
      <c r="B739" s="6">
        <v>0</v>
      </c>
      <c r="C739" s="25"/>
      <c r="D739" s="3">
        <v>0</v>
      </c>
      <c r="E739" s="26">
        <v>0</v>
      </c>
      <c r="F739" s="27"/>
      <c r="G739" s="26">
        <v>0</v>
      </c>
      <c r="H739" s="89">
        <v>0</v>
      </c>
      <c r="I739" s="99"/>
      <c r="J739" s="61">
        <v>0</v>
      </c>
      <c r="K739" s="100">
        <v>0</v>
      </c>
      <c r="L739" s="101">
        <v>0</v>
      </c>
      <c r="M739" s="62"/>
    </row>
    <row r="740" spans="1:13" x14ac:dyDescent="0.3">
      <c r="A740" s="62"/>
      <c r="B740" s="6">
        <v>0</v>
      </c>
      <c r="C740" s="25"/>
      <c r="D740" s="3">
        <v>0</v>
      </c>
      <c r="E740" s="26">
        <v>0</v>
      </c>
      <c r="F740" s="27"/>
      <c r="G740" s="26">
        <v>0</v>
      </c>
      <c r="H740" s="89">
        <v>0</v>
      </c>
      <c r="I740" s="99"/>
      <c r="J740" s="61">
        <v>0</v>
      </c>
      <c r="K740" s="100">
        <v>0</v>
      </c>
      <c r="L740" s="101">
        <v>0</v>
      </c>
      <c r="M740" s="62"/>
    </row>
    <row r="741" spans="1:13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x14ac:dyDescent="0.3">
      <c r="A744" s="62"/>
      <c r="B744" s="6" t="s">
        <v>73</v>
      </c>
      <c r="C744" s="25"/>
      <c r="D744" s="3">
        <v>0</v>
      </c>
      <c r="E744" s="26">
        <v>0</v>
      </c>
      <c r="F744" s="27"/>
      <c r="G744" s="26">
        <v>0.104</v>
      </c>
      <c r="H744" s="89">
        <v>1.8946984878848605E-2</v>
      </c>
      <c r="I744" s="99"/>
      <c r="J744" s="61" t="s">
        <v>165</v>
      </c>
      <c r="K744" s="100">
        <v>0.4</v>
      </c>
      <c r="L744" s="101">
        <v>7.5787939515394422E-3</v>
      </c>
      <c r="M744" s="62"/>
    </row>
    <row r="745" spans="1:13" x14ac:dyDescent="0.3">
      <c r="A745" s="62"/>
      <c r="B745" s="6" t="s">
        <v>57</v>
      </c>
      <c r="C745" s="25"/>
      <c r="D745" s="28"/>
      <c r="E745" s="26"/>
      <c r="F745" s="27"/>
      <c r="G745" s="86">
        <v>0.104</v>
      </c>
      <c r="H745" s="102" t="s">
        <v>57</v>
      </c>
      <c r="I745" s="103"/>
      <c r="J745" s="85"/>
      <c r="K745" s="104" t="s">
        <v>156</v>
      </c>
      <c r="L745" s="105">
        <v>7.5787939515394422E-3</v>
      </c>
      <c r="M745" s="62"/>
    </row>
    <row r="746" spans="1:13" x14ac:dyDescent="0.3">
      <c r="A746" s="62"/>
      <c r="B746" s="51" t="s">
        <v>22</v>
      </c>
      <c r="C746" s="29"/>
      <c r="D746" s="30"/>
      <c r="E746" s="31"/>
      <c r="F746" s="32"/>
      <c r="G746" s="87"/>
      <c r="H746" s="107"/>
      <c r="I746" s="108"/>
      <c r="J746" s="138"/>
      <c r="K746" s="109"/>
      <c r="L746" s="110"/>
      <c r="M746" s="62"/>
    </row>
    <row r="747" spans="1:13" ht="28.8" x14ac:dyDescent="0.3">
      <c r="A747" s="62"/>
      <c r="B747" s="52" t="s">
        <v>58</v>
      </c>
      <c r="C747" s="33" t="s">
        <v>1</v>
      </c>
      <c r="D747" s="34" t="s">
        <v>59</v>
      </c>
      <c r="E747" s="35" t="s">
        <v>23</v>
      </c>
      <c r="F747" s="35" t="s">
        <v>55</v>
      </c>
      <c r="G747" s="41" t="s">
        <v>56</v>
      </c>
      <c r="H747" s="90" t="s">
        <v>158</v>
      </c>
      <c r="I747" s="91" t="s">
        <v>159</v>
      </c>
      <c r="J747" s="91" t="s">
        <v>160</v>
      </c>
      <c r="K747" s="94" t="s">
        <v>161</v>
      </c>
      <c r="L747" s="92" t="s">
        <v>162</v>
      </c>
      <c r="M747" s="62"/>
    </row>
    <row r="748" spans="1:13" x14ac:dyDescent="0.3">
      <c r="A748" s="62"/>
      <c r="B748" s="8" t="s">
        <v>444</v>
      </c>
      <c r="C748" s="25">
        <v>1</v>
      </c>
      <c r="D748" s="3">
        <v>4.0999999999999996</v>
      </c>
      <c r="E748" s="26">
        <v>4.0999999999999996</v>
      </c>
      <c r="F748" s="26">
        <v>0.2</v>
      </c>
      <c r="G748" s="26">
        <v>0.82</v>
      </c>
      <c r="H748" s="96">
        <v>0.14938968846784478</v>
      </c>
      <c r="I748" s="97"/>
      <c r="J748" s="137" t="s">
        <v>163</v>
      </c>
      <c r="K748" s="93">
        <v>1</v>
      </c>
      <c r="L748" s="98">
        <v>0.14938968846784478</v>
      </c>
      <c r="M748" s="62"/>
    </row>
    <row r="749" spans="1:13" x14ac:dyDescent="0.3">
      <c r="A749" s="62"/>
      <c r="B749" s="6" t="s">
        <v>24</v>
      </c>
      <c r="C749" s="25">
        <v>1</v>
      </c>
      <c r="D749" s="3">
        <v>4.05</v>
      </c>
      <c r="E749" s="26">
        <v>4.05</v>
      </c>
      <c r="F749" s="26">
        <v>0.2</v>
      </c>
      <c r="G749" s="26">
        <v>0.81</v>
      </c>
      <c r="H749" s="89">
        <v>0.14756786299872474</v>
      </c>
      <c r="I749" s="99"/>
      <c r="J749" s="61" t="s">
        <v>163</v>
      </c>
      <c r="K749" s="100">
        <v>1</v>
      </c>
      <c r="L749" s="101">
        <v>0.14756786299872474</v>
      </c>
      <c r="M749" s="62"/>
    </row>
    <row r="750" spans="1:13" x14ac:dyDescent="0.3">
      <c r="A750" s="62"/>
      <c r="B750" s="6" t="s">
        <v>69</v>
      </c>
      <c r="C750" s="25">
        <v>1</v>
      </c>
      <c r="D750" s="3">
        <v>4.55</v>
      </c>
      <c r="E750" s="26">
        <v>4.55</v>
      </c>
      <c r="F750" s="27">
        <v>0.1</v>
      </c>
      <c r="G750" s="26">
        <v>0.45500000000000002</v>
      </c>
      <c r="H750" s="89">
        <v>8.2893058844962661E-2</v>
      </c>
      <c r="I750" s="99"/>
      <c r="J750" s="61" t="s">
        <v>163</v>
      </c>
      <c r="K750" s="100">
        <v>1</v>
      </c>
      <c r="L750" s="101">
        <v>8.2893058844962661E-2</v>
      </c>
      <c r="M750" s="62"/>
    </row>
    <row r="751" spans="1:13" x14ac:dyDescent="0.3">
      <c r="A751" s="62"/>
      <c r="B751" s="6">
        <v>0</v>
      </c>
      <c r="C751" s="25"/>
      <c r="D751" s="3">
        <v>0</v>
      </c>
      <c r="E751" s="26">
        <v>0</v>
      </c>
      <c r="F751" s="27"/>
      <c r="G751" s="26">
        <v>0</v>
      </c>
      <c r="H751" s="89">
        <v>0</v>
      </c>
      <c r="I751" s="99"/>
      <c r="J751" s="61">
        <v>0</v>
      </c>
      <c r="K751" s="100">
        <v>0</v>
      </c>
      <c r="L751" s="101">
        <v>0</v>
      </c>
      <c r="M751" s="62"/>
    </row>
    <row r="752" spans="1:13" x14ac:dyDescent="0.3">
      <c r="A752" s="62"/>
      <c r="B752" s="6">
        <v>0</v>
      </c>
      <c r="C752" s="25"/>
      <c r="D752" s="3">
        <v>0</v>
      </c>
      <c r="E752" s="26">
        <v>0</v>
      </c>
      <c r="F752" s="27"/>
      <c r="G752" s="26">
        <v>0</v>
      </c>
      <c r="H752" s="89">
        <v>0</v>
      </c>
      <c r="I752" s="99"/>
      <c r="J752" s="61">
        <v>0</v>
      </c>
      <c r="K752" s="100">
        <v>0</v>
      </c>
      <c r="L752" s="101">
        <v>0</v>
      </c>
      <c r="M752" s="62"/>
    </row>
    <row r="753" spans="1:13" x14ac:dyDescent="0.3">
      <c r="A753" s="62"/>
      <c r="B753" s="6">
        <v>0</v>
      </c>
      <c r="C753" s="25"/>
      <c r="D753" s="3">
        <v>0</v>
      </c>
      <c r="E753" s="26">
        <v>0</v>
      </c>
      <c r="F753" s="27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x14ac:dyDescent="0.3">
      <c r="A754" s="62"/>
      <c r="B754" s="6">
        <v>0</v>
      </c>
      <c r="C754" s="25"/>
      <c r="D754" s="3">
        <v>0</v>
      </c>
      <c r="E754" s="26">
        <v>0</v>
      </c>
      <c r="F754" s="27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x14ac:dyDescent="0.3">
      <c r="A755" s="62"/>
      <c r="B755" s="6">
        <v>0</v>
      </c>
      <c r="C755" s="25"/>
      <c r="D755" s="3">
        <v>0</v>
      </c>
      <c r="E755" s="26">
        <v>0</v>
      </c>
      <c r="F755" s="27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x14ac:dyDescent="0.3">
      <c r="A756" s="62"/>
      <c r="B756" s="6">
        <v>0</v>
      </c>
      <c r="C756" s="25"/>
      <c r="D756" s="3">
        <v>0</v>
      </c>
      <c r="E756" s="26">
        <v>0</v>
      </c>
      <c r="F756" s="27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3" x14ac:dyDescent="0.3">
      <c r="A757" s="62"/>
      <c r="B757" s="6" t="s">
        <v>60</v>
      </c>
      <c r="C757" s="25"/>
      <c r="D757" s="28"/>
      <c r="E757" s="26"/>
      <c r="F757" s="27"/>
      <c r="G757" s="86">
        <v>2.085</v>
      </c>
      <c r="H757" s="106" t="s">
        <v>60</v>
      </c>
      <c r="I757" s="103"/>
      <c r="J757" s="85"/>
      <c r="K757" s="104" t="s">
        <v>156</v>
      </c>
      <c r="L757" s="95">
        <v>0.37985061031153222</v>
      </c>
      <c r="M757" s="62"/>
    </row>
    <row r="758" spans="1:13" x14ac:dyDescent="0.3">
      <c r="A758" s="62"/>
      <c r="B758" s="51" t="s">
        <v>38</v>
      </c>
      <c r="C758" s="29"/>
      <c r="D758" s="30"/>
      <c r="E758" s="30"/>
      <c r="F758" s="30"/>
      <c r="G758" s="30"/>
      <c r="H758" s="115"/>
      <c r="I758" s="116"/>
      <c r="J758" s="139"/>
      <c r="K758" s="117"/>
      <c r="L758" s="118"/>
      <c r="M758" s="62"/>
    </row>
    <row r="759" spans="1:13" ht="28.8" x14ac:dyDescent="0.3">
      <c r="A759" s="62"/>
      <c r="B759" s="53" t="s">
        <v>53</v>
      </c>
      <c r="C759" s="29"/>
      <c r="D759" s="54" t="s">
        <v>0</v>
      </c>
      <c r="E759" s="55" t="s">
        <v>1</v>
      </c>
      <c r="F759" s="56" t="s">
        <v>61</v>
      </c>
      <c r="G759" s="20" t="s">
        <v>56</v>
      </c>
      <c r="H759" s="111" t="s">
        <v>158</v>
      </c>
      <c r="I759" s="112" t="s">
        <v>159</v>
      </c>
      <c r="J759" s="112" t="s">
        <v>160</v>
      </c>
      <c r="K759" s="113" t="s">
        <v>161</v>
      </c>
      <c r="L759" s="114" t="s">
        <v>162</v>
      </c>
      <c r="M759" s="62"/>
    </row>
    <row r="760" spans="1:13" x14ac:dyDescent="0.3">
      <c r="A760" s="62"/>
      <c r="B760" s="146" t="s">
        <v>84</v>
      </c>
      <c r="C760" s="29"/>
      <c r="D760" s="22" t="s">
        <v>3</v>
      </c>
      <c r="E760" s="57">
        <v>1.1000000000000001</v>
      </c>
      <c r="F760" s="24">
        <v>3</v>
      </c>
      <c r="G760" s="23">
        <v>3.3000000000000003</v>
      </c>
      <c r="H760" s="96">
        <v>0.60120240480961928</v>
      </c>
      <c r="I760" s="97"/>
      <c r="J760" s="137" t="s">
        <v>1219</v>
      </c>
      <c r="K760" s="93">
        <v>0</v>
      </c>
      <c r="L760" s="98">
        <v>0</v>
      </c>
      <c r="M760" s="62"/>
    </row>
    <row r="761" spans="1:13" x14ac:dyDescent="0.3">
      <c r="A761" s="62"/>
      <c r="B761" s="6">
        <v>0</v>
      </c>
      <c r="C761" s="7"/>
      <c r="D761" s="3">
        <v>0</v>
      </c>
      <c r="E761" s="4"/>
      <c r="F761" s="5">
        <v>0</v>
      </c>
      <c r="G761" s="26">
        <v>0</v>
      </c>
      <c r="H761" s="89">
        <v>0</v>
      </c>
      <c r="I761" s="99"/>
      <c r="J761" s="61">
        <v>0</v>
      </c>
      <c r="K761" s="100">
        <v>0</v>
      </c>
      <c r="L761" s="101">
        <v>0</v>
      </c>
      <c r="M761" s="62"/>
    </row>
    <row r="762" spans="1:13" x14ac:dyDescent="0.3">
      <c r="A762" s="62"/>
      <c r="B762" s="6">
        <v>0</v>
      </c>
      <c r="C762" s="7"/>
      <c r="D762" s="3">
        <v>0</v>
      </c>
      <c r="E762" s="4"/>
      <c r="F762" s="5">
        <v>0</v>
      </c>
      <c r="G762" s="26">
        <v>0</v>
      </c>
      <c r="H762" s="89">
        <v>0</v>
      </c>
      <c r="I762" s="99"/>
      <c r="J762" s="61">
        <v>0</v>
      </c>
      <c r="K762" s="100">
        <v>0</v>
      </c>
      <c r="L762" s="101">
        <v>0</v>
      </c>
      <c r="M762" s="62"/>
    </row>
    <row r="763" spans="1:13" x14ac:dyDescent="0.3">
      <c r="A763" s="62"/>
      <c r="B763" s="6">
        <v>0</v>
      </c>
      <c r="C763" s="7"/>
      <c r="D763" s="3">
        <v>0</v>
      </c>
      <c r="E763" s="4"/>
      <c r="F763" s="5">
        <v>0</v>
      </c>
      <c r="G763" s="26">
        <v>0</v>
      </c>
      <c r="H763" s="89">
        <v>0</v>
      </c>
      <c r="I763" s="99"/>
      <c r="J763" s="61">
        <v>0</v>
      </c>
      <c r="K763" s="100">
        <v>0</v>
      </c>
      <c r="L763" s="101">
        <v>0</v>
      </c>
      <c r="M763" s="62"/>
    </row>
    <row r="764" spans="1:13" x14ac:dyDescent="0.3">
      <c r="A764" s="62"/>
      <c r="B764" s="6">
        <v>0</v>
      </c>
      <c r="C764" s="7"/>
      <c r="D764" s="3">
        <v>0</v>
      </c>
      <c r="E764" s="4"/>
      <c r="F764" s="5">
        <v>0</v>
      </c>
      <c r="G764" s="26">
        <v>0</v>
      </c>
      <c r="H764" s="89">
        <v>0</v>
      </c>
      <c r="I764" s="99"/>
      <c r="J764" s="61">
        <v>0</v>
      </c>
      <c r="K764" s="100">
        <v>0</v>
      </c>
      <c r="L764" s="101">
        <v>0</v>
      </c>
      <c r="M764" s="62"/>
    </row>
    <row r="765" spans="1:13" x14ac:dyDescent="0.3">
      <c r="A765" s="62"/>
      <c r="B765" s="6">
        <v>0</v>
      </c>
      <c r="C765" s="7"/>
      <c r="D765" s="3">
        <v>0</v>
      </c>
      <c r="E765" s="4"/>
      <c r="F765" s="5">
        <v>0</v>
      </c>
      <c r="G765" s="26">
        <v>0</v>
      </c>
      <c r="H765" s="89">
        <v>0</v>
      </c>
      <c r="I765" s="99"/>
      <c r="J765" s="61">
        <v>0</v>
      </c>
      <c r="K765" s="100">
        <v>0</v>
      </c>
      <c r="L765" s="101">
        <v>0</v>
      </c>
      <c r="M765" s="62"/>
    </row>
    <row r="766" spans="1:13" x14ac:dyDescent="0.3">
      <c r="A766" s="62"/>
      <c r="B766" s="6">
        <v>0</v>
      </c>
      <c r="C766" s="7"/>
      <c r="D766" s="3">
        <v>0</v>
      </c>
      <c r="E766" s="4"/>
      <c r="F766" s="5">
        <v>0</v>
      </c>
      <c r="G766" s="26">
        <v>0</v>
      </c>
      <c r="H766" s="89">
        <v>0</v>
      </c>
      <c r="I766" s="99"/>
      <c r="J766" s="61">
        <v>0</v>
      </c>
      <c r="K766" s="100">
        <v>0</v>
      </c>
      <c r="L766" s="101">
        <v>0</v>
      </c>
      <c r="M766" s="62"/>
    </row>
    <row r="767" spans="1:13" x14ac:dyDescent="0.3">
      <c r="A767" s="62"/>
      <c r="B767" s="6">
        <v>0</v>
      </c>
      <c r="C767" s="7"/>
      <c r="D767" s="3">
        <v>0</v>
      </c>
      <c r="E767" s="4"/>
      <c r="F767" s="5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</row>
    <row r="768" spans="1:13" x14ac:dyDescent="0.3">
      <c r="A768" s="62"/>
      <c r="B768" s="6">
        <v>0</v>
      </c>
      <c r="C768" s="7"/>
      <c r="D768" s="3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</row>
    <row r="769" spans="1:13" x14ac:dyDescent="0.3">
      <c r="A769" s="62"/>
      <c r="B769" s="6">
        <v>0</v>
      </c>
      <c r="C769" s="7"/>
      <c r="D769" s="3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x14ac:dyDescent="0.3">
      <c r="A770" s="62"/>
      <c r="B770" s="6">
        <v>0</v>
      </c>
      <c r="C770" s="7"/>
      <c r="D770" s="3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x14ac:dyDescent="0.3">
      <c r="A771" s="62"/>
      <c r="B771" s="6">
        <v>0</v>
      </c>
      <c r="C771" s="7"/>
      <c r="D771" s="3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x14ac:dyDescent="0.3">
      <c r="A772" s="62"/>
      <c r="B772" s="6">
        <v>0</v>
      </c>
      <c r="C772" s="7"/>
      <c r="D772" s="3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3" x14ac:dyDescent="0.3">
      <c r="A773" s="62"/>
      <c r="B773" s="58" t="s">
        <v>62</v>
      </c>
      <c r="C773" s="46"/>
      <c r="D773" s="37"/>
      <c r="E773" s="38"/>
      <c r="F773" s="39"/>
      <c r="G773" s="86">
        <v>3.3000000000000003</v>
      </c>
      <c r="H773" s="106" t="s">
        <v>62</v>
      </c>
      <c r="I773" s="103"/>
      <c r="J773" s="85"/>
      <c r="K773" s="104" t="s">
        <v>156</v>
      </c>
      <c r="L773" s="95">
        <v>0</v>
      </c>
      <c r="M773" s="62"/>
    </row>
    <row r="774" spans="1:13" x14ac:dyDescent="0.3">
      <c r="A774" s="62"/>
      <c r="B774" s="51" t="s">
        <v>63</v>
      </c>
      <c r="C774" s="29"/>
      <c r="D774" s="30"/>
      <c r="E774" s="31"/>
      <c r="F774" s="32"/>
      <c r="G774" s="31"/>
      <c r="H774" s="115"/>
      <c r="I774" s="116"/>
      <c r="J774" s="139"/>
      <c r="K774" s="117"/>
      <c r="L774" s="118">
        <v>0</v>
      </c>
      <c r="M774" s="62"/>
    </row>
    <row r="775" spans="1:13" ht="28.8" x14ac:dyDescent="0.3">
      <c r="A775" s="62"/>
      <c r="B775" s="53" t="s">
        <v>53</v>
      </c>
      <c r="C775" s="36"/>
      <c r="D775" s="40" t="s">
        <v>0</v>
      </c>
      <c r="E775" s="41" t="s">
        <v>1</v>
      </c>
      <c r="F775" s="35" t="s">
        <v>61</v>
      </c>
      <c r="G775" s="20" t="s">
        <v>56</v>
      </c>
      <c r="H775" s="111" t="s">
        <v>158</v>
      </c>
      <c r="I775" s="112" t="s">
        <v>159</v>
      </c>
      <c r="J775" s="112" t="s">
        <v>160</v>
      </c>
      <c r="K775" s="113" t="s">
        <v>161</v>
      </c>
      <c r="L775" s="114" t="s">
        <v>162</v>
      </c>
      <c r="M775" s="62"/>
    </row>
    <row r="776" spans="1:13" x14ac:dyDescent="0.3">
      <c r="A776" s="62"/>
      <c r="B776" s="6">
        <v>0</v>
      </c>
      <c r="C776" s="7"/>
      <c r="D776" s="3">
        <v>0</v>
      </c>
      <c r="E776" s="26"/>
      <c r="F776" s="5">
        <v>0</v>
      </c>
      <c r="G776" s="23">
        <v>0</v>
      </c>
      <c r="H776" s="96">
        <v>0</v>
      </c>
      <c r="I776" s="97"/>
      <c r="J776" s="137">
        <v>0</v>
      </c>
      <c r="K776" s="93">
        <v>0</v>
      </c>
      <c r="L776" s="98">
        <v>0</v>
      </c>
      <c r="M776" s="62"/>
    </row>
    <row r="777" spans="1:13" x14ac:dyDescent="0.3">
      <c r="A777" s="62"/>
      <c r="B777" s="6">
        <v>0</v>
      </c>
      <c r="C777" s="7"/>
      <c r="D777" s="3">
        <v>0</v>
      </c>
      <c r="E777" s="26"/>
      <c r="F777" s="5">
        <v>0</v>
      </c>
      <c r="G777" s="26">
        <v>0</v>
      </c>
      <c r="H777" s="89">
        <v>0</v>
      </c>
      <c r="I777" s="99"/>
      <c r="J777" s="61">
        <v>0</v>
      </c>
      <c r="K777" s="100">
        <v>0</v>
      </c>
      <c r="L777" s="101">
        <v>0</v>
      </c>
      <c r="M777" s="62"/>
    </row>
    <row r="778" spans="1:13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6">
        <v>0</v>
      </c>
      <c r="H778" s="89">
        <v>0</v>
      </c>
      <c r="I778" s="99"/>
      <c r="J778" s="61">
        <v>0</v>
      </c>
      <c r="K778" s="100">
        <v>0</v>
      </c>
      <c r="L778" s="101">
        <v>0</v>
      </c>
      <c r="M778" s="62"/>
    </row>
    <row r="779" spans="1:13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3" ht="15" thickBot="1" x14ac:dyDescent="0.35">
      <c r="A781" s="62"/>
      <c r="B781" s="59" t="s">
        <v>64</v>
      </c>
      <c r="C781" s="42"/>
      <c r="D781" s="43"/>
      <c r="E781" s="44"/>
      <c r="F781" s="45"/>
      <c r="G781" s="23">
        <v>0</v>
      </c>
      <c r="H781" s="106" t="s">
        <v>64</v>
      </c>
      <c r="I781" s="103"/>
      <c r="J781" s="85"/>
      <c r="K781" s="104" t="s">
        <v>156</v>
      </c>
      <c r="L781" s="95">
        <v>0</v>
      </c>
      <c r="M781" s="62"/>
    </row>
    <row r="782" spans="1:13" x14ac:dyDescent="0.3">
      <c r="A782" s="62"/>
      <c r="B782" s="64"/>
      <c r="C782" s="68"/>
      <c r="D782" s="69" t="s">
        <v>65</v>
      </c>
      <c r="E782" s="70"/>
      <c r="F782" s="71"/>
      <c r="G782" s="88">
        <v>5.4889999999999999</v>
      </c>
      <c r="H782" s="128"/>
      <c r="I782" s="122"/>
      <c r="J782" s="140"/>
      <c r="K782" s="123"/>
      <c r="L782" s="121"/>
      <c r="M782" s="62"/>
    </row>
    <row r="783" spans="1:13" x14ac:dyDescent="0.3">
      <c r="A783" s="62"/>
      <c r="B783" s="63"/>
      <c r="C783" s="68"/>
      <c r="D783" s="72" t="s">
        <v>7</v>
      </c>
      <c r="E783" s="73"/>
      <c r="F783" s="74">
        <v>0.1</v>
      </c>
      <c r="G783" s="73">
        <v>0.54900000000000004</v>
      </c>
      <c r="H783" s="120"/>
      <c r="I783" s="124"/>
      <c r="J783" s="141"/>
      <c r="K783" s="125"/>
      <c r="L783" s="119"/>
      <c r="M783" s="62"/>
    </row>
    <row r="784" spans="1:13" x14ac:dyDescent="0.3">
      <c r="A784" s="62"/>
      <c r="B784" s="63"/>
      <c r="C784" s="68"/>
      <c r="D784" s="72" t="s">
        <v>8</v>
      </c>
      <c r="E784" s="73"/>
      <c r="F784" s="74">
        <v>0.1</v>
      </c>
      <c r="G784" s="73">
        <v>0.54900000000000004</v>
      </c>
      <c r="H784" s="120"/>
      <c r="I784" s="124"/>
      <c r="J784" s="141"/>
      <c r="K784" s="125"/>
      <c r="L784" s="119"/>
      <c r="M784" s="62"/>
    </row>
    <row r="785" spans="1:13" x14ac:dyDescent="0.3">
      <c r="A785" s="62"/>
      <c r="B785" s="63" t="s">
        <v>66</v>
      </c>
      <c r="C785" s="68"/>
      <c r="D785" s="75" t="s">
        <v>67</v>
      </c>
      <c r="E785" s="76"/>
      <c r="F785" s="71"/>
      <c r="G785" s="76">
        <v>6.5869999999999997</v>
      </c>
      <c r="H785" s="120"/>
      <c r="I785" s="124"/>
      <c r="J785" s="141"/>
      <c r="K785" s="125"/>
      <c r="L785" s="119"/>
      <c r="M785" s="62"/>
    </row>
    <row r="786" spans="1:13" ht="15" thickBot="1" x14ac:dyDescent="0.35">
      <c r="A786" s="62"/>
      <c r="B786" s="63"/>
      <c r="C786" s="68"/>
      <c r="D786" s="77" t="s">
        <v>68</v>
      </c>
      <c r="E786" s="78"/>
      <c r="F786" s="79"/>
      <c r="G786" s="78">
        <v>6.59</v>
      </c>
      <c r="H786" s="134">
        <v>1</v>
      </c>
      <c r="I786" s="126"/>
      <c r="J786" s="142"/>
      <c r="K786" s="127"/>
      <c r="L786" s="135">
        <v>0.38742940426307165</v>
      </c>
      <c r="M786" s="62"/>
    </row>
    <row r="787" spans="1:13" x14ac:dyDescent="0.3">
      <c r="A787" s="62"/>
      <c r="B787" s="63"/>
      <c r="C787" s="68"/>
      <c r="D787" s="80"/>
      <c r="E787" s="67"/>
      <c r="F787" s="65"/>
      <c r="G787" s="67"/>
      <c r="H787" s="47"/>
      <c r="I787" s="47"/>
      <c r="J787" s="60"/>
      <c r="K787" s="47"/>
      <c r="L787" s="47"/>
      <c r="M787" s="62"/>
    </row>
    <row r="788" spans="1:13" x14ac:dyDescent="0.3">
      <c r="A788" s="62"/>
      <c r="B788" s="63"/>
      <c r="C788" s="68"/>
      <c r="D788" s="80"/>
      <c r="E788" s="67"/>
      <c r="F788" s="65"/>
      <c r="G788" s="67"/>
      <c r="H788" s="47"/>
      <c r="I788" s="47"/>
      <c r="J788" s="60"/>
      <c r="K788" s="47"/>
      <c r="L788" s="47"/>
      <c r="M788" s="62"/>
    </row>
    <row r="789" spans="1:13" x14ac:dyDescent="0.3">
      <c r="A789" s="62"/>
      <c r="B789" s="63"/>
      <c r="C789" s="68"/>
      <c r="D789" s="80"/>
      <c r="E789" s="67"/>
      <c r="F789" s="65"/>
      <c r="G789" s="67"/>
      <c r="H789" s="47"/>
      <c r="I789" s="47"/>
      <c r="J789" s="60"/>
      <c r="K789" s="47"/>
      <c r="L789" s="47"/>
      <c r="M789" s="62"/>
    </row>
    <row r="790" spans="1:13" x14ac:dyDescent="0.3">
      <c r="A790" s="62"/>
      <c r="B790" s="136" t="s">
        <v>1808</v>
      </c>
      <c r="C790" s="81"/>
      <c r="D790" s="80"/>
      <c r="E790" s="67"/>
      <c r="F790" s="82"/>
      <c r="G790" s="82"/>
      <c r="H790" s="47"/>
      <c r="I790" s="47"/>
      <c r="J790" s="60"/>
      <c r="K790" s="47"/>
      <c r="L790" s="47"/>
      <c r="M790" s="62"/>
    </row>
    <row r="791" spans="1:13" x14ac:dyDescent="0.3">
      <c r="A791" s="62"/>
      <c r="B791" s="133" t="s">
        <v>6</v>
      </c>
      <c r="C791" s="83"/>
      <c r="D791" s="80"/>
      <c r="E791" s="67"/>
      <c r="F791" s="62"/>
      <c r="G791" s="62"/>
      <c r="H791" s="47"/>
      <c r="I791" s="47"/>
      <c r="J791" s="60"/>
      <c r="K791" s="47"/>
      <c r="L791" s="47"/>
      <c r="M791" s="62"/>
    </row>
    <row r="792" spans="1:13" x14ac:dyDescent="0.3">
      <c r="A792" s="62"/>
      <c r="B792" s="84"/>
      <c r="C792" s="62"/>
      <c r="D792" s="80"/>
      <c r="E792" s="67"/>
      <c r="F792" s="62"/>
      <c r="G792" s="62"/>
      <c r="H792" s="47"/>
      <c r="I792" s="47"/>
      <c r="J792" s="60"/>
      <c r="K792" s="47"/>
      <c r="L792" s="47"/>
      <c r="M792" s="62"/>
    </row>
    <row r="793" spans="1:13" x14ac:dyDescent="0.3">
      <c r="A793" s="62"/>
      <c r="B793" s="129"/>
      <c r="C793" s="129"/>
      <c r="D793" s="129"/>
      <c r="J793" s="1"/>
    </row>
    <row r="794" spans="1:13" x14ac:dyDescent="0.3">
      <c r="A794" s="62"/>
      <c r="B794" s="130"/>
      <c r="C794" s="130"/>
      <c r="D794" s="130"/>
      <c r="J794" s="1"/>
    </row>
    <row r="795" spans="1:13" ht="15.6" x14ac:dyDescent="0.3">
      <c r="A795" s="62"/>
      <c r="B795" s="47"/>
      <c r="C795" s="47"/>
      <c r="D795" s="715" t="s">
        <v>166</v>
      </c>
      <c r="E795" s="715"/>
      <c r="F795" s="715"/>
      <c r="J795" s="1"/>
    </row>
    <row r="796" spans="1:13" x14ac:dyDescent="0.3">
      <c r="A796" s="62"/>
      <c r="B796" s="132"/>
      <c r="C796" s="132"/>
      <c r="D796" s="132"/>
      <c r="J796" s="1"/>
    </row>
    <row r="797" spans="1:13" ht="82.5" customHeight="1" x14ac:dyDescent="0.3">
      <c r="A797" s="62"/>
      <c r="B797" s="710" t="s">
        <v>1809</v>
      </c>
      <c r="C797" s="710"/>
      <c r="D797" s="710"/>
      <c r="E797" s="710"/>
      <c r="F797" s="710"/>
      <c r="G797" s="710"/>
      <c r="H797" s="710"/>
      <c r="I797" s="710"/>
      <c r="J797" s="710"/>
      <c r="K797" s="710"/>
      <c r="L797" s="710"/>
    </row>
    <row r="798" spans="1:13" s="47" customFormat="1" ht="14.4" customHeight="1" x14ac:dyDescent="0.3">
      <c r="A798" s="62"/>
      <c r="B798" s="63"/>
      <c r="C798" s="9"/>
      <c r="D798" s="10"/>
      <c r="E798" s="11"/>
      <c r="F798" s="12"/>
      <c r="G798" s="13"/>
      <c r="J798" s="60"/>
      <c r="M798" s="62"/>
    </row>
    <row r="799" spans="1:13" s="47" customFormat="1" ht="14.4" customHeight="1" x14ac:dyDescent="0.3">
      <c r="A799" s="62"/>
      <c r="B799" s="48" t="s">
        <v>48</v>
      </c>
      <c r="C799" s="9"/>
      <c r="D799" s="10"/>
      <c r="E799" s="11"/>
      <c r="F799" s="11"/>
      <c r="G799" s="11"/>
      <c r="J799" s="60"/>
      <c r="M799" s="62"/>
    </row>
    <row r="800" spans="1:13" s="47" customFormat="1" ht="14.4" customHeight="1" x14ac:dyDescent="0.3">
      <c r="A800" s="62"/>
      <c r="B800" s="64" t="s">
        <v>49</v>
      </c>
      <c r="C800" s="62" t="s">
        <v>507</v>
      </c>
      <c r="D800" s="62"/>
      <c r="E800" s="62"/>
      <c r="I800" s="65" t="s">
        <v>50</v>
      </c>
      <c r="J800" s="68" t="s">
        <v>4</v>
      </c>
      <c r="M800" s="62"/>
    </row>
    <row r="801" spans="1:13" s="47" customFormat="1" ht="15" customHeight="1" thickBot="1" x14ac:dyDescent="0.35">
      <c r="A801" s="62"/>
      <c r="B801" s="64" t="s">
        <v>51</v>
      </c>
      <c r="C801" s="62" t="s">
        <v>83</v>
      </c>
      <c r="D801" s="62"/>
      <c r="E801" s="62"/>
      <c r="G801" s="62" t="s">
        <v>508</v>
      </c>
      <c r="J801" s="60"/>
      <c r="M801" s="62"/>
    </row>
    <row r="802" spans="1:13" s="47" customFormat="1" ht="14.4" customHeight="1" thickTop="1" x14ac:dyDescent="0.3">
      <c r="A802" s="62"/>
      <c r="B802" s="49" t="s">
        <v>52</v>
      </c>
      <c r="C802" s="14"/>
      <c r="D802" s="15"/>
      <c r="E802" s="16"/>
      <c r="F802" s="17"/>
      <c r="G802" s="16"/>
      <c r="H802" s="711" t="s">
        <v>164</v>
      </c>
      <c r="I802" s="712"/>
      <c r="J802" s="712"/>
      <c r="K802" s="712"/>
      <c r="L802" s="713"/>
      <c r="M802" s="62"/>
    </row>
    <row r="803" spans="1:13" s="47" customFormat="1" ht="32.25" customHeight="1" x14ac:dyDescent="0.3">
      <c r="A803" s="62"/>
      <c r="B803" s="50" t="s">
        <v>53</v>
      </c>
      <c r="C803" s="18" t="s">
        <v>1</v>
      </c>
      <c r="D803" s="19" t="s">
        <v>54</v>
      </c>
      <c r="E803" s="20" t="s">
        <v>23</v>
      </c>
      <c r="F803" s="20" t="s">
        <v>55</v>
      </c>
      <c r="G803" s="20" t="s">
        <v>56</v>
      </c>
      <c r="H803" s="90" t="s">
        <v>158</v>
      </c>
      <c r="I803" s="91" t="s">
        <v>159</v>
      </c>
      <c r="J803" s="91" t="s">
        <v>160</v>
      </c>
      <c r="K803" s="91" t="s">
        <v>161</v>
      </c>
      <c r="L803" s="92" t="s">
        <v>162</v>
      </c>
      <c r="M803" s="62"/>
    </row>
    <row r="804" spans="1:13" s="47" customFormat="1" ht="14.4" customHeight="1" x14ac:dyDescent="0.3">
      <c r="A804" s="62"/>
      <c r="B804" s="21">
        <v>0</v>
      </c>
      <c r="C804" s="18"/>
      <c r="D804" s="22">
        <v>0</v>
      </c>
      <c r="E804" s="23">
        <v>0</v>
      </c>
      <c r="F804" s="24"/>
      <c r="G804" s="23">
        <v>0</v>
      </c>
      <c r="H804" s="96">
        <v>0</v>
      </c>
      <c r="I804" s="97"/>
      <c r="J804" s="137">
        <v>0</v>
      </c>
      <c r="K804" s="93">
        <v>0</v>
      </c>
      <c r="L804" s="98">
        <v>0</v>
      </c>
      <c r="M804" s="62"/>
    </row>
    <row r="805" spans="1:13" s="47" customFormat="1" ht="14.4" customHeight="1" x14ac:dyDescent="0.3">
      <c r="A805" s="62"/>
      <c r="B805" s="6">
        <v>0</v>
      </c>
      <c r="C805" s="25"/>
      <c r="D805" s="3">
        <v>0</v>
      </c>
      <c r="E805" s="26">
        <v>0</v>
      </c>
      <c r="F805" s="27"/>
      <c r="G805" s="26">
        <v>0</v>
      </c>
      <c r="H805" s="89">
        <v>0</v>
      </c>
      <c r="I805" s="99"/>
      <c r="J805" s="61">
        <v>0</v>
      </c>
      <c r="K805" s="100">
        <v>0</v>
      </c>
      <c r="L805" s="101">
        <v>0</v>
      </c>
      <c r="M805" s="62"/>
    </row>
    <row r="806" spans="1:13" s="47" customFormat="1" ht="14.4" customHeight="1" x14ac:dyDescent="0.3">
      <c r="A806" s="62"/>
      <c r="B806" s="6">
        <v>0</v>
      </c>
      <c r="C806" s="25"/>
      <c r="D806" s="3">
        <v>0</v>
      </c>
      <c r="E806" s="26">
        <v>0</v>
      </c>
      <c r="F806" s="27"/>
      <c r="G806" s="26">
        <v>0</v>
      </c>
      <c r="H806" s="89">
        <v>0</v>
      </c>
      <c r="I806" s="99"/>
      <c r="J806" s="61">
        <v>0</v>
      </c>
      <c r="K806" s="100">
        <v>0</v>
      </c>
      <c r="L806" s="101">
        <v>0</v>
      </c>
      <c r="M806" s="62"/>
    </row>
    <row r="807" spans="1:13" s="47" customFormat="1" ht="14.4" customHeight="1" x14ac:dyDescent="0.3">
      <c r="A807" s="62"/>
      <c r="B807" s="6">
        <v>0</v>
      </c>
      <c r="C807" s="25"/>
      <c r="D807" s="3">
        <v>0</v>
      </c>
      <c r="E807" s="26">
        <v>0</v>
      </c>
      <c r="F807" s="27"/>
      <c r="G807" s="26">
        <v>0</v>
      </c>
      <c r="H807" s="89">
        <v>0</v>
      </c>
      <c r="I807" s="99"/>
      <c r="J807" s="61">
        <v>0</v>
      </c>
      <c r="K807" s="100">
        <v>0</v>
      </c>
      <c r="L807" s="101">
        <v>0</v>
      </c>
      <c r="M807" s="62"/>
    </row>
    <row r="808" spans="1:13" s="47" customFormat="1" ht="14.4" customHeight="1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s="47" customFormat="1" ht="14.4" customHeight="1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1:13" s="47" customFormat="1" ht="14.4" customHeight="1" x14ac:dyDescent="0.3">
      <c r="A810" s="62"/>
      <c r="B810" s="6" t="s">
        <v>73</v>
      </c>
      <c r="C810" s="25"/>
      <c r="D810" s="3">
        <v>0</v>
      </c>
      <c r="E810" s="26">
        <v>0</v>
      </c>
      <c r="F810" s="27"/>
      <c r="G810" s="26">
        <v>0.34699999999999998</v>
      </c>
      <c r="H810" s="89">
        <v>4.7651744026366377E-2</v>
      </c>
      <c r="I810" s="99"/>
      <c r="J810" s="61" t="s">
        <v>165</v>
      </c>
      <c r="K810" s="100">
        <v>0.4</v>
      </c>
      <c r="L810" s="101">
        <v>1.9060697610546552E-2</v>
      </c>
      <c r="M810" s="62"/>
    </row>
    <row r="811" spans="1:13" s="47" customFormat="1" ht="14.4" customHeight="1" x14ac:dyDescent="0.3">
      <c r="A811" s="62"/>
      <c r="B811" s="6" t="s">
        <v>57</v>
      </c>
      <c r="C811" s="25"/>
      <c r="D811" s="28"/>
      <c r="E811" s="26"/>
      <c r="F811" s="27"/>
      <c r="G811" s="86">
        <v>0.34699999999999998</v>
      </c>
      <c r="H811" s="102" t="s">
        <v>57</v>
      </c>
      <c r="I811" s="103"/>
      <c r="J811" s="85"/>
      <c r="K811" s="104" t="s">
        <v>156</v>
      </c>
      <c r="L811" s="105">
        <v>1.9060697610546552E-2</v>
      </c>
      <c r="M811" s="62"/>
    </row>
    <row r="812" spans="1:13" s="47" customFormat="1" ht="14.4" customHeight="1" x14ac:dyDescent="0.3">
      <c r="A812" s="62"/>
      <c r="B812" s="51" t="s">
        <v>22</v>
      </c>
      <c r="C812" s="29"/>
      <c r="D812" s="30"/>
      <c r="E812" s="31"/>
      <c r="F812" s="32"/>
      <c r="G812" s="87"/>
      <c r="H812" s="107"/>
      <c r="I812" s="108"/>
      <c r="J812" s="138"/>
      <c r="K812" s="109"/>
      <c r="L812" s="110"/>
      <c r="M812" s="62"/>
    </row>
    <row r="813" spans="1:13" s="47" customFormat="1" ht="30.75" customHeight="1" x14ac:dyDescent="0.3">
      <c r="A813" s="62"/>
      <c r="B813" s="52" t="s">
        <v>58</v>
      </c>
      <c r="C813" s="33" t="s">
        <v>1</v>
      </c>
      <c r="D813" s="34" t="s">
        <v>59</v>
      </c>
      <c r="E813" s="35" t="s">
        <v>23</v>
      </c>
      <c r="F813" s="35" t="s">
        <v>55</v>
      </c>
      <c r="G813" s="41" t="s">
        <v>56</v>
      </c>
      <c r="H813" s="90" t="s">
        <v>158</v>
      </c>
      <c r="I813" s="91" t="s">
        <v>159</v>
      </c>
      <c r="J813" s="91" t="s">
        <v>160</v>
      </c>
      <c r="K813" s="94" t="s">
        <v>161</v>
      </c>
      <c r="L813" s="92" t="s">
        <v>162</v>
      </c>
      <c r="M813" s="62"/>
    </row>
    <row r="814" spans="1:13" s="47" customFormat="1" ht="14.4" customHeight="1" x14ac:dyDescent="0.3">
      <c r="A814" s="62"/>
      <c r="B814" s="6" t="s">
        <v>35</v>
      </c>
      <c r="C814" s="25">
        <v>2</v>
      </c>
      <c r="D814" s="3">
        <v>4.05</v>
      </c>
      <c r="E814" s="26">
        <v>8.1</v>
      </c>
      <c r="F814" s="26">
        <v>0.8</v>
      </c>
      <c r="G814" s="26">
        <v>6.48</v>
      </c>
      <c r="H814" s="96">
        <v>0.88986542158747606</v>
      </c>
      <c r="I814" s="97"/>
      <c r="J814" s="137" t="s">
        <v>163</v>
      </c>
      <c r="K814" s="93">
        <v>1</v>
      </c>
      <c r="L814" s="98">
        <v>0.88986542158747606</v>
      </c>
      <c r="M814" s="62"/>
    </row>
    <row r="815" spans="1:13" s="47" customFormat="1" ht="14.4" customHeight="1" x14ac:dyDescent="0.3">
      <c r="A815" s="62"/>
      <c r="B815" s="6" t="s">
        <v>69</v>
      </c>
      <c r="C815" s="25">
        <v>1</v>
      </c>
      <c r="D815" s="3">
        <v>4.55</v>
      </c>
      <c r="E815" s="26">
        <v>4.55</v>
      </c>
      <c r="F815" s="26">
        <v>0.1</v>
      </c>
      <c r="G815" s="26">
        <v>0.45500000000000002</v>
      </c>
      <c r="H815" s="89">
        <v>6.2482834386157649E-2</v>
      </c>
      <c r="I815" s="99"/>
      <c r="J815" s="61" t="s">
        <v>163</v>
      </c>
      <c r="K815" s="100">
        <v>1</v>
      </c>
      <c r="L815" s="101">
        <v>6.2482834386157649E-2</v>
      </c>
      <c r="M815" s="62"/>
    </row>
    <row r="816" spans="1:13" s="47" customFormat="1" ht="14.4" customHeight="1" x14ac:dyDescent="0.3">
      <c r="A816" s="62"/>
      <c r="B816" s="6">
        <v>0</v>
      </c>
      <c r="C816" s="25"/>
      <c r="D816" s="3">
        <v>0</v>
      </c>
      <c r="E816" s="26">
        <v>0</v>
      </c>
      <c r="F816" s="27"/>
      <c r="G816" s="26">
        <v>0</v>
      </c>
      <c r="H816" s="89">
        <v>0</v>
      </c>
      <c r="I816" s="99"/>
      <c r="J816" s="61">
        <v>0</v>
      </c>
      <c r="K816" s="100">
        <v>0</v>
      </c>
      <c r="L816" s="101">
        <v>0</v>
      </c>
      <c r="M816" s="62"/>
    </row>
    <row r="817" spans="1:13" s="47" customFormat="1" ht="14.4" customHeight="1" x14ac:dyDescent="0.3">
      <c r="A817" s="62"/>
      <c r="B817" s="6">
        <v>0</v>
      </c>
      <c r="C817" s="25"/>
      <c r="D817" s="3">
        <v>0</v>
      </c>
      <c r="E817" s="26">
        <v>0</v>
      </c>
      <c r="F817" s="27"/>
      <c r="G817" s="26">
        <v>0</v>
      </c>
      <c r="H817" s="89">
        <v>0</v>
      </c>
      <c r="I817" s="99"/>
      <c r="J817" s="61">
        <v>0</v>
      </c>
      <c r="K817" s="100">
        <v>0</v>
      </c>
      <c r="L817" s="101">
        <v>0</v>
      </c>
      <c r="M817" s="62"/>
    </row>
    <row r="818" spans="1:13" s="47" customFormat="1" ht="14.4" customHeight="1" x14ac:dyDescent="0.3">
      <c r="A818" s="62"/>
      <c r="B818" s="6">
        <v>0</v>
      </c>
      <c r="C818" s="25"/>
      <c r="D818" s="3">
        <v>0</v>
      </c>
      <c r="E818" s="26">
        <v>0</v>
      </c>
      <c r="F818" s="27"/>
      <c r="G818" s="26">
        <v>0</v>
      </c>
      <c r="H818" s="89">
        <v>0</v>
      </c>
      <c r="I818" s="99"/>
      <c r="J818" s="61">
        <v>0</v>
      </c>
      <c r="K818" s="100">
        <v>0</v>
      </c>
      <c r="L818" s="101">
        <v>0</v>
      </c>
      <c r="M818" s="62"/>
    </row>
    <row r="819" spans="1:13" s="47" customFormat="1" ht="14.4" customHeight="1" x14ac:dyDescent="0.3">
      <c r="A819" s="62"/>
      <c r="B819" s="6">
        <v>0</v>
      </c>
      <c r="C819" s="25"/>
      <c r="D819" s="3">
        <v>0</v>
      </c>
      <c r="E819" s="26">
        <v>0</v>
      </c>
      <c r="F819" s="27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3" s="47" customFormat="1" ht="14.4" customHeight="1" x14ac:dyDescent="0.3">
      <c r="A820" s="62"/>
      <c r="B820" s="6">
        <v>0</v>
      </c>
      <c r="C820" s="25"/>
      <c r="D820" s="3">
        <v>0</v>
      </c>
      <c r="E820" s="26">
        <v>0</v>
      </c>
      <c r="F820" s="27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3" s="47" customFormat="1" ht="14.4" customHeight="1" x14ac:dyDescent="0.3">
      <c r="A821" s="62"/>
      <c r="B821" s="6">
        <v>0</v>
      </c>
      <c r="C821" s="25"/>
      <c r="D821" s="3">
        <v>0</v>
      </c>
      <c r="E821" s="26">
        <v>0</v>
      </c>
      <c r="F821" s="27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3" s="47" customFormat="1" ht="14.4" customHeight="1" x14ac:dyDescent="0.3">
      <c r="A822" s="62"/>
      <c r="B822" s="6">
        <v>0</v>
      </c>
      <c r="C822" s="25"/>
      <c r="D822" s="3">
        <v>0</v>
      </c>
      <c r="E822" s="26">
        <v>0</v>
      </c>
      <c r="F822" s="27"/>
      <c r="G822" s="26">
        <v>0</v>
      </c>
      <c r="H822" s="89">
        <v>0</v>
      </c>
      <c r="I822" s="99"/>
      <c r="J822" s="61">
        <v>0</v>
      </c>
      <c r="K822" s="100">
        <v>0</v>
      </c>
      <c r="L822" s="101">
        <v>0</v>
      </c>
      <c r="M822" s="62"/>
    </row>
    <row r="823" spans="1:13" s="47" customFormat="1" ht="14.4" customHeight="1" x14ac:dyDescent="0.3">
      <c r="A823" s="62"/>
      <c r="B823" s="6" t="s">
        <v>60</v>
      </c>
      <c r="C823" s="25"/>
      <c r="D823" s="28"/>
      <c r="E823" s="26"/>
      <c r="F823" s="27"/>
      <c r="G823" s="86">
        <v>6.9350000000000005</v>
      </c>
      <c r="H823" s="106" t="s">
        <v>60</v>
      </c>
      <c r="I823" s="103"/>
      <c r="J823" s="85"/>
      <c r="K823" s="104" t="s">
        <v>156</v>
      </c>
      <c r="L823" s="95">
        <v>0.95234825597363371</v>
      </c>
      <c r="M823" s="62"/>
    </row>
    <row r="824" spans="1:13" s="47" customFormat="1" ht="14.4" customHeight="1" x14ac:dyDescent="0.3">
      <c r="A824" s="62"/>
      <c r="B824" s="51" t="s">
        <v>38</v>
      </c>
      <c r="C824" s="29"/>
      <c r="D824" s="30"/>
      <c r="E824" s="30"/>
      <c r="F824" s="30"/>
      <c r="G824" s="30"/>
      <c r="H824" s="115"/>
      <c r="I824" s="116"/>
      <c r="J824" s="139"/>
      <c r="K824" s="117"/>
      <c r="L824" s="118"/>
      <c r="M824" s="62"/>
    </row>
    <row r="825" spans="1:13" s="47" customFormat="1" ht="36.75" customHeight="1" x14ac:dyDescent="0.3">
      <c r="A825" s="62"/>
      <c r="B825" s="53" t="s">
        <v>53</v>
      </c>
      <c r="C825" s="29"/>
      <c r="D825" s="54" t="s">
        <v>0</v>
      </c>
      <c r="E825" s="55" t="s">
        <v>1</v>
      </c>
      <c r="F825" s="56" t="s">
        <v>61</v>
      </c>
      <c r="G825" s="20" t="s">
        <v>56</v>
      </c>
      <c r="H825" s="111" t="s">
        <v>158</v>
      </c>
      <c r="I825" s="112" t="s">
        <v>159</v>
      </c>
      <c r="J825" s="112" t="s">
        <v>160</v>
      </c>
      <c r="K825" s="113" t="s">
        <v>161</v>
      </c>
      <c r="L825" s="114" t="s">
        <v>162</v>
      </c>
      <c r="M825" s="62"/>
    </row>
    <row r="826" spans="1:13" s="47" customFormat="1" ht="14.4" customHeight="1" x14ac:dyDescent="0.3">
      <c r="A826" s="62"/>
      <c r="B826" s="146">
        <v>0</v>
      </c>
      <c r="C826" s="29"/>
      <c r="D826" s="22">
        <v>0</v>
      </c>
      <c r="E826" s="57"/>
      <c r="F826" s="24">
        <v>0</v>
      </c>
      <c r="G826" s="23">
        <v>0</v>
      </c>
      <c r="H826" s="96">
        <v>0</v>
      </c>
      <c r="I826" s="97"/>
      <c r="J826" s="137">
        <v>0</v>
      </c>
      <c r="K826" s="93">
        <v>0</v>
      </c>
      <c r="L826" s="98">
        <v>0</v>
      </c>
      <c r="M826" s="62"/>
    </row>
    <row r="827" spans="1:13" s="47" customFormat="1" ht="14.4" customHeight="1" x14ac:dyDescent="0.3">
      <c r="A827" s="62"/>
      <c r="B827" s="6">
        <v>0</v>
      </c>
      <c r="C827" s="7"/>
      <c r="D827" s="3">
        <v>0</v>
      </c>
      <c r="E827" s="4"/>
      <c r="F827" s="5">
        <v>0</v>
      </c>
      <c r="G827" s="26">
        <v>0</v>
      </c>
      <c r="H827" s="89">
        <v>0</v>
      </c>
      <c r="I827" s="99"/>
      <c r="J827" s="61">
        <v>0</v>
      </c>
      <c r="K827" s="100">
        <v>0</v>
      </c>
      <c r="L827" s="101">
        <v>0</v>
      </c>
      <c r="M827" s="62"/>
    </row>
    <row r="828" spans="1:13" s="47" customFormat="1" ht="14.4" customHeight="1" x14ac:dyDescent="0.3">
      <c r="A828" s="62"/>
      <c r="B828" s="6">
        <v>0</v>
      </c>
      <c r="C828" s="7"/>
      <c r="D828" s="3">
        <v>0</v>
      </c>
      <c r="E828" s="4"/>
      <c r="F828" s="5">
        <v>0</v>
      </c>
      <c r="G828" s="26">
        <v>0</v>
      </c>
      <c r="H828" s="89">
        <v>0</v>
      </c>
      <c r="I828" s="99"/>
      <c r="J828" s="61">
        <v>0</v>
      </c>
      <c r="K828" s="100">
        <v>0</v>
      </c>
      <c r="L828" s="101">
        <v>0</v>
      </c>
      <c r="M828" s="62"/>
    </row>
    <row r="829" spans="1:13" s="47" customFormat="1" ht="14.4" customHeight="1" x14ac:dyDescent="0.3">
      <c r="A829" s="62"/>
      <c r="B829" s="6">
        <v>0</v>
      </c>
      <c r="C829" s="7"/>
      <c r="D829" s="3">
        <v>0</v>
      </c>
      <c r="E829" s="4"/>
      <c r="F829" s="5">
        <v>0</v>
      </c>
      <c r="G829" s="26">
        <v>0</v>
      </c>
      <c r="H829" s="89">
        <v>0</v>
      </c>
      <c r="I829" s="99"/>
      <c r="J829" s="61">
        <v>0</v>
      </c>
      <c r="K829" s="100">
        <v>0</v>
      </c>
      <c r="L829" s="101">
        <v>0</v>
      </c>
      <c r="M829" s="62"/>
    </row>
    <row r="830" spans="1:13" s="47" customFormat="1" ht="14.4" customHeight="1" x14ac:dyDescent="0.3">
      <c r="A830" s="62"/>
      <c r="B830" s="6">
        <v>0</v>
      </c>
      <c r="C830" s="7"/>
      <c r="D830" s="3">
        <v>0</v>
      </c>
      <c r="E830" s="4"/>
      <c r="F830" s="5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</row>
    <row r="831" spans="1:13" s="47" customFormat="1" ht="14.4" customHeight="1" x14ac:dyDescent="0.3">
      <c r="A831" s="62"/>
      <c r="B831" s="6">
        <v>0</v>
      </c>
      <c r="C831" s="7"/>
      <c r="D831" s="3">
        <v>0</v>
      </c>
      <c r="E831" s="4"/>
      <c r="F831" s="5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</row>
    <row r="832" spans="1:13" s="47" customFormat="1" ht="14.4" customHeight="1" x14ac:dyDescent="0.3">
      <c r="A832" s="62"/>
      <c r="B832" s="6">
        <v>0</v>
      </c>
      <c r="C832" s="7"/>
      <c r="D832" s="3">
        <v>0</v>
      </c>
      <c r="E832" s="4"/>
      <c r="F832" s="5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</row>
    <row r="833" spans="1:13" s="47" customFormat="1" ht="14.4" customHeight="1" x14ac:dyDescent="0.3">
      <c r="A833" s="62"/>
      <c r="B833" s="6">
        <v>0</v>
      </c>
      <c r="C833" s="7"/>
      <c r="D833" s="3">
        <v>0</v>
      </c>
      <c r="E833" s="4"/>
      <c r="F833" s="5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</row>
    <row r="834" spans="1:13" s="47" customFormat="1" ht="14.4" customHeight="1" x14ac:dyDescent="0.3">
      <c r="A834" s="62"/>
      <c r="B834" s="6">
        <v>0</v>
      </c>
      <c r="C834" s="7"/>
      <c r="D834" s="3">
        <v>0</v>
      </c>
      <c r="E834" s="4"/>
      <c r="F834" s="5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</row>
    <row r="835" spans="1:13" s="47" customFormat="1" ht="14.4" customHeight="1" x14ac:dyDescent="0.3">
      <c r="A835" s="62"/>
      <c r="B835" s="6">
        <v>0</v>
      </c>
      <c r="C835" s="7"/>
      <c r="D835" s="3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</row>
    <row r="836" spans="1:13" s="47" customFormat="1" ht="14.4" customHeight="1" x14ac:dyDescent="0.3">
      <c r="A836" s="62"/>
      <c r="B836" s="6">
        <v>0</v>
      </c>
      <c r="C836" s="7"/>
      <c r="D836" s="3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3" s="47" customFormat="1" ht="14.4" customHeight="1" x14ac:dyDescent="0.3">
      <c r="A837" s="62"/>
      <c r="B837" s="6">
        <v>0</v>
      </c>
      <c r="C837" s="7"/>
      <c r="D837" s="3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3" s="47" customFormat="1" ht="14.4" customHeight="1" x14ac:dyDescent="0.3">
      <c r="A838" s="62"/>
      <c r="B838" s="6">
        <v>0</v>
      </c>
      <c r="C838" s="7"/>
      <c r="D838" s="3">
        <v>0</v>
      </c>
      <c r="E838" s="4"/>
      <c r="F838" s="5">
        <v>0</v>
      </c>
      <c r="G838" s="26">
        <v>0</v>
      </c>
      <c r="H838" s="89">
        <v>0</v>
      </c>
      <c r="I838" s="99"/>
      <c r="J838" s="61">
        <v>0</v>
      </c>
      <c r="K838" s="100">
        <v>0</v>
      </c>
      <c r="L838" s="101">
        <v>0</v>
      </c>
      <c r="M838" s="62"/>
    </row>
    <row r="839" spans="1:13" s="47" customFormat="1" ht="14.4" customHeight="1" x14ac:dyDescent="0.3">
      <c r="A839" s="62"/>
      <c r="B839" s="58" t="s">
        <v>62</v>
      </c>
      <c r="C839" s="46"/>
      <c r="D839" s="37"/>
      <c r="E839" s="38"/>
      <c r="F839" s="39"/>
      <c r="G839" s="86">
        <v>0</v>
      </c>
      <c r="H839" s="106" t="s">
        <v>62</v>
      </c>
      <c r="I839" s="103"/>
      <c r="J839" s="85"/>
      <c r="K839" s="104" t="s">
        <v>156</v>
      </c>
      <c r="L839" s="95">
        <v>0</v>
      </c>
      <c r="M839" s="62"/>
    </row>
    <row r="840" spans="1:13" s="47" customFormat="1" ht="14.4" customHeight="1" x14ac:dyDescent="0.3">
      <c r="A840" s="62"/>
      <c r="B840" s="51" t="s">
        <v>63</v>
      </c>
      <c r="C840" s="29"/>
      <c r="D840" s="30"/>
      <c r="E840" s="31"/>
      <c r="F840" s="32"/>
      <c r="G840" s="31"/>
      <c r="H840" s="115"/>
      <c r="I840" s="116"/>
      <c r="J840" s="139"/>
      <c r="K840" s="117"/>
      <c r="L840" s="118">
        <v>0</v>
      </c>
      <c r="M840" s="62"/>
    </row>
    <row r="841" spans="1:13" s="47" customFormat="1" ht="35.25" customHeight="1" x14ac:dyDescent="0.3">
      <c r="A841" s="62"/>
      <c r="B841" s="53" t="s">
        <v>53</v>
      </c>
      <c r="C841" s="36"/>
      <c r="D841" s="40" t="s">
        <v>0</v>
      </c>
      <c r="E841" s="41" t="s">
        <v>1</v>
      </c>
      <c r="F841" s="35" t="s">
        <v>61</v>
      </c>
      <c r="G841" s="20" t="s">
        <v>56</v>
      </c>
      <c r="H841" s="111" t="s">
        <v>158</v>
      </c>
      <c r="I841" s="112" t="s">
        <v>159</v>
      </c>
      <c r="J841" s="112" t="s">
        <v>160</v>
      </c>
      <c r="K841" s="113" t="s">
        <v>161</v>
      </c>
      <c r="L841" s="114" t="s">
        <v>162</v>
      </c>
      <c r="M841" s="62"/>
    </row>
    <row r="842" spans="1:13" s="47" customFormat="1" ht="14.4" customHeight="1" x14ac:dyDescent="0.3">
      <c r="A842" s="62"/>
      <c r="B842" s="6">
        <v>0</v>
      </c>
      <c r="C842" s="7"/>
      <c r="D842" s="3">
        <v>0</v>
      </c>
      <c r="E842" s="26"/>
      <c r="F842" s="5">
        <v>0</v>
      </c>
      <c r="G842" s="23">
        <v>0</v>
      </c>
      <c r="H842" s="96">
        <v>0</v>
      </c>
      <c r="I842" s="97"/>
      <c r="J842" s="137">
        <v>0</v>
      </c>
      <c r="K842" s="93">
        <v>0</v>
      </c>
      <c r="L842" s="98">
        <v>0</v>
      </c>
      <c r="M842" s="62"/>
    </row>
    <row r="843" spans="1:13" s="47" customFormat="1" ht="14.4" customHeight="1" x14ac:dyDescent="0.3">
      <c r="A843" s="62"/>
      <c r="B843" s="6">
        <v>0</v>
      </c>
      <c r="C843" s="7"/>
      <c r="D843" s="3">
        <v>0</v>
      </c>
      <c r="E843" s="26"/>
      <c r="F843" s="5">
        <v>0</v>
      </c>
      <c r="G843" s="26">
        <v>0</v>
      </c>
      <c r="H843" s="89">
        <v>0</v>
      </c>
      <c r="I843" s="99"/>
      <c r="J843" s="61">
        <v>0</v>
      </c>
      <c r="K843" s="100">
        <v>0</v>
      </c>
      <c r="L843" s="101">
        <v>0</v>
      </c>
      <c r="M843" s="62"/>
    </row>
    <row r="844" spans="1:13" s="47" customFormat="1" ht="14.4" customHeight="1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6">
        <v>0</v>
      </c>
      <c r="H844" s="89">
        <v>0</v>
      </c>
      <c r="I844" s="99"/>
      <c r="J844" s="61">
        <v>0</v>
      </c>
      <c r="K844" s="100">
        <v>0</v>
      </c>
      <c r="L844" s="101">
        <v>0</v>
      </c>
      <c r="M844" s="62"/>
    </row>
    <row r="845" spans="1:13" s="47" customFormat="1" ht="14.4" customHeight="1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3" s="47" customFormat="1" ht="14.4" customHeight="1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89">
        <v>0</v>
      </c>
      <c r="I846" s="99"/>
      <c r="J846" s="61">
        <v>0</v>
      </c>
      <c r="K846" s="100">
        <v>0</v>
      </c>
      <c r="L846" s="101">
        <v>0</v>
      </c>
      <c r="M846" s="62"/>
    </row>
    <row r="847" spans="1:13" s="47" customFormat="1" ht="15" customHeight="1" thickBot="1" x14ac:dyDescent="0.35">
      <c r="A847" s="62"/>
      <c r="B847" s="59" t="s">
        <v>64</v>
      </c>
      <c r="C847" s="42"/>
      <c r="D847" s="43"/>
      <c r="E847" s="44"/>
      <c r="F847" s="45"/>
      <c r="G847" s="23">
        <v>0</v>
      </c>
      <c r="H847" s="106" t="s">
        <v>64</v>
      </c>
      <c r="I847" s="103"/>
      <c r="J847" s="85"/>
      <c r="K847" s="104" t="s">
        <v>156</v>
      </c>
      <c r="L847" s="95">
        <v>0</v>
      </c>
      <c r="M847" s="62"/>
    </row>
    <row r="848" spans="1:13" s="47" customFormat="1" ht="14.4" customHeight="1" x14ac:dyDescent="0.3">
      <c r="A848" s="62"/>
      <c r="B848" s="64"/>
      <c r="C848" s="68"/>
      <c r="D848" s="69" t="s">
        <v>65</v>
      </c>
      <c r="E848" s="70"/>
      <c r="F848" s="71"/>
      <c r="G848" s="88">
        <v>7.282</v>
      </c>
      <c r="H848" s="128"/>
      <c r="I848" s="122"/>
      <c r="J848" s="140"/>
      <c r="K848" s="123"/>
      <c r="L848" s="121"/>
      <c r="M848" s="62"/>
    </row>
    <row r="849" spans="1:13" s="47" customFormat="1" ht="14.4" customHeight="1" x14ac:dyDescent="0.3">
      <c r="A849" s="62"/>
      <c r="B849" s="63"/>
      <c r="C849" s="68"/>
      <c r="D849" s="72" t="s">
        <v>7</v>
      </c>
      <c r="E849" s="73"/>
      <c r="F849" s="74">
        <v>0.1</v>
      </c>
      <c r="G849" s="73">
        <v>0.72799999999999998</v>
      </c>
      <c r="H849" s="120"/>
      <c r="I849" s="124"/>
      <c r="J849" s="141"/>
      <c r="K849" s="125"/>
      <c r="L849" s="119"/>
      <c r="M849" s="62"/>
    </row>
    <row r="850" spans="1:13" s="47" customFormat="1" ht="14.4" customHeight="1" x14ac:dyDescent="0.3">
      <c r="A850" s="62"/>
      <c r="B850" s="63"/>
      <c r="C850" s="68"/>
      <c r="D850" s="72" t="s">
        <v>8</v>
      </c>
      <c r="E850" s="73"/>
      <c r="F850" s="74">
        <v>0.1</v>
      </c>
      <c r="G850" s="73">
        <v>0.72799999999999998</v>
      </c>
      <c r="H850" s="120"/>
      <c r="I850" s="124"/>
      <c r="J850" s="141"/>
      <c r="K850" s="125"/>
      <c r="L850" s="119"/>
      <c r="M850" s="62"/>
    </row>
    <row r="851" spans="1:13" s="47" customFormat="1" ht="14.4" customHeight="1" x14ac:dyDescent="0.3">
      <c r="A851" s="62"/>
      <c r="B851" s="63" t="s">
        <v>66</v>
      </c>
      <c r="C851" s="68"/>
      <c r="D851" s="75" t="s">
        <v>67</v>
      </c>
      <c r="E851" s="76"/>
      <c r="F851" s="71"/>
      <c r="G851" s="76">
        <v>8.7379999999999995</v>
      </c>
      <c r="H851" s="120"/>
      <c r="I851" s="124"/>
      <c r="J851" s="141"/>
      <c r="K851" s="125"/>
      <c r="L851" s="119"/>
      <c r="M851" s="62"/>
    </row>
    <row r="852" spans="1:13" s="47" customFormat="1" ht="15" customHeight="1" thickBot="1" x14ac:dyDescent="0.35">
      <c r="A852" s="62"/>
      <c r="B852" s="63"/>
      <c r="C852" s="68"/>
      <c r="D852" s="77" t="s">
        <v>68</v>
      </c>
      <c r="E852" s="78"/>
      <c r="F852" s="79"/>
      <c r="G852" s="78">
        <v>8.74</v>
      </c>
      <c r="H852" s="134">
        <v>1</v>
      </c>
      <c r="I852" s="126"/>
      <c r="J852" s="142"/>
      <c r="K852" s="127"/>
      <c r="L852" s="135">
        <v>0.97140895358418022</v>
      </c>
      <c r="M852" s="67"/>
    </row>
    <row r="853" spans="1:13" s="47" customFormat="1" ht="14.4" customHeight="1" x14ac:dyDescent="0.3">
      <c r="A853" s="62"/>
      <c r="B853" s="63"/>
      <c r="C853" s="68"/>
      <c r="D853" s="80"/>
      <c r="E853" s="67"/>
      <c r="F853" s="65"/>
      <c r="G853" s="67"/>
      <c r="J853" s="60"/>
      <c r="M853" s="62"/>
    </row>
    <row r="854" spans="1:13" s="47" customFormat="1" ht="14.4" customHeight="1" x14ac:dyDescent="0.3">
      <c r="A854" s="62"/>
      <c r="B854" s="63"/>
      <c r="C854" s="68"/>
      <c r="D854" s="80"/>
      <c r="E854" s="67"/>
      <c r="F854" s="65"/>
      <c r="G854" s="67"/>
      <c r="J854" s="60"/>
      <c r="M854" s="62"/>
    </row>
    <row r="855" spans="1:13" s="47" customFormat="1" ht="14.4" customHeight="1" x14ac:dyDescent="0.3">
      <c r="A855" s="62"/>
      <c r="B855" s="63"/>
      <c r="C855" s="68"/>
      <c r="D855" s="80"/>
      <c r="E855" s="67"/>
      <c r="F855" s="65"/>
      <c r="G855" s="67"/>
      <c r="J855" s="60"/>
      <c r="M855" s="62"/>
    </row>
    <row r="856" spans="1:13" s="47" customFormat="1" ht="14.4" customHeight="1" x14ac:dyDescent="0.3">
      <c r="A856" s="62"/>
      <c r="B856" s="136" t="s">
        <v>1808</v>
      </c>
      <c r="C856" s="81"/>
      <c r="D856" s="80"/>
      <c r="E856" s="67"/>
      <c r="F856" s="82"/>
      <c r="G856" s="82"/>
      <c r="J856" s="60"/>
      <c r="M856" s="62"/>
    </row>
    <row r="857" spans="1:13" s="47" customFormat="1" ht="14.4" customHeight="1" x14ac:dyDescent="0.3">
      <c r="A857" s="62"/>
      <c r="B857" s="133" t="s">
        <v>6</v>
      </c>
      <c r="C857" s="83"/>
      <c r="D857" s="80"/>
      <c r="E857" s="67"/>
      <c r="F857" s="62"/>
      <c r="G857" s="62"/>
      <c r="J857" s="60"/>
      <c r="M857" s="62"/>
    </row>
    <row r="858" spans="1:13" x14ac:dyDescent="0.3">
      <c r="A858" s="62"/>
      <c r="B858" s="84"/>
      <c r="C858" s="62"/>
      <c r="D858" s="80"/>
      <c r="E858" s="67"/>
      <c r="F858" s="62"/>
      <c r="G858" s="62"/>
      <c r="H858" s="47"/>
      <c r="I858" s="47"/>
      <c r="J858" s="60"/>
      <c r="K858" s="47"/>
      <c r="L858" s="47"/>
      <c r="M858" s="62"/>
    </row>
    <row r="859" spans="1:13" x14ac:dyDescent="0.3">
      <c r="A859" s="62"/>
      <c r="B859" s="129"/>
      <c r="C859" s="129"/>
      <c r="D859" s="129"/>
      <c r="J859" s="1"/>
    </row>
    <row r="860" spans="1:13" x14ac:dyDescent="0.3">
      <c r="A860" s="62"/>
      <c r="B860" s="130"/>
      <c r="C860" s="130"/>
      <c r="D860" s="130"/>
      <c r="J860" s="1"/>
    </row>
    <row r="861" spans="1:13" ht="15.6" x14ac:dyDescent="0.3">
      <c r="A861" s="62"/>
      <c r="B861" s="47"/>
      <c r="C861" s="47"/>
      <c r="D861" s="715" t="s">
        <v>166</v>
      </c>
      <c r="E861" s="715"/>
      <c r="F861" s="715"/>
      <c r="J861" s="1"/>
    </row>
    <row r="862" spans="1:13" x14ac:dyDescent="0.3">
      <c r="A862" s="62"/>
      <c r="B862" s="132"/>
      <c r="C862" s="132"/>
      <c r="D862" s="132"/>
      <c r="J862" s="1"/>
    </row>
    <row r="863" spans="1:13" ht="82.5" customHeight="1" x14ac:dyDescent="0.3">
      <c r="A863" s="62"/>
      <c r="B863" s="710" t="s">
        <v>1809</v>
      </c>
      <c r="C863" s="710"/>
      <c r="D863" s="710"/>
      <c r="E863" s="710"/>
      <c r="F863" s="710"/>
      <c r="G863" s="710"/>
      <c r="H863" s="710"/>
      <c r="I863" s="710"/>
      <c r="J863" s="710"/>
      <c r="K863" s="710"/>
      <c r="L863" s="710"/>
    </row>
    <row r="864" spans="1:13" s="47" customFormat="1" ht="14.4" customHeight="1" x14ac:dyDescent="0.3">
      <c r="A864" s="62"/>
      <c r="B864" s="63"/>
      <c r="C864" s="9"/>
      <c r="D864" s="10"/>
      <c r="E864" s="11"/>
      <c r="F864" s="12"/>
      <c r="G864" s="13"/>
      <c r="J864" s="60"/>
      <c r="M864" s="62"/>
    </row>
    <row r="865" spans="1:13" s="47" customFormat="1" ht="14.4" customHeight="1" x14ac:dyDescent="0.3">
      <c r="A865" s="62"/>
      <c r="B865" s="48" t="s">
        <v>48</v>
      </c>
      <c r="C865" s="9"/>
      <c r="D865" s="10"/>
      <c r="E865" s="11"/>
      <c r="F865" s="11"/>
      <c r="G865" s="11"/>
      <c r="J865" s="60"/>
      <c r="M865" s="62"/>
    </row>
    <row r="866" spans="1:13" s="47" customFormat="1" ht="14.4" customHeight="1" x14ac:dyDescent="0.3">
      <c r="A866" s="62"/>
      <c r="B866" s="64" t="s">
        <v>49</v>
      </c>
      <c r="C866" s="62" t="s">
        <v>1022</v>
      </c>
      <c r="D866" s="62"/>
      <c r="E866" s="62"/>
      <c r="I866" s="65" t="s">
        <v>50</v>
      </c>
      <c r="J866" s="68" t="s">
        <v>4</v>
      </c>
      <c r="M866" s="62"/>
    </row>
    <row r="867" spans="1:13" s="47" customFormat="1" ht="15" customHeight="1" thickBot="1" x14ac:dyDescent="0.35">
      <c r="A867" s="62"/>
      <c r="B867" s="64" t="s">
        <v>51</v>
      </c>
      <c r="C867" s="62" t="s">
        <v>83</v>
      </c>
      <c r="D867" s="62"/>
      <c r="E867" s="62"/>
      <c r="G867" s="62" t="s">
        <v>509</v>
      </c>
      <c r="J867" s="60"/>
      <c r="M867" s="62"/>
    </row>
    <row r="868" spans="1:13" s="47" customFormat="1" ht="14.4" customHeight="1" thickTop="1" x14ac:dyDescent="0.3">
      <c r="A868" s="62"/>
      <c r="B868" s="49" t="s">
        <v>52</v>
      </c>
      <c r="C868" s="14"/>
      <c r="D868" s="15"/>
      <c r="E868" s="16"/>
      <c r="F868" s="17"/>
      <c r="G868" s="16"/>
      <c r="H868" s="711" t="s">
        <v>164</v>
      </c>
      <c r="I868" s="712"/>
      <c r="J868" s="712"/>
      <c r="K868" s="712"/>
      <c r="L868" s="713"/>
      <c r="M868" s="62"/>
    </row>
    <row r="869" spans="1:13" s="47" customFormat="1" ht="32.25" customHeight="1" x14ac:dyDescent="0.3">
      <c r="A869" s="62"/>
      <c r="B869" s="50" t="s">
        <v>53</v>
      </c>
      <c r="C869" s="18" t="s">
        <v>1</v>
      </c>
      <c r="D869" s="19" t="s">
        <v>54</v>
      </c>
      <c r="E869" s="20" t="s">
        <v>23</v>
      </c>
      <c r="F869" s="20" t="s">
        <v>55</v>
      </c>
      <c r="G869" s="20" t="s">
        <v>56</v>
      </c>
      <c r="H869" s="90" t="s">
        <v>158</v>
      </c>
      <c r="I869" s="91" t="s">
        <v>159</v>
      </c>
      <c r="J869" s="91" t="s">
        <v>160</v>
      </c>
      <c r="K869" s="91" t="s">
        <v>161</v>
      </c>
      <c r="L869" s="92" t="s">
        <v>162</v>
      </c>
      <c r="M869" s="62"/>
    </row>
    <row r="870" spans="1:13" s="47" customFormat="1" ht="14.4" customHeight="1" x14ac:dyDescent="0.3">
      <c r="A870" s="62"/>
      <c r="B870" s="21" t="s">
        <v>74</v>
      </c>
      <c r="C870" s="18">
        <v>1</v>
      </c>
      <c r="D870" s="22">
        <v>23</v>
      </c>
      <c r="E870" s="23">
        <v>23</v>
      </c>
      <c r="F870" s="154">
        <v>7.0000000000000007E-2</v>
      </c>
      <c r="G870" s="23">
        <v>1.61</v>
      </c>
      <c r="H870" s="96">
        <v>0.55844606312868539</v>
      </c>
      <c r="I870" s="97"/>
      <c r="J870" s="137" t="s">
        <v>165</v>
      </c>
      <c r="K870" s="93">
        <v>0.4</v>
      </c>
      <c r="L870" s="98">
        <v>0.22337842525147417</v>
      </c>
      <c r="M870" s="62"/>
    </row>
    <row r="871" spans="1:13" s="47" customFormat="1" ht="14.4" customHeight="1" x14ac:dyDescent="0.3">
      <c r="A871" s="62"/>
      <c r="B871" s="6">
        <v>0</v>
      </c>
      <c r="C871" s="25"/>
      <c r="D871" s="3">
        <v>0</v>
      </c>
      <c r="E871" s="26">
        <v>0</v>
      </c>
      <c r="F871" s="27"/>
      <c r="G871" s="26">
        <v>0</v>
      </c>
      <c r="H871" s="89">
        <v>0</v>
      </c>
      <c r="I871" s="99"/>
      <c r="J871" s="61">
        <v>0</v>
      </c>
      <c r="K871" s="100">
        <v>0</v>
      </c>
      <c r="L871" s="101">
        <v>0</v>
      </c>
      <c r="M871" s="62"/>
    </row>
    <row r="872" spans="1:13" s="47" customFormat="1" ht="14.4" customHeight="1" x14ac:dyDescent="0.3">
      <c r="A872" s="62"/>
      <c r="B872" s="6">
        <v>0</v>
      </c>
      <c r="C872" s="25"/>
      <c r="D872" s="3">
        <v>0</v>
      </c>
      <c r="E872" s="26">
        <v>0</v>
      </c>
      <c r="F872" s="27"/>
      <c r="G872" s="26">
        <v>0</v>
      </c>
      <c r="H872" s="89">
        <v>0</v>
      </c>
      <c r="I872" s="99"/>
      <c r="J872" s="61">
        <v>0</v>
      </c>
      <c r="K872" s="100">
        <v>0</v>
      </c>
      <c r="L872" s="101">
        <v>0</v>
      </c>
      <c r="M872" s="62"/>
    </row>
    <row r="873" spans="1:13" s="47" customFormat="1" ht="14.4" customHeight="1" x14ac:dyDescent="0.3">
      <c r="A873" s="62"/>
      <c r="B873" s="6">
        <v>0</v>
      </c>
      <c r="C873" s="25"/>
      <c r="D873" s="3">
        <v>0</v>
      </c>
      <c r="E873" s="26">
        <v>0</v>
      </c>
      <c r="F873" s="27"/>
      <c r="G873" s="26">
        <v>0</v>
      </c>
      <c r="H873" s="89">
        <v>0</v>
      </c>
      <c r="I873" s="99"/>
      <c r="J873" s="61">
        <v>0</v>
      </c>
      <c r="K873" s="100">
        <v>0</v>
      </c>
      <c r="L873" s="101">
        <v>0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s="47" customFormat="1" ht="14.4" customHeight="1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89">
        <v>0</v>
      </c>
      <c r="I875" s="99"/>
      <c r="J875" s="61">
        <v>0</v>
      </c>
      <c r="K875" s="100">
        <v>0</v>
      </c>
      <c r="L875" s="101">
        <v>0</v>
      </c>
      <c r="M875" s="62"/>
    </row>
    <row r="876" spans="1:13" s="47" customFormat="1" ht="14.4" customHeight="1" x14ac:dyDescent="0.3">
      <c r="A876" s="62"/>
      <c r="B876" s="6" t="s">
        <v>73</v>
      </c>
      <c r="C876" s="25"/>
      <c r="D876" s="3">
        <v>0</v>
      </c>
      <c r="E876" s="26">
        <v>0</v>
      </c>
      <c r="F876" s="27"/>
      <c r="G876" s="26">
        <v>6.0999999999999999E-2</v>
      </c>
      <c r="H876" s="89">
        <v>2.115851543531044E-2</v>
      </c>
      <c r="I876" s="99"/>
      <c r="J876" s="61" t="s">
        <v>165</v>
      </c>
      <c r="K876" s="100">
        <v>0.4</v>
      </c>
      <c r="L876" s="101">
        <v>8.4634061741241766E-3</v>
      </c>
      <c r="M876" s="62"/>
    </row>
    <row r="877" spans="1:13" s="47" customFormat="1" ht="14.4" customHeight="1" x14ac:dyDescent="0.3">
      <c r="A877" s="62"/>
      <c r="B877" s="6" t="s">
        <v>57</v>
      </c>
      <c r="C877" s="25"/>
      <c r="D877" s="28"/>
      <c r="E877" s="26"/>
      <c r="F877" s="27"/>
      <c r="G877" s="86">
        <v>1.671</v>
      </c>
      <c r="H877" s="102" t="s">
        <v>57</v>
      </c>
      <c r="I877" s="103"/>
      <c r="J877" s="85"/>
      <c r="K877" s="104" t="s">
        <v>156</v>
      </c>
      <c r="L877" s="105">
        <v>0.23184183142559833</v>
      </c>
      <c r="M877" s="62"/>
    </row>
    <row r="878" spans="1:13" s="47" customFormat="1" ht="14.4" customHeight="1" x14ac:dyDescent="0.3">
      <c r="A878" s="62"/>
      <c r="B878" s="51" t="s">
        <v>22</v>
      </c>
      <c r="C878" s="29"/>
      <c r="D878" s="30"/>
      <c r="E878" s="31"/>
      <c r="F878" s="155"/>
      <c r="G878" s="87"/>
      <c r="H878" s="107"/>
      <c r="I878" s="108"/>
      <c r="J878" s="138"/>
      <c r="K878" s="109"/>
      <c r="L878" s="110"/>
      <c r="M878" s="62"/>
    </row>
    <row r="879" spans="1:13" s="47" customFormat="1" ht="30.75" customHeight="1" x14ac:dyDescent="0.3">
      <c r="A879" s="62"/>
      <c r="B879" s="52" t="s">
        <v>58</v>
      </c>
      <c r="C879" s="33" t="s">
        <v>1</v>
      </c>
      <c r="D879" s="34" t="s">
        <v>59</v>
      </c>
      <c r="E879" s="35" t="s">
        <v>23</v>
      </c>
      <c r="F879" s="156" t="s">
        <v>55</v>
      </c>
      <c r="G879" s="41" t="s">
        <v>56</v>
      </c>
      <c r="H879" s="90" t="s">
        <v>158</v>
      </c>
      <c r="I879" s="91" t="s">
        <v>159</v>
      </c>
      <c r="J879" s="91" t="s">
        <v>160</v>
      </c>
      <c r="K879" s="94" t="s">
        <v>161</v>
      </c>
      <c r="L879" s="92" t="s">
        <v>162</v>
      </c>
      <c r="M879" s="62"/>
    </row>
    <row r="880" spans="1:13" s="47" customFormat="1" ht="14.4" customHeight="1" x14ac:dyDescent="0.3">
      <c r="A880" s="62"/>
      <c r="B880" s="6" t="s">
        <v>35</v>
      </c>
      <c r="C880" s="25">
        <v>1</v>
      </c>
      <c r="D880" s="3">
        <v>4.05</v>
      </c>
      <c r="E880" s="26">
        <v>4.05</v>
      </c>
      <c r="F880" s="26">
        <v>7.0000000000000007E-2</v>
      </c>
      <c r="G880" s="26">
        <v>0.28350000000000003</v>
      </c>
      <c r="H880" s="96">
        <v>9.8335067637877221E-2</v>
      </c>
      <c r="I880" s="97"/>
      <c r="J880" s="137" t="s">
        <v>163</v>
      </c>
      <c r="K880" s="93">
        <v>1</v>
      </c>
      <c r="L880" s="98">
        <v>9.8335067637877221E-2</v>
      </c>
      <c r="M880" s="62"/>
    </row>
    <row r="881" spans="1:13" s="47" customFormat="1" ht="14.4" customHeight="1" x14ac:dyDescent="0.3">
      <c r="A881" s="62"/>
      <c r="B881" s="6" t="s">
        <v>32</v>
      </c>
      <c r="C881" s="25">
        <v>1</v>
      </c>
      <c r="D881" s="3">
        <v>4.55</v>
      </c>
      <c r="E881" s="26">
        <v>4.55</v>
      </c>
      <c r="F881" s="26">
        <v>7.0000000000000007E-2</v>
      </c>
      <c r="G881" s="26">
        <v>0.31850000000000001</v>
      </c>
      <c r="H881" s="89">
        <v>0.11047519944502254</v>
      </c>
      <c r="I881" s="99"/>
      <c r="J881" s="61" t="s">
        <v>163</v>
      </c>
      <c r="K881" s="100">
        <v>1</v>
      </c>
      <c r="L881" s="101">
        <v>0.11047519944502254</v>
      </c>
      <c r="M881" s="62"/>
    </row>
    <row r="882" spans="1:13" s="47" customFormat="1" ht="14.4" customHeight="1" x14ac:dyDescent="0.3">
      <c r="A882" s="62"/>
      <c r="B882" s="6" t="s">
        <v>70</v>
      </c>
      <c r="C882" s="25">
        <v>1</v>
      </c>
      <c r="D882" s="3">
        <v>4.16</v>
      </c>
      <c r="E882" s="26">
        <v>4.16</v>
      </c>
      <c r="F882" s="26">
        <v>7.0000000000000007E-2</v>
      </c>
      <c r="G882" s="26">
        <v>0.29120000000000001</v>
      </c>
      <c r="H882" s="89">
        <v>0.10100589663544919</v>
      </c>
      <c r="I882" s="99"/>
      <c r="J882" s="61" t="s">
        <v>163</v>
      </c>
      <c r="K882" s="100">
        <v>1</v>
      </c>
      <c r="L882" s="101">
        <v>0.10100589663544919</v>
      </c>
      <c r="M882" s="62"/>
    </row>
    <row r="883" spans="1:13" s="47" customFormat="1" ht="14.4" customHeight="1" x14ac:dyDescent="0.3">
      <c r="A883" s="62"/>
      <c r="B883" s="6" t="s">
        <v>69</v>
      </c>
      <c r="C883" s="25">
        <v>1</v>
      </c>
      <c r="D883" s="3">
        <v>4.55</v>
      </c>
      <c r="E883" s="26">
        <v>4.55</v>
      </c>
      <c r="F883" s="26">
        <v>7.0000000000000007E-2</v>
      </c>
      <c r="G883" s="26">
        <v>0.31850000000000001</v>
      </c>
      <c r="H883" s="89">
        <v>0.11047519944502254</v>
      </c>
      <c r="I883" s="99"/>
      <c r="J883" s="61" t="s">
        <v>163</v>
      </c>
      <c r="K883" s="100">
        <v>1</v>
      </c>
      <c r="L883" s="101">
        <v>0.11047519944502254</v>
      </c>
      <c r="M883" s="62"/>
    </row>
    <row r="884" spans="1:13" s="47" customFormat="1" ht="14.4" customHeight="1" x14ac:dyDescent="0.3">
      <c r="A884" s="62"/>
      <c r="B884" s="6">
        <v>0</v>
      </c>
      <c r="C884" s="25"/>
      <c r="D884" s="3">
        <v>0</v>
      </c>
      <c r="E884" s="26">
        <v>0</v>
      </c>
      <c r="F884" s="27"/>
      <c r="G884" s="26">
        <v>0</v>
      </c>
      <c r="H884" s="89">
        <v>0</v>
      </c>
      <c r="I884" s="99"/>
      <c r="J884" s="61">
        <v>0</v>
      </c>
      <c r="K884" s="100">
        <v>0</v>
      </c>
      <c r="L884" s="101">
        <v>0</v>
      </c>
      <c r="M884" s="62"/>
    </row>
    <row r="885" spans="1:13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7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3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7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3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7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3" s="47" customFormat="1" ht="14.4" customHeight="1" x14ac:dyDescent="0.3">
      <c r="A888" s="62"/>
      <c r="B888" s="6">
        <v>0</v>
      </c>
      <c r="C888" s="25"/>
      <c r="D888" s="3">
        <v>0</v>
      </c>
      <c r="E888" s="26">
        <v>0</v>
      </c>
      <c r="F888" s="27"/>
      <c r="G888" s="26">
        <v>0</v>
      </c>
      <c r="H888" s="89">
        <v>0</v>
      </c>
      <c r="I888" s="99"/>
      <c r="J888" s="61">
        <v>0</v>
      </c>
      <c r="K888" s="100">
        <v>0</v>
      </c>
      <c r="L888" s="101">
        <v>0</v>
      </c>
      <c r="M888" s="62"/>
    </row>
    <row r="889" spans="1:13" s="47" customFormat="1" ht="14.4" customHeight="1" x14ac:dyDescent="0.3">
      <c r="A889" s="62"/>
      <c r="B889" s="6" t="s">
        <v>60</v>
      </c>
      <c r="C889" s="25"/>
      <c r="D889" s="28"/>
      <c r="E889" s="26"/>
      <c r="F889" s="27"/>
      <c r="G889" s="86">
        <v>1.2117</v>
      </c>
      <c r="H889" s="106" t="s">
        <v>60</v>
      </c>
      <c r="I889" s="103"/>
      <c r="J889" s="85"/>
      <c r="K889" s="104" t="s">
        <v>156</v>
      </c>
      <c r="L889" s="95">
        <v>0.42029136316337151</v>
      </c>
      <c r="M889" s="62"/>
    </row>
    <row r="890" spans="1:13" s="47" customFormat="1" ht="14.4" customHeight="1" x14ac:dyDescent="0.3">
      <c r="A890" s="62"/>
      <c r="B890" s="51" t="s">
        <v>38</v>
      </c>
      <c r="C890" s="29"/>
      <c r="D890" s="30"/>
      <c r="E890" s="30"/>
      <c r="F890" s="30"/>
      <c r="G890" s="30"/>
      <c r="H890" s="115"/>
      <c r="I890" s="116"/>
      <c r="J890" s="139"/>
      <c r="K890" s="117"/>
      <c r="L890" s="118"/>
      <c r="M890" s="62"/>
    </row>
    <row r="891" spans="1:13" s="47" customFormat="1" ht="36.75" customHeight="1" x14ac:dyDescent="0.3">
      <c r="A891" s="62"/>
      <c r="B891" s="53" t="s">
        <v>53</v>
      </c>
      <c r="C891" s="29"/>
      <c r="D891" s="54" t="s">
        <v>0</v>
      </c>
      <c r="E891" s="55" t="s">
        <v>1</v>
      </c>
      <c r="F891" s="56" t="s">
        <v>61</v>
      </c>
      <c r="G891" s="20" t="s">
        <v>56</v>
      </c>
      <c r="H891" s="111" t="s">
        <v>158</v>
      </c>
      <c r="I891" s="112" t="s">
        <v>159</v>
      </c>
      <c r="J891" s="112" t="s">
        <v>160</v>
      </c>
      <c r="K891" s="113" t="s">
        <v>161</v>
      </c>
      <c r="L891" s="114" t="s">
        <v>162</v>
      </c>
      <c r="M891" s="62"/>
    </row>
    <row r="892" spans="1:13" s="47" customFormat="1" ht="14.4" customHeight="1" x14ac:dyDescent="0.3">
      <c r="A892" s="62"/>
      <c r="B892" s="146">
        <v>0</v>
      </c>
      <c r="C892" s="29"/>
      <c r="D892" s="22">
        <v>0</v>
      </c>
      <c r="E892" s="57"/>
      <c r="F892" s="24">
        <v>0</v>
      </c>
      <c r="G892" s="23">
        <v>0</v>
      </c>
      <c r="H892" s="96">
        <v>0</v>
      </c>
      <c r="I892" s="97"/>
      <c r="J892" s="137">
        <v>0</v>
      </c>
      <c r="K892" s="93">
        <v>0</v>
      </c>
      <c r="L892" s="98">
        <v>0</v>
      </c>
      <c r="M892" s="62"/>
    </row>
    <row r="893" spans="1:13" s="47" customFormat="1" ht="14.4" customHeight="1" x14ac:dyDescent="0.3">
      <c r="A893" s="62"/>
      <c r="B893" s="6">
        <v>0</v>
      </c>
      <c r="C893" s="7"/>
      <c r="D893" s="3">
        <v>0</v>
      </c>
      <c r="E893" s="4"/>
      <c r="F893" s="5">
        <v>0</v>
      </c>
      <c r="G893" s="26">
        <v>0</v>
      </c>
      <c r="H893" s="89">
        <v>0</v>
      </c>
      <c r="I893" s="99"/>
      <c r="J893" s="61">
        <v>0</v>
      </c>
      <c r="K893" s="100">
        <v>0</v>
      </c>
      <c r="L893" s="101">
        <v>0</v>
      </c>
      <c r="M893" s="62"/>
    </row>
    <row r="894" spans="1:13" s="47" customFormat="1" ht="14.4" customHeight="1" x14ac:dyDescent="0.3">
      <c r="A894" s="62"/>
      <c r="B894" s="6">
        <v>0</v>
      </c>
      <c r="C894" s="7"/>
      <c r="D894" s="3">
        <v>0</v>
      </c>
      <c r="E894" s="4"/>
      <c r="F894" s="5">
        <v>0</v>
      </c>
      <c r="G894" s="26">
        <v>0</v>
      </c>
      <c r="H894" s="89">
        <v>0</v>
      </c>
      <c r="I894" s="99"/>
      <c r="J894" s="61">
        <v>0</v>
      </c>
      <c r="K894" s="100">
        <v>0</v>
      </c>
      <c r="L894" s="101">
        <v>0</v>
      </c>
      <c r="M894" s="62"/>
    </row>
    <row r="895" spans="1:13" s="47" customFormat="1" ht="14.4" customHeight="1" x14ac:dyDescent="0.3">
      <c r="A895" s="62"/>
      <c r="B895" s="6">
        <v>0</v>
      </c>
      <c r="C895" s="7"/>
      <c r="D895" s="3">
        <v>0</v>
      </c>
      <c r="E895" s="4"/>
      <c r="F895" s="5">
        <v>0</v>
      </c>
      <c r="G895" s="26">
        <v>0</v>
      </c>
      <c r="H895" s="89">
        <v>0</v>
      </c>
      <c r="I895" s="99"/>
      <c r="J895" s="61">
        <v>0</v>
      </c>
      <c r="K895" s="100">
        <v>0</v>
      </c>
      <c r="L895" s="101">
        <v>0</v>
      </c>
      <c r="M895" s="62"/>
    </row>
    <row r="896" spans="1:13" s="47" customFormat="1" ht="14.4" customHeight="1" x14ac:dyDescent="0.3">
      <c r="A896" s="62"/>
      <c r="B896" s="6">
        <v>0</v>
      </c>
      <c r="C896" s="7"/>
      <c r="D896" s="3">
        <v>0</v>
      </c>
      <c r="E896" s="4"/>
      <c r="F896" s="5">
        <v>0</v>
      </c>
      <c r="G896" s="26">
        <v>0</v>
      </c>
      <c r="H896" s="89">
        <v>0</v>
      </c>
      <c r="I896" s="99"/>
      <c r="J896" s="61">
        <v>0</v>
      </c>
      <c r="K896" s="100">
        <v>0</v>
      </c>
      <c r="L896" s="101">
        <v>0</v>
      </c>
      <c r="M896" s="62"/>
    </row>
    <row r="897" spans="1:13" s="47" customFormat="1" ht="14.4" customHeight="1" x14ac:dyDescent="0.3">
      <c r="A897" s="62"/>
      <c r="B897" s="6">
        <v>0</v>
      </c>
      <c r="C897" s="7"/>
      <c r="D897" s="3">
        <v>0</v>
      </c>
      <c r="E897" s="4"/>
      <c r="F897" s="5">
        <v>0</v>
      </c>
      <c r="G897" s="26">
        <v>0</v>
      </c>
      <c r="H897" s="89">
        <v>0</v>
      </c>
      <c r="I897" s="99"/>
      <c r="J897" s="61">
        <v>0</v>
      </c>
      <c r="K897" s="100">
        <v>0</v>
      </c>
      <c r="L897" s="101">
        <v>0</v>
      </c>
      <c r="M897" s="62"/>
    </row>
    <row r="898" spans="1:13" s="47" customFormat="1" ht="14.4" customHeight="1" x14ac:dyDescent="0.3">
      <c r="A898" s="62"/>
      <c r="B898" s="6">
        <v>0</v>
      </c>
      <c r="C898" s="7"/>
      <c r="D898" s="3">
        <v>0</v>
      </c>
      <c r="E898" s="4"/>
      <c r="F898" s="5">
        <v>0</v>
      </c>
      <c r="G898" s="26">
        <v>0</v>
      </c>
      <c r="H898" s="89">
        <v>0</v>
      </c>
      <c r="I898" s="99"/>
      <c r="J898" s="61">
        <v>0</v>
      </c>
      <c r="K898" s="100">
        <v>0</v>
      </c>
      <c r="L898" s="101">
        <v>0</v>
      </c>
      <c r="M898" s="62"/>
    </row>
    <row r="899" spans="1:13" s="47" customFormat="1" ht="14.4" customHeight="1" x14ac:dyDescent="0.3">
      <c r="A899" s="62"/>
      <c r="B899" s="6">
        <v>0</v>
      </c>
      <c r="C899" s="7"/>
      <c r="D899" s="3">
        <v>0</v>
      </c>
      <c r="E899" s="4"/>
      <c r="F899" s="5">
        <v>0</v>
      </c>
      <c r="G899" s="26">
        <v>0</v>
      </c>
      <c r="H899" s="89">
        <v>0</v>
      </c>
      <c r="I899" s="99"/>
      <c r="J899" s="61">
        <v>0</v>
      </c>
      <c r="K899" s="100">
        <v>0</v>
      </c>
      <c r="L899" s="101">
        <v>0</v>
      </c>
      <c r="M899" s="62"/>
    </row>
    <row r="900" spans="1:13" s="47" customFormat="1" ht="14.4" customHeight="1" x14ac:dyDescent="0.3">
      <c r="A900" s="62"/>
      <c r="B900" s="6">
        <v>0</v>
      </c>
      <c r="C900" s="7"/>
      <c r="D900" s="3">
        <v>0</v>
      </c>
      <c r="E900" s="4"/>
      <c r="F900" s="5">
        <v>0</v>
      </c>
      <c r="G900" s="26">
        <v>0</v>
      </c>
      <c r="H900" s="89">
        <v>0</v>
      </c>
      <c r="I900" s="99"/>
      <c r="J900" s="61">
        <v>0</v>
      </c>
      <c r="K900" s="100">
        <v>0</v>
      </c>
      <c r="L900" s="101">
        <v>0</v>
      </c>
      <c r="M900" s="62"/>
    </row>
    <row r="901" spans="1:13" s="47" customFormat="1" ht="14.4" customHeight="1" x14ac:dyDescent="0.3">
      <c r="A901" s="62"/>
      <c r="B901" s="6">
        <v>0</v>
      </c>
      <c r="C901" s="7"/>
      <c r="D901" s="3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3" s="47" customFormat="1" ht="14.4" customHeight="1" x14ac:dyDescent="0.3">
      <c r="A902" s="62"/>
      <c r="B902" s="6">
        <v>0</v>
      </c>
      <c r="C902" s="7"/>
      <c r="D902" s="3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3" s="47" customFormat="1" ht="14.4" customHeight="1" x14ac:dyDescent="0.3">
      <c r="A903" s="62"/>
      <c r="B903" s="6">
        <v>0</v>
      </c>
      <c r="C903" s="7"/>
      <c r="D903" s="3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3" s="47" customFormat="1" ht="14.4" customHeight="1" x14ac:dyDescent="0.3">
      <c r="A904" s="62"/>
      <c r="B904" s="6">
        <v>0</v>
      </c>
      <c r="C904" s="7"/>
      <c r="D904" s="3">
        <v>0</v>
      </c>
      <c r="E904" s="4"/>
      <c r="F904" s="5">
        <v>0</v>
      </c>
      <c r="G904" s="26">
        <v>0</v>
      </c>
      <c r="H904" s="89">
        <v>0</v>
      </c>
      <c r="I904" s="99"/>
      <c r="J904" s="61">
        <v>0</v>
      </c>
      <c r="K904" s="100">
        <v>0</v>
      </c>
      <c r="L904" s="101">
        <v>0</v>
      </c>
      <c r="M904" s="62"/>
    </row>
    <row r="905" spans="1:13" s="47" customFormat="1" ht="14.4" customHeight="1" x14ac:dyDescent="0.3">
      <c r="A905" s="62"/>
      <c r="B905" s="58" t="s">
        <v>62</v>
      </c>
      <c r="C905" s="46"/>
      <c r="D905" s="37"/>
      <c r="E905" s="38"/>
      <c r="F905" s="39"/>
      <c r="G905" s="86">
        <v>0</v>
      </c>
      <c r="H905" s="106" t="s">
        <v>62</v>
      </c>
      <c r="I905" s="103"/>
      <c r="J905" s="85"/>
      <c r="K905" s="104" t="s">
        <v>156</v>
      </c>
      <c r="L905" s="95">
        <v>0</v>
      </c>
      <c r="M905" s="62"/>
    </row>
    <row r="906" spans="1:13" s="47" customFormat="1" ht="14.4" customHeight="1" x14ac:dyDescent="0.3">
      <c r="A906" s="62"/>
      <c r="B906" s="51" t="s">
        <v>63</v>
      </c>
      <c r="C906" s="29"/>
      <c r="D906" s="30"/>
      <c r="E906" s="31"/>
      <c r="F906" s="32"/>
      <c r="G906" s="31"/>
      <c r="H906" s="115"/>
      <c r="I906" s="116"/>
      <c r="J906" s="139"/>
      <c r="K906" s="117"/>
      <c r="L906" s="118">
        <v>0</v>
      </c>
      <c r="M906" s="62"/>
    </row>
    <row r="907" spans="1:13" s="47" customFormat="1" ht="35.25" customHeight="1" x14ac:dyDescent="0.3">
      <c r="A907" s="62"/>
      <c r="B907" s="53" t="s">
        <v>53</v>
      </c>
      <c r="C907" s="36"/>
      <c r="D907" s="40" t="s">
        <v>0</v>
      </c>
      <c r="E907" s="41" t="s">
        <v>1</v>
      </c>
      <c r="F907" s="35" t="s">
        <v>61</v>
      </c>
      <c r="G907" s="20" t="s">
        <v>56</v>
      </c>
      <c r="H907" s="111" t="s">
        <v>158</v>
      </c>
      <c r="I907" s="112" t="s">
        <v>159</v>
      </c>
      <c r="J907" s="112" t="s">
        <v>160</v>
      </c>
      <c r="K907" s="113" t="s">
        <v>161</v>
      </c>
      <c r="L907" s="114" t="s">
        <v>162</v>
      </c>
      <c r="M907" s="62"/>
    </row>
    <row r="908" spans="1:13" s="47" customFormat="1" ht="14.4" customHeight="1" x14ac:dyDescent="0.3">
      <c r="A908" s="62"/>
      <c r="B908" s="6">
        <v>0</v>
      </c>
      <c r="C908" s="7"/>
      <c r="D908" s="3">
        <v>0</v>
      </c>
      <c r="E908" s="26"/>
      <c r="F908" s="5">
        <v>0</v>
      </c>
      <c r="G908" s="23">
        <v>0</v>
      </c>
      <c r="H908" s="96">
        <v>0</v>
      </c>
      <c r="I908" s="97"/>
      <c r="J908" s="137">
        <v>0</v>
      </c>
      <c r="K908" s="93">
        <v>0</v>
      </c>
      <c r="L908" s="98">
        <v>0</v>
      </c>
      <c r="M908" s="62"/>
    </row>
    <row r="909" spans="1:13" s="47" customFormat="1" ht="14.4" customHeight="1" x14ac:dyDescent="0.3">
      <c r="A909" s="62"/>
      <c r="B909" s="6">
        <v>0</v>
      </c>
      <c r="C909" s="7"/>
      <c r="D909" s="3">
        <v>0</v>
      </c>
      <c r="E909" s="26"/>
      <c r="F909" s="5">
        <v>0</v>
      </c>
      <c r="G909" s="26">
        <v>0</v>
      </c>
      <c r="H909" s="89">
        <v>0</v>
      </c>
      <c r="I909" s="99"/>
      <c r="J909" s="61">
        <v>0</v>
      </c>
      <c r="K909" s="100">
        <v>0</v>
      </c>
      <c r="L909" s="101">
        <v>0</v>
      </c>
      <c r="M909" s="62"/>
    </row>
    <row r="910" spans="1:13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6">
        <v>0</v>
      </c>
      <c r="H910" s="89">
        <v>0</v>
      </c>
      <c r="I910" s="99"/>
      <c r="J910" s="61">
        <v>0</v>
      </c>
      <c r="K910" s="100">
        <v>0</v>
      </c>
      <c r="L910" s="101">
        <v>0</v>
      </c>
      <c r="M910" s="62"/>
    </row>
    <row r="911" spans="1:13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3" s="47" customFormat="1" ht="14.4" customHeight="1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89">
        <v>0</v>
      </c>
      <c r="I912" s="99"/>
      <c r="J912" s="61">
        <v>0</v>
      </c>
      <c r="K912" s="100">
        <v>0</v>
      </c>
      <c r="L912" s="101">
        <v>0</v>
      </c>
      <c r="M912" s="62"/>
    </row>
    <row r="913" spans="1:13" s="47" customFormat="1" ht="15" customHeight="1" thickBot="1" x14ac:dyDescent="0.35">
      <c r="A913" s="62"/>
      <c r="B913" s="59" t="s">
        <v>64</v>
      </c>
      <c r="C913" s="42"/>
      <c r="D913" s="43"/>
      <c r="E913" s="44"/>
      <c r="F913" s="45"/>
      <c r="G913" s="23">
        <v>0</v>
      </c>
      <c r="H913" s="106" t="s">
        <v>64</v>
      </c>
      <c r="I913" s="103"/>
      <c r="J913" s="85"/>
      <c r="K913" s="104" t="s">
        <v>156</v>
      </c>
      <c r="L913" s="95">
        <v>0</v>
      </c>
      <c r="M913" s="62"/>
    </row>
    <row r="914" spans="1:13" s="47" customFormat="1" ht="14.4" customHeight="1" x14ac:dyDescent="0.3">
      <c r="A914" s="62"/>
      <c r="B914" s="64"/>
      <c r="C914" s="68"/>
      <c r="D914" s="69" t="s">
        <v>65</v>
      </c>
      <c r="E914" s="70"/>
      <c r="F914" s="71"/>
      <c r="G914" s="88">
        <v>2.883</v>
      </c>
      <c r="H914" s="128"/>
      <c r="I914" s="122"/>
      <c r="J914" s="140"/>
      <c r="K914" s="123"/>
      <c r="L914" s="121"/>
      <c r="M914" s="62"/>
    </row>
    <row r="915" spans="1:13" s="47" customFormat="1" ht="14.4" customHeight="1" x14ac:dyDescent="0.3">
      <c r="A915" s="62"/>
      <c r="B915" s="63"/>
      <c r="C915" s="68"/>
      <c r="D915" s="72" t="s">
        <v>7</v>
      </c>
      <c r="E915" s="73"/>
      <c r="F915" s="74">
        <v>0.1</v>
      </c>
      <c r="G915" s="73">
        <v>0.28799999999999998</v>
      </c>
      <c r="H915" s="120"/>
      <c r="I915" s="124"/>
      <c r="J915" s="141"/>
      <c r="K915" s="125"/>
      <c r="L915" s="119"/>
      <c r="M915" s="62"/>
    </row>
    <row r="916" spans="1:13" s="47" customFormat="1" ht="14.4" customHeight="1" x14ac:dyDescent="0.3">
      <c r="A916" s="62"/>
      <c r="B916" s="63"/>
      <c r="C916" s="68"/>
      <c r="D916" s="72" t="s">
        <v>8</v>
      </c>
      <c r="E916" s="73"/>
      <c r="F916" s="74">
        <v>0.1</v>
      </c>
      <c r="G916" s="73">
        <v>0.28799999999999998</v>
      </c>
      <c r="H916" s="120"/>
      <c r="I916" s="124"/>
      <c r="J916" s="141"/>
      <c r="K916" s="125"/>
      <c r="L916" s="119"/>
      <c r="M916" s="62"/>
    </row>
    <row r="917" spans="1:13" s="47" customFormat="1" ht="14.4" customHeight="1" x14ac:dyDescent="0.3">
      <c r="A917" s="62"/>
      <c r="B917" s="63" t="s">
        <v>66</v>
      </c>
      <c r="C917" s="68"/>
      <c r="D917" s="75" t="s">
        <v>67</v>
      </c>
      <c r="E917" s="76"/>
      <c r="F917" s="71"/>
      <c r="G917" s="76">
        <v>3.4590000000000001</v>
      </c>
      <c r="H917" s="120"/>
      <c r="I917" s="124"/>
      <c r="J917" s="141"/>
      <c r="K917" s="125"/>
      <c r="L917" s="119"/>
      <c r="M917" s="62"/>
    </row>
    <row r="918" spans="1:13" s="47" customFormat="1" ht="15" customHeight="1" thickBot="1" x14ac:dyDescent="0.35">
      <c r="A918" s="62"/>
      <c r="B918" s="63"/>
      <c r="C918" s="68"/>
      <c r="D918" s="77" t="s">
        <v>68</v>
      </c>
      <c r="E918" s="78"/>
      <c r="F918" s="79"/>
      <c r="G918" s="78">
        <v>3.46</v>
      </c>
      <c r="H918" s="134">
        <v>1</v>
      </c>
      <c r="I918" s="126"/>
      <c r="J918" s="142"/>
      <c r="K918" s="127"/>
      <c r="L918" s="135">
        <v>0.6521331945889699</v>
      </c>
      <c r="M918" s="62"/>
    </row>
    <row r="919" spans="1:13" s="47" customFormat="1" ht="14.4" customHeight="1" x14ac:dyDescent="0.3">
      <c r="A919" s="62"/>
      <c r="B919" s="63"/>
      <c r="C919" s="68"/>
      <c r="D919" s="80"/>
      <c r="E919" s="67"/>
      <c r="F919" s="65"/>
      <c r="G919" s="67"/>
      <c r="J919" s="60"/>
      <c r="M919" s="62"/>
    </row>
    <row r="920" spans="1:13" s="47" customFormat="1" ht="14.4" customHeight="1" x14ac:dyDescent="0.3">
      <c r="A920" s="62"/>
      <c r="B920" s="63"/>
      <c r="C920" s="68"/>
      <c r="D920" s="80"/>
      <c r="E920" s="67"/>
      <c r="F920" s="65"/>
      <c r="G920" s="67"/>
      <c r="J920" s="60"/>
      <c r="M920" s="62"/>
    </row>
    <row r="921" spans="1:13" s="47" customFormat="1" ht="14.4" customHeight="1" x14ac:dyDescent="0.3">
      <c r="A921" s="62"/>
      <c r="B921" s="63"/>
      <c r="C921" s="68"/>
      <c r="D921" s="80"/>
      <c r="E921" s="67"/>
      <c r="F921" s="65"/>
      <c r="G921" s="67"/>
      <c r="J921" s="60"/>
      <c r="M921" s="62"/>
    </row>
    <row r="922" spans="1:13" s="47" customFormat="1" ht="14.4" customHeight="1" x14ac:dyDescent="0.3">
      <c r="A922" s="62"/>
      <c r="B922" s="136" t="s">
        <v>1808</v>
      </c>
      <c r="C922" s="81"/>
      <c r="D922" s="80"/>
      <c r="E922" s="67"/>
      <c r="F922" s="82"/>
      <c r="G922" s="82"/>
      <c r="J922" s="60"/>
      <c r="M922" s="62"/>
    </row>
    <row r="923" spans="1:13" s="47" customFormat="1" ht="14.4" customHeight="1" x14ac:dyDescent="0.3">
      <c r="A923" s="62"/>
      <c r="B923" s="133" t="s">
        <v>6</v>
      </c>
      <c r="C923" s="83"/>
      <c r="D923" s="80"/>
      <c r="E923" s="67"/>
      <c r="F923" s="62"/>
      <c r="G923" s="62"/>
      <c r="J923" s="60"/>
      <c r="M923" s="62"/>
    </row>
    <row r="924" spans="1:13" s="47" customFormat="1" ht="14.4" customHeight="1" x14ac:dyDescent="0.3">
      <c r="A924" s="62"/>
      <c r="B924" s="84"/>
      <c r="C924" s="62"/>
      <c r="D924" s="80"/>
      <c r="E924" s="67"/>
      <c r="F924" s="62"/>
      <c r="G924" s="62"/>
      <c r="J924" s="60"/>
      <c r="M924" s="62"/>
    </row>
    <row r="925" spans="1:13" s="47" customFormat="1" ht="14.4" customHeight="1" x14ac:dyDescent="0.3">
      <c r="A925" s="62"/>
      <c r="B925" s="84"/>
      <c r="C925" s="62"/>
      <c r="D925" s="80"/>
      <c r="E925" s="67"/>
      <c r="F925" s="62"/>
      <c r="G925" s="62"/>
      <c r="J925" s="60"/>
      <c r="M925" s="62"/>
    </row>
    <row r="926" spans="1:13" x14ac:dyDescent="0.3">
      <c r="A926" s="62"/>
      <c r="B926" s="130"/>
      <c r="C926" s="130"/>
      <c r="D926" s="130"/>
      <c r="J926" s="1"/>
    </row>
    <row r="927" spans="1:13" ht="15.6" x14ac:dyDescent="0.3">
      <c r="A927" s="62"/>
      <c r="B927" s="47"/>
      <c r="C927" s="47"/>
      <c r="D927" s="714" t="s">
        <v>166</v>
      </c>
      <c r="E927" s="714"/>
      <c r="F927" s="714"/>
      <c r="J927" s="1"/>
    </row>
    <row r="928" spans="1:13" x14ac:dyDescent="0.3">
      <c r="A928" s="62"/>
      <c r="B928" s="132"/>
      <c r="C928" s="132"/>
      <c r="D928" s="132"/>
      <c r="J928" s="1"/>
    </row>
    <row r="929" spans="1:13" ht="82.5" customHeight="1" x14ac:dyDescent="0.3">
      <c r="A929" s="62"/>
      <c r="B929" s="710" t="s">
        <v>1809</v>
      </c>
      <c r="C929" s="710"/>
      <c r="D929" s="710"/>
      <c r="E929" s="710"/>
      <c r="F929" s="710"/>
      <c r="G929" s="710"/>
      <c r="H929" s="710"/>
      <c r="I929" s="710"/>
      <c r="J929" s="710"/>
      <c r="K929" s="710"/>
      <c r="L929" s="710"/>
    </row>
    <row r="930" spans="1:13" s="47" customFormat="1" ht="14.4" customHeight="1" x14ac:dyDescent="0.3">
      <c r="A930" s="62"/>
      <c r="B930" s="63"/>
      <c r="C930" s="9"/>
      <c r="D930" s="10"/>
      <c r="E930" s="11"/>
      <c r="F930" s="12"/>
      <c r="G930" s="13"/>
      <c r="J930" s="60"/>
      <c r="M930" s="62"/>
    </row>
    <row r="931" spans="1:13" s="47" customFormat="1" ht="14.4" customHeight="1" x14ac:dyDescent="0.3">
      <c r="A931" s="62"/>
      <c r="B931" s="48" t="s">
        <v>48</v>
      </c>
      <c r="C931" s="9"/>
      <c r="D931" s="10"/>
      <c r="E931" s="11"/>
      <c r="F931" s="11"/>
      <c r="G931" s="11"/>
      <c r="J931" s="60"/>
      <c r="M931" s="62"/>
    </row>
    <row r="932" spans="1:13" s="47" customFormat="1" ht="14.4" customHeight="1" x14ac:dyDescent="0.3">
      <c r="A932" s="62"/>
      <c r="B932" s="64" t="s">
        <v>49</v>
      </c>
      <c r="C932" s="62" t="s">
        <v>510</v>
      </c>
      <c r="D932" s="62"/>
      <c r="E932" s="62"/>
      <c r="I932" s="65" t="s">
        <v>50</v>
      </c>
      <c r="J932" s="68" t="s">
        <v>2</v>
      </c>
      <c r="M932" s="62"/>
    </row>
    <row r="933" spans="1:13" s="47" customFormat="1" ht="15" customHeight="1" thickBot="1" x14ac:dyDescent="0.35">
      <c r="A933" s="62"/>
      <c r="B933" s="64" t="s">
        <v>51</v>
      </c>
      <c r="C933" s="62" t="s">
        <v>83</v>
      </c>
      <c r="D933" s="62"/>
      <c r="E933" s="62"/>
      <c r="G933" s="62" t="s">
        <v>511</v>
      </c>
      <c r="J933" s="60"/>
      <c r="M933" s="62"/>
    </row>
    <row r="934" spans="1:13" s="47" customFormat="1" ht="14.4" customHeight="1" thickTop="1" x14ac:dyDescent="0.3">
      <c r="A934" s="62"/>
      <c r="B934" s="49" t="s">
        <v>52</v>
      </c>
      <c r="C934" s="14"/>
      <c r="D934" s="15"/>
      <c r="E934" s="16"/>
      <c r="F934" s="17"/>
      <c r="G934" s="16"/>
      <c r="H934" s="711" t="s">
        <v>164</v>
      </c>
      <c r="I934" s="712"/>
      <c r="J934" s="712"/>
      <c r="K934" s="712"/>
      <c r="L934" s="713"/>
      <c r="M934" s="62"/>
    </row>
    <row r="935" spans="1:13" s="47" customFormat="1" ht="32.25" customHeight="1" x14ac:dyDescent="0.3">
      <c r="A935" s="62"/>
      <c r="B935" s="50" t="s">
        <v>53</v>
      </c>
      <c r="C935" s="18" t="s">
        <v>1</v>
      </c>
      <c r="D935" s="19" t="s">
        <v>54</v>
      </c>
      <c r="E935" s="20" t="s">
        <v>23</v>
      </c>
      <c r="F935" s="20" t="s">
        <v>55</v>
      </c>
      <c r="G935" s="20" t="s">
        <v>56</v>
      </c>
      <c r="H935" s="90" t="s">
        <v>158</v>
      </c>
      <c r="I935" s="91" t="s">
        <v>159</v>
      </c>
      <c r="J935" s="91" t="s">
        <v>160</v>
      </c>
      <c r="K935" s="91" t="s">
        <v>161</v>
      </c>
      <c r="L935" s="92" t="s">
        <v>162</v>
      </c>
      <c r="M935" s="62"/>
    </row>
    <row r="936" spans="1:13" s="47" customFormat="1" ht="14.4" customHeight="1" x14ac:dyDescent="0.3">
      <c r="A936" s="62"/>
      <c r="B936" s="21">
        <v>0</v>
      </c>
      <c r="C936" s="18"/>
      <c r="D936" s="22">
        <v>0</v>
      </c>
      <c r="E936" s="23">
        <v>0</v>
      </c>
      <c r="F936" s="24"/>
      <c r="G936" s="23">
        <v>0</v>
      </c>
      <c r="H936" s="96">
        <v>0</v>
      </c>
      <c r="I936" s="97"/>
      <c r="J936" s="137">
        <v>0</v>
      </c>
      <c r="K936" s="93">
        <v>0</v>
      </c>
      <c r="L936" s="98">
        <v>0</v>
      </c>
      <c r="M936" s="62"/>
    </row>
    <row r="937" spans="1:13" s="47" customFormat="1" ht="14.4" customHeight="1" x14ac:dyDescent="0.3">
      <c r="A937" s="62"/>
      <c r="B937" s="6">
        <v>0</v>
      </c>
      <c r="C937" s="25"/>
      <c r="D937" s="3">
        <v>0</v>
      </c>
      <c r="E937" s="26">
        <v>0</v>
      </c>
      <c r="F937" s="27"/>
      <c r="G937" s="26">
        <v>0</v>
      </c>
      <c r="H937" s="89">
        <v>0</v>
      </c>
      <c r="I937" s="99"/>
      <c r="J937" s="61">
        <v>0</v>
      </c>
      <c r="K937" s="100">
        <v>0</v>
      </c>
      <c r="L937" s="101">
        <v>0</v>
      </c>
      <c r="M937" s="62"/>
    </row>
    <row r="938" spans="1:13" s="47" customFormat="1" ht="14.4" customHeight="1" x14ac:dyDescent="0.3">
      <c r="A938" s="62"/>
      <c r="B938" s="6">
        <v>0</v>
      </c>
      <c r="C938" s="25"/>
      <c r="D938" s="3">
        <v>0</v>
      </c>
      <c r="E938" s="26">
        <v>0</v>
      </c>
      <c r="F938" s="27"/>
      <c r="G938" s="26">
        <v>0</v>
      </c>
      <c r="H938" s="89">
        <v>0</v>
      </c>
      <c r="I938" s="99"/>
      <c r="J938" s="61">
        <v>0</v>
      </c>
      <c r="K938" s="100">
        <v>0</v>
      </c>
      <c r="L938" s="101">
        <v>0</v>
      </c>
      <c r="M938" s="62"/>
    </row>
    <row r="939" spans="1:13" s="47" customFormat="1" ht="14.4" customHeight="1" x14ac:dyDescent="0.3">
      <c r="A939" s="62"/>
      <c r="B939" s="6">
        <v>0</v>
      </c>
      <c r="C939" s="25"/>
      <c r="D939" s="3">
        <v>0</v>
      </c>
      <c r="E939" s="26">
        <v>0</v>
      </c>
      <c r="F939" s="27"/>
      <c r="G939" s="26">
        <v>0</v>
      </c>
      <c r="H939" s="89">
        <v>0</v>
      </c>
      <c r="I939" s="99"/>
      <c r="J939" s="61">
        <v>0</v>
      </c>
      <c r="K939" s="100">
        <v>0</v>
      </c>
      <c r="L939" s="101">
        <v>0</v>
      </c>
      <c r="M939" s="62"/>
    </row>
    <row r="940" spans="1:13" s="47" customFormat="1" ht="14.4" customHeight="1" x14ac:dyDescent="0.3">
      <c r="A940" s="62"/>
      <c r="B940" s="6">
        <v>0</v>
      </c>
      <c r="C940" s="25"/>
      <c r="D940" s="3">
        <v>0</v>
      </c>
      <c r="E940" s="26">
        <v>0</v>
      </c>
      <c r="F940" s="27"/>
      <c r="G940" s="26">
        <v>0</v>
      </c>
      <c r="H940" s="89">
        <v>0</v>
      </c>
      <c r="I940" s="99"/>
      <c r="J940" s="61">
        <v>0</v>
      </c>
      <c r="K940" s="100">
        <v>0</v>
      </c>
      <c r="L940" s="101">
        <v>0</v>
      </c>
      <c r="M940" s="62"/>
    </row>
    <row r="941" spans="1:13" s="47" customFormat="1" ht="14.4" customHeight="1" x14ac:dyDescent="0.3">
      <c r="A941" s="62"/>
      <c r="B941" s="6">
        <v>0</v>
      </c>
      <c r="C941" s="25"/>
      <c r="D941" s="3">
        <v>0</v>
      </c>
      <c r="E941" s="26">
        <v>0</v>
      </c>
      <c r="F941" s="27"/>
      <c r="G941" s="26">
        <v>0</v>
      </c>
      <c r="H941" s="89">
        <v>0</v>
      </c>
      <c r="I941" s="99"/>
      <c r="J941" s="61">
        <v>0</v>
      </c>
      <c r="K941" s="100">
        <v>0</v>
      </c>
      <c r="L941" s="101">
        <v>0</v>
      </c>
      <c r="M941" s="62"/>
    </row>
    <row r="942" spans="1:13" s="47" customFormat="1" ht="14.4" customHeight="1" x14ac:dyDescent="0.3">
      <c r="A942" s="62"/>
      <c r="B942" s="6" t="s">
        <v>73</v>
      </c>
      <c r="C942" s="25"/>
      <c r="D942" s="3">
        <v>0</v>
      </c>
      <c r="E942" s="26">
        <v>0</v>
      </c>
      <c r="F942" s="27"/>
      <c r="G942" s="26">
        <v>4.2999999999999997E-2</v>
      </c>
      <c r="H942" s="89">
        <v>4.7619047619047616E-2</v>
      </c>
      <c r="I942" s="99"/>
      <c r="J942" s="61" t="s">
        <v>165</v>
      </c>
      <c r="K942" s="100">
        <v>0.4</v>
      </c>
      <c r="L942" s="101">
        <v>1.9047619047619049E-2</v>
      </c>
      <c r="M942" s="62"/>
    </row>
    <row r="943" spans="1:13" s="47" customFormat="1" ht="14.4" customHeight="1" x14ac:dyDescent="0.3">
      <c r="A943" s="62"/>
      <c r="B943" s="6" t="s">
        <v>57</v>
      </c>
      <c r="C943" s="25"/>
      <c r="D943" s="28"/>
      <c r="E943" s="26"/>
      <c r="F943" s="27"/>
      <c r="G943" s="86">
        <v>4.2999999999999997E-2</v>
      </c>
      <c r="H943" s="102" t="s">
        <v>57</v>
      </c>
      <c r="I943" s="103"/>
      <c r="J943" s="85"/>
      <c r="K943" s="104" t="s">
        <v>156</v>
      </c>
      <c r="L943" s="105">
        <v>1.9047619047619049E-2</v>
      </c>
      <c r="M943" s="62"/>
    </row>
    <row r="944" spans="1:13" s="47" customFormat="1" ht="14.4" customHeight="1" x14ac:dyDescent="0.3">
      <c r="A944" s="62"/>
      <c r="B944" s="51" t="s">
        <v>22</v>
      </c>
      <c r="C944" s="29"/>
      <c r="D944" s="30"/>
      <c r="E944" s="31"/>
      <c r="F944" s="32"/>
      <c r="G944" s="87"/>
      <c r="H944" s="107"/>
      <c r="I944" s="108"/>
      <c r="J944" s="138"/>
      <c r="K944" s="109"/>
      <c r="L944" s="110"/>
      <c r="M944" s="62"/>
    </row>
    <row r="945" spans="1:13" s="47" customFormat="1" ht="30.75" customHeight="1" x14ac:dyDescent="0.3">
      <c r="A945" s="62"/>
      <c r="B945" s="52" t="s">
        <v>58</v>
      </c>
      <c r="C945" s="33" t="s">
        <v>1</v>
      </c>
      <c r="D945" s="34" t="s">
        <v>59</v>
      </c>
      <c r="E945" s="35" t="s">
        <v>23</v>
      </c>
      <c r="F945" s="35" t="s">
        <v>55</v>
      </c>
      <c r="G945" s="41" t="s">
        <v>56</v>
      </c>
      <c r="H945" s="90" t="s">
        <v>158</v>
      </c>
      <c r="I945" s="91" t="s">
        <v>159</v>
      </c>
      <c r="J945" s="91" t="s">
        <v>160</v>
      </c>
      <c r="K945" s="94" t="s">
        <v>161</v>
      </c>
      <c r="L945" s="92" t="s">
        <v>162</v>
      </c>
      <c r="M945" s="62"/>
    </row>
    <row r="946" spans="1:13" s="47" customFormat="1" ht="14.4" customHeight="1" x14ac:dyDescent="0.3">
      <c r="A946" s="62"/>
      <c r="B946" s="6" t="s">
        <v>35</v>
      </c>
      <c r="C946" s="25">
        <v>1</v>
      </c>
      <c r="D946" s="3">
        <v>4.05</v>
      </c>
      <c r="E946" s="26">
        <v>4.05</v>
      </c>
      <c r="F946" s="26">
        <v>0.1</v>
      </c>
      <c r="G946" s="26">
        <v>0.40500000000000003</v>
      </c>
      <c r="H946" s="96">
        <v>0.44850498338870431</v>
      </c>
      <c r="I946" s="97"/>
      <c r="J946" s="137" t="s">
        <v>163</v>
      </c>
      <c r="K946" s="93">
        <v>1</v>
      </c>
      <c r="L946" s="98">
        <v>0.44850498338870431</v>
      </c>
      <c r="M946" s="62"/>
    </row>
    <row r="947" spans="1:13" s="47" customFormat="1" ht="14.4" customHeight="1" x14ac:dyDescent="0.3">
      <c r="A947" s="62"/>
      <c r="B947" s="6" t="s">
        <v>69</v>
      </c>
      <c r="C947" s="25">
        <v>1</v>
      </c>
      <c r="D947" s="3">
        <v>4.55</v>
      </c>
      <c r="E947" s="26">
        <v>4.55</v>
      </c>
      <c r="F947" s="26">
        <v>0.1</v>
      </c>
      <c r="G947" s="26">
        <v>0.45500000000000002</v>
      </c>
      <c r="H947" s="89">
        <v>0.50387596899224807</v>
      </c>
      <c r="I947" s="99"/>
      <c r="J947" s="61" t="s">
        <v>163</v>
      </c>
      <c r="K947" s="100">
        <v>1</v>
      </c>
      <c r="L947" s="101">
        <v>0.50387596899224807</v>
      </c>
      <c r="M947" s="62"/>
    </row>
    <row r="948" spans="1:13" s="47" customFormat="1" ht="14.4" customHeight="1" x14ac:dyDescent="0.3">
      <c r="A948" s="62"/>
      <c r="B948" s="6">
        <v>0</v>
      </c>
      <c r="C948" s="25"/>
      <c r="D948" s="3">
        <v>0</v>
      </c>
      <c r="E948" s="26">
        <v>0</v>
      </c>
      <c r="F948" s="27"/>
      <c r="G948" s="26">
        <v>0</v>
      </c>
      <c r="H948" s="89">
        <v>0</v>
      </c>
      <c r="I948" s="99"/>
      <c r="J948" s="61">
        <v>0</v>
      </c>
      <c r="K948" s="100">
        <v>0</v>
      </c>
      <c r="L948" s="101">
        <v>0</v>
      </c>
      <c r="M948" s="62"/>
    </row>
    <row r="949" spans="1:13" s="47" customFormat="1" ht="14.4" customHeight="1" x14ac:dyDescent="0.3">
      <c r="A949" s="62"/>
      <c r="B949" s="6">
        <v>0</v>
      </c>
      <c r="C949" s="25"/>
      <c r="D949" s="3">
        <v>0</v>
      </c>
      <c r="E949" s="26">
        <v>0</v>
      </c>
      <c r="F949" s="27"/>
      <c r="G949" s="26">
        <v>0</v>
      </c>
      <c r="H949" s="89">
        <v>0</v>
      </c>
      <c r="I949" s="99"/>
      <c r="J949" s="61">
        <v>0</v>
      </c>
      <c r="K949" s="100">
        <v>0</v>
      </c>
      <c r="L949" s="101">
        <v>0</v>
      </c>
      <c r="M949" s="62"/>
    </row>
    <row r="950" spans="1:13" s="47" customFormat="1" ht="14.4" customHeight="1" x14ac:dyDescent="0.3">
      <c r="A950" s="62"/>
      <c r="B950" s="6">
        <v>0</v>
      </c>
      <c r="C950" s="25"/>
      <c r="D950" s="3">
        <v>0</v>
      </c>
      <c r="E950" s="26">
        <v>0</v>
      </c>
      <c r="F950" s="27"/>
      <c r="G950" s="26">
        <v>0</v>
      </c>
      <c r="H950" s="89">
        <v>0</v>
      </c>
      <c r="I950" s="99"/>
      <c r="J950" s="61">
        <v>0</v>
      </c>
      <c r="K950" s="100">
        <v>0</v>
      </c>
      <c r="L950" s="101">
        <v>0</v>
      </c>
      <c r="M950" s="62"/>
    </row>
    <row r="951" spans="1:13" s="47" customFormat="1" ht="14.4" customHeight="1" x14ac:dyDescent="0.3">
      <c r="A951" s="62"/>
      <c r="B951" s="6">
        <v>0</v>
      </c>
      <c r="C951" s="25"/>
      <c r="D951" s="3">
        <v>0</v>
      </c>
      <c r="E951" s="26">
        <v>0</v>
      </c>
      <c r="F951" s="27"/>
      <c r="G951" s="26">
        <v>0</v>
      </c>
      <c r="H951" s="89">
        <v>0</v>
      </c>
      <c r="I951" s="99"/>
      <c r="J951" s="61">
        <v>0</v>
      </c>
      <c r="K951" s="100">
        <v>0</v>
      </c>
      <c r="L951" s="101">
        <v>0</v>
      </c>
      <c r="M951" s="62"/>
    </row>
    <row r="952" spans="1:13" s="47" customFormat="1" ht="14.4" customHeight="1" x14ac:dyDescent="0.3">
      <c r="A952" s="62"/>
      <c r="B952" s="6">
        <v>0</v>
      </c>
      <c r="C952" s="25"/>
      <c r="D952" s="3">
        <v>0</v>
      </c>
      <c r="E952" s="26">
        <v>0</v>
      </c>
      <c r="F952" s="27"/>
      <c r="G952" s="26">
        <v>0</v>
      </c>
      <c r="H952" s="89">
        <v>0</v>
      </c>
      <c r="I952" s="99"/>
      <c r="J952" s="61">
        <v>0</v>
      </c>
      <c r="K952" s="100">
        <v>0</v>
      </c>
      <c r="L952" s="101">
        <v>0</v>
      </c>
      <c r="M952" s="62"/>
    </row>
    <row r="953" spans="1:13" s="47" customFormat="1" ht="14.4" customHeight="1" x14ac:dyDescent="0.3">
      <c r="A953" s="62"/>
      <c r="B953" s="6">
        <v>0</v>
      </c>
      <c r="C953" s="25"/>
      <c r="D953" s="3">
        <v>0</v>
      </c>
      <c r="E953" s="26">
        <v>0</v>
      </c>
      <c r="F953" s="27"/>
      <c r="G953" s="26">
        <v>0</v>
      </c>
      <c r="H953" s="89">
        <v>0</v>
      </c>
      <c r="I953" s="99"/>
      <c r="J953" s="61">
        <v>0</v>
      </c>
      <c r="K953" s="100">
        <v>0</v>
      </c>
      <c r="L953" s="101">
        <v>0</v>
      </c>
      <c r="M953" s="62"/>
    </row>
    <row r="954" spans="1:13" s="47" customFormat="1" ht="14.4" customHeight="1" x14ac:dyDescent="0.3">
      <c r="A954" s="62"/>
      <c r="B954" s="6">
        <v>0</v>
      </c>
      <c r="C954" s="25"/>
      <c r="D954" s="3">
        <v>0</v>
      </c>
      <c r="E954" s="26">
        <v>0</v>
      </c>
      <c r="F954" s="27"/>
      <c r="G954" s="26">
        <v>0</v>
      </c>
      <c r="H954" s="89">
        <v>0</v>
      </c>
      <c r="I954" s="99"/>
      <c r="J954" s="61">
        <v>0</v>
      </c>
      <c r="K954" s="100">
        <v>0</v>
      </c>
      <c r="L954" s="101">
        <v>0</v>
      </c>
      <c r="M954" s="62"/>
    </row>
    <row r="955" spans="1:13" s="47" customFormat="1" ht="14.4" customHeight="1" x14ac:dyDescent="0.3">
      <c r="A955" s="62"/>
      <c r="B955" s="6" t="s">
        <v>60</v>
      </c>
      <c r="C955" s="25"/>
      <c r="D955" s="28"/>
      <c r="E955" s="26"/>
      <c r="F955" s="27"/>
      <c r="G955" s="86">
        <v>0.8600000000000001</v>
      </c>
      <c r="H955" s="106" t="s">
        <v>60</v>
      </c>
      <c r="I955" s="103"/>
      <c r="J955" s="85"/>
      <c r="K955" s="104" t="s">
        <v>156</v>
      </c>
      <c r="L955" s="95">
        <v>0.95238095238095233</v>
      </c>
      <c r="M955" s="62"/>
    </row>
    <row r="956" spans="1:13" s="47" customFormat="1" ht="14.4" customHeight="1" x14ac:dyDescent="0.3">
      <c r="A956" s="62"/>
      <c r="B956" s="51" t="s">
        <v>38</v>
      </c>
      <c r="C956" s="29"/>
      <c r="D956" s="30"/>
      <c r="E956" s="30"/>
      <c r="F956" s="30"/>
      <c r="G956" s="30"/>
      <c r="H956" s="115"/>
      <c r="I956" s="116"/>
      <c r="J956" s="139"/>
      <c r="K956" s="117"/>
      <c r="L956" s="118"/>
      <c r="M956" s="62"/>
    </row>
    <row r="957" spans="1:13" s="47" customFormat="1" ht="36.75" customHeight="1" x14ac:dyDescent="0.3">
      <c r="A957" s="62"/>
      <c r="B957" s="53" t="s">
        <v>53</v>
      </c>
      <c r="C957" s="29"/>
      <c r="D957" s="54" t="s">
        <v>0</v>
      </c>
      <c r="E957" s="55" t="s">
        <v>1</v>
      </c>
      <c r="F957" s="56" t="s">
        <v>61</v>
      </c>
      <c r="G957" s="20" t="s">
        <v>56</v>
      </c>
      <c r="H957" s="111" t="s">
        <v>158</v>
      </c>
      <c r="I957" s="112" t="s">
        <v>159</v>
      </c>
      <c r="J957" s="112" t="s">
        <v>160</v>
      </c>
      <c r="K957" s="113" t="s">
        <v>161</v>
      </c>
      <c r="L957" s="114" t="s">
        <v>162</v>
      </c>
      <c r="M957" s="62"/>
    </row>
    <row r="958" spans="1:13" s="47" customFormat="1" ht="14.4" customHeight="1" x14ac:dyDescent="0.3">
      <c r="A958" s="62"/>
      <c r="B958" s="146">
        <v>0</v>
      </c>
      <c r="C958" s="29"/>
      <c r="D958" s="22">
        <v>0</v>
      </c>
      <c r="E958" s="57"/>
      <c r="F958" s="24">
        <v>0</v>
      </c>
      <c r="G958" s="23">
        <v>0</v>
      </c>
      <c r="H958" s="96">
        <v>0</v>
      </c>
      <c r="I958" s="97"/>
      <c r="J958" s="137">
        <v>0</v>
      </c>
      <c r="K958" s="93">
        <v>0</v>
      </c>
      <c r="L958" s="98">
        <v>0</v>
      </c>
      <c r="M958" s="62"/>
    </row>
    <row r="959" spans="1:13" s="47" customFormat="1" ht="14.4" customHeight="1" x14ac:dyDescent="0.3">
      <c r="A959" s="62"/>
      <c r="B959" s="6">
        <v>0</v>
      </c>
      <c r="C959" s="7"/>
      <c r="D959" s="3">
        <v>0</v>
      </c>
      <c r="E959" s="4"/>
      <c r="F959" s="5">
        <v>0</v>
      </c>
      <c r="G959" s="26">
        <v>0</v>
      </c>
      <c r="H959" s="89">
        <v>0</v>
      </c>
      <c r="I959" s="99"/>
      <c r="J959" s="61">
        <v>0</v>
      </c>
      <c r="K959" s="100">
        <v>0</v>
      </c>
      <c r="L959" s="101">
        <v>0</v>
      </c>
      <c r="M959" s="62"/>
    </row>
    <row r="960" spans="1:13" s="47" customFormat="1" ht="14.4" customHeight="1" x14ac:dyDescent="0.3">
      <c r="A960" s="62"/>
      <c r="B960" s="6">
        <v>0</v>
      </c>
      <c r="C960" s="7"/>
      <c r="D960" s="3">
        <v>0</v>
      </c>
      <c r="E960" s="4"/>
      <c r="F960" s="5">
        <v>0</v>
      </c>
      <c r="G960" s="26">
        <v>0</v>
      </c>
      <c r="H960" s="89">
        <v>0</v>
      </c>
      <c r="I960" s="99"/>
      <c r="J960" s="61">
        <v>0</v>
      </c>
      <c r="K960" s="100">
        <v>0</v>
      </c>
      <c r="L960" s="101">
        <v>0</v>
      </c>
      <c r="M960" s="62"/>
    </row>
    <row r="961" spans="1:13" s="47" customFormat="1" ht="14.4" customHeight="1" x14ac:dyDescent="0.3">
      <c r="A961" s="62"/>
      <c r="B961" s="6">
        <v>0</v>
      </c>
      <c r="C961" s="7"/>
      <c r="D961" s="3">
        <v>0</v>
      </c>
      <c r="E961" s="4"/>
      <c r="F961" s="5">
        <v>0</v>
      </c>
      <c r="G961" s="26">
        <v>0</v>
      </c>
      <c r="H961" s="89">
        <v>0</v>
      </c>
      <c r="I961" s="99"/>
      <c r="J961" s="61">
        <v>0</v>
      </c>
      <c r="K961" s="100">
        <v>0</v>
      </c>
      <c r="L961" s="101">
        <v>0</v>
      </c>
      <c r="M961" s="62"/>
    </row>
    <row r="962" spans="1:13" s="47" customFormat="1" ht="14.4" customHeight="1" x14ac:dyDescent="0.3">
      <c r="A962" s="62"/>
      <c r="B962" s="6">
        <v>0</v>
      </c>
      <c r="C962" s="7"/>
      <c r="D962" s="3">
        <v>0</v>
      </c>
      <c r="E962" s="4"/>
      <c r="F962" s="5">
        <v>0</v>
      </c>
      <c r="G962" s="26">
        <v>0</v>
      </c>
      <c r="H962" s="89">
        <v>0</v>
      </c>
      <c r="I962" s="99"/>
      <c r="J962" s="61">
        <v>0</v>
      </c>
      <c r="K962" s="100">
        <v>0</v>
      </c>
      <c r="L962" s="101">
        <v>0</v>
      </c>
      <c r="M962" s="62"/>
    </row>
    <row r="963" spans="1:13" s="47" customFormat="1" ht="14.4" customHeight="1" x14ac:dyDescent="0.3">
      <c r="A963" s="62"/>
      <c r="B963" s="6">
        <v>0</v>
      </c>
      <c r="C963" s="7"/>
      <c r="D963" s="3">
        <v>0</v>
      </c>
      <c r="E963" s="4"/>
      <c r="F963" s="5">
        <v>0</v>
      </c>
      <c r="G963" s="26">
        <v>0</v>
      </c>
      <c r="H963" s="89">
        <v>0</v>
      </c>
      <c r="I963" s="99"/>
      <c r="J963" s="61">
        <v>0</v>
      </c>
      <c r="K963" s="100">
        <v>0</v>
      </c>
      <c r="L963" s="101">
        <v>0</v>
      </c>
      <c r="M963" s="62"/>
    </row>
    <row r="964" spans="1:13" s="47" customFormat="1" ht="14.4" customHeight="1" x14ac:dyDescent="0.3">
      <c r="A964" s="62"/>
      <c r="B964" s="6">
        <v>0</v>
      </c>
      <c r="C964" s="7"/>
      <c r="D964" s="3">
        <v>0</v>
      </c>
      <c r="E964" s="4"/>
      <c r="F964" s="5">
        <v>0</v>
      </c>
      <c r="G964" s="26">
        <v>0</v>
      </c>
      <c r="H964" s="89">
        <v>0</v>
      </c>
      <c r="I964" s="99"/>
      <c r="J964" s="61">
        <v>0</v>
      </c>
      <c r="K964" s="100">
        <v>0</v>
      </c>
      <c r="L964" s="101">
        <v>0</v>
      </c>
      <c r="M964" s="62"/>
    </row>
    <row r="965" spans="1:13" s="47" customFormat="1" ht="14.4" customHeight="1" x14ac:dyDescent="0.3">
      <c r="A965" s="62"/>
      <c r="B965" s="6">
        <v>0</v>
      </c>
      <c r="C965" s="7"/>
      <c r="D965" s="3">
        <v>0</v>
      </c>
      <c r="E965" s="4"/>
      <c r="F965" s="5">
        <v>0</v>
      </c>
      <c r="G965" s="26">
        <v>0</v>
      </c>
      <c r="H965" s="89">
        <v>0</v>
      </c>
      <c r="I965" s="99"/>
      <c r="J965" s="61">
        <v>0</v>
      </c>
      <c r="K965" s="100">
        <v>0</v>
      </c>
      <c r="L965" s="101">
        <v>0</v>
      </c>
      <c r="M965" s="62"/>
    </row>
    <row r="966" spans="1:13" s="47" customFormat="1" ht="14.4" customHeight="1" x14ac:dyDescent="0.3">
      <c r="A966" s="62"/>
      <c r="B966" s="6">
        <v>0</v>
      </c>
      <c r="C966" s="7"/>
      <c r="D966" s="3">
        <v>0</v>
      </c>
      <c r="E966" s="4"/>
      <c r="F966" s="5">
        <v>0</v>
      </c>
      <c r="G966" s="26">
        <v>0</v>
      </c>
      <c r="H966" s="89">
        <v>0</v>
      </c>
      <c r="I966" s="99"/>
      <c r="J966" s="61">
        <v>0</v>
      </c>
      <c r="K966" s="100">
        <v>0</v>
      </c>
      <c r="L966" s="101">
        <v>0</v>
      </c>
      <c r="M966" s="62"/>
    </row>
    <row r="967" spans="1:13" s="47" customFormat="1" ht="14.4" customHeight="1" x14ac:dyDescent="0.3">
      <c r="A967" s="62"/>
      <c r="B967" s="6">
        <v>0</v>
      </c>
      <c r="C967" s="7"/>
      <c r="D967" s="3">
        <v>0</v>
      </c>
      <c r="E967" s="4"/>
      <c r="F967" s="5">
        <v>0</v>
      </c>
      <c r="G967" s="26">
        <v>0</v>
      </c>
      <c r="H967" s="89">
        <v>0</v>
      </c>
      <c r="I967" s="99"/>
      <c r="J967" s="61">
        <v>0</v>
      </c>
      <c r="K967" s="100">
        <v>0</v>
      </c>
      <c r="L967" s="101">
        <v>0</v>
      </c>
      <c r="M967" s="62"/>
    </row>
    <row r="968" spans="1:13" s="47" customFormat="1" ht="14.4" customHeight="1" x14ac:dyDescent="0.3">
      <c r="A968" s="62"/>
      <c r="B968" s="6">
        <v>0</v>
      </c>
      <c r="C968" s="7"/>
      <c r="D968" s="3">
        <v>0</v>
      </c>
      <c r="E968" s="4"/>
      <c r="F968" s="5">
        <v>0</v>
      </c>
      <c r="G968" s="26">
        <v>0</v>
      </c>
      <c r="H968" s="89">
        <v>0</v>
      </c>
      <c r="I968" s="99"/>
      <c r="J968" s="61">
        <v>0</v>
      </c>
      <c r="K968" s="100">
        <v>0</v>
      </c>
      <c r="L968" s="101">
        <v>0</v>
      </c>
      <c r="M968" s="62"/>
    </row>
    <row r="969" spans="1:13" s="47" customFormat="1" ht="14.4" customHeight="1" x14ac:dyDescent="0.3">
      <c r="A969" s="62"/>
      <c r="B969" s="6">
        <v>0</v>
      </c>
      <c r="C969" s="7"/>
      <c r="D969" s="3">
        <v>0</v>
      </c>
      <c r="E969" s="4"/>
      <c r="F969" s="5">
        <v>0</v>
      </c>
      <c r="G969" s="26">
        <v>0</v>
      </c>
      <c r="H969" s="89">
        <v>0</v>
      </c>
      <c r="I969" s="99"/>
      <c r="J969" s="61">
        <v>0</v>
      </c>
      <c r="K969" s="100">
        <v>0</v>
      </c>
      <c r="L969" s="101">
        <v>0</v>
      </c>
      <c r="M969" s="62"/>
    </row>
    <row r="970" spans="1:13" s="47" customFormat="1" ht="14.4" customHeight="1" x14ac:dyDescent="0.3">
      <c r="A970" s="62"/>
      <c r="B970" s="6">
        <v>0</v>
      </c>
      <c r="C970" s="7"/>
      <c r="D970" s="3">
        <v>0</v>
      </c>
      <c r="E970" s="4"/>
      <c r="F970" s="5">
        <v>0</v>
      </c>
      <c r="G970" s="26">
        <v>0</v>
      </c>
      <c r="H970" s="89">
        <v>0</v>
      </c>
      <c r="I970" s="99"/>
      <c r="J970" s="61">
        <v>0</v>
      </c>
      <c r="K970" s="100">
        <v>0</v>
      </c>
      <c r="L970" s="101">
        <v>0</v>
      </c>
      <c r="M970" s="62"/>
    </row>
    <row r="971" spans="1:13" s="47" customFormat="1" ht="14.4" customHeight="1" x14ac:dyDescent="0.3">
      <c r="A971" s="62"/>
      <c r="B971" s="58" t="s">
        <v>62</v>
      </c>
      <c r="C971" s="46"/>
      <c r="D971" s="37"/>
      <c r="E971" s="38"/>
      <c r="F971" s="39"/>
      <c r="G971" s="86">
        <v>0</v>
      </c>
      <c r="H971" s="106" t="s">
        <v>62</v>
      </c>
      <c r="I971" s="103"/>
      <c r="J971" s="85"/>
      <c r="K971" s="104" t="s">
        <v>156</v>
      </c>
      <c r="L971" s="95">
        <v>0</v>
      </c>
      <c r="M971" s="62"/>
    </row>
    <row r="972" spans="1:13" s="47" customFormat="1" ht="14.4" customHeight="1" x14ac:dyDescent="0.3">
      <c r="A972" s="62"/>
      <c r="B972" s="51" t="s">
        <v>63</v>
      </c>
      <c r="C972" s="29"/>
      <c r="D972" s="30"/>
      <c r="E972" s="31"/>
      <c r="F972" s="32"/>
      <c r="G972" s="31"/>
      <c r="H972" s="115"/>
      <c r="I972" s="116"/>
      <c r="J972" s="139"/>
      <c r="K972" s="117"/>
      <c r="L972" s="118">
        <v>0</v>
      </c>
      <c r="M972" s="62"/>
    </row>
    <row r="973" spans="1:13" s="47" customFormat="1" ht="35.25" customHeight="1" x14ac:dyDescent="0.3">
      <c r="A973" s="62"/>
      <c r="B973" s="53" t="s">
        <v>53</v>
      </c>
      <c r="C973" s="36"/>
      <c r="D973" s="40" t="s">
        <v>0</v>
      </c>
      <c r="E973" s="41" t="s">
        <v>1</v>
      </c>
      <c r="F973" s="35" t="s">
        <v>61</v>
      </c>
      <c r="G973" s="20" t="s">
        <v>56</v>
      </c>
      <c r="H973" s="111" t="s">
        <v>158</v>
      </c>
      <c r="I973" s="112" t="s">
        <v>159</v>
      </c>
      <c r="J973" s="112" t="s">
        <v>160</v>
      </c>
      <c r="K973" s="113" t="s">
        <v>161</v>
      </c>
      <c r="L973" s="114" t="s">
        <v>162</v>
      </c>
      <c r="M973" s="62"/>
    </row>
    <row r="974" spans="1:13" s="47" customFormat="1" ht="14.4" customHeight="1" x14ac:dyDescent="0.3">
      <c r="A974" s="62"/>
      <c r="B974" s="6">
        <v>0</v>
      </c>
      <c r="C974" s="7"/>
      <c r="D974" s="3">
        <v>0</v>
      </c>
      <c r="E974" s="26"/>
      <c r="F974" s="5">
        <v>0</v>
      </c>
      <c r="G974" s="23">
        <v>0</v>
      </c>
      <c r="H974" s="96">
        <v>0</v>
      </c>
      <c r="I974" s="97"/>
      <c r="J974" s="137">
        <v>0</v>
      </c>
      <c r="K974" s="93">
        <v>0</v>
      </c>
      <c r="L974" s="98">
        <v>0</v>
      </c>
      <c r="M974" s="62"/>
    </row>
    <row r="975" spans="1:13" s="47" customFormat="1" ht="14.4" customHeight="1" x14ac:dyDescent="0.3">
      <c r="A975" s="62"/>
      <c r="B975" s="6">
        <v>0</v>
      </c>
      <c r="C975" s="7"/>
      <c r="D975" s="3">
        <v>0</v>
      </c>
      <c r="E975" s="26"/>
      <c r="F975" s="5">
        <v>0</v>
      </c>
      <c r="G975" s="26">
        <v>0</v>
      </c>
      <c r="H975" s="89">
        <v>0</v>
      </c>
      <c r="I975" s="99"/>
      <c r="J975" s="61">
        <v>0</v>
      </c>
      <c r="K975" s="100">
        <v>0</v>
      </c>
      <c r="L975" s="101">
        <v>0</v>
      </c>
      <c r="M975" s="62"/>
    </row>
    <row r="976" spans="1:13" s="47" customFormat="1" ht="14.4" customHeight="1" x14ac:dyDescent="0.3">
      <c r="A976" s="62"/>
      <c r="B976" s="6">
        <v>0</v>
      </c>
      <c r="C976" s="7"/>
      <c r="D976" s="3">
        <v>0</v>
      </c>
      <c r="E976" s="26"/>
      <c r="F976" s="5">
        <v>0</v>
      </c>
      <c r="G976" s="26">
        <v>0</v>
      </c>
      <c r="H976" s="89">
        <v>0</v>
      </c>
      <c r="I976" s="99"/>
      <c r="J976" s="61">
        <v>0</v>
      </c>
      <c r="K976" s="100">
        <v>0</v>
      </c>
      <c r="L976" s="101">
        <v>0</v>
      </c>
      <c r="M976" s="62"/>
    </row>
    <row r="977" spans="1:13" s="47" customFormat="1" ht="14.4" customHeight="1" x14ac:dyDescent="0.3">
      <c r="A977" s="62"/>
      <c r="B977" s="6">
        <v>0</v>
      </c>
      <c r="C977" s="7"/>
      <c r="D977" s="3">
        <v>0</v>
      </c>
      <c r="E977" s="26"/>
      <c r="F977" s="5">
        <v>0</v>
      </c>
      <c r="G977" s="26">
        <v>0</v>
      </c>
      <c r="H977" s="89">
        <v>0</v>
      </c>
      <c r="I977" s="99"/>
      <c r="J977" s="61">
        <v>0</v>
      </c>
      <c r="K977" s="100">
        <v>0</v>
      </c>
      <c r="L977" s="101">
        <v>0</v>
      </c>
      <c r="M977" s="62"/>
    </row>
    <row r="978" spans="1:13" s="47" customFormat="1" ht="14.4" customHeight="1" x14ac:dyDescent="0.3">
      <c r="A978" s="62"/>
      <c r="B978" s="6">
        <v>0</v>
      </c>
      <c r="C978" s="7"/>
      <c r="D978" s="3">
        <v>0</v>
      </c>
      <c r="E978" s="26"/>
      <c r="F978" s="5">
        <v>0</v>
      </c>
      <c r="G978" s="26">
        <v>0</v>
      </c>
      <c r="H978" s="89">
        <v>0</v>
      </c>
      <c r="I978" s="99"/>
      <c r="J978" s="61">
        <v>0</v>
      </c>
      <c r="K978" s="100">
        <v>0</v>
      </c>
      <c r="L978" s="101">
        <v>0</v>
      </c>
      <c r="M978" s="62"/>
    </row>
    <row r="979" spans="1:13" s="47" customFormat="1" ht="15" customHeight="1" thickBot="1" x14ac:dyDescent="0.35">
      <c r="A979" s="62"/>
      <c r="B979" s="59" t="s">
        <v>64</v>
      </c>
      <c r="C979" s="42"/>
      <c r="D979" s="43"/>
      <c r="E979" s="44"/>
      <c r="F979" s="45"/>
      <c r="G979" s="23">
        <v>0</v>
      </c>
      <c r="H979" s="106" t="s">
        <v>64</v>
      </c>
      <c r="I979" s="103"/>
      <c r="J979" s="85"/>
      <c r="K979" s="104" t="s">
        <v>156</v>
      </c>
      <c r="L979" s="95">
        <v>0</v>
      </c>
      <c r="M979" s="62"/>
    </row>
    <row r="980" spans="1:13" s="47" customFormat="1" ht="14.4" customHeight="1" x14ac:dyDescent="0.3">
      <c r="A980" s="62"/>
      <c r="B980" s="64"/>
      <c r="C980" s="68"/>
      <c r="D980" s="69" t="s">
        <v>65</v>
      </c>
      <c r="E980" s="70"/>
      <c r="F980" s="71"/>
      <c r="G980" s="88">
        <v>0.90300000000000002</v>
      </c>
      <c r="H980" s="128"/>
      <c r="I980" s="122"/>
      <c r="J980" s="140"/>
      <c r="K980" s="123"/>
      <c r="L980" s="121"/>
      <c r="M980" s="62"/>
    </row>
    <row r="981" spans="1:13" s="47" customFormat="1" ht="14.4" customHeight="1" x14ac:dyDescent="0.3">
      <c r="A981" s="62"/>
      <c r="B981" s="63"/>
      <c r="C981" s="68"/>
      <c r="D981" s="72" t="s">
        <v>7</v>
      </c>
      <c r="E981" s="73"/>
      <c r="F981" s="74">
        <v>0.1</v>
      </c>
      <c r="G981" s="73">
        <v>0.09</v>
      </c>
      <c r="H981" s="120"/>
      <c r="I981" s="124"/>
      <c r="J981" s="141"/>
      <c r="K981" s="125"/>
      <c r="L981" s="119"/>
      <c r="M981" s="62"/>
    </row>
    <row r="982" spans="1:13" s="47" customFormat="1" ht="14.4" customHeight="1" x14ac:dyDescent="0.3">
      <c r="A982" s="62"/>
      <c r="B982" s="63"/>
      <c r="C982" s="68"/>
      <c r="D982" s="72" t="s">
        <v>8</v>
      </c>
      <c r="E982" s="73"/>
      <c r="F982" s="74">
        <v>0.1</v>
      </c>
      <c r="G982" s="73">
        <v>0.09</v>
      </c>
      <c r="H982" s="120"/>
      <c r="I982" s="124"/>
      <c r="J982" s="141"/>
      <c r="K982" s="125"/>
      <c r="L982" s="119"/>
      <c r="M982" s="62"/>
    </row>
    <row r="983" spans="1:13" s="47" customFormat="1" ht="14.4" customHeight="1" x14ac:dyDescent="0.3">
      <c r="A983" s="62"/>
      <c r="B983" s="63" t="s">
        <v>66</v>
      </c>
      <c r="C983" s="68"/>
      <c r="D983" s="75" t="s">
        <v>67</v>
      </c>
      <c r="E983" s="76"/>
      <c r="F983" s="71"/>
      <c r="G983" s="76">
        <v>1.083</v>
      </c>
      <c r="H983" s="120"/>
      <c r="I983" s="124"/>
      <c r="J983" s="141"/>
      <c r="K983" s="125"/>
      <c r="L983" s="119"/>
      <c r="M983" s="62"/>
    </row>
    <row r="984" spans="1:13" s="47" customFormat="1" ht="15" customHeight="1" thickBot="1" x14ac:dyDescent="0.35">
      <c r="A984" s="62"/>
      <c r="B984" s="63"/>
      <c r="C984" s="68"/>
      <c r="D984" s="77" t="s">
        <v>68</v>
      </c>
      <c r="E984" s="78"/>
      <c r="F984" s="79"/>
      <c r="G984" s="78">
        <v>1.08</v>
      </c>
      <c r="H984" s="134">
        <v>1</v>
      </c>
      <c r="I984" s="126"/>
      <c r="J984" s="142"/>
      <c r="K984" s="127"/>
      <c r="L984" s="135">
        <v>0.97142857142857142</v>
      </c>
      <c r="M984" s="67"/>
    </row>
    <row r="985" spans="1:13" s="47" customFormat="1" ht="14.4" customHeight="1" x14ac:dyDescent="0.3">
      <c r="A985" s="62"/>
      <c r="B985" s="63"/>
      <c r="C985" s="68"/>
      <c r="D985" s="80"/>
      <c r="E985" s="67"/>
      <c r="F985" s="65"/>
      <c r="G985" s="67"/>
      <c r="J985" s="60"/>
      <c r="M985" s="62"/>
    </row>
    <row r="986" spans="1:13" s="47" customFormat="1" ht="14.4" customHeight="1" x14ac:dyDescent="0.3">
      <c r="A986" s="62"/>
      <c r="B986" s="63"/>
      <c r="C986" s="68"/>
      <c r="D986" s="80"/>
      <c r="E986" s="67"/>
      <c r="F986" s="65"/>
      <c r="G986" s="67"/>
      <c r="J986" s="60"/>
      <c r="M986" s="62"/>
    </row>
    <row r="987" spans="1:13" s="47" customFormat="1" ht="14.4" customHeight="1" x14ac:dyDescent="0.3">
      <c r="A987" s="62"/>
      <c r="B987" s="63"/>
      <c r="C987" s="68"/>
      <c r="D987" s="80"/>
      <c r="E987" s="67"/>
      <c r="F987" s="65"/>
      <c r="G987" s="67"/>
      <c r="J987" s="60"/>
      <c r="M987" s="62"/>
    </row>
    <row r="988" spans="1:13" s="47" customFormat="1" ht="14.4" customHeight="1" x14ac:dyDescent="0.3">
      <c r="A988" s="62"/>
      <c r="B988" s="136" t="s">
        <v>1808</v>
      </c>
      <c r="C988" s="81"/>
      <c r="D988" s="80"/>
      <c r="E988" s="67"/>
      <c r="F988" s="82"/>
      <c r="G988" s="82"/>
      <c r="J988" s="60"/>
      <c r="M988" s="62"/>
    </row>
    <row r="989" spans="1:13" s="47" customFormat="1" ht="14.4" customHeight="1" x14ac:dyDescent="0.3">
      <c r="A989" s="62"/>
      <c r="B989" s="133" t="s">
        <v>6</v>
      </c>
      <c r="C989" s="83"/>
      <c r="D989" s="80"/>
      <c r="E989" s="67"/>
      <c r="F989" s="62"/>
      <c r="G989" s="62"/>
      <c r="J989" s="60"/>
      <c r="M989" s="62"/>
    </row>
    <row r="990" spans="1:13" s="47" customFormat="1" ht="14.4" customHeight="1" x14ac:dyDescent="0.3">
      <c r="A990" s="62"/>
      <c r="B990" s="84"/>
      <c r="C990" s="62"/>
      <c r="D990" s="80"/>
      <c r="E990" s="67"/>
      <c r="F990" s="62"/>
      <c r="G990" s="62"/>
      <c r="J990" s="60"/>
      <c r="M990" s="62"/>
    </row>
    <row r="991" spans="1:13" x14ac:dyDescent="0.3">
      <c r="A991" s="62"/>
      <c r="B991" s="129"/>
      <c r="C991" s="129"/>
      <c r="D991" s="129"/>
      <c r="J991" s="1"/>
    </row>
    <row r="992" spans="1:13" x14ac:dyDescent="0.3">
      <c r="A992" s="62"/>
      <c r="B992" s="130"/>
      <c r="C992" s="130"/>
      <c r="D992" s="130"/>
      <c r="J992" s="1"/>
    </row>
    <row r="993" spans="1:13" ht="15.6" x14ac:dyDescent="0.3">
      <c r="A993" s="62"/>
      <c r="B993" s="47"/>
      <c r="C993" s="47"/>
      <c r="D993" s="715" t="s">
        <v>166</v>
      </c>
      <c r="E993" s="715"/>
      <c r="F993" s="715"/>
      <c r="J993" s="1"/>
    </row>
    <row r="994" spans="1:13" x14ac:dyDescent="0.3">
      <c r="A994" s="62"/>
      <c r="B994" s="132"/>
      <c r="C994" s="132"/>
      <c r="D994" s="132"/>
      <c r="J994" s="1"/>
    </row>
    <row r="995" spans="1:13" ht="82.5" customHeight="1" x14ac:dyDescent="0.3">
      <c r="A995" s="62"/>
      <c r="B995" s="710" t="s">
        <v>1809</v>
      </c>
      <c r="C995" s="710"/>
      <c r="D995" s="710"/>
      <c r="E995" s="710"/>
      <c r="F995" s="710"/>
      <c r="G995" s="710"/>
      <c r="H995" s="710"/>
      <c r="I995" s="710"/>
      <c r="J995" s="710"/>
      <c r="K995" s="710"/>
      <c r="L995" s="710"/>
    </row>
    <row r="996" spans="1:13" s="47" customFormat="1" ht="14.4" customHeight="1" x14ac:dyDescent="0.3">
      <c r="A996" s="62"/>
      <c r="B996" s="63"/>
      <c r="C996" s="9"/>
      <c r="D996" s="10"/>
      <c r="E996" s="11"/>
      <c r="F996" s="12"/>
      <c r="G996" s="13"/>
      <c r="J996" s="60"/>
      <c r="M996" s="62"/>
    </row>
    <row r="997" spans="1:13" s="47" customFormat="1" ht="14.4" customHeight="1" x14ac:dyDescent="0.3">
      <c r="A997" s="62"/>
      <c r="B997" s="48" t="s">
        <v>48</v>
      </c>
      <c r="C997" s="9"/>
      <c r="D997" s="10"/>
      <c r="E997" s="11"/>
      <c r="F997" s="11"/>
      <c r="G997" s="11"/>
      <c r="J997" s="60"/>
      <c r="M997" s="62"/>
    </row>
    <row r="998" spans="1:13" s="47" customFormat="1" ht="14.4" customHeight="1" x14ac:dyDescent="0.3">
      <c r="A998" s="62"/>
      <c r="B998" s="64" t="s">
        <v>49</v>
      </c>
      <c r="C998" s="62" t="s">
        <v>512</v>
      </c>
      <c r="D998" s="62"/>
      <c r="E998" s="62"/>
      <c r="I998" s="65" t="s">
        <v>50</v>
      </c>
      <c r="J998" s="68" t="s">
        <v>2</v>
      </c>
      <c r="M998" s="62"/>
    </row>
    <row r="999" spans="1:13" s="47" customFormat="1" ht="15" customHeight="1" thickBot="1" x14ac:dyDescent="0.35">
      <c r="A999" s="62"/>
      <c r="B999" s="64" t="s">
        <v>51</v>
      </c>
      <c r="C999" s="62" t="s">
        <v>83</v>
      </c>
      <c r="D999" s="62"/>
      <c r="E999" s="62"/>
      <c r="G999" s="62" t="s">
        <v>506</v>
      </c>
      <c r="J999" s="60"/>
      <c r="M999" s="62"/>
    </row>
    <row r="1000" spans="1:13" s="47" customFormat="1" ht="14.4" customHeight="1" thickTop="1" x14ac:dyDescent="0.3">
      <c r="A1000" s="62"/>
      <c r="B1000" s="49" t="s">
        <v>52</v>
      </c>
      <c r="C1000" s="14"/>
      <c r="D1000" s="15"/>
      <c r="E1000" s="16"/>
      <c r="F1000" s="17"/>
      <c r="G1000" s="16"/>
      <c r="H1000" s="711" t="s">
        <v>164</v>
      </c>
      <c r="I1000" s="712"/>
      <c r="J1000" s="712"/>
      <c r="K1000" s="712"/>
      <c r="L1000" s="713"/>
      <c r="M1000" s="62"/>
    </row>
    <row r="1001" spans="1:13" s="47" customFormat="1" ht="32.25" customHeight="1" x14ac:dyDescent="0.3">
      <c r="A1001" s="62"/>
      <c r="B1001" s="50" t="s">
        <v>53</v>
      </c>
      <c r="C1001" s="18" t="s">
        <v>1</v>
      </c>
      <c r="D1001" s="19" t="s">
        <v>54</v>
      </c>
      <c r="E1001" s="20" t="s">
        <v>23</v>
      </c>
      <c r="F1001" s="20" t="s">
        <v>55</v>
      </c>
      <c r="G1001" s="20" t="s">
        <v>56</v>
      </c>
      <c r="H1001" s="90" t="s">
        <v>158</v>
      </c>
      <c r="I1001" s="91" t="s">
        <v>159</v>
      </c>
      <c r="J1001" s="91" t="s">
        <v>160</v>
      </c>
      <c r="K1001" s="91" t="s">
        <v>161</v>
      </c>
      <c r="L1001" s="92" t="s">
        <v>162</v>
      </c>
      <c r="M1001" s="62"/>
    </row>
    <row r="1002" spans="1:13" s="47" customFormat="1" ht="14.4" customHeight="1" x14ac:dyDescent="0.3">
      <c r="A1002" s="62"/>
      <c r="B1002" s="21" t="s">
        <v>13</v>
      </c>
      <c r="C1002" s="18">
        <v>1</v>
      </c>
      <c r="D1002" s="22">
        <v>5</v>
      </c>
      <c r="E1002" s="23">
        <v>5</v>
      </c>
      <c r="F1002" s="154">
        <v>0.05</v>
      </c>
      <c r="G1002" s="23">
        <v>0.25</v>
      </c>
      <c r="H1002" s="96">
        <v>0.26427061310782241</v>
      </c>
      <c r="I1002" s="97"/>
      <c r="J1002" s="137" t="s">
        <v>165</v>
      </c>
      <c r="K1002" s="93">
        <v>0.4</v>
      </c>
      <c r="L1002" s="98">
        <v>0.10570824524312897</v>
      </c>
      <c r="M1002" s="62"/>
    </row>
    <row r="1003" spans="1:13" s="47" customFormat="1" ht="14.4" customHeight="1" x14ac:dyDescent="0.3">
      <c r="A1003" s="62"/>
      <c r="B1003" s="6">
        <v>0</v>
      </c>
      <c r="C1003" s="25"/>
      <c r="D1003" s="3">
        <v>0</v>
      </c>
      <c r="E1003" s="26">
        <v>0</v>
      </c>
      <c r="F1003" s="27"/>
      <c r="G1003" s="26">
        <v>0</v>
      </c>
      <c r="H1003" s="89">
        <v>0</v>
      </c>
      <c r="I1003" s="99"/>
      <c r="J1003" s="61">
        <v>0</v>
      </c>
      <c r="K1003" s="100">
        <v>0</v>
      </c>
      <c r="L1003" s="101">
        <v>0</v>
      </c>
      <c r="M1003" s="62"/>
    </row>
    <row r="1004" spans="1:13" s="47" customFormat="1" ht="14.4" customHeight="1" x14ac:dyDescent="0.3">
      <c r="A1004" s="62"/>
      <c r="B1004" s="6">
        <v>0</v>
      </c>
      <c r="C1004" s="25"/>
      <c r="D1004" s="3">
        <v>0</v>
      </c>
      <c r="E1004" s="26">
        <v>0</v>
      </c>
      <c r="F1004" s="27"/>
      <c r="G1004" s="26">
        <v>0</v>
      </c>
      <c r="H1004" s="89">
        <v>0</v>
      </c>
      <c r="I1004" s="99"/>
      <c r="J1004" s="61">
        <v>0</v>
      </c>
      <c r="K1004" s="100">
        <v>0</v>
      </c>
      <c r="L1004" s="101">
        <v>0</v>
      </c>
      <c r="M1004" s="62"/>
    </row>
    <row r="1005" spans="1:13" s="47" customFormat="1" ht="14.4" customHeight="1" x14ac:dyDescent="0.3">
      <c r="A1005" s="62"/>
      <c r="B1005" s="6">
        <v>0</v>
      </c>
      <c r="C1005" s="25"/>
      <c r="D1005" s="3">
        <v>0</v>
      </c>
      <c r="E1005" s="26">
        <v>0</v>
      </c>
      <c r="F1005" s="27"/>
      <c r="G1005" s="26">
        <v>0</v>
      </c>
      <c r="H1005" s="89">
        <v>0</v>
      </c>
      <c r="I1005" s="99"/>
      <c r="J1005" s="61">
        <v>0</v>
      </c>
      <c r="K1005" s="100">
        <v>0</v>
      </c>
      <c r="L1005" s="101">
        <v>0</v>
      </c>
      <c r="M1005" s="62"/>
    </row>
    <row r="1006" spans="1:13" s="47" customFormat="1" ht="14.4" customHeight="1" x14ac:dyDescent="0.3">
      <c r="A1006" s="62"/>
      <c r="B1006" s="6">
        <v>0</v>
      </c>
      <c r="C1006" s="25"/>
      <c r="D1006" s="3">
        <v>0</v>
      </c>
      <c r="E1006" s="26">
        <v>0</v>
      </c>
      <c r="F1006" s="27"/>
      <c r="G1006" s="26">
        <v>0</v>
      </c>
      <c r="H1006" s="89">
        <v>0</v>
      </c>
      <c r="I1006" s="99"/>
      <c r="J1006" s="61">
        <v>0</v>
      </c>
      <c r="K1006" s="100">
        <v>0</v>
      </c>
      <c r="L1006" s="101">
        <v>0</v>
      </c>
      <c r="M1006" s="62"/>
    </row>
    <row r="1007" spans="1:13" s="47" customFormat="1" ht="14.4" customHeight="1" x14ac:dyDescent="0.3">
      <c r="A1007" s="62"/>
      <c r="B1007" s="6">
        <v>0</v>
      </c>
      <c r="C1007" s="25"/>
      <c r="D1007" s="3">
        <v>0</v>
      </c>
      <c r="E1007" s="26">
        <v>0</v>
      </c>
      <c r="F1007" s="27"/>
      <c r="G1007" s="26">
        <v>0</v>
      </c>
      <c r="H1007" s="89">
        <v>0</v>
      </c>
      <c r="I1007" s="99"/>
      <c r="J1007" s="61">
        <v>0</v>
      </c>
      <c r="K1007" s="100">
        <v>0</v>
      </c>
      <c r="L1007" s="101">
        <v>0</v>
      </c>
      <c r="M1007" s="62"/>
    </row>
    <row r="1008" spans="1:13" s="47" customFormat="1" ht="14.4" customHeight="1" x14ac:dyDescent="0.3">
      <c r="A1008" s="62"/>
      <c r="B1008" s="6" t="s">
        <v>73</v>
      </c>
      <c r="C1008" s="25"/>
      <c r="D1008" s="3">
        <v>0</v>
      </c>
      <c r="E1008" s="26">
        <v>0</v>
      </c>
      <c r="F1008" s="27"/>
      <c r="G1008" s="26">
        <v>3.1E-2</v>
      </c>
      <c r="H1008" s="89">
        <v>3.2769556025369982E-2</v>
      </c>
      <c r="I1008" s="99"/>
      <c r="J1008" s="61" t="s">
        <v>165</v>
      </c>
      <c r="K1008" s="100">
        <v>0.4</v>
      </c>
      <c r="L1008" s="101">
        <v>1.3107822410147994E-2</v>
      </c>
      <c r="M1008" s="62"/>
    </row>
    <row r="1009" spans="1:13" s="47" customFormat="1" ht="14.4" customHeight="1" x14ac:dyDescent="0.3">
      <c r="A1009" s="62"/>
      <c r="B1009" s="6" t="s">
        <v>57</v>
      </c>
      <c r="C1009" s="25"/>
      <c r="D1009" s="28"/>
      <c r="E1009" s="26"/>
      <c r="F1009" s="27"/>
      <c r="G1009" s="86">
        <v>0.28100000000000003</v>
      </c>
      <c r="H1009" s="102" t="s">
        <v>57</v>
      </c>
      <c r="I1009" s="103"/>
      <c r="J1009" s="85"/>
      <c r="K1009" s="104" t="s">
        <v>156</v>
      </c>
      <c r="L1009" s="105">
        <v>0.11881606765327696</v>
      </c>
      <c r="M1009" s="62"/>
    </row>
    <row r="1010" spans="1:13" s="47" customFormat="1" ht="14.4" customHeight="1" x14ac:dyDescent="0.3">
      <c r="A1010" s="62"/>
      <c r="B1010" s="51" t="s">
        <v>22</v>
      </c>
      <c r="C1010" s="29"/>
      <c r="D1010" s="30"/>
      <c r="E1010" s="31"/>
      <c r="F1010" s="155"/>
      <c r="G1010" s="87"/>
      <c r="H1010" s="107"/>
      <c r="I1010" s="108"/>
      <c r="J1010" s="138"/>
      <c r="K1010" s="109"/>
      <c r="L1010" s="110"/>
      <c r="M1010" s="62"/>
    </row>
    <row r="1011" spans="1:13" s="47" customFormat="1" ht="30.75" customHeight="1" x14ac:dyDescent="0.3">
      <c r="A1011" s="62"/>
      <c r="B1011" s="52" t="s">
        <v>58</v>
      </c>
      <c r="C1011" s="33" t="s">
        <v>1</v>
      </c>
      <c r="D1011" s="34" t="s">
        <v>59</v>
      </c>
      <c r="E1011" s="35" t="s">
        <v>23</v>
      </c>
      <c r="F1011" s="156" t="s">
        <v>55</v>
      </c>
      <c r="G1011" s="41" t="s">
        <v>56</v>
      </c>
      <c r="H1011" s="90" t="s">
        <v>158</v>
      </c>
      <c r="I1011" s="91" t="s">
        <v>159</v>
      </c>
      <c r="J1011" s="91" t="s">
        <v>160</v>
      </c>
      <c r="K1011" s="94" t="s">
        <v>161</v>
      </c>
      <c r="L1011" s="92" t="s">
        <v>162</v>
      </c>
      <c r="M1011" s="62"/>
    </row>
    <row r="1012" spans="1:13" s="47" customFormat="1" ht="14.4" customHeight="1" x14ac:dyDescent="0.3">
      <c r="A1012" s="62"/>
      <c r="B1012" s="6" t="s">
        <v>25</v>
      </c>
      <c r="C1012" s="25">
        <v>1</v>
      </c>
      <c r="D1012" s="3">
        <v>4.0999999999999996</v>
      </c>
      <c r="E1012" s="26">
        <v>4.0999999999999996</v>
      </c>
      <c r="F1012" s="26">
        <v>0.05</v>
      </c>
      <c r="G1012" s="26">
        <v>0.20499999999999999</v>
      </c>
      <c r="H1012" s="96">
        <v>0.21670190274841439</v>
      </c>
      <c r="I1012" s="97"/>
      <c r="J1012" s="137" t="s">
        <v>163</v>
      </c>
      <c r="K1012" s="93">
        <v>1</v>
      </c>
      <c r="L1012" s="98">
        <v>0.21670190274841439</v>
      </c>
      <c r="M1012" s="62"/>
    </row>
    <row r="1013" spans="1:13" s="47" customFormat="1" ht="14.4" customHeight="1" x14ac:dyDescent="0.3">
      <c r="A1013" s="62"/>
      <c r="B1013" s="8" t="s">
        <v>154</v>
      </c>
      <c r="C1013" s="25">
        <v>1</v>
      </c>
      <c r="D1013" s="3">
        <v>4.55</v>
      </c>
      <c r="E1013" s="26">
        <v>4.55</v>
      </c>
      <c r="F1013" s="26">
        <v>0.05</v>
      </c>
      <c r="G1013" s="26">
        <v>0.22750000000000001</v>
      </c>
      <c r="H1013" s="89">
        <v>0.24048625792811842</v>
      </c>
      <c r="I1013" s="99"/>
      <c r="J1013" s="61" t="s">
        <v>163</v>
      </c>
      <c r="K1013" s="100">
        <v>1</v>
      </c>
      <c r="L1013" s="101">
        <v>0.24048625792811842</v>
      </c>
      <c r="M1013" s="62"/>
    </row>
    <row r="1014" spans="1:13" s="47" customFormat="1" ht="14.4" customHeight="1" x14ac:dyDescent="0.3">
      <c r="A1014" s="62"/>
      <c r="B1014" s="6" t="s">
        <v>69</v>
      </c>
      <c r="C1014" s="25">
        <v>1</v>
      </c>
      <c r="D1014" s="3">
        <v>4.55</v>
      </c>
      <c r="E1014" s="26">
        <v>4.55</v>
      </c>
      <c r="F1014" s="26">
        <v>0.04</v>
      </c>
      <c r="G1014" s="26">
        <v>0.182</v>
      </c>
      <c r="H1014" s="89">
        <v>0.19238900634249473</v>
      </c>
      <c r="I1014" s="99"/>
      <c r="J1014" s="61" t="s">
        <v>163</v>
      </c>
      <c r="K1014" s="100">
        <v>1</v>
      </c>
      <c r="L1014" s="101">
        <v>0.19238900634249473</v>
      </c>
      <c r="M1014" s="62"/>
    </row>
    <row r="1015" spans="1:13" s="47" customFormat="1" ht="14.4" customHeight="1" x14ac:dyDescent="0.3">
      <c r="A1015" s="62"/>
      <c r="B1015" s="6">
        <v>0</v>
      </c>
      <c r="C1015" s="25"/>
      <c r="D1015" s="3">
        <v>0</v>
      </c>
      <c r="E1015" s="26">
        <v>0</v>
      </c>
      <c r="F1015" s="27"/>
      <c r="G1015" s="26">
        <v>0</v>
      </c>
      <c r="H1015" s="89">
        <v>0</v>
      </c>
      <c r="I1015" s="99"/>
      <c r="J1015" s="61">
        <v>0</v>
      </c>
      <c r="K1015" s="100">
        <v>0</v>
      </c>
      <c r="L1015" s="101">
        <v>0</v>
      </c>
      <c r="M1015" s="62"/>
    </row>
    <row r="1016" spans="1:13" s="47" customFormat="1" ht="14.4" customHeight="1" x14ac:dyDescent="0.3">
      <c r="A1016" s="62"/>
      <c r="B1016" s="6">
        <v>0</v>
      </c>
      <c r="C1016" s="25"/>
      <c r="D1016" s="3">
        <v>0</v>
      </c>
      <c r="E1016" s="26">
        <v>0</v>
      </c>
      <c r="F1016" s="27"/>
      <c r="G1016" s="26">
        <v>0</v>
      </c>
      <c r="H1016" s="89">
        <v>0</v>
      </c>
      <c r="I1016" s="99"/>
      <c r="J1016" s="61">
        <v>0</v>
      </c>
      <c r="K1016" s="100">
        <v>0</v>
      </c>
      <c r="L1016" s="101">
        <v>0</v>
      </c>
      <c r="M1016" s="62"/>
    </row>
    <row r="1017" spans="1:13" s="47" customFormat="1" ht="14.4" customHeight="1" x14ac:dyDescent="0.3">
      <c r="A1017" s="62"/>
      <c r="B1017" s="6">
        <v>0</v>
      </c>
      <c r="C1017" s="25"/>
      <c r="D1017" s="3">
        <v>0</v>
      </c>
      <c r="E1017" s="26">
        <v>0</v>
      </c>
      <c r="F1017" s="27"/>
      <c r="G1017" s="26">
        <v>0</v>
      </c>
      <c r="H1017" s="89">
        <v>0</v>
      </c>
      <c r="I1017" s="99"/>
      <c r="J1017" s="61">
        <v>0</v>
      </c>
      <c r="K1017" s="100">
        <v>0</v>
      </c>
      <c r="L1017" s="101">
        <v>0</v>
      </c>
      <c r="M1017" s="62"/>
    </row>
    <row r="1018" spans="1:13" s="47" customFormat="1" ht="14.4" customHeight="1" x14ac:dyDescent="0.3">
      <c r="A1018" s="62"/>
      <c r="B1018" s="6">
        <v>0</v>
      </c>
      <c r="C1018" s="25"/>
      <c r="D1018" s="3">
        <v>0</v>
      </c>
      <c r="E1018" s="26">
        <v>0</v>
      </c>
      <c r="F1018" s="27"/>
      <c r="G1018" s="26">
        <v>0</v>
      </c>
      <c r="H1018" s="89">
        <v>0</v>
      </c>
      <c r="I1018" s="99"/>
      <c r="J1018" s="61">
        <v>0</v>
      </c>
      <c r="K1018" s="100">
        <v>0</v>
      </c>
      <c r="L1018" s="101">
        <v>0</v>
      </c>
      <c r="M1018" s="62"/>
    </row>
    <row r="1019" spans="1:13" s="47" customFormat="1" ht="14.4" customHeight="1" x14ac:dyDescent="0.3">
      <c r="A1019" s="62"/>
      <c r="B1019" s="6">
        <v>0</v>
      </c>
      <c r="C1019" s="25"/>
      <c r="D1019" s="3">
        <v>0</v>
      </c>
      <c r="E1019" s="26">
        <v>0</v>
      </c>
      <c r="F1019" s="27"/>
      <c r="G1019" s="26">
        <v>0</v>
      </c>
      <c r="H1019" s="89">
        <v>0</v>
      </c>
      <c r="I1019" s="99"/>
      <c r="J1019" s="61">
        <v>0</v>
      </c>
      <c r="K1019" s="100">
        <v>0</v>
      </c>
      <c r="L1019" s="101">
        <v>0</v>
      </c>
      <c r="M1019" s="62"/>
    </row>
    <row r="1020" spans="1:13" s="47" customFormat="1" ht="14.4" customHeight="1" x14ac:dyDescent="0.3">
      <c r="A1020" s="62"/>
      <c r="B1020" s="6">
        <v>0</v>
      </c>
      <c r="C1020" s="25"/>
      <c r="D1020" s="3">
        <v>0</v>
      </c>
      <c r="E1020" s="26">
        <v>0</v>
      </c>
      <c r="F1020" s="27"/>
      <c r="G1020" s="26">
        <v>0</v>
      </c>
      <c r="H1020" s="89">
        <v>0</v>
      </c>
      <c r="I1020" s="99"/>
      <c r="J1020" s="61">
        <v>0</v>
      </c>
      <c r="K1020" s="100">
        <v>0</v>
      </c>
      <c r="L1020" s="101">
        <v>0</v>
      </c>
      <c r="M1020" s="62"/>
    </row>
    <row r="1021" spans="1:13" s="47" customFormat="1" ht="14.4" customHeight="1" x14ac:dyDescent="0.3">
      <c r="A1021" s="62"/>
      <c r="B1021" s="6" t="s">
        <v>60</v>
      </c>
      <c r="C1021" s="25"/>
      <c r="D1021" s="28"/>
      <c r="E1021" s="26"/>
      <c r="F1021" s="27"/>
      <c r="G1021" s="86">
        <v>0.61450000000000005</v>
      </c>
      <c r="H1021" s="106" t="s">
        <v>60</v>
      </c>
      <c r="I1021" s="103"/>
      <c r="J1021" s="85"/>
      <c r="K1021" s="104" t="s">
        <v>156</v>
      </c>
      <c r="L1021" s="95">
        <v>0.64957716701902757</v>
      </c>
      <c r="M1021" s="62"/>
    </row>
    <row r="1022" spans="1:13" s="47" customFormat="1" ht="14.4" customHeight="1" x14ac:dyDescent="0.3">
      <c r="A1022" s="62"/>
      <c r="B1022" s="51" t="s">
        <v>38</v>
      </c>
      <c r="C1022" s="29"/>
      <c r="D1022" s="30"/>
      <c r="E1022" s="30"/>
      <c r="F1022" s="30"/>
      <c r="G1022" s="30"/>
      <c r="H1022" s="115"/>
      <c r="I1022" s="116"/>
      <c r="J1022" s="139"/>
      <c r="K1022" s="117"/>
      <c r="L1022" s="118"/>
      <c r="M1022" s="62"/>
    </row>
    <row r="1023" spans="1:13" s="47" customFormat="1" ht="36.75" customHeight="1" x14ac:dyDescent="0.3">
      <c r="A1023" s="62"/>
      <c r="B1023" s="53" t="s">
        <v>53</v>
      </c>
      <c r="C1023" s="29"/>
      <c r="D1023" s="54" t="s">
        <v>0</v>
      </c>
      <c r="E1023" s="55" t="s">
        <v>1</v>
      </c>
      <c r="F1023" s="56" t="s">
        <v>61</v>
      </c>
      <c r="G1023" s="20" t="s">
        <v>56</v>
      </c>
      <c r="H1023" s="111" t="s">
        <v>158</v>
      </c>
      <c r="I1023" s="112" t="s">
        <v>159</v>
      </c>
      <c r="J1023" s="112" t="s">
        <v>160</v>
      </c>
      <c r="K1023" s="113" t="s">
        <v>161</v>
      </c>
      <c r="L1023" s="114" t="s">
        <v>162</v>
      </c>
      <c r="M1023" s="62"/>
    </row>
    <row r="1024" spans="1:13" s="47" customFormat="1" ht="14.4" customHeight="1" x14ac:dyDescent="0.3">
      <c r="A1024" s="62"/>
      <c r="B1024" s="146" t="s">
        <v>1048</v>
      </c>
      <c r="C1024" s="29"/>
      <c r="D1024" s="22" t="s">
        <v>5</v>
      </c>
      <c r="E1024" s="57">
        <v>0.2</v>
      </c>
      <c r="F1024" s="24">
        <v>0.25</v>
      </c>
      <c r="G1024" s="23">
        <v>0.05</v>
      </c>
      <c r="H1024" s="96">
        <v>5.2854122621564491E-2</v>
      </c>
      <c r="I1024" s="97"/>
      <c r="J1024" s="137" t="s">
        <v>163</v>
      </c>
      <c r="K1024" s="93">
        <v>1</v>
      </c>
      <c r="L1024" s="98">
        <v>5.2854122621564491E-2</v>
      </c>
      <c r="M1024" s="62"/>
    </row>
    <row r="1025" spans="1:13" s="47" customFormat="1" ht="14.4" customHeight="1" x14ac:dyDescent="0.3">
      <c r="A1025" s="62"/>
      <c r="B1025" s="6">
        <v>0</v>
      </c>
      <c r="C1025" s="7"/>
      <c r="D1025" s="3">
        <v>0</v>
      </c>
      <c r="E1025" s="4"/>
      <c r="F1025" s="5">
        <v>0</v>
      </c>
      <c r="G1025" s="26">
        <v>0</v>
      </c>
      <c r="H1025" s="89">
        <v>0</v>
      </c>
      <c r="I1025" s="99"/>
      <c r="J1025" s="61">
        <v>0</v>
      </c>
      <c r="K1025" s="100">
        <v>0</v>
      </c>
      <c r="L1025" s="101">
        <v>0</v>
      </c>
      <c r="M1025" s="62"/>
    </row>
    <row r="1026" spans="1:13" s="47" customFormat="1" ht="14.4" customHeight="1" x14ac:dyDescent="0.3">
      <c r="A1026" s="62"/>
      <c r="B1026" s="6">
        <v>0</v>
      </c>
      <c r="C1026" s="7"/>
      <c r="D1026" s="3">
        <v>0</v>
      </c>
      <c r="E1026" s="4"/>
      <c r="F1026" s="5">
        <v>0</v>
      </c>
      <c r="G1026" s="26">
        <v>0</v>
      </c>
      <c r="H1026" s="89">
        <v>0</v>
      </c>
      <c r="I1026" s="99"/>
      <c r="J1026" s="61">
        <v>0</v>
      </c>
      <c r="K1026" s="100">
        <v>0</v>
      </c>
      <c r="L1026" s="101">
        <v>0</v>
      </c>
      <c r="M1026" s="62"/>
    </row>
    <row r="1027" spans="1:13" s="47" customFormat="1" ht="14.4" customHeight="1" x14ac:dyDescent="0.3">
      <c r="A1027" s="62"/>
      <c r="B1027" s="6">
        <v>0</v>
      </c>
      <c r="C1027" s="7"/>
      <c r="D1027" s="3">
        <v>0</v>
      </c>
      <c r="E1027" s="4"/>
      <c r="F1027" s="5">
        <v>0</v>
      </c>
      <c r="G1027" s="26">
        <v>0</v>
      </c>
      <c r="H1027" s="89">
        <v>0</v>
      </c>
      <c r="I1027" s="99"/>
      <c r="J1027" s="61">
        <v>0</v>
      </c>
      <c r="K1027" s="100">
        <v>0</v>
      </c>
      <c r="L1027" s="101">
        <v>0</v>
      </c>
      <c r="M1027" s="62"/>
    </row>
    <row r="1028" spans="1:13" s="47" customFormat="1" ht="14.4" customHeight="1" x14ac:dyDescent="0.3">
      <c r="A1028" s="62"/>
      <c r="B1028" s="6">
        <v>0</v>
      </c>
      <c r="C1028" s="7"/>
      <c r="D1028" s="3">
        <v>0</v>
      </c>
      <c r="E1028" s="4"/>
      <c r="F1028" s="5">
        <v>0</v>
      </c>
      <c r="G1028" s="26">
        <v>0</v>
      </c>
      <c r="H1028" s="89">
        <v>0</v>
      </c>
      <c r="I1028" s="99"/>
      <c r="J1028" s="61">
        <v>0</v>
      </c>
      <c r="K1028" s="100">
        <v>0</v>
      </c>
      <c r="L1028" s="101">
        <v>0</v>
      </c>
      <c r="M1028" s="62"/>
    </row>
    <row r="1029" spans="1:13" s="47" customFormat="1" ht="14.4" customHeight="1" x14ac:dyDescent="0.3">
      <c r="A1029" s="62"/>
      <c r="B1029" s="6">
        <v>0</v>
      </c>
      <c r="C1029" s="7"/>
      <c r="D1029" s="3">
        <v>0</v>
      </c>
      <c r="E1029" s="4"/>
      <c r="F1029" s="5">
        <v>0</v>
      </c>
      <c r="G1029" s="26">
        <v>0</v>
      </c>
      <c r="H1029" s="89">
        <v>0</v>
      </c>
      <c r="I1029" s="99"/>
      <c r="J1029" s="61">
        <v>0</v>
      </c>
      <c r="K1029" s="100">
        <v>0</v>
      </c>
      <c r="L1029" s="101">
        <v>0</v>
      </c>
      <c r="M1029" s="62"/>
    </row>
    <row r="1030" spans="1:13" s="47" customFormat="1" ht="14.4" customHeight="1" x14ac:dyDescent="0.3">
      <c r="A1030" s="62"/>
      <c r="B1030" s="6">
        <v>0</v>
      </c>
      <c r="C1030" s="7"/>
      <c r="D1030" s="3">
        <v>0</v>
      </c>
      <c r="E1030" s="4"/>
      <c r="F1030" s="5">
        <v>0</v>
      </c>
      <c r="G1030" s="26">
        <v>0</v>
      </c>
      <c r="H1030" s="89">
        <v>0</v>
      </c>
      <c r="I1030" s="99"/>
      <c r="J1030" s="61">
        <v>0</v>
      </c>
      <c r="K1030" s="100">
        <v>0</v>
      </c>
      <c r="L1030" s="101">
        <v>0</v>
      </c>
      <c r="M1030" s="62"/>
    </row>
    <row r="1031" spans="1:13" s="47" customFormat="1" ht="14.4" customHeight="1" x14ac:dyDescent="0.3">
      <c r="A1031" s="62"/>
      <c r="B1031" s="6">
        <v>0</v>
      </c>
      <c r="C1031" s="7"/>
      <c r="D1031" s="3">
        <v>0</v>
      </c>
      <c r="E1031" s="4"/>
      <c r="F1031" s="5">
        <v>0</v>
      </c>
      <c r="G1031" s="26">
        <v>0</v>
      </c>
      <c r="H1031" s="89">
        <v>0</v>
      </c>
      <c r="I1031" s="99"/>
      <c r="J1031" s="61">
        <v>0</v>
      </c>
      <c r="K1031" s="100">
        <v>0</v>
      </c>
      <c r="L1031" s="101">
        <v>0</v>
      </c>
      <c r="M1031" s="62"/>
    </row>
    <row r="1032" spans="1:13" s="47" customFormat="1" ht="14.4" customHeight="1" x14ac:dyDescent="0.3">
      <c r="A1032" s="62"/>
      <c r="B1032" s="6">
        <v>0</v>
      </c>
      <c r="C1032" s="7"/>
      <c r="D1032" s="3">
        <v>0</v>
      </c>
      <c r="E1032" s="4"/>
      <c r="F1032" s="5">
        <v>0</v>
      </c>
      <c r="G1032" s="26">
        <v>0</v>
      </c>
      <c r="H1032" s="89">
        <v>0</v>
      </c>
      <c r="I1032" s="99"/>
      <c r="J1032" s="61">
        <v>0</v>
      </c>
      <c r="K1032" s="100">
        <v>0</v>
      </c>
      <c r="L1032" s="101">
        <v>0</v>
      </c>
      <c r="M1032" s="62"/>
    </row>
    <row r="1033" spans="1:13" s="47" customFormat="1" ht="14.4" customHeight="1" x14ac:dyDescent="0.3">
      <c r="A1033" s="62"/>
      <c r="B1033" s="6">
        <v>0</v>
      </c>
      <c r="C1033" s="7"/>
      <c r="D1033" s="3">
        <v>0</v>
      </c>
      <c r="E1033" s="4"/>
      <c r="F1033" s="5">
        <v>0</v>
      </c>
      <c r="G1033" s="26">
        <v>0</v>
      </c>
      <c r="H1033" s="89">
        <v>0</v>
      </c>
      <c r="I1033" s="99"/>
      <c r="J1033" s="61">
        <v>0</v>
      </c>
      <c r="K1033" s="100">
        <v>0</v>
      </c>
      <c r="L1033" s="101">
        <v>0</v>
      </c>
      <c r="M1033" s="62"/>
    </row>
    <row r="1034" spans="1:13" s="47" customFormat="1" ht="14.4" customHeight="1" x14ac:dyDescent="0.3">
      <c r="A1034" s="62"/>
      <c r="B1034" s="6">
        <v>0</v>
      </c>
      <c r="C1034" s="7"/>
      <c r="D1034" s="3">
        <v>0</v>
      </c>
      <c r="E1034" s="4"/>
      <c r="F1034" s="5">
        <v>0</v>
      </c>
      <c r="G1034" s="26">
        <v>0</v>
      </c>
      <c r="H1034" s="89">
        <v>0</v>
      </c>
      <c r="I1034" s="99"/>
      <c r="J1034" s="61">
        <v>0</v>
      </c>
      <c r="K1034" s="100">
        <v>0</v>
      </c>
      <c r="L1034" s="101">
        <v>0</v>
      </c>
      <c r="M1034" s="62"/>
    </row>
    <row r="1035" spans="1:13" s="47" customFormat="1" ht="14.4" customHeight="1" x14ac:dyDescent="0.3">
      <c r="A1035" s="62"/>
      <c r="B1035" s="6">
        <v>0</v>
      </c>
      <c r="C1035" s="7"/>
      <c r="D1035" s="3">
        <v>0</v>
      </c>
      <c r="E1035" s="4"/>
      <c r="F1035" s="5">
        <v>0</v>
      </c>
      <c r="G1035" s="26">
        <v>0</v>
      </c>
      <c r="H1035" s="89">
        <v>0</v>
      </c>
      <c r="I1035" s="99"/>
      <c r="J1035" s="61">
        <v>0</v>
      </c>
      <c r="K1035" s="100">
        <v>0</v>
      </c>
      <c r="L1035" s="101">
        <v>0</v>
      </c>
      <c r="M1035" s="62"/>
    </row>
    <row r="1036" spans="1:13" s="47" customFormat="1" ht="14.4" customHeight="1" x14ac:dyDescent="0.3">
      <c r="A1036" s="62"/>
      <c r="B1036" s="6">
        <v>0</v>
      </c>
      <c r="C1036" s="7"/>
      <c r="D1036" s="3">
        <v>0</v>
      </c>
      <c r="E1036" s="4"/>
      <c r="F1036" s="5">
        <v>0</v>
      </c>
      <c r="G1036" s="26">
        <v>0</v>
      </c>
      <c r="H1036" s="89">
        <v>0</v>
      </c>
      <c r="I1036" s="99"/>
      <c r="J1036" s="61">
        <v>0</v>
      </c>
      <c r="K1036" s="100">
        <v>0</v>
      </c>
      <c r="L1036" s="101">
        <v>0</v>
      </c>
      <c r="M1036" s="62"/>
    </row>
    <row r="1037" spans="1:13" s="47" customFormat="1" ht="14.4" customHeight="1" x14ac:dyDescent="0.3">
      <c r="A1037" s="62"/>
      <c r="B1037" s="58" t="s">
        <v>62</v>
      </c>
      <c r="C1037" s="46"/>
      <c r="D1037" s="37"/>
      <c r="E1037" s="38"/>
      <c r="F1037" s="39"/>
      <c r="G1037" s="86">
        <v>0.05</v>
      </c>
      <c r="H1037" s="106" t="s">
        <v>62</v>
      </c>
      <c r="I1037" s="103"/>
      <c r="J1037" s="85"/>
      <c r="K1037" s="104" t="s">
        <v>156</v>
      </c>
      <c r="L1037" s="95">
        <v>5.2854122621564491E-2</v>
      </c>
      <c r="M1037" s="62"/>
    </row>
    <row r="1038" spans="1:13" s="47" customFormat="1" ht="14.4" customHeight="1" x14ac:dyDescent="0.3">
      <c r="A1038" s="62"/>
      <c r="B1038" s="51" t="s">
        <v>63</v>
      </c>
      <c r="C1038" s="29"/>
      <c r="D1038" s="30"/>
      <c r="E1038" s="31"/>
      <c r="F1038" s="32"/>
      <c r="G1038" s="31"/>
      <c r="H1038" s="115"/>
      <c r="I1038" s="116"/>
      <c r="J1038" s="139"/>
      <c r="K1038" s="117"/>
      <c r="L1038" s="118">
        <v>0</v>
      </c>
      <c r="M1038" s="62"/>
    </row>
    <row r="1039" spans="1:13" s="47" customFormat="1" ht="35.25" customHeight="1" x14ac:dyDescent="0.3">
      <c r="A1039" s="62"/>
      <c r="B1039" s="53" t="s">
        <v>53</v>
      </c>
      <c r="C1039" s="36"/>
      <c r="D1039" s="40" t="s">
        <v>0</v>
      </c>
      <c r="E1039" s="41" t="s">
        <v>1</v>
      </c>
      <c r="F1039" s="35" t="s">
        <v>61</v>
      </c>
      <c r="G1039" s="20" t="s">
        <v>56</v>
      </c>
      <c r="H1039" s="111" t="s">
        <v>158</v>
      </c>
      <c r="I1039" s="112" t="s">
        <v>159</v>
      </c>
      <c r="J1039" s="112" t="s">
        <v>160</v>
      </c>
      <c r="K1039" s="113" t="s">
        <v>161</v>
      </c>
      <c r="L1039" s="114" t="s">
        <v>162</v>
      </c>
      <c r="M1039" s="62"/>
    </row>
    <row r="1040" spans="1:13" s="47" customFormat="1" ht="14.4" customHeight="1" x14ac:dyDescent="0.3">
      <c r="A1040" s="62"/>
      <c r="B1040" s="6">
        <v>0</v>
      </c>
      <c r="C1040" s="7"/>
      <c r="D1040" s="3">
        <v>0</v>
      </c>
      <c r="E1040" s="26"/>
      <c r="F1040" s="5">
        <v>0</v>
      </c>
      <c r="G1040" s="23">
        <v>0</v>
      </c>
      <c r="H1040" s="96">
        <v>0</v>
      </c>
      <c r="I1040" s="97"/>
      <c r="J1040" s="137">
        <v>0</v>
      </c>
      <c r="K1040" s="93">
        <v>0</v>
      </c>
      <c r="L1040" s="98">
        <v>0</v>
      </c>
      <c r="M1040" s="62"/>
    </row>
    <row r="1041" spans="1:13" s="47" customFormat="1" ht="14.4" customHeight="1" x14ac:dyDescent="0.3">
      <c r="A1041" s="62"/>
      <c r="B1041" s="6">
        <v>0</v>
      </c>
      <c r="C1041" s="7"/>
      <c r="D1041" s="3">
        <v>0</v>
      </c>
      <c r="E1041" s="26"/>
      <c r="F1041" s="5">
        <v>0</v>
      </c>
      <c r="G1041" s="26">
        <v>0</v>
      </c>
      <c r="H1041" s="89">
        <v>0</v>
      </c>
      <c r="I1041" s="99"/>
      <c r="J1041" s="61">
        <v>0</v>
      </c>
      <c r="K1041" s="100">
        <v>0</v>
      </c>
      <c r="L1041" s="101">
        <v>0</v>
      </c>
      <c r="M1041" s="62"/>
    </row>
    <row r="1042" spans="1:13" s="47" customFormat="1" ht="14.4" customHeight="1" x14ac:dyDescent="0.3">
      <c r="A1042" s="62"/>
      <c r="B1042" s="6">
        <v>0</v>
      </c>
      <c r="C1042" s="7"/>
      <c r="D1042" s="3">
        <v>0</v>
      </c>
      <c r="E1042" s="26"/>
      <c r="F1042" s="5">
        <v>0</v>
      </c>
      <c r="G1042" s="26">
        <v>0</v>
      </c>
      <c r="H1042" s="89">
        <v>0</v>
      </c>
      <c r="I1042" s="99"/>
      <c r="J1042" s="61">
        <v>0</v>
      </c>
      <c r="K1042" s="100">
        <v>0</v>
      </c>
      <c r="L1042" s="101">
        <v>0</v>
      </c>
      <c r="M1042" s="62"/>
    </row>
    <row r="1043" spans="1:13" s="47" customFormat="1" ht="14.4" customHeight="1" x14ac:dyDescent="0.3">
      <c r="A1043" s="62"/>
      <c r="B1043" s="6">
        <v>0</v>
      </c>
      <c r="C1043" s="7"/>
      <c r="D1043" s="3">
        <v>0</v>
      </c>
      <c r="E1043" s="26"/>
      <c r="F1043" s="5">
        <v>0</v>
      </c>
      <c r="G1043" s="26">
        <v>0</v>
      </c>
      <c r="H1043" s="89">
        <v>0</v>
      </c>
      <c r="I1043" s="99"/>
      <c r="J1043" s="61">
        <v>0</v>
      </c>
      <c r="K1043" s="100">
        <v>0</v>
      </c>
      <c r="L1043" s="101">
        <v>0</v>
      </c>
      <c r="M1043" s="62"/>
    </row>
    <row r="1044" spans="1:13" s="47" customFormat="1" ht="14.4" customHeight="1" x14ac:dyDescent="0.3">
      <c r="A1044" s="62"/>
      <c r="B1044" s="6">
        <v>0</v>
      </c>
      <c r="C1044" s="7"/>
      <c r="D1044" s="3">
        <v>0</v>
      </c>
      <c r="E1044" s="26"/>
      <c r="F1044" s="5">
        <v>0</v>
      </c>
      <c r="G1044" s="26">
        <v>0</v>
      </c>
      <c r="H1044" s="89">
        <v>0</v>
      </c>
      <c r="I1044" s="99"/>
      <c r="J1044" s="61">
        <v>0</v>
      </c>
      <c r="K1044" s="100">
        <v>0</v>
      </c>
      <c r="L1044" s="101">
        <v>0</v>
      </c>
      <c r="M1044" s="62"/>
    </row>
    <row r="1045" spans="1:13" s="47" customFormat="1" ht="15" customHeight="1" thickBot="1" x14ac:dyDescent="0.35">
      <c r="A1045" s="62"/>
      <c r="B1045" s="59" t="s">
        <v>64</v>
      </c>
      <c r="C1045" s="42"/>
      <c r="D1045" s="43"/>
      <c r="E1045" s="44"/>
      <c r="F1045" s="45"/>
      <c r="G1045" s="23">
        <v>0</v>
      </c>
      <c r="H1045" s="106" t="s">
        <v>64</v>
      </c>
      <c r="I1045" s="103"/>
      <c r="J1045" s="85"/>
      <c r="K1045" s="104" t="s">
        <v>156</v>
      </c>
      <c r="L1045" s="95">
        <v>0</v>
      </c>
      <c r="M1045" s="62"/>
    </row>
    <row r="1046" spans="1:13" s="47" customFormat="1" ht="14.4" customHeight="1" x14ac:dyDescent="0.3">
      <c r="A1046" s="62"/>
      <c r="B1046" s="64"/>
      <c r="C1046" s="68"/>
      <c r="D1046" s="69" t="s">
        <v>65</v>
      </c>
      <c r="E1046" s="70"/>
      <c r="F1046" s="71"/>
      <c r="G1046" s="88">
        <v>0.94599999999999995</v>
      </c>
      <c r="H1046" s="128"/>
      <c r="I1046" s="122"/>
      <c r="J1046" s="140"/>
      <c r="K1046" s="123"/>
      <c r="L1046" s="121"/>
      <c r="M1046" s="62"/>
    </row>
    <row r="1047" spans="1:13" s="47" customFormat="1" ht="14.4" customHeight="1" x14ac:dyDescent="0.3">
      <c r="A1047" s="62"/>
      <c r="B1047" s="63"/>
      <c r="C1047" s="68"/>
      <c r="D1047" s="72" t="s">
        <v>7</v>
      </c>
      <c r="E1047" s="73"/>
      <c r="F1047" s="74">
        <v>0.1</v>
      </c>
      <c r="G1047" s="73">
        <v>9.5000000000000001E-2</v>
      </c>
      <c r="H1047" s="120"/>
      <c r="I1047" s="124"/>
      <c r="J1047" s="141"/>
      <c r="K1047" s="125"/>
      <c r="L1047" s="119"/>
      <c r="M1047" s="62"/>
    </row>
    <row r="1048" spans="1:13" s="47" customFormat="1" ht="14.4" customHeight="1" x14ac:dyDescent="0.3">
      <c r="A1048" s="62"/>
      <c r="B1048" s="63"/>
      <c r="C1048" s="68"/>
      <c r="D1048" s="72" t="s">
        <v>8</v>
      </c>
      <c r="E1048" s="73"/>
      <c r="F1048" s="74">
        <v>0.1</v>
      </c>
      <c r="G1048" s="73">
        <v>9.5000000000000001E-2</v>
      </c>
      <c r="H1048" s="120"/>
      <c r="I1048" s="124"/>
      <c r="J1048" s="141"/>
      <c r="K1048" s="125"/>
      <c r="L1048" s="119"/>
      <c r="M1048" s="62"/>
    </row>
    <row r="1049" spans="1:13" s="47" customFormat="1" ht="14.4" customHeight="1" x14ac:dyDescent="0.3">
      <c r="A1049" s="62"/>
      <c r="B1049" s="63" t="s">
        <v>66</v>
      </c>
      <c r="C1049" s="68"/>
      <c r="D1049" s="75" t="s">
        <v>67</v>
      </c>
      <c r="E1049" s="76"/>
      <c r="F1049" s="71"/>
      <c r="G1049" s="76">
        <v>1.1359999999999999</v>
      </c>
      <c r="H1049" s="120"/>
      <c r="I1049" s="124"/>
      <c r="J1049" s="141"/>
      <c r="K1049" s="125"/>
      <c r="L1049" s="119"/>
      <c r="M1049" s="62"/>
    </row>
    <row r="1050" spans="1:13" s="47" customFormat="1" ht="15" customHeight="1" thickBot="1" x14ac:dyDescent="0.35">
      <c r="A1050" s="62"/>
      <c r="B1050" s="63"/>
      <c r="C1050" s="68"/>
      <c r="D1050" s="77" t="s">
        <v>68</v>
      </c>
      <c r="E1050" s="78"/>
      <c r="F1050" s="79"/>
      <c r="G1050" s="78">
        <v>1.1399999999999999</v>
      </c>
      <c r="H1050" s="134">
        <v>1</v>
      </c>
      <c r="I1050" s="126"/>
      <c r="J1050" s="142"/>
      <c r="K1050" s="127"/>
      <c r="L1050" s="135">
        <v>0.821247357293869</v>
      </c>
      <c r="M1050" s="62"/>
    </row>
    <row r="1051" spans="1:13" s="47" customFormat="1" ht="14.4" customHeight="1" x14ac:dyDescent="0.3">
      <c r="A1051" s="62"/>
      <c r="B1051" s="63"/>
      <c r="C1051" s="68"/>
      <c r="D1051" s="80"/>
      <c r="E1051" s="67"/>
      <c r="F1051" s="65"/>
      <c r="G1051" s="67"/>
      <c r="J1051" s="60"/>
      <c r="M1051" s="62"/>
    </row>
    <row r="1052" spans="1:13" s="47" customFormat="1" ht="14.4" customHeight="1" x14ac:dyDescent="0.3">
      <c r="A1052" s="62"/>
      <c r="B1052" s="63"/>
      <c r="C1052" s="68"/>
      <c r="D1052" s="80"/>
      <c r="E1052" s="67"/>
      <c r="F1052" s="65"/>
      <c r="G1052" s="67"/>
      <c r="J1052" s="60"/>
      <c r="M1052" s="62"/>
    </row>
    <row r="1053" spans="1:13" s="47" customFormat="1" ht="14.4" customHeight="1" x14ac:dyDescent="0.3">
      <c r="A1053" s="62"/>
      <c r="B1053" s="63"/>
      <c r="C1053" s="68"/>
      <c r="D1053" s="80"/>
      <c r="E1053" s="67"/>
      <c r="F1053" s="65"/>
      <c r="G1053" s="67"/>
      <c r="J1053" s="60"/>
      <c r="M1053" s="62"/>
    </row>
    <row r="1054" spans="1:13" s="47" customFormat="1" ht="14.4" customHeight="1" x14ac:dyDescent="0.3">
      <c r="A1054" s="62"/>
      <c r="B1054" s="136" t="s">
        <v>1808</v>
      </c>
      <c r="C1054" s="81"/>
      <c r="D1054" s="80"/>
      <c r="E1054" s="67"/>
      <c r="F1054" s="82"/>
      <c r="G1054" s="82"/>
      <c r="J1054" s="60"/>
      <c r="M1054" s="62"/>
    </row>
    <row r="1055" spans="1:13" s="47" customFormat="1" ht="14.4" customHeight="1" x14ac:dyDescent="0.3">
      <c r="A1055" s="62"/>
      <c r="B1055" s="133" t="s">
        <v>6</v>
      </c>
      <c r="C1055" s="83"/>
      <c r="D1055" s="80"/>
      <c r="E1055" s="67"/>
      <c r="F1055" s="62"/>
      <c r="G1055" s="62"/>
      <c r="J1055" s="60"/>
      <c r="M1055" s="62"/>
    </row>
    <row r="1056" spans="1:13" s="47" customFormat="1" ht="14.4" customHeight="1" x14ac:dyDescent="0.3">
      <c r="A1056" s="62"/>
      <c r="B1056" s="84"/>
      <c r="C1056" s="62"/>
      <c r="D1056" s="80"/>
      <c r="E1056" s="67"/>
      <c r="F1056" s="62"/>
      <c r="G1056" s="62"/>
      <c r="J1056" s="60"/>
      <c r="M1056" s="62"/>
    </row>
    <row r="1057" spans="1:13" x14ac:dyDescent="0.3">
      <c r="A1057" s="62"/>
      <c r="B1057" s="129"/>
      <c r="C1057" s="129"/>
      <c r="D1057" s="129"/>
      <c r="J1057" s="1"/>
    </row>
    <row r="1058" spans="1:13" x14ac:dyDescent="0.3">
      <c r="A1058" s="62"/>
      <c r="B1058" s="130"/>
      <c r="C1058" s="130"/>
      <c r="D1058" s="130"/>
      <c r="J1058" s="1"/>
    </row>
    <row r="1059" spans="1:13" ht="15.6" x14ac:dyDescent="0.3">
      <c r="A1059" s="62"/>
      <c r="B1059" s="47"/>
      <c r="C1059" s="47"/>
      <c r="D1059" s="714" t="s">
        <v>166</v>
      </c>
      <c r="E1059" s="714"/>
      <c r="F1059" s="714"/>
      <c r="J1059" s="1"/>
    </row>
    <row r="1060" spans="1:13" x14ac:dyDescent="0.3">
      <c r="A1060" s="62"/>
      <c r="B1060" s="132"/>
      <c r="C1060" s="132"/>
      <c r="D1060" s="132"/>
      <c r="J1060" s="1"/>
    </row>
    <row r="1061" spans="1:13" ht="66" customHeight="1" x14ac:dyDescent="0.3">
      <c r="A1061" s="62"/>
      <c r="B1061" s="710" t="s">
        <v>1809</v>
      </c>
      <c r="C1061" s="710"/>
      <c r="D1061" s="710"/>
      <c r="E1061" s="710"/>
      <c r="F1061" s="710"/>
      <c r="G1061" s="710"/>
      <c r="H1061" s="710"/>
      <c r="I1061" s="710"/>
      <c r="J1061" s="710"/>
      <c r="K1061" s="710"/>
      <c r="L1061" s="710"/>
    </row>
    <row r="1062" spans="1:13" x14ac:dyDescent="0.3">
      <c r="A1062" s="62"/>
      <c r="B1062" s="63"/>
      <c r="C1062" s="9"/>
      <c r="D1062" s="10"/>
      <c r="E1062" s="11"/>
      <c r="F1062" s="12"/>
      <c r="G1062" s="13"/>
      <c r="H1062" s="47"/>
      <c r="I1062" s="47"/>
      <c r="J1062" s="60"/>
      <c r="K1062" s="47"/>
      <c r="L1062" s="47"/>
      <c r="M1062" s="62"/>
    </row>
    <row r="1063" spans="1:13" x14ac:dyDescent="0.3">
      <c r="A1063" s="62"/>
      <c r="B1063" s="48" t="s">
        <v>48</v>
      </c>
      <c r="C1063" s="9"/>
      <c r="D1063" s="10"/>
      <c r="E1063" s="11"/>
      <c r="F1063" s="11"/>
      <c r="G1063" s="11"/>
      <c r="H1063" s="47"/>
      <c r="I1063" s="47"/>
      <c r="J1063" s="60"/>
      <c r="K1063" s="47"/>
      <c r="L1063" s="47"/>
      <c r="M1063" s="62"/>
    </row>
    <row r="1064" spans="1:13" x14ac:dyDescent="0.3">
      <c r="A1064" s="62"/>
      <c r="B1064" s="64" t="s">
        <v>49</v>
      </c>
      <c r="C1064" s="62" t="s">
        <v>287</v>
      </c>
      <c r="D1064" s="62"/>
      <c r="E1064" s="62"/>
      <c r="F1064" s="47"/>
      <c r="G1064" s="47"/>
      <c r="H1064" s="47"/>
      <c r="I1064" s="65" t="s">
        <v>50</v>
      </c>
      <c r="J1064" s="68" t="s">
        <v>3</v>
      </c>
      <c r="K1064" s="47"/>
      <c r="L1064" s="47"/>
      <c r="M1064" s="62"/>
    </row>
    <row r="1065" spans="1:13" ht="15" thickBot="1" x14ac:dyDescent="0.35">
      <c r="A1065" s="62"/>
      <c r="B1065" s="64" t="s">
        <v>51</v>
      </c>
      <c r="C1065" s="62" t="s">
        <v>83</v>
      </c>
      <c r="D1065" s="62"/>
      <c r="E1065" s="62"/>
      <c r="F1065" s="47"/>
      <c r="G1065" s="62" t="s">
        <v>356</v>
      </c>
      <c r="H1065" s="47"/>
      <c r="I1065" s="47"/>
      <c r="J1065" s="60"/>
      <c r="K1065" s="47"/>
      <c r="L1065" s="47"/>
      <c r="M1065" s="62"/>
    </row>
    <row r="1066" spans="1:13" ht="15" thickTop="1" x14ac:dyDescent="0.3">
      <c r="A1066" s="62"/>
      <c r="B1066" s="49" t="s">
        <v>52</v>
      </c>
      <c r="C1066" s="14"/>
      <c r="D1066" s="15"/>
      <c r="E1066" s="16"/>
      <c r="F1066" s="17"/>
      <c r="G1066" s="16"/>
      <c r="H1066" s="711" t="s">
        <v>164</v>
      </c>
      <c r="I1066" s="712"/>
      <c r="J1066" s="712"/>
      <c r="K1066" s="712"/>
      <c r="L1066" s="713"/>
      <c r="M1066" s="62"/>
    </row>
    <row r="1067" spans="1:13" ht="28.8" x14ac:dyDescent="0.3">
      <c r="A1067" s="62"/>
      <c r="B1067" s="50" t="s">
        <v>53</v>
      </c>
      <c r="C1067" s="18" t="s">
        <v>1</v>
      </c>
      <c r="D1067" s="19" t="s">
        <v>54</v>
      </c>
      <c r="E1067" s="20" t="s">
        <v>23</v>
      </c>
      <c r="F1067" s="20" t="s">
        <v>55</v>
      </c>
      <c r="G1067" s="20" t="s">
        <v>56</v>
      </c>
      <c r="H1067" s="90" t="s">
        <v>158</v>
      </c>
      <c r="I1067" s="91" t="s">
        <v>159</v>
      </c>
      <c r="J1067" s="91" t="s">
        <v>160</v>
      </c>
      <c r="K1067" s="91" t="s">
        <v>161</v>
      </c>
      <c r="L1067" s="92" t="s">
        <v>162</v>
      </c>
      <c r="M1067" s="62"/>
    </row>
    <row r="1068" spans="1:13" x14ac:dyDescent="0.3">
      <c r="A1068" s="62"/>
      <c r="B1068" s="21" t="s">
        <v>15</v>
      </c>
      <c r="C1068" s="18">
        <v>1</v>
      </c>
      <c r="D1068" s="22">
        <v>45</v>
      </c>
      <c r="E1068" s="23">
        <v>45</v>
      </c>
      <c r="F1068" s="24">
        <v>6.0000000000000001E-3</v>
      </c>
      <c r="G1068" s="23">
        <v>0.27</v>
      </c>
      <c r="H1068" s="96">
        <v>0.34974093264248707</v>
      </c>
      <c r="I1068" s="97"/>
      <c r="J1068" s="137" t="s">
        <v>165</v>
      </c>
      <c r="K1068" s="93">
        <v>0.4</v>
      </c>
      <c r="L1068" s="98">
        <v>0.13989637305699484</v>
      </c>
      <c r="M1068" s="62"/>
    </row>
    <row r="1069" spans="1:13" x14ac:dyDescent="0.3">
      <c r="A1069" s="62"/>
      <c r="B1069" s="6" t="s">
        <v>16</v>
      </c>
      <c r="C1069" s="25">
        <v>1</v>
      </c>
      <c r="D1069" s="3">
        <v>30</v>
      </c>
      <c r="E1069" s="26">
        <v>30</v>
      </c>
      <c r="F1069" s="27">
        <v>6.0000000000000001E-3</v>
      </c>
      <c r="G1069" s="26">
        <v>0.18</v>
      </c>
      <c r="H1069" s="89">
        <v>0.23316062176165803</v>
      </c>
      <c r="I1069" s="99"/>
      <c r="J1069" s="61" t="s">
        <v>165</v>
      </c>
      <c r="K1069" s="100">
        <v>0.4</v>
      </c>
      <c r="L1069" s="101">
        <v>9.3264248704663211E-2</v>
      </c>
      <c r="M1069" s="62"/>
    </row>
    <row r="1070" spans="1:13" x14ac:dyDescent="0.3">
      <c r="A1070" s="62"/>
      <c r="B1070" s="6" t="s">
        <v>18</v>
      </c>
      <c r="C1070" s="25">
        <v>1</v>
      </c>
      <c r="D1070" s="3">
        <v>25</v>
      </c>
      <c r="E1070" s="26">
        <v>25</v>
      </c>
      <c r="F1070" s="27">
        <v>6.0000000000000001E-3</v>
      </c>
      <c r="G1070" s="26">
        <v>0.15</v>
      </c>
      <c r="H1070" s="89">
        <v>0.19430051813471502</v>
      </c>
      <c r="I1070" s="99"/>
      <c r="J1070" s="61" t="s">
        <v>165</v>
      </c>
      <c r="K1070" s="100">
        <v>0.4</v>
      </c>
      <c r="L1070" s="101">
        <v>7.7720207253886009E-2</v>
      </c>
      <c r="M1070" s="62"/>
    </row>
    <row r="1071" spans="1:13" x14ac:dyDescent="0.3">
      <c r="A1071" s="62"/>
      <c r="B1071" s="6">
        <v>0</v>
      </c>
      <c r="C1071" s="25"/>
      <c r="D1071" s="3">
        <v>0</v>
      </c>
      <c r="E1071" s="26">
        <v>0</v>
      </c>
      <c r="F1071" s="27"/>
      <c r="G1071" s="26">
        <v>0</v>
      </c>
      <c r="H1071" s="89">
        <v>0</v>
      </c>
      <c r="I1071" s="99"/>
      <c r="J1071" s="61">
        <v>0</v>
      </c>
      <c r="K1071" s="100">
        <v>0</v>
      </c>
      <c r="L1071" s="101">
        <v>0</v>
      </c>
      <c r="M1071" s="62"/>
    </row>
    <row r="1072" spans="1:13" x14ac:dyDescent="0.3">
      <c r="A1072" s="62"/>
      <c r="B1072" s="6">
        <v>0</v>
      </c>
      <c r="C1072" s="25"/>
      <c r="D1072" s="3">
        <v>0</v>
      </c>
      <c r="E1072" s="26">
        <v>0</v>
      </c>
      <c r="F1072" s="27"/>
      <c r="G1072" s="26">
        <v>0</v>
      </c>
      <c r="H1072" s="89">
        <v>0</v>
      </c>
      <c r="I1072" s="99"/>
      <c r="J1072" s="61">
        <v>0</v>
      </c>
      <c r="K1072" s="100">
        <v>0</v>
      </c>
      <c r="L1072" s="101">
        <v>0</v>
      </c>
      <c r="M1072" s="62"/>
    </row>
    <row r="1073" spans="1:13" x14ac:dyDescent="0.3">
      <c r="A1073" s="62"/>
      <c r="B1073" s="6">
        <v>0</v>
      </c>
      <c r="C1073" s="25"/>
      <c r="D1073" s="3">
        <v>0</v>
      </c>
      <c r="E1073" s="26">
        <v>0</v>
      </c>
      <c r="F1073" s="27"/>
      <c r="G1073" s="26">
        <v>0</v>
      </c>
      <c r="H1073" s="89">
        <v>0</v>
      </c>
      <c r="I1073" s="99"/>
      <c r="J1073" s="61">
        <v>0</v>
      </c>
      <c r="K1073" s="100">
        <v>0</v>
      </c>
      <c r="L1073" s="101">
        <v>0</v>
      </c>
      <c r="M1073" s="62"/>
    </row>
    <row r="1074" spans="1:13" x14ac:dyDescent="0.3">
      <c r="A1074" s="62"/>
      <c r="B1074" s="6" t="s">
        <v>73</v>
      </c>
      <c r="C1074" s="25"/>
      <c r="D1074" s="3">
        <v>0</v>
      </c>
      <c r="E1074" s="26">
        <v>0</v>
      </c>
      <c r="F1074" s="27"/>
      <c r="G1074" s="26">
        <v>8.0000000000000002E-3</v>
      </c>
      <c r="H1074" s="89">
        <v>1.0362694300518135E-2</v>
      </c>
      <c r="I1074" s="99"/>
      <c r="J1074" s="61" t="s">
        <v>165</v>
      </c>
      <c r="K1074" s="100">
        <v>0.4</v>
      </c>
      <c r="L1074" s="101">
        <v>4.1450777202072546E-3</v>
      </c>
      <c r="M1074" s="62"/>
    </row>
    <row r="1075" spans="1:13" x14ac:dyDescent="0.3">
      <c r="A1075" s="62"/>
      <c r="B1075" s="6" t="s">
        <v>57</v>
      </c>
      <c r="C1075" s="25"/>
      <c r="D1075" s="28"/>
      <c r="E1075" s="26"/>
      <c r="F1075" s="27"/>
      <c r="G1075" s="86">
        <v>0.60799999999999998</v>
      </c>
      <c r="H1075" s="102" t="s">
        <v>57</v>
      </c>
      <c r="I1075" s="103"/>
      <c r="J1075" s="85"/>
      <c r="K1075" s="104" t="s">
        <v>156</v>
      </c>
      <c r="L1075" s="105">
        <v>0.31502590673575132</v>
      </c>
      <c r="M1075" s="62"/>
    </row>
    <row r="1076" spans="1:13" x14ac:dyDescent="0.3">
      <c r="A1076" s="62"/>
      <c r="B1076" s="51" t="s">
        <v>22</v>
      </c>
      <c r="C1076" s="29"/>
      <c r="D1076" s="30"/>
      <c r="E1076" s="31"/>
      <c r="F1076" s="32"/>
      <c r="G1076" s="87"/>
      <c r="H1076" s="107"/>
      <c r="I1076" s="108"/>
      <c r="J1076" s="138"/>
      <c r="K1076" s="109"/>
      <c r="L1076" s="110"/>
      <c r="M1076" s="62"/>
    </row>
    <row r="1077" spans="1:13" ht="28.8" x14ac:dyDescent="0.3">
      <c r="A1077" s="62"/>
      <c r="B1077" s="52" t="s">
        <v>58</v>
      </c>
      <c r="C1077" s="33" t="s">
        <v>1</v>
      </c>
      <c r="D1077" s="34" t="s">
        <v>59</v>
      </c>
      <c r="E1077" s="35" t="s">
        <v>23</v>
      </c>
      <c r="F1077" s="35" t="s">
        <v>55</v>
      </c>
      <c r="G1077" s="41" t="s">
        <v>56</v>
      </c>
      <c r="H1077" s="90" t="s">
        <v>158</v>
      </c>
      <c r="I1077" s="91" t="s">
        <v>159</v>
      </c>
      <c r="J1077" s="91" t="s">
        <v>160</v>
      </c>
      <c r="K1077" s="94" t="s">
        <v>161</v>
      </c>
      <c r="L1077" s="92" t="s">
        <v>162</v>
      </c>
      <c r="M1077" s="62"/>
    </row>
    <row r="1078" spans="1:13" x14ac:dyDescent="0.3">
      <c r="A1078" s="62"/>
      <c r="B1078" s="6" t="s">
        <v>33</v>
      </c>
      <c r="C1078" s="25">
        <v>1</v>
      </c>
      <c r="D1078" s="3">
        <v>4.55</v>
      </c>
      <c r="E1078" s="26">
        <v>4.55</v>
      </c>
      <c r="F1078" s="26">
        <v>6.0000000000000001E-3</v>
      </c>
      <c r="G1078" s="26">
        <v>2.7299999999999998E-2</v>
      </c>
      <c r="H1078" s="96">
        <v>3.5362694300518131E-2</v>
      </c>
      <c r="I1078" s="97"/>
      <c r="J1078" s="137" t="s">
        <v>163</v>
      </c>
      <c r="K1078" s="93">
        <v>1</v>
      </c>
      <c r="L1078" s="98">
        <v>3.5362694300518131E-2</v>
      </c>
      <c r="M1078" s="62"/>
    </row>
    <row r="1079" spans="1:13" x14ac:dyDescent="0.3">
      <c r="A1079" s="62"/>
      <c r="B1079" s="6" t="s">
        <v>34</v>
      </c>
      <c r="C1079" s="25">
        <v>1</v>
      </c>
      <c r="D1079" s="3">
        <v>4.33</v>
      </c>
      <c r="E1079" s="26">
        <v>4.33</v>
      </c>
      <c r="F1079" s="26">
        <v>6.0000000000000001E-3</v>
      </c>
      <c r="G1079" s="26">
        <v>2.598E-2</v>
      </c>
      <c r="H1079" s="89">
        <v>3.365284974093264E-2</v>
      </c>
      <c r="I1079" s="99"/>
      <c r="J1079" s="61" t="s">
        <v>163</v>
      </c>
      <c r="K1079" s="100">
        <v>1</v>
      </c>
      <c r="L1079" s="101">
        <v>3.365284974093264E-2</v>
      </c>
      <c r="M1079" s="62"/>
    </row>
    <row r="1080" spans="1:13" x14ac:dyDescent="0.3">
      <c r="A1080" s="62"/>
      <c r="B1080" s="6" t="s">
        <v>71</v>
      </c>
      <c r="C1080" s="25">
        <v>1</v>
      </c>
      <c r="D1080" s="3">
        <v>5.95</v>
      </c>
      <c r="E1080" s="26">
        <v>5.95</v>
      </c>
      <c r="F1080" s="26">
        <v>6.0000000000000001E-3</v>
      </c>
      <c r="G1080" s="26">
        <v>3.5700000000000003E-2</v>
      </c>
      <c r="H1080" s="89">
        <v>4.6243523316062178E-2</v>
      </c>
      <c r="I1080" s="99"/>
      <c r="J1080" s="61" t="s">
        <v>163</v>
      </c>
      <c r="K1080" s="100">
        <v>1</v>
      </c>
      <c r="L1080" s="101">
        <v>4.6243523316062178E-2</v>
      </c>
      <c r="M1080" s="62"/>
    </row>
    <row r="1081" spans="1:13" x14ac:dyDescent="0.3">
      <c r="A1081" s="62"/>
      <c r="B1081" s="6" t="s">
        <v>70</v>
      </c>
      <c r="C1081" s="25">
        <v>3</v>
      </c>
      <c r="D1081" s="3">
        <v>4.16</v>
      </c>
      <c r="E1081" s="26">
        <v>12.48</v>
      </c>
      <c r="F1081" s="26">
        <v>6.0000000000000001E-3</v>
      </c>
      <c r="G1081" s="26">
        <v>7.4880000000000002E-2</v>
      </c>
      <c r="H1081" s="89">
        <v>9.6994818652849743E-2</v>
      </c>
      <c r="I1081" s="99"/>
      <c r="J1081" s="61" t="s">
        <v>163</v>
      </c>
      <c r="K1081" s="100">
        <v>1</v>
      </c>
      <c r="L1081" s="101">
        <v>9.6994818652849743E-2</v>
      </c>
      <c r="M1081" s="62"/>
    </row>
    <row r="1082" spans="1:13" x14ac:dyDescent="0.3">
      <c r="A1082" s="62"/>
      <c r="B1082" s="6">
        <v>0</v>
      </c>
      <c r="C1082" s="25"/>
      <c r="D1082" s="3">
        <v>0</v>
      </c>
      <c r="E1082" s="26">
        <v>0</v>
      </c>
      <c r="F1082" s="27"/>
      <c r="G1082" s="26">
        <v>0</v>
      </c>
      <c r="H1082" s="89">
        <v>0</v>
      </c>
      <c r="I1082" s="99"/>
      <c r="J1082" s="61">
        <v>0</v>
      </c>
      <c r="K1082" s="100">
        <v>0</v>
      </c>
      <c r="L1082" s="101">
        <v>0</v>
      </c>
      <c r="M1082" s="62"/>
    </row>
    <row r="1083" spans="1:13" x14ac:dyDescent="0.3">
      <c r="A1083" s="62"/>
      <c r="B1083" s="6">
        <v>0</v>
      </c>
      <c r="C1083" s="25"/>
      <c r="D1083" s="3">
        <v>0</v>
      </c>
      <c r="E1083" s="26">
        <v>0</v>
      </c>
      <c r="F1083" s="27"/>
      <c r="G1083" s="26">
        <v>0</v>
      </c>
      <c r="H1083" s="89">
        <v>0</v>
      </c>
      <c r="I1083" s="99"/>
      <c r="J1083" s="61">
        <v>0</v>
      </c>
      <c r="K1083" s="100">
        <v>0</v>
      </c>
      <c r="L1083" s="101">
        <v>0</v>
      </c>
      <c r="M1083" s="62"/>
    </row>
    <row r="1084" spans="1:13" x14ac:dyDescent="0.3">
      <c r="A1084" s="62"/>
      <c r="B1084" s="6">
        <v>0</v>
      </c>
      <c r="C1084" s="25"/>
      <c r="D1084" s="3">
        <v>0</v>
      </c>
      <c r="E1084" s="26">
        <v>0</v>
      </c>
      <c r="F1084" s="27"/>
      <c r="G1084" s="26">
        <v>0</v>
      </c>
      <c r="H1084" s="89">
        <v>0</v>
      </c>
      <c r="I1084" s="99"/>
      <c r="J1084" s="61">
        <v>0</v>
      </c>
      <c r="K1084" s="100">
        <v>0</v>
      </c>
      <c r="L1084" s="101">
        <v>0</v>
      </c>
      <c r="M1084" s="62"/>
    </row>
    <row r="1085" spans="1:13" x14ac:dyDescent="0.3">
      <c r="A1085" s="62"/>
      <c r="B1085" s="6">
        <v>0</v>
      </c>
      <c r="C1085" s="25"/>
      <c r="D1085" s="3">
        <v>0</v>
      </c>
      <c r="E1085" s="26">
        <v>0</v>
      </c>
      <c r="F1085" s="27"/>
      <c r="G1085" s="26">
        <v>0</v>
      </c>
      <c r="H1085" s="89">
        <v>0</v>
      </c>
      <c r="I1085" s="99"/>
      <c r="J1085" s="61">
        <v>0</v>
      </c>
      <c r="K1085" s="100">
        <v>0</v>
      </c>
      <c r="L1085" s="101">
        <v>0</v>
      </c>
      <c r="M1085" s="62"/>
    </row>
    <row r="1086" spans="1:13" x14ac:dyDescent="0.3">
      <c r="A1086" s="62"/>
      <c r="B1086" s="6">
        <v>0</v>
      </c>
      <c r="C1086" s="25"/>
      <c r="D1086" s="3">
        <v>0</v>
      </c>
      <c r="E1086" s="26">
        <v>0</v>
      </c>
      <c r="F1086" s="27"/>
      <c r="G1086" s="26">
        <v>0</v>
      </c>
      <c r="H1086" s="89">
        <v>0</v>
      </c>
      <c r="I1086" s="99"/>
      <c r="J1086" s="61">
        <v>0</v>
      </c>
      <c r="K1086" s="100">
        <v>0</v>
      </c>
      <c r="L1086" s="101">
        <v>0</v>
      </c>
      <c r="M1086" s="62"/>
    </row>
    <row r="1087" spans="1:13" x14ac:dyDescent="0.3">
      <c r="A1087" s="62"/>
      <c r="B1087" s="6" t="s">
        <v>60</v>
      </c>
      <c r="C1087" s="25"/>
      <c r="D1087" s="28"/>
      <c r="E1087" s="26"/>
      <c r="F1087" s="27"/>
      <c r="G1087" s="86">
        <v>0.16386000000000001</v>
      </c>
      <c r="H1087" s="106" t="s">
        <v>60</v>
      </c>
      <c r="I1087" s="103"/>
      <c r="J1087" s="85"/>
      <c r="K1087" s="104" t="s">
        <v>156</v>
      </c>
      <c r="L1087" s="95">
        <v>0.21225388601036271</v>
      </c>
      <c r="M1087" s="62"/>
    </row>
    <row r="1088" spans="1:13" x14ac:dyDescent="0.3">
      <c r="A1088" s="62"/>
      <c r="B1088" s="51" t="s">
        <v>38</v>
      </c>
      <c r="C1088" s="29"/>
      <c r="D1088" s="30"/>
      <c r="E1088" s="30"/>
      <c r="F1088" s="30"/>
      <c r="G1088" s="30"/>
      <c r="H1088" s="115"/>
      <c r="I1088" s="116"/>
      <c r="J1088" s="139"/>
      <c r="K1088" s="117"/>
      <c r="L1088" s="118"/>
      <c r="M1088" s="62"/>
    </row>
    <row r="1089" spans="1:13" ht="28.8" x14ac:dyDescent="0.3">
      <c r="A1089" s="62"/>
      <c r="B1089" s="53" t="s">
        <v>53</v>
      </c>
      <c r="C1089" s="29"/>
      <c r="D1089" s="54" t="s">
        <v>0</v>
      </c>
      <c r="E1089" s="55" t="s">
        <v>1</v>
      </c>
      <c r="F1089" s="56" t="s">
        <v>61</v>
      </c>
      <c r="G1089" s="20" t="s">
        <v>56</v>
      </c>
      <c r="H1089" s="111" t="s">
        <v>158</v>
      </c>
      <c r="I1089" s="112" t="s">
        <v>159</v>
      </c>
      <c r="J1089" s="112" t="s">
        <v>160</v>
      </c>
      <c r="K1089" s="113" t="s">
        <v>161</v>
      </c>
      <c r="L1089" s="114" t="s">
        <v>162</v>
      </c>
      <c r="M1089" s="62"/>
    </row>
    <row r="1090" spans="1:13" x14ac:dyDescent="0.3">
      <c r="A1090" s="62"/>
      <c r="B1090" s="146">
        <v>0</v>
      </c>
      <c r="C1090" s="29"/>
      <c r="D1090" s="22">
        <v>0</v>
      </c>
      <c r="E1090" s="57"/>
      <c r="F1090" s="24">
        <v>0</v>
      </c>
      <c r="G1090" s="23">
        <v>0</v>
      </c>
      <c r="H1090" s="96">
        <v>0</v>
      </c>
      <c r="I1090" s="97"/>
      <c r="J1090" s="137">
        <v>0</v>
      </c>
      <c r="K1090" s="93">
        <v>0</v>
      </c>
      <c r="L1090" s="98">
        <v>0</v>
      </c>
      <c r="M1090" s="62"/>
    </row>
    <row r="1091" spans="1:13" x14ac:dyDescent="0.3">
      <c r="A1091" s="62"/>
      <c r="B1091" s="6">
        <v>0</v>
      </c>
      <c r="C1091" s="7"/>
      <c r="D1091" s="3">
        <v>0</v>
      </c>
      <c r="E1091" s="4"/>
      <c r="F1091" s="5">
        <v>0</v>
      </c>
      <c r="G1091" s="26">
        <v>0</v>
      </c>
      <c r="H1091" s="89">
        <v>0</v>
      </c>
      <c r="I1091" s="99"/>
      <c r="J1091" s="61">
        <v>0</v>
      </c>
      <c r="K1091" s="100">
        <v>0</v>
      </c>
      <c r="L1091" s="101">
        <v>0</v>
      </c>
      <c r="M1091" s="62"/>
    </row>
    <row r="1092" spans="1:13" x14ac:dyDescent="0.3">
      <c r="A1092" s="62"/>
      <c r="B1092" s="6">
        <v>0</v>
      </c>
      <c r="C1092" s="7"/>
      <c r="D1092" s="3">
        <v>0</v>
      </c>
      <c r="E1092" s="4"/>
      <c r="F1092" s="5">
        <v>0</v>
      </c>
      <c r="G1092" s="26">
        <v>0</v>
      </c>
      <c r="H1092" s="89">
        <v>0</v>
      </c>
      <c r="I1092" s="99"/>
      <c r="J1092" s="61">
        <v>0</v>
      </c>
      <c r="K1092" s="100">
        <v>0</v>
      </c>
      <c r="L1092" s="101">
        <v>0</v>
      </c>
      <c r="M1092" s="62"/>
    </row>
    <row r="1093" spans="1:13" x14ac:dyDescent="0.3">
      <c r="A1093" s="62"/>
      <c r="B1093" s="6">
        <v>0</v>
      </c>
      <c r="C1093" s="7"/>
      <c r="D1093" s="3">
        <v>0</v>
      </c>
      <c r="E1093" s="4"/>
      <c r="F1093" s="5">
        <v>0</v>
      </c>
      <c r="G1093" s="26">
        <v>0</v>
      </c>
      <c r="H1093" s="89">
        <v>0</v>
      </c>
      <c r="I1093" s="99"/>
      <c r="J1093" s="61">
        <v>0</v>
      </c>
      <c r="K1093" s="100">
        <v>0</v>
      </c>
      <c r="L1093" s="101">
        <v>0</v>
      </c>
      <c r="M1093" s="62"/>
    </row>
    <row r="1094" spans="1:13" x14ac:dyDescent="0.3">
      <c r="A1094" s="62"/>
      <c r="B1094" s="6">
        <v>0</v>
      </c>
      <c r="C1094" s="7"/>
      <c r="D1094" s="3">
        <v>0</v>
      </c>
      <c r="E1094" s="4"/>
      <c r="F1094" s="5">
        <v>0</v>
      </c>
      <c r="G1094" s="26">
        <v>0</v>
      </c>
      <c r="H1094" s="89">
        <v>0</v>
      </c>
      <c r="I1094" s="99"/>
      <c r="J1094" s="61">
        <v>0</v>
      </c>
      <c r="K1094" s="100">
        <v>0</v>
      </c>
      <c r="L1094" s="101">
        <v>0</v>
      </c>
      <c r="M1094" s="62"/>
    </row>
    <row r="1095" spans="1:13" x14ac:dyDescent="0.3">
      <c r="A1095" s="62"/>
      <c r="B1095" s="6">
        <v>0</v>
      </c>
      <c r="C1095" s="7"/>
      <c r="D1095" s="3">
        <v>0</v>
      </c>
      <c r="E1095" s="4"/>
      <c r="F1095" s="5">
        <v>0</v>
      </c>
      <c r="G1095" s="26">
        <v>0</v>
      </c>
      <c r="H1095" s="89">
        <v>0</v>
      </c>
      <c r="I1095" s="99"/>
      <c r="J1095" s="61">
        <v>0</v>
      </c>
      <c r="K1095" s="100">
        <v>0</v>
      </c>
      <c r="L1095" s="101">
        <v>0</v>
      </c>
      <c r="M1095" s="62"/>
    </row>
    <row r="1096" spans="1:13" x14ac:dyDescent="0.3">
      <c r="A1096" s="62"/>
      <c r="B1096" s="6">
        <v>0</v>
      </c>
      <c r="C1096" s="7"/>
      <c r="D1096" s="3">
        <v>0</v>
      </c>
      <c r="E1096" s="4"/>
      <c r="F1096" s="5">
        <v>0</v>
      </c>
      <c r="G1096" s="26">
        <v>0</v>
      </c>
      <c r="H1096" s="89">
        <v>0</v>
      </c>
      <c r="I1096" s="99"/>
      <c r="J1096" s="61">
        <v>0</v>
      </c>
      <c r="K1096" s="100">
        <v>0</v>
      </c>
      <c r="L1096" s="101">
        <v>0</v>
      </c>
      <c r="M1096" s="62"/>
    </row>
    <row r="1097" spans="1:13" x14ac:dyDescent="0.3">
      <c r="A1097" s="62"/>
      <c r="B1097" s="6">
        <v>0</v>
      </c>
      <c r="C1097" s="7"/>
      <c r="D1097" s="3">
        <v>0</v>
      </c>
      <c r="E1097" s="4"/>
      <c r="F1097" s="5">
        <v>0</v>
      </c>
      <c r="G1097" s="26">
        <v>0</v>
      </c>
      <c r="H1097" s="89">
        <v>0</v>
      </c>
      <c r="I1097" s="99"/>
      <c r="J1097" s="61">
        <v>0</v>
      </c>
      <c r="K1097" s="100">
        <v>0</v>
      </c>
      <c r="L1097" s="101">
        <v>0</v>
      </c>
      <c r="M1097" s="62"/>
    </row>
    <row r="1098" spans="1:13" x14ac:dyDescent="0.3">
      <c r="A1098" s="62"/>
      <c r="B1098" s="6">
        <v>0</v>
      </c>
      <c r="C1098" s="7"/>
      <c r="D1098" s="3">
        <v>0</v>
      </c>
      <c r="E1098" s="4"/>
      <c r="F1098" s="5">
        <v>0</v>
      </c>
      <c r="G1098" s="26">
        <v>0</v>
      </c>
      <c r="H1098" s="89">
        <v>0</v>
      </c>
      <c r="I1098" s="99"/>
      <c r="J1098" s="61">
        <v>0</v>
      </c>
      <c r="K1098" s="100">
        <v>0</v>
      </c>
      <c r="L1098" s="101">
        <v>0</v>
      </c>
      <c r="M1098" s="62"/>
    </row>
    <row r="1099" spans="1:13" x14ac:dyDescent="0.3">
      <c r="A1099" s="62"/>
      <c r="B1099" s="6">
        <v>0</v>
      </c>
      <c r="C1099" s="7"/>
      <c r="D1099" s="3">
        <v>0</v>
      </c>
      <c r="E1099" s="4"/>
      <c r="F1099" s="5">
        <v>0</v>
      </c>
      <c r="G1099" s="26">
        <v>0</v>
      </c>
      <c r="H1099" s="89">
        <v>0</v>
      </c>
      <c r="I1099" s="99"/>
      <c r="J1099" s="61">
        <v>0</v>
      </c>
      <c r="K1099" s="100">
        <v>0</v>
      </c>
      <c r="L1099" s="101">
        <v>0</v>
      </c>
      <c r="M1099" s="62"/>
    </row>
    <row r="1100" spans="1:13" x14ac:dyDescent="0.3">
      <c r="A1100" s="62"/>
      <c r="B1100" s="6">
        <v>0</v>
      </c>
      <c r="C1100" s="7"/>
      <c r="D1100" s="3">
        <v>0</v>
      </c>
      <c r="E1100" s="4"/>
      <c r="F1100" s="5">
        <v>0</v>
      </c>
      <c r="G1100" s="26">
        <v>0</v>
      </c>
      <c r="H1100" s="89">
        <v>0</v>
      </c>
      <c r="I1100" s="99"/>
      <c r="J1100" s="61">
        <v>0</v>
      </c>
      <c r="K1100" s="100">
        <v>0</v>
      </c>
      <c r="L1100" s="101">
        <v>0</v>
      </c>
      <c r="M1100" s="62"/>
    </row>
    <row r="1101" spans="1:13" x14ac:dyDescent="0.3">
      <c r="A1101" s="62"/>
      <c r="B1101" s="6">
        <v>0</v>
      </c>
      <c r="C1101" s="7"/>
      <c r="D1101" s="3">
        <v>0</v>
      </c>
      <c r="E1101" s="4"/>
      <c r="F1101" s="5">
        <v>0</v>
      </c>
      <c r="G1101" s="26">
        <v>0</v>
      </c>
      <c r="H1101" s="89">
        <v>0</v>
      </c>
      <c r="I1101" s="99"/>
      <c r="J1101" s="61">
        <v>0</v>
      </c>
      <c r="K1101" s="100">
        <v>0</v>
      </c>
      <c r="L1101" s="101">
        <v>0</v>
      </c>
      <c r="M1101" s="62"/>
    </row>
    <row r="1102" spans="1:13" x14ac:dyDescent="0.3">
      <c r="A1102" s="62"/>
      <c r="B1102" s="6">
        <v>0</v>
      </c>
      <c r="C1102" s="7"/>
      <c r="D1102" s="3">
        <v>0</v>
      </c>
      <c r="E1102" s="4"/>
      <c r="F1102" s="5">
        <v>0</v>
      </c>
      <c r="G1102" s="26">
        <v>0</v>
      </c>
      <c r="H1102" s="89">
        <v>0</v>
      </c>
      <c r="I1102" s="99"/>
      <c r="J1102" s="61">
        <v>0</v>
      </c>
      <c r="K1102" s="100">
        <v>0</v>
      </c>
      <c r="L1102" s="101">
        <v>0</v>
      </c>
      <c r="M1102" s="62"/>
    </row>
    <row r="1103" spans="1:13" x14ac:dyDescent="0.3">
      <c r="A1103" s="62"/>
      <c r="B1103" s="58" t="s">
        <v>62</v>
      </c>
      <c r="C1103" s="46"/>
      <c r="D1103" s="37"/>
      <c r="E1103" s="38"/>
      <c r="F1103" s="39"/>
      <c r="G1103" s="86">
        <v>0</v>
      </c>
      <c r="H1103" s="106" t="s">
        <v>62</v>
      </c>
      <c r="I1103" s="103"/>
      <c r="J1103" s="85"/>
      <c r="K1103" s="104" t="s">
        <v>156</v>
      </c>
      <c r="L1103" s="95">
        <v>0</v>
      </c>
      <c r="M1103" s="62"/>
    </row>
    <row r="1104" spans="1:13" x14ac:dyDescent="0.3">
      <c r="A1104" s="62"/>
      <c r="B1104" s="51" t="s">
        <v>63</v>
      </c>
      <c r="C1104" s="29"/>
      <c r="D1104" s="30"/>
      <c r="E1104" s="31"/>
      <c r="F1104" s="32"/>
      <c r="G1104" s="31"/>
      <c r="H1104" s="115"/>
      <c r="I1104" s="116"/>
      <c r="J1104" s="139"/>
      <c r="K1104" s="117"/>
      <c r="L1104" s="118">
        <v>0</v>
      </c>
      <c r="M1104" s="62"/>
    </row>
    <row r="1105" spans="1:13" ht="28.8" x14ac:dyDescent="0.3">
      <c r="A1105" s="62"/>
      <c r="B1105" s="53" t="s">
        <v>53</v>
      </c>
      <c r="C1105" s="36"/>
      <c r="D1105" s="40" t="s">
        <v>0</v>
      </c>
      <c r="E1105" s="41" t="s">
        <v>1</v>
      </c>
      <c r="F1105" s="35" t="s">
        <v>61</v>
      </c>
      <c r="G1105" s="20" t="s">
        <v>56</v>
      </c>
      <c r="H1105" s="111" t="s">
        <v>158</v>
      </c>
      <c r="I1105" s="112" t="s">
        <v>159</v>
      </c>
      <c r="J1105" s="112" t="s">
        <v>160</v>
      </c>
      <c r="K1105" s="113" t="s">
        <v>161</v>
      </c>
      <c r="L1105" s="114" t="s">
        <v>162</v>
      </c>
      <c r="M1105" s="62"/>
    </row>
    <row r="1106" spans="1:13" x14ac:dyDescent="0.3">
      <c r="A1106" s="62"/>
      <c r="B1106" s="6">
        <v>0</v>
      </c>
      <c r="C1106" s="7"/>
      <c r="D1106" s="3">
        <v>0</v>
      </c>
      <c r="E1106" s="26"/>
      <c r="F1106" s="5">
        <v>0</v>
      </c>
      <c r="G1106" s="23">
        <v>0</v>
      </c>
      <c r="H1106" s="96">
        <v>0</v>
      </c>
      <c r="I1106" s="97"/>
      <c r="J1106" s="137">
        <v>0</v>
      </c>
      <c r="K1106" s="93">
        <v>0</v>
      </c>
      <c r="L1106" s="98">
        <v>0</v>
      </c>
      <c r="M1106" s="62"/>
    </row>
    <row r="1107" spans="1:13" x14ac:dyDescent="0.3">
      <c r="A1107" s="62"/>
      <c r="B1107" s="6">
        <v>0</v>
      </c>
      <c r="C1107" s="7"/>
      <c r="D1107" s="3">
        <v>0</v>
      </c>
      <c r="E1107" s="26"/>
      <c r="F1107" s="5">
        <v>0</v>
      </c>
      <c r="G1107" s="26">
        <v>0</v>
      </c>
      <c r="H1107" s="89">
        <v>0</v>
      </c>
      <c r="I1107" s="99"/>
      <c r="J1107" s="61">
        <v>0</v>
      </c>
      <c r="K1107" s="100">
        <v>0</v>
      </c>
      <c r="L1107" s="101">
        <v>0</v>
      </c>
      <c r="M1107" s="62"/>
    </row>
    <row r="1108" spans="1:13" x14ac:dyDescent="0.3">
      <c r="A1108" s="62"/>
      <c r="B1108" s="6">
        <v>0</v>
      </c>
      <c r="C1108" s="7"/>
      <c r="D1108" s="3">
        <v>0</v>
      </c>
      <c r="E1108" s="26"/>
      <c r="F1108" s="5">
        <v>0</v>
      </c>
      <c r="G1108" s="26">
        <v>0</v>
      </c>
      <c r="H1108" s="89">
        <v>0</v>
      </c>
      <c r="I1108" s="99"/>
      <c r="J1108" s="61">
        <v>0</v>
      </c>
      <c r="K1108" s="100">
        <v>0</v>
      </c>
      <c r="L1108" s="101">
        <v>0</v>
      </c>
      <c r="M1108" s="62"/>
    </row>
    <row r="1109" spans="1:13" x14ac:dyDescent="0.3">
      <c r="A1109" s="62"/>
      <c r="B1109" s="6">
        <v>0</v>
      </c>
      <c r="C1109" s="7"/>
      <c r="D1109" s="3">
        <v>0</v>
      </c>
      <c r="E1109" s="26"/>
      <c r="F1109" s="5">
        <v>0</v>
      </c>
      <c r="G1109" s="26">
        <v>0</v>
      </c>
      <c r="H1109" s="89">
        <v>0</v>
      </c>
      <c r="I1109" s="99"/>
      <c r="J1109" s="61">
        <v>0</v>
      </c>
      <c r="K1109" s="100">
        <v>0</v>
      </c>
      <c r="L1109" s="101">
        <v>0</v>
      </c>
      <c r="M1109" s="62"/>
    </row>
    <row r="1110" spans="1:13" x14ac:dyDescent="0.3">
      <c r="A1110" s="62"/>
      <c r="B1110" s="6">
        <v>0</v>
      </c>
      <c r="C1110" s="7"/>
      <c r="D1110" s="3">
        <v>0</v>
      </c>
      <c r="E1110" s="26"/>
      <c r="F1110" s="5">
        <v>0</v>
      </c>
      <c r="G1110" s="26">
        <v>0</v>
      </c>
      <c r="H1110" s="89">
        <v>0</v>
      </c>
      <c r="I1110" s="99"/>
      <c r="J1110" s="61">
        <v>0</v>
      </c>
      <c r="K1110" s="100">
        <v>0</v>
      </c>
      <c r="L1110" s="101">
        <v>0</v>
      </c>
      <c r="M1110" s="62"/>
    </row>
    <row r="1111" spans="1:13" ht="15" thickBot="1" x14ac:dyDescent="0.35">
      <c r="A1111" s="62"/>
      <c r="B1111" s="59" t="s">
        <v>64</v>
      </c>
      <c r="C1111" s="42"/>
      <c r="D1111" s="43"/>
      <c r="E1111" s="44"/>
      <c r="F1111" s="45"/>
      <c r="G1111" s="23">
        <v>0</v>
      </c>
      <c r="H1111" s="106" t="s">
        <v>64</v>
      </c>
      <c r="I1111" s="103"/>
      <c r="J1111" s="85"/>
      <c r="K1111" s="104" t="s">
        <v>156</v>
      </c>
      <c r="L1111" s="95">
        <v>0</v>
      </c>
      <c r="M1111" s="62"/>
    </row>
    <row r="1112" spans="1:13" x14ac:dyDescent="0.3">
      <c r="A1112" s="62"/>
      <c r="B1112" s="64"/>
      <c r="C1112" s="68"/>
      <c r="D1112" s="69" t="s">
        <v>65</v>
      </c>
      <c r="E1112" s="70"/>
      <c r="F1112" s="71"/>
      <c r="G1112" s="88">
        <v>0.77200000000000002</v>
      </c>
      <c r="H1112" s="128"/>
      <c r="I1112" s="122"/>
      <c r="J1112" s="140"/>
      <c r="K1112" s="123"/>
      <c r="L1112" s="121"/>
      <c r="M1112" s="62"/>
    </row>
    <row r="1113" spans="1:13" x14ac:dyDescent="0.3">
      <c r="A1113" s="62"/>
      <c r="B1113" s="63"/>
      <c r="C1113" s="68"/>
      <c r="D1113" s="72" t="s">
        <v>7</v>
      </c>
      <c r="E1113" s="73"/>
      <c r="F1113" s="74">
        <v>0.1</v>
      </c>
      <c r="G1113" s="73">
        <v>7.6999999999999999E-2</v>
      </c>
      <c r="H1113" s="120"/>
      <c r="I1113" s="124"/>
      <c r="J1113" s="141"/>
      <c r="K1113" s="125"/>
      <c r="L1113" s="119"/>
      <c r="M1113" s="62"/>
    </row>
    <row r="1114" spans="1:13" x14ac:dyDescent="0.3">
      <c r="A1114" s="62"/>
      <c r="B1114" s="63"/>
      <c r="C1114" s="68"/>
      <c r="D1114" s="72" t="s">
        <v>8</v>
      </c>
      <c r="E1114" s="73"/>
      <c r="F1114" s="74">
        <v>0.1</v>
      </c>
      <c r="G1114" s="73">
        <v>7.6999999999999999E-2</v>
      </c>
      <c r="H1114" s="120"/>
      <c r="I1114" s="124"/>
      <c r="J1114" s="141"/>
      <c r="K1114" s="125"/>
      <c r="L1114" s="119"/>
      <c r="M1114" s="62"/>
    </row>
    <row r="1115" spans="1:13" x14ac:dyDescent="0.3">
      <c r="A1115" s="62"/>
      <c r="B1115" s="63" t="s">
        <v>66</v>
      </c>
      <c r="C1115" s="68"/>
      <c r="D1115" s="75" t="s">
        <v>67</v>
      </c>
      <c r="E1115" s="76"/>
      <c r="F1115" s="71"/>
      <c r="G1115" s="76">
        <v>0.92600000000000005</v>
      </c>
      <c r="H1115" s="120"/>
      <c r="I1115" s="124"/>
      <c r="J1115" s="141"/>
      <c r="K1115" s="125"/>
      <c r="L1115" s="119"/>
      <c r="M1115" s="62"/>
    </row>
    <row r="1116" spans="1:13" ht="15" thickBot="1" x14ac:dyDescent="0.35">
      <c r="A1116" s="62"/>
      <c r="B1116" s="63"/>
      <c r="C1116" s="68"/>
      <c r="D1116" s="77" t="s">
        <v>68</v>
      </c>
      <c r="E1116" s="78"/>
      <c r="F1116" s="79"/>
      <c r="G1116" s="78">
        <v>0.93</v>
      </c>
      <c r="H1116" s="134">
        <v>1</v>
      </c>
      <c r="I1116" s="126"/>
      <c r="J1116" s="142"/>
      <c r="K1116" s="127"/>
      <c r="L1116" s="135">
        <v>0.52727979274611403</v>
      </c>
      <c r="M1116" s="67"/>
    </row>
    <row r="1117" spans="1:13" x14ac:dyDescent="0.3">
      <c r="A1117" s="62"/>
      <c r="B1117" s="63"/>
      <c r="C1117" s="68"/>
      <c r="D1117" s="80"/>
      <c r="E1117" s="67"/>
      <c r="F1117" s="65"/>
      <c r="G1117" s="67"/>
      <c r="H1117" s="47"/>
      <c r="I1117" s="47"/>
      <c r="J1117" s="60"/>
      <c r="K1117" s="47"/>
      <c r="L1117" s="47"/>
      <c r="M1117" s="62"/>
    </row>
    <row r="1118" spans="1:13" x14ac:dyDescent="0.3">
      <c r="A1118" s="62"/>
      <c r="B1118" s="63"/>
      <c r="C1118" s="68"/>
      <c r="D1118" s="80"/>
      <c r="E1118" s="67"/>
      <c r="F1118" s="65"/>
      <c r="G1118" s="67"/>
      <c r="H1118" s="47"/>
      <c r="I1118" s="47"/>
      <c r="J1118" s="60"/>
      <c r="K1118" s="47"/>
      <c r="L1118" s="47"/>
      <c r="M1118" s="62"/>
    </row>
    <row r="1119" spans="1:13" x14ac:dyDescent="0.3">
      <c r="A1119" s="62"/>
      <c r="B1119" s="63"/>
      <c r="C1119" s="68"/>
      <c r="D1119" s="80"/>
      <c r="E1119" s="67"/>
      <c r="F1119" s="65"/>
      <c r="G1119" s="67"/>
      <c r="H1119" s="47"/>
      <c r="I1119" s="47"/>
      <c r="J1119" s="60"/>
      <c r="K1119" s="47"/>
      <c r="L1119" s="47"/>
      <c r="M1119" s="62"/>
    </row>
    <row r="1120" spans="1:13" x14ac:dyDescent="0.3">
      <c r="A1120" s="62"/>
      <c r="B1120" s="136" t="s">
        <v>1808</v>
      </c>
      <c r="C1120" s="81"/>
      <c r="D1120" s="80"/>
      <c r="E1120" s="67"/>
      <c r="F1120" s="82"/>
      <c r="G1120" s="82"/>
      <c r="H1120" s="47"/>
      <c r="I1120" s="47"/>
      <c r="J1120" s="60"/>
      <c r="K1120" s="47"/>
      <c r="L1120" s="47"/>
      <c r="M1120" s="62"/>
    </row>
    <row r="1121" spans="1:13" x14ac:dyDescent="0.3">
      <c r="A1121" s="62"/>
      <c r="B1121" s="133" t="s">
        <v>6</v>
      </c>
      <c r="C1121" s="83"/>
      <c r="D1121" s="80"/>
      <c r="E1121" s="67"/>
      <c r="F1121" s="62"/>
      <c r="G1121" s="62"/>
      <c r="H1121" s="47"/>
      <c r="I1121" s="47"/>
      <c r="J1121" s="60"/>
      <c r="K1121" s="47"/>
      <c r="L1121" s="47"/>
      <c r="M1121" s="62"/>
    </row>
  </sheetData>
  <mergeCells count="51">
    <mergeCell ref="D1059:F1059"/>
    <mergeCell ref="B1061:L1061"/>
    <mergeCell ref="H1066:L1066"/>
    <mergeCell ref="B731:L731"/>
    <mergeCell ref="H736:L736"/>
    <mergeCell ref="D795:F795"/>
    <mergeCell ref="B797:L797"/>
    <mergeCell ref="H802:L802"/>
    <mergeCell ref="H868:L868"/>
    <mergeCell ref="B863:L863"/>
    <mergeCell ref="D861:F861"/>
    <mergeCell ref="H934:L934"/>
    <mergeCell ref="D993:F993"/>
    <mergeCell ref="B995:L995"/>
    <mergeCell ref="H1000:L1000"/>
    <mergeCell ref="B929:L929"/>
    <mergeCell ref="D267:F267"/>
    <mergeCell ref="B269:L269"/>
    <mergeCell ref="H274:L274"/>
    <mergeCell ref="D663:F663"/>
    <mergeCell ref="H406:L406"/>
    <mergeCell ref="B401:L401"/>
    <mergeCell ref="D399:F399"/>
    <mergeCell ref="D465:F465"/>
    <mergeCell ref="B467:L467"/>
    <mergeCell ref="H472:L472"/>
    <mergeCell ref="H538:L538"/>
    <mergeCell ref="B533:L533"/>
    <mergeCell ref="D531:F531"/>
    <mergeCell ref="D597:F597"/>
    <mergeCell ref="B599:L599"/>
    <mergeCell ref="H208:L208"/>
    <mergeCell ref="D3:F3"/>
    <mergeCell ref="B5:L5"/>
    <mergeCell ref="H10:L10"/>
    <mergeCell ref="D69:F69"/>
    <mergeCell ref="B71:L71"/>
    <mergeCell ref="H76:L76"/>
    <mergeCell ref="D135:F135"/>
    <mergeCell ref="B137:L137"/>
    <mergeCell ref="H142:L142"/>
    <mergeCell ref="D201:F201"/>
    <mergeCell ref="B203:L203"/>
    <mergeCell ref="D333:F333"/>
    <mergeCell ref="B335:L335"/>
    <mergeCell ref="D927:F927"/>
    <mergeCell ref="H340:L340"/>
    <mergeCell ref="H604:L604"/>
    <mergeCell ref="B665:L665"/>
    <mergeCell ref="H670:L670"/>
    <mergeCell ref="D729:F729"/>
  </mergeCells>
  <pageMargins left="0.7" right="0.7" top="0.75" bottom="0.75" header="0.3" footer="0.3"/>
  <pageSetup paperSize="9" scale="57" orientation="portrait" r:id="rId1"/>
  <rowBreaks count="16" manualBreakCount="16">
    <brk id="66" min="1" max="11" man="1"/>
    <brk id="132" min="1" max="11" man="1"/>
    <brk id="198" min="1" max="11" man="1"/>
    <brk id="264" min="1" max="11" man="1"/>
    <brk id="330" min="1" max="11" man="1"/>
    <brk id="396" min="1" max="11" man="1"/>
    <brk id="462" min="1" max="11" man="1"/>
    <brk id="528" min="1" max="11" man="1"/>
    <brk id="594" min="1" max="11" man="1"/>
    <brk id="660" min="1" max="11" man="1"/>
    <brk id="726" min="1" max="11" man="1"/>
    <brk id="792" min="1" max="11" man="1"/>
    <brk id="858" min="1" max="11" man="1"/>
    <brk id="924" min="1" max="11" man="1"/>
    <brk id="990" min="1" max="11" man="1"/>
    <brk id="1056" min="1" max="11" man="1"/>
  </rowBreaks>
  <colBreaks count="1" manualBreakCount="1">
    <brk id="12" max="118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29"/>
  <sheetViews>
    <sheetView showZeros="0" view="pageBreakPreview" topLeftCell="A301" zoomScale="60" zoomScaleNormal="100" workbookViewId="0">
      <selection activeCell="H348" sqref="H348"/>
    </sheetView>
  </sheetViews>
  <sheetFormatPr baseColWidth="10" defaultColWidth="10.6640625" defaultRowHeight="14.4" x14ac:dyDescent="0.3"/>
  <cols>
    <col min="1" max="1" width="4" customWidth="1"/>
    <col min="2" max="2" width="38.5546875" bestFit="1" customWidth="1"/>
    <col min="3" max="3" width="11.44140625" customWidth="1"/>
    <col min="5" max="5" width="17.88671875" customWidth="1"/>
    <col min="6" max="6" width="17.109375" bestFit="1" customWidth="1"/>
    <col min="7" max="7" width="8.554687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62"/>
      <c r="B1" s="129"/>
      <c r="C1" s="129"/>
      <c r="D1" s="129"/>
      <c r="J1" s="1"/>
    </row>
    <row r="2" spans="1:13" x14ac:dyDescent="0.3">
      <c r="A2" s="62"/>
      <c r="B2" s="130"/>
      <c r="C2" s="130"/>
      <c r="D2" s="130"/>
      <c r="J2" s="1"/>
    </row>
    <row r="3" spans="1:13" ht="15.6" x14ac:dyDescent="0.3">
      <c r="A3" s="62"/>
      <c r="B3" s="47"/>
      <c r="C3" s="47"/>
      <c r="D3" s="715" t="s">
        <v>166</v>
      </c>
      <c r="E3" s="715"/>
      <c r="F3" s="715"/>
      <c r="J3" s="1"/>
    </row>
    <row r="4" spans="1:13" x14ac:dyDescent="0.3">
      <c r="A4" s="62"/>
      <c r="B4" s="132"/>
      <c r="C4" s="132"/>
      <c r="D4" s="132"/>
      <c r="J4" s="1"/>
    </row>
    <row r="5" spans="1:13" ht="82.5" customHeight="1" x14ac:dyDescent="0.3">
      <c r="A5" s="62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369</v>
      </c>
      <c r="D8" s="62"/>
      <c r="E8" s="62"/>
      <c r="I8" s="65" t="s">
        <v>50</v>
      </c>
      <c r="J8" s="68" t="s">
        <v>3</v>
      </c>
      <c r="M8" s="62">
        <v>2301</v>
      </c>
    </row>
    <row r="9" spans="1:13" s="47" customFormat="1" ht="15" customHeight="1" thickBot="1" x14ac:dyDescent="0.35">
      <c r="A9" s="62"/>
      <c r="B9" s="64" t="s">
        <v>51</v>
      </c>
      <c r="C9" s="62" t="s">
        <v>302</v>
      </c>
      <c r="D9" s="62"/>
      <c r="E9" s="62"/>
      <c r="G9" s="62" t="s">
        <v>241</v>
      </c>
      <c r="J9" s="60"/>
      <c r="M9" s="62">
        <v>2300</v>
      </c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>
        <v>1</v>
      </c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>
        <v>2</v>
      </c>
      <c r="B12" s="21" t="s">
        <v>9</v>
      </c>
      <c r="C12" s="18">
        <v>1</v>
      </c>
      <c r="D12" s="22">
        <v>1.5</v>
      </c>
      <c r="E12" s="23">
        <v>1.5</v>
      </c>
      <c r="F12" s="154">
        <v>0.3</v>
      </c>
      <c r="G12" s="23">
        <v>0.44999999999999996</v>
      </c>
      <c r="H12" s="96">
        <v>2.3001431200163562E-2</v>
      </c>
      <c r="I12" s="97"/>
      <c r="J12" s="137" t="s">
        <v>165</v>
      </c>
      <c r="K12" s="93">
        <v>0.4</v>
      </c>
      <c r="L12" s="98">
        <v>9.2005724800654255E-3</v>
      </c>
      <c r="M12" s="62">
        <v>1</v>
      </c>
    </row>
    <row r="13" spans="1:13" s="47" customFormat="1" ht="14.4" customHeight="1" x14ac:dyDescent="0.3">
      <c r="A13" s="62">
        <v>3</v>
      </c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>
        <v>4</v>
      </c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>
        <v>5</v>
      </c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>
        <v>6</v>
      </c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>
        <v>7</v>
      </c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>
        <v>8</v>
      </c>
      <c r="B18" s="6" t="s">
        <v>73</v>
      </c>
      <c r="C18" s="25"/>
      <c r="D18" s="3">
        <v>0</v>
      </c>
      <c r="E18" s="26">
        <v>0</v>
      </c>
      <c r="F18" s="27"/>
      <c r="G18" s="26">
        <v>0.191</v>
      </c>
      <c r="H18" s="89">
        <v>9.7628296871805353E-3</v>
      </c>
      <c r="I18" s="99"/>
      <c r="J18" s="61" t="s">
        <v>165</v>
      </c>
      <c r="K18" s="100">
        <v>0.4</v>
      </c>
      <c r="L18" s="101">
        <v>3.9051318748722142E-3</v>
      </c>
      <c r="M18" s="62">
        <v>18</v>
      </c>
    </row>
    <row r="19" spans="1:13" s="47" customFormat="1" ht="14.4" customHeight="1" x14ac:dyDescent="0.3">
      <c r="A19" s="62">
        <v>9</v>
      </c>
      <c r="B19" s="6" t="s">
        <v>57</v>
      </c>
      <c r="C19" s="25"/>
      <c r="D19" s="28"/>
      <c r="E19" s="26"/>
      <c r="F19" s="27"/>
      <c r="G19" s="86">
        <v>0.64100000000000001</v>
      </c>
      <c r="H19" s="102" t="s">
        <v>57</v>
      </c>
      <c r="I19" s="103"/>
      <c r="J19" s="85"/>
      <c r="K19" s="104" t="s">
        <v>156</v>
      </c>
      <c r="L19" s="105">
        <v>1.3105704354937639E-2</v>
      </c>
      <c r="M19" s="62"/>
    </row>
    <row r="20" spans="1:13" s="47" customFormat="1" ht="14.4" customHeight="1" x14ac:dyDescent="0.3">
      <c r="A20" s="62">
        <v>10</v>
      </c>
      <c r="B20" s="51" t="s">
        <v>22</v>
      </c>
      <c r="C20" s="29"/>
      <c r="D20" s="30"/>
      <c r="E20" s="31"/>
      <c r="F20" s="155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>
        <v>11</v>
      </c>
      <c r="B21" s="52" t="s">
        <v>58</v>
      </c>
      <c r="C21" s="33" t="s">
        <v>1</v>
      </c>
      <c r="D21" s="34" t="s">
        <v>59</v>
      </c>
      <c r="E21" s="35" t="s">
        <v>23</v>
      </c>
      <c r="F21" s="156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>
        <v>12</v>
      </c>
      <c r="B22" s="8" t="s">
        <v>35</v>
      </c>
      <c r="C22" s="25">
        <v>1</v>
      </c>
      <c r="D22" s="3">
        <v>4.05</v>
      </c>
      <c r="E22" s="26">
        <v>4.05</v>
      </c>
      <c r="F22" s="26">
        <v>0.3</v>
      </c>
      <c r="G22" s="26">
        <v>1.2149999999999999</v>
      </c>
      <c r="H22" s="96">
        <v>6.210386424044162E-2</v>
      </c>
      <c r="I22" s="97"/>
      <c r="J22" s="137" t="s">
        <v>163</v>
      </c>
      <c r="K22" s="93">
        <v>1</v>
      </c>
      <c r="L22" s="98">
        <v>6.210386424044162E-2</v>
      </c>
      <c r="M22" s="62">
        <v>120</v>
      </c>
    </row>
    <row r="23" spans="1:13" s="47" customFormat="1" ht="14.4" customHeight="1" x14ac:dyDescent="0.3">
      <c r="A23" s="62">
        <v>13</v>
      </c>
      <c r="B23" s="8" t="s">
        <v>150</v>
      </c>
      <c r="C23" s="25">
        <v>1</v>
      </c>
      <c r="D23" s="3">
        <v>4.0999999999999996</v>
      </c>
      <c r="E23" s="26">
        <v>4.0999999999999996</v>
      </c>
      <c r="F23" s="26">
        <v>0.3</v>
      </c>
      <c r="G23" s="26">
        <v>1.2299999999999998</v>
      </c>
      <c r="H23" s="89">
        <v>6.2870578613780398E-2</v>
      </c>
      <c r="I23" s="99"/>
      <c r="J23" s="61" t="s">
        <v>163</v>
      </c>
      <c r="K23" s="100">
        <v>1</v>
      </c>
      <c r="L23" s="101">
        <v>6.2870578613780398E-2</v>
      </c>
      <c r="M23" s="62">
        <v>100</v>
      </c>
    </row>
    <row r="24" spans="1:13" s="47" customFormat="1" ht="14.4" customHeight="1" x14ac:dyDescent="0.3">
      <c r="A24" s="62">
        <v>14</v>
      </c>
      <c r="B24" s="8" t="s">
        <v>69</v>
      </c>
      <c r="C24" s="25">
        <v>1</v>
      </c>
      <c r="D24" s="3">
        <v>4.55</v>
      </c>
      <c r="E24" s="26">
        <v>4.55</v>
      </c>
      <c r="F24" s="26">
        <v>0.3</v>
      </c>
      <c r="G24" s="26">
        <v>1.365</v>
      </c>
      <c r="H24" s="89">
        <v>6.9771007973829485E-2</v>
      </c>
      <c r="I24" s="99"/>
      <c r="J24" s="61" t="s">
        <v>163</v>
      </c>
      <c r="K24" s="100">
        <v>1</v>
      </c>
      <c r="L24" s="101">
        <v>6.9771007973829485E-2</v>
      </c>
      <c r="M24" s="62">
        <v>113</v>
      </c>
    </row>
    <row r="25" spans="1:13" s="47" customFormat="1" ht="14.4" customHeight="1" x14ac:dyDescent="0.3">
      <c r="A25" s="62">
        <v>15</v>
      </c>
      <c r="B25" s="8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>
        <v>16</v>
      </c>
      <c r="B26" s="8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>
        <v>17</v>
      </c>
      <c r="B27" s="8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>
        <v>18</v>
      </c>
      <c r="B28" s="8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>
        <v>19</v>
      </c>
      <c r="B29" s="8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>
        <v>20</v>
      </c>
      <c r="B30" s="8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>
        <v>21</v>
      </c>
      <c r="B31" s="6" t="s">
        <v>60</v>
      </c>
      <c r="C31" s="25"/>
      <c r="D31" s="28"/>
      <c r="E31" s="26"/>
      <c r="F31" s="27"/>
      <c r="G31" s="86">
        <v>3.8099999999999996</v>
      </c>
      <c r="H31" s="106" t="s">
        <v>60</v>
      </c>
      <c r="I31" s="103"/>
      <c r="J31" s="85"/>
      <c r="K31" s="104" t="s">
        <v>156</v>
      </c>
      <c r="L31" s="95">
        <v>0.1947454508280515</v>
      </c>
      <c r="M31" s="62"/>
    </row>
    <row r="32" spans="1:13" s="47" customFormat="1" ht="14.4" customHeight="1" x14ac:dyDescent="0.3">
      <c r="A32" s="62">
        <v>22</v>
      </c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6" s="47" customFormat="1" ht="36.75" customHeight="1" x14ac:dyDescent="0.3">
      <c r="A33" s="62">
        <v>23</v>
      </c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6" s="47" customFormat="1" ht="14.4" customHeight="1" x14ac:dyDescent="0.3">
      <c r="A34" s="62">
        <v>24</v>
      </c>
      <c r="B34" s="146" t="s">
        <v>40</v>
      </c>
      <c r="C34" s="29"/>
      <c r="D34" s="22" t="s">
        <v>4</v>
      </c>
      <c r="E34" s="153">
        <v>0.01</v>
      </c>
      <c r="F34" s="24">
        <v>0.15</v>
      </c>
      <c r="G34" s="23">
        <v>1.5E-3</v>
      </c>
      <c r="H34" s="96">
        <v>7.6671437333878555E-5</v>
      </c>
      <c r="I34" s="97"/>
      <c r="J34" s="137" t="s">
        <v>163</v>
      </c>
      <c r="K34" s="93">
        <v>1</v>
      </c>
      <c r="L34" s="98">
        <v>7.6671437333878555E-5</v>
      </c>
      <c r="M34" s="62">
        <v>1009</v>
      </c>
    </row>
    <row r="35" spans="1:16" s="47" customFormat="1" ht="14.4" customHeight="1" x14ac:dyDescent="0.3">
      <c r="A35" s="62">
        <v>25</v>
      </c>
      <c r="B35" s="6" t="s">
        <v>446</v>
      </c>
      <c r="C35" s="7"/>
      <c r="D35" s="3" t="s">
        <v>3</v>
      </c>
      <c r="E35" s="4">
        <v>1.05</v>
      </c>
      <c r="F35" s="5">
        <v>12</v>
      </c>
      <c r="G35" s="26">
        <v>12.600000000000001</v>
      </c>
      <c r="H35" s="89">
        <v>0.64404007360457993</v>
      </c>
      <c r="I35" s="99"/>
      <c r="J35" s="61" t="s">
        <v>163</v>
      </c>
      <c r="K35" s="100">
        <v>1</v>
      </c>
      <c r="L35" s="101">
        <v>0.64404007360457993</v>
      </c>
      <c r="M35" s="62">
        <v>1235</v>
      </c>
    </row>
    <row r="36" spans="1:16" s="47" customFormat="1" ht="14.4" customHeight="1" x14ac:dyDescent="0.3">
      <c r="A36" s="62">
        <v>26</v>
      </c>
      <c r="B36" s="6" t="s">
        <v>125</v>
      </c>
      <c r="C36" s="7"/>
      <c r="D36" s="3" t="s">
        <v>78</v>
      </c>
      <c r="E36" s="4">
        <v>6.7</v>
      </c>
      <c r="F36" s="5">
        <v>0.33</v>
      </c>
      <c r="G36" s="26">
        <v>2.2110000000000003</v>
      </c>
      <c r="H36" s="89">
        <v>0.11301369863013701</v>
      </c>
      <c r="I36" s="99"/>
      <c r="J36" s="61" t="s">
        <v>163</v>
      </c>
      <c r="K36" s="100">
        <v>1</v>
      </c>
      <c r="L36" s="101">
        <v>0.11301369863013701</v>
      </c>
      <c r="M36" s="62">
        <v>1068</v>
      </c>
      <c r="P36" s="47">
        <f>20/3</f>
        <v>6.666666666666667</v>
      </c>
    </row>
    <row r="37" spans="1:16" s="47" customFormat="1" ht="14.4" customHeight="1" x14ac:dyDescent="0.3">
      <c r="A37" s="62">
        <v>27</v>
      </c>
      <c r="B37" s="6" t="s">
        <v>45</v>
      </c>
      <c r="C37" s="7"/>
      <c r="D37" s="3" t="s">
        <v>78</v>
      </c>
      <c r="E37" s="4">
        <v>0.2</v>
      </c>
      <c r="F37" s="5">
        <v>1.5</v>
      </c>
      <c r="G37" s="26">
        <v>0.30000000000000004</v>
      </c>
      <c r="H37" s="89">
        <v>1.5334287466775712E-2</v>
      </c>
      <c r="I37" s="99"/>
      <c r="J37" s="61" t="s">
        <v>165</v>
      </c>
      <c r="K37" s="100">
        <v>0.4</v>
      </c>
      <c r="L37" s="101">
        <v>6.1337149867102848E-3</v>
      </c>
      <c r="M37" s="62">
        <v>1093</v>
      </c>
    </row>
    <row r="38" spans="1:16" s="47" customFormat="1" ht="14.4" customHeight="1" x14ac:dyDescent="0.3">
      <c r="A38" s="62">
        <v>28</v>
      </c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6" s="47" customFormat="1" ht="14.4" customHeight="1" x14ac:dyDescent="0.3">
      <c r="A39" s="62">
        <v>29</v>
      </c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6" s="47" customFormat="1" ht="14.4" customHeight="1" x14ac:dyDescent="0.3">
      <c r="A40" s="62">
        <v>30</v>
      </c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6" s="47" customFormat="1" ht="14.4" customHeight="1" x14ac:dyDescent="0.3">
      <c r="A41" s="62">
        <v>31</v>
      </c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6" s="47" customFormat="1" ht="14.4" customHeight="1" x14ac:dyDescent="0.3">
      <c r="A42" s="62">
        <v>32</v>
      </c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6" s="47" customFormat="1" ht="14.4" customHeight="1" x14ac:dyDescent="0.3">
      <c r="A43" s="62">
        <v>33</v>
      </c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6" s="47" customFormat="1" ht="14.4" customHeight="1" x14ac:dyDescent="0.3">
      <c r="A44" s="62">
        <v>34</v>
      </c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6" s="47" customFormat="1" ht="14.4" customHeight="1" x14ac:dyDescent="0.3">
      <c r="A45" s="62">
        <v>35</v>
      </c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6" s="47" customFormat="1" ht="14.4" customHeight="1" x14ac:dyDescent="0.3">
      <c r="A46" s="62">
        <v>36</v>
      </c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6" s="47" customFormat="1" ht="14.4" customHeight="1" x14ac:dyDescent="0.3">
      <c r="A47" s="62">
        <v>37</v>
      </c>
      <c r="B47" s="58" t="s">
        <v>62</v>
      </c>
      <c r="C47" s="46"/>
      <c r="D47" s="37"/>
      <c r="E47" s="38"/>
      <c r="F47" s="39"/>
      <c r="G47" s="86">
        <v>15.112500000000002</v>
      </c>
      <c r="H47" s="106" t="s">
        <v>62</v>
      </c>
      <c r="I47" s="103"/>
      <c r="J47" s="85"/>
      <c r="K47" s="104" t="s">
        <v>156</v>
      </c>
      <c r="L47" s="95">
        <v>0.76326415865876118</v>
      </c>
      <c r="M47" s="62"/>
    </row>
    <row r="48" spans="1:16" s="47" customFormat="1" ht="14.4" customHeight="1" x14ac:dyDescent="0.3">
      <c r="A48" s="62">
        <v>38</v>
      </c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>
        <v>39</v>
      </c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>
        <v>40</v>
      </c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>
        <v>41</v>
      </c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>
        <v>42</v>
      </c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>
        <v>43</v>
      </c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>
        <v>44</v>
      </c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>
        <v>45</v>
      </c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>
        <v>46</v>
      </c>
      <c r="B56" s="64"/>
      <c r="C56" s="68"/>
      <c r="D56" s="69" t="s">
        <v>65</v>
      </c>
      <c r="E56" s="70"/>
      <c r="F56" s="71"/>
      <c r="G56" s="88">
        <v>19.564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>
        <v>47</v>
      </c>
      <c r="B57" s="63"/>
      <c r="C57" s="68"/>
      <c r="D57" s="72" t="s">
        <v>7</v>
      </c>
      <c r="E57" s="73"/>
      <c r="F57" s="74">
        <v>0.1</v>
      </c>
      <c r="G57" s="73">
        <v>1.956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>
        <v>48</v>
      </c>
      <c r="B58" s="63"/>
      <c r="C58" s="68"/>
      <c r="D58" s="72" t="s">
        <v>8</v>
      </c>
      <c r="E58" s="73"/>
      <c r="F58" s="74">
        <v>0.1</v>
      </c>
      <c r="G58" s="73">
        <v>1.956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>
        <v>49</v>
      </c>
      <c r="B59" s="63" t="s">
        <v>66</v>
      </c>
      <c r="C59" s="68"/>
      <c r="D59" s="75" t="s">
        <v>67</v>
      </c>
      <c r="E59" s="76"/>
      <c r="F59" s="71"/>
      <c r="G59" s="76">
        <v>23.475999999999999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>
        <v>50</v>
      </c>
      <c r="B60" s="63"/>
      <c r="C60" s="68"/>
      <c r="D60" s="77" t="s">
        <v>68</v>
      </c>
      <c r="E60" s="78"/>
      <c r="F60" s="79"/>
      <c r="G60" s="78">
        <v>23.48</v>
      </c>
      <c r="H60" s="134">
        <v>1</v>
      </c>
      <c r="I60" s="126"/>
      <c r="J60" s="142"/>
      <c r="K60" s="127"/>
      <c r="L60" s="135">
        <v>0.97111531384175032</v>
      </c>
      <c r="M60" s="62"/>
    </row>
    <row r="61" spans="1:13" s="47" customFormat="1" ht="14.4" customHeight="1" x14ac:dyDescent="0.3">
      <c r="A61" s="62">
        <v>51</v>
      </c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>
        <v>52</v>
      </c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>
        <v>53</v>
      </c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>
        <v>54</v>
      </c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>
        <v>55</v>
      </c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>
        <v>56</v>
      </c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>
        <v>57</v>
      </c>
      <c r="B67" s="129"/>
      <c r="C67" s="129"/>
      <c r="D67" s="129"/>
      <c r="J67" s="1"/>
    </row>
    <row r="68" spans="1:13" x14ac:dyDescent="0.3">
      <c r="A68" s="62">
        <v>58</v>
      </c>
      <c r="B68" s="130"/>
      <c r="C68" s="130"/>
      <c r="D68" s="130"/>
      <c r="J68" s="1"/>
    </row>
    <row r="69" spans="1:13" ht="15.6" x14ac:dyDescent="0.3">
      <c r="A69" s="62">
        <v>59</v>
      </c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>
        <v>60</v>
      </c>
      <c r="B70" s="132"/>
      <c r="C70" s="132"/>
      <c r="D70" s="132"/>
      <c r="J70" s="1"/>
    </row>
    <row r="71" spans="1:13" ht="82.5" customHeight="1" x14ac:dyDescent="0.3">
      <c r="A71" s="62">
        <v>61</v>
      </c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>
        <v>62</v>
      </c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>
        <v>63</v>
      </c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>
        <v>64</v>
      </c>
      <c r="B74" s="64" t="s">
        <v>49</v>
      </c>
      <c r="C74" s="62" t="s">
        <v>303</v>
      </c>
      <c r="D74" s="62"/>
      <c r="E74" s="62"/>
      <c r="I74" s="65" t="s">
        <v>50</v>
      </c>
      <c r="J74" s="68" t="s">
        <v>2</v>
      </c>
      <c r="M74" s="62">
        <v>2302</v>
      </c>
    </row>
    <row r="75" spans="1:13" s="47" customFormat="1" ht="15" customHeight="1" thickBot="1" x14ac:dyDescent="0.35">
      <c r="A75" s="62">
        <v>65</v>
      </c>
      <c r="B75" s="64" t="s">
        <v>51</v>
      </c>
      <c r="C75" s="62" t="s">
        <v>302</v>
      </c>
      <c r="D75" s="62"/>
      <c r="E75" s="62"/>
      <c r="G75" s="62" t="s">
        <v>264</v>
      </c>
      <c r="J75" s="60"/>
      <c r="M75" s="62">
        <v>2300</v>
      </c>
    </row>
    <row r="76" spans="1:13" s="47" customFormat="1" ht="14.4" customHeight="1" thickTop="1" x14ac:dyDescent="0.3">
      <c r="A76" s="62">
        <v>66</v>
      </c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>
        <v>67</v>
      </c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>
        <v>68</v>
      </c>
      <c r="B78" s="21" t="s">
        <v>9</v>
      </c>
      <c r="C78" s="18">
        <v>1</v>
      </c>
      <c r="D78" s="22">
        <v>1.5</v>
      </c>
      <c r="E78" s="23">
        <v>1.5</v>
      </c>
      <c r="F78" s="154">
        <v>0.3</v>
      </c>
      <c r="G78" s="23">
        <v>0.44999999999999996</v>
      </c>
      <c r="H78" s="96">
        <v>5.0858951175406862E-2</v>
      </c>
      <c r="I78" s="97"/>
      <c r="J78" s="137" t="s">
        <v>165</v>
      </c>
      <c r="K78" s="93">
        <v>0.4</v>
      </c>
      <c r="L78" s="98">
        <v>2.0343580470162746E-2</v>
      </c>
      <c r="M78" s="62">
        <v>1</v>
      </c>
    </row>
    <row r="79" spans="1:13" s="47" customFormat="1" ht="14.4" customHeight="1" x14ac:dyDescent="0.3">
      <c r="A79" s="62">
        <v>69</v>
      </c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>
        <v>70</v>
      </c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>
        <v>71</v>
      </c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>
        <v>72</v>
      </c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>
        <v>73</v>
      </c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>
        <v>74</v>
      </c>
      <c r="B84" s="6" t="s">
        <v>73</v>
      </c>
      <c r="C84" s="25"/>
      <c r="D84" s="3">
        <v>0</v>
      </c>
      <c r="E84" s="26">
        <v>0</v>
      </c>
      <c r="F84" s="27"/>
      <c r="G84" s="26">
        <v>0.191</v>
      </c>
      <c r="H84" s="89">
        <v>2.1586799276672692E-2</v>
      </c>
      <c r="I84" s="99"/>
      <c r="J84" s="61" t="s">
        <v>165</v>
      </c>
      <c r="K84" s="100">
        <v>0.4</v>
      </c>
      <c r="L84" s="101">
        <v>8.6347197106690764E-3</v>
      </c>
      <c r="M84" s="62">
        <v>18</v>
      </c>
    </row>
    <row r="85" spans="1:13" s="47" customFormat="1" ht="14.4" customHeight="1" x14ac:dyDescent="0.3">
      <c r="A85" s="62">
        <v>75</v>
      </c>
      <c r="B85" s="6" t="s">
        <v>57</v>
      </c>
      <c r="C85" s="25"/>
      <c r="D85" s="28"/>
      <c r="E85" s="26"/>
      <c r="F85" s="27"/>
      <c r="G85" s="86">
        <v>0.64100000000000001</v>
      </c>
      <c r="H85" s="102" t="s">
        <v>57</v>
      </c>
      <c r="I85" s="103"/>
      <c r="J85" s="85"/>
      <c r="K85" s="104" t="s">
        <v>156</v>
      </c>
      <c r="L85" s="105">
        <v>2.897830018083182E-2</v>
      </c>
      <c r="M85" s="62"/>
    </row>
    <row r="86" spans="1:13" s="47" customFormat="1" ht="14.4" customHeight="1" x14ac:dyDescent="0.3">
      <c r="A86" s="62">
        <v>76</v>
      </c>
      <c r="B86" s="51" t="s">
        <v>22</v>
      </c>
      <c r="C86" s="29"/>
      <c r="D86" s="30"/>
      <c r="E86" s="31"/>
      <c r="F86" s="155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>
        <v>77</v>
      </c>
      <c r="B87" s="52" t="s">
        <v>58</v>
      </c>
      <c r="C87" s="33" t="s">
        <v>1</v>
      </c>
      <c r="D87" s="34" t="s">
        <v>59</v>
      </c>
      <c r="E87" s="35" t="s">
        <v>23</v>
      </c>
      <c r="F87" s="156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>
        <v>78</v>
      </c>
      <c r="B88" s="8" t="s">
        <v>35</v>
      </c>
      <c r="C88" s="25">
        <v>1</v>
      </c>
      <c r="D88" s="3">
        <v>4.05</v>
      </c>
      <c r="E88" s="26">
        <v>4.05</v>
      </c>
      <c r="F88" s="26">
        <v>0.3</v>
      </c>
      <c r="G88" s="26">
        <v>1.2149999999999999</v>
      </c>
      <c r="H88" s="96">
        <v>0.13731916817359852</v>
      </c>
      <c r="I88" s="97"/>
      <c r="J88" s="137" t="s">
        <v>163</v>
      </c>
      <c r="K88" s="93">
        <v>1</v>
      </c>
      <c r="L88" s="98">
        <v>0.13731916817359852</v>
      </c>
      <c r="M88" s="62">
        <v>120</v>
      </c>
    </row>
    <row r="89" spans="1:13" s="47" customFormat="1" ht="14.4" customHeight="1" x14ac:dyDescent="0.3">
      <c r="A89" s="62">
        <v>79</v>
      </c>
      <c r="B89" s="8" t="s">
        <v>150</v>
      </c>
      <c r="C89" s="25">
        <v>1</v>
      </c>
      <c r="D89" s="3">
        <v>4.0999999999999996</v>
      </c>
      <c r="E89" s="26">
        <v>4.0999999999999996</v>
      </c>
      <c r="F89" s="26">
        <v>0.3</v>
      </c>
      <c r="G89" s="26">
        <v>1.2299999999999998</v>
      </c>
      <c r="H89" s="89">
        <v>0.13901446654611208</v>
      </c>
      <c r="I89" s="99"/>
      <c r="J89" s="61" t="s">
        <v>163</v>
      </c>
      <c r="K89" s="100">
        <v>1</v>
      </c>
      <c r="L89" s="101">
        <v>0.13901446654611208</v>
      </c>
      <c r="M89" s="62">
        <v>100</v>
      </c>
    </row>
    <row r="90" spans="1:13" s="47" customFormat="1" ht="14.4" customHeight="1" x14ac:dyDescent="0.3">
      <c r="A90" s="62">
        <v>80</v>
      </c>
      <c r="B90" s="8" t="s">
        <v>69</v>
      </c>
      <c r="C90" s="25">
        <v>1</v>
      </c>
      <c r="D90" s="3">
        <v>4.55</v>
      </c>
      <c r="E90" s="26">
        <v>4.55</v>
      </c>
      <c r="F90" s="26">
        <v>0.3</v>
      </c>
      <c r="G90" s="26">
        <v>1.365</v>
      </c>
      <c r="H90" s="89">
        <v>0.15427215189873417</v>
      </c>
      <c r="I90" s="99"/>
      <c r="J90" s="61" t="s">
        <v>163</v>
      </c>
      <c r="K90" s="100">
        <v>1</v>
      </c>
      <c r="L90" s="101">
        <v>0.15427215189873417</v>
      </c>
      <c r="M90" s="62">
        <v>113</v>
      </c>
    </row>
    <row r="91" spans="1:13" s="47" customFormat="1" ht="14.4" customHeight="1" x14ac:dyDescent="0.3">
      <c r="A91" s="62">
        <v>81</v>
      </c>
      <c r="B91" s="8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>
        <v>82</v>
      </c>
      <c r="B92" s="8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>
        <v>83</v>
      </c>
      <c r="B93" s="8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>
        <v>84</v>
      </c>
      <c r="B94" s="8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>
        <v>85</v>
      </c>
      <c r="B95" s="8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>
        <v>86</v>
      </c>
      <c r="B96" s="8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>
        <v>87</v>
      </c>
      <c r="B97" s="6" t="s">
        <v>60</v>
      </c>
      <c r="C97" s="25"/>
      <c r="D97" s="28"/>
      <c r="E97" s="26"/>
      <c r="F97" s="27"/>
      <c r="G97" s="86">
        <v>3.8099999999999996</v>
      </c>
      <c r="H97" s="106" t="s">
        <v>60</v>
      </c>
      <c r="I97" s="103"/>
      <c r="J97" s="85"/>
      <c r="K97" s="104" t="s">
        <v>156</v>
      </c>
      <c r="L97" s="95">
        <v>0.43060578661844479</v>
      </c>
      <c r="M97" s="62"/>
    </row>
    <row r="98" spans="1:13" s="47" customFormat="1" ht="14.4" customHeight="1" x14ac:dyDescent="0.3">
      <c r="A98" s="62">
        <v>88</v>
      </c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>
        <v>89</v>
      </c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>
        <v>90</v>
      </c>
      <c r="B100" s="146" t="s">
        <v>40</v>
      </c>
      <c r="C100" s="29"/>
      <c r="D100" s="22" t="s">
        <v>4</v>
      </c>
      <c r="E100" s="153">
        <v>0.01</v>
      </c>
      <c r="F100" s="24">
        <v>0.15</v>
      </c>
      <c r="G100" s="23">
        <v>1.5E-3</v>
      </c>
      <c r="H100" s="96">
        <v>1.6952983725135624E-4</v>
      </c>
      <c r="I100" s="97"/>
      <c r="J100" s="137" t="s">
        <v>163</v>
      </c>
      <c r="K100" s="93">
        <v>1</v>
      </c>
      <c r="L100" s="98">
        <v>1.6952983725135624E-4</v>
      </c>
      <c r="M100" s="62">
        <v>1009</v>
      </c>
    </row>
    <row r="101" spans="1:13" s="47" customFormat="1" ht="14.4" customHeight="1" x14ac:dyDescent="0.3">
      <c r="A101" s="62">
        <v>91</v>
      </c>
      <c r="B101" s="6" t="s">
        <v>446</v>
      </c>
      <c r="C101" s="7"/>
      <c r="D101" s="3" t="s">
        <v>3</v>
      </c>
      <c r="E101" s="4">
        <v>0.25</v>
      </c>
      <c r="F101" s="5">
        <v>12</v>
      </c>
      <c r="G101" s="26">
        <v>3</v>
      </c>
      <c r="H101" s="89">
        <v>0.33905967450271246</v>
      </c>
      <c r="I101" s="99"/>
      <c r="J101" s="61" t="s">
        <v>163</v>
      </c>
      <c r="K101" s="100">
        <v>1</v>
      </c>
      <c r="L101" s="101">
        <v>0.33905967450271246</v>
      </c>
      <c r="M101" s="62">
        <v>1235</v>
      </c>
    </row>
    <row r="102" spans="1:13" s="47" customFormat="1" ht="14.4" customHeight="1" x14ac:dyDescent="0.3">
      <c r="A102" s="62">
        <v>92</v>
      </c>
      <c r="B102" s="6" t="s">
        <v>125</v>
      </c>
      <c r="C102" s="7"/>
      <c r="D102" s="3" t="s">
        <v>78</v>
      </c>
      <c r="E102" s="4">
        <v>4</v>
      </c>
      <c r="F102" s="5">
        <v>0.33</v>
      </c>
      <c r="G102" s="26">
        <v>1.32</v>
      </c>
      <c r="H102" s="89">
        <v>0.14918625678119349</v>
      </c>
      <c r="I102" s="99"/>
      <c r="J102" s="61" t="s">
        <v>163</v>
      </c>
      <c r="K102" s="100">
        <v>1</v>
      </c>
      <c r="L102" s="101">
        <v>0.14918625678119349</v>
      </c>
      <c r="M102" s="62">
        <v>1068</v>
      </c>
    </row>
    <row r="103" spans="1:13" s="47" customFormat="1" ht="14.4" customHeight="1" x14ac:dyDescent="0.3">
      <c r="A103" s="62">
        <v>93</v>
      </c>
      <c r="B103" s="6" t="s">
        <v>45</v>
      </c>
      <c r="C103" s="7"/>
      <c r="D103" s="3" t="s">
        <v>78</v>
      </c>
      <c r="E103" s="4">
        <v>0.05</v>
      </c>
      <c r="F103" s="5">
        <v>1.5</v>
      </c>
      <c r="G103" s="26">
        <v>7.5000000000000011E-2</v>
      </c>
      <c r="H103" s="89">
        <v>8.4764918625678132E-3</v>
      </c>
      <c r="I103" s="99"/>
      <c r="J103" s="61" t="s">
        <v>165</v>
      </c>
      <c r="K103" s="100">
        <v>0.4</v>
      </c>
      <c r="L103" s="101">
        <v>3.3905967450271256E-3</v>
      </c>
      <c r="M103" s="62">
        <v>1093</v>
      </c>
    </row>
    <row r="104" spans="1:13" s="47" customFormat="1" ht="14.4" customHeight="1" x14ac:dyDescent="0.3">
      <c r="A104" s="62">
        <v>94</v>
      </c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>
        <v>95</v>
      </c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>
        <v>96</v>
      </c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>
        <v>97</v>
      </c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>
        <v>98</v>
      </c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>
        <v>99</v>
      </c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>
        <v>100</v>
      </c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>
        <v>101</v>
      </c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>
        <v>102</v>
      </c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>
        <v>103</v>
      </c>
      <c r="B113" s="58" t="s">
        <v>62</v>
      </c>
      <c r="C113" s="46"/>
      <c r="D113" s="37"/>
      <c r="E113" s="38"/>
      <c r="F113" s="39"/>
      <c r="G113" s="86">
        <v>4.3965000000000005</v>
      </c>
      <c r="H113" s="106" t="s">
        <v>62</v>
      </c>
      <c r="I113" s="103"/>
      <c r="J113" s="85"/>
      <c r="K113" s="104" t="s">
        <v>156</v>
      </c>
      <c r="L113" s="95">
        <v>0.49180605786618442</v>
      </c>
      <c r="M113" s="62"/>
    </row>
    <row r="114" spans="1:13" s="47" customFormat="1" ht="14.4" customHeight="1" x14ac:dyDescent="0.3">
      <c r="A114" s="62">
        <v>104</v>
      </c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>
        <v>105</v>
      </c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>
        <v>106</v>
      </c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>
        <v>107</v>
      </c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>
        <v>108</v>
      </c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>
        <v>109</v>
      </c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>
        <v>110</v>
      </c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>
        <v>111</v>
      </c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>
        <v>112</v>
      </c>
      <c r="B122" s="64"/>
      <c r="C122" s="68"/>
      <c r="D122" s="69" t="s">
        <v>65</v>
      </c>
      <c r="E122" s="70"/>
      <c r="F122" s="71"/>
      <c r="G122" s="88">
        <v>8.8480000000000008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>
        <v>113</v>
      </c>
      <c r="B123" s="63"/>
      <c r="C123" s="68"/>
      <c r="D123" s="72" t="s">
        <v>7</v>
      </c>
      <c r="E123" s="73"/>
      <c r="F123" s="74">
        <v>0.1</v>
      </c>
      <c r="G123" s="73">
        <v>0.88500000000000001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>
        <v>114</v>
      </c>
      <c r="B124" s="63"/>
      <c r="C124" s="68"/>
      <c r="D124" s="72" t="s">
        <v>8</v>
      </c>
      <c r="E124" s="73"/>
      <c r="F124" s="74">
        <v>0.1</v>
      </c>
      <c r="G124" s="73">
        <v>0.88500000000000001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>
        <v>115</v>
      </c>
      <c r="B125" s="63" t="s">
        <v>66</v>
      </c>
      <c r="C125" s="68"/>
      <c r="D125" s="75" t="s">
        <v>67</v>
      </c>
      <c r="E125" s="76"/>
      <c r="F125" s="71"/>
      <c r="G125" s="76">
        <v>10.618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>
        <v>116</v>
      </c>
      <c r="B126" s="63"/>
      <c r="C126" s="68"/>
      <c r="D126" s="77" t="s">
        <v>68</v>
      </c>
      <c r="E126" s="78"/>
      <c r="F126" s="79"/>
      <c r="G126" s="78">
        <v>10.62</v>
      </c>
      <c r="H126" s="134">
        <v>1</v>
      </c>
      <c r="I126" s="126"/>
      <c r="J126" s="142"/>
      <c r="K126" s="127"/>
      <c r="L126" s="135">
        <v>0.95139014466546101</v>
      </c>
      <c r="M126" s="62"/>
    </row>
    <row r="127" spans="1:13" s="47" customFormat="1" ht="14.4" customHeight="1" x14ac:dyDescent="0.3">
      <c r="A127" s="62">
        <v>117</v>
      </c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>
        <v>118</v>
      </c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>
        <v>119</v>
      </c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>
        <v>120</v>
      </c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>
        <v>121</v>
      </c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>
        <v>122</v>
      </c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>
        <v>123</v>
      </c>
      <c r="B133" s="129"/>
      <c r="C133" s="129"/>
      <c r="D133" s="129"/>
      <c r="J133" s="1"/>
    </row>
    <row r="134" spans="1:13" x14ac:dyDescent="0.3">
      <c r="A134" s="62">
        <v>124</v>
      </c>
      <c r="B134" s="130"/>
      <c r="C134" s="130"/>
      <c r="D134" s="130"/>
      <c r="J134" s="1"/>
    </row>
    <row r="135" spans="1:13" ht="15.6" x14ac:dyDescent="0.3">
      <c r="A135" s="62">
        <v>125</v>
      </c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>
        <v>126</v>
      </c>
      <c r="B136" s="132"/>
      <c r="C136" s="132"/>
      <c r="D136" s="132"/>
      <c r="J136" s="1"/>
    </row>
    <row r="137" spans="1:13" ht="82.5" customHeight="1" x14ac:dyDescent="0.3">
      <c r="A137" s="62">
        <v>127</v>
      </c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>
        <v>128</v>
      </c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>
        <v>129</v>
      </c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>
        <v>130</v>
      </c>
      <c r="B140" s="64" t="s">
        <v>49</v>
      </c>
      <c r="C140" s="62" t="s">
        <v>304</v>
      </c>
      <c r="D140" s="62"/>
      <c r="E140" s="62"/>
      <c r="I140" s="65" t="s">
        <v>50</v>
      </c>
      <c r="J140" s="68" t="s">
        <v>3</v>
      </c>
      <c r="M140" s="62">
        <v>2303</v>
      </c>
    </row>
    <row r="141" spans="1:13" s="47" customFormat="1" ht="15" customHeight="1" thickBot="1" x14ac:dyDescent="0.35">
      <c r="A141" s="62">
        <v>131</v>
      </c>
      <c r="B141" s="64" t="s">
        <v>51</v>
      </c>
      <c r="C141" s="62" t="s">
        <v>302</v>
      </c>
      <c r="D141" s="62"/>
      <c r="E141" s="62"/>
      <c r="G141" s="62" t="s">
        <v>266</v>
      </c>
      <c r="J141" s="60"/>
      <c r="M141" s="62">
        <v>2300</v>
      </c>
    </row>
    <row r="142" spans="1:13" s="47" customFormat="1" ht="14.4" customHeight="1" thickTop="1" x14ac:dyDescent="0.3">
      <c r="A142" s="62">
        <v>132</v>
      </c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>
        <v>133</v>
      </c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>
        <v>134</v>
      </c>
      <c r="B144" s="21" t="s">
        <v>9</v>
      </c>
      <c r="C144" s="18">
        <v>1</v>
      </c>
      <c r="D144" s="22">
        <v>1.5</v>
      </c>
      <c r="E144" s="23">
        <v>1.5</v>
      </c>
      <c r="F144" s="154">
        <v>0.3</v>
      </c>
      <c r="G144" s="23">
        <v>0.44999999999999996</v>
      </c>
      <c r="H144" s="96">
        <v>2.3001431200163562E-2</v>
      </c>
      <c r="I144" s="97"/>
      <c r="J144" s="137" t="s">
        <v>165</v>
      </c>
      <c r="K144" s="93">
        <v>0.4</v>
      </c>
      <c r="L144" s="98">
        <v>9.2005724800654255E-3</v>
      </c>
      <c r="M144" s="62">
        <v>1</v>
      </c>
    </row>
    <row r="145" spans="1:13" s="47" customFormat="1" ht="14.4" customHeight="1" x14ac:dyDescent="0.3">
      <c r="A145" s="62">
        <v>135</v>
      </c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>
        <v>136</v>
      </c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>
        <v>137</v>
      </c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>
        <v>138</v>
      </c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>
        <v>139</v>
      </c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>
        <v>140</v>
      </c>
      <c r="B150" s="6" t="s">
        <v>73</v>
      </c>
      <c r="C150" s="25"/>
      <c r="D150" s="3">
        <v>0</v>
      </c>
      <c r="E150" s="26">
        <v>0</v>
      </c>
      <c r="F150" s="27"/>
      <c r="G150" s="26">
        <v>0.191</v>
      </c>
      <c r="H150" s="89">
        <v>9.7628296871805353E-3</v>
      </c>
      <c r="I150" s="99"/>
      <c r="J150" s="61" t="s">
        <v>165</v>
      </c>
      <c r="K150" s="100">
        <v>0.4</v>
      </c>
      <c r="L150" s="101">
        <v>3.9051318748722142E-3</v>
      </c>
      <c r="M150" s="62">
        <v>18</v>
      </c>
    </row>
    <row r="151" spans="1:13" s="47" customFormat="1" ht="14.4" customHeight="1" x14ac:dyDescent="0.3">
      <c r="A151" s="62">
        <v>141</v>
      </c>
      <c r="B151" s="6" t="s">
        <v>57</v>
      </c>
      <c r="C151" s="25"/>
      <c r="D151" s="28"/>
      <c r="E151" s="26"/>
      <c r="F151" s="27"/>
      <c r="G151" s="86">
        <v>0.64100000000000001</v>
      </c>
      <c r="H151" s="102" t="s">
        <v>57</v>
      </c>
      <c r="I151" s="103"/>
      <c r="J151" s="85"/>
      <c r="K151" s="104" t="s">
        <v>156</v>
      </c>
      <c r="L151" s="105">
        <v>1.3105704354937639E-2</v>
      </c>
      <c r="M151" s="62"/>
    </row>
    <row r="152" spans="1:13" s="47" customFormat="1" ht="14.4" customHeight="1" x14ac:dyDescent="0.3">
      <c r="A152" s="62">
        <v>142</v>
      </c>
      <c r="B152" s="51" t="s">
        <v>22</v>
      </c>
      <c r="C152" s="29"/>
      <c r="D152" s="30"/>
      <c r="E152" s="31"/>
      <c r="F152" s="155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>
        <v>143</v>
      </c>
      <c r="B153" s="52" t="s">
        <v>58</v>
      </c>
      <c r="C153" s="33" t="s">
        <v>1</v>
      </c>
      <c r="D153" s="34" t="s">
        <v>59</v>
      </c>
      <c r="E153" s="35" t="s">
        <v>23</v>
      </c>
      <c r="F153" s="156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>
        <v>144</v>
      </c>
      <c r="B154" s="8" t="s">
        <v>35</v>
      </c>
      <c r="C154" s="25">
        <v>1</v>
      </c>
      <c r="D154" s="3">
        <v>4.05</v>
      </c>
      <c r="E154" s="26">
        <v>4.05</v>
      </c>
      <c r="F154" s="26">
        <v>0.3</v>
      </c>
      <c r="G154" s="26">
        <v>1.2149999999999999</v>
      </c>
      <c r="H154" s="96">
        <v>6.210386424044162E-2</v>
      </c>
      <c r="I154" s="97"/>
      <c r="J154" s="137" t="s">
        <v>163</v>
      </c>
      <c r="K154" s="93">
        <v>1</v>
      </c>
      <c r="L154" s="98">
        <v>6.210386424044162E-2</v>
      </c>
      <c r="M154" s="62">
        <v>120</v>
      </c>
    </row>
    <row r="155" spans="1:13" s="47" customFormat="1" ht="14.4" customHeight="1" x14ac:dyDescent="0.3">
      <c r="A155" s="62">
        <v>145</v>
      </c>
      <c r="B155" s="8" t="s">
        <v>150</v>
      </c>
      <c r="C155" s="25">
        <v>1</v>
      </c>
      <c r="D155" s="3">
        <v>4.0999999999999996</v>
      </c>
      <c r="E155" s="26">
        <v>4.0999999999999996</v>
      </c>
      <c r="F155" s="26">
        <v>0.3</v>
      </c>
      <c r="G155" s="26">
        <v>1.2299999999999998</v>
      </c>
      <c r="H155" s="89">
        <v>6.2870578613780398E-2</v>
      </c>
      <c r="I155" s="99"/>
      <c r="J155" s="61" t="s">
        <v>163</v>
      </c>
      <c r="K155" s="100">
        <v>1</v>
      </c>
      <c r="L155" s="101">
        <v>6.2870578613780398E-2</v>
      </c>
      <c r="M155" s="62">
        <v>100</v>
      </c>
    </row>
    <row r="156" spans="1:13" s="47" customFormat="1" ht="14.4" customHeight="1" x14ac:dyDescent="0.3">
      <c r="A156" s="62">
        <v>146</v>
      </c>
      <c r="B156" s="8" t="s">
        <v>69</v>
      </c>
      <c r="C156" s="25">
        <v>1</v>
      </c>
      <c r="D156" s="3">
        <v>4.55</v>
      </c>
      <c r="E156" s="26">
        <v>4.55</v>
      </c>
      <c r="F156" s="26">
        <v>0.3</v>
      </c>
      <c r="G156" s="26">
        <v>1.365</v>
      </c>
      <c r="H156" s="89">
        <v>6.9771007973829485E-2</v>
      </c>
      <c r="I156" s="99"/>
      <c r="J156" s="61" t="s">
        <v>163</v>
      </c>
      <c r="K156" s="100">
        <v>1</v>
      </c>
      <c r="L156" s="101">
        <v>6.9771007973829485E-2</v>
      </c>
      <c r="M156" s="62">
        <v>113</v>
      </c>
    </row>
    <row r="157" spans="1:13" s="47" customFormat="1" ht="14.4" customHeight="1" x14ac:dyDescent="0.3">
      <c r="A157" s="62">
        <v>147</v>
      </c>
      <c r="B157" s="8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>
        <v>148</v>
      </c>
      <c r="B158" s="8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>
        <v>149</v>
      </c>
      <c r="B159" s="8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>
        <v>150</v>
      </c>
      <c r="B160" s="8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>
        <v>151</v>
      </c>
      <c r="B161" s="8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>
        <v>152</v>
      </c>
      <c r="B162" s="8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>
        <v>153</v>
      </c>
      <c r="B163" s="6" t="s">
        <v>60</v>
      </c>
      <c r="C163" s="25"/>
      <c r="D163" s="28"/>
      <c r="E163" s="26"/>
      <c r="F163" s="27"/>
      <c r="G163" s="86">
        <v>3.8099999999999996</v>
      </c>
      <c r="H163" s="106" t="s">
        <v>60</v>
      </c>
      <c r="I163" s="103"/>
      <c r="J163" s="85"/>
      <c r="K163" s="104" t="s">
        <v>156</v>
      </c>
      <c r="L163" s="95">
        <v>0.1947454508280515</v>
      </c>
      <c r="M163" s="62"/>
    </row>
    <row r="164" spans="1:13" s="47" customFormat="1" ht="14.4" customHeight="1" x14ac:dyDescent="0.3">
      <c r="A164" s="62">
        <v>154</v>
      </c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>
        <v>155</v>
      </c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>
        <v>156</v>
      </c>
      <c r="B166" s="146" t="s">
        <v>40</v>
      </c>
      <c r="C166" s="29"/>
      <c r="D166" s="22" t="s">
        <v>4</v>
      </c>
      <c r="E166" s="153">
        <v>0.01</v>
      </c>
      <c r="F166" s="24">
        <v>0.15</v>
      </c>
      <c r="G166" s="23">
        <v>1.5E-3</v>
      </c>
      <c r="H166" s="96">
        <v>7.6671437333878555E-5</v>
      </c>
      <c r="I166" s="97"/>
      <c r="J166" s="137" t="s">
        <v>163</v>
      </c>
      <c r="K166" s="93">
        <v>1</v>
      </c>
      <c r="L166" s="98">
        <v>7.6671437333878555E-5</v>
      </c>
      <c r="M166" s="62">
        <v>1009</v>
      </c>
    </row>
    <row r="167" spans="1:13" s="47" customFormat="1" ht="14.4" customHeight="1" x14ac:dyDescent="0.3">
      <c r="A167" s="62">
        <v>157</v>
      </c>
      <c r="B167" s="6" t="s">
        <v>445</v>
      </c>
      <c r="C167" s="7"/>
      <c r="D167" s="3" t="s">
        <v>3</v>
      </c>
      <c r="E167" s="4">
        <v>1.05</v>
      </c>
      <c r="F167" s="5">
        <v>12</v>
      </c>
      <c r="G167" s="26">
        <v>12.600000000000001</v>
      </c>
      <c r="H167" s="89">
        <v>0.64404007360457993</v>
      </c>
      <c r="I167" s="99"/>
      <c r="J167" s="61" t="s">
        <v>163</v>
      </c>
      <c r="K167" s="100">
        <v>1</v>
      </c>
      <c r="L167" s="101">
        <v>0.64404007360457993</v>
      </c>
      <c r="M167" s="62">
        <v>1023</v>
      </c>
    </row>
    <row r="168" spans="1:13" s="47" customFormat="1" ht="14.4" customHeight="1" x14ac:dyDescent="0.3">
      <c r="A168" s="62">
        <v>158</v>
      </c>
      <c r="B168" s="6" t="s">
        <v>125</v>
      </c>
      <c r="C168" s="7"/>
      <c r="D168" s="3" t="s">
        <v>78</v>
      </c>
      <c r="E168" s="4">
        <v>6.7</v>
      </c>
      <c r="F168" s="5">
        <v>0.33</v>
      </c>
      <c r="G168" s="26">
        <v>2.2110000000000003</v>
      </c>
      <c r="H168" s="89">
        <v>0.11301369863013701</v>
      </c>
      <c r="I168" s="99"/>
      <c r="J168" s="61" t="s">
        <v>163</v>
      </c>
      <c r="K168" s="100">
        <v>1</v>
      </c>
      <c r="L168" s="101">
        <v>0.11301369863013701</v>
      </c>
      <c r="M168" s="62">
        <v>1068</v>
      </c>
    </row>
    <row r="169" spans="1:13" s="47" customFormat="1" ht="14.4" customHeight="1" x14ac:dyDescent="0.3">
      <c r="A169" s="62">
        <v>159</v>
      </c>
      <c r="B169" s="6" t="s">
        <v>45</v>
      </c>
      <c r="C169" s="7"/>
      <c r="D169" s="3" t="s">
        <v>78</v>
      </c>
      <c r="E169" s="4">
        <v>0.2</v>
      </c>
      <c r="F169" s="5">
        <v>1.5</v>
      </c>
      <c r="G169" s="26">
        <v>0.30000000000000004</v>
      </c>
      <c r="H169" s="89">
        <v>1.5334287466775712E-2</v>
      </c>
      <c r="I169" s="99"/>
      <c r="J169" s="61" t="s">
        <v>165</v>
      </c>
      <c r="K169" s="100">
        <v>0.4</v>
      </c>
      <c r="L169" s="101">
        <v>6.1337149867102848E-3</v>
      </c>
      <c r="M169" s="62">
        <v>1093</v>
      </c>
    </row>
    <row r="170" spans="1:13" s="47" customFormat="1" ht="14.4" customHeight="1" x14ac:dyDescent="0.3">
      <c r="A170" s="62">
        <v>160</v>
      </c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>
        <v>161</v>
      </c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>
        <v>162</v>
      </c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>
        <v>163</v>
      </c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>
        <v>164</v>
      </c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>
        <v>165</v>
      </c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>
        <v>166</v>
      </c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>
        <v>167</v>
      </c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>
        <v>168</v>
      </c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>
        <v>169</v>
      </c>
      <c r="B179" s="58" t="s">
        <v>62</v>
      </c>
      <c r="C179" s="46"/>
      <c r="D179" s="37"/>
      <c r="E179" s="38"/>
      <c r="F179" s="39"/>
      <c r="G179" s="86">
        <v>15.112500000000002</v>
      </c>
      <c r="H179" s="106" t="s">
        <v>62</v>
      </c>
      <c r="I179" s="103"/>
      <c r="J179" s="85"/>
      <c r="K179" s="104" t="s">
        <v>156</v>
      </c>
      <c r="L179" s="95">
        <v>0.76326415865876118</v>
      </c>
      <c r="M179" s="62"/>
    </row>
    <row r="180" spans="1:13" s="47" customFormat="1" ht="14.4" customHeight="1" x14ac:dyDescent="0.3">
      <c r="A180" s="62">
        <v>170</v>
      </c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>
        <v>171</v>
      </c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>
        <v>172</v>
      </c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>
        <v>173</v>
      </c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>
        <v>174</v>
      </c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>
        <v>175</v>
      </c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>
        <v>176</v>
      </c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>
        <v>177</v>
      </c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>
        <v>178</v>
      </c>
      <c r="B188" s="64"/>
      <c r="C188" s="68"/>
      <c r="D188" s="69" t="s">
        <v>65</v>
      </c>
      <c r="E188" s="70"/>
      <c r="F188" s="71"/>
      <c r="G188" s="88">
        <v>19.564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>
        <v>179</v>
      </c>
      <c r="B189" s="63"/>
      <c r="C189" s="68"/>
      <c r="D189" s="72" t="s">
        <v>7</v>
      </c>
      <c r="E189" s="73"/>
      <c r="F189" s="74">
        <v>0.1</v>
      </c>
      <c r="G189" s="73">
        <v>1.956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>
        <v>180</v>
      </c>
      <c r="B190" s="63"/>
      <c r="C190" s="68"/>
      <c r="D190" s="72" t="s">
        <v>8</v>
      </c>
      <c r="E190" s="73"/>
      <c r="F190" s="74">
        <v>0.1</v>
      </c>
      <c r="G190" s="73">
        <v>1.956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>
        <v>181</v>
      </c>
      <c r="B191" s="63" t="s">
        <v>66</v>
      </c>
      <c r="C191" s="68"/>
      <c r="D191" s="75" t="s">
        <v>67</v>
      </c>
      <c r="E191" s="76"/>
      <c r="F191" s="71"/>
      <c r="G191" s="76">
        <v>23.475999999999999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>
        <v>182</v>
      </c>
      <c r="B192" s="63"/>
      <c r="C192" s="68"/>
      <c r="D192" s="77" t="s">
        <v>68</v>
      </c>
      <c r="E192" s="78"/>
      <c r="F192" s="79"/>
      <c r="G192" s="78">
        <v>23.48</v>
      </c>
      <c r="H192" s="134">
        <v>1</v>
      </c>
      <c r="I192" s="126"/>
      <c r="J192" s="142"/>
      <c r="K192" s="127"/>
      <c r="L192" s="135">
        <v>0.97111531384175032</v>
      </c>
      <c r="M192" s="62"/>
    </row>
    <row r="193" spans="1:13" s="47" customFormat="1" ht="14.4" customHeight="1" x14ac:dyDescent="0.3">
      <c r="A193" s="62">
        <v>183</v>
      </c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>
        <v>184</v>
      </c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>
        <v>185</v>
      </c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>
        <v>186</v>
      </c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>
        <v>187</v>
      </c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>
        <v>188</v>
      </c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>
        <v>189</v>
      </c>
      <c r="B199" s="129"/>
      <c r="C199" s="129"/>
      <c r="D199" s="129"/>
      <c r="J199" s="1"/>
    </row>
    <row r="200" spans="1:13" x14ac:dyDescent="0.3">
      <c r="A200" s="62">
        <v>190</v>
      </c>
      <c r="B200" s="130"/>
      <c r="C200" s="130"/>
      <c r="D200" s="130"/>
      <c r="J200" s="1"/>
    </row>
    <row r="201" spans="1:13" ht="15.6" x14ac:dyDescent="0.3">
      <c r="A201" s="62">
        <v>191</v>
      </c>
      <c r="B201" s="47"/>
      <c r="C201" s="47"/>
      <c r="D201" s="715" t="s">
        <v>166</v>
      </c>
      <c r="E201" s="715"/>
      <c r="F201" s="715"/>
      <c r="J201" s="1"/>
    </row>
    <row r="202" spans="1:13" x14ac:dyDescent="0.3">
      <c r="A202" s="62">
        <v>192</v>
      </c>
      <c r="B202" s="132"/>
      <c r="C202" s="132"/>
      <c r="D202" s="132"/>
      <c r="J202" s="1"/>
    </row>
    <row r="203" spans="1:13" ht="82.5" customHeight="1" x14ac:dyDescent="0.3">
      <c r="A203" s="62">
        <v>193</v>
      </c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>
        <v>194</v>
      </c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>
        <v>195</v>
      </c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>
        <v>196</v>
      </c>
      <c r="B206" s="64" t="s">
        <v>49</v>
      </c>
      <c r="C206" s="62" t="s">
        <v>370</v>
      </c>
      <c r="D206" s="62"/>
      <c r="E206" s="62"/>
      <c r="I206" s="65" t="s">
        <v>50</v>
      </c>
      <c r="J206" s="68" t="s">
        <v>3</v>
      </c>
      <c r="M206" s="62">
        <v>2304</v>
      </c>
    </row>
    <row r="207" spans="1:13" s="47" customFormat="1" ht="15" customHeight="1" thickBot="1" x14ac:dyDescent="0.35">
      <c r="A207" s="62">
        <v>197</v>
      </c>
      <c r="B207" s="64" t="s">
        <v>51</v>
      </c>
      <c r="C207" s="62" t="s">
        <v>302</v>
      </c>
      <c r="D207" s="62"/>
      <c r="E207" s="62"/>
      <c r="G207" s="62" t="s">
        <v>305</v>
      </c>
      <c r="J207" s="60"/>
      <c r="M207" s="62">
        <v>2300</v>
      </c>
    </row>
    <row r="208" spans="1:13" s="47" customFormat="1" ht="14.4" customHeight="1" thickTop="1" x14ac:dyDescent="0.3">
      <c r="A208" s="62">
        <v>198</v>
      </c>
      <c r="B208" s="49" t="s">
        <v>52</v>
      </c>
      <c r="C208" s="14"/>
      <c r="D208" s="15"/>
      <c r="E208" s="16"/>
      <c r="F208" s="17"/>
      <c r="G208" s="16"/>
      <c r="H208" s="711" t="s">
        <v>164</v>
      </c>
      <c r="I208" s="712"/>
      <c r="J208" s="712"/>
      <c r="K208" s="712"/>
      <c r="L208" s="713"/>
      <c r="M208" s="62"/>
    </row>
    <row r="209" spans="1:13" s="47" customFormat="1" ht="32.25" customHeight="1" x14ac:dyDescent="0.3">
      <c r="A209" s="62">
        <v>199</v>
      </c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s="47" customFormat="1" ht="14.4" customHeight="1" x14ac:dyDescent="0.3">
      <c r="A210" s="62">
        <v>200</v>
      </c>
      <c r="B210" s="21" t="s">
        <v>9</v>
      </c>
      <c r="C210" s="18">
        <v>1</v>
      </c>
      <c r="D210" s="22">
        <v>1.5</v>
      </c>
      <c r="E210" s="23">
        <v>1.5</v>
      </c>
      <c r="F210" s="154">
        <v>0.3</v>
      </c>
      <c r="G210" s="23">
        <v>0.44999999999999996</v>
      </c>
      <c r="H210" s="96">
        <v>1.740408415841584E-2</v>
      </c>
      <c r="I210" s="97"/>
      <c r="J210" s="137" t="s">
        <v>165</v>
      </c>
      <c r="K210" s="93">
        <v>0.4</v>
      </c>
      <c r="L210" s="98">
        <v>6.9616336633663359E-3</v>
      </c>
      <c r="M210" s="62">
        <v>1</v>
      </c>
    </row>
    <row r="211" spans="1:13" s="47" customFormat="1" ht="14.4" customHeight="1" x14ac:dyDescent="0.3">
      <c r="A211" s="62">
        <v>201</v>
      </c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4" customHeight="1" x14ac:dyDescent="0.3">
      <c r="A212" s="62">
        <v>202</v>
      </c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>
        <v>203</v>
      </c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>
        <v>204</v>
      </c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>
        <v>205</v>
      </c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>
        <v>206</v>
      </c>
      <c r="B216" s="6" t="s">
        <v>73</v>
      </c>
      <c r="C216" s="25"/>
      <c r="D216" s="3">
        <v>0</v>
      </c>
      <c r="E216" s="26">
        <v>0</v>
      </c>
      <c r="F216" s="27"/>
      <c r="G216" s="26">
        <v>0.254</v>
      </c>
      <c r="H216" s="89">
        <v>9.8236386138613862E-3</v>
      </c>
      <c r="I216" s="99"/>
      <c r="J216" s="61" t="s">
        <v>165</v>
      </c>
      <c r="K216" s="100">
        <v>0.4</v>
      </c>
      <c r="L216" s="101">
        <v>3.9294554455445545E-3</v>
      </c>
      <c r="M216" s="62">
        <v>18</v>
      </c>
    </row>
    <row r="217" spans="1:13" s="47" customFormat="1" ht="14.4" customHeight="1" x14ac:dyDescent="0.3">
      <c r="A217" s="62">
        <v>207</v>
      </c>
      <c r="B217" s="6" t="s">
        <v>57</v>
      </c>
      <c r="C217" s="25"/>
      <c r="D217" s="28"/>
      <c r="E217" s="26"/>
      <c r="F217" s="27"/>
      <c r="G217" s="86">
        <v>0.70399999999999996</v>
      </c>
      <c r="H217" s="102" t="s">
        <v>57</v>
      </c>
      <c r="I217" s="103"/>
      <c r="J217" s="85"/>
      <c r="K217" s="104" t="s">
        <v>156</v>
      </c>
      <c r="L217" s="105">
        <v>1.089108910891089E-2</v>
      </c>
      <c r="M217" s="62"/>
    </row>
    <row r="218" spans="1:13" s="47" customFormat="1" ht="14.4" customHeight="1" x14ac:dyDescent="0.3">
      <c r="A218" s="62">
        <v>208</v>
      </c>
      <c r="B218" s="51" t="s">
        <v>22</v>
      </c>
      <c r="C218" s="29"/>
      <c r="D218" s="30"/>
      <c r="E218" s="31"/>
      <c r="F218" s="155"/>
      <c r="G218" s="87"/>
      <c r="H218" s="107"/>
      <c r="I218" s="108"/>
      <c r="J218" s="138"/>
      <c r="K218" s="109"/>
      <c r="L218" s="110"/>
      <c r="M218" s="62"/>
    </row>
    <row r="219" spans="1:13" s="47" customFormat="1" ht="30.75" customHeight="1" x14ac:dyDescent="0.3">
      <c r="A219" s="62">
        <v>209</v>
      </c>
      <c r="B219" s="52" t="s">
        <v>58</v>
      </c>
      <c r="C219" s="33" t="s">
        <v>1</v>
      </c>
      <c r="D219" s="34" t="s">
        <v>59</v>
      </c>
      <c r="E219" s="35" t="s">
        <v>23</v>
      </c>
      <c r="F219" s="156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s="47" customFormat="1" ht="14.4" customHeight="1" x14ac:dyDescent="0.3">
      <c r="A220" s="62">
        <v>210</v>
      </c>
      <c r="B220" s="8" t="s">
        <v>35</v>
      </c>
      <c r="C220" s="25">
        <v>1</v>
      </c>
      <c r="D220" s="3">
        <v>4.05</v>
      </c>
      <c r="E220" s="26">
        <v>4.05</v>
      </c>
      <c r="F220" s="26">
        <v>0.4</v>
      </c>
      <c r="G220" s="26">
        <v>1.62</v>
      </c>
      <c r="H220" s="96">
        <v>6.265470297029703E-2</v>
      </c>
      <c r="I220" s="97"/>
      <c r="J220" s="137" t="s">
        <v>163</v>
      </c>
      <c r="K220" s="93">
        <v>1</v>
      </c>
      <c r="L220" s="98">
        <v>6.265470297029703E-2</v>
      </c>
      <c r="M220" s="62">
        <v>120</v>
      </c>
    </row>
    <row r="221" spans="1:13" s="47" customFormat="1" ht="14.4" customHeight="1" x14ac:dyDescent="0.3">
      <c r="A221" s="62">
        <v>211</v>
      </c>
      <c r="B221" s="8" t="s">
        <v>150</v>
      </c>
      <c r="C221" s="25">
        <v>1</v>
      </c>
      <c r="D221" s="3">
        <v>4.0999999999999996</v>
      </c>
      <c r="E221" s="26">
        <v>4.0999999999999996</v>
      </c>
      <c r="F221" s="26">
        <v>0.4</v>
      </c>
      <c r="G221" s="26">
        <v>1.64</v>
      </c>
      <c r="H221" s="89">
        <v>6.3428217821782165E-2</v>
      </c>
      <c r="I221" s="99"/>
      <c r="J221" s="61" t="s">
        <v>163</v>
      </c>
      <c r="K221" s="100">
        <v>1</v>
      </c>
      <c r="L221" s="101">
        <v>6.3428217821782165E-2</v>
      </c>
      <c r="M221" s="62">
        <v>100</v>
      </c>
    </row>
    <row r="222" spans="1:13" s="47" customFormat="1" ht="14.4" customHeight="1" x14ac:dyDescent="0.3">
      <c r="A222" s="62">
        <v>212</v>
      </c>
      <c r="B222" s="8" t="s">
        <v>69</v>
      </c>
      <c r="C222" s="25">
        <v>1</v>
      </c>
      <c r="D222" s="3">
        <v>4.55</v>
      </c>
      <c r="E222" s="26">
        <v>4.55</v>
      </c>
      <c r="F222" s="26">
        <v>0.4</v>
      </c>
      <c r="G222" s="26">
        <v>1.82</v>
      </c>
      <c r="H222" s="89">
        <v>7.0389851485148508E-2</v>
      </c>
      <c r="I222" s="99"/>
      <c r="J222" s="61" t="s">
        <v>163</v>
      </c>
      <c r="K222" s="100">
        <v>1</v>
      </c>
      <c r="L222" s="101">
        <v>7.0389851485148508E-2</v>
      </c>
      <c r="M222" s="62">
        <v>113</v>
      </c>
    </row>
    <row r="223" spans="1:13" s="47" customFormat="1" ht="14.4" customHeight="1" x14ac:dyDescent="0.3">
      <c r="A223" s="62">
        <v>213</v>
      </c>
      <c r="B223" s="8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4" customHeight="1" x14ac:dyDescent="0.3">
      <c r="A224" s="62">
        <v>214</v>
      </c>
      <c r="B224" s="8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>
        <v>215</v>
      </c>
      <c r="B225" s="8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>
        <v>216</v>
      </c>
      <c r="B226" s="8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>
        <v>217</v>
      </c>
      <c r="B227" s="8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>
        <v>218</v>
      </c>
      <c r="B228" s="8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>
        <v>219</v>
      </c>
      <c r="B229" s="6" t="s">
        <v>60</v>
      </c>
      <c r="C229" s="25"/>
      <c r="D229" s="28"/>
      <c r="E229" s="26"/>
      <c r="F229" s="27"/>
      <c r="G229" s="86">
        <v>5.08</v>
      </c>
      <c r="H229" s="106" t="s">
        <v>60</v>
      </c>
      <c r="I229" s="103"/>
      <c r="J229" s="85"/>
      <c r="K229" s="104" t="s">
        <v>156</v>
      </c>
      <c r="L229" s="95">
        <v>0.1964727722772277</v>
      </c>
      <c r="M229" s="62"/>
    </row>
    <row r="230" spans="1:13" s="47" customFormat="1" ht="14.4" customHeight="1" x14ac:dyDescent="0.3">
      <c r="A230" s="62">
        <v>220</v>
      </c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s="47" customFormat="1" ht="36.75" customHeight="1" x14ac:dyDescent="0.3">
      <c r="A231" s="62">
        <v>221</v>
      </c>
      <c r="B231" s="53" t="s">
        <v>53</v>
      </c>
      <c r="C231" s="29"/>
      <c r="D231" s="54" t="s">
        <v>0</v>
      </c>
      <c r="E231" s="5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4" customHeight="1" x14ac:dyDescent="0.3">
      <c r="A232" s="62">
        <v>222</v>
      </c>
      <c r="B232" s="146" t="s">
        <v>40</v>
      </c>
      <c r="C232" s="29"/>
      <c r="D232" s="22" t="s">
        <v>4</v>
      </c>
      <c r="E232" s="153">
        <v>0.01</v>
      </c>
      <c r="F232" s="24">
        <v>0.15</v>
      </c>
      <c r="G232" s="23">
        <v>1.5E-3</v>
      </c>
      <c r="H232" s="96">
        <v>5.8013613861386136E-5</v>
      </c>
      <c r="I232" s="97"/>
      <c r="J232" s="137" t="s">
        <v>163</v>
      </c>
      <c r="K232" s="93">
        <v>1</v>
      </c>
      <c r="L232" s="98">
        <v>5.8013613861386136E-5</v>
      </c>
      <c r="M232" s="62">
        <v>1009</v>
      </c>
    </row>
    <row r="233" spans="1:13" s="47" customFormat="1" ht="14.4" customHeight="1" x14ac:dyDescent="0.3">
      <c r="A233" s="62">
        <v>223</v>
      </c>
      <c r="B233" s="6" t="s">
        <v>134</v>
      </c>
      <c r="C233" s="7"/>
      <c r="D233" s="3" t="s">
        <v>3</v>
      </c>
      <c r="E233" s="4">
        <v>1.05</v>
      </c>
      <c r="F233" s="5">
        <v>15</v>
      </c>
      <c r="G233" s="26">
        <v>15.75</v>
      </c>
      <c r="H233" s="89">
        <v>0.60914294554455439</v>
      </c>
      <c r="I233" s="99"/>
      <c r="J233" s="61" t="s">
        <v>163</v>
      </c>
      <c r="K233" s="100">
        <v>1</v>
      </c>
      <c r="L233" s="101">
        <v>0.60914294554455439</v>
      </c>
      <c r="M233" s="62">
        <v>1094</v>
      </c>
    </row>
    <row r="234" spans="1:13" s="47" customFormat="1" ht="14.4" customHeight="1" x14ac:dyDescent="0.3">
      <c r="A234" s="62">
        <v>224</v>
      </c>
      <c r="B234" s="6" t="s">
        <v>1020</v>
      </c>
      <c r="C234" s="7"/>
      <c r="D234" s="3" t="s">
        <v>78</v>
      </c>
      <c r="E234" s="4">
        <v>6.7</v>
      </c>
      <c r="F234" s="5">
        <v>0.6</v>
      </c>
      <c r="G234" s="26">
        <v>4.0199999999999996</v>
      </c>
      <c r="H234" s="89">
        <v>0.15547648514851484</v>
      </c>
      <c r="I234" s="99"/>
      <c r="J234" s="61" t="s">
        <v>1219</v>
      </c>
      <c r="K234" s="100">
        <v>0</v>
      </c>
      <c r="L234" s="101">
        <v>0</v>
      </c>
      <c r="M234" s="62">
        <v>1288</v>
      </c>
    </row>
    <row r="235" spans="1:13" s="47" customFormat="1" ht="14.4" customHeight="1" x14ac:dyDescent="0.3">
      <c r="A235" s="62">
        <v>225</v>
      </c>
      <c r="B235" s="6" t="s">
        <v>45</v>
      </c>
      <c r="C235" s="7"/>
      <c r="D235" s="3" t="s">
        <v>78</v>
      </c>
      <c r="E235" s="4">
        <v>0.2</v>
      </c>
      <c r="F235" s="5">
        <v>1.5</v>
      </c>
      <c r="G235" s="26">
        <v>0.30000000000000004</v>
      </c>
      <c r="H235" s="89">
        <v>1.1602722772277229E-2</v>
      </c>
      <c r="I235" s="99"/>
      <c r="J235" s="61" t="s">
        <v>165</v>
      </c>
      <c r="K235" s="100">
        <v>0.4</v>
      </c>
      <c r="L235" s="101">
        <v>4.6410891089108917E-3</v>
      </c>
      <c r="M235" s="62">
        <v>1093</v>
      </c>
    </row>
    <row r="236" spans="1:13" s="47" customFormat="1" ht="14.4" customHeight="1" x14ac:dyDescent="0.3">
      <c r="A236" s="62">
        <v>226</v>
      </c>
      <c r="B236" s="6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ht="14.4" customHeight="1" x14ac:dyDescent="0.3">
      <c r="A237" s="62">
        <v>227</v>
      </c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>
        <v>228</v>
      </c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>
        <v>229</v>
      </c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>
        <v>230</v>
      </c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>
        <v>231</v>
      </c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>
        <v>232</v>
      </c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>
        <v>233</v>
      </c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>
        <v>234</v>
      </c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>
        <v>235</v>
      </c>
      <c r="B245" s="58" t="s">
        <v>62</v>
      </c>
      <c r="C245" s="46"/>
      <c r="D245" s="37"/>
      <c r="E245" s="38"/>
      <c r="F245" s="39"/>
      <c r="G245" s="86">
        <v>20.0715</v>
      </c>
      <c r="H245" s="106" t="s">
        <v>62</v>
      </c>
      <c r="I245" s="103"/>
      <c r="J245" s="85"/>
      <c r="K245" s="104" t="s">
        <v>156</v>
      </c>
      <c r="L245" s="95">
        <v>0.61384204826732669</v>
      </c>
      <c r="M245" s="62"/>
    </row>
    <row r="246" spans="1:13" s="47" customFormat="1" ht="14.4" customHeight="1" x14ac:dyDescent="0.3">
      <c r="A246" s="62">
        <v>236</v>
      </c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s="47" customFormat="1" ht="35.25" customHeight="1" x14ac:dyDescent="0.3">
      <c r="A247" s="62">
        <v>237</v>
      </c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>
        <v>238</v>
      </c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s="47" customFormat="1" ht="14.4" customHeight="1" x14ac:dyDescent="0.3">
      <c r="A249" s="62">
        <v>239</v>
      </c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>
        <v>240</v>
      </c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>
        <v>241</v>
      </c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>
        <v>242</v>
      </c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>
        <v>243</v>
      </c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>
        <v>244</v>
      </c>
      <c r="B254" s="64"/>
      <c r="C254" s="68"/>
      <c r="D254" s="69" t="s">
        <v>65</v>
      </c>
      <c r="E254" s="70"/>
      <c r="F254" s="71"/>
      <c r="G254" s="88">
        <v>25.856000000000002</v>
      </c>
      <c r="H254" s="128"/>
      <c r="I254" s="122"/>
      <c r="J254" s="140"/>
      <c r="K254" s="123"/>
      <c r="L254" s="121"/>
      <c r="M254" s="62"/>
    </row>
    <row r="255" spans="1:13" s="47" customFormat="1" ht="14.4" customHeight="1" x14ac:dyDescent="0.3">
      <c r="A255" s="62">
        <v>245</v>
      </c>
      <c r="B255" s="63"/>
      <c r="C255" s="68"/>
      <c r="D255" s="72" t="s">
        <v>7</v>
      </c>
      <c r="E255" s="73"/>
      <c r="F255" s="74">
        <v>0.1</v>
      </c>
      <c r="G255" s="73">
        <v>2.5859999999999999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>
        <v>246</v>
      </c>
      <c r="B256" s="63"/>
      <c r="C256" s="68"/>
      <c r="D256" s="72" t="s">
        <v>8</v>
      </c>
      <c r="E256" s="73"/>
      <c r="F256" s="74">
        <v>0.1</v>
      </c>
      <c r="G256" s="73">
        <v>2.5859999999999999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>
        <v>247</v>
      </c>
      <c r="B257" s="63" t="s">
        <v>66</v>
      </c>
      <c r="C257" s="68"/>
      <c r="D257" s="75" t="s">
        <v>67</v>
      </c>
      <c r="E257" s="76"/>
      <c r="F257" s="71"/>
      <c r="G257" s="76">
        <v>31.027999999999999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>
        <v>248</v>
      </c>
      <c r="B258" s="63"/>
      <c r="C258" s="68"/>
      <c r="D258" s="77" t="s">
        <v>68</v>
      </c>
      <c r="E258" s="78"/>
      <c r="F258" s="79"/>
      <c r="G258" s="78">
        <v>31.03</v>
      </c>
      <c r="H258" s="134">
        <v>1</v>
      </c>
      <c r="I258" s="126"/>
      <c r="J258" s="142"/>
      <c r="K258" s="127"/>
      <c r="L258" s="135">
        <v>0.82120590965346529</v>
      </c>
      <c r="M258" s="62"/>
    </row>
    <row r="259" spans="1:13" s="47" customFormat="1" ht="14.4" customHeight="1" x14ac:dyDescent="0.3">
      <c r="A259" s="62">
        <v>249</v>
      </c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>
        <v>250</v>
      </c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>
        <v>251</v>
      </c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>
        <v>252</v>
      </c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>
        <v>253</v>
      </c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>
        <v>254</v>
      </c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>
        <v>255</v>
      </c>
      <c r="B265" s="129"/>
      <c r="C265" s="129"/>
      <c r="D265" s="129"/>
      <c r="J265" s="1"/>
    </row>
    <row r="266" spans="1:13" x14ac:dyDescent="0.3">
      <c r="A266" s="62">
        <v>256</v>
      </c>
      <c r="B266" s="130"/>
      <c r="C266" s="130"/>
      <c r="D266" s="130"/>
      <c r="J266" s="1"/>
    </row>
    <row r="267" spans="1:13" ht="15.6" x14ac:dyDescent="0.3">
      <c r="A267" s="62">
        <v>257</v>
      </c>
      <c r="B267" s="47"/>
      <c r="C267" s="47"/>
      <c r="D267" s="715" t="s">
        <v>166</v>
      </c>
      <c r="E267" s="715"/>
      <c r="F267" s="715"/>
      <c r="J267" s="1"/>
    </row>
    <row r="268" spans="1:13" x14ac:dyDescent="0.3">
      <c r="A268" s="62">
        <v>258</v>
      </c>
      <c r="B268" s="132"/>
      <c r="C268" s="132"/>
      <c r="D268" s="132"/>
      <c r="J268" s="1"/>
    </row>
    <row r="269" spans="1:13" ht="82.5" customHeight="1" x14ac:dyDescent="0.3">
      <c r="A269" s="62">
        <v>259</v>
      </c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>
        <v>260</v>
      </c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>
        <v>261</v>
      </c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>
        <v>262</v>
      </c>
      <c r="B272" s="64" t="s">
        <v>49</v>
      </c>
      <c r="C272" s="62" t="s">
        <v>450</v>
      </c>
      <c r="D272" s="62"/>
      <c r="E272" s="62"/>
      <c r="I272" s="65" t="s">
        <v>50</v>
      </c>
      <c r="J272" s="68" t="s">
        <v>2</v>
      </c>
      <c r="M272" s="62">
        <v>2305</v>
      </c>
    </row>
    <row r="273" spans="1:21" s="47" customFormat="1" ht="15" customHeight="1" thickBot="1" x14ac:dyDescent="0.35">
      <c r="A273" s="62">
        <v>263</v>
      </c>
      <c r="B273" s="64" t="s">
        <v>51</v>
      </c>
      <c r="C273" s="62" t="s">
        <v>302</v>
      </c>
      <c r="D273" s="62"/>
      <c r="E273" s="62"/>
      <c r="G273" s="62" t="s">
        <v>449</v>
      </c>
      <c r="J273" s="60"/>
      <c r="M273" s="62">
        <v>2300</v>
      </c>
    </row>
    <row r="274" spans="1:21" s="47" customFormat="1" ht="14.4" customHeight="1" thickTop="1" x14ac:dyDescent="0.3">
      <c r="A274" s="62">
        <v>264</v>
      </c>
      <c r="B274" s="49" t="s">
        <v>52</v>
      </c>
      <c r="C274" s="14"/>
      <c r="D274" s="15"/>
      <c r="E274" s="16"/>
      <c r="F274" s="17"/>
      <c r="G274" s="16"/>
      <c r="H274" s="711" t="s">
        <v>164</v>
      </c>
      <c r="I274" s="712"/>
      <c r="J274" s="712"/>
      <c r="K274" s="712"/>
      <c r="L274" s="713"/>
      <c r="M274" s="62"/>
    </row>
    <row r="275" spans="1:21" s="47" customFormat="1" ht="32.25" customHeight="1" x14ac:dyDescent="0.3">
      <c r="A275" s="62">
        <v>265</v>
      </c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</row>
    <row r="276" spans="1:21" s="47" customFormat="1" ht="14.4" customHeight="1" x14ac:dyDescent="0.3">
      <c r="A276" s="62">
        <v>266</v>
      </c>
      <c r="B276" s="21" t="s">
        <v>9</v>
      </c>
      <c r="C276" s="18">
        <v>1</v>
      </c>
      <c r="D276" s="22">
        <v>1.5</v>
      </c>
      <c r="E276" s="23">
        <v>1.5</v>
      </c>
      <c r="F276" s="154">
        <v>0.3</v>
      </c>
      <c r="G276" s="23">
        <v>0.44999999999999996</v>
      </c>
      <c r="H276" s="96">
        <v>4.1394535921258385E-2</v>
      </c>
      <c r="I276" s="97"/>
      <c r="J276" s="137" t="s">
        <v>165</v>
      </c>
      <c r="K276" s="93">
        <v>0.4</v>
      </c>
      <c r="L276" s="98">
        <v>1.6557814368503353E-2</v>
      </c>
      <c r="M276" s="62">
        <v>1</v>
      </c>
    </row>
    <row r="277" spans="1:21" s="47" customFormat="1" ht="14.4" customHeight="1" x14ac:dyDescent="0.3">
      <c r="A277" s="62">
        <v>267</v>
      </c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21" s="47" customFormat="1" ht="14.4" customHeight="1" x14ac:dyDescent="0.3">
      <c r="A278" s="62">
        <v>268</v>
      </c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21" s="47" customFormat="1" ht="14.4" customHeight="1" x14ac:dyDescent="0.3">
      <c r="A279" s="62">
        <v>269</v>
      </c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21" s="47" customFormat="1" ht="14.4" customHeight="1" x14ac:dyDescent="0.3">
      <c r="A280" s="62">
        <v>270</v>
      </c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21" s="47" customFormat="1" ht="14.4" customHeight="1" x14ac:dyDescent="0.3">
      <c r="A281" s="62">
        <v>271</v>
      </c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21" s="47" customFormat="1" ht="14.4" customHeight="1" x14ac:dyDescent="0.3">
      <c r="A282" s="62">
        <v>272</v>
      </c>
      <c r="B282" s="6" t="s">
        <v>73</v>
      </c>
      <c r="C282" s="25"/>
      <c r="D282" s="3">
        <v>0</v>
      </c>
      <c r="E282" s="26">
        <v>0</v>
      </c>
      <c r="F282" s="27"/>
      <c r="G282" s="26">
        <v>0.254</v>
      </c>
      <c r="H282" s="89">
        <v>2.3364915831110292E-2</v>
      </c>
      <c r="I282" s="99"/>
      <c r="J282" s="61" t="s">
        <v>165</v>
      </c>
      <c r="K282" s="100">
        <v>0.4</v>
      </c>
      <c r="L282" s="101">
        <v>9.3459663324441163E-3</v>
      </c>
      <c r="M282" s="62">
        <v>18</v>
      </c>
    </row>
    <row r="283" spans="1:21" s="47" customFormat="1" ht="14.4" customHeight="1" x14ac:dyDescent="0.3">
      <c r="A283" s="62">
        <v>273</v>
      </c>
      <c r="B283" s="6" t="s">
        <v>57</v>
      </c>
      <c r="C283" s="25"/>
      <c r="D283" s="28"/>
      <c r="E283" s="26"/>
      <c r="F283" s="27"/>
      <c r="G283" s="86">
        <v>0.70399999999999996</v>
      </c>
      <c r="H283" s="102" t="s">
        <v>57</v>
      </c>
      <c r="I283" s="103"/>
      <c r="J283" s="85"/>
      <c r="K283" s="104" t="s">
        <v>156</v>
      </c>
      <c r="L283" s="105">
        <v>2.5903780700947468E-2</v>
      </c>
      <c r="M283" s="62"/>
    </row>
    <row r="284" spans="1:21" s="47" customFormat="1" ht="14.4" customHeight="1" x14ac:dyDescent="0.3">
      <c r="A284" s="62">
        <v>274</v>
      </c>
      <c r="B284" s="51" t="s">
        <v>22</v>
      </c>
      <c r="C284" s="29"/>
      <c r="D284" s="30"/>
      <c r="E284" s="31"/>
      <c r="F284" s="155"/>
      <c r="G284" s="87"/>
      <c r="H284" s="107"/>
      <c r="I284" s="108"/>
      <c r="J284" s="138"/>
      <c r="K284" s="109"/>
      <c r="L284" s="110"/>
      <c r="M284" s="62"/>
    </row>
    <row r="285" spans="1:21" s="47" customFormat="1" ht="30.75" customHeight="1" x14ac:dyDescent="0.3">
      <c r="A285" s="62">
        <v>275</v>
      </c>
      <c r="B285" s="52" t="s">
        <v>58</v>
      </c>
      <c r="C285" s="33" t="s">
        <v>1</v>
      </c>
      <c r="D285" s="34" t="s">
        <v>59</v>
      </c>
      <c r="E285" s="35" t="s">
        <v>23</v>
      </c>
      <c r="F285" s="156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21" s="47" customFormat="1" ht="14.4" customHeight="1" x14ac:dyDescent="0.3">
      <c r="A286" s="62">
        <v>276</v>
      </c>
      <c r="B286" s="8" t="s">
        <v>35</v>
      </c>
      <c r="C286" s="25">
        <v>1</v>
      </c>
      <c r="D286" s="3">
        <v>4.05</v>
      </c>
      <c r="E286" s="26">
        <v>4.05</v>
      </c>
      <c r="F286" s="26">
        <v>0.4</v>
      </c>
      <c r="G286" s="26">
        <v>1.62</v>
      </c>
      <c r="H286" s="96">
        <v>0.14902032931653023</v>
      </c>
      <c r="I286" s="97"/>
      <c r="J286" s="137" t="s">
        <v>163</v>
      </c>
      <c r="K286" s="93">
        <v>1</v>
      </c>
      <c r="L286" s="98">
        <v>0.14902032931653023</v>
      </c>
      <c r="M286" s="62">
        <v>120</v>
      </c>
    </row>
    <row r="287" spans="1:21" s="47" customFormat="1" ht="14.4" customHeight="1" x14ac:dyDescent="0.3">
      <c r="A287" s="62">
        <v>277</v>
      </c>
      <c r="B287" s="8" t="s">
        <v>150</v>
      </c>
      <c r="C287" s="25">
        <v>1</v>
      </c>
      <c r="D287" s="3">
        <v>4.0999999999999996</v>
      </c>
      <c r="E287" s="26">
        <v>4.0999999999999996</v>
      </c>
      <c r="F287" s="26">
        <v>0.4</v>
      </c>
      <c r="G287" s="26">
        <v>1.64</v>
      </c>
      <c r="H287" s="89">
        <v>0.15086008646858612</v>
      </c>
      <c r="I287" s="99"/>
      <c r="J287" s="61" t="s">
        <v>163</v>
      </c>
      <c r="K287" s="100">
        <v>1</v>
      </c>
      <c r="L287" s="101">
        <v>0.15086008646858612</v>
      </c>
      <c r="M287" s="62">
        <v>100</v>
      </c>
    </row>
    <row r="288" spans="1:21" s="47" customFormat="1" ht="14.4" customHeight="1" x14ac:dyDescent="0.3">
      <c r="A288" s="62">
        <v>278</v>
      </c>
      <c r="B288" s="8" t="s">
        <v>69</v>
      </c>
      <c r="C288" s="25">
        <v>1</v>
      </c>
      <c r="D288" s="3">
        <v>4.55</v>
      </c>
      <c r="E288" s="26">
        <v>4.55</v>
      </c>
      <c r="F288" s="26">
        <v>0.4</v>
      </c>
      <c r="G288" s="26">
        <v>1.82</v>
      </c>
      <c r="H288" s="89">
        <v>0.16741790083708949</v>
      </c>
      <c r="I288" s="99"/>
      <c r="J288" s="61" t="s">
        <v>163</v>
      </c>
      <c r="K288" s="100">
        <v>1</v>
      </c>
      <c r="L288" s="101">
        <v>0.16741790083708949</v>
      </c>
      <c r="M288" s="62">
        <v>113</v>
      </c>
      <c r="R288" s="61" t="e">
        <f>VLOOKUP($M288,#REF!,5)</f>
        <v>#REF!</v>
      </c>
      <c r="S288" s="100" t="e">
        <f>VLOOKUP($M288,#REF!,4)</f>
        <v>#REF!</v>
      </c>
      <c r="T288" s="101" t="e">
        <f t="shared" ref="T288" si="0">+S288*P288</f>
        <v>#REF!</v>
      </c>
      <c r="U288" s="62">
        <v>18</v>
      </c>
    </row>
    <row r="289" spans="1:13" s="47" customFormat="1" ht="14.4" customHeight="1" x14ac:dyDescent="0.3">
      <c r="A289" s="62">
        <v>279</v>
      </c>
      <c r="B289" s="8">
        <v>0</v>
      </c>
      <c r="C289" s="25"/>
      <c r="D289" s="3">
        <v>0</v>
      </c>
      <c r="E289" s="26">
        <v>0</v>
      </c>
      <c r="F289" s="27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4" customHeight="1" x14ac:dyDescent="0.3">
      <c r="A290" s="62">
        <v>280</v>
      </c>
      <c r="B290" s="8">
        <v>0</v>
      </c>
      <c r="C290" s="25"/>
      <c r="D290" s="3">
        <v>0</v>
      </c>
      <c r="E290" s="26">
        <v>0</v>
      </c>
      <c r="F290" s="27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>
        <v>281</v>
      </c>
      <c r="B291" s="8">
        <v>0</v>
      </c>
      <c r="C291" s="25"/>
      <c r="D291" s="3">
        <v>0</v>
      </c>
      <c r="E291" s="26">
        <v>0</v>
      </c>
      <c r="F291" s="27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>
        <v>282</v>
      </c>
      <c r="B292" s="8">
        <v>0</v>
      </c>
      <c r="C292" s="25"/>
      <c r="D292" s="3">
        <v>0</v>
      </c>
      <c r="E292" s="26">
        <v>0</v>
      </c>
      <c r="F292" s="27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>
        <v>283</v>
      </c>
      <c r="B293" s="8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>
        <v>284</v>
      </c>
      <c r="B294" s="8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>
        <v>285</v>
      </c>
      <c r="B295" s="6" t="s">
        <v>60</v>
      </c>
      <c r="C295" s="25"/>
      <c r="D295" s="28"/>
      <c r="E295" s="26"/>
      <c r="F295" s="27"/>
      <c r="G295" s="86">
        <v>5.08</v>
      </c>
      <c r="H295" s="106" t="s">
        <v>60</v>
      </c>
      <c r="I295" s="103"/>
      <c r="J295" s="85"/>
      <c r="K295" s="104" t="s">
        <v>156</v>
      </c>
      <c r="L295" s="95">
        <v>0.46729831662220589</v>
      </c>
      <c r="M295" s="62"/>
    </row>
    <row r="296" spans="1:13" s="47" customFormat="1" ht="14.4" customHeight="1" x14ac:dyDescent="0.3">
      <c r="A296" s="62">
        <v>286</v>
      </c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s="47" customFormat="1" ht="36.75" customHeight="1" x14ac:dyDescent="0.3">
      <c r="A297" s="62">
        <v>287</v>
      </c>
      <c r="B297" s="53" t="s">
        <v>53</v>
      </c>
      <c r="C297" s="29"/>
      <c r="D297" s="54" t="s">
        <v>0</v>
      </c>
      <c r="E297" s="5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4" customHeight="1" x14ac:dyDescent="0.3">
      <c r="A298" s="62">
        <v>288</v>
      </c>
      <c r="B298" s="146" t="s">
        <v>40</v>
      </c>
      <c r="C298" s="29"/>
      <c r="D298" s="22" t="s">
        <v>4</v>
      </c>
      <c r="E298" s="153">
        <v>0.01</v>
      </c>
      <c r="F298" s="24">
        <v>0.15</v>
      </c>
      <c r="G298" s="23">
        <v>1.5E-3</v>
      </c>
      <c r="H298" s="96">
        <v>1.3798178640419463E-4</v>
      </c>
      <c r="I298" s="97"/>
      <c r="J298" s="137" t="s">
        <v>163</v>
      </c>
      <c r="K298" s="93">
        <v>1</v>
      </c>
      <c r="L298" s="98">
        <v>1.3798178640419463E-4</v>
      </c>
      <c r="M298" s="62">
        <v>1009</v>
      </c>
    </row>
    <row r="299" spans="1:13" s="47" customFormat="1" ht="14.4" customHeight="1" x14ac:dyDescent="0.3">
      <c r="A299" s="62">
        <v>289</v>
      </c>
      <c r="B299" s="6" t="s">
        <v>134</v>
      </c>
      <c r="C299" s="7"/>
      <c r="D299" s="3" t="s">
        <v>3</v>
      </c>
      <c r="E299" s="4">
        <v>0.2</v>
      </c>
      <c r="F299" s="5">
        <v>15</v>
      </c>
      <c r="G299" s="26">
        <v>3</v>
      </c>
      <c r="H299" s="89">
        <v>0.27596357280838929</v>
      </c>
      <c r="I299" s="99"/>
      <c r="J299" s="61" t="s">
        <v>163</v>
      </c>
      <c r="K299" s="100">
        <v>1</v>
      </c>
      <c r="L299" s="101">
        <v>0.27596357280838929</v>
      </c>
      <c r="M299" s="62">
        <v>1094</v>
      </c>
    </row>
    <row r="300" spans="1:13" s="47" customFormat="1" ht="14.4" customHeight="1" x14ac:dyDescent="0.3">
      <c r="A300" s="62">
        <v>290</v>
      </c>
      <c r="B300" s="6" t="s">
        <v>1020</v>
      </c>
      <c r="C300" s="7"/>
      <c r="D300" s="3" t="s">
        <v>78</v>
      </c>
      <c r="E300" s="4">
        <v>3.35</v>
      </c>
      <c r="F300" s="5">
        <v>0.6</v>
      </c>
      <c r="G300" s="26">
        <v>2.0099999999999998</v>
      </c>
      <c r="H300" s="89">
        <v>0.18489559378162079</v>
      </c>
      <c r="I300" s="99"/>
      <c r="J300" s="61" t="s">
        <v>1219</v>
      </c>
      <c r="K300" s="100">
        <v>0</v>
      </c>
      <c r="L300" s="101">
        <v>0</v>
      </c>
      <c r="M300" s="62">
        <v>1288</v>
      </c>
    </row>
    <row r="301" spans="1:13" s="47" customFormat="1" ht="14.4" customHeight="1" x14ac:dyDescent="0.3">
      <c r="A301" s="62">
        <v>291</v>
      </c>
      <c r="B301" s="6" t="s">
        <v>45</v>
      </c>
      <c r="C301" s="7"/>
      <c r="D301" s="3" t="s">
        <v>78</v>
      </c>
      <c r="E301" s="4">
        <v>0.05</v>
      </c>
      <c r="F301" s="5">
        <v>1.5</v>
      </c>
      <c r="G301" s="26">
        <v>7.5000000000000011E-2</v>
      </c>
      <c r="H301" s="89">
        <v>6.8990893202097335E-3</v>
      </c>
      <c r="I301" s="99"/>
      <c r="J301" s="61" t="s">
        <v>165</v>
      </c>
      <c r="K301" s="100">
        <v>0.4</v>
      </c>
      <c r="L301" s="101">
        <v>2.7596357280838934E-3</v>
      </c>
      <c r="M301" s="62">
        <v>1093</v>
      </c>
    </row>
    <row r="302" spans="1:13" s="47" customFormat="1" ht="14.4" customHeight="1" x14ac:dyDescent="0.3">
      <c r="A302" s="62">
        <v>292</v>
      </c>
      <c r="B302" s="6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4" customHeight="1" x14ac:dyDescent="0.3">
      <c r="A303" s="62">
        <v>293</v>
      </c>
      <c r="B303" s="6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>
        <v>294</v>
      </c>
      <c r="B304" s="6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>
        <v>295</v>
      </c>
      <c r="B305" s="6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>
        <v>296</v>
      </c>
      <c r="B306" s="6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>
        <v>297</v>
      </c>
      <c r="B307" s="6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>
        <v>298</v>
      </c>
      <c r="B308" s="6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>
        <v>299</v>
      </c>
      <c r="B309" s="6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>
        <v>300</v>
      </c>
      <c r="B310" s="6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>
        <v>301</v>
      </c>
      <c r="B311" s="58" t="s">
        <v>62</v>
      </c>
      <c r="C311" s="46"/>
      <c r="D311" s="37"/>
      <c r="E311" s="38"/>
      <c r="F311" s="39"/>
      <c r="G311" s="86">
        <v>5.0865</v>
      </c>
      <c r="H311" s="106" t="s">
        <v>62</v>
      </c>
      <c r="I311" s="103"/>
      <c r="J311" s="85"/>
      <c r="K311" s="104" t="s">
        <v>156</v>
      </c>
      <c r="L311" s="95">
        <v>0.27886119032287737</v>
      </c>
      <c r="M311" s="62"/>
    </row>
    <row r="312" spans="1:13" s="47" customFormat="1" ht="14.4" customHeight="1" x14ac:dyDescent="0.3">
      <c r="A312" s="62">
        <v>302</v>
      </c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s="47" customFormat="1" ht="35.25" customHeight="1" x14ac:dyDescent="0.3">
      <c r="A313" s="62">
        <v>303</v>
      </c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>
        <v>304</v>
      </c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s="47" customFormat="1" ht="14.4" customHeight="1" x14ac:dyDescent="0.3">
      <c r="A315" s="62">
        <v>305</v>
      </c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>
        <v>306</v>
      </c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>
        <v>307</v>
      </c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>
        <v>308</v>
      </c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>
        <v>309</v>
      </c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>
        <v>310</v>
      </c>
      <c r="B320" s="64"/>
      <c r="C320" s="68"/>
      <c r="D320" s="69" t="s">
        <v>65</v>
      </c>
      <c r="E320" s="70"/>
      <c r="F320" s="71"/>
      <c r="G320" s="88">
        <v>10.871</v>
      </c>
      <c r="H320" s="128"/>
      <c r="I320" s="122"/>
      <c r="J320" s="140"/>
      <c r="K320" s="123"/>
      <c r="L320" s="121"/>
      <c r="M320" s="62"/>
    </row>
    <row r="321" spans="1:13" s="47" customFormat="1" ht="14.4" customHeight="1" x14ac:dyDescent="0.3">
      <c r="A321" s="62">
        <v>311</v>
      </c>
      <c r="B321" s="63"/>
      <c r="C321" s="68"/>
      <c r="D321" s="72" t="s">
        <v>7</v>
      </c>
      <c r="E321" s="73"/>
      <c r="F321" s="74">
        <v>0.1</v>
      </c>
      <c r="G321" s="73">
        <v>1.087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>
        <v>312</v>
      </c>
      <c r="B322" s="63"/>
      <c r="C322" s="68"/>
      <c r="D322" s="72" t="s">
        <v>8</v>
      </c>
      <c r="E322" s="73"/>
      <c r="F322" s="74">
        <v>0.1</v>
      </c>
      <c r="G322" s="73">
        <v>1.087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>
        <v>313</v>
      </c>
      <c r="B323" s="63" t="s">
        <v>66</v>
      </c>
      <c r="C323" s="68"/>
      <c r="D323" s="75" t="s">
        <v>67</v>
      </c>
      <c r="E323" s="76"/>
      <c r="F323" s="71"/>
      <c r="G323" s="76">
        <v>13.045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>
        <v>314</v>
      </c>
      <c r="B324" s="63"/>
      <c r="C324" s="68"/>
      <c r="D324" s="77" t="s">
        <v>68</v>
      </c>
      <c r="E324" s="78"/>
      <c r="F324" s="79"/>
      <c r="G324" s="78">
        <v>13.05</v>
      </c>
      <c r="H324" s="134">
        <v>1</v>
      </c>
      <c r="I324" s="126"/>
      <c r="J324" s="142"/>
      <c r="K324" s="127"/>
      <c r="L324" s="135">
        <v>0.77206328764603072</v>
      </c>
      <c r="M324" s="62"/>
    </row>
    <row r="325" spans="1:13" s="47" customFormat="1" ht="14.4" customHeight="1" x14ac:dyDescent="0.3">
      <c r="A325" s="62">
        <v>315</v>
      </c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>
        <v>316</v>
      </c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>
        <v>317</v>
      </c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>
        <v>318</v>
      </c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>
        <v>319</v>
      </c>
      <c r="B329" s="133" t="s">
        <v>6</v>
      </c>
      <c r="C329" s="83"/>
      <c r="D329" s="80"/>
      <c r="E329" s="67"/>
      <c r="F329" s="62"/>
      <c r="G329" s="62"/>
      <c r="J329" s="60"/>
      <c r="M329" s="62"/>
    </row>
  </sheetData>
  <mergeCells count="15">
    <mergeCell ref="H76:L76"/>
    <mergeCell ref="D267:F267"/>
    <mergeCell ref="B269:L269"/>
    <mergeCell ref="H274:L274"/>
    <mergeCell ref="D3:F3"/>
    <mergeCell ref="B5:L5"/>
    <mergeCell ref="H10:L10"/>
    <mergeCell ref="D69:F69"/>
    <mergeCell ref="B71:L71"/>
    <mergeCell ref="D201:F201"/>
    <mergeCell ref="B203:L203"/>
    <mergeCell ref="H208:L208"/>
    <mergeCell ref="D135:F135"/>
    <mergeCell ref="B137:L137"/>
    <mergeCell ref="H142:L142"/>
  </mergeCells>
  <pageMargins left="0.7" right="0.7" top="0.75" bottom="0.75" header="0.3" footer="0.3"/>
  <pageSetup scale="61" orientation="portrait" r:id="rId1"/>
  <colBreaks count="1" manualBreakCount="1">
    <brk id="12" max="328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32"/>
  <sheetViews>
    <sheetView showZeros="0" view="pageBreakPreview" topLeftCell="A106" zoomScale="60" zoomScaleNormal="100" workbookViewId="0">
      <selection activeCell="F30" sqref="F30"/>
    </sheetView>
  </sheetViews>
  <sheetFormatPr baseColWidth="10" defaultColWidth="10.6640625" defaultRowHeight="14.4" x14ac:dyDescent="0.3"/>
  <cols>
    <col min="1" max="1" width="4" customWidth="1"/>
    <col min="2" max="2" width="38.5546875" bestFit="1" customWidth="1"/>
    <col min="5" max="5" width="17.88671875" customWidth="1"/>
    <col min="6" max="6" width="17.109375" bestFit="1" customWidth="1"/>
    <col min="7" max="7" width="9.664062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316</v>
      </c>
      <c r="D8" s="62"/>
      <c r="E8" s="62"/>
      <c r="I8" s="65" t="s">
        <v>50</v>
      </c>
      <c r="J8" s="68" t="s">
        <v>3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268</v>
      </c>
      <c r="D9" s="62"/>
      <c r="E9" s="62"/>
      <c r="G9" s="62" t="s">
        <v>431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 t="s">
        <v>1057</v>
      </c>
      <c r="C12" s="18">
        <v>1</v>
      </c>
      <c r="D12" s="22">
        <v>2</v>
      </c>
      <c r="E12" s="23">
        <v>2</v>
      </c>
      <c r="F12" s="154">
        <v>0.8</v>
      </c>
      <c r="G12" s="23">
        <v>1.6</v>
      </c>
      <c r="H12" s="96">
        <v>2.4278474097902947E-2</v>
      </c>
      <c r="I12" s="97"/>
      <c r="J12" s="137" t="s">
        <v>165</v>
      </c>
      <c r="K12" s="93">
        <v>0.4</v>
      </c>
      <c r="L12" s="98">
        <v>9.7113896391611797E-3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0.32600000000000001</v>
      </c>
      <c r="H18" s="89">
        <v>4.9467390974477256E-3</v>
      </c>
      <c r="I18" s="99"/>
      <c r="J18" s="61" t="s">
        <v>165</v>
      </c>
      <c r="K18" s="100">
        <v>0.4</v>
      </c>
      <c r="L18" s="101">
        <v>1.9786956389790905E-3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1.9260000000000002</v>
      </c>
      <c r="H19" s="102" t="s">
        <v>57</v>
      </c>
      <c r="I19" s="103"/>
      <c r="J19" s="85"/>
      <c r="K19" s="104" t="s">
        <v>156</v>
      </c>
      <c r="L19" s="105">
        <v>1.1690085278140271E-2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155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156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24</v>
      </c>
      <c r="C22" s="25">
        <v>1</v>
      </c>
      <c r="D22" s="3">
        <v>4.05</v>
      </c>
      <c r="E22" s="26">
        <v>4.05</v>
      </c>
      <c r="F22" s="26">
        <v>0.8</v>
      </c>
      <c r="G22" s="26">
        <v>3.24</v>
      </c>
      <c r="H22" s="96">
        <v>4.9163910048253469E-2</v>
      </c>
      <c r="I22" s="97"/>
      <c r="J22" s="137" t="s">
        <v>163</v>
      </c>
      <c r="K22" s="93">
        <v>1</v>
      </c>
      <c r="L22" s="98">
        <v>4.9163910048253469E-2</v>
      </c>
      <c r="M22" s="62"/>
    </row>
    <row r="23" spans="1:13" s="47" customFormat="1" ht="14.4" customHeight="1" x14ac:dyDescent="0.3">
      <c r="A23" s="62"/>
      <c r="B23" s="8" t="s">
        <v>1070</v>
      </c>
      <c r="C23" s="25">
        <v>1</v>
      </c>
      <c r="D23" s="3">
        <v>4.0999999999999996</v>
      </c>
      <c r="E23" s="26">
        <v>4.0999999999999996</v>
      </c>
      <c r="F23" s="26">
        <v>0.8</v>
      </c>
      <c r="G23" s="26">
        <v>3.28</v>
      </c>
      <c r="H23" s="89">
        <v>4.9770871900701036E-2</v>
      </c>
      <c r="I23" s="99"/>
      <c r="J23" s="61" t="s">
        <v>163</v>
      </c>
      <c r="K23" s="100">
        <v>1</v>
      </c>
      <c r="L23" s="101">
        <v>4.9770871900701036E-2</v>
      </c>
      <c r="M23" s="62"/>
    </row>
    <row r="24" spans="1:13" s="47" customFormat="1" ht="14.4" customHeight="1" x14ac:dyDescent="0.3">
      <c r="A24" s="62"/>
      <c r="B24" s="6">
        <v>0</v>
      </c>
      <c r="C24" s="25"/>
      <c r="D24" s="3">
        <v>0</v>
      </c>
      <c r="E24" s="26">
        <v>0</v>
      </c>
      <c r="F24" s="27"/>
      <c r="G24" s="26">
        <v>0</v>
      </c>
      <c r="H24" s="89">
        <v>0</v>
      </c>
      <c r="I24" s="99"/>
      <c r="J24" s="61">
        <v>0</v>
      </c>
      <c r="K24" s="100">
        <v>0</v>
      </c>
      <c r="L24" s="101">
        <v>0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6.52</v>
      </c>
      <c r="H31" s="106" t="s">
        <v>60</v>
      </c>
      <c r="I31" s="103"/>
      <c r="J31" s="85"/>
      <c r="K31" s="104" t="s">
        <v>156</v>
      </c>
      <c r="L31" s="95">
        <v>9.8934781948954498E-2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x14ac:dyDescent="0.3">
      <c r="A34" s="62"/>
      <c r="B34" s="157" t="s">
        <v>1066</v>
      </c>
      <c r="C34" s="158"/>
      <c r="D34" s="22" t="s">
        <v>39</v>
      </c>
      <c r="E34" s="153">
        <v>0.27500000000000002</v>
      </c>
      <c r="F34" s="24">
        <v>10</v>
      </c>
      <c r="G34" s="23">
        <v>2.75</v>
      </c>
      <c r="H34" s="96">
        <v>4.1728627355770688E-2</v>
      </c>
      <c r="I34" s="97"/>
      <c r="J34" s="137" t="s">
        <v>163</v>
      </c>
      <c r="K34" s="93">
        <v>1</v>
      </c>
      <c r="L34" s="98">
        <v>4.1728627355770688E-2</v>
      </c>
      <c r="M34" s="62"/>
    </row>
    <row r="35" spans="1:13" s="47" customFormat="1" ht="14.4" customHeight="1" x14ac:dyDescent="0.3">
      <c r="A35" s="62"/>
      <c r="B35" s="6" t="s">
        <v>1802</v>
      </c>
      <c r="C35" s="7"/>
      <c r="D35" s="3" t="s">
        <v>2</v>
      </c>
      <c r="E35" s="4">
        <v>4</v>
      </c>
      <c r="F35" s="5">
        <v>1.03</v>
      </c>
      <c r="G35" s="26">
        <v>4.12</v>
      </c>
      <c r="H35" s="89">
        <v>6.2517070802100089E-2</v>
      </c>
      <c r="I35" s="99"/>
      <c r="J35" s="61" t="s">
        <v>163</v>
      </c>
      <c r="K35" s="100">
        <v>1</v>
      </c>
      <c r="L35" s="101">
        <v>6.2517070802100089E-2</v>
      </c>
      <c r="M35" s="62"/>
    </row>
    <row r="36" spans="1:13" s="47" customFormat="1" ht="14.4" customHeight="1" x14ac:dyDescent="0.3">
      <c r="A36" s="62"/>
      <c r="B36" s="6" t="s">
        <v>1803</v>
      </c>
      <c r="C36" s="7"/>
      <c r="D36" s="3" t="s">
        <v>2</v>
      </c>
      <c r="E36" s="4">
        <v>2</v>
      </c>
      <c r="F36" s="5">
        <v>3.1</v>
      </c>
      <c r="G36" s="26">
        <v>6.2</v>
      </c>
      <c r="H36" s="89">
        <v>9.407908712937392E-2</v>
      </c>
      <c r="I36" s="99"/>
      <c r="J36" s="61" t="s">
        <v>163</v>
      </c>
      <c r="K36" s="100">
        <v>1</v>
      </c>
      <c r="L36" s="101">
        <v>9.407908712937392E-2</v>
      </c>
      <c r="M36" s="62"/>
    </row>
    <row r="37" spans="1:13" s="47" customFormat="1" ht="14.4" customHeight="1" x14ac:dyDescent="0.3">
      <c r="A37" s="62"/>
      <c r="B37" s="6" t="s">
        <v>1804</v>
      </c>
      <c r="C37" s="7"/>
      <c r="D37" s="3" t="s">
        <v>2</v>
      </c>
      <c r="E37" s="4">
        <v>2</v>
      </c>
      <c r="F37" s="5">
        <v>4.5599999999999996</v>
      </c>
      <c r="G37" s="26">
        <v>9.1199999999999992</v>
      </c>
      <c r="H37" s="89">
        <v>0.13838730235804678</v>
      </c>
      <c r="I37" s="99"/>
      <c r="J37" s="61" t="s">
        <v>163</v>
      </c>
      <c r="K37" s="100">
        <v>1</v>
      </c>
      <c r="L37" s="101">
        <v>0.13838730235804678</v>
      </c>
      <c r="M37" s="62"/>
    </row>
    <row r="38" spans="1:13" s="47" customFormat="1" ht="14.4" customHeight="1" x14ac:dyDescent="0.3">
      <c r="A38" s="62"/>
      <c r="B38" s="6" t="s">
        <v>1805</v>
      </c>
      <c r="C38" s="7"/>
      <c r="D38" s="3" t="s">
        <v>2</v>
      </c>
      <c r="E38" s="4">
        <v>4</v>
      </c>
      <c r="F38" s="5">
        <v>3.41</v>
      </c>
      <c r="G38" s="26">
        <v>13.64</v>
      </c>
      <c r="H38" s="89">
        <v>0.20697399168462263</v>
      </c>
      <c r="I38" s="99"/>
      <c r="J38" s="61" t="s">
        <v>163</v>
      </c>
      <c r="K38" s="100">
        <v>1</v>
      </c>
      <c r="L38" s="101">
        <v>0.20697399168462263</v>
      </c>
      <c r="M38" s="62"/>
    </row>
    <row r="39" spans="1:13" s="47" customFormat="1" ht="14.4" customHeight="1" x14ac:dyDescent="0.3">
      <c r="A39" s="62"/>
      <c r="B39" s="6" t="s">
        <v>81</v>
      </c>
      <c r="C39" s="7"/>
      <c r="D39" s="3" t="s">
        <v>145</v>
      </c>
      <c r="E39" s="4">
        <v>0.2</v>
      </c>
      <c r="F39" s="5">
        <v>3.13</v>
      </c>
      <c r="G39" s="26">
        <v>0.626</v>
      </c>
      <c r="H39" s="89">
        <v>9.4989529908045284E-3</v>
      </c>
      <c r="I39" s="99"/>
      <c r="J39" s="61" t="s">
        <v>163</v>
      </c>
      <c r="K39" s="100">
        <v>1</v>
      </c>
      <c r="L39" s="101">
        <v>9.4989529908045284E-3</v>
      </c>
      <c r="M39" s="62"/>
    </row>
    <row r="40" spans="1:13" s="47" customFormat="1" ht="14.4" customHeight="1" x14ac:dyDescent="0.3">
      <c r="A40" s="62"/>
      <c r="B40" s="6" t="s">
        <v>1873</v>
      </c>
      <c r="C40" s="7"/>
      <c r="D40" s="3" t="s">
        <v>3</v>
      </c>
      <c r="E40" s="4">
        <v>1.05</v>
      </c>
      <c r="F40" s="5">
        <v>20</v>
      </c>
      <c r="G40" s="26">
        <v>21</v>
      </c>
      <c r="H40" s="89">
        <v>0.31865497253497616</v>
      </c>
      <c r="I40" s="99"/>
      <c r="J40" s="61" t="s">
        <v>163</v>
      </c>
      <c r="K40" s="100">
        <v>1</v>
      </c>
      <c r="L40" s="101">
        <v>0.31865497253497616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57.455999999999996</v>
      </c>
      <c r="H47" s="106" t="s">
        <v>62</v>
      </c>
      <c r="I47" s="103"/>
      <c r="J47" s="85"/>
      <c r="K47" s="104" t="s">
        <v>156</v>
      </c>
      <c r="L47" s="95">
        <v>0.87184000485569468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4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4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4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4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4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4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4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4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65.902000000000001</v>
      </c>
      <c r="H56" s="128"/>
      <c r="I56" s="122"/>
      <c r="J56" s="140"/>
      <c r="K56" s="123"/>
      <c r="L56" s="121"/>
      <c r="M56" s="62"/>
    </row>
    <row r="57" spans="1:14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6.59</v>
      </c>
      <c r="H57" s="120"/>
      <c r="I57" s="124"/>
      <c r="J57" s="141"/>
      <c r="K57" s="125"/>
      <c r="L57" s="119"/>
      <c r="M57" s="62"/>
    </row>
    <row r="58" spans="1:14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6.59</v>
      </c>
      <c r="H58" s="120"/>
      <c r="I58" s="124"/>
      <c r="J58" s="141"/>
      <c r="K58" s="125"/>
      <c r="L58" s="119"/>
      <c r="M58" s="62"/>
    </row>
    <row r="59" spans="1:14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79.081999999999994</v>
      </c>
      <c r="H59" s="120"/>
      <c r="I59" s="124"/>
      <c r="J59" s="141"/>
      <c r="K59" s="125"/>
      <c r="L59" s="119"/>
      <c r="M59" s="62"/>
    </row>
    <row r="60" spans="1:14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79.08</v>
      </c>
      <c r="H60" s="134">
        <v>1</v>
      </c>
      <c r="I60" s="126"/>
      <c r="J60" s="142"/>
      <c r="K60" s="127"/>
      <c r="L60" s="135">
        <v>0.98246487208278954</v>
      </c>
      <c r="M60" s="62"/>
    </row>
    <row r="61" spans="1:14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4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  <c r="N62" s="47">
        <v>79.08</v>
      </c>
    </row>
    <row r="63" spans="1:14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4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317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268</v>
      </c>
      <c r="D75" s="62"/>
      <c r="E75" s="62"/>
      <c r="G75" s="62" t="s">
        <v>432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>
        <v>0</v>
      </c>
      <c r="C78" s="18"/>
      <c r="D78" s="22">
        <v>0</v>
      </c>
      <c r="E78" s="23">
        <v>0</v>
      </c>
      <c r="F78" s="24"/>
      <c r="G78" s="23">
        <v>0</v>
      </c>
      <c r="H78" s="96">
        <v>0</v>
      </c>
      <c r="I78" s="97"/>
      <c r="J78" s="137">
        <v>0</v>
      </c>
      <c r="K78" s="93">
        <v>0</v>
      </c>
      <c r="L78" s="98">
        <v>0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3.3000000000000002E-2</v>
      </c>
      <c r="H84" s="89">
        <v>5.7591623036649213E-3</v>
      </c>
      <c r="I84" s="99"/>
      <c r="J84" s="61" t="s">
        <v>165</v>
      </c>
      <c r="K84" s="100">
        <v>0.4</v>
      </c>
      <c r="L84" s="101">
        <v>2.3036649214659686E-3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3.3000000000000002E-2</v>
      </c>
      <c r="H85" s="102" t="s">
        <v>57</v>
      </c>
      <c r="I85" s="103"/>
      <c r="J85" s="85"/>
      <c r="K85" s="104" t="s">
        <v>156</v>
      </c>
      <c r="L85" s="105">
        <v>2.3036649214659686E-3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24</v>
      </c>
      <c r="C88" s="25">
        <v>1</v>
      </c>
      <c r="D88" s="3">
        <v>4.05</v>
      </c>
      <c r="E88" s="26">
        <v>4.05</v>
      </c>
      <c r="F88" s="26">
        <v>0.08</v>
      </c>
      <c r="G88" s="26">
        <v>0.32400000000000001</v>
      </c>
      <c r="H88" s="96">
        <v>5.6544502617801043E-2</v>
      </c>
      <c r="I88" s="97"/>
      <c r="J88" s="137" t="s">
        <v>163</v>
      </c>
      <c r="K88" s="93">
        <v>1</v>
      </c>
      <c r="L88" s="98">
        <v>5.6544502617801043E-2</v>
      </c>
      <c r="M88" s="62"/>
    </row>
    <row r="89" spans="1:13" s="47" customFormat="1" ht="14.4" customHeight="1" x14ac:dyDescent="0.3">
      <c r="A89" s="62"/>
      <c r="B89" s="8" t="s">
        <v>444</v>
      </c>
      <c r="C89" s="25">
        <v>1</v>
      </c>
      <c r="D89" s="3">
        <v>4.0999999999999996</v>
      </c>
      <c r="E89" s="26">
        <v>4.0999999999999996</v>
      </c>
      <c r="F89" s="26">
        <v>0.08</v>
      </c>
      <c r="G89" s="26">
        <v>0.32799999999999996</v>
      </c>
      <c r="H89" s="89">
        <v>5.7242582897033149E-2</v>
      </c>
      <c r="I89" s="99"/>
      <c r="J89" s="61" t="s">
        <v>163</v>
      </c>
      <c r="K89" s="100">
        <v>1</v>
      </c>
      <c r="L89" s="101">
        <v>5.7242582897033149E-2</v>
      </c>
      <c r="M89" s="62"/>
    </row>
    <row r="90" spans="1:13" s="47" customFormat="1" ht="14.4" customHeight="1" x14ac:dyDescent="0.3">
      <c r="A90" s="62"/>
      <c r="B90" s="6">
        <v>0</v>
      </c>
      <c r="C90" s="25"/>
      <c r="D90" s="3">
        <v>0</v>
      </c>
      <c r="E90" s="26">
        <v>0</v>
      </c>
      <c r="F90" s="27"/>
      <c r="G90" s="26">
        <v>0</v>
      </c>
      <c r="H90" s="89">
        <v>0</v>
      </c>
      <c r="I90" s="99"/>
      <c r="J90" s="61">
        <v>0</v>
      </c>
      <c r="K90" s="100">
        <v>0</v>
      </c>
      <c r="L90" s="101">
        <v>0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0.65199999999999991</v>
      </c>
      <c r="H97" s="106" t="s">
        <v>60</v>
      </c>
      <c r="I97" s="103"/>
      <c r="J97" s="85"/>
      <c r="K97" s="104" t="s">
        <v>156</v>
      </c>
      <c r="L97" s="95">
        <v>0.11378708551483419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 t="s">
        <v>317</v>
      </c>
      <c r="C100" s="29"/>
      <c r="D100" s="22" t="s">
        <v>3</v>
      </c>
      <c r="E100" s="57">
        <v>1</v>
      </c>
      <c r="F100" s="24">
        <v>3.5</v>
      </c>
      <c r="G100" s="23">
        <v>3.5</v>
      </c>
      <c r="H100" s="96">
        <v>0.61082024432809767</v>
      </c>
      <c r="I100" s="97"/>
      <c r="J100" s="137" t="s">
        <v>1219</v>
      </c>
      <c r="K100" s="93">
        <v>0</v>
      </c>
      <c r="L100" s="98">
        <v>0</v>
      </c>
      <c r="M100" s="62"/>
    </row>
    <row r="101" spans="1:13" s="47" customFormat="1" ht="14.4" customHeight="1" x14ac:dyDescent="0.3">
      <c r="A101" s="62"/>
      <c r="B101" s="6" t="s">
        <v>1802</v>
      </c>
      <c r="C101" s="7"/>
      <c r="D101" s="3" t="s">
        <v>2</v>
      </c>
      <c r="E101" s="4">
        <v>1.5</v>
      </c>
      <c r="F101" s="5">
        <v>1.03</v>
      </c>
      <c r="G101" s="26">
        <v>1.5449999999999999</v>
      </c>
      <c r="H101" s="89">
        <v>0.26963350785340312</v>
      </c>
      <c r="I101" s="99"/>
      <c r="J101" s="61" t="s">
        <v>163</v>
      </c>
      <c r="K101" s="100">
        <v>1</v>
      </c>
      <c r="L101" s="101">
        <v>0.26963350785340312</v>
      </c>
      <c r="M101" s="62"/>
    </row>
    <row r="102" spans="1:13" s="47" customFormat="1" ht="14.4" customHeight="1" x14ac:dyDescent="0.3">
      <c r="A102" s="62"/>
      <c r="B102" s="6">
        <v>0</v>
      </c>
      <c r="C102" s="7"/>
      <c r="D102" s="3">
        <v>0</v>
      </c>
      <c r="E102" s="4"/>
      <c r="F102" s="5">
        <v>0</v>
      </c>
      <c r="G102" s="26">
        <v>0</v>
      </c>
      <c r="H102" s="89">
        <v>0</v>
      </c>
      <c r="I102" s="99"/>
      <c r="J102" s="61">
        <v>0</v>
      </c>
      <c r="K102" s="100">
        <v>0</v>
      </c>
      <c r="L102" s="101">
        <v>0</v>
      </c>
      <c r="M102" s="62"/>
    </row>
    <row r="103" spans="1:13" s="47" customFormat="1" ht="14.4" customHeight="1" x14ac:dyDescent="0.3">
      <c r="A103" s="62"/>
      <c r="B103" s="6">
        <v>0</v>
      </c>
      <c r="C103" s="7"/>
      <c r="D103" s="3">
        <v>0</v>
      </c>
      <c r="E103" s="4"/>
      <c r="F103" s="5">
        <v>0</v>
      </c>
      <c r="G103" s="26">
        <v>0</v>
      </c>
      <c r="H103" s="89">
        <v>0</v>
      </c>
      <c r="I103" s="99"/>
      <c r="J103" s="61">
        <v>0</v>
      </c>
      <c r="K103" s="100">
        <v>0</v>
      </c>
      <c r="L103" s="101">
        <v>0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5.0449999999999999</v>
      </c>
      <c r="H113" s="106" t="s">
        <v>62</v>
      </c>
      <c r="I113" s="103"/>
      <c r="J113" s="85"/>
      <c r="K113" s="104" t="s">
        <v>156</v>
      </c>
      <c r="L113" s="95">
        <v>0.26963350785340312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5.73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0.57299999999999995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0.57299999999999995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6.8760000000000003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6.88</v>
      </c>
      <c r="H126" s="134">
        <v>1</v>
      </c>
      <c r="I126" s="126"/>
      <c r="J126" s="142"/>
      <c r="K126" s="127"/>
      <c r="L126" s="135">
        <v>0.38572425828970325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</sheetData>
  <mergeCells count="6">
    <mergeCell ref="H76:L76"/>
    <mergeCell ref="D3:F3"/>
    <mergeCell ref="B5:L5"/>
    <mergeCell ref="H10:L10"/>
    <mergeCell ref="D69:F69"/>
    <mergeCell ref="B71:L71"/>
  </mergeCells>
  <pageMargins left="0.7" right="0.7" top="0.75" bottom="0.75" header="0.3" footer="0.3"/>
  <pageSetup paperSize="9" scale="57" orientation="portrait" r:id="rId1"/>
  <rowBreaks count="1" manualBreakCount="1">
    <brk id="67" min="1" max="11" man="1"/>
  </rowBreaks>
  <colBreaks count="1" manualBreakCount="1"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726"/>
  <sheetViews>
    <sheetView showZeros="0" view="pageBreakPreview" topLeftCell="A695" zoomScale="60" zoomScaleNormal="86" workbookViewId="0">
      <selection activeCell="E30" sqref="E30"/>
    </sheetView>
  </sheetViews>
  <sheetFormatPr baseColWidth="10" defaultColWidth="10.6640625" defaultRowHeight="14.4" x14ac:dyDescent="0.3"/>
  <cols>
    <col min="1" max="1" width="4.88671875" customWidth="1"/>
    <col min="2" max="2" width="36" customWidth="1"/>
    <col min="5" max="5" width="14.44140625" customWidth="1"/>
    <col min="6" max="6" width="17.44140625" customWidth="1"/>
    <col min="8" max="8" width="16.44140625" customWidth="1"/>
    <col min="9" max="9" width="0" hidden="1" customWidth="1"/>
    <col min="10" max="10" width="11.44140625" style="1"/>
  </cols>
  <sheetData>
    <row r="1" spans="1:13" x14ac:dyDescent="0.3">
      <c r="A1" s="129"/>
      <c r="B1" s="129"/>
      <c r="C1" s="129"/>
      <c r="D1" s="129"/>
    </row>
    <row r="2" spans="1:13" x14ac:dyDescent="0.3">
      <c r="B2" s="130"/>
      <c r="C2" s="130"/>
      <c r="D2" s="130"/>
    </row>
    <row r="3" spans="1:13" ht="15.6" x14ac:dyDescent="0.3">
      <c r="A3" s="131"/>
      <c r="B3" s="47"/>
      <c r="C3" s="47"/>
      <c r="D3" s="715" t="s">
        <v>166</v>
      </c>
      <c r="E3" s="715"/>
      <c r="F3" s="715"/>
    </row>
    <row r="4" spans="1:13" x14ac:dyDescent="0.3">
      <c r="A4" s="132"/>
      <c r="B4" s="132"/>
      <c r="C4" s="132"/>
      <c r="D4" s="132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392" t="s">
        <v>471</v>
      </c>
      <c r="D8" s="62"/>
      <c r="E8" s="62"/>
      <c r="I8" s="65" t="s">
        <v>50</v>
      </c>
      <c r="J8" s="68" t="s">
        <v>5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180</v>
      </c>
      <c r="D9" s="62"/>
      <c r="E9" s="62"/>
      <c r="G9" s="62" t="s">
        <v>476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20" t="s">
        <v>164</v>
      </c>
      <c r="I10" s="721"/>
      <c r="J10" s="721"/>
      <c r="K10" s="721"/>
      <c r="L10" s="722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>
        <v>0</v>
      </c>
      <c r="C12" s="18"/>
      <c r="D12" s="22">
        <v>0</v>
      </c>
      <c r="E12" s="23">
        <v>0</v>
      </c>
      <c r="F12" s="24"/>
      <c r="G12" s="23">
        <v>0</v>
      </c>
      <c r="H12" s="96">
        <v>0</v>
      </c>
      <c r="I12" s="97"/>
      <c r="J12" s="137">
        <v>0</v>
      </c>
      <c r="K12" s="93">
        <v>0</v>
      </c>
      <c r="L12" s="98">
        <v>0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1.397</v>
      </c>
      <c r="H18" s="89">
        <v>5.3617759491533228E-3</v>
      </c>
      <c r="I18" s="99"/>
      <c r="J18" s="61" t="s">
        <v>165</v>
      </c>
      <c r="K18" s="100">
        <v>0.4</v>
      </c>
      <c r="L18" s="101">
        <v>2.144710379661329E-3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1.397</v>
      </c>
      <c r="H19" s="102" t="s">
        <v>57</v>
      </c>
      <c r="I19" s="103"/>
      <c r="J19" s="85"/>
      <c r="K19" s="104" t="s">
        <v>156</v>
      </c>
      <c r="L19" s="105">
        <v>2.144710379661329E-3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24</v>
      </c>
      <c r="C22" s="25">
        <v>1</v>
      </c>
      <c r="D22" s="3">
        <v>4.05</v>
      </c>
      <c r="E22" s="26">
        <v>4.05</v>
      </c>
      <c r="F22" s="26">
        <v>2.2000000000000002</v>
      </c>
      <c r="G22" s="26">
        <v>8.91</v>
      </c>
      <c r="H22" s="96">
        <v>3.4197153691450329E-2</v>
      </c>
      <c r="I22" s="97"/>
      <c r="J22" s="137" t="s">
        <v>163</v>
      </c>
      <c r="K22" s="93">
        <v>1</v>
      </c>
      <c r="L22" s="98">
        <v>3.4197153691450329E-2</v>
      </c>
      <c r="M22" s="62"/>
    </row>
    <row r="23" spans="1:13" s="47" customFormat="1" ht="14.4" customHeight="1" x14ac:dyDescent="0.3">
      <c r="A23" s="62"/>
      <c r="B23" s="6" t="s">
        <v>37</v>
      </c>
      <c r="C23" s="25">
        <v>1</v>
      </c>
      <c r="D23" s="3">
        <v>4.0999999999999996</v>
      </c>
      <c r="E23" s="26">
        <v>4.0999999999999996</v>
      </c>
      <c r="F23" s="26">
        <v>2.2000000000000002</v>
      </c>
      <c r="G23" s="26">
        <v>9.02</v>
      </c>
      <c r="H23" s="89">
        <v>3.4619340774060821E-2</v>
      </c>
      <c r="I23" s="99"/>
      <c r="J23" s="61" t="s">
        <v>163</v>
      </c>
      <c r="K23" s="100">
        <v>1</v>
      </c>
      <c r="L23" s="101">
        <v>3.4619340774060821E-2</v>
      </c>
      <c r="M23" s="62"/>
    </row>
    <row r="24" spans="1:13" s="47" customFormat="1" ht="14.4" customHeight="1" x14ac:dyDescent="0.3">
      <c r="A24" s="62"/>
      <c r="B24" s="6" t="s">
        <v>69</v>
      </c>
      <c r="C24" s="25">
        <v>1</v>
      </c>
      <c r="D24" s="3">
        <v>4.55</v>
      </c>
      <c r="E24" s="26">
        <v>4.55</v>
      </c>
      <c r="F24" s="27">
        <v>2.2000000000000002</v>
      </c>
      <c r="G24" s="26">
        <v>10.01</v>
      </c>
      <c r="H24" s="89">
        <v>3.8419024517555307E-2</v>
      </c>
      <c r="I24" s="99"/>
      <c r="J24" s="61" t="s">
        <v>163</v>
      </c>
      <c r="K24" s="100">
        <v>1</v>
      </c>
      <c r="L24" s="101">
        <v>3.8419024517555307E-2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27.939999999999998</v>
      </c>
      <c r="H31" s="106" t="s">
        <v>60</v>
      </c>
      <c r="I31" s="103"/>
      <c r="J31" s="85"/>
      <c r="K31" s="104" t="s">
        <v>156</v>
      </c>
      <c r="L31" s="95">
        <v>0.10723551898306646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3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146" t="s">
        <v>1440</v>
      </c>
      <c r="C34" s="29"/>
      <c r="D34" s="22" t="s">
        <v>5</v>
      </c>
      <c r="E34" s="4">
        <v>1</v>
      </c>
      <c r="F34" s="24">
        <v>167</v>
      </c>
      <c r="G34" s="23">
        <v>167</v>
      </c>
      <c r="H34" s="96">
        <v>0.64095675269048313</v>
      </c>
      <c r="I34" s="97"/>
      <c r="J34" s="137" t="s">
        <v>163</v>
      </c>
      <c r="K34" s="93">
        <v>1</v>
      </c>
      <c r="L34" s="98">
        <v>0.64095675269048313</v>
      </c>
      <c r="M34" s="62"/>
    </row>
    <row r="35" spans="1:13" s="47" customFormat="1" ht="14.4" customHeight="1" x14ac:dyDescent="0.3">
      <c r="A35" s="62"/>
      <c r="B35" s="6" t="s">
        <v>1436</v>
      </c>
      <c r="C35" s="7"/>
      <c r="D35" s="3" t="s">
        <v>144</v>
      </c>
      <c r="E35" s="3">
        <v>0.1</v>
      </c>
      <c r="F35" s="5">
        <v>1.21</v>
      </c>
      <c r="G35" s="26">
        <v>0.121</v>
      </c>
      <c r="H35" s="89">
        <v>4.6440579087154765E-4</v>
      </c>
      <c r="I35" s="99"/>
      <c r="J35" s="61" t="s">
        <v>163</v>
      </c>
      <c r="K35" s="100">
        <v>1</v>
      </c>
      <c r="L35" s="101">
        <v>4.6440579087154765E-4</v>
      </c>
      <c r="M35" s="62"/>
    </row>
    <row r="36" spans="1:13" s="47" customFormat="1" ht="14.4" customHeight="1" x14ac:dyDescent="0.3">
      <c r="A36" s="62"/>
      <c r="B36" s="6" t="s">
        <v>124</v>
      </c>
      <c r="C36" s="7"/>
      <c r="D36" s="3" t="s">
        <v>5</v>
      </c>
      <c r="E36" s="4">
        <v>1</v>
      </c>
      <c r="F36" s="5">
        <v>40</v>
      </c>
      <c r="G36" s="26">
        <v>40</v>
      </c>
      <c r="H36" s="89">
        <v>0.1535225754947265</v>
      </c>
      <c r="I36" s="99"/>
      <c r="J36" s="61" t="s">
        <v>163</v>
      </c>
      <c r="K36" s="100">
        <v>1</v>
      </c>
      <c r="L36" s="101">
        <v>0.1535225754947265</v>
      </c>
      <c r="M36" s="62"/>
    </row>
    <row r="37" spans="1:13" s="47" customFormat="1" ht="14.4" customHeight="1" x14ac:dyDescent="0.3">
      <c r="A37" s="62"/>
      <c r="B37" s="8" t="s">
        <v>123</v>
      </c>
      <c r="C37" s="7"/>
      <c r="D37" s="3" t="s">
        <v>5</v>
      </c>
      <c r="E37" s="4">
        <v>1</v>
      </c>
      <c r="F37" s="5">
        <v>12</v>
      </c>
      <c r="G37" s="26">
        <v>12</v>
      </c>
      <c r="H37" s="89">
        <v>4.6056772648417947E-2</v>
      </c>
      <c r="I37" s="99"/>
      <c r="J37" s="61" t="s">
        <v>163</v>
      </c>
      <c r="K37" s="100">
        <v>1</v>
      </c>
      <c r="L37" s="101">
        <v>4.6056772648417947E-2</v>
      </c>
      <c r="M37" s="62"/>
    </row>
    <row r="38" spans="1:13" s="47" customFormat="1" ht="14.4" customHeight="1" x14ac:dyDescent="0.3">
      <c r="A38" s="62"/>
      <c r="B38" s="6" t="s">
        <v>135</v>
      </c>
      <c r="C38" s="7"/>
      <c r="D38" s="3" t="s">
        <v>5</v>
      </c>
      <c r="E38" s="4">
        <v>2</v>
      </c>
      <c r="F38" s="5">
        <v>5.71</v>
      </c>
      <c r="G38" s="26">
        <v>11.42</v>
      </c>
      <c r="H38" s="89">
        <v>4.3830695303744414E-2</v>
      </c>
      <c r="I38" s="99"/>
      <c r="J38" s="61" t="s">
        <v>163</v>
      </c>
      <c r="K38" s="100">
        <v>1</v>
      </c>
      <c r="L38" s="101">
        <v>4.3830695303744414E-2</v>
      </c>
      <c r="M38" s="62"/>
    </row>
    <row r="39" spans="1:13" s="47" customFormat="1" ht="14.4" customHeight="1" x14ac:dyDescent="0.3">
      <c r="A39" s="62"/>
      <c r="B39" s="6" t="s">
        <v>136</v>
      </c>
      <c r="C39" s="7"/>
      <c r="D39" s="3" t="s">
        <v>145</v>
      </c>
      <c r="E39" s="4">
        <v>0.5</v>
      </c>
      <c r="F39" s="5">
        <v>0.99</v>
      </c>
      <c r="G39" s="26">
        <v>0.495</v>
      </c>
      <c r="H39" s="89">
        <v>1.8998418717472404E-3</v>
      </c>
      <c r="I39" s="99"/>
      <c r="J39" s="61" t="s">
        <v>163</v>
      </c>
      <c r="K39" s="100">
        <v>1</v>
      </c>
      <c r="L39" s="101">
        <v>1.8998418717472404E-3</v>
      </c>
      <c r="M39" s="62"/>
    </row>
    <row r="40" spans="1:13" s="47" customFormat="1" ht="14.4" customHeight="1" x14ac:dyDescent="0.3">
      <c r="A40" s="62"/>
      <c r="B40" s="6" t="s">
        <v>138</v>
      </c>
      <c r="C40" s="7"/>
      <c r="D40" s="3" t="s">
        <v>5</v>
      </c>
      <c r="E40" s="4">
        <v>0.5</v>
      </c>
      <c r="F40" s="5">
        <v>0.35</v>
      </c>
      <c r="G40" s="26">
        <v>0.17499999999999999</v>
      </c>
      <c r="H40" s="89">
        <v>6.7166126778942837E-4</v>
      </c>
      <c r="I40" s="99"/>
      <c r="J40" s="61" t="s">
        <v>165</v>
      </c>
      <c r="K40" s="100">
        <v>0.4</v>
      </c>
      <c r="L40" s="101">
        <v>2.6866450711577136E-4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231.21100000000001</v>
      </c>
      <c r="H47" s="106" t="s">
        <v>62</v>
      </c>
      <c r="I47" s="103"/>
      <c r="J47" s="85"/>
      <c r="K47" s="104" t="s">
        <v>156</v>
      </c>
      <c r="L47" s="95">
        <v>0.8869997083071065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145">
        <v>0</v>
      </c>
      <c r="H55" s="143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260.548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26.055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26.055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312.65800000000002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312.66000000000003</v>
      </c>
      <c r="H60" s="134">
        <v>1</v>
      </c>
      <c r="I60" s="126"/>
      <c r="J60" s="142"/>
      <c r="K60" s="127"/>
      <c r="L60" s="135">
        <v>0.99637993766983435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</row>
    <row r="68" spans="1:13" x14ac:dyDescent="0.3">
      <c r="A68" s="62"/>
      <c r="B68" s="130"/>
      <c r="C68" s="130"/>
      <c r="D68" s="130"/>
    </row>
    <row r="69" spans="1:13" ht="15.6" x14ac:dyDescent="0.3">
      <c r="A69" s="62"/>
      <c r="B69" s="47"/>
      <c r="C69" s="47"/>
      <c r="D69" s="715" t="s">
        <v>166</v>
      </c>
      <c r="E69" s="715"/>
      <c r="F69" s="715"/>
    </row>
    <row r="70" spans="1:13" x14ac:dyDescent="0.3">
      <c r="A70" s="62"/>
      <c r="B70" s="132"/>
      <c r="C70" s="132"/>
      <c r="D70" s="132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392" t="s">
        <v>181</v>
      </c>
      <c r="D74" s="62"/>
      <c r="E74" s="62"/>
      <c r="I74" s="65" t="s">
        <v>50</v>
      </c>
      <c r="J74" s="68" t="s">
        <v>5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180</v>
      </c>
      <c r="D75" s="62"/>
      <c r="E75" s="62"/>
      <c r="G75" s="62" t="s">
        <v>236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20" t="s">
        <v>164</v>
      </c>
      <c r="I76" s="721"/>
      <c r="J76" s="721"/>
      <c r="K76" s="721"/>
      <c r="L76" s="722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>
        <v>0</v>
      </c>
      <c r="C78" s="18">
        <v>1</v>
      </c>
      <c r="D78" s="22">
        <v>0</v>
      </c>
      <c r="E78" s="23">
        <v>0</v>
      </c>
      <c r="F78" s="24">
        <v>0.02</v>
      </c>
      <c r="G78" s="23">
        <v>0</v>
      </c>
      <c r="H78" s="96">
        <v>0</v>
      </c>
      <c r="I78" s="97"/>
      <c r="J78" s="137">
        <v>0</v>
      </c>
      <c r="K78" s="93">
        <v>0</v>
      </c>
      <c r="L78" s="98">
        <v>0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1.7150000000000001</v>
      </c>
      <c r="H84" s="89">
        <v>5.6860755800460195E-3</v>
      </c>
      <c r="I84" s="99"/>
      <c r="J84" s="61" t="s">
        <v>165</v>
      </c>
      <c r="K84" s="100">
        <v>0.4</v>
      </c>
      <c r="L84" s="101">
        <v>2.274430232018408E-3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1.7150000000000001</v>
      </c>
      <c r="H85" s="102" t="s">
        <v>57</v>
      </c>
      <c r="I85" s="103"/>
      <c r="J85" s="85"/>
      <c r="K85" s="104" t="s">
        <v>156</v>
      </c>
      <c r="L85" s="105">
        <v>2.274430232018408E-3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24</v>
      </c>
      <c r="C88" s="26">
        <v>1</v>
      </c>
      <c r="D88" s="3">
        <v>4.05</v>
      </c>
      <c r="E88" s="26">
        <v>4.05</v>
      </c>
      <c r="F88" s="26">
        <v>2.7</v>
      </c>
      <c r="G88" s="26">
        <v>10.935</v>
      </c>
      <c r="H88" s="96">
        <v>3.625494837772783E-2</v>
      </c>
      <c r="I88" s="97"/>
      <c r="J88" s="137" t="s">
        <v>163</v>
      </c>
      <c r="K88" s="93">
        <v>1</v>
      </c>
      <c r="L88" s="98">
        <v>3.625494837772783E-2</v>
      </c>
      <c r="M88" s="62"/>
    </row>
    <row r="89" spans="1:13" s="47" customFormat="1" ht="14.4" customHeight="1" x14ac:dyDescent="0.3">
      <c r="A89" s="62"/>
      <c r="B89" s="6" t="s">
        <v>37</v>
      </c>
      <c r="C89" s="26">
        <v>1</v>
      </c>
      <c r="D89" s="3">
        <v>4.0999999999999996</v>
      </c>
      <c r="E89" s="26">
        <v>4.0999999999999996</v>
      </c>
      <c r="F89" s="26">
        <v>2.7</v>
      </c>
      <c r="G89" s="26">
        <v>11.07</v>
      </c>
      <c r="H89" s="89">
        <v>3.6702540333008418E-2</v>
      </c>
      <c r="I89" s="99"/>
      <c r="J89" s="61" t="s">
        <v>163</v>
      </c>
      <c r="K89" s="100">
        <v>1</v>
      </c>
      <c r="L89" s="101">
        <v>3.6702540333008418E-2</v>
      </c>
      <c r="M89" s="62"/>
    </row>
    <row r="90" spans="1:13" s="47" customFormat="1" ht="14.4" customHeight="1" x14ac:dyDescent="0.3">
      <c r="A90" s="62"/>
      <c r="B90" s="6" t="s">
        <v>69</v>
      </c>
      <c r="C90" s="26">
        <v>1</v>
      </c>
      <c r="D90" s="3">
        <v>4.55</v>
      </c>
      <c r="E90" s="26">
        <v>4.55</v>
      </c>
      <c r="F90" s="26">
        <v>2.7</v>
      </c>
      <c r="G90" s="26">
        <v>12.285</v>
      </c>
      <c r="H90" s="89">
        <v>4.073086793053373E-2</v>
      </c>
      <c r="I90" s="99"/>
      <c r="J90" s="61" t="s">
        <v>163</v>
      </c>
      <c r="K90" s="100">
        <v>1</v>
      </c>
      <c r="L90" s="101">
        <v>4.073086793053373E-2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34.290000000000006</v>
      </c>
      <c r="H97" s="106" t="s">
        <v>60</v>
      </c>
      <c r="I97" s="103"/>
      <c r="J97" s="85"/>
      <c r="K97" s="104" t="s">
        <v>156</v>
      </c>
      <c r="L97" s="95">
        <v>0.11368835664126997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156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21" t="s">
        <v>1436</v>
      </c>
      <c r="C100" s="29"/>
      <c r="D100" s="22" t="s">
        <v>144</v>
      </c>
      <c r="E100" s="4">
        <v>0.05</v>
      </c>
      <c r="F100" s="24">
        <v>1.21</v>
      </c>
      <c r="G100" s="23">
        <v>6.0499999999999998E-2</v>
      </c>
      <c r="H100" s="96">
        <v>2.0058750588500534E-4</v>
      </c>
      <c r="I100" s="97"/>
      <c r="J100" s="137" t="s">
        <v>163</v>
      </c>
      <c r="K100" s="93">
        <v>1</v>
      </c>
      <c r="L100" s="98">
        <v>2.0058750588500534E-4</v>
      </c>
      <c r="M100" s="62"/>
    </row>
    <row r="101" spans="1:13" s="47" customFormat="1" ht="14.4" customHeight="1" x14ac:dyDescent="0.3">
      <c r="A101" s="62"/>
      <c r="B101" s="6" t="s">
        <v>1075</v>
      </c>
      <c r="C101" s="7"/>
      <c r="D101" s="3" t="s">
        <v>5</v>
      </c>
      <c r="E101" s="3">
        <v>1</v>
      </c>
      <c r="F101" s="5">
        <v>195</v>
      </c>
      <c r="G101" s="26">
        <v>195</v>
      </c>
      <c r="H101" s="89">
        <v>0.64652171318307505</v>
      </c>
      <c r="I101" s="99"/>
      <c r="J101" s="61" t="s">
        <v>1219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 t="s">
        <v>136</v>
      </c>
      <c r="C102" s="7"/>
      <c r="D102" s="3" t="s">
        <v>145</v>
      </c>
      <c r="E102" s="4">
        <v>0.2</v>
      </c>
      <c r="F102" s="5">
        <v>0.99</v>
      </c>
      <c r="G102" s="26">
        <v>0.19800000000000001</v>
      </c>
      <c r="H102" s="89">
        <v>6.5646820107819934E-4</v>
      </c>
      <c r="I102" s="99"/>
      <c r="J102" s="61" t="s">
        <v>163</v>
      </c>
      <c r="K102" s="100">
        <v>1</v>
      </c>
      <c r="L102" s="101">
        <v>6.5646820107819934E-4</v>
      </c>
      <c r="M102" s="62"/>
    </row>
    <row r="103" spans="1:13" s="47" customFormat="1" ht="14.4" customHeight="1" x14ac:dyDescent="0.3">
      <c r="A103" s="62"/>
      <c r="B103" s="6" t="s">
        <v>138</v>
      </c>
      <c r="C103" s="7"/>
      <c r="D103" s="3" t="s">
        <v>5</v>
      </c>
      <c r="E103" s="4">
        <v>1</v>
      </c>
      <c r="F103" s="5">
        <v>0.35</v>
      </c>
      <c r="G103" s="26">
        <v>0.35</v>
      </c>
      <c r="H103" s="89">
        <v>1.1604235877644938E-3</v>
      </c>
      <c r="I103" s="99"/>
      <c r="J103" s="61" t="s">
        <v>165</v>
      </c>
      <c r="K103" s="100">
        <v>0.4</v>
      </c>
      <c r="L103" s="101">
        <v>4.6416943510579754E-4</v>
      </c>
      <c r="M103" s="62"/>
    </row>
    <row r="104" spans="1:13" s="47" customFormat="1" ht="14.4" customHeight="1" x14ac:dyDescent="0.3">
      <c r="A104" s="62"/>
      <c r="B104" s="6" t="s">
        <v>141</v>
      </c>
      <c r="C104" s="7"/>
      <c r="D104" s="3" t="s">
        <v>5</v>
      </c>
      <c r="E104" s="4">
        <v>1</v>
      </c>
      <c r="F104" s="5">
        <v>70</v>
      </c>
      <c r="G104" s="26">
        <v>70</v>
      </c>
      <c r="H104" s="89">
        <v>0.23208471755289875</v>
      </c>
      <c r="I104" s="99"/>
      <c r="J104" s="61" t="s">
        <v>163</v>
      </c>
      <c r="K104" s="100">
        <v>1</v>
      </c>
      <c r="L104" s="101">
        <v>0.23208471755289875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144">
        <v>265.60849999999999</v>
      </c>
      <c r="H113" s="143" t="s">
        <v>62</v>
      </c>
      <c r="I113" s="103"/>
      <c r="J113" s="85"/>
      <c r="K113" s="104" t="s">
        <v>156</v>
      </c>
      <c r="L113" s="95">
        <v>0.23340594269496776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301.61399999999998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30.161000000000001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30.161000000000001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361.93599999999998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361.94</v>
      </c>
      <c r="H126" s="134">
        <v>1</v>
      </c>
      <c r="I126" s="126"/>
      <c r="J126" s="142"/>
      <c r="K126" s="127"/>
      <c r="L126" s="135">
        <v>0.3493687295682561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</row>
    <row r="134" spans="1:13" x14ac:dyDescent="0.3">
      <c r="A134" s="62"/>
      <c r="B134" s="130"/>
      <c r="C134" s="130"/>
      <c r="D134" s="130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</row>
    <row r="136" spans="1:13" x14ac:dyDescent="0.3">
      <c r="A136" s="62"/>
      <c r="B136" s="132"/>
      <c r="C136" s="132"/>
      <c r="D136" s="132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392" t="s">
        <v>1437</v>
      </c>
      <c r="D140" s="62"/>
      <c r="E140" s="62"/>
      <c r="I140" s="65" t="s">
        <v>50</v>
      </c>
      <c r="J140" s="68" t="s">
        <v>5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180</v>
      </c>
      <c r="D141" s="62"/>
      <c r="E141" s="62"/>
      <c r="G141" s="62" t="s">
        <v>221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20" t="s">
        <v>164</v>
      </c>
      <c r="I142" s="721"/>
      <c r="J142" s="721"/>
      <c r="K142" s="721"/>
      <c r="L142" s="722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>
        <v>0</v>
      </c>
      <c r="C144" s="18"/>
      <c r="D144" s="22">
        <v>0</v>
      </c>
      <c r="E144" s="23">
        <v>0</v>
      </c>
      <c r="F144" s="24"/>
      <c r="G144" s="23">
        <v>0</v>
      </c>
      <c r="H144" s="96">
        <v>0</v>
      </c>
      <c r="I144" s="97"/>
      <c r="J144" s="137">
        <v>0</v>
      </c>
      <c r="K144" s="93">
        <v>0</v>
      </c>
      <c r="L144" s="98">
        <v>0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1.0429999999999999</v>
      </c>
      <c r="H150" s="89">
        <v>7.1214469578516851E-3</v>
      </c>
      <c r="I150" s="99"/>
      <c r="J150" s="61" t="s">
        <v>165</v>
      </c>
      <c r="K150" s="100">
        <v>0.4</v>
      </c>
      <c r="L150" s="101">
        <v>2.8485787831406743E-3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1.0429999999999999</v>
      </c>
      <c r="H151" s="102" t="s">
        <v>57</v>
      </c>
      <c r="I151" s="103"/>
      <c r="J151" s="85"/>
      <c r="K151" s="104" t="s">
        <v>156</v>
      </c>
      <c r="L151" s="105">
        <v>2.8485787831406743E-3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32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35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24</v>
      </c>
      <c r="C154" s="25">
        <v>1</v>
      </c>
      <c r="D154" s="3">
        <v>4.05</v>
      </c>
      <c r="E154" s="26">
        <v>4.05</v>
      </c>
      <c r="F154" s="26">
        <v>2</v>
      </c>
      <c r="G154" s="26">
        <v>8.1</v>
      </c>
      <c r="H154" s="96">
        <v>5.5305580401340988E-2</v>
      </c>
      <c r="I154" s="97"/>
      <c r="J154" s="137" t="s">
        <v>163</v>
      </c>
      <c r="K154" s="93">
        <v>1</v>
      </c>
      <c r="L154" s="98">
        <v>5.5305580401340988E-2</v>
      </c>
      <c r="M154" s="62"/>
    </row>
    <row r="155" spans="1:13" s="47" customFormat="1" ht="14.4" customHeight="1" x14ac:dyDescent="0.3">
      <c r="A155" s="62"/>
      <c r="B155" s="6" t="s">
        <v>37</v>
      </c>
      <c r="C155" s="25">
        <v>1</v>
      </c>
      <c r="D155" s="3">
        <v>4.0999999999999996</v>
      </c>
      <c r="E155" s="26">
        <v>4.0999999999999996</v>
      </c>
      <c r="F155" s="26">
        <v>2</v>
      </c>
      <c r="G155" s="26">
        <v>8.1999999999999993</v>
      </c>
      <c r="H155" s="89">
        <v>5.5988365344567415E-2</v>
      </c>
      <c r="I155" s="99"/>
      <c r="J155" s="61" t="s">
        <v>163</v>
      </c>
      <c r="K155" s="100">
        <v>1</v>
      </c>
      <c r="L155" s="101">
        <v>5.5988365344567415E-2</v>
      </c>
      <c r="M155" s="62"/>
    </row>
    <row r="156" spans="1:13" s="47" customFormat="1" ht="14.4" customHeight="1" x14ac:dyDescent="0.3">
      <c r="A156" s="62"/>
      <c r="B156" s="6" t="s">
        <v>69</v>
      </c>
      <c r="C156" s="25">
        <v>1</v>
      </c>
      <c r="D156" s="3">
        <v>4.55</v>
      </c>
      <c r="E156" s="26">
        <v>4.55</v>
      </c>
      <c r="F156" s="27">
        <v>1</v>
      </c>
      <c r="G156" s="26">
        <v>4.55</v>
      </c>
      <c r="H156" s="89">
        <v>3.1066714916802653E-2</v>
      </c>
      <c r="I156" s="99"/>
      <c r="J156" s="61" t="s">
        <v>163</v>
      </c>
      <c r="K156" s="100">
        <v>1</v>
      </c>
      <c r="L156" s="101">
        <v>3.1066714916802653E-2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20.849999999999998</v>
      </c>
      <c r="H163" s="106" t="s">
        <v>60</v>
      </c>
      <c r="I163" s="103"/>
      <c r="J163" s="85"/>
      <c r="K163" s="104" t="s">
        <v>156</v>
      </c>
      <c r="L163" s="95">
        <v>0.14236066066271105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3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441</v>
      </c>
      <c r="C166" s="29"/>
      <c r="D166" s="22" t="s">
        <v>5</v>
      </c>
      <c r="E166" s="4">
        <v>1</v>
      </c>
      <c r="F166" s="24">
        <v>66.099999999999994</v>
      </c>
      <c r="G166" s="23">
        <v>66.099999999999994</v>
      </c>
      <c r="H166" s="96">
        <v>0.45132084747267148</v>
      </c>
      <c r="I166" s="97"/>
      <c r="J166" s="137" t="s">
        <v>163</v>
      </c>
      <c r="K166" s="93">
        <v>1</v>
      </c>
      <c r="L166" s="98">
        <v>0.45132084747267148</v>
      </c>
      <c r="M166" s="62"/>
    </row>
    <row r="167" spans="1:13" s="47" customFormat="1" x14ac:dyDescent="0.3">
      <c r="A167" s="62"/>
      <c r="B167" s="6" t="s">
        <v>1436</v>
      </c>
      <c r="C167" s="7"/>
      <c r="D167" s="3" t="s">
        <v>144</v>
      </c>
      <c r="E167" s="3">
        <v>0.1</v>
      </c>
      <c r="F167" s="5">
        <v>1.21</v>
      </c>
      <c r="G167" s="26">
        <v>0.121</v>
      </c>
      <c r="H167" s="89">
        <v>8.2616978130398264E-4</v>
      </c>
      <c r="I167" s="99"/>
      <c r="J167" s="61" t="s">
        <v>163</v>
      </c>
      <c r="K167" s="100">
        <v>1</v>
      </c>
      <c r="L167" s="101">
        <v>8.2616978130398264E-4</v>
      </c>
      <c r="M167" s="62"/>
    </row>
    <row r="168" spans="1:13" s="47" customFormat="1" x14ac:dyDescent="0.3">
      <c r="A168" s="62"/>
      <c r="B168" s="6" t="s">
        <v>124</v>
      </c>
      <c r="C168" s="7"/>
      <c r="D168" s="3" t="s">
        <v>5</v>
      </c>
      <c r="E168" s="4">
        <v>1</v>
      </c>
      <c r="F168" s="5">
        <v>40</v>
      </c>
      <c r="G168" s="26">
        <v>40</v>
      </c>
      <c r="H168" s="89">
        <v>0.2731139772905728</v>
      </c>
      <c r="I168" s="99"/>
      <c r="J168" s="61" t="s">
        <v>163</v>
      </c>
      <c r="K168" s="100">
        <v>1</v>
      </c>
      <c r="L168" s="101">
        <v>0.2731139772905728</v>
      </c>
      <c r="M168" s="62"/>
    </row>
    <row r="169" spans="1:13" s="47" customFormat="1" x14ac:dyDescent="0.3">
      <c r="A169" s="62"/>
      <c r="B169" s="8" t="s">
        <v>123</v>
      </c>
      <c r="C169" s="7"/>
      <c r="D169" s="3" t="s">
        <v>5</v>
      </c>
      <c r="E169" s="4">
        <v>1</v>
      </c>
      <c r="F169" s="5">
        <v>12</v>
      </c>
      <c r="G169" s="26">
        <v>12</v>
      </c>
      <c r="H169" s="89">
        <v>8.1934193187171836E-2</v>
      </c>
      <c r="I169" s="99"/>
      <c r="J169" s="61" t="s">
        <v>163</v>
      </c>
      <c r="K169" s="100">
        <v>1</v>
      </c>
      <c r="L169" s="101">
        <v>8.1934193187171836E-2</v>
      </c>
      <c r="M169" s="62"/>
    </row>
    <row r="170" spans="1:13" s="47" customFormat="1" x14ac:dyDescent="0.3">
      <c r="A170" s="62"/>
      <c r="B170" s="6" t="s">
        <v>135</v>
      </c>
      <c r="C170" s="7"/>
      <c r="D170" s="3" t="s">
        <v>5</v>
      </c>
      <c r="E170" s="4">
        <v>1</v>
      </c>
      <c r="F170" s="5">
        <v>5.71</v>
      </c>
      <c r="G170" s="26">
        <v>5.71</v>
      </c>
      <c r="H170" s="89">
        <v>3.8987020258229262E-2</v>
      </c>
      <c r="I170" s="99"/>
      <c r="J170" s="61" t="s">
        <v>163</v>
      </c>
      <c r="K170" s="100">
        <v>1</v>
      </c>
      <c r="L170" s="101">
        <v>3.8987020258229262E-2</v>
      </c>
      <c r="M170" s="62"/>
    </row>
    <row r="171" spans="1:13" s="47" customFormat="1" ht="14.4" customHeight="1" x14ac:dyDescent="0.3">
      <c r="A171" s="62"/>
      <c r="B171" s="6" t="s">
        <v>136</v>
      </c>
      <c r="C171" s="7"/>
      <c r="D171" s="3" t="s">
        <v>145</v>
      </c>
      <c r="E171" s="4">
        <v>0.5</v>
      </c>
      <c r="F171" s="5">
        <v>0.99</v>
      </c>
      <c r="G171" s="26">
        <v>0.495</v>
      </c>
      <c r="H171" s="89">
        <v>3.379785468970838E-3</v>
      </c>
      <c r="I171" s="99"/>
      <c r="J171" s="61" t="s">
        <v>163</v>
      </c>
      <c r="K171" s="100">
        <v>1</v>
      </c>
      <c r="L171" s="101">
        <v>3.379785468970838E-3</v>
      </c>
      <c r="M171" s="62"/>
    </row>
    <row r="172" spans="1:13" s="47" customFormat="1" ht="14.4" customHeight="1" x14ac:dyDescent="0.3">
      <c r="A172" s="62"/>
      <c r="B172" s="6" t="s">
        <v>138</v>
      </c>
      <c r="C172" s="7"/>
      <c r="D172" s="3" t="s">
        <v>5</v>
      </c>
      <c r="E172" s="4">
        <v>0.4</v>
      </c>
      <c r="F172" s="5">
        <v>0.35</v>
      </c>
      <c r="G172" s="26">
        <v>0.13999999999999999</v>
      </c>
      <c r="H172" s="89">
        <v>9.5589892051700469E-4</v>
      </c>
      <c r="I172" s="99"/>
      <c r="J172" s="61" t="s">
        <v>165</v>
      </c>
      <c r="K172" s="100">
        <v>0.4</v>
      </c>
      <c r="L172" s="101">
        <v>3.823595682068019E-4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124.56599999999999</v>
      </c>
      <c r="H179" s="106" t="s">
        <v>62</v>
      </c>
      <c r="I179" s="103"/>
      <c r="J179" s="85"/>
      <c r="K179" s="104" t="s">
        <v>156</v>
      </c>
      <c r="L179" s="95">
        <v>0.84994435302712712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145">
        <v>0</v>
      </c>
      <c r="H187" s="143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146.459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14.646000000000001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14.646000000000001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175.751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175.75</v>
      </c>
      <c r="H192" s="134">
        <v>1</v>
      </c>
      <c r="I192" s="126"/>
      <c r="J192" s="142"/>
      <c r="K192" s="127"/>
      <c r="L192" s="135">
        <v>0.99515359247297885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</row>
    <row r="200" spans="1:13" x14ac:dyDescent="0.3">
      <c r="A200" s="62"/>
      <c r="B200" s="130"/>
      <c r="C200" s="130"/>
      <c r="D200" s="130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</row>
    <row r="202" spans="1:13" x14ac:dyDescent="0.3">
      <c r="A202" s="62"/>
      <c r="B202" s="132"/>
      <c r="C202" s="132"/>
      <c r="D202" s="132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392" t="s">
        <v>187</v>
      </c>
      <c r="D206" s="62"/>
      <c r="E206" s="62"/>
      <c r="I206" s="65" t="s">
        <v>50</v>
      </c>
      <c r="J206" s="68" t="s">
        <v>5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180</v>
      </c>
      <c r="D207" s="62"/>
      <c r="E207" s="62"/>
      <c r="G207" s="62" t="s">
        <v>220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20" t="s">
        <v>164</v>
      </c>
      <c r="I208" s="721"/>
      <c r="J208" s="721"/>
      <c r="K208" s="721"/>
      <c r="L208" s="722"/>
      <c r="M208" s="62"/>
    </row>
    <row r="209" spans="1:13" s="47" customFormat="1" ht="32.25" customHeight="1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21">
        <v>0</v>
      </c>
      <c r="C210" s="18"/>
      <c r="D210" s="22">
        <v>0</v>
      </c>
      <c r="E210" s="23">
        <v>0</v>
      </c>
      <c r="F210" s="24"/>
      <c r="G210" s="23">
        <v>0</v>
      </c>
      <c r="H210" s="96">
        <v>0</v>
      </c>
      <c r="I210" s="97"/>
      <c r="J210" s="137">
        <v>0</v>
      </c>
      <c r="K210" s="93">
        <v>0</v>
      </c>
      <c r="L210" s="98">
        <v>0</v>
      </c>
      <c r="M210" s="62"/>
    </row>
    <row r="211" spans="1:13" s="47" customFormat="1" ht="14.4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0.63500000000000001</v>
      </c>
      <c r="H216" s="89">
        <v>1.3992331761491341E-2</v>
      </c>
      <c r="I216" s="99"/>
      <c r="J216" s="61" t="s">
        <v>165</v>
      </c>
      <c r="K216" s="100">
        <v>0.4</v>
      </c>
      <c r="L216" s="101">
        <v>5.5969327045965363E-3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86">
        <v>0.63500000000000001</v>
      </c>
      <c r="H217" s="102" t="s">
        <v>57</v>
      </c>
      <c r="I217" s="103"/>
      <c r="J217" s="85"/>
      <c r="K217" s="104" t="s">
        <v>156</v>
      </c>
      <c r="L217" s="105">
        <v>5.5969327045965363E-3</v>
      </c>
      <c r="M217" s="62"/>
    </row>
    <row r="218" spans="1:13" s="47" customFormat="1" ht="14.4" customHeight="1" x14ac:dyDescent="0.3">
      <c r="A218" s="62"/>
      <c r="B218" s="51" t="s">
        <v>22</v>
      </c>
      <c r="C218" s="29"/>
      <c r="D218" s="30"/>
      <c r="E218" s="31"/>
      <c r="F218" s="32"/>
      <c r="G218" s="87"/>
      <c r="H218" s="107"/>
      <c r="I218" s="108"/>
      <c r="J218" s="138"/>
      <c r="K218" s="109"/>
      <c r="L218" s="110"/>
      <c r="M218" s="62"/>
    </row>
    <row r="219" spans="1:13" s="47" customFormat="1" ht="30.75" customHeight="1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35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24</v>
      </c>
      <c r="C220" s="25">
        <v>1</v>
      </c>
      <c r="D220" s="3">
        <v>4.05</v>
      </c>
      <c r="E220" s="26">
        <v>4.05</v>
      </c>
      <c r="F220" s="26">
        <v>1</v>
      </c>
      <c r="G220" s="26">
        <v>4.05</v>
      </c>
      <c r="H220" s="96">
        <v>8.9242430919747914E-2</v>
      </c>
      <c r="I220" s="97"/>
      <c r="J220" s="137" t="s">
        <v>163</v>
      </c>
      <c r="K220" s="93">
        <v>1</v>
      </c>
      <c r="L220" s="98">
        <v>8.9242430919747914E-2</v>
      </c>
      <c r="M220" s="62"/>
    </row>
    <row r="221" spans="1:13" s="47" customFormat="1" ht="14.4" customHeight="1" x14ac:dyDescent="0.3">
      <c r="A221" s="62"/>
      <c r="B221" s="6" t="s">
        <v>37</v>
      </c>
      <c r="C221" s="25">
        <v>1</v>
      </c>
      <c r="D221" s="3">
        <v>4.0999999999999996</v>
      </c>
      <c r="E221" s="26">
        <v>4.0999999999999996</v>
      </c>
      <c r="F221" s="26">
        <v>1</v>
      </c>
      <c r="G221" s="26">
        <v>4.0999999999999996</v>
      </c>
      <c r="H221" s="89">
        <v>9.0344189326164559E-2</v>
      </c>
      <c r="I221" s="99"/>
      <c r="J221" s="61" t="s">
        <v>163</v>
      </c>
      <c r="K221" s="100">
        <v>1</v>
      </c>
      <c r="L221" s="101">
        <v>9.0344189326164559E-2</v>
      </c>
      <c r="M221" s="62"/>
    </row>
    <row r="222" spans="1:13" s="47" customFormat="1" ht="14.4" customHeight="1" x14ac:dyDescent="0.3">
      <c r="A222" s="62"/>
      <c r="B222" s="6" t="s">
        <v>69</v>
      </c>
      <c r="C222" s="25">
        <v>1</v>
      </c>
      <c r="D222" s="3">
        <v>4.55</v>
      </c>
      <c r="E222" s="26">
        <v>4.55</v>
      </c>
      <c r="F222" s="27">
        <v>1</v>
      </c>
      <c r="G222" s="26">
        <v>4.55</v>
      </c>
      <c r="H222" s="89">
        <v>0.10026001498391433</v>
      </c>
      <c r="I222" s="99"/>
      <c r="J222" s="61" t="s">
        <v>163</v>
      </c>
      <c r="K222" s="100">
        <v>1</v>
      </c>
      <c r="L222" s="101">
        <v>0.10026001498391433</v>
      </c>
      <c r="M222" s="62"/>
    </row>
    <row r="223" spans="1:13" s="47" customFormat="1" ht="14.4" customHeight="1" x14ac:dyDescent="0.3">
      <c r="A223" s="62"/>
      <c r="B223" s="6">
        <v>0</v>
      </c>
      <c r="C223" s="25"/>
      <c r="D223" s="3">
        <v>0</v>
      </c>
      <c r="E223" s="26">
        <v>0</v>
      </c>
      <c r="F223" s="27"/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7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7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7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86">
        <v>12.7</v>
      </c>
      <c r="H229" s="106" t="s">
        <v>60</v>
      </c>
      <c r="I229" s="103"/>
      <c r="J229" s="85"/>
      <c r="K229" s="104" t="s">
        <v>156</v>
      </c>
      <c r="L229" s="95">
        <v>0.27984663522982683</v>
      </c>
      <c r="M229" s="62"/>
    </row>
    <row r="230" spans="1:13" s="47" customFormat="1" ht="14.4" customHeight="1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s="47" customFormat="1" ht="36.75" customHeight="1" x14ac:dyDescent="0.3">
      <c r="A231" s="62"/>
      <c r="B231" s="53" t="s">
        <v>53</v>
      </c>
      <c r="C231" s="29"/>
      <c r="D231" s="54" t="s">
        <v>0</v>
      </c>
      <c r="E231" s="3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4" customHeight="1" x14ac:dyDescent="0.3">
      <c r="A232" s="62"/>
      <c r="B232" s="146" t="s">
        <v>1441</v>
      </c>
      <c r="C232" s="29"/>
      <c r="D232" s="22" t="s">
        <v>5</v>
      </c>
      <c r="E232" s="4">
        <v>1</v>
      </c>
      <c r="F232" s="24">
        <v>32</v>
      </c>
      <c r="G232" s="23">
        <v>32</v>
      </c>
      <c r="H232" s="96">
        <v>0.70512538010665027</v>
      </c>
      <c r="I232" s="97"/>
      <c r="J232" s="137" t="s">
        <v>1219</v>
      </c>
      <c r="K232" s="93">
        <v>0</v>
      </c>
      <c r="L232" s="98">
        <v>0</v>
      </c>
      <c r="M232" s="62"/>
    </row>
    <row r="233" spans="1:13" s="47" customFormat="1" x14ac:dyDescent="0.3">
      <c r="A233" s="62"/>
      <c r="B233" s="6" t="s">
        <v>138</v>
      </c>
      <c r="C233" s="7"/>
      <c r="D233" s="3" t="s">
        <v>5</v>
      </c>
      <c r="E233" s="3">
        <v>0.1</v>
      </c>
      <c r="F233" s="5">
        <v>0.35</v>
      </c>
      <c r="G233" s="26">
        <v>3.4999999999999996E-2</v>
      </c>
      <c r="H233" s="89">
        <v>7.7123088449164868E-4</v>
      </c>
      <c r="I233" s="99"/>
      <c r="J233" s="61" t="s">
        <v>165</v>
      </c>
      <c r="K233" s="100">
        <v>0.4</v>
      </c>
      <c r="L233" s="101">
        <v>3.084923537966595E-4</v>
      </c>
      <c r="M233" s="62"/>
    </row>
    <row r="234" spans="1:13" s="47" customFormat="1" x14ac:dyDescent="0.3">
      <c r="A234" s="62"/>
      <c r="B234" s="6" t="s">
        <v>1436</v>
      </c>
      <c r="C234" s="7"/>
      <c r="D234" s="3" t="s">
        <v>144</v>
      </c>
      <c r="E234" s="4">
        <v>0.01</v>
      </c>
      <c r="F234" s="5">
        <v>1.21</v>
      </c>
      <c r="G234" s="26">
        <v>1.21E-2</v>
      </c>
      <c r="H234" s="89">
        <v>2.6662553435282711E-4</v>
      </c>
      <c r="I234" s="99"/>
      <c r="J234" s="61" t="s">
        <v>163</v>
      </c>
      <c r="K234" s="100">
        <v>1</v>
      </c>
      <c r="L234" s="101">
        <v>2.6662553435282711E-4</v>
      </c>
      <c r="M234" s="62"/>
    </row>
    <row r="235" spans="1:13" s="47" customFormat="1" x14ac:dyDescent="0.3">
      <c r="A235" s="62"/>
      <c r="B235" s="6">
        <v>0</v>
      </c>
      <c r="C235" s="7"/>
      <c r="D235" s="3">
        <v>0</v>
      </c>
      <c r="E235" s="4"/>
      <c r="F235" s="5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1:13" s="47" customFormat="1" x14ac:dyDescent="0.3">
      <c r="A236" s="62"/>
      <c r="B236" s="6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x14ac:dyDescent="0.3">
      <c r="A237" s="62"/>
      <c r="B237" s="6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/>
      <c r="B238" s="6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/>
      <c r="B239" s="6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/>
      <c r="B240" s="6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6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6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6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6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37"/>
      <c r="E245" s="38"/>
      <c r="F245" s="39"/>
      <c r="G245" s="86">
        <v>32.047099999999993</v>
      </c>
      <c r="H245" s="106" t="s">
        <v>62</v>
      </c>
      <c r="I245" s="103"/>
      <c r="J245" s="85"/>
      <c r="K245" s="104" t="s">
        <v>156</v>
      </c>
      <c r="L245" s="95">
        <v>5.7511788814948667E-4</v>
      </c>
      <c r="M245" s="62"/>
    </row>
    <row r="246" spans="1:13" s="47" customFormat="1" ht="14.4" customHeight="1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145">
        <v>0</v>
      </c>
      <c r="H253" s="143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45.381999999999998</v>
      </c>
      <c r="H254" s="128"/>
      <c r="I254" s="122"/>
      <c r="J254" s="140"/>
      <c r="K254" s="123"/>
      <c r="L254" s="121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4.5380000000000003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4.5380000000000003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54.457999999999998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54.46</v>
      </c>
      <c r="H258" s="134">
        <v>1</v>
      </c>
      <c r="I258" s="126"/>
      <c r="J258" s="142"/>
      <c r="K258" s="127"/>
      <c r="L258" s="135">
        <v>0.28601868582257289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x14ac:dyDescent="0.3">
      <c r="A265" s="62"/>
      <c r="B265" s="129"/>
      <c r="C265" s="129"/>
      <c r="D265" s="129"/>
    </row>
    <row r="266" spans="1:13" x14ac:dyDescent="0.3">
      <c r="A266" s="62"/>
      <c r="B266" s="130"/>
      <c r="C266" s="130"/>
      <c r="D266" s="130"/>
    </row>
    <row r="267" spans="1:13" ht="15.6" x14ac:dyDescent="0.3">
      <c r="A267" s="62"/>
      <c r="B267" s="47"/>
      <c r="C267" s="47"/>
      <c r="D267" s="715" t="s">
        <v>166</v>
      </c>
      <c r="E267" s="715"/>
      <c r="F267" s="715"/>
    </row>
    <row r="268" spans="1:13" x14ac:dyDescent="0.3">
      <c r="A268" s="62"/>
      <c r="B268" s="132"/>
      <c r="C268" s="132"/>
      <c r="D268" s="132"/>
    </row>
    <row r="269" spans="1:13" ht="82.5" customHeight="1" x14ac:dyDescent="0.3">
      <c r="A269" s="62"/>
      <c r="B269" s="710" t="s">
        <v>1809</v>
      </c>
      <c r="C269" s="710"/>
      <c r="D269" s="710"/>
      <c r="E269" s="710"/>
      <c r="F269" s="710"/>
      <c r="G269" s="710"/>
      <c r="H269" s="710"/>
      <c r="I269" s="710"/>
      <c r="J269" s="710"/>
      <c r="K269" s="710"/>
      <c r="L269" s="710"/>
    </row>
    <row r="270" spans="1:13" s="47" customFormat="1" ht="14.4" customHeight="1" x14ac:dyDescent="0.3">
      <c r="A270" s="62"/>
      <c r="B270" s="63"/>
      <c r="C270" s="9"/>
      <c r="D270" s="10"/>
      <c r="E270" s="11"/>
      <c r="F270" s="12"/>
      <c r="G270" s="13"/>
      <c r="J270" s="60"/>
      <c r="M270" s="62"/>
    </row>
    <row r="271" spans="1:13" s="47" customFormat="1" ht="14.4" customHeight="1" x14ac:dyDescent="0.3">
      <c r="A271" s="62"/>
      <c r="B271" s="48" t="s">
        <v>48</v>
      </c>
      <c r="C271" s="9"/>
      <c r="D271" s="10"/>
      <c r="E271" s="11"/>
      <c r="F271" s="11"/>
      <c r="G271" s="11"/>
      <c r="J271" s="60"/>
      <c r="M271" s="62"/>
    </row>
    <row r="272" spans="1:13" s="47" customFormat="1" ht="14.4" customHeight="1" x14ac:dyDescent="0.3">
      <c r="A272" s="62"/>
      <c r="B272" s="64" t="s">
        <v>49</v>
      </c>
      <c r="C272" s="392" t="s">
        <v>589</v>
      </c>
      <c r="D272" s="62"/>
      <c r="E272" s="62"/>
      <c r="I272" s="65" t="s">
        <v>50</v>
      </c>
      <c r="J272" s="68" t="s">
        <v>5</v>
      </c>
      <c r="M272" s="62"/>
    </row>
    <row r="273" spans="1:13" s="47" customFormat="1" ht="15" customHeight="1" thickBot="1" x14ac:dyDescent="0.35">
      <c r="A273" s="62"/>
      <c r="B273" s="64" t="s">
        <v>51</v>
      </c>
      <c r="C273" s="62" t="s">
        <v>180</v>
      </c>
      <c r="D273" s="62"/>
      <c r="E273" s="62"/>
      <c r="G273" s="62" t="s">
        <v>226</v>
      </c>
      <c r="J273" s="60"/>
      <c r="M273" s="62"/>
    </row>
    <row r="274" spans="1:13" s="47" customFormat="1" ht="14.4" customHeight="1" thickTop="1" x14ac:dyDescent="0.3">
      <c r="A274" s="62"/>
      <c r="B274" s="49" t="s">
        <v>52</v>
      </c>
      <c r="C274" s="14"/>
      <c r="D274" s="15"/>
      <c r="E274" s="16"/>
      <c r="F274" s="17"/>
      <c r="G274" s="16"/>
      <c r="H274" s="720" t="s">
        <v>164</v>
      </c>
      <c r="I274" s="721"/>
      <c r="J274" s="721"/>
      <c r="K274" s="721"/>
      <c r="L274" s="722"/>
      <c r="M274" s="62"/>
    </row>
    <row r="275" spans="1:13" s="47" customFormat="1" ht="32.25" customHeight="1" x14ac:dyDescent="0.3">
      <c r="A275" s="62"/>
      <c r="B275" s="50" t="s">
        <v>53</v>
      </c>
      <c r="C275" s="18" t="s">
        <v>1</v>
      </c>
      <c r="D275" s="19" t="s">
        <v>54</v>
      </c>
      <c r="E275" s="20" t="s">
        <v>23</v>
      </c>
      <c r="F275" s="20" t="s">
        <v>55</v>
      </c>
      <c r="G275" s="20" t="s">
        <v>56</v>
      </c>
      <c r="H275" s="90" t="s">
        <v>158</v>
      </c>
      <c r="I275" s="91" t="s">
        <v>159</v>
      </c>
      <c r="J275" s="91" t="s">
        <v>160</v>
      </c>
      <c r="K275" s="91" t="s">
        <v>161</v>
      </c>
      <c r="L275" s="92" t="s">
        <v>162</v>
      </c>
      <c r="M275" s="62"/>
    </row>
    <row r="276" spans="1:13" s="47" customFormat="1" ht="14.4" customHeight="1" x14ac:dyDescent="0.3">
      <c r="A276" s="62"/>
      <c r="B276" s="21">
        <v>0</v>
      </c>
      <c r="C276" s="18"/>
      <c r="D276" s="22">
        <v>0</v>
      </c>
      <c r="E276" s="23">
        <v>0</v>
      </c>
      <c r="F276" s="24"/>
      <c r="G276" s="23">
        <v>0</v>
      </c>
      <c r="H276" s="96">
        <v>0</v>
      </c>
      <c r="I276" s="97"/>
      <c r="J276" s="137">
        <v>0</v>
      </c>
      <c r="K276" s="93">
        <v>0</v>
      </c>
      <c r="L276" s="98">
        <v>0</v>
      </c>
      <c r="M276" s="62"/>
    </row>
    <row r="277" spans="1:13" s="47" customFormat="1" ht="14.4" customHeight="1" x14ac:dyDescent="0.3">
      <c r="A277" s="62"/>
      <c r="B277" s="6">
        <v>0</v>
      </c>
      <c r="C277" s="25"/>
      <c r="D277" s="3">
        <v>0</v>
      </c>
      <c r="E277" s="26">
        <v>0</v>
      </c>
      <c r="F277" s="27"/>
      <c r="G277" s="26">
        <v>0</v>
      </c>
      <c r="H277" s="89">
        <v>0</v>
      </c>
      <c r="I277" s="99"/>
      <c r="J277" s="61">
        <v>0</v>
      </c>
      <c r="K277" s="100">
        <v>0</v>
      </c>
      <c r="L277" s="101">
        <v>0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4" customHeight="1" x14ac:dyDescent="0.3">
      <c r="A282" s="62"/>
      <c r="B282" s="6" t="s">
        <v>73</v>
      </c>
      <c r="C282" s="25"/>
      <c r="D282" s="3">
        <v>0</v>
      </c>
      <c r="E282" s="26">
        <v>0</v>
      </c>
      <c r="F282" s="27"/>
      <c r="G282" s="26">
        <v>1.27</v>
      </c>
      <c r="H282" s="89">
        <v>6.302760807745944E-3</v>
      </c>
      <c r="I282" s="99"/>
      <c r="J282" s="61" t="s">
        <v>165</v>
      </c>
      <c r="K282" s="100">
        <v>0.4</v>
      </c>
      <c r="L282" s="101">
        <v>2.5211043230983776E-3</v>
      </c>
      <c r="M282" s="62"/>
    </row>
    <row r="283" spans="1:13" s="47" customFormat="1" ht="14.4" customHeight="1" x14ac:dyDescent="0.3">
      <c r="A283" s="62"/>
      <c r="B283" s="6" t="s">
        <v>57</v>
      </c>
      <c r="C283" s="25"/>
      <c r="D283" s="28"/>
      <c r="E283" s="26"/>
      <c r="F283" s="27"/>
      <c r="G283" s="86">
        <v>1.27</v>
      </c>
      <c r="H283" s="102" t="s">
        <v>57</v>
      </c>
      <c r="I283" s="103"/>
      <c r="J283" s="85"/>
      <c r="K283" s="104" t="s">
        <v>156</v>
      </c>
      <c r="L283" s="105">
        <v>2.5211043230983776E-3</v>
      </c>
      <c r="M283" s="62"/>
    </row>
    <row r="284" spans="1:13" s="47" customFormat="1" ht="14.4" customHeight="1" x14ac:dyDescent="0.3">
      <c r="A284" s="62"/>
      <c r="B284" s="51" t="s">
        <v>22</v>
      </c>
      <c r="C284" s="29"/>
      <c r="D284" s="30"/>
      <c r="E284" s="31"/>
      <c r="F284" s="32"/>
      <c r="G284" s="87"/>
      <c r="H284" s="107"/>
      <c r="I284" s="108"/>
      <c r="J284" s="138"/>
      <c r="K284" s="109"/>
      <c r="L284" s="110"/>
      <c r="M284" s="62"/>
    </row>
    <row r="285" spans="1:13" s="47" customFormat="1" ht="30.75" customHeight="1" x14ac:dyDescent="0.3">
      <c r="A285" s="62"/>
      <c r="B285" s="52" t="s">
        <v>58</v>
      </c>
      <c r="C285" s="33" t="s">
        <v>1</v>
      </c>
      <c r="D285" s="34" t="s">
        <v>59</v>
      </c>
      <c r="E285" s="35" t="s">
        <v>23</v>
      </c>
      <c r="F285" s="35" t="s">
        <v>55</v>
      </c>
      <c r="G285" s="41" t="s">
        <v>56</v>
      </c>
      <c r="H285" s="90" t="s">
        <v>158</v>
      </c>
      <c r="I285" s="91" t="s">
        <v>159</v>
      </c>
      <c r="J285" s="91" t="s">
        <v>160</v>
      </c>
      <c r="K285" s="94" t="s">
        <v>161</v>
      </c>
      <c r="L285" s="92" t="s">
        <v>162</v>
      </c>
      <c r="M285" s="62"/>
    </row>
    <row r="286" spans="1:13" s="47" customFormat="1" ht="14.4" customHeight="1" x14ac:dyDescent="0.3">
      <c r="A286" s="62"/>
      <c r="B286" s="6" t="s">
        <v>24</v>
      </c>
      <c r="C286" s="25">
        <v>1</v>
      </c>
      <c r="D286" s="3">
        <v>4.05</v>
      </c>
      <c r="E286" s="26">
        <v>4.05</v>
      </c>
      <c r="F286" s="26">
        <v>2</v>
      </c>
      <c r="G286" s="26">
        <v>8.1</v>
      </c>
      <c r="H286" s="96">
        <v>4.0198710663576491E-2</v>
      </c>
      <c r="I286" s="97"/>
      <c r="J286" s="137" t="s">
        <v>163</v>
      </c>
      <c r="K286" s="93">
        <v>1</v>
      </c>
      <c r="L286" s="98">
        <v>4.0198710663576491E-2</v>
      </c>
      <c r="M286" s="62"/>
    </row>
    <row r="287" spans="1:13" s="47" customFormat="1" ht="14.4" customHeight="1" x14ac:dyDescent="0.3">
      <c r="A287" s="62"/>
      <c r="B287" s="6" t="s">
        <v>37</v>
      </c>
      <c r="C287" s="25">
        <v>1</v>
      </c>
      <c r="D287" s="3">
        <v>4.0999999999999996</v>
      </c>
      <c r="E287" s="26">
        <v>4.0999999999999996</v>
      </c>
      <c r="F287" s="26">
        <v>2</v>
      </c>
      <c r="G287" s="26">
        <v>8.1999999999999993</v>
      </c>
      <c r="H287" s="89">
        <v>4.0694991042139167E-2</v>
      </c>
      <c r="I287" s="99"/>
      <c r="J287" s="61" t="s">
        <v>163</v>
      </c>
      <c r="K287" s="100">
        <v>1</v>
      </c>
      <c r="L287" s="101">
        <v>4.0694991042139167E-2</v>
      </c>
      <c r="M287" s="62"/>
    </row>
    <row r="288" spans="1:13" s="47" customFormat="1" ht="14.4" customHeight="1" x14ac:dyDescent="0.3">
      <c r="A288" s="62"/>
      <c r="B288" s="6" t="s">
        <v>69</v>
      </c>
      <c r="C288" s="25">
        <v>1</v>
      </c>
      <c r="D288" s="3">
        <v>4.55</v>
      </c>
      <c r="E288" s="26">
        <v>4.55</v>
      </c>
      <c r="F288" s="26">
        <v>2</v>
      </c>
      <c r="G288" s="26">
        <v>9.1</v>
      </c>
      <c r="H288" s="89">
        <v>4.5161514449203223E-2</v>
      </c>
      <c r="I288" s="99"/>
      <c r="J288" s="61" t="s">
        <v>163</v>
      </c>
      <c r="K288" s="100">
        <v>1</v>
      </c>
      <c r="L288" s="101">
        <v>4.5161514449203223E-2</v>
      </c>
      <c r="M288" s="62"/>
    </row>
    <row r="289" spans="1:13" s="47" customFormat="1" ht="14.4" customHeight="1" x14ac:dyDescent="0.3">
      <c r="A289" s="62"/>
      <c r="B289" s="6">
        <v>0</v>
      </c>
      <c r="C289" s="25"/>
      <c r="D289" s="3">
        <v>0</v>
      </c>
      <c r="E289" s="26">
        <v>0</v>
      </c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6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6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6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7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/>
      <c r="B295" s="6" t="s">
        <v>60</v>
      </c>
      <c r="C295" s="25"/>
      <c r="D295" s="28"/>
      <c r="E295" s="26"/>
      <c r="F295" s="27"/>
      <c r="G295" s="86">
        <v>25.4</v>
      </c>
      <c r="H295" s="106" t="s">
        <v>60</v>
      </c>
      <c r="I295" s="103"/>
      <c r="J295" s="85"/>
      <c r="K295" s="104" t="s">
        <v>156</v>
      </c>
      <c r="L295" s="95">
        <v>0.12605521615491888</v>
      </c>
      <c r="M295" s="62"/>
    </row>
    <row r="296" spans="1:13" s="47" customFormat="1" ht="14.4" customHeight="1" x14ac:dyDescent="0.3">
      <c r="A296" s="62"/>
      <c r="B296" s="51" t="s">
        <v>38</v>
      </c>
      <c r="C296" s="29"/>
      <c r="D296" s="30"/>
      <c r="E296" s="30"/>
      <c r="F296" s="30"/>
      <c r="G296" s="30"/>
      <c r="H296" s="115"/>
      <c r="I296" s="116"/>
      <c r="J296" s="139"/>
      <c r="K296" s="117"/>
      <c r="L296" s="118"/>
      <c r="M296" s="62"/>
    </row>
    <row r="297" spans="1:13" s="47" customFormat="1" ht="36.75" customHeight="1" x14ac:dyDescent="0.3">
      <c r="A297" s="62"/>
      <c r="B297" s="53" t="s">
        <v>53</v>
      </c>
      <c r="C297" s="29"/>
      <c r="D297" s="54" t="s">
        <v>0</v>
      </c>
      <c r="E297" s="35" t="s">
        <v>1</v>
      </c>
      <c r="F297" s="56" t="s">
        <v>61</v>
      </c>
      <c r="G297" s="20" t="s">
        <v>56</v>
      </c>
      <c r="H297" s="111" t="s">
        <v>158</v>
      </c>
      <c r="I297" s="112" t="s">
        <v>159</v>
      </c>
      <c r="J297" s="112" t="s">
        <v>160</v>
      </c>
      <c r="K297" s="113" t="s">
        <v>161</v>
      </c>
      <c r="L297" s="114" t="s">
        <v>162</v>
      </c>
      <c r="M297" s="62"/>
    </row>
    <row r="298" spans="1:13" s="47" customFormat="1" ht="14.4" customHeight="1" x14ac:dyDescent="0.3">
      <c r="A298" s="62"/>
      <c r="B298" s="8" t="s">
        <v>1436</v>
      </c>
      <c r="C298" s="29"/>
      <c r="D298" s="22" t="s">
        <v>144</v>
      </c>
      <c r="E298" s="4">
        <v>0.05</v>
      </c>
      <c r="F298" s="24">
        <v>1.21</v>
      </c>
      <c r="G298" s="23">
        <v>6.0499999999999998E-2</v>
      </c>
      <c r="H298" s="96">
        <v>3.0024962903041705E-4</v>
      </c>
      <c r="I298" s="97"/>
      <c r="J298" s="137" t="s">
        <v>163</v>
      </c>
      <c r="K298" s="93">
        <v>1</v>
      </c>
      <c r="L298" s="98">
        <v>3.0024962903041705E-4</v>
      </c>
      <c r="M298" s="62"/>
    </row>
    <row r="299" spans="1:13" s="47" customFormat="1" ht="14.4" customHeight="1" x14ac:dyDescent="0.3">
      <c r="A299" s="62"/>
      <c r="B299" s="8" t="s">
        <v>121</v>
      </c>
      <c r="C299" s="7"/>
      <c r="D299" s="3" t="s">
        <v>5</v>
      </c>
      <c r="E299" s="3">
        <v>1</v>
      </c>
      <c r="F299" s="5">
        <v>12</v>
      </c>
      <c r="G299" s="26">
        <v>12</v>
      </c>
      <c r="H299" s="89">
        <v>5.9553645427520736E-2</v>
      </c>
      <c r="I299" s="99"/>
      <c r="J299" s="61" t="s">
        <v>163</v>
      </c>
      <c r="K299" s="100">
        <v>1</v>
      </c>
      <c r="L299" s="101">
        <v>5.9553645427520736E-2</v>
      </c>
      <c r="M299" s="62"/>
    </row>
    <row r="300" spans="1:13" s="47" customFormat="1" ht="14.4" customHeight="1" x14ac:dyDescent="0.3">
      <c r="A300" s="62"/>
      <c r="B300" s="8" t="s">
        <v>136</v>
      </c>
      <c r="C300" s="7"/>
      <c r="D300" s="3" t="s">
        <v>145</v>
      </c>
      <c r="E300" s="4">
        <v>0.2</v>
      </c>
      <c r="F300" s="5">
        <v>0.99</v>
      </c>
      <c r="G300" s="26">
        <v>0.19800000000000001</v>
      </c>
      <c r="H300" s="89">
        <v>9.8263514955409213E-4</v>
      </c>
      <c r="I300" s="99"/>
      <c r="J300" s="61" t="s">
        <v>163</v>
      </c>
      <c r="K300" s="100">
        <v>1</v>
      </c>
      <c r="L300" s="101">
        <v>9.8263514955409213E-4</v>
      </c>
      <c r="M300" s="62"/>
    </row>
    <row r="301" spans="1:13" s="47" customFormat="1" ht="14.4" customHeight="1" x14ac:dyDescent="0.3">
      <c r="A301" s="62"/>
      <c r="B301" s="8" t="s">
        <v>138</v>
      </c>
      <c r="C301" s="7"/>
      <c r="D301" s="3" t="s">
        <v>5</v>
      </c>
      <c r="E301" s="4">
        <v>0.2</v>
      </c>
      <c r="F301" s="5">
        <v>0.35</v>
      </c>
      <c r="G301" s="26">
        <v>6.9999999999999993E-2</v>
      </c>
      <c r="H301" s="89">
        <v>3.473962649938709E-4</v>
      </c>
      <c r="I301" s="99"/>
      <c r="J301" s="61" t="s">
        <v>165</v>
      </c>
      <c r="K301" s="100">
        <v>0.4</v>
      </c>
      <c r="L301" s="101">
        <v>1.3895850599754837E-4</v>
      </c>
      <c r="M301" s="62"/>
    </row>
    <row r="302" spans="1:13" s="47" customFormat="1" ht="14.4" customHeight="1" x14ac:dyDescent="0.3">
      <c r="A302" s="62"/>
      <c r="B302" s="8" t="s">
        <v>589</v>
      </c>
      <c r="C302" s="7"/>
      <c r="D302" s="3" t="s">
        <v>1074</v>
      </c>
      <c r="E302" s="4">
        <v>1</v>
      </c>
      <c r="F302" s="5">
        <v>162.5</v>
      </c>
      <c r="G302" s="26">
        <v>162.5</v>
      </c>
      <c r="H302" s="89">
        <v>0.80645561516434328</v>
      </c>
      <c r="I302" s="99"/>
      <c r="J302" s="61" t="s">
        <v>163</v>
      </c>
      <c r="K302" s="100">
        <v>1</v>
      </c>
      <c r="L302" s="101">
        <v>0.80645561516434328</v>
      </c>
      <c r="M302" s="62"/>
    </row>
    <row r="303" spans="1:13" s="47" customFormat="1" ht="14.4" customHeight="1" x14ac:dyDescent="0.3">
      <c r="A303" s="62"/>
      <c r="B303" s="8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/>
      <c r="B304" s="8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/>
      <c r="B305" s="8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8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8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8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8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8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58" t="s">
        <v>62</v>
      </c>
      <c r="C311" s="46"/>
      <c r="D311" s="37"/>
      <c r="E311" s="38"/>
      <c r="F311" s="39"/>
      <c r="G311" s="144">
        <v>174.82849999999999</v>
      </c>
      <c r="H311" s="143" t="s">
        <v>62</v>
      </c>
      <c r="I311" s="103"/>
      <c r="J311" s="85"/>
      <c r="K311" s="104" t="s">
        <v>156</v>
      </c>
      <c r="L311" s="95">
        <v>0.86743110387644606</v>
      </c>
      <c r="M311" s="62"/>
    </row>
    <row r="312" spans="1:13" s="47" customFormat="1" ht="14.4" customHeight="1" x14ac:dyDescent="0.3">
      <c r="A312" s="62"/>
      <c r="B312" s="51" t="s">
        <v>63</v>
      </c>
      <c r="C312" s="29"/>
      <c r="D312" s="30"/>
      <c r="E312" s="31"/>
      <c r="F312" s="32"/>
      <c r="G312" s="31"/>
      <c r="H312" s="115"/>
      <c r="I312" s="116"/>
      <c r="J312" s="139"/>
      <c r="K312" s="117"/>
      <c r="L312" s="118">
        <v>0</v>
      </c>
      <c r="M312" s="62"/>
    </row>
    <row r="313" spans="1:13" s="47" customFormat="1" ht="35.25" customHeight="1" x14ac:dyDescent="0.3">
      <c r="A313" s="62"/>
      <c r="B313" s="53" t="s">
        <v>53</v>
      </c>
      <c r="C313" s="36"/>
      <c r="D313" s="40" t="s">
        <v>0</v>
      </c>
      <c r="E313" s="41" t="s">
        <v>1</v>
      </c>
      <c r="F313" s="35" t="s">
        <v>61</v>
      </c>
      <c r="G313" s="20" t="s">
        <v>56</v>
      </c>
      <c r="H313" s="111" t="s">
        <v>158</v>
      </c>
      <c r="I313" s="112" t="s">
        <v>159</v>
      </c>
      <c r="J313" s="112" t="s">
        <v>160</v>
      </c>
      <c r="K313" s="113" t="s">
        <v>161</v>
      </c>
      <c r="L313" s="114" t="s">
        <v>162</v>
      </c>
      <c r="M313" s="62"/>
    </row>
    <row r="314" spans="1:13" s="47" customFormat="1" ht="14.4" customHeight="1" x14ac:dyDescent="0.3">
      <c r="A314" s="62"/>
      <c r="B314" s="6">
        <v>0</v>
      </c>
      <c r="C314" s="7"/>
      <c r="D314" s="3">
        <v>0</v>
      </c>
      <c r="E314" s="26"/>
      <c r="F314" s="5">
        <v>0</v>
      </c>
      <c r="G314" s="23">
        <v>0</v>
      </c>
      <c r="H314" s="96">
        <v>0</v>
      </c>
      <c r="I314" s="97"/>
      <c r="J314" s="137">
        <v>0</v>
      </c>
      <c r="K314" s="93">
        <v>0</v>
      </c>
      <c r="L314" s="98">
        <v>0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6">
        <v>0</v>
      </c>
      <c r="H315" s="89">
        <v>0</v>
      </c>
      <c r="I315" s="99"/>
      <c r="J315" s="61">
        <v>0</v>
      </c>
      <c r="K315" s="100">
        <v>0</v>
      </c>
      <c r="L315" s="101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5" customHeight="1" thickBot="1" x14ac:dyDescent="0.35">
      <c r="A319" s="62"/>
      <c r="B319" s="59" t="s">
        <v>64</v>
      </c>
      <c r="C319" s="42"/>
      <c r="D319" s="43"/>
      <c r="E319" s="44"/>
      <c r="F319" s="45"/>
      <c r="G319" s="23">
        <v>0</v>
      </c>
      <c r="H319" s="106" t="s">
        <v>64</v>
      </c>
      <c r="I319" s="103"/>
      <c r="J319" s="85"/>
      <c r="K319" s="104" t="s">
        <v>156</v>
      </c>
      <c r="L319" s="95">
        <v>0</v>
      </c>
      <c r="M319" s="62"/>
    </row>
    <row r="320" spans="1:13" s="47" customFormat="1" ht="14.4" customHeight="1" x14ac:dyDescent="0.3">
      <c r="A320" s="62"/>
      <c r="B320" s="64"/>
      <c r="C320" s="68"/>
      <c r="D320" s="69" t="s">
        <v>65</v>
      </c>
      <c r="E320" s="70"/>
      <c r="F320" s="71"/>
      <c r="G320" s="88">
        <v>201.499</v>
      </c>
      <c r="H320" s="128"/>
      <c r="I320" s="122"/>
      <c r="J320" s="140"/>
      <c r="K320" s="123"/>
      <c r="L320" s="121"/>
      <c r="M320" s="62"/>
    </row>
    <row r="321" spans="1:13" s="47" customFormat="1" ht="14.4" customHeight="1" x14ac:dyDescent="0.3">
      <c r="A321" s="62"/>
      <c r="B321" s="63"/>
      <c r="C321" s="68"/>
      <c r="D321" s="72" t="s">
        <v>7</v>
      </c>
      <c r="E321" s="73"/>
      <c r="F321" s="74">
        <v>0.1</v>
      </c>
      <c r="G321" s="73">
        <v>20.149999999999999</v>
      </c>
      <c r="H321" s="120"/>
      <c r="I321" s="124"/>
      <c r="J321" s="141"/>
      <c r="K321" s="125"/>
      <c r="L321" s="119"/>
      <c r="M321" s="62"/>
    </row>
    <row r="322" spans="1:13" s="47" customFormat="1" ht="14.4" customHeight="1" x14ac:dyDescent="0.3">
      <c r="A322" s="62"/>
      <c r="B322" s="63"/>
      <c r="C322" s="68"/>
      <c r="D322" s="72" t="s">
        <v>8</v>
      </c>
      <c r="E322" s="73"/>
      <c r="F322" s="74">
        <v>0.1</v>
      </c>
      <c r="G322" s="73">
        <v>20.149999999999999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 t="s">
        <v>66</v>
      </c>
      <c r="C323" s="68"/>
      <c r="D323" s="75" t="s">
        <v>67</v>
      </c>
      <c r="E323" s="76"/>
      <c r="F323" s="71"/>
      <c r="G323" s="76">
        <v>241.79900000000001</v>
      </c>
      <c r="H323" s="120"/>
      <c r="I323" s="124"/>
      <c r="J323" s="141"/>
      <c r="K323" s="125"/>
      <c r="L323" s="119"/>
      <c r="M323" s="62"/>
    </row>
    <row r="324" spans="1:13" s="47" customFormat="1" ht="15" customHeight="1" thickBot="1" x14ac:dyDescent="0.35">
      <c r="A324" s="62"/>
      <c r="B324" s="63"/>
      <c r="C324" s="68"/>
      <c r="D324" s="77" t="s">
        <v>68</v>
      </c>
      <c r="E324" s="78"/>
      <c r="F324" s="79"/>
      <c r="G324" s="78">
        <v>241.8</v>
      </c>
      <c r="H324" s="134">
        <v>1</v>
      </c>
      <c r="I324" s="126"/>
      <c r="J324" s="142"/>
      <c r="K324" s="127"/>
      <c r="L324" s="135">
        <v>0.99600742435446332</v>
      </c>
      <c r="M324" s="62"/>
    </row>
    <row r="325" spans="1:13" s="47" customFormat="1" ht="14.4" customHeight="1" x14ac:dyDescent="0.3">
      <c r="A325" s="62"/>
      <c r="B325" s="63"/>
      <c r="C325" s="68"/>
      <c r="D325" s="80"/>
      <c r="E325" s="67"/>
      <c r="F325" s="65"/>
      <c r="G325" s="67"/>
      <c r="J325" s="60"/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136" t="s">
        <v>1808</v>
      </c>
      <c r="C328" s="81"/>
      <c r="D328" s="80"/>
      <c r="E328" s="67"/>
      <c r="F328" s="82"/>
      <c r="G328" s="82"/>
      <c r="J328" s="60"/>
      <c r="M328" s="62"/>
    </row>
    <row r="329" spans="1:13" s="47" customFormat="1" ht="14.4" customHeight="1" x14ac:dyDescent="0.3">
      <c r="A329" s="62"/>
      <c r="B329" s="133" t="s">
        <v>6</v>
      </c>
      <c r="C329" s="83"/>
      <c r="D329" s="80"/>
      <c r="E329" s="67"/>
      <c r="F329" s="62"/>
      <c r="G329" s="62"/>
      <c r="J329" s="60"/>
      <c r="M329" s="62"/>
    </row>
    <row r="330" spans="1:13" s="47" customFormat="1" ht="14.4" customHeight="1" x14ac:dyDescent="0.3">
      <c r="A330" s="62"/>
      <c r="B330" s="84"/>
      <c r="C330" s="62"/>
      <c r="D330" s="80"/>
      <c r="E330" s="67"/>
      <c r="F330" s="62"/>
      <c r="G330" s="62"/>
      <c r="J330" s="60"/>
      <c r="M330" s="62"/>
    </row>
    <row r="331" spans="1:13" x14ac:dyDescent="0.3">
      <c r="A331" s="62"/>
      <c r="B331" s="129"/>
      <c r="C331" s="129"/>
      <c r="D331" s="129"/>
    </row>
    <row r="332" spans="1:13" x14ac:dyDescent="0.3">
      <c r="A332" s="62"/>
      <c r="B332" s="130"/>
      <c r="C332" s="130"/>
      <c r="D332" s="130"/>
    </row>
    <row r="333" spans="1:13" ht="15.6" x14ac:dyDescent="0.3">
      <c r="A333" s="62"/>
      <c r="B333" s="47"/>
      <c r="C333" s="47"/>
      <c r="D333" s="715" t="s">
        <v>166</v>
      </c>
      <c r="E333" s="715"/>
      <c r="F333" s="715"/>
    </row>
    <row r="334" spans="1:13" x14ac:dyDescent="0.3">
      <c r="A334" s="62"/>
      <c r="B334" s="132"/>
      <c r="C334" s="132"/>
      <c r="D334" s="132"/>
    </row>
    <row r="335" spans="1:13" ht="82.5" customHeight="1" x14ac:dyDescent="0.3">
      <c r="A335" s="62"/>
      <c r="B335" s="710" t="s">
        <v>1809</v>
      </c>
      <c r="C335" s="710"/>
      <c r="D335" s="710"/>
      <c r="E335" s="710"/>
      <c r="F335" s="710"/>
      <c r="G335" s="710"/>
      <c r="H335" s="710"/>
      <c r="I335" s="710"/>
      <c r="J335" s="710"/>
      <c r="K335" s="710"/>
      <c r="L335" s="710"/>
    </row>
    <row r="336" spans="1:13" s="47" customFormat="1" ht="14.4" customHeight="1" x14ac:dyDescent="0.3">
      <c r="A336" s="62"/>
      <c r="B336" s="63"/>
      <c r="C336" s="9"/>
      <c r="D336" s="10"/>
      <c r="E336" s="11"/>
      <c r="F336" s="12"/>
      <c r="G336" s="13"/>
      <c r="J336" s="60"/>
      <c r="M336" s="62"/>
    </row>
    <row r="337" spans="1:13" s="47" customFormat="1" ht="14.4" customHeight="1" x14ac:dyDescent="0.3">
      <c r="A337" s="62"/>
      <c r="B337" s="48" t="s">
        <v>48</v>
      </c>
      <c r="C337" s="9"/>
      <c r="D337" s="10"/>
      <c r="E337" s="11"/>
      <c r="F337" s="11"/>
      <c r="G337" s="11"/>
      <c r="J337" s="60"/>
      <c r="M337" s="62"/>
    </row>
    <row r="338" spans="1:13" s="47" customFormat="1" ht="14.4" customHeight="1" x14ac:dyDescent="0.3">
      <c r="A338" s="62"/>
      <c r="B338" s="64" t="s">
        <v>49</v>
      </c>
      <c r="C338" s="392" t="s">
        <v>326</v>
      </c>
      <c r="D338" s="62"/>
      <c r="E338" s="62"/>
      <c r="I338" s="65" t="s">
        <v>50</v>
      </c>
      <c r="J338" s="68" t="s">
        <v>5</v>
      </c>
      <c r="M338" s="62"/>
    </row>
    <row r="339" spans="1:13" s="47" customFormat="1" ht="15" customHeight="1" thickBot="1" x14ac:dyDescent="0.35">
      <c r="A339" s="62"/>
      <c r="B339" s="64" t="s">
        <v>51</v>
      </c>
      <c r="C339" s="62" t="s">
        <v>180</v>
      </c>
      <c r="D339" s="62"/>
      <c r="E339" s="62"/>
      <c r="G339" s="62" t="s">
        <v>222</v>
      </c>
      <c r="J339" s="60"/>
      <c r="M339" s="62"/>
    </row>
    <row r="340" spans="1:13" s="47" customFormat="1" ht="14.4" customHeight="1" thickTop="1" x14ac:dyDescent="0.3">
      <c r="A340" s="62"/>
      <c r="B340" s="49" t="s">
        <v>52</v>
      </c>
      <c r="C340" s="14"/>
      <c r="D340" s="15"/>
      <c r="E340" s="16"/>
      <c r="F340" s="17"/>
      <c r="G340" s="16"/>
      <c r="H340" s="720" t="s">
        <v>164</v>
      </c>
      <c r="I340" s="721"/>
      <c r="J340" s="721"/>
      <c r="K340" s="721"/>
      <c r="L340" s="722"/>
      <c r="M340" s="62"/>
    </row>
    <row r="341" spans="1:13" s="47" customFormat="1" ht="32.25" customHeight="1" x14ac:dyDescent="0.3">
      <c r="A341" s="62"/>
      <c r="B341" s="50" t="s">
        <v>53</v>
      </c>
      <c r="C341" s="18" t="s">
        <v>1</v>
      </c>
      <c r="D341" s="19" t="s">
        <v>54</v>
      </c>
      <c r="E341" s="20" t="s">
        <v>23</v>
      </c>
      <c r="F341" s="20" t="s">
        <v>55</v>
      </c>
      <c r="G341" s="20" t="s">
        <v>56</v>
      </c>
      <c r="H341" s="90" t="s">
        <v>158</v>
      </c>
      <c r="I341" s="91" t="s">
        <v>159</v>
      </c>
      <c r="J341" s="91" t="s">
        <v>160</v>
      </c>
      <c r="K341" s="91" t="s">
        <v>161</v>
      </c>
      <c r="L341" s="92" t="s">
        <v>162</v>
      </c>
      <c r="M341" s="62"/>
    </row>
    <row r="342" spans="1:13" s="47" customFormat="1" ht="14.4" customHeight="1" x14ac:dyDescent="0.3">
      <c r="A342" s="62"/>
      <c r="B342" s="21">
        <v>0</v>
      </c>
      <c r="C342" s="18"/>
      <c r="D342" s="22">
        <v>0</v>
      </c>
      <c r="E342" s="23">
        <v>0</v>
      </c>
      <c r="F342" s="24"/>
      <c r="G342" s="23">
        <v>0</v>
      </c>
      <c r="H342" s="96">
        <v>0</v>
      </c>
      <c r="I342" s="97"/>
      <c r="J342" s="137">
        <v>0</v>
      </c>
      <c r="K342" s="93">
        <v>0</v>
      </c>
      <c r="L342" s="98">
        <v>0</v>
      </c>
      <c r="M342" s="62"/>
    </row>
    <row r="343" spans="1:13" s="47" customFormat="1" ht="14.4" customHeight="1" x14ac:dyDescent="0.3">
      <c r="A343" s="62"/>
      <c r="B343" s="6">
        <v>0</v>
      </c>
      <c r="C343" s="25"/>
      <c r="D343" s="3">
        <v>0</v>
      </c>
      <c r="E343" s="26">
        <v>0</v>
      </c>
      <c r="F343" s="27"/>
      <c r="G343" s="26">
        <v>0</v>
      </c>
      <c r="H343" s="89">
        <v>0</v>
      </c>
      <c r="I343" s="99"/>
      <c r="J343" s="61">
        <v>0</v>
      </c>
      <c r="K343" s="100">
        <v>0</v>
      </c>
      <c r="L343" s="101">
        <v>0</v>
      </c>
      <c r="M343" s="62"/>
    </row>
    <row r="344" spans="1:13" s="47" customFormat="1" ht="14.4" customHeight="1" x14ac:dyDescent="0.3">
      <c r="A344" s="62"/>
      <c r="B344" s="6">
        <v>0</v>
      </c>
      <c r="C344" s="25"/>
      <c r="D344" s="3">
        <v>0</v>
      </c>
      <c r="E344" s="26">
        <v>0</v>
      </c>
      <c r="F344" s="27"/>
      <c r="G344" s="26">
        <v>0</v>
      </c>
      <c r="H344" s="89">
        <v>0</v>
      </c>
      <c r="I344" s="99"/>
      <c r="J344" s="61">
        <v>0</v>
      </c>
      <c r="K344" s="100">
        <v>0</v>
      </c>
      <c r="L344" s="101">
        <v>0</v>
      </c>
      <c r="M344" s="62"/>
    </row>
    <row r="345" spans="1:13" s="47" customFormat="1" ht="14.4" customHeight="1" x14ac:dyDescent="0.3">
      <c r="A345" s="62"/>
      <c r="B345" s="6">
        <v>0</v>
      </c>
      <c r="C345" s="25"/>
      <c r="D345" s="3">
        <v>0</v>
      </c>
      <c r="E345" s="26">
        <v>0</v>
      </c>
      <c r="F345" s="27"/>
      <c r="G345" s="26">
        <v>0</v>
      </c>
      <c r="H345" s="89">
        <v>0</v>
      </c>
      <c r="I345" s="99"/>
      <c r="J345" s="61">
        <v>0</v>
      </c>
      <c r="K345" s="100">
        <v>0</v>
      </c>
      <c r="L345" s="101">
        <v>0</v>
      </c>
      <c r="M345" s="62"/>
    </row>
    <row r="346" spans="1:13" s="47" customFormat="1" ht="14.4" customHeight="1" x14ac:dyDescent="0.3">
      <c r="A346" s="62"/>
      <c r="B346" s="6">
        <v>0</v>
      </c>
      <c r="C346" s="25"/>
      <c r="D346" s="3">
        <v>0</v>
      </c>
      <c r="E346" s="26">
        <v>0</v>
      </c>
      <c r="F346" s="27"/>
      <c r="G346" s="26">
        <v>0</v>
      </c>
      <c r="H346" s="89">
        <v>0</v>
      </c>
      <c r="I346" s="99"/>
      <c r="J346" s="61">
        <v>0</v>
      </c>
      <c r="K346" s="100">
        <v>0</v>
      </c>
      <c r="L346" s="101">
        <v>0</v>
      </c>
      <c r="M346" s="62"/>
    </row>
    <row r="347" spans="1:13" s="47" customFormat="1" ht="14.4" customHeight="1" x14ac:dyDescent="0.3">
      <c r="A347" s="62"/>
      <c r="B347" s="6">
        <v>0</v>
      </c>
      <c r="C347" s="25"/>
      <c r="D347" s="3">
        <v>0</v>
      </c>
      <c r="E347" s="26">
        <v>0</v>
      </c>
      <c r="F347" s="27"/>
      <c r="G347" s="26">
        <v>0</v>
      </c>
      <c r="H347" s="89">
        <v>0</v>
      </c>
      <c r="I347" s="99"/>
      <c r="J347" s="61">
        <v>0</v>
      </c>
      <c r="K347" s="100">
        <v>0</v>
      </c>
      <c r="L347" s="101">
        <v>0</v>
      </c>
      <c r="M347" s="62"/>
    </row>
    <row r="348" spans="1:13" s="47" customFormat="1" ht="14.4" customHeight="1" x14ac:dyDescent="0.3">
      <c r="A348" s="62"/>
      <c r="B348" s="6" t="s">
        <v>73</v>
      </c>
      <c r="C348" s="25"/>
      <c r="D348" s="3">
        <v>0</v>
      </c>
      <c r="E348" s="26">
        <v>0</v>
      </c>
      <c r="F348" s="27"/>
      <c r="G348" s="26">
        <v>1.7150000000000001</v>
      </c>
      <c r="H348" s="89">
        <v>5.6663307617332691E-3</v>
      </c>
      <c r="I348" s="99"/>
      <c r="J348" s="61" t="s">
        <v>165</v>
      </c>
      <c r="K348" s="100">
        <v>0.4</v>
      </c>
      <c r="L348" s="101">
        <v>2.2665323046933078E-3</v>
      </c>
      <c r="M348" s="62"/>
    </row>
    <row r="349" spans="1:13" s="47" customFormat="1" ht="14.4" customHeight="1" x14ac:dyDescent="0.3">
      <c r="A349" s="62"/>
      <c r="B349" s="6" t="s">
        <v>57</v>
      </c>
      <c r="C349" s="25"/>
      <c r="D349" s="28"/>
      <c r="E349" s="26"/>
      <c r="F349" s="27"/>
      <c r="G349" s="86">
        <v>1.7150000000000001</v>
      </c>
      <c r="H349" s="102" t="s">
        <v>57</v>
      </c>
      <c r="I349" s="103"/>
      <c r="J349" s="85"/>
      <c r="K349" s="104" t="s">
        <v>156</v>
      </c>
      <c r="L349" s="105">
        <v>2.2665323046933078E-3</v>
      </c>
      <c r="M349" s="62"/>
    </row>
    <row r="350" spans="1:13" s="47" customFormat="1" ht="14.4" customHeight="1" x14ac:dyDescent="0.3">
      <c r="A350" s="62"/>
      <c r="B350" s="51" t="s">
        <v>22</v>
      </c>
      <c r="C350" s="29"/>
      <c r="D350" s="30"/>
      <c r="E350" s="31"/>
      <c r="F350" s="32"/>
      <c r="G350" s="87"/>
      <c r="H350" s="107"/>
      <c r="I350" s="108"/>
      <c r="J350" s="138"/>
      <c r="K350" s="109"/>
      <c r="L350" s="110"/>
      <c r="M350" s="62"/>
    </row>
    <row r="351" spans="1:13" s="47" customFormat="1" ht="30.75" customHeight="1" x14ac:dyDescent="0.3">
      <c r="A351" s="62"/>
      <c r="B351" s="52" t="s">
        <v>58</v>
      </c>
      <c r="C351" s="33" t="s">
        <v>1</v>
      </c>
      <c r="D351" s="34" t="s">
        <v>59</v>
      </c>
      <c r="E351" s="35" t="s">
        <v>23</v>
      </c>
      <c r="F351" s="35" t="s">
        <v>55</v>
      </c>
      <c r="G351" s="41" t="s">
        <v>56</v>
      </c>
      <c r="H351" s="90" t="s">
        <v>158</v>
      </c>
      <c r="I351" s="91" t="s">
        <v>159</v>
      </c>
      <c r="J351" s="91" t="s">
        <v>160</v>
      </c>
      <c r="K351" s="94" t="s">
        <v>161</v>
      </c>
      <c r="L351" s="92" t="s">
        <v>162</v>
      </c>
      <c r="M351" s="62"/>
    </row>
    <row r="352" spans="1:13" s="47" customFormat="1" ht="14.4" customHeight="1" x14ac:dyDescent="0.3">
      <c r="A352" s="62"/>
      <c r="B352" s="6" t="s">
        <v>24</v>
      </c>
      <c r="C352" s="25">
        <v>1</v>
      </c>
      <c r="D352" s="3">
        <v>4.05</v>
      </c>
      <c r="E352" s="26">
        <v>4.05</v>
      </c>
      <c r="F352" s="26">
        <v>2.7</v>
      </c>
      <c r="G352" s="26">
        <v>10.935</v>
      </c>
      <c r="H352" s="96">
        <v>3.612905357408356E-2</v>
      </c>
      <c r="I352" s="97"/>
      <c r="J352" s="137" t="s">
        <v>163</v>
      </c>
      <c r="K352" s="93">
        <v>1</v>
      </c>
      <c r="L352" s="98">
        <v>3.612905357408356E-2</v>
      </c>
      <c r="M352" s="62"/>
    </row>
    <row r="353" spans="1:13" s="47" customFormat="1" ht="14.4" customHeight="1" x14ac:dyDescent="0.3">
      <c r="A353" s="62"/>
      <c r="B353" s="6" t="s">
        <v>37</v>
      </c>
      <c r="C353" s="25">
        <v>1</v>
      </c>
      <c r="D353" s="3">
        <v>4.0999999999999996</v>
      </c>
      <c r="E353" s="26">
        <v>4.0999999999999996</v>
      </c>
      <c r="F353" s="26">
        <v>2.7</v>
      </c>
      <c r="G353" s="26">
        <v>11.07</v>
      </c>
      <c r="H353" s="89">
        <v>3.6575091272529031E-2</v>
      </c>
      <c r="I353" s="99"/>
      <c r="J353" s="61" t="s">
        <v>163</v>
      </c>
      <c r="K353" s="100">
        <v>1</v>
      </c>
      <c r="L353" s="101">
        <v>3.6575091272529031E-2</v>
      </c>
      <c r="M353" s="62"/>
    </row>
    <row r="354" spans="1:13" s="47" customFormat="1" ht="14.4" customHeight="1" x14ac:dyDescent="0.3">
      <c r="A354" s="62"/>
      <c r="B354" s="6" t="s">
        <v>69</v>
      </c>
      <c r="C354" s="25">
        <v>1</v>
      </c>
      <c r="D354" s="3">
        <v>4.55</v>
      </c>
      <c r="E354" s="26">
        <v>4.55</v>
      </c>
      <c r="F354" s="26">
        <v>2.7</v>
      </c>
      <c r="G354" s="26">
        <v>12.285</v>
      </c>
      <c r="H354" s="89">
        <v>4.0589430558538316E-2</v>
      </c>
      <c r="I354" s="99"/>
      <c r="J354" s="61" t="s">
        <v>163</v>
      </c>
      <c r="K354" s="100">
        <v>1</v>
      </c>
      <c r="L354" s="101">
        <v>4.0589430558538316E-2</v>
      </c>
      <c r="M354" s="62"/>
    </row>
    <row r="355" spans="1:13" s="47" customFormat="1" ht="14.4" customHeight="1" x14ac:dyDescent="0.3">
      <c r="A355" s="62"/>
      <c r="B355" s="6">
        <v>0</v>
      </c>
      <c r="C355" s="25"/>
      <c r="D355" s="3">
        <v>0</v>
      </c>
      <c r="E355" s="26">
        <v>0</v>
      </c>
      <c r="F355" s="26"/>
      <c r="G355" s="26">
        <v>0</v>
      </c>
      <c r="H355" s="89">
        <v>0</v>
      </c>
      <c r="I355" s="99"/>
      <c r="J355" s="61">
        <v>0</v>
      </c>
      <c r="K355" s="100">
        <v>0</v>
      </c>
      <c r="L355" s="101">
        <v>0</v>
      </c>
      <c r="M355" s="62"/>
    </row>
    <row r="356" spans="1:13" s="47" customFormat="1" ht="14.4" customHeight="1" x14ac:dyDescent="0.3">
      <c r="A356" s="62"/>
      <c r="B356" s="6">
        <v>0</v>
      </c>
      <c r="C356" s="25"/>
      <c r="D356" s="3">
        <v>0</v>
      </c>
      <c r="E356" s="26">
        <v>0</v>
      </c>
      <c r="F356" s="26"/>
      <c r="G356" s="26">
        <v>0</v>
      </c>
      <c r="H356" s="89">
        <v>0</v>
      </c>
      <c r="I356" s="99"/>
      <c r="J356" s="61">
        <v>0</v>
      </c>
      <c r="K356" s="100">
        <v>0</v>
      </c>
      <c r="L356" s="101">
        <v>0</v>
      </c>
      <c r="M356" s="62"/>
    </row>
    <row r="357" spans="1:13" s="47" customFormat="1" ht="14.4" customHeight="1" x14ac:dyDescent="0.3">
      <c r="A357" s="62"/>
      <c r="B357" s="6">
        <v>0</v>
      </c>
      <c r="C357" s="25"/>
      <c r="D357" s="3">
        <v>0</v>
      </c>
      <c r="E357" s="26">
        <v>0</v>
      </c>
      <c r="F357" s="26"/>
      <c r="G357" s="26">
        <v>0</v>
      </c>
      <c r="H357" s="89">
        <v>0</v>
      </c>
      <c r="I357" s="99"/>
      <c r="J357" s="61">
        <v>0</v>
      </c>
      <c r="K357" s="100">
        <v>0</v>
      </c>
      <c r="L357" s="101">
        <v>0</v>
      </c>
      <c r="M357" s="62"/>
    </row>
    <row r="358" spans="1:13" s="47" customFormat="1" ht="14.4" customHeight="1" x14ac:dyDescent="0.3">
      <c r="A358" s="62"/>
      <c r="B358" s="6">
        <v>0</v>
      </c>
      <c r="C358" s="25"/>
      <c r="D358" s="3">
        <v>0</v>
      </c>
      <c r="E358" s="26">
        <v>0</v>
      </c>
      <c r="F358" s="26"/>
      <c r="G358" s="26">
        <v>0</v>
      </c>
      <c r="H358" s="89">
        <v>0</v>
      </c>
      <c r="I358" s="99"/>
      <c r="J358" s="61">
        <v>0</v>
      </c>
      <c r="K358" s="100">
        <v>0</v>
      </c>
      <c r="L358" s="101">
        <v>0</v>
      </c>
      <c r="M358" s="62"/>
    </row>
    <row r="359" spans="1:13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s="47" customFormat="1" ht="14.4" customHeight="1" x14ac:dyDescent="0.3">
      <c r="A361" s="62"/>
      <c r="B361" s="6" t="s">
        <v>60</v>
      </c>
      <c r="C361" s="25"/>
      <c r="D361" s="28"/>
      <c r="E361" s="26"/>
      <c r="F361" s="27"/>
      <c r="G361" s="86">
        <v>34.290000000000006</v>
      </c>
      <c r="H361" s="106" t="s">
        <v>60</v>
      </c>
      <c r="I361" s="103"/>
      <c r="J361" s="85"/>
      <c r="K361" s="104" t="s">
        <v>156</v>
      </c>
      <c r="L361" s="95">
        <v>0.11329357540515089</v>
      </c>
      <c r="M361" s="62"/>
    </row>
    <row r="362" spans="1:13" s="47" customFormat="1" ht="14.4" customHeight="1" x14ac:dyDescent="0.3">
      <c r="A362" s="62"/>
      <c r="B362" s="51" t="s">
        <v>38</v>
      </c>
      <c r="C362" s="29"/>
      <c r="D362" s="30"/>
      <c r="E362" s="30"/>
      <c r="F362" s="30"/>
      <c r="G362" s="30"/>
      <c r="H362" s="115"/>
      <c r="I362" s="116"/>
      <c r="J362" s="139"/>
      <c r="K362" s="117"/>
      <c r="L362" s="118"/>
      <c r="M362" s="62"/>
    </row>
    <row r="363" spans="1:13" s="47" customFormat="1" ht="36.75" customHeight="1" x14ac:dyDescent="0.3">
      <c r="A363" s="62"/>
      <c r="B363" s="53" t="s">
        <v>53</v>
      </c>
      <c r="C363" s="29"/>
      <c r="D363" s="54" t="s">
        <v>0</v>
      </c>
      <c r="E363" s="35" t="s">
        <v>1</v>
      </c>
      <c r="F363" s="56" t="s">
        <v>61</v>
      </c>
      <c r="G363" s="20" t="s">
        <v>56</v>
      </c>
      <c r="H363" s="111" t="s">
        <v>158</v>
      </c>
      <c r="I363" s="112" t="s">
        <v>159</v>
      </c>
      <c r="J363" s="112" t="s">
        <v>160</v>
      </c>
      <c r="K363" s="113" t="s">
        <v>161</v>
      </c>
      <c r="L363" s="114" t="s">
        <v>162</v>
      </c>
      <c r="M363" s="62"/>
    </row>
    <row r="364" spans="1:13" s="47" customFormat="1" ht="14.4" customHeight="1" x14ac:dyDescent="0.3">
      <c r="A364" s="62"/>
      <c r="B364" s="8" t="s">
        <v>1438</v>
      </c>
      <c r="C364" s="29"/>
      <c r="D364" s="22" t="s">
        <v>5</v>
      </c>
      <c r="E364" s="4">
        <v>1</v>
      </c>
      <c r="F364" s="24">
        <v>98</v>
      </c>
      <c r="G364" s="23">
        <v>98</v>
      </c>
      <c r="H364" s="96">
        <v>0.3237903292419011</v>
      </c>
      <c r="I364" s="97"/>
      <c r="J364" s="137" t="s">
        <v>163</v>
      </c>
      <c r="K364" s="93">
        <v>1</v>
      </c>
      <c r="L364" s="98">
        <v>0.3237903292419011</v>
      </c>
      <c r="M364" s="62"/>
    </row>
    <row r="365" spans="1:13" s="47" customFormat="1" ht="14.4" customHeight="1" x14ac:dyDescent="0.3">
      <c r="A365" s="62"/>
      <c r="B365" s="8" t="s">
        <v>279</v>
      </c>
      <c r="C365" s="7"/>
      <c r="D365" s="3" t="s">
        <v>5</v>
      </c>
      <c r="E365" s="3">
        <v>1</v>
      </c>
      <c r="F365" s="5">
        <v>161.97</v>
      </c>
      <c r="G365" s="26">
        <v>161.97</v>
      </c>
      <c r="H365" s="89">
        <v>0.53514611864602779</v>
      </c>
      <c r="I365" s="99"/>
      <c r="J365" s="61" t="s">
        <v>1219</v>
      </c>
      <c r="K365" s="100">
        <v>0</v>
      </c>
      <c r="L365" s="101">
        <v>0</v>
      </c>
      <c r="M365" s="62"/>
    </row>
    <row r="366" spans="1:13" s="47" customFormat="1" ht="14.4" customHeight="1" x14ac:dyDescent="0.3">
      <c r="A366" s="62"/>
      <c r="B366" s="8" t="s">
        <v>280</v>
      </c>
      <c r="C366" s="7"/>
      <c r="D366" s="3" t="s">
        <v>5</v>
      </c>
      <c r="E366" s="4">
        <v>1</v>
      </c>
      <c r="F366" s="5">
        <v>3.21</v>
      </c>
      <c r="G366" s="26">
        <v>3.21</v>
      </c>
      <c r="H366" s="89">
        <v>1.0605785274147985E-2</v>
      </c>
      <c r="I366" s="99"/>
      <c r="J366" s="61" t="s">
        <v>163</v>
      </c>
      <c r="K366" s="100">
        <v>1</v>
      </c>
      <c r="L366" s="101">
        <v>1.0605785274147985E-2</v>
      </c>
      <c r="M366" s="62"/>
    </row>
    <row r="367" spans="1:13" s="47" customFormat="1" ht="14.4" customHeight="1" x14ac:dyDescent="0.3">
      <c r="A367" s="62"/>
      <c r="B367" s="8" t="s">
        <v>138</v>
      </c>
      <c r="C367" s="7"/>
      <c r="D367" s="3" t="s">
        <v>5</v>
      </c>
      <c r="E367" s="4">
        <v>1</v>
      </c>
      <c r="F367" s="5">
        <v>0.35</v>
      </c>
      <c r="G367" s="26">
        <v>0.35</v>
      </c>
      <c r="H367" s="89">
        <v>1.1563940330067896E-3</v>
      </c>
      <c r="I367" s="99"/>
      <c r="J367" s="61" t="s">
        <v>165</v>
      </c>
      <c r="K367" s="100">
        <v>0.4</v>
      </c>
      <c r="L367" s="101">
        <v>4.6255761320271587E-4</v>
      </c>
      <c r="M367" s="62"/>
    </row>
    <row r="368" spans="1:13" s="47" customFormat="1" ht="14.4" customHeight="1" x14ac:dyDescent="0.3">
      <c r="A368" s="62"/>
      <c r="B368" s="8" t="s">
        <v>81</v>
      </c>
      <c r="C368" s="7"/>
      <c r="D368" s="3" t="s">
        <v>145</v>
      </c>
      <c r="E368" s="4">
        <v>1</v>
      </c>
      <c r="F368" s="5">
        <v>3.13</v>
      </c>
      <c r="G368" s="26">
        <v>3.13</v>
      </c>
      <c r="H368" s="89">
        <v>1.0341466638032147E-2</v>
      </c>
      <c r="I368" s="99"/>
      <c r="J368" s="61" t="s">
        <v>163</v>
      </c>
      <c r="K368" s="100">
        <v>1</v>
      </c>
      <c r="L368" s="101">
        <v>1.0341466638032147E-2</v>
      </c>
      <c r="M368" s="62"/>
    </row>
    <row r="369" spans="1:13" s="47" customFormat="1" ht="14.4" customHeight="1" x14ac:dyDescent="0.3">
      <c r="A369" s="62"/>
      <c r="B369" s="8">
        <v>0</v>
      </c>
      <c r="C369" s="7"/>
      <c r="D369" s="3">
        <v>0</v>
      </c>
      <c r="E369" s="4">
        <v>0.25</v>
      </c>
      <c r="F369" s="5">
        <v>0</v>
      </c>
      <c r="G369" s="26">
        <v>0</v>
      </c>
      <c r="H369" s="89">
        <v>0</v>
      </c>
      <c r="I369" s="99"/>
      <c r="J369" s="61">
        <v>0</v>
      </c>
      <c r="K369" s="100">
        <v>0</v>
      </c>
      <c r="L369" s="101">
        <v>0</v>
      </c>
      <c r="M369" s="62"/>
    </row>
    <row r="370" spans="1:13" s="47" customFormat="1" ht="14.4" customHeight="1" x14ac:dyDescent="0.3">
      <c r="A370" s="62"/>
      <c r="B370" s="8">
        <v>0</v>
      </c>
      <c r="C370" s="7"/>
      <c r="D370" s="3">
        <v>0</v>
      </c>
      <c r="E370" s="4"/>
      <c r="F370" s="5">
        <v>0</v>
      </c>
      <c r="G370" s="26">
        <v>0</v>
      </c>
      <c r="H370" s="89">
        <v>0</v>
      </c>
      <c r="I370" s="99"/>
      <c r="J370" s="61">
        <v>0</v>
      </c>
      <c r="K370" s="100">
        <v>0</v>
      </c>
      <c r="L370" s="101">
        <v>0</v>
      </c>
      <c r="M370" s="62"/>
    </row>
    <row r="371" spans="1:13" s="47" customFormat="1" ht="14.4" customHeight="1" x14ac:dyDescent="0.3">
      <c r="A371" s="62"/>
      <c r="B371" s="8">
        <v>0</v>
      </c>
      <c r="C371" s="7"/>
      <c r="D371" s="3">
        <v>0</v>
      </c>
      <c r="E371" s="4"/>
      <c r="F371" s="5">
        <v>0</v>
      </c>
      <c r="G371" s="26">
        <v>0</v>
      </c>
      <c r="H371" s="89">
        <v>0</v>
      </c>
      <c r="I371" s="99"/>
      <c r="J371" s="61">
        <v>0</v>
      </c>
      <c r="K371" s="100">
        <v>0</v>
      </c>
      <c r="L371" s="101">
        <v>0</v>
      </c>
      <c r="M371" s="62"/>
    </row>
    <row r="372" spans="1:13" s="47" customFormat="1" ht="14.4" customHeight="1" x14ac:dyDescent="0.3">
      <c r="A372" s="62"/>
      <c r="B372" s="8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s="47" customFormat="1" ht="14.4" customHeight="1" x14ac:dyDescent="0.3">
      <c r="A373" s="62"/>
      <c r="B373" s="8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s="47" customFormat="1" ht="14.4" customHeight="1" x14ac:dyDescent="0.3">
      <c r="A374" s="62"/>
      <c r="B374" s="8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s="47" customFormat="1" ht="14.4" customHeight="1" x14ac:dyDescent="0.3">
      <c r="A375" s="62"/>
      <c r="B375" s="8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s="47" customFormat="1" ht="14.4" customHeight="1" x14ac:dyDescent="0.3">
      <c r="A376" s="62"/>
      <c r="B376" s="8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s="47" customFormat="1" ht="14.4" customHeight="1" x14ac:dyDescent="0.3">
      <c r="A377" s="62"/>
      <c r="B377" s="58" t="s">
        <v>62</v>
      </c>
      <c r="C377" s="46"/>
      <c r="D377" s="37"/>
      <c r="E377" s="38"/>
      <c r="F377" s="39"/>
      <c r="G377" s="144">
        <v>266.66000000000003</v>
      </c>
      <c r="H377" s="143" t="s">
        <v>62</v>
      </c>
      <c r="I377" s="103"/>
      <c r="J377" s="85"/>
      <c r="K377" s="104" t="s">
        <v>156</v>
      </c>
      <c r="L377" s="95">
        <v>0.34520013876728395</v>
      </c>
      <c r="M377" s="62"/>
    </row>
    <row r="378" spans="1:13" s="47" customFormat="1" ht="14.4" customHeight="1" x14ac:dyDescent="0.3">
      <c r="A378" s="62"/>
      <c r="B378" s="51" t="s">
        <v>63</v>
      </c>
      <c r="C378" s="29"/>
      <c r="D378" s="30"/>
      <c r="E378" s="31"/>
      <c r="F378" s="32"/>
      <c r="G378" s="31"/>
      <c r="H378" s="115"/>
      <c r="I378" s="116"/>
      <c r="J378" s="139"/>
      <c r="K378" s="117"/>
      <c r="L378" s="118">
        <v>0</v>
      </c>
      <c r="M378" s="62"/>
    </row>
    <row r="379" spans="1:13" s="47" customFormat="1" ht="35.25" customHeight="1" x14ac:dyDescent="0.3">
      <c r="A379" s="62"/>
      <c r="B379" s="53" t="s">
        <v>53</v>
      </c>
      <c r="C379" s="36"/>
      <c r="D379" s="40" t="s">
        <v>0</v>
      </c>
      <c r="E379" s="41" t="s">
        <v>1</v>
      </c>
      <c r="F379" s="35" t="s">
        <v>61</v>
      </c>
      <c r="G379" s="20" t="s">
        <v>56</v>
      </c>
      <c r="H379" s="111" t="s">
        <v>158</v>
      </c>
      <c r="I379" s="112" t="s">
        <v>159</v>
      </c>
      <c r="J379" s="112" t="s">
        <v>160</v>
      </c>
      <c r="K379" s="113" t="s">
        <v>161</v>
      </c>
      <c r="L379" s="114" t="s">
        <v>162</v>
      </c>
      <c r="M379" s="62"/>
    </row>
    <row r="380" spans="1:13" s="47" customFormat="1" ht="14.4" customHeight="1" x14ac:dyDescent="0.3">
      <c r="A380" s="62"/>
      <c r="B380" s="6">
        <v>0</v>
      </c>
      <c r="C380" s="7"/>
      <c r="D380" s="3">
        <v>0</v>
      </c>
      <c r="E380" s="26"/>
      <c r="F380" s="5">
        <v>0</v>
      </c>
      <c r="G380" s="23">
        <v>0</v>
      </c>
      <c r="H380" s="96">
        <v>0</v>
      </c>
      <c r="I380" s="97"/>
      <c r="J380" s="137">
        <v>0</v>
      </c>
      <c r="K380" s="93">
        <v>0</v>
      </c>
      <c r="L380" s="98">
        <v>0</v>
      </c>
      <c r="M380" s="62"/>
    </row>
    <row r="381" spans="1:13" s="47" customFormat="1" ht="14.4" customHeight="1" x14ac:dyDescent="0.3">
      <c r="A381" s="62"/>
      <c r="B381" s="6">
        <v>0</v>
      </c>
      <c r="C381" s="7"/>
      <c r="D381" s="3">
        <v>0</v>
      </c>
      <c r="E381" s="26"/>
      <c r="F381" s="5">
        <v>0</v>
      </c>
      <c r="G381" s="26">
        <v>0</v>
      </c>
      <c r="H381" s="89">
        <v>0</v>
      </c>
      <c r="I381" s="99"/>
      <c r="J381" s="61">
        <v>0</v>
      </c>
      <c r="K381" s="100">
        <v>0</v>
      </c>
      <c r="L381" s="101">
        <v>0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6">
        <v>0</v>
      </c>
      <c r="H382" s="89">
        <v>0</v>
      </c>
      <c r="I382" s="99"/>
      <c r="J382" s="61">
        <v>0</v>
      </c>
      <c r="K382" s="100">
        <v>0</v>
      </c>
      <c r="L382" s="101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5" customHeight="1" thickBot="1" x14ac:dyDescent="0.35">
      <c r="A385" s="62"/>
      <c r="B385" s="59" t="s">
        <v>64</v>
      </c>
      <c r="C385" s="42"/>
      <c r="D385" s="43"/>
      <c r="E385" s="44"/>
      <c r="F385" s="45"/>
      <c r="G385" s="23">
        <v>0</v>
      </c>
      <c r="H385" s="106" t="s">
        <v>64</v>
      </c>
      <c r="I385" s="103"/>
      <c r="J385" s="85"/>
      <c r="K385" s="104" t="s">
        <v>156</v>
      </c>
      <c r="L385" s="95">
        <v>0</v>
      </c>
      <c r="M385" s="62"/>
    </row>
    <row r="386" spans="1:13" s="47" customFormat="1" ht="14.4" customHeight="1" x14ac:dyDescent="0.3">
      <c r="A386" s="62"/>
      <c r="B386" s="64"/>
      <c r="C386" s="68"/>
      <c r="D386" s="69" t="s">
        <v>65</v>
      </c>
      <c r="E386" s="70"/>
      <c r="F386" s="71"/>
      <c r="G386" s="88">
        <v>302.66500000000002</v>
      </c>
      <c r="H386" s="128"/>
      <c r="I386" s="122"/>
      <c r="J386" s="140"/>
      <c r="K386" s="123"/>
      <c r="L386" s="121"/>
      <c r="M386" s="62"/>
    </row>
    <row r="387" spans="1:13" s="47" customFormat="1" ht="14.4" customHeight="1" x14ac:dyDescent="0.3">
      <c r="A387" s="62"/>
      <c r="B387" s="63"/>
      <c r="C387" s="68"/>
      <c r="D387" s="72" t="s">
        <v>7</v>
      </c>
      <c r="E387" s="73"/>
      <c r="F387" s="74">
        <v>0.1</v>
      </c>
      <c r="G387" s="73">
        <v>30.266999999999999</v>
      </c>
      <c r="H387" s="120"/>
      <c r="I387" s="124"/>
      <c r="J387" s="141"/>
      <c r="K387" s="125"/>
      <c r="L387" s="119"/>
      <c r="M387" s="62"/>
    </row>
    <row r="388" spans="1:13" s="47" customFormat="1" ht="14.4" customHeight="1" x14ac:dyDescent="0.3">
      <c r="A388" s="62"/>
      <c r="B388" s="63"/>
      <c r="C388" s="68"/>
      <c r="D388" s="72" t="s">
        <v>8</v>
      </c>
      <c r="E388" s="73"/>
      <c r="F388" s="74">
        <v>0.1</v>
      </c>
      <c r="G388" s="73">
        <v>30.266999999999999</v>
      </c>
      <c r="H388" s="120"/>
      <c r="I388" s="124"/>
      <c r="J388" s="141"/>
      <c r="K388" s="125"/>
      <c r="L388" s="119"/>
      <c r="M388" s="62"/>
    </row>
    <row r="389" spans="1:13" s="47" customFormat="1" ht="14.4" customHeight="1" x14ac:dyDescent="0.3">
      <c r="A389" s="62"/>
      <c r="B389" s="63" t="s">
        <v>66</v>
      </c>
      <c r="C389" s="68"/>
      <c r="D389" s="75" t="s">
        <v>67</v>
      </c>
      <c r="E389" s="76"/>
      <c r="F389" s="71"/>
      <c r="G389" s="76">
        <v>363.19900000000001</v>
      </c>
      <c r="H389" s="120"/>
      <c r="I389" s="124"/>
      <c r="J389" s="141"/>
      <c r="K389" s="125"/>
      <c r="L389" s="119"/>
      <c r="M389" s="62"/>
    </row>
    <row r="390" spans="1:13" s="47" customFormat="1" ht="15" customHeight="1" thickBot="1" x14ac:dyDescent="0.35">
      <c r="A390" s="62"/>
      <c r="B390" s="63"/>
      <c r="C390" s="68"/>
      <c r="D390" s="77" t="s">
        <v>68</v>
      </c>
      <c r="E390" s="78"/>
      <c r="F390" s="79"/>
      <c r="G390" s="78">
        <v>363.2</v>
      </c>
      <c r="H390" s="134">
        <v>1</v>
      </c>
      <c r="I390" s="126"/>
      <c r="J390" s="142"/>
      <c r="K390" s="127"/>
      <c r="L390" s="135">
        <v>0.46076024647712815</v>
      </c>
      <c r="M390" s="62"/>
    </row>
    <row r="391" spans="1:13" s="47" customFormat="1" ht="14.4" customHeight="1" x14ac:dyDescent="0.3">
      <c r="A391" s="62"/>
      <c r="B391" s="63"/>
      <c r="C391" s="68"/>
      <c r="D391" s="80"/>
      <c r="E391" s="67"/>
      <c r="F391" s="65"/>
      <c r="G391" s="67"/>
      <c r="J391" s="60"/>
      <c r="M391" s="62"/>
    </row>
    <row r="392" spans="1:13" s="47" customFormat="1" ht="14.4" customHeight="1" x14ac:dyDescent="0.3">
      <c r="A392" s="62"/>
      <c r="B392" s="63"/>
      <c r="C392" s="68"/>
      <c r="D392" s="80"/>
      <c r="E392" s="67"/>
      <c r="F392" s="65"/>
      <c r="G392" s="67"/>
      <c r="J392" s="60"/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136" t="s">
        <v>1808</v>
      </c>
      <c r="C394" s="81"/>
      <c r="D394" s="80"/>
      <c r="E394" s="67"/>
      <c r="F394" s="82"/>
      <c r="G394" s="82"/>
      <c r="J394" s="60"/>
      <c r="M394" s="62"/>
    </row>
    <row r="395" spans="1:13" s="47" customFormat="1" ht="14.4" customHeight="1" x14ac:dyDescent="0.3">
      <c r="A395" s="62"/>
      <c r="B395" s="133" t="s">
        <v>6</v>
      </c>
      <c r="C395" s="83"/>
      <c r="D395" s="80"/>
      <c r="E395" s="67"/>
      <c r="F395" s="62"/>
      <c r="G395" s="62"/>
      <c r="J395" s="60"/>
      <c r="M395" s="62"/>
    </row>
    <row r="396" spans="1:13" s="47" customFormat="1" ht="14.4" customHeight="1" x14ac:dyDescent="0.3">
      <c r="A396" s="62"/>
      <c r="B396" s="84"/>
      <c r="C396" s="62"/>
      <c r="D396" s="80"/>
      <c r="E396" s="67"/>
      <c r="F396" s="62"/>
      <c r="G396" s="62"/>
      <c r="J396" s="60"/>
      <c r="M396" s="62"/>
    </row>
    <row r="397" spans="1:13" x14ac:dyDescent="0.3">
      <c r="A397" s="62"/>
      <c r="B397" s="129"/>
      <c r="C397" s="129"/>
      <c r="D397" s="129"/>
    </row>
    <row r="398" spans="1:13" x14ac:dyDescent="0.3">
      <c r="A398" s="62"/>
      <c r="B398" s="130"/>
      <c r="C398" s="130"/>
      <c r="D398" s="130"/>
    </row>
    <row r="399" spans="1:13" ht="15.6" x14ac:dyDescent="0.3">
      <c r="A399" s="62"/>
      <c r="B399" s="47"/>
      <c r="C399" s="47"/>
      <c r="D399" s="715" t="s">
        <v>166</v>
      </c>
      <c r="E399" s="715"/>
      <c r="F399" s="715"/>
    </row>
    <row r="400" spans="1:13" x14ac:dyDescent="0.3">
      <c r="A400" s="62"/>
      <c r="B400" s="132"/>
      <c r="C400" s="132"/>
      <c r="D400" s="132"/>
    </row>
    <row r="401" spans="1:13" ht="70.2" customHeight="1" x14ac:dyDescent="0.3">
      <c r="A401" s="62"/>
      <c r="B401" s="710" t="s">
        <v>1809</v>
      </c>
      <c r="C401" s="710"/>
      <c r="D401" s="710"/>
      <c r="E401" s="710"/>
      <c r="F401" s="710"/>
      <c r="G401" s="710"/>
      <c r="H401" s="710"/>
      <c r="I401" s="710"/>
      <c r="J401" s="710"/>
      <c r="K401" s="710"/>
      <c r="L401" s="710"/>
    </row>
    <row r="402" spans="1:13" x14ac:dyDescent="0.3">
      <c r="A402" s="62"/>
      <c r="B402" s="63"/>
      <c r="C402" s="9"/>
      <c r="D402" s="10"/>
      <c r="E402" s="11"/>
      <c r="F402" s="12"/>
      <c r="G402" s="13"/>
      <c r="H402" s="47"/>
      <c r="I402" s="47"/>
      <c r="J402" s="60"/>
      <c r="K402" s="47"/>
      <c r="L402" s="47"/>
      <c r="M402" s="62"/>
    </row>
    <row r="403" spans="1:13" x14ac:dyDescent="0.3">
      <c r="A403" s="62"/>
      <c r="B403" s="48" t="s">
        <v>48</v>
      </c>
      <c r="C403" s="9"/>
      <c r="D403" s="10"/>
      <c r="E403" s="11"/>
      <c r="F403" s="11"/>
      <c r="G403" s="11"/>
      <c r="H403" s="47"/>
      <c r="I403" s="47"/>
      <c r="J403" s="60"/>
      <c r="K403" s="47"/>
      <c r="L403" s="47"/>
      <c r="M403" s="62"/>
    </row>
    <row r="404" spans="1:13" x14ac:dyDescent="0.3">
      <c r="A404" s="62"/>
      <c r="B404" s="64" t="s">
        <v>49</v>
      </c>
      <c r="C404" s="392" t="s">
        <v>1439</v>
      </c>
      <c r="D404" s="62"/>
      <c r="E404" s="62"/>
      <c r="F404" s="47"/>
      <c r="G404" s="47"/>
      <c r="H404" s="47"/>
      <c r="I404" s="65" t="s">
        <v>50</v>
      </c>
      <c r="J404" s="68" t="s">
        <v>5</v>
      </c>
      <c r="K404" s="47"/>
      <c r="L404" s="47"/>
      <c r="M404" s="62"/>
    </row>
    <row r="405" spans="1:13" ht="15" thickBot="1" x14ac:dyDescent="0.35">
      <c r="A405" s="62"/>
      <c r="B405" s="64" t="s">
        <v>51</v>
      </c>
      <c r="C405" s="62" t="s">
        <v>180</v>
      </c>
      <c r="D405" s="62"/>
      <c r="E405" s="62"/>
      <c r="F405" s="47"/>
      <c r="G405" s="62" t="s">
        <v>438</v>
      </c>
      <c r="H405" s="47"/>
      <c r="I405" s="47"/>
      <c r="J405" s="60"/>
      <c r="K405" s="47"/>
      <c r="L405" s="47"/>
      <c r="M405" s="62"/>
    </row>
    <row r="406" spans="1:13" ht="15" thickTop="1" x14ac:dyDescent="0.3">
      <c r="A406" s="62"/>
      <c r="B406" s="49" t="s">
        <v>52</v>
      </c>
      <c r="C406" s="14"/>
      <c r="D406" s="15"/>
      <c r="E406" s="16"/>
      <c r="F406" s="17"/>
      <c r="G406" s="16"/>
      <c r="H406" s="720" t="s">
        <v>164</v>
      </c>
      <c r="I406" s="721"/>
      <c r="J406" s="721"/>
      <c r="K406" s="721"/>
      <c r="L406" s="722"/>
      <c r="M406" s="62"/>
    </row>
    <row r="407" spans="1:13" ht="28.8" x14ac:dyDescent="0.3">
      <c r="A407" s="62"/>
      <c r="B407" s="50" t="s">
        <v>53</v>
      </c>
      <c r="C407" s="18" t="s">
        <v>1</v>
      </c>
      <c r="D407" s="19" t="s">
        <v>54</v>
      </c>
      <c r="E407" s="20" t="s">
        <v>23</v>
      </c>
      <c r="F407" s="20" t="s">
        <v>55</v>
      </c>
      <c r="G407" s="20" t="s">
        <v>56</v>
      </c>
      <c r="H407" s="90" t="s">
        <v>158</v>
      </c>
      <c r="I407" s="91" t="s">
        <v>159</v>
      </c>
      <c r="J407" s="91" t="s">
        <v>160</v>
      </c>
      <c r="K407" s="91" t="s">
        <v>161</v>
      </c>
      <c r="L407" s="92" t="s">
        <v>162</v>
      </c>
      <c r="M407" s="62"/>
    </row>
    <row r="408" spans="1:13" x14ac:dyDescent="0.3">
      <c r="A408" s="62"/>
      <c r="B408" s="21">
        <v>0</v>
      </c>
      <c r="C408" s="18"/>
      <c r="D408" s="22">
        <v>0</v>
      </c>
      <c r="E408" s="23">
        <v>0</v>
      </c>
      <c r="F408" s="24"/>
      <c r="G408" s="23">
        <v>0</v>
      </c>
      <c r="H408" s="96">
        <v>0</v>
      </c>
      <c r="I408" s="97"/>
      <c r="J408" s="137">
        <v>0</v>
      </c>
      <c r="K408" s="93">
        <v>0</v>
      </c>
      <c r="L408" s="98">
        <v>0</v>
      </c>
      <c r="M408" s="62"/>
    </row>
    <row r="409" spans="1:13" x14ac:dyDescent="0.3">
      <c r="A409" s="62"/>
      <c r="B409" s="6">
        <v>0</v>
      </c>
      <c r="C409" s="25"/>
      <c r="D409" s="3">
        <v>0</v>
      </c>
      <c r="E409" s="26">
        <v>0</v>
      </c>
      <c r="F409" s="27"/>
      <c r="G409" s="26">
        <v>0</v>
      </c>
      <c r="H409" s="89">
        <v>0</v>
      </c>
      <c r="I409" s="99"/>
      <c r="J409" s="61">
        <v>0</v>
      </c>
      <c r="K409" s="100">
        <v>0</v>
      </c>
      <c r="L409" s="101">
        <v>0</v>
      </c>
      <c r="M409" s="62"/>
    </row>
    <row r="410" spans="1:13" x14ac:dyDescent="0.3">
      <c r="A410" s="62"/>
      <c r="B410" s="6">
        <v>0</v>
      </c>
      <c r="C410" s="25"/>
      <c r="D410" s="3">
        <v>0</v>
      </c>
      <c r="E410" s="26">
        <v>0</v>
      </c>
      <c r="F410" s="27"/>
      <c r="G410" s="26">
        <v>0</v>
      </c>
      <c r="H410" s="89">
        <v>0</v>
      </c>
      <c r="I410" s="99"/>
      <c r="J410" s="61">
        <v>0</v>
      </c>
      <c r="K410" s="100">
        <v>0</v>
      </c>
      <c r="L410" s="101">
        <v>0</v>
      </c>
      <c r="M410" s="62"/>
    </row>
    <row r="411" spans="1:13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x14ac:dyDescent="0.3">
      <c r="A414" s="62"/>
      <c r="B414" s="6" t="s">
        <v>73</v>
      </c>
      <c r="C414" s="25"/>
      <c r="D414" s="3">
        <v>0</v>
      </c>
      <c r="E414" s="26">
        <v>0</v>
      </c>
      <c r="F414" s="27"/>
      <c r="G414" s="26">
        <v>1.27</v>
      </c>
      <c r="H414" s="89">
        <v>6.5082814037389306E-3</v>
      </c>
      <c r="I414" s="99"/>
      <c r="J414" s="61" t="s">
        <v>165</v>
      </c>
      <c r="K414" s="100">
        <v>0.4</v>
      </c>
      <c r="L414" s="101">
        <v>2.6033125614955722E-3</v>
      </c>
      <c r="M414" s="62"/>
    </row>
    <row r="415" spans="1:13" x14ac:dyDescent="0.3">
      <c r="A415" s="62"/>
      <c r="B415" s="6" t="s">
        <v>57</v>
      </c>
      <c r="C415" s="25"/>
      <c r="D415" s="28"/>
      <c r="E415" s="26"/>
      <c r="F415" s="27"/>
      <c r="G415" s="86">
        <v>1.27</v>
      </c>
      <c r="H415" s="102" t="s">
        <v>57</v>
      </c>
      <c r="I415" s="103"/>
      <c r="J415" s="85"/>
      <c r="K415" s="104" t="s">
        <v>156</v>
      </c>
      <c r="L415" s="105">
        <v>2.6033125614955722E-3</v>
      </c>
      <c r="M415" s="62"/>
    </row>
    <row r="416" spans="1:13" x14ac:dyDescent="0.3">
      <c r="A416" s="62"/>
      <c r="B416" s="51" t="s">
        <v>22</v>
      </c>
      <c r="C416" s="29"/>
      <c r="D416" s="30"/>
      <c r="E416" s="31"/>
      <c r="F416" s="32"/>
      <c r="G416" s="87"/>
      <c r="H416" s="107"/>
      <c r="I416" s="108"/>
      <c r="J416" s="138"/>
      <c r="K416" s="109"/>
      <c r="L416" s="110"/>
      <c r="M416" s="62"/>
    </row>
    <row r="417" spans="1:13" ht="28.8" x14ac:dyDescent="0.3">
      <c r="A417" s="62"/>
      <c r="B417" s="52" t="s">
        <v>58</v>
      </c>
      <c r="C417" s="33" t="s">
        <v>1</v>
      </c>
      <c r="D417" s="34" t="s">
        <v>59</v>
      </c>
      <c r="E417" s="35" t="s">
        <v>23</v>
      </c>
      <c r="F417" s="35" t="s">
        <v>55</v>
      </c>
      <c r="G417" s="41" t="s">
        <v>56</v>
      </c>
      <c r="H417" s="90" t="s">
        <v>158</v>
      </c>
      <c r="I417" s="91" t="s">
        <v>159</v>
      </c>
      <c r="J417" s="91" t="s">
        <v>160</v>
      </c>
      <c r="K417" s="94" t="s">
        <v>161</v>
      </c>
      <c r="L417" s="92" t="s">
        <v>162</v>
      </c>
      <c r="M417" s="62"/>
    </row>
    <row r="418" spans="1:13" x14ac:dyDescent="0.3">
      <c r="A418" s="62"/>
      <c r="B418" s="6" t="s">
        <v>24</v>
      </c>
      <c r="C418" s="25">
        <v>1</v>
      </c>
      <c r="D418" s="3">
        <v>4.05</v>
      </c>
      <c r="E418" s="26">
        <v>4.05</v>
      </c>
      <c r="F418" s="26">
        <v>2</v>
      </c>
      <c r="G418" s="26">
        <v>8.1</v>
      </c>
      <c r="H418" s="96">
        <v>4.1509511315185307E-2</v>
      </c>
      <c r="I418" s="97"/>
      <c r="J418" s="137" t="s">
        <v>163</v>
      </c>
      <c r="K418" s="93">
        <v>1</v>
      </c>
      <c r="L418" s="98">
        <v>4.1509511315185307E-2</v>
      </c>
      <c r="M418" s="62"/>
    </row>
    <row r="419" spans="1:13" x14ac:dyDescent="0.3">
      <c r="A419" s="62"/>
      <c r="B419" s="6" t="s">
        <v>37</v>
      </c>
      <c r="C419" s="25">
        <v>1</v>
      </c>
      <c r="D419" s="3">
        <v>4.0999999999999996</v>
      </c>
      <c r="E419" s="26">
        <v>4.0999999999999996</v>
      </c>
      <c r="F419" s="26">
        <v>2</v>
      </c>
      <c r="G419" s="26">
        <v>8.1999999999999993</v>
      </c>
      <c r="H419" s="89">
        <v>4.2021974417841911E-2</v>
      </c>
      <c r="I419" s="99"/>
      <c r="J419" s="61" t="s">
        <v>163</v>
      </c>
      <c r="K419" s="100">
        <v>1</v>
      </c>
      <c r="L419" s="101">
        <v>4.2021974417841911E-2</v>
      </c>
      <c r="M419" s="62"/>
    </row>
    <row r="420" spans="1:13" x14ac:dyDescent="0.3">
      <c r="A420" s="62"/>
      <c r="B420" s="6" t="s">
        <v>69</v>
      </c>
      <c r="C420" s="25">
        <v>1</v>
      </c>
      <c r="D420" s="3">
        <v>4.55</v>
      </c>
      <c r="E420" s="26">
        <v>4.55</v>
      </c>
      <c r="F420" s="27">
        <v>2</v>
      </c>
      <c r="G420" s="26">
        <v>9.1</v>
      </c>
      <c r="H420" s="89">
        <v>4.6634142341751395E-2</v>
      </c>
      <c r="I420" s="99"/>
      <c r="J420" s="61" t="s">
        <v>163</v>
      </c>
      <c r="K420" s="100">
        <v>1</v>
      </c>
      <c r="L420" s="101">
        <v>4.6634142341751395E-2</v>
      </c>
      <c r="M420" s="62"/>
    </row>
    <row r="421" spans="1:13" x14ac:dyDescent="0.3">
      <c r="A421" s="62"/>
      <c r="B421" s="6">
        <v>0</v>
      </c>
      <c r="C421" s="25"/>
      <c r="D421" s="3">
        <v>0</v>
      </c>
      <c r="E421" s="26">
        <v>0</v>
      </c>
      <c r="F421" s="27"/>
      <c r="G421" s="26">
        <v>0</v>
      </c>
      <c r="H421" s="89">
        <v>0</v>
      </c>
      <c r="I421" s="99"/>
      <c r="J421" s="61">
        <v>0</v>
      </c>
      <c r="K421" s="100">
        <v>0</v>
      </c>
      <c r="L421" s="101">
        <v>0</v>
      </c>
      <c r="M421" s="62"/>
    </row>
    <row r="422" spans="1:13" x14ac:dyDescent="0.3">
      <c r="A422" s="62"/>
      <c r="B422" s="6">
        <v>0</v>
      </c>
      <c r="C422" s="25"/>
      <c r="D422" s="3">
        <v>0</v>
      </c>
      <c r="E422" s="26">
        <v>0</v>
      </c>
      <c r="F422" s="27"/>
      <c r="G422" s="26">
        <v>0</v>
      </c>
      <c r="H422" s="89">
        <v>0</v>
      </c>
      <c r="I422" s="99"/>
      <c r="J422" s="61">
        <v>0</v>
      </c>
      <c r="K422" s="100">
        <v>0</v>
      </c>
      <c r="L422" s="101">
        <v>0</v>
      </c>
      <c r="M422" s="62"/>
    </row>
    <row r="423" spans="1:13" x14ac:dyDescent="0.3">
      <c r="A423" s="62"/>
      <c r="B423" s="6">
        <v>0</v>
      </c>
      <c r="C423" s="25"/>
      <c r="D423" s="3">
        <v>0</v>
      </c>
      <c r="E423" s="26">
        <v>0</v>
      </c>
      <c r="F423" s="27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x14ac:dyDescent="0.3">
      <c r="A424" s="62"/>
      <c r="B424" s="6">
        <v>0</v>
      </c>
      <c r="C424" s="25"/>
      <c r="D424" s="3">
        <v>0</v>
      </c>
      <c r="E424" s="26">
        <v>0</v>
      </c>
      <c r="F424" s="27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x14ac:dyDescent="0.3">
      <c r="A425" s="62"/>
      <c r="B425" s="6">
        <v>0</v>
      </c>
      <c r="C425" s="25"/>
      <c r="D425" s="3">
        <v>0</v>
      </c>
      <c r="E425" s="26">
        <v>0</v>
      </c>
      <c r="F425" s="27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x14ac:dyDescent="0.3">
      <c r="A426" s="62"/>
      <c r="B426" s="6">
        <v>0</v>
      </c>
      <c r="C426" s="25"/>
      <c r="D426" s="3">
        <v>0</v>
      </c>
      <c r="E426" s="26">
        <v>0</v>
      </c>
      <c r="F426" s="27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x14ac:dyDescent="0.3">
      <c r="A427" s="62"/>
      <c r="B427" s="6" t="s">
        <v>60</v>
      </c>
      <c r="C427" s="25"/>
      <c r="D427" s="28"/>
      <c r="E427" s="26"/>
      <c r="F427" s="27"/>
      <c r="G427" s="86">
        <v>25.4</v>
      </c>
      <c r="H427" s="106" t="s">
        <v>60</v>
      </c>
      <c r="I427" s="103"/>
      <c r="J427" s="85"/>
      <c r="K427" s="104" t="s">
        <v>156</v>
      </c>
      <c r="L427" s="95">
        <v>0.13016562807477861</v>
      </c>
      <c r="M427" s="62"/>
    </row>
    <row r="428" spans="1:13" x14ac:dyDescent="0.3">
      <c r="A428" s="62"/>
      <c r="B428" s="51" t="s">
        <v>38</v>
      </c>
      <c r="C428" s="29"/>
      <c r="D428" s="30"/>
      <c r="E428" s="30"/>
      <c r="F428" s="30"/>
      <c r="G428" s="30"/>
      <c r="H428" s="115"/>
      <c r="I428" s="116"/>
      <c r="J428" s="139"/>
      <c r="K428" s="117"/>
      <c r="L428" s="118"/>
      <c r="M428" s="62"/>
    </row>
    <row r="429" spans="1:13" ht="28.8" x14ac:dyDescent="0.3">
      <c r="A429" s="62"/>
      <c r="B429" s="53" t="s">
        <v>53</v>
      </c>
      <c r="C429" s="29"/>
      <c r="D429" s="54" t="s">
        <v>0</v>
      </c>
      <c r="E429" s="35" t="s">
        <v>1</v>
      </c>
      <c r="F429" s="56" t="s">
        <v>61</v>
      </c>
      <c r="G429" s="20" t="s">
        <v>56</v>
      </c>
      <c r="H429" s="111" t="s">
        <v>158</v>
      </c>
      <c r="I429" s="112" t="s">
        <v>159</v>
      </c>
      <c r="J429" s="112" t="s">
        <v>160</v>
      </c>
      <c r="K429" s="113" t="s">
        <v>161</v>
      </c>
      <c r="L429" s="114" t="s">
        <v>162</v>
      </c>
      <c r="M429" s="62"/>
    </row>
    <row r="430" spans="1:13" x14ac:dyDescent="0.3">
      <c r="A430" s="62"/>
      <c r="B430" s="146" t="s">
        <v>439</v>
      </c>
      <c r="C430" s="29"/>
      <c r="D430" s="22" t="s">
        <v>5</v>
      </c>
      <c r="E430" s="4">
        <v>1</v>
      </c>
      <c r="F430" s="24">
        <v>110</v>
      </c>
      <c r="G430" s="23">
        <v>110</v>
      </c>
      <c r="H430" s="96">
        <v>0.56370941292226961</v>
      </c>
      <c r="I430" s="97"/>
      <c r="J430" s="137" t="s">
        <v>163</v>
      </c>
      <c r="K430" s="93">
        <v>1</v>
      </c>
      <c r="L430" s="98">
        <v>0.56370941292226961</v>
      </c>
      <c r="M430" s="62"/>
    </row>
    <row r="431" spans="1:13" x14ac:dyDescent="0.3">
      <c r="A431" s="62"/>
      <c r="B431" s="6" t="s">
        <v>1436</v>
      </c>
      <c r="C431" s="7"/>
      <c r="D431" s="3" t="s">
        <v>144</v>
      </c>
      <c r="E431" s="3">
        <v>0.1</v>
      </c>
      <c r="F431" s="5">
        <v>1.21</v>
      </c>
      <c r="G431" s="26">
        <v>0.121</v>
      </c>
      <c r="H431" s="89">
        <v>6.2008035421449656E-4</v>
      </c>
      <c r="I431" s="99"/>
      <c r="J431" s="61" t="s">
        <v>163</v>
      </c>
      <c r="K431" s="100">
        <v>1</v>
      </c>
      <c r="L431" s="101">
        <v>6.2008035421449656E-4</v>
      </c>
      <c r="M431" s="62"/>
    </row>
    <row r="432" spans="1:13" x14ac:dyDescent="0.3">
      <c r="A432" s="62"/>
      <c r="B432" s="6" t="s">
        <v>124</v>
      </c>
      <c r="C432" s="7"/>
      <c r="D432" s="3" t="s">
        <v>5</v>
      </c>
      <c r="E432" s="4">
        <v>1</v>
      </c>
      <c r="F432" s="5">
        <v>40</v>
      </c>
      <c r="G432" s="26">
        <v>40</v>
      </c>
      <c r="H432" s="89">
        <v>0.20498524106264349</v>
      </c>
      <c r="I432" s="99"/>
      <c r="J432" s="61" t="s">
        <v>163</v>
      </c>
      <c r="K432" s="100">
        <v>1</v>
      </c>
      <c r="L432" s="101">
        <v>0.20498524106264349</v>
      </c>
      <c r="M432" s="62"/>
    </row>
    <row r="433" spans="1:13" x14ac:dyDescent="0.3">
      <c r="A433" s="62"/>
      <c r="B433" s="8" t="s">
        <v>123</v>
      </c>
      <c r="C433" s="7"/>
      <c r="D433" s="3" t="s">
        <v>5</v>
      </c>
      <c r="E433" s="4">
        <v>1</v>
      </c>
      <c r="F433" s="5">
        <v>12</v>
      </c>
      <c r="G433" s="26">
        <v>12</v>
      </c>
      <c r="H433" s="89">
        <v>6.1495572318793046E-2</v>
      </c>
      <c r="I433" s="99"/>
      <c r="J433" s="61" t="s">
        <v>163</v>
      </c>
      <c r="K433" s="100">
        <v>1</v>
      </c>
      <c r="L433" s="101">
        <v>6.1495572318793046E-2</v>
      </c>
      <c r="M433" s="62"/>
    </row>
    <row r="434" spans="1:13" x14ac:dyDescent="0.3">
      <c r="A434" s="62"/>
      <c r="B434" s="6" t="s">
        <v>135</v>
      </c>
      <c r="C434" s="7"/>
      <c r="D434" s="3" t="s">
        <v>5</v>
      </c>
      <c r="E434" s="4">
        <v>1</v>
      </c>
      <c r="F434" s="5">
        <v>5.71</v>
      </c>
      <c r="G434" s="26">
        <v>5.71</v>
      </c>
      <c r="H434" s="89">
        <v>2.9261643161692358E-2</v>
      </c>
      <c r="I434" s="99"/>
      <c r="J434" s="61" t="s">
        <v>163</v>
      </c>
      <c r="K434" s="100">
        <v>1</v>
      </c>
      <c r="L434" s="101">
        <v>2.9261643161692358E-2</v>
      </c>
      <c r="M434" s="62"/>
    </row>
    <row r="435" spans="1:13" x14ac:dyDescent="0.3">
      <c r="A435" s="62"/>
      <c r="B435" s="6" t="s">
        <v>136</v>
      </c>
      <c r="C435" s="7"/>
      <c r="D435" s="3" t="s">
        <v>145</v>
      </c>
      <c r="E435" s="4">
        <v>0.5</v>
      </c>
      <c r="F435" s="5">
        <v>0.99</v>
      </c>
      <c r="G435" s="26">
        <v>0.495</v>
      </c>
      <c r="H435" s="89">
        <v>2.5366923581502132E-3</v>
      </c>
      <c r="I435" s="99"/>
      <c r="J435" s="61" t="s">
        <v>163</v>
      </c>
      <c r="K435" s="100">
        <v>1</v>
      </c>
      <c r="L435" s="101">
        <v>2.5366923581502132E-3</v>
      </c>
      <c r="M435" s="62"/>
    </row>
    <row r="436" spans="1:13" x14ac:dyDescent="0.3">
      <c r="A436" s="62"/>
      <c r="B436" s="6" t="s">
        <v>138</v>
      </c>
      <c r="C436" s="7"/>
      <c r="D436" s="3" t="s">
        <v>5</v>
      </c>
      <c r="E436" s="4">
        <v>0.4</v>
      </c>
      <c r="F436" s="5">
        <v>0.35</v>
      </c>
      <c r="G436" s="26">
        <v>0.13999999999999999</v>
      </c>
      <c r="H436" s="89">
        <v>7.1744834371925215E-4</v>
      </c>
      <c r="I436" s="99"/>
      <c r="J436" s="61" t="s">
        <v>165</v>
      </c>
      <c r="K436" s="100">
        <v>0.4</v>
      </c>
      <c r="L436" s="101">
        <v>2.8697933748770085E-4</v>
      </c>
      <c r="M436" s="62"/>
    </row>
    <row r="437" spans="1:13" x14ac:dyDescent="0.3">
      <c r="A437" s="62"/>
      <c r="B437" s="6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x14ac:dyDescent="0.3">
      <c r="A438" s="62"/>
      <c r="B438" s="6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x14ac:dyDescent="0.3">
      <c r="A439" s="62"/>
      <c r="B439" s="6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x14ac:dyDescent="0.3">
      <c r="A440" s="62"/>
      <c r="B440" s="6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x14ac:dyDescent="0.3">
      <c r="A441" s="62"/>
      <c r="B441" s="6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x14ac:dyDescent="0.3">
      <c r="A442" s="62"/>
      <c r="B442" s="6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x14ac:dyDescent="0.3">
      <c r="A443" s="62"/>
      <c r="B443" s="58" t="s">
        <v>62</v>
      </c>
      <c r="C443" s="46"/>
      <c r="D443" s="37"/>
      <c r="E443" s="38"/>
      <c r="F443" s="39"/>
      <c r="G443" s="86">
        <v>168.46599999999998</v>
      </c>
      <c r="H443" s="106" t="s">
        <v>62</v>
      </c>
      <c r="I443" s="103"/>
      <c r="J443" s="85"/>
      <c r="K443" s="104" t="s">
        <v>156</v>
      </c>
      <c r="L443" s="95">
        <v>0.8628956215152509</v>
      </c>
      <c r="M443" s="62"/>
    </row>
    <row r="444" spans="1:13" x14ac:dyDescent="0.3">
      <c r="A444" s="62"/>
      <c r="B444" s="51" t="s">
        <v>63</v>
      </c>
      <c r="C444" s="29"/>
      <c r="D444" s="30"/>
      <c r="E444" s="31"/>
      <c r="F444" s="32"/>
      <c r="G444" s="31"/>
      <c r="H444" s="115"/>
      <c r="I444" s="116"/>
      <c r="J444" s="139"/>
      <c r="K444" s="117"/>
      <c r="L444" s="118">
        <v>0</v>
      </c>
      <c r="M444" s="62"/>
    </row>
    <row r="445" spans="1:13" ht="28.8" x14ac:dyDescent="0.3">
      <c r="A445" s="62"/>
      <c r="B445" s="53" t="s">
        <v>53</v>
      </c>
      <c r="C445" s="36"/>
      <c r="D445" s="40" t="s">
        <v>0</v>
      </c>
      <c r="E445" s="41" t="s">
        <v>1</v>
      </c>
      <c r="F445" s="35" t="s">
        <v>61</v>
      </c>
      <c r="G445" s="20" t="s">
        <v>56</v>
      </c>
      <c r="H445" s="111" t="s">
        <v>158</v>
      </c>
      <c r="I445" s="112" t="s">
        <v>159</v>
      </c>
      <c r="J445" s="112" t="s">
        <v>160</v>
      </c>
      <c r="K445" s="113" t="s">
        <v>161</v>
      </c>
      <c r="L445" s="114" t="s">
        <v>162</v>
      </c>
      <c r="M445" s="62"/>
    </row>
    <row r="446" spans="1:13" x14ac:dyDescent="0.3">
      <c r="A446" s="62"/>
      <c r="B446" s="6">
        <v>0</v>
      </c>
      <c r="C446" s="7"/>
      <c r="D446" s="3">
        <v>0</v>
      </c>
      <c r="E446" s="26"/>
      <c r="F446" s="5">
        <v>0</v>
      </c>
      <c r="G446" s="23">
        <v>0</v>
      </c>
      <c r="H446" s="96">
        <v>0</v>
      </c>
      <c r="I446" s="97"/>
      <c r="J446" s="137">
        <v>0</v>
      </c>
      <c r="K446" s="93">
        <v>0</v>
      </c>
      <c r="L446" s="98">
        <v>0</v>
      </c>
      <c r="M446" s="62"/>
    </row>
    <row r="447" spans="1:13" x14ac:dyDescent="0.3">
      <c r="A447" s="62"/>
      <c r="B447" s="6">
        <v>0</v>
      </c>
      <c r="C447" s="7"/>
      <c r="D447" s="3">
        <v>0</v>
      </c>
      <c r="E447" s="26"/>
      <c r="F447" s="5">
        <v>0</v>
      </c>
      <c r="G447" s="26">
        <v>0</v>
      </c>
      <c r="H447" s="89">
        <v>0</v>
      </c>
      <c r="I447" s="99"/>
      <c r="J447" s="61">
        <v>0</v>
      </c>
      <c r="K447" s="100">
        <v>0</v>
      </c>
      <c r="L447" s="101">
        <v>0</v>
      </c>
      <c r="M447" s="62"/>
    </row>
    <row r="448" spans="1:13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6">
        <v>0</v>
      </c>
      <c r="H448" s="89">
        <v>0</v>
      </c>
      <c r="I448" s="99"/>
      <c r="J448" s="61">
        <v>0</v>
      </c>
      <c r="K448" s="100">
        <v>0</v>
      </c>
      <c r="L448" s="101">
        <v>0</v>
      </c>
      <c r="M448" s="62"/>
    </row>
    <row r="449" spans="1:13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ht="15" thickBot="1" x14ac:dyDescent="0.35">
      <c r="A451" s="62"/>
      <c r="B451" s="59" t="s">
        <v>64</v>
      </c>
      <c r="C451" s="42"/>
      <c r="D451" s="43"/>
      <c r="E451" s="44"/>
      <c r="F451" s="45"/>
      <c r="G451" s="145">
        <v>0</v>
      </c>
      <c r="H451" s="143" t="s">
        <v>64</v>
      </c>
      <c r="I451" s="103"/>
      <c r="J451" s="85"/>
      <c r="K451" s="104" t="s">
        <v>156</v>
      </c>
      <c r="L451" s="95">
        <v>0</v>
      </c>
      <c r="M451" s="62"/>
    </row>
    <row r="452" spans="1:13" x14ac:dyDescent="0.3">
      <c r="A452" s="62"/>
      <c r="B452" s="64"/>
      <c r="C452" s="68"/>
      <c r="D452" s="69" t="s">
        <v>65</v>
      </c>
      <c r="E452" s="70"/>
      <c r="F452" s="71"/>
      <c r="G452" s="88">
        <v>195.136</v>
      </c>
      <c r="H452" s="128"/>
      <c r="I452" s="122"/>
      <c r="J452" s="140"/>
      <c r="K452" s="123"/>
      <c r="L452" s="121"/>
      <c r="M452" s="62"/>
    </row>
    <row r="453" spans="1:13" x14ac:dyDescent="0.3">
      <c r="A453" s="62"/>
      <c r="B453" s="63"/>
      <c r="C453" s="68"/>
      <c r="D453" s="72" t="s">
        <v>7</v>
      </c>
      <c r="E453" s="73"/>
      <c r="F453" s="74">
        <v>0.1</v>
      </c>
      <c r="G453" s="73">
        <v>19.513999999999999</v>
      </c>
      <c r="H453" s="120"/>
      <c r="I453" s="124"/>
      <c r="J453" s="141"/>
      <c r="K453" s="125"/>
      <c r="L453" s="119"/>
      <c r="M453" s="62"/>
    </row>
    <row r="454" spans="1:13" x14ac:dyDescent="0.3">
      <c r="A454" s="62"/>
      <c r="B454" s="63"/>
      <c r="C454" s="68"/>
      <c r="D454" s="72" t="s">
        <v>8</v>
      </c>
      <c r="E454" s="73"/>
      <c r="F454" s="74">
        <v>0.1</v>
      </c>
      <c r="G454" s="73">
        <v>19.513999999999999</v>
      </c>
      <c r="H454" s="120"/>
      <c r="I454" s="124"/>
      <c r="J454" s="141"/>
      <c r="K454" s="125"/>
      <c r="L454" s="119"/>
      <c r="M454" s="62"/>
    </row>
    <row r="455" spans="1:13" x14ac:dyDescent="0.3">
      <c r="A455" s="62"/>
      <c r="B455" s="63" t="s">
        <v>66</v>
      </c>
      <c r="C455" s="68"/>
      <c r="D455" s="75" t="s">
        <v>67</v>
      </c>
      <c r="E455" s="76"/>
      <c r="F455" s="71"/>
      <c r="G455" s="76">
        <v>234.16399999999999</v>
      </c>
      <c r="H455" s="120"/>
      <c r="I455" s="124"/>
      <c r="J455" s="141"/>
      <c r="K455" s="125"/>
      <c r="L455" s="119"/>
      <c r="M455" s="62"/>
    </row>
    <row r="456" spans="1:13" ht="15" thickBot="1" x14ac:dyDescent="0.35">
      <c r="A456" s="62"/>
      <c r="B456" s="63"/>
      <c r="C456" s="68"/>
      <c r="D456" s="77" t="s">
        <v>68</v>
      </c>
      <c r="E456" s="78"/>
      <c r="F456" s="79"/>
      <c r="G456" s="78">
        <v>234.16</v>
      </c>
      <c r="H456" s="134">
        <v>1</v>
      </c>
      <c r="I456" s="126"/>
      <c r="J456" s="142"/>
      <c r="K456" s="127"/>
      <c r="L456" s="135">
        <v>0.9956645621515251</v>
      </c>
      <c r="M456" s="62"/>
    </row>
    <row r="457" spans="1:13" s="47" customFormat="1" ht="14.4" customHeight="1" x14ac:dyDescent="0.3">
      <c r="A457" s="62"/>
      <c r="B457" s="63"/>
      <c r="C457" s="68"/>
      <c r="D457" s="80"/>
      <c r="E457" s="67"/>
      <c r="F457" s="65"/>
      <c r="G457" s="67"/>
      <c r="J457" s="60"/>
      <c r="M457" s="62"/>
    </row>
    <row r="458" spans="1:13" s="47" customFormat="1" ht="14.4" customHeight="1" x14ac:dyDescent="0.3">
      <c r="A458" s="62"/>
      <c r="B458" s="63"/>
      <c r="C458" s="68"/>
      <c r="D458" s="80"/>
      <c r="E458" s="67"/>
      <c r="F458" s="65"/>
      <c r="G458" s="67"/>
      <c r="J458" s="60"/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136" t="s">
        <v>1808</v>
      </c>
      <c r="C460" s="81"/>
      <c r="D460" s="80"/>
      <c r="E460" s="67"/>
      <c r="F460" s="82"/>
      <c r="G460" s="82"/>
      <c r="J460" s="60"/>
      <c r="M460" s="62"/>
    </row>
    <row r="461" spans="1:13" s="47" customFormat="1" ht="14.4" customHeight="1" x14ac:dyDescent="0.3">
      <c r="A461" s="62"/>
      <c r="B461" s="133" t="s">
        <v>6</v>
      </c>
      <c r="C461" s="83"/>
      <c r="D461" s="80"/>
      <c r="E461" s="67"/>
      <c r="F461" s="62"/>
      <c r="G461" s="62"/>
      <c r="J461" s="60"/>
      <c r="M461" s="62"/>
    </row>
    <row r="462" spans="1:13" s="47" customFormat="1" ht="14.4" customHeight="1" x14ac:dyDescent="0.3">
      <c r="A462" s="62"/>
      <c r="B462" s="84"/>
      <c r="C462" s="62"/>
      <c r="D462" s="80"/>
      <c r="E462" s="67"/>
      <c r="F462" s="62"/>
      <c r="G462" s="62"/>
      <c r="J462" s="60"/>
      <c r="M462" s="62"/>
    </row>
    <row r="463" spans="1:13" x14ac:dyDescent="0.3">
      <c r="A463" s="62"/>
      <c r="B463" s="130"/>
      <c r="C463" s="130"/>
      <c r="D463" s="130"/>
    </row>
    <row r="464" spans="1:13" ht="15.6" x14ac:dyDescent="0.3">
      <c r="A464" s="62"/>
      <c r="B464" s="47"/>
      <c r="C464" s="47"/>
      <c r="D464" s="715" t="s">
        <v>166</v>
      </c>
      <c r="E464" s="715"/>
      <c r="F464" s="715"/>
    </row>
    <row r="465" spans="1:13" x14ac:dyDescent="0.3">
      <c r="A465" s="62"/>
      <c r="B465" s="132"/>
      <c r="C465" s="132"/>
      <c r="D465" s="132"/>
    </row>
    <row r="466" spans="1:13" ht="82.5" customHeight="1" x14ac:dyDescent="0.3">
      <c r="A466" s="62"/>
      <c r="B466" s="710" t="s">
        <v>1809</v>
      </c>
      <c r="C466" s="710"/>
      <c r="D466" s="710"/>
      <c r="E466" s="710"/>
      <c r="F466" s="710"/>
      <c r="G466" s="710"/>
      <c r="H466" s="710"/>
      <c r="I466" s="710"/>
      <c r="J466" s="710"/>
      <c r="K466" s="710"/>
      <c r="L466" s="710"/>
    </row>
    <row r="467" spans="1:13" s="47" customFormat="1" ht="14.4" customHeight="1" x14ac:dyDescent="0.3">
      <c r="A467" s="62"/>
      <c r="B467" s="63"/>
      <c r="C467" s="9"/>
      <c r="D467" s="10"/>
      <c r="E467" s="11"/>
      <c r="F467" s="12"/>
      <c r="G467" s="13"/>
      <c r="J467" s="60"/>
      <c r="M467" s="62"/>
    </row>
    <row r="468" spans="1:13" s="47" customFormat="1" ht="14.4" customHeight="1" x14ac:dyDescent="0.3">
      <c r="A468" s="62"/>
      <c r="B468" s="48" t="s">
        <v>48</v>
      </c>
      <c r="C468" s="9"/>
      <c r="D468" s="10"/>
      <c r="E468" s="11"/>
      <c r="F468" s="11"/>
      <c r="G468" s="11"/>
      <c r="J468" s="60"/>
      <c r="M468" s="62"/>
    </row>
    <row r="469" spans="1:13" s="47" customFormat="1" ht="14.4" customHeight="1" x14ac:dyDescent="0.3">
      <c r="A469" s="62"/>
      <c r="B469" s="64" t="s">
        <v>49</v>
      </c>
      <c r="C469" s="392" t="s">
        <v>327</v>
      </c>
      <c r="D469" s="62"/>
      <c r="E469" s="62"/>
      <c r="I469" s="65" t="s">
        <v>50</v>
      </c>
      <c r="J469" s="68" t="s">
        <v>5</v>
      </c>
      <c r="M469" s="62"/>
    </row>
    <row r="470" spans="1:13" s="47" customFormat="1" ht="15" customHeight="1" thickBot="1" x14ac:dyDescent="0.35">
      <c r="A470" s="62"/>
      <c r="B470" s="64" t="s">
        <v>51</v>
      </c>
      <c r="C470" s="62" t="s">
        <v>180</v>
      </c>
      <c r="D470" s="62"/>
      <c r="E470" s="62"/>
      <c r="G470" s="62" t="s">
        <v>233</v>
      </c>
      <c r="J470" s="60"/>
      <c r="M470" s="62"/>
    </row>
    <row r="471" spans="1:13" s="47" customFormat="1" ht="14.4" customHeight="1" thickTop="1" x14ac:dyDescent="0.3">
      <c r="A471" s="62"/>
      <c r="B471" s="49" t="s">
        <v>52</v>
      </c>
      <c r="C471" s="14"/>
      <c r="D471" s="15"/>
      <c r="E471" s="16"/>
      <c r="F471" s="17"/>
      <c r="G471" s="16"/>
      <c r="H471" s="720" t="s">
        <v>164</v>
      </c>
      <c r="I471" s="721"/>
      <c r="J471" s="721"/>
      <c r="K471" s="721"/>
      <c r="L471" s="722"/>
      <c r="M471" s="62"/>
    </row>
    <row r="472" spans="1:13" s="47" customFormat="1" ht="32.25" customHeight="1" x14ac:dyDescent="0.3">
      <c r="A472" s="62"/>
      <c r="B472" s="50" t="s">
        <v>53</v>
      </c>
      <c r="C472" s="18" t="s">
        <v>1</v>
      </c>
      <c r="D472" s="19" t="s">
        <v>54</v>
      </c>
      <c r="E472" s="20" t="s">
        <v>23</v>
      </c>
      <c r="F472" s="20" t="s">
        <v>55</v>
      </c>
      <c r="G472" s="20" t="s">
        <v>56</v>
      </c>
      <c r="H472" s="90" t="s">
        <v>158</v>
      </c>
      <c r="I472" s="91" t="s">
        <v>159</v>
      </c>
      <c r="J472" s="91" t="s">
        <v>160</v>
      </c>
      <c r="K472" s="91" t="s">
        <v>161</v>
      </c>
      <c r="L472" s="92" t="s">
        <v>162</v>
      </c>
      <c r="M472" s="62"/>
    </row>
    <row r="473" spans="1:13" s="47" customFormat="1" ht="14.4" customHeight="1" x14ac:dyDescent="0.3">
      <c r="A473" s="62"/>
      <c r="B473" s="21">
        <v>0</v>
      </c>
      <c r="C473" s="18"/>
      <c r="D473" s="22">
        <v>0</v>
      </c>
      <c r="E473" s="23">
        <v>0</v>
      </c>
      <c r="F473" s="24"/>
      <c r="G473" s="23">
        <v>0</v>
      </c>
      <c r="H473" s="96">
        <v>0</v>
      </c>
      <c r="I473" s="97"/>
      <c r="J473" s="137">
        <v>0</v>
      </c>
      <c r="K473" s="93">
        <v>0</v>
      </c>
      <c r="L473" s="98">
        <v>0</v>
      </c>
      <c r="M473" s="62"/>
    </row>
    <row r="474" spans="1:13" s="47" customFormat="1" ht="14.4" customHeight="1" x14ac:dyDescent="0.3">
      <c r="A474" s="62"/>
      <c r="B474" s="6">
        <v>0</v>
      </c>
      <c r="C474" s="25"/>
      <c r="D474" s="3">
        <v>0</v>
      </c>
      <c r="E474" s="26">
        <v>0</v>
      </c>
      <c r="F474" s="27"/>
      <c r="G474" s="26">
        <v>0</v>
      </c>
      <c r="H474" s="89">
        <v>0</v>
      </c>
      <c r="I474" s="99"/>
      <c r="J474" s="61">
        <v>0</v>
      </c>
      <c r="K474" s="100">
        <v>0</v>
      </c>
      <c r="L474" s="101">
        <v>0</v>
      </c>
      <c r="M474" s="62"/>
    </row>
    <row r="475" spans="1:13" s="47" customFormat="1" ht="14.4" customHeight="1" x14ac:dyDescent="0.3">
      <c r="A475" s="62"/>
      <c r="B475" s="6">
        <v>0</v>
      </c>
      <c r="C475" s="25"/>
      <c r="D475" s="3">
        <v>0</v>
      </c>
      <c r="E475" s="26">
        <v>0</v>
      </c>
      <c r="F475" s="27"/>
      <c r="G475" s="26">
        <v>0</v>
      </c>
      <c r="H475" s="89">
        <v>0</v>
      </c>
      <c r="I475" s="99"/>
      <c r="J475" s="61">
        <v>0</v>
      </c>
      <c r="K475" s="100">
        <v>0</v>
      </c>
      <c r="L475" s="101">
        <v>0</v>
      </c>
      <c r="M475" s="62"/>
    </row>
    <row r="476" spans="1:13" s="47" customFormat="1" ht="14.4" customHeight="1" x14ac:dyDescent="0.3">
      <c r="A476" s="62"/>
      <c r="B476" s="6">
        <v>0</v>
      </c>
      <c r="C476" s="25"/>
      <c r="D476" s="3">
        <v>0</v>
      </c>
      <c r="E476" s="26">
        <v>0</v>
      </c>
      <c r="F476" s="27"/>
      <c r="G476" s="26">
        <v>0</v>
      </c>
      <c r="H476" s="89">
        <v>0</v>
      </c>
      <c r="I476" s="99"/>
      <c r="J476" s="61">
        <v>0</v>
      </c>
      <c r="K476" s="100">
        <v>0</v>
      </c>
      <c r="L476" s="101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 t="s">
        <v>73</v>
      </c>
      <c r="C479" s="25"/>
      <c r="D479" s="3">
        <v>0</v>
      </c>
      <c r="E479" s="26">
        <v>0</v>
      </c>
      <c r="F479" s="27"/>
      <c r="G479" s="26">
        <v>1.27</v>
      </c>
      <c r="H479" s="89">
        <v>7.0890315378174711E-3</v>
      </c>
      <c r="I479" s="99"/>
      <c r="J479" s="61" t="s">
        <v>165</v>
      </c>
      <c r="K479" s="100">
        <v>0.4</v>
      </c>
      <c r="L479" s="101">
        <v>2.8356126151269888E-3</v>
      </c>
      <c r="M479" s="62"/>
    </row>
    <row r="480" spans="1:13" s="47" customFormat="1" ht="14.4" customHeight="1" x14ac:dyDescent="0.3">
      <c r="A480" s="62"/>
      <c r="B480" s="6" t="s">
        <v>57</v>
      </c>
      <c r="C480" s="25"/>
      <c r="D480" s="28"/>
      <c r="E480" s="26"/>
      <c r="F480" s="27"/>
      <c r="G480" s="86">
        <v>1.27</v>
      </c>
      <c r="H480" s="102" t="s">
        <v>57</v>
      </c>
      <c r="I480" s="103"/>
      <c r="J480" s="85"/>
      <c r="K480" s="104" t="s">
        <v>156</v>
      </c>
      <c r="L480" s="105">
        <v>2.8356126151269888E-3</v>
      </c>
      <c r="M480" s="62"/>
    </row>
    <row r="481" spans="1:13" s="47" customFormat="1" ht="14.4" customHeight="1" x14ac:dyDescent="0.3">
      <c r="A481" s="62"/>
      <c r="B481" s="51" t="s">
        <v>22</v>
      </c>
      <c r="C481" s="29"/>
      <c r="D481" s="30"/>
      <c r="E481" s="31"/>
      <c r="F481" s="32"/>
      <c r="G481" s="87"/>
      <c r="H481" s="107"/>
      <c r="I481" s="108"/>
      <c r="J481" s="138"/>
      <c r="K481" s="109"/>
      <c r="L481" s="110"/>
      <c r="M481" s="62"/>
    </row>
    <row r="482" spans="1:13" s="47" customFormat="1" ht="30.75" customHeight="1" x14ac:dyDescent="0.3">
      <c r="A482" s="62"/>
      <c r="B482" s="52" t="s">
        <v>58</v>
      </c>
      <c r="C482" s="33" t="s">
        <v>1</v>
      </c>
      <c r="D482" s="34" t="s">
        <v>59</v>
      </c>
      <c r="E482" s="35" t="s">
        <v>23</v>
      </c>
      <c r="F482" s="35" t="s">
        <v>55</v>
      </c>
      <c r="G482" s="41" t="s">
        <v>56</v>
      </c>
      <c r="H482" s="90" t="s">
        <v>158</v>
      </c>
      <c r="I482" s="91" t="s">
        <v>159</v>
      </c>
      <c r="J482" s="91" t="s">
        <v>160</v>
      </c>
      <c r="K482" s="94" t="s">
        <v>161</v>
      </c>
      <c r="L482" s="92" t="s">
        <v>162</v>
      </c>
      <c r="M482" s="62"/>
    </row>
    <row r="483" spans="1:13" s="47" customFormat="1" ht="14.4" customHeight="1" x14ac:dyDescent="0.3">
      <c r="A483" s="62"/>
      <c r="B483" s="6" t="s">
        <v>37</v>
      </c>
      <c r="C483" s="25">
        <v>1</v>
      </c>
      <c r="D483" s="3">
        <v>4.0999999999999996</v>
      </c>
      <c r="E483" s="26">
        <v>4.0999999999999996</v>
      </c>
      <c r="F483" s="26">
        <v>2</v>
      </c>
      <c r="G483" s="26">
        <v>8.1999999999999993</v>
      </c>
      <c r="H483" s="96">
        <v>4.5771699692994688E-2</v>
      </c>
      <c r="I483" s="97"/>
      <c r="J483" s="137" t="s">
        <v>163</v>
      </c>
      <c r="K483" s="93">
        <v>1</v>
      </c>
      <c r="L483" s="98">
        <v>4.5771699692994688E-2</v>
      </c>
      <c r="M483" s="62"/>
    </row>
    <row r="484" spans="1:13" s="47" customFormat="1" ht="14.4" customHeight="1" x14ac:dyDescent="0.3">
      <c r="A484" s="62"/>
      <c r="B484" s="6" t="s">
        <v>24</v>
      </c>
      <c r="C484" s="25">
        <v>1</v>
      </c>
      <c r="D484" s="3">
        <v>4.05</v>
      </c>
      <c r="E484" s="26">
        <v>4.05</v>
      </c>
      <c r="F484" s="26">
        <v>2</v>
      </c>
      <c r="G484" s="26">
        <v>8.1</v>
      </c>
      <c r="H484" s="89">
        <v>4.5213508233324026E-2</v>
      </c>
      <c r="I484" s="99"/>
      <c r="J484" s="61" t="s">
        <v>163</v>
      </c>
      <c r="K484" s="100">
        <v>1</v>
      </c>
      <c r="L484" s="101">
        <v>4.5213508233324026E-2</v>
      </c>
      <c r="M484" s="62"/>
    </row>
    <row r="485" spans="1:13" s="47" customFormat="1" ht="14.4" customHeight="1" x14ac:dyDescent="0.3">
      <c r="A485" s="62"/>
      <c r="B485" s="6" t="s">
        <v>69</v>
      </c>
      <c r="C485" s="25">
        <v>1</v>
      </c>
      <c r="D485" s="3">
        <v>4.55</v>
      </c>
      <c r="E485" s="26">
        <v>4.55</v>
      </c>
      <c r="F485" s="27">
        <v>2</v>
      </c>
      <c r="G485" s="26">
        <v>9.1</v>
      </c>
      <c r="H485" s="89">
        <v>5.0795422830030697E-2</v>
      </c>
      <c r="I485" s="99"/>
      <c r="J485" s="61" t="s">
        <v>163</v>
      </c>
      <c r="K485" s="100">
        <v>1</v>
      </c>
      <c r="L485" s="101">
        <v>5.0795422830030697E-2</v>
      </c>
      <c r="M485" s="62"/>
    </row>
    <row r="486" spans="1:13" s="47" customFormat="1" ht="14.4" customHeight="1" x14ac:dyDescent="0.3">
      <c r="A486" s="62"/>
      <c r="B486" s="6">
        <v>0</v>
      </c>
      <c r="C486" s="25"/>
      <c r="D486" s="3">
        <v>0</v>
      </c>
      <c r="E486" s="26">
        <v>0</v>
      </c>
      <c r="F486" s="26"/>
      <c r="G486" s="26">
        <v>0</v>
      </c>
      <c r="H486" s="89">
        <v>0</v>
      </c>
      <c r="I486" s="99"/>
      <c r="J486" s="61">
        <v>0</v>
      </c>
      <c r="K486" s="100">
        <v>0</v>
      </c>
      <c r="L486" s="101">
        <v>0</v>
      </c>
      <c r="M486" s="62"/>
    </row>
    <row r="487" spans="1:13" s="47" customFormat="1" ht="14.4" customHeight="1" x14ac:dyDescent="0.3">
      <c r="A487" s="62"/>
      <c r="B487" s="6">
        <v>0</v>
      </c>
      <c r="C487" s="25"/>
      <c r="D487" s="3">
        <v>0</v>
      </c>
      <c r="E487" s="26">
        <v>0</v>
      </c>
      <c r="F487" s="26"/>
      <c r="G487" s="26">
        <v>0</v>
      </c>
      <c r="H487" s="89">
        <v>0</v>
      </c>
      <c r="I487" s="99"/>
      <c r="J487" s="61">
        <v>0</v>
      </c>
      <c r="K487" s="100">
        <v>0</v>
      </c>
      <c r="L487" s="101">
        <v>0</v>
      </c>
      <c r="M487" s="62"/>
    </row>
    <row r="488" spans="1:13" s="47" customFormat="1" ht="14.4" customHeight="1" x14ac:dyDescent="0.3">
      <c r="A488" s="62"/>
      <c r="B488" s="6">
        <v>0</v>
      </c>
      <c r="C488" s="25"/>
      <c r="D488" s="3">
        <v>0</v>
      </c>
      <c r="E488" s="26">
        <v>0</v>
      </c>
      <c r="F488" s="26"/>
      <c r="G488" s="26">
        <v>0</v>
      </c>
      <c r="H488" s="89">
        <v>0</v>
      </c>
      <c r="I488" s="99"/>
      <c r="J488" s="61">
        <v>0</v>
      </c>
      <c r="K488" s="100">
        <v>0</v>
      </c>
      <c r="L488" s="101">
        <v>0</v>
      </c>
      <c r="M488" s="62"/>
    </row>
    <row r="489" spans="1:13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6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7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7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s="47" customFormat="1" ht="14.4" customHeight="1" x14ac:dyDescent="0.3">
      <c r="A492" s="62"/>
      <c r="B492" s="6" t="s">
        <v>60</v>
      </c>
      <c r="C492" s="25"/>
      <c r="D492" s="28"/>
      <c r="E492" s="26"/>
      <c r="F492" s="27"/>
      <c r="G492" s="86">
        <v>25.4</v>
      </c>
      <c r="H492" s="106" t="s">
        <v>60</v>
      </c>
      <c r="I492" s="103"/>
      <c r="J492" s="85"/>
      <c r="K492" s="104" t="s">
        <v>156</v>
      </c>
      <c r="L492" s="95">
        <v>0.14178063075634942</v>
      </c>
      <c r="M492" s="62"/>
    </row>
    <row r="493" spans="1:13" s="47" customFormat="1" ht="14.4" customHeight="1" x14ac:dyDescent="0.3">
      <c r="A493" s="62"/>
      <c r="B493" s="51" t="s">
        <v>38</v>
      </c>
      <c r="C493" s="29"/>
      <c r="D493" s="30"/>
      <c r="E493" s="30"/>
      <c r="F493" s="30"/>
      <c r="G493" s="30"/>
      <c r="H493" s="115"/>
      <c r="I493" s="116"/>
      <c r="J493" s="139"/>
      <c r="K493" s="117"/>
      <c r="L493" s="118"/>
      <c r="M493" s="62"/>
    </row>
    <row r="494" spans="1:13" s="47" customFormat="1" ht="36.75" customHeight="1" x14ac:dyDescent="0.3">
      <c r="A494" s="62"/>
      <c r="B494" s="53" t="s">
        <v>53</v>
      </c>
      <c r="C494" s="29"/>
      <c r="D494" s="54" t="s">
        <v>0</v>
      </c>
      <c r="E494" s="55" t="s">
        <v>1</v>
      </c>
      <c r="F494" s="56" t="s">
        <v>61</v>
      </c>
      <c r="G494" s="20" t="s">
        <v>56</v>
      </c>
      <c r="H494" s="111" t="s">
        <v>158</v>
      </c>
      <c r="I494" s="112" t="s">
        <v>159</v>
      </c>
      <c r="J494" s="112" t="s">
        <v>160</v>
      </c>
      <c r="K494" s="113" t="s">
        <v>161</v>
      </c>
      <c r="L494" s="114" t="s">
        <v>162</v>
      </c>
      <c r="M494" s="62"/>
    </row>
    <row r="495" spans="1:13" s="47" customFormat="1" ht="14.4" customHeight="1" x14ac:dyDescent="0.3">
      <c r="A495" s="62"/>
      <c r="B495" s="8" t="s">
        <v>1072</v>
      </c>
      <c r="C495" s="29"/>
      <c r="D495" s="22" t="s">
        <v>5</v>
      </c>
      <c r="E495" s="57">
        <v>1</v>
      </c>
      <c r="F495" s="24">
        <v>80.13</v>
      </c>
      <c r="G495" s="23">
        <v>80.13</v>
      </c>
      <c r="H495" s="96">
        <v>0.44727881663410546</v>
      </c>
      <c r="I495" s="97"/>
      <c r="J495" s="137" t="s">
        <v>1219</v>
      </c>
      <c r="K495" s="93">
        <v>0</v>
      </c>
      <c r="L495" s="98">
        <v>0</v>
      </c>
      <c r="M495" s="62"/>
    </row>
    <row r="496" spans="1:13" s="47" customFormat="1" ht="14.4" customHeight="1" x14ac:dyDescent="0.3">
      <c r="A496" s="62"/>
      <c r="B496" s="8" t="s">
        <v>442</v>
      </c>
      <c r="C496" s="7"/>
      <c r="D496" s="3" t="s">
        <v>5</v>
      </c>
      <c r="E496" s="4">
        <v>1</v>
      </c>
      <c r="F496" s="5">
        <v>50</v>
      </c>
      <c r="G496" s="26">
        <v>50</v>
      </c>
      <c r="H496" s="89">
        <v>0.27909572983533348</v>
      </c>
      <c r="I496" s="99"/>
      <c r="J496" s="61" t="s">
        <v>163</v>
      </c>
      <c r="K496" s="100">
        <v>1</v>
      </c>
      <c r="L496" s="101">
        <v>0.27909572983533348</v>
      </c>
      <c r="M496" s="62"/>
    </row>
    <row r="497" spans="1:13" s="47" customFormat="1" ht="14.4" customHeight="1" x14ac:dyDescent="0.3">
      <c r="A497" s="62"/>
      <c r="B497" s="8" t="s">
        <v>122</v>
      </c>
      <c r="C497" s="7"/>
      <c r="D497" s="3" t="s">
        <v>5</v>
      </c>
      <c r="E497" s="4">
        <v>1</v>
      </c>
      <c r="F497" s="5">
        <v>12</v>
      </c>
      <c r="G497" s="26">
        <v>12</v>
      </c>
      <c r="H497" s="89">
        <v>6.6982975160480046E-2</v>
      </c>
      <c r="I497" s="99"/>
      <c r="J497" s="61" t="s">
        <v>163</v>
      </c>
      <c r="K497" s="100">
        <v>1</v>
      </c>
      <c r="L497" s="101">
        <v>6.6982975160480046E-2</v>
      </c>
      <c r="M497" s="62"/>
    </row>
    <row r="498" spans="1:13" s="47" customFormat="1" ht="14.4" customHeight="1" x14ac:dyDescent="0.3">
      <c r="A498" s="62"/>
      <c r="B498" s="8" t="s">
        <v>440</v>
      </c>
      <c r="C498" s="7"/>
      <c r="D498" s="3" t="s">
        <v>5</v>
      </c>
      <c r="E498" s="4">
        <v>1</v>
      </c>
      <c r="F498" s="5">
        <v>7</v>
      </c>
      <c r="G498" s="26">
        <v>7</v>
      </c>
      <c r="H498" s="89">
        <v>3.9073402176946694E-2</v>
      </c>
      <c r="I498" s="99"/>
      <c r="J498" s="61" t="s">
        <v>163</v>
      </c>
      <c r="K498" s="100">
        <v>1</v>
      </c>
      <c r="L498" s="101">
        <v>3.9073402176946694E-2</v>
      </c>
      <c r="M498" s="62"/>
    </row>
    <row r="499" spans="1:13" s="47" customFormat="1" ht="14.4" customHeight="1" x14ac:dyDescent="0.3">
      <c r="A499" s="62"/>
      <c r="B499" s="8" t="s">
        <v>138</v>
      </c>
      <c r="C499" s="7"/>
      <c r="D499" s="3" t="s">
        <v>5</v>
      </c>
      <c r="E499" s="4">
        <v>1</v>
      </c>
      <c r="F499" s="5">
        <v>0.35</v>
      </c>
      <c r="G499" s="26">
        <v>0.35</v>
      </c>
      <c r="H499" s="89">
        <v>1.9536701088473346E-3</v>
      </c>
      <c r="I499" s="99"/>
      <c r="J499" s="61" t="s">
        <v>165</v>
      </c>
      <c r="K499" s="100">
        <v>0.4</v>
      </c>
      <c r="L499" s="101">
        <v>7.8146804353893386E-4</v>
      </c>
      <c r="M499" s="62"/>
    </row>
    <row r="500" spans="1:13" s="47" customFormat="1" ht="14.4" customHeight="1" x14ac:dyDescent="0.3">
      <c r="A500" s="62"/>
      <c r="B500" s="8" t="s">
        <v>1073</v>
      </c>
      <c r="C500" s="7"/>
      <c r="D500" s="3" t="s">
        <v>5</v>
      </c>
      <c r="E500" s="4">
        <v>1</v>
      </c>
      <c r="F500" s="5">
        <v>3</v>
      </c>
      <c r="G500" s="26">
        <v>3</v>
      </c>
      <c r="H500" s="89">
        <v>1.6745743790120012E-2</v>
      </c>
      <c r="I500" s="99"/>
      <c r="J500" s="61" t="s">
        <v>163</v>
      </c>
      <c r="K500" s="100">
        <v>1</v>
      </c>
      <c r="L500" s="101">
        <v>1.6745743790120012E-2</v>
      </c>
      <c r="M500" s="62"/>
    </row>
    <row r="501" spans="1:13" s="47" customFormat="1" ht="14.4" customHeight="1" x14ac:dyDescent="0.3">
      <c r="A501" s="62"/>
      <c r="B501" s="8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s="47" customFormat="1" ht="14.4" customHeight="1" x14ac:dyDescent="0.3">
      <c r="A502" s="62"/>
      <c r="B502" s="8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s="47" customFormat="1" ht="14.4" customHeight="1" x14ac:dyDescent="0.3">
      <c r="A503" s="62"/>
      <c r="B503" s="8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s="47" customFormat="1" ht="14.4" customHeight="1" x14ac:dyDescent="0.3">
      <c r="A504" s="62"/>
      <c r="B504" s="8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s="47" customFormat="1" ht="14.4" customHeight="1" x14ac:dyDescent="0.3">
      <c r="A505" s="62"/>
      <c r="B505" s="8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s="47" customFormat="1" ht="14.4" customHeight="1" x14ac:dyDescent="0.3">
      <c r="A506" s="62"/>
      <c r="B506" s="8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s="47" customFormat="1" ht="14.4" customHeight="1" x14ac:dyDescent="0.3">
      <c r="A507" s="62"/>
      <c r="B507" s="8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s="47" customFormat="1" ht="14.4" customHeight="1" x14ac:dyDescent="0.3">
      <c r="A508" s="62"/>
      <c r="B508" s="58" t="s">
        <v>62</v>
      </c>
      <c r="C508" s="46"/>
      <c r="D508" s="37"/>
      <c r="E508" s="38"/>
      <c r="F508" s="39"/>
      <c r="G508" s="144">
        <v>152.47999999999999</v>
      </c>
      <c r="H508" s="143" t="s">
        <v>62</v>
      </c>
      <c r="I508" s="103"/>
      <c r="J508" s="85"/>
      <c r="K508" s="104" t="s">
        <v>156</v>
      </c>
      <c r="L508" s="95">
        <v>0.40267931900641918</v>
      </c>
      <c r="M508" s="62"/>
    </row>
    <row r="509" spans="1:13" s="47" customFormat="1" ht="14.4" customHeight="1" x14ac:dyDescent="0.3">
      <c r="A509" s="62"/>
      <c r="B509" s="51" t="s">
        <v>63</v>
      </c>
      <c r="C509" s="29"/>
      <c r="D509" s="30"/>
      <c r="E509" s="31"/>
      <c r="F509" s="32"/>
      <c r="G509" s="31"/>
      <c r="H509" s="115"/>
      <c r="I509" s="116"/>
      <c r="J509" s="139"/>
      <c r="K509" s="117"/>
      <c r="L509" s="118">
        <v>0</v>
      </c>
      <c r="M509" s="62"/>
    </row>
    <row r="510" spans="1:13" s="47" customFormat="1" ht="35.25" customHeight="1" x14ac:dyDescent="0.3">
      <c r="A510" s="62"/>
      <c r="B510" s="53" t="s">
        <v>53</v>
      </c>
      <c r="C510" s="36"/>
      <c r="D510" s="40" t="s">
        <v>0</v>
      </c>
      <c r="E510" s="41" t="s">
        <v>1</v>
      </c>
      <c r="F510" s="35" t="s">
        <v>61</v>
      </c>
      <c r="G510" s="20" t="s">
        <v>56</v>
      </c>
      <c r="H510" s="111" t="s">
        <v>158</v>
      </c>
      <c r="I510" s="112" t="s">
        <v>159</v>
      </c>
      <c r="J510" s="112" t="s">
        <v>160</v>
      </c>
      <c r="K510" s="113" t="s">
        <v>161</v>
      </c>
      <c r="L510" s="114" t="s">
        <v>162</v>
      </c>
      <c r="M510" s="62"/>
    </row>
    <row r="511" spans="1:13" s="47" customFormat="1" ht="14.4" customHeight="1" x14ac:dyDescent="0.3">
      <c r="A511" s="62"/>
      <c r="B511" s="6">
        <v>0</v>
      </c>
      <c r="C511" s="7"/>
      <c r="D511" s="3">
        <v>0</v>
      </c>
      <c r="E511" s="26"/>
      <c r="F511" s="5">
        <v>0</v>
      </c>
      <c r="G511" s="23">
        <v>0</v>
      </c>
      <c r="H511" s="96">
        <v>0</v>
      </c>
      <c r="I511" s="97"/>
      <c r="J511" s="137">
        <v>0</v>
      </c>
      <c r="K511" s="93">
        <v>0</v>
      </c>
      <c r="L511" s="98">
        <v>0</v>
      </c>
      <c r="M511" s="62"/>
    </row>
    <row r="512" spans="1:13" s="47" customFormat="1" ht="14.4" customHeight="1" x14ac:dyDescent="0.3">
      <c r="A512" s="62"/>
      <c r="B512" s="6">
        <v>0</v>
      </c>
      <c r="C512" s="7"/>
      <c r="D512" s="3">
        <v>0</v>
      </c>
      <c r="E512" s="26"/>
      <c r="F512" s="5">
        <v>0</v>
      </c>
      <c r="G512" s="26">
        <v>0</v>
      </c>
      <c r="H512" s="89">
        <v>0</v>
      </c>
      <c r="I512" s="99"/>
      <c r="J512" s="61">
        <v>0</v>
      </c>
      <c r="K512" s="100">
        <v>0</v>
      </c>
      <c r="L512" s="101">
        <v>0</v>
      </c>
      <c r="M512" s="62"/>
    </row>
    <row r="513" spans="1:13" s="47" customFormat="1" ht="14.4" customHeight="1" x14ac:dyDescent="0.3">
      <c r="A513" s="62"/>
      <c r="B513" s="6">
        <v>0</v>
      </c>
      <c r="C513" s="7"/>
      <c r="D513" s="3">
        <v>0</v>
      </c>
      <c r="E513" s="26"/>
      <c r="F513" s="5">
        <v>0</v>
      </c>
      <c r="G513" s="26">
        <v>0</v>
      </c>
      <c r="H513" s="89">
        <v>0</v>
      </c>
      <c r="I513" s="99"/>
      <c r="J513" s="61">
        <v>0</v>
      </c>
      <c r="K513" s="100">
        <v>0</v>
      </c>
      <c r="L513" s="101">
        <v>0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6">
        <v>0</v>
      </c>
      <c r="H514" s="89">
        <v>0</v>
      </c>
      <c r="I514" s="99"/>
      <c r="J514" s="61">
        <v>0</v>
      </c>
      <c r="K514" s="100">
        <v>0</v>
      </c>
      <c r="L514" s="101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5" customHeight="1" thickBot="1" x14ac:dyDescent="0.35">
      <c r="A516" s="62"/>
      <c r="B516" s="59" t="s">
        <v>64</v>
      </c>
      <c r="C516" s="42"/>
      <c r="D516" s="43"/>
      <c r="E516" s="44"/>
      <c r="F516" s="45"/>
      <c r="G516" s="23">
        <v>0</v>
      </c>
      <c r="H516" s="106" t="s">
        <v>64</v>
      </c>
      <c r="I516" s="103"/>
      <c r="J516" s="85"/>
      <c r="K516" s="104" t="s">
        <v>156</v>
      </c>
      <c r="L516" s="95">
        <v>0</v>
      </c>
      <c r="M516" s="62"/>
    </row>
    <row r="517" spans="1:13" s="47" customFormat="1" ht="14.4" customHeight="1" x14ac:dyDescent="0.3">
      <c r="A517" s="62"/>
      <c r="B517" s="64"/>
      <c r="C517" s="68"/>
      <c r="D517" s="69" t="s">
        <v>65</v>
      </c>
      <c r="E517" s="70"/>
      <c r="F517" s="71"/>
      <c r="G517" s="88">
        <v>179.15</v>
      </c>
      <c r="H517" s="128"/>
      <c r="I517" s="122"/>
      <c r="J517" s="140"/>
      <c r="K517" s="123"/>
      <c r="L517" s="121"/>
      <c r="M517" s="62"/>
    </row>
    <row r="518" spans="1:13" s="47" customFormat="1" ht="14.4" customHeight="1" x14ac:dyDescent="0.3">
      <c r="A518" s="62"/>
      <c r="B518" s="63"/>
      <c r="C518" s="68"/>
      <c r="D518" s="72" t="s">
        <v>7</v>
      </c>
      <c r="E518" s="73"/>
      <c r="F518" s="74">
        <v>0.1</v>
      </c>
      <c r="G518" s="73">
        <v>17.914999999999999</v>
      </c>
      <c r="H518" s="120"/>
      <c r="I518" s="124"/>
      <c r="J518" s="141"/>
      <c r="K518" s="125"/>
      <c r="L518" s="119"/>
      <c r="M518" s="62"/>
    </row>
    <row r="519" spans="1:13" s="47" customFormat="1" ht="14.4" customHeight="1" x14ac:dyDescent="0.3">
      <c r="A519" s="62"/>
      <c r="B519" s="63"/>
      <c r="C519" s="68"/>
      <c r="D519" s="72" t="s">
        <v>8</v>
      </c>
      <c r="E519" s="73"/>
      <c r="F519" s="74">
        <v>0.1</v>
      </c>
      <c r="G519" s="73">
        <v>17.914999999999999</v>
      </c>
      <c r="H519" s="120"/>
      <c r="I519" s="124"/>
      <c r="J519" s="141"/>
      <c r="K519" s="125"/>
      <c r="L519" s="119"/>
      <c r="M519" s="62"/>
    </row>
    <row r="520" spans="1:13" s="47" customFormat="1" ht="14.4" customHeight="1" x14ac:dyDescent="0.3">
      <c r="A520" s="62"/>
      <c r="B520" s="63" t="s">
        <v>66</v>
      </c>
      <c r="C520" s="68"/>
      <c r="D520" s="75" t="s">
        <v>67</v>
      </c>
      <c r="E520" s="76"/>
      <c r="F520" s="71"/>
      <c r="G520" s="76">
        <v>214.98</v>
      </c>
      <c r="H520" s="120"/>
      <c r="I520" s="124"/>
      <c r="J520" s="141"/>
      <c r="K520" s="125"/>
      <c r="L520" s="119"/>
      <c r="M520" s="62"/>
    </row>
    <row r="521" spans="1:13" s="47" customFormat="1" ht="15" customHeight="1" thickBot="1" x14ac:dyDescent="0.35">
      <c r="A521" s="62"/>
      <c r="B521" s="63"/>
      <c r="C521" s="68"/>
      <c r="D521" s="77" t="s">
        <v>68</v>
      </c>
      <c r="E521" s="78"/>
      <c r="F521" s="79"/>
      <c r="G521" s="78">
        <v>214.98</v>
      </c>
      <c r="H521" s="134">
        <v>1</v>
      </c>
      <c r="I521" s="126"/>
      <c r="J521" s="142"/>
      <c r="K521" s="127"/>
      <c r="L521" s="135">
        <v>0.54729556237789556</v>
      </c>
      <c r="M521" s="62"/>
    </row>
    <row r="522" spans="1:13" s="47" customFormat="1" ht="14.4" customHeight="1" x14ac:dyDescent="0.3">
      <c r="A522" s="62"/>
      <c r="B522" s="63"/>
      <c r="C522" s="68"/>
      <c r="D522" s="80"/>
      <c r="E522" s="67"/>
      <c r="F522" s="65"/>
      <c r="G522" s="67"/>
      <c r="J522" s="60"/>
      <c r="M522" s="62"/>
    </row>
    <row r="523" spans="1:13" s="47" customFormat="1" ht="14.4" customHeight="1" x14ac:dyDescent="0.3">
      <c r="A523" s="62"/>
      <c r="B523" s="63"/>
      <c r="C523" s="68"/>
      <c r="D523" s="80"/>
      <c r="E523" s="67"/>
      <c r="F523" s="65"/>
      <c r="G523" s="67"/>
      <c r="J523" s="60"/>
      <c r="M523" s="62"/>
    </row>
    <row r="524" spans="1:13" s="47" customFormat="1" ht="14.4" customHeight="1" x14ac:dyDescent="0.3">
      <c r="A524" s="62"/>
      <c r="B524" s="63"/>
      <c r="C524" s="68"/>
      <c r="D524" s="80"/>
      <c r="E524" s="67"/>
      <c r="F524" s="65"/>
      <c r="G524" s="67"/>
      <c r="J524" s="60"/>
      <c r="M524" s="62"/>
    </row>
    <row r="525" spans="1:13" s="47" customFormat="1" ht="14.4" customHeight="1" x14ac:dyDescent="0.3">
      <c r="A525" s="62"/>
      <c r="B525" s="136" t="s">
        <v>1808</v>
      </c>
      <c r="C525" s="81"/>
      <c r="D525" s="80"/>
      <c r="E525" s="67"/>
      <c r="F525" s="82"/>
      <c r="G525" s="82"/>
      <c r="J525" s="60"/>
      <c r="M525" s="62"/>
    </row>
    <row r="526" spans="1:13" s="47" customFormat="1" ht="14.4" customHeight="1" x14ac:dyDescent="0.3">
      <c r="A526" s="62"/>
      <c r="B526" s="133" t="s">
        <v>6</v>
      </c>
      <c r="C526" s="83"/>
      <c r="D526" s="80"/>
      <c r="E526" s="67"/>
      <c r="F526" s="62"/>
      <c r="G526" s="62"/>
      <c r="J526" s="60"/>
      <c r="M526" s="62"/>
    </row>
    <row r="527" spans="1:13" s="47" customFormat="1" ht="14.4" customHeight="1" x14ac:dyDescent="0.3">
      <c r="A527" s="62"/>
      <c r="B527" s="84"/>
      <c r="C527" s="62"/>
      <c r="D527" s="80"/>
      <c r="E527" s="67"/>
      <c r="F527" s="62"/>
      <c r="G527" s="62"/>
      <c r="J527" s="60"/>
      <c r="M527" s="62"/>
    </row>
    <row r="528" spans="1:13" s="47" customFormat="1" ht="14.4" customHeight="1" x14ac:dyDescent="0.3">
      <c r="A528" s="62"/>
      <c r="B528" s="84"/>
      <c r="C528" s="62"/>
      <c r="D528" s="80"/>
      <c r="E528" s="67"/>
      <c r="F528" s="62"/>
      <c r="G528" s="62"/>
      <c r="J528" s="60"/>
      <c r="M528" s="62"/>
    </row>
    <row r="529" spans="1:13" x14ac:dyDescent="0.3">
      <c r="A529" s="62"/>
      <c r="B529" s="130"/>
      <c r="C529" s="130"/>
      <c r="D529" s="130"/>
    </row>
    <row r="530" spans="1:13" ht="15.6" x14ac:dyDescent="0.3">
      <c r="A530" s="62"/>
      <c r="B530" s="47"/>
      <c r="C530" s="47"/>
      <c r="D530" s="715" t="s">
        <v>166</v>
      </c>
      <c r="E530" s="715"/>
      <c r="F530" s="715"/>
    </row>
    <row r="531" spans="1:13" x14ac:dyDescent="0.3">
      <c r="A531" s="62"/>
      <c r="B531" s="132"/>
      <c r="C531" s="132"/>
      <c r="D531" s="132"/>
    </row>
    <row r="532" spans="1:13" ht="82.5" customHeight="1" x14ac:dyDescent="0.3">
      <c r="A532" s="62"/>
      <c r="B532" s="710" t="s">
        <v>1809</v>
      </c>
      <c r="C532" s="710"/>
      <c r="D532" s="710"/>
      <c r="E532" s="710"/>
      <c r="F532" s="710"/>
      <c r="G532" s="710"/>
      <c r="H532" s="710"/>
      <c r="I532" s="710"/>
      <c r="J532" s="710"/>
      <c r="K532" s="710"/>
      <c r="L532" s="710"/>
    </row>
    <row r="533" spans="1:13" s="47" customFormat="1" ht="14.4" customHeight="1" x14ac:dyDescent="0.3">
      <c r="A533" s="62"/>
      <c r="B533" s="63"/>
      <c r="C533" s="9"/>
      <c r="D533" s="10"/>
      <c r="E533" s="11"/>
      <c r="F533" s="12"/>
      <c r="G533" s="13"/>
      <c r="J533" s="60"/>
      <c r="M533" s="62"/>
    </row>
    <row r="534" spans="1:13" s="47" customFormat="1" ht="14.4" customHeight="1" x14ac:dyDescent="0.3">
      <c r="A534" s="62"/>
      <c r="B534" s="48" t="s">
        <v>48</v>
      </c>
      <c r="C534" s="9"/>
      <c r="D534" s="10"/>
      <c r="E534" s="11"/>
      <c r="F534" s="11"/>
      <c r="G534" s="11"/>
      <c r="J534" s="60"/>
      <c r="M534" s="62"/>
    </row>
    <row r="535" spans="1:13" s="47" customFormat="1" ht="14.4" customHeight="1" x14ac:dyDescent="0.3">
      <c r="A535" s="62"/>
      <c r="B535" s="64" t="s">
        <v>49</v>
      </c>
      <c r="C535" s="392" t="s">
        <v>328</v>
      </c>
      <c r="D535" s="62"/>
      <c r="E535" s="62"/>
      <c r="I535" s="65" t="s">
        <v>50</v>
      </c>
      <c r="J535" s="68" t="s">
        <v>5</v>
      </c>
      <c r="M535" s="62"/>
    </row>
    <row r="536" spans="1:13" s="47" customFormat="1" ht="15" customHeight="1" thickBot="1" x14ac:dyDescent="0.35">
      <c r="A536" s="62"/>
      <c r="B536" s="64" t="s">
        <v>51</v>
      </c>
      <c r="C536" s="62" t="s">
        <v>180</v>
      </c>
      <c r="D536" s="62"/>
      <c r="E536" s="62"/>
      <c r="G536" s="62" t="s">
        <v>540</v>
      </c>
      <c r="J536" s="60"/>
      <c r="M536" s="62"/>
    </row>
    <row r="537" spans="1:13" s="47" customFormat="1" ht="14.4" customHeight="1" thickTop="1" x14ac:dyDescent="0.3">
      <c r="A537" s="62"/>
      <c r="B537" s="49" t="s">
        <v>52</v>
      </c>
      <c r="C537" s="14"/>
      <c r="D537" s="15"/>
      <c r="E537" s="16"/>
      <c r="F537" s="17"/>
      <c r="G537" s="16"/>
      <c r="H537" s="720" t="s">
        <v>164</v>
      </c>
      <c r="I537" s="721"/>
      <c r="J537" s="721"/>
      <c r="K537" s="721"/>
      <c r="L537" s="722"/>
      <c r="M537" s="62"/>
    </row>
    <row r="538" spans="1:13" s="47" customFormat="1" ht="32.25" customHeight="1" x14ac:dyDescent="0.3">
      <c r="A538" s="62"/>
      <c r="B538" s="50" t="s">
        <v>53</v>
      </c>
      <c r="C538" s="18" t="s">
        <v>1</v>
      </c>
      <c r="D538" s="19" t="s">
        <v>54</v>
      </c>
      <c r="E538" s="20" t="s">
        <v>23</v>
      </c>
      <c r="F538" s="20" t="s">
        <v>55</v>
      </c>
      <c r="G538" s="20" t="s">
        <v>56</v>
      </c>
      <c r="H538" s="90" t="s">
        <v>158</v>
      </c>
      <c r="I538" s="91" t="s">
        <v>159</v>
      </c>
      <c r="J538" s="91" t="s">
        <v>160</v>
      </c>
      <c r="K538" s="91" t="s">
        <v>161</v>
      </c>
      <c r="L538" s="92" t="s">
        <v>162</v>
      </c>
      <c r="M538" s="62"/>
    </row>
    <row r="539" spans="1:13" s="47" customFormat="1" ht="14.4" customHeight="1" x14ac:dyDescent="0.3">
      <c r="A539" s="62"/>
      <c r="B539" s="21">
        <v>0</v>
      </c>
      <c r="C539" s="18"/>
      <c r="D539" s="22">
        <v>0</v>
      </c>
      <c r="E539" s="23">
        <v>0</v>
      </c>
      <c r="F539" s="24"/>
      <c r="G539" s="23">
        <v>0</v>
      </c>
      <c r="H539" s="96">
        <v>0</v>
      </c>
      <c r="I539" s="97"/>
      <c r="J539" s="137">
        <v>0</v>
      </c>
      <c r="K539" s="93">
        <v>0</v>
      </c>
      <c r="L539" s="98">
        <v>0</v>
      </c>
      <c r="M539" s="62"/>
    </row>
    <row r="540" spans="1:13" s="47" customFormat="1" ht="14.4" customHeight="1" x14ac:dyDescent="0.3">
      <c r="A540" s="62"/>
      <c r="B540" s="6">
        <v>0</v>
      </c>
      <c r="C540" s="25"/>
      <c r="D540" s="3">
        <v>0</v>
      </c>
      <c r="E540" s="26">
        <v>0</v>
      </c>
      <c r="F540" s="27"/>
      <c r="G540" s="26">
        <v>0</v>
      </c>
      <c r="H540" s="89">
        <v>0</v>
      </c>
      <c r="I540" s="99"/>
      <c r="J540" s="61">
        <v>0</v>
      </c>
      <c r="K540" s="100">
        <v>0</v>
      </c>
      <c r="L540" s="101">
        <v>0</v>
      </c>
      <c r="M540" s="62"/>
    </row>
    <row r="541" spans="1:13" s="47" customFormat="1" ht="14.4" customHeight="1" x14ac:dyDescent="0.3">
      <c r="A541" s="62"/>
      <c r="B541" s="6">
        <v>0</v>
      </c>
      <c r="C541" s="25"/>
      <c r="D541" s="3">
        <v>0</v>
      </c>
      <c r="E541" s="26">
        <v>0</v>
      </c>
      <c r="F541" s="27"/>
      <c r="G541" s="26">
        <v>0</v>
      </c>
      <c r="H541" s="89">
        <v>0</v>
      </c>
      <c r="I541" s="99"/>
      <c r="J541" s="61">
        <v>0</v>
      </c>
      <c r="K541" s="100">
        <v>0</v>
      </c>
      <c r="L541" s="101">
        <v>0</v>
      </c>
      <c r="M541" s="62"/>
    </row>
    <row r="542" spans="1:13" s="47" customFormat="1" ht="14.4" customHeight="1" x14ac:dyDescent="0.3">
      <c r="A542" s="62"/>
      <c r="B542" s="6">
        <v>0</v>
      </c>
      <c r="C542" s="25"/>
      <c r="D542" s="3">
        <v>0</v>
      </c>
      <c r="E542" s="26">
        <v>0</v>
      </c>
      <c r="F542" s="27"/>
      <c r="G542" s="26">
        <v>0</v>
      </c>
      <c r="H542" s="89">
        <v>0</v>
      </c>
      <c r="I542" s="99"/>
      <c r="J542" s="61">
        <v>0</v>
      </c>
      <c r="K542" s="100">
        <v>0</v>
      </c>
      <c r="L542" s="101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 t="s">
        <v>73</v>
      </c>
      <c r="C545" s="25"/>
      <c r="D545" s="3">
        <v>0</v>
      </c>
      <c r="E545" s="26">
        <v>0</v>
      </c>
      <c r="F545" s="27"/>
      <c r="G545" s="26">
        <v>1.397</v>
      </c>
      <c r="H545" s="89">
        <v>7.4227570999707759E-3</v>
      </c>
      <c r="I545" s="99"/>
      <c r="J545" s="61" t="s">
        <v>165</v>
      </c>
      <c r="K545" s="100">
        <v>0.4</v>
      </c>
      <c r="L545" s="101">
        <v>2.9691028399883106E-3</v>
      </c>
      <c r="M545" s="62"/>
    </row>
    <row r="546" spans="1:13" s="47" customFormat="1" ht="14.4" customHeight="1" x14ac:dyDescent="0.3">
      <c r="A546" s="62"/>
      <c r="B546" s="6" t="s">
        <v>57</v>
      </c>
      <c r="C546" s="25"/>
      <c r="D546" s="28"/>
      <c r="E546" s="26"/>
      <c r="F546" s="27"/>
      <c r="G546" s="86">
        <v>1.397</v>
      </c>
      <c r="H546" s="102" t="s">
        <v>57</v>
      </c>
      <c r="I546" s="103"/>
      <c r="J546" s="85"/>
      <c r="K546" s="104" t="s">
        <v>156</v>
      </c>
      <c r="L546" s="105">
        <v>2.9691028399883106E-3</v>
      </c>
      <c r="M546" s="62"/>
    </row>
    <row r="547" spans="1:13" s="47" customFormat="1" ht="14.4" customHeight="1" x14ac:dyDescent="0.3">
      <c r="A547" s="62"/>
      <c r="B547" s="51" t="s">
        <v>22</v>
      </c>
      <c r="C547" s="29"/>
      <c r="D547" s="30"/>
      <c r="E547" s="31"/>
      <c r="F547" s="32"/>
      <c r="G547" s="87"/>
      <c r="H547" s="107"/>
      <c r="I547" s="108"/>
      <c r="J547" s="138"/>
      <c r="K547" s="109"/>
      <c r="L547" s="110"/>
      <c r="M547" s="62"/>
    </row>
    <row r="548" spans="1:13" s="47" customFormat="1" ht="30.75" customHeight="1" x14ac:dyDescent="0.3">
      <c r="A548" s="62"/>
      <c r="B548" s="52" t="s">
        <v>58</v>
      </c>
      <c r="C548" s="33" t="s">
        <v>1</v>
      </c>
      <c r="D548" s="34" t="s">
        <v>59</v>
      </c>
      <c r="E548" s="35" t="s">
        <v>23</v>
      </c>
      <c r="F548" s="35" t="s">
        <v>55</v>
      </c>
      <c r="G548" s="41" t="s">
        <v>56</v>
      </c>
      <c r="H548" s="90" t="s">
        <v>158</v>
      </c>
      <c r="I548" s="91" t="s">
        <v>159</v>
      </c>
      <c r="J548" s="91" t="s">
        <v>160</v>
      </c>
      <c r="K548" s="94" t="s">
        <v>161</v>
      </c>
      <c r="L548" s="92" t="s">
        <v>162</v>
      </c>
      <c r="M548" s="62"/>
    </row>
    <row r="549" spans="1:13" s="47" customFormat="1" ht="14.4" customHeight="1" x14ac:dyDescent="0.3">
      <c r="A549" s="62"/>
      <c r="B549" s="6" t="s">
        <v>37</v>
      </c>
      <c r="C549" s="25">
        <v>1</v>
      </c>
      <c r="D549" s="3">
        <v>4.0999999999999996</v>
      </c>
      <c r="E549" s="26">
        <v>4.0999999999999996</v>
      </c>
      <c r="F549" s="26">
        <v>2.2000000000000002</v>
      </c>
      <c r="G549" s="26">
        <v>9.02</v>
      </c>
      <c r="H549" s="96">
        <v>4.7926463165165641E-2</v>
      </c>
      <c r="I549" s="97"/>
      <c r="J549" s="137" t="s">
        <v>163</v>
      </c>
      <c r="K549" s="93">
        <v>1</v>
      </c>
      <c r="L549" s="98">
        <v>4.7926463165165641E-2</v>
      </c>
      <c r="M549" s="62"/>
    </row>
    <row r="550" spans="1:13" s="47" customFormat="1" ht="14.4" customHeight="1" x14ac:dyDescent="0.3">
      <c r="A550" s="62"/>
      <c r="B550" s="6" t="s">
        <v>24</v>
      </c>
      <c r="C550" s="25">
        <v>1</v>
      </c>
      <c r="D550" s="3">
        <v>4.05</v>
      </c>
      <c r="E550" s="26">
        <v>4.05</v>
      </c>
      <c r="F550" s="26">
        <v>2.2000000000000002</v>
      </c>
      <c r="G550" s="26">
        <v>8.91</v>
      </c>
      <c r="H550" s="89">
        <v>4.7341994102175815E-2</v>
      </c>
      <c r="I550" s="99"/>
      <c r="J550" s="61" t="s">
        <v>163</v>
      </c>
      <c r="K550" s="100">
        <v>1</v>
      </c>
      <c r="L550" s="101">
        <v>4.7341994102175815E-2</v>
      </c>
      <c r="M550" s="62"/>
    </row>
    <row r="551" spans="1:13" s="47" customFormat="1" ht="14.4" customHeight="1" x14ac:dyDescent="0.3">
      <c r="A551" s="62"/>
      <c r="B551" s="6" t="s">
        <v>69</v>
      </c>
      <c r="C551" s="25">
        <v>1</v>
      </c>
      <c r="D551" s="3">
        <v>4.55</v>
      </c>
      <c r="E551" s="26">
        <v>4.55</v>
      </c>
      <c r="F551" s="27">
        <v>2.2000000000000002</v>
      </c>
      <c r="G551" s="26">
        <v>10.01</v>
      </c>
      <c r="H551" s="89">
        <v>5.3186684732074066E-2</v>
      </c>
      <c r="I551" s="99"/>
      <c r="J551" s="61" t="s">
        <v>163</v>
      </c>
      <c r="K551" s="100">
        <v>1</v>
      </c>
      <c r="L551" s="101">
        <v>5.3186684732074066E-2</v>
      </c>
      <c r="M551" s="62"/>
    </row>
    <row r="552" spans="1:13" s="47" customFormat="1" ht="14.4" customHeight="1" x14ac:dyDescent="0.3">
      <c r="A552" s="62"/>
      <c r="B552" s="6">
        <v>0</v>
      </c>
      <c r="C552" s="25"/>
      <c r="D552" s="3">
        <v>0</v>
      </c>
      <c r="E552" s="26">
        <v>0</v>
      </c>
      <c r="F552" s="26"/>
      <c r="G552" s="26">
        <v>0</v>
      </c>
      <c r="H552" s="89">
        <v>0</v>
      </c>
      <c r="I552" s="99"/>
      <c r="J552" s="61">
        <v>0</v>
      </c>
      <c r="K552" s="100">
        <v>0</v>
      </c>
      <c r="L552" s="101">
        <v>0</v>
      </c>
      <c r="M552" s="62"/>
    </row>
    <row r="553" spans="1:13" s="47" customFormat="1" ht="14.4" customHeight="1" x14ac:dyDescent="0.3">
      <c r="A553" s="62"/>
      <c r="B553" s="6">
        <v>0</v>
      </c>
      <c r="C553" s="25"/>
      <c r="D553" s="3">
        <v>0</v>
      </c>
      <c r="E553" s="26">
        <v>0</v>
      </c>
      <c r="F553" s="26"/>
      <c r="G553" s="26">
        <v>0</v>
      </c>
      <c r="H553" s="89">
        <v>0</v>
      </c>
      <c r="I553" s="99"/>
      <c r="J553" s="61">
        <v>0</v>
      </c>
      <c r="K553" s="100">
        <v>0</v>
      </c>
      <c r="L553" s="101">
        <v>0</v>
      </c>
      <c r="M553" s="62"/>
    </row>
    <row r="554" spans="1:13" s="47" customFormat="1" ht="14.4" customHeight="1" x14ac:dyDescent="0.3">
      <c r="A554" s="62"/>
      <c r="B554" s="6">
        <v>0</v>
      </c>
      <c r="C554" s="25"/>
      <c r="D554" s="3">
        <v>0</v>
      </c>
      <c r="E554" s="26">
        <v>0</v>
      </c>
      <c r="F554" s="26"/>
      <c r="G554" s="26">
        <v>0</v>
      </c>
      <c r="H554" s="89">
        <v>0</v>
      </c>
      <c r="I554" s="99"/>
      <c r="J554" s="61">
        <v>0</v>
      </c>
      <c r="K554" s="100">
        <v>0</v>
      </c>
      <c r="L554" s="101">
        <v>0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6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6" t="s">
        <v>60</v>
      </c>
      <c r="C558" s="25"/>
      <c r="D558" s="28"/>
      <c r="E558" s="26"/>
      <c r="F558" s="27"/>
      <c r="G558" s="86">
        <v>27.939999999999998</v>
      </c>
      <c r="H558" s="106" t="s">
        <v>60</v>
      </c>
      <c r="I558" s="103"/>
      <c r="J558" s="85"/>
      <c r="K558" s="104" t="s">
        <v>156</v>
      </c>
      <c r="L558" s="95">
        <v>0.14845514199941551</v>
      </c>
      <c r="M558" s="62"/>
    </row>
    <row r="559" spans="1:13" s="47" customFormat="1" ht="14.4" customHeight="1" x14ac:dyDescent="0.3">
      <c r="A559" s="62"/>
      <c r="B559" s="51" t="s">
        <v>38</v>
      </c>
      <c r="C559" s="29"/>
      <c r="D559" s="30"/>
      <c r="E559" s="30"/>
      <c r="F559" s="30"/>
      <c r="G559" s="30"/>
      <c r="H559" s="115"/>
      <c r="I559" s="116"/>
      <c r="J559" s="139"/>
      <c r="K559" s="117"/>
      <c r="L559" s="118"/>
      <c r="M559" s="62"/>
    </row>
    <row r="560" spans="1:13" s="47" customFormat="1" ht="36.75" customHeight="1" x14ac:dyDescent="0.3">
      <c r="A560" s="62"/>
      <c r="B560" s="53" t="s">
        <v>53</v>
      </c>
      <c r="C560" s="29"/>
      <c r="D560" s="54" t="s">
        <v>0</v>
      </c>
      <c r="E560" s="55" t="s">
        <v>1</v>
      </c>
      <c r="F560" s="56" t="s">
        <v>61</v>
      </c>
      <c r="G560" s="20" t="s">
        <v>56</v>
      </c>
      <c r="H560" s="111" t="s">
        <v>158</v>
      </c>
      <c r="I560" s="112" t="s">
        <v>159</v>
      </c>
      <c r="J560" s="112" t="s">
        <v>160</v>
      </c>
      <c r="K560" s="113" t="s">
        <v>161</v>
      </c>
      <c r="L560" s="114" t="s">
        <v>162</v>
      </c>
      <c r="M560" s="62"/>
    </row>
    <row r="561" spans="1:13" s="47" customFormat="1" ht="14.4" customHeight="1" x14ac:dyDescent="0.3">
      <c r="A561" s="62"/>
      <c r="B561" s="8" t="s">
        <v>1076</v>
      </c>
      <c r="C561" s="29"/>
      <c r="D561" s="22" t="s">
        <v>5</v>
      </c>
      <c r="E561" s="57">
        <v>1</v>
      </c>
      <c r="F561" s="24">
        <v>55</v>
      </c>
      <c r="G561" s="23">
        <v>55</v>
      </c>
      <c r="H561" s="96">
        <v>0.29223453149491246</v>
      </c>
      <c r="I561" s="97"/>
      <c r="J561" s="137" t="s">
        <v>163</v>
      </c>
      <c r="K561" s="93">
        <v>1</v>
      </c>
      <c r="L561" s="98">
        <v>0.29223453149491246</v>
      </c>
      <c r="M561" s="62"/>
    </row>
    <row r="562" spans="1:13" s="47" customFormat="1" ht="14.4" customHeight="1" x14ac:dyDescent="0.3">
      <c r="A562" s="62"/>
      <c r="B562" s="8" t="s">
        <v>122</v>
      </c>
      <c r="C562" s="7"/>
      <c r="D562" s="3" t="s">
        <v>5</v>
      </c>
      <c r="E562" s="4">
        <v>1</v>
      </c>
      <c r="F562" s="5">
        <v>12</v>
      </c>
      <c r="G562" s="26">
        <v>12</v>
      </c>
      <c r="H562" s="89">
        <v>6.3760261417071806E-2</v>
      </c>
      <c r="I562" s="99"/>
      <c r="J562" s="61" t="s">
        <v>163</v>
      </c>
      <c r="K562" s="100">
        <v>1</v>
      </c>
      <c r="L562" s="101">
        <v>6.3760261417071806E-2</v>
      </c>
      <c r="M562" s="62"/>
    </row>
    <row r="563" spans="1:13" s="47" customFormat="1" ht="14.4" customHeight="1" x14ac:dyDescent="0.3">
      <c r="A563" s="62"/>
      <c r="B563" s="8" t="s">
        <v>440</v>
      </c>
      <c r="C563" s="7"/>
      <c r="D563" s="3" t="s">
        <v>5</v>
      </c>
      <c r="E563" s="4">
        <v>1</v>
      </c>
      <c r="F563" s="5">
        <v>7</v>
      </c>
      <c r="G563" s="26">
        <v>7</v>
      </c>
      <c r="H563" s="89">
        <v>3.7193485826625218E-2</v>
      </c>
      <c r="I563" s="99"/>
      <c r="J563" s="61" t="s">
        <v>163</v>
      </c>
      <c r="K563" s="100">
        <v>1</v>
      </c>
      <c r="L563" s="101">
        <v>3.7193485826625218E-2</v>
      </c>
      <c r="M563" s="62"/>
    </row>
    <row r="564" spans="1:13" s="47" customFormat="1" ht="14.4" customHeight="1" x14ac:dyDescent="0.3">
      <c r="A564" s="62"/>
      <c r="B564" s="8" t="s">
        <v>138</v>
      </c>
      <c r="C564" s="7"/>
      <c r="D564" s="3" t="s">
        <v>5</v>
      </c>
      <c r="E564" s="4">
        <v>1</v>
      </c>
      <c r="F564" s="5">
        <v>0.35</v>
      </c>
      <c r="G564" s="26">
        <v>0.35</v>
      </c>
      <c r="H564" s="89">
        <v>1.8596742913312609E-3</v>
      </c>
      <c r="I564" s="99"/>
      <c r="J564" s="61" t="s">
        <v>165</v>
      </c>
      <c r="K564" s="100">
        <v>0.4</v>
      </c>
      <c r="L564" s="101">
        <v>7.4386971653250442E-4</v>
      </c>
      <c r="M564" s="62"/>
    </row>
    <row r="565" spans="1:13" s="47" customFormat="1" ht="14.4" customHeight="1" x14ac:dyDescent="0.3">
      <c r="A565" s="62"/>
      <c r="B565" s="8" t="s">
        <v>1073</v>
      </c>
      <c r="C565" s="7"/>
      <c r="D565" s="3" t="s">
        <v>5</v>
      </c>
      <c r="E565" s="4">
        <v>1</v>
      </c>
      <c r="F565" s="5">
        <v>3</v>
      </c>
      <c r="G565" s="26">
        <v>3</v>
      </c>
      <c r="H565" s="89">
        <v>1.5940065354267952E-2</v>
      </c>
      <c r="I565" s="99"/>
      <c r="J565" s="61" t="s">
        <v>163</v>
      </c>
      <c r="K565" s="100">
        <v>1</v>
      </c>
      <c r="L565" s="101">
        <v>1.5940065354267952E-2</v>
      </c>
      <c r="M565" s="62"/>
    </row>
    <row r="566" spans="1:13" s="47" customFormat="1" ht="14.4" customHeight="1" x14ac:dyDescent="0.3">
      <c r="A566" s="62"/>
      <c r="B566" s="8" t="s">
        <v>81</v>
      </c>
      <c r="C566" s="7"/>
      <c r="D566" s="3" t="s">
        <v>145</v>
      </c>
      <c r="E566" s="4">
        <v>0.25</v>
      </c>
      <c r="F566" s="5">
        <v>3.13</v>
      </c>
      <c r="G566" s="26">
        <v>0.78249999999999997</v>
      </c>
      <c r="H566" s="89">
        <v>4.1577003799048908E-3</v>
      </c>
      <c r="I566" s="99"/>
      <c r="J566" s="61" t="s">
        <v>163</v>
      </c>
      <c r="K566" s="100">
        <v>1</v>
      </c>
      <c r="L566" s="101">
        <v>4.1577003799048908E-3</v>
      </c>
      <c r="M566" s="62"/>
    </row>
    <row r="567" spans="1:13" s="47" customFormat="1" ht="14.4" customHeight="1" x14ac:dyDescent="0.3">
      <c r="A567" s="62"/>
      <c r="B567" s="8" t="s">
        <v>1084</v>
      </c>
      <c r="C567" s="7"/>
      <c r="D567" s="3" t="s">
        <v>5</v>
      </c>
      <c r="E567" s="4">
        <v>1</v>
      </c>
      <c r="F567" s="5">
        <v>80.13</v>
      </c>
      <c r="G567" s="26">
        <v>80.13</v>
      </c>
      <c r="H567" s="89">
        <v>0.42575914561249695</v>
      </c>
      <c r="I567" s="99"/>
      <c r="J567" s="61" t="s">
        <v>163</v>
      </c>
      <c r="K567" s="100">
        <v>1</v>
      </c>
      <c r="L567" s="101">
        <v>0.42575914561249695</v>
      </c>
      <c r="M567" s="62"/>
    </row>
    <row r="568" spans="1:13" s="47" customFormat="1" ht="14.4" customHeight="1" x14ac:dyDescent="0.3">
      <c r="A568" s="62"/>
      <c r="B568" s="8" t="s">
        <v>1436</v>
      </c>
      <c r="C568" s="7"/>
      <c r="D568" s="3" t="s">
        <v>144</v>
      </c>
      <c r="E568" s="4">
        <v>0.5</v>
      </c>
      <c r="F568" s="5">
        <v>1.21</v>
      </c>
      <c r="G568" s="26">
        <v>0.60499999999999998</v>
      </c>
      <c r="H568" s="89">
        <v>3.2145798464440368E-3</v>
      </c>
      <c r="I568" s="99"/>
      <c r="J568" s="61" t="s">
        <v>163</v>
      </c>
      <c r="K568" s="100">
        <v>1</v>
      </c>
      <c r="L568" s="101">
        <v>3.2145798464440368E-3</v>
      </c>
      <c r="M568" s="62"/>
    </row>
    <row r="569" spans="1:13" s="47" customFormat="1" ht="14.4" customHeight="1" x14ac:dyDescent="0.3">
      <c r="A569" s="62"/>
      <c r="B569" s="8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s="47" customFormat="1" ht="14.4" customHeight="1" x14ac:dyDescent="0.3">
      <c r="A570" s="62"/>
      <c r="B570" s="8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s="47" customFormat="1" ht="14.4" customHeight="1" x14ac:dyDescent="0.3">
      <c r="A571" s="62"/>
      <c r="B571" s="8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s="47" customFormat="1" ht="14.4" customHeight="1" x14ac:dyDescent="0.3">
      <c r="A572" s="62"/>
      <c r="B572" s="8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s="47" customFormat="1" ht="14.4" customHeight="1" x14ac:dyDescent="0.3">
      <c r="A573" s="62"/>
      <c r="B573" s="8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s="47" customFormat="1" ht="14.4" customHeight="1" x14ac:dyDescent="0.3">
      <c r="A574" s="62"/>
      <c r="B574" s="58" t="s">
        <v>62</v>
      </c>
      <c r="C574" s="46"/>
      <c r="D574" s="37"/>
      <c r="E574" s="38"/>
      <c r="F574" s="39"/>
      <c r="G574" s="144">
        <v>158.86749999999998</v>
      </c>
      <c r="H574" s="143" t="s">
        <v>62</v>
      </c>
      <c r="I574" s="103"/>
      <c r="J574" s="85"/>
      <c r="K574" s="104" t="s">
        <v>156</v>
      </c>
      <c r="L574" s="95">
        <v>0.84300363964825586</v>
      </c>
      <c r="M574" s="62"/>
    </row>
    <row r="575" spans="1:13" s="47" customFormat="1" ht="14.4" customHeight="1" x14ac:dyDescent="0.3">
      <c r="A575" s="62"/>
      <c r="B575" s="51" t="s">
        <v>63</v>
      </c>
      <c r="C575" s="29"/>
      <c r="D575" s="30"/>
      <c r="E575" s="31"/>
      <c r="F575" s="32"/>
      <c r="G575" s="31"/>
      <c r="H575" s="115"/>
      <c r="I575" s="116"/>
      <c r="J575" s="139"/>
      <c r="K575" s="117"/>
      <c r="L575" s="118">
        <v>0</v>
      </c>
      <c r="M575" s="62"/>
    </row>
    <row r="576" spans="1:13" s="47" customFormat="1" ht="35.25" customHeight="1" x14ac:dyDescent="0.3">
      <c r="A576" s="62"/>
      <c r="B576" s="53" t="s">
        <v>53</v>
      </c>
      <c r="C576" s="36"/>
      <c r="D576" s="40" t="s">
        <v>0</v>
      </c>
      <c r="E576" s="41" t="s">
        <v>1</v>
      </c>
      <c r="F576" s="35" t="s">
        <v>61</v>
      </c>
      <c r="G576" s="20" t="s">
        <v>56</v>
      </c>
      <c r="H576" s="111" t="s">
        <v>158</v>
      </c>
      <c r="I576" s="112" t="s">
        <v>159</v>
      </c>
      <c r="J576" s="112" t="s">
        <v>160</v>
      </c>
      <c r="K576" s="113" t="s">
        <v>161</v>
      </c>
      <c r="L576" s="114" t="s">
        <v>162</v>
      </c>
      <c r="M576" s="62"/>
    </row>
    <row r="577" spans="1:13" s="47" customFormat="1" ht="14.4" customHeight="1" x14ac:dyDescent="0.3">
      <c r="A577" s="62"/>
      <c r="B577" s="6">
        <v>0</v>
      </c>
      <c r="C577" s="7"/>
      <c r="D577" s="3">
        <v>0</v>
      </c>
      <c r="E577" s="26"/>
      <c r="F577" s="5">
        <v>0</v>
      </c>
      <c r="G577" s="23">
        <v>0</v>
      </c>
      <c r="H577" s="96">
        <v>0</v>
      </c>
      <c r="I577" s="97"/>
      <c r="J577" s="137">
        <v>0</v>
      </c>
      <c r="K577" s="93">
        <v>0</v>
      </c>
      <c r="L577" s="98">
        <v>0</v>
      </c>
      <c r="M577" s="62"/>
    </row>
    <row r="578" spans="1:13" s="47" customFormat="1" ht="14.4" customHeight="1" x14ac:dyDescent="0.3">
      <c r="A578" s="62"/>
      <c r="B578" s="6">
        <v>0</v>
      </c>
      <c r="C578" s="7"/>
      <c r="D578" s="3">
        <v>0</v>
      </c>
      <c r="E578" s="26"/>
      <c r="F578" s="5">
        <v>0</v>
      </c>
      <c r="G578" s="26">
        <v>0</v>
      </c>
      <c r="H578" s="89">
        <v>0</v>
      </c>
      <c r="I578" s="99"/>
      <c r="J578" s="61">
        <v>0</v>
      </c>
      <c r="K578" s="100">
        <v>0</v>
      </c>
      <c r="L578" s="101">
        <v>0</v>
      </c>
      <c r="M578" s="62"/>
    </row>
    <row r="579" spans="1:13" s="47" customFormat="1" ht="14.4" customHeight="1" x14ac:dyDescent="0.3">
      <c r="A579" s="62"/>
      <c r="B579" s="6">
        <v>0</v>
      </c>
      <c r="C579" s="7"/>
      <c r="D579" s="3">
        <v>0</v>
      </c>
      <c r="E579" s="26"/>
      <c r="F579" s="5">
        <v>0</v>
      </c>
      <c r="G579" s="26">
        <v>0</v>
      </c>
      <c r="H579" s="89">
        <v>0</v>
      </c>
      <c r="I579" s="99"/>
      <c r="J579" s="61">
        <v>0</v>
      </c>
      <c r="K579" s="100">
        <v>0</v>
      </c>
      <c r="L579" s="101">
        <v>0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6">
        <v>0</v>
      </c>
      <c r="H580" s="89">
        <v>0</v>
      </c>
      <c r="I580" s="99"/>
      <c r="J580" s="61">
        <v>0</v>
      </c>
      <c r="K580" s="100">
        <v>0</v>
      </c>
      <c r="L580" s="101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5" customHeight="1" thickBot="1" x14ac:dyDescent="0.35">
      <c r="A582" s="62"/>
      <c r="B582" s="59" t="s">
        <v>64</v>
      </c>
      <c r="C582" s="42"/>
      <c r="D582" s="43"/>
      <c r="E582" s="44"/>
      <c r="F582" s="45"/>
      <c r="G582" s="23">
        <v>0</v>
      </c>
      <c r="H582" s="106" t="s">
        <v>64</v>
      </c>
      <c r="I582" s="103"/>
      <c r="J582" s="85"/>
      <c r="K582" s="104" t="s">
        <v>156</v>
      </c>
      <c r="L582" s="95">
        <v>0</v>
      </c>
      <c r="M582" s="62"/>
    </row>
    <row r="583" spans="1:13" s="47" customFormat="1" ht="14.4" customHeight="1" x14ac:dyDescent="0.3">
      <c r="A583" s="62"/>
      <c r="B583" s="64"/>
      <c r="C583" s="68"/>
      <c r="D583" s="69" t="s">
        <v>65</v>
      </c>
      <c r="E583" s="70"/>
      <c r="F583" s="71"/>
      <c r="G583" s="88">
        <v>188.20500000000001</v>
      </c>
      <c r="H583" s="128"/>
      <c r="I583" s="122"/>
      <c r="J583" s="140"/>
      <c r="K583" s="123"/>
      <c r="L583" s="121"/>
      <c r="M583" s="62"/>
    </row>
    <row r="584" spans="1:13" s="47" customFormat="1" ht="14.4" customHeight="1" x14ac:dyDescent="0.3">
      <c r="A584" s="62"/>
      <c r="B584" s="63"/>
      <c r="C584" s="68"/>
      <c r="D584" s="72" t="s">
        <v>7</v>
      </c>
      <c r="E584" s="73"/>
      <c r="F584" s="74">
        <v>0.1</v>
      </c>
      <c r="G584" s="73">
        <v>18.821000000000002</v>
      </c>
      <c r="H584" s="120"/>
      <c r="I584" s="124"/>
      <c r="J584" s="141"/>
      <c r="K584" s="125"/>
      <c r="L584" s="119"/>
      <c r="M584" s="62"/>
    </row>
    <row r="585" spans="1:13" s="47" customFormat="1" ht="14.4" customHeight="1" x14ac:dyDescent="0.3">
      <c r="A585" s="62"/>
      <c r="B585" s="63"/>
      <c r="C585" s="68"/>
      <c r="D585" s="72" t="s">
        <v>8</v>
      </c>
      <c r="E585" s="73"/>
      <c r="F585" s="74">
        <v>0.1</v>
      </c>
      <c r="G585" s="73">
        <v>18.821000000000002</v>
      </c>
      <c r="H585" s="120"/>
      <c r="I585" s="124"/>
      <c r="J585" s="141"/>
      <c r="K585" s="125"/>
      <c r="L585" s="119"/>
      <c r="M585" s="62"/>
    </row>
    <row r="586" spans="1:13" s="47" customFormat="1" ht="14.4" customHeight="1" x14ac:dyDescent="0.3">
      <c r="A586" s="62"/>
      <c r="B586" s="63" t="s">
        <v>66</v>
      </c>
      <c r="C586" s="68"/>
      <c r="D586" s="75" t="s">
        <v>67</v>
      </c>
      <c r="E586" s="76"/>
      <c r="F586" s="71"/>
      <c r="G586" s="76">
        <v>225.84700000000001</v>
      </c>
      <c r="H586" s="120"/>
      <c r="I586" s="124"/>
      <c r="J586" s="141"/>
      <c r="K586" s="125"/>
      <c r="L586" s="119"/>
      <c r="M586" s="62"/>
    </row>
    <row r="587" spans="1:13" s="47" customFormat="1" ht="15" customHeight="1" thickBot="1" x14ac:dyDescent="0.35">
      <c r="A587" s="62"/>
      <c r="B587" s="63"/>
      <c r="C587" s="68"/>
      <c r="D587" s="77" t="s">
        <v>68</v>
      </c>
      <c r="E587" s="78"/>
      <c r="F587" s="79"/>
      <c r="G587" s="78">
        <v>225.85</v>
      </c>
      <c r="H587" s="134">
        <v>1</v>
      </c>
      <c r="I587" s="126"/>
      <c r="J587" s="142"/>
      <c r="K587" s="127"/>
      <c r="L587" s="135">
        <v>0.99442788448765973</v>
      </c>
      <c r="M587" s="62"/>
    </row>
    <row r="588" spans="1:13" s="47" customFormat="1" ht="14.4" customHeight="1" x14ac:dyDescent="0.3">
      <c r="A588" s="62"/>
      <c r="B588" s="63"/>
      <c r="C588" s="68"/>
      <c r="D588" s="80"/>
      <c r="E588" s="67"/>
      <c r="F588" s="65"/>
      <c r="G588" s="67"/>
      <c r="J588" s="60"/>
      <c r="M588" s="62"/>
    </row>
    <row r="589" spans="1:13" s="47" customFormat="1" ht="14.4" customHeight="1" x14ac:dyDescent="0.3">
      <c r="A589" s="62"/>
      <c r="B589" s="63"/>
      <c r="C589" s="68"/>
      <c r="D589" s="80"/>
      <c r="E589" s="67"/>
      <c r="F589" s="65"/>
      <c r="G589" s="67"/>
      <c r="J589" s="60"/>
      <c r="M589" s="62"/>
    </row>
    <row r="590" spans="1:13" s="47" customFormat="1" ht="14.4" customHeight="1" x14ac:dyDescent="0.3">
      <c r="A590" s="62"/>
      <c r="B590" s="63"/>
      <c r="C590" s="68"/>
      <c r="D590" s="80"/>
      <c r="E590" s="67"/>
      <c r="F590" s="65"/>
      <c r="G590" s="67"/>
      <c r="J590" s="60"/>
      <c r="M590" s="62"/>
    </row>
    <row r="591" spans="1:13" s="47" customFormat="1" ht="14.4" customHeight="1" x14ac:dyDescent="0.3">
      <c r="A591" s="62"/>
      <c r="B591" s="136" t="s">
        <v>1808</v>
      </c>
      <c r="C591" s="81"/>
      <c r="D591" s="80"/>
      <c r="E591" s="67"/>
      <c r="F591" s="82"/>
      <c r="G591" s="82"/>
      <c r="J591" s="60"/>
      <c r="M591" s="62"/>
    </row>
    <row r="592" spans="1:13" s="47" customFormat="1" ht="14.4" customHeight="1" x14ac:dyDescent="0.3">
      <c r="A592" s="62"/>
      <c r="B592" s="133" t="s">
        <v>6</v>
      </c>
      <c r="C592" s="83"/>
      <c r="D592" s="80"/>
      <c r="E592" s="67"/>
      <c r="F592" s="62"/>
      <c r="G592" s="62"/>
      <c r="J592" s="60"/>
      <c r="M592" s="62"/>
    </row>
    <row r="593" spans="1:14" s="47" customFormat="1" ht="14.4" customHeight="1" x14ac:dyDescent="0.3">
      <c r="A593" s="62"/>
      <c r="B593" s="84"/>
      <c r="C593" s="62"/>
      <c r="D593" s="80"/>
      <c r="E593" s="67"/>
      <c r="F593" s="62"/>
      <c r="G593" s="62"/>
      <c r="J593" s="60"/>
      <c r="M593" s="62"/>
    </row>
    <row r="594" spans="1:14" x14ac:dyDescent="0.3">
      <c r="A594" s="62"/>
      <c r="B594" s="84"/>
      <c r="C594" s="62"/>
      <c r="D594" s="80"/>
      <c r="E594" s="67"/>
      <c r="F594" s="62"/>
      <c r="G594" s="62"/>
      <c r="H594" s="47"/>
      <c r="I594" s="47"/>
      <c r="J594" s="60"/>
      <c r="K594" s="47"/>
      <c r="L594" s="47"/>
      <c r="M594" s="62"/>
      <c r="N594" s="47"/>
    </row>
    <row r="595" spans="1:14" x14ac:dyDescent="0.3">
      <c r="A595" s="62"/>
      <c r="B595" s="130"/>
      <c r="C595" s="130"/>
      <c r="D595" s="130"/>
    </row>
    <row r="596" spans="1:14" ht="15.6" x14ac:dyDescent="0.3">
      <c r="A596" s="62"/>
      <c r="B596" s="47"/>
      <c r="C596" s="47"/>
      <c r="D596" s="715" t="s">
        <v>166</v>
      </c>
      <c r="E596" s="715"/>
      <c r="F596" s="715"/>
    </row>
    <row r="597" spans="1:14" x14ac:dyDescent="0.3">
      <c r="A597" s="62"/>
      <c r="B597" s="132"/>
      <c r="C597" s="132"/>
      <c r="D597" s="132"/>
    </row>
    <row r="598" spans="1:14" ht="58.8" customHeight="1" x14ac:dyDescent="0.3">
      <c r="A598" s="62"/>
      <c r="B598" s="710" t="s">
        <v>1809</v>
      </c>
      <c r="C598" s="710"/>
      <c r="D598" s="710"/>
      <c r="E598" s="710"/>
      <c r="F598" s="710"/>
      <c r="G598" s="710"/>
      <c r="H598" s="710"/>
      <c r="I598" s="710"/>
      <c r="J598" s="710"/>
      <c r="K598" s="710"/>
      <c r="L598" s="710"/>
    </row>
    <row r="599" spans="1:14" x14ac:dyDescent="0.3">
      <c r="A599" s="62"/>
      <c r="B599" s="63"/>
      <c r="C599" s="9"/>
      <c r="D599" s="10"/>
      <c r="E599" s="11"/>
      <c r="F599" s="12"/>
      <c r="G599" s="13"/>
      <c r="H599" s="47"/>
      <c r="I599" s="47"/>
      <c r="J599" s="60"/>
      <c r="K599" s="47"/>
      <c r="L599" s="47"/>
      <c r="M599" s="62"/>
      <c r="N599" s="47"/>
    </row>
    <row r="600" spans="1:14" x14ac:dyDescent="0.3">
      <c r="A600" s="62"/>
      <c r="B600" s="48" t="s">
        <v>48</v>
      </c>
      <c r="C600" s="9"/>
      <c r="D600" s="10"/>
      <c r="E600" s="11"/>
      <c r="F600" s="11"/>
      <c r="G600" s="11"/>
      <c r="H600" s="47"/>
      <c r="I600" s="47"/>
      <c r="J600" s="60"/>
      <c r="K600" s="47"/>
      <c r="L600" s="47"/>
      <c r="M600" s="62"/>
      <c r="N600" s="47"/>
    </row>
    <row r="601" spans="1:14" x14ac:dyDescent="0.3">
      <c r="A601" s="62"/>
      <c r="B601" s="64" t="s">
        <v>49</v>
      </c>
      <c r="C601" s="392" t="s">
        <v>1442</v>
      </c>
      <c r="D601" s="62"/>
      <c r="E601" s="62"/>
      <c r="F601" s="47"/>
      <c r="G601" s="47"/>
      <c r="H601" s="47"/>
      <c r="I601" s="65" t="s">
        <v>50</v>
      </c>
      <c r="J601" s="68" t="s">
        <v>5</v>
      </c>
      <c r="K601" s="47"/>
      <c r="L601" s="47"/>
      <c r="M601" s="62"/>
      <c r="N601" s="47"/>
    </row>
    <row r="602" spans="1:14" ht="15" thickBot="1" x14ac:dyDescent="0.35">
      <c r="A602" s="62"/>
      <c r="B602" s="64" t="s">
        <v>51</v>
      </c>
      <c r="C602" s="62" t="s">
        <v>180</v>
      </c>
      <c r="D602" s="62"/>
      <c r="E602" s="62"/>
      <c r="F602" s="47"/>
      <c r="G602" s="62" t="s">
        <v>974</v>
      </c>
      <c r="H602" s="47"/>
      <c r="I602" s="47"/>
      <c r="J602" s="60"/>
      <c r="K602" s="47"/>
      <c r="L602" s="47"/>
      <c r="M602" s="62"/>
      <c r="N602" s="47"/>
    </row>
    <row r="603" spans="1:14" ht="15" thickTop="1" x14ac:dyDescent="0.3">
      <c r="A603" s="62"/>
      <c r="B603" s="49" t="s">
        <v>52</v>
      </c>
      <c r="C603" s="14"/>
      <c r="D603" s="15"/>
      <c r="E603" s="16"/>
      <c r="F603" s="17"/>
      <c r="G603" s="16"/>
      <c r="H603" s="720" t="s">
        <v>164</v>
      </c>
      <c r="I603" s="721"/>
      <c r="J603" s="721"/>
      <c r="K603" s="721"/>
      <c r="L603" s="722"/>
      <c r="M603" s="62"/>
      <c r="N603" s="47"/>
    </row>
    <row r="604" spans="1:14" ht="28.8" x14ac:dyDescent="0.3">
      <c r="A604" s="62"/>
      <c r="B604" s="50" t="s">
        <v>53</v>
      </c>
      <c r="C604" s="18" t="s">
        <v>1</v>
      </c>
      <c r="D604" s="19" t="s">
        <v>54</v>
      </c>
      <c r="E604" s="20" t="s">
        <v>23</v>
      </c>
      <c r="F604" s="20" t="s">
        <v>55</v>
      </c>
      <c r="G604" s="20" t="s">
        <v>56</v>
      </c>
      <c r="H604" s="90" t="s">
        <v>158</v>
      </c>
      <c r="I604" s="91" t="s">
        <v>159</v>
      </c>
      <c r="J604" s="91" t="s">
        <v>160</v>
      </c>
      <c r="K604" s="91" t="s">
        <v>161</v>
      </c>
      <c r="L604" s="92" t="s">
        <v>162</v>
      </c>
      <c r="M604" s="62"/>
      <c r="N604" s="47"/>
    </row>
    <row r="605" spans="1:14" x14ac:dyDescent="0.3">
      <c r="A605" s="62"/>
      <c r="B605" s="21">
        <v>0</v>
      </c>
      <c r="C605" s="18"/>
      <c r="D605" s="22">
        <v>0</v>
      </c>
      <c r="E605" s="23">
        <v>0</v>
      </c>
      <c r="F605" s="24"/>
      <c r="G605" s="23">
        <v>0</v>
      </c>
      <c r="H605" s="96">
        <v>0</v>
      </c>
      <c r="I605" s="97"/>
      <c r="J605" s="137">
        <v>0</v>
      </c>
      <c r="K605" s="93">
        <v>0</v>
      </c>
      <c r="L605" s="98">
        <v>0</v>
      </c>
      <c r="M605" s="62"/>
      <c r="N605" s="47"/>
    </row>
    <row r="606" spans="1:14" x14ac:dyDescent="0.3">
      <c r="A606" s="62"/>
      <c r="B606" s="6">
        <v>0</v>
      </c>
      <c r="C606" s="25"/>
      <c r="D606" s="3">
        <v>0</v>
      </c>
      <c r="E606" s="26">
        <v>0</v>
      </c>
      <c r="F606" s="27"/>
      <c r="G606" s="26">
        <v>0</v>
      </c>
      <c r="H606" s="89">
        <v>0</v>
      </c>
      <c r="I606" s="99"/>
      <c r="J606" s="61">
        <v>0</v>
      </c>
      <c r="K606" s="100">
        <v>0</v>
      </c>
      <c r="L606" s="101">
        <v>0</v>
      </c>
      <c r="M606" s="62"/>
      <c r="N606" s="47"/>
    </row>
    <row r="607" spans="1:14" x14ac:dyDescent="0.3">
      <c r="A607" s="62"/>
      <c r="B607" s="6">
        <v>0</v>
      </c>
      <c r="C607" s="25"/>
      <c r="D607" s="3">
        <v>0</v>
      </c>
      <c r="E607" s="26">
        <v>0</v>
      </c>
      <c r="F607" s="27"/>
      <c r="G607" s="26">
        <v>0</v>
      </c>
      <c r="H607" s="89">
        <v>0</v>
      </c>
      <c r="I607" s="99"/>
      <c r="J607" s="61">
        <v>0</v>
      </c>
      <c r="K607" s="100">
        <v>0</v>
      </c>
      <c r="L607" s="101">
        <v>0</v>
      </c>
      <c r="M607" s="62"/>
      <c r="N607" s="47"/>
    </row>
    <row r="608" spans="1:14" x14ac:dyDescent="0.3">
      <c r="A608" s="62"/>
      <c r="B608" s="6">
        <v>0</v>
      </c>
      <c r="C608" s="25"/>
      <c r="D608" s="3">
        <v>0</v>
      </c>
      <c r="E608" s="26">
        <v>0</v>
      </c>
      <c r="F608" s="27"/>
      <c r="G608" s="26">
        <v>0</v>
      </c>
      <c r="H608" s="89">
        <v>0</v>
      </c>
      <c r="I608" s="99"/>
      <c r="J608" s="61">
        <v>0</v>
      </c>
      <c r="K608" s="100">
        <v>0</v>
      </c>
      <c r="L608" s="101">
        <v>0</v>
      </c>
      <c r="M608" s="62"/>
      <c r="N608" s="47"/>
    </row>
    <row r="609" spans="1:14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  <c r="N609" s="47"/>
    </row>
    <row r="610" spans="1:14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  <c r="N610" s="47"/>
    </row>
    <row r="611" spans="1:14" x14ac:dyDescent="0.3">
      <c r="A611" s="62"/>
      <c r="B611" s="6" t="s">
        <v>73</v>
      </c>
      <c r="C611" s="25"/>
      <c r="D611" s="3">
        <v>0</v>
      </c>
      <c r="E611" s="26">
        <v>0</v>
      </c>
      <c r="F611" s="27"/>
      <c r="G611" s="26">
        <v>1.397</v>
      </c>
      <c r="H611" s="89">
        <v>1.8937750786248782E-3</v>
      </c>
      <c r="I611" s="99"/>
      <c r="J611" s="61" t="s">
        <v>165</v>
      </c>
      <c r="K611" s="100">
        <v>0.4</v>
      </c>
      <c r="L611" s="101">
        <v>7.5751003144995134E-4</v>
      </c>
      <c r="M611" s="62"/>
      <c r="N611" s="47"/>
    </row>
    <row r="612" spans="1:14" x14ac:dyDescent="0.3">
      <c r="A612" s="62"/>
      <c r="B612" s="6" t="s">
        <v>57</v>
      </c>
      <c r="C612" s="25"/>
      <c r="D612" s="28"/>
      <c r="E612" s="26"/>
      <c r="F612" s="27"/>
      <c r="G612" s="86">
        <v>1.397</v>
      </c>
      <c r="H612" s="102" t="s">
        <v>57</v>
      </c>
      <c r="I612" s="103"/>
      <c r="J612" s="85"/>
      <c r="K612" s="104" t="s">
        <v>156</v>
      </c>
      <c r="L612" s="105">
        <v>7.5751003144995134E-4</v>
      </c>
      <c r="M612" s="62"/>
      <c r="N612" s="47"/>
    </row>
    <row r="613" spans="1:14" x14ac:dyDescent="0.3">
      <c r="A613" s="62"/>
      <c r="B613" s="51" t="s">
        <v>22</v>
      </c>
      <c r="C613" s="29"/>
      <c r="D613" s="30"/>
      <c r="E613" s="31"/>
      <c r="F613" s="32"/>
      <c r="G613" s="87"/>
      <c r="H613" s="107"/>
      <c r="I613" s="108"/>
      <c r="J613" s="138"/>
      <c r="K613" s="109"/>
      <c r="L613" s="110"/>
      <c r="M613" s="62"/>
      <c r="N613" s="47"/>
    </row>
    <row r="614" spans="1:14" ht="28.8" x14ac:dyDescent="0.3">
      <c r="A614" s="62"/>
      <c r="B614" s="52" t="s">
        <v>58</v>
      </c>
      <c r="C614" s="33" t="s">
        <v>1</v>
      </c>
      <c r="D614" s="34" t="s">
        <v>59</v>
      </c>
      <c r="E614" s="35" t="s">
        <v>23</v>
      </c>
      <c r="F614" s="35" t="s">
        <v>55</v>
      </c>
      <c r="G614" s="41" t="s">
        <v>56</v>
      </c>
      <c r="H614" s="90" t="s">
        <v>158</v>
      </c>
      <c r="I614" s="91" t="s">
        <v>159</v>
      </c>
      <c r="J614" s="91" t="s">
        <v>160</v>
      </c>
      <c r="K614" s="94" t="s">
        <v>161</v>
      </c>
      <c r="L614" s="92" t="s">
        <v>162</v>
      </c>
      <c r="M614" s="62"/>
      <c r="N614" s="47"/>
    </row>
    <row r="615" spans="1:14" x14ac:dyDescent="0.3">
      <c r="A615" s="62"/>
      <c r="B615" s="6" t="s">
        <v>37</v>
      </c>
      <c r="C615" s="25">
        <v>1</v>
      </c>
      <c r="D615" s="3">
        <v>4.0999999999999996</v>
      </c>
      <c r="E615" s="26">
        <v>4.0999999999999996</v>
      </c>
      <c r="F615" s="26">
        <v>2.2000000000000002</v>
      </c>
      <c r="G615" s="26">
        <v>9.02</v>
      </c>
      <c r="H615" s="96">
        <v>1.2227524129703937E-2</v>
      </c>
      <c r="I615" s="97"/>
      <c r="J615" s="137" t="s">
        <v>163</v>
      </c>
      <c r="K615" s="93">
        <v>1</v>
      </c>
      <c r="L615" s="98">
        <v>1.2227524129703937E-2</v>
      </c>
      <c r="M615" s="62"/>
      <c r="N615" s="47"/>
    </row>
    <row r="616" spans="1:14" x14ac:dyDescent="0.3">
      <c r="A616" s="62"/>
      <c r="B616" s="6" t="s">
        <v>24</v>
      </c>
      <c r="C616" s="25">
        <v>1</v>
      </c>
      <c r="D616" s="3">
        <v>4.05</v>
      </c>
      <c r="E616" s="26">
        <v>4.05</v>
      </c>
      <c r="F616" s="26">
        <v>2.2000000000000002</v>
      </c>
      <c r="G616" s="26">
        <v>8.91</v>
      </c>
      <c r="H616" s="89">
        <v>1.2078407981780719E-2</v>
      </c>
      <c r="I616" s="99"/>
      <c r="J616" s="61" t="s">
        <v>163</v>
      </c>
      <c r="K616" s="100">
        <v>1</v>
      </c>
      <c r="L616" s="101">
        <v>1.2078407981780719E-2</v>
      </c>
      <c r="M616" s="62"/>
      <c r="N616" s="47"/>
    </row>
    <row r="617" spans="1:14" x14ac:dyDescent="0.3">
      <c r="A617" s="62"/>
      <c r="B617" s="6" t="s">
        <v>69</v>
      </c>
      <c r="C617" s="25">
        <v>1</v>
      </c>
      <c r="D617" s="3">
        <v>4.55</v>
      </c>
      <c r="E617" s="26">
        <v>4.55</v>
      </c>
      <c r="F617" s="27">
        <v>2.2000000000000002</v>
      </c>
      <c r="G617" s="26">
        <v>10.01</v>
      </c>
      <c r="H617" s="89">
        <v>1.3569569461012907E-2</v>
      </c>
      <c r="I617" s="99"/>
      <c r="J617" s="61" t="s">
        <v>163</v>
      </c>
      <c r="K617" s="100">
        <v>1</v>
      </c>
      <c r="L617" s="101">
        <v>1.3569569461012907E-2</v>
      </c>
      <c r="M617" s="62"/>
      <c r="N617" s="47"/>
    </row>
    <row r="618" spans="1:14" x14ac:dyDescent="0.3">
      <c r="A618" s="62"/>
      <c r="B618" s="6">
        <v>0</v>
      </c>
      <c r="C618" s="25"/>
      <c r="D618" s="3">
        <v>0</v>
      </c>
      <c r="E618" s="26">
        <v>0</v>
      </c>
      <c r="F618" s="26"/>
      <c r="G618" s="26">
        <v>0</v>
      </c>
      <c r="H618" s="89">
        <v>0</v>
      </c>
      <c r="I618" s="99"/>
      <c r="J618" s="61">
        <v>0</v>
      </c>
      <c r="K618" s="100">
        <v>0</v>
      </c>
      <c r="L618" s="101">
        <v>0</v>
      </c>
      <c r="M618" s="62"/>
      <c r="N618" s="47"/>
    </row>
    <row r="619" spans="1:14" x14ac:dyDescent="0.3">
      <c r="A619" s="62"/>
      <c r="B619" s="6">
        <v>0</v>
      </c>
      <c r="C619" s="25"/>
      <c r="D619" s="3">
        <v>0</v>
      </c>
      <c r="E619" s="26">
        <v>0</v>
      </c>
      <c r="F619" s="26"/>
      <c r="G619" s="26">
        <v>0</v>
      </c>
      <c r="H619" s="89">
        <v>0</v>
      </c>
      <c r="I619" s="99"/>
      <c r="J619" s="61">
        <v>0</v>
      </c>
      <c r="K619" s="100">
        <v>0</v>
      </c>
      <c r="L619" s="101">
        <v>0</v>
      </c>
      <c r="M619" s="62"/>
      <c r="N619" s="47"/>
    </row>
    <row r="620" spans="1:14" x14ac:dyDescent="0.3">
      <c r="A620" s="62"/>
      <c r="B620" s="6">
        <v>0</v>
      </c>
      <c r="C620" s="25"/>
      <c r="D620" s="3">
        <v>0</v>
      </c>
      <c r="E620" s="26">
        <v>0</v>
      </c>
      <c r="F620" s="26"/>
      <c r="G620" s="26">
        <v>0</v>
      </c>
      <c r="H620" s="89">
        <v>0</v>
      </c>
      <c r="I620" s="99"/>
      <c r="J620" s="61">
        <v>0</v>
      </c>
      <c r="K620" s="100">
        <v>0</v>
      </c>
      <c r="L620" s="101">
        <v>0</v>
      </c>
      <c r="M620" s="62"/>
      <c r="N620" s="47"/>
    </row>
    <row r="621" spans="1:14" x14ac:dyDescent="0.3">
      <c r="A621" s="62"/>
      <c r="B621" s="6">
        <v>0</v>
      </c>
      <c r="C621" s="25"/>
      <c r="D621" s="3">
        <v>0</v>
      </c>
      <c r="E621" s="26">
        <v>0</v>
      </c>
      <c r="F621" s="26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  <c r="N621" s="47"/>
    </row>
    <row r="622" spans="1:14" x14ac:dyDescent="0.3">
      <c r="A622" s="62"/>
      <c r="B622" s="6">
        <v>0</v>
      </c>
      <c r="C622" s="25"/>
      <c r="D622" s="3">
        <v>0</v>
      </c>
      <c r="E622" s="26">
        <v>0</v>
      </c>
      <c r="F622" s="27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  <c r="N622" s="47"/>
    </row>
    <row r="623" spans="1:14" x14ac:dyDescent="0.3">
      <c r="A623" s="62"/>
      <c r="B623" s="6">
        <v>0</v>
      </c>
      <c r="C623" s="25"/>
      <c r="D623" s="3">
        <v>0</v>
      </c>
      <c r="E623" s="26">
        <v>0</v>
      </c>
      <c r="F623" s="27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  <c r="N623" s="47"/>
    </row>
    <row r="624" spans="1:14" x14ac:dyDescent="0.3">
      <c r="A624" s="62"/>
      <c r="B624" s="6" t="s">
        <v>60</v>
      </c>
      <c r="C624" s="25"/>
      <c r="D624" s="28"/>
      <c r="E624" s="26"/>
      <c r="F624" s="27"/>
      <c r="G624" s="86">
        <v>27.939999999999998</v>
      </c>
      <c r="H624" s="106" t="s">
        <v>60</v>
      </c>
      <c r="I624" s="103"/>
      <c r="J624" s="85"/>
      <c r="K624" s="104" t="s">
        <v>156</v>
      </c>
      <c r="L624" s="95">
        <v>3.7875501572497562E-2</v>
      </c>
      <c r="M624" s="62"/>
      <c r="N624" s="47"/>
    </row>
    <row r="625" spans="1:14" x14ac:dyDescent="0.3">
      <c r="A625" s="62"/>
      <c r="B625" s="51" t="s">
        <v>38</v>
      </c>
      <c r="C625" s="29"/>
      <c r="D625" s="30"/>
      <c r="E625" s="30"/>
      <c r="F625" s="30"/>
      <c r="G625" s="30"/>
      <c r="H625" s="115"/>
      <c r="I625" s="116"/>
      <c r="J625" s="139"/>
      <c r="K625" s="117"/>
      <c r="L625" s="118"/>
      <c r="M625" s="62"/>
      <c r="N625" s="47"/>
    </row>
    <row r="626" spans="1:14" ht="28.8" x14ac:dyDescent="0.3">
      <c r="A626" s="62"/>
      <c r="B626" s="53" t="s">
        <v>53</v>
      </c>
      <c r="C626" s="29"/>
      <c r="D626" s="54" t="s">
        <v>0</v>
      </c>
      <c r="E626" s="55" t="s">
        <v>1</v>
      </c>
      <c r="F626" s="56" t="s">
        <v>61</v>
      </c>
      <c r="G626" s="20" t="s">
        <v>56</v>
      </c>
      <c r="H626" s="111" t="s">
        <v>158</v>
      </c>
      <c r="I626" s="112" t="s">
        <v>159</v>
      </c>
      <c r="J626" s="112" t="s">
        <v>160</v>
      </c>
      <c r="K626" s="113" t="s">
        <v>161</v>
      </c>
      <c r="L626" s="114" t="s">
        <v>162</v>
      </c>
      <c r="M626" s="62"/>
      <c r="N626" s="47"/>
    </row>
    <row r="627" spans="1:14" x14ac:dyDescent="0.3">
      <c r="A627" s="62"/>
      <c r="B627" s="8" t="s">
        <v>1443</v>
      </c>
      <c r="C627" s="29"/>
      <c r="D627" s="22" t="s">
        <v>5</v>
      </c>
      <c r="E627" s="57">
        <v>1</v>
      </c>
      <c r="F627" s="24">
        <v>684</v>
      </c>
      <c r="G627" s="23">
        <v>684</v>
      </c>
      <c r="H627" s="96">
        <v>0.92723131981346929</v>
      </c>
      <c r="I627" s="97"/>
      <c r="J627" s="137" t="s">
        <v>163</v>
      </c>
      <c r="K627" s="93">
        <v>1</v>
      </c>
      <c r="L627" s="98">
        <v>0.92723131981346929</v>
      </c>
      <c r="M627" s="62"/>
      <c r="N627" s="47"/>
    </row>
    <row r="628" spans="1:14" x14ac:dyDescent="0.3">
      <c r="A628" s="62"/>
      <c r="B628" s="8" t="s">
        <v>122</v>
      </c>
      <c r="C628" s="7"/>
      <c r="D628" s="3" t="s">
        <v>5</v>
      </c>
      <c r="E628" s="4">
        <v>1</v>
      </c>
      <c r="F628" s="5">
        <v>12</v>
      </c>
      <c r="G628" s="26">
        <v>12</v>
      </c>
      <c r="H628" s="89">
        <v>1.6267216137078409E-2</v>
      </c>
      <c r="I628" s="99"/>
      <c r="J628" s="61" t="s">
        <v>163</v>
      </c>
      <c r="K628" s="100">
        <v>1</v>
      </c>
      <c r="L628" s="101">
        <v>1.6267216137078409E-2</v>
      </c>
      <c r="M628" s="62"/>
      <c r="N628" s="47"/>
    </row>
    <row r="629" spans="1:14" x14ac:dyDescent="0.3">
      <c r="A629" s="62"/>
      <c r="B629" s="8" t="s">
        <v>440</v>
      </c>
      <c r="C629" s="7"/>
      <c r="D629" s="3" t="s">
        <v>5</v>
      </c>
      <c r="E629" s="4">
        <v>1</v>
      </c>
      <c r="F629" s="5">
        <v>7</v>
      </c>
      <c r="G629" s="26">
        <v>7</v>
      </c>
      <c r="H629" s="89">
        <v>9.4892094132957381E-3</v>
      </c>
      <c r="I629" s="99"/>
      <c r="J629" s="61" t="s">
        <v>163</v>
      </c>
      <c r="K629" s="100">
        <v>1</v>
      </c>
      <c r="L629" s="101">
        <v>9.4892094132957381E-3</v>
      </c>
      <c r="M629" s="62"/>
      <c r="N629" s="47"/>
    </row>
    <row r="630" spans="1:14" x14ac:dyDescent="0.3">
      <c r="A630" s="62"/>
      <c r="B630" s="8" t="s">
        <v>138</v>
      </c>
      <c r="C630" s="7"/>
      <c r="D630" s="3" t="s">
        <v>5</v>
      </c>
      <c r="E630" s="4">
        <v>1</v>
      </c>
      <c r="F630" s="5">
        <v>0.35</v>
      </c>
      <c r="G630" s="26">
        <v>0.35</v>
      </c>
      <c r="H630" s="89">
        <v>4.7446047066478688E-4</v>
      </c>
      <c r="I630" s="99"/>
      <c r="J630" s="61" t="s">
        <v>165</v>
      </c>
      <c r="K630" s="100">
        <v>0.4</v>
      </c>
      <c r="L630" s="101">
        <v>1.8978418826591476E-4</v>
      </c>
      <c r="M630" s="62"/>
      <c r="N630" s="47"/>
    </row>
    <row r="631" spans="1:14" x14ac:dyDescent="0.3">
      <c r="A631" s="62"/>
      <c r="B631" s="8" t="s">
        <v>1073</v>
      </c>
      <c r="C631" s="7"/>
      <c r="D631" s="3" t="s">
        <v>5</v>
      </c>
      <c r="E631" s="4">
        <v>1</v>
      </c>
      <c r="F631" s="5">
        <v>3</v>
      </c>
      <c r="G631" s="26">
        <v>3</v>
      </c>
      <c r="H631" s="89">
        <v>4.0668040342696022E-3</v>
      </c>
      <c r="I631" s="99"/>
      <c r="J631" s="61" t="s">
        <v>163</v>
      </c>
      <c r="K631" s="100">
        <v>1</v>
      </c>
      <c r="L631" s="101">
        <v>4.0668040342696022E-3</v>
      </c>
      <c r="M631" s="62"/>
      <c r="N631" s="47"/>
    </row>
    <row r="632" spans="1:14" x14ac:dyDescent="0.3">
      <c r="A632" s="62"/>
      <c r="B632" s="8" t="s">
        <v>81</v>
      </c>
      <c r="C632" s="7"/>
      <c r="D632" s="3" t="s">
        <v>145</v>
      </c>
      <c r="E632" s="4">
        <v>0.25</v>
      </c>
      <c r="F632" s="5">
        <v>3.13</v>
      </c>
      <c r="G632" s="26">
        <v>0.78249999999999997</v>
      </c>
      <c r="H632" s="89">
        <v>1.0607580522719879E-3</v>
      </c>
      <c r="I632" s="99"/>
      <c r="J632" s="61" t="s">
        <v>163</v>
      </c>
      <c r="K632" s="100">
        <v>1</v>
      </c>
      <c r="L632" s="101">
        <v>1.0607580522719879E-3</v>
      </c>
      <c r="M632" s="62"/>
      <c r="N632" s="47"/>
    </row>
    <row r="633" spans="1:14" x14ac:dyDescent="0.3">
      <c r="A633" s="62"/>
      <c r="B633" s="8" t="s">
        <v>1436</v>
      </c>
      <c r="C633" s="7"/>
      <c r="D633" s="3" t="s">
        <v>144</v>
      </c>
      <c r="E633" s="4">
        <v>1</v>
      </c>
      <c r="F633" s="5">
        <v>1.21</v>
      </c>
      <c r="G633" s="26">
        <v>1.21</v>
      </c>
      <c r="H633" s="89">
        <v>1.6402776271554063E-3</v>
      </c>
      <c r="I633" s="99"/>
      <c r="J633" s="61" t="s">
        <v>163</v>
      </c>
      <c r="K633" s="100">
        <v>1</v>
      </c>
      <c r="L633" s="101">
        <v>1.6402776271554063E-3</v>
      </c>
      <c r="M633" s="62"/>
      <c r="N633" s="47"/>
    </row>
    <row r="634" spans="1:14" x14ac:dyDescent="0.3">
      <c r="A634" s="62"/>
      <c r="B634" s="8">
        <v>0</v>
      </c>
      <c r="C634" s="7"/>
      <c r="D634" s="3">
        <v>0</v>
      </c>
      <c r="E634" s="4">
        <v>0.5</v>
      </c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  <c r="N634" s="47"/>
    </row>
    <row r="635" spans="1:14" x14ac:dyDescent="0.3">
      <c r="A635" s="62"/>
      <c r="B635" s="8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  <c r="N635" s="47"/>
    </row>
    <row r="636" spans="1:14" x14ac:dyDescent="0.3">
      <c r="A636" s="62"/>
      <c r="B636" s="8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  <c r="N636" s="47"/>
    </row>
    <row r="637" spans="1:14" x14ac:dyDescent="0.3">
      <c r="A637" s="62"/>
      <c r="B637" s="8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  <c r="N637" s="47"/>
    </row>
    <row r="638" spans="1:14" x14ac:dyDescent="0.3">
      <c r="A638" s="62"/>
      <c r="B638" s="8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  <c r="N638" s="47"/>
    </row>
    <row r="639" spans="1:14" x14ac:dyDescent="0.3">
      <c r="A639" s="62"/>
      <c r="B639" s="8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  <c r="N639" s="47"/>
    </row>
    <row r="640" spans="1:14" x14ac:dyDescent="0.3">
      <c r="A640" s="62"/>
      <c r="B640" s="58" t="s">
        <v>62</v>
      </c>
      <c r="C640" s="46"/>
      <c r="D640" s="37"/>
      <c r="E640" s="38"/>
      <c r="F640" s="39"/>
      <c r="G640" s="144">
        <v>708.34250000000009</v>
      </c>
      <c r="H640" s="143" t="s">
        <v>62</v>
      </c>
      <c r="I640" s="103"/>
      <c r="J640" s="85"/>
      <c r="K640" s="104" t="s">
        <v>156</v>
      </c>
      <c r="L640" s="95">
        <v>0.95994536926580631</v>
      </c>
      <c r="M640" s="62"/>
      <c r="N640" s="47"/>
    </row>
    <row r="641" spans="1:14" x14ac:dyDescent="0.3">
      <c r="A641" s="62"/>
      <c r="B641" s="51" t="s">
        <v>63</v>
      </c>
      <c r="C641" s="29"/>
      <c r="D641" s="30"/>
      <c r="E641" s="31"/>
      <c r="F641" s="32"/>
      <c r="G641" s="31"/>
      <c r="H641" s="115"/>
      <c r="I641" s="116"/>
      <c r="J641" s="139"/>
      <c r="K641" s="117"/>
      <c r="L641" s="118">
        <v>0</v>
      </c>
      <c r="M641" s="62"/>
      <c r="N641" s="47"/>
    </row>
    <row r="642" spans="1:14" ht="28.8" x14ac:dyDescent="0.3">
      <c r="A642" s="62"/>
      <c r="B642" s="53" t="s">
        <v>53</v>
      </c>
      <c r="C642" s="36"/>
      <c r="D642" s="40" t="s">
        <v>0</v>
      </c>
      <c r="E642" s="41" t="s">
        <v>1</v>
      </c>
      <c r="F642" s="35" t="s">
        <v>61</v>
      </c>
      <c r="G642" s="20" t="s">
        <v>56</v>
      </c>
      <c r="H642" s="111" t="s">
        <v>158</v>
      </c>
      <c r="I642" s="112" t="s">
        <v>159</v>
      </c>
      <c r="J642" s="112" t="s">
        <v>160</v>
      </c>
      <c r="K642" s="113" t="s">
        <v>161</v>
      </c>
      <c r="L642" s="114" t="s">
        <v>162</v>
      </c>
      <c r="M642" s="62"/>
      <c r="N642" s="47"/>
    </row>
    <row r="643" spans="1:14" x14ac:dyDescent="0.3">
      <c r="A643" s="62"/>
      <c r="B643" s="6">
        <v>0</v>
      </c>
      <c r="C643" s="7"/>
      <c r="D643" s="3">
        <v>0</v>
      </c>
      <c r="E643" s="26"/>
      <c r="F643" s="5">
        <v>0</v>
      </c>
      <c r="G643" s="23">
        <v>0</v>
      </c>
      <c r="H643" s="96">
        <v>0</v>
      </c>
      <c r="I643" s="97"/>
      <c r="J643" s="137">
        <v>0</v>
      </c>
      <c r="K643" s="93">
        <v>0</v>
      </c>
      <c r="L643" s="98">
        <v>0</v>
      </c>
      <c r="M643" s="62"/>
      <c r="N643" s="47"/>
    </row>
    <row r="644" spans="1:14" x14ac:dyDescent="0.3">
      <c r="A644" s="62"/>
      <c r="B644" s="6">
        <v>0</v>
      </c>
      <c r="C644" s="7"/>
      <c r="D644" s="3">
        <v>0</v>
      </c>
      <c r="E644" s="26"/>
      <c r="F644" s="5">
        <v>0</v>
      </c>
      <c r="G644" s="26">
        <v>0</v>
      </c>
      <c r="H644" s="89">
        <v>0</v>
      </c>
      <c r="I644" s="99"/>
      <c r="J644" s="61">
        <v>0</v>
      </c>
      <c r="K644" s="100">
        <v>0</v>
      </c>
      <c r="L644" s="101">
        <v>0</v>
      </c>
      <c r="M644" s="62"/>
      <c r="N644" s="47"/>
    </row>
    <row r="645" spans="1:14" x14ac:dyDescent="0.3">
      <c r="A645" s="62"/>
      <c r="B645" s="6">
        <v>0</v>
      </c>
      <c r="C645" s="7"/>
      <c r="D645" s="3">
        <v>0</v>
      </c>
      <c r="E645" s="26"/>
      <c r="F645" s="5">
        <v>0</v>
      </c>
      <c r="G645" s="26">
        <v>0</v>
      </c>
      <c r="H645" s="89">
        <v>0</v>
      </c>
      <c r="I645" s="99"/>
      <c r="J645" s="61">
        <v>0</v>
      </c>
      <c r="K645" s="100">
        <v>0</v>
      </c>
      <c r="L645" s="101">
        <v>0</v>
      </c>
      <c r="M645" s="62"/>
      <c r="N645" s="47"/>
    </row>
    <row r="646" spans="1:14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6">
        <v>0</v>
      </c>
      <c r="H646" s="89">
        <v>0</v>
      </c>
      <c r="I646" s="99"/>
      <c r="J646" s="61">
        <v>0</v>
      </c>
      <c r="K646" s="100">
        <v>0</v>
      </c>
      <c r="L646" s="101">
        <v>0</v>
      </c>
      <c r="M646" s="62"/>
      <c r="N646" s="47"/>
    </row>
    <row r="647" spans="1:14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  <c r="N647" s="47"/>
    </row>
    <row r="648" spans="1:14" ht="15" thickBot="1" x14ac:dyDescent="0.35">
      <c r="A648" s="62"/>
      <c r="B648" s="59" t="s">
        <v>64</v>
      </c>
      <c r="C648" s="42"/>
      <c r="D648" s="43"/>
      <c r="E648" s="44"/>
      <c r="F648" s="45"/>
      <c r="G648" s="23">
        <v>0</v>
      </c>
      <c r="H648" s="106" t="s">
        <v>64</v>
      </c>
      <c r="I648" s="103"/>
      <c r="J648" s="85"/>
      <c r="K648" s="104" t="s">
        <v>156</v>
      </c>
      <c r="L648" s="95">
        <v>0</v>
      </c>
      <c r="M648" s="62"/>
      <c r="N648" s="47"/>
    </row>
    <row r="649" spans="1:14" x14ac:dyDescent="0.3">
      <c r="A649" s="62"/>
      <c r="B649" s="64"/>
      <c r="C649" s="68"/>
      <c r="D649" s="69" t="s">
        <v>65</v>
      </c>
      <c r="E649" s="70"/>
      <c r="F649" s="71"/>
      <c r="G649" s="88">
        <v>737.68</v>
      </c>
      <c r="H649" s="128"/>
      <c r="I649" s="122"/>
      <c r="J649" s="140"/>
      <c r="K649" s="123"/>
      <c r="L649" s="121"/>
      <c r="M649" s="62"/>
      <c r="N649" s="47"/>
    </row>
    <row r="650" spans="1:14" x14ac:dyDescent="0.3">
      <c r="A650" s="62"/>
      <c r="B650" s="63"/>
      <c r="C650" s="68"/>
      <c r="D650" s="72" t="s">
        <v>7</v>
      </c>
      <c r="E650" s="73"/>
      <c r="F650" s="74">
        <v>0.1</v>
      </c>
      <c r="G650" s="73">
        <v>73.768000000000001</v>
      </c>
      <c r="H650" s="120"/>
      <c r="I650" s="124"/>
      <c r="J650" s="141"/>
      <c r="K650" s="125"/>
      <c r="L650" s="119"/>
      <c r="M650" s="62"/>
      <c r="N650" s="47"/>
    </row>
    <row r="651" spans="1:14" x14ac:dyDescent="0.3">
      <c r="A651" s="62"/>
      <c r="B651" s="63"/>
      <c r="C651" s="68"/>
      <c r="D651" s="72" t="s">
        <v>8</v>
      </c>
      <c r="E651" s="73"/>
      <c r="F651" s="74">
        <v>0.1</v>
      </c>
      <c r="G651" s="73">
        <v>73.768000000000001</v>
      </c>
      <c r="H651" s="120"/>
      <c r="I651" s="124"/>
      <c r="J651" s="141"/>
      <c r="K651" s="125"/>
      <c r="L651" s="119"/>
      <c r="M651" s="62"/>
      <c r="N651" s="47"/>
    </row>
    <row r="652" spans="1:14" x14ac:dyDescent="0.3">
      <c r="A652" s="62"/>
      <c r="B652" s="63" t="s">
        <v>66</v>
      </c>
      <c r="C652" s="68"/>
      <c r="D652" s="75" t="s">
        <v>67</v>
      </c>
      <c r="E652" s="76"/>
      <c r="F652" s="71"/>
      <c r="G652" s="76">
        <v>885.21600000000001</v>
      </c>
      <c r="H652" s="120"/>
      <c r="I652" s="124"/>
      <c r="J652" s="141"/>
      <c r="K652" s="125"/>
      <c r="L652" s="119"/>
      <c r="M652" s="62"/>
      <c r="N652" s="47"/>
    </row>
    <row r="653" spans="1:14" ht="15" thickBot="1" x14ac:dyDescent="0.35">
      <c r="A653" s="62"/>
      <c r="B653" s="63"/>
      <c r="C653" s="68"/>
      <c r="D653" s="77" t="s">
        <v>68</v>
      </c>
      <c r="E653" s="78"/>
      <c r="F653" s="79"/>
      <c r="G653" s="78">
        <v>885.22</v>
      </c>
      <c r="H653" s="134">
        <v>1</v>
      </c>
      <c r="I653" s="126"/>
      <c r="J653" s="142"/>
      <c r="K653" s="127"/>
      <c r="L653" s="135">
        <v>0.99857838086975381</v>
      </c>
      <c r="M653" s="62"/>
      <c r="N653" s="47"/>
    </row>
    <row r="654" spans="1:14" x14ac:dyDescent="0.3">
      <c r="A654" s="62"/>
      <c r="B654" s="63"/>
      <c r="C654" s="68"/>
      <c r="D654" s="80"/>
      <c r="E654" s="67"/>
      <c r="F654" s="65"/>
      <c r="G654" s="67"/>
      <c r="H654" s="47"/>
      <c r="I654" s="47"/>
      <c r="J654" s="60"/>
      <c r="K654" s="47"/>
      <c r="L654" s="47"/>
      <c r="M654" s="62"/>
      <c r="N654" s="47"/>
    </row>
    <row r="655" spans="1:14" x14ac:dyDescent="0.3">
      <c r="A655" s="62"/>
      <c r="B655" s="63"/>
      <c r="C655" s="68"/>
      <c r="D655" s="80"/>
      <c r="E655" s="67"/>
      <c r="F655" s="65"/>
      <c r="G655" s="67"/>
      <c r="H655" s="47"/>
      <c r="I655" s="47"/>
      <c r="J655" s="60"/>
      <c r="K655" s="47"/>
      <c r="L655" s="47"/>
      <c r="M655" s="62"/>
      <c r="N655" s="47"/>
    </row>
    <row r="656" spans="1:14" x14ac:dyDescent="0.3">
      <c r="A656" s="62"/>
      <c r="B656" s="63"/>
      <c r="C656" s="68"/>
      <c r="D656" s="80"/>
      <c r="E656" s="67"/>
      <c r="F656" s="65"/>
      <c r="G656" s="67"/>
      <c r="H656" s="47"/>
      <c r="I656" s="47"/>
      <c r="J656" s="60"/>
      <c r="K656" s="47"/>
      <c r="L656" s="47"/>
      <c r="M656" s="62"/>
      <c r="N656" s="47"/>
    </row>
    <row r="657" spans="1:14" x14ac:dyDescent="0.3">
      <c r="A657" s="62"/>
      <c r="B657" s="136" t="s">
        <v>1808</v>
      </c>
      <c r="C657" s="81"/>
      <c r="D657" s="80"/>
      <c r="E657" s="67"/>
      <c r="F657" s="82"/>
      <c r="G657" s="82"/>
      <c r="H657" s="47"/>
      <c r="I657" s="47"/>
      <c r="J657" s="60"/>
      <c r="K657" s="47"/>
      <c r="L657" s="47"/>
      <c r="M657" s="62"/>
      <c r="N657" s="47"/>
    </row>
    <row r="658" spans="1:14" x14ac:dyDescent="0.3">
      <c r="A658" s="62"/>
      <c r="B658" s="133" t="s">
        <v>6</v>
      </c>
      <c r="C658" s="83"/>
      <c r="D658" s="80"/>
      <c r="E658" s="67"/>
      <c r="F658" s="62"/>
      <c r="G658" s="62"/>
      <c r="H658" s="47"/>
      <c r="I658" s="47"/>
      <c r="J658" s="60"/>
      <c r="K658" s="47"/>
      <c r="L658" s="47"/>
      <c r="M658" s="62"/>
      <c r="N658" s="47"/>
    </row>
    <row r="659" spans="1:14" x14ac:dyDescent="0.3">
      <c r="A659" s="62"/>
      <c r="B659" s="84"/>
      <c r="C659" s="62"/>
      <c r="D659" s="80"/>
      <c r="E659" s="67"/>
      <c r="F659" s="62"/>
      <c r="G659" s="62"/>
      <c r="H659" s="47"/>
      <c r="I659" s="47"/>
      <c r="J659" s="60"/>
      <c r="K659" s="47"/>
      <c r="L659" s="47"/>
      <c r="M659" s="62"/>
    </row>
    <row r="660" spans="1:14" x14ac:dyDescent="0.3">
      <c r="A660" s="62"/>
      <c r="B660" s="84"/>
      <c r="C660" s="62"/>
      <c r="D660" s="80"/>
      <c r="E660" s="67"/>
      <c r="F660" s="62"/>
      <c r="G660" s="62"/>
      <c r="H660" s="47"/>
      <c r="I660" s="47"/>
      <c r="J660" s="60"/>
      <c r="K660" s="47"/>
      <c r="L660" s="47"/>
      <c r="M660" s="62"/>
    </row>
    <row r="661" spans="1:14" x14ac:dyDescent="0.3">
      <c r="A661" s="62"/>
      <c r="B661" s="130"/>
      <c r="C661" s="130"/>
      <c r="D661" s="130"/>
    </row>
    <row r="662" spans="1:14" ht="15.6" x14ac:dyDescent="0.3">
      <c r="A662" s="62"/>
      <c r="B662" s="47"/>
      <c r="C662" s="47"/>
      <c r="D662" s="715" t="s">
        <v>166</v>
      </c>
      <c r="E662" s="715"/>
      <c r="F662" s="715"/>
    </row>
    <row r="663" spans="1:14" x14ac:dyDescent="0.3">
      <c r="A663" s="62"/>
      <c r="B663" s="132"/>
      <c r="C663" s="132"/>
      <c r="D663" s="132"/>
    </row>
    <row r="664" spans="1:14" ht="55.2" customHeight="1" x14ac:dyDescent="0.3">
      <c r="A664" s="62"/>
      <c r="B664" s="710" t="s">
        <v>1809</v>
      </c>
      <c r="C664" s="710"/>
      <c r="D664" s="710"/>
      <c r="E664" s="710"/>
      <c r="F664" s="710"/>
      <c r="G664" s="710"/>
      <c r="H664" s="710"/>
      <c r="I664" s="710"/>
      <c r="J664" s="710"/>
      <c r="K664" s="710"/>
      <c r="L664" s="710"/>
    </row>
    <row r="665" spans="1:14" x14ac:dyDescent="0.3">
      <c r="A665" s="62"/>
      <c r="B665" s="63"/>
      <c r="C665" s="9"/>
      <c r="D665" s="10"/>
      <c r="E665" s="11"/>
      <c r="F665" s="12"/>
      <c r="G665" s="13"/>
      <c r="H665" s="47"/>
      <c r="I665" s="47"/>
      <c r="J665" s="60"/>
      <c r="K665" s="47"/>
      <c r="L665" s="47"/>
      <c r="M665" s="62"/>
    </row>
    <row r="666" spans="1:14" x14ac:dyDescent="0.3">
      <c r="A666" s="62"/>
      <c r="B666" s="48" t="s">
        <v>48</v>
      </c>
      <c r="C666" s="9"/>
      <c r="D666" s="10"/>
      <c r="E666" s="11"/>
      <c r="F666" s="11"/>
      <c r="G666" s="11"/>
      <c r="H666" s="47"/>
      <c r="I666" s="47"/>
      <c r="J666" s="60"/>
      <c r="K666" s="47"/>
      <c r="L666" s="47"/>
      <c r="M666" s="62"/>
    </row>
    <row r="667" spans="1:14" x14ac:dyDescent="0.3">
      <c r="A667" s="62"/>
      <c r="B667" s="64" t="s">
        <v>49</v>
      </c>
      <c r="C667" s="392" t="s">
        <v>325</v>
      </c>
      <c r="D667" s="62"/>
      <c r="E667" s="62"/>
      <c r="F667" s="47"/>
      <c r="G667" s="47"/>
      <c r="H667" s="47"/>
      <c r="I667" s="65" t="s">
        <v>50</v>
      </c>
      <c r="J667" s="68" t="s">
        <v>5</v>
      </c>
      <c r="K667" s="47"/>
      <c r="L667" s="47"/>
      <c r="M667" s="62"/>
    </row>
    <row r="668" spans="1:14" ht="15" thickBot="1" x14ac:dyDescent="0.35">
      <c r="A668" s="62"/>
      <c r="B668" s="64" t="s">
        <v>51</v>
      </c>
      <c r="C668" s="62" t="s">
        <v>180</v>
      </c>
      <c r="D668" s="62"/>
      <c r="E668" s="62"/>
      <c r="F668" s="47"/>
      <c r="G668" s="62" t="s">
        <v>932</v>
      </c>
      <c r="H668" s="47"/>
      <c r="I668" s="47"/>
      <c r="J668" s="60"/>
      <c r="K668" s="47"/>
      <c r="L668" s="47"/>
      <c r="M668" s="62"/>
    </row>
    <row r="669" spans="1:14" ht="15" thickTop="1" x14ac:dyDescent="0.3">
      <c r="A669" s="62"/>
      <c r="B669" s="49" t="s">
        <v>52</v>
      </c>
      <c r="C669" s="14"/>
      <c r="D669" s="15"/>
      <c r="E669" s="16"/>
      <c r="F669" s="17"/>
      <c r="G669" s="16"/>
      <c r="H669" s="720" t="s">
        <v>164</v>
      </c>
      <c r="I669" s="721"/>
      <c r="J669" s="721"/>
      <c r="K669" s="721"/>
      <c r="L669" s="722"/>
      <c r="M669" s="62"/>
    </row>
    <row r="670" spans="1:14" ht="28.8" x14ac:dyDescent="0.3">
      <c r="A670" s="62"/>
      <c r="B670" s="50" t="s">
        <v>53</v>
      </c>
      <c r="C670" s="18" t="s">
        <v>1</v>
      </c>
      <c r="D670" s="19" t="s">
        <v>54</v>
      </c>
      <c r="E670" s="20" t="s">
        <v>23</v>
      </c>
      <c r="F670" s="20" t="s">
        <v>55</v>
      </c>
      <c r="G670" s="20" t="s">
        <v>56</v>
      </c>
      <c r="H670" s="90" t="s">
        <v>158</v>
      </c>
      <c r="I670" s="91" t="s">
        <v>159</v>
      </c>
      <c r="J670" s="91" t="s">
        <v>160</v>
      </c>
      <c r="K670" s="91" t="s">
        <v>161</v>
      </c>
      <c r="L670" s="92" t="s">
        <v>162</v>
      </c>
      <c r="M670" s="62"/>
    </row>
    <row r="671" spans="1:14" x14ac:dyDescent="0.3">
      <c r="A671" s="62"/>
      <c r="B671" s="21">
        <v>0</v>
      </c>
      <c r="C671" s="18"/>
      <c r="D671" s="22">
        <v>0</v>
      </c>
      <c r="E671" s="23">
        <v>0</v>
      </c>
      <c r="F671" s="24"/>
      <c r="G671" s="23">
        <v>0</v>
      </c>
      <c r="H671" s="96">
        <v>0</v>
      </c>
      <c r="I671" s="97"/>
      <c r="J671" s="137">
        <v>0</v>
      </c>
      <c r="K671" s="93">
        <v>0</v>
      </c>
      <c r="L671" s="98">
        <v>0</v>
      </c>
      <c r="M671" s="62"/>
    </row>
    <row r="672" spans="1:14" x14ac:dyDescent="0.3">
      <c r="A672" s="62"/>
      <c r="B672" s="6">
        <v>0</v>
      </c>
      <c r="C672" s="25"/>
      <c r="D672" s="3">
        <v>0</v>
      </c>
      <c r="E672" s="26">
        <v>0</v>
      </c>
      <c r="F672" s="27"/>
      <c r="G672" s="26">
        <v>0</v>
      </c>
      <c r="H672" s="89">
        <v>0</v>
      </c>
      <c r="I672" s="99"/>
      <c r="J672" s="61">
        <v>0</v>
      </c>
      <c r="K672" s="100">
        <v>0</v>
      </c>
      <c r="L672" s="101">
        <v>0</v>
      </c>
      <c r="M672" s="62"/>
    </row>
    <row r="673" spans="1:13" x14ac:dyDescent="0.3">
      <c r="A673" s="62"/>
      <c r="B673" s="6">
        <v>0</v>
      </c>
      <c r="C673" s="25"/>
      <c r="D673" s="3">
        <v>0</v>
      </c>
      <c r="E673" s="26">
        <v>0</v>
      </c>
      <c r="F673" s="27"/>
      <c r="G673" s="26">
        <v>0</v>
      </c>
      <c r="H673" s="89">
        <v>0</v>
      </c>
      <c r="I673" s="99"/>
      <c r="J673" s="61">
        <v>0</v>
      </c>
      <c r="K673" s="100">
        <v>0</v>
      </c>
      <c r="L673" s="101">
        <v>0</v>
      </c>
      <c r="M673" s="62"/>
    </row>
    <row r="674" spans="1:13" x14ac:dyDescent="0.3">
      <c r="A674" s="62"/>
      <c r="B674" s="6">
        <v>0</v>
      </c>
      <c r="C674" s="25"/>
      <c r="D674" s="3">
        <v>0</v>
      </c>
      <c r="E674" s="26">
        <v>0</v>
      </c>
      <c r="F674" s="27"/>
      <c r="G674" s="26">
        <v>0</v>
      </c>
      <c r="H674" s="89">
        <v>0</v>
      </c>
      <c r="I674" s="99"/>
      <c r="J674" s="61">
        <v>0</v>
      </c>
      <c r="K674" s="100">
        <v>0</v>
      </c>
      <c r="L674" s="101">
        <v>0</v>
      </c>
      <c r="M674" s="62"/>
    </row>
    <row r="675" spans="1:13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x14ac:dyDescent="0.3">
      <c r="A677" s="62"/>
      <c r="B677" s="6" t="s">
        <v>73</v>
      </c>
      <c r="C677" s="25"/>
      <c r="D677" s="3">
        <v>0</v>
      </c>
      <c r="E677" s="26">
        <v>0</v>
      </c>
      <c r="F677" s="27"/>
      <c r="G677" s="26">
        <v>0.43</v>
      </c>
      <c r="H677" s="89">
        <v>1.938159199495177E-2</v>
      </c>
      <c r="I677" s="99"/>
      <c r="J677" s="61" t="s">
        <v>165</v>
      </c>
      <c r="K677" s="100">
        <v>0.4</v>
      </c>
      <c r="L677" s="101">
        <v>7.7526367979807087E-3</v>
      </c>
      <c r="M677" s="62"/>
    </row>
    <row r="678" spans="1:13" x14ac:dyDescent="0.3">
      <c r="A678" s="62"/>
      <c r="B678" s="6" t="s">
        <v>57</v>
      </c>
      <c r="C678" s="25"/>
      <c r="D678" s="28"/>
      <c r="E678" s="26"/>
      <c r="F678" s="27"/>
      <c r="G678" s="86">
        <v>0.43</v>
      </c>
      <c r="H678" s="102" t="s">
        <v>57</v>
      </c>
      <c r="I678" s="103"/>
      <c r="J678" s="85"/>
      <c r="K678" s="104" t="s">
        <v>156</v>
      </c>
      <c r="L678" s="105">
        <v>7.7526367979807087E-3</v>
      </c>
      <c r="M678" s="62"/>
    </row>
    <row r="679" spans="1:13" x14ac:dyDescent="0.3">
      <c r="A679" s="62"/>
      <c r="B679" s="51" t="s">
        <v>22</v>
      </c>
      <c r="C679" s="29"/>
      <c r="D679" s="30"/>
      <c r="E679" s="31"/>
      <c r="F679" s="32"/>
      <c r="G679" s="87"/>
      <c r="H679" s="107"/>
      <c r="I679" s="108"/>
      <c r="J679" s="138"/>
      <c r="K679" s="109"/>
      <c r="L679" s="110"/>
      <c r="M679" s="62"/>
    </row>
    <row r="680" spans="1:13" ht="28.8" x14ac:dyDescent="0.3">
      <c r="A680" s="62"/>
      <c r="B680" s="52" t="s">
        <v>58</v>
      </c>
      <c r="C680" s="33" t="s">
        <v>1</v>
      </c>
      <c r="D680" s="34" t="s">
        <v>59</v>
      </c>
      <c r="E680" s="35" t="s">
        <v>23</v>
      </c>
      <c r="F680" s="35" t="s">
        <v>55</v>
      </c>
      <c r="G680" s="41" t="s">
        <v>56</v>
      </c>
      <c r="H680" s="90" t="s">
        <v>158</v>
      </c>
      <c r="I680" s="91" t="s">
        <v>159</v>
      </c>
      <c r="J680" s="91" t="s">
        <v>160</v>
      </c>
      <c r="K680" s="94" t="s">
        <v>161</v>
      </c>
      <c r="L680" s="92" t="s">
        <v>162</v>
      </c>
      <c r="M680" s="62"/>
    </row>
    <row r="681" spans="1:13" x14ac:dyDescent="0.3">
      <c r="A681" s="62"/>
      <c r="B681" s="6" t="s">
        <v>37</v>
      </c>
      <c r="C681" s="25">
        <v>1</v>
      </c>
      <c r="D681" s="3">
        <v>4.0999999999999996</v>
      </c>
      <c r="E681" s="26">
        <v>4.0999999999999996</v>
      </c>
      <c r="F681" s="26">
        <v>1</v>
      </c>
      <c r="G681" s="26">
        <v>4.0999999999999996</v>
      </c>
      <c r="H681" s="96">
        <v>0.18480122599837734</v>
      </c>
      <c r="I681" s="97"/>
      <c r="J681" s="137" t="s">
        <v>163</v>
      </c>
      <c r="K681" s="93">
        <v>1</v>
      </c>
      <c r="L681" s="98">
        <v>0.18480122599837734</v>
      </c>
      <c r="M681" s="62"/>
    </row>
    <row r="682" spans="1:13" x14ac:dyDescent="0.3">
      <c r="A682" s="62"/>
      <c r="B682" s="6" t="s">
        <v>24</v>
      </c>
      <c r="C682" s="25">
        <v>1</v>
      </c>
      <c r="D682" s="3">
        <v>4.05</v>
      </c>
      <c r="E682" s="26">
        <v>4.05</v>
      </c>
      <c r="F682" s="26">
        <v>1</v>
      </c>
      <c r="G682" s="26">
        <v>4.05</v>
      </c>
      <c r="H682" s="89">
        <v>0.18254755251059226</v>
      </c>
      <c r="I682" s="99"/>
      <c r="J682" s="61" t="s">
        <v>163</v>
      </c>
      <c r="K682" s="100">
        <v>1</v>
      </c>
      <c r="L682" s="101">
        <v>0.18254755251059226</v>
      </c>
      <c r="M682" s="62"/>
    </row>
    <row r="683" spans="1:13" x14ac:dyDescent="0.3">
      <c r="A683" s="62"/>
      <c r="B683" s="6" t="s">
        <v>69</v>
      </c>
      <c r="C683" s="25">
        <v>1</v>
      </c>
      <c r="D683" s="3">
        <v>4.55</v>
      </c>
      <c r="E683" s="26">
        <v>4.55</v>
      </c>
      <c r="F683" s="27">
        <v>0.1</v>
      </c>
      <c r="G683" s="26">
        <v>0.45500000000000002</v>
      </c>
      <c r="H683" s="89">
        <v>2.0508428738844318E-2</v>
      </c>
      <c r="I683" s="99"/>
      <c r="J683" s="61" t="s">
        <v>163</v>
      </c>
      <c r="K683" s="100">
        <v>1</v>
      </c>
      <c r="L683" s="101">
        <v>2.0508428738844318E-2</v>
      </c>
      <c r="M683" s="62"/>
    </row>
    <row r="684" spans="1:13" x14ac:dyDescent="0.3">
      <c r="A684" s="62"/>
      <c r="B684" s="6">
        <v>0</v>
      </c>
      <c r="C684" s="25"/>
      <c r="D684" s="3">
        <v>0</v>
      </c>
      <c r="E684" s="26">
        <v>0</v>
      </c>
      <c r="F684" s="26"/>
      <c r="G684" s="26">
        <v>0</v>
      </c>
      <c r="H684" s="89">
        <v>0</v>
      </c>
      <c r="I684" s="99"/>
      <c r="J684" s="61">
        <v>0</v>
      </c>
      <c r="K684" s="100">
        <v>0</v>
      </c>
      <c r="L684" s="101">
        <v>0</v>
      </c>
      <c r="M684" s="62"/>
    </row>
    <row r="685" spans="1:13" x14ac:dyDescent="0.3">
      <c r="A685" s="62"/>
      <c r="B685" s="6">
        <v>0</v>
      </c>
      <c r="C685" s="25"/>
      <c r="D685" s="3">
        <v>0</v>
      </c>
      <c r="E685" s="26">
        <v>0</v>
      </c>
      <c r="F685" s="26"/>
      <c r="G685" s="26">
        <v>0</v>
      </c>
      <c r="H685" s="89">
        <v>0</v>
      </c>
      <c r="I685" s="99"/>
      <c r="J685" s="61">
        <v>0</v>
      </c>
      <c r="K685" s="100">
        <v>0</v>
      </c>
      <c r="L685" s="101">
        <v>0</v>
      </c>
      <c r="M685" s="62"/>
    </row>
    <row r="686" spans="1:13" x14ac:dyDescent="0.3">
      <c r="A686" s="62"/>
      <c r="B686" s="6">
        <v>0</v>
      </c>
      <c r="C686" s="25"/>
      <c r="D686" s="3">
        <v>0</v>
      </c>
      <c r="E686" s="26">
        <v>0</v>
      </c>
      <c r="F686" s="26"/>
      <c r="G686" s="26">
        <v>0</v>
      </c>
      <c r="H686" s="89">
        <v>0</v>
      </c>
      <c r="I686" s="99"/>
      <c r="J686" s="61">
        <v>0</v>
      </c>
      <c r="K686" s="100">
        <v>0</v>
      </c>
      <c r="L686" s="101">
        <v>0</v>
      </c>
      <c r="M686" s="62"/>
    </row>
    <row r="687" spans="1:13" x14ac:dyDescent="0.3">
      <c r="A687" s="62"/>
      <c r="B687" s="6">
        <v>0</v>
      </c>
      <c r="C687" s="25"/>
      <c r="D687" s="3">
        <v>0</v>
      </c>
      <c r="E687" s="26">
        <v>0</v>
      </c>
      <c r="F687" s="26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x14ac:dyDescent="0.3">
      <c r="A688" s="62"/>
      <c r="B688" s="6">
        <v>0</v>
      </c>
      <c r="C688" s="25"/>
      <c r="D688" s="3">
        <v>0</v>
      </c>
      <c r="E688" s="26">
        <v>0</v>
      </c>
      <c r="F688" s="27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x14ac:dyDescent="0.3">
      <c r="A689" s="62"/>
      <c r="B689" s="6">
        <v>0</v>
      </c>
      <c r="C689" s="25"/>
      <c r="D689" s="3">
        <v>0</v>
      </c>
      <c r="E689" s="26">
        <v>0</v>
      </c>
      <c r="F689" s="27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x14ac:dyDescent="0.3">
      <c r="A690" s="62"/>
      <c r="B690" s="6" t="s">
        <v>60</v>
      </c>
      <c r="C690" s="25"/>
      <c r="D690" s="28"/>
      <c r="E690" s="26"/>
      <c r="F690" s="27"/>
      <c r="G690" s="86">
        <v>8.6049999999999986</v>
      </c>
      <c r="H690" s="106" t="s">
        <v>60</v>
      </c>
      <c r="I690" s="103"/>
      <c r="J690" s="85"/>
      <c r="K690" s="104" t="s">
        <v>156</v>
      </c>
      <c r="L690" s="95">
        <v>0.38785720724781397</v>
      </c>
      <c r="M690" s="62"/>
    </row>
    <row r="691" spans="1:13" x14ac:dyDescent="0.3">
      <c r="A691" s="62"/>
      <c r="B691" s="51" t="s">
        <v>38</v>
      </c>
      <c r="C691" s="29"/>
      <c r="D691" s="30"/>
      <c r="E691" s="30"/>
      <c r="F691" s="30"/>
      <c r="G691" s="30"/>
      <c r="H691" s="115"/>
      <c r="I691" s="116"/>
      <c r="J691" s="139"/>
      <c r="K691" s="117"/>
      <c r="L691" s="118"/>
      <c r="M691" s="62"/>
    </row>
    <row r="692" spans="1:13" ht="28.8" x14ac:dyDescent="0.3">
      <c r="A692" s="62"/>
      <c r="B692" s="53" t="s">
        <v>53</v>
      </c>
      <c r="C692" s="29"/>
      <c r="D692" s="54" t="s">
        <v>0</v>
      </c>
      <c r="E692" s="55" t="s">
        <v>1</v>
      </c>
      <c r="F692" s="56" t="s">
        <v>61</v>
      </c>
      <c r="G692" s="20" t="s">
        <v>56</v>
      </c>
      <c r="H692" s="111" t="s">
        <v>158</v>
      </c>
      <c r="I692" s="112" t="s">
        <v>159</v>
      </c>
      <c r="J692" s="112" t="s">
        <v>160</v>
      </c>
      <c r="K692" s="113" t="s">
        <v>161</v>
      </c>
      <c r="L692" s="114" t="s">
        <v>162</v>
      </c>
      <c r="M692" s="62"/>
    </row>
    <row r="693" spans="1:13" x14ac:dyDescent="0.3">
      <c r="A693" s="62"/>
      <c r="B693" s="8" t="s">
        <v>325</v>
      </c>
      <c r="C693" s="29"/>
      <c r="D693" s="22" t="s">
        <v>5</v>
      </c>
      <c r="E693" s="57">
        <v>1</v>
      </c>
      <c r="F693" s="24">
        <v>12.68</v>
      </c>
      <c r="G693" s="23">
        <v>12.68</v>
      </c>
      <c r="H693" s="96">
        <v>0.57153159650229879</v>
      </c>
      <c r="I693" s="97"/>
      <c r="J693" s="137" t="s">
        <v>1219</v>
      </c>
      <c r="K693" s="93">
        <v>0</v>
      </c>
      <c r="L693" s="98">
        <v>0</v>
      </c>
      <c r="M693" s="62"/>
    </row>
    <row r="694" spans="1:13" x14ac:dyDescent="0.3">
      <c r="A694" s="62"/>
      <c r="B694" s="8" t="s">
        <v>138</v>
      </c>
      <c r="C694" s="7"/>
      <c r="D694" s="3" t="s">
        <v>5</v>
      </c>
      <c r="E694" s="4">
        <v>1</v>
      </c>
      <c r="F694" s="5">
        <v>0.35</v>
      </c>
      <c r="G694" s="26">
        <v>0.35</v>
      </c>
      <c r="H694" s="89">
        <v>1.5775714414495629E-2</v>
      </c>
      <c r="I694" s="99"/>
      <c r="J694" s="61" t="s">
        <v>165</v>
      </c>
      <c r="K694" s="100">
        <v>0.4</v>
      </c>
      <c r="L694" s="101">
        <v>6.3102857657982517E-3</v>
      </c>
      <c r="M694" s="62"/>
    </row>
    <row r="695" spans="1:13" x14ac:dyDescent="0.3">
      <c r="A695" s="62"/>
      <c r="B695" s="8" t="s">
        <v>1436</v>
      </c>
      <c r="C695" s="7"/>
      <c r="D695" s="3" t="s">
        <v>144</v>
      </c>
      <c r="E695" s="4">
        <v>0.1</v>
      </c>
      <c r="F695" s="5">
        <v>1.21</v>
      </c>
      <c r="G695" s="26">
        <v>0.121</v>
      </c>
      <c r="H695" s="89">
        <v>5.4538898404399173E-3</v>
      </c>
      <c r="I695" s="99"/>
      <c r="J695" s="61" t="s">
        <v>163</v>
      </c>
      <c r="K695" s="100">
        <v>1</v>
      </c>
      <c r="L695" s="101">
        <v>5.4538898404399173E-3</v>
      </c>
      <c r="M695" s="62"/>
    </row>
    <row r="696" spans="1:13" x14ac:dyDescent="0.3">
      <c r="A696" s="62"/>
      <c r="B696" s="8">
        <v>0</v>
      </c>
      <c r="C696" s="7"/>
      <c r="D696" s="3">
        <v>0</v>
      </c>
      <c r="E696" s="4"/>
      <c r="F696" s="5">
        <v>0</v>
      </c>
      <c r="G696" s="26">
        <v>0</v>
      </c>
      <c r="H696" s="89">
        <v>0</v>
      </c>
      <c r="I696" s="99"/>
      <c r="J696" s="61">
        <v>0</v>
      </c>
      <c r="K696" s="100">
        <v>0</v>
      </c>
      <c r="L696" s="101">
        <v>0</v>
      </c>
      <c r="M696" s="62"/>
    </row>
    <row r="697" spans="1:13" x14ac:dyDescent="0.3">
      <c r="A697" s="62"/>
      <c r="B697" s="8">
        <v>0</v>
      </c>
      <c r="C697" s="7"/>
      <c r="D697" s="3">
        <v>0</v>
      </c>
      <c r="E697" s="4"/>
      <c r="F697" s="5">
        <v>0</v>
      </c>
      <c r="G697" s="26">
        <v>0</v>
      </c>
      <c r="H697" s="89">
        <v>0</v>
      </c>
      <c r="I697" s="99"/>
      <c r="J697" s="61">
        <v>0</v>
      </c>
      <c r="K697" s="100">
        <v>0</v>
      </c>
      <c r="L697" s="101">
        <v>0</v>
      </c>
      <c r="M697" s="62"/>
    </row>
    <row r="698" spans="1:13" x14ac:dyDescent="0.3">
      <c r="A698" s="62"/>
      <c r="B698" s="8">
        <v>0</v>
      </c>
      <c r="C698" s="7"/>
      <c r="D698" s="3">
        <v>0</v>
      </c>
      <c r="E698" s="4"/>
      <c r="F698" s="5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x14ac:dyDescent="0.3">
      <c r="A699" s="62"/>
      <c r="B699" s="8">
        <v>0</v>
      </c>
      <c r="C699" s="7"/>
      <c r="D699" s="3">
        <v>0</v>
      </c>
      <c r="E699" s="4"/>
      <c r="F699" s="5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x14ac:dyDescent="0.3">
      <c r="A700" s="62"/>
      <c r="B700" s="8">
        <v>0</v>
      </c>
      <c r="C700" s="7"/>
      <c r="D700" s="3">
        <v>0</v>
      </c>
      <c r="E700" s="4"/>
      <c r="F700" s="5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x14ac:dyDescent="0.3">
      <c r="A701" s="62"/>
      <c r="B701" s="8">
        <v>0</v>
      </c>
      <c r="C701" s="7"/>
      <c r="D701" s="3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x14ac:dyDescent="0.3">
      <c r="A702" s="62"/>
      <c r="B702" s="8">
        <v>0</v>
      </c>
      <c r="C702" s="7"/>
      <c r="D702" s="3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x14ac:dyDescent="0.3">
      <c r="A703" s="62"/>
      <c r="B703" s="8">
        <v>0</v>
      </c>
      <c r="C703" s="7"/>
      <c r="D703" s="3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x14ac:dyDescent="0.3">
      <c r="A704" s="62"/>
      <c r="B704" s="8">
        <v>0</v>
      </c>
      <c r="C704" s="7"/>
      <c r="D704" s="3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x14ac:dyDescent="0.3">
      <c r="A705" s="62"/>
      <c r="B705" s="8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x14ac:dyDescent="0.3">
      <c r="A706" s="62"/>
      <c r="B706" s="58" t="s">
        <v>62</v>
      </c>
      <c r="C706" s="46"/>
      <c r="D706" s="37"/>
      <c r="E706" s="38"/>
      <c r="F706" s="39"/>
      <c r="G706" s="144">
        <v>13.151</v>
      </c>
      <c r="H706" s="143" t="s">
        <v>62</v>
      </c>
      <c r="I706" s="103"/>
      <c r="J706" s="85"/>
      <c r="K706" s="104" t="s">
        <v>156</v>
      </c>
      <c r="L706" s="95">
        <v>1.1764175606238169E-2</v>
      </c>
      <c r="M706" s="62"/>
    </row>
    <row r="707" spans="1:13" x14ac:dyDescent="0.3">
      <c r="A707" s="62"/>
      <c r="B707" s="51" t="s">
        <v>63</v>
      </c>
      <c r="C707" s="29"/>
      <c r="D707" s="30"/>
      <c r="E707" s="31"/>
      <c r="F707" s="32"/>
      <c r="G707" s="31"/>
      <c r="H707" s="115"/>
      <c r="I707" s="116"/>
      <c r="J707" s="139"/>
      <c r="K707" s="117"/>
      <c r="L707" s="118">
        <v>0</v>
      </c>
      <c r="M707" s="62"/>
    </row>
    <row r="708" spans="1:13" ht="28.8" x14ac:dyDescent="0.3">
      <c r="A708" s="62"/>
      <c r="B708" s="53" t="s">
        <v>53</v>
      </c>
      <c r="C708" s="36"/>
      <c r="D708" s="40" t="s">
        <v>0</v>
      </c>
      <c r="E708" s="41" t="s">
        <v>1</v>
      </c>
      <c r="F708" s="35" t="s">
        <v>61</v>
      </c>
      <c r="G708" s="20" t="s">
        <v>56</v>
      </c>
      <c r="H708" s="111" t="s">
        <v>158</v>
      </c>
      <c r="I708" s="112" t="s">
        <v>159</v>
      </c>
      <c r="J708" s="112" t="s">
        <v>160</v>
      </c>
      <c r="K708" s="113" t="s">
        <v>161</v>
      </c>
      <c r="L708" s="114" t="s">
        <v>162</v>
      </c>
      <c r="M708" s="62"/>
    </row>
    <row r="709" spans="1:13" x14ac:dyDescent="0.3">
      <c r="A709" s="62"/>
      <c r="B709" s="6">
        <v>0</v>
      </c>
      <c r="C709" s="7"/>
      <c r="D709" s="3">
        <v>0</v>
      </c>
      <c r="E709" s="26"/>
      <c r="F709" s="5">
        <v>0</v>
      </c>
      <c r="G709" s="23">
        <v>0</v>
      </c>
      <c r="H709" s="96">
        <v>0</v>
      </c>
      <c r="I709" s="97"/>
      <c r="J709" s="137">
        <v>0</v>
      </c>
      <c r="K709" s="93">
        <v>0</v>
      </c>
      <c r="L709" s="98">
        <v>0</v>
      </c>
      <c r="M709" s="62"/>
    </row>
    <row r="710" spans="1:13" x14ac:dyDescent="0.3">
      <c r="A710" s="62"/>
      <c r="B710" s="6">
        <v>0</v>
      </c>
      <c r="C710" s="7"/>
      <c r="D710" s="3">
        <v>0</v>
      </c>
      <c r="E710" s="26"/>
      <c r="F710" s="5">
        <v>0</v>
      </c>
      <c r="G710" s="26">
        <v>0</v>
      </c>
      <c r="H710" s="89">
        <v>0</v>
      </c>
      <c r="I710" s="99"/>
      <c r="J710" s="61">
        <v>0</v>
      </c>
      <c r="K710" s="100">
        <v>0</v>
      </c>
      <c r="L710" s="101">
        <v>0</v>
      </c>
      <c r="M710" s="62"/>
    </row>
    <row r="711" spans="1:13" x14ac:dyDescent="0.3">
      <c r="A711" s="62"/>
      <c r="B711" s="6">
        <v>0</v>
      </c>
      <c r="C711" s="7"/>
      <c r="D711" s="3">
        <v>0</v>
      </c>
      <c r="E711" s="26"/>
      <c r="F711" s="5">
        <v>0</v>
      </c>
      <c r="G711" s="26">
        <v>0</v>
      </c>
      <c r="H711" s="89">
        <v>0</v>
      </c>
      <c r="I711" s="99"/>
      <c r="J711" s="61">
        <v>0</v>
      </c>
      <c r="K711" s="100">
        <v>0</v>
      </c>
      <c r="L711" s="101">
        <v>0</v>
      </c>
      <c r="M711" s="62"/>
    </row>
    <row r="712" spans="1:13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6">
        <v>0</v>
      </c>
      <c r="H712" s="89">
        <v>0</v>
      </c>
      <c r="I712" s="99"/>
      <c r="J712" s="61">
        <v>0</v>
      </c>
      <c r="K712" s="100">
        <v>0</v>
      </c>
      <c r="L712" s="101">
        <v>0</v>
      </c>
      <c r="M712" s="62"/>
    </row>
    <row r="713" spans="1:13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ht="15" thickBot="1" x14ac:dyDescent="0.35">
      <c r="A714" s="62"/>
      <c r="B714" s="59" t="s">
        <v>64</v>
      </c>
      <c r="C714" s="42"/>
      <c r="D714" s="43"/>
      <c r="E714" s="44"/>
      <c r="F714" s="45"/>
      <c r="G714" s="23">
        <v>0</v>
      </c>
      <c r="H714" s="106" t="s">
        <v>64</v>
      </c>
      <c r="I714" s="103"/>
      <c r="J714" s="85"/>
      <c r="K714" s="104" t="s">
        <v>156</v>
      </c>
      <c r="L714" s="95">
        <v>0</v>
      </c>
      <c r="M714" s="62"/>
    </row>
    <row r="715" spans="1:13" x14ac:dyDescent="0.3">
      <c r="A715" s="62"/>
      <c r="B715" s="64"/>
      <c r="C715" s="68"/>
      <c r="D715" s="69" t="s">
        <v>65</v>
      </c>
      <c r="E715" s="70"/>
      <c r="F715" s="71"/>
      <c r="G715" s="88">
        <v>22.186</v>
      </c>
      <c r="H715" s="128"/>
      <c r="I715" s="122"/>
      <c r="J715" s="140"/>
      <c r="K715" s="123"/>
      <c r="L715" s="121"/>
      <c r="M715" s="62"/>
    </row>
    <row r="716" spans="1:13" x14ac:dyDescent="0.3">
      <c r="A716" s="62"/>
      <c r="B716" s="63"/>
      <c r="C716" s="68"/>
      <c r="D716" s="72" t="s">
        <v>7</v>
      </c>
      <c r="E716" s="73"/>
      <c r="F716" s="74">
        <v>0.1</v>
      </c>
      <c r="G716" s="73">
        <v>2.2189999999999999</v>
      </c>
      <c r="H716" s="120"/>
      <c r="I716" s="124"/>
      <c r="J716" s="141"/>
      <c r="K716" s="125"/>
      <c r="L716" s="119"/>
      <c r="M716" s="62"/>
    </row>
    <row r="717" spans="1:13" x14ac:dyDescent="0.3">
      <c r="A717" s="62"/>
      <c r="B717" s="63"/>
      <c r="C717" s="68"/>
      <c r="D717" s="72" t="s">
        <v>8</v>
      </c>
      <c r="E717" s="73"/>
      <c r="F717" s="74">
        <v>0.1</v>
      </c>
      <c r="G717" s="73">
        <v>2.2189999999999999</v>
      </c>
      <c r="H717" s="120"/>
      <c r="I717" s="124"/>
      <c r="J717" s="141"/>
      <c r="K717" s="125"/>
      <c r="L717" s="119"/>
      <c r="M717" s="62"/>
    </row>
    <row r="718" spans="1:13" x14ac:dyDescent="0.3">
      <c r="A718" s="62"/>
      <c r="B718" s="63" t="s">
        <v>66</v>
      </c>
      <c r="C718" s="68"/>
      <c r="D718" s="75" t="s">
        <v>67</v>
      </c>
      <c r="E718" s="76"/>
      <c r="F718" s="71"/>
      <c r="G718" s="76">
        <v>26.623999999999999</v>
      </c>
      <c r="H718" s="120"/>
      <c r="I718" s="124"/>
      <c r="J718" s="141"/>
      <c r="K718" s="125"/>
      <c r="L718" s="119"/>
      <c r="M718" s="62"/>
    </row>
    <row r="719" spans="1:13" ht="15" thickBot="1" x14ac:dyDescent="0.35">
      <c r="A719" s="62"/>
      <c r="B719" s="63"/>
      <c r="C719" s="68"/>
      <c r="D719" s="77" t="s">
        <v>68</v>
      </c>
      <c r="E719" s="78"/>
      <c r="F719" s="79"/>
      <c r="G719" s="78">
        <v>26.62</v>
      </c>
      <c r="H719" s="134">
        <v>1</v>
      </c>
      <c r="I719" s="126"/>
      <c r="J719" s="142"/>
      <c r="K719" s="127"/>
      <c r="L719" s="135">
        <v>0.40737401965203285</v>
      </c>
      <c r="M719" s="62"/>
    </row>
    <row r="720" spans="1:13" x14ac:dyDescent="0.3">
      <c r="A720" s="62"/>
      <c r="B720" s="63"/>
      <c r="C720" s="68"/>
      <c r="D720" s="80"/>
      <c r="E720" s="67"/>
      <c r="F720" s="65"/>
      <c r="G720" s="67"/>
      <c r="H720" s="47"/>
      <c r="I720" s="47"/>
      <c r="J720" s="60"/>
      <c r="K720" s="47"/>
      <c r="L720" s="47"/>
      <c r="M720" s="62"/>
    </row>
    <row r="721" spans="1:13" x14ac:dyDescent="0.3">
      <c r="A721" s="62"/>
      <c r="B721" s="63"/>
      <c r="C721" s="68"/>
      <c r="D721" s="80"/>
      <c r="E721" s="67"/>
      <c r="F721" s="65"/>
      <c r="G721" s="67"/>
      <c r="H721" s="47"/>
      <c r="I721" s="47"/>
      <c r="J721" s="60"/>
      <c r="K721" s="47"/>
      <c r="L721" s="47"/>
      <c r="M721" s="62"/>
    </row>
    <row r="722" spans="1:13" x14ac:dyDescent="0.3">
      <c r="A722" s="62"/>
      <c r="B722" s="63"/>
      <c r="C722" s="68"/>
      <c r="D722" s="80"/>
      <c r="E722" s="67"/>
      <c r="F722" s="65"/>
      <c r="G722" s="67"/>
      <c r="H722" s="47"/>
      <c r="I722" s="47"/>
      <c r="J722" s="60"/>
      <c r="K722" s="47"/>
      <c r="L722" s="47"/>
      <c r="M722" s="62"/>
    </row>
    <row r="723" spans="1:13" x14ac:dyDescent="0.3">
      <c r="A723" s="62"/>
      <c r="B723" s="136" t="s">
        <v>1808</v>
      </c>
      <c r="C723" s="81"/>
      <c r="D723" s="80"/>
      <c r="E723" s="67"/>
      <c r="F723" s="82"/>
      <c r="G723" s="82"/>
      <c r="H723" s="47"/>
      <c r="I723" s="47"/>
      <c r="J723" s="60"/>
      <c r="K723" s="47"/>
      <c r="L723" s="47"/>
      <c r="M723" s="62"/>
    </row>
    <row r="724" spans="1:13" x14ac:dyDescent="0.3">
      <c r="A724" s="62"/>
      <c r="B724" s="133" t="s">
        <v>6</v>
      </c>
      <c r="C724" s="83"/>
      <c r="D724" s="80"/>
      <c r="E724" s="67"/>
      <c r="F724" s="62"/>
      <c r="G724" s="62"/>
      <c r="H724" s="47"/>
      <c r="I724" s="47"/>
      <c r="J724" s="60"/>
      <c r="K724" s="47"/>
      <c r="L724" s="47"/>
      <c r="M724" s="62"/>
    </row>
    <row r="725" spans="1:13" x14ac:dyDescent="0.3">
      <c r="A725" s="62"/>
    </row>
    <row r="726" spans="1:13" x14ac:dyDescent="0.3">
      <c r="A726" s="62"/>
    </row>
  </sheetData>
  <mergeCells count="33">
    <mergeCell ref="D201:F201"/>
    <mergeCell ref="B203:L203"/>
    <mergeCell ref="D399:F399"/>
    <mergeCell ref="B401:L401"/>
    <mergeCell ref="H406:L406"/>
    <mergeCell ref="H208:L208"/>
    <mergeCell ref="D3:F3"/>
    <mergeCell ref="B5:L5"/>
    <mergeCell ref="H10:L10"/>
    <mergeCell ref="D69:F69"/>
    <mergeCell ref="B71:L71"/>
    <mergeCell ref="D530:F530"/>
    <mergeCell ref="B532:L532"/>
    <mergeCell ref="H537:L537"/>
    <mergeCell ref="H76:L76"/>
    <mergeCell ref="D333:F333"/>
    <mergeCell ref="B335:L335"/>
    <mergeCell ref="H340:L340"/>
    <mergeCell ref="D267:F267"/>
    <mergeCell ref="B269:L269"/>
    <mergeCell ref="H274:L274"/>
    <mergeCell ref="D464:F464"/>
    <mergeCell ref="B466:L466"/>
    <mergeCell ref="H471:L471"/>
    <mergeCell ref="D135:F135"/>
    <mergeCell ref="B137:L137"/>
    <mergeCell ref="H142:L142"/>
    <mergeCell ref="H669:L669"/>
    <mergeCell ref="D596:F596"/>
    <mergeCell ref="B598:L598"/>
    <mergeCell ref="H603:L603"/>
    <mergeCell ref="D662:F662"/>
    <mergeCell ref="B664:L664"/>
  </mergeCells>
  <pageMargins left="0.7" right="0.7" top="0.75" bottom="0.75" header="0.3" footer="0.3"/>
  <pageSetup paperSize="9" scale="58" orientation="portrait" r:id="rId1"/>
  <rowBreaks count="11" manualBreakCount="11">
    <brk id="66" min="1" max="11" man="1"/>
    <brk id="132" min="1" max="11" man="1"/>
    <brk id="198" min="1" max="11" man="1"/>
    <brk id="264" min="1" max="11" man="1"/>
    <brk id="330" min="1" max="11" man="1"/>
    <brk id="396" min="1" max="11" man="1"/>
    <brk id="462" min="1" max="11" man="1"/>
    <brk id="527" min="1" max="11" man="1"/>
    <brk id="593" min="1" max="11" man="1"/>
    <brk id="659" min="1" max="11" man="1"/>
    <brk id="725" min="1" max="11" man="1"/>
  </rowBreaks>
  <colBreaks count="1" manualBreakCount="1">
    <brk id="12" max="84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W1717"/>
  <sheetViews>
    <sheetView showZeros="0" view="pageBreakPreview" topLeftCell="A1685" zoomScale="60" zoomScaleNormal="100" workbookViewId="0">
      <selection activeCell="B224" sqref="B224"/>
    </sheetView>
  </sheetViews>
  <sheetFormatPr baseColWidth="10" defaultColWidth="10.6640625" defaultRowHeight="14.4" x14ac:dyDescent="0.3"/>
  <cols>
    <col min="1" max="1" width="6.77734375" customWidth="1"/>
    <col min="2" max="2" width="36" customWidth="1"/>
    <col min="5" max="5" width="14.44140625" customWidth="1"/>
    <col min="6" max="6" width="17.44140625" customWidth="1"/>
    <col min="8" max="8" width="16.44140625" customWidth="1"/>
    <col min="9" max="9" width="0" hidden="1" customWidth="1"/>
    <col min="10" max="10" width="11.44140625" style="1"/>
  </cols>
  <sheetData>
    <row r="1" spans="1:13" x14ac:dyDescent="0.3">
      <c r="A1" s="129"/>
      <c r="B1" s="129"/>
      <c r="C1" s="129"/>
      <c r="D1" s="129"/>
    </row>
    <row r="2" spans="1:13" x14ac:dyDescent="0.3">
      <c r="B2" s="130"/>
      <c r="C2" s="130"/>
      <c r="D2" s="130"/>
    </row>
    <row r="3" spans="1:13" ht="15.6" x14ac:dyDescent="0.3">
      <c r="A3" s="131"/>
      <c r="B3" s="47"/>
      <c r="C3" s="47"/>
      <c r="D3" s="715" t="s">
        <v>166</v>
      </c>
      <c r="E3" s="715"/>
      <c r="F3" s="715"/>
    </row>
    <row r="4" spans="1:13" x14ac:dyDescent="0.3">
      <c r="A4" s="132"/>
      <c r="B4" s="132"/>
      <c r="C4" s="132"/>
      <c r="D4" s="132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169</v>
      </c>
      <c r="D8" s="62"/>
      <c r="E8" s="62"/>
      <c r="I8" s="65" t="s">
        <v>50</v>
      </c>
      <c r="J8" s="68" t="s">
        <v>170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345</v>
      </c>
      <c r="D9" s="62"/>
      <c r="E9" s="62"/>
      <c r="G9" s="62" t="s">
        <v>203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20" t="s">
        <v>164</v>
      </c>
      <c r="I10" s="721"/>
      <c r="J10" s="721"/>
      <c r="K10" s="721"/>
      <c r="L10" s="722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>
        <v>0</v>
      </c>
      <c r="C12" s="18">
        <v>1</v>
      </c>
      <c r="D12" s="22">
        <v>0</v>
      </c>
      <c r="E12" s="23">
        <v>0</v>
      </c>
      <c r="F12" s="24">
        <v>0.01</v>
      </c>
      <c r="G12" s="23">
        <v>0</v>
      </c>
      <c r="H12" s="96">
        <v>0</v>
      </c>
      <c r="I12" s="97"/>
      <c r="J12" s="137">
        <v>0</v>
      </c>
      <c r="K12" s="93">
        <v>0</v>
      </c>
      <c r="L12" s="98">
        <v>0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6.0000000000000001E-3</v>
      </c>
      <c r="H18" s="89">
        <v>3.1779661016949155E-3</v>
      </c>
      <c r="I18" s="99"/>
      <c r="J18" s="61" t="s">
        <v>165</v>
      </c>
      <c r="K18" s="100">
        <v>0.4</v>
      </c>
      <c r="L18" s="101">
        <v>1.2711864406779662E-3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6.0000000000000001E-3</v>
      </c>
      <c r="H19" s="102" t="s">
        <v>57</v>
      </c>
      <c r="I19" s="103"/>
      <c r="J19" s="85"/>
      <c r="K19" s="104" t="s">
        <v>156</v>
      </c>
      <c r="L19" s="105">
        <v>1.2711864406779662E-3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35</v>
      </c>
      <c r="C22" s="25">
        <v>2</v>
      </c>
      <c r="D22" s="3">
        <v>4.05</v>
      </c>
      <c r="E22" s="26">
        <v>8.1</v>
      </c>
      <c r="F22" s="26">
        <v>0.01</v>
      </c>
      <c r="G22" s="26">
        <v>8.1000000000000003E-2</v>
      </c>
      <c r="H22" s="96">
        <v>4.290254237288136E-2</v>
      </c>
      <c r="I22" s="97"/>
      <c r="J22" s="137" t="s">
        <v>163</v>
      </c>
      <c r="K22" s="93">
        <v>1</v>
      </c>
      <c r="L22" s="98">
        <v>4.290254237288136E-2</v>
      </c>
      <c r="M22" s="62"/>
    </row>
    <row r="23" spans="1:13" s="47" customFormat="1" ht="14.4" customHeight="1" x14ac:dyDescent="0.3">
      <c r="A23" s="62"/>
      <c r="B23" s="6" t="s">
        <v>28</v>
      </c>
      <c r="C23" s="25">
        <v>1</v>
      </c>
      <c r="D23" s="3">
        <v>4.0999999999999996</v>
      </c>
      <c r="E23" s="26">
        <v>4.0999999999999996</v>
      </c>
      <c r="F23" s="26">
        <v>0.01</v>
      </c>
      <c r="G23" s="26">
        <v>4.0999999999999995E-2</v>
      </c>
      <c r="H23" s="89">
        <v>2.1716101694915252E-2</v>
      </c>
      <c r="I23" s="99"/>
      <c r="J23" s="61" t="s">
        <v>163</v>
      </c>
      <c r="K23" s="100">
        <v>1</v>
      </c>
      <c r="L23" s="101">
        <v>2.1716101694915252E-2</v>
      </c>
      <c r="M23" s="62"/>
    </row>
    <row r="24" spans="1:13" s="47" customFormat="1" ht="14.4" customHeight="1" x14ac:dyDescent="0.3">
      <c r="A24" s="62"/>
      <c r="B24" s="6">
        <v>0</v>
      </c>
      <c r="C24" s="25"/>
      <c r="D24" s="3">
        <v>0</v>
      </c>
      <c r="E24" s="26">
        <v>0</v>
      </c>
      <c r="F24" s="27"/>
      <c r="G24" s="26">
        <v>0</v>
      </c>
      <c r="H24" s="89">
        <v>0</v>
      </c>
      <c r="I24" s="99"/>
      <c r="J24" s="61">
        <v>0</v>
      </c>
      <c r="K24" s="100">
        <v>0</v>
      </c>
      <c r="L24" s="101">
        <v>0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0.122</v>
      </c>
      <c r="H31" s="106" t="s">
        <v>60</v>
      </c>
      <c r="I31" s="103"/>
      <c r="J31" s="85"/>
      <c r="K31" s="104" t="s">
        <v>156</v>
      </c>
      <c r="L31" s="95">
        <v>6.4618644067796605E-2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146" t="s">
        <v>276</v>
      </c>
      <c r="C34" s="29"/>
      <c r="D34" s="22" t="s">
        <v>78</v>
      </c>
      <c r="E34" s="57">
        <v>1</v>
      </c>
      <c r="F34" s="24">
        <v>1.76</v>
      </c>
      <c r="G34" s="23">
        <v>1.76</v>
      </c>
      <c r="H34" s="96">
        <v>0.93220338983050854</v>
      </c>
      <c r="I34" s="97"/>
      <c r="J34" s="137" t="s">
        <v>163</v>
      </c>
      <c r="K34" s="93">
        <v>0.94275979557069856</v>
      </c>
      <c r="L34" s="98">
        <v>0.87884387722692248</v>
      </c>
      <c r="M34" s="62"/>
    </row>
    <row r="35" spans="1:13" s="47" customFormat="1" ht="14.4" customHeight="1" x14ac:dyDescent="0.3">
      <c r="A35" s="62"/>
      <c r="B35" s="6">
        <v>0</v>
      </c>
      <c r="C35" s="7"/>
      <c r="D35" s="3">
        <v>0</v>
      </c>
      <c r="E35" s="4"/>
      <c r="F35" s="5">
        <v>0</v>
      </c>
      <c r="G35" s="26">
        <v>0</v>
      </c>
      <c r="H35" s="89">
        <v>0</v>
      </c>
      <c r="I35" s="99"/>
      <c r="J35" s="61">
        <v>0</v>
      </c>
      <c r="K35" s="100">
        <v>0</v>
      </c>
      <c r="L35" s="101">
        <v>0</v>
      </c>
      <c r="M35" s="62"/>
    </row>
    <row r="36" spans="1:13" s="47" customFormat="1" ht="14.4" customHeight="1" x14ac:dyDescent="0.3">
      <c r="A36" s="62"/>
      <c r="B36" s="6">
        <v>0</v>
      </c>
      <c r="C36" s="7"/>
      <c r="D36" s="3">
        <v>0</v>
      </c>
      <c r="E36" s="4"/>
      <c r="F36" s="5">
        <v>0</v>
      </c>
      <c r="G36" s="26">
        <v>0</v>
      </c>
      <c r="H36" s="89">
        <v>0</v>
      </c>
      <c r="I36" s="99"/>
      <c r="J36" s="61">
        <v>0</v>
      </c>
      <c r="K36" s="100">
        <v>0</v>
      </c>
      <c r="L36" s="101">
        <v>0</v>
      </c>
      <c r="M36" s="62"/>
    </row>
    <row r="37" spans="1:13" s="47" customFormat="1" ht="14.4" customHeight="1" x14ac:dyDescent="0.3">
      <c r="A37" s="62"/>
      <c r="B37" s="6">
        <v>0</v>
      </c>
      <c r="C37" s="7"/>
      <c r="D37" s="3">
        <v>0</v>
      </c>
      <c r="E37" s="4"/>
      <c r="F37" s="5">
        <v>0</v>
      </c>
      <c r="G37" s="26">
        <v>0</v>
      </c>
      <c r="H37" s="89">
        <v>0</v>
      </c>
      <c r="I37" s="99"/>
      <c r="J37" s="61">
        <v>0</v>
      </c>
      <c r="K37" s="100">
        <v>0</v>
      </c>
      <c r="L37" s="101">
        <v>0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1.76</v>
      </c>
      <c r="H47" s="106" t="s">
        <v>62</v>
      </c>
      <c r="I47" s="103"/>
      <c r="J47" s="85"/>
      <c r="K47" s="104" t="s">
        <v>156</v>
      </c>
      <c r="L47" s="95">
        <v>0.87884387722692248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1.8879999999999999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0.189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0.189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2.266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2.27</v>
      </c>
      <c r="H60" s="134">
        <v>1</v>
      </c>
      <c r="I60" s="126"/>
      <c r="J60" s="142"/>
      <c r="K60" s="127"/>
      <c r="L60" s="135">
        <v>0.944733707735397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</row>
    <row r="68" spans="1:13" x14ac:dyDescent="0.3">
      <c r="A68" s="62"/>
      <c r="B68" s="130"/>
      <c r="C68" s="130"/>
      <c r="D68" s="130"/>
    </row>
    <row r="69" spans="1:13" ht="15.6" x14ac:dyDescent="0.3">
      <c r="A69" s="62"/>
      <c r="B69" s="47"/>
      <c r="C69" s="47"/>
      <c r="D69" s="715" t="s">
        <v>166</v>
      </c>
      <c r="E69" s="715"/>
      <c r="F69" s="715"/>
    </row>
    <row r="70" spans="1:13" x14ac:dyDescent="0.3">
      <c r="A70" s="62"/>
      <c r="B70" s="132"/>
      <c r="C70" s="132"/>
      <c r="D70" s="132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185</v>
      </c>
      <c r="D74" s="62"/>
      <c r="E74" s="62"/>
      <c r="I74" s="65" t="s">
        <v>50</v>
      </c>
      <c r="J74" s="68" t="s">
        <v>170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345</v>
      </c>
      <c r="D75" s="62"/>
      <c r="E75" s="62"/>
      <c r="G75" s="62" t="s">
        <v>201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20" t="s">
        <v>164</v>
      </c>
      <c r="I76" s="721"/>
      <c r="J76" s="721"/>
      <c r="K76" s="721"/>
      <c r="L76" s="722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9</v>
      </c>
      <c r="C78" s="18">
        <v>1</v>
      </c>
      <c r="D78" s="22">
        <v>1.5</v>
      </c>
      <c r="E78" s="23">
        <v>1.5</v>
      </c>
      <c r="F78" s="24">
        <v>0.03</v>
      </c>
      <c r="G78" s="23">
        <v>4.4999999999999998E-2</v>
      </c>
      <c r="H78" s="96">
        <v>1.1432926829268292E-2</v>
      </c>
      <c r="I78" s="97"/>
      <c r="J78" s="137" t="s">
        <v>165</v>
      </c>
      <c r="K78" s="93">
        <v>0.4</v>
      </c>
      <c r="L78" s="98">
        <v>4.5731707317073168E-3</v>
      </c>
      <c r="M78" s="62"/>
    </row>
    <row r="79" spans="1:13" s="47" customFormat="1" ht="14.4" customHeight="1" x14ac:dyDescent="0.3">
      <c r="A79" s="62"/>
      <c r="B79" s="6" t="s">
        <v>17</v>
      </c>
      <c r="C79" s="25">
        <v>1</v>
      </c>
      <c r="D79" s="3">
        <v>5</v>
      </c>
      <c r="E79" s="26">
        <v>5</v>
      </c>
      <c r="F79" s="27">
        <v>2.5000000000000001E-2</v>
      </c>
      <c r="G79" s="26">
        <v>0.125</v>
      </c>
      <c r="H79" s="89">
        <v>3.1758130081300816E-2</v>
      </c>
      <c r="I79" s="99"/>
      <c r="J79" s="61" t="s">
        <v>165</v>
      </c>
      <c r="K79" s="100">
        <v>0.4</v>
      </c>
      <c r="L79" s="101">
        <v>1.2703252032520327E-2</v>
      </c>
      <c r="M79" s="62"/>
    </row>
    <row r="80" spans="1:13" s="47" customFormat="1" ht="14.4" customHeight="1" x14ac:dyDescent="0.3">
      <c r="A80" s="62"/>
      <c r="B80" s="6" t="s">
        <v>147</v>
      </c>
      <c r="C80" s="25">
        <v>1</v>
      </c>
      <c r="D80" s="3">
        <v>5</v>
      </c>
      <c r="E80" s="26">
        <v>5</v>
      </c>
      <c r="F80" s="27">
        <v>0.03</v>
      </c>
      <c r="G80" s="26">
        <v>0.15</v>
      </c>
      <c r="H80" s="89">
        <v>3.8109756097560975E-2</v>
      </c>
      <c r="I80" s="99"/>
      <c r="J80" s="61" t="s">
        <v>165</v>
      </c>
      <c r="K80" s="100">
        <v>0.4</v>
      </c>
      <c r="L80" s="101">
        <v>1.524390243902439E-2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2.1000000000000001E-2</v>
      </c>
      <c r="H84" s="89">
        <v>5.335365853658537E-3</v>
      </c>
      <c r="I84" s="99"/>
      <c r="J84" s="61" t="s">
        <v>165</v>
      </c>
      <c r="K84" s="100">
        <v>0.4</v>
      </c>
      <c r="L84" s="101">
        <v>2.1341463414634148E-3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0.34099999999999997</v>
      </c>
      <c r="H85" s="102" t="s">
        <v>57</v>
      </c>
      <c r="I85" s="103"/>
      <c r="J85" s="85"/>
      <c r="K85" s="104" t="s">
        <v>156</v>
      </c>
      <c r="L85" s="105">
        <v>3.4654471544715446E-2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24</v>
      </c>
      <c r="C88" s="25">
        <v>1</v>
      </c>
      <c r="D88" s="3">
        <v>4.05</v>
      </c>
      <c r="E88" s="26">
        <v>4.05</v>
      </c>
      <c r="F88" s="26">
        <v>0.03</v>
      </c>
      <c r="G88" s="26">
        <v>0.1215</v>
      </c>
      <c r="H88" s="96">
        <v>3.086890243902439E-2</v>
      </c>
      <c r="I88" s="97"/>
      <c r="J88" s="137" t="s">
        <v>163</v>
      </c>
      <c r="K88" s="93">
        <v>1</v>
      </c>
      <c r="L88" s="98">
        <v>3.086890243902439E-2</v>
      </c>
      <c r="M88" s="62"/>
    </row>
    <row r="89" spans="1:13" s="47" customFormat="1" ht="14.4" customHeight="1" x14ac:dyDescent="0.3">
      <c r="A89" s="62"/>
      <c r="B89" s="6" t="s">
        <v>28</v>
      </c>
      <c r="C89" s="25">
        <v>1</v>
      </c>
      <c r="D89" s="3">
        <v>4.0999999999999996</v>
      </c>
      <c r="E89" s="26">
        <v>4.0999999999999996</v>
      </c>
      <c r="F89" s="26">
        <v>0.03</v>
      </c>
      <c r="G89" s="26">
        <v>0.12299999999999998</v>
      </c>
      <c r="H89" s="89">
        <v>3.1249999999999997E-2</v>
      </c>
      <c r="I89" s="99"/>
      <c r="J89" s="61" t="s">
        <v>163</v>
      </c>
      <c r="K89" s="100">
        <v>1</v>
      </c>
      <c r="L89" s="101">
        <v>3.1249999999999997E-2</v>
      </c>
      <c r="M89" s="62"/>
    </row>
    <row r="90" spans="1:13" s="47" customFormat="1" ht="14.4" customHeight="1" x14ac:dyDescent="0.3">
      <c r="A90" s="62"/>
      <c r="B90" s="6" t="s">
        <v>69</v>
      </c>
      <c r="C90" s="25">
        <v>1</v>
      </c>
      <c r="D90" s="3">
        <v>4.55</v>
      </c>
      <c r="E90" s="26">
        <v>4.55</v>
      </c>
      <c r="F90" s="27">
        <v>0.01</v>
      </c>
      <c r="G90" s="26">
        <v>4.5499999999999999E-2</v>
      </c>
      <c r="H90" s="89">
        <v>1.1559959349593496E-2</v>
      </c>
      <c r="I90" s="99"/>
      <c r="J90" s="61" t="s">
        <v>163</v>
      </c>
      <c r="K90" s="100">
        <v>1</v>
      </c>
      <c r="L90" s="101">
        <v>1.1559959349593496E-2</v>
      </c>
      <c r="M90" s="62"/>
    </row>
    <row r="91" spans="1:13" s="47" customFormat="1" ht="14.4" customHeight="1" x14ac:dyDescent="0.3">
      <c r="A91" s="62"/>
      <c r="B91" s="6" t="s">
        <v>82</v>
      </c>
      <c r="C91" s="25">
        <v>1</v>
      </c>
      <c r="D91" s="3">
        <v>4.0999999999999996</v>
      </c>
      <c r="E91" s="26">
        <v>4.0999999999999996</v>
      </c>
      <c r="F91" s="27">
        <v>0.03</v>
      </c>
      <c r="G91" s="26">
        <v>0.12299999999999998</v>
      </c>
      <c r="H91" s="89">
        <v>3.1249999999999997E-2</v>
      </c>
      <c r="I91" s="99"/>
      <c r="J91" s="61" t="s">
        <v>163</v>
      </c>
      <c r="K91" s="100">
        <v>1</v>
      </c>
      <c r="L91" s="101">
        <v>3.1249999999999997E-2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0.41299999999999998</v>
      </c>
      <c r="H97" s="106" t="s">
        <v>60</v>
      </c>
      <c r="I97" s="103"/>
      <c r="J97" s="85"/>
      <c r="K97" s="104" t="s">
        <v>156</v>
      </c>
      <c r="L97" s="95">
        <v>0.10492886178861789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21" t="s">
        <v>118</v>
      </c>
      <c r="C100" s="29"/>
      <c r="D100" s="22" t="s">
        <v>78</v>
      </c>
      <c r="E100" s="57">
        <v>0.03</v>
      </c>
      <c r="F100" s="24">
        <v>5.23</v>
      </c>
      <c r="G100" s="23">
        <v>0.15690000000000001</v>
      </c>
      <c r="H100" s="96">
        <v>3.9862804878048781E-2</v>
      </c>
      <c r="I100" s="97"/>
      <c r="J100" s="137" t="s">
        <v>1219</v>
      </c>
      <c r="K100" s="93">
        <v>0</v>
      </c>
      <c r="L100" s="98">
        <v>0</v>
      </c>
      <c r="M100" s="62"/>
    </row>
    <row r="101" spans="1:13" s="47" customFormat="1" ht="14.4" customHeight="1" x14ac:dyDescent="0.3">
      <c r="A101" s="62"/>
      <c r="B101" s="6" t="s">
        <v>117</v>
      </c>
      <c r="C101" s="7"/>
      <c r="D101" s="3" t="s">
        <v>5</v>
      </c>
      <c r="E101" s="4">
        <v>2.5000000000000001E-2</v>
      </c>
      <c r="F101" s="5">
        <v>9.02</v>
      </c>
      <c r="G101" s="26">
        <v>0.22550000000000001</v>
      </c>
      <c r="H101" s="89">
        <v>5.7291666666666671E-2</v>
      </c>
      <c r="I101" s="99"/>
      <c r="J101" s="61" t="s">
        <v>1219</v>
      </c>
      <c r="K101" s="100">
        <v>0</v>
      </c>
      <c r="L101" s="101">
        <v>0</v>
      </c>
      <c r="M101" s="62"/>
    </row>
    <row r="102" spans="1:13" s="47" customFormat="1" ht="14.4" customHeight="1" x14ac:dyDescent="0.3">
      <c r="A102" s="62"/>
      <c r="B102" s="6" t="s">
        <v>1049</v>
      </c>
      <c r="C102" s="7"/>
      <c r="D102" s="3" t="s">
        <v>78</v>
      </c>
      <c r="E102" s="4">
        <v>1.05</v>
      </c>
      <c r="F102" s="5">
        <v>2.5</v>
      </c>
      <c r="G102" s="26">
        <v>2.625</v>
      </c>
      <c r="H102" s="89">
        <v>0.66692073170731714</v>
      </c>
      <c r="I102" s="99"/>
      <c r="J102" s="61" t="s">
        <v>163</v>
      </c>
      <c r="K102" s="100">
        <v>1</v>
      </c>
      <c r="L102" s="101">
        <v>0.66692073170731714</v>
      </c>
      <c r="M102" s="62"/>
    </row>
    <row r="103" spans="1:13" s="47" customFormat="1" ht="14.4" customHeight="1" x14ac:dyDescent="0.3">
      <c r="A103" s="62"/>
      <c r="B103" s="6" t="s">
        <v>128</v>
      </c>
      <c r="C103" s="7"/>
      <c r="D103" s="3" t="s">
        <v>143</v>
      </c>
      <c r="E103" s="4">
        <v>5.0000000000000001E-3</v>
      </c>
      <c r="F103" s="5">
        <v>15</v>
      </c>
      <c r="G103" s="26">
        <v>7.4999999999999997E-2</v>
      </c>
      <c r="H103" s="89">
        <v>1.9054878048780487E-2</v>
      </c>
      <c r="I103" s="99"/>
      <c r="J103" s="61" t="s">
        <v>163</v>
      </c>
      <c r="K103" s="100">
        <v>1</v>
      </c>
      <c r="L103" s="101">
        <v>1.9054878048780487E-2</v>
      </c>
      <c r="M103" s="62"/>
    </row>
    <row r="104" spans="1:13" s="47" customFormat="1" ht="14.4" customHeight="1" x14ac:dyDescent="0.3">
      <c r="A104" s="62"/>
      <c r="B104" s="6" t="s">
        <v>1066</v>
      </c>
      <c r="C104" s="7"/>
      <c r="D104" s="3" t="s">
        <v>39</v>
      </c>
      <c r="E104" s="4">
        <v>0.01</v>
      </c>
      <c r="F104" s="5">
        <v>10</v>
      </c>
      <c r="G104" s="26">
        <v>0.1</v>
      </c>
      <c r="H104" s="89">
        <v>2.5406504065040653E-2</v>
      </c>
      <c r="I104" s="99"/>
      <c r="J104" s="61" t="s">
        <v>163</v>
      </c>
      <c r="K104" s="100">
        <v>1</v>
      </c>
      <c r="L104" s="101">
        <v>2.5406504065040653E-2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3.1824000000000003</v>
      </c>
      <c r="H113" s="106" t="s">
        <v>62</v>
      </c>
      <c r="I113" s="103"/>
      <c r="J113" s="85"/>
      <c r="K113" s="104" t="s">
        <v>156</v>
      </c>
      <c r="L113" s="95">
        <v>0.71138211382113825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3.9359999999999999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0.39400000000000002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0.39400000000000002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4.7240000000000002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4.72</v>
      </c>
      <c r="H126" s="134">
        <v>1</v>
      </c>
      <c r="I126" s="126"/>
      <c r="J126" s="142"/>
      <c r="K126" s="127"/>
      <c r="L126" s="135">
        <v>0.85096544715447164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</row>
    <row r="134" spans="1:13" x14ac:dyDescent="0.3">
      <c r="A134" s="62"/>
      <c r="B134" s="130"/>
      <c r="C134" s="130"/>
      <c r="D134" s="130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</row>
    <row r="136" spans="1:13" x14ac:dyDescent="0.3">
      <c r="A136" s="62"/>
      <c r="B136" s="132"/>
      <c r="C136" s="132"/>
      <c r="D136" s="132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289</v>
      </c>
      <c r="D140" s="62"/>
      <c r="E140" s="62"/>
      <c r="I140" s="65" t="s">
        <v>50</v>
      </c>
      <c r="J140" s="68" t="s">
        <v>5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345</v>
      </c>
      <c r="D141" s="62"/>
      <c r="E141" s="62"/>
      <c r="G141" s="62" t="s">
        <v>204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20" t="s">
        <v>164</v>
      </c>
      <c r="I142" s="721"/>
      <c r="J142" s="721"/>
      <c r="K142" s="721"/>
      <c r="L142" s="722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 t="s">
        <v>10</v>
      </c>
      <c r="C144" s="18">
        <v>1</v>
      </c>
      <c r="D144" s="22">
        <v>0.04</v>
      </c>
      <c r="E144" s="23">
        <v>0.04</v>
      </c>
      <c r="F144" s="24">
        <v>0.02</v>
      </c>
      <c r="G144" s="23">
        <v>8.0000000000000004E-4</v>
      </c>
      <c r="H144" s="96">
        <v>1.6985138004246287E-3</v>
      </c>
      <c r="I144" s="97"/>
      <c r="J144" s="137" t="s">
        <v>163</v>
      </c>
      <c r="K144" s="93">
        <v>1</v>
      </c>
      <c r="L144" s="98">
        <v>1.6985138004246287E-3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8.0000000000000002E-3</v>
      </c>
      <c r="H150" s="89">
        <v>1.6985138004246284E-2</v>
      </c>
      <c r="I150" s="99"/>
      <c r="J150" s="61" t="s">
        <v>165</v>
      </c>
      <c r="K150" s="100">
        <v>0.4</v>
      </c>
      <c r="L150" s="101">
        <v>6.794055201698514E-3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8.8000000000000005E-3</v>
      </c>
      <c r="H151" s="102" t="s">
        <v>57</v>
      </c>
      <c r="I151" s="103"/>
      <c r="J151" s="85"/>
      <c r="K151" s="104" t="s">
        <v>156</v>
      </c>
      <c r="L151" s="105">
        <v>8.4925690021231421E-3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32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35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35</v>
      </c>
      <c r="C154" s="25">
        <v>2</v>
      </c>
      <c r="D154" s="3">
        <v>4.05</v>
      </c>
      <c r="E154" s="26">
        <v>8.1</v>
      </c>
      <c r="F154" s="26">
        <v>0.02</v>
      </c>
      <c r="G154" s="26">
        <v>0.16200000000000001</v>
      </c>
      <c r="H154" s="96">
        <v>0.3439490445859873</v>
      </c>
      <c r="I154" s="97"/>
      <c r="J154" s="137" t="s">
        <v>163</v>
      </c>
      <c r="K154" s="93">
        <v>1</v>
      </c>
      <c r="L154" s="98">
        <v>0.3439490445859873</v>
      </c>
      <c r="M154" s="62"/>
    </row>
    <row r="155" spans="1:13" s="47" customFormat="1" ht="14.4" customHeight="1" x14ac:dyDescent="0.3">
      <c r="A155" s="62"/>
      <c r="B155" s="6">
        <v>0</v>
      </c>
      <c r="C155" s="25"/>
      <c r="D155" s="3">
        <v>0</v>
      </c>
      <c r="E155" s="26">
        <v>0</v>
      </c>
      <c r="F155" s="26"/>
      <c r="G155" s="26">
        <v>0</v>
      </c>
      <c r="H155" s="89">
        <v>0</v>
      </c>
      <c r="I155" s="99"/>
      <c r="J155" s="61">
        <v>0</v>
      </c>
      <c r="K155" s="100">
        <v>0</v>
      </c>
      <c r="L155" s="101">
        <v>0</v>
      </c>
      <c r="M155" s="62"/>
    </row>
    <row r="156" spans="1:13" s="47" customFormat="1" ht="14.4" customHeight="1" x14ac:dyDescent="0.3">
      <c r="A156" s="62"/>
      <c r="B156" s="6">
        <v>0</v>
      </c>
      <c r="C156" s="25"/>
      <c r="D156" s="3">
        <v>0</v>
      </c>
      <c r="E156" s="26">
        <v>0</v>
      </c>
      <c r="F156" s="27"/>
      <c r="G156" s="26">
        <v>0</v>
      </c>
      <c r="H156" s="89">
        <v>0</v>
      </c>
      <c r="I156" s="99"/>
      <c r="J156" s="61">
        <v>0</v>
      </c>
      <c r="K156" s="100">
        <v>0</v>
      </c>
      <c r="L156" s="101">
        <v>0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0.16200000000000001</v>
      </c>
      <c r="H163" s="106" t="s">
        <v>60</v>
      </c>
      <c r="I163" s="103"/>
      <c r="J163" s="85"/>
      <c r="K163" s="104" t="s">
        <v>156</v>
      </c>
      <c r="L163" s="95">
        <v>0.3439490445859873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1053</v>
      </c>
      <c r="C166" s="29"/>
      <c r="D166" s="22" t="s">
        <v>5</v>
      </c>
      <c r="E166" s="57">
        <v>1</v>
      </c>
      <c r="F166" s="24">
        <v>0.3</v>
      </c>
      <c r="G166" s="23">
        <v>0.3</v>
      </c>
      <c r="H166" s="96">
        <v>0.63694267515923564</v>
      </c>
      <c r="I166" s="97"/>
      <c r="J166" s="137" t="s">
        <v>163</v>
      </c>
      <c r="K166" s="93">
        <v>1</v>
      </c>
      <c r="L166" s="98">
        <v>0.63694267515923564</v>
      </c>
      <c r="M166" s="62"/>
    </row>
    <row r="167" spans="1:13" s="47" customFormat="1" ht="14.4" customHeight="1" x14ac:dyDescent="0.3">
      <c r="A167" s="62"/>
      <c r="B167" s="6">
        <v>0</v>
      </c>
      <c r="C167" s="7"/>
      <c r="D167" s="3">
        <v>0</v>
      </c>
      <c r="E167" s="4"/>
      <c r="F167" s="5">
        <v>0</v>
      </c>
      <c r="G167" s="26">
        <v>0</v>
      </c>
      <c r="H167" s="89">
        <v>0</v>
      </c>
      <c r="I167" s="99"/>
      <c r="J167" s="61">
        <v>0</v>
      </c>
      <c r="K167" s="100">
        <v>0</v>
      </c>
      <c r="L167" s="101">
        <v>0</v>
      </c>
      <c r="M167" s="62"/>
    </row>
    <row r="168" spans="1:13" s="47" customFormat="1" ht="14.4" customHeight="1" x14ac:dyDescent="0.3">
      <c r="A168" s="62"/>
      <c r="B168" s="6">
        <v>0</v>
      </c>
      <c r="C168" s="7"/>
      <c r="D168" s="3">
        <v>0</v>
      </c>
      <c r="E168" s="4"/>
      <c r="F168" s="5">
        <v>0</v>
      </c>
      <c r="G168" s="26">
        <v>0</v>
      </c>
      <c r="H168" s="89">
        <v>0</v>
      </c>
      <c r="I168" s="99"/>
      <c r="J168" s="61">
        <v>0</v>
      </c>
      <c r="K168" s="100">
        <v>0</v>
      </c>
      <c r="L168" s="101">
        <v>0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0.3</v>
      </c>
      <c r="H179" s="106" t="s">
        <v>62</v>
      </c>
      <c r="I179" s="103"/>
      <c r="J179" s="85"/>
      <c r="K179" s="104" t="s">
        <v>156</v>
      </c>
      <c r="L179" s="95">
        <v>0.63694267515923564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145">
        <v>0</v>
      </c>
      <c r="H187" s="143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0.47099999999999997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4.7E-2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4.7E-2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0.56499999999999995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0.56999999999999995</v>
      </c>
      <c r="H192" s="134">
        <v>1</v>
      </c>
      <c r="I192" s="126"/>
      <c r="J192" s="142"/>
      <c r="K192" s="127"/>
      <c r="L192" s="135">
        <v>0.98938428874734607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  <row r="198" spans="1:13" s="47" customFormat="1" ht="14.4" customHeight="1" x14ac:dyDescent="0.3">
      <c r="A198" s="62"/>
      <c r="B198" s="84"/>
      <c r="C198" s="62"/>
      <c r="D198" s="80"/>
      <c r="E198" s="67"/>
      <c r="F198" s="62"/>
      <c r="G198" s="62"/>
      <c r="J198" s="60"/>
      <c r="M198" s="62"/>
    </row>
    <row r="199" spans="1:13" x14ac:dyDescent="0.3">
      <c r="A199" s="62"/>
      <c r="B199" s="129"/>
      <c r="C199" s="129"/>
      <c r="D199" s="129"/>
    </row>
    <row r="200" spans="1:13" x14ac:dyDescent="0.3">
      <c r="A200" s="62"/>
      <c r="B200" s="130"/>
      <c r="C200" s="130"/>
      <c r="D200" s="130"/>
    </row>
    <row r="201" spans="1:13" ht="15.6" x14ac:dyDescent="0.3">
      <c r="A201" s="62"/>
      <c r="B201" s="47"/>
      <c r="C201" s="47"/>
      <c r="D201" s="715" t="s">
        <v>166</v>
      </c>
      <c r="E201" s="715"/>
      <c r="F201" s="715"/>
    </row>
    <row r="202" spans="1:13" x14ac:dyDescent="0.3">
      <c r="A202" s="62"/>
      <c r="B202" s="132"/>
      <c r="C202" s="132"/>
      <c r="D202" s="132"/>
    </row>
    <row r="203" spans="1:13" ht="82.5" customHeight="1" x14ac:dyDescent="0.3">
      <c r="A203" s="62"/>
      <c r="B203" s="710" t="s">
        <v>1809</v>
      </c>
      <c r="C203" s="710"/>
      <c r="D203" s="710"/>
      <c r="E203" s="710"/>
      <c r="F203" s="710"/>
      <c r="G203" s="710"/>
      <c r="H203" s="710"/>
      <c r="I203" s="710"/>
      <c r="J203" s="710"/>
      <c r="K203" s="710"/>
      <c r="L203" s="710"/>
    </row>
    <row r="204" spans="1:13" s="47" customFormat="1" ht="14.4" customHeight="1" x14ac:dyDescent="0.3">
      <c r="A204" s="62"/>
      <c r="B204" s="63"/>
      <c r="C204" s="9"/>
      <c r="D204" s="10"/>
      <c r="E204" s="11"/>
      <c r="F204" s="12"/>
      <c r="G204" s="13"/>
      <c r="J204" s="60"/>
      <c r="M204" s="62"/>
    </row>
    <row r="205" spans="1:13" s="47" customFormat="1" ht="14.4" customHeight="1" x14ac:dyDescent="0.3">
      <c r="A205" s="62"/>
      <c r="B205" s="48" t="s">
        <v>48</v>
      </c>
      <c r="C205" s="9"/>
      <c r="D205" s="10"/>
      <c r="E205" s="11"/>
      <c r="F205" s="11"/>
      <c r="G205" s="11"/>
      <c r="J205" s="60"/>
      <c r="M205" s="62"/>
    </row>
    <row r="206" spans="1:13" s="47" customFormat="1" ht="14.4" customHeight="1" x14ac:dyDescent="0.3">
      <c r="A206" s="62"/>
      <c r="B206" s="64" t="s">
        <v>49</v>
      </c>
      <c r="C206" s="62" t="s">
        <v>826</v>
      </c>
      <c r="D206" s="62"/>
      <c r="E206" s="62"/>
      <c r="I206" s="65" t="s">
        <v>50</v>
      </c>
      <c r="J206" s="68" t="s">
        <v>4</v>
      </c>
      <c r="M206" s="62"/>
    </row>
    <row r="207" spans="1:13" s="47" customFormat="1" ht="15" customHeight="1" thickBot="1" x14ac:dyDescent="0.35">
      <c r="A207" s="62"/>
      <c r="B207" s="64" t="s">
        <v>51</v>
      </c>
      <c r="C207" s="62" t="s">
        <v>345</v>
      </c>
      <c r="D207" s="62"/>
      <c r="E207" s="62"/>
      <c r="G207" s="62" t="s">
        <v>209</v>
      </c>
      <c r="J207" s="60"/>
      <c r="M207" s="62"/>
    </row>
    <row r="208" spans="1:13" s="47" customFormat="1" ht="14.4" customHeight="1" thickTop="1" x14ac:dyDescent="0.3">
      <c r="A208" s="62"/>
      <c r="B208" s="49" t="s">
        <v>52</v>
      </c>
      <c r="C208" s="14"/>
      <c r="D208" s="15"/>
      <c r="E208" s="16"/>
      <c r="F208" s="17"/>
      <c r="G208" s="16"/>
      <c r="H208" s="720" t="s">
        <v>164</v>
      </c>
      <c r="I208" s="721"/>
      <c r="J208" s="721"/>
      <c r="K208" s="721"/>
      <c r="L208" s="722"/>
      <c r="M208" s="62"/>
    </row>
    <row r="209" spans="1:13" s="47" customFormat="1" ht="32.25" customHeight="1" x14ac:dyDescent="0.3">
      <c r="A209" s="62"/>
      <c r="B209" s="50" t="s">
        <v>53</v>
      </c>
      <c r="C209" s="18" t="s">
        <v>1</v>
      </c>
      <c r="D209" s="19" t="s">
        <v>54</v>
      </c>
      <c r="E209" s="20" t="s">
        <v>23</v>
      </c>
      <c r="F209" s="20" t="s">
        <v>55</v>
      </c>
      <c r="G209" s="20" t="s">
        <v>56</v>
      </c>
      <c r="H209" s="90" t="s">
        <v>158</v>
      </c>
      <c r="I209" s="91" t="s">
        <v>159</v>
      </c>
      <c r="J209" s="91" t="s">
        <v>160</v>
      </c>
      <c r="K209" s="91" t="s">
        <v>161</v>
      </c>
      <c r="L209" s="92" t="s">
        <v>162</v>
      </c>
      <c r="M209" s="62"/>
    </row>
    <row r="210" spans="1:13" s="47" customFormat="1" ht="14.4" customHeight="1" x14ac:dyDescent="0.3">
      <c r="A210" s="62"/>
      <c r="B210" s="21" t="s">
        <v>19</v>
      </c>
      <c r="C210" s="18">
        <v>1</v>
      </c>
      <c r="D210" s="22">
        <v>2</v>
      </c>
      <c r="E210" s="23">
        <v>2</v>
      </c>
      <c r="F210" s="24">
        <v>0.5</v>
      </c>
      <c r="G210" s="23">
        <v>1</v>
      </c>
      <c r="H210" s="96">
        <v>5.5167848178081817E-3</v>
      </c>
      <c r="I210" s="97"/>
      <c r="J210" s="137" t="s">
        <v>165</v>
      </c>
      <c r="K210" s="93">
        <v>0.4</v>
      </c>
      <c r="L210" s="98">
        <v>2.2067139271232726E-3</v>
      </c>
      <c r="M210" s="62"/>
    </row>
    <row r="211" spans="1:13" s="47" customFormat="1" ht="14.4" customHeight="1" x14ac:dyDescent="0.3">
      <c r="A211" s="62"/>
      <c r="B211" s="6">
        <v>0</v>
      </c>
      <c r="C211" s="25"/>
      <c r="D211" s="3">
        <v>0</v>
      </c>
      <c r="E211" s="26">
        <v>0</v>
      </c>
      <c r="F211" s="27"/>
      <c r="G211" s="26">
        <v>0</v>
      </c>
      <c r="H211" s="89">
        <v>0</v>
      </c>
      <c r="I211" s="99"/>
      <c r="J211" s="61">
        <v>0</v>
      </c>
      <c r="K211" s="100">
        <v>0</v>
      </c>
      <c r="L211" s="101">
        <v>0</v>
      </c>
      <c r="M211" s="62"/>
    </row>
    <row r="212" spans="1:13" s="47" customFormat="1" ht="14.4" customHeight="1" x14ac:dyDescent="0.3">
      <c r="A212" s="62"/>
      <c r="B212" s="6">
        <v>0</v>
      </c>
      <c r="C212" s="25"/>
      <c r="D212" s="3">
        <v>0</v>
      </c>
      <c r="E212" s="26">
        <v>0</v>
      </c>
      <c r="F212" s="27"/>
      <c r="G212" s="26">
        <v>0</v>
      </c>
      <c r="H212" s="89">
        <v>0</v>
      </c>
      <c r="I212" s="99"/>
      <c r="J212" s="61">
        <v>0</v>
      </c>
      <c r="K212" s="100">
        <v>0</v>
      </c>
      <c r="L212" s="101">
        <v>0</v>
      </c>
      <c r="M212" s="62"/>
    </row>
    <row r="213" spans="1:13" s="47" customFormat="1" ht="14.4" customHeight="1" x14ac:dyDescent="0.3">
      <c r="A213" s="62"/>
      <c r="B213" s="6">
        <v>0</v>
      </c>
      <c r="C213" s="25"/>
      <c r="D213" s="3">
        <v>0</v>
      </c>
      <c r="E213" s="26">
        <v>0</v>
      </c>
      <c r="F213" s="27"/>
      <c r="G213" s="26">
        <v>0</v>
      </c>
      <c r="H213" s="89">
        <v>0</v>
      </c>
      <c r="I213" s="99"/>
      <c r="J213" s="61">
        <v>0</v>
      </c>
      <c r="K213" s="100">
        <v>0</v>
      </c>
      <c r="L213" s="101">
        <v>0</v>
      </c>
      <c r="M213" s="62"/>
    </row>
    <row r="214" spans="1:13" s="47" customFormat="1" ht="14.4" customHeight="1" x14ac:dyDescent="0.3">
      <c r="A214" s="62"/>
      <c r="B214" s="6">
        <v>0</v>
      </c>
      <c r="C214" s="25"/>
      <c r="D214" s="3">
        <v>0</v>
      </c>
      <c r="E214" s="26">
        <v>0</v>
      </c>
      <c r="F214" s="27"/>
      <c r="G214" s="26">
        <v>0</v>
      </c>
      <c r="H214" s="89">
        <v>0</v>
      </c>
      <c r="I214" s="99"/>
      <c r="J214" s="61">
        <v>0</v>
      </c>
      <c r="K214" s="100">
        <v>0</v>
      </c>
      <c r="L214" s="101">
        <v>0</v>
      </c>
      <c r="M214" s="62"/>
    </row>
    <row r="215" spans="1:13" s="47" customFormat="1" ht="14.4" customHeight="1" x14ac:dyDescent="0.3">
      <c r="A215" s="62"/>
      <c r="B215" s="6">
        <v>0</v>
      </c>
      <c r="C215" s="25"/>
      <c r="D215" s="3">
        <v>0</v>
      </c>
      <c r="E215" s="26">
        <v>0</v>
      </c>
      <c r="F215" s="27"/>
      <c r="G215" s="26">
        <v>0</v>
      </c>
      <c r="H215" s="89">
        <v>0</v>
      </c>
      <c r="I215" s="99"/>
      <c r="J215" s="61">
        <v>0</v>
      </c>
      <c r="K215" s="100">
        <v>0</v>
      </c>
      <c r="L215" s="101">
        <v>0</v>
      </c>
      <c r="M215" s="62"/>
    </row>
    <row r="216" spans="1:13" s="47" customFormat="1" ht="14.4" customHeight="1" x14ac:dyDescent="0.3">
      <c r="A216" s="62"/>
      <c r="B216" s="6" t="s">
        <v>73</v>
      </c>
      <c r="C216" s="25"/>
      <c r="D216" s="3">
        <v>0</v>
      </c>
      <c r="E216" s="26">
        <v>0</v>
      </c>
      <c r="F216" s="27"/>
      <c r="G216" s="26">
        <v>0.63500000000000001</v>
      </c>
      <c r="H216" s="89">
        <v>3.5031583593081953E-3</v>
      </c>
      <c r="I216" s="99"/>
      <c r="J216" s="61" t="s">
        <v>165</v>
      </c>
      <c r="K216" s="100">
        <v>0.4</v>
      </c>
      <c r="L216" s="101">
        <v>1.4012633437232782E-3</v>
      </c>
      <c r="M216" s="62"/>
    </row>
    <row r="217" spans="1:13" s="47" customFormat="1" ht="14.4" customHeight="1" x14ac:dyDescent="0.3">
      <c r="A217" s="62"/>
      <c r="B217" s="6" t="s">
        <v>57</v>
      </c>
      <c r="C217" s="25"/>
      <c r="D217" s="28"/>
      <c r="E217" s="26"/>
      <c r="F217" s="27"/>
      <c r="G217" s="86">
        <v>1.635</v>
      </c>
      <c r="H217" s="102" t="s">
        <v>57</v>
      </c>
      <c r="I217" s="103"/>
      <c r="J217" s="85"/>
      <c r="K217" s="104" t="s">
        <v>156</v>
      </c>
      <c r="L217" s="105">
        <v>3.607977270846551E-3</v>
      </c>
      <c r="M217" s="62"/>
    </row>
    <row r="218" spans="1:13" s="47" customFormat="1" ht="14.4" customHeight="1" x14ac:dyDescent="0.3">
      <c r="A218" s="62"/>
      <c r="B218" s="51" t="s">
        <v>22</v>
      </c>
      <c r="C218" s="29"/>
      <c r="D218" s="30"/>
      <c r="E218" s="31"/>
      <c r="F218" s="32"/>
      <c r="G218" s="87"/>
      <c r="H218" s="107"/>
      <c r="I218" s="108"/>
      <c r="J218" s="138"/>
      <c r="K218" s="109"/>
      <c r="L218" s="110"/>
      <c r="M218" s="62"/>
    </row>
    <row r="219" spans="1:13" s="47" customFormat="1" ht="30.75" customHeight="1" x14ac:dyDescent="0.3">
      <c r="A219" s="62"/>
      <c r="B219" s="52" t="s">
        <v>58</v>
      </c>
      <c r="C219" s="33" t="s">
        <v>1</v>
      </c>
      <c r="D219" s="34" t="s">
        <v>59</v>
      </c>
      <c r="E219" s="35" t="s">
        <v>23</v>
      </c>
      <c r="F219" s="35" t="s">
        <v>55</v>
      </c>
      <c r="G219" s="41" t="s">
        <v>56</v>
      </c>
      <c r="H219" s="90" t="s">
        <v>158</v>
      </c>
      <c r="I219" s="91" t="s">
        <v>159</v>
      </c>
      <c r="J219" s="91" t="s">
        <v>160</v>
      </c>
      <c r="K219" s="94" t="s">
        <v>161</v>
      </c>
      <c r="L219" s="92" t="s">
        <v>162</v>
      </c>
      <c r="M219" s="62"/>
    </row>
    <row r="220" spans="1:13" s="47" customFormat="1" ht="14.4" customHeight="1" x14ac:dyDescent="0.3">
      <c r="A220" s="62"/>
      <c r="B220" s="6" t="s">
        <v>35</v>
      </c>
      <c r="C220" s="25">
        <v>1</v>
      </c>
      <c r="D220" s="3">
        <v>4.05</v>
      </c>
      <c r="E220" s="26">
        <v>4.05</v>
      </c>
      <c r="F220" s="26">
        <v>1</v>
      </c>
      <c r="G220" s="26">
        <v>4.05</v>
      </c>
      <c r="H220" s="96">
        <v>2.2342978512123135E-2</v>
      </c>
      <c r="I220" s="97"/>
      <c r="J220" s="137" t="s">
        <v>163</v>
      </c>
      <c r="K220" s="93">
        <v>1</v>
      </c>
      <c r="L220" s="98">
        <v>2.2342978512123135E-2</v>
      </c>
      <c r="M220" s="62"/>
    </row>
    <row r="221" spans="1:13" s="47" customFormat="1" ht="14.4" customHeight="1" x14ac:dyDescent="0.3">
      <c r="A221" s="62"/>
      <c r="B221" s="6" t="s">
        <v>150</v>
      </c>
      <c r="C221" s="25">
        <v>1</v>
      </c>
      <c r="D221" s="3">
        <v>4.0999999999999996</v>
      </c>
      <c r="E221" s="26">
        <v>4.0999999999999996</v>
      </c>
      <c r="F221" s="26">
        <v>1</v>
      </c>
      <c r="G221" s="26">
        <v>4.0999999999999996</v>
      </c>
      <c r="H221" s="89">
        <v>2.2618817753013543E-2</v>
      </c>
      <c r="I221" s="99"/>
      <c r="J221" s="61" t="s">
        <v>163</v>
      </c>
      <c r="K221" s="100">
        <v>1</v>
      </c>
      <c r="L221" s="101">
        <v>2.2618817753013543E-2</v>
      </c>
      <c r="M221" s="62"/>
    </row>
    <row r="222" spans="1:13" s="47" customFormat="1" ht="14.4" customHeight="1" x14ac:dyDescent="0.3">
      <c r="A222" s="62"/>
      <c r="B222" s="6" t="s">
        <v>69</v>
      </c>
      <c r="C222" s="25">
        <v>1</v>
      </c>
      <c r="D222" s="3">
        <v>4.55</v>
      </c>
      <c r="E222" s="26">
        <v>4.55</v>
      </c>
      <c r="F222" s="26">
        <v>1</v>
      </c>
      <c r="G222" s="26">
        <v>4.55</v>
      </c>
      <c r="H222" s="89">
        <v>2.5101370921027225E-2</v>
      </c>
      <c r="I222" s="99"/>
      <c r="J222" s="61" t="s">
        <v>163</v>
      </c>
      <c r="K222" s="100">
        <v>1</v>
      </c>
      <c r="L222" s="101">
        <v>2.5101370921027225E-2</v>
      </c>
      <c r="M222" s="62"/>
    </row>
    <row r="223" spans="1:13" s="47" customFormat="1" ht="14.4" customHeight="1" x14ac:dyDescent="0.3">
      <c r="A223" s="62"/>
      <c r="B223" s="6">
        <v>0</v>
      </c>
      <c r="C223" s="25"/>
      <c r="D223" s="3">
        <v>0</v>
      </c>
      <c r="E223" s="26">
        <v>0</v>
      </c>
      <c r="F223" s="26">
        <v>1</v>
      </c>
      <c r="G223" s="26">
        <v>0</v>
      </c>
      <c r="H223" s="89">
        <v>0</v>
      </c>
      <c r="I223" s="99"/>
      <c r="J223" s="61">
        <v>0</v>
      </c>
      <c r="K223" s="100">
        <v>0</v>
      </c>
      <c r="L223" s="101">
        <v>0</v>
      </c>
      <c r="M223" s="62"/>
    </row>
    <row r="224" spans="1:13" s="47" customFormat="1" ht="14.4" customHeight="1" x14ac:dyDescent="0.3">
      <c r="A224" s="62"/>
      <c r="B224" s="6">
        <v>0</v>
      </c>
      <c r="C224" s="25"/>
      <c r="D224" s="3">
        <v>0</v>
      </c>
      <c r="E224" s="26">
        <v>0</v>
      </c>
      <c r="F224" s="26"/>
      <c r="G224" s="26">
        <v>0</v>
      </c>
      <c r="H224" s="89">
        <v>0</v>
      </c>
      <c r="I224" s="99"/>
      <c r="J224" s="61">
        <v>0</v>
      </c>
      <c r="K224" s="100">
        <v>0</v>
      </c>
      <c r="L224" s="101">
        <v>0</v>
      </c>
      <c r="M224" s="62"/>
    </row>
    <row r="225" spans="1:13" s="47" customFormat="1" ht="14.4" customHeight="1" x14ac:dyDescent="0.3">
      <c r="A225" s="62"/>
      <c r="B225" s="6">
        <v>0</v>
      </c>
      <c r="C225" s="25"/>
      <c r="D225" s="3">
        <v>0</v>
      </c>
      <c r="E225" s="26">
        <v>0</v>
      </c>
      <c r="F225" s="26"/>
      <c r="G225" s="26">
        <v>0</v>
      </c>
      <c r="H225" s="89">
        <v>0</v>
      </c>
      <c r="I225" s="99"/>
      <c r="J225" s="61">
        <v>0</v>
      </c>
      <c r="K225" s="100">
        <v>0</v>
      </c>
      <c r="L225" s="101">
        <v>0</v>
      </c>
      <c r="M225" s="62"/>
    </row>
    <row r="226" spans="1:13" s="47" customFormat="1" ht="14.4" customHeight="1" x14ac:dyDescent="0.3">
      <c r="A226" s="62"/>
      <c r="B226" s="6">
        <v>0</v>
      </c>
      <c r="C226" s="25"/>
      <c r="D226" s="3">
        <v>0</v>
      </c>
      <c r="E226" s="26">
        <v>0</v>
      </c>
      <c r="F226" s="26"/>
      <c r="G226" s="26">
        <v>0</v>
      </c>
      <c r="H226" s="89">
        <v>0</v>
      </c>
      <c r="I226" s="99"/>
      <c r="J226" s="61">
        <v>0</v>
      </c>
      <c r="K226" s="100">
        <v>0</v>
      </c>
      <c r="L226" s="101">
        <v>0</v>
      </c>
      <c r="M226" s="62"/>
    </row>
    <row r="227" spans="1:13" s="47" customFormat="1" ht="14.4" customHeight="1" x14ac:dyDescent="0.3">
      <c r="A227" s="62"/>
      <c r="B227" s="6">
        <v>0</v>
      </c>
      <c r="C227" s="25"/>
      <c r="D227" s="3">
        <v>0</v>
      </c>
      <c r="E227" s="26">
        <v>0</v>
      </c>
      <c r="F227" s="27"/>
      <c r="G227" s="26">
        <v>0</v>
      </c>
      <c r="H227" s="89">
        <v>0</v>
      </c>
      <c r="I227" s="99"/>
      <c r="J227" s="61">
        <v>0</v>
      </c>
      <c r="K227" s="100">
        <v>0</v>
      </c>
      <c r="L227" s="101">
        <v>0</v>
      </c>
      <c r="M227" s="62"/>
    </row>
    <row r="228" spans="1:13" s="47" customFormat="1" ht="14.4" customHeight="1" x14ac:dyDescent="0.3">
      <c r="A228" s="62"/>
      <c r="B228" s="6">
        <v>0</v>
      </c>
      <c r="C228" s="25"/>
      <c r="D228" s="3">
        <v>0</v>
      </c>
      <c r="E228" s="26">
        <v>0</v>
      </c>
      <c r="F228" s="27"/>
      <c r="G228" s="26">
        <v>0</v>
      </c>
      <c r="H228" s="89">
        <v>0</v>
      </c>
      <c r="I228" s="99"/>
      <c r="J228" s="61">
        <v>0</v>
      </c>
      <c r="K228" s="100">
        <v>0</v>
      </c>
      <c r="L228" s="101">
        <v>0</v>
      </c>
      <c r="M228" s="62"/>
    </row>
    <row r="229" spans="1:13" s="47" customFormat="1" ht="14.4" customHeight="1" x14ac:dyDescent="0.3">
      <c r="A229" s="62"/>
      <c r="B229" s="6" t="s">
        <v>60</v>
      </c>
      <c r="C229" s="25"/>
      <c r="D229" s="28"/>
      <c r="E229" s="26"/>
      <c r="F229" s="27"/>
      <c r="G229" s="86">
        <v>12.7</v>
      </c>
      <c r="H229" s="106" t="s">
        <v>60</v>
      </c>
      <c r="I229" s="103"/>
      <c r="J229" s="85"/>
      <c r="K229" s="104" t="s">
        <v>156</v>
      </c>
      <c r="L229" s="95">
        <v>7.0063167186163899E-2</v>
      </c>
      <c r="M229" s="62"/>
    </row>
    <row r="230" spans="1:13" s="47" customFormat="1" ht="14.4" customHeight="1" x14ac:dyDescent="0.3">
      <c r="A230" s="62"/>
      <c r="B230" s="51" t="s">
        <v>38</v>
      </c>
      <c r="C230" s="29"/>
      <c r="D230" s="30"/>
      <c r="E230" s="30"/>
      <c r="F230" s="30"/>
      <c r="G230" s="30"/>
      <c r="H230" s="115"/>
      <c r="I230" s="116"/>
      <c r="J230" s="139"/>
      <c r="K230" s="117"/>
      <c r="L230" s="118"/>
      <c r="M230" s="62"/>
    </row>
    <row r="231" spans="1:13" s="47" customFormat="1" ht="36.75" customHeight="1" x14ac:dyDescent="0.3">
      <c r="A231" s="62"/>
      <c r="B231" s="53" t="s">
        <v>53</v>
      </c>
      <c r="C231" s="29"/>
      <c r="D231" s="54" t="s">
        <v>0</v>
      </c>
      <c r="E231" s="55" t="s">
        <v>1</v>
      </c>
      <c r="F231" s="56" t="s">
        <v>61</v>
      </c>
      <c r="G231" s="20" t="s">
        <v>56</v>
      </c>
      <c r="H231" s="111" t="s">
        <v>158</v>
      </c>
      <c r="I231" s="112" t="s">
        <v>159</v>
      </c>
      <c r="J231" s="112" t="s">
        <v>160</v>
      </c>
      <c r="K231" s="113" t="s">
        <v>161</v>
      </c>
      <c r="L231" s="114" t="s">
        <v>162</v>
      </c>
      <c r="M231" s="62"/>
    </row>
    <row r="232" spans="1:13" s="47" customFormat="1" ht="14.4" customHeight="1" x14ac:dyDescent="0.3">
      <c r="A232" s="62"/>
      <c r="B232" s="8" t="s">
        <v>1047</v>
      </c>
      <c r="C232" s="29"/>
      <c r="D232" s="22" t="s">
        <v>4</v>
      </c>
      <c r="E232" s="57">
        <v>1</v>
      </c>
      <c r="F232" s="24">
        <v>145.63</v>
      </c>
      <c r="G232" s="23">
        <v>145.63</v>
      </c>
      <c r="H232" s="96">
        <v>0.80340937301740545</v>
      </c>
      <c r="I232" s="97"/>
      <c r="J232" s="137" t="s">
        <v>163</v>
      </c>
      <c r="K232" s="93">
        <v>1</v>
      </c>
      <c r="L232" s="98">
        <v>0.80340937301740545</v>
      </c>
      <c r="M232" s="62"/>
    </row>
    <row r="233" spans="1:13" s="47" customFormat="1" ht="14.4" customHeight="1" x14ac:dyDescent="0.3">
      <c r="A233" s="62"/>
      <c r="B233" s="8" t="s">
        <v>274</v>
      </c>
      <c r="C233" s="7"/>
      <c r="D233" s="3" t="s">
        <v>3</v>
      </c>
      <c r="E233" s="4">
        <v>2.5</v>
      </c>
      <c r="F233" s="5">
        <v>8.52</v>
      </c>
      <c r="G233" s="26">
        <v>21.299999999999997</v>
      </c>
      <c r="H233" s="89">
        <v>0.11750751661931426</v>
      </c>
      <c r="I233" s="99"/>
      <c r="J233" s="61" t="s">
        <v>163</v>
      </c>
      <c r="K233" s="100">
        <v>1</v>
      </c>
      <c r="L233" s="101">
        <v>0.11750751661931426</v>
      </c>
      <c r="M233" s="62"/>
    </row>
    <row r="234" spans="1:13" s="47" customFormat="1" ht="14.4" customHeight="1" x14ac:dyDescent="0.3">
      <c r="A234" s="62"/>
      <c r="B234" s="8">
        <v>0</v>
      </c>
      <c r="C234" s="7"/>
      <c r="D234" s="3">
        <v>0</v>
      </c>
      <c r="E234" s="4"/>
      <c r="F234" s="5">
        <v>0</v>
      </c>
      <c r="G234" s="26">
        <v>0</v>
      </c>
      <c r="H234" s="89">
        <v>0</v>
      </c>
      <c r="I234" s="99"/>
      <c r="J234" s="61">
        <v>0</v>
      </c>
      <c r="K234" s="100">
        <v>0</v>
      </c>
      <c r="L234" s="101">
        <v>0</v>
      </c>
      <c r="M234" s="62"/>
    </row>
    <row r="235" spans="1:13" s="47" customFormat="1" ht="14.4" customHeight="1" x14ac:dyDescent="0.3">
      <c r="A235" s="62"/>
      <c r="B235" s="8">
        <v>0</v>
      </c>
      <c r="C235" s="7"/>
      <c r="D235" s="3">
        <v>0</v>
      </c>
      <c r="E235" s="4"/>
      <c r="F235" s="5">
        <v>0</v>
      </c>
      <c r="G235" s="26">
        <v>0</v>
      </c>
      <c r="H235" s="89">
        <v>0</v>
      </c>
      <c r="I235" s="99"/>
      <c r="J235" s="61">
        <v>0</v>
      </c>
      <c r="K235" s="100">
        <v>0</v>
      </c>
      <c r="L235" s="101">
        <v>0</v>
      </c>
      <c r="M235" s="62"/>
    </row>
    <row r="236" spans="1:13" s="47" customFormat="1" ht="14.4" customHeight="1" x14ac:dyDescent="0.3">
      <c r="A236" s="62"/>
      <c r="B236" s="8">
        <v>0</v>
      </c>
      <c r="C236" s="7"/>
      <c r="D236" s="3">
        <v>0</v>
      </c>
      <c r="E236" s="4"/>
      <c r="F236" s="5">
        <v>0</v>
      </c>
      <c r="G236" s="26">
        <v>0</v>
      </c>
      <c r="H236" s="89">
        <v>0</v>
      </c>
      <c r="I236" s="99"/>
      <c r="J236" s="61">
        <v>0</v>
      </c>
      <c r="K236" s="100">
        <v>0</v>
      </c>
      <c r="L236" s="101">
        <v>0</v>
      </c>
      <c r="M236" s="62"/>
    </row>
    <row r="237" spans="1:13" s="47" customFormat="1" ht="14.4" customHeight="1" x14ac:dyDescent="0.3">
      <c r="A237" s="62"/>
      <c r="B237" s="8">
        <v>0</v>
      </c>
      <c r="C237" s="7"/>
      <c r="D237" s="3">
        <v>0</v>
      </c>
      <c r="E237" s="4"/>
      <c r="F237" s="5">
        <v>0</v>
      </c>
      <c r="G237" s="26">
        <v>0</v>
      </c>
      <c r="H237" s="89">
        <v>0</v>
      </c>
      <c r="I237" s="99"/>
      <c r="J237" s="61">
        <v>0</v>
      </c>
      <c r="K237" s="100">
        <v>0</v>
      </c>
      <c r="L237" s="101">
        <v>0</v>
      </c>
      <c r="M237" s="62"/>
    </row>
    <row r="238" spans="1:13" s="47" customFormat="1" ht="14.4" customHeight="1" x14ac:dyDescent="0.3">
      <c r="A238" s="62"/>
      <c r="B238" s="8">
        <v>0</v>
      </c>
      <c r="C238" s="7"/>
      <c r="D238" s="3">
        <v>0</v>
      </c>
      <c r="E238" s="4"/>
      <c r="F238" s="5">
        <v>0</v>
      </c>
      <c r="G238" s="26">
        <v>0</v>
      </c>
      <c r="H238" s="89">
        <v>0</v>
      </c>
      <c r="I238" s="99"/>
      <c r="J238" s="61">
        <v>0</v>
      </c>
      <c r="K238" s="100">
        <v>0</v>
      </c>
      <c r="L238" s="101">
        <v>0</v>
      </c>
      <c r="M238" s="62"/>
    </row>
    <row r="239" spans="1:13" s="47" customFormat="1" ht="14.4" customHeight="1" x14ac:dyDescent="0.3">
      <c r="A239" s="62"/>
      <c r="B239" s="8">
        <v>0</v>
      </c>
      <c r="C239" s="7"/>
      <c r="D239" s="3">
        <v>0</v>
      </c>
      <c r="E239" s="4"/>
      <c r="F239" s="5">
        <v>0</v>
      </c>
      <c r="G239" s="26">
        <v>0</v>
      </c>
      <c r="H239" s="89">
        <v>0</v>
      </c>
      <c r="I239" s="99"/>
      <c r="J239" s="61">
        <v>0</v>
      </c>
      <c r="K239" s="100">
        <v>0</v>
      </c>
      <c r="L239" s="101">
        <v>0</v>
      </c>
      <c r="M239" s="62"/>
    </row>
    <row r="240" spans="1:13" s="47" customFormat="1" ht="14.4" customHeight="1" x14ac:dyDescent="0.3">
      <c r="A240" s="62"/>
      <c r="B240" s="8">
        <v>0</v>
      </c>
      <c r="C240" s="7"/>
      <c r="D240" s="3">
        <v>0</v>
      </c>
      <c r="E240" s="4"/>
      <c r="F240" s="5">
        <v>0</v>
      </c>
      <c r="G240" s="26">
        <v>0</v>
      </c>
      <c r="H240" s="89">
        <v>0</v>
      </c>
      <c r="I240" s="99"/>
      <c r="J240" s="61">
        <v>0</v>
      </c>
      <c r="K240" s="100">
        <v>0</v>
      </c>
      <c r="L240" s="101">
        <v>0</v>
      </c>
      <c r="M240" s="62"/>
    </row>
    <row r="241" spans="1:13" s="47" customFormat="1" ht="14.4" customHeight="1" x14ac:dyDescent="0.3">
      <c r="A241" s="62"/>
      <c r="B241" s="8">
        <v>0</v>
      </c>
      <c r="C241" s="7"/>
      <c r="D241" s="3">
        <v>0</v>
      </c>
      <c r="E241" s="4"/>
      <c r="F241" s="5">
        <v>0</v>
      </c>
      <c r="G241" s="26">
        <v>0</v>
      </c>
      <c r="H241" s="89">
        <v>0</v>
      </c>
      <c r="I241" s="99"/>
      <c r="J241" s="61">
        <v>0</v>
      </c>
      <c r="K241" s="100">
        <v>0</v>
      </c>
      <c r="L241" s="101">
        <v>0</v>
      </c>
      <c r="M241" s="62"/>
    </row>
    <row r="242" spans="1:13" s="47" customFormat="1" ht="14.4" customHeight="1" x14ac:dyDescent="0.3">
      <c r="A242" s="62"/>
      <c r="B242" s="8">
        <v>0</v>
      </c>
      <c r="C242" s="7"/>
      <c r="D242" s="3">
        <v>0</v>
      </c>
      <c r="E242" s="4"/>
      <c r="F242" s="5">
        <v>0</v>
      </c>
      <c r="G242" s="26">
        <v>0</v>
      </c>
      <c r="H242" s="89">
        <v>0</v>
      </c>
      <c r="I242" s="99"/>
      <c r="J242" s="61">
        <v>0</v>
      </c>
      <c r="K242" s="100">
        <v>0</v>
      </c>
      <c r="L242" s="101">
        <v>0</v>
      </c>
      <c r="M242" s="62"/>
    </row>
    <row r="243" spans="1:13" s="47" customFormat="1" ht="14.4" customHeight="1" x14ac:dyDescent="0.3">
      <c r="A243" s="62"/>
      <c r="B243" s="8">
        <v>0</v>
      </c>
      <c r="C243" s="7"/>
      <c r="D243" s="3">
        <v>0</v>
      </c>
      <c r="E243" s="4"/>
      <c r="F243" s="5">
        <v>0</v>
      </c>
      <c r="G243" s="26">
        <v>0</v>
      </c>
      <c r="H243" s="89">
        <v>0</v>
      </c>
      <c r="I243" s="99"/>
      <c r="J243" s="61">
        <v>0</v>
      </c>
      <c r="K243" s="100">
        <v>0</v>
      </c>
      <c r="L243" s="101">
        <v>0</v>
      </c>
      <c r="M243" s="62"/>
    </row>
    <row r="244" spans="1:13" s="47" customFormat="1" ht="14.4" customHeight="1" x14ac:dyDescent="0.3">
      <c r="A244" s="62"/>
      <c r="B244" s="8">
        <v>0</v>
      </c>
      <c r="C244" s="7"/>
      <c r="D244" s="3">
        <v>0</v>
      </c>
      <c r="E244" s="4"/>
      <c r="F244" s="5">
        <v>0</v>
      </c>
      <c r="G244" s="26">
        <v>0</v>
      </c>
      <c r="H244" s="89">
        <v>0</v>
      </c>
      <c r="I244" s="99"/>
      <c r="J244" s="61">
        <v>0</v>
      </c>
      <c r="K244" s="100">
        <v>0</v>
      </c>
      <c r="L244" s="101">
        <v>0</v>
      </c>
      <c r="M244" s="62"/>
    </row>
    <row r="245" spans="1:13" s="47" customFormat="1" ht="14.4" customHeight="1" x14ac:dyDescent="0.3">
      <c r="A245" s="62"/>
      <c r="B245" s="58" t="s">
        <v>62</v>
      </c>
      <c r="C245" s="46"/>
      <c r="D245" s="37"/>
      <c r="E245" s="38"/>
      <c r="F245" s="39"/>
      <c r="G245" s="144">
        <v>166.93</v>
      </c>
      <c r="H245" s="143" t="s">
        <v>62</v>
      </c>
      <c r="I245" s="103"/>
      <c r="J245" s="85"/>
      <c r="K245" s="104" t="s">
        <v>156</v>
      </c>
      <c r="L245" s="95">
        <v>0.92091688963671969</v>
      </c>
      <c r="M245" s="62"/>
    </row>
    <row r="246" spans="1:13" s="47" customFormat="1" ht="14.4" customHeight="1" x14ac:dyDescent="0.3">
      <c r="A246" s="62"/>
      <c r="B246" s="51" t="s">
        <v>63</v>
      </c>
      <c r="C246" s="29"/>
      <c r="D246" s="30"/>
      <c r="E246" s="31"/>
      <c r="F246" s="32"/>
      <c r="G246" s="31"/>
      <c r="H246" s="115"/>
      <c r="I246" s="116"/>
      <c r="J246" s="139"/>
      <c r="K246" s="117"/>
      <c r="L246" s="118">
        <v>0</v>
      </c>
      <c r="M246" s="62"/>
    </row>
    <row r="247" spans="1:13" s="47" customFormat="1" ht="35.25" customHeight="1" x14ac:dyDescent="0.3">
      <c r="A247" s="62"/>
      <c r="B247" s="53" t="s">
        <v>53</v>
      </c>
      <c r="C247" s="36"/>
      <c r="D247" s="40" t="s">
        <v>0</v>
      </c>
      <c r="E247" s="41" t="s">
        <v>1</v>
      </c>
      <c r="F247" s="35" t="s">
        <v>61</v>
      </c>
      <c r="G247" s="20" t="s">
        <v>56</v>
      </c>
      <c r="H247" s="111" t="s">
        <v>158</v>
      </c>
      <c r="I247" s="112" t="s">
        <v>159</v>
      </c>
      <c r="J247" s="112" t="s">
        <v>160</v>
      </c>
      <c r="K247" s="113" t="s">
        <v>161</v>
      </c>
      <c r="L247" s="114" t="s">
        <v>162</v>
      </c>
      <c r="M247" s="62"/>
    </row>
    <row r="248" spans="1:13" s="47" customFormat="1" ht="14.4" customHeight="1" x14ac:dyDescent="0.3">
      <c r="A248" s="62"/>
      <c r="B248" s="6">
        <v>0</v>
      </c>
      <c r="C248" s="7"/>
      <c r="D248" s="3">
        <v>0</v>
      </c>
      <c r="E248" s="26"/>
      <c r="F248" s="5">
        <v>0</v>
      </c>
      <c r="G248" s="23">
        <v>0</v>
      </c>
      <c r="H248" s="96">
        <v>0</v>
      </c>
      <c r="I248" s="97"/>
      <c r="J248" s="137">
        <v>0</v>
      </c>
      <c r="K248" s="93">
        <v>0</v>
      </c>
      <c r="L248" s="98">
        <v>0</v>
      </c>
      <c r="M248" s="62"/>
    </row>
    <row r="249" spans="1:13" s="47" customFormat="1" ht="14.4" customHeight="1" x14ac:dyDescent="0.3">
      <c r="A249" s="62"/>
      <c r="B249" s="6">
        <v>0</v>
      </c>
      <c r="C249" s="7"/>
      <c r="D249" s="3">
        <v>0</v>
      </c>
      <c r="E249" s="26"/>
      <c r="F249" s="5">
        <v>0</v>
      </c>
      <c r="G249" s="26">
        <v>0</v>
      </c>
      <c r="H249" s="89">
        <v>0</v>
      </c>
      <c r="I249" s="99"/>
      <c r="J249" s="61">
        <v>0</v>
      </c>
      <c r="K249" s="100">
        <v>0</v>
      </c>
      <c r="L249" s="101">
        <v>0</v>
      </c>
      <c r="M249" s="62"/>
    </row>
    <row r="250" spans="1:13" s="47" customFormat="1" ht="14.4" customHeight="1" x14ac:dyDescent="0.3">
      <c r="A250" s="62"/>
      <c r="B250" s="6">
        <v>0</v>
      </c>
      <c r="C250" s="7"/>
      <c r="D250" s="3">
        <v>0</v>
      </c>
      <c r="E250" s="26"/>
      <c r="F250" s="5">
        <v>0</v>
      </c>
      <c r="G250" s="26">
        <v>0</v>
      </c>
      <c r="H250" s="89">
        <v>0</v>
      </c>
      <c r="I250" s="99"/>
      <c r="J250" s="61">
        <v>0</v>
      </c>
      <c r="K250" s="100">
        <v>0</v>
      </c>
      <c r="L250" s="101">
        <v>0</v>
      </c>
      <c r="M250" s="62"/>
    </row>
    <row r="251" spans="1:13" s="47" customFormat="1" ht="14.4" customHeight="1" x14ac:dyDescent="0.3">
      <c r="A251" s="62"/>
      <c r="B251" s="6">
        <v>0</v>
      </c>
      <c r="C251" s="7"/>
      <c r="D251" s="3">
        <v>0</v>
      </c>
      <c r="E251" s="26"/>
      <c r="F251" s="5">
        <v>0</v>
      </c>
      <c r="G251" s="26">
        <v>0</v>
      </c>
      <c r="H251" s="89">
        <v>0</v>
      </c>
      <c r="I251" s="99"/>
      <c r="J251" s="61">
        <v>0</v>
      </c>
      <c r="K251" s="100">
        <v>0</v>
      </c>
      <c r="L251" s="101">
        <v>0</v>
      </c>
      <c r="M251" s="62"/>
    </row>
    <row r="252" spans="1:13" s="47" customFormat="1" ht="14.4" customHeight="1" x14ac:dyDescent="0.3">
      <c r="A252" s="62"/>
      <c r="B252" s="6">
        <v>0</v>
      </c>
      <c r="C252" s="7"/>
      <c r="D252" s="3">
        <v>0</v>
      </c>
      <c r="E252" s="26"/>
      <c r="F252" s="5">
        <v>0</v>
      </c>
      <c r="G252" s="26">
        <v>0</v>
      </c>
      <c r="H252" s="89">
        <v>0</v>
      </c>
      <c r="I252" s="99"/>
      <c r="J252" s="61">
        <v>0</v>
      </c>
      <c r="K252" s="100">
        <v>0</v>
      </c>
      <c r="L252" s="101">
        <v>0</v>
      </c>
      <c r="M252" s="62"/>
    </row>
    <row r="253" spans="1:13" s="47" customFormat="1" ht="15" customHeight="1" thickBot="1" x14ac:dyDescent="0.35">
      <c r="A253" s="62"/>
      <c r="B253" s="59" t="s">
        <v>64</v>
      </c>
      <c r="C253" s="42"/>
      <c r="D253" s="43"/>
      <c r="E253" s="44"/>
      <c r="F253" s="45"/>
      <c r="G253" s="23">
        <v>0</v>
      </c>
      <c r="H253" s="106" t="s">
        <v>64</v>
      </c>
      <c r="I253" s="103"/>
      <c r="J253" s="85"/>
      <c r="K253" s="104" t="s">
        <v>156</v>
      </c>
      <c r="L253" s="95">
        <v>0</v>
      </c>
      <c r="M253" s="62"/>
    </row>
    <row r="254" spans="1:13" s="47" customFormat="1" ht="14.4" customHeight="1" x14ac:dyDescent="0.3">
      <c r="A254" s="62"/>
      <c r="B254" s="64"/>
      <c r="C254" s="68"/>
      <c r="D254" s="69" t="s">
        <v>65</v>
      </c>
      <c r="E254" s="70"/>
      <c r="F254" s="71"/>
      <c r="G254" s="88">
        <v>181.26499999999999</v>
      </c>
      <c r="H254" s="128"/>
      <c r="I254" s="122"/>
      <c r="J254" s="140"/>
      <c r="K254" s="123"/>
      <c r="L254" s="121"/>
      <c r="M254" s="62"/>
    </row>
    <row r="255" spans="1:13" s="47" customFormat="1" ht="14.4" customHeight="1" x14ac:dyDescent="0.3">
      <c r="A255" s="62"/>
      <c r="B255" s="63"/>
      <c r="C255" s="68"/>
      <c r="D255" s="72" t="s">
        <v>7</v>
      </c>
      <c r="E255" s="73"/>
      <c r="F255" s="74">
        <v>0.1</v>
      </c>
      <c r="G255" s="73">
        <v>18.126999999999999</v>
      </c>
      <c r="H255" s="120"/>
      <c r="I255" s="124"/>
      <c r="J255" s="141"/>
      <c r="K255" s="125"/>
      <c r="L255" s="119"/>
      <c r="M255" s="62"/>
    </row>
    <row r="256" spans="1:13" s="47" customFormat="1" ht="14.4" customHeight="1" x14ac:dyDescent="0.3">
      <c r="A256" s="62"/>
      <c r="B256" s="63"/>
      <c r="C256" s="68"/>
      <c r="D256" s="72" t="s">
        <v>8</v>
      </c>
      <c r="E256" s="73"/>
      <c r="F256" s="74">
        <v>0.1</v>
      </c>
      <c r="G256" s="73">
        <v>18.126999999999999</v>
      </c>
      <c r="H256" s="120"/>
      <c r="I256" s="124"/>
      <c r="J256" s="141"/>
      <c r="K256" s="125"/>
      <c r="L256" s="119"/>
      <c r="M256" s="62"/>
    </row>
    <row r="257" spans="1:13" s="47" customFormat="1" ht="14.4" customHeight="1" x14ac:dyDescent="0.3">
      <c r="A257" s="62"/>
      <c r="B257" s="63" t="s">
        <v>66</v>
      </c>
      <c r="C257" s="68"/>
      <c r="D257" s="75" t="s">
        <v>67</v>
      </c>
      <c r="E257" s="76"/>
      <c r="F257" s="71"/>
      <c r="G257" s="76">
        <v>217.51900000000001</v>
      </c>
      <c r="H257" s="120"/>
      <c r="I257" s="124"/>
      <c r="J257" s="141"/>
      <c r="K257" s="125"/>
      <c r="L257" s="119"/>
      <c r="M257" s="62"/>
    </row>
    <row r="258" spans="1:13" s="47" customFormat="1" ht="15" customHeight="1" thickBot="1" x14ac:dyDescent="0.35">
      <c r="A258" s="62"/>
      <c r="B258" s="63"/>
      <c r="C258" s="68"/>
      <c r="D258" s="77" t="s">
        <v>68</v>
      </c>
      <c r="E258" s="78"/>
      <c r="F258" s="79"/>
      <c r="G258" s="78">
        <v>217.52</v>
      </c>
      <c r="H258" s="134">
        <v>1</v>
      </c>
      <c r="I258" s="126"/>
      <c r="J258" s="142"/>
      <c r="K258" s="127"/>
      <c r="L258" s="135">
        <v>0.99458803409373009</v>
      </c>
      <c r="M258" s="62"/>
    </row>
    <row r="259" spans="1:13" s="47" customFormat="1" ht="14.4" customHeight="1" x14ac:dyDescent="0.3">
      <c r="A259" s="62"/>
      <c r="B259" s="63"/>
      <c r="C259" s="68"/>
      <c r="D259" s="80"/>
      <c r="E259" s="67"/>
      <c r="F259" s="65"/>
      <c r="G259" s="67"/>
      <c r="J259" s="60"/>
      <c r="M259" s="62"/>
    </row>
    <row r="260" spans="1:13" s="47" customFormat="1" ht="14.4" customHeight="1" x14ac:dyDescent="0.3">
      <c r="A260" s="62"/>
      <c r="B260" s="63"/>
      <c r="C260" s="68"/>
      <c r="D260" s="80"/>
      <c r="E260" s="67"/>
      <c r="F260" s="65"/>
      <c r="G260" s="67"/>
      <c r="J260" s="60"/>
      <c r="M260" s="62"/>
    </row>
    <row r="261" spans="1:13" s="47" customFormat="1" ht="14.4" customHeight="1" x14ac:dyDescent="0.3">
      <c r="A261" s="62"/>
      <c r="B261" s="63"/>
      <c r="C261" s="68"/>
      <c r="D261" s="80"/>
      <c r="E261" s="67"/>
      <c r="F261" s="65"/>
      <c r="G261" s="67"/>
      <c r="J261" s="60"/>
      <c r="M261" s="62"/>
    </row>
    <row r="262" spans="1:13" s="47" customFormat="1" ht="14.4" customHeight="1" x14ac:dyDescent="0.3">
      <c r="A262" s="62"/>
      <c r="B262" s="136" t="s">
        <v>1808</v>
      </c>
      <c r="C262" s="81"/>
      <c r="D262" s="80"/>
      <c r="E262" s="67"/>
      <c r="F262" s="82"/>
      <c r="G262" s="82"/>
      <c r="J262" s="60"/>
      <c r="M262" s="62"/>
    </row>
    <row r="263" spans="1:13" s="47" customFormat="1" ht="14.4" customHeight="1" x14ac:dyDescent="0.3">
      <c r="A263" s="62"/>
      <c r="B263" s="133" t="s">
        <v>6</v>
      </c>
      <c r="C263" s="83"/>
      <c r="D263" s="80"/>
      <c r="E263" s="67"/>
      <c r="F263" s="62"/>
      <c r="G263" s="62"/>
      <c r="J263" s="60"/>
      <c r="M263" s="62"/>
    </row>
    <row r="264" spans="1:13" s="47" customFormat="1" ht="14.4" customHeight="1" x14ac:dyDescent="0.3">
      <c r="A264" s="62"/>
      <c r="B264" s="84"/>
      <c r="C264" s="62"/>
      <c r="D264" s="80"/>
      <c r="E264" s="67"/>
      <c r="F264" s="62"/>
      <c r="G264" s="62"/>
      <c r="J264" s="60"/>
      <c r="M264" s="62"/>
    </row>
    <row r="265" spans="1:13" s="47" customFormat="1" ht="14.4" customHeight="1" x14ac:dyDescent="0.3">
      <c r="A265" s="62"/>
      <c r="B265" s="84"/>
      <c r="C265" s="62"/>
      <c r="D265" s="80"/>
      <c r="E265" s="67"/>
      <c r="F265" s="62"/>
      <c r="G265" s="62"/>
      <c r="J265" s="60"/>
      <c r="M265" s="62"/>
    </row>
    <row r="266" spans="1:13" x14ac:dyDescent="0.3">
      <c r="A266" s="62"/>
      <c r="B266" s="129"/>
      <c r="C266" s="129"/>
      <c r="D266" s="129"/>
    </row>
    <row r="267" spans="1:13" x14ac:dyDescent="0.3">
      <c r="A267" s="62"/>
      <c r="B267" s="130"/>
      <c r="C267" s="130"/>
      <c r="D267" s="130"/>
    </row>
    <row r="268" spans="1:13" ht="15.6" x14ac:dyDescent="0.3">
      <c r="A268" s="62"/>
      <c r="B268" s="47"/>
      <c r="C268" s="47"/>
      <c r="D268" s="715" t="s">
        <v>166</v>
      </c>
      <c r="E268" s="715"/>
      <c r="F268" s="715"/>
    </row>
    <row r="269" spans="1:13" x14ac:dyDescent="0.3">
      <c r="A269" s="62"/>
      <c r="B269" s="132"/>
      <c r="C269" s="132"/>
      <c r="D269" s="132"/>
    </row>
    <row r="270" spans="1:13" ht="82.5" customHeight="1" x14ac:dyDescent="0.3">
      <c r="A270" s="62"/>
      <c r="B270" s="710" t="s">
        <v>1809</v>
      </c>
      <c r="C270" s="710"/>
      <c r="D270" s="710"/>
      <c r="E270" s="710"/>
      <c r="F270" s="710"/>
      <c r="G270" s="710"/>
      <c r="H270" s="710"/>
      <c r="I270" s="710"/>
      <c r="J270" s="710"/>
      <c r="K270" s="710"/>
      <c r="L270" s="710"/>
    </row>
    <row r="271" spans="1:13" s="47" customFormat="1" ht="14.4" customHeight="1" x14ac:dyDescent="0.3">
      <c r="A271" s="62"/>
      <c r="B271" s="63"/>
      <c r="C271" s="9"/>
      <c r="D271" s="10"/>
      <c r="E271" s="11"/>
      <c r="F271" s="12"/>
      <c r="G271" s="13"/>
      <c r="J271" s="60"/>
      <c r="M271" s="62"/>
    </row>
    <row r="272" spans="1:13" s="47" customFormat="1" ht="14.4" customHeight="1" x14ac:dyDescent="0.3">
      <c r="A272" s="62"/>
      <c r="B272" s="48" t="s">
        <v>48</v>
      </c>
      <c r="C272" s="9"/>
      <c r="D272" s="10"/>
      <c r="E272" s="11"/>
      <c r="F272" s="11"/>
      <c r="G272" s="11"/>
      <c r="J272" s="60"/>
      <c r="M272" s="62"/>
    </row>
    <row r="273" spans="1:13" s="47" customFormat="1" ht="14.4" customHeight="1" x14ac:dyDescent="0.3">
      <c r="A273" s="62"/>
      <c r="B273" s="64" t="s">
        <v>49</v>
      </c>
      <c r="C273" s="62" t="s">
        <v>194</v>
      </c>
      <c r="D273" s="62"/>
      <c r="E273" s="62"/>
      <c r="I273" s="65" t="s">
        <v>50</v>
      </c>
      <c r="J273" s="68" t="s">
        <v>2</v>
      </c>
      <c r="M273" s="62"/>
    </row>
    <row r="274" spans="1:13" s="47" customFormat="1" ht="15" customHeight="1" thickBot="1" x14ac:dyDescent="0.35">
      <c r="A274" s="62"/>
      <c r="B274" s="64" t="s">
        <v>51</v>
      </c>
      <c r="C274" s="62" t="s">
        <v>345</v>
      </c>
      <c r="D274" s="62"/>
      <c r="E274" s="62"/>
      <c r="G274" s="62" t="s">
        <v>235</v>
      </c>
      <c r="J274" s="60"/>
      <c r="M274" s="62"/>
    </row>
    <row r="275" spans="1:13" s="47" customFormat="1" ht="14.4" customHeight="1" thickTop="1" x14ac:dyDescent="0.3">
      <c r="A275" s="62"/>
      <c r="B275" s="49" t="s">
        <v>52</v>
      </c>
      <c r="C275" s="14"/>
      <c r="D275" s="15"/>
      <c r="E275" s="16"/>
      <c r="F275" s="17"/>
      <c r="G275" s="16"/>
      <c r="H275" s="720" t="s">
        <v>164</v>
      </c>
      <c r="I275" s="721"/>
      <c r="J275" s="721"/>
      <c r="K275" s="721"/>
      <c r="L275" s="722"/>
      <c r="M275" s="62"/>
    </row>
    <row r="276" spans="1:13" s="47" customFormat="1" ht="32.25" customHeight="1" x14ac:dyDescent="0.3">
      <c r="A276" s="62"/>
      <c r="B276" s="50" t="s">
        <v>53</v>
      </c>
      <c r="C276" s="18" t="s">
        <v>1</v>
      </c>
      <c r="D276" s="19" t="s">
        <v>54</v>
      </c>
      <c r="E276" s="20" t="s">
        <v>23</v>
      </c>
      <c r="F276" s="20" t="s">
        <v>55</v>
      </c>
      <c r="G276" s="20" t="s">
        <v>56</v>
      </c>
      <c r="H276" s="90" t="s">
        <v>158</v>
      </c>
      <c r="I276" s="91" t="s">
        <v>159</v>
      </c>
      <c r="J276" s="91" t="s">
        <v>160</v>
      </c>
      <c r="K276" s="91" t="s">
        <v>161</v>
      </c>
      <c r="L276" s="92" t="s">
        <v>162</v>
      </c>
      <c r="M276" s="62"/>
    </row>
    <row r="277" spans="1:13" s="47" customFormat="1" ht="14.4" customHeight="1" x14ac:dyDescent="0.3">
      <c r="A277" s="62"/>
      <c r="B277" s="21" t="s">
        <v>9</v>
      </c>
      <c r="C277" s="18">
        <v>1</v>
      </c>
      <c r="D277" s="22">
        <v>1.5</v>
      </c>
      <c r="E277" s="23">
        <v>1.5</v>
      </c>
      <c r="F277" s="24">
        <v>0.1</v>
      </c>
      <c r="G277" s="23">
        <v>0.15000000000000002</v>
      </c>
      <c r="H277" s="96">
        <v>6.2344139650872821E-2</v>
      </c>
      <c r="I277" s="97"/>
      <c r="J277" s="137" t="s">
        <v>165</v>
      </c>
      <c r="K277" s="93">
        <v>0.4</v>
      </c>
      <c r="L277" s="98">
        <v>2.4937655860349128E-2</v>
      </c>
      <c r="M277" s="62"/>
    </row>
    <row r="278" spans="1:13" s="47" customFormat="1" ht="14.4" customHeight="1" x14ac:dyDescent="0.3">
      <c r="A278" s="62"/>
      <c r="B278" s="6">
        <v>0</v>
      </c>
      <c r="C278" s="25"/>
      <c r="D278" s="3">
        <v>0</v>
      </c>
      <c r="E278" s="26">
        <v>0</v>
      </c>
      <c r="F278" s="27"/>
      <c r="G278" s="26">
        <v>0</v>
      </c>
      <c r="H278" s="89">
        <v>0</v>
      </c>
      <c r="I278" s="99"/>
      <c r="J278" s="61">
        <v>0</v>
      </c>
      <c r="K278" s="100">
        <v>0</v>
      </c>
      <c r="L278" s="101">
        <v>0</v>
      </c>
      <c r="M278" s="62"/>
    </row>
    <row r="279" spans="1:13" s="47" customFormat="1" ht="14.4" customHeight="1" x14ac:dyDescent="0.3">
      <c r="A279" s="62"/>
      <c r="B279" s="6">
        <v>0</v>
      </c>
      <c r="C279" s="25"/>
      <c r="D279" s="3">
        <v>0</v>
      </c>
      <c r="E279" s="26">
        <v>0</v>
      </c>
      <c r="F279" s="27"/>
      <c r="G279" s="26">
        <v>0</v>
      </c>
      <c r="H279" s="89">
        <v>0</v>
      </c>
      <c r="I279" s="99"/>
      <c r="J279" s="61">
        <v>0</v>
      </c>
      <c r="K279" s="100">
        <v>0</v>
      </c>
      <c r="L279" s="101">
        <v>0</v>
      </c>
      <c r="M279" s="62"/>
    </row>
    <row r="280" spans="1:13" s="47" customFormat="1" ht="14.4" customHeight="1" x14ac:dyDescent="0.3">
      <c r="A280" s="62"/>
      <c r="B280" s="6">
        <v>0</v>
      </c>
      <c r="C280" s="25"/>
      <c r="D280" s="3">
        <v>0</v>
      </c>
      <c r="E280" s="26">
        <v>0</v>
      </c>
      <c r="F280" s="27"/>
      <c r="G280" s="26">
        <v>0</v>
      </c>
      <c r="H280" s="89">
        <v>0</v>
      </c>
      <c r="I280" s="99"/>
      <c r="J280" s="61">
        <v>0</v>
      </c>
      <c r="K280" s="100">
        <v>0</v>
      </c>
      <c r="L280" s="101">
        <v>0</v>
      </c>
      <c r="M280" s="62"/>
    </row>
    <row r="281" spans="1:13" s="47" customFormat="1" ht="14.4" customHeight="1" x14ac:dyDescent="0.3">
      <c r="A281" s="62"/>
      <c r="B281" s="6">
        <v>0</v>
      </c>
      <c r="C281" s="25"/>
      <c r="D281" s="3">
        <v>0</v>
      </c>
      <c r="E281" s="26">
        <v>0</v>
      </c>
      <c r="F281" s="27"/>
      <c r="G281" s="26">
        <v>0</v>
      </c>
      <c r="H281" s="89">
        <v>0</v>
      </c>
      <c r="I281" s="99"/>
      <c r="J281" s="61">
        <v>0</v>
      </c>
      <c r="K281" s="100">
        <v>0</v>
      </c>
      <c r="L281" s="101">
        <v>0</v>
      </c>
      <c r="M281" s="62"/>
    </row>
    <row r="282" spans="1:13" s="47" customFormat="1" ht="14.4" customHeight="1" x14ac:dyDescent="0.3">
      <c r="A282" s="62"/>
      <c r="B282" s="6">
        <v>0</v>
      </c>
      <c r="C282" s="25"/>
      <c r="D282" s="3">
        <v>0</v>
      </c>
      <c r="E282" s="26">
        <v>0</v>
      </c>
      <c r="F282" s="27"/>
      <c r="G282" s="26">
        <v>0</v>
      </c>
      <c r="H282" s="89">
        <v>0</v>
      </c>
      <c r="I282" s="99"/>
      <c r="J282" s="61">
        <v>0</v>
      </c>
      <c r="K282" s="100">
        <v>0</v>
      </c>
      <c r="L282" s="101">
        <v>0</v>
      </c>
      <c r="M282" s="62"/>
    </row>
    <row r="283" spans="1:13" s="47" customFormat="1" ht="14.4" customHeight="1" x14ac:dyDescent="0.3">
      <c r="A283" s="62"/>
      <c r="B283" s="6" t="s">
        <v>73</v>
      </c>
      <c r="C283" s="25"/>
      <c r="D283" s="3">
        <v>0</v>
      </c>
      <c r="E283" s="26">
        <v>0</v>
      </c>
      <c r="F283" s="27"/>
      <c r="G283" s="26">
        <v>4.1000000000000002E-2</v>
      </c>
      <c r="H283" s="89">
        <v>1.7040731504571905E-2</v>
      </c>
      <c r="I283" s="99"/>
      <c r="J283" s="61" t="s">
        <v>165</v>
      </c>
      <c r="K283" s="100">
        <v>0.4</v>
      </c>
      <c r="L283" s="101">
        <v>6.816292601828762E-3</v>
      </c>
      <c r="M283" s="62"/>
    </row>
    <row r="284" spans="1:13" s="47" customFormat="1" ht="14.4" customHeight="1" x14ac:dyDescent="0.3">
      <c r="A284" s="62"/>
      <c r="B284" s="6" t="s">
        <v>57</v>
      </c>
      <c r="C284" s="25"/>
      <c r="D284" s="28"/>
      <c r="E284" s="26"/>
      <c r="F284" s="27"/>
      <c r="G284" s="86">
        <v>0.19100000000000003</v>
      </c>
      <c r="H284" s="102" t="s">
        <v>57</v>
      </c>
      <c r="I284" s="103"/>
      <c r="J284" s="85"/>
      <c r="K284" s="104" t="s">
        <v>156</v>
      </c>
      <c r="L284" s="105">
        <v>3.175394846217789E-2</v>
      </c>
      <c r="M284" s="62"/>
    </row>
    <row r="285" spans="1:13" s="47" customFormat="1" ht="14.4" customHeight="1" x14ac:dyDescent="0.3">
      <c r="A285" s="62"/>
      <c r="B285" s="51" t="s">
        <v>22</v>
      </c>
      <c r="C285" s="29"/>
      <c r="D285" s="30"/>
      <c r="E285" s="31"/>
      <c r="F285" s="32"/>
      <c r="G285" s="87"/>
      <c r="H285" s="107"/>
      <c r="I285" s="108"/>
      <c r="J285" s="138"/>
      <c r="K285" s="109"/>
      <c r="L285" s="110"/>
      <c r="M285" s="62"/>
    </row>
    <row r="286" spans="1:13" s="47" customFormat="1" ht="30.75" customHeight="1" x14ac:dyDescent="0.3">
      <c r="A286" s="62"/>
      <c r="B286" s="52" t="s">
        <v>58</v>
      </c>
      <c r="C286" s="33" t="s">
        <v>1</v>
      </c>
      <c r="D286" s="34" t="s">
        <v>59</v>
      </c>
      <c r="E286" s="35" t="s">
        <v>23</v>
      </c>
      <c r="F286" s="35" t="s">
        <v>55</v>
      </c>
      <c r="G286" s="41" t="s">
        <v>56</v>
      </c>
      <c r="H286" s="90" t="s">
        <v>158</v>
      </c>
      <c r="I286" s="91" t="s">
        <v>159</v>
      </c>
      <c r="J286" s="91" t="s">
        <v>160</v>
      </c>
      <c r="K286" s="94" t="s">
        <v>161</v>
      </c>
      <c r="L286" s="92" t="s">
        <v>162</v>
      </c>
      <c r="M286" s="62"/>
    </row>
    <row r="287" spans="1:13" s="47" customFormat="1" ht="14.4" customHeight="1" x14ac:dyDescent="0.3">
      <c r="A287" s="62"/>
      <c r="B287" s="6" t="s">
        <v>31</v>
      </c>
      <c r="C287" s="25">
        <v>1</v>
      </c>
      <c r="D287" s="3">
        <v>4.0999999999999996</v>
      </c>
      <c r="E287" s="26">
        <v>4.0999999999999996</v>
      </c>
      <c r="F287" s="26">
        <v>0.1</v>
      </c>
      <c r="G287" s="26">
        <v>0.41</v>
      </c>
      <c r="H287" s="96">
        <v>0.17040731504571902</v>
      </c>
      <c r="I287" s="97"/>
      <c r="J287" s="137" t="s">
        <v>163</v>
      </c>
      <c r="K287" s="93">
        <v>1</v>
      </c>
      <c r="L287" s="98">
        <v>0.17040731504571902</v>
      </c>
      <c r="M287" s="62"/>
    </row>
    <row r="288" spans="1:13" s="47" customFormat="1" ht="14.4" customHeight="1" x14ac:dyDescent="0.3">
      <c r="A288" s="62"/>
      <c r="B288" s="6" t="s">
        <v>24</v>
      </c>
      <c r="C288" s="25">
        <v>1</v>
      </c>
      <c r="D288" s="3">
        <v>4.05</v>
      </c>
      <c r="E288" s="26">
        <v>4.05</v>
      </c>
      <c r="F288" s="26">
        <v>0.1</v>
      </c>
      <c r="G288" s="26">
        <v>0.40500000000000003</v>
      </c>
      <c r="H288" s="89">
        <v>0.16832917705735662</v>
      </c>
      <c r="I288" s="99"/>
      <c r="J288" s="61" t="s">
        <v>163</v>
      </c>
      <c r="K288" s="100">
        <v>1</v>
      </c>
      <c r="L288" s="101">
        <v>0.16832917705735662</v>
      </c>
      <c r="M288" s="62"/>
    </row>
    <row r="289" spans="1:13" s="47" customFormat="1" ht="14.4" customHeight="1" x14ac:dyDescent="0.3">
      <c r="A289" s="62"/>
      <c r="B289" s="6">
        <v>0</v>
      </c>
      <c r="C289" s="25"/>
      <c r="D289" s="3">
        <v>0</v>
      </c>
      <c r="E289" s="26">
        <v>0</v>
      </c>
      <c r="F289" s="26"/>
      <c r="G289" s="26">
        <v>0</v>
      </c>
      <c r="H289" s="89">
        <v>0</v>
      </c>
      <c r="I289" s="99"/>
      <c r="J289" s="61">
        <v>0</v>
      </c>
      <c r="K289" s="100">
        <v>0</v>
      </c>
      <c r="L289" s="101">
        <v>0</v>
      </c>
      <c r="M289" s="62"/>
    </row>
    <row r="290" spans="1:13" s="47" customFormat="1" ht="14.4" customHeight="1" x14ac:dyDescent="0.3">
      <c r="A290" s="62"/>
      <c r="B290" s="6">
        <v>0</v>
      </c>
      <c r="C290" s="25"/>
      <c r="D290" s="3">
        <v>0</v>
      </c>
      <c r="E290" s="26">
        <v>0</v>
      </c>
      <c r="F290" s="26"/>
      <c r="G290" s="26">
        <v>0</v>
      </c>
      <c r="H290" s="89">
        <v>0</v>
      </c>
      <c r="I290" s="99"/>
      <c r="J290" s="61">
        <v>0</v>
      </c>
      <c r="K290" s="100">
        <v>0</v>
      </c>
      <c r="L290" s="101">
        <v>0</v>
      </c>
      <c r="M290" s="62"/>
    </row>
    <row r="291" spans="1:13" s="47" customFormat="1" ht="14.4" customHeight="1" x14ac:dyDescent="0.3">
      <c r="A291" s="62"/>
      <c r="B291" s="6">
        <v>0</v>
      </c>
      <c r="C291" s="25"/>
      <c r="D291" s="3">
        <v>0</v>
      </c>
      <c r="E291" s="26">
        <v>0</v>
      </c>
      <c r="F291" s="26"/>
      <c r="G291" s="26">
        <v>0</v>
      </c>
      <c r="H291" s="89">
        <v>0</v>
      </c>
      <c r="I291" s="99"/>
      <c r="J291" s="61">
        <v>0</v>
      </c>
      <c r="K291" s="100">
        <v>0</v>
      </c>
      <c r="L291" s="101">
        <v>0</v>
      </c>
      <c r="M291" s="62"/>
    </row>
    <row r="292" spans="1:13" s="47" customFormat="1" ht="14.4" customHeight="1" x14ac:dyDescent="0.3">
      <c r="A292" s="62"/>
      <c r="B292" s="6">
        <v>0</v>
      </c>
      <c r="C292" s="25"/>
      <c r="D292" s="3">
        <v>0</v>
      </c>
      <c r="E292" s="26">
        <v>0</v>
      </c>
      <c r="F292" s="26"/>
      <c r="G292" s="26">
        <v>0</v>
      </c>
      <c r="H292" s="89">
        <v>0</v>
      </c>
      <c r="I292" s="99"/>
      <c r="J292" s="61">
        <v>0</v>
      </c>
      <c r="K292" s="100">
        <v>0</v>
      </c>
      <c r="L292" s="101">
        <v>0</v>
      </c>
      <c r="M292" s="62"/>
    </row>
    <row r="293" spans="1:13" s="47" customFormat="1" ht="14.4" customHeight="1" x14ac:dyDescent="0.3">
      <c r="A293" s="62"/>
      <c r="B293" s="6">
        <v>0</v>
      </c>
      <c r="C293" s="25"/>
      <c r="D293" s="3">
        <v>0</v>
      </c>
      <c r="E293" s="26">
        <v>0</v>
      </c>
      <c r="F293" s="26"/>
      <c r="G293" s="26">
        <v>0</v>
      </c>
      <c r="H293" s="89">
        <v>0</v>
      </c>
      <c r="I293" s="99"/>
      <c r="J293" s="61">
        <v>0</v>
      </c>
      <c r="K293" s="100">
        <v>0</v>
      </c>
      <c r="L293" s="101">
        <v>0</v>
      </c>
      <c r="M293" s="62"/>
    </row>
    <row r="294" spans="1:13" s="47" customFormat="1" ht="14.4" customHeight="1" x14ac:dyDescent="0.3">
      <c r="A294" s="62"/>
      <c r="B294" s="6">
        <v>0</v>
      </c>
      <c r="C294" s="25"/>
      <c r="D294" s="3">
        <v>0</v>
      </c>
      <c r="E294" s="26">
        <v>0</v>
      </c>
      <c r="F294" s="27"/>
      <c r="G294" s="26">
        <v>0</v>
      </c>
      <c r="H294" s="89">
        <v>0</v>
      </c>
      <c r="I294" s="99"/>
      <c r="J294" s="61">
        <v>0</v>
      </c>
      <c r="K294" s="100">
        <v>0</v>
      </c>
      <c r="L294" s="101">
        <v>0</v>
      </c>
      <c r="M294" s="62"/>
    </row>
    <row r="295" spans="1:13" s="47" customFormat="1" ht="14.4" customHeight="1" x14ac:dyDescent="0.3">
      <c r="A295" s="62"/>
      <c r="B295" s="6">
        <v>0</v>
      </c>
      <c r="C295" s="25"/>
      <c r="D295" s="3">
        <v>0</v>
      </c>
      <c r="E295" s="26">
        <v>0</v>
      </c>
      <c r="F295" s="27"/>
      <c r="G295" s="26">
        <v>0</v>
      </c>
      <c r="H295" s="89">
        <v>0</v>
      </c>
      <c r="I295" s="99"/>
      <c r="J295" s="61">
        <v>0</v>
      </c>
      <c r="K295" s="100">
        <v>0</v>
      </c>
      <c r="L295" s="101">
        <v>0</v>
      </c>
      <c r="M295" s="62"/>
    </row>
    <row r="296" spans="1:13" s="47" customFormat="1" ht="14.4" customHeight="1" x14ac:dyDescent="0.3">
      <c r="A296" s="62"/>
      <c r="B296" s="6" t="s">
        <v>60</v>
      </c>
      <c r="C296" s="25"/>
      <c r="D296" s="28"/>
      <c r="E296" s="26"/>
      <c r="F296" s="27"/>
      <c r="G296" s="86">
        <v>0.81499999999999995</v>
      </c>
      <c r="H296" s="106" t="s">
        <v>60</v>
      </c>
      <c r="I296" s="103"/>
      <c r="J296" s="85"/>
      <c r="K296" s="104" t="s">
        <v>156</v>
      </c>
      <c r="L296" s="95">
        <v>0.33873649210307566</v>
      </c>
      <c r="M296" s="62"/>
    </row>
    <row r="297" spans="1:13" s="47" customFormat="1" ht="14.4" customHeight="1" x14ac:dyDescent="0.3">
      <c r="A297" s="62"/>
      <c r="B297" s="51" t="s">
        <v>38</v>
      </c>
      <c r="C297" s="29"/>
      <c r="D297" s="30"/>
      <c r="E297" s="30"/>
      <c r="F297" s="30"/>
      <c r="G297" s="30"/>
      <c r="H297" s="115"/>
      <c r="I297" s="116"/>
      <c r="J297" s="139"/>
      <c r="K297" s="117"/>
      <c r="L297" s="118"/>
      <c r="M297" s="62"/>
    </row>
    <row r="298" spans="1:13" s="47" customFormat="1" ht="36.75" customHeight="1" x14ac:dyDescent="0.3">
      <c r="A298" s="62"/>
      <c r="B298" s="53" t="s">
        <v>53</v>
      </c>
      <c r="C298" s="29"/>
      <c r="D298" s="54" t="s">
        <v>0</v>
      </c>
      <c r="E298" s="55" t="s">
        <v>1</v>
      </c>
      <c r="F298" s="56" t="s">
        <v>61</v>
      </c>
      <c r="G298" s="20" t="s">
        <v>56</v>
      </c>
      <c r="H298" s="111" t="s">
        <v>158</v>
      </c>
      <c r="I298" s="112" t="s">
        <v>159</v>
      </c>
      <c r="J298" s="112" t="s">
        <v>160</v>
      </c>
      <c r="K298" s="113" t="s">
        <v>161</v>
      </c>
      <c r="L298" s="114" t="s">
        <v>162</v>
      </c>
      <c r="M298" s="62"/>
    </row>
    <row r="299" spans="1:13" s="47" customFormat="1" ht="14.4" customHeight="1" x14ac:dyDescent="0.3">
      <c r="A299" s="62"/>
      <c r="B299" s="8" t="s">
        <v>1779</v>
      </c>
      <c r="C299" s="29"/>
      <c r="D299" s="22" t="s">
        <v>5</v>
      </c>
      <c r="E299" s="57">
        <v>0.2</v>
      </c>
      <c r="F299" s="24">
        <v>7</v>
      </c>
      <c r="G299" s="23">
        <v>1.4000000000000001</v>
      </c>
      <c r="H299" s="96">
        <v>0.58187863674147966</v>
      </c>
      <c r="I299" s="97"/>
      <c r="J299" s="137" t="s">
        <v>1219</v>
      </c>
      <c r="K299" s="93">
        <v>0</v>
      </c>
      <c r="L299" s="98">
        <v>0</v>
      </c>
      <c r="M299" s="62"/>
    </row>
    <row r="300" spans="1:13" s="47" customFormat="1" ht="14.4" customHeight="1" x14ac:dyDescent="0.3">
      <c r="A300" s="62"/>
      <c r="B300" s="8">
        <v>0</v>
      </c>
      <c r="C300" s="7"/>
      <c r="D300" s="3">
        <v>0</v>
      </c>
      <c r="E300" s="4"/>
      <c r="F300" s="5">
        <v>0</v>
      </c>
      <c r="G300" s="26">
        <v>0</v>
      </c>
      <c r="H300" s="89">
        <v>0</v>
      </c>
      <c r="I300" s="99"/>
      <c r="J300" s="61">
        <v>0</v>
      </c>
      <c r="K300" s="100">
        <v>0</v>
      </c>
      <c r="L300" s="101">
        <v>0</v>
      </c>
      <c r="M300" s="62"/>
    </row>
    <row r="301" spans="1:13" s="47" customFormat="1" ht="14.4" customHeight="1" x14ac:dyDescent="0.3">
      <c r="A301" s="62"/>
      <c r="B301" s="8">
        <v>0</v>
      </c>
      <c r="C301" s="7"/>
      <c r="D301" s="3">
        <v>0</v>
      </c>
      <c r="E301" s="4"/>
      <c r="F301" s="5">
        <v>0</v>
      </c>
      <c r="G301" s="26">
        <v>0</v>
      </c>
      <c r="H301" s="89">
        <v>0</v>
      </c>
      <c r="I301" s="99"/>
      <c r="J301" s="61">
        <v>0</v>
      </c>
      <c r="K301" s="100">
        <v>0</v>
      </c>
      <c r="L301" s="101">
        <v>0</v>
      </c>
      <c r="M301" s="62"/>
    </row>
    <row r="302" spans="1:13" s="47" customFormat="1" ht="14.4" customHeight="1" x14ac:dyDescent="0.3">
      <c r="A302" s="62"/>
      <c r="B302" s="8">
        <v>0</v>
      </c>
      <c r="C302" s="7"/>
      <c r="D302" s="3">
        <v>0</v>
      </c>
      <c r="E302" s="4"/>
      <c r="F302" s="5">
        <v>0</v>
      </c>
      <c r="G302" s="26">
        <v>0</v>
      </c>
      <c r="H302" s="89">
        <v>0</v>
      </c>
      <c r="I302" s="99"/>
      <c r="J302" s="61">
        <v>0</v>
      </c>
      <c r="K302" s="100">
        <v>0</v>
      </c>
      <c r="L302" s="101">
        <v>0</v>
      </c>
      <c r="M302" s="62"/>
    </row>
    <row r="303" spans="1:13" s="47" customFormat="1" ht="14.4" customHeight="1" x14ac:dyDescent="0.3">
      <c r="A303" s="62"/>
      <c r="B303" s="8">
        <v>0</v>
      </c>
      <c r="C303" s="7"/>
      <c r="D303" s="3">
        <v>0</v>
      </c>
      <c r="E303" s="4"/>
      <c r="F303" s="5">
        <v>0</v>
      </c>
      <c r="G303" s="26">
        <v>0</v>
      </c>
      <c r="H303" s="89">
        <v>0</v>
      </c>
      <c r="I303" s="99"/>
      <c r="J303" s="61">
        <v>0</v>
      </c>
      <c r="K303" s="100">
        <v>0</v>
      </c>
      <c r="L303" s="101">
        <v>0</v>
      </c>
      <c r="M303" s="62"/>
    </row>
    <row r="304" spans="1:13" s="47" customFormat="1" ht="14.4" customHeight="1" x14ac:dyDescent="0.3">
      <c r="A304" s="62"/>
      <c r="B304" s="8">
        <v>0</v>
      </c>
      <c r="C304" s="7"/>
      <c r="D304" s="3">
        <v>0</v>
      </c>
      <c r="E304" s="4"/>
      <c r="F304" s="5">
        <v>0</v>
      </c>
      <c r="G304" s="26">
        <v>0</v>
      </c>
      <c r="H304" s="89">
        <v>0</v>
      </c>
      <c r="I304" s="99"/>
      <c r="J304" s="61">
        <v>0</v>
      </c>
      <c r="K304" s="100">
        <v>0</v>
      </c>
      <c r="L304" s="101">
        <v>0</v>
      </c>
      <c r="M304" s="62"/>
    </row>
    <row r="305" spans="1:13" s="47" customFormat="1" ht="14.4" customHeight="1" x14ac:dyDescent="0.3">
      <c r="A305" s="62"/>
      <c r="B305" s="8">
        <v>0</v>
      </c>
      <c r="C305" s="7"/>
      <c r="D305" s="3">
        <v>0</v>
      </c>
      <c r="E305" s="4"/>
      <c r="F305" s="5">
        <v>0</v>
      </c>
      <c r="G305" s="26">
        <v>0</v>
      </c>
      <c r="H305" s="89">
        <v>0</v>
      </c>
      <c r="I305" s="99"/>
      <c r="J305" s="61">
        <v>0</v>
      </c>
      <c r="K305" s="100">
        <v>0</v>
      </c>
      <c r="L305" s="101">
        <v>0</v>
      </c>
      <c r="M305" s="62"/>
    </row>
    <row r="306" spans="1:13" s="47" customFormat="1" ht="14.4" customHeight="1" x14ac:dyDescent="0.3">
      <c r="A306" s="62"/>
      <c r="B306" s="8">
        <v>0</v>
      </c>
      <c r="C306" s="7"/>
      <c r="D306" s="3">
        <v>0</v>
      </c>
      <c r="E306" s="4"/>
      <c r="F306" s="5">
        <v>0</v>
      </c>
      <c r="G306" s="26">
        <v>0</v>
      </c>
      <c r="H306" s="89">
        <v>0</v>
      </c>
      <c r="I306" s="99"/>
      <c r="J306" s="61">
        <v>0</v>
      </c>
      <c r="K306" s="100">
        <v>0</v>
      </c>
      <c r="L306" s="101">
        <v>0</v>
      </c>
      <c r="M306" s="62"/>
    </row>
    <row r="307" spans="1:13" s="47" customFormat="1" ht="14.4" customHeight="1" x14ac:dyDescent="0.3">
      <c r="A307" s="62"/>
      <c r="B307" s="8">
        <v>0</v>
      </c>
      <c r="C307" s="7"/>
      <c r="D307" s="3">
        <v>0</v>
      </c>
      <c r="E307" s="4"/>
      <c r="F307" s="5">
        <v>0</v>
      </c>
      <c r="G307" s="26">
        <v>0</v>
      </c>
      <c r="H307" s="89">
        <v>0</v>
      </c>
      <c r="I307" s="99"/>
      <c r="J307" s="61">
        <v>0</v>
      </c>
      <c r="K307" s="100">
        <v>0</v>
      </c>
      <c r="L307" s="101">
        <v>0</v>
      </c>
      <c r="M307" s="62"/>
    </row>
    <row r="308" spans="1:13" s="47" customFormat="1" ht="14.4" customHeight="1" x14ac:dyDescent="0.3">
      <c r="A308" s="62"/>
      <c r="B308" s="8">
        <v>0</v>
      </c>
      <c r="C308" s="7"/>
      <c r="D308" s="3">
        <v>0</v>
      </c>
      <c r="E308" s="4"/>
      <c r="F308" s="5">
        <v>0</v>
      </c>
      <c r="G308" s="26">
        <v>0</v>
      </c>
      <c r="H308" s="89">
        <v>0</v>
      </c>
      <c r="I308" s="99"/>
      <c r="J308" s="61">
        <v>0</v>
      </c>
      <c r="K308" s="100">
        <v>0</v>
      </c>
      <c r="L308" s="101">
        <v>0</v>
      </c>
      <c r="M308" s="62"/>
    </row>
    <row r="309" spans="1:13" s="47" customFormat="1" ht="14.4" customHeight="1" x14ac:dyDescent="0.3">
      <c r="A309" s="62"/>
      <c r="B309" s="8">
        <v>0</v>
      </c>
      <c r="C309" s="7"/>
      <c r="D309" s="3">
        <v>0</v>
      </c>
      <c r="E309" s="4"/>
      <c r="F309" s="5">
        <v>0</v>
      </c>
      <c r="G309" s="26">
        <v>0</v>
      </c>
      <c r="H309" s="89">
        <v>0</v>
      </c>
      <c r="I309" s="99"/>
      <c r="J309" s="61">
        <v>0</v>
      </c>
      <c r="K309" s="100">
        <v>0</v>
      </c>
      <c r="L309" s="101">
        <v>0</v>
      </c>
      <c r="M309" s="62"/>
    </row>
    <row r="310" spans="1:13" s="47" customFormat="1" ht="14.4" customHeight="1" x14ac:dyDescent="0.3">
      <c r="A310" s="62"/>
      <c r="B310" s="8">
        <v>0</v>
      </c>
      <c r="C310" s="7"/>
      <c r="D310" s="3">
        <v>0</v>
      </c>
      <c r="E310" s="4"/>
      <c r="F310" s="5">
        <v>0</v>
      </c>
      <c r="G310" s="26">
        <v>0</v>
      </c>
      <c r="H310" s="89">
        <v>0</v>
      </c>
      <c r="I310" s="99"/>
      <c r="J310" s="61">
        <v>0</v>
      </c>
      <c r="K310" s="100">
        <v>0</v>
      </c>
      <c r="L310" s="101">
        <v>0</v>
      </c>
      <c r="M310" s="62"/>
    </row>
    <row r="311" spans="1:13" s="47" customFormat="1" ht="14.4" customHeight="1" x14ac:dyDescent="0.3">
      <c r="A311" s="62"/>
      <c r="B311" s="8">
        <v>0</v>
      </c>
      <c r="C311" s="7"/>
      <c r="D311" s="3">
        <v>0</v>
      </c>
      <c r="E311" s="4"/>
      <c r="F311" s="5">
        <v>0</v>
      </c>
      <c r="G311" s="26">
        <v>0</v>
      </c>
      <c r="H311" s="89">
        <v>0</v>
      </c>
      <c r="I311" s="99"/>
      <c r="J311" s="61">
        <v>0</v>
      </c>
      <c r="K311" s="100">
        <v>0</v>
      </c>
      <c r="L311" s="101">
        <v>0</v>
      </c>
      <c r="M311" s="62"/>
    </row>
    <row r="312" spans="1:13" s="47" customFormat="1" ht="14.4" customHeight="1" x14ac:dyDescent="0.3">
      <c r="A312" s="62"/>
      <c r="B312" s="58" t="s">
        <v>62</v>
      </c>
      <c r="C312" s="46"/>
      <c r="D312" s="37"/>
      <c r="E312" s="38"/>
      <c r="F312" s="39"/>
      <c r="G312" s="144">
        <v>1.4000000000000001</v>
      </c>
      <c r="H312" s="143" t="s">
        <v>62</v>
      </c>
      <c r="I312" s="103"/>
      <c r="J312" s="85"/>
      <c r="K312" s="104" t="s">
        <v>156</v>
      </c>
      <c r="L312" s="95">
        <v>0</v>
      </c>
      <c r="M312" s="62"/>
    </row>
    <row r="313" spans="1:13" s="47" customFormat="1" ht="14.4" customHeight="1" x14ac:dyDescent="0.3">
      <c r="A313" s="62"/>
      <c r="B313" s="51" t="s">
        <v>63</v>
      </c>
      <c r="C313" s="29"/>
      <c r="D313" s="30"/>
      <c r="E313" s="31"/>
      <c r="F313" s="32"/>
      <c r="G313" s="31"/>
      <c r="H313" s="115"/>
      <c r="I313" s="116"/>
      <c r="J313" s="139"/>
      <c r="K313" s="117"/>
      <c r="L313" s="118">
        <v>0</v>
      </c>
      <c r="M313" s="62"/>
    </row>
    <row r="314" spans="1:13" s="47" customFormat="1" ht="35.25" customHeight="1" x14ac:dyDescent="0.3">
      <c r="A314" s="62"/>
      <c r="B314" s="53" t="s">
        <v>53</v>
      </c>
      <c r="C314" s="36"/>
      <c r="D314" s="40" t="s">
        <v>0</v>
      </c>
      <c r="E314" s="41" t="s">
        <v>1</v>
      </c>
      <c r="F314" s="35" t="s">
        <v>61</v>
      </c>
      <c r="G314" s="20" t="s">
        <v>56</v>
      </c>
      <c r="H314" s="111" t="s">
        <v>158</v>
      </c>
      <c r="I314" s="112" t="s">
        <v>159</v>
      </c>
      <c r="J314" s="112" t="s">
        <v>160</v>
      </c>
      <c r="K314" s="113" t="s">
        <v>161</v>
      </c>
      <c r="L314" s="114" t="s">
        <v>162</v>
      </c>
      <c r="M314" s="62"/>
    </row>
    <row r="315" spans="1:13" s="47" customFormat="1" ht="14.4" customHeight="1" x14ac:dyDescent="0.3">
      <c r="A315" s="62"/>
      <c r="B315" s="6">
        <v>0</v>
      </c>
      <c r="C315" s="7"/>
      <c r="D315" s="3">
        <v>0</v>
      </c>
      <c r="E315" s="26"/>
      <c r="F315" s="5">
        <v>0</v>
      </c>
      <c r="G315" s="23">
        <v>0</v>
      </c>
      <c r="H315" s="96">
        <v>0</v>
      </c>
      <c r="I315" s="97"/>
      <c r="J315" s="137">
        <v>0</v>
      </c>
      <c r="K315" s="93">
        <v>0</v>
      </c>
      <c r="L315" s="98">
        <v>0</v>
      </c>
      <c r="M315" s="62"/>
    </row>
    <row r="316" spans="1:13" s="47" customFormat="1" ht="14.4" customHeight="1" x14ac:dyDescent="0.3">
      <c r="A316" s="62"/>
      <c r="B316" s="6">
        <v>0</v>
      </c>
      <c r="C316" s="7"/>
      <c r="D316" s="3">
        <v>0</v>
      </c>
      <c r="E316" s="26"/>
      <c r="F316" s="5">
        <v>0</v>
      </c>
      <c r="G316" s="26">
        <v>0</v>
      </c>
      <c r="H316" s="89">
        <v>0</v>
      </c>
      <c r="I316" s="99"/>
      <c r="J316" s="61">
        <v>0</v>
      </c>
      <c r="K316" s="100">
        <v>0</v>
      </c>
      <c r="L316" s="101">
        <v>0</v>
      </c>
      <c r="M316" s="62"/>
    </row>
    <row r="317" spans="1:13" s="47" customFormat="1" ht="14.4" customHeight="1" x14ac:dyDescent="0.3">
      <c r="A317" s="62"/>
      <c r="B317" s="6">
        <v>0</v>
      </c>
      <c r="C317" s="7"/>
      <c r="D317" s="3">
        <v>0</v>
      </c>
      <c r="E317" s="26"/>
      <c r="F317" s="5">
        <v>0</v>
      </c>
      <c r="G317" s="26">
        <v>0</v>
      </c>
      <c r="H317" s="89">
        <v>0</v>
      </c>
      <c r="I317" s="99"/>
      <c r="J317" s="61">
        <v>0</v>
      </c>
      <c r="K317" s="100">
        <v>0</v>
      </c>
      <c r="L317" s="101">
        <v>0</v>
      </c>
      <c r="M317" s="62"/>
    </row>
    <row r="318" spans="1:13" s="47" customFormat="1" ht="14.4" customHeight="1" x14ac:dyDescent="0.3">
      <c r="A318" s="62"/>
      <c r="B318" s="6">
        <v>0</v>
      </c>
      <c r="C318" s="7"/>
      <c r="D318" s="3">
        <v>0</v>
      </c>
      <c r="E318" s="26"/>
      <c r="F318" s="5">
        <v>0</v>
      </c>
      <c r="G318" s="26">
        <v>0</v>
      </c>
      <c r="H318" s="89">
        <v>0</v>
      </c>
      <c r="I318" s="99"/>
      <c r="J318" s="61">
        <v>0</v>
      </c>
      <c r="K318" s="100">
        <v>0</v>
      </c>
      <c r="L318" s="101">
        <v>0</v>
      </c>
      <c r="M318" s="62"/>
    </row>
    <row r="319" spans="1:13" s="47" customFormat="1" ht="14.4" customHeight="1" x14ac:dyDescent="0.3">
      <c r="A319" s="62"/>
      <c r="B319" s="6">
        <v>0</v>
      </c>
      <c r="C319" s="7"/>
      <c r="D319" s="3">
        <v>0</v>
      </c>
      <c r="E319" s="26"/>
      <c r="F319" s="5">
        <v>0</v>
      </c>
      <c r="G319" s="26">
        <v>0</v>
      </c>
      <c r="H319" s="89">
        <v>0</v>
      </c>
      <c r="I319" s="99"/>
      <c r="J319" s="61">
        <v>0</v>
      </c>
      <c r="K319" s="100">
        <v>0</v>
      </c>
      <c r="L319" s="101">
        <v>0</v>
      </c>
      <c r="M319" s="62"/>
    </row>
    <row r="320" spans="1:13" s="47" customFormat="1" ht="15" customHeight="1" thickBot="1" x14ac:dyDescent="0.35">
      <c r="A320" s="62"/>
      <c r="B320" s="59" t="s">
        <v>64</v>
      </c>
      <c r="C320" s="42"/>
      <c r="D320" s="43"/>
      <c r="E320" s="44"/>
      <c r="F320" s="45"/>
      <c r="G320" s="23">
        <v>0</v>
      </c>
      <c r="H320" s="106" t="s">
        <v>64</v>
      </c>
      <c r="I320" s="103"/>
      <c r="J320" s="85"/>
      <c r="K320" s="104" t="s">
        <v>156</v>
      </c>
      <c r="L320" s="95">
        <v>0</v>
      </c>
      <c r="M320" s="62"/>
    </row>
    <row r="321" spans="1:13" s="47" customFormat="1" ht="14.4" customHeight="1" x14ac:dyDescent="0.3">
      <c r="A321" s="62"/>
      <c r="B321" s="64"/>
      <c r="C321" s="68"/>
      <c r="D321" s="69" t="s">
        <v>65</v>
      </c>
      <c r="E321" s="70"/>
      <c r="F321" s="71"/>
      <c r="G321" s="88">
        <v>2.4060000000000001</v>
      </c>
      <c r="H321" s="128"/>
      <c r="I321" s="122"/>
      <c r="J321" s="140"/>
      <c r="K321" s="123"/>
      <c r="L321" s="121"/>
      <c r="M321" s="62"/>
    </row>
    <row r="322" spans="1:13" s="47" customFormat="1" ht="14.4" customHeight="1" x14ac:dyDescent="0.3">
      <c r="A322" s="62"/>
      <c r="B322" s="63"/>
      <c r="C322" s="68"/>
      <c r="D322" s="72" t="s">
        <v>7</v>
      </c>
      <c r="E322" s="73"/>
      <c r="F322" s="74">
        <v>0.1</v>
      </c>
      <c r="G322" s="73">
        <v>0.24099999999999999</v>
      </c>
      <c r="H322" s="120"/>
      <c r="I322" s="124"/>
      <c r="J322" s="141"/>
      <c r="K322" s="125"/>
      <c r="L322" s="119"/>
      <c r="M322" s="62"/>
    </row>
    <row r="323" spans="1:13" s="47" customFormat="1" ht="14.4" customHeight="1" x14ac:dyDescent="0.3">
      <c r="A323" s="62"/>
      <c r="B323" s="63"/>
      <c r="C323" s="68"/>
      <c r="D323" s="72" t="s">
        <v>8</v>
      </c>
      <c r="E323" s="73"/>
      <c r="F323" s="74">
        <v>0.1</v>
      </c>
      <c r="G323" s="73">
        <v>0.24099999999999999</v>
      </c>
      <c r="H323" s="120"/>
      <c r="I323" s="124"/>
      <c r="J323" s="141"/>
      <c r="K323" s="125"/>
      <c r="L323" s="119"/>
      <c r="M323" s="62"/>
    </row>
    <row r="324" spans="1:13" s="47" customFormat="1" ht="14.4" customHeight="1" x14ac:dyDescent="0.3">
      <c r="A324" s="62"/>
      <c r="B324" s="63" t="s">
        <v>66</v>
      </c>
      <c r="C324" s="68"/>
      <c r="D324" s="75" t="s">
        <v>67</v>
      </c>
      <c r="E324" s="76"/>
      <c r="F324" s="71"/>
      <c r="G324" s="76">
        <v>2.8879999999999999</v>
      </c>
      <c r="H324" s="120"/>
      <c r="I324" s="124"/>
      <c r="J324" s="141"/>
      <c r="K324" s="125"/>
      <c r="L324" s="119"/>
      <c r="M324" s="62"/>
    </row>
    <row r="325" spans="1:13" s="47" customFormat="1" ht="15" customHeight="1" thickBot="1" x14ac:dyDescent="0.35">
      <c r="A325" s="62"/>
      <c r="B325" s="63"/>
      <c r="C325" s="68"/>
      <c r="D325" s="77" t="s">
        <v>68</v>
      </c>
      <c r="E325" s="78"/>
      <c r="F325" s="79"/>
      <c r="G325" s="78">
        <v>2.89</v>
      </c>
      <c r="H325" s="134">
        <v>1</v>
      </c>
      <c r="I325" s="126"/>
      <c r="J325" s="142"/>
      <c r="K325" s="127"/>
      <c r="L325" s="135">
        <v>0.37049044056525354</v>
      </c>
      <c r="M325" s="62"/>
    </row>
    <row r="326" spans="1:13" s="47" customFormat="1" ht="14.4" customHeight="1" x14ac:dyDescent="0.3">
      <c r="A326" s="62"/>
      <c r="B326" s="63"/>
      <c r="C326" s="68"/>
      <c r="D326" s="80"/>
      <c r="E326" s="67"/>
      <c r="F326" s="65"/>
      <c r="G326" s="67"/>
      <c r="J326" s="60"/>
      <c r="M326" s="62"/>
    </row>
    <row r="327" spans="1:13" s="47" customFormat="1" ht="14.4" customHeight="1" x14ac:dyDescent="0.3">
      <c r="A327" s="62"/>
      <c r="B327" s="63"/>
      <c r="C327" s="68"/>
      <c r="D327" s="80"/>
      <c r="E327" s="67"/>
      <c r="F327" s="65"/>
      <c r="G327" s="67"/>
      <c r="J327" s="60"/>
      <c r="M327" s="62"/>
    </row>
    <row r="328" spans="1:13" s="47" customFormat="1" ht="14.4" customHeight="1" x14ac:dyDescent="0.3">
      <c r="A328" s="62"/>
      <c r="B328" s="63"/>
      <c r="C328" s="68"/>
      <c r="D328" s="80"/>
      <c r="E328" s="67"/>
      <c r="F328" s="65"/>
      <c r="G328" s="67"/>
      <c r="J328" s="60"/>
      <c r="M328" s="62"/>
    </row>
    <row r="329" spans="1:13" s="47" customFormat="1" ht="14.4" customHeight="1" x14ac:dyDescent="0.3">
      <c r="A329" s="62"/>
      <c r="B329" s="136" t="s">
        <v>1808</v>
      </c>
      <c r="C329" s="81"/>
      <c r="D329" s="80"/>
      <c r="E329" s="67"/>
      <c r="F329" s="82"/>
      <c r="G329" s="82"/>
      <c r="J329" s="60"/>
      <c r="M329" s="62"/>
    </row>
    <row r="330" spans="1:13" s="47" customFormat="1" ht="14.4" customHeight="1" x14ac:dyDescent="0.3">
      <c r="A330" s="62"/>
      <c r="B330" s="133" t="s">
        <v>6</v>
      </c>
      <c r="C330" s="83"/>
      <c r="D330" s="80"/>
      <c r="E330" s="67"/>
      <c r="F330" s="62"/>
      <c r="G330" s="62"/>
      <c r="J330" s="60"/>
      <c r="M330" s="62"/>
    </row>
    <row r="331" spans="1:13" s="47" customFormat="1" ht="14.4" customHeight="1" x14ac:dyDescent="0.3">
      <c r="A331" s="62"/>
      <c r="B331" s="84"/>
      <c r="C331" s="62"/>
      <c r="D331" s="80"/>
      <c r="E331" s="67"/>
      <c r="F331" s="62"/>
      <c r="G331" s="62"/>
      <c r="J331" s="60"/>
      <c r="M331" s="62"/>
    </row>
    <row r="332" spans="1:13" s="47" customFormat="1" ht="14.4" customHeight="1" x14ac:dyDescent="0.3">
      <c r="A332" s="62"/>
      <c r="B332" s="84"/>
      <c r="C332" s="62"/>
      <c r="D332" s="80"/>
      <c r="E332" s="67"/>
      <c r="F332" s="62"/>
      <c r="G332" s="62"/>
      <c r="J332" s="60"/>
      <c r="M332" s="62"/>
    </row>
    <row r="333" spans="1:13" x14ac:dyDescent="0.3">
      <c r="A333" s="62"/>
      <c r="B333" s="129"/>
      <c r="C333" s="129"/>
      <c r="D333" s="129"/>
    </row>
    <row r="334" spans="1:13" x14ac:dyDescent="0.3">
      <c r="A334" s="62"/>
      <c r="B334" s="130"/>
      <c r="C334" s="130"/>
      <c r="D334" s="130"/>
    </row>
    <row r="335" spans="1:13" ht="15.6" x14ac:dyDescent="0.3">
      <c r="A335" s="62"/>
      <c r="B335" s="47"/>
      <c r="C335" s="47"/>
      <c r="D335" s="715" t="s">
        <v>166</v>
      </c>
      <c r="E335" s="715"/>
      <c r="F335" s="715"/>
    </row>
    <row r="336" spans="1:13" x14ac:dyDescent="0.3">
      <c r="A336" s="62"/>
      <c r="B336" s="132"/>
      <c r="C336" s="132"/>
      <c r="D336" s="132"/>
    </row>
    <row r="337" spans="1:13" ht="82.5" customHeight="1" x14ac:dyDescent="0.3">
      <c r="A337" s="62"/>
      <c r="B337" s="710" t="s">
        <v>1809</v>
      </c>
      <c r="C337" s="710"/>
      <c r="D337" s="710"/>
      <c r="E337" s="710"/>
      <c r="F337" s="710"/>
      <c r="G337" s="710"/>
      <c r="H337" s="710"/>
      <c r="I337" s="710"/>
      <c r="J337" s="710"/>
      <c r="K337" s="710"/>
      <c r="L337" s="710"/>
    </row>
    <row r="338" spans="1:13" s="47" customFormat="1" ht="14.4" customHeight="1" x14ac:dyDescent="0.3">
      <c r="A338" s="62"/>
      <c r="B338" s="63"/>
      <c r="C338" s="9"/>
      <c r="D338" s="10"/>
      <c r="E338" s="11"/>
      <c r="F338" s="12"/>
      <c r="G338" s="13"/>
      <c r="J338" s="60"/>
      <c r="M338" s="62"/>
    </row>
    <row r="339" spans="1:13" s="47" customFormat="1" ht="14.4" customHeight="1" x14ac:dyDescent="0.3">
      <c r="A339" s="62"/>
      <c r="B339" s="48" t="s">
        <v>48</v>
      </c>
      <c r="C339" s="9"/>
      <c r="D339" s="10"/>
      <c r="E339" s="11"/>
      <c r="F339" s="11"/>
      <c r="G339" s="11"/>
      <c r="J339" s="60"/>
      <c r="M339" s="62"/>
    </row>
    <row r="340" spans="1:13" s="47" customFormat="1" ht="14.4" customHeight="1" x14ac:dyDescent="0.3">
      <c r="A340" s="62"/>
      <c r="B340" s="64" t="s">
        <v>49</v>
      </c>
      <c r="C340" s="62" t="s">
        <v>1877</v>
      </c>
      <c r="D340" s="62"/>
      <c r="E340" s="62"/>
      <c r="I340" s="65" t="s">
        <v>50</v>
      </c>
      <c r="J340" s="68" t="s">
        <v>3</v>
      </c>
      <c r="M340" s="62"/>
    </row>
    <row r="341" spans="1:13" s="47" customFormat="1" ht="15" customHeight="1" thickBot="1" x14ac:dyDescent="0.35">
      <c r="A341" s="62"/>
      <c r="B341" s="64" t="s">
        <v>51</v>
      </c>
      <c r="C341" s="62" t="s">
        <v>345</v>
      </c>
      <c r="D341" s="62"/>
      <c r="E341" s="62"/>
      <c r="G341" s="62" t="s">
        <v>237</v>
      </c>
      <c r="J341" s="60"/>
      <c r="M341" s="62"/>
    </row>
    <row r="342" spans="1:13" s="47" customFormat="1" ht="14.4" customHeight="1" thickTop="1" x14ac:dyDescent="0.3">
      <c r="A342" s="62"/>
      <c r="B342" s="49" t="s">
        <v>52</v>
      </c>
      <c r="C342" s="14"/>
      <c r="D342" s="15"/>
      <c r="E342" s="16"/>
      <c r="F342" s="17"/>
      <c r="G342" s="16"/>
      <c r="H342" s="720" t="s">
        <v>164</v>
      </c>
      <c r="I342" s="721"/>
      <c r="J342" s="721"/>
      <c r="K342" s="721"/>
      <c r="L342" s="722"/>
      <c r="M342" s="62"/>
    </row>
    <row r="343" spans="1:13" s="47" customFormat="1" ht="32.25" customHeight="1" x14ac:dyDescent="0.3">
      <c r="A343" s="62"/>
      <c r="B343" s="50" t="s">
        <v>53</v>
      </c>
      <c r="C343" s="18" t="s">
        <v>1</v>
      </c>
      <c r="D343" s="19" t="s">
        <v>54</v>
      </c>
      <c r="E343" s="20" t="s">
        <v>23</v>
      </c>
      <c r="F343" s="20" t="s">
        <v>55</v>
      </c>
      <c r="G343" s="20" t="s">
        <v>56</v>
      </c>
      <c r="H343" s="90" t="s">
        <v>158</v>
      </c>
      <c r="I343" s="91" t="s">
        <v>159</v>
      </c>
      <c r="J343" s="91" t="s">
        <v>160</v>
      </c>
      <c r="K343" s="91" t="s">
        <v>161</v>
      </c>
      <c r="L343" s="92" t="s">
        <v>162</v>
      </c>
      <c r="M343" s="62"/>
    </row>
    <row r="344" spans="1:13" s="47" customFormat="1" ht="14.4" customHeight="1" x14ac:dyDescent="0.3">
      <c r="A344" s="62"/>
      <c r="B344" s="21" t="s">
        <v>9</v>
      </c>
      <c r="C344" s="18">
        <v>1</v>
      </c>
      <c r="D344" s="22">
        <v>1.5</v>
      </c>
      <c r="E344" s="23">
        <v>1.5</v>
      </c>
      <c r="F344" s="24">
        <v>0.3</v>
      </c>
      <c r="G344" s="23">
        <v>0.44999999999999996</v>
      </c>
      <c r="H344" s="96">
        <v>1.2428535918468804E-2</v>
      </c>
      <c r="I344" s="97"/>
      <c r="J344" s="137" t="s">
        <v>165</v>
      </c>
      <c r="K344" s="93">
        <v>0.4</v>
      </c>
      <c r="L344" s="98">
        <v>4.9714143673875218E-3</v>
      </c>
      <c r="M344" s="62"/>
    </row>
    <row r="345" spans="1:13" s="47" customFormat="1" ht="14.4" customHeight="1" x14ac:dyDescent="0.3">
      <c r="A345" s="62"/>
      <c r="B345" s="6" t="s">
        <v>17</v>
      </c>
      <c r="C345" s="25">
        <v>0</v>
      </c>
      <c r="D345" s="3">
        <v>5</v>
      </c>
      <c r="E345" s="26">
        <v>0</v>
      </c>
      <c r="F345" s="5">
        <v>0.3</v>
      </c>
      <c r="G345" s="26">
        <v>0</v>
      </c>
      <c r="H345" s="89">
        <v>0</v>
      </c>
      <c r="I345" s="99"/>
      <c r="J345" s="61" t="s">
        <v>165</v>
      </c>
      <c r="K345" s="100">
        <v>0.4</v>
      </c>
      <c r="L345" s="101">
        <v>0</v>
      </c>
      <c r="M345" s="62"/>
    </row>
    <row r="346" spans="1:13" s="47" customFormat="1" ht="14.4" customHeight="1" x14ac:dyDescent="0.3">
      <c r="A346" s="62"/>
      <c r="B346" s="6" t="s">
        <v>147</v>
      </c>
      <c r="C346" s="25">
        <v>0</v>
      </c>
      <c r="D346" s="3">
        <v>5</v>
      </c>
      <c r="E346" s="26">
        <v>0</v>
      </c>
      <c r="F346" s="5">
        <v>0.3</v>
      </c>
      <c r="G346" s="26">
        <v>0</v>
      </c>
      <c r="H346" s="89">
        <v>0</v>
      </c>
      <c r="I346" s="99"/>
      <c r="J346" s="61" t="s">
        <v>165</v>
      </c>
      <c r="K346" s="100">
        <v>0.4</v>
      </c>
      <c r="L346" s="101">
        <v>0</v>
      </c>
      <c r="M346" s="62"/>
    </row>
    <row r="347" spans="1:13" s="47" customFormat="1" ht="14.4" customHeight="1" x14ac:dyDescent="0.3">
      <c r="A347" s="62"/>
      <c r="B347" s="6" t="s">
        <v>10</v>
      </c>
      <c r="C347" s="25">
        <v>4</v>
      </c>
      <c r="D347" s="3">
        <v>0.04</v>
      </c>
      <c r="E347" s="26">
        <v>0.16</v>
      </c>
      <c r="F347" s="5">
        <v>0.3</v>
      </c>
      <c r="G347" s="26">
        <v>4.8000000000000001E-2</v>
      </c>
      <c r="H347" s="89">
        <v>1.3257104979700059E-3</v>
      </c>
      <c r="I347" s="99"/>
      <c r="J347" s="61" t="s">
        <v>163</v>
      </c>
      <c r="K347" s="100">
        <v>1</v>
      </c>
      <c r="L347" s="101">
        <v>1.3257104979700059E-3</v>
      </c>
      <c r="M347" s="62"/>
    </row>
    <row r="348" spans="1:13" s="47" customFormat="1" ht="14.4" customHeight="1" x14ac:dyDescent="0.3">
      <c r="A348" s="62"/>
      <c r="B348" s="6" t="s">
        <v>12</v>
      </c>
      <c r="C348" s="25">
        <v>0</v>
      </c>
      <c r="D348" s="3">
        <v>0.8</v>
      </c>
      <c r="E348" s="26">
        <v>0</v>
      </c>
      <c r="F348" s="5">
        <v>0.3</v>
      </c>
      <c r="G348" s="26">
        <v>0</v>
      </c>
      <c r="H348" s="89">
        <v>0</v>
      </c>
      <c r="I348" s="99"/>
      <c r="J348" s="61" t="s">
        <v>165</v>
      </c>
      <c r="K348" s="100">
        <v>0.4</v>
      </c>
      <c r="L348" s="101">
        <v>0</v>
      </c>
      <c r="M348" s="62"/>
    </row>
    <row r="349" spans="1:13" s="47" customFormat="1" ht="14.4" customHeight="1" x14ac:dyDescent="0.3">
      <c r="A349" s="62"/>
      <c r="B349" s="6">
        <v>0</v>
      </c>
      <c r="C349" s="25"/>
      <c r="D349" s="3">
        <v>0</v>
      </c>
      <c r="E349" s="26">
        <v>0</v>
      </c>
      <c r="F349" s="27"/>
      <c r="G349" s="26">
        <v>0</v>
      </c>
      <c r="H349" s="89">
        <v>0</v>
      </c>
      <c r="I349" s="99"/>
      <c r="J349" s="61">
        <v>0</v>
      </c>
      <c r="K349" s="100">
        <v>0</v>
      </c>
      <c r="L349" s="101">
        <v>0</v>
      </c>
      <c r="M349" s="62"/>
    </row>
    <row r="350" spans="1:13" s="47" customFormat="1" ht="14.4" customHeight="1" x14ac:dyDescent="0.3">
      <c r="A350" s="62"/>
      <c r="B350" s="6" t="s">
        <v>73</v>
      </c>
      <c r="C350" s="25"/>
      <c r="D350" s="3">
        <v>0</v>
      </c>
      <c r="E350" s="26">
        <v>0</v>
      </c>
      <c r="F350" s="27"/>
      <c r="G350" s="26">
        <v>0.129</v>
      </c>
      <c r="H350" s="89">
        <v>3.5628469632943906E-3</v>
      </c>
      <c r="I350" s="99"/>
      <c r="J350" s="61" t="s">
        <v>165</v>
      </c>
      <c r="K350" s="100">
        <v>0.4</v>
      </c>
      <c r="L350" s="101">
        <v>1.4251387853177564E-3</v>
      </c>
      <c r="M350" s="62"/>
    </row>
    <row r="351" spans="1:13" s="47" customFormat="1" ht="14.4" customHeight="1" x14ac:dyDescent="0.3">
      <c r="A351" s="62"/>
      <c r="B351" s="6" t="s">
        <v>57</v>
      </c>
      <c r="C351" s="25"/>
      <c r="D351" s="28"/>
      <c r="E351" s="26"/>
      <c r="F351" s="27"/>
      <c r="G351" s="86">
        <v>0.627</v>
      </c>
      <c r="H351" s="102" t="s">
        <v>57</v>
      </c>
      <c r="I351" s="103"/>
      <c r="J351" s="85"/>
      <c r="K351" s="104" t="s">
        <v>156</v>
      </c>
      <c r="L351" s="105">
        <v>7.7222636506752845E-3</v>
      </c>
      <c r="M351" s="62"/>
    </row>
    <row r="352" spans="1:13" s="47" customFormat="1" ht="14.4" customHeight="1" x14ac:dyDescent="0.3">
      <c r="A352" s="62"/>
      <c r="B352" s="51" t="s">
        <v>22</v>
      </c>
      <c r="C352" s="29"/>
      <c r="D352" s="30"/>
      <c r="E352" s="31"/>
      <c r="F352" s="32"/>
      <c r="G352" s="87"/>
      <c r="H352" s="107"/>
      <c r="I352" s="108"/>
      <c r="J352" s="138"/>
      <c r="K352" s="109"/>
      <c r="L352" s="110"/>
      <c r="M352" s="62"/>
    </row>
    <row r="353" spans="1:13" s="47" customFormat="1" ht="30.75" customHeight="1" x14ac:dyDescent="0.3">
      <c r="A353" s="62"/>
      <c r="B353" s="52" t="s">
        <v>58</v>
      </c>
      <c r="C353" s="33" t="s">
        <v>1</v>
      </c>
      <c r="D353" s="34" t="s">
        <v>59</v>
      </c>
      <c r="E353" s="35" t="s">
        <v>23</v>
      </c>
      <c r="F353" s="35" t="s">
        <v>55</v>
      </c>
      <c r="G353" s="41" t="s">
        <v>56</v>
      </c>
      <c r="H353" s="90" t="s">
        <v>158</v>
      </c>
      <c r="I353" s="91" t="s">
        <v>159</v>
      </c>
      <c r="J353" s="91" t="s">
        <v>160</v>
      </c>
      <c r="K353" s="94" t="s">
        <v>161</v>
      </c>
      <c r="L353" s="92" t="s">
        <v>162</v>
      </c>
      <c r="M353" s="62"/>
    </row>
    <row r="354" spans="1:13" s="47" customFormat="1" ht="14.4" customHeight="1" x14ac:dyDescent="0.3">
      <c r="A354" s="62"/>
      <c r="B354" s="6" t="s">
        <v>24</v>
      </c>
      <c r="C354" s="25">
        <v>1</v>
      </c>
      <c r="D354" s="3">
        <v>4.05</v>
      </c>
      <c r="E354" s="26">
        <v>4.05</v>
      </c>
      <c r="F354" s="26">
        <v>0.3</v>
      </c>
      <c r="G354" s="26">
        <v>1.2149999999999999</v>
      </c>
      <c r="H354" s="96">
        <v>3.3557046979865765E-2</v>
      </c>
      <c r="I354" s="97"/>
      <c r="J354" s="137" t="s">
        <v>163</v>
      </c>
      <c r="K354" s="93">
        <v>1</v>
      </c>
      <c r="L354" s="98">
        <v>3.3557046979865765E-2</v>
      </c>
      <c r="M354" s="62"/>
    </row>
    <row r="355" spans="1:13" s="47" customFormat="1" ht="14.4" customHeight="1" x14ac:dyDescent="0.3">
      <c r="A355" s="62"/>
      <c r="B355" s="6" t="s">
        <v>28</v>
      </c>
      <c r="C355" s="25">
        <v>0</v>
      </c>
      <c r="D355" s="3">
        <v>4.0999999999999996</v>
      </c>
      <c r="E355" s="26">
        <v>0</v>
      </c>
      <c r="F355" s="26">
        <v>0.3</v>
      </c>
      <c r="G355" s="26">
        <v>0</v>
      </c>
      <c r="H355" s="89">
        <v>0</v>
      </c>
      <c r="I355" s="99"/>
      <c r="J355" s="61" t="s">
        <v>163</v>
      </c>
      <c r="K355" s="100">
        <v>1</v>
      </c>
      <c r="L355" s="101">
        <v>0</v>
      </c>
      <c r="M355" s="62"/>
    </row>
    <row r="356" spans="1:13" s="47" customFormat="1" ht="14.4" customHeight="1" x14ac:dyDescent="0.3">
      <c r="A356" s="62"/>
      <c r="B356" s="6" t="s">
        <v>69</v>
      </c>
      <c r="C356" s="25">
        <v>1</v>
      </c>
      <c r="D356" s="3">
        <v>4.55</v>
      </c>
      <c r="E356" s="26">
        <v>4.55</v>
      </c>
      <c r="F356" s="27">
        <v>0.3</v>
      </c>
      <c r="G356" s="26">
        <v>1.365</v>
      </c>
      <c r="H356" s="89">
        <v>3.7699892286022038E-2</v>
      </c>
      <c r="I356" s="99"/>
      <c r="J356" s="61" t="s">
        <v>163</v>
      </c>
      <c r="K356" s="100">
        <v>1</v>
      </c>
      <c r="L356" s="101">
        <v>3.7699892286022038E-2</v>
      </c>
      <c r="M356" s="62"/>
    </row>
    <row r="357" spans="1:13" s="47" customFormat="1" ht="14.4" customHeight="1" x14ac:dyDescent="0.3">
      <c r="A357" s="62"/>
      <c r="B357" s="6" t="s">
        <v>36</v>
      </c>
      <c r="C357" s="25">
        <v>0</v>
      </c>
      <c r="D357" s="3">
        <v>4.0999999999999996</v>
      </c>
      <c r="E357" s="26">
        <v>0</v>
      </c>
      <c r="F357" s="27">
        <v>0.3</v>
      </c>
      <c r="G357" s="26">
        <v>0</v>
      </c>
      <c r="H357" s="89">
        <v>0</v>
      </c>
      <c r="I357" s="99"/>
      <c r="J357" s="61" t="s">
        <v>163</v>
      </c>
      <c r="K357" s="100">
        <v>1</v>
      </c>
      <c r="L357" s="101">
        <v>0</v>
      </c>
      <c r="M357" s="62"/>
    </row>
    <row r="358" spans="1:13" s="47" customFormat="1" ht="14.4" customHeight="1" x14ac:dyDescent="0.3">
      <c r="A358" s="62"/>
      <c r="B358" s="6" t="s">
        <v>82</v>
      </c>
      <c r="C358" s="25">
        <v>0</v>
      </c>
      <c r="D358" s="3">
        <v>4.0999999999999996</v>
      </c>
      <c r="E358" s="26">
        <v>0</v>
      </c>
      <c r="F358" s="27">
        <v>0.3</v>
      </c>
      <c r="G358" s="26">
        <v>0</v>
      </c>
      <c r="H358" s="89">
        <v>0</v>
      </c>
      <c r="I358" s="99"/>
      <c r="J358" s="61" t="s">
        <v>163</v>
      </c>
      <c r="K358" s="100">
        <v>1</v>
      </c>
      <c r="L358" s="101">
        <v>0</v>
      </c>
      <c r="M358" s="62"/>
    </row>
    <row r="359" spans="1:13" s="47" customFormat="1" ht="14.4" customHeight="1" x14ac:dyDescent="0.3">
      <c r="A359" s="62"/>
      <c r="B359" s="6">
        <v>0</v>
      </c>
      <c r="C359" s="25"/>
      <c r="D359" s="3">
        <v>0</v>
      </c>
      <c r="E359" s="26">
        <v>0</v>
      </c>
      <c r="F359" s="27"/>
      <c r="G359" s="26">
        <v>0</v>
      </c>
      <c r="H359" s="89">
        <v>0</v>
      </c>
      <c r="I359" s="99"/>
      <c r="J359" s="61">
        <v>0</v>
      </c>
      <c r="K359" s="100">
        <v>0</v>
      </c>
      <c r="L359" s="101">
        <v>0</v>
      </c>
      <c r="M359" s="62"/>
    </row>
    <row r="360" spans="1:13" s="47" customFormat="1" ht="14.4" customHeight="1" x14ac:dyDescent="0.3">
      <c r="A360" s="62"/>
      <c r="B360" s="6">
        <v>0</v>
      </c>
      <c r="C360" s="25"/>
      <c r="D360" s="3">
        <v>0</v>
      </c>
      <c r="E360" s="26">
        <v>0</v>
      </c>
      <c r="F360" s="27"/>
      <c r="G360" s="26">
        <v>0</v>
      </c>
      <c r="H360" s="89">
        <v>0</v>
      </c>
      <c r="I360" s="99"/>
      <c r="J360" s="61">
        <v>0</v>
      </c>
      <c r="K360" s="100">
        <v>0</v>
      </c>
      <c r="L360" s="101">
        <v>0</v>
      </c>
      <c r="M360" s="62"/>
    </row>
    <row r="361" spans="1:13" s="47" customFormat="1" ht="14.4" customHeight="1" x14ac:dyDescent="0.3">
      <c r="A361" s="62"/>
      <c r="B361" s="6">
        <v>0</v>
      </c>
      <c r="C361" s="25"/>
      <c r="D361" s="3">
        <v>0</v>
      </c>
      <c r="E361" s="26">
        <v>0</v>
      </c>
      <c r="F361" s="27"/>
      <c r="G361" s="26">
        <v>0</v>
      </c>
      <c r="H361" s="89">
        <v>0</v>
      </c>
      <c r="I361" s="99"/>
      <c r="J361" s="61">
        <v>0</v>
      </c>
      <c r="K361" s="100">
        <v>0</v>
      </c>
      <c r="L361" s="101">
        <v>0</v>
      </c>
      <c r="M361" s="62"/>
    </row>
    <row r="362" spans="1:13" s="47" customFormat="1" ht="14.4" customHeight="1" x14ac:dyDescent="0.3">
      <c r="A362" s="62"/>
      <c r="B362" s="6">
        <v>0</v>
      </c>
      <c r="C362" s="25"/>
      <c r="D362" s="3">
        <v>0</v>
      </c>
      <c r="E362" s="26">
        <v>0</v>
      </c>
      <c r="F362" s="27"/>
      <c r="G362" s="26">
        <v>0</v>
      </c>
      <c r="H362" s="89">
        <v>0</v>
      </c>
      <c r="I362" s="99"/>
      <c r="J362" s="61">
        <v>0</v>
      </c>
      <c r="K362" s="100">
        <v>0</v>
      </c>
      <c r="L362" s="101">
        <v>0</v>
      </c>
      <c r="M362" s="62"/>
    </row>
    <row r="363" spans="1:13" s="47" customFormat="1" ht="14.4" customHeight="1" x14ac:dyDescent="0.3">
      <c r="A363" s="62"/>
      <c r="B363" s="6" t="s">
        <v>60</v>
      </c>
      <c r="C363" s="25"/>
      <c r="D363" s="28"/>
      <c r="E363" s="26"/>
      <c r="F363" s="27"/>
      <c r="G363" s="86">
        <v>2.58</v>
      </c>
      <c r="H363" s="106" t="s">
        <v>60</v>
      </c>
      <c r="I363" s="103"/>
      <c r="J363" s="85"/>
      <c r="K363" s="104" t="s">
        <v>156</v>
      </c>
      <c r="L363" s="95">
        <v>7.1256939265887803E-2</v>
      </c>
      <c r="M363" s="62"/>
    </row>
    <row r="364" spans="1:13" s="47" customFormat="1" ht="14.4" customHeight="1" x14ac:dyDescent="0.3">
      <c r="A364" s="62"/>
      <c r="B364" s="51" t="s">
        <v>38</v>
      </c>
      <c r="C364" s="29"/>
      <c r="D364" s="30"/>
      <c r="E364" s="30"/>
      <c r="F364" s="30"/>
      <c r="G364" s="30"/>
      <c r="H364" s="115"/>
      <c r="I364" s="116"/>
      <c r="J364" s="139"/>
      <c r="K364" s="117"/>
      <c r="L364" s="118"/>
      <c r="M364" s="62"/>
    </row>
    <row r="365" spans="1:13" s="47" customFormat="1" ht="36.75" customHeight="1" x14ac:dyDescent="0.3">
      <c r="A365" s="62"/>
      <c r="B365" s="53" t="s">
        <v>53</v>
      </c>
      <c r="C365" s="29"/>
      <c r="D365" s="54" t="s">
        <v>0</v>
      </c>
      <c r="E365" s="55" t="s">
        <v>1</v>
      </c>
      <c r="F365" s="56" t="s">
        <v>61</v>
      </c>
      <c r="G365" s="20" t="s">
        <v>56</v>
      </c>
      <c r="H365" s="111" t="s">
        <v>158</v>
      </c>
      <c r="I365" s="112" t="s">
        <v>159</v>
      </c>
      <c r="J365" s="112" t="s">
        <v>160</v>
      </c>
      <c r="K365" s="113" t="s">
        <v>161</v>
      </c>
      <c r="L365" s="114" t="s">
        <v>162</v>
      </c>
      <c r="M365" s="62"/>
    </row>
    <row r="366" spans="1:13" s="47" customFormat="1" ht="14.4" customHeight="1" x14ac:dyDescent="0.3">
      <c r="A366" s="62"/>
      <c r="B366" s="8" t="s">
        <v>118</v>
      </c>
      <c r="C366" s="29"/>
      <c r="D366" s="22" t="s">
        <v>78</v>
      </c>
      <c r="E366" s="57">
        <v>0</v>
      </c>
      <c r="F366" s="24">
        <v>5.23</v>
      </c>
      <c r="G366" s="23">
        <v>0</v>
      </c>
      <c r="H366" s="96">
        <v>0</v>
      </c>
      <c r="I366" s="97"/>
      <c r="J366" s="137" t="s">
        <v>1219</v>
      </c>
      <c r="K366" s="93">
        <v>0</v>
      </c>
      <c r="L366" s="98">
        <v>0</v>
      </c>
      <c r="M366" s="62"/>
    </row>
    <row r="367" spans="1:13" s="47" customFormat="1" ht="14.4" customHeight="1" x14ac:dyDescent="0.3">
      <c r="A367" s="62"/>
      <c r="B367" s="8" t="s">
        <v>117</v>
      </c>
      <c r="C367" s="7"/>
      <c r="D367" s="3" t="s">
        <v>5</v>
      </c>
      <c r="E367" s="4">
        <v>0</v>
      </c>
      <c r="F367" s="5">
        <v>9.02</v>
      </c>
      <c r="G367" s="26">
        <v>0</v>
      </c>
      <c r="H367" s="89">
        <v>0</v>
      </c>
      <c r="I367" s="99"/>
      <c r="J367" s="61" t="s">
        <v>1219</v>
      </c>
      <c r="K367" s="100">
        <v>0</v>
      </c>
      <c r="L367" s="101">
        <v>0</v>
      </c>
      <c r="M367" s="62"/>
    </row>
    <row r="368" spans="1:13" s="47" customFormat="1" ht="14.4" customHeight="1" x14ac:dyDescent="0.3">
      <c r="A368" s="62"/>
      <c r="B368" s="8" t="s">
        <v>1049</v>
      </c>
      <c r="C368" s="7"/>
      <c r="D368" s="3" t="s">
        <v>78</v>
      </c>
      <c r="E368" s="4">
        <v>0</v>
      </c>
      <c r="F368" s="5">
        <v>2.5</v>
      </c>
      <c r="G368" s="26">
        <v>0</v>
      </c>
      <c r="H368" s="89">
        <v>0</v>
      </c>
      <c r="I368" s="99"/>
      <c r="J368" s="61" t="s">
        <v>163</v>
      </c>
      <c r="K368" s="100">
        <v>1</v>
      </c>
      <c r="L368" s="101">
        <v>0</v>
      </c>
      <c r="M368" s="62"/>
    </row>
    <row r="369" spans="1:13" s="47" customFormat="1" ht="14.4" customHeight="1" x14ac:dyDescent="0.3">
      <c r="A369" s="62"/>
      <c r="B369" s="8" t="s">
        <v>128</v>
      </c>
      <c r="C369" s="7"/>
      <c r="D369" s="3" t="s">
        <v>143</v>
      </c>
      <c r="E369" s="4">
        <v>0</v>
      </c>
      <c r="F369" s="5">
        <v>15</v>
      </c>
      <c r="G369" s="26">
        <v>0</v>
      </c>
      <c r="H369" s="89">
        <v>0</v>
      </c>
      <c r="I369" s="99"/>
      <c r="J369" s="61" t="s">
        <v>163</v>
      </c>
      <c r="K369" s="100">
        <v>1</v>
      </c>
      <c r="L369" s="101">
        <v>0</v>
      </c>
      <c r="M369" s="62"/>
    </row>
    <row r="370" spans="1:13" s="47" customFormat="1" ht="14.4" customHeight="1" x14ac:dyDescent="0.3">
      <c r="A370" s="62"/>
      <c r="B370" s="8" t="s">
        <v>140</v>
      </c>
      <c r="C370" s="7"/>
      <c r="D370" s="3" t="s">
        <v>143</v>
      </c>
      <c r="E370" s="4">
        <v>0</v>
      </c>
      <c r="F370" s="5">
        <v>15.59</v>
      </c>
      <c r="G370" s="26">
        <v>0</v>
      </c>
      <c r="H370" s="89">
        <v>0</v>
      </c>
      <c r="I370" s="99"/>
      <c r="J370" s="61" t="s">
        <v>163</v>
      </c>
      <c r="K370" s="100">
        <v>1</v>
      </c>
      <c r="L370" s="101">
        <v>0</v>
      </c>
      <c r="M370" s="62"/>
    </row>
    <row r="371" spans="1:13" s="47" customFormat="1" ht="14.4" customHeight="1" x14ac:dyDescent="0.3">
      <c r="A371" s="62"/>
      <c r="B371" s="8" t="s">
        <v>433</v>
      </c>
      <c r="C371" s="7"/>
      <c r="D371" s="3" t="s">
        <v>3</v>
      </c>
      <c r="E371" s="4">
        <v>1.1000000000000001</v>
      </c>
      <c r="F371" s="5">
        <v>30</v>
      </c>
      <c r="G371" s="26">
        <v>33</v>
      </c>
      <c r="H371" s="89">
        <v>0.91142596735437897</v>
      </c>
      <c r="I371" s="99"/>
      <c r="J371" s="61" t="s">
        <v>1219</v>
      </c>
      <c r="K371" s="100">
        <v>0</v>
      </c>
      <c r="L371" s="101">
        <v>0</v>
      </c>
      <c r="M371" s="62"/>
    </row>
    <row r="372" spans="1:13" s="47" customFormat="1" ht="14.4" customHeight="1" x14ac:dyDescent="0.3">
      <c r="A372" s="62"/>
      <c r="B372" s="8">
        <v>0</v>
      </c>
      <c r="C372" s="7"/>
      <c r="D372" s="3">
        <v>0</v>
      </c>
      <c r="E372" s="4"/>
      <c r="F372" s="5">
        <v>0</v>
      </c>
      <c r="G372" s="26">
        <v>0</v>
      </c>
      <c r="H372" s="89">
        <v>0</v>
      </c>
      <c r="I372" s="99"/>
      <c r="J372" s="61">
        <v>0</v>
      </c>
      <c r="K372" s="100">
        <v>0</v>
      </c>
      <c r="L372" s="101">
        <v>0</v>
      </c>
      <c r="M372" s="62"/>
    </row>
    <row r="373" spans="1:13" s="47" customFormat="1" ht="14.4" customHeight="1" x14ac:dyDescent="0.3">
      <c r="A373" s="62"/>
      <c r="B373" s="8">
        <v>0</v>
      </c>
      <c r="C373" s="7"/>
      <c r="D373" s="3">
        <v>0</v>
      </c>
      <c r="E373" s="4"/>
      <c r="F373" s="5">
        <v>0</v>
      </c>
      <c r="G373" s="26">
        <v>0</v>
      </c>
      <c r="H373" s="89">
        <v>0</v>
      </c>
      <c r="I373" s="99"/>
      <c r="J373" s="61">
        <v>0</v>
      </c>
      <c r="K373" s="100">
        <v>0</v>
      </c>
      <c r="L373" s="101">
        <v>0</v>
      </c>
      <c r="M373" s="62"/>
    </row>
    <row r="374" spans="1:13" s="47" customFormat="1" ht="14.4" customHeight="1" x14ac:dyDescent="0.3">
      <c r="A374" s="62"/>
      <c r="B374" s="8">
        <v>0</v>
      </c>
      <c r="C374" s="7"/>
      <c r="D374" s="3">
        <v>0</v>
      </c>
      <c r="E374" s="4"/>
      <c r="F374" s="5">
        <v>0</v>
      </c>
      <c r="G374" s="26">
        <v>0</v>
      </c>
      <c r="H374" s="89">
        <v>0</v>
      </c>
      <c r="I374" s="99"/>
      <c r="J374" s="61">
        <v>0</v>
      </c>
      <c r="K374" s="100">
        <v>0</v>
      </c>
      <c r="L374" s="101">
        <v>0</v>
      </c>
      <c r="M374" s="62"/>
    </row>
    <row r="375" spans="1:13" s="47" customFormat="1" ht="14.4" customHeight="1" x14ac:dyDescent="0.3">
      <c r="A375" s="62"/>
      <c r="B375" s="8">
        <v>0</v>
      </c>
      <c r="C375" s="7"/>
      <c r="D375" s="3">
        <v>0</v>
      </c>
      <c r="E375" s="4"/>
      <c r="F375" s="5">
        <v>0</v>
      </c>
      <c r="G375" s="26">
        <v>0</v>
      </c>
      <c r="H375" s="89">
        <v>0</v>
      </c>
      <c r="I375" s="99"/>
      <c r="J375" s="61">
        <v>0</v>
      </c>
      <c r="K375" s="100">
        <v>0</v>
      </c>
      <c r="L375" s="101">
        <v>0</v>
      </c>
      <c r="M375" s="62"/>
    </row>
    <row r="376" spans="1:13" s="47" customFormat="1" ht="14.4" customHeight="1" x14ac:dyDescent="0.3">
      <c r="A376" s="62"/>
      <c r="B376" s="8">
        <v>0</v>
      </c>
      <c r="C376" s="7"/>
      <c r="D376" s="3">
        <v>0</v>
      </c>
      <c r="E376" s="4"/>
      <c r="F376" s="5">
        <v>0</v>
      </c>
      <c r="G376" s="26">
        <v>0</v>
      </c>
      <c r="H376" s="89">
        <v>0</v>
      </c>
      <c r="I376" s="99"/>
      <c r="J376" s="61">
        <v>0</v>
      </c>
      <c r="K376" s="100">
        <v>0</v>
      </c>
      <c r="L376" s="101">
        <v>0</v>
      </c>
      <c r="M376" s="62"/>
    </row>
    <row r="377" spans="1:13" s="47" customFormat="1" ht="14.4" customHeight="1" x14ac:dyDescent="0.3">
      <c r="A377" s="62"/>
      <c r="B377" s="8">
        <v>0</v>
      </c>
      <c r="C377" s="7"/>
      <c r="D377" s="3">
        <v>0</v>
      </c>
      <c r="E377" s="4"/>
      <c r="F377" s="5">
        <v>0</v>
      </c>
      <c r="G377" s="26">
        <v>0</v>
      </c>
      <c r="H377" s="89">
        <v>0</v>
      </c>
      <c r="I377" s="99"/>
      <c r="J377" s="61">
        <v>0</v>
      </c>
      <c r="K377" s="100">
        <v>0</v>
      </c>
      <c r="L377" s="101">
        <v>0</v>
      </c>
      <c r="M377" s="62"/>
    </row>
    <row r="378" spans="1:13" s="47" customFormat="1" ht="14.4" customHeight="1" x14ac:dyDescent="0.3">
      <c r="A378" s="62"/>
      <c r="B378" s="8">
        <v>0</v>
      </c>
      <c r="C378" s="7"/>
      <c r="D378" s="3">
        <v>0</v>
      </c>
      <c r="E378" s="4"/>
      <c r="F378" s="5">
        <v>0</v>
      </c>
      <c r="G378" s="26">
        <v>0</v>
      </c>
      <c r="H378" s="89">
        <v>0</v>
      </c>
      <c r="I378" s="99"/>
      <c r="J378" s="61">
        <v>0</v>
      </c>
      <c r="K378" s="100">
        <v>0</v>
      </c>
      <c r="L378" s="101">
        <v>0</v>
      </c>
      <c r="M378" s="62"/>
    </row>
    <row r="379" spans="1:13" s="47" customFormat="1" ht="14.4" customHeight="1" x14ac:dyDescent="0.3">
      <c r="A379" s="62"/>
      <c r="B379" s="58" t="s">
        <v>62</v>
      </c>
      <c r="C379" s="46"/>
      <c r="D379" s="37"/>
      <c r="E379" s="38"/>
      <c r="F379" s="39"/>
      <c r="G379" s="86">
        <v>33</v>
      </c>
      <c r="H379" s="106" t="s">
        <v>62</v>
      </c>
      <c r="I379" s="103"/>
      <c r="J379" s="85"/>
      <c r="K379" s="104" t="s">
        <v>156</v>
      </c>
      <c r="L379" s="95">
        <v>0</v>
      </c>
      <c r="M379" s="62"/>
    </row>
    <row r="380" spans="1:13" s="47" customFormat="1" ht="14.4" customHeight="1" x14ac:dyDescent="0.3">
      <c r="A380" s="62"/>
      <c r="B380" s="51" t="s">
        <v>63</v>
      </c>
      <c r="C380" s="29"/>
      <c r="D380" s="30"/>
      <c r="E380" s="31"/>
      <c r="F380" s="32"/>
      <c r="G380" s="31"/>
      <c r="H380" s="115"/>
      <c r="I380" s="116"/>
      <c r="J380" s="139"/>
      <c r="K380" s="117"/>
      <c r="L380" s="118">
        <v>0</v>
      </c>
      <c r="M380" s="62"/>
    </row>
    <row r="381" spans="1:13" s="47" customFormat="1" ht="35.25" customHeight="1" x14ac:dyDescent="0.3">
      <c r="A381" s="62"/>
      <c r="B381" s="53" t="s">
        <v>53</v>
      </c>
      <c r="C381" s="36"/>
      <c r="D381" s="40" t="s">
        <v>0</v>
      </c>
      <c r="E381" s="41" t="s">
        <v>1</v>
      </c>
      <c r="F381" s="35" t="s">
        <v>61</v>
      </c>
      <c r="G381" s="20" t="s">
        <v>56</v>
      </c>
      <c r="H381" s="111" t="s">
        <v>158</v>
      </c>
      <c r="I381" s="112" t="s">
        <v>159</v>
      </c>
      <c r="J381" s="112" t="s">
        <v>160</v>
      </c>
      <c r="K381" s="113" t="s">
        <v>161</v>
      </c>
      <c r="L381" s="114" t="s">
        <v>162</v>
      </c>
      <c r="M381" s="62"/>
    </row>
    <row r="382" spans="1:13" s="47" customFormat="1" ht="14.4" customHeight="1" x14ac:dyDescent="0.3">
      <c r="A382" s="62"/>
      <c r="B382" s="6">
        <v>0</v>
      </c>
      <c r="C382" s="7"/>
      <c r="D382" s="3">
        <v>0</v>
      </c>
      <c r="E382" s="26"/>
      <c r="F382" s="5">
        <v>0</v>
      </c>
      <c r="G382" s="23">
        <v>0</v>
      </c>
      <c r="H382" s="96">
        <v>0</v>
      </c>
      <c r="I382" s="97"/>
      <c r="J382" s="137">
        <v>0</v>
      </c>
      <c r="K382" s="93">
        <v>0</v>
      </c>
      <c r="L382" s="98">
        <v>0</v>
      </c>
      <c r="M382" s="62"/>
    </row>
    <row r="383" spans="1:13" s="47" customFormat="1" ht="14.4" customHeight="1" x14ac:dyDescent="0.3">
      <c r="A383" s="62"/>
      <c r="B383" s="6">
        <v>0</v>
      </c>
      <c r="C383" s="7"/>
      <c r="D383" s="3">
        <v>0</v>
      </c>
      <c r="E383" s="26"/>
      <c r="F383" s="5">
        <v>0</v>
      </c>
      <c r="G383" s="26">
        <v>0</v>
      </c>
      <c r="H383" s="89">
        <v>0</v>
      </c>
      <c r="I383" s="99"/>
      <c r="J383" s="61">
        <v>0</v>
      </c>
      <c r="K383" s="100">
        <v>0</v>
      </c>
      <c r="L383" s="101">
        <v>0</v>
      </c>
      <c r="M383" s="62"/>
    </row>
    <row r="384" spans="1:13" s="47" customFormat="1" ht="14.4" customHeight="1" x14ac:dyDescent="0.3">
      <c r="A384" s="62"/>
      <c r="B384" s="6">
        <v>0</v>
      </c>
      <c r="C384" s="7"/>
      <c r="D384" s="3">
        <v>0</v>
      </c>
      <c r="E384" s="26"/>
      <c r="F384" s="5">
        <v>0</v>
      </c>
      <c r="G384" s="26">
        <v>0</v>
      </c>
      <c r="H384" s="89">
        <v>0</v>
      </c>
      <c r="I384" s="99"/>
      <c r="J384" s="61">
        <v>0</v>
      </c>
      <c r="K384" s="100">
        <v>0</v>
      </c>
      <c r="L384" s="101">
        <v>0</v>
      </c>
      <c r="M384" s="62"/>
    </row>
    <row r="385" spans="1:13" s="47" customFormat="1" ht="14.4" customHeight="1" x14ac:dyDescent="0.3">
      <c r="A385" s="62"/>
      <c r="B385" s="6">
        <v>0</v>
      </c>
      <c r="C385" s="7"/>
      <c r="D385" s="3">
        <v>0</v>
      </c>
      <c r="E385" s="26"/>
      <c r="F385" s="5">
        <v>0</v>
      </c>
      <c r="G385" s="26">
        <v>0</v>
      </c>
      <c r="H385" s="89">
        <v>0</v>
      </c>
      <c r="I385" s="99"/>
      <c r="J385" s="61">
        <v>0</v>
      </c>
      <c r="K385" s="100">
        <v>0</v>
      </c>
      <c r="L385" s="101">
        <v>0</v>
      </c>
      <c r="M385" s="62"/>
    </row>
    <row r="386" spans="1:13" s="47" customFormat="1" ht="14.4" customHeight="1" x14ac:dyDescent="0.3">
      <c r="A386" s="62"/>
      <c r="B386" s="6">
        <v>0</v>
      </c>
      <c r="C386" s="7"/>
      <c r="D386" s="3">
        <v>0</v>
      </c>
      <c r="E386" s="26"/>
      <c r="F386" s="5">
        <v>0</v>
      </c>
      <c r="G386" s="26">
        <v>0</v>
      </c>
      <c r="H386" s="89">
        <v>0</v>
      </c>
      <c r="I386" s="99"/>
      <c r="J386" s="61">
        <v>0</v>
      </c>
      <c r="K386" s="100">
        <v>0</v>
      </c>
      <c r="L386" s="101">
        <v>0</v>
      </c>
      <c r="M386" s="62"/>
    </row>
    <row r="387" spans="1:13" s="47" customFormat="1" ht="15" customHeight="1" thickBot="1" x14ac:dyDescent="0.35">
      <c r="A387" s="62"/>
      <c r="B387" s="59" t="s">
        <v>64</v>
      </c>
      <c r="C387" s="42"/>
      <c r="D387" s="43"/>
      <c r="E387" s="44"/>
      <c r="F387" s="45"/>
      <c r="G387" s="23">
        <v>0</v>
      </c>
      <c r="H387" s="106" t="s">
        <v>64</v>
      </c>
      <c r="I387" s="103"/>
      <c r="J387" s="85"/>
      <c r="K387" s="104" t="s">
        <v>156</v>
      </c>
      <c r="L387" s="95">
        <v>0</v>
      </c>
      <c r="M387" s="62"/>
    </row>
    <row r="388" spans="1:13" s="47" customFormat="1" ht="14.4" customHeight="1" x14ac:dyDescent="0.3">
      <c r="A388" s="62"/>
      <c r="B388" s="64"/>
      <c r="C388" s="68"/>
      <c r="D388" s="69" t="s">
        <v>65</v>
      </c>
      <c r="E388" s="70"/>
      <c r="F388" s="71"/>
      <c r="G388" s="88">
        <v>36.207000000000001</v>
      </c>
      <c r="H388" s="128"/>
      <c r="I388" s="122"/>
      <c r="J388" s="140"/>
      <c r="K388" s="123"/>
      <c r="L388" s="121"/>
      <c r="M388" s="62"/>
    </row>
    <row r="389" spans="1:13" s="47" customFormat="1" ht="14.4" customHeight="1" x14ac:dyDescent="0.3">
      <c r="A389" s="62"/>
      <c r="B389" s="63"/>
      <c r="C389" s="68"/>
      <c r="D389" s="72" t="s">
        <v>7</v>
      </c>
      <c r="E389" s="73"/>
      <c r="F389" s="74">
        <v>0.1</v>
      </c>
      <c r="G389" s="73">
        <v>3.621</v>
      </c>
      <c r="H389" s="120"/>
      <c r="I389" s="124"/>
      <c r="J389" s="141"/>
      <c r="K389" s="125"/>
      <c r="L389" s="119"/>
      <c r="M389" s="62"/>
    </row>
    <row r="390" spans="1:13" s="47" customFormat="1" ht="14.4" customHeight="1" x14ac:dyDescent="0.3">
      <c r="A390" s="62"/>
      <c r="B390" s="63"/>
      <c r="C390" s="68"/>
      <c r="D390" s="72" t="s">
        <v>8</v>
      </c>
      <c r="E390" s="73"/>
      <c r="F390" s="74">
        <v>0.1</v>
      </c>
      <c r="G390" s="73">
        <v>3.621</v>
      </c>
      <c r="H390" s="120"/>
      <c r="I390" s="124"/>
      <c r="J390" s="141"/>
      <c r="K390" s="125"/>
      <c r="L390" s="119"/>
      <c r="M390" s="62"/>
    </row>
    <row r="391" spans="1:13" s="47" customFormat="1" ht="14.4" customHeight="1" x14ac:dyDescent="0.3">
      <c r="A391" s="62"/>
      <c r="B391" s="63" t="s">
        <v>66</v>
      </c>
      <c r="C391" s="68"/>
      <c r="D391" s="75" t="s">
        <v>67</v>
      </c>
      <c r="E391" s="76"/>
      <c r="F391" s="71"/>
      <c r="G391" s="76">
        <v>43.448999999999998</v>
      </c>
      <c r="H391" s="120"/>
      <c r="I391" s="124"/>
      <c r="J391" s="141"/>
      <c r="K391" s="125"/>
      <c r="L391" s="119"/>
      <c r="M391" s="62"/>
    </row>
    <row r="392" spans="1:13" s="47" customFormat="1" ht="15" customHeight="1" thickBot="1" x14ac:dyDescent="0.35">
      <c r="A392" s="62"/>
      <c r="B392" s="63"/>
      <c r="C392" s="68"/>
      <c r="D392" s="77" t="s">
        <v>68</v>
      </c>
      <c r="E392" s="78"/>
      <c r="F392" s="79"/>
      <c r="G392" s="78">
        <v>43.45</v>
      </c>
      <c r="H392" s="134">
        <v>1</v>
      </c>
      <c r="I392" s="126"/>
      <c r="J392" s="142"/>
      <c r="K392" s="127"/>
      <c r="L392" s="135">
        <v>7.8979202916563088E-2</v>
      </c>
      <c r="M392" s="62"/>
    </row>
    <row r="393" spans="1:13" s="47" customFormat="1" ht="14.4" customHeight="1" x14ac:dyDescent="0.3">
      <c r="A393" s="62"/>
      <c r="B393" s="63"/>
      <c r="C393" s="68"/>
      <c r="D393" s="80"/>
      <c r="E393" s="67"/>
      <c r="F393" s="65"/>
      <c r="G393" s="67"/>
      <c r="J393" s="60"/>
      <c r="M393" s="62"/>
    </row>
    <row r="394" spans="1:13" s="47" customFormat="1" ht="14.4" customHeight="1" x14ac:dyDescent="0.3">
      <c r="A394" s="62"/>
      <c r="B394" s="63"/>
      <c r="C394" s="68"/>
      <c r="D394" s="80"/>
      <c r="E394" s="67"/>
      <c r="F394" s="65"/>
      <c r="G394" s="67"/>
      <c r="J394" s="60"/>
      <c r="M394" s="62"/>
    </row>
    <row r="395" spans="1:13" s="47" customFormat="1" ht="14.4" customHeight="1" x14ac:dyDescent="0.3">
      <c r="A395" s="62"/>
      <c r="B395" s="63"/>
      <c r="C395" s="68"/>
      <c r="D395" s="80"/>
      <c r="E395" s="67"/>
      <c r="F395" s="65"/>
      <c r="G395" s="67"/>
      <c r="J395" s="60"/>
      <c r="M395" s="62"/>
    </row>
    <row r="396" spans="1:13" s="47" customFormat="1" ht="14.4" customHeight="1" x14ac:dyDescent="0.3">
      <c r="A396" s="62"/>
      <c r="B396" s="136" t="s">
        <v>1808</v>
      </c>
      <c r="C396" s="81"/>
      <c r="D396" s="80"/>
      <c r="E396" s="67"/>
      <c r="F396" s="82"/>
      <c r="G396" s="82"/>
      <c r="J396" s="60"/>
      <c r="M396" s="62"/>
    </row>
    <row r="397" spans="1:13" s="47" customFormat="1" ht="14.4" customHeight="1" x14ac:dyDescent="0.3">
      <c r="A397" s="62"/>
      <c r="B397" s="133" t="s">
        <v>6</v>
      </c>
      <c r="C397" s="83"/>
      <c r="D397" s="80"/>
      <c r="E397" s="67"/>
      <c r="F397" s="62"/>
      <c r="G397" s="62"/>
      <c r="J397" s="60"/>
      <c r="M397" s="62"/>
    </row>
    <row r="398" spans="1:13" s="47" customFormat="1" ht="14.4" customHeight="1" x14ac:dyDescent="0.3">
      <c r="A398" s="62"/>
      <c r="B398" s="84"/>
      <c r="C398" s="62"/>
      <c r="D398" s="80"/>
      <c r="E398" s="67"/>
      <c r="F398" s="62"/>
      <c r="G398" s="62"/>
      <c r="J398" s="60"/>
      <c r="M398" s="62"/>
    </row>
    <row r="399" spans="1:13" x14ac:dyDescent="0.3">
      <c r="A399" s="62"/>
      <c r="B399" s="129"/>
      <c r="C399" s="129"/>
      <c r="D399" s="129"/>
    </row>
    <row r="400" spans="1:13" x14ac:dyDescent="0.3">
      <c r="A400" s="62"/>
      <c r="B400" s="130"/>
      <c r="C400" s="130"/>
      <c r="D400" s="130"/>
    </row>
    <row r="401" spans="1:13" ht="15.6" x14ac:dyDescent="0.3">
      <c r="A401" s="62"/>
      <c r="B401" s="47"/>
      <c r="C401" s="47"/>
      <c r="D401" s="715" t="s">
        <v>166</v>
      </c>
      <c r="E401" s="715"/>
      <c r="F401" s="715"/>
    </row>
    <row r="402" spans="1:13" x14ac:dyDescent="0.3">
      <c r="A402" s="62"/>
      <c r="B402" s="132"/>
      <c r="C402" s="132"/>
      <c r="D402" s="132"/>
    </row>
    <row r="403" spans="1:13" ht="82.5" customHeight="1" x14ac:dyDescent="0.3">
      <c r="A403" s="62"/>
      <c r="B403" s="710" t="s">
        <v>1809</v>
      </c>
      <c r="C403" s="710"/>
      <c r="D403" s="710"/>
      <c r="E403" s="710"/>
      <c r="F403" s="710"/>
      <c r="G403" s="710"/>
      <c r="H403" s="710"/>
      <c r="I403" s="710"/>
      <c r="J403" s="710"/>
      <c r="K403" s="710"/>
      <c r="L403" s="710"/>
    </row>
    <row r="404" spans="1:13" s="47" customFormat="1" ht="14.4" customHeight="1" x14ac:dyDescent="0.3">
      <c r="A404" s="62"/>
      <c r="B404" s="63"/>
      <c r="C404" s="9"/>
      <c r="D404" s="10"/>
      <c r="E404" s="11"/>
      <c r="F404" s="12"/>
      <c r="G404" s="13"/>
      <c r="J404" s="60"/>
      <c r="M404" s="62"/>
    </row>
    <row r="405" spans="1:13" s="47" customFormat="1" ht="14.4" customHeight="1" x14ac:dyDescent="0.3">
      <c r="A405" s="62"/>
      <c r="B405" s="48" t="s">
        <v>48</v>
      </c>
      <c r="C405" s="9"/>
      <c r="D405" s="10"/>
      <c r="E405" s="11"/>
      <c r="F405" s="11"/>
      <c r="G405" s="11"/>
      <c r="J405" s="60"/>
      <c r="M405" s="62"/>
    </row>
    <row r="406" spans="1:13" s="47" customFormat="1" ht="14.4" customHeight="1" x14ac:dyDescent="0.3">
      <c r="A406" s="62"/>
      <c r="B406" s="64" t="s">
        <v>49</v>
      </c>
      <c r="C406" s="62" t="s">
        <v>291</v>
      </c>
      <c r="D406" s="62"/>
      <c r="E406" s="62"/>
      <c r="I406" s="65" t="s">
        <v>50</v>
      </c>
      <c r="J406" s="68" t="s">
        <v>2</v>
      </c>
      <c r="M406" s="62"/>
    </row>
    <row r="407" spans="1:13" s="47" customFormat="1" ht="15" customHeight="1" thickBot="1" x14ac:dyDescent="0.35">
      <c r="A407" s="62"/>
      <c r="B407" s="64" t="s">
        <v>51</v>
      </c>
      <c r="C407" s="62" t="s">
        <v>345</v>
      </c>
      <c r="D407" s="62"/>
      <c r="E407" s="62"/>
      <c r="G407" s="62" t="s">
        <v>227</v>
      </c>
      <c r="J407" s="60"/>
      <c r="M407" s="62"/>
    </row>
    <row r="408" spans="1:13" s="47" customFormat="1" ht="14.4" customHeight="1" thickTop="1" x14ac:dyDescent="0.3">
      <c r="A408" s="62"/>
      <c r="B408" s="49" t="s">
        <v>52</v>
      </c>
      <c r="C408" s="14"/>
      <c r="D408" s="15"/>
      <c r="E408" s="16"/>
      <c r="F408" s="17"/>
      <c r="G408" s="16"/>
      <c r="H408" s="720" t="s">
        <v>164</v>
      </c>
      <c r="I408" s="721"/>
      <c r="J408" s="721"/>
      <c r="K408" s="721"/>
      <c r="L408" s="722"/>
      <c r="M408" s="62"/>
    </row>
    <row r="409" spans="1:13" s="47" customFormat="1" ht="32.25" customHeight="1" x14ac:dyDescent="0.3">
      <c r="A409" s="62"/>
      <c r="B409" s="50" t="s">
        <v>53</v>
      </c>
      <c r="C409" s="18" t="s">
        <v>1</v>
      </c>
      <c r="D409" s="19" t="s">
        <v>54</v>
      </c>
      <c r="E409" s="20" t="s">
        <v>23</v>
      </c>
      <c r="F409" s="20" t="s">
        <v>55</v>
      </c>
      <c r="G409" s="20" t="s">
        <v>56</v>
      </c>
      <c r="H409" s="90" t="s">
        <v>158</v>
      </c>
      <c r="I409" s="91" t="s">
        <v>159</v>
      </c>
      <c r="J409" s="91" t="s">
        <v>160</v>
      </c>
      <c r="K409" s="91" t="s">
        <v>161</v>
      </c>
      <c r="L409" s="92" t="s">
        <v>162</v>
      </c>
      <c r="M409" s="62"/>
    </row>
    <row r="410" spans="1:13" s="47" customFormat="1" ht="14.4" customHeight="1" x14ac:dyDescent="0.3">
      <c r="A410" s="62"/>
      <c r="B410" s="21">
        <v>0</v>
      </c>
      <c r="C410" s="18"/>
      <c r="D410" s="22">
        <v>0</v>
      </c>
      <c r="E410" s="23">
        <v>0</v>
      </c>
      <c r="F410" s="24"/>
      <c r="G410" s="23">
        <v>0</v>
      </c>
      <c r="H410" s="96">
        <v>0</v>
      </c>
      <c r="I410" s="97"/>
      <c r="J410" s="137">
        <v>0</v>
      </c>
      <c r="K410" s="93">
        <v>0</v>
      </c>
      <c r="L410" s="98">
        <v>0</v>
      </c>
      <c r="M410" s="62"/>
    </row>
    <row r="411" spans="1:13" s="47" customFormat="1" ht="14.4" customHeight="1" x14ac:dyDescent="0.3">
      <c r="A411" s="62"/>
      <c r="B411" s="6">
        <v>0</v>
      </c>
      <c r="C411" s="25"/>
      <c r="D411" s="3">
        <v>0</v>
      </c>
      <c r="E411" s="26">
        <v>0</v>
      </c>
      <c r="F411" s="27"/>
      <c r="G411" s="26">
        <v>0</v>
      </c>
      <c r="H411" s="89">
        <v>0</v>
      </c>
      <c r="I411" s="99"/>
      <c r="J411" s="61">
        <v>0</v>
      </c>
      <c r="K411" s="100">
        <v>0</v>
      </c>
      <c r="L411" s="101">
        <v>0</v>
      </c>
      <c r="M411" s="62"/>
    </row>
    <row r="412" spans="1:13" s="47" customFormat="1" ht="14.4" customHeight="1" x14ac:dyDescent="0.3">
      <c r="A412" s="62"/>
      <c r="B412" s="6">
        <v>0</v>
      </c>
      <c r="C412" s="25"/>
      <c r="D412" s="3">
        <v>0</v>
      </c>
      <c r="E412" s="26">
        <v>0</v>
      </c>
      <c r="F412" s="27"/>
      <c r="G412" s="26">
        <v>0</v>
      </c>
      <c r="H412" s="89">
        <v>0</v>
      </c>
      <c r="I412" s="99"/>
      <c r="J412" s="61">
        <v>0</v>
      </c>
      <c r="K412" s="100">
        <v>0</v>
      </c>
      <c r="L412" s="101">
        <v>0</v>
      </c>
      <c r="M412" s="62"/>
    </row>
    <row r="413" spans="1:13" s="47" customFormat="1" ht="14.4" customHeight="1" x14ac:dyDescent="0.3">
      <c r="A413" s="62"/>
      <c r="B413" s="6">
        <v>0</v>
      </c>
      <c r="C413" s="25"/>
      <c r="D413" s="3">
        <v>0</v>
      </c>
      <c r="E413" s="26">
        <v>0</v>
      </c>
      <c r="F413" s="27"/>
      <c r="G413" s="26">
        <v>0</v>
      </c>
      <c r="H413" s="89">
        <v>0</v>
      </c>
      <c r="I413" s="99"/>
      <c r="J413" s="61">
        <v>0</v>
      </c>
      <c r="K413" s="100">
        <v>0</v>
      </c>
      <c r="L413" s="101">
        <v>0</v>
      </c>
      <c r="M413" s="62"/>
    </row>
    <row r="414" spans="1:13" s="47" customFormat="1" ht="14.4" customHeight="1" x14ac:dyDescent="0.3">
      <c r="A414" s="62"/>
      <c r="B414" s="6">
        <v>0</v>
      </c>
      <c r="C414" s="25"/>
      <c r="D414" s="3">
        <v>0</v>
      </c>
      <c r="E414" s="26">
        <v>0</v>
      </c>
      <c r="F414" s="27"/>
      <c r="G414" s="26">
        <v>0</v>
      </c>
      <c r="H414" s="89">
        <v>0</v>
      </c>
      <c r="I414" s="99"/>
      <c r="J414" s="61">
        <v>0</v>
      </c>
      <c r="K414" s="100">
        <v>0</v>
      </c>
      <c r="L414" s="101">
        <v>0</v>
      </c>
      <c r="M414" s="62"/>
    </row>
    <row r="415" spans="1:13" s="47" customFormat="1" ht="14.4" customHeight="1" x14ac:dyDescent="0.3">
      <c r="A415" s="62"/>
      <c r="B415" s="6">
        <v>0</v>
      </c>
      <c r="C415" s="25"/>
      <c r="D415" s="3">
        <v>0</v>
      </c>
      <c r="E415" s="26">
        <v>0</v>
      </c>
      <c r="F415" s="27"/>
      <c r="G415" s="26">
        <v>0</v>
      </c>
      <c r="H415" s="89">
        <v>0</v>
      </c>
      <c r="I415" s="99"/>
      <c r="J415" s="61">
        <v>0</v>
      </c>
      <c r="K415" s="100">
        <v>0</v>
      </c>
      <c r="L415" s="101">
        <v>0</v>
      </c>
      <c r="M415" s="62"/>
    </row>
    <row r="416" spans="1:13" s="47" customFormat="1" ht="14.4" customHeight="1" x14ac:dyDescent="0.3">
      <c r="A416" s="62"/>
      <c r="B416" s="6" t="s">
        <v>73</v>
      </c>
      <c r="C416" s="25"/>
      <c r="D416" s="3">
        <v>0</v>
      </c>
      <c r="E416" s="26">
        <v>0</v>
      </c>
      <c r="F416" s="27"/>
      <c r="G416" s="26">
        <v>0.127</v>
      </c>
      <c r="H416" s="89">
        <v>9.7429996164173378E-3</v>
      </c>
      <c r="I416" s="99"/>
      <c r="J416" s="61" t="s">
        <v>165</v>
      </c>
      <c r="K416" s="100">
        <v>0.4</v>
      </c>
      <c r="L416" s="101">
        <v>3.8971998465669351E-3</v>
      </c>
      <c r="M416" s="62"/>
    </row>
    <row r="417" spans="1:13" s="47" customFormat="1" ht="14.4" customHeight="1" x14ac:dyDescent="0.3">
      <c r="A417" s="62"/>
      <c r="B417" s="6" t="s">
        <v>57</v>
      </c>
      <c r="C417" s="25"/>
      <c r="D417" s="28"/>
      <c r="E417" s="26"/>
      <c r="F417" s="27"/>
      <c r="G417" s="86">
        <v>0.127</v>
      </c>
      <c r="H417" s="102" t="s">
        <v>57</v>
      </c>
      <c r="I417" s="103"/>
      <c r="J417" s="85"/>
      <c r="K417" s="104" t="s">
        <v>156</v>
      </c>
      <c r="L417" s="105">
        <v>3.8971998465669351E-3</v>
      </c>
      <c r="M417" s="62"/>
    </row>
    <row r="418" spans="1:13" s="47" customFormat="1" ht="14.4" customHeight="1" x14ac:dyDescent="0.3">
      <c r="A418" s="62"/>
      <c r="B418" s="51" t="s">
        <v>22</v>
      </c>
      <c r="C418" s="29"/>
      <c r="D418" s="30"/>
      <c r="E418" s="31"/>
      <c r="F418" s="32"/>
      <c r="G418" s="87"/>
      <c r="H418" s="107"/>
      <c r="I418" s="108"/>
      <c r="J418" s="138"/>
      <c r="K418" s="109"/>
      <c r="L418" s="110"/>
      <c r="M418" s="62"/>
    </row>
    <row r="419" spans="1:13" s="47" customFormat="1" ht="30.75" customHeight="1" x14ac:dyDescent="0.3">
      <c r="A419" s="62"/>
      <c r="B419" s="52" t="s">
        <v>58</v>
      </c>
      <c r="C419" s="33" t="s">
        <v>1</v>
      </c>
      <c r="D419" s="34" t="s">
        <v>59</v>
      </c>
      <c r="E419" s="35" t="s">
        <v>23</v>
      </c>
      <c r="F419" s="35" t="s">
        <v>55</v>
      </c>
      <c r="G419" s="41" t="s">
        <v>56</v>
      </c>
      <c r="H419" s="90" t="s">
        <v>158</v>
      </c>
      <c r="I419" s="91" t="s">
        <v>159</v>
      </c>
      <c r="J419" s="91" t="s">
        <v>160</v>
      </c>
      <c r="K419" s="94" t="s">
        <v>161</v>
      </c>
      <c r="L419" s="92" t="s">
        <v>162</v>
      </c>
      <c r="M419" s="62"/>
    </row>
    <row r="420" spans="1:13" s="47" customFormat="1" ht="14.4" customHeight="1" x14ac:dyDescent="0.3">
      <c r="A420" s="62"/>
      <c r="B420" s="6" t="s">
        <v>35</v>
      </c>
      <c r="C420" s="25">
        <v>1</v>
      </c>
      <c r="D420" s="3">
        <v>4.05</v>
      </c>
      <c r="E420" s="26">
        <v>4.05</v>
      </c>
      <c r="F420" s="26">
        <v>0.2</v>
      </c>
      <c r="G420" s="26">
        <v>0.81</v>
      </c>
      <c r="H420" s="96">
        <v>6.2140391254315308E-2</v>
      </c>
      <c r="I420" s="97"/>
      <c r="J420" s="137" t="s">
        <v>163</v>
      </c>
      <c r="K420" s="93">
        <v>1</v>
      </c>
      <c r="L420" s="98">
        <v>6.2140391254315308E-2</v>
      </c>
      <c r="M420" s="62"/>
    </row>
    <row r="421" spans="1:13" s="47" customFormat="1" ht="14.4" customHeight="1" x14ac:dyDescent="0.3">
      <c r="A421" s="62"/>
      <c r="B421" s="6" t="s">
        <v>150</v>
      </c>
      <c r="C421" s="25">
        <v>1</v>
      </c>
      <c r="D421" s="3">
        <v>4.0999999999999996</v>
      </c>
      <c r="E421" s="26">
        <v>4.0999999999999996</v>
      </c>
      <c r="F421" s="26">
        <v>0.2</v>
      </c>
      <c r="G421" s="26">
        <v>0.82</v>
      </c>
      <c r="H421" s="89">
        <v>6.2907556578442644E-2</v>
      </c>
      <c r="I421" s="99"/>
      <c r="J421" s="61" t="s">
        <v>163</v>
      </c>
      <c r="K421" s="100">
        <v>1</v>
      </c>
      <c r="L421" s="101">
        <v>6.2907556578442644E-2</v>
      </c>
      <c r="M421" s="62"/>
    </row>
    <row r="422" spans="1:13" s="47" customFormat="1" ht="14.4" customHeight="1" x14ac:dyDescent="0.3">
      <c r="A422" s="62"/>
      <c r="B422" s="6" t="s">
        <v>69</v>
      </c>
      <c r="C422" s="25">
        <v>1</v>
      </c>
      <c r="D422" s="3">
        <v>4.55</v>
      </c>
      <c r="E422" s="26">
        <v>4.55</v>
      </c>
      <c r="F422" s="26">
        <v>0.2</v>
      </c>
      <c r="G422" s="26">
        <v>0.91</v>
      </c>
      <c r="H422" s="89">
        <v>6.9812044495588796E-2</v>
      </c>
      <c r="I422" s="99"/>
      <c r="J422" s="61" t="s">
        <v>163</v>
      </c>
      <c r="K422" s="100">
        <v>1</v>
      </c>
      <c r="L422" s="101">
        <v>6.9812044495588796E-2</v>
      </c>
      <c r="M422" s="62"/>
    </row>
    <row r="423" spans="1:13" s="47" customFormat="1" ht="14.4" customHeight="1" x14ac:dyDescent="0.3">
      <c r="A423" s="62"/>
      <c r="B423" s="6">
        <v>0</v>
      </c>
      <c r="C423" s="25">
        <v>1</v>
      </c>
      <c r="D423" s="3">
        <v>0</v>
      </c>
      <c r="E423" s="26">
        <v>0</v>
      </c>
      <c r="F423" s="26"/>
      <c r="G423" s="26">
        <v>0</v>
      </c>
      <c r="H423" s="89">
        <v>0</v>
      </c>
      <c r="I423" s="99"/>
      <c r="J423" s="61">
        <v>0</v>
      </c>
      <c r="K423" s="100">
        <v>0</v>
      </c>
      <c r="L423" s="101">
        <v>0</v>
      </c>
      <c r="M423" s="62"/>
    </row>
    <row r="424" spans="1:13" s="47" customFormat="1" ht="14.4" customHeight="1" x14ac:dyDescent="0.3">
      <c r="A424" s="62"/>
      <c r="B424" s="6">
        <v>0</v>
      </c>
      <c r="C424" s="25"/>
      <c r="D424" s="3">
        <v>0</v>
      </c>
      <c r="E424" s="26">
        <v>0</v>
      </c>
      <c r="F424" s="26"/>
      <c r="G424" s="26">
        <v>0</v>
      </c>
      <c r="H424" s="89">
        <v>0</v>
      </c>
      <c r="I424" s="99"/>
      <c r="J424" s="61">
        <v>0</v>
      </c>
      <c r="K424" s="100">
        <v>0</v>
      </c>
      <c r="L424" s="101">
        <v>0</v>
      </c>
      <c r="M424" s="62"/>
    </row>
    <row r="425" spans="1:13" s="47" customFormat="1" ht="14.4" customHeight="1" x14ac:dyDescent="0.3">
      <c r="A425" s="62"/>
      <c r="B425" s="6">
        <v>0</v>
      </c>
      <c r="C425" s="25"/>
      <c r="D425" s="3">
        <v>0</v>
      </c>
      <c r="E425" s="26">
        <v>0</v>
      </c>
      <c r="F425" s="26"/>
      <c r="G425" s="26">
        <v>0</v>
      </c>
      <c r="H425" s="89">
        <v>0</v>
      </c>
      <c r="I425" s="99"/>
      <c r="J425" s="61">
        <v>0</v>
      </c>
      <c r="K425" s="100">
        <v>0</v>
      </c>
      <c r="L425" s="101">
        <v>0</v>
      </c>
      <c r="M425" s="62"/>
    </row>
    <row r="426" spans="1:13" s="47" customFormat="1" ht="14.4" customHeight="1" x14ac:dyDescent="0.3">
      <c r="A426" s="62"/>
      <c r="B426" s="6">
        <v>0</v>
      </c>
      <c r="C426" s="25"/>
      <c r="D426" s="3">
        <v>0</v>
      </c>
      <c r="E426" s="26">
        <v>0</v>
      </c>
      <c r="F426" s="26"/>
      <c r="G426" s="26">
        <v>0</v>
      </c>
      <c r="H426" s="89">
        <v>0</v>
      </c>
      <c r="I426" s="99"/>
      <c r="J426" s="61">
        <v>0</v>
      </c>
      <c r="K426" s="100">
        <v>0</v>
      </c>
      <c r="L426" s="101">
        <v>0</v>
      </c>
      <c r="M426" s="62"/>
    </row>
    <row r="427" spans="1:13" s="47" customFormat="1" ht="14.4" customHeight="1" x14ac:dyDescent="0.3">
      <c r="A427" s="62"/>
      <c r="B427" s="6">
        <v>0</v>
      </c>
      <c r="C427" s="25"/>
      <c r="D427" s="3">
        <v>0</v>
      </c>
      <c r="E427" s="26">
        <v>0</v>
      </c>
      <c r="F427" s="27"/>
      <c r="G427" s="26">
        <v>0</v>
      </c>
      <c r="H427" s="89">
        <v>0</v>
      </c>
      <c r="I427" s="99"/>
      <c r="J427" s="61">
        <v>0</v>
      </c>
      <c r="K427" s="100">
        <v>0</v>
      </c>
      <c r="L427" s="101">
        <v>0</v>
      </c>
      <c r="M427" s="62"/>
    </row>
    <row r="428" spans="1:13" s="47" customFormat="1" ht="14.4" customHeight="1" x14ac:dyDescent="0.3">
      <c r="A428" s="62"/>
      <c r="B428" s="6">
        <v>0</v>
      </c>
      <c r="C428" s="25"/>
      <c r="D428" s="3">
        <v>0</v>
      </c>
      <c r="E428" s="26">
        <v>0</v>
      </c>
      <c r="F428" s="27"/>
      <c r="G428" s="26">
        <v>0</v>
      </c>
      <c r="H428" s="89">
        <v>0</v>
      </c>
      <c r="I428" s="99"/>
      <c r="J428" s="61">
        <v>0</v>
      </c>
      <c r="K428" s="100">
        <v>0</v>
      </c>
      <c r="L428" s="101">
        <v>0</v>
      </c>
      <c r="M428" s="62"/>
    </row>
    <row r="429" spans="1:13" s="47" customFormat="1" ht="14.4" customHeight="1" x14ac:dyDescent="0.3">
      <c r="A429" s="62"/>
      <c r="B429" s="6" t="s">
        <v>60</v>
      </c>
      <c r="C429" s="25"/>
      <c r="D429" s="28"/>
      <c r="E429" s="26"/>
      <c r="F429" s="27"/>
      <c r="G429" s="86">
        <v>2.54</v>
      </c>
      <c r="H429" s="106" t="s">
        <v>60</v>
      </c>
      <c r="I429" s="103"/>
      <c r="J429" s="85"/>
      <c r="K429" s="104" t="s">
        <v>156</v>
      </c>
      <c r="L429" s="95">
        <v>0.19485999232834678</v>
      </c>
      <c r="M429" s="62"/>
    </row>
    <row r="430" spans="1:13" s="47" customFormat="1" ht="14.4" customHeight="1" x14ac:dyDescent="0.3">
      <c r="A430" s="62"/>
      <c r="B430" s="51" t="s">
        <v>38</v>
      </c>
      <c r="C430" s="29"/>
      <c r="D430" s="30"/>
      <c r="E430" s="30"/>
      <c r="F430" s="30"/>
      <c r="G430" s="30"/>
      <c r="H430" s="115"/>
      <c r="I430" s="116"/>
      <c r="J430" s="139"/>
      <c r="K430" s="117"/>
      <c r="L430" s="118"/>
      <c r="M430" s="62"/>
    </row>
    <row r="431" spans="1:13" s="47" customFormat="1" ht="36.75" customHeight="1" x14ac:dyDescent="0.3">
      <c r="A431" s="62"/>
      <c r="B431" s="53" t="s">
        <v>53</v>
      </c>
      <c r="C431" s="29"/>
      <c r="D431" s="54" t="s">
        <v>0</v>
      </c>
      <c r="E431" s="55" t="s">
        <v>1</v>
      </c>
      <c r="F431" s="56" t="s">
        <v>61</v>
      </c>
      <c r="G431" s="20" t="s">
        <v>56</v>
      </c>
      <c r="H431" s="111" t="s">
        <v>158</v>
      </c>
      <c r="I431" s="112" t="s">
        <v>159</v>
      </c>
      <c r="J431" s="112" t="s">
        <v>160</v>
      </c>
      <c r="K431" s="113" t="s">
        <v>161</v>
      </c>
      <c r="L431" s="114" t="s">
        <v>162</v>
      </c>
      <c r="M431" s="62"/>
    </row>
    <row r="432" spans="1:13" s="47" customFormat="1" ht="14.4" customHeight="1" x14ac:dyDescent="0.3">
      <c r="A432" s="62"/>
      <c r="B432" s="8" t="s">
        <v>276</v>
      </c>
      <c r="C432" s="29"/>
      <c r="D432" s="22" t="s">
        <v>78</v>
      </c>
      <c r="E432" s="57">
        <v>3.2679999999999998</v>
      </c>
      <c r="F432" s="24">
        <v>1.76</v>
      </c>
      <c r="G432" s="23">
        <v>5.7516799999999995</v>
      </c>
      <c r="H432" s="96">
        <v>0.44124894514767926</v>
      </c>
      <c r="I432" s="97"/>
      <c r="J432" s="137" t="s">
        <v>163</v>
      </c>
      <c r="K432" s="93">
        <v>0.94275979557069856</v>
      </c>
      <c r="L432" s="98">
        <v>0.41599176532321247</v>
      </c>
      <c r="M432" s="62"/>
    </row>
    <row r="433" spans="1:13" s="47" customFormat="1" ht="14.4" customHeight="1" x14ac:dyDescent="0.3">
      <c r="A433" s="62"/>
      <c r="B433" s="8" t="s">
        <v>1047</v>
      </c>
      <c r="C433" s="7"/>
      <c r="D433" s="3" t="s">
        <v>4</v>
      </c>
      <c r="E433" s="4">
        <v>0.02</v>
      </c>
      <c r="F433" s="5">
        <v>145.63</v>
      </c>
      <c r="G433" s="26">
        <v>2.9125999999999999</v>
      </c>
      <c r="H433" s="89">
        <v>0.2234445723053318</v>
      </c>
      <c r="I433" s="99"/>
      <c r="J433" s="61" t="s">
        <v>163</v>
      </c>
      <c r="K433" s="100">
        <v>1</v>
      </c>
      <c r="L433" s="101">
        <v>0.2234445723053318</v>
      </c>
      <c r="M433" s="62"/>
    </row>
    <row r="434" spans="1:13" s="47" customFormat="1" ht="14.4" customHeight="1" x14ac:dyDescent="0.3">
      <c r="A434" s="62"/>
      <c r="B434" s="8" t="s">
        <v>274</v>
      </c>
      <c r="C434" s="7"/>
      <c r="D434" s="3" t="s">
        <v>3</v>
      </c>
      <c r="E434" s="4">
        <v>0.2</v>
      </c>
      <c r="F434" s="5">
        <v>8.52</v>
      </c>
      <c r="G434" s="26">
        <v>1.704</v>
      </c>
      <c r="H434" s="89">
        <v>0.13072497123130034</v>
      </c>
      <c r="I434" s="99"/>
      <c r="J434" s="61" t="s">
        <v>163</v>
      </c>
      <c r="K434" s="100">
        <v>1</v>
      </c>
      <c r="L434" s="101">
        <v>0.13072497123130034</v>
      </c>
      <c r="M434" s="62"/>
    </row>
    <row r="435" spans="1:13" s="47" customFormat="1" ht="14.4" customHeight="1" x14ac:dyDescent="0.3">
      <c r="A435" s="62"/>
      <c r="B435" s="8">
        <v>0</v>
      </c>
      <c r="C435" s="7"/>
      <c r="D435" s="3">
        <v>0</v>
      </c>
      <c r="E435" s="4"/>
      <c r="F435" s="5">
        <v>0</v>
      </c>
      <c r="G435" s="26">
        <v>0</v>
      </c>
      <c r="H435" s="89">
        <v>0</v>
      </c>
      <c r="I435" s="99"/>
      <c r="J435" s="61">
        <v>0</v>
      </c>
      <c r="K435" s="100">
        <v>0</v>
      </c>
      <c r="L435" s="101">
        <v>0</v>
      </c>
      <c r="M435" s="62"/>
    </row>
    <row r="436" spans="1:13" s="47" customFormat="1" ht="14.4" customHeight="1" x14ac:dyDescent="0.3">
      <c r="A436" s="62"/>
      <c r="B436" s="8">
        <v>0</v>
      </c>
      <c r="C436" s="7"/>
      <c r="D436" s="3">
        <v>0</v>
      </c>
      <c r="E436" s="4"/>
      <c r="F436" s="5">
        <v>0</v>
      </c>
      <c r="G436" s="26">
        <v>0</v>
      </c>
      <c r="H436" s="89">
        <v>0</v>
      </c>
      <c r="I436" s="99"/>
      <c r="J436" s="61">
        <v>0</v>
      </c>
      <c r="K436" s="100">
        <v>0</v>
      </c>
      <c r="L436" s="101">
        <v>0</v>
      </c>
      <c r="M436" s="62"/>
    </row>
    <row r="437" spans="1:13" s="47" customFormat="1" ht="14.4" customHeight="1" x14ac:dyDescent="0.3">
      <c r="A437" s="62"/>
      <c r="B437" s="8">
        <v>0</v>
      </c>
      <c r="C437" s="7"/>
      <c r="D437" s="3">
        <v>0</v>
      </c>
      <c r="E437" s="4"/>
      <c r="F437" s="5">
        <v>0</v>
      </c>
      <c r="G437" s="26">
        <v>0</v>
      </c>
      <c r="H437" s="89">
        <v>0</v>
      </c>
      <c r="I437" s="99"/>
      <c r="J437" s="61">
        <v>0</v>
      </c>
      <c r="K437" s="100">
        <v>0</v>
      </c>
      <c r="L437" s="101">
        <v>0</v>
      </c>
      <c r="M437" s="62"/>
    </row>
    <row r="438" spans="1:13" s="47" customFormat="1" ht="14.4" customHeight="1" x14ac:dyDescent="0.3">
      <c r="A438" s="62"/>
      <c r="B438" s="8">
        <v>0</v>
      </c>
      <c r="C438" s="7"/>
      <c r="D438" s="3">
        <v>0</v>
      </c>
      <c r="E438" s="4"/>
      <c r="F438" s="5">
        <v>0</v>
      </c>
      <c r="G438" s="26">
        <v>0</v>
      </c>
      <c r="H438" s="89">
        <v>0</v>
      </c>
      <c r="I438" s="99"/>
      <c r="J438" s="61">
        <v>0</v>
      </c>
      <c r="K438" s="100">
        <v>0</v>
      </c>
      <c r="L438" s="101">
        <v>0</v>
      </c>
      <c r="M438" s="62"/>
    </row>
    <row r="439" spans="1:13" s="47" customFormat="1" ht="14.4" customHeight="1" x14ac:dyDescent="0.3">
      <c r="A439" s="62"/>
      <c r="B439" s="8">
        <v>0</v>
      </c>
      <c r="C439" s="7"/>
      <c r="D439" s="3">
        <v>0</v>
      </c>
      <c r="E439" s="4"/>
      <c r="F439" s="5">
        <v>0</v>
      </c>
      <c r="G439" s="26">
        <v>0</v>
      </c>
      <c r="H439" s="89">
        <v>0</v>
      </c>
      <c r="I439" s="99"/>
      <c r="J439" s="61">
        <v>0</v>
      </c>
      <c r="K439" s="100">
        <v>0</v>
      </c>
      <c r="L439" s="101">
        <v>0</v>
      </c>
      <c r="M439" s="62"/>
    </row>
    <row r="440" spans="1:13" s="47" customFormat="1" ht="14.4" customHeight="1" x14ac:dyDescent="0.3">
      <c r="A440" s="62"/>
      <c r="B440" s="8">
        <v>0</v>
      </c>
      <c r="C440" s="7"/>
      <c r="D440" s="3">
        <v>0</v>
      </c>
      <c r="E440" s="4"/>
      <c r="F440" s="5">
        <v>0</v>
      </c>
      <c r="G440" s="26">
        <v>0</v>
      </c>
      <c r="H440" s="89">
        <v>0</v>
      </c>
      <c r="I440" s="99"/>
      <c r="J440" s="61">
        <v>0</v>
      </c>
      <c r="K440" s="100">
        <v>0</v>
      </c>
      <c r="L440" s="101">
        <v>0</v>
      </c>
      <c r="M440" s="62"/>
    </row>
    <row r="441" spans="1:13" s="47" customFormat="1" ht="14.4" customHeight="1" x14ac:dyDescent="0.3">
      <c r="A441" s="62"/>
      <c r="B441" s="8">
        <v>0</v>
      </c>
      <c r="C441" s="7"/>
      <c r="D441" s="3">
        <v>0</v>
      </c>
      <c r="E441" s="4"/>
      <c r="F441" s="5">
        <v>0</v>
      </c>
      <c r="G441" s="26">
        <v>0</v>
      </c>
      <c r="H441" s="89">
        <v>0</v>
      </c>
      <c r="I441" s="99"/>
      <c r="J441" s="61">
        <v>0</v>
      </c>
      <c r="K441" s="100">
        <v>0</v>
      </c>
      <c r="L441" s="101">
        <v>0</v>
      </c>
      <c r="M441" s="62"/>
    </row>
    <row r="442" spans="1:13" s="47" customFormat="1" ht="14.4" customHeight="1" x14ac:dyDescent="0.3">
      <c r="A442" s="62"/>
      <c r="B442" s="8">
        <v>0</v>
      </c>
      <c r="C442" s="7"/>
      <c r="D442" s="3">
        <v>0</v>
      </c>
      <c r="E442" s="4"/>
      <c r="F442" s="5">
        <v>0</v>
      </c>
      <c r="G442" s="26">
        <v>0</v>
      </c>
      <c r="H442" s="89">
        <v>0</v>
      </c>
      <c r="I442" s="99"/>
      <c r="J442" s="61">
        <v>0</v>
      </c>
      <c r="K442" s="100">
        <v>0</v>
      </c>
      <c r="L442" s="101">
        <v>0</v>
      </c>
      <c r="M442" s="62"/>
    </row>
    <row r="443" spans="1:13" s="47" customFormat="1" ht="14.4" customHeight="1" x14ac:dyDescent="0.3">
      <c r="A443" s="62"/>
      <c r="B443" s="8">
        <v>0</v>
      </c>
      <c r="C443" s="7"/>
      <c r="D443" s="3">
        <v>0</v>
      </c>
      <c r="E443" s="4"/>
      <c r="F443" s="5">
        <v>0</v>
      </c>
      <c r="G443" s="26">
        <v>0</v>
      </c>
      <c r="H443" s="89">
        <v>0</v>
      </c>
      <c r="I443" s="99"/>
      <c r="J443" s="61">
        <v>0</v>
      </c>
      <c r="K443" s="100">
        <v>0</v>
      </c>
      <c r="L443" s="101">
        <v>0</v>
      </c>
      <c r="M443" s="62"/>
    </row>
    <row r="444" spans="1:13" s="47" customFormat="1" ht="14.4" customHeight="1" x14ac:dyDescent="0.3">
      <c r="A444" s="62"/>
      <c r="B444" s="8">
        <v>0</v>
      </c>
      <c r="C444" s="7"/>
      <c r="D444" s="3">
        <v>0</v>
      </c>
      <c r="E444" s="4"/>
      <c r="F444" s="5">
        <v>0</v>
      </c>
      <c r="G444" s="26">
        <v>0</v>
      </c>
      <c r="H444" s="89">
        <v>0</v>
      </c>
      <c r="I444" s="99"/>
      <c r="J444" s="61">
        <v>0</v>
      </c>
      <c r="K444" s="100">
        <v>0</v>
      </c>
      <c r="L444" s="101">
        <v>0</v>
      </c>
      <c r="M444" s="62"/>
    </row>
    <row r="445" spans="1:13" s="47" customFormat="1" ht="14.4" customHeight="1" x14ac:dyDescent="0.3">
      <c r="A445" s="62"/>
      <c r="B445" s="58" t="s">
        <v>62</v>
      </c>
      <c r="C445" s="46"/>
      <c r="D445" s="37"/>
      <c r="E445" s="38"/>
      <c r="F445" s="39"/>
      <c r="G445" s="144">
        <v>10.36828</v>
      </c>
      <c r="H445" s="143" t="s">
        <v>62</v>
      </c>
      <c r="I445" s="103"/>
      <c r="J445" s="85"/>
      <c r="K445" s="104" t="s">
        <v>156</v>
      </c>
      <c r="L445" s="95">
        <v>0.77016130885984457</v>
      </c>
      <c r="M445" s="62"/>
    </row>
    <row r="446" spans="1:13" s="47" customFormat="1" ht="14.4" customHeight="1" x14ac:dyDescent="0.3">
      <c r="A446" s="62"/>
      <c r="B446" s="51" t="s">
        <v>63</v>
      </c>
      <c r="C446" s="29"/>
      <c r="D446" s="30"/>
      <c r="E446" s="31"/>
      <c r="F446" s="32"/>
      <c r="G446" s="31"/>
      <c r="H446" s="115"/>
      <c r="I446" s="116"/>
      <c r="J446" s="139"/>
      <c r="K446" s="117"/>
      <c r="L446" s="118">
        <v>0</v>
      </c>
      <c r="M446" s="62"/>
    </row>
    <row r="447" spans="1:13" s="47" customFormat="1" ht="35.25" customHeight="1" x14ac:dyDescent="0.3">
      <c r="A447" s="62"/>
      <c r="B447" s="53" t="s">
        <v>53</v>
      </c>
      <c r="C447" s="36"/>
      <c r="D447" s="40" t="s">
        <v>0</v>
      </c>
      <c r="E447" s="41" t="s">
        <v>1</v>
      </c>
      <c r="F447" s="35" t="s">
        <v>61</v>
      </c>
      <c r="G447" s="20" t="s">
        <v>56</v>
      </c>
      <c r="H447" s="111" t="s">
        <v>158</v>
      </c>
      <c r="I447" s="112" t="s">
        <v>159</v>
      </c>
      <c r="J447" s="112" t="s">
        <v>160</v>
      </c>
      <c r="K447" s="113" t="s">
        <v>161</v>
      </c>
      <c r="L447" s="114" t="s">
        <v>162</v>
      </c>
      <c r="M447" s="62"/>
    </row>
    <row r="448" spans="1:13" s="47" customFormat="1" ht="14.4" customHeight="1" x14ac:dyDescent="0.3">
      <c r="A448" s="62"/>
      <c r="B448" s="6">
        <v>0</v>
      </c>
      <c r="C448" s="7"/>
      <c r="D448" s="3">
        <v>0</v>
      </c>
      <c r="E448" s="26"/>
      <c r="F448" s="5">
        <v>0</v>
      </c>
      <c r="G448" s="23">
        <v>0</v>
      </c>
      <c r="H448" s="96">
        <v>0</v>
      </c>
      <c r="I448" s="97"/>
      <c r="J448" s="137">
        <v>0</v>
      </c>
      <c r="K448" s="93">
        <v>0</v>
      </c>
      <c r="L448" s="98">
        <v>0</v>
      </c>
      <c r="M448" s="62"/>
    </row>
    <row r="449" spans="1:13" s="47" customFormat="1" ht="14.4" customHeight="1" x14ac:dyDescent="0.3">
      <c r="A449" s="62"/>
      <c r="B449" s="6">
        <v>0</v>
      </c>
      <c r="C449" s="7"/>
      <c r="D449" s="3">
        <v>0</v>
      </c>
      <c r="E449" s="26"/>
      <c r="F449" s="5">
        <v>0</v>
      </c>
      <c r="G449" s="26">
        <v>0</v>
      </c>
      <c r="H449" s="89">
        <v>0</v>
      </c>
      <c r="I449" s="99"/>
      <c r="J449" s="61">
        <v>0</v>
      </c>
      <c r="K449" s="100">
        <v>0</v>
      </c>
      <c r="L449" s="101">
        <v>0</v>
      </c>
      <c r="M449" s="62"/>
    </row>
    <row r="450" spans="1:13" s="47" customFormat="1" ht="14.4" customHeight="1" x14ac:dyDescent="0.3">
      <c r="A450" s="62"/>
      <c r="B450" s="6">
        <v>0</v>
      </c>
      <c r="C450" s="7"/>
      <c r="D450" s="3">
        <v>0</v>
      </c>
      <c r="E450" s="26"/>
      <c r="F450" s="5">
        <v>0</v>
      </c>
      <c r="G450" s="26">
        <v>0</v>
      </c>
      <c r="H450" s="89">
        <v>0</v>
      </c>
      <c r="I450" s="99"/>
      <c r="J450" s="61">
        <v>0</v>
      </c>
      <c r="K450" s="100">
        <v>0</v>
      </c>
      <c r="L450" s="101">
        <v>0</v>
      </c>
      <c r="M450" s="62"/>
    </row>
    <row r="451" spans="1:13" s="47" customFormat="1" ht="14.4" customHeight="1" x14ac:dyDescent="0.3">
      <c r="A451" s="62"/>
      <c r="B451" s="6">
        <v>0</v>
      </c>
      <c r="C451" s="7"/>
      <c r="D451" s="3">
        <v>0</v>
      </c>
      <c r="E451" s="26"/>
      <c r="F451" s="5">
        <v>0</v>
      </c>
      <c r="G451" s="26">
        <v>0</v>
      </c>
      <c r="H451" s="89">
        <v>0</v>
      </c>
      <c r="I451" s="99"/>
      <c r="J451" s="61">
        <v>0</v>
      </c>
      <c r="K451" s="100">
        <v>0</v>
      </c>
      <c r="L451" s="101">
        <v>0</v>
      </c>
      <c r="M451" s="62"/>
    </row>
    <row r="452" spans="1:13" s="47" customFormat="1" ht="14.4" customHeight="1" x14ac:dyDescent="0.3">
      <c r="A452" s="62"/>
      <c r="B452" s="6">
        <v>0</v>
      </c>
      <c r="C452" s="7"/>
      <c r="D452" s="3">
        <v>0</v>
      </c>
      <c r="E452" s="26"/>
      <c r="F452" s="5">
        <v>0</v>
      </c>
      <c r="G452" s="26">
        <v>0</v>
      </c>
      <c r="H452" s="89">
        <v>0</v>
      </c>
      <c r="I452" s="99"/>
      <c r="J452" s="61">
        <v>0</v>
      </c>
      <c r="K452" s="100">
        <v>0</v>
      </c>
      <c r="L452" s="101">
        <v>0</v>
      </c>
      <c r="M452" s="62"/>
    </row>
    <row r="453" spans="1:13" s="47" customFormat="1" ht="15" customHeight="1" thickBot="1" x14ac:dyDescent="0.35">
      <c r="A453" s="62"/>
      <c r="B453" s="59" t="s">
        <v>64</v>
      </c>
      <c r="C453" s="42"/>
      <c r="D453" s="43"/>
      <c r="E453" s="44"/>
      <c r="F453" s="45"/>
      <c r="G453" s="23">
        <v>0</v>
      </c>
      <c r="H453" s="106" t="s">
        <v>64</v>
      </c>
      <c r="I453" s="103"/>
      <c r="J453" s="85"/>
      <c r="K453" s="104" t="s">
        <v>156</v>
      </c>
      <c r="L453" s="95">
        <v>0</v>
      </c>
      <c r="M453" s="62"/>
    </row>
    <row r="454" spans="1:13" s="47" customFormat="1" ht="14.4" customHeight="1" x14ac:dyDescent="0.3">
      <c r="A454" s="62"/>
      <c r="B454" s="64"/>
      <c r="C454" s="68"/>
      <c r="D454" s="69" t="s">
        <v>65</v>
      </c>
      <c r="E454" s="70"/>
      <c r="F454" s="71"/>
      <c r="G454" s="88">
        <v>13.035</v>
      </c>
      <c r="H454" s="128"/>
      <c r="I454" s="122"/>
      <c r="J454" s="140"/>
      <c r="K454" s="123"/>
      <c r="L454" s="121"/>
      <c r="M454" s="62"/>
    </row>
    <row r="455" spans="1:13" s="47" customFormat="1" ht="14.4" customHeight="1" x14ac:dyDescent="0.3">
      <c r="A455" s="62"/>
      <c r="B455" s="63"/>
      <c r="C455" s="68"/>
      <c r="D455" s="72" t="s">
        <v>7</v>
      </c>
      <c r="E455" s="73"/>
      <c r="F455" s="74">
        <v>0.1</v>
      </c>
      <c r="G455" s="73">
        <v>1.304</v>
      </c>
      <c r="H455" s="120"/>
      <c r="I455" s="124"/>
      <c r="J455" s="141"/>
      <c r="K455" s="125"/>
      <c r="L455" s="119"/>
      <c r="M455" s="62"/>
    </row>
    <row r="456" spans="1:13" s="47" customFormat="1" ht="14.4" customHeight="1" x14ac:dyDescent="0.3">
      <c r="A456" s="62"/>
      <c r="B456" s="63"/>
      <c r="C456" s="68"/>
      <c r="D456" s="72" t="s">
        <v>8</v>
      </c>
      <c r="E456" s="73"/>
      <c r="F456" s="74">
        <v>0.1</v>
      </c>
      <c r="G456" s="73">
        <v>1.304</v>
      </c>
      <c r="H456" s="120"/>
      <c r="I456" s="124"/>
      <c r="J456" s="141"/>
      <c r="K456" s="125"/>
      <c r="L456" s="119"/>
      <c r="M456" s="62"/>
    </row>
    <row r="457" spans="1:13" s="47" customFormat="1" ht="14.4" customHeight="1" x14ac:dyDescent="0.3">
      <c r="A457" s="62"/>
      <c r="B457" s="63" t="s">
        <v>66</v>
      </c>
      <c r="C457" s="68"/>
      <c r="D457" s="75" t="s">
        <v>67</v>
      </c>
      <c r="E457" s="76"/>
      <c r="F457" s="71"/>
      <c r="G457" s="76">
        <v>15.643000000000001</v>
      </c>
      <c r="H457" s="120"/>
      <c r="I457" s="124"/>
      <c r="J457" s="141"/>
      <c r="K457" s="125"/>
      <c r="L457" s="119"/>
      <c r="M457" s="62"/>
    </row>
    <row r="458" spans="1:13" s="47" customFormat="1" ht="15" customHeight="1" thickBot="1" x14ac:dyDescent="0.35">
      <c r="A458" s="62"/>
      <c r="B458" s="63"/>
      <c r="C458" s="68"/>
      <c r="D458" s="77" t="s">
        <v>68</v>
      </c>
      <c r="E458" s="78"/>
      <c r="F458" s="79"/>
      <c r="G458" s="78">
        <v>15.64</v>
      </c>
      <c r="H458" s="134">
        <v>1</v>
      </c>
      <c r="I458" s="126"/>
      <c r="J458" s="142"/>
      <c r="K458" s="127"/>
      <c r="L458" s="135">
        <v>0.96891850103475829</v>
      </c>
      <c r="M458" s="62"/>
    </row>
    <row r="459" spans="1:13" s="47" customFormat="1" ht="14.4" customHeight="1" x14ac:dyDescent="0.3">
      <c r="A459" s="62"/>
      <c r="B459" s="63"/>
      <c r="C459" s="68"/>
      <c r="D459" s="80"/>
      <c r="E459" s="67"/>
      <c r="F459" s="65"/>
      <c r="G459" s="67"/>
      <c r="J459" s="60"/>
      <c r="M459" s="62"/>
    </row>
    <row r="460" spans="1:13" s="47" customFormat="1" ht="14.4" customHeight="1" x14ac:dyDescent="0.3">
      <c r="A460" s="62"/>
      <c r="B460" s="63"/>
      <c r="C460" s="68"/>
      <c r="D460" s="80"/>
      <c r="E460" s="67"/>
      <c r="F460" s="65"/>
      <c r="G460" s="67"/>
      <c r="J460" s="60"/>
      <c r="M460" s="62"/>
    </row>
    <row r="461" spans="1:13" s="47" customFormat="1" ht="14.4" customHeight="1" x14ac:dyDescent="0.3">
      <c r="A461" s="62"/>
      <c r="B461" s="63"/>
      <c r="C461" s="68"/>
      <c r="D461" s="80"/>
      <c r="E461" s="67"/>
      <c r="F461" s="65"/>
      <c r="G461" s="67"/>
      <c r="J461" s="60"/>
      <c r="M461" s="62"/>
    </row>
    <row r="462" spans="1:13" s="47" customFormat="1" ht="14.4" customHeight="1" x14ac:dyDescent="0.3">
      <c r="A462" s="62"/>
      <c r="B462" s="136" t="s">
        <v>1808</v>
      </c>
      <c r="C462" s="81"/>
      <c r="D462" s="80"/>
      <c r="E462" s="67"/>
      <c r="F462" s="82"/>
      <c r="G462" s="82"/>
      <c r="J462" s="60"/>
      <c r="M462" s="62"/>
    </row>
    <row r="463" spans="1:13" s="47" customFormat="1" ht="14.4" customHeight="1" x14ac:dyDescent="0.3">
      <c r="A463" s="62"/>
      <c r="B463" s="133" t="s">
        <v>6</v>
      </c>
      <c r="C463" s="83"/>
      <c r="D463" s="80"/>
      <c r="E463" s="67"/>
      <c r="F463" s="62"/>
      <c r="G463" s="62"/>
      <c r="J463" s="60"/>
      <c r="M463" s="62"/>
    </row>
    <row r="464" spans="1:13" s="47" customFormat="1" ht="14.4" customHeight="1" x14ac:dyDescent="0.3">
      <c r="A464" s="62"/>
      <c r="B464" s="84"/>
      <c r="C464" s="62"/>
      <c r="D464" s="80"/>
      <c r="E464" s="67"/>
      <c r="F464" s="62"/>
      <c r="G464" s="62"/>
      <c r="J464" s="60"/>
      <c r="M464" s="62"/>
    </row>
    <row r="465" spans="1:13" x14ac:dyDescent="0.3">
      <c r="A465" s="62"/>
      <c r="B465" s="129"/>
      <c r="C465" s="129"/>
      <c r="D465" s="129"/>
    </row>
    <row r="466" spans="1:13" x14ac:dyDescent="0.3">
      <c r="A466" s="62"/>
      <c r="B466" s="130"/>
      <c r="C466" s="130"/>
      <c r="D466" s="130"/>
    </row>
    <row r="467" spans="1:13" ht="15.6" x14ac:dyDescent="0.3">
      <c r="A467" s="62"/>
      <c r="B467" s="47"/>
      <c r="C467" s="47"/>
      <c r="D467" s="715" t="s">
        <v>166</v>
      </c>
      <c r="E467" s="715"/>
      <c r="F467" s="715"/>
    </row>
    <row r="468" spans="1:13" x14ac:dyDescent="0.3">
      <c r="A468" s="62"/>
      <c r="B468" s="132"/>
      <c r="C468" s="132"/>
      <c r="D468" s="132"/>
    </row>
    <row r="469" spans="1:13" ht="82.5" customHeight="1" x14ac:dyDescent="0.3">
      <c r="A469" s="62"/>
      <c r="B469" s="710" t="s">
        <v>1809</v>
      </c>
      <c r="C469" s="710"/>
      <c r="D469" s="710"/>
      <c r="E469" s="710"/>
      <c r="F469" s="710"/>
      <c r="G469" s="710"/>
      <c r="H469" s="710"/>
      <c r="I469" s="710"/>
      <c r="J469" s="710"/>
      <c r="K469" s="710"/>
      <c r="L469" s="710"/>
    </row>
    <row r="470" spans="1:13" s="47" customFormat="1" ht="14.4" customHeight="1" x14ac:dyDescent="0.3">
      <c r="A470" s="62"/>
      <c r="B470" s="63"/>
      <c r="C470" s="9"/>
      <c r="D470" s="10"/>
      <c r="E470" s="11"/>
      <c r="F470" s="12"/>
      <c r="G470" s="13"/>
      <c r="J470" s="60"/>
      <c r="M470" s="62"/>
    </row>
    <row r="471" spans="1:13" s="47" customFormat="1" ht="14.4" customHeight="1" x14ac:dyDescent="0.3">
      <c r="A471" s="62"/>
      <c r="B471" s="48" t="s">
        <v>48</v>
      </c>
      <c r="C471" s="9"/>
      <c r="D471" s="10"/>
      <c r="E471" s="11"/>
      <c r="F471" s="11"/>
      <c r="G471" s="11"/>
      <c r="J471" s="60"/>
      <c r="M471" s="62"/>
    </row>
    <row r="472" spans="1:13" s="47" customFormat="1" ht="14.4" customHeight="1" x14ac:dyDescent="0.3">
      <c r="A472" s="62"/>
      <c r="B472" s="64" t="s">
        <v>49</v>
      </c>
      <c r="C472" s="62" t="s">
        <v>293</v>
      </c>
      <c r="D472" s="62"/>
      <c r="E472" s="62"/>
      <c r="I472" s="65" t="s">
        <v>50</v>
      </c>
      <c r="J472" s="68" t="s">
        <v>4</v>
      </c>
      <c r="M472" s="62"/>
    </row>
    <row r="473" spans="1:13" s="47" customFormat="1" ht="15" customHeight="1" thickBot="1" x14ac:dyDescent="0.35">
      <c r="A473" s="62"/>
      <c r="B473" s="64" t="s">
        <v>51</v>
      </c>
      <c r="C473" s="62" t="s">
        <v>345</v>
      </c>
      <c r="D473" s="62"/>
      <c r="E473" s="62"/>
      <c r="G473" s="62" t="s">
        <v>230</v>
      </c>
      <c r="J473" s="60"/>
      <c r="M473" s="62"/>
    </row>
    <row r="474" spans="1:13" s="47" customFormat="1" ht="14.4" customHeight="1" thickTop="1" x14ac:dyDescent="0.3">
      <c r="A474" s="62"/>
      <c r="B474" s="49" t="s">
        <v>52</v>
      </c>
      <c r="C474" s="14"/>
      <c r="D474" s="15"/>
      <c r="E474" s="16"/>
      <c r="F474" s="17"/>
      <c r="G474" s="16"/>
      <c r="H474" s="720" t="s">
        <v>164</v>
      </c>
      <c r="I474" s="721"/>
      <c r="J474" s="721"/>
      <c r="K474" s="721"/>
      <c r="L474" s="722"/>
      <c r="M474" s="62"/>
    </row>
    <row r="475" spans="1:13" s="47" customFormat="1" ht="32.25" customHeight="1" x14ac:dyDescent="0.3">
      <c r="A475" s="62"/>
      <c r="B475" s="50" t="s">
        <v>53</v>
      </c>
      <c r="C475" s="18" t="s">
        <v>1</v>
      </c>
      <c r="D475" s="19" t="s">
        <v>54</v>
      </c>
      <c r="E475" s="20" t="s">
        <v>23</v>
      </c>
      <c r="F475" s="20" t="s">
        <v>55</v>
      </c>
      <c r="G475" s="20" t="s">
        <v>56</v>
      </c>
      <c r="H475" s="90" t="s">
        <v>158</v>
      </c>
      <c r="I475" s="91" t="s">
        <v>159</v>
      </c>
      <c r="J475" s="91" t="s">
        <v>160</v>
      </c>
      <c r="K475" s="91" t="s">
        <v>161</v>
      </c>
      <c r="L475" s="92" t="s">
        <v>162</v>
      </c>
      <c r="M475" s="62"/>
    </row>
    <row r="476" spans="1:13" s="47" customFormat="1" ht="14.4" customHeight="1" x14ac:dyDescent="0.3">
      <c r="A476" s="62"/>
      <c r="B476" s="21">
        <v>0</v>
      </c>
      <c r="C476" s="18"/>
      <c r="D476" s="22">
        <v>0</v>
      </c>
      <c r="E476" s="23">
        <v>0</v>
      </c>
      <c r="F476" s="24"/>
      <c r="G476" s="23">
        <v>0</v>
      </c>
      <c r="H476" s="96">
        <v>0</v>
      </c>
      <c r="I476" s="97"/>
      <c r="J476" s="137">
        <v>0</v>
      </c>
      <c r="K476" s="93">
        <v>0</v>
      </c>
      <c r="L476" s="98">
        <v>0</v>
      </c>
      <c r="M476" s="62"/>
    </row>
    <row r="477" spans="1:13" s="47" customFormat="1" ht="14.4" customHeight="1" x14ac:dyDescent="0.3">
      <c r="A477" s="62"/>
      <c r="B477" s="6">
        <v>0</v>
      </c>
      <c r="C477" s="25"/>
      <c r="D477" s="3">
        <v>0</v>
      </c>
      <c r="E477" s="26">
        <v>0</v>
      </c>
      <c r="F477" s="27"/>
      <c r="G477" s="26">
        <v>0</v>
      </c>
      <c r="H477" s="89">
        <v>0</v>
      </c>
      <c r="I477" s="99"/>
      <c r="J477" s="61">
        <v>0</v>
      </c>
      <c r="K477" s="100">
        <v>0</v>
      </c>
      <c r="L477" s="101">
        <v>0</v>
      </c>
      <c r="M477" s="62"/>
    </row>
    <row r="478" spans="1:13" s="47" customFormat="1" ht="14.4" customHeight="1" x14ac:dyDescent="0.3">
      <c r="A478" s="62"/>
      <c r="B478" s="6">
        <v>0</v>
      </c>
      <c r="C478" s="25"/>
      <c r="D478" s="3">
        <v>0</v>
      </c>
      <c r="E478" s="26">
        <v>0</v>
      </c>
      <c r="F478" s="27"/>
      <c r="G478" s="26">
        <v>0</v>
      </c>
      <c r="H478" s="89">
        <v>0</v>
      </c>
      <c r="I478" s="99"/>
      <c r="J478" s="61">
        <v>0</v>
      </c>
      <c r="K478" s="100">
        <v>0</v>
      </c>
      <c r="L478" s="101">
        <v>0</v>
      </c>
      <c r="M478" s="62"/>
    </row>
    <row r="479" spans="1:13" s="47" customFormat="1" ht="14.4" customHeight="1" x14ac:dyDescent="0.3">
      <c r="A479" s="62"/>
      <c r="B479" s="6">
        <v>0</v>
      </c>
      <c r="C479" s="25"/>
      <c r="D479" s="3">
        <v>0</v>
      </c>
      <c r="E479" s="26">
        <v>0</v>
      </c>
      <c r="F479" s="27"/>
      <c r="G479" s="26">
        <v>0</v>
      </c>
      <c r="H479" s="89">
        <v>0</v>
      </c>
      <c r="I479" s="99"/>
      <c r="J479" s="61">
        <v>0</v>
      </c>
      <c r="K479" s="100">
        <v>0</v>
      </c>
      <c r="L479" s="101">
        <v>0</v>
      </c>
      <c r="M479" s="62"/>
    </row>
    <row r="480" spans="1:13" s="47" customFormat="1" ht="14.4" customHeight="1" x14ac:dyDescent="0.3">
      <c r="A480" s="62"/>
      <c r="B480" s="6">
        <v>0</v>
      </c>
      <c r="C480" s="25"/>
      <c r="D480" s="3">
        <v>0</v>
      </c>
      <c r="E480" s="26">
        <v>0</v>
      </c>
      <c r="F480" s="27"/>
      <c r="G480" s="26">
        <v>0</v>
      </c>
      <c r="H480" s="89">
        <v>0</v>
      </c>
      <c r="I480" s="99"/>
      <c r="J480" s="61">
        <v>0</v>
      </c>
      <c r="K480" s="100">
        <v>0</v>
      </c>
      <c r="L480" s="101">
        <v>0</v>
      </c>
      <c r="M480" s="62"/>
    </row>
    <row r="481" spans="1:13" s="47" customFormat="1" ht="14.4" customHeight="1" x14ac:dyDescent="0.3">
      <c r="A481" s="62"/>
      <c r="B481" s="6">
        <v>0</v>
      </c>
      <c r="C481" s="25"/>
      <c r="D481" s="3">
        <v>0</v>
      </c>
      <c r="E481" s="26">
        <v>0</v>
      </c>
      <c r="F481" s="27"/>
      <c r="G481" s="26">
        <v>0</v>
      </c>
      <c r="H481" s="89">
        <v>0</v>
      </c>
      <c r="I481" s="99"/>
      <c r="J481" s="61">
        <v>0</v>
      </c>
      <c r="K481" s="100">
        <v>0</v>
      </c>
      <c r="L481" s="101">
        <v>0</v>
      </c>
      <c r="M481" s="62"/>
    </row>
    <row r="482" spans="1:13" s="47" customFormat="1" ht="14.4" customHeight="1" x14ac:dyDescent="0.3">
      <c r="A482" s="62"/>
      <c r="B482" s="6" t="s">
        <v>73</v>
      </c>
      <c r="C482" s="25"/>
      <c r="D482" s="3">
        <v>0</v>
      </c>
      <c r="E482" s="26">
        <v>0</v>
      </c>
      <c r="F482" s="27"/>
      <c r="G482" s="26">
        <v>0.127</v>
      </c>
      <c r="H482" s="89">
        <v>1.2889606105816562E-3</v>
      </c>
      <c r="I482" s="99"/>
      <c r="J482" s="61" t="s">
        <v>165</v>
      </c>
      <c r="K482" s="100">
        <v>0.4</v>
      </c>
      <c r="L482" s="101">
        <v>5.1558424423266255E-4</v>
      </c>
      <c r="M482" s="62"/>
    </row>
    <row r="483" spans="1:13" s="47" customFormat="1" ht="14.4" customHeight="1" x14ac:dyDescent="0.3">
      <c r="A483" s="62"/>
      <c r="B483" s="6" t="s">
        <v>57</v>
      </c>
      <c r="C483" s="25"/>
      <c r="D483" s="28"/>
      <c r="E483" s="26"/>
      <c r="F483" s="27"/>
      <c r="G483" s="86">
        <v>0.127</v>
      </c>
      <c r="H483" s="102" t="s">
        <v>57</v>
      </c>
      <c r="I483" s="103"/>
      <c r="J483" s="85"/>
      <c r="K483" s="104" t="s">
        <v>156</v>
      </c>
      <c r="L483" s="105">
        <v>5.1558424423266255E-4</v>
      </c>
      <c r="M483" s="62"/>
    </row>
    <row r="484" spans="1:13" s="47" customFormat="1" ht="14.4" customHeight="1" x14ac:dyDescent="0.3">
      <c r="A484" s="62"/>
      <c r="B484" s="51" t="s">
        <v>22</v>
      </c>
      <c r="C484" s="29"/>
      <c r="D484" s="30"/>
      <c r="E484" s="31"/>
      <c r="F484" s="32"/>
      <c r="G484" s="87"/>
      <c r="H484" s="107"/>
      <c r="I484" s="108"/>
      <c r="J484" s="138"/>
      <c r="K484" s="109"/>
      <c r="L484" s="110"/>
      <c r="M484" s="62"/>
    </row>
    <row r="485" spans="1:13" s="47" customFormat="1" ht="30.75" customHeight="1" x14ac:dyDescent="0.3">
      <c r="A485" s="62"/>
      <c r="B485" s="52" t="s">
        <v>58</v>
      </c>
      <c r="C485" s="33" t="s">
        <v>1</v>
      </c>
      <c r="D485" s="34" t="s">
        <v>59</v>
      </c>
      <c r="E485" s="35" t="s">
        <v>23</v>
      </c>
      <c r="F485" s="35" t="s">
        <v>55</v>
      </c>
      <c r="G485" s="41" t="s">
        <v>56</v>
      </c>
      <c r="H485" s="90" t="s">
        <v>158</v>
      </c>
      <c r="I485" s="91" t="s">
        <v>159</v>
      </c>
      <c r="J485" s="91" t="s">
        <v>160</v>
      </c>
      <c r="K485" s="94" t="s">
        <v>161</v>
      </c>
      <c r="L485" s="92" t="s">
        <v>162</v>
      </c>
      <c r="M485" s="62"/>
    </row>
    <row r="486" spans="1:13" s="47" customFormat="1" ht="14.4" customHeight="1" x14ac:dyDescent="0.3">
      <c r="A486" s="62"/>
      <c r="B486" s="6" t="s">
        <v>35</v>
      </c>
      <c r="C486" s="25">
        <v>1</v>
      </c>
      <c r="D486" s="3">
        <v>4.05</v>
      </c>
      <c r="E486" s="26">
        <v>4.05</v>
      </c>
      <c r="F486" s="26">
        <v>0.2</v>
      </c>
      <c r="G486" s="26">
        <v>0.81</v>
      </c>
      <c r="H486" s="96">
        <v>8.2209298785129257E-3</v>
      </c>
      <c r="I486" s="97"/>
      <c r="J486" s="137" t="s">
        <v>163</v>
      </c>
      <c r="K486" s="93">
        <v>1</v>
      </c>
      <c r="L486" s="98">
        <v>8.2209298785129257E-3</v>
      </c>
      <c r="M486" s="62"/>
    </row>
    <row r="487" spans="1:13" s="47" customFormat="1" ht="14.4" customHeight="1" x14ac:dyDescent="0.3">
      <c r="A487" s="62"/>
      <c r="B487" s="6" t="s">
        <v>150</v>
      </c>
      <c r="C487" s="25">
        <v>1</v>
      </c>
      <c r="D487" s="3">
        <v>4.0999999999999996</v>
      </c>
      <c r="E487" s="26">
        <v>4.0999999999999996</v>
      </c>
      <c r="F487" s="26">
        <v>0.2</v>
      </c>
      <c r="G487" s="26">
        <v>0.82</v>
      </c>
      <c r="H487" s="89">
        <v>8.3224228399760482E-3</v>
      </c>
      <c r="I487" s="99"/>
      <c r="J487" s="61" t="s">
        <v>163</v>
      </c>
      <c r="K487" s="100">
        <v>1</v>
      </c>
      <c r="L487" s="101">
        <v>8.3224228399760482E-3</v>
      </c>
      <c r="M487" s="62"/>
    </row>
    <row r="488" spans="1:13" s="47" customFormat="1" ht="14.4" customHeight="1" x14ac:dyDescent="0.3">
      <c r="A488" s="62"/>
      <c r="B488" s="6" t="s">
        <v>69</v>
      </c>
      <c r="C488" s="25">
        <v>1</v>
      </c>
      <c r="D488" s="3">
        <v>4.55</v>
      </c>
      <c r="E488" s="26">
        <v>4.55</v>
      </c>
      <c r="F488" s="26">
        <v>0.2</v>
      </c>
      <c r="G488" s="26">
        <v>0.91</v>
      </c>
      <c r="H488" s="89">
        <v>9.2358594931441513E-3</v>
      </c>
      <c r="I488" s="99"/>
      <c r="J488" s="61" t="s">
        <v>163</v>
      </c>
      <c r="K488" s="100">
        <v>1</v>
      </c>
      <c r="L488" s="101">
        <v>9.2358594931441513E-3</v>
      </c>
      <c r="M488" s="62"/>
    </row>
    <row r="489" spans="1:13" s="47" customFormat="1" ht="14.4" customHeight="1" x14ac:dyDescent="0.3">
      <c r="A489" s="62"/>
      <c r="B489" s="6">
        <v>0</v>
      </c>
      <c r="C489" s="25"/>
      <c r="D489" s="3">
        <v>0</v>
      </c>
      <c r="E489" s="26">
        <v>0</v>
      </c>
      <c r="F489" s="26"/>
      <c r="G489" s="26">
        <v>0</v>
      </c>
      <c r="H489" s="89">
        <v>0</v>
      </c>
      <c r="I489" s="99"/>
      <c r="J489" s="61">
        <v>0</v>
      </c>
      <c r="K489" s="100">
        <v>0</v>
      </c>
      <c r="L489" s="101">
        <v>0</v>
      </c>
      <c r="M489" s="62"/>
    </row>
    <row r="490" spans="1:13" s="47" customFormat="1" ht="14.4" customHeight="1" x14ac:dyDescent="0.3">
      <c r="A490" s="62"/>
      <c r="B490" s="6">
        <v>0</v>
      </c>
      <c r="C490" s="25"/>
      <c r="D490" s="3">
        <v>0</v>
      </c>
      <c r="E490" s="26">
        <v>0</v>
      </c>
      <c r="F490" s="26"/>
      <c r="G490" s="26">
        <v>0</v>
      </c>
      <c r="H490" s="89">
        <v>0</v>
      </c>
      <c r="I490" s="99"/>
      <c r="J490" s="61">
        <v>0</v>
      </c>
      <c r="K490" s="100">
        <v>0</v>
      </c>
      <c r="L490" s="101">
        <v>0</v>
      </c>
      <c r="M490" s="62"/>
    </row>
    <row r="491" spans="1:13" s="47" customFormat="1" ht="14.4" customHeight="1" x14ac:dyDescent="0.3">
      <c r="A491" s="62"/>
      <c r="B491" s="6">
        <v>0</v>
      </c>
      <c r="C491" s="25"/>
      <c r="D491" s="3">
        <v>0</v>
      </c>
      <c r="E491" s="26">
        <v>0</v>
      </c>
      <c r="F491" s="26"/>
      <c r="G491" s="26">
        <v>0</v>
      </c>
      <c r="H491" s="89">
        <v>0</v>
      </c>
      <c r="I491" s="99"/>
      <c r="J491" s="61">
        <v>0</v>
      </c>
      <c r="K491" s="100">
        <v>0</v>
      </c>
      <c r="L491" s="101">
        <v>0</v>
      </c>
      <c r="M491" s="62"/>
    </row>
    <row r="492" spans="1:13" s="47" customFormat="1" ht="14.4" customHeight="1" x14ac:dyDescent="0.3">
      <c r="A492" s="62"/>
      <c r="B492" s="6">
        <v>0</v>
      </c>
      <c r="C492" s="25"/>
      <c r="D492" s="3">
        <v>0</v>
      </c>
      <c r="E492" s="26">
        <v>0</v>
      </c>
      <c r="F492" s="26"/>
      <c r="G492" s="26">
        <v>0</v>
      </c>
      <c r="H492" s="89">
        <v>0</v>
      </c>
      <c r="I492" s="99"/>
      <c r="J492" s="61">
        <v>0</v>
      </c>
      <c r="K492" s="100">
        <v>0</v>
      </c>
      <c r="L492" s="101">
        <v>0</v>
      </c>
      <c r="M492" s="62"/>
    </row>
    <row r="493" spans="1:13" s="47" customFormat="1" ht="14.4" customHeight="1" x14ac:dyDescent="0.3">
      <c r="A493" s="62"/>
      <c r="B493" s="6">
        <v>0</v>
      </c>
      <c r="C493" s="25"/>
      <c r="D493" s="3">
        <v>0</v>
      </c>
      <c r="E493" s="26">
        <v>0</v>
      </c>
      <c r="F493" s="27"/>
      <c r="G493" s="26">
        <v>0</v>
      </c>
      <c r="H493" s="89">
        <v>0</v>
      </c>
      <c r="I493" s="99"/>
      <c r="J493" s="61">
        <v>0</v>
      </c>
      <c r="K493" s="100">
        <v>0</v>
      </c>
      <c r="L493" s="101">
        <v>0</v>
      </c>
      <c r="M493" s="62"/>
    </row>
    <row r="494" spans="1:13" s="47" customFormat="1" ht="14.4" customHeight="1" x14ac:dyDescent="0.3">
      <c r="A494" s="62"/>
      <c r="B494" s="6">
        <v>0</v>
      </c>
      <c r="C494" s="25"/>
      <c r="D494" s="3">
        <v>0</v>
      </c>
      <c r="E494" s="26">
        <v>0</v>
      </c>
      <c r="F494" s="27"/>
      <c r="G494" s="26">
        <v>0</v>
      </c>
      <c r="H494" s="89">
        <v>0</v>
      </c>
      <c r="I494" s="99"/>
      <c r="J494" s="61">
        <v>0</v>
      </c>
      <c r="K494" s="100">
        <v>0</v>
      </c>
      <c r="L494" s="101">
        <v>0</v>
      </c>
      <c r="M494" s="62"/>
    </row>
    <row r="495" spans="1:13" s="47" customFormat="1" ht="14.4" customHeight="1" x14ac:dyDescent="0.3">
      <c r="A495" s="62"/>
      <c r="B495" s="6" t="s">
        <v>60</v>
      </c>
      <c r="C495" s="25"/>
      <c r="D495" s="28"/>
      <c r="E495" s="26"/>
      <c r="F495" s="27"/>
      <c r="G495" s="86">
        <v>2.54</v>
      </c>
      <c r="H495" s="106" t="s">
        <v>60</v>
      </c>
      <c r="I495" s="103"/>
      <c r="J495" s="85"/>
      <c r="K495" s="104" t="s">
        <v>156</v>
      </c>
      <c r="L495" s="95">
        <v>2.5779212211633123E-2</v>
      </c>
      <c r="M495" s="62"/>
    </row>
    <row r="496" spans="1:13" s="47" customFormat="1" ht="14.4" customHeight="1" x14ac:dyDescent="0.3">
      <c r="A496" s="62"/>
      <c r="B496" s="51" t="s">
        <v>38</v>
      </c>
      <c r="C496" s="29"/>
      <c r="D496" s="30"/>
      <c r="E496" s="30"/>
      <c r="F496" s="30"/>
      <c r="G496" s="30"/>
      <c r="H496" s="115"/>
      <c r="I496" s="116"/>
      <c r="J496" s="139"/>
      <c r="K496" s="117"/>
      <c r="L496" s="118"/>
      <c r="M496" s="62"/>
    </row>
    <row r="497" spans="1:13" s="47" customFormat="1" ht="36.75" customHeight="1" x14ac:dyDescent="0.3">
      <c r="A497" s="62"/>
      <c r="B497" s="53" t="s">
        <v>53</v>
      </c>
      <c r="C497" s="29"/>
      <c r="D497" s="54" t="s">
        <v>0</v>
      </c>
      <c r="E497" s="55" t="s">
        <v>1</v>
      </c>
      <c r="F497" s="56" t="s">
        <v>61</v>
      </c>
      <c r="G497" s="20" t="s">
        <v>56</v>
      </c>
      <c r="H497" s="111" t="s">
        <v>158</v>
      </c>
      <c r="I497" s="112" t="s">
        <v>159</v>
      </c>
      <c r="J497" s="112" t="s">
        <v>160</v>
      </c>
      <c r="K497" s="113" t="s">
        <v>161</v>
      </c>
      <c r="L497" s="114" t="s">
        <v>162</v>
      </c>
      <c r="M497" s="62"/>
    </row>
    <row r="498" spans="1:13" s="47" customFormat="1" ht="14.4" customHeight="1" x14ac:dyDescent="0.3">
      <c r="A498" s="62"/>
      <c r="B498" s="8" t="s">
        <v>127</v>
      </c>
      <c r="C498" s="29"/>
      <c r="D498" s="22" t="s">
        <v>4</v>
      </c>
      <c r="E498" s="57">
        <v>0.4</v>
      </c>
      <c r="F498" s="24">
        <v>12</v>
      </c>
      <c r="G498" s="23">
        <v>4.8000000000000007</v>
      </c>
      <c r="H498" s="96">
        <v>4.8716621502298822E-2</v>
      </c>
      <c r="I498" s="97"/>
      <c r="J498" s="137" t="s">
        <v>163</v>
      </c>
      <c r="K498" s="93">
        <v>1</v>
      </c>
      <c r="L498" s="98">
        <v>4.8716621502298822E-2</v>
      </c>
      <c r="M498" s="62"/>
    </row>
    <row r="499" spans="1:13" s="47" customFormat="1" ht="14.4" customHeight="1" x14ac:dyDescent="0.3">
      <c r="A499" s="62"/>
      <c r="B499" s="8" t="s">
        <v>271</v>
      </c>
      <c r="C499" s="7"/>
      <c r="D499" s="3" t="s">
        <v>4</v>
      </c>
      <c r="E499" s="4">
        <v>0.6</v>
      </c>
      <c r="F499" s="5">
        <v>123.37</v>
      </c>
      <c r="G499" s="26">
        <v>74.022000000000006</v>
      </c>
      <c r="H499" s="89">
        <v>0.75127119934232567</v>
      </c>
      <c r="I499" s="99"/>
      <c r="J499" s="61" t="s">
        <v>163</v>
      </c>
      <c r="K499" s="100">
        <v>0.94531822455662551</v>
      </c>
      <c r="L499" s="101">
        <v>0.71019035632281402</v>
      </c>
      <c r="M499" s="62"/>
    </row>
    <row r="500" spans="1:13" s="47" customFormat="1" ht="14.4" customHeight="1" x14ac:dyDescent="0.3">
      <c r="A500" s="62"/>
      <c r="B500" s="8" t="s">
        <v>274</v>
      </c>
      <c r="C500" s="7"/>
      <c r="D500" s="3" t="s">
        <v>3</v>
      </c>
      <c r="E500" s="4">
        <v>2</v>
      </c>
      <c r="F500" s="5">
        <v>8.52</v>
      </c>
      <c r="G500" s="26">
        <v>17.04</v>
      </c>
      <c r="H500" s="89">
        <v>0.17294400633316079</v>
      </c>
      <c r="I500" s="99"/>
      <c r="J500" s="61" t="s">
        <v>163</v>
      </c>
      <c r="K500" s="100">
        <v>1</v>
      </c>
      <c r="L500" s="101">
        <v>0.17294400633316079</v>
      </c>
      <c r="M500" s="62"/>
    </row>
    <row r="501" spans="1:13" s="47" customFormat="1" ht="14.4" customHeight="1" x14ac:dyDescent="0.3">
      <c r="A501" s="62"/>
      <c r="B501" s="8">
        <v>0</v>
      </c>
      <c r="C501" s="7"/>
      <c r="D501" s="3">
        <v>0</v>
      </c>
      <c r="E501" s="4"/>
      <c r="F501" s="5">
        <v>0</v>
      </c>
      <c r="G501" s="26">
        <v>0</v>
      </c>
      <c r="H501" s="89">
        <v>0</v>
      </c>
      <c r="I501" s="99"/>
      <c r="J501" s="61">
        <v>0</v>
      </c>
      <c r="K501" s="100">
        <v>0</v>
      </c>
      <c r="L501" s="101">
        <v>0</v>
      </c>
      <c r="M501" s="62"/>
    </row>
    <row r="502" spans="1:13" s="47" customFormat="1" ht="14.4" customHeight="1" x14ac:dyDescent="0.3">
      <c r="A502" s="62"/>
      <c r="B502" s="8">
        <v>0</v>
      </c>
      <c r="C502" s="7"/>
      <c r="D502" s="3">
        <v>0</v>
      </c>
      <c r="E502" s="4"/>
      <c r="F502" s="5">
        <v>0</v>
      </c>
      <c r="G502" s="26">
        <v>0</v>
      </c>
      <c r="H502" s="89">
        <v>0</v>
      </c>
      <c r="I502" s="99"/>
      <c r="J502" s="61">
        <v>0</v>
      </c>
      <c r="K502" s="100">
        <v>0</v>
      </c>
      <c r="L502" s="101">
        <v>0</v>
      </c>
      <c r="M502" s="62"/>
    </row>
    <row r="503" spans="1:13" s="47" customFormat="1" ht="14.4" customHeight="1" x14ac:dyDescent="0.3">
      <c r="A503" s="62"/>
      <c r="B503" s="8">
        <v>0</v>
      </c>
      <c r="C503" s="7"/>
      <c r="D503" s="3">
        <v>0</v>
      </c>
      <c r="E503" s="4"/>
      <c r="F503" s="5">
        <v>0</v>
      </c>
      <c r="G503" s="26">
        <v>0</v>
      </c>
      <c r="H503" s="89">
        <v>0</v>
      </c>
      <c r="I503" s="99"/>
      <c r="J503" s="61">
        <v>0</v>
      </c>
      <c r="K503" s="100">
        <v>0</v>
      </c>
      <c r="L503" s="101">
        <v>0</v>
      </c>
      <c r="M503" s="62"/>
    </row>
    <row r="504" spans="1:13" s="47" customFormat="1" ht="14.4" customHeight="1" x14ac:dyDescent="0.3">
      <c r="A504" s="62"/>
      <c r="B504" s="8">
        <v>0</v>
      </c>
      <c r="C504" s="7"/>
      <c r="D504" s="3">
        <v>0</v>
      </c>
      <c r="E504" s="4"/>
      <c r="F504" s="5">
        <v>0</v>
      </c>
      <c r="G504" s="26">
        <v>0</v>
      </c>
      <c r="H504" s="89">
        <v>0</v>
      </c>
      <c r="I504" s="99"/>
      <c r="J504" s="61">
        <v>0</v>
      </c>
      <c r="K504" s="100">
        <v>0</v>
      </c>
      <c r="L504" s="101">
        <v>0</v>
      </c>
      <c r="M504" s="62"/>
    </row>
    <row r="505" spans="1:13" s="47" customFormat="1" ht="14.4" customHeight="1" x14ac:dyDescent="0.3">
      <c r="A505" s="62"/>
      <c r="B505" s="8">
        <v>0</v>
      </c>
      <c r="C505" s="7"/>
      <c r="D505" s="3">
        <v>0</v>
      </c>
      <c r="E505" s="4"/>
      <c r="F505" s="5">
        <v>0</v>
      </c>
      <c r="G505" s="26">
        <v>0</v>
      </c>
      <c r="H505" s="89">
        <v>0</v>
      </c>
      <c r="I505" s="99"/>
      <c r="J505" s="61">
        <v>0</v>
      </c>
      <c r="K505" s="100">
        <v>0</v>
      </c>
      <c r="L505" s="101">
        <v>0</v>
      </c>
      <c r="M505" s="62"/>
    </row>
    <row r="506" spans="1:13" s="47" customFormat="1" ht="14.4" customHeight="1" x14ac:dyDescent="0.3">
      <c r="A506" s="62"/>
      <c r="B506" s="8">
        <v>0</v>
      </c>
      <c r="C506" s="7"/>
      <c r="D506" s="3">
        <v>0</v>
      </c>
      <c r="E506" s="4"/>
      <c r="F506" s="5">
        <v>0</v>
      </c>
      <c r="G506" s="26">
        <v>0</v>
      </c>
      <c r="H506" s="89">
        <v>0</v>
      </c>
      <c r="I506" s="99"/>
      <c r="J506" s="61">
        <v>0</v>
      </c>
      <c r="K506" s="100">
        <v>0</v>
      </c>
      <c r="L506" s="101">
        <v>0</v>
      </c>
      <c r="M506" s="62"/>
    </row>
    <row r="507" spans="1:13" s="47" customFormat="1" ht="14.4" customHeight="1" x14ac:dyDescent="0.3">
      <c r="A507" s="62"/>
      <c r="B507" s="8">
        <v>0</v>
      </c>
      <c r="C507" s="7"/>
      <c r="D507" s="3">
        <v>0</v>
      </c>
      <c r="E507" s="4"/>
      <c r="F507" s="5">
        <v>0</v>
      </c>
      <c r="G507" s="26">
        <v>0</v>
      </c>
      <c r="H507" s="89">
        <v>0</v>
      </c>
      <c r="I507" s="99"/>
      <c r="J507" s="61">
        <v>0</v>
      </c>
      <c r="K507" s="100">
        <v>0</v>
      </c>
      <c r="L507" s="101">
        <v>0</v>
      </c>
      <c r="M507" s="62"/>
    </row>
    <row r="508" spans="1:13" s="47" customFormat="1" ht="14.4" customHeight="1" x14ac:dyDescent="0.3">
      <c r="A508" s="62"/>
      <c r="B508" s="8">
        <v>0</v>
      </c>
      <c r="C508" s="7"/>
      <c r="D508" s="3">
        <v>0</v>
      </c>
      <c r="E508" s="4"/>
      <c r="F508" s="5">
        <v>0</v>
      </c>
      <c r="G508" s="26">
        <v>0</v>
      </c>
      <c r="H508" s="89">
        <v>0</v>
      </c>
      <c r="I508" s="99"/>
      <c r="J508" s="61">
        <v>0</v>
      </c>
      <c r="K508" s="100">
        <v>0</v>
      </c>
      <c r="L508" s="101">
        <v>0</v>
      </c>
      <c r="M508" s="62"/>
    </row>
    <row r="509" spans="1:13" s="47" customFormat="1" ht="14.4" customHeight="1" x14ac:dyDescent="0.3">
      <c r="A509" s="62"/>
      <c r="B509" s="8">
        <v>0</v>
      </c>
      <c r="C509" s="7"/>
      <c r="D509" s="3">
        <v>0</v>
      </c>
      <c r="E509" s="4"/>
      <c r="F509" s="5">
        <v>0</v>
      </c>
      <c r="G509" s="26">
        <v>0</v>
      </c>
      <c r="H509" s="89">
        <v>0</v>
      </c>
      <c r="I509" s="99"/>
      <c r="J509" s="61">
        <v>0</v>
      </c>
      <c r="K509" s="100">
        <v>0</v>
      </c>
      <c r="L509" s="101">
        <v>0</v>
      </c>
      <c r="M509" s="62"/>
    </row>
    <row r="510" spans="1:13" s="47" customFormat="1" ht="14.4" customHeight="1" x14ac:dyDescent="0.3">
      <c r="A510" s="62"/>
      <c r="B510" s="8">
        <v>0</v>
      </c>
      <c r="C510" s="7"/>
      <c r="D510" s="3">
        <v>0</v>
      </c>
      <c r="E510" s="4"/>
      <c r="F510" s="5">
        <v>0</v>
      </c>
      <c r="G510" s="26">
        <v>0</v>
      </c>
      <c r="H510" s="89">
        <v>0</v>
      </c>
      <c r="I510" s="99"/>
      <c r="J510" s="61">
        <v>0</v>
      </c>
      <c r="K510" s="100">
        <v>0</v>
      </c>
      <c r="L510" s="101">
        <v>0</v>
      </c>
      <c r="M510" s="62"/>
    </row>
    <row r="511" spans="1:13" s="47" customFormat="1" ht="14.4" customHeight="1" x14ac:dyDescent="0.3">
      <c r="A511" s="62"/>
      <c r="B511" s="58" t="s">
        <v>62</v>
      </c>
      <c r="C511" s="46"/>
      <c r="D511" s="37"/>
      <c r="E511" s="38"/>
      <c r="F511" s="39"/>
      <c r="G511" s="144">
        <v>95.861999999999995</v>
      </c>
      <c r="H511" s="143" t="s">
        <v>62</v>
      </c>
      <c r="I511" s="103"/>
      <c r="J511" s="85"/>
      <c r="K511" s="104" t="s">
        <v>156</v>
      </c>
      <c r="L511" s="95">
        <v>0.93185098415827361</v>
      </c>
      <c r="M511" s="62"/>
    </row>
    <row r="512" spans="1:13" s="47" customFormat="1" ht="14.4" customHeight="1" x14ac:dyDescent="0.3">
      <c r="A512" s="62"/>
      <c r="B512" s="51" t="s">
        <v>63</v>
      </c>
      <c r="C512" s="29"/>
      <c r="D512" s="30"/>
      <c r="E512" s="31"/>
      <c r="F512" s="32"/>
      <c r="G512" s="31"/>
      <c r="H512" s="115"/>
      <c r="I512" s="116"/>
      <c r="J512" s="139"/>
      <c r="K512" s="117"/>
      <c r="L512" s="118">
        <v>0</v>
      </c>
      <c r="M512" s="62"/>
    </row>
    <row r="513" spans="1:13" s="47" customFormat="1" ht="35.25" customHeight="1" x14ac:dyDescent="0.3">
      <c r="A513" s="62"/>
      <c r="B513" s="53" t="s">
        <v>53</v>
      </c>
      <c r="C513" s="36"/>
      <c r="D513" s="40" t="s">
        <v>0</v>
      </c>
      <c r="E513" s="41" t="s">
        <v>1</v>
      </c>
      <c r="F513" s="35" t="s">
        <v>61</v>
      </c>
      <c r="G513" s="20" t="s">
        <v>56</v>
      </c>
      <c r="H513" s="111" t="s">
        <v>158</v>
      </c>
      <c r="I513" s="112" t="s">
        <v>159</v>
      </c>
      <c r="J513" s="112" t="s">
        <v>160</v>
      </c>
      <c r="K513" s="113" t="s">
        <v>161</v>
      </c>
      <c r="L513" s="114" t="s">
        <v>162</v>
      </c>
      <c r="M513" s="62"/>
    </row>
    <row r="514" spans="1:13" s="47" customFormat="1" ht="14.4" customHeight="1" x14ac:dyDescent="0.3">
      <c r="A514" s="62"/>
      <c r="B514" s="6">
        <v>0</v>
      </c>
      <c r="C514" s="7"/>
      <c r="D514" s="3">
        <v>0</v>
      </c>
      <c r="E514" s="26"/>
      <c r="F514" s="5">
        <v>0</v>
      </c>
      <c r="G514" s="23">
        <v>0</v>
      </c>
      <c r="H514" s="96">
        <v>0</v>
      </c>
      <c r="I514" s="97"/>
      <c r="J514" s="137">
        <v>0</v>
      </c>
      <c r="K514" s="93">
        <v>0</v>
      </c>
      <c r="L514" s="98">
        <v>0</v>
      </c>
      <c r="M514" s="62"/>
    </row>
    <row r="515" spans="1:13" s="47" customFormat="1" ht="14.4" customHeight="1" x14ac:dyDescent="0.3">
      <c r="A515" s="62"/>
      <c r="B515" s="6">
        <v>0</v>
      </c>
      <c r="C515" s="7"/>
      <c r="D515" s="3">
        <v>0</v>
      </c>
      <c r="E515" s="26"/>
      <c r="F515" s="5">
        <v>0</v>
      </c>
      <c r="G515" s="26">
        <v>0</v>
      </c>
      <c r="H515" s="89">
        <v>0</v>
      </c>
      <c r="I515" s="99"/>
      <c r="J515" s="61">
        <v>0</v>
      </c>
      <c r="K515" s="100">
        <v>0</v>
      </c>
      <c r="L515" s="101">
        <v>0</v>
      </c>
      <c r="M515" s="62"/>
    </row>
    <row r="516" spans="1:13" s="47" customFormat="1" ht="14.4" customHeight="1" x14ac:dyDescent="0.3">
      <c r="A516" s="62"/>
      <c r="B516" s="6">
        <v>0</v>
      </c>
      <c r="C516" s="7"/>
      <c r="D516" s="3">
        <v>0</v>
      </c>
      <c r="E516" s="26"/>
      <c r="F516" s="5">
        <v>0</v>
      </c>
      <c r="G516" s="26">
        <v>0</v>
      </c>
      <c r="H516" s="89">
        <v>0</v>
      </c>
      <c r="I516" s="99"/>
      <c r="J516" s="61">
        <v>0</v>
      </c>
      <c r="K516" s="100">
        <v>0</v>
      </c>
      <c r="L516" s="101">
        <v>0</v>
      </c>
      <c r="M516" s="62"/>
    </row>
    <row r="517" spans="1:13" s="47" customFormat="1" ht="14.4" customHeight="1" x14ac:dyDescent="0.3">
      <c r="A517" s="62"/>
      <c r="B517" s="6">
        <v>0</v>
      </c>
      <c r="C517" s="7"/>
      <c r="D517" s="3">
        <v>0</v>
      </c>
      <c r="E517" s="26"/>
      <c r="F517" s="5">
        <v>0</v>
      </c>
      <c r="G517" s="26">
        <v>0</v>
      </c>
      <c r="H517" s="89">
        <v>0</v>
      </c>
      <c r="I517" s="99"/>
      <c r="J517" s="61">
        <v>0</v>
      </c>
      <c r="K517" s="100">
        <v>0</v>
      </c>
      <c r="L517" s="101">
        <v>0</v>
      </c>
      <c r="M517" s="62"/>
    </row>
    <row r="518" spans="1:13" s="47" customFormat="1" ht="14.4" customHeight="1" x14ac:dyDescent="0.3">
      <c r="A518" s="62"/>
      <c r="B518" s="6">
        <v>0</v>
      </c>
      <c r="C518" s="7"/>
      <c r="D518" s="3">
        <v>0</v>
      </c>
      <c r="E518" s="26"/>
      <c r="F518" s="5">
        <v>0</v>
      </c>
      <c r="G518" s="26">
        <v>0</v>
      </c>
      <c r="H518" s="89">
        <v>0</v>
      </c>
      <c r="I518" s="99"/>
      <c r="J518" s="61">
        <v>0</v>
      </c>
      <c r="K518" s="100">
        <v>0</v>
      </c>
      <c r="L518" s="101">
        <v>0</v>
      </c>
      <c r="M518" s="62"/>
    </row>
    <row r="519" spans="1:13" s="47" customFormat="1" ht="15" customHeight="1" thickBot="1" x14ac:dyDescent="0.35">
      <c r="A519" s="62"/>
      <c r="B519" s="59" t="s">
        <v>64</v>
      </c>
      <c r="C519" s="42"/>
      <c r="D519" s="43"/>
      <c r="E519" s="44"/>
      <c r="F519" s="45"/>
      <c r="G519" s="23">
        <v>0</v>
      </c>
      <c r="H519" s="106" t="s">
        <v>64</v>
      </c>
      <c r="I519" s="103"/>
      <c r="J519" s="85"/>
      <c r="K519" s="104" t="s">
        <v>156</v>
      </c>
      <c r="L519" s="95">
        <v>0</v>
      </c>
      <c r="M519" s="62"/>
    </row>
    <row r="520" spans="1:13" s="47" customFormat="1" ht="14.4" customHeight="1" x14ac:dyDescent="0.3">
      <c r="A520" s="62"/>
      <c r="B520" s="64"/>
      <c r="C520" s="68"/>
      <c r="D520" s="69" t="s">
        <v>65</v>
      </c>
      <c r="E520" s="70"/>
      <c r="F520" s="71"/>
      <c r="G520" s="88">
        <v>98.528999999999996</v>
      </c>
      <c r="H520" s="128"/>
      <c r="I520" s="122"/>
      <c r="J520" s="140"/>
      <c r="K520" s="123"/>
      <c r="L520" s="121"/>
      <c r="M520" s="62"/>
    </row>
    <row r="521" spans="1:13" s="47" customFormat="1" ht="14.4" customHeight="1" x14ac:dyDescent="0.3">
      <c r="A521" s="62"/>
      <c r="B521" s="63"/>
      <c r="C521" s="68"/>
      <c r="D521" s="72" t="s">
        <v>7</v>
      </c>
      <c r="E521" s="73"/>
      <c r="F521" s="74">
        <v>0.1</v>
      </c>
      <c r="G521" s="73">
        <v>9.8529999999999998</v>
      </c>
      <c r="H521" s="120"/>
      <c r="I521" s="124"/>
      <c r="J521" s="141"/>
      <c r="K521" s="125"/>
      <c r="L521" s="119"/>
      <c r="M521" s="62"/>
    </row>
    <row r="522" spans="1:13" s="47" customFormat="1" ht="14.4" customHeight="1" x14ac:dyDescent="0.3">
      <c r="A522" s="62"/>
      <c r="B522" s="63"/>
      <c r="C522" s="68"/>
      <c r="D522" s="72" t="s">
        <v>8</v>
      </c>
      <c r="E522" s="73"/>
      <c r="F522" s="74">
        <v>0.1</v>
      </c>
      <c r="G522" s="73">
        <v>9.8529999999999998</v>
      </c>
      <c r="H522" s="120"/>
      <c r="I522" s="124"/>
      <c r="J522" s="141"/>
      <c r="K522" s="125"/>
      <c r="L522" s="119"/>
      <c r="M522" s="62"/>
    </row>
    <row r="523" spans="1:13" s="47" customFormat="1" ht="14.4" customHeight="1" x14ac:dyDescent="0.3">
      <c r="A523" s="62"/>
      <c r="B523" s="63" t="s">
        <v>66</v>
      </c>
      <c r="C523" s="68"/>
      <c r="D523" s="75" t="s">
        <v>67</v>
      </c>
      <c r="E523" s="76"/>
      <c r="F523" s="71"/>
      <c r="G523" s="76">
        <v>118.235</v>
      </c>
      <c r="H523" s="120"/>
      <c r="I523" s="124"/>
      <c r="J523" s="141"/>
      <c r="K523" s="125"/>
      <c r="L523" s="119"/>
      <c r="M523" s="62"/>
    </row>
    <row r="524" spans="1:13" s="47" customFormat="1" ht="15" customHeight="1" thickBot="1" x14ac:dyDescent="0.35">
      <c r="A524" s="62"/>
      <c r="B524" s="63"/>
      <c r="C524" s="68"/>
      <c r="D524" s="77" t="s">
        <v>68</v>
      </c>
      <c r="E524" s="78"/>
      <c r="F524" s="79"/>
      <c r="G524" s="78">
        <v>118.24</v>
      </c>
      <c r="H524" s="134">
        <v>1</v>
      </c>
      <c r="I524" s="126"/>
      <c r="J524" s="142"/>
      <c r="K524" s="127"/>
      <c r="L524" s="135">
        <v>0.95814578061413946</v>
      </c>
      <c r="M524" s="62"/>
    </row>
    <row r="525" spans="1:13" s="47" customFormat="1" ht="14.4" customHeight="1" x14ac:dyDescent="0.3">
      <c r="A525" s="62"/>
      <c r="B525" s="63"/>
      <c r="C525" s="68"/>
      <c r="D525" s="80"/>
      <c r="E525" s="67"/>
      <c r="F525" s="65"/>
      <c r="G525" s="67"/>
      <c r="J525" s="60"/>
      <c r="M525" s="62"/>
    </row>
    <row r="526" spans="1:13" s="47" customFormat="1" ht="14.4" customHeight="1" x14ac:dyDescent="0.3">
      <c r="A526" s="62"/>
      <c r="B526" s="63"/>
      <c r="C526" s="68"/>
      <c r="D526" s="80"/>
      <c r="E526" s="67"/>
      <c r="F526" s="65"/>
      <c r="G526" s="67"/>
      <c r="J526" s="60"/>
      <c r="M526" s="62"/>
    </row>
    <row r="527" spans="1:13" s="47" customFormat="1" ht="14.4" customHeight="1" x14ac:dyDescent="0.3">
      <c r="A527" s="62"/>
      <c r="B527" s="63"/>
      <c r="C527" s="68"/>
      <c r="D527" s="80"/>
      <c r="E527" s="67"/>
      <c r="F527" s="65"/>
      <c r="G527" s="67"/>
      <c r="J527" s="60"/>
      <c r="M527" s="62"/>
    </row>
    <row r="528" spans="1:13" s="47" customFormat="1" ht="14.4" customHeight="1" x14ac:dyDescent="0.3">
      <c r="A528" s="62"/>
      <c r="B528" s="136" t="s">
        <v>1808</v>
      </c>
      <c r="C528" s="81"/>
      <c r="D528" s="80"/>
      <c r="E528" s="67"/>
      <c r="F528" s="82"/>
      <c r="G528" s="82"/>
      <c r="J528" s="60"/>
      <c r="M528" s="62"/>
    </row>
    <row r="529" spans="1:13" s="47" customFormat="1" ht="14.4" customHeight="1" x14ac:dyDescent="0.3">
      <c r="A529" s="62"/>
      <c r="B529" s="133" t="s">
        <v>6</v>
      </c>
      <c r="C529" s="83"/>
      <c r="D529" s="80"/>
      <c r="E529" s="67"/>
      <c r="F529" s="62"/>
      <c r="G529" s="62"/>
      <c r="J529" s="60"/>
      <c r="M529" s="62"/>
    </row>
    <row r="530" spans="1:13" s="47" customFormat="1" ht="14.4" customHeight="1" x14ac:dyDescent="0.3">
      <c r="A530" s="62"/>
      <c r="B530" s="84"/>
      <c r="C530" s="62"/>
      <c r="D530" s="80"/>
      <c r="E530" s="67"/>
      <c r="F530" s="62"/>
      <c r="G530" s="62"/>
      <c r="J530" s="60"/>
      <c r="M530" s="62"/>
    </row>
    <row r="531" spans="1:13" x14ac:dyDescent="0.3">
      <c r="A531" s="62"/>
      <c r="B531" s="129"/>
      <c r="C531" s="129"/>
      <c r="D531" s="129"/>
    </row>
    <row r="532" spans="1:13" x14ac:dyDescent="0.3">
      <c r="A532" s="62"/>
      <c r="B532" s="130"/>
      <c r="C532" s="130"/>
      <c r="D532" s="130"/>
    </row>
    <row r="533" spans="1:13" ht="15.6" x14ac:dyDescent="0.3">
      <c r="A533" s="62"/>
      <c r="B533" s="47"/>
      <c r="C533" s="47"/>
      <c r="D533" s="715" t="s">
        <v>166</v>
      </c>
      <c r="E533" s="715"/>
      <c r="F533" s="715"/>
    </row>
    <row r="534" spans="1:13" x14ac:dyDescent="0.3">
      <c r="A534" s="62"/>
      <c r="B534" s="132"/>
      <c r="C534" s="132"/>
      <c r="D534" s="132"/>
    </row>
    <row r="535" spans="1:13" ht="82.5" customHeight="1" x14ac:dyDescent="0.3">
      <c r="A535" s="62"/>
      <c r="B535" s="710" t="s">
        <v>1809</v>
      </c>
      <c r="C535" s="710"/>
      <c r="D535" s="710"/>
      <c r="E535" s="710"/>
      <c r="F535" s="710"/>
      <c r="G535" s="710"/>
      <c r="H535" s="710"/>
      <c r="I535" s="710"/>
      <c r="J535" s="710"/>
      <c r="K535" s="710"/>
      <c r="L535" s="710"/>
    </row>
    <row r="536" spans="1:13" s="47" customFormat="1" ht="14.4" customHeight="1" x14ac:dyDescent="0.3">
      <c r="A536" s="62"/>
      <c r="B536" s="63"/>
      <c r="C536" s="9"/>
      <c r="D536" s="10"/>
      <c r="E536" s="11"/>
      <c r="F536" s="12"/>
      <c r="G536" s="13"/>
      <c r="J536" s="60"/>
      <c r="M536" s="62"/>
    </row>
    <row r="537" spans="1:13" s="47" customFormat="1" ht="14.4" customHeight="1" x14ac:dyDescent="0.3">
      <c r="A537" s="62"/>
      <c r="B537" s="48" t="s">
        <v>48</v>
      </c>
      <c r="C537" s="9"/>
      <c r="D537" s="10"/>
      <c r="E537" s="11"/>
      <c r="F537" s="11"/>
      <c r="G537" s="11"/>
      <c r="J537" s="60"/>
      <c r="M537" s="62"/>
    </row>
    <row r="538" spans="1:13" s="47" customFormat="1" ht="14.4" customHeight="1" x14ac:dyDescent="0.3">
      <c r="A538" s="62"/>
      <c r="B538" s="64" t="s">
        <v>49</v>
      </c>
      <c r="C538" s="62" t="s">
        <v>294</v>
      </c>
      <c r="D538" s="62"/>
      <c r="E538" s="62"/>
      <c r="I538" s="65" t="s">
        <v>50</v>
      </c>
      <c r="J538" s="68" t="s">
        <v>4</v>
      </c>
      <c r="M538" s="62"/>
    </row>
    <row r="539" spans="1:13" s="47" customFormat="1" ht="15" customHeight="1" thickBot="1" x14ac:dyDescent="0.35">
      <c r="A539" s="62"/>
      <c r="B539" s="64" t="s">
        <v>51</v>
      </c>
      <c r="C539" s="62" t="s">
        <v>345</v>
      </c>
      <c r="D539" s="62"/>
      <c r="E539" s="62"/>
      <c r="G539" s="62" t="s">
        <v>231</v>
      </c>
      <c r="J539" s="60"/>
      <c r="M539" s="62"/>
    </row>
    <row r="540" spans="1:13" s="47" customFormat="1" ht="14.4" customHeight="1" thickTop="1" x14ac:dyDescent="0.3">
      <c r="A540" s="62"/>
      <c r="B540" s="49" t="s">
        <v>52</v>
      </c>
      <c r="C540" s="14"/>
      <c r="D540" s="15"/>
      <c r="E540" s="16"/>
      <c r="F540" s="17"/>
      <c r="G540" s="16"/>
      <c r="H540" s="720" t="s">
        <v>164</v>
      </c>
      <c r="I540" s="721"/>
      <c r="J540" s="721"/>
      <c r="K540" s="721"/>
      <c r="L540" s="722"/>
      <c r="M540" s="62"/>
    </row>
    <row r="541" spans="1:13" s="47" customFormat="1" ht="32.25" customHeight="1" x14ac:dyDescent="0.3">
      <c r="A541" s="62"/>
      <c r="B541" s="50" t="s">
        <v>53</v>
      </c>
      <c r="C541" s="18" t="s">
        <v>1</v>
      </c>
      <c r="D541" s="19" t="s">
        <v>54</v>
      </c>
      <c r="E541" s="20" t="s">
        <v>23</v>
      </c>
      <c r="F541" s="20" t="s">
        <v>55</v>
      </c>
      <c r="G541" s="20" t="s">
        <v>56</v>
      </c>
      <c r="H541" s="90" t="s">
        <v>158</v>
      </c>
      <c r="I541" s="91" t="s">
        <v>159</v>
      </c>
      <c r="J541" s="91" t="s">
        <v>160</v>
      </c>
      <c r="K541" s="91" t="s">
        <v>161</v>
      </c>
      <c r="L541" s="92" t="s">
        <v>162</v>
      </c>
      <c r="M541" s="62"/>
    </row>
    <row r="542" spans="1:13" s="47" customFormat="1" ht="14.4" customHeight="1" x14ac:dyDescent="0.3">
      <c r="A542" s="62"/>
      <c r="B542" s="21">
        <v>0</v>
      </c>
      <c r="C542" s="18"/>
      <c r="D542" s="22">
        <v>0</v>
      </c>
      <c r="E542" s="23">
        <v>0</v>
      </c>
      <c r="F542" s="24"/>
      <c r="G542" s="23">
        <v>0</v>
      </c>
      <c r="H542" s="96">
        <v>0</v>
      </c>
      <c r="I542" s="97"/>
      <c r="J542" s="137">
        <v>0</v>
      </c>
      <c r="K542" s="93">
        <v>0</v>
      </c>
      <c r="L542" s="98">
        <v>0</v>
      </c>
      <c r="M542" s="62"/>
    </row>
    <row r="543" spans="1:13" s="47" customFormat="1" ht="14.4" customHeight="1" x14ac:dyDescent="0.3">
      <c r="A543" s="62"/>
      <c r="B543" s="6">
        <v>0</v>
      </c>
      <c r="C543" s="25"/>
      <c r="D543" s="3">
        <v>0</v>
      </c>
      <c r="E543" s="26">
        <v>0</v>
      </c>
      <c r="F543" s="27"/>
      <c r="G543" s="26">
        <v>0</v>
      </c>
      <c r="H543" s="89">
        <v>0</v>
      </c>
      <c r="I543" s="99"/>
      <c r="J543" s="61">
        <v>0</v>
      </c>
      <c r="K543" s="100">
        <v>0</v>
      </c>
      <c r="L543" s="101">
        <v>0</v>
      </c>
      <c r="M543" s="62"/>
    </row>
    <row r="544" spans="1:13" s="47" customFormat="1" ht="14.4" customHeight="1" x14ac:dyDescent="0.3">
      <c r="A544" s="62"/>
      <c r="B544" s="6">
        <v>0</v>
      </c>
      <c r="C544" s="25"/>
      <c r="D544" s="3">
        <v>0</v>
      </c>
      <c r="E544" s="26">
        <v>0</v>
      </c>
      <c r="F544" s="27"/>
      <c r="G544" s="26">
        <v>0</v>
      </c>
      <c r="H544" s="89">
        <v>0</v>
      </c>
      <c r="I544" s="99"/>
      <c r="J544" s="61">
        <v>0</v>
      </c>
      <c r="K544" s="100">
        <v>0</v>
      </c>
      <c r="L544" s="101">
        <v>0</v>
      </c>
      <c r="M544" s="62"/>
    </row>
    <row r="545" spans="1:13" s="47" customFormat="1" ht="14.4" customHeight="1" x14ac:dyDescent="0.3">
      <c r="A545" s="62"/>
      <c r="B545" s="6">
        <v>0</v>
      </c>
      <c r="C545" s="25"/>
      <c r="D545" s="3">
        <v>0</v>
      </c>
      <c r="E545" s="26">
        <v>0</v>
      </c>
      <c r="F545" s="27"/>
      <c r="G545" s="26">
        <v>0</v>
      </c>
      <c r="H545" s="89">
        <v>0</v>
      </c>
      <c r="I545" s="99"/>
      <c r="J545" s="61">
        <v>0</v>
      </c>
      <c r="K545" s="100">
        <v>0</v>
      </c>
      <c r="L545" s="101">
        <v>0</v>
      </c>
      <c r="M545" s="62"/>
    </row>
    <row r="546" spans="1:13" s="47" customFormat="1" ht="14.4" customHeight="1" x14ac:dyDescent="0.3">
      <c r="A546" s="62"/>
      <c r="B546" s="6">
        <v>0</v>
      </c>
      <c r="C546" s="25"/>
      <c r="D546" s="3">
        <v>0</v>
      </c>
      <c r="E546" s="26">
        <v>0</v>
      </c>
      <c r="F546" s="27"/>
      <c r="G546" s="26">
        <v>0</v>
      </c>
      <c r="H546" s="89">
        <v>0</v>
      </c>
      <c r="I546" s="99"/>
      <c r="J546" s="61">
        <v>0</v>
      </c>
      <c r="K546" s="100">
        <v>0</v>
      </c>
      <c r="L546" s="101">
        <v>0</v>
      </c>
      <c r="M546" s="62"/>
    </row>
    <row r="547" spans="1:13" s="47" customFormat="1" ht="14.4" customHeight="1" x14ac:dyDescent="0.3">
      <c r="A547" s="62"/>
      <c r="B547" s="6">
        <v>0</v>
      </c>
      <c r="C547" s="25"/>
      <c r="D547" s="3">
        <v>0</v>
      </c>
      <c r="E547" s="26">
        <v>0</v>
      </c>
      <c r="F547" s="27"/>
      <c r="G547" s="26">
        <v>0</v>
      </c>
      <c r="H547" s="89">
        <v>0</v>
      </c>
      <c r="I547" s="99"/>
      <c r="J547" s="61">
        <v>0</v>
      </c>
      <c r="K547" s="100">
        <v>0</v>
      </c>
      <c r="L547" s="101">
        <v>0</v>
      </c>
      <c r="M547" s="62"/>
    </row>
    <row r="548" spans="1:13" s="47" customFormat="1" ht="14.4" customHeight="1" x14ac:dyDescent="0.3">
      <c r="A548" s="62"/>
      <c r="B548" s="6" t="s">
        <v>73</v>
      </c>
      <c r="C548" s="25"/>
      <c r="D548" s="3">
        <v>0</v>
      </c>
      <c r="E548" s="26">
        <v>0</v>
      </c>
      <c r="F548" s="27"/>
      <c r="G548" s="26">
        <v>0.51600000000000001</v>
      </c>
      <c r="H548" s="89">
        <v>1.640490875564316E-3</v>
      </c>
      <c r="I548" s="99"/>
      <c r="J548" s="61" t="s">
        <v>165</v>
      </c>
      <c r="K548" s="100">
        <v>0.4</v>
      </c>
      <c r="L548" s="101">
        <v>6.5619635022572641E-4</v>
      </c>
      <c r="M548" s="62"/>
    </row>
    <row r="549" spans="1:13" s="47" customFormat="1" ht="14.4" customHeight="1" x14ac:dyDescent="0.3">
      <c r="A549" s="62"/>
      <c r="B549" s="6" t="s">
        <v>57</v>
      </c>
      <c r="C549" s="25"/>
      <c r="D549" s="28"/>
      <c r="E549" s="26"/>
      <c r="F549" s="27"/>
      <c r="G549" s="86">
        <v>0.51600000000000001</v>
      </c>
      <c r="H549" s="102" t="s">
        <v>57</v>
      </c>
      <c r="I549" s="103"/>
      <c r="J549" s="85"/>
      <c r="K549" s="104" t="s">
        <v>156</v>
      </c>
      <c r="L549" s="105">
        <v>6.5619635022572641E-4</v>
      </c>
      <c r="M549" s="62"/>
    </row>
    <row r="550" spans="1:13" s="47" customFormat="1" ht="14.4" customHeight="1" x14ac:dyDescent="0.3">
      <c r="A550" s="62"/>
      <c r="B550" s="51" t="s">
        <v>22</v>
      </c>
      <c r="C550" s="29"/>
      <c r="D550" s="30"/>
      <c r="E550" s="31"/>
      <c r="F550" s="32"/>
      <c r="G550" s="87"/>
      <c r="H550" s="107"/>
      <c r="I550" s="108"/>
      <c r="J550" s="138"/>
      <c r="K550" s="109"/>
      <c r="L550" s="110"/>
      <c r="M550" s="62"/>
    </row>
    <row r="551" spans="1:13" s="47" customFormat="1" ht="30.75" customHeight="1" x14ac:dyDescent="0.3">
      <c r="A551" s="62"/>
      <c r="B551" s="52" t="s">
        <v>58</v>
      </c>
      <c r="C551" s="33" t="s">
        <v>1</v>
      </c>
      <c r="D551" s="34" t="s">
        <v>59</v>
      </c>
      <c r="E551" s="35" t="s">
        <v>23</v>
      </c>
      <c r="F551" s="35" t="s">
        <v>55</v>
      </c>
      <c r="G551" s="41" t="s">
        <v>56</v>
      </c>
      <c r="H551" s="90" t="s">
        <v>158</v>
      </c>
      <c r="I551" s="91" t="s">
        <v>159</v>
      </c>
      <c r="J551" s="91" t="s">
        <v>160</v>
      </c>
      <c r="K551" s="94" t="s">
        <v>161</v>
      </c>
      <c r="L551" s="92" t="s">
        <v>162</v>
      </c>
      <c r="M551" s="62"/>
    </row>
    <row r="552" spans="1:13" s="47" customFormat="1" ht="14.4" customHeight="1" x14ac:dyDescent="0.3">
      <c r="A552" s="62"/>
      <c r="B552" s="6" t="s">
        <v>35</v>
      </c>
      <c r="C552" s="25">
        <v>1</v>
      </c>
      <c r="D552" s="3">
        <v>4.05</v>
      </c>
      <c r="E552" s="26">
        <v>4.05</v>
      </c>
      <c r="F552" s="26">
        <v>1.2</v>
      </c>
      <c r="G552" s="26">
        <v>4.8599999999999994</v>
      </c>
      <c r="H552" s="96">
        <v>1.5451134990780184E-2</v>
      </c>
      <c r="I552" s="97"/>
      <c r="J552" s="137" t="s">
        <v>163</v>
      </c>
      <c r="K552" s="93">
        <v>1</v>
      </c>
      <c r="L552" s="98">
        <v>1.5451134990780184E-2</v>
      </c>
      <c r="M552" s="62"/>
    </row>
    <row r="553" spans="1:13" s="47" customFormat="1" ht="14.4" customHeight="1" x14ac:dyDescent="0.3">
      <c r="A553" s="62"/>
      <c r="B553" s="6" t="s">
        <v>150</v>
      </c>
      <c r="C553" s="25">
        <v>1</v>
      </c>
      <c r="D553" s="3">
        <v>4.0999999999999996</v>
      </c>
      <c r="E553" s="26">
        <v>4.0999999999999996</v>
      </c>
      <c r="F553" s="26">
        <v>1.2</v>
      </c>
      <c r="G553" s="26">
        <v>4.919999999999999</v>
      </c>
      <c r="H553" s="89">
        <v>1.5641889743752777E-2</v>
      </c>
      <c r="I553" s="99"/>
      <c r="J553" s="61" t="s">
        <v>163</v>
      </c>
      <c r="K553" s="100">
        <v>1</v>
      </c>
      <c r="L553" s="101">
        <v>1.5641889743752777E-2</v>
      </c>
      <c r="M553" s="62"/>
    </row>
    <row r="554" spans="1:13" s="47" customFormat="1" ht="14.4" customHeight="1" x14ac:dyDescent="0.3">
      <c r="A554" s="62"/>
      <c r="B554" s="6" t="s">
        <v>69</v>
      </c>
      <c r="C554" s="25">
        <v>0.1</v>
      </c>
      <c r="D554" s="3">
        <v>4.55</v>
      </c>
      <c r="E554" s="26">
        <v>0.45500000000000002</v>
      </c>
      <c r="F554" s="26">
        <v>1.2</v>
      </c>
      <c r="G554" s="26">
        <v>0.54600000000000004</v>
      </c>
      <c r="H554" s="89">
        <v>1.7358682520506137E-3</v>
      </c>
      <c r="I554" s="99"/>
      <c r="J554" s="61" t="s">
        <v>163</v>
      </c>
      <c r="K554" s="100">
        <v>1</v>
      </c>
      <c r="L554" s="101">
        <v>1.7358682520506137E-3</v>
      </c>
      <c r="M554" s="62"/>
    </row>
    <row r="555" spans="1:13" s="47" customFormat="1" ht="14.4" customHeight="1" x14ac:dyDescent="0.3">
      <c r="A555" s="62"/>
      <c r="B555" s="6">
        <v>0</v>
      </c>
      <c r="C555" s="25"/>
      <c r="D555" s="3">
        <v>0</v>
      </c>
      <c r="E555" s="26">
        <v>0</v>
      </c>
      <c r="F555" s="27"/>
      <c r="G555" s="26">
        <v>0</v>
      </c>
      <c r="H555" s="89">
        <v>0</v>
      </c>
      <c r="I555" s="99"/>
      <c r="J555" s="61">
        <v>0</v>
      </c>
      <c r="K555" s="100">
        <v>0</v>
      </c>
      <c r="L555" s="101">
        <v>0</v>
      </c>
      <c r="M555" s="62"/>
    </row>
    <row r="556" spans="1:13" s="47" customFormat="1" ht="14.4" customHeight="1" x14ac:dyDescent="0.3">
      <c r="A556" s="62"/>
      <c r="B556" s="6">
        <v>0</v>
      </c>
      <c r="C556" s="25"/>
      <c r="D556" s="3">
        <v>0</v>
      </c>
      <c r="E556" s="26">
        <v>0</v>
      </c>
      <c r="F556" s="27"/>
      <c r="G556" s="26">
        <v>0</v>
      </c>
      <c r="H556" s="89">
        <v>0</v>
      </c>
      <c r="I556" s="99"/>
      <c r="J556" s="61">
        <v>0</v>
      </c>
      <c r="K556" s="100">
        <v>0</v>
      </c>
      <c r="L556" s="101">
        <v>0</v>
      </c>
      <c r="M556" s="62"/>
    </row>
    <row r="557" spans="1:13" s="47" customFormat="1" ht="14.4" customHeight="1" x14ac:dyDescent="0.3">
      <c r="A557" s="62"/>
      <c r="B557" s="6">
        <v>0</v>
      </c>
      <c r="C557" s="25"/>
      <c r="D557" s="3">
        <v>0</v>
      </c>
      <c r="E557" s="26">
        <v>0</v>
      </c>
      <c r="F557" s="27"/>
      <c r="G557" s="26">
        <v>0</v>
      </c>
      <c r="H557" s="89">
        <v>0</v>
      </c>
      <c r="I557" s="99"/>
      <c r="J557" s="61">
        <v>0</v>
      </c>
      <c r="K557" s="100">
        <v>0</v>
      </c>
      <c r="L557" s="101">
        <v>0</v>
      </c>
      <c r="M557" s="62"/>
    </row>
    <row r="558" spans="1:13" s="47" customFormat="1" ht="14.4" customHeight="1" x14ac:dyDescent="0.3">
      <c r="A558" s="62"/>
      <c r="B558" s="6">
        <v>0</v>
      </c>
      <c r="C558" s="25"/>
      <c r="D558" s="3">
        <v>0</v>
      </c>
      <c r="E558" s="26">
        <v>0</v>
      </c>
      <c r="F558" s="27"/>
      <c r="G558" s="26">
        <v>0</v>
      </c>
      <c r="H558" s="89">
        <v>0</v>
      </c>
      <c r="I558" s="99"/>
      <c r="J558" s="61">
        <v>0</v>
      </c>
      <c r="K558" s="100">
        <v>0</v>
      </c>
      <c r="L558" s="101">
        <v>0</v>
      </c>
      <c r="M558" s="62"/>
    </row>
    <row r="559" spans="1:13" s="47" customFormat="1" ht="14.4" customHeight="1" x14ac:dyDescent="0.3">
      <c r="A559" s="62"/>
      <c r="B559" s="6">
        <v>0</v>
      </c>
      <c r="C559" s="25"/>
      <c r="D559" s="3">
        <v>0</v>
      </c>
      <c r="E559" s="26">
        <v>0</v>
      </c>
      <c r="F559" s="27"/>
      <c r="G559" s="26">
        <v>0</v>
      </c>
      <c r="H559" s="89">
        <v>0</v>
      </c>
      <c r="I559" s="99"/>
      <c r="J559" s="61">
        <v>0</v>
      </c>
      <c r="K559" s="100">
        <v>0</v>
      </c>
      <c r="L559" s="101">
        <v>0</v>
      </c>
      <c r="M559" s="62"/>
    </row>
    <row r="560" spans="1:13" s="47" customFormat="1" ht="14.4" customHeight="1" x14ac:dyDescent="0.3">
      <c r="A560" s="62"/>
      <c r="B560" s="6">
        <v>0</v>
      </c>
      <c r="C560" s="25"/>
      <c r="D560" s="3">
        <v>0</v>
      </c>
      <c r="E560" s="26">
        <v>0</v>
      </c>
      <c r="F560" s="27"/>
      <c r="G560" s="26">
        <v>0</v>
      </c>
      <c r="H560" s="89">
        <v>0</v>
      </c>
      <c r="I560" s="99"/>
      <c r="J560" s="61">
        <v>0</v>
      </c>
      <c r="K560" s="100">
        <v>0</v>
      </c>
      <c r="L560" s="101">
        <v>0</v>
      </c>
      <c r="M560" s="62"/>
    </row>
    <row r="561" spans="1:13" s="47" customFormat="1" ht="14.4" customHeight="1" x14ac:dyDescent="0.3">
      <c r="A561" s="62"/>
      <c r="B561" s="6" t="s">
        <v>60</v>
      </c>
      <c r="C561" s="25"/>
      <c r="D561" s="28"/>
      <c r="E561" s="26"/>
      <c r="F561" s="27"/>
      <c r="G561" s="86">
        <v>10.325999999999997</v>
      </c>
      <c r="H561" s="106" t="s">
        <v>60</v>
      </c>
      <c r="I561" s="103"/>
      <c r="J561" s="85"/>
      <c r="K561" s="104" t="s">
        <v>156</v>
      </c>
      <c r="L561" s="95">
        <v>3.282889298658357E-2</v>
      </c>
      <c r="M561" s="62"/>
    </row>
    <row r="562" spans="1:13" s="47" customFormat="1" ht="14.4" customHeight="1" x14ac:dyDescent="0.3">
      <c r="A562" s="62"/>
      <c r="B562" s="51" t="s">
        <v>38</v>
      </c>
      <c r="C562" s="29"/>
      <c r="D562" s="30"/>
      <c r="E562" s="30"/>
      <c r="F562" s="30"/>
      <c r="G562" s="30"/>
      <c r="H562" s="115"/>
      <c r="I562" s="116"/>
      <c r="J562" s="139"/>
      <c r="K562" s="117"/>
      <c r="L562" s="118"/>
      <c r="M562" s="62"/>
    </row>
    <row r="563" spans="1:13" s="47" customFormat="1" ht="36.75" customHeight="1" x14ac:dyDescent="0.3">
      <c r="A563" s="62"/>
      <c r="B563" s="53" t="s">
        <v>53</v>
      </c>
      <c r="C563" s="29"/>
      <c r="D563" s="54" t="s">
        <v>0</v>
      </c>
      <c r="E563" s="55" t="s">
        <v>1</v>
      </c>
      <c r="F563" s="56" t="s">
        <v>61</v>
      </c>
      <c r="G563" s="20" t="s">
        <v>56</v>
      </c>
      <c r="H563" s="111" t="s">
        <v>158</v>
      </c>
      <c r="I563" s="112" t="s">
        <v>159</v>
      </c>
      <c r="J563" s="112" t="s">
        <v>160</v>
      </c>
      <c r="K563" s="113" t="s">
        <v>161</v>
      </c>
      <c r="L563" s="114" t="s">
        <v>162</v>
      </c>
      <c r="M563" s="62"/>
    </row>
    <row r="564" spans="1:13" s="47" customFormat="1" ht="14.4" customHeight="1" x14ac:dyDescent="0.3">
      <c r="A564" s="62"/>
      <c r="B564" s="146" t="s">
        <v>270</v>
      </c>
      <c r="C564" s="29"/>
      <c r="D564" s="22" t="s">
        <v>4</v>
      </c>
      <c r="E564" s="57">
        <v>1.01</v>
      </c>
      <c r="F564" s="24">
        <v>136.81</v>
      </c>
      <c r="G564" s="23">
        <v>138.1781</v>
      </c>
      <c r="H564" s="96">
        <v>0.43930215552870855</v>
      </c>
      <c r="I564" s="97"/>
      <c r="J564" s="137" t="s">
        <v>163</v>
      </c>
      <c r="K564" s="93">
        <v>0.94979715653667618</v>
      </c>
      <c r="L564" s="98">
        <v>0.41724793818160005</v>
      </c>
      <c r="M564" s="62"/>
    </row>
    <row r="565" spans="1:13" s="47" customFormat="1" ht="14.4" customHeight="1" x14ac:dyDescent="0.3">
      <c r="A565" s="62"/>
      <c r="B565" s="8" t="s">
        <v>274</v>
      </c>
      <c r="C565" s="7"/>
      <c r="D565" s="3" t="s">
        <v>3</v>
      </c>
      <c r="E565" s="4">
        <v>6</v>
      </c>
      <c r="F565" s="5">
        <v>8.52</v>
      </c>
      <c r="G565" s="26">
        <v>51.12</v>
      </c>
      <c r="H565" s="89">
        <v>0.16252304953265084</v>
      </c>
      <c r="I565" s="99"/>
      <c r="J565" s="61" t="s">
        <v>163</v>
      </c>
      <c r="K565" s="100">
        <v>1</v>
      </c>
      <c r="L565" s="101">
        <v>0.16252304953265084</v>
      </c>
      <c r="M565" s="62"/>
    </row>
    <row r="566" spans="1:13" s="47" customFormat="1" ht="14.4" customHeight="1" x14ac:dyDescent="0.3">
      <c r="A566" s="62"/>
      <c r="B566" s="8" t="s">
        <v>276</v>
      </c>
      <c r="C566" s="7"/>
      <c r="D566" s="3" t="s">
        <v>78</v>
      </c>
      <c r="E566" s="4">
        <v>65</v>
      </c>
      <c r="F566" s="5">
        <v>1.76</v>
      </c>
      <c r="G566" s="26">
        <v>114.4</v>
      </c>
      <c r="H566" s="89">
        <v>0.36370572900108095</v>
      </c>
      <c r="I566" s="99"/>
      <c r="J566" s="61" t="s">
        <v>163</v>
      </c>
      <c r="K566" s="100">
        <v>0.94275979557069856</v>
      </c>
      <c r="L566" s="101">
        <v>0.34288713872095095</v>
      </c>
      <c r="M566" s="62"/>
    </row>
    <row r="567" spans="1:13" s="47" customFormat="1" ht="14.4" customHeight="1" x14ac:dyDescent="0.3">
      <c r="A567" s="62"/>
      <c r="B567" s="8">
        <v>0</v>
      </c>
      <c r="C567" s="7"/>
      <c r="D567" s="3">
        <v>0</v>
      </c>
      <c r="E567" s="4"/>
      <c r="F567" s="5">
        <v>0</v>
      </c>
      <c r="G567" s="26">
        <v>0</v>
      </c>
      <c r="H567" s="89">
        <v>0</v>
      </c>
      <c r="I567" s="99"/>
      <c r="J567" s="61">
        <v>0</v>
      </c>
      <c r="K567" s="100">
        <v>0</v>
      </c>
      <c r="L567" s="101">
        <v>0</v>
      </c>
      <c r="M567" s="62"/>
    </row>
    <row r="568" spans="1:13" s="47" customFormat="1" ht="14.4" customHeight="1" x14ac:dyDescent="0.3">
      <c r="A568" s="62"/>
      <c r="B568" s="8">
        <v>0</v>
      </c>
      <c r="C568" s="7"/>
      <c r="D568" s="3">
        <v>0</v>
      </c>
      <c r="E568" s="4"/>
      <c r="F568" s="5">
        <v>0</v>
      </c>
      <c r="G568" s="26">
        <v>0</v>
      </c>
      <c r="H568" s="89">
        <v>0</v>
      </c>
      <c r="I568" s="99"/>
      <c r="J568" s="61">
        <v>0</v>
      </c>
      <c r="K568" s="100">
        <v>0</v>
      </c>
      <c r="L568" s="101">
        <v>0</v>
      </c>
      <c r="M568" s="62"/>
    </row>
    <row r="569" spans="1:13" s="47" customFormat="1" ht="14.4" customHeight="1" x14ac:dyDescent="0.3">
      <c r="A569" s="62"/>
      <c r="B569" s="8">
        <v>0</v>
      </c>
      <c r="C569" s="7"/>
      <c r="D569" s="3">
        <v>0</v>
      </c>
      <c r="E569" s="4"/>
      <c r="F569" s="5">
        <v>0</v>
      </c>
      <c r="G569" s="26">
        <v>0</v>
      </c>
      <c r="H569" s="89">
        <v>0</v>
      </c>
      <c r="I569" s="99"/>
      <c r="J569" s="61">
        <v>0</v>
      </c>
      <c r="K569" s="100">
        <v>0</v>
      </c>
      <c r="L569" s="101">
        <v>0</v>
      </c>
      <c r="M569" s="62"/>
    </row>
    <row r="570" spans="1:13" s="47" customFormat="1" ht="14.4" customHeight="1" x14ac:dyDescent="0.3">
      <c r="A570" s="62"/>
      <c r="B570" s="8">
        <v>0</v>
      </c>
      <c r="C570" s="7"/>
      <c r="D570" s="3">
        <v>0</v>
      </c>
      <c r="E570" s="4"/>
      <c r="F570" s="5">
        <v>0</v>
      </c>
      <c r="G570" s="26">
        <v>0</v>
      </c>
      <c r="H570" s="89">
        <v>0</v>
      </c>
      <c r="I570" s="99"/>
      <c r="J570" s="61">
        <v>0</v>
      </c>
      <c r="K570" s="100">
        <v>0</v>
      </c>
      <c r="L570" s="101">
        <v>0</v>
      </c>
      <c r="M570" s="62"/>
    </row>
    <row r="571" spans="1:13" s="47" customFormat="1" ht="14.4" customHeight="1" x14ac:dyDescent="0.3">
      <c r="A571" s="62"/>
      <c r="B571" s="8">
        <v>0</v>
      </c>
      <c r="C571" s="7"/>
      <c r="D571" s="3">
        <v>0</v>
      </c>
      <c r="E571" s="4"/>
      <c r="F571" s="5">
        <v>0</v>
      </c>
      <c r="G571" s="26">
        <v>0</v>
      </c>
      <c r="H571" s="89">
        <v>0</v>
      </c>
      <c r="I571" s="99"/>
      <c r="J571" s="61">
        <v>0</v>
      </c>
      <c r="K571" s="100">
        <v>0</v>
      </c>
      <c r="L571" s="101">
        <v>0</v>
      </c>
      <c r="M571" s="62"/>
    </row>
    <row r="572" spans="1:13" s="47" customFormat="1" ht="14.4" customHeight="1" x14ac:dyDescent="0.3">
      <c r="A572" s="62"/>
      <c r="B572" s="8">
        <v>0</v>
      </c>
      <c r="C572" s="7"/>
      <c r="D572" s="3">
        <v>0</v>
      </c>
      <c r="E572" s="4"/>
      <c r="F572" s="5">
        <v>0</v>
      </c>
      <c r="G572" s="26">
        <v>0</v>
      </c>
      <c r="H572" s="89">
        <v>0</v>
      </c>
      <c r="I572" s="99"/>
      <c r="J572" s="61">
        <v>0</v>
      </c>
      <c r="K572" s="100">
        <v>0</v>
      </c>
      <c r="L572" s="101">
        <v>0</v>
      </c>
      <c r="M572" s="62"/>
    </row>
    <row r="573" spans="1:13" s="47" customFormat="1" ht="14.4" customHeight="1" x14ac:dyDescent="0.3">
      <c r="A573" s="62"/>
      <c r="B573" s="8">
        <v>0</v>
      </c>
      <c r="C573" s="7"/>
      <c r="D573" s="3">
        <v>0</v>
      </c>
      <c r="E573" s="4"/>
      <c r="F573" s="5">
        <v>0</v>
      </c>
      <c r="G573" s="26">
        <v>0</v>
      </c>
      <c r="H573" s="89">
        <v>0</v>
      </c>
      <c r="I573" s="99"/>
      <c r="J573" s="61">
        <v>0</v>
      </c>
      <c r="K573" s="100">
        <v>0</v>
      </c>
      <c r="L573" s="101">
        <v>0</v>
      </c>
      <c r="M573" s="62"/>
    </row>
    <row r="574" spans="1:13" s="47" customFormat="1" ht="14.4" customHeight="1" x14ac:dyDescent="0.3">
      <c r="A574" s="62"/>
      <c r="B574" s="8">
        <v>0</v>
      </c>
      <c r="C574" s="7"/>
      <c r="D574" s="3">
        <v>0</v>
      </c>
      <c r="E574" s="4"/>
      <c r="F574" s="5">
        <v>0</v>
      </c>
      <c r="G574" s="26">
        <v>0</v>
      </c>
      <c r="H574" s="89">
        <v>0</v>
      </c>
      <c r="I574" s="99"/>
      <c r="J574" s="61">
        <v>0</v>
      </c>
      <c r="K574" s="100">
        <v>0</v>
      </c>
      <c r="L574" s="101">
        <v>0</v>
      </c>
      <c r="M574" s="62"/>
    </row>
    <row r="575" spans="1:13" s="47" customFormat="1" ht="14.4" customHeight="1" x14ac:dyDescent="0.3">
      <c r="A575" s="62"/>
      <c r="B575" s="8">
        <v>0</v>
      </c>
      <c r="C575" s="7"/>
      <c r="D575" s="3">
        <v>0</v>
      </c>
      <c r="E575" s="4"/>
      <c r="F575" s="5">
        <v>0</v>
      </c>
      <c r="G575" s="26">
        <v>0</v>
      </c>
      <c r="H575" s="89">
        <v>0</v>
      </c>
      <c r="I575" s="99"/>
      <c r="J575" s="61">
        <v>0</v>
      </c>
      <c r="K575" s="100">
        <v>0</v>
      </c>
      <c r="L575" s="101">
        <v>0</v>
      </c>
      <c r="M575" s="62"/>
    </row>
    <row r="576" spans="1:13" s="47" customFormat="1" ht="14.4" customHeight="1" x14ac:dyDescent="0.3">
      <c r="A576" s="62"/>
      <c r="B576" s="8">
        <v>0</v>
      </c>
      <c r="C576" s="7"/>
      <c r="D576" s="3">
        <v>0</v>
      </c>
      <c r="E576" s="4"/>
      <c r="F576" s="5">
        <v>0</v>
      </c>
      <c r="G576" s="26">
        <v>0</v>
      </c>
      <c r="H576" s="89">
        <v>0</v>
      </c>
      <c r="I576" s="99"/>
      <c r="J576" s="61">
        <v>0</v>
      </c>
      <c r="K576" s="100">
        <v>0</v>
      </c>
      <c r="L576" s="101">
        <v>0</v>
      </c>
      <c r="M576" s="62"/>
    </row>
    <row r="577" spans="1:13" s="47" customFormat="1" ht="14.4" customHeight="1" x14ac:dyDescent="0.3">
      <c r="A577" s="62"/>
      <c r="B577" s="58" t="s">
        <v>62</v>
      </c>
      <c r="C577" s="46"/>
      <c r="D577" s="37"/>
      <c r="E577" s="38"/>
      <c r="F577" s="39"/>
      <c r="G577" s="86">
        <v>303.69810000000001</v>
      </c>
      <c r="H577" s="106" t="s">
        <v>62</v>
      </c>
      <c r="I577" s="103"/>
      <c r="J577" s="85"/>
      <c r="K577" s="104" t="s">
        <v>156</v>
      </c>
      <c r="L577" s="95">
        <v>0.92265812643520184</v>
      </c>
      <c r="M577" s="62"/>
    </row>
    <row r="578" spans="1:13" s="47" customFormat="1" ht="14.4" customHeight="1" x14ac:dyDescent="0.3">
      <c r="A578" s="62"/>
      <c r="B578" s="51" t="s">
        <v>63</v>
      </c>
      <c r="C578" s="29"/>
      <c r="D578" s="30"/>
      <c r="E578" s="31"/>
      <c r="F578" s="32"/>
      <c r="G578" s="31"/>
      <c r="H578" s="115"/>
      <c r="I578" s="116"/>
      <c r="J578" s="139"/>
      <c r="K578" s="117"/>
      <c r="L578" s="118">
        <v>0</v>
      </c>
      <c r="M578" s="62"/>
    </row>
    <row r="579" spans="1:13" s="47" customFormat="1" ht="35.25" customHeight="1" x14ac:dyDescent="0.3">
      <c r="A579" s="62"/>
      <c r="B579" s="53" t="s">
        <v>53</v>
      </c>
      <c r="C579" s="36"/>
      <c r="D579" s="40" t="s">
        <v>0</v>
      </c>
      <c r="E579" s="41" t="s">
        <v>1</v>
      </c>
      <c r="F579" s="35" t="s">
        <v>61</v>
      </c>
      <c r="G579" s="20" t="s">
        <v>56</v>
      </c>
      <c r="H579" s="111" t="s">
        <v>158</v>
      </c>
      <c r="I579" s="112" t="s">
        <v>159</v>
      </c>
      <c r="J579" s="112" t="s">
        <v>160</v>
      </c>
      <c r="K579" s="113" t="s">
        <v>161</v>
      </c>
      <c r="L579" s="114" t="s">
        <v>162</v>
      </c>
      <c r="M579" s="62"/>
    </row>
    <row r="580" spans="1:13" s="47" customFormat="1" ht="14.4" customHeight="1" x14ac:dyDescent="0.3">
      <c r="A580" s="62"/>
      <c r="B580" s="6">
        <v>0</v>
      </c>
      <c r="C580" s="7"/>
      <c r="D580" s="3">
        <v>0</v>
      </c>
      <c r="E580" s="26"/>
      <c r="F580" s="5">
        <v>0</v>
      </c>
      <c r="G580" s="23">
        <v>0</v>
      </c>
      <c r="H580" s="96">
        <v>0</v>
      </c>
      <c r="I580" s="97"/>
      <c r="J580" s="137">
        <v>0</v>
      </c>
      <c r="K580" s="93">
        <v>0</v>
      </c>
      <c r="L580" s="98">
        <v>0</v>
      </c>
      <c r="M580" s="62"/>
    </row>
    <row r="581" spans="1:13" s="47" customFormat="1" ht="14.4" customHeight="1" x14ac:dyDescent="0.3">
      <c r="A581" s="62"/>
      <c r="B581" s="6">
        <v>0</v>
      </c>
      <c r="C581" s="7"/>
      <c r="D581" s="3">
        <v>0</v>
      </c>
      <c r="E581" s="26"/>
      <c r="F581" s="5">
        <v>0</v>
      </c>
      <c r="G581" s="26">
        <v>0</v>
      </c>
      <c r="H581" s="89">
        <v>0</v>
      </c>
      <c r="I581" s="99"/>
      <c r="J581" s="61">
        <v>0</v>
      </c>
      <c r="K581" s="100">
        <v>0</v>
      </c>
      <c r="L581" s="101">
        <v>0</v>
      </c>
      <c r="M581" s="62"/>
    </row>
    <row r="582" spans="1:13" s="47" customFormat="1" ht="14.4" customHeight="1" x14ac:dyDescent="0.3">
      <c r="A582" s="62"/>
      <c r="B582" s="6">
        <v>0</v>
      </c>
      <c r="C582" s="7"/>
      <c r="D582" s="3">
        <v>0</v>
      </c>
      <c r="E582" s="26"/>
      <c r="F582" s="5">
        <v>0</v>
      </c>
      <c r="G582" s="26">
        <v>0</v>
      </c>
      <c r="H582" s="89">
        <v>0</v>
      </c>
      <c r="I582" s="99"/>
      <c r="J582" s="61">
        <v>0</v>
      </c>
      <c r="K582" s="100">
        <v>0</v>
      </c>
      <c r="L582" s="101">
        <v>0</v>
      </c>
      <c r="M582" s="62"/>
    </row>
    <row r="583" spans="1:13" s="47" customFormat="1" ht="14.4" customHeight="1" x14ac:dyDescent="0.3">
      <c r="A583" s="62"/>
      <c r="B583" s="6">
        <v>0</v>
      </c>
      <c r="C583" s="7"/>
      <c r="D583" s="3">
        <v>0</v>
      </c>
      <c r="E583" s="26"/>
      <c r="F583" s="5">
        <v>0</v>
      </c>
      <c r="G583" s="26">
        <v>0</v>
      </c>
      <c r="H583" s="89">
        <v>0</v>
      </c>
      <c r="I583" s="99"/>
      <c r="J583" s="61">
        <v>0</v>
      </c>
      <c r="K583" s="100">
        <v>0</v>
      </c>
      <c r="L583" s="101">
        <v>0</v>
      </c>
      <c r="M583" s="62"/>
    </row>
    <row r="584" spans="1:13" s="47" customFormat="1" ht="14.4" customHeight="1" x14ac:dyDescent="0.3">
      <c r="A584" s="62"/>
      <c r="B584" s="6">
        <v>0</v>
      </c>
      <c r="C584" s="7"/>
      <c r="D584" s="3">
        <v>0</v>
      </c>
      <c r="E584" s="26"/>
      <c r="F584" s="5">
        <v>0</v>
      </c>
      <c r="G584" s="26">
        <v>0</v>
      </c>
      <c r="H584" s="89">
        <v>0</v>
      </c>
      <c r="I584" s="99"/>
      <c r="J584" s="61">
        <v>0</v>
      </c>
      <c r="K584" s="100">
        <v>0</v>
      </c>
      <c r="L584" s="101">
        <v>0</v>
      </c>
      <c r="M584" s="62"/>
    </row>
    <row r="585" spans="1:13" s="47" customFormat="1" ht="15" customHeight="1" thickBot="1" x14ac:dyDescent="0.35">
      <c r="A585" s="62"/>
      <c r="B585" s="59" t="s">
        <v>64</v>
      </c>
      <c r="C585" s="42"/>
      <c r="D585" s="43"/>
      <c r="E585" s="44"/>
      <c r="F585" s="45"/>
      <c r="G585" s="23">
        <v>0</v>
      </c>
      <c r="H585" s="106" t="s">
        <v>64</v>
      </c>
      <c r="I585" s="103"/>
      <c r="J585" s="85"/>
      <c r="K585" s="104" t="s">
        <v>156</v>
      </c>
      <c r="L585" s="95">
        <v>0</v>
      </c>
      <c r="M585" s="62"/>
    </row>
    <row r="586" spans="1:13" s="47" customFormat="1" ht="14.4" customHeight="1" x14ac:dyDescent="0.3">
      <c r="A586" s="62"/>
      <c r="B586" s="64"/>
      <c r="C586" s="68"/>
      <c r="D586" s="69" t="s">
        <v>65</v>
      </c>
      <c r="E586" s="70"/>
      <c r="F586" s="71"/>
      <c r="G586" s="88">
        <v>314.54000000000002</v>
      </c>
      <c r="H586" s="128"/>
      <c r="I586" s="122"/>
      <c r="J586" s="140"/>
      <c r="K586" s="123"/>
      <c r="L586" s="121"/>
      <c r="M586" s="62"/>
    </row>
    <row r="587" spans="1:13" s="47" customFormat="1" ht="14.4" customHeight="1" x14ac:dyDescent="0.3">
      <c r="A587" s="62"/>
      <c r="B587" s="63"/>
      <c r="C587" s="68"/>
      <c r="D587" s="72" t="s">
        <v>7</v>
      </c>
      <c r="E587" s="73"/>
      <c r="F587" s="74">
        <v>0.1</v>
      </c>
      <c r="G587" s="73">
        <v>31.454000000000001</v>
      </c>
      <c r="H587" s="120"/>
      <c r="I587" s="124"/>
      <c r="J587" s="141"/>
      <c r="K587" s="125"/>
      <c r="L587" s="119"/>
      <c r="M587" s="62"/>
    </row>
    <row r="588" spans="1:13" s="47" customFormat="1" ht="14.4" customHeight="1" x14ac:dyDescent="0.3">
      <c r="A588" s="62"/>
      <c r="B588" s="63"/>
      <c r="C588" s="68"/>
      <c r="D588" s="72" t="s">
        <v>8</v>
      </c>
      <c r="E588" s="73"/>
      <c r="F588" s="74">
        <v>0.1</v>
      </c>
      <c r="G588" s="73">
        <v>31.454000000000001</v>
      </c>
      <c r="H588" s="120"/>
      <c r="I588" s="124"/>
      <c r="J588" s="141"/>
      <c r="K588" s="125"/>
      <c r="L588" s="119"/>
      <c r="M588" s="62"/>
    </row>
    <row r="589" spans="1:13" s="47" customFormat="1" ht="14.4" customHeight="1" x14ac:dyDescent="0.3">
      <c r="A589" s="62"/>
      <c r="B589" s="63" t="s">
        <v>66</v>
      </c>
      <c r="C589" s="68"/>
      <c r="D589" s="75" t="s">
        <v>67</v>
      </c>
      <c r="E589" s="76"/>
      <c r="F589" s="71"/>
      <c r="G589" s="76">
        <v>377.44799999999998</v>
      </c>
      <c r="H589" s="120"/>
      <c r="I589" s="124"/>
      <c r="J589" s="141"/>
      <c r="K589" s="125"/>
      <c r="L589" s="119"/>
      <c r="M589" s="62"/>
    </row>
    <row r="590" spans="1:13" s="47" customFormat="1" ht="15" customHeight="1" thickBot="1" x14ac:dyDescent="0.35">
      <c r="A590" s="62"/>
      <c r="B590" s="63"/>
      <c r="C590" s="68"/>
      <c r="D590" s="77" t="s">
        <v>68</v>
      </c>
      <c r="E590" s="78"/>
      <c r="F590" s="79"/>
      <c r="G590" s="78">
        <v>377.45</v>
      </c>
      <c r="H590" s="134">
        <v>1</v>
      </c>
      <c r="I590" s="126"/>
      <c r="J590" s="142"/>
      <c r="K590" s="127"/>
      <c r="L590" s="135">
        <v>0.95614321577201111</v>
      </c>
      <c r="M590" s="62"/>
    </row>
    <row r="591" spans="1:13" s="47" customFormat="1" ht="14.4" customHeight="1" x14ac:dyDescent="0.3">
      <c r="A591" s="62"/>
      <c r="B591" s="63"/>
      <c r="C591" s="68"/>
      <c r="D591" s="80"/>
      <c r="E591" s="67"/>
      <c r="F591" s="65"/>
      <c r="G591" s="67"/>
      <c r="J591" s="60"/>
      <c r="M591" s="62"/>
    </row>
    <row r="592" spans="1:13" s="47" customFormat="1" ht="14.4" customHeight="1" x14ac:dyDescent="0.3">
      <c r="A592" s="62"/>
      <c r="B592" s="63"/>
      <c r="C592" s="68"/>
      <c r="D592" s="80"/>
      <c r="E592" s="67"/>
      <c r="F592" s="65"/>
      <c r="G592" s="67"/>
      <c r="J592" s="60"/>
      <c r="M592" s="62"/>
    </row>
    <row r="593" spans="1:13" s="47" customFormat="1" ht="14.4" customHeight="1" x14ac:dyDescent="0.3">
      <c r="A593" s="62"/>
      <c r="B593" s="63"/>
      <c r="C593" s="68"/>
      <c r="D593" s="80"/>
      <c r="E593" s="67"/>
      <c r="F593" s="65"/>
      <c r="G593" s="67"/>
      <c r="J593" s="60"/>
      <c r="M593" s="62"/>
    </row>
    <row r="594" spans="1:13" s="47" customFormat="1" ht="14.4" customHeight="1" x14ac:dyDescent="0.3">
      <c r="A594" s="62"/>
      <c r="B594" s="136" t="s">
        <v>1808</v>
      </c>
      <c r="C594" s="81"/>
      <c r="D594" s="80"/>
      <c r="E594" s="67"/>
      <c r="F594" s="82"/>
      <c r="G594" s="82"/>
      <c r="J594" s="60"/>
      <c r="M594" s="62"/>
    </row>
    <row r="595" spans="1:13" s="47" customFormat="1" ht="14.4" customHeight="1" x14ac:dyDescent="0.3">
      <c r="A595" s="62"/>
      <c r="B595" s="133" t="s">
        <v>6</v>
      </c>
      <c r="C595" s="83"/>
      <c r="D595" s="80"/>
      <c r="E595" s="67"/>
      <c r="F595" s="62"/>
      <c r="G595" s="62"/>
      <c r="J595" s="60"/>
      <c r="M595" s="62"/>
    </row>
    <row r="596" spans="1:13" s="47" customFormat="1" ht="14.4" customHeight="1" x14ac:dyDescent="0.3">
      <c r="A596" s="62"/>
      <c r="B596" s="84"/>
      <c r="C596" s="62"/>
      <c r="D596" s="80"/>
      <c r="E596" s="67"/>
      <c r="F596" s="62"/>
      <c r="G596" s="62"/>
      <c r="J596" s="60"/>
      <c r="M596" s="62"/>
    </row>
    <row r="597" spans="1:13" x14ac:dyDescent="0.3">
      <c r="A597" s="62"/>
      <c r="B597" s="129"/>
      <c r="C597" s="129"/>
      <c r="D597" s="129"/>
    </row>
    <row r="598" spans="1:13" x14ac:dyDescent="0.3">
      <c r="A598" s="62"/>
      <c r="B598" s="130"/>
      <c r="C598" s="130"/>
      <c r="D598" s="130"/>
    </row>
    <row r="599" spans="1:13" ht="15.6" x14ac:dyDescent="0.3">
      <c r="A599" s="62"/>
      <c r="B599" s="47"/>
      <c r="C599" s="47"/>
      <c r="D599" s="715" t="s">
        <v>166</v>
      </c>
      <c r="E599" s="715"/>
      <c r="F599" s="715"/>
    </row>
    <row r="600" spans="1:13" x14ac:dyDescent="0.3">
      <c r="A600" s="62"/>
      <c r="B600" s="132"/>
      <c r="C600" s="132"/>
      <c r="D600" s="132"/>
    </row>
    <row r="601" spans="1:13" ht="82.5" customHeight="1" x14ac:dyDescent="0.3">
      <c r="A601" s="62"/>
      <c r="B601" s="710" t="s">
        <v>1809</v>
      </c>
      <c r="C601" s="710"/>
      <c r="D601" s="710"/>
      <c r="E601" s="710"/>
      <c r="F601" s="710"/>
      <c r="G601" s="710"/>
      <c r="H601" s="710"/>
      <c r="I601" s="710"/>
      <c r="J601" s="710"/>
      <c r="K601" s="710"/>
      <c r="L601" s="710"/>
    </row>
    <row r="602" spans="1:13" s="47" customFormat="1" ht="14.4" customHeight="1" x14ac:dyDescent="0.3">
      <c r="A602" s="62"/>
      <c r="B602" s="63"/>
      <c r="C602" s="9"/>
      <c r="D602" s="10"/>
      <c r="E602" s="11"/>
      <c r="F602" s="12"/>
      <c r="G602" s="13"/>
      <c r="J602" s="60"/>
      <c r="M602" s="62"/>
    </row>
    <row r="603" spans="1:13" s="47" customFormat="1" ht="14.4" customHeight="1" x14ac:dyDescent="0.3">
      <c r="A603" s="62"/>
      <c r="B603" s="48" t="s">
        <v>48</v>
      </c>
      <c r="C603" s="9"/>
      <c r="D603" s="10"/>
      <c r="E603" s="11"/>
      <c r="F603" s="11"/>
      <c r="G603" s="11"/>
      <c r="J603" s="60"/>
      <c r="M603" s="62"/>
    </row>
    <row r="604" spans="1:13" s="47" customFormat="1" ht="14.4" customHeight="1" x14ac:dyDescent="0.3">
      <c r="A604" s="62"/>
      <c r="B604" s="64" t="s">
        <v>49</v>
      </c>
      <c r="C604" s="62" t="s">
        <v>361</v>
      </c>
      <c r="D604" s="62"/>
      <c r="E604" s="62"/>
      <c r="I604" s="65" t="s">
        <v>50</v>
      </c>
      <c r="J604" s="68" t="s">
        <v>4</v>
      </c>
      <c r="M604" s="62"/>
    </row>
    <row r="605" spans="1:13" s="47" customFormat="1" ht="15" customHeight="1" thickBot="1" x14ac:dyDescent="0.35">
      <c r="A605" s="62"/>
      <c r="B605" s="64" t="s">
        <v>51</v>
      </c>
      <c r="C605" s="62" t="s">
        <v>345</v>
      </c>
      <c r="D605" s="62"/>
      <c r="E605" s="62"/>
      <c r="G605" s="62" t="s">
        <v>232</v>
      </c>
      <c r="J605" s="60"/>
      <c r="M605" s="62"/>
    </row>
    <row r="606" spans="1:13" s="47" customFormat="1" ht="14.4" customHeight="1" thickTop="1" x14ac:dyDescent="0.3">
      <c r="A606" s="62"/>
      <c r="B606" s="49" t="s">
        <v>52</v>
      </c>
      <c r="C606" s="14"/>
      <c r="D606" s="15"/>
      <c r="E606" s="16"/>
      <c r="F606" s="17"/>
      <c r="G606" s="16"/>
      <c r="H606" s="720" t="s">
        <v>164</v>
      </c>
      <c r="I606" s="721"/>
      <c r="J606" s="721"/>
      <c r="K606" s="721"/>
      <c r="L606" s="722"/>
      <c r="M606" s="62"/>
    </row>
    <row r="607" spans="1:13" s="47" customFormat="1" ht="32.25" customHeight="1" x14ac:dyDescent="0.3">
      <c r="A607" s="62"/>
      <c r="B607" s="50" t="s">
        <v>53</v>
      </c>
      <c r="C607" s="18" t="s">
        <v>1</v>
      </c>
      <c r="D607" s="19" t="s">
        <v>54</v>
      </c>
      <c r="E607" s="20" t="s">
        <v>23</v>
      </c>
      <c r="F607" s="20" t="s">
        <v>55</v>
      </c>
      <c r="G607" s="20" t="s">
        <v>56</v>
      </c>
      <c r="H607" s="90" t="s">
        <v>158</v>
      </c>
      <c r="I607" s="91" t="s">
        <v>159</v>
      </c>
      <c r="J607" s="91" t="s">
        <v>160</v>
      </c>
      <c r="K607" s="91" t="s">
        <v>161</v>
      </c>
      <c r="L607" s="92" t="s">
        <v>162</v>
      </c>
      <c r="M607" s="62"/>
    </row>
    <row r="608" spans="1:13" s="47" customFormat="1" ht="14.4" customHeight="1" x14ac:dyDescent="0.3">
      <c r="A608" s="62"/>
      <c r="B608" s="21" t="s">
        <v>19</v>
      </c>
      <c r="C608" s="18">
        <v>1</v>
      </c>
      <c r="D608" s="22">
        <v>2</v>
      </c>
      <c r="E608" s="23">
        <v>2</v>
      </c>
      <c r="F608" s="24">
        <v>1</v>
      </c>
      <c r="G608" s="23">
        <v>2</v>
      </c>
      <c r="H608" s="96">
        <v>1.4136573435964856E-2</v>
      </c>
      <c r="I608" s="97"/>
      <c r="J608" s="137" t="s">
        <v>165</v>
      </c>
      <c r="K608" s="93">
        <v>0.4</v>
      </c>
      <c r="L608" s="98">
        <v>5.6546293743859428E-3</v>
      </c>
      <c r="M608" s="62"/>
    </row>
    <row r="609" spans="1:13" s="47" customFormat="1" ht="14.4" customHeight="1" x14ac:dyDescent="0.3">
      <c r="A609" s="62"/>
      <c r="B609" s="6">
        <v>0</v>
      </c>
      <c r="C609" s="25"/>
      <c r="D609" s="3">
        <v>0</v>
      </c>
      <c r="E609" s="26">
        <v>0</v>
      </c>
      <c r="F609" s="27"/>
      <c r="G609" s="26">
        <v>0</v>
      </c>
      <c r="H609" s="89">
        <v>0</v>
      </c>
      <c r="I609" s="99"/>
      <c r="J609" s="61">
        <v>0</v>
      </c>
      <c r="K609" s="100">
        <v>0</v>
      </c>
      <c r="L609" s="101">
        <v>0</v>
      </c>
      <c r="M609" s="62"/>
    </row>
    <row r="610" spans="1:13" s="47" customFormat="1" ht="14.4" customHeight="1" x14ac:dyDescent="0.3">
      <c r="A610" s="62"/>
      <c r="B610" s="6">
        <v>0</v>
      </c>
      <c r="C610" s="25"/>
      <c r="D610" s="3">
        <v>0</v>
      </c>
      <c r="E610" s="26">
        <v>0</v>
      </c>
      <c r="F610" s="27"/>
      <c r="G610" s="26">
        <v>0</v>
      </c>
      <c r="H610" s="89">
        <v>0</v>
      </c>
      <c r="I610" s="99"/>
      <c r="J610" s="61">
        <v>0</v>
      </c>
      <c r="K610" s="100">
        <v>0</v>
      </c>
      <c r="L610" s="101">
        <v>0</v>
      </c>
      <c r="M610" s="62"/>
    </row>
    <row r="611" spans="1:13" s="47" customFormat="1" ht="14.4" customHeight="1" x14ac:dyDescent="0.3">
      <c r="A611" s="62"/>
      <c r="B611" s="6">
        <v>0</v>
      </c>
      <c r="C611" s="25"/>
      <c r="D611" s="3">
        <v>0</v>
      </c>
      <c r="E611" s="26">
        <v>0</v>
      </c>
      <c r="F611" s="27"/>
      <c r="G611" s="26">
        <v>0</v>
      </c>
      <c r="H611" s="89">
        <v>0</v>
      </c>
      <c r="I611" s="99"/>
      <c r="J611" s="61">
        <v>0</v>
      </c>
      <c r="K611" s="100">
        <v>0</v>
      </c>
      <c r="L611" s="101">
        <v>0</v>
      </c>
      <c r="M611" s="62"/>
    </row>
    <row r="612" spans="1:13" s="47" customFormat="1" ht="14.4" customHeight="1" x14ac:dyDescent="0.3">
      <c r="A612" s="62"/>
      <c r="B612" s="6">
        <v>0</v>
      </c>
      <c r="C612" s="25"/>
      <c r="D612" s="3">
        <v>0</v>
      </c>
      <c r="E612" s="26">
        <v>0</v>
      </c>
      <c r="F612" s="27"/>
      <c r="G612" s="26">
        <v>0</v>
      </c>
      <c r="H612" s="89">
        <v>0</v>
      </c>
      <c r="I612" s="99"/>
      <c r="J612" s="61">
        <v>0</v>
      </c>
      <c r="K612" s="100">
        <v>0</v>
      </c>
      <c r="L612" s="101">
        <v>0</v>
      </c>
      <c r="M612" s="62"/>
    </row>
    <row r="613" spans="1:13" s="47" customFormat="1" ht="14.4" customHeight="1" x14ac:dyDescent="0.3">
      <c r="A613" s="62"/>
      <c r="B613" s="6">
        <v>0</v>
      </c>
      <c r="C613" s="25"/>
      <c r="D613" s="3">
        <v>0</v>
      </c>
      <c r="E613" s="26">
        <v>0</v>
      </c>
      <c r="F613" s="27"/>
      <c r="G613" s="26">
        <v>0</v>
      </c>
      <c r="H613" s="89">
        <v>0</v>
      </c>
      <c r="I613" s="99"/>
      <c r="J613" s="61">
        <v>0</v>
      </c>
      <c r="K613" s="100">
        <v>0</v>
      </c>
      <c r="L613" s="101">
        <v>0</v>
      </c>
      <c r="M613" s="62"/>
    </row>
    <row r="614" spans="1:13" s="47" customFormat="1" ht="14.4" customHeight="1" x14ac:dyDescent="0.3">
      <c r="A614" s="62"/>
      <c r="B614" s="6" t="s">
        <v>73</v>
      </c>
      <c r="C614" s="25"/>
      <c r="D614" s="3">
        <v>0</v>
      </c>
      <c r="E614" s="26">
        <v>0</v>
      </c>
      <c r="F614" s="27"/>
      <c r="G614" s="26">
        <v>0.127</v>
      </c>
      <c r="H614" s="89">
        <v>8.9767241318376842E-4</v>
      </c>
      <c r="I614" s="99"/>
      <c r="J614" s="61" t="s">
        <v>165</v>
      </c>
      <c r="K614" s="100">
        <v>0.4</v>
      </c>
      <c r="L614" s="101">
        <v>3.5906896527350738E-4</v>
      </c>
      <c r="M614" s="62"/>
    </row>
    <row r="615" spans="1:13" s="47" customFormat="1" ht="14.4" customHeight="1" x14ac:dyDescent="0.3">
      <c r="A615" s="62"/>
      <c r="B615" s="6" t="s">
        <v>57</v>
      </c>
      <c r="C615" s="25"/>
      <c r="D615" s="28"/>
      <c r="E615" s="26"/>
      <c r="F615" s="27"/>
      <c r="G615" s="86">
        <v>2.1269999999999998</v>
      </c>
      <c r="H615" s="102" t="s">
        <v>57</v>
      </c>
      <c r="I615" s="103"/>
      <c r="J615" s="85"/>
      <c r="K615" s="104" t="s">
        <v>156</v>
      </c>
      <c r="L615" s="105">
        <v>6.0136983396594504E-3</v>
      </c>
      <c r="M615" s="62"/>
    </row>
    <row r="616" spans="1:13" s="47" customFormat="1" ht="14.4" customHeight="1" x14ac:dyDescent="0.3">
      <c r="A616" s="62"/>
      <c r="B616" s="51" t="s">
        <v>22</v>
      </c>
      <c r="C616" s="29"/>
      <c r="D616" s="30"/>
      <c r="E616" s="31"/>
      <c r="F616" s="32"/>
      <c r="G616" s="87"/>
      <c r="H616" s="107"/>
      <c r="I616" s="108"/>
      <c r="J616" s="138"/>
      <c r="K616" s="109"/>
      <c r="L616" s="110"/>
      <c r="M616" s="62"/>
    </row>
    <row r="617" spans="1:13" s="47" customFormat="1" ht="30.75" customHeight="1" x14ac:dyDescent="0.3">
      <c r="A617" s="62"/>
      <c r="B617" s="52" t="s">
        <v>58</v>
      </c>
      <c r="C617" s="33" t="s">
        <v>1</v>
      </c>
      <c r="D617" s="34" t="s">
        <v>59</v>
      </c>
      <c r="E617" s="35" t="s">
        <v>23</v>
      </c>
      <c r="F617" s="35" t="s">
        <v>55</v>
      </c>
      <c r="G617" s="41" t="s">
        <v>56</v>
      </c>
      <c r="H617" s="90" t="s">
        <v>158</v>
      </c>
      <c r="I617" s="91" t="s">
        <v>159</v>
      </c>
      <c r="J617" s="91" t="s">
        <v>160</v>
      </c>
      <c r="K617" s="94" t="s">
        <v>161</v>
      </c>
      <c r="L617" s="92" t="s">
        <v>162</v>
      </c>
      <c r="M617" s="62"/>
    </row>
    <row r="618" spans="1:13" s="47" customFormat="1" ht="14.4" customHeight="1" x14ac:dyDescent="0.3">
      <c r="A618" s="62"/>
      <c r="B618" s="6" t="s">
        <v>35</v>
      </c>
      <c r="C618" s="25">
        <v>1</v>
      </c>
      <c r="D618" s="3">
        <v>4.05</v>
      </c>
      <c r="E618" s="26">
        <v>4.05</v>
      </c>
      <c r="F618" s="26">
        <v>0.2</v>
      </c>
      <c r="G618" s="26">
        <v>0.81</v>
      </c>
      <c r="H618" s="96">
        <v>5.7253122415657672E-3</v>
      </c>
      <c r="I618" s="97"/>
      <c r="J618" s="137" t="s">
        <v>163</v>
      </c>
      <c r="K618" s="93">
        <v>1</v>
      </c>
      <c r="L618" s="98">
        <v>5.7253122415657672E-3</v>
      </c>
      <c r="M618" s="62"/>
    </row>
    <row r="619" spans="1:13" s="47" customFormat="1" ht="14.4" customHeight="1" x14ac:dyDescent="0.3">
      <c r="A619" s="62"/>
      <c r="B619" s="6" t="s">
        <v>150</v>
      </c>
      <c r="C619" s="25">
        <v>1</v>
      </c>
      <c r="D619" s="3">
        <v>4.0999999999999996</v>
      </c>
      <c r="E619" s="26">
        <v>4.0999999999999996</v>
      </c>
      <c r="F619" s="26">
        <v>0.2</v>
      </c>
      <c r="G619" s="26">
        <v>0.82</v>
      </c>
      <c r="H619" s="89">
        <v>5.7959951087455906E-3</v>
      </c>
      <c r="I619" s="99"/>
      <c r="J619" s="61" t="s">
        <v>163</v>
      </c>
      <c r="K619" s="100">
        <v>1</v>
      </c>
      <c r="L619" s="101">
        <v>5.7959951087455906E-3</v>
      </c>
      <c r="M619" s="62"/>
    </row>
    <row r="620" spans="1:13" s="47" customFormat="1" ht="14.4" customHeight="1" x14ac:dyDescent="0.3">
      <c r="A620" s="62"/>
      <c r="B620" s="6" t="s">
        <v>69</v>
      </c>
      <c r="C620" s="25">
        <v>1</v>
      </c>
      <c r="D620" s="3">
        <v>4.55</v>
      </c>
      <c r="E620" s="26">
        <v>4.55</v>
      </c>
      <c r="F620" s="26">
        <v>0.2</v>
      </c>
      <c r="G620" s="26">
        <v>0.91</v>
      </c>
      <c r="H620" s="89">
        <v>6.4321409133640097E-3</v>
      </c>
      <c r="I620" s="99"/>
      <c r="J620" s="61" t="s">
        <v>163</v>
      </c>
      <c r="K620" s="100">
        <v>1</v>
      </c>
      <c r="L620" s="101">
        <v>6.4321409133640097E-3</v>
      </c>
      <c r="M620" s="62"/>
    </row>
    <row r="621" spans="1:13" s="47" customFormat="1" ht="14.4" customHeight="1" x14ac:dyDescent="0.3">
      <c r="A621" s="62"/>
      <c r="B621" s="6">
        <v>0</v>
      </c>
      <c r="C621" s="25"/>
      <c r="D621" s="3">
        <v>0</v>
      </c>
      <c r="E621" s="26">
        <v>0</v>
      </c>
      <c r="F621" s="26"/>
      <c r="G621" s="26">
        <v>0</v>
      </c>
      <c r="H621" s="89">
        <v>0</v>
      </c>
      <c r="I621" s="99"/>
      <c r="J621" s="61">
        <v>0</v>
      </c>
      <c r="K621" s="100">
        <v>0</v>
      </c>
      <c r="L621" s="101">
        <v>0</v>
      </c>
      <c r="M621" s="62"/>
    </row>
    <row r="622" spans="1:13" s="47" customFormat="1" ht="14.4" customHeight="1" x14ac:dyDescent="0.3">
      <c r="A622" s="62"/>
      <c r="B622" s="6">
        <v>0</v>
      </c>
      <c r="C622" s="25"/>
      <c r="D622" s="3">
        <v>0</v>
      </c>
      <c r="E622" s="26">
        <v>0</v>
      </c>
      <c r="F622" s="26"/>
      <c r="G622" s="26">
        <v>0</v>
      </c>
      <c r="H622" s="89">
        <v>0</v>
      </c>
      <c r="I622" s="99"/>
      <c r="J622" s="61">
        <v>0</v>
      </c>
      <c r="K622" s="100">
        <v>0</v>
      </c>
      <c r="L622" s="101">
        <v>0</v>
      </c>
      <c r="M622" s="62"/>
    </row>
    <row r="623" spans="1:13" s="47" customFormat="1" ht="14.4" customHeight="1" x14ac:dyDescent="0.3">
      <c r="A623" s="62"/>
      <c r="B623" s="6">
        <v>0</v>
      </c>
      <c r="C623" s="25"/>
      <c r="D623" s="3">
        <v>0</v>
      </c>
      <c r="E623" s="26">
        <v>0</v>
      </c>
      <c r="F623" s="26"/>
      <c r="G623" s="26">
        <v>0</v>
      </c>
      <c r="H623" s="89">
        <v>0</v>
      </c>
      <c r="I623" s="99"/>
      <c r="J623" s="61">
        <v>0</v>
      </c>
      <c r="K623" s="100">
        <v>0</v>
      </c>
      <c r="L623" s="101">
        <v>0</v>
      </c>
      <c r="M623" s="62"/>
    </row>
    <row r="624" spans="1:13" s="47" customFormat="1" ht="14.4" customHeight="1" x14ac:dyDescent="0.3">
      <c r="A624" s="62"/>
      <c r="B624" s="6">
        <v>0</v>
      </c>
      <c r="C624" s="25"/>
      <c r="D624" s="3">
        <v>0</v>
      </c>
      <c r="E624" s="26">
        <v>0</v>
      </c>
      <c r="F624" s="26"/>
      <c r="G624" s="26">
        <v>0</v>
      </c>
      <c r="H624" s="89">
        <v>0</v>
      </c>
      <c r="I624" s="99"/>
      <c r="J624" s="61">
        <v>0</v>
      </c>
      <c r="K624" s="100">
        <v>0</v>
      </c>
      <c r="L624" s="101">
        <v>0</v>
      </c>
      <c r="M624" s="62"/>
    </row>
    <row r="625" spans="1:13" s="47" customFormat="1" ht="14.4" customHeight="1" x14ac:dyDescent="0.3">
      <c r="A625" s="62"/>
      <c r="B625" s="6">
        <v>0</v>
      </c>
      <c r="C625" s="25"/>
      <c r="D625" s="3">
        <v>0</v>
      </c>
      <c r="E625" s="26">
        <v>0</v>
      </c>
      <c r="F625" s="27"/>
      <c r="G625" s="26">
        <v>0</v>
      </c>
      <c r="H625" s="89">
        <v>0</v>
      </c>
      <c r="I625" s="99"/>
      <c r="J625" s="61">
        <v>0</v>
      </c>
      <c r="K625" s="100">
        <v>0</v>
      </c>
      <c r="L625" s="101">
        <v>0</v>
      </c>
      <c r="M625" s="62"/>
    </row>
    <row r="626" spans="1:13" s="47" customFormat="1" ht="14.4" customHeight="1" x14ac:dyDescent="0.3">
      <c r="A626" s="62"/>
      <c r="B626" s="6">
        <v>0</v>
      </c>
      <c r="C626" s="25"/>
      <c r="D626" s="3">
        <v>0</v>
      </c>
      <c r="E626" s="26">
        <v>0</v>
      </c>
      <c r="F626" s="27"/>
      <c r="G626" s="26">
        <v>0</v>
      </c>
      <c r="H626" s="89">
        <v>0</v>
      </c>
      <c r="I626" s="99"/>
      <c r="J626" s="61">
        <v>0</v>
      </c>
      <c r="K626" s="100">
        <v>0</v>
      </c>
      <c r="L626" s="101">
        <v>0</v>
      </c>
      <c r="M626" s="62"/>
    </row>
    <row r="627" spans="1:13" s="47" customFormat="1" ht="14.4" customHeight="1" x14ac:dyDescent="0.3">
      <c r="A627" s="62"/>
      <c r="B627" s="6" t="s">
        <v>60</v>
      </c>
      <c r="C627" s="25"/>
      <c r="D627" s="28"/>
      <c r="E627" s="26"/>
      <c r="F627" s="27"/>
      <c r="G627" s="86">
        <v>2.54</v>
      </c>
      <c r="H627" s="106" t="s">
        <v>60</v>
      </c>
      <c r="I627" s="103"/>
      <c r="J627" s="85"/>
      <c r="K627" s="104" t="s">
        <v>156</v>
      </c>
      <c r="L627" s="95">
        <v>1.7953448263675367E-2</v>
      </c>
      <c r="M627" s="62"/>
    </row>
    <row r="628" spans="1:13" s="47" customFormat="1" ht="14.4" customHeight="1" x14ac:dyDescent="0.3">
      <c r="A628" s="62"/>
      <c r="B628" s="51" t="s">
        <v>38</v>
      </c>
      <c r="C628" s="29"/>
      <c r="D628" s="30"/>
      <c r="E628" s="30"/>
      <c r="F628" s="30"/>
      <c r="G628" s="30"/>
      <c r="H628" s="115"/>
      <c r="I628" s="116"/>
      <c r="J628" s="139"/>
      <c r="K628" s="117"/>
      <c r="L628" s="118"/>
      <c r="M628" s="62"/>
    </row>
    <row r="629" spans="1:13" s="47" customFormat="1" ht="36.75" customHeight="1" x14ac:dyDescent="0.3">
      <c r="A629" s="62"/>
      <c r="B629" s="53" t="s">
        <v>53</v>
      </c>
      <c r="C629" s="29"/>
      <c r="D629" s="54" t="s">
        <v>0</v>
      </c>
      <c r="E629" s="55" t="s">
        <v>1</v>
      </c>
      <c r="F629" s="56" t="s">
        <v>61</v>
      </c>
      <c r="G629" s="20" t="s">
        <v>56</v>
      </c>
      <c r="H629" s="111" t="s">
        <v>158</v>
      </c>
      <c r="I629" s="112" t="s">
        <v>159</v>
      </c>
      <c r="J629" s="112" t="s">
        <v>160</v>
      </c>
      <c r="K629" s="113" t="s">
        <v>161</v>
      </c>
      <c r="L629" s="114" t="s">
        <v>162</v>
      </c>
      <c r="M629" s="62"/>
    </row>
    <row r="630" spans="1:13" s="47" customFormat="1" ht="14.4" customHeight="1" x14ac:dyDescent="0.3">
      <c r="A630" s="62"/>
      <c r="B630" s="8" t="s">
        <v>270</v>
      </c>
      <c r="C630" s="29"/>
      <c r="D630" s="22" t="s">
        <v>4</v>
      </c>
      <c r="E630" s="57">
        <v>1</v>
      </c>
      <c r="F630" s="24">
        <v>136.81</v>
      </c>
      <c r="G630" s="23">
        <v>136.81</v>
      </c>
      <c r="H630" s="96">
        <v>0.96701230588717602</v>
      </c>
      <c r="I630" s="97"/>
      <c r="J630" s="137" t="s">
        <v>163</v>
      </c>
      <c r="K630" s="93">
        <v>0.94979715653667618</v>
      </c>
      <c r="L630" s="98">
        <v>0.91846553846761425</v>
      </c>
      <c r="M630" s="62"/>
    </row>
    <row r="631" spans="1:13" s="47" customFormat="1" ht="14.4" customHeight="1" x14ac:dyDescent="0.3">
      <c r="A631" s="62"/>
      <c r="B631" s="8">
        <v>0</v>
      </c>
      <c r="C631" s="7"/>
      <c r="D631" s="3">
        <v>0</v>
      </c>
      <c r="E631" s="4"/>
      <c r="F631" s="5">
        <v>0</v>
      </c>
      <c r="G631" s="26">
        <v>0</v>
      </c>
      <c r="H631" s="89">
        <v>0</v>
      </c>
      <c r="I631" s="99"/>
      <c r="J631" s="61">
        <v>0</v>
      </c>
      <c r="K631" s="100">
        <v>0</v>
      </c>
      <c r="L631" s="101">
        <v>0</v>
      </c>
      <c r="M631" s="62"/>
    </row>
    <row r="632" spans="1:13" s="47" customFormat="1" ht="14.4" customHeight="1" x14ac:dyDescent="0.3">
      <c r="A632" s="62"/>
      <c r="B632" s="8">
        <v>0</v>
      </c>
      <c r="C632" s="7"/>
      <c r="D632" s="3">
        <v>0</v>
      </c>
      <c r="E632" s="4"/>
      <c r="F632" s="5">
        <v>0</v>
      </c>
      <c r="G632" s="26">
        <v>0</v>
      </c>
      <c r="H632" s="89">
        <v>0</v>
      </c>
      <c r="I632" s="99"/>
      <c r="J632" s="61">
        <v>0</v>
      </c>
      <c r="K632" s="100">
        <v>0</v>
      </c>
      <c r="L632" s="101">
        <v>0</v>
      </c>
      <c r="M632" s="62"/>
    </row>
    <row r="633" spans="1:13" s="47" customFormat="1" ht="14.4" customHeight="1" x14ac:dyDescent="0.3">
      <c r="A633" s="62"/>
      <c r="B633" s="8">
        <v>0</v>
      </c>
      <c r="C633" s="7"/>
      <c r="D633" s="3">
        <v>0</v>
      </c>
      <c r="E633" s="4"/>
      <c r="F633" s="5">
        <v>0</v>
      </c>
      <c r="G633" s="26">
        <v>0</v>
      </c>
      <c r="H633" s="89">
        <v>0</v>
      </c>
      <c r="I633" s="99"/>
      <c r="J633" s="61">
        <v>0</v>
      </c>
      <c r="K633" s="100">
        <v>0</v>
      </c>
      <c r="L633" s="101">
        <v>0</v>
      </c>
      <c r="M633" s="62"/>
    </row>
    <row r="634" spans="1:13" s="47" customFormat="1" ht="14.4" customHeight="1" x14ac:dyDescent="0.3">
      <c r="A634" s="62"/>
      <c r="B634" s="8">
        <v>0</v>
      </c>
      <c r="C634" s="7"/>
      <c r="D634" s="3">
        <v>0</v>
      </c>
      <c r="E634" s="4"/>
      <c r="F634" s="5">
        <v>0</v>
      </c>
      <c r="G634" s="26">
        <v>0</v>
      </c>
      <c r="H634" s="89">
        <v>0</v>
      </c>
      <c r="I634" s="99"/>
      <c r="J634" s="61">
        <v>0</v>
      </c>
      <c r="K634" s="100">
        <v>0</v>
      </c>
      <c r="L634" s="101">
        <v>0</v>
      </c>
      <c r="M634" s="62"/>
    </row>
    <row r="635" spans="1:13" s="47" customFormat="1" ht="14.4" customHeight="1" x14ac:dyDescent="0.3">
      <c r="A635" s="62"/>
      <c r="B635" s="8">
        <v>0</v>
      </c>
      <c r="C635" s="7"/>
      <c r="D635" s="3">
        <v>0</v>
      </c>
      <c r="E635" s="4"/>
      <c r="F635" s="5">
        <v>0</v>
      </c>
      <c r="G635" s="26">
        <v>0</v>
      </c>
      <c r="H635" s="89">
        <v>0</v>
      </c>
      <c r="I635" s="99"/>
      <c r="J635" s="61">
        <v>0</v>
      </c>
      <c r="K635" s="100">
        <v>0</v>
      </c>
      <c r="L635" s="101">
        <v>0</v>
      </c>
      <c r="M635" s="62"/>
    </row>
    <row r="636" spans="1:13" s="47" customFormat="1" ht="14.4" customHeight="1" x14ac:dyDescent="0.3">
      <c r="A636" s="62"/>
      <c r="B636" s="8">
        <v>0</v>
      </c>
      <c r="C636" s="7"/>
      <c r="D636" s="3">
        <v>0</v>
      </c>
      <c r="E636" s="4"/>
      <c r="F636" s="5">
        <v>0</v>
      </c>
      <c r="G636" s="26">
        <v>0</v>
      </c>
      <c r="H636" s="89">
        <v>0</v>
      </c>
      <c r="I636" s="99"/>
      <c r="J636" s="61">
        <v>0</v>
      </c>
      <c r="K636" s="100">
        <v>0</v>
      </c>
      <c r="L636" s="101">
        <v>0</v>
      </c>
      <c r="M636" s="62"/>
    </row>
    <row r="637" spans="1:13" s="47" customFormat="1" ht="14.4" customHeight="1" x14ac:dyDescent="0.3">
      <c r="A637" s="62"/>
      <c r="B637" s="8">
        <v>0</v>
      </c>
      <c r="C637" s="7"/>
      <c r="D637" s="3">
        <v>0</v>
      </c>
      <c r="E637" s="4"/>
      <c r="F637" s="5">
        <v>0</v>
      </c>
      <c r="G637" s="26">
        <v>0</v>
      </c>
      <c r="H637" s="89">
        <v>0</v>
      </c>
      <c r="I637" s="99"/>
      <c r="J637" s="61">
        <v>0</v>
      </c>
      <c r="K637" s="100">
        <v>0</v>
      </c>
      <c r="L637" s="101">
        <v>0</v>
      </c>
      <c r="M637" s="62"/>
    </row>
    <row r="638" spans="1:13" s="47" customFormat="1" ht="14.4" customHeight="1" x14ac:dyDescent="0.3">
      <c r="A638" s="62"/>
      <c r="B638" s="8">
        <v>0</v>
      </c>
      <c r="C638" s="7"/>
      <c r="D638" s="3">
        <v>0</v>
      </c>
      <c r="E638" s="4"/>
      <c r="F638" s="5">
        <v>0</v>
      </c>
      <c r="G638" s="26">
        <v>0</v>
      </c>
      <c r="H638" s="89">
        <v>0</v>
      </c>
      <c r="I638" s="99"/>
      <c r="J638" s="61">
        <v>0</v>
      </c>
      <c r="K638" s="100">
        <v>0</v>
      </c>
      <c r="L638" s="101">
        <v>0</v>
      </c>
      <c r="M638" s="62"/>
    </row>
    <row r="639" spans="1:13" s="47" customFormat="1" ht="14.4" customHeight="1" x14ac:dyDescent="0.3">
      <c r="A639" s="62"/>
      <c r="B639" s="8">
        <v>0</v>
      </c>
      <c r="C639" s="7"/>
      <c r="D639" s="3">
        <v>0</v>
      </c>
      <c r="E639" s="4"/>
      <c r="F639" s="5">
        <v>0</v>
      </c>
      <c r="G639" s="26">
        <v>0</v>
      </c>
      <c r="H639" s="89">
        <v>0</v>
      </c>
      <c r="I639" s="99"/>
      <c r="J639" s="61">
        <v>0</v>
      </c>
      <c r="K639" s="100">
        <v>0</v>
      </c>
      <c r="L639" s="101">
        <v>0</v>
      </c>
      <c r="M639" s="62"/>
    </row>
    <row r="640" spans="1:13" s="47" customFormat="1" ht="14.4" customHeight="1" x14ac:dyDescent="0.3">
      <c r="A640" s="62"/>
      <c r="B640" s="8">
        <v>0</v>
      </c>
      <c r="C640" s="7"/>
      <c r="D640" s="3">
        <v>0</v>
      </c>
      <c r="E640" s="4"/>
      <c r="F640" s="5">
        <v>0</v>
      </c>
      <c r="G640" s="26">
        <v>0</v>
      </c>
      <c r="H640" s="89">
        <v>0</v>
      </c>
      <c r="I640" s="99"/>
      <c r="J640" s="61">
        <v>0</v>
      </c>
      <c r="K640" s="100">
        <v>0</v>
      </c>
      <c r="L640" s="101">
        <v>0</v>
      </c>
      <c r="M640" s="62"/>
    </row>
    <row r="641" spans="1:13" s="47" customFormat="1" ht="14.4" customHeight="1" x14ac:dyDescent="0.3">
      <c r="A641" s="62"/>
      <c r="B641" s="8">
        <v>0</v>
      </c>
      <c r="C641" s="7"/>
      <c r="D641" s="3">
        <v>0</v>
      </c>
      <c r="E641" s="4"/>
      <c r="F641" s="5">
        <v>0</v>
      </c>
      <c r="G641" s="26">
        <v>0</v>
      </c>
      <c r="H641" s="89">
        <v>0</v>
      </c>
      <c r="I641" s="99"/>
      <c r="J641" s="61">
        <v>0</v>
      </c>
      <c r="K641" s="100">
        <v>0</v>
      </c>
      <c r="L641" s="101">
        <v>0</v>
      </c>
      <c r="M641" s="62"/>
    </row>
    <row r="642" spans="1:13" s="47" customFormat="1" ht="14.4" customHeight="1" x14ac:dyDescent="0.3">
      <c r="A642" s="62"/>
      <c r="B642" s="8">
        <v>0</v>
      </c>
      <c r="C642" s="7"/>
      <c r="D642" s="3">
        <v>0</v>
      </c>
      <c r="E642" s="4"/>
      <c r="F642" s="5">
        <v>0</v>
      </c>
      <c r="G642" s="26">
        <v>0</v>
      </c>
      <c r="H642" s="89">
        <v>0</v>
      </c>
      <c r="I642" s="99"/>
      <c r="J642" s="61">
        <v>0</v>
      </c>
      <c r="K642" s="100">
        <v>0</v>
      </c>
      <c r="L642" s="101">
        <v>0</v>
      </c>
      <c r="M642" s="62"/>
    </row>
    <row r="643" spans="1:13" s="47" customFormat="1" ht="14.4" customHeight="1" x14ac:dyDescent="0.3">
      <c r="A643" s="62"/>
      <c r="B643" s="58" t="s">
        <v>62</v>
      </c>
      <c r="C643" s="46"/>
      <c r="D643" s="37"/>
      <c r="E643" s="38"/>
      <c r="F643" s="39"/>
      <c r="G643" s="144">
        <v>136.81</v>
      </c>
      <c r="H643" s="143" t="s">
        <v>62</v>
      </c>
      <c r="I643" s="103"/>
      <c r="J643" s="85"/>
      <c r="K643" s="104" t="s">
        <v>156</v>
      </c>
      <c r="L643" s="95">
        <v>0.91846553846761425</v>
      </c>
      <c r="M643" s="62"/>
    </row>
    <row r="644" spans="1:13" s="47" customFormat="1" ht="14.4" customHeight="1" x14ac:dyDescent="0.3">
      <c r="A644" s="62"/>
      <c r="B644" s="51" t="s">
        <v>63</v>
      </c>
      <c r="C644" s="29"/>
      <c r="D644" s="30"/>
      <c r="E644" s="31"/>
      <c r="F644" s="32"/>
      <c r="G644" s="31"/>
      <c r="H644" s="115"/>
      <c r="I644" s="116"/>
      <c r="J644" s="139"/>
      <c r="K644" s="117"/>
      <c r="L644" s="118">
        <v>0</v>
      </c>
      <c r="M644" s="62"/>
    </row>
    <row r="645" spans="1:13" s="47" customFormat="1" ht="35.25" customHeight="1" x14ac:dyDescent="0.3">
      <c r="A645" s="62"/>
      <c r="B645" s="53" t="s">
        <v>53</v>
      </c>
      <c r="C645" s="36"/>
      <c r="D645" s="40" t="s">
        <v>0</v>
      </c>
      <c r="E645" s="41" t="s">
        <v>1</v>
      </c>
      <c r="F645" s="35" t="s">
        <v>61</v>
      </c>
      <c r="G645" s="20" t="s">
        <v>56</v>
      </c>
      <c r="H645" s="111" t="s">
        <v>158</v>
      </c>
      <c r="I645" s="112" t="s">
        <v>159</v>
      </c>
      <c r="J645" s="112" t="s">
        <v>160</v>
      </c>
      <c r="K645" s="113" t="s">
        <v>161</v>
      </c>
      <c r="L645" s="114" t="s">
        <v>162</v>
      </c>
      <c r="M645" s="62"/>
    </row>
    <row r="646" spans="1:13" s="47" customFormat="1" ht="14.4" customHeight="1" x14ac:dyDescent="0.3">
      <c r="A646" s="62"/>
      <c r="B646" s="6">
        <v>0</v>
      </c>
      <c r="C646" s="7"/>
      <c r="D646" s="3">
        <v>0</v>
      </c>
      <c r="E646" s="26"/>
      <c r="F646" s="5">
        <v>0</v>
      </c>
      <c r="G646" s="23">
        <v>0</v>
      </c>
      <c r="H646" s="96">
        <v>0</v>
      </c>
      <c r="I646" s="97"/>
      <c r="J646" s="137">
        <v>0</v>
      </c>
      <c r="K646" s="93">
        <v>0</v>
      </c>
      <c r="L646" s="98">
        <v>0</v>
      </c>
      <c r="M646" s="62"/>
    </row>
    <row r="647" spans="1:13" s="47" customFormat="1" ht="14.4" customHeight="1" x14ac:dyDescent="0.3">
      <c r="A647" s="62"/>
      <c r="B647" s="6">
        <v>0</v>
      </c>
      <c r="C647" s="7"/>
      <c r="D647" s="3">
        <v>0</v>
      </c>
      <c r="E647" s="26"/>
      <c r="F647" s="5">
        <v>0</v>
      </c>
      <c r="G647" s="26">
        <v>0</v>
      </c>
      <c r="H647" s="89">
        <v>0</v>
      </c>
      <c r="I647" s="99"/>
      <c r="J647" s="61">
        <v>0</v>
      </c>
      <c r="K647" s="100">
        <v>0</v>
      </c>
      <c r="L647" s="101">
        <v>0</v>
      </c>
      <c r="M647" s="62"/>
    </row>
    <row r="648" spans="1:13" s="47" customFormat="1" ht="14.4" customHeight="1" x14ac:dyDescent="0.3">
      <c r="A648" s="62"/>
      <c r="B648" s="6">
        <v>0</v>
      </c>
      <c r="C648" s="7"/>
      <c r="D648" s="3">
        <v>0</v>
      </c>
      <c r="E648" s="26"/>
      <c r="F648" s="5">
        <v>0</v>
      </c>
      <c r="G648" s="26">
        <v>0</v>
      </c>
      <c r="H648" s="89">
        <v>0</v>
      </c>
      <c r="I648" s="99"/>
      <c r="J648" s="61">
        <v>0</v>
      </c>
      <c r="K648" s="100">
        <v>0</v>
      </c>
      <c r="L648" s="101">
        <v>0</v>
      </c>
      <c r="M648" s="62"/>
    </row>
    <row r="649" spans="1:13" s="47" customFormat="1" ht="14.4" customHeight="1" x14ac:dyDescent="0.3">
      <c r="A649" s="62"/>
      <c r="B649" s="6">
        <v>0</v>
      </c>
      <c r="C649" s="7"/>
      <c r="D649" s="3">
        <v>0</v>
      </c>
      <c r="E649" s="26"/>
      <c r="F649" s="5">
        <v>0</v>
      </c>
      <c r="G649" s="26">
        <v>0</v>
      </c>
      <c r="H649" s="89">
        <v>0</v>
      </c>
      <c r="I649" s="99"/>
      <c r="J649" s="61">
        <v>0</v>
      </c>
      <c r="K649" s="100">
        <v>0</v>
      </c>
      <c r="L649" s="101">
        <v>0</v>
      </c>
      <c r="M649" s="62"/>
    </row>
    <row r="650" spans="1:13" s="47" customFormat="1" ht="14.4" customHeight="1" x14ac:dyDescent="0.3">
      <c r="A650" s="62"/>
      <c r="B650" s="6">
        <v>0</v>
      </c>
      <c r="C650" s="7"/>
      <c r="D650" s="3">
        <v>0</v>
      </c>
      <c r="E650" s="26"/>
      <c r="F650" s="5">
        <v>0</v>
      </c>
      <c r="G650" s="26">
        <v>0</v>
      </c>
      <c r="H650" s="89">
        <v>0</v>
      </c>
      <c r="I650" s="99"/>
      <c r="J650" s="61">
        <v>0</v>
      </c>
      <c r="K650" s="100">
        <v>0</v>
      </c>
      <c r="L650" s="101">
        <v>0</v>
      </c>
      <c r="M650" s="62"/>
    </row>
    <row r="651" spans="1:13" s="47" customFormat="1" ht="15" customHeight="1" thickBot="1" x14ac:dyDescent="0.35">
      <c r="A651" s="62"/>
      <c r="B651" s="59" t="s">
        <v>64</v>
      </c>
      <c r="C651" s="42"/>
      <c r="D651" s="43"/>
      <c r="E651" s="44"/>
      <c r="F651" s="45"/>
      <c r="G651" s="23">
        <v>0</v>
      </c>
      <c r="H651" s="106" t="s">
        <v>64</v>
      </c>
      <c r="I651" s="103"/>
      <c r="J651" s="85"/>
      <c r="K651" s="104" t="s">
        <v>156</v>
      </c>
      <c r="L651" s="95">
        <v>0</v>
      </c>
      <c r="M651" s="62"/>
    </row>
    <row r="652" spans="1:13" s="47" customFormat="1" ht="14.4" customHeight="1" x14ac:dyDescent="0.3">
      <c r="A652" s="62"/>
      <c r="B652" s="64"/>
      <c r="C652" s="68"/>
      <c r="D652" s="69" t="s">
        <v>65</v>
      </c>
      <c r="E652" s="70"/>
      <c r="F652" s="71"/>
      <c r="G652" s="88">
        <v>141.477</v>
      </c>
      <c r="H652" s="128"/>
      <c r="I652" s="122"/>
      <c r="J652" s="140"/>
      <c r="K652" s="123"/>
      <c r="L652" s="121"/>
      <c r="M652" s="62"/>
    </row>
    <row r="653" spans="1:13" s="47" customFormat="1" ht="14.4" customHeight="1" x14ac:dyDescent="0.3">
      <c r="A653" s="62"/>
      <c r="B653" s="63"/>
      <c r="C653" s="68"/>
      <c r="D653" s="72" t="s">
        <v>7</v>
      </c>
      <c r="E653" s="73"/>
      <c r="F653" s="74">
        <v>0.1</v>
      </c>
      <c r="G653" s="73">
        <v>14.148</v>
      </c>
      <c r="H653" s="120"/>
      <c r="I653" s="124"/>
      <c r="J653" s="141"/>
      <c r="K653" s="125"/>
      <c r="L653" s="119"/>
      <c r="M653" s="62"/>
    </row>
    <row r="654" spans="1:13" s="47" customFormat="1" ht="14.4" customHeight="1" x14ac:dyDescent="0.3">
      <c r="A654" s="62"/>
      <c r="B654" s="63"/>
      <c r="C654" s="68"/>
      <c r="D654" s="72" t="s">
        <v>8</v>
      </c>
      <c r="E654" s="73"/>
      <c r="F654" s="74">
        <v>0.1</v>
      </c>
      <c r="G654" s="73">
        <v>14.148</v>
      </c>
      <c r="H654" s="120"/>
      <c r="I654" s="124"/>
      <c r="J654" s="141"/>
      <c r="K654" s="125"/>
      <c r="L654" s="119"/>
      <c r="M654" s="62"/>
    </row>
    <row r="655" spans="1:13" s="47" customFormat="1" ht="14.4" customHeight="1" x14ac:dyDescent="0.3">
      <c r="A655" s="62"/>
      <c r="B655" s="63" t="s">
        <v>66</v>
      </c>
      <c r="C655" s="68"/>
      <c r="D655" s="75" t="s">
        <v>67</v>
      </c>
      <c r="E655" s="76"/>
      <c r="F655" s="71"/>
      <c r="G655" s="76">
        <v>169.773</v>
      </c>
      <c r="H655" s="120"/>
      <c r="I655" s="124"/>
      <c r="J655" s="141"/>
      <c r="K655" s="125"/>
      <c r="L655" s="119"/>
      <c r="M655" s="62"/>
    </row>
    <row r="656" spans="1:13" s="47" customFormat="1" ht="15" customHeight="1" thickBot="1" x14ac:dyDescent="0.35">
      <c r="A656" s="62"/>
      <c r="B656" s="63"/>
      <c r="C656" s="68"/>
      <c r="D656" s="77" t="s">
        <v>68</v>
      </c>
      <c r="E656" s="78"/>
      <c r="F656" s="79"/>
      <c r="G656" s="78">
        <v>169.77</v>
      </c>
      <c r="H656" s="134">
        <v>1</v>
      </c>
      <c r="I656" s="126"/>
      <c r="J656" s="142"/>
      <c r="K656" s="127"/>
      <c r="L656" s="135">
        <v>0.94243268507094913</v>
      </c>
      <c r="M656" s="62"/>
    </row>
    <row r="657" spans="1:13" s="47" customFormat="1" ht="14.4" customHeight="1" x14ac:dyDescent="0.3">
      <c r="A657" s="62"/>
      <c r="B657" s="63"/>
      <c r="C657" s="68"/>
      <c r="D657" s="80"/>
      <c r="E657" s="67"/>
      <c r="F657" s="65"/>
      <c r="G657" s="67"/>
      <c r="J657" s="60"/>
      <c r="M657" s="62"/>
    </row>
    <row r="658" spans="1:13" s="47" customFormat="1" ht="14.4" customHeight="1" x14ac:dyDescent="0.3">
      <c r="A658" s="62"/>
      <c r="B658" s="63"/>
      <c r="C658" s="68"/>
      <c r="D658" s="80"/>
      <c r="E658" s="67"/>
      <c r="F658" s="65"/>
      <c r="G658" s="67"/>
      <c r="J658" s="60"/>
      <c r="M658" s="62"/>
    </row>
    <row r="659" spans="1:13" s="47" customFormat="1" ht="14.4" customHeight="1" x14ac:dyDescent="0.3">
      <c r="A659" s="62"/>
      <c r="B659" s="63"/>
      <c r="C659" s="68"/>
      <c r="D659" s="80"/>
      <c r="E659" s="67"/>
      <c r="F659" s="65"/>
      <c r="G659" s="67"/>
      <c r="J659" s="60"/>
      <c r="M659" s="62"/>
    </row>
    <row r="660" spans="1:13" s="47" customFormat="1" ht="14.4" customHeight="1" x14ac:dyDescent="0.3">
      <c r="A660" s="62"/>
      <c r="B660" s="136" t="s">
        <v>1808</v>
      </c>
      <c r="C660" s="81"/>
      <c r="D660" s="80"/>
      <c r="E660" s="67"/>
      <c r="F660" s="82"/>
      <c r="G660" s="82"/>
      <c r="J660" s="60"/>
      <c r="M660" s="62"/>
    </row>
    <row r="661" spans="1:13" s="47" customFormat="1" ht="14.4" customHeight="1" x14ac:dyDescent="0.3">
      <c r="A661" s="62"/>
      <c r="B661" s="133" t="s">
        <v>6</v>
      </c>
      <c r="C661" s="83"/>
      <c r="D661" s="80"/>
      <c r="E661" s="67"/>
      <c r="F661" s="62"/>
      <c r="G661" s="62"/>
      <c r="J661" s="60"/>
      <c r="M661" s="62"/>
    </row>
    <row r="662" spans="1:13" s="47" customFormat="1" ht="14.4" customHeight="1" x14ac:dyDescent="0.3">
      <c r="A662" s="62"/>
      <c r="B662" s="84"/>
      <c r="C662" s="62"/>
      <c r="D662" s="80"/>
      <c r="E662" s="67"/>
      <c r="F662" s="62"/>
      <c r="G662" s="62"/>
      <c r="J662" s="60"/>
      <c r="M662" s="62"/>
    </row>
    <row r="663" spans="1:13" x14ac:dyDescent="0.3">
      <c r="A663" s="62"/>
      <c r="B663" s="129"/>
      <c r="C663" s="129"/>
      <c r="D663" s="129"/>
    </row>
    <row r="664" spans="1:13" x14ac:dyDescent="0.3">
      <c r="A664" s="62"/>
      <c r="B664" s="130"/>
      <c r="C664" s="130"/>
      <c r="D664" s="130"/>
    </row>
    <row r="665" spans="1:13" ht="15.6" x14ac:dyDescent="0.3">
      <c r="A665" s="62"/>
      <c r="B665" s="47"/>
      <c r="C665" s="47"/>
      <c r="D665" s="715" t="s">
        <v>166</v>
      </c>
      <c r="E665" s="715"/>
      <c r="F665" s="715"/>
    </row>
    <row r="666" spans="1:13" x14ac:dyDescent="0.3">
      <c r="A666" s="62"/>
      <c r="B666" s="132"/>
      <c r="C666" s="132"/>
      <c r="D666" s="132"/>
    </row>
    <row r="667" spans="1:13" ht="82.5" customHeight="1" x14ac:dyDescent="0.3">
      <c r="A667" s="62"/>
      <c r="B667" s="710" t="s">
        <v>1809</v>
      </c>
      <c r="C667" s="710"/>
      <c r="D667" s="710"/>
      <c r="E667" s="710"/>
      <c r="F667" s="710"/>
      <c r="G667" s="710"/>
      <c r="H667" s="710"/>
      <c r="I667" s="710"/>
      <c r="J667" s="710"/>
      <c r="K667" s="710"/>
      <c r="L667" s="710"/>
    </row>
    <row r="668" spans="1:13" s="47" customFormat="1" ht="14.4" customHeight="1" x14ac:dyDescent="0.3">
      <c r="A668" s="62"/>
      <c r="B668" s="63"/>
      <c r="C668" s="9"/>
      <c r="D668" s="10"/>
      <c r="E668" s="11"/>
      <c r="F668" s="12"/>
      <c r="G668" s="13"/>
      <c r="J668" s="60"/>
      <c r="M668" s="62"/>
    </row>
    <row r="669" spans="1:13" s="47" customFormat="1" ht="14.4" customHeight="1" x14ac:dyDescent="0.3">
      <c r="A669" s="62"/>
      <c r="B669" s="48" t="s">
        <v>48</v>
      </c>
      <c r="C669" s="9"/>
      <c r="D669" s="10"/>
      <c r="E669" s="11"/>
      <c r="F669" s="11"/>
      <c r="G669" s="11"/>
      <c r="J669" s="60"/>
      <c r="M669" s="62"/>
    </row>
    <row r="670" spans="1:13" s="47" customFormat="1" ht="14.4" customHeight="1" x14ac:dyDescent="0.3">
      <c r="A670" s="62"/>
      <c r="B670" s="64" t="s">
        <v>49</v>
      </c>
      <c r="C670" s="62" t="s">
        <v>829</v>
      </c>
      <c r="D670" s="62"/>
      <c r="E670" s="62"/>
      <c r="I670" s="65" t="s">
        <v>50</v>
      </c>
      <c r="J670" s="68" t="s">
        <v>4</v>
      </c>
      <c r="M670" s="62"/>
    </row>
    <row r="671" spans="1:13" s="47" customFormat="1" ht="15" customHeight="1" thickBot="1" x14ac:dyDescent="0.35">
      <c r="A671" s="62"/>
      <c r="B671" s="64" t="s">
        <v>51</v>
      </c>
      <c r="C671" s="62" t="s">
        <v>345</v>
      </c>
      <c r="D671" s="62"/>
      <c r="E671" s="62"/>
      <c r="G671" s="62" t="s">
        <v>205</v>
      </c>
      <c r="J671" s="60"/>
      <c r="M671" s="62"/>
    </row>
    <row r="672" spans="1:13" s="47" customFormat="1" ht="14.4" customHeight="1" thickTop="1" x14ac:dyDescent="0.3">
      <c r="A672" s="62"/>
      <c r="B672" s="49" t="s">
        <v>52</v>
      </c>
      <c r="C672" s="14"/>
      <c r="D672" s="15"/>
      <c r="E672" s="16"/>
      <c r="F672" s="17"/>
      <c r="G672" s="16"/>
      <c r="H672" s="720" t="s">
        <v>164</v>
      </c>
      <c r="I672" s="721"/>
      <c r="J672" s="721"/>
      <c r="K672" s="721"/>
      <c r="L672" s="722"/>
      <c r="M672" s="62"/>
    </row>
    <row r="673" spans="1:13" s="47" customFormat="1" ht="32.25" customHeight="1" x14ac:dyDescent="0.3">
      <c r="A673" s="62"/>
      <c r="B673" s="50" t="s">
        <v>53</v>
      </c>
      <c r="C673" s="18" t="s">
        <v>1</v>
      </c>
      <c r="D673" s="19" t="s">
        <v>54</v>
      </c>
      <c r="E673" s="20" t="s">
        <v>23</v>
      </c>
      <c r="F673" s="20" t="s">
        <v>55</v>
      </c>
      <c r="G673" s="20" t="s">
        <v>56</v>
      </c>
      <c r="H673" s="90" t="s">
        <v>158</v>
      </c>
      <c r="I673" s="91" t="s">
        <v>159</v>
      </c>
      <c r="J673" s="91" t="s">
        <v>160</v>
      </c>
      <c r="K673" s="91" t="s">
        <v>161</v>
      </c>
      <c r="L673" s="92" t="s">
        <v>162</v>
      </c>
      <c r="M673" s="62"/>
    </row>
    <row r="674" spans="1:13" s="47" customFormat="1" ht="14.4" customHeight="1" x14ac:dyDescent="0.3">
      <c r="A674" s="62"/>
      <c r="B674" s="21" t="s">
        <v>19</v>
      </c>
      <c r="C674" s="18">
        <v>1</v>
      </c>
      <c r="D674" s="22">
        <v>2</v>
      </c>
      <c r="E674" s="23">
        <v>2</v>
      </c>
      <c r="F674" s="24">
        <v>1</v>
      </c>
      <c r="G674" s="23">
        <v>2</v>
      </c>
      <c r="H674" s="96">
        <v>1.1235639448330103E-2</v>
      </c>
      <c r="I674" s="97"/>
      <c r="J674" s="137" t="s">
        <v>165</v>
      </c>
      <c r="K674" s="93">
        <v>0.4</v>
      </c>
      <c r="L674" s="98">
        <v>4.4942557793320416E-3</v>
      </c>
      <c r="M674" s="62"/>
    </row>
    <row r="675" spans="1:13" s="47" customFormat="1" ht="14.4" customHeight="1" x14ac:dyDescent="0.3">
      <c r="A675" s="62"/>
      <c r="B675" s="6">
        <v>0</v>
      </c>
      <c r="C675" s="25"/>
      <c r="D675" s="3">
        <v>0</v>
      </c>
      <c r="E675" s="26">
        <v>0</v>
      </c>
      <c r="F675" s="27"/>
      <c r="G675" s="26">
        <v>0</v>
      </c>
      <c r="H675" s="89">
        <v>0</v>
      </c>
      <c r="I675" s="99"/>
      <c r="J675" s="61">
        <v>0</v>
      </c>
      <c r="K675" s="100">
        <v>0</v>
      </c>
      <c r="L675" s="101">
        <v>0</v>
      </c>
      <c r="M675" s="62"/>
    </row>
    <row r="676" spans="1:13" s="47" customFormat="1" ht="14.4" customHeight="1" x14ac:dyDescent="0.3">
      <c r="A676" s="62"/>
      <c r="B676" s="6">
        <v>0</v>
      </c>
      <c r="C676" s="25"/>
      <c r="D676" s="3">
        <v>0</v>
      </c>
      <c r="E676" s="26">
        <v>0</v>
      </c>
      <c r="F676" s="27"/>
      <c r="G676" s="26">
        <v>0</v>
      </c>
      <c r="H676" s="89">
        <v>0</v>
      </c>
      <c r="I676" s="99"/>
      <c r="J676" s="61">
        <v>0</v>
      </c>
      <c r="K676" s="100">
        <v>0</v>
      </c>
      <c r="L676" s="101">
        <v>0</v>
      </c>
      <c r="M676" s="62"/>
    </row>
    <row r="677" spans="1:13" s="47" customFormat="1" ht="14.4" customHeight="1" x14ac:dyDescent="0.3">
      <c r="A677" s="62"/>
      <c r="B677" s="6">
        <v>0</v>
      </c>
      <c r="C677" s="25"/>
      <c r="D677" s="3">
        <v>0</v>
      </c>
      <c r="E677" s="26">
        <v>0</v>
      </c>
      <c r="F677" s="27"/>
      <c r="G677" s="26">
        <v>0</v>
      </c>
      <c r="H677" s="89">
        <v>0</v>
      </c>
      <c r="I677" s="99"/>
      <c r="J677" s="61">
        <v>0</v>
      </c>
      <c r="K677" s="100">
        <v>0</v>
      </c>
      <c r="L677" s="101">
        <v>0</v>
      </c>
      <c r="M677" s="62"/>
    </row>
    <row r="678" spans="1:13" s="47" customFormat="1" ht="14.4" customHeight="1" x14ac:dyDescent="0.3">
      <c r="A678" s="62"/>
      <c r="B678" s="6">
        <v>0</v>
      </c>
      <c r="C678" s="25"/>
      <c r="D678" s="3">
        <v>0</v>
      </c>
      <c r="E678" s="26">
        <v>0</v>
      </c>
      <c r="F678" s="27"/>
      <c r="G678" s="26">
        <v>0</v>
      </c>
      <c r="H678" s="89">
        <v>0</v>
      </c>
      <c r="I678" s="99"/>
      <c r="J678" s="61">
        <v>0</v>
      </c>
      <c r="K678" s="100">
        <v>0</v>
      </c>
      <c r="L678" s="101">
        <v>0</v>
      </c>
      <c r="M678" s="62"/>
    </row>
    <row r="679" spans="1:13" s="47" customFormat="1" ht="14.4" customHeight="1" x14ac:dyDescent="0.3">
      <c r="A679" s="62"/>
      <c r="B679" s="6">
        <v>0</v>
      </c>
      <c r="C679" s="25"/>
      <c r="D679" s="3">
        <v>0</v>
      </c>
      <c r="E679" s="26">
        <v>0</v>
      </c>
      <c r="F679" s="27"/>
      <c r="G679" s="26">
        <v>0</v>
      </c>
      <c r="H679" s="89">
        <v>0</v>
      </c>
      <c r="I679" s="99"/>
      <c r="J679" s="61">
        <v>0</v>
      </c>
      <c r="K679" s="100">
        <v>0</v>
      </c>
      <c r="L679" s="101">
        <v>0</v>
      </c>
      <c r="M679" s="62"/>
    </row>
    <row r="680" spans="1:13" s="47" customFormat="1" ht="14.4" customHeight="1" x14ac:dyDescent="0.3">
      <c r="A680" s="62"/>
      <c r="B680" s="6" t="s">
        <v>73</v>
      </c>
      <c r="C680" s="25"/>
      <c r="D680" s="3">
        <v>0</v>
      </c>
      <c r="E680" s="26">
        <v>0</v>
      </c>
      <c r="F680" s="27"/>
      <c r="G680" s="26">
        <v>0.63500000000000001</v>
      </c>
      <c r="H680" s="89">
        <v>3.567315524844808E-3</v>
      </c>
      <c r="I680" s="99"/>
      <c r="J680" s="61" t="s">
        <v>165</v>
      </c>
      <c r="K680" s="100">
        <v>0.4</v>
      </c>
      <c r="L680" s="101">
        <v>1.4269262099379232E-3</v>
      </c>
      <c r="M680" s="62"/>
    </row>
    <row r="681" spans="1:13" s="47" customFormat="1" ht="14.4" customHeight="1" x14ac:dyDescent="0.3">
      <c r="A681" s="62"/>
      <c r="B681" s="6" t="s">
        <v>57</v>
      </c>
      <c r="C681" s="25"/>
      <c r="D681" s="28"/>
      <c r="E681" s="26"/>
      <c r="F681" s="27"/>
      <c r="G681" s="86">
        <v>2.6349999999999998</v>
      </c>
      <c r="H681" s="102" t="s">
        <v>57</v>
      </c>
      <c r="I681" s="103"/>
      <c r="J681" s="85"/>
      <c r="K681" s="104" t="s">
        <v>156</v>
      </c>
      <c r="L681" s="105">
        <v>5.9211819892699647E-3</v>
      </c>
      <c r="M681" s="62"/>
    </row>
    <row r="682" spans="1:13" s="47" customFormat="1" ht="14.4" customHeight="1" x14ac:dyDescent="0.3">
      <c r="A682" s="62"/>
      <c r="B682" s="51" t="s">
        <v>22</v>
      </c>
      <c r="C682" s="29"/>
      <c r="D682" s="30"/>
      <c r="E682" s="31"/>
      <c r="F682" s="32"/>
      <c r="G682" s="87"/>
      <c r="H682" s="107"/>
      <c r="I682" s="108"/>
      <c r="J682" s="138"/>
      <c r="K682" s="109"/>
      <c r="L682" s="110"/>
      <c r="M682" s="62"/>
    </row>
    <row r="683" spans="1:13" s="47" customFormat="1" ht="30.75" customHeight="1" x14ac:dyDescent="0.3">
      <c r="A683" s="62"/>
      <c r="B683" s="52" t="s">
        <v>58</v>
      </c>
      <c r="C683" s="33" t="s">
        <v>1</v>
      </c>
      <c r="D683" s="34" t="s">
        <v>59</v>
      </c>
      <c r="E683" s="35" t="s">
        <v>23</v>
      </c>
      <c r="F683" s="35" t="s">
        <v>55</v>
      </c>
      <c r="G683" s="41" t="s">
        <v>56</v>
      </c>
      <c r="H683" s="90" t="s">
        <v>158</v>
      </c>
      <c r="I683" s="91" t="s">
        <v>159</v>
      </c>
      <c r="J683" s="91" t="s">
        <v>160</v>
      </c>
      <c r="K683" s="94" t="s">
        <v>161</v>
      </c>
      <c r="L683" s="92" t="s">
        <v>162</v>
      </c>
      <c r="M683" s="62"/>
    </row>
    <row r="684" spans="1:13" s="47" customFormat="1" ht="14.4" customHeight="1" x14ac:dyDescent="0.3">
      <c r="A684" s="62"/>
      <c r="B684" s="6" t="s">
        <v>35</v>
      </c>
      <c r="C684" s="25">
        <v>1</v>
      </c>
      <c r="D684" s="3">
        <v>4.05</v>
      </c>
      <c r="E684" s="26">
        <v>4.05</v>
      </c>
      <c r="F684" s="26">
        <v>1</v>
      </c>
      <c r="G684" s="26">
        <v>4.05</v>
      </c>
      <c r="H684" s="96">
        <v>2.2752169882868458E-2</v>
      </c>
      <c r="I684" s="97"/>
      <c r="J684" s="137" t="s">
        <v>163</v>
      </c>
      <c r="K684" s="93">
        <v>1</v>
      </c>
      <c r="L684" s="98">
        <v>2.2752169882868458E-2</v>
      </c>
      <c r="M684" s="62"/>
    </row>
    <row r="685" spans="1:13" s="47" customFormat="1" ht="14.4" customHeight="1" x14ac:dyDescent="0.3">
      <c r="A685" s="62"/>
      <c r="B685" s="6" t="s">
        <v>150</v>
      </c>
      <c r="C685" s="25">
        <v>1</v>
      </c>
      <c r="D685" s="3">
        <v>4.0999999999999996</v>
      </c>
      <c r="E685" s="26">
        <v>4.0999999999999996</v>
      </c>
      <c r="F685" s="26">
        <v>1</v>
      </c>
      <c r="G685" s="26">
        <v>4.0999999999999996</v>
      </c>
      <c r="H685" s="89">
        <v>2.3033060869076711E-2</v>
      </c>
      <c r="I685" s="99"/>
      <c r="J685" s="61" t="s">
        <v>163</v>
      </c>
      <c r="K685" s="100">
        <v>1</v>
      </c>
      <c r="L685" s="101">
        <v>2.3033060869076711E-2</v>
      </c>
      <c r="M685" s="62"/>
    </row>
    <row r="686" spans="1:13" s="47" customFormat="1" ht="14.4" customHeight="1" x14ac:dyDescent="0.3">
      <c r="A686" s="62"/>
      <c r="B686" s="6" t="s">
        <v>69</v>
      </c>
      <c r="C686" s="25">
        <v>1</v>
      </c>
      <c r="D686" s="3">
        <v>4.55</v>
      </c>
      <c r="E686" s="26">
        <v>4.55</v>
      </c>
      <c r="F686" s="26">
        <v>1</v>
      </c>
      <c r="G686" s="26">
        <v>4.55</v>
      </c>
      <c r="H686" s="89">
        <v>2.5561079744950983E-2</v>
      </c>
      <c r="I686" s="99"/>
      <c r="J686" s="61" t="s">
        <v>163</v>
      </c>
      <c r="K686" s="100">
        <v>1</v>
      </c>
      <c r="L686" s="101">
        <v>2.5561079744950983E-2</v>
      </c>
      <c r="M686" s="62"/>
    </row>
    <row r="687" spans="1:13" s="47" customFormat="1" ht="14.4" customHeight="1" x14ac:dyDescent="0.3">
      <c r="A687" s="62"/>
      <c r="B687" s="6">
        <v>0</v>
      </c>
      <c r="C687" s="25"/>
      <c r="D687" s="3">
        <v>0</v>
      </c>
      <c r="E687" s="26">
        <v>0</v>
      </c>
      <c r="F687" s="26"/>
      <c r="G687" s="26">
        <v>0</v>
      </c>
      <c r="H687" s="89">
        <v>0</v>
      </c>
      <c r="I687" s="99"/>
      <c r="J687" s="61">
        <v>0</v>
      </c>
      <c r="K687" s="100">
        <v>0</v>
      </c>
      <c r="L687" s="101">
        <v>0</v>
      </c>
      <c r="M687" s="62"/>
    </row>
    <row r="688" spans="1:13" s="47" customFormat="1" ht="14.4" customHeight="1" x14ac:dyDescent="0.3">
      <c r="A688" s="62"/>
      <c r="B688" s="6">
        <v>0</v>
      </c>
      <c r="C688" s="25"/>
      <c r="D688" s="3">
        <v>0</v>
      </c>
      <c r="E688" s="26">
        <v>0</v>
      </c>
      <c r="F688" s="26"/>
      <c r="G688" s="26">
        <v>0</v>
      </c>
      <c r="H688" s="89">
        <v>0</v>
      </c>
      <c r="I688" s="99"/>
      <c r="J688" s="61">
        <v>0</v>
      </c>
      <c r="K688" s="100">
        <v>0</v>
      </c>
      <c r="L688" s="101">
        <v>0</v>
      </c>
      <c r="M688" s="62"/>
    </row>
    <row r="689" spans="1:13" s="47" customFormat="1" ht="14.4" customHeight="1" x14ac:dyDescent="0.3">
      <c r="A689" s="62"/>
      <c r="B689" s="6">
        <v>0</v>
      </c>
      <c r="C689" s="25"/>
      <c r="D689" s="3">
        <v>0</v>
      </c>
      <c r="E689" s="26">
        <v>0</v>
      </c>
      <c r="F689" s="26"/>
      <c r="G689" s="26">
        <v>0</v>
      </c>
      <c r="H689" s="89">
        <v>0</v>
      </c>
      <c r="I689" s="99"/>
      <c r="J689" s="61">
        <v>0</v>
      </c>
      <c r="K689" s="100">
        <v>0</v>
      </c>
      <c r="L689" s="101">
        <v>0</v>
      </c>
      <c r="M689" s="62"/>
    </row>
    <row r="690" spans="1:13" s="47" customFormat="1" ht="14.4" customHeight="1" x14ac:dyDescent="0.3">
      <c r="A690" s="62"/>
      <c r="B690" s="6">
        <v>0</v>
      </c>
      <c r="C690" s="25"/>
      <c r="D690" s="3">
        <v>0</v>
      </c>
      <c r="E690" s="26">
        <v>0</v>
      </c>
      <c r="F690" s="26"/>
      <c r="G690" s="26">
        <v>0</v>
      </c>
      <c r="H690" s="89">
        <v>0</v>
      </c>
      <c r="I690" s="99"/>
      <c r="J690" s="61">
        <v>0</v>
      </c>
      <c r="K690" s="100">
        <v>0</v>
      </c>
      <c r="L690" s="101">
        <v>0</v>
      </c>
      <c r="M690" s="62"/>
    </row>
    <row r="691" spans="1:13" s="47" customFormat="1" ht="14.4" customHeight="1" x14ac:dyDescent="0.3">
      <c r="A691" s="62"/>
      <c r="B691" s="6">
        <v>0</v>
      </c>
      <c r="C691" s="25"/>
      <c r="D691" s="3">
        <v>0</v>
      </c>
      <c r="E691" s="26">
        <v>0</v>
      </c>
      <c r="F691" s="27"/>
      <c r="G691" s="26">
        <v>0</v>
      </c>
      <c r="H691" s="89">
        <v>0</v>
      </c>
      <c r="I691" s="99"/>
      <c r="J691" s="61">
        <v>0</v>
      </c>
      <c r="K691" s="100">
        <v>0</v>
      </c>
      <c r="L691" s="101">
        <v>0</v>
      </c>
      <c r="M691" s="62"/>
    </row>
    <row r="692" spans="1:13" s="47" customFormat="1" ht="14.4" customHeight="1" x14ac:dyDescent="0.3">
      <c r="A692" s="62"/>
      <c r="B692" s="6">
        <v>0</v>
      </c>
      <c r="C692" s="25"/>
      <c r="D692" s="3">
        <v>0</v>
      </c>
      <c r="E692" s="26">
        <v>0</v>
      </c>
      <c r="F692" s="27"/>
      <c r="G692" s="26">
        <v>0</v>
      </c>
      <c r="H692" s="89">
        <v>0</v>
      </c>
      <c r="I692" s="99"/>
      <c r="J692" s="61">
        <v>0</v>
      </c>
      <c r="K692" s="100">
        <v>0</v>
      </c>
      <c r="L692" s="101">
        <v>0</v>
      </c>
      <c r="M692" s="62"/>
    </row>
    <row r="693" spans="1:13" s="47" customFormat="1" ht="14.4" customHeight="1" x14ac:dyDescent="0.3">
      <c r="A693" s="62"/>
      <c r="B693" s="6" t="s">
        <v>60</v>
      </c>
      <c r="C693" s="25"/>
      <c r="D693" s="28"/>
      <c r="E693" s="26"/>
      <c r="F693" s="27"/>
      <c r="G693" s="86">
        <v>12.7</v>
      </c>
      <c r="H693" s="106" t="s">
        <v>60</v>
      </c>
      <c r="I693" s="103"/>
      <c r="J693" s="85"/>
      <c r="K693" s="104" t="s">
        <v>156</v>
      </c>
      <c r="L693" s="95">
        <v>7.1346310496896159E-2</v>
      </c>
      <c r="M693" s="62"/>
    </row>
    <row r="694" spans="1:13" s="47" customFormat="1" ht="14.4" customHeight="1" x14ac:dyDescent="0.3">
      <c r="A694" s="62"/>
      <c r="B694" s="51" t="s">
        <v>38</v>
      </c>
      <c r="C694" s="29"/>
      <c r="D694" s="30"/>
      <c r="E694" s="30"/>
      <c r="F694" s="30"/>
      <c r="G694" s="30"/>
      <c r="H694" s="115"/>
      <c r="I694" s="116"/>
      <c r="J694" s="139"/>
      <c r="K694" s="117"/>
      <c r="L694" s="118"/>
      <c r="M694" s="62"/>
    </row>
    <row r="695" spans="1:13" s="47" customFormat="1" ht="36.75" customHeight="1" x14ac:dyDescent="0.3">
      <c r="A695" s="62"/>
      <c r="B695" s="53" t="s">
        <v>53</v>
      </c>
      <c r="C695" s="29"/>
      <c r="D695" s="54" t="s">
        <v>0</v>
      </c>
      <c r="E695" s="55" t="s">
        <v>1</v>
      </c>
      <c r="F695" s="56" t="s">
        <v>61</v>
      </c>
      <c r="G695" s="20" t="s">
        <v>56</v>
      </c>
      <c r="H695" s="111" t="s">
        <v>158</v>
      </c>
      <c r="I695" s="112" t="s">
        <v>159</v>
      </c>
      <c r="J695" s="112" t="s">
        <v>160</v>
      </c>
      <c r="K695" s="113" t="s">
        <v>161</v>
      </c>
      <c r="L695" s="114" t="s">
        <v>162</v>
      </c>
      <c r="M695" s="62"/>
    </row>
    <row r="696" spans="1:13" s="47" customFormat="1" ht="14.4" customHeight="1" x14ac:dyDescent="0.3">
      <c r="A696" s="62"/>
      <c r="B696" s="8" t="s">
        <v>1047</v>
      </c>
      <c r="C696" s="29"/>
      <c r="D696" s="22" t="s">
        <v>4</v>
      </c>
      <c r="E696" s="57">
        <v>1</v>
      </c>
      <c r="F696" s="24">
        <v>145.63</v>
      </c>
      <c r="G696" s="23">
        <v>145.63</v>
      </c>
      <c r="H696" s="96">
        <v>0.81812308643015641</v>
      </c>
      <c r="I696" s="97"/>
      <c r="J696" s="137" t="s">
        <v>163</v>
      </c>
      <c r="K696" s="93">
        <v>1</v>
      </c>
      <c r="L696" s="98">
        <v>0.81812308643015641</v>
      </c>
      <c r="M696" s="62"/>
    </row>
    <row r="697" spans="1:13" s="47" customFormat="1" ht="14.4" customHeight="1" x14ac:dyDescent="0.3">
      <c r="A697" s="62"/>
      <c r="B697" s="8" t="s">
        <v>274</v>
      </c>
      <c r="C697" s="7"/>
      <c r="D697" s="3" t="s">
        <v>3</v>
      </c>
      <c r="E697" s="4">
        <v>2</v>
      </c>
      <c r="F697" s="5">
        <v>8.52</v>
      </c>
      <c r="G697" s="26">
        <v>17.04</v>
      </c>
      <c r="H697" s="89">
        <v>9.572764809977248E-2</v>
      </c>
      <c r="I697" s="99"/>
      <c r="J697" s="61" t="s">
        <v>163</v>
      </c>
      <c r="K697" s="100">
        <v>1</v>
      </c>
      <c r="L697" s="101">
        <v>9.572764809977248E-2</v>
      </c>
      <c r="M697" s="62"/>
    </row>
    <row r="698" spans="1:13" s="47" customFormat="1" ht="14.4" customHeight="1" x14ac:dyDescent="0.3">
      <c r="A698" s="62"/>
      <c r="B698" s="8">
        <v>0</v>
      </c>
      <c r="C698" s="7"/>
      <c r="D698" s="3">
        <v>0</v>
      </c>
      <c r="E698" s="4"/>
      <c r="F698" s="5">
        <v>0</v>
      </c>
      <c r="G698" s="26">
        <v>0</v>
      </c>
      <c r="H698" s="89">
        <v>0</v>
      </c>
      <c r="I698" s="99"/>
      <c r="J698" s="61">
        <v>0</v>
      </c>
      <c r="K698" s="100">
        <v>0</v>
      </c>
      <c r="L698" s="101">
        <v>0</v>
      </c>
      <c r="M698" s="62"/>
    </row>
    <row r="699" spans="1:13" s="47" customFormat="1" ht="14.4" customHeight="1" x14ac:dyDescent="0.3">
      <c r="A699" s="62"/>
      <c r="B699" s="8">
        <v>0</v>
      </c>
      <c r="C699" s="7"/>
      <c r="D699" s="3">
        <v>0</v>
      </c>
      <c r="E699" s="4"/>
      <c r="F699" s="5">
        <v>0</v>
      </c>
      <c r="G699" s="26">
        <v>0</v>
      </c>
      <c r="H699" s="89">
        <v>0</v>
      </c>
      <c r="I699" s="99"/>
      <c r="J699" s="61">
        <v>0</v>
      </c>
      <c r="K699" s="100">
        <v>0</v>
      </c>
      <c r="L699" s="101">
        <v>0</v>
      </c>
      <c r="M699" s="62"/>
    </row>
    <row r="700" spans="1:13" s="47" customFormat="1" ht="14.4" customHeight="1" x14ac:dyDescent="0.3">
      <c r="A700" s="62"/>
      <c r="B700" s="8">
        <v>0</v>
      </c>
      <c r="C700" s="7"/>
      <c r="D700" s="3">
        <v>0</v>
      </c>
      <c r="E700" s="4"/>
      <c r="F700" s="5">
        <v>0</v>
      </c>
      <c r="G700" s="26">
        <v>0</v>
      </c>
      <c r="H700" s="89">
        <v>0</v>
      </c>
      <c r="I700" s="99"/>
      <c r="J700" s="61">
        <v>0</v>
      </c>
      <c r="K700" s="100">
        <v>0</v>
      </c>
      <c r="L700" s="101">
        <v>0</v>
      </c>
      <c r="M700" s="62"/>
    </row>
    <row r="701" spans="1:13" s="47" customFormat="1" ht="14.4" customHeight="1" x14ac:dyDescent="0.3">
      <c r="A701" s="62"/>
      <c r="B701" s="8">
        <v>0</v>
      </c>
      <c r="C701" s="7"/>
      <c r="D701" s="3">
        <v>0</v>
      </c>
      <c r="E701" s="4"/>
      <c r="F701" s="5">
        <v>0</v>
      </c>
      <c r="G701" s="26">
        <v>0</v>
      </c>
      <c r="H701" s="89">
        <v>0</v>
      </c>
      <c r="I701" s="99"/>
      <c r="J701" s="61">
        <v>0</v>
      </c>
      <c r="K701" s="100">
        <v>0</v>
      </c>
      <c r="L701" s="101">
        <v>0</v>
      </c>
      <c r="M701" s="62"/>
    </row>
    <row r="702" spans="1:13" s="47" customFormat="1" ht="14.4" customHeight="1" x14ac:dyDescent="0.3">
      <c r="A702" s="62"/>
      <c r="B702" s="8">
        <v>0</v>
      </c>
      <c r="C702" s="7"/>
      <c r="D702" s="3">
        <v>0</v>
      </c>
      <c r="E702" s="4"/>
      <c r="F702" s="5">
        <v>0</v>
      </c>
      <c r="G702" s="26">
        <v>0</v>
      </c>
      <c r="H702" s="89">
        <v>0</v>
      </c>
      <c r="I702" s="99"/>
      <c r="J702" s="61">
        <v>0</v>
      </c>
      <c r="K702" s="100">
        <v>0</v>
      </c>
      <c r="L702" s="101">
        <v>0</v>
      </c>
      <c r="M702" s="62"/>
    </row>
    <row r="703" spans="1:13" s="47" customFormat="1" ht="14.4" customHeight="1" x14ac:dyDescent="0.3">
      <c r="A703" s="62"/>
      <c r="B703" s="8">
        <v>0</v>
      </c>
      <c r="C703" s="7"/>
      <c r="D703" s="3">
        <v>0</v>
      </c>
      <c r="E703" s="4"/>
      <c r="F703" s="5">
        <v>0</v>
      </c>
      <c r="G703" s="26">
        <v>0</v>
      </c>
      <c r="H703" s="89">
        <v>0</v>
      </c>
      <c r="I703" s="99"/>
      <c r="J703" s="61">
        <v>0</v>
      </c>
      <c r="K703" s="100">
        <v>0</v>
      </c>
      <c r="L703" s="101">
        <v>0</v>
      </c>
      <c r="M703" s="62"/>
    </row>
    <row r="704" spans="1:13" s="47" customFormat="1" ht="14.4" customHeight="1" x14ac:dyDescent="0.3">
      <c r="A704" s="62"/>
      <c r="B704" s="8">
        <v>0</v>
      </c>
      <c r="C704" s="7"/>
      <c r="D704" s="3">
        <v>0</v>
      </c>
      <c r="E704" s="4"/>
      <c r="F704" s="5">
        <v>0</v>
      </c>
      <c r="G704" s="26">
        <v>0</v>
      </c>
      <c r="H704" s="89">
        <v>0</v>
      </c>
      <c r="I704" s="99"/>
      <c r="J704" s="61">
        <v>0</v>
      </c>
      <c r="K704" s="100">
        <v>0</v>
      </c>
      <c r="L704" s="101">
        <v>0</v>
      </c>
      <c r="M704" s="62"/>
    </row>
    <row r="705" spans="1:13" s="47" customFormat="1" ht="14.4" customHeight="1" x14ac:dyDescent="0.3">
      <c r="A705" s="62"/>
      <c r="B705" s="8">
        <v>0</v>
      </c>
      <c r="C705" s="7"/>
      <c r="D705" s="3">
        <v>0</v>
      </c>
      <c r="E705" s="4"/>
      <c r="F705" s="5">
        <v>0</v>
      </c>
      <c r="G705" s="26">
        <v>0</v>
      </c>
      <c r="H705" s="89">
        <v>0</v>
      </c>
      <c r="I705" s="99"/>
      <c r="J705" s="61">
        <v>0</v>
      </c>
      <c r="K705" s="100">
        <v>0</v>
      </c>
      <c r="L705" s="101">
        <v>0</v>
      </c>
      <c r="M705" s="62"/>
    </row>
    <row r="706" spans="1:13" s="47" customFormat="1" ht="14.4" customHeight="1" x14ac:dyDescent="0.3">
      <c r="A706" s="62"/>
      <c r="B706" s="8">
        <v>0</v>
      </c>
      <c r="C706" s="7"/>
      <c r="D706" s="3">
        <v>0</v>
      </c>
      <c r="E706" s="4"/>
      <c r="F706" s="5">
        <v>0</v>
      </c>
      <c r="G706" s="26">
        <v>0</v>
      </c>
      <c r="H706" s="89">
        <v>0</v>
      </c>
      <c r="I706" s="99"/>
      <c r="J706" s="61">
        <v>0</v>
      </c>
      <c r="K706" s="100">
        <v>0</v>
      </c>
      <c r="L706" s="101">
        <v>0</v>
      </c>
      <c r="M706" s="62"/>
    </row>
    <row r="707" spans="1:13" s="47" customFormat="1" ht="14.4" customHeight="1" x14ac:dyDescent="0.3">
      <c r="A707" s="62"/>
      <c r="B707" s="8">
        <v>0</v>
      </c>
      <c r="C707" s="7"/>
      <c r="D707" s="3">
        <v>0</v>
      </c>
      <c r="E707" s="4"/>
      <c r="F707" s="5">
        <v>0</v>
      </c>
      <c r="G707" s="26">
        <v>0</v>
      </c>
      <c r="H707" s="89">
        <v>0</v>
      </c>
      <c r="I707" s="99"/>
      <c r="J707" s="61">
        <v>0</v>
      </c>
      <c r="K707" s="100">
        <v>0</v>
      </c>
      <c r="L707" s="101">
        <v>0</v>
      </c>
      <c r="M707" s="62"/>
    </row>
    <row r="708" spans="1:13" s="47" customFormat="1" ht="14.4" customHeight="1" x14ac:dyDescent="0.3">
      <c r="A708" s="62"/>
      <c r="B708" s="8">
        <v>0</v>
      </c>
      <c r="C708" s="7"/>
      <c r="D708" s="3">
        <v>0</v>
      </c>
      <c r="E708" s="4"/>
      <c r="F708" s="5">
        <v>0</v>
      </c>
      <c r="G708" s="26">
        <v>0</v>
      </c>
      <c r="H708" s="89">
        <v>0</v>
      </c>
      <c r="I708" s="99"/>
      <c r="J708" s="61">
        <v>0</v>
      </c>
      <c r="K708" s="100">
        <v>0</v>
      </c>
      <c r="L708" s="101">
        <v>0</v>
      </c>
      <c r="M708" s="62"/>
    </row>
    <row r="709" spans="1:13" s="47" customFormat="1" ht="14.4" customHeight="1" x14ac:dyDescent="0.3">
      <c r="A709" s="62"/>
      <c r="B709" s="58" t="s">
        <v>62</v>
      </c>
      <c r="C709" s="46"/>
      <c r="D709" s="37"/>
      <c r="E709" s="38"/>
      <c r="F709" s="39"/>
      <c r="G709" s="144">
        <v>162.66999999999999</v>
      </c>
      <c r="H709" s="143" t="s">
        <v>62</v>
      </c>
      <c r="I709" s="103"/>
      <c r="J709" s="85"/>
      <c r="K709" s="104" t="s">
        <v>156</v>
      </c>
      <c r="L709" s="95">
        <v>0.91385073452992893</v>
      </c>
      <c r="M709" s="62"/>
    </row>
    <row r="710" spans="1:13" s="47" customFormat="1" ht="14.4" customHeight="1" x14ac:dyDescent="0.3">
      <c r="A710" s="62"/>
      <c r="B710" s="51" t="s">
        <v>63</v>
      </c>
      <c r="C710" s="29"/>
      <c r="D710" s="30"/>
      <c r="E710" s="31"/>
      <c r="F710" s="32"/>
      <c r="G710" s="31"/>
      <c r="H710" s="115"/>
      <c r="I710" s="116"/>
      <c r="J710" s="139"/>
      <c r="K710" s="117"/>
      <c r="L710" s="118">
        <v>0</v>
      </c>
      <c r="M710" s="62"/>
    </row>
    <row r="711" spans="1:13" s="47" customFormat="1" ht="35.25" customHeight="1" x14ac:dyDescent="0.3">
      <c r="A711" s="62"/>
      <c r="B711" s="53" t="s">
        <v>53</v>
      </c>
      <c r="C711" s="36"/>
      <c r="D711" s="40" t="s">
        <v>0</v>
      </c>
      <c r="E711" s="41" t="s">
        <v>1</v>
      </c>
      <c r="F711" s="35" t="s">
        <v>61</v>
      </c>
      <c r="G711" s="20" t="s">
        <v>56</v>
      </c>
      <c r="H711" s="111" t="s">
        <v>158</v>
      </c>
      <c r="I711" s="112" t="s">
        <v>159</v>
      </c>
      <c r="J711" s="112" t="s">
        <v>160</v>
      </c>
      <c r="K711" s="113" t="s">
        <v>161</v>
      </c>
      <c r="L711" s="114" t="s">
        <v>162</v>
      </c>
      <c r="M711" s="62"/>
    </row>
    <row r="712" spans="1:13" s="47" customFormat="1" ht="14.4" customHeight="1" x14ac:dyDescent="0.3">
      <c r="A712" s="62"/>
      <c r="B712" s="6">
        <v>0</v>
      </c>
      <c r="C712" s="7"/>
      <c r="D712" s="3">
        <v>0</v>
      </c>
      <c r="E712" s="26"/>
      <c r="F712" s="5">
        <v>0</v>
      </c>
      <c r="G712" s="23">
        <v>0</v>
      </c>
      <c r="H712" s="96">
        <v>0</v>
      </c>
      <c r="I712" s="97"/>
      <c r="J712" s="137">
        <v>0</v>
      </c>
      <c r="K712" s="93">
        <v>0</v>
      </c>
      <c r="L712" s="98">
        <v>0</v>
      </c>
      <c r="M712" s="62"/>
    </row>
    <row r="713" spans="1:13" s="47" customFormat="1" ht="14.4" customHeight="1" x14ac:dyDescent="0.3">
      <c r="A713" s="62"/>
      <c r="B713" s="6">
        <v>0</v>
      </c>
      <c r="C713" s="7"/>
      <c r="D713" s="3">
        <v>0</v>
      </c>
      <c r="E713" s="26"/>
      <c r="F713" s="5">
        <v>0</v>
      </c>
      <c r="G713" s="26">
        <v>0</v>
      </c>
      <c r="H713" s="89">
        <v>0</v>
      </c>
      <c r="I713" s="99"/>
      <c r="J713" s="61">
        <v>0</v>
      </c>
      <c r="K713" s="100">
        <v>0</v>
      </c>
      <c r="L713" s="101">
        <v>0</v>
      </c>
      <c r="M713" s="62"/>
    </row>
    <row r="714" spans="1:13" s="47" customFormat="1" ht="14.4" customHeight="1" x14ac:dyDescent="0.3">
      <c r="A714" s="62"/>
      <c r="B714" s="6">
        <v>0</v>
      </c>
      <c r="C714" s="7"/>
      <c r="D714" s="3">
        <v>0</v>
      </c>
      <c r="E714" s="26"/>
      <c r="F714" s="5">
        <v>0</v>
      </c>
      <c r="G714" s="26">
        <v>0</v>
      </c>
      <c r="H714" s="89">
        <v>0</v>
      </c>
      <c r="I714" s="99"/>
      <c r="J714" s="61">
        <v>0</v>
      </c>
      <c r="K714" s="100">
        <v>0</v>
      </c>
      <c r="L714" s="101">
        <v>0</v>
      </c>
      <c r="M714" s="62"/>
    </row>
    <row r="715" spans="1:13" s="47" customFormat="1" ht="14.4" customHeight="1" x14ac:dyDescent="0.3">
      <c r="A715" s="62"/>
      <c r="B715" s="6">
        <v>0</v>
      </c>
      <c r="C715" s="7"/>
      <c r="D715" s="3">
        <v>0</v>
      </c>
      <c r="E715" s="26"/>
      <c r="F715" s="5">
        <v>0</v>
      </c>
      <c r="G715" s="26">
        <v>0</v>
      </c>
      <c r="H715" s="89">
        <v>0</v>
      </c>
      <c r="I715" s="99"/>
      <c r="J715" s="61">
        <v>0</v>
      </c>
      <c r="K715" s="100">
        <v>0</v>
      </c>
      <c r="L715" s="101">
        <v>0</v>
      </c>
      <c r="M715" s="62"/>
    </row>
    <row r="716" spans="1:13" s="47" customFormat="1" ht="14.4" customHeight="1" x14ac:dyDescent="0.3">
      <c r="A716" s="62"/>
      <c r="B716" s="6">
        <v>0</v>
      </c>
      <c r="C716" s="7"/>
      <c r="D716" s="3">
        <v>0</v>
      </c>
      <c r="E716" s="26"/>
      <c r="F716" s="5">
        <v>0</v>
      </c>
      <c r="G716" s="26">
        <v>0</v>
      </c>
      <c r="H716" s="89">
        <v>0</v>
      </c>
      <c r="I716" s="99"/>
      <c r="J716" s="61">
        <v>0</v>
      </c>
      <c r="K716" s="100">
        <v>0</v>
      </c>
      <c r="L716" s="101">
        <v>0</v>
      </c>
      <c r="M716" s="62"/>
    </row>
    <row r="717" spans="1:13" s="47" customFormat="1" ht="15" customHeight="1" thickBot="1" x14ac:dyDescent="0.35">
      <c r="A717" s="62"/>
      <c r="B717" s="59" t="s">
        <v>64</v>
      </c>
      <c r="C717" s="42"/>
      <c r="D717" s="43"/>
      <c r="E717" s="44"/>
      <c r="F717" s="45"/>
      <c r="G717" s="23">
        <v>0</v>
      </c>
      <c r="H717" s="106" t="s">
        <v>64</v>
      </c>
      <c r="I717" s="103"/>
      <c r="J717" s="85"/>
      <c r="K717" s="104" t="s">
        <v>156</v>
      </c>
      <c r="L717" s="95">
        <v>0</v>
      </c>
      <c r="M717" s="62"/>
    </row>
    <row r="718" spans="1:13" s="47" customFormat="1" ht="14.4" customHeight="1" x14ac:dyDescent="0.3">
      <c r="A718" s="62"/>
      <c r="B718" s="64"/>
      <c r="C718" s="68"/>
      <c r="D718" s="69" t="s">
        <v>65</v>
      </c>
      <c r="E718" s="70"/>
      <c r="F718" s="71"/>
      <c r="G718" s="88">
        <v>178.005</v>
      </c>
      <c r="H718" s="128"/>
      <c r="I718" s="122"/>
      <c r="J718" s="140"/>
      <c r="K718" s="123"/>
      <c r="L718" s="121"/>
      <c r="M718" s="62"/>
    </row>
    <row r="719" spans="1:13" s="47" customFormat="1" ht="14.4" customHeight="1" x14ac:dyDescent="0.3">
      <c r="A719" s="62"/>
      <c r="B719" s="63"/>
      <c r="C719" s="68"/>
      <c r="D719" s="72" t="s">
        <v>7</v>
      </c>
      <c r="E719" s="73"/>
      <c r="F719" s="74">
        <v>0.1</v>
      </c>
      <c r="G719" s="73">
        <v>17.800999999999998</v>
      </c>
      <c r="H719" s="120"/>
      <c r="I719" s="124"/>
      <c r="J719" s="141"/>
      <c r="K719" s="125"/>
      <c r="L719" s="119"/>
      <c r="M719" s="62"/>
    </row>
    <row r="720" spans="1:13" s="47" customFormat="1" ht="14.4" customHeight="1" x14ac:dyDescent="0.3">
      <c r="A720" s="62"/>
      <c r="B720" s="63"/>
      <c r="C720" s="68"/>
      <c r="D720" s="72" t="s">
        <v>8</v>
      </c>
      <c r="E720" s="73"/>
      <c r="F720" s="74">
        <v>0.1</v>
      </c>
      <c r="G720" s="73">
        <v>17.800999999999998</v>
      </c>
      <c r="H720" s="120"/>
      <c r="I720" s="124"/>
      <c r="J720" s="141"/>
      <c r="K720" s="125"/>
      <c r="L720" s="119"/>
      <c r="M720" s="62"/>
    </row>
    <row r="721" spans="1:13" s="47" customFormat="1" ht="14.4" customHeight="1" x14ac:dyDescent="0.3">
      <c r="A721" s="62"/>
      <c r="B721" s="63" t="s">
        <v>66</v>
      </c>
      <c r="C721" s="68"/>
      <c r="D721" s="75" t="s">
        <v>67</v>
      </c>
      <c r="E721" s="76"/>
      <c r="F721" s="71"/>
      <c r="G721" s="76">
        <v>213.607</v>
      </c>
      <c r="H721" s="120"/>
      <c r="I721" s="124"/>
      <c r="J721" s="141"/>
      <c r="K721" s="125"/>
      <c r="L721" s="119"/>
      <c r="M721" s="62"/>
    </row>
    <row r="722" spans="1:13" s="47" customFormat="1" ht="15" customHeight="1" thickBot="1" x14ac:dyDescent="0.35">
      <c r="A722" s="62"/>
      <c r="B722" s="63"/>
      <c r="C722" s="68"/>
      <c r="D722" s="77" t="s">
        <v>68</v>
      </c>
      <c r="E722" s="78"/>
      <c r="F722" s="79"/>
      <c r="G722" s="78">
        <v>213.61</v>
      </c>
      <c r="H722" s="134">
        <v>1</v>
      </c>
      <c r="I722" s="126"/>
      <c r="J722" s="142"/>
      <c r="K722" s="127"/>
      <c r="L722" s="135">
        <v>0.99111822701609498</v>
      </c>
      <c r="M722" s="62"/>
    </row>
    <row r="723" spans="1:13" s="47" customFormat="1" ht="14.4" customHeight="1" x14ac:dyDescent="0.3">
      <c r="A723" s="62"/>
      <c r="B723" s="63"/>
      <c r="C723" s="68"/>
      <c r="D723" s="80"/>
      <c r="E723" s="67"/>
      <c r="F723" s="65"/>
      <c r="G723" s="67"/>
      <c r="J723" s="60"/>
      <c r="M723" s="62"/>
    </row>
    <row r="724" spans="1:13" s="47" customFormat="1" ht="14.4" customHeight="1" x14ac:dyDescent="0.3">
      <c r="A724" s="62"/>
      <c r="B724" s="63"/>
      <c r="C724" s="68"/>
      <c r="D724" s="80"/>
      <c r="E724" s="67"/>
      <c r="F724" s="65"/>
      <c r="G724" s="67"/>
      <c r="J724" s="60"/>
      <c r="M724" s="62"/>
    </row>
    <row r="725" spans="1:13" s="47" customFormat="1" ht="14.4" customHeight="1" x14ac:dyDescent="0.3">
      <c r="A725" s="62"/>
      <c r="B725" s="63"/>
      <c r="C725" s="68"/>
      <c r="D725" s="80"/>
      <c r="E725" s="67"/>
      <c r="F725" s="65"/>
      <c r="G725" s="67"/>
      <c r="J725" s="60"/>
      <c r="M725" s="62"/>
    </row>
    <row r="726" spans="1:13" s="47" customFormat="1" ht="14.4" customHeight="1" x14ac:dyDescent="0.3">
      <c r="A726" s="62"/>
      <c r="B726" s="136" t="s">
        <v>1808</v>
      </c>
      <c r="C726" s="81"/>
      <c r="D726" s="80"/>
      <c r="E726" s="67"/>
      <c r="F726" s="82"/>
      <c r="G726" s="82"/>
      <c r="J726" s="60"/>
      <c r="M726" s="62"/>
    </row>
    <row r="727" spans="1:13" s="47" customFormat="1" ht="14.4" customHeight="1" x14ac:dyDescent="0.3">
      <c r="A727" s="62"/>
      <c r="B727" s="133" t="s">
        <v>6</v>
      </c>
      <c r="C727" s="83"/>
      <c r="D727" s="80"/>
      <c r="E727" s="67"/>
      <c r="F727" s="62"/>
      <c r="G727" s="62"/>
      <c r="J727" s="60"/>
      <c r="M727" s="62"/>
    </row>
    <row r="728" spans="1:13" s="47" customFormat="1" ht="14.4" customHeight="1" x14ac:dyDescent="0.3">
      <c r="A728" s="62"/>
      <c r="B728" s="84"/>
      <c r="C728" s="62"/>
      <c r="D728" s="80"/>
      <c r="E728" s="67"/>
      <c r="F728" s="62"/>
      <c r="G728" s="62"/>
      <c r="J728" s="60"/>
      <c r="M728" s="62"/>
    </row>
    <row r="729" spans="1:13" x14ac:dyDescent="0.3">
      <c r="A729" s="62"/>
      <c r="B729" s="129"/>
      <c r="C729" s="129"/>
      <c r="D729" s="129"/>
    </row>
    <row r="730" spans="1:13" x14ac:dyDescent="0.3">
      <c r="A730" s="62"/>
      <c r="B730" s="130"/>
      <c r="C730" s="130"/>
      <c r="D730" s="130"/>
    </row>
    <row r="731" spans="1:13" ht="15.6" x14ac:dyDescent="0.3">
      <c r="A731" s="62"/>
      <c r="B731" s="47"/>
      <c r="C731" s="47"/>
      <c r="D731" s="715" t="s">
        <v>166</v>
      </c>
      <c r="E731" s="715"/>
      <c r="F731" s="715"/>
    </row>
    <row r="732" spans="1:13" x14ac:dyDescent="0.3">
      <c r="A732" s="62"/>
      <c r="B732" s="132"/>
      <c r="C732" s="132"/>
      <c r="D732" s="132"/>
    </row>
    <row r="733" spans="1:13" ht="82.5" customHeight="1" x14ac:dyDescent="0.3">
      <c r="A733" s="62"/>
      <c r="B733" s="710" t="s">
        <v>1809</v>
      </c>
      <c r="C733" s="710"/>
      <c r="D733" s="710"/>
      <c r="E733" s="710"/>
      <c r="F733" s="710"/>
      <c r="G733" s="710"/>
      <c r="H733" s="710"/>
      <c r="I733" s="710"/>
      <c r="J733" s="710"/>
      <c r="K733" s="710"/>
      <c r="L733" s="710"/>
    </row>
    <row r="734" spans="1:13" s="47" customFormat="1" ht="14.4" customHeight="1" x14ac:dyDescent="0.3">
      <c r="A734" s="62"/>
      <c r="B734" s="63"/>
      <c r="C734" s="9"/>
      <c r="D734" s="10"/>
      <c r="E734" s="11"/>
      <c r="F734" s="12"/>
      <c r="G734" s="13"/>
      <c r="J734" s="60"/>
      <c r="M734" s="62"/>
    </row>
    <row r="735" spans="1:13" s="47" customFormat="1" ht="14.4" customHeight="1" x14ac:dyDescent="0.3">
      <c r="A735" s="62"/>
      <c r="B735" s="48" t="s">
        <v>48</v>
      </c>
      <c r="C735" s="9"/>
      <c r="D735" s="10"/>
      <c r="E735" s="11"/>
      <c r="F735" s="11"/>
      <c r="G735" s="11"/>
      <c r="J735" s="60"/>
      <c r="M735" s="62"/>
    </row>
    <row r="736" spans="1:13" s="47" customFormat="1" ht="14.4" customHeight="1" x14ac:dyDescent="0.3">
      <c r="A736" s="62"/>
      <c r="B736" s="64" t="s">
        <v>49</v>
      </c>
      <c r="C736" s="62" t="s">
        <v>1024</v>
      </c>
      <c r="D736" s="62"/>
      <c r="E736" s="62"/>
      <c r="I736" s="65" t="s">
        <v>50</v>
      </c>
      <c r="J736" s="68" t="s">
        <v>4</v>
      </c>
      <c r="M736" s="62"/>
    </row>
    <row r="737" spans="1:13" s="47" customFormat="1" ht="15" customHeight="1" thickBot="1" x14ac:dyDescent="0.35">
      <c r="A737" s="62"/>
      <c r="B737" s="64" t="s">
        <v>51</v>
      </c>
      <c r="C737" s="62" t="s">
        <v>345</v>
      </c>
      <c r="D737" s="62"/>
      <c r="E737" s="62"/>
      <c r="G737" s="62" t="s">
        <v>212</v>
      </c>
      <c r="J737" s="60"/>
      <c r="M737" s="62"/>
    </row>
    <row r="738" spans="1:13" s="47" customFormat="1" ht="14.4" customHeight="1" thickTop="1" x14ac:dyDescent="0.3">
      <c r="A738" s="62"/>
      <c r="B738" s="49" t="s">
        <v>52</v>
      </c>
      <c r="C738" s="14"/>
      <c r="D738" s="15"/>
      <c r="E738" s="16"/>
      <c r="F738" s="17"/>
      <c r="G738" s="16"/>
      <c r="H738" s="720" t="s">
        <v>164</v>
      </c>
      <c r="I738" s="721"/>
      <c r="J738" s="721"/>
      <c r="K738" s="721"/>
      <c r="L738" s="722"/>
      <c r="M738" s="62"/>
    </row>
    <row r="739" spans="1:13" s="47" customFormat="1" ht="32.25" customHeight="1" x14ac:dyDescent="0.3">
      <c r="A739" s="62"/>
      <c r="B739" s="50" t="s">
        <v>53</v>
      </c>
      <c r="C739" s="18" t="s">
        <v>1</v>
      </c>
      <c r="D739" s="19" t="s">
        <v>54</v>
      </c>
      <c r="E739" s="20" t="s">
        <v>23</v>
      </c>
      <c r="F739" s="20" t="s">
        <v>55</v>
      </c>
      <c r="G739" s="20" t="s">
        <v>56</v>
      </c>
      <c r="H739" s="90" t="s">
        <v>158</v>
      </c>
      <c r="I739" s="91" t="s">
        <v>159</v>
      </c>
      <c r="J739" s="91" t="s">
        <v>160</v>
      </c>
      <c r="K739" s="91" t="s">
        <v>161</v>
      </c>
      <c r="L739" s="92" t="s">
        <v>162</v>
      </c>
      <c r="M739" s="62"/>
    </row>
    <row r="740" spans="1:13" s="47" customFormat="1" ht="14.4" customHeight="1" x14ac:dyDescent="0.3">
      <c r="A740" s="62"/>
      <c r="B740" s="21" t="s">
        <v>19</v>
      </c>
      <c r="C740" s="18">
        <v>1</v>
      </c>
      <c r="D740" s="22">
        <v>2</v>
      </c>
      <c r="E740" s="23">
        <v>2</v>
      </c>
      <c r="F740" s="24">
        <v>1</v>
      </c>
      <c r="G740" s="23">
        <v>2</v>
      </c>
      <c r="H740" s="96">
        <v>9.4284919598534821E-3</v>
      </c>
      <c r="I740" s="97"/>
      <c r="J740" s="137" t="s">
        <v>165</v>
      </c>
      <c r="K740" s="93">
        <v>0.4</v>
      </c>
      <c r="L740" s="98">
        <v>3.7713967839413929E-3</v>
      </c>
      <c r="M740" s="62"/>
    </row>
    <row r="741" spans="1:13" s="47" customFormat="1" ht="14.4" customHeight="1" x14ac:dyDescent="0.3">
      <c r="A741" s="62"/>
      <c r="B741" s="6">
        <v>0</v>
      </c>
      <c r="C741" s="25"/>
      <c r="D741" s="3">
        <v>0</v>
      </c>
      <c r="E741" s="26">
        <v>0</v>
      </c>
      <c r="F741" s="27"/>
      <c r="G741" s="26">
        <v>0</v>
      </c>
      <c r="H741" s="89">
        <v>0</v>
      </c>
      <c r="I741" s="99"/>
      <c r="J741" s="61">
        <v>0</v>
      </c>
      <c r="K741" s="100">
        <v>0</v>
      </c>
      <c r="L741" s="101">
        <v>0</v>
      </c>
      <c r="M741" s="62"/>
    </row>
    <row r="742" spans="1:13" s="47" customFormat="1" ht="14.4" customHeight="1" x14ac:dyDescent="0.3">
      <c r="A742" s="62"/>
      <c r="B742" s="6">
        <v>0</v>
      </c>
      <c r="C742" s="25"/>
      <c r="D742" s="3">
        <v>0</v>
      </c>
      <c r="E742" s="26">
        <v>0</v>
      </c>
      <c r="F742" s="27"/>
      <c r="G742" s="26">
        <v>0</v>
      </c>
      <c r="H742" s="89">
        <v>0</v>
      </c>
      <c r="I742" s="99"/>
      <c r="J742" s="61">
        <v>0</v>
      </c>
      <c r="K742" s="100">
        <v>0</v>
      </c>
      <c r="L742" s="101">
        <v>0</v>
      </c>
      <c r="M742" s="62"/>
    </row>
    <row r="743" spans="1:13" s="47" customFormat="1" ht="14.4" customHeight="1" x14ac:dyDescent="0.3">
      <c r="A743" s="62"/>
      <c r="B743" s="6">
        <v>0</v>
      </c>
      <c r="C743" s="25"/>
      <c r="D743" s="3">
        <v>0</v>
      </c>
      <c r="E743" s="26">
        <v>0</v>
      </c>
      <c r="F743" s="27"/>
      <c r="G743" s="26">
        <v>0</v>
      </c>
      <c r="H743" s="89">
        <v>0</v>
      </c>
      <c r="I743" s="99"/>
      <c r="J743" s="61">
        <v>0</v>
      </c>
      <c r="K743" s="100">
        <v>0</v>
      </c>
      <c r="L743" s="101">
        <v>0</v>
      </c>
      <c r="M743" s="62"/>
    </row>
    <row r="744" spans="1:13" s="47" customFormat="1" ht="14.4" customHeight="1" x14ac:dyDescent="0.3">
      <c r="A744" s="62"/>
      <c r="B744" s="6">
        <v>0</v>
      </c>
      <c r="C744" s="25"/>
      <c r="D744" s="3">
        <v>0</v>
      </c>
      <c r="E744" s="26">
        <v>0</v>
      </c>
      <c r="F744" s="27"/>
      <c r="G744" s="26">
        <v>0</v>
      </c>
      <c r="H744" s="89">
        <v>0</v>
      </c>
      <c r="I744" s="99"/>
      <c r="J744" s="61">
        <v>0</v>
      </c>
      <c r="K744" s="100">
        <v>0</v>
      </c>
      <c r="L744" s="101">
        <v>0</v>
      </c>
      <c r="M744" s="62"/>
    </row>
    <row r="745" spans="1:13" s="47" customFormat="1" ht="14.4" customHeight="1" x14ac:dyDescent="0.3">
      <c r="A745" s="62"/>
      <c r="B745" s="6">
        <v>0</v>
      </c>
      <c r="C745" s="25"/>
      <c r="D745" s="3">
        <v>0</v>
      </c>
      <c r="E745" s="26">
        <v>0</v>
      </c>
      <c r="F745" s="27"/>
      <c r="G745" s="26">
        <v>0</v>
      </c>
      <c r="H745" s="89">
        <v>0</v>
      </c>
      <c r="I745" s="99"/>
      <c r="J745" s="61">
        <v>0</v>
      </c>
      <c r="K745" s="100">
        <v>0</v>
      </c>
      <c r="L745" s="101">
        <v>0</v>
      </c>
      <c r="M745" s="62"/>
    </row>
    <row r="746" spans="1:13" s="47" customFormat="1" ht="14.4" customHeight="1" x14ac:dyDescent="0.3">
      <c r="A746" s="62"/>
      <c r="B746" s="6" t="s">
        <v>73</v>
      </c>
      <c r="C746" s="25"/>
      <c r="D746" s="3">
        <v>0</v>
      </c>
      <c r="E746" s="26">
        <v>0</v>
      </c>
      <c r="F746" s="27"/>
      <c r="G746" s="26">
        <v>1.0429999999999999</v>
      </c>
      <c r="H746" s="89">
        <v>4.9169585570635905E-3</v>
      </c>
      <c r="I746" s="99"/>
      <c r="J746" s="61" t="s">
        <v>165</v>
      </c>
      <c r="K746" s="100">
        <v>0.4</v>
      </c>
      <c r="L746" s="101">
        <v>1.9667834228254363E-3</v>
      </c>
      <c r="M746" s="62"/>
    </row>
    <row r="747" spans="1:13" s="47" customFormat="1" ht="14.4" customHeight="1" x14ac:dyDescent="0.3">
      <c r="A747" s="62"/>
      <c r="B747" s="6" t="s">
        <v>57</v>
      </c>
      <c r="C747" s="25"/>
      <c r="D747" s="28"/>
      <c r="E747" s="26"/>
      <c r="F747" s="27"/>
      <c r="G747" s="86">
        <v>3.0430000000000001</v>
      </c>
      <c r="H747" s="102" t="s">
        <v>57</v>
      </c>
      <c r="I747" s="103"/>
      <c r="J747" s="85"/>
      <c r="K747" s="104" t="s">
        <v>156</v>
      </c>
      <c r="L747" s="105">
        <v>5.7381802067668292E-3</v>
      </c>
      <c r="M747" s="62"/>
    </row>
    <row r="748" spans="1:13" s="47" customFormat="1" ht="14.4" customHeight="1" x14ac:dyDescent="0.3">
      <c r="A748" s="62"/>
      <c r="B748" s="51" t="s">
        <v>22</v>
      </c>
      <c r="C748" s="29"/>
      <c r="D748" s="30"/>
      <c r="E748" s="31"/>
      <c r="F748" s="32"/>
      <c r="G748" s="87"/>
      <c r="H748" s="107"/>
      <c r="I748" s="108"/>
      <c r="J748" s="138"/>
      <c r="K748" s="109"/>
      <c r="L748" s="110"/>
      <c r="M748" s="62"/>
    </row>
    <row r="749" spans="1:13" s="47" customFormat="1" ht="30.75" customHeight="1" x14ac:dyDescent="0.3">
      <c r="A749" s="62"/>
      <c r="B749" s="52" t="s">
        <v>58</v>
      </c>
      <c r="C749" s="33" t="s">
        <v>1</v>
      </c>
      <c r="D749" s="34" t="s">
        <v>59</v>
      </c>
      <c r="E749" s="35" t="s">
        <v>23</v>
      </c>
      <c r="F749" s="35" t="s">
        <v>55</v>
      </c>
      <c r="G749" s="41" t="s">
        <v>56</v>
      </c>
      <c r="H749" s="90" t="s">
        <v>158</v>
      </c>
      <c r="I749" s="91" t="s">
        <v>159</v>
      </c>
      <c r="J749" s="91" t="s">
        <v>160</v>
      </c>
      <c r="K749" s="94" t="s">
        <v>161</v>
      </c>
      <c r="L749" s="92" t="s">
        <v>162</v>
      </c>
      <c r="M749" s="62"/>
    </row>
    <row r="750" spans="1:13" s="47" customFormat="1" ht="14.4" customHeight="1" x14ac:dyDescent="0.3">
      <c r="A750" s="62"/>
      <c r="B750" s="6" t="s">
        <v>35</v>
      </c>
      <c r="C750" s="25">
        <v>2</v>
      </c>
      <c r="D750" s="3">
        <v>4.05</v>
      </c>
      <c r="E750" s="26">
        <v>8.1</v>
      </c>
      <c r="F750" s="26">
        <v>1</v>
      </c>
      <c r="G750" s="26">
        <v>8.1</v>
      </c>
      <c r="H750" s="96">
        <v>3.8185392437406596E-2</v>
      </c>
      <c r="I750" s="97"/>
      <c r="J750" s="137" t="s">
        <v>163</v>
      </c>
      <c r="K750" s="93">
        <v>1</v>
      </c>
      <c r="L750" s="98">
        <v>3.8185392437406596E-2</v>
      </c>
      <c r="M750" s="62"/>
    </row>
    <row r="751" spans="1:13" s="47" customFormat="1" ht="14.4" customHeight="1" x14ac:dyDescent="0.3">
      <c r="A751" s="62"/>
      <c r="B751" s="6" t="s">
        <v>150</v>
      </c>
      <c r="C751" s="25">
        <v>2</v>
      </c>
      <c r="D751" s="3">
        <v>4.0999999999999996</v>
      </c>
      <c r="E751" s="26">
        <v>8.1999999999999993</v>
      </c>
      <c r="F751" s="26">
        <v>1</v>
      </c>
      <c r="G751" s="26">
        <v>8.1999999999999993</v>
      </c>
      <c r="H751" s="89">
        <v>3.865681703539927E-2</v>
      </c>
      <c r="I751" s="99"/>
      <c r="J751" s="61" t="s">
        <v>163</v>
      </c>
      <c r="K751" s="100">
        <v>1</v>
      </c>
      <c r="L751" s="101">
        <v>3.865681703539927E-2</v>
      </c>
      <c r="M751" s="62"/>
    </row>
    <row r="752" spans="1:13" s="47" customFormat="1" ht="14.4" customHeight="1" x14ac:dyDescent="0.3">
      <c r="A752" s="62"/>
      <c r="B752" s="6" t="s">
        <v>69</v>
      </c>
      <c r="C752" s="25">
        <v>1</v>
      </c>
      <c r="D752" s="3">
        <v>4.55</v>
      </c>
      <c r="E752" s="26">
        <v>4.55</v>
      </c>
      <c r="F752" s="26">
        <v>1</v>
      </c>
      <c r="G752" s="26">
        <v>4.55</v>
      </c>
      <c r="H752" s="89">
        <v>2.1449819208666669E-2</v>
      </c>
      <c r="I752" s="99"/>
      <c r="J752" s="61" t="s">
        <v>163</v>
      </c>
      <c r="K752" s="100">
        <v>1</v>
      </c>
      <c r="L752" s="101">
        <v>2.1449819208666669E-2</v>
      </c>
      <c r="M752" s="62"/>
    </row>
    <row r="753" spans="1:13" s="47" customFormat="1" ht="14.4" customHeight="1" x14ac:dyDescent="0.3">
      <c r="A753" s="62"/>
      <c r="B753" s="6">
        <v>0</v>
      </c>
      <c r="C753" s="25"/>
      <c r="D753" s="3">
        <v>0</v>
      </c>
      <c r="E753" s="26">
        <v>0</v>
      </c>
      <c r="F753" s="26"/>
      <c r="G753" s="26">
        <v>0</v>
      </c>
      <c r="H753" s="89">
        <v>0</v>
      </c>
      <c r="I753" s="99"/>
      <c r="J753" s="61">
        <v>0</v>
      </c>
      <c r="K753" s="100">
        <v>0</v>
      </c>
      <c r="L753" s="101">
        <v>0</v>
      </c>
      <c r="M753" s="62"/>
    </row>
    <row r="754" spans="1:13" s="47" customFormat="1" ht="14.4" customHeight="1" x14ac:dyDescent="0.3">
      <c r="A754" s="62"/>
      <c r="B754" s="6">
        <v>0</v>
      </c>
      <c r="C754" s="25"/>
      <c r="D754" s="3">
        <v>0</v>
      </c>
      <c r="E754" s="26">
        <v>0</v>
      </c>
      <c r="F754" s="26"/>
      <c r="G754" s="26">
        <v>0</v>
      </c>
      <c r="H754" s="89">
        <v>0</v>
      </c>
      <c r="I754" s="99"/>
      <c r="J754" s="61">
        <v>0</v>
      </c>
      <c r="K754" s="100">
        <v>0</v>
      </c>
      <c r="L754" s="101">
        <v>0</v>
      </c>
      <c r="M754" s="62"/>
    </row>
    <row r="755" spans="1:13" s="47" customFormat="1" ht="14.4" customHeight="1" x14ac:dyDescent="0.3">
      <c r="A755" s="62"/>
      <c r="B755" s="6">
        <v>0</v>
      </c>
      <c r="C755" s="25"/>
      <c r="D755" s="3">
        <v>0</v>
      </c>
      <c r="E755" s="26">
        <v>0</v>
      </c>
      <c r="F755" s="26"/>
      <c r="G755" s="26">
        <v>0</v>
      </c>
      <c r="H755" s="89">
        <v>0</v>
      </c>
      <c r="I755" s="99"/>
      <c r="J755" s="61">
        <v>0</v>
      </c>
      <c r="K755" s="100">
        <v>0</v>
      </c>
      <c r="L755" s="101">
        <v>0</v>
      </c>
      <c r="M755" s="62"/>
    </row>
    <row r="756" spans="1:13" s="47" customFormat="1" ht="14.4" customHeight="1" x14ac:dyDescent="0.3">
      <c r="A756" s="62"/>
      <c r="B756" s="6">
        <v>0</v>
      </c>
      <c r="C756" s="25"/>
      <c r="D756" s="3">
        <v>0</v>
      </c>
      <c r="E756" s="26">
        <v>0</v>
      </c>
      <c r="F756" s="26"/>
      <c r="G756" s="26">
        <v>0</v>
      </c>
      <c r="H756" s="89">
        <v>0</v>
      </c>
      <c r="I756" s="99"/>
      <c r="J756" s="61">
        <v>0</v>
      </c>
      <c r="K756" s="100">
        <v>0</v>
      </c>
      <c r="L756" s="101">
        <v>0</v>
      </c>
      <c r="M756" s="62"/>
    </row>
    <row r="757" spans="1:13" s="47" customFormat="1" ht="14.4" customHeight="1" x14ac:dyDescent="0.3">
      <c r="A757" s="62"/>
      <c r="B757" s="6">
        <v>0</v>
      </c>
      <c r="C757" s="25"/>
      <c r="D757" s="3">
        <v>0</v>
      </c>
      <c r="E757" s="26">
        <v>0</v>
      </c>
      <c r="F757" s="27"/>
      <c r="G757" s="26">
        <v>0</v>
      </c>
      <c r="H757" s="89">
        <v>0</v>
      </c>
      <c r="I757" s="99"/>
      <c r="J757" s="61">
        <v>0</v>
      </c>
      <c r="K757" s="100">
        <v>0</v>
      </c>
      <c r="L757" s="101">
        <v>0</v>
      </c>
      <c r="M757" s="62"/>
    </row>
    <row r="758" spans="1:13" s="47" customFormat="1" ht="14.4" customHeight="1" x14ac:dyDescent="0.3">
      <c r="A758" s="62"/>
      <c r="B758" s="6">
        <v>0</v>
      </c>
      <c r="C758" s="25"/>
      <c r="D758" s="3">
        <v>0</v>
      </c>
      <c r="E758" s="26">
        <v>0</v>
      </c>
      <c r="F758" s="27"/>
      <c r="G758" s="26">
        <v>0</v>
      </c>
      <c r="H758" s="89">
        <v>0</v>
      </c>
      <c r="I758" s="99"/>
      <c r="J758" s="61">
        <v>0</v>
      </c>
      <c r="K758" s="100">
        <v>0</v>
      </c>
      <c r="L758" s="101">
        <v>0</v>
      </c>
      <c r="M758" s="62"/>
    </row>
    <row r="759" spans="1:13" s="47" customFormat="1" ht="14.4" customHeight="1" x14ac:dyDescent="0.3">
      <c r="A759" s="62"/>
      <c r="B759" s="6" t="s">
        <v>60</v>
      </c>
      <c r="C759" s="25"/>
      <c r="D759" s="28"/>
      <c r="E759" s="26"/>
      <c r="F759" s="27"/>
      <c r="G759" s="86">
        <v>20.849999999999998</v>
      </c>
      <c r="H759" s="106" t="s">
        <v>60</v>
      </c>
      <c r="I759" s="103"/>
      <c r="J759" s="85"/>
      <c r="K759" s="104" t="s">
        <v>156</v>
      </c>
      <c r="L759" s="95">
        <v>9.8292028681472549E-2</v>
      </c>
      <c r="M759" s="62"/>
    </row>
    <row r="760" spans="1:13" s="47" customFormat="1" ht="14.4" customHeight="1" x14ac:dyDescent="0.3">
      <c r="A760" s="62"/>
      <c r="B760" s="51" t="s">
        <v>38</v>
      </c>
      <c r="C760" s="29"/>
      <c r="D760" s="30"/>
      <c r="E760" s="30"/>
      <c r="F760" s="30"/>
      <c r="G760" s="30"/>
      <c r="H760" s="115"/>
      <c r="I760" s="116"/>
      <c r="J760" s="139"/>
      <c r="K760" s="117"/>
      <c r="L760" s="118"/>
      <c r="M760" s="62"/>
    </row>
    <row r="761" spans="1:13" s="47" customFormat="1" ht="36.75" customHeight="1" x14ac:dyDescent="0.3">
      <c r="A761" s="62"/>
      <c r="B761" s="53" t="s">
        <v>53</v>
      </c>
      <c r="C761" s="29"/>
      <c r="D761" s="54" t="s">
        <v>0</v>
      </c>
      <c r="E761" s="55" t="s">
        <v>1</v>
      </c>
      <c r="F761" s="56" t="s">
        <v>61</v>
      </c>
      <c r="G761" s="20" t="s">
        <v>56</v>
      </c>
      <c r="H761" s="111" t="s">
        <v>158</v>
      </c>
      <c r="I761" s="112" t="s">
        <v>159</v>
      </c>
      <c r="J761" s="112" t="s">
        <v>160</v>
      </c>
      <c r="K761" s="113" t="s">
        <v>161</v>
      </c>
      <c r="L761" s="114" t="s">
        <v>162</v>
      </c>
      <c r="M761" s="62"/>
    </row>
    <row r="762" spans="1:13" s="47" customFormat="1" ht="14.4" customHeight="1" x14ac:dyDescent="0.3">
      <c r="A762" s="62"/>
      <c r="B762" s="8" t="s">
        <v>1047</v>
      </c>
      <c r="C762" s="29"/>
      <c r="D762" s="22" t="s">
        <v>4</v>
      </c>
      <c r="E762" s="57">
        <v>1</v>
      </c>
      <c r="F762" s="24">
        <v>145.63</v>
      </c>
      <c r="G762" s="23">
        <v>145.63</v>
      </c>
      <c r="H762" s="96">
        <v>0.68653564205673123</v>
      </c>
      <c r="I762" s="97"/>
      <c r="J762" s="137" t="s">
        <v>163</v>
      </c>
      <c r="K762" s="93">
        <v>1</v>
      </c>
      <c r="L762" s="98">
        <v>0.68653564205673123</v>
      </c>
      <c r="M762" s="62"/>
    </row>
    <row r="763" spans="1:13" s="47" customFormat="1" ht="14.4" customHeight="1" x14ac:dyDescent="0.3">
      <c r="A763" s="62"/>
      <c r="B763" s="8" t="s">
        <v>274</v>
      </c>
      <c r="C763" s="7"/>
      <c r="D763" s="3" t="s">
        <v>3</v>
      </c>
      <c r="E763" s="4">
        <v>5</v>
      </c>
      <c r="F763" s="5">
        <v>8.52</v>
      </c>
      <c r="G763" s="26">
        <v>42.599999999999994</v>
      </c>
      <c r="H763" s="89">
        <v>0.20082687874487914</v>
      </c>
      <c r="I763" s="99"/>
      <c r="J763" s="61" t="s">
        <v>163</v>
      </c>
      <c r="K763" s="100">
        <v>1</v>
      </c>
      <c r="L763" s="101">
        <v>0.20082687874487914</v>
      </c>
      <c r="M763" s="62"/>
    </row>
    <row r="764" spans="1:13" s="47" customFormat="1" ht="14.4" customHeight="1" x14ac:dyDescent="0.3">
      <c r="A764" s="62"/>
      <c r="B764" s="8">
        <v>0</v>
      </c>
      <c r="C764" s="7"/>
      <c r="D764" s="3">
        <v>0</v>
      </c>
      <c r="E764" s="4"/>
      <c r="F764" s="5">
        <v>0</v>
      </c>
      <c r="G764" s="26">
        <v>0</v>
      </c>
      <c r="H764" s="89">
        <v>0</v>
      </c>
      <c r="I764" s="99"/>
      <c r="J764" s="61">
        <v>0</v>
      </c>
      <c r="K764" s="100">
        <v>0</v>
      </c>
      <c r="L764" s="101">
        <v>0</v>
      </c>
      <c r="M764" s="62"/>
    </row>
    <row r="765" spans="1:13" s="47" customFormat="1" ht="14.4" customHeight="1" x14ac:dyDescent="0.3">
      <c r="A765" s="62"/>
      <c r="B765" s="8">
        <v>0</v>
      </c>
      <c r="C765" s="7"/>
      <c r="D765" s="3">
        <v>0</v>
      </c>
      <c r="E765" s="4"/>
      <c r="F765" s="5">
        <v>0</v>
      </c>
      <c r="G765" s="26">
        <v>0</v>
      </c>
      <c r="H765" s="89">
        <v>0</v>
      </c>
      <c r="I765" s="99"/>
      <c r="J765" s="61">
        <v>0</v>
      </c>
      <c r="K765" s="100">
        <v>0</v>
      </c>
      <c r="L765" s="101">
        <v>0</v>
      </c>
      <c r="M765" s="62"/>
    </row>
    <row r="766" spans="1:13" s="47" customFormat="1" ht="14.4" customHeight="1" x14ac:dyDescent="0.3">
      <c r="A766" s="62"/>
      <c r="B766" s="8">
        <v>0</v>
      </c>
      <c r="C766" s="7"/>
      <c r="D766" s="3">
        <v>0</v>
      </c>
      <c r="E766" s="4"/>
      <c r="F766" s="5">
        <v>0</v>
      </c>
      <c r="G766" s="26">
        <v>0</v>
      </c>
      <c r="H766" s="89">
        <v>0</v>
      </c>
      <c r="I766" s="99"/>
      <c r="J766" s="61">
        <v>0</v>
      </c>
      <c r="K766" s="100">
        <v>0</v>
      </c>
      <c r="L766" s="101">
        <v>0</v>
      </c>
      <c r="M766" s="62"/>
    </row>
    <row r="767" spans="1:13" s="47" customFormat="1" ht="14.4" customHeight="1" x14ac:dyDescent="0.3">
      <c r="A767" s="62"/>
      <c r="B767" s="8">
        <v>0</v>
      </c>
      <c r="C767" s="7"/>
      <c r="D767" s="3">
        <v>0</v>
      </c>
      <c r="E767" s="4"/>
      <c r="F767" s="5">
        <v>0</v>
      </c>
      <c r="G767" s="26">
        <v>0</v>
      </c>
      <c r="H767" s="89">
        <v>0</v>
      </c>
      <c r="I767" s="99"/>
      <c r="J767" s="61">
        <v>0</v>
      </c>
      <c r="K767" s="100">
        <v>0</v>
      </c>
      <c r="L767" s="101">
        <v>0</v>
      </c>
      <c r="M767" s="62"/>
    </row>
    <row r="768" spans="1:13" s="47" customFormat="1" ht="14.4" customHeight="1" x14ac:dyDescent="0.3">
      <c r="A768" s="62"/>
      <c r="B768" s="8">
        <v>0</v>
      </c>
      <c r="C768" s="7"/>
      <c r="D768" s="3">
        <v>0</v>
      </c>
      <c r="E768" s="4"/>
      <c r="F768" s="5">
        <v>0</v>
      </c>
      <c r="G768" s="26">
        <v>0</v>
      </c>
      <c r="H768" s="89">
        <v>0</v>
      </c>
      <c r="I768" s="99"/>
      <c r="J768" s="61">
        <v>0</v>
      </c>
      <c r="K768" s="100">
        <v>0</v>
      </c>
      <c r="L768" s="101">
        <v>0</v>
      </c>
      <c r="M768" s="62"/>
    </row>
    <row r="769" spans="1:13" s="47" customFormat="1" ht="14.4" customHeight="1" x14ac:dyDescent="0.3">
      <c r="A769" s="62"/>
      <c r="B769" s="8">
        <v>0</v>
      </c>
      <c r="C769" s="7"/>
      <c r="D769" s="3">
        <v>0</v>
      </c>
      <c r="E769" s="4"/>
      <c r="F769" s="5">
        <v>0</v>
      </c>
      <c r="G769" s="26">
        <v>0</v>
      </c>
      <c r="H769" s="89">
        <v>0</v>
      </c>
      <c r="I769" s="99"/>
      <c r="J769" s="61">
        <v>0</v>
      </c>
      <c r="K769" s="100">
        <v>0</v>
      </c>
      <c r="L769" s="101">
        <v>0</v>
      </c>
      <c r="M769" s="62"/>
    </row>
    <row r="770" spans="1:13" s="47" customFormat="1" ht="14.4" customHeight="1" x14ac:dyDescent="0.3">
      <c r="A770" s="62"/>
      <c r="B770" s="8">
        <v>0</v>
      </c>
      <c r="C770" s="7"/>
      <c r="D770" s="3">
        <v>0</v>
      </c>
      <c r="E770" s="4"/>
      <c r="F770" s="5">
        <v>0</v>
      </c>
      <c r="G770" s="26">
        <v>0</v>
      </c>
      <c r="H770" s="89">
        <v>0</v>
      </c>
      <c r="I770" s="99"/>
      <c r="J770" s="61">
        <v>0</v>
      </c>
      <c r="K770" s="100">
        <v>0</v>
      </c>
      <c r="L770" s="101">
        <v>0</v>
      </c>
      <c r="M770" s="62"/>
    </row>
    <row r="771" spans="1:13" s="47" customFormat="1" ht="14.4" customHeight="1" x14ac:dyDescent="0.3">
      <c r="A771" s="62"/>
      <c r="B771" s="8">
        <v>0</v>
      </c>
      <c r="C771" s="7"/>
      <c r="D771" s="3">
        <v>0</v>
      </c>
      <c r="E771" s="4"/>
      <c r="F771" s="5">
        <v>0</v>
      </c>
      <c r="G771" s="26">
        <v>0</v>
      </c>
      <c r="H771" s="89">
        <v>0</v>
      </c>
      <c r="I771" s="99"/>
      <c r="J771" s="61">
        <v>0</v>
      </c>
      <c r="K771" s="100">
        <v>0</v>
      </c>
      <c r="L771" s="101">
        <v>0</v>
      </c>
      <c r="M771" s="62"/>
    </row>
    <row r="772" spans="1:13" s="47" customFormat="1" ht="14.4" customHeight="1" x14ac:dyDescent="0.3">
      <c r="A772" s="62"/>
      <c r="B772" s="8">
        <v>0</v>
      </c>
      <c r="C772" s="7"/>
      <c r="D772" s="3">
        <v>0</v>
      </c>
      <c r="E772" s="4"/>
      <c r="F772" s="5">
        <v>0</v>
      </c>
      <c r="G772" s="26">
        <v>0</v>
      </c>
      <c r="H772" s="89">
        <v>0</v>
      </c>
      <c r="I772" s="99"/>
      <c r="J772" s="61">
        <v>0</v>
      </c>
      <c r="K772" s="100">
        <v>0</v>
      </c>
      <c r="L772" s="101">
        <v>0</v>
      </c>
      <c r="M772" s="62"/>
    </row>
    <row r="773" spans="1:13" s="47" customFormat="1" ht="14.4" customHeight="1" x14ac:dyDescent="0.3">
      <c r="A773" s="62"/>
      <c r="B773" s="8">
        <v>0</v>
      </c>
      <c r="C773" s="7"/>
      <c r="D773" s="3">
        <v>0</v>
      </c>
      <c r="E773" s="4"/>
      <c r="F773" s="5">
        <v>0</v>
      </c>
      <c r="G773" s="26">
        <v>0</v>
      </c>
      <c r="H773" s="89">
        <v>0</v>
      </c>
      <c r="I773" s="99"/>
      <c r="J773" s="61">
        <v>0</v>
      </c>
      <c r="K773" s="100">
        <v>0</v>
      </c>
      <c r="L773" s="101">
        <v>0</v>
      </c>
      <c r="M773" s="62"/>
    </row>
    <row r="774" spans="1:13" s="47" customFormat="1" ht="14.4" customHeight="1" x14ac:dyDescent="0.3">
      <c r="A774" s="62"/>
      <c r="B774" s="8">
        <v>0</v>
      </c>
      <c r="C774" s="7"/>
      <c r="D774" s="3">
        <v>0</v>
      </c>
      <c r="E774" s="4"/>
      <c r="F774" s="5">
        <v>0</v>
      </c>
      <c r="G774" s="26">
        <v>0</v>
      </c>
      <c r="H774" s="89">
        <v>0</v>
      </c>
      <c r="I774" s="99"/>
      <c r="J774" s="61">
        <v>0</v>
      </c>
      <c r="K774" s="100">
        <v>0</v>
      </c>
      <c r="L774" s="101">
        <v>0</v>
      </c>
      <c r="M774" s="62"/>
    </row>
    <row r="775" spans="1:13" s="47" customFormat="1" ht="14.4" customHeight="1" x14ac:dyDescent="0.3">
      <c r="A775" s="62"/>
      <c r="B775" s="58" t="s">
        <v>62</v>
      </c>
      <c r="C775" s="46"/>
      <c r="D775" s="37"/>
      <c r="E775" s="38"/>
      <c r="F775" s="39"/>
      <c r="G775" s="144">
        <v>188.23</v>
      </c>
      <c r="H775" s="143" t="s">
        <v>62</v>
      </c>
      <c r="I775" s="103"/>
      <c r="J775" s="85"/>
      <c r="K775" s="104" t="s">
        <v>156</v>
      </c>
      <c r="L775" s="95">
        <v>0.88736252080161038</v>
      </c>
      <c r="M775" s="62"/>
    </row>
    <row r="776" spans="1:13" s="47" customFormat="1" ht="14.4" customHeight="1" x14ac:dyDescent="0.3">
      <c r="A776" s="62"/>
      <c r="B776" s="51" t="s">
        <v>63</v>
      </c>
      <c r="C776" s="29"/>
      <c r="D776" s="30"/>
      <c r="E776" s="31"/>
      <c r="F776" s="32"/>
      <c r="G776" s="31"/>
      <c r="H776" s="115"/>
      <c r="I776" s="116"/>
      <c r="J776" s="139"/>
      <c r="K776" s="117"/>
      <c r="L776" s="118">
        <v>0</v>
      </c>
      <c r="M776" s="62"/>
    </row>
    <row r="777" spans="1:13" s="47" customFormat="1" ht="35.25" customHeight="1" x14ac:dyDescent="0.3">
      <c r="A777" s="62"/>
      <c r="B777" s="53" t="s">
        <v>53</v>
      </c>
      <c r="C777" s="36"/>
      <c r="D777" s="40" t="s">
        <v>0</v>
      </c>
      <c r="E777" s="41" t="s">
        <v>1</v>
      </c>
      <c r="F777" s="35" t="s">
        <v>61</v>
      </c>
      <c r="G777" s="20" t="s">
        <v>56</v>
      </c>
      <c r="H777" s="111" t="s">
        <v>158</v>
      </c>
      <c r="I777" s="112" t="s">
        <v>159</v>
      </c>
      <c r="J777" s="112" t="s">
        <v>160</v>
      </c>
      <c r="K777" s="113" t="s">
        <v>161</v>
      </c>
      <c r="L777" s="114" t="s">
        <v>162</v>
      </c>
      <c r="M777" s="62"/>
    </row>
    <row r="778" spans="1:13" s="47" customFormat="1" ht="14.4" customHeight="1" x14ac:dyDescent="0.3">
      <c r="A778" s="62"/>
      <c r="B778" s="6">
        <v>0</v>
      </c>
      <c r="C778" s="7"/>
      <c r="D778" s="3">
        <v>0</v>
      </c>
      <c r="E778" s="26"/>
      <c r="F778" s="5">
        <v>0</v>
      </c>
      <c r="G778" s="23">
        <v>0</v>
      </c>
      <c r="H778" s="96">
        <v>0</v>
      </c>
      <c r="I778" s="97"/>
      <c r="J778" s="137">
        <v>0</v>
      </c>
      <c r="K778" s="93">
        <v>0</v>
      </c>
      <c r="L778" s="98">
        <v>0</v>
      </c>
      <c r="M778" s="62"/>
    </row>
    <row r="779" spans="1:13" s="47" customFormat="1" ht="14.4" customHeight="1" x14ac:dyDescent="0.3">
      <c r="A779" s="62"/>
      <c r="B779" s="6">
        <v>0</v>
      </c>
      <c r="C779" s="7"/>
      <c r="D779" s="3">
        <v>0</v>
      </c>
      <c r="E779" s="26"/>
      <c r="F779" s="5">
        <v>0</v>
      </c>
      <c r="G779" s="26">
        <v>0</v>
      </c>
      <c r="H779" s="89">
        <v>0</v>
      </c>
      <c r="I779" s="99"/>
      <c r="J779" s="61">
        <v>0</v>
      </c>
      <c r="K779" s="100">
        <v>0</v>
      </c>
      <c r="L779" s="101">
        <v>0</v>
      </c>
      <c r="M779" s="62"/>
    </row>
    <row r="780" spans="1:13" s="47" customFormat="1" ht="14.4" customHeight="1" x14ac:dyDescent="0.3">
      <c r="A780" s="62"/>
      <c r="B780" s="6">
        <v>0</v>
      </c>
      <c r="C780" s="7"/>
      <c r="D780" s="3">
        <v>0</v>
      </c>
      <c r="E780" s="26"/>
      <c r="F780" s="5">
        <v>0</v>
      </c>
      <c r="G780" s="26">
        <v>0</v>
      </c>
      <c r="H780" s="89">
        <v>0</v>
      </c>
      <c r="I780" s="99"/>
      <c r="J780" s="61">
        <v>0</v>
      </c>
      <c r="K780" s="100">
        <v>0</v>
      </c>
      <c r="L780" s="101">
        <v>0</v>
      </c>
      <c r="M780" s="62"/>
    </row>
    <row r="781" spans="1:13" s="47" customFormat="1" ht="14.4" customHeight="1" x14ac:dyDescent="0.3">
      <c r="A781" s="62"/>
      <c r="B781" s="6">
        <v>0</v>
      </c>
      <c r="C781" s="7"/>
      <c r="D781" s="3">
        <v>0</v>
      </c>
      <c r="E781" s="26"/>
      <c r="F781" s="5">
        <v>0</v>
      </c>
      <c r="G781" s="26">
        <v>0</v>
      </c>
      <c r="H781" s="89">
        <v>0</v>
      </c>
      <c r="I781" s="99"/>
      <c r="J781" s="61">
        <v>0</v>
      </c>
      <c r="K781" s="100">
        <v>0</v>
      </c>
      <c r="L781" s="101">
        <v>0</v>
      </c>
      <c r="M781" s="62"/>
    </row>
    <row r="782" spans="1:13" s="47" customFormat="1" ht="14.4" customHeight="1" x14ac:dyDescent="0.3">
      <c r="A782" s="62"/>
      <c r="B782" s="6">
        <v>0</v>
      </c>
      <c r="C782" s="7"/>
      <c r="D782" s="3">
        <v>0</v>
      </c>
      <c r="E782" s="26"/>
      <c r="F782" s="5">
        <v>0</v>
      </c>
      <c r="G782" s="26">
        <v>0</v>
      </c>
      <c r="H782" s="89">
        <v>0</v>
      </c>
      <c r="I782" s="99"/>
      <c r="J782" s="61">
        <v>0</v>
      </c>
      <c r="K782" s="100">
        <v>0</v>
      </c>
      <c r="L782" s="101">
        <v>0</v>
      </c>
      <c r="M782" s="62"/>
    </row>
    <row r="783" spans="1:13" s="47" customFormat="1" ht="15" customHeight="1" thickBot="1" x14ac:dyDescent="0.35">
      <c r="A783" s="62"/>
      <c r="B783" s="59" t="s">
        <v>64</v>
      </c>
      <c r="C783" s="42"/>
      <c r="D783" s="43"/>
      <c r="E783" s="44"/>
      <c r="F783" s="45"/>
      <c r="G783" s="23">
        <v>0</v>
      </c>
      <c r="H783" s="106" t="s">
        <v>64</v>
      </c>
      <c r="I783" s="103"/>
      <c r="J783" s="85"/>
      <c r="K783" s="104" t="s">
        <v>156</v>
      </c>
      <c r="L783" s="95">
        <v>0</v>
      </c>
      <c r="M783" s="62"/>
    </row>
    <row r="784" spans="1:13" s="47" customFormat="1" ht="14.4" customHeight="1" x14ac:dyDescent="0.3">
      <c r="A784" s="62"/>
      <c r="B784" s="64"/>
      <c r="C784" s="68"/>
      <c r="D784" s="69" t="s">
        <v>65</v>
      </c>
      <c r="E784" s="70"/>
      <c r="F784" s="71"/>
      <c r="G784" s="88">
        <v>212.12299999999999</v>
      </c>
      <c r="H784" s="128"/>
      <c r="I784" s="122"/>
      <c r="J784" s="140"/>
      <c r="K784" s="123"/>
      <c r="L784" s="121"/>
      <c r="M784" s="62"/>
    </row>
    <row r="785" spans="1:13" s="47" customFormat="1" ht="14.4" customHeight="1" x14ac:dyDescent="0.3">
      <c r="A785" s="62"/>
      <c r="B785" s="63"/>
      <c r="C785" s="68"/>
      <c r="D785" s="72" t="s">
        <v>7</v>
      </c>
      <c r="E785" s="73"/>
      <c r="F785" s="74">
        <v>0.1</v>
      </c>
      <c r="G785" s="73">
        <v>21.212</v>
      </c>
      <c r="H785" s="120"/>
      <c r="I785" s="124"/>
      <c r="J785" s="141"/>
      <c r="K785" s="125"/>
      <c r="L785" s="119"/>
      <c r="M785" s="62"/>
    </row>
    <row r="786" spans="1:13" s="47" customFormat="1" ht="14.4" customHeight="1" x14ac:dyDescent="0.3">
      <c r="A786" s="62"/>
      <c r="B786" s="63"/>
      <c r="C786" s="68"/>
      <c r="D786" s="72" t="s">
        <v>8</v>
      </c>
      <c r="E786" s="73"/>
      <c r="F786" s="74">
        <v>0.1</v>
      </c>
      <c r="G786" s="73">
        <v>21.212</v>
      </c>
      <c r="H786" s="120"/>
      <c r="I786" s="124"/>
      <c r="J786" s="141"/>
      <c r="K786" s="125"/>
      <c r="L786" s="119"/>
      <c r="M786" s="62"/>
    </row>
    <row r="787" spans="1:13" s="47" customFormat="1" ht="14.4" customHeight="1" x14ac:dyDescent="0.3">
      <c r="A787" s="62"/>
      <c r="B787" s="63" t="s">
        <v>66</v>
      </c>
      <c r="C787" s="68"/>
      <c r="D787" s="75" t="s">
        <v>67</v>
      </c>
      <c r="E787" s="76"/>
      <c r="F787" s="71"/>
      <c r="G787" s="76">
        <v>254.547</v>
      </c>
      <c r="H787" s="120"/>
      <c r="I787" s="124"/>
      <c r="J787" s="141"/>
      <c r="K787" s="125"/>
      <c r="L787" s="119"/>
      <c r="M787" s="62"/>
    </row>
    <row r="788" spans="1:13" s="47" customFormat="1" ht="15" customHeight="1" thickBot="1" x14ac:dyDescent="0.35">
      <c r="A788" s="62"/>
      <c r="B788" s="63"/>
      <c r="C788" s="68"/>
      <c r="D788" s="77" t="s">
        <v>68</v>
      </c>
      <c r="E788" s="78"/>
      <c r="F788" s="79"/>
      <c r="G788" s="78">
        <v>254.55</v>
      </c>
      <c r="H788" s="134">
        <v>1</v>
      </c>
      <c r="I788" s="126"/>
      <c r="J788" s="142"/>
      <c r="K788" s="127"/>
      <c r="L788" s="135">
        <v>0.99139272968984982</v>
      </c>
      <c r="M788" s="62"/>
    </row>
    <row r="789" spans="1:13" s="47" customFormat="1" ht="14.4" customHeight="1" x14ac:dyDescent="0.3">
      <c r="A789" s="62"/>
      <c r="B789" s="63"/>
      <c r="C789" s="68"/>
      <c r="D789" s="80"/>
      <c r="E789" s="67"/>
      <c r="F789" s="65"/>
      <c r="G789" s="67"/>
      <c r="J789" s="60"/>
      <c r="M789" s="62"/>
    </row>
    <row r="790" spans="1:13" s="47" customFormat="1" ht="14.4" customHeight="1" x14ac:dyDescent="0.3">
      <c r="A790" s="62"/>
      <c r="B790" s="63"/>
      <c r="C790" s="68"/>
      <c r="D790" s="80"/>
      <c r="E790" s="67"/>
      <c r="F790" s="65"/>
      <c r="G790" s="67"/>
      <c r="J790" s="60"/>
      <c r="M790" s="62"/>
    </row>
    <row r="791" spans="1:13" s="47" customFormat="1" ht="14.4" customHeight="1" x14ac:dyDescent="0.3">
      <c r="A791" s="62"/>
      <c r="B791" s="63"/>
      <c r="C791" s="68"/>
      <c r="D791" s="80"/>
      <c r="E791" s="67"/>
      <c r="F791" s="65"/>
      <c r="G791" s="67"/>
      <c r="J791" s="60"/>
      <c r="M791" s="62"/>
    </row>
    <row r="792" spans="1:13" s="47" customFormat="1" ht="14.4" customHeight="1" x14ac:dyDescent="0.3">
      <c r="A792" s="62"/>
      <c r="B792" s="136" t="s">
        <v>1808</v>
      </c>
      <c r="C792" s="81"/>
      <c r="D792" s="80"/>
      <c r="E792" s="67"/>
      <c r="F792" s="82"/>
      <c r="G792" s="82"/>
      <c r="J792" s="60"/>
      <c r="M792" s="62"/>
    </row>
    <row r="793" spans="1:13" s="47" customFormat="1" ht="14.4" customHeight="1" x14ac:dyDescent="0.3">
      <c r="A793" s="62"/>
      <c r="B793" s="133" t="s">
        <v>6</v>
      </c>
      <c r="C793" s="83"/>
      <c r="D793" s="80"/>
      <c r="E793" s="67"/>
      <c r="F793" s="62"/>
      <c r="G793" s="62"/>
      <c r="J793" s="60"/>
      <c r="M793" s="62"/>
    </row>
    <row r="794" spans="1:13" s="47" customFormat="1" ht="14.4" customHeight="1" x14ac:dyDescent="0.3">
      <c r="A794" s="62"/>
      <c r="B794" s="84"/>
      <c r="C794" s="62"/>
      <c r="D794" s="80"/>
      <c r="E794" s="67"/>
      <c r="F794" s="62"/>
      <c r="G794" s="62"/>
      <c r="J794" s="60"/>
      <c r="M794" s="62"/>
    </row>
    <row r="795" spans="1:13" x14ac:dyDescent="0.3">
      <c r="A795" s="62"/>
      <c r="B795" s="129"/>
      <c r="C795" s="129"/>
      <c r="D795" s="129"/>
    </row>
    <row r="796" spans="1:13" x14ac:dyDescent="0.3">
      <c r="A796" s="62"/>
      <c r="B796" s="130"/>
      <c r="C796" s="130"/>
      <c r="D796" s="130"/>
    </row>
    <row r="797" spans="1:13" ht="15.6" x14ac:dyDescent="0.3">
      <c r="A797" s="62"/>
      <c r="B797" s="47"/>
      <c r="C797" s="47"/>
      <c r="D797" s="715" t="s">
        <v>166</v>
      </c>
      <c r="E797" s="715"/>
      <c r="F797" s="715"/>
    </row>
    <row r="798" spans="1:13" x14ac:dyDescent="0.3">
      <c r="A798" s="62"/>
      <c r="B798" s="132"/>
      <c r="C798" s="132"/>
      <c r="D798" s="132"/>
    </row>
    <row r="799" spans="1:13" ht="82.5" customHeight="1" x14ac:dyDescent="0.3">
      <c r="A799" s="62"/>
      <c r="B799" s="710" t="s">
        <v>1809</v>
      </c>
      <c r="C799" s="710"/>
      <c r="D799" s="710"/>
      <c r="E799" s="710"/>
      <c r="F799" s="710"/>
      <c r="G799" s="710"/>
      <c r="H799" s="710"/>
      <c r="I799" s="710"/>
      <c r="J799" s="710"/>
      <c r="K799" s="710"/>
      <c r="L799" s="710"/>
    </row>
    <row r="800" spans="1:13" s="47" customFormat="1" ht="14.4" customHeight="1" x14ac:dyDescent="0.3">
      <c r="A800" s="62"/>
      <c r="B800" s="63"/>
      <c r="C800" s="9"/>
      <c r="D800" s="10"/>
      <c r="E800" s="11"/>
      <c r="F800" s="12"/>
      <c r="G800" s="13"/>
      <c r="J800" s="60"/>
      <c r="M800" s="62"/>
    </row>
    <row r="801" spans="1:13" s="47" customFormat="1" ht="14.4" customHeight="1" x14ac:dyDescent="0.3">
      <c r="A801" s="62"/>
      <c r="B801" s="48" t="s">
        <v>48</v>
      </c>
      <c r="C801" s="9"/>
      <c r="D801" s="10"/>
      <c r="E801" s="11"/>
      <c r="F801" s="11"/>
      <c r="G801" s="11"/>
      <c r="J801" s="60"/>
      <c r="M801" s="62"/>
    </row>
    <row r="802" spans="1:13" s="47" customFormat="1" ht="14.4" customHeight="1" x14ac:dyDescent="0.3">
      <c r="A802" s="62"/>
      <c r="B802" s="64" t="s">
        <v>49</v>
      </c>
      <c r="C802" s="62" t="s">
        <v>1025</v>
      </c>
      <c r="D802" s="62"/>
      <c r="E802" s="62"/>
      <c r="I802" s="65" t="s">
        <v>50</v>
      </c>
      <c r="J802" s="68" t="s">
        <v>4</v>
      </c>
      <c r="M802" s="62"/>
    </row>
    <row r="803" spans="1:13" s="47" customFormat="1" ht="15" customHeight="1" thickBot="1" x14ac:dyDescent="0.35">
      <c r="A803" s="62"/>
      <c r="B803" s="64" t="s">
        <v>51</v>
      </c>
      <c r="C803" s="62" t="s">
        <v>345</v>
      </c>
      <c r="D803" s="62"/>
      <c r="E803" s="62"/>
      <c r="G803" s="62" t="s">
        <v>206</v>
      </c>
      <c r="J803" s="60"/>
      <c r="M803" s="62"/>
    </row>
    <row r="804" spans="1:13" s="47" customFormat="1" ht="14.4" customHeight="1" thickTop="1" x14ac:dyDescent="0.3">
      <c r="A804" s="62"/>
      <c r="B804" s="49" t="s">
        <v>52</v>
      </c>
      <c r="C804" s="14"/>
      <c r="D804" s="15"/>
      <c r="E804" s="16"/>
      <c r="F804" s="17"/>
      <c r="G804" s="16"/>
      <c r="H804" s="720" t="s">
        <v>164</v>
      </c>
      <c r="I804" s="721"/>
      <c r="J804" s="721"/>
      <c r="K804" s="721"/>
      <c r="L804" s="722"/>
      <c r="M804" s="62"/>
    </row>
    <row r="805" spans="1:13" s="47" customFormat="1" ht="32.25" customHeight="1" x14ac:dyDescent="0.3">
      <c r="A805" s="62"/>
      <c r="B805" s="50" t="s">
        <v>53</v>
      </c>
      <c r="C805" s="18" t="s">
        <v>1</v>
      </c>
      <c r="D805" s="19" t="s">
        <v>54</v>
      </c>
      <c r="E805" s="20" t="s">
        <v>23</v>
      </c>
      <c r="F805" s="20" t="s">
        <v>55</v>
      </c>
      <c r="G805" s="20" t="s">
        <v>56</v>
      </c>
      <c r="H805" s="90" t="s">
        <v>158</v>
      </c>
      <c r="I805" s="91" t="s">
        <v>159</v>
      </c>
      <c r="J805" s="91" t="s">
        <v>160</v>
      </c>
      <c r="K805" s="91" t="s">
        <v>161</v>
      </c>
      <c r="L805" s="92" t="s">
        <v>162</v>
      </c>
      <c r="M805" s="62"/>
    </row>
    <row r="806" spans="1:13" s="47" customFormat="1" ht="14.4" customHeight="1" x14ac:dyDescent="0.3">
      <c r="A806" s="62"/>
      <c r="B806" s="21" t="s">
        <v>19</v>
      </c>
      <c r="C806" s="18">
        <v>1</v>
      </c>
      <c r="D806" s="22">
        <v>2</v>
      </c>
      <c r="E806" s="23">
        <v>2</v>
      </c>
      <c r="F806" s="24">
        <v>1</v>
      </c>
      <c r="G806" s="23">
        <v>2</v>
      </c>
      <c r="H806" s="96">
        <v>9.933643263003139E-3</v>
      </c>
      <c r="I806" s="97"/>
      <c r="J806" s="137" t="s">
        <v>165</v>
      </c>
      <c r="K806" s="93">
        <v>0.4</v>
      </c>
      <c r="L806" s="98">
        <v>3.9734573052012554E-3</v>
      </c>
      <c r="M806" s="62"/>
    </row>
    <row r="807" spans="1:13" s="47" customFormat="1" ht="14.4" customHeight="1" x14ac:dyDescent="0.3">
      <c r="A807" s="62"/>
      <c r="B807" s="6" t="s">
        <v>277</v>
      </c>
      <c r="C807" s="25">
        <v>7.7</v>
      </c>
      <c r="D807" s="3">
        <v>5</v>
      </c>
      <c r="E807" s="26">
        <v>38.5</v>
      </c>
      <c r="F807" s="27">
        <v>1</v>
      </c>
      <c r="G807" s="26">
        <v>38.5</v>
      </c>
      <c r="H807" s="89">
        <v>0.19122263281281041</v>
      </c>
      <c r="I807" s="99"/>
      <c r="J807" s="61" t="s">
        <v>163</v>
      </c>
      <c r="K807" s="100">
        <v>1</v>
      </c>
      <c r="L807" s="101">
        <v>0.19122263281281041</v>
      </c>
      <c r="M807" s="62"/>
    </row>
    <row r="808" spans="1:13" s="47" customFormat="1" ht="14.4" customHeight="1" x14ac:dyDescent="0.3">
      <c r="A808" s="62"/>
      <c r="B808" s="6">
        <v>0</v>
      </c>
      <c r="C808" s="25"/>
      <c r="D808" s="3">
        <v>0</v>
      </c>
      <c r="E808" s="26">
        <v>0</v>
      </c>
      <c r="F808" s="27"/>
      <c r="G808" s="26">
        <v>0</v>
      </c>
      <c r="H808" s="89">
        <v>0</v>
      </c>
      <c r="I808" s="99"/>
      <c r="J808" s="61">
        <v>0</v>
      </c>
      <c r="K808" s="100">
        <v>0</v>
      </c>
      <c r="L808" s="101">
        <v>0</v>
      </c>
      <c r="M808" s="62"/>
    </row>
    <row r="809" spans="1:13" s="47" customFormat="1" ht="14.4" customHeight="1" x14ac:dyDescent="0.3">
      <c r="A809" s="62"/>
      <c r="B809" s="6">
        <v>0</v>
      </c>
      <c r="C809" s="25"/>
      <c r="D809" s="3">
        <v>0</v>
      </c>
      <c r="E809" s="26">
        <v>0</v>
      </c>
      <c r="F809" s="27"/>
      <c r="G809" s="26">
        <v>0</v>
      </c>
      <c r="H809" s="89">
        <v>0</v>
      </c>
      <c r="I809" s="99"/>
      <c r="J809" s="61">
        <v>0</v>
      </c>
      <c r="K809" s="100">
        <v>0</v>
      </c>
      <c r="L809" s="101">
        <v>0</v>
      </c>
      <c r="M809" s="62"/>
    </row>
    <row r="810" spans="1:13" s="47" customFormat="1" ht="14.4" customHeight="1" x14ac:dyDescent="0.3">
      <c r="A810" s="62"/>
      <c r="B810" s="6">
        <v>0</v>
      </c>
      <c r="C810" s="25"/>
      <c r="D810" s="3">
        <v>0</v>
      </c>
      <c r="E810" s="26">
        <v>0</v>
      </c>
      <c r="F810" s="27"/>
      <c r="G810" s="26">
        <v>0</v>
      </c>
      <c r="H810" s="89">
        <v>0</v>
      </c>
      <c r="I810" s="99"/>
      <c r="J810" s="61">
        <v>0</v>
      </c>
      <c r="K810" s="100">
        <v>0</v>
      </c>
      <c r="L810" s="101">
        <v>0</v>
      </c>
      <c r="M810" s="62"/>
    </row>
    <row r="811" spans="1:13" s="47" customFormat="1" ht="14.4" customHeight="1" x14ac:dyDescent="0.3">
      <c r="A811" s="62"/>
      <c r="B811" s="6">
        <v>0</v>
      </c>
      <c r="C811" s="25"/>
      <c r="D811" s="3">
        <v>0</v>
      </c>
      <c r="E811" s="26">
        <v>0</v>
      </c>
      <c r="F811" s="27"/>
      <c r="G811" s="26">
        <v>0</v>
      </c>
      <c r="H811" s="89">
        <v>0</v>
      </c>
      <c r="I811" s="99"/>
      <c r="J811" s="61">
        <v>0</v>
      </c>
      <c r="K811" s="100">
        <v>0</v>
      </c>
      <c r="L811" s="101">
        <v>0</v>
      </c>
      <c r="M811" s="62"/>
    </row>
    <row r="812" spans="1:13" s="47" customFormat="1" ht="14.4" customHeight="1" x14ac:dyDescent="0.3">
      <c r="A812" s="62"/>
      <c r="B812" s="6" t="s">
        <v>73</v>
      </c>
      <c r="C812" s="25"/>
      <c r="D812" s="3">
        <v>0</v>
      </c>
      <c r="E812" s="26">
        <v>0</v>
      </c>
      <c r="F812" s="27"/>
      <c r="G812" s="26">
        <v>0.52100000000000002</v>
      </c>
      <c r="H812" s="89">
        <v>2.5877140700123176E-3</v>
      </c>
      <c r="I812" s="99"/>
      <c r="J812" s="61" t="s">
        <v>165</v>
      </c>
      <c r="K812" s="100">
        <v>0.4</v>
      </c>
      <c r="L812" s="101">
        <v>1.0350856280049272E-3</v>
      </c>
      <c r="M812" s="62"/>
    </row>
    <row r="813" spans="1:13" s="47" customFormat="1" ht="14.4" customHeight="1" x14ac:dyDescent="0.3">
      <c r="A813" s="62"/>
      <c r="B813" s="6" t="s">
        <v>57</v>
      </c>
      <c r="C813" s="25"/>
      <c r="D813" s="28"/>
      <c r="E813" s="26"/>
      <c r="F813" s="27"/>
      <c r="G813" s="86">
        <v>41.021000000000001</v>
      </c>
      <c r="H813" s="102" t="s">
        <v>57</v>
      </c>
      <c r="I813" s="103"/>
      <c r="J813" s="85"/>
      <c r="K813" s="104" t="s">
        <v>156</v>
      </c>
      <c r="L813" s="105">
        <v>0.19623117574601659</v>
      </c>
      <c r="M813" s="62"/>
    </row>
    <row r="814" spans="1:13" s="47" customFormat="1" ht="14.4" customHeight="1" x14ac:dyDescent="0.3">
      <c r="A814" s="62"/>
      <c r="B814" s="51" t="s">
        <v>22</v>
      </c>
      <c r="C814" s="29"/>
      <c r="D814" s="30"/>
      <c r="E814" s="31"/>
      <c r="F814" s="32"/>
      <c r="G814" s="87"/>
      <c r="H814" s="107"/>
      <c r="I814" s="108"/>
      <c r="J814" s="138"/>
      <c r="K814" s="109"/>
      <c r="L814" s="110"/>
      <c r="M814" s="62"/>
    </row>
    <row r="815" spans="1:13" s="47" customFormat="1" ht="30.75" customHeight="1" x14ac:dyDescent="0.3">
      <c r="A815" s="62"/>
      <c r="B815" s="52" t="s">
        <v>58</v>
      </c>
      <c r="C815" s="33" t="s">
        <v>1</v>
      </c>
      <c r="D815" s="34" t="s">
        <v>59</v>
      </c>
      <c r="E815" s="35" t="s">
        <v>23</v>
      </c>
      <c r="F815" s="35" t="s">
        <v>55</v>
      </c>
      <c r="G815" s="41" t="s">
        <v>56</v>
      </c>
      <c r="H815" s="90" t="s">
        <v>158</v>
      </c>
      <c r="I815" s="91" t="s">
        <v>159</v>
      </c>
      <c r="J815" s="91" t="s">
        <v>160</v>
      </c>
      <c r="K815" s="94" t="s">
        <v>161</v>
      </c>
      <c r="L815" s="92" t="s">
        <v>162</v>
      </c>
      <c r="M815" s="62"/>
    </row>
    <row r="816" spans="1:13" s="47" customFormat="1" ht="14.4" customHeight="1" x14ac:dyDescent="0.3">
      <c r="A816" s="62"/>
      <c r="B816" s="6" t="s">
        <v>35</v>
      </c>
      <c r="C816" s="25">
        <v>2</v>
      </c>
      <c r="D816" s="3">
        <v>4.05</v>
      </c>
      <c r="E816" s="26">
        <v>8.1</v>
      </c>
      <c r="F816" s="26">
        <v>0.5</v>
      </c>
      <c r="G816" s="26">
        <v>4.05</v>
      </c>
      <c r="H816" s="96">
        <v>2.0115627607581354E-2</v>
      </c>
      <c r="I816" s="97"/>
      <c r="J816" s="137" t="s">
        <v>163</v>
      </c>
      <c r="K816" s="93">
        <v>1</v>
      </c>
      <c r="L816" s="98">
        <v>2.0115627607581354E-2</v>
      </c>
      <c r="M816" s="62"/>
    </row>
    <row r="817" spans="1:16" s="47" customFormat="1" ht="14.4" customHeight="1" x14ac:dyDescent="0.3">
      <c r="A817" s="62"/>
      <c r="B817" s="6" t="s">
        <v>150</v>
      </c>
      <c r="C817" s="25">
        <v>2</v>
      </c>
      <c r="D817" s="3">
        <v>4.0999999999999996</v>
      </c>
      <c r="E817" s="26">
        <v>8.1999999999999993</v>
      </c>
      <c r="F817" s="26">
        <v>0.5</v>
      </c>
      <c r="G817" s="26">
        <v>4.0999999999999996</v>
      </c>
      <c r="H817" s="89">
        <v>2.0363968689156433E-2</v>
      </c>
      <c r="I817" s="99"/>
      <c r="J817" s="61" t="s">
        <v>163</v>
      </c>
      <c r="K817" s="100">
        <v>1</v>
      </c>
      <c r="L817" s="101">
        <v>2.0363968689156433E-2</v>
      </c>
      <c r="M817" s="62"/>
    </row>
    <row r="818" spans="1:16" s="47" customFormat="1" ht="14.4" customHeight="1" x14ac:dyDescent="0.3">
      <c r="A818" s="62"/>
      <c r="B818" s="6" t="s">
        <v>69</v>
      </c>
      <c r="C818" s="25">
        <v>1</v>
      </c>
      <c r="D818" s="3">
        <v>4.55</v>
      </c>
      <c r="E818" s="26">
        <v>4.55</v>
      </c>
      <c r="F818" s="26">
        <v>0.5</v>
      </c>
      <c r="G818" s="26">
        <v>2.2749999999999999</v>
      </c>
      <c r="H818" s="89">
        <v>1.1299519211666069E-2</v>
      </c>
      <c r="I818" s="99"/>
      <c r="J818" s="61" t="s">
        <v>163</v>
      </c>
      <c r="K818" s="100">
        <v>1</v>
      </c>
      <c r="L818" s="101">
        <v>1.1299519211666069E-2</v>
      </c>
      <c r="M818" s="62"/>
    </row>
    <row r="819" spans="1:16" s="47" customFormat="1" ht="14.4" customHeight="1" x14ac:dyDescent="0.3">
      <c r="A819" s="62"/>
      <c r="B819" s="6">
        <v>0</v>
      </c>
      <c r="C819" s="25"/>
      <c r="D819" s="3">
        <v>0</v>
      </c>
      <c r="E819" s="26">
        <v>0</v>
      </c>
      <c r="F819" s="26"/>
      <c r="G819" s="26">
        <v>0</v>
      </c>
      <c r="H819" s="89">
        <v>0</v>
      </c>
      <c r="I819" s="99"/>
      <c r="J819" s="61">
        <v>0</v>
      </c>
      <c r="K819" s="100">
        <v>0</v>
      </c>
      <c r="L819" s="101">
        <v>0</v>
      </c>
      <c r="M819" s="62"/>
    </row>
    <row r="820" spans="1:16" s="47" customFormat="1" ht="14.4" customHeight="1" x14ac:dyDescent="0.3">
      <c r="A820" s="62"/>
      <c r="B820" s="6">
        <v>0</v>
      </c>
      <c r="C820" s="25"/>
      <c r="D820" s="3">
        <v>0</v>
      </c>
      <c r="E820" s="26">
        <v>0</v>
      </c>
      <c r="F820" s="26"/>
      <c r="G820" s="26">
        <v>0</v>
      </c>
      <c r="H820" s="89">
        <v>0</v>
      </c>
      <c r="I820" s="99"/>
      <c r="J820" s="61">
        <v>0</v>
      </c>
      <c r="K820" s="100">
        <v>0</v>
      </c>
      <c r="L820" s="101">
        <v>0</v>
      </c>
      <c r="M820" s="62"/>
    </row>
    <row r="821" spans="1:16" s="47" customFormat="1" ht="14.4" customHeight="1" x14ac:dyDescent="0.3">
      <c r="A821" s="62"/>
      <c r="B821" s="6">
        <v>0</v>
      </c>
      <c r="C821" s="25"/>
      <c r="D821" s="3">
        <v>0</v>
      </c>
      <c r="E821" s="26">
        <v>0</v>
      </c>
      <c r="F821" s="26"/>
      <c r="G821" s="26">
        <v>0</v>
      </c>
      <c r="H821" s="89">
        <v>0</v>
      </c>
      <c r="I821" s="99"/>
      <c r="J821" s="61">
        <v>0</v>
      </c>
      <c r="K821" s="100">
        <v>0</v>
      </c>
      <c r="L821" s="101">
        <v>0</v>
      </c>
      <c r="M821" s="62"/>
    </row>
    <row r="822" spans="1:16" s="47" customFormat="1" ht="14.4" customHeight="1" x14ac:dyDescent="0.3">
      <c r="A822" s="62"/>
      <c r="B822" s="6">
        <v>0</v>
      </c>
      <c r="C822" s="25"/>
      <c r="D822" s="3">
        <v>0</v>
      </c>
      <c r="E822" s="26">
        <v>0</v>
      </c>
      <c r="F822" s="26"/>
      <c r="G822" s="26">
        <v>0</v>
      </c>
      <c r="H822" s="89">
        <v>0</v>
      </c>
      <c r="I822" s="99"/>
      <c r="J822" s="61">
        <v>0</v>
      </c>
      <c r="K822" s="100">
        <v>0</v>
      </c>
      <c r="L822" s="101">
        <v>0</v>
      </c>
      <c r="M822" s="62"/>
    </row>
    <row r="823" spans="1:16" s="47" customFormat="1" ht="14.4" customHeight="1" x14ac:dyDescent="0.3">
      <c r="A823" s="62"/>
      <c r="B823" s="6">
        <v>0</v>
      </c>
      <c r="C823" s="25"/>
      <c r="D823" s="3">
        <v>0</v>
      </c>
      <c r="E823" s="26">
        <v>0</v>
      </c>
      <c r="F823" s="27"/>
      <c r="G823" s="26">
        <v>0</v>
      </c>
      <c r="H823" s="89">
        <v>0</v>
      </c>
      <c r="I823" s="99"/>
      <c r="J823" s="61">
        <v>0</v>
      </c>
      <c r="K823" s="100">
        <v>0</v>
      </c>
      <c r="L823" s="101">
        <v>0</v>
      </c>
      <c r="M823" s="62"/>
    </row>
    <row r="824" spans="1:16" s="47" customFormat="1" ht="14.4" customHeight="1" x14ac:dyDescent="0.3">
      <c r="A824" s="62"/>
      <c r="B824" s="6">
        <v>0</v>
      </c>
      <c r="C824" s="25"/>
      <c r="D824" s="3">
        <v>0</v>
      </c>
      <c r="E824" s="26">
        <v>0</v>
      </c>
      <c r="F824" s="27"/>
      <c r="G824" s="26">
        <v>0</v>
      </c>
      <c r="H824" s="89">
        <v>0</v>
      </c>
      <c r="I824" s="99"/>
      <c r="J824" s="61">
        <v>0</v>
      </c>
      <c r="K824" s="100">
        <v>0</v>
      </c>
      <c r="L824" s="101">
        <v>0</v>
      </c>
      <c r="M824" s="62"/>
    </row>
    <row r="825" spans="1:16" s="47" customFormat="1" ht="14.4" customHeight="1" x14ac:dyDescent="0.3">
      <c r="A825" s="62"/>
      <c r="B825" s="6" t="s">
        <v>60</v>
      </c>
      <c r="C825" s="25"/>
      <c r="D825" s="28"/>
      <c r="E825" s="26"/>
      <c r="F825" s="27"/>
      <c r="G825" s="86">
        <v>10.424999999999999</v>
      </c>
      <c r="H825" s="106" t="s">
        <v>60</v>
      </c>
      <c r="I825" s="103"/>
      <c r="J825" s="85"/>
      <c r="K825" s="104" t="s">
        <v>156</v>
      </c>
      <c r="L825" s="95">
        <v>5.1779115508403854E-2</v>
      </c>
      <c r="M825" s="62"/>
    </row>
    <row r="826" spans="1:16" s="47" customFormat="1" ht="14.4" customHeight="1" x14ac:dyDescent="0.3">
      <c r="A826" s="62"/>
      <c r="B826" s="51" t="s">
        <v>38</v>
      </c>
      <c r="C826" s="29"/>
      <c r="D826" s="30"/>
      <c r="E826" s="30"/>
      <c r="F826" s="30"/>
      <c r="G826" s="30"/>
      <c r="H826" s="115"/>
      <c r="I826" s="116"/>
      <c r="J826" s="139"/>
      <c r="K826" s="117"/>
      <c r="L826" s="118"/>
      <c r="M826" s="62"/>
    </row>
    <row r="827" spans="1:16" s="47" customFormat="1" ht="36.75" customHeight="1" x14ac:dyDescent="0.3">
      <c r="A827" s="62"/>
      <c r="B827" s="53" t="s">
        <v>53</v>
      </c>
      <c r="C827" s="29"/>
      <c r="D827" s="54" t="s">
        <v>0</v>
      </c>
      <c r="E827" s="55" t="s">
        <v>1</v>
      </c>
      <c r="F827" s="56" t="s">
        <v>61</v>
      </c>
      <c r="G827" s="20" t="s">
        <v>56</v>
      </c>
      <c r="H827" s="111" t="s">
        <v>158</v>
      </c>
      <c r="I827" s="112" t="s">
        <v>159</v>
      </c>
      <c r="J827" s="112" t="s">
        <v>160</v>
      </c>
      <c r="K827" s="113" t="s">
        <v>161</v>
      </c>
      <c r="L827" s="114" t="s">
        <v>162</v>
      </c>
      <c r="M827" s="62"/>
    </row>
    <row r="828" spans="1:16" s="47" customFormat="1" ht="14.4" customHeight="1" x14ac:dyDescent="0.3">
      <c r="A828" s="62"/>
      <c r="B828" s="8" t="s">
        <v>1047</v>
      </c>
      <c r="C828" s="29"/>
      <c r="D828" s="22" t="s">
        <v>4</v>
      </c>
      <c r="E828" s="57">
        <v>1</v>
      </c>
      <c r="F828" s="24">
        <v>145.63</v>
      </c>
      <c r="G828" s="23">
        <v>145.63</v>
      </c>
      <c r="H828" s="96">
        <v>0.72331823419557351</v>
      </c>
      <c r="I828" s="97"/>
      <c r="J828" s="137" t="s">
        <v>163</v>
      </c>
      <c r="K828" s="93">
        <v>1</v>
      </c>
      <c r="L828" s="98">
        <v>0.72331823419557351</v>
      </c>
      <c r="M828" s="62"/>
    </row>
    <row r="829" spans="1:16" s="47" customFormat="1" ht="14.4" customHeight="1" x14ac:dyDescent="0.3">
      <c r="A829" s="62"/>
      <c r="B829" s="8" t="s">
        <v>274</v>
      </c>
      <c r="C829" s="7"/>
      <c r="D829" s="3" t="s">
        <v>3</v>
      </c>
      <c r="E829" s="4">
        <v>0.5</v>
      </c>
      <c r="F829" s="5">
        <v>8.52</v>
      </c>
      <c r="G829" s="26">
        <v>4.26</v>
      </c>
      <c r="H829" s="89">
        <v>2.1158660150196684E-2</v>
      </c>
      <c r="I829" s="99"/>
      <c r="J829" s="61" t="s">
        <v>163</v>
      </c>
      <c r="K829" s="100">
        <v>1</v>
      </c>
      <c r="L829" s="101">
        <v>2.1158660150196684E-2</v>
      </c>
      <c r="M829" s="62"/>
      <c r="P829" s="47">
        <f>100*0.15</f>
        <v>15</v>
      </c>
    </row>
    <row r="830" spans="1:16" s="47" customFormat="1" ht="14.4" customHeight="1" x14ac:dyDescent="0.3">
      <c r="A830" s="62"/>
      <c r="B830" s="8">
        <v>0</v>
      </c>
      <c r="C830" s="7"/>
      <c r="D830" s="3">
        <v>0</v>
      </c>
      <c r="E830" s="4"/>
      <c r="F830" s="5">
        <v>0</v>
      </c>
      <c r="G830" s="26">
        <v>0</v>
      </c>
      <c r="H830" s="89">
        <v>0</v>
      </c>
      <c r="I830" s="99"/>
      <c r="J830" s="61">
        <v>0</v>
      </c>
      <c r="K830" s="100">
        <v>0</v>
      </c>
      <c r="L830" s="101">
        <v>0</v>
      </c>
      <c r="M830" s="62"/>
      <c r="P830" s="47">
        <f>100*4.5</f>
        <v>450</v>
      </c>
    </row>
    <row r="831" spans="1:16" s="47" customFormat="1" ht="14.4" customHeight="1" x14ac:dyDescent="0.3">
      <c r="A831" s="62"/>
      <c r="B831" s="8">
        <v>0</v>
      </c>
      <c r="C831" s="7"/>
      <c r="D831" s="3">
        <v>0</v>
      </c>
      <c r="E831" s="4"/>
      <c r="F831" s="5">
        <v>0</v>
      </c>
      <c r="G831" s="26">
        <v>0</v>
      </c>
      <c r="H831" s="89">
        <v>0</v>
      </c>
      <c r="I831" s="99"/>
      <c r="J831" s="61">
        <v>0</v>
      </c>
      <c r="K831" s="100">
        <v>0</v>
      </c>
      <c r="L831" s="101">
        <v>0</v>
      </c>
      <c r="M831" s="62"/>
    </row>
    <row r="832" spans="1:16" s="47" customFormat="1" ht="14.4" customHeight="1" x14ac:dyDescent="0.3">
      <c r="A832" s="62"/>
      <c r="B832" s="8">
        <v>0</v>
      </c>
      <c r="C832" s="7"/>
      <c r="D832" s="3">
        <v>0</v>
      </c>
      <c r="E832" s="4"/>
      <c r="F832" s="5">
        <v>0</v>
      </c>
      <c r="G832" s="26">
        <v>0</v>
      </c>
      <c r="H832" s="89">
        <v>0</v>
      </c>
      <c r="I832" s="99"/>
      <c r="J832" s="61">
        <v>0</v>
      </c>
      <c r="K832" s="100">
        <v>0</v>
      </c>
      <c r="L832" s="101">
        <v>0</v>
      </c>
      <c r="M832" s="62"/>
    </row>
    <row r="833" spans="1:13" s="47" customFormat="1" ht="14.4" customHeight="1" x14ac:dyDescent="0.3">
      <c r="A833" s="62"/>
      <c r="B833" s="8">
        <v>0</v>
      </c>
      <c r="C833" s="7"/>
      <c r="D833" s="3">
        <v>0</v>
      </c>
      <c r="E833" s="4"/>
      <c r="F833" s="5">
        <v>0</v>
      </c>
      <c r="G833" s="26">
        <v>0</v>
      </c>
      <c r="H833" s="89">
        <v>0</v>
      </c>
      <c r="I833" s="99"/>
      <c r="J833" s="61">
        <v>0</v>
      </c>
      <c r="K833" s="100">
        <v>0</v>
      </c>
      <c r="L833" s="101">
        <v>0</v>
      </c>
      <c r="M833" s="62"/>
    </row>
    <row r="834" spans="1:13" s="47" customFormat="1" ht="14.4" customHeight="1" x14ac:dyDescent="0.3">
      <c r="A834" s="62"/>
      <c r="B834" s="8">
        <v>0</v>
      </c>
      <c r="C834" s="7"/>
      <c r="D834" s="3">
        <v>0</v>
      </c>
      <c r="E834" s="4"/>
      <c r="F834" s="5">
        <v>0</v>
      </c>
      <c r="G834" s="26">
        <v>0</v>
      </c>
      <c r="H834" s="89">
        <v>0</v>
      </c>
      <c r="I834" s="99"/>
      <c r="J834" s="61">
        <v>0</v>
      </c>
      <c r="K834" s="100">
        <v>0</v>
      </c>
      <c r="L834" s="101">
        <v>0</v>
      </c>
      <c r="M834" s="62"/>
    </row>
    <row r="835" spans="1:13" s="47" customFormat="1" ht="14.4" customHeight="1" x14ac:dyDescent="0.3">
      <c r="A835" s="62"/>
      <c r="B835" s="8">
        <v>0</v>
      </c>
      <c r="C835" s="7"/>
      <c r="D835" s="3">
        <v>0</v>
      </c>
      <c r="E835" s="4"/>
      <c r="F835" s="5">
        <v>0</v>
      </c>
      <c r="G835" s="26">
        <v>0</v>
      </c>
      <c r="H835" s="89">
        <v>0</v>
      </c>
      <c r="I835" s="99"/>
      <c r="J835" s="61">
        <v>0</v>
      </c>
      <c r="K835" s="100">
        <v>0</v>
      </c>
      <c r="L835" s="101">
        <v>0</v>
      </c>
      <c r="M835" s="62"/>
    </row>
    <row r="836" spans="1:13" s="47" customFormat="1" ht="14.4" customHeight="1" x14ac:dyDescent="0.3">
      <c r="A836" s="62"/>
      <c r="B836" s="8">
        <v>0</v>
      </c>
      <c r="C836" s="7"/>
      <c r="D836" s="3">
        <v>0</v>
      </c>
      <c r="E836" s="4"/>
      <c r="F836" s="5">
        <v>0</v>
      </c>
      <c r="G836" s="26">
        <v>0</v>
      </c>
      <c r="H836" s="89">
        <v>0</v>
      </c>
      <c r="I836" s="99"/>
      <c r="J836" s="61">
        <v>0</v>
      </c>
      <c r="K836" s="100">
        <v>0</v>
      </c>
      <c r="L836" s="101">
        <v>0</v>
      </c>
      <c r="M836" s="62"/>
    </row>
    <row r="837" spans="1:13" s="47" customFormat="1" ht="14.4" customHeight="1" x14ac:dyDescent="0.3">
      <c r="A837" s="62"/>
      <c r="B837" s="8">
        <v>0</v>
      </c>
      <c r="C837" s="7"/>
      <c r="D837" s="3">
        <v>0</v>
      </c>
      <c r="E837" s="4"/>
      <c r="F837" s="5">
        <v>0</v>
      </c>
      <c r="G837" s="26">
        <v>0</v>
      </c>
      <c r="H837" s="89">
        <v>0</v>
      </c>
      <c r="I837" s="99"/>
      <c r="J837" s="61">
        <v>0</v>
      </c>
      <c r="K837" s="100">
        <v>0</v>
      </c>
      <c r="L837" s="101">
        <v>0</v>
      </c>
      <c r="M837" s="62"/>
    </row>
    <row r="838" spans="1:13" s="47" customFormat="1" ht="14.4" customHeight="1" x14ac:dyDescent="0.3">
      <c r="A838" s="62"/>
      <c r="B838" s="8">
        <v>0</v>
      </c>
      <c r="C838" s="7"/>
      <c r="D838" s="3">
        <v>0</v>
      </c>
      <c r="E838" s="4"/>
      <c r="F838" s="5">
        <v>0</v>
      </c>
      <c r="G838" s="26">
        <v>0</v>
      </c>
      <c r="H838" s="89">
        <v>0</v>
      </c>
      <c r="I838" s="99"/>
      <c r="J838" s="61">
        <v>0</v>
      </c>
      <c r="K838" s="100">
        <v>0</v>
      </c>
      <c r="L838" s="101">
        <v>0</v>
      </c>
      <c r="M838" s="62"/>
    </row>
    <row r="839" spans="1:13" s="47" customFormat="1" ht="14.4" customHeight="1" x14ac:dyDescent="0.3">
      <c r="A839" s="62"/>
      <c r="B839" s="8">
        <v>0</v>
      </c>
      <c r="C839" s="7"/>
      <c r="D839" s="3">
        <v>0</v>
      </c>
      <c r="E839" s="4"/>
      <c r="F839" s="5">
        <v>0</v>
      </c>
      <c r="G839" s="26">
        <v>0</v>
      </c>
      <c r="H839" s="89">
        <v>0</v>
      </c>
      <c r="I839" s="99"/>
      <c r="J839" s="61">
        <v>0</v>
      </c>
      <c r="K839" s="100">
        <v>0</v>
      </c>
      <c r="L839" s="101">
        <v>0</v>
      </c>
      <c r="M839" s="62"/>
    </row>
    <row r="840" spans="1:13" s="47" customFormat="1" ht="14.4" customHeight="1" x14ac:dyDescent="0.3">
      <c r="A840" s="62"/>
      <c r="B840" s="8">
        <v>0</v>
      </c>
      <c r="C840" s="7"/>
      <c r="D840" s="3">
        <v>0</v>
      </c>
      <c r="E840" s="4"/>
      <c r="F840" s="5">
        <v>0</v>
      </c>
      <c r="G840" s="26">
        <v>0</v>
      </c>
      <c r="H840" s="89">
        <v>0</v>
      </c>
      <c r="I840" s="99"/>
      <c r="J840" s="61">
        <v>0</v>
      </c>
      <c r="K840" s="100">
        <v>0</v>
      </c>
      <c r="L840" s="101">
        <v>0</v>
      </c>
      <c r="M840" s="62"/>
    </row>
    <row r="841" spans="1:13" s="47" customFormat="1" ht="14.4" customHeight="1" x14ac:dyDescent="0.3">
      <c r="A841" s="62"/>
      <c r="B841" s="58" t="s">
        <v>62</v>
      </c>
      <c r="C841" s="46"/>
      <c r="D841" s="37"/>
      <c r="E841" s="38"/>
      <c r="F841" s="39"/>
      <c r="G841" s="144">
        <v>149.88999999999999</v>
      </c>
      <c r="H841" s="143" t="s">
        <v>62</v>
      </c>
      <c r="I841" s="103"/>
      <c r="J841" s="85"/>
      <c r="K841" s="104" t="s">
        <v>156</v>
      </c>
      <c r="L841" s="95">
        <v>0.74447689434577025</v>
      </c>
      <c r="M841" s="62"/>
    </row>
    <row r="842" spans="1:13" s="47" customFormat="1" ht="14.4" customHeight="1" x14ac:dyDescent="0.3">
      <c r="A842" s="62"/>
      <c r="B842" s="51" t="s">
        <v>63</v>
      </c>
      <c r="C842" s="29"/>
      <c r="D842" s="30"/>
      <c r="E842" s="31"/>
      <c r="F842" s="32"/>
      <c r="G842" s="31"/>
      <c r="H842" s="115"/>
      <c r="I842" s="116"/>
      <c r="J842" s="139"/>
      <c r="K842" s="117"/>
      <c r="L842" s="118">
        <v>0</v>
      </c>
      <c r="M842" s="62"/>
    </row>
    <row r="843" spans="1:13" s="47" customFormat="1" ht="35.25" customHeight="1" x14ac:dyDescent="0.3">
      <c r="A843" s="62"/>
      <c r="B843" s="53" t="s">
        <v>53</v>
      </c>
      <c r="C843" s="36"/>
      <c r="D843" s="40" t="s">
        <v>0</v>
      </c>
      <c r="E843" s="41" t="s">
        <v>1</v>
      </c>
      <c r="F843" s="35" t="s">
        <v>61</v>
      </c>
      <c r="G843" s="20" t="s">
        <v>56</v>
      </c>
      <c r="H843" s="111" t="s">
        <v>158</v>
      </c>
      <c r="I843" s="112" t="s">
        <v>159</v>
      </c>
      <c r="J843" s="112" t="s">
        <v>160</v>
      </c>
      <c r="K843" s="113" t="s">
        <v>161</v>
      </c>
      <c r="L843" s="114" t="s">
        <v>162</v>
      </c>
      <c r="M843" s="62"/>
    </row>
    <row r="844" spans="1:13" s="47" customFormat="1" ht="14.4" customHeight="1" x14ac:dyDescent="0.3">
      <c r="A844" s="62"/>
      <c r="B844" s="6">
        <v>0</v>
      </c>
      <c r="C844" s="7"/>
      <c r="D844" s="3">
        <v>0</v>
      </c>
      <c r="E844" s="26"/>
      <c r="F844" s="5">
        <v>0</v>
      </c>
      <c r="G844" s="23">
        <v>0</v>
      </c>
      <c r="H844" s="96">
        <v>0</v>
      </c>
      <c r="I844" s="97"/>
      <c r="J844" s="137">
        <v>0</v>
      </c>
      <c r="K844" s="93">
        <v>0</v>
      </c>
      <c r="L844" s="98">
        <v>0</v>
      </c>
      <c r="M844" s="62"/>
    </row>
    <row r="845" spans="1:13" s="47" customFormat="1" ht="14.4" customHeight="1" x14ac:dyDescent="0.3">
      <c r="A845" s="62"/>
      <c r="B845" s="6">
        <v>0</v>
      </c>
      <c r="C845" s="7"/>
      <c r="D845" s="3">
        <v>0</v>
      </c>
      <c r="E845" s="26"/>
      <c r="F845" s="5">
        <v>0</v>
      </c>
      <c r="G845" s="26">
        <v>0</v>
      </c>
      <c r="H845" s="89">
        <v>0</v>
      </c>
      <c r="I845" s="99"/>
      <c r="J845" s="61">
        <v>0</v>
      </c>
      <c r="K845" s="100">
        <v>0</v>
      </c>
      <c r="L845" s="101">
        <v>0</v>
      </c>
      <c r="M845" s="62"/>
    </row>
    <row r="846" spans="1:13" s="47" customFormat="1" ht="14.4" customHeight="1" x14ac:dyDescent="0.3">
      <c r="A846" s="62"/>
      <c r="B846" s="6">
        <v>0</v>
      </c>
      <c r="C846" s="7"/>
      <c r="D846" s="3">
        <v>0</v>
      </c>
      <c r="E846" s="26"/>
      <c r="F846" s="5">
        <v>0</v>
      </c>
      <c r="G846" s="26">
        <v>0</v>
      </c>
      <c r="H846" s="89">
        <v>0</v>
      </c>
      <c r="I846" s="99"/>
      <c r="J846" s="61">
        <v>0</v>
      </c>
      <c r="K846" s="100">
        <v>0</v>
      </c>
      <c r="L846" s="101">
        <v>0</v>
      </c>
      <c r="M846" s="62"/>
    </row>
    <row r="847" spans="1:13" s="47" customFormat="1" ht="14.4" customHeight="1" x14ac:dyDescent="0.3">
      <c r="A847" s="62"/>
      <c r="B847" s="6">
        <v>0</v>
      </c>
      <c r="C847" s="7"/>
      <c r="D847" s="3">
        <v>0</v>
      </c>
      <c r="E847" s="26"/>
      <c r="F847" s="5">
        <v>0</v>
      </c>
      <c r="G847" s="26">
        <v>0</v>
      </c>
      <c r="H847" s="89">
        <v>0</v>
      </c>
      <c r="I847" s="99"/>
      <c r="J847" s="61">
        <v>0</v>
      </c>
      <c r="K847" s="100">
        <v>0</v>
      </c>
      <c r="L847" s="101">
        <v>0</v>
      </c>
      <c r="M847" s="62"/>
    </row>
    <row r="848" spans="1:13" s="47" customFormat="1" ht="14.4" customHeight="1" x14ac:dyDescent="0.3">
      <c r="A848" s="62"/>
      <c r="B848" s="6">
        <v>0</v>
      </c>
      <c r="C848" s="7"/>
      <c r="D848" s="3">
        <v>0</v>
      </c>
      <c r="E848" s="26"/>
      <c r="F848" s="5">
        <v>0</v>
      </c>
      <c r="G848" s="26">
        <v>0</v>
      </c>
      <c r="H848" s="89">
        <v>0</v>
      </c>
      <c r="I848" s="99"/>
      <c r="J848" s="61">
        <v>0</v>
      </c>
      <c r="K848" s="100">
        <v>0</v>
      </c>
      <c r="L848" s="101">
        <v>0</v>
      </c>
      <c r="M848" s="62"/>
    </row>
    <row r="849" spans="1:13" s="47" customFormat="1" ht="15" customHeight="1" thickBot="1" x14ac:dyDescent="0.35">
      <c r="A849" s="62"/>
      <c r="B849" s="59" t="s">
        <v>64</v>
      </c>
      <c r="C849" s="42"/>
      <c r="D849" s="43"/>
      <c r="E849" s="44"/>
      <c r="F849" s="45"/>
      <c r="G849" s="23">
        <v>0</v>
      </c>
      <c r="H849" s="106" t="s">
        <v>64</v>
      </c>
      <c r="I849" s="103"/>
      <c r="J849" s="85"/>
      <c r="K849" s="104" t="s">
        <v>156</v>
      </c>
      <c r="L849" s="95">
        <v>0</v>
      </c>
      <c r="M849" s="62"/>
    </row>
    <row r="850" spans="1:13" s="47" customFormat="1" ht="14.4" customHeight="1" x14ac:dyDescent="0.3">
      <c r="A850" s="62"/>
      <c r="B850" s="64"/>
      <c r="C850" s="68"/>
      <c r="D850" s="69" t="s">
        <v>65</v>
      </c>
      <c r="E850" s="70"/>
      <c r="F850" s="71"/>
      <c r="G850" s="88">
        <v>201.33600000000001</v>
      </c>
      <c r="H850" s="128"/>
      <c r="I850" s="122"/>
      <c r="J850" s="140"/>
      <c r="K850" s="123"/>
      <c r="L850" s="121"/>
      <c r="M850" s="62"/>
    </row>
    <row r="851" spans="1:13" s="47" customFormat="1" ht="14.4" customHeight="1" x14ac:dyDescent="0.3">
      <c r="A851" s="62"/>
      <c r="B851" s="63"/>
      <c r="C851" s="68"/>
      <c r="D851" s="72" t="s">
        <v>7</v>
      </c>
      <c r="E851" s="73"/>
      <c r="F851" s="74">
        <v>0.1</v>
      </c>
      <c r="G851" s="73">
        <v>20.134</v>
      </c>
      <c r="H851" s="120"/>
      <c r="I851" s="124"/>
      <c r="J851" s="141"/>
      <c r="K851" s="125"/>
      <c r="L851" s="119"/>
      <c r="M851" s="62"/>
    </row>
    <row r="852" spans="1:13" s="47" customFormat="1" ht="14.4" customHeight="1" x14ac:dyDescent="0.3">
      <c r="A852" s="62"/>
      <c r="B852" s="63"/>
      <c r="C852" s="68"/>
      <c r="D852" s="72" t="s">
        <v>8</v>
      </c>
      <c r="E852" s="73"/>
      <c r="F852" s="74">
        <v>0.1</v>
      </c>
      <c r="G852" s="73">
        <v>20.134</v>
      </c>
      <c r="H852" s="120"/>
      <c r="I852" s="124"/>
      <c r="J852" s="141"/>
      <c r="K852" s="125"/>
      <c r="L852" s="119"/>
      <c r="M852" s="62"/>
    </row>
    <row r="853" spans="1:13" s="47" customFormat="1" ht="14.4" customHeight="1" x14ac:dyDescent="0.3">
      <c r="A853" s="62"/>
      <c r="B853" s="63" t="s">
        <v>66</v>
      </c>
      <c r="C853" s="68"/>
      <c r="D853" s="75" t="s">
        <v>67</v>
      </c>
      <c r="E853" s="76"/>
      <c r="F853" s="71"/>
      <c r="G853" s="76">
        <v>241.60400000000001</v>
      </c>
      <c r="H853" s="120"/>
      <c r="I853" s="124"/>
      <c r="J853" s="141"/>
      <c r="K853" s="125"/>
      <c r="L853" s="119"/>
      <c r="M853" s="62"/>
    </row>
    <row r="854" spans="1:13" s="47" customFormat="1" ht="15" customHeight="1" thickBot="1" x14ac:dyDescent="0.35">
      <c r="A854" s="62"/>
      <c r="B854" s="63"/>
      <c r="C854" s="68"/>
      <c r="D854" s="77" t="s">
        <v>68</v>
      </c>
      <c r="E854" s="78"/>
      <c r="F854" s="79"/>
      <c r="G854" s="78">
        <v>241.6</v>
      </c>
      <c r="H854" s="134">
        <v>1</v>
      </c>
      <c r="I854" s="126"/>
      <c r="J854" s="142"/>
      <c r="K854" s="127"/>
      <c r="L854" s="135">
        <v>0.99248718560019067</v>
      </c>
      <c r="M854" s="62"/>
    </row>
    <row r="855" spans="1:13" s="47" customFormat="1" ht="14.4" customHeight="1" x14ac:dyDescent="0.3">
      <c r="A855" s="62"/>
      <c r="B855" s="63"/>
      <c r="C855" s="68"/>
      <c r="D855" s="80"/>
      <c r="E855" s="67"/>
      <c r="F855" s="65"/>
      <c r="G855" s="67"/>
      <c r="J855" s="60"/>
      <c r="M855" s="62"/>
    </row>
    <row r="856" spans="1:13" s="47" customFormat="1" ht="14.4" customHeight="1" x14ac:dyDescent="0.3">
      <c r="A856" s="62"/>
      <c r="B856" s="63"/>
      <c r="C856" s="68"/>
      <c r="D856" s="80"/>
      <c r="E856" s="67"/>
      <c r="F856" s="65"/>
      <c r="G856" s="67"/>
      <c r="J856" s="60"/>
      <c r="M856" s="62"/>
    </row>
    <row r="857" spans="1:13" s="47" customFormat="1" ht="14.4" customHeight="1" x14ac:dyDescent="0.3">
      <c r="A857" s="62"/>
      <c r="B857" s="63"/>
      <c r="C857" s="68"/>
      <c r="D857" s="80"/>
      <c r="E857" s="67"/>
      <c r="F857" s="65"/>
      <c r="G857" s="67"/>
      <c r="J857" s="60"/>
      <c r="M857" s="62"/>
    </row>
    <row r="858" spans="1:13" s="47" customFormat="1" ht="14.4" customHeight="1" x14ac:dyDescent="0.3">
      <c r="A858" s="62"/>
      <c r="B858" s="136" t="s">
        <v>1808</v>
      </c>
      <c r="C858" s="81"/>
      <c r="D858" s="80"/>
      <c r="E858" s="67"/>
      <c r="F858" s="82"/>
      <c r="G858" s="82"/>
      <c r="J858" s="60"/>
      <c r="M858" s="62"/>
    </row>
    <row r="859" spans="1:13" s="47" customFormat="1" ht="14.4" customHeight="1" x14ac:dyDescent="0.3">
      <c r="A859" s="62"/>
      <c r="B859" s="133" t="s">
        <v>6</v>
      </c>
      <c r="C859" s="83"/>
      <c r="D859" s="80"/>
      <c r="E859" s="67"/>
      <c r="F859" s="62"/>
      <c r="G859" s="62"/>
      <c r="J859" s="60"/>
      <c r="M859" s="62"/>
    </row>
    <row r="860" spans="1:13" s="47" customFormat="1" ht="14.4" customHeight="1" x14ac:dyDescent="0.3">
      <c r="A860" s="62"/>
      <c r="B860" s="84"/>
      <c r="C860" s="62"/>
      <c r="D860" s="80"/>
      <c r="E860" s="67"/>
      <c r="F860" s="62"/>
      <c r="G860" s="62"/>
      <c r="J860" s="60"/>
      <c r="M860" s="62"/>
    </row>
    <row r="861" spans="1:13" x14ac:dyDescent="0.3">
      <c r="A861" s="62"/>
      <c r="B861" s="129"/>
      <c r="C861" s="129"/>
      <c r="D861" s="129"/>
    </row>
    <row r="862" spans="1:13" x14ac:dyDescent="0.3">
      <c r="A862" s="62"/>
      <c r="B862" s="130"/>
      <c r="C862" s="130"/>
      <c r="D862" s="130"/>
    </row>
    <row r="863" spans="1:13" ht="15.6" x14ac:dyDescent="0.3">
      <c r="A863" s="62"/>
      <c r="B863" s="47"/>
      <c r="C863" s="47"/>
      <c r="D863" s="715" t="s">
        <v>166</v>
      </c>
      <c r="E863" s="715"/>
      <c r="F863" s="715"/>
    </row>
    <row r="864" spans="1:13" x14ac:dyDescent="0.3">
      <c r="A864" s="62"/>
      <c r="B864" s="132"/>
      <c r="C864" s="132"/>
      <c r="D864" s="132"/>
    </row>
    <row r="865" spans="1:13" ht="82.5" customHeight="1" x14ac:dyDescent="0.3">
      <c r="A865" s="62"/>
      <c r="B865" s="710" t="s">
        <v>1809</v>
      </c>
      <c r="C865" s="710"/>
      <c r="D865" s="710"/>
      <c r="E865" s="710"/>
      <c r="F865" s="710"/>
      <c r="G865" s="710"/>
      <c r="H865" s="710"/>
      <c r="I865" s="710"/>
      <c r="J865" s="710"/>
      <c r="K865" s="710"/>
      <c r="L865" s="710"/>
    </row>
    <row r="866" spans="1:13" s="47" customFormat="1" ht="14.4" customHeight="1" x14ac:dyDescent="0.3">
      <c r="A866" s="62"/>
      <c r="B866" s="63"/>
      <c r="C866" s="9"/>
      <c r="D866" s="10"/>
      <c r="E866" s="11"/>
      <c r="F866" s="12"/>
      <c r="G866" s="13"/>
      <c r="J866" s="60"/>
      <c r="M866" s="62"/>
    </row>
    <row r="867" spans="1:13" s="47" customFormat="1" ht="14.4" customHeight="1" x14ac:dyDescent="0.3">
      <c r="A867" s="62"/>
      <c r="B867" s="48" t="s">
        <v>48</v>
      </c>
      <c r="C867" s="9"/>
      <c r="D867" s="10"/>
      <c r="E867" s="11"/>
      <c r="F867" s="11"/>
      <c r="G867" s="11"/>
      <c r="J867" s="60"/>
      <c r="M867" s="62"/>
    </row>
    <row r="868" spans="1:13" s="47" customFormat="1" ht="14.4" customHeight="1" x14ac:dyDescent="0.3">
      <c r="A868" s="62"/>
      <c r="B868" s="64" t="s">
        <v>49</v>
      </c>
      <c r="C868" s="62" t="s">
        <v>827</v>
      </c>
      <c r="D868" s="62"/>
      <c r="E868" s="62"/>
      <c r="I868" s="65" t="s">
        <v>50</v>
      </c>
      <c r="J868" s="68" t="s">
        <v>4</v>
      </c>
      <c r="M868" s="62"/>
    </row>
    <row r="869" spans="1:13" s="47" customFormat="1" ht="15" customHeight="1" thickBot="1" x14ac:dyDescent="0.35">
      <c r="A869" s="62"/>
      <c r="B869" s="64" t="s">
        <v>51</v>
      </c>
      <c r="C869" s="62" t="s">
        <v>345</v>
      </c>
      <c r="D869" s="62"/>
      <c r="E869" s="62"/>
      <c r="G869" s="62" t="s">
        <v>211</v>
      </c>
      <c r="J869" s="60"/>
      <c r="M869" s="62"/>
    </row>
    <row r="870" spans="1:13" s="47" customFormat="1" ht="14.4" customHeight="1" thickTop="1" x14ac:dyDescent="0.3">
      <c r="A870" s="62"/>
      <c r="B870" s="49" t="s">
        <v>52</v>
      </c>
      <c r="C870" s="14"/>
      <c r="D870" s="15"/>
      <c r="E870" s="16"/>
      <c r="F870" s="17"/>
      <c r="G870" s="16"/>
      <c r="H870" s="720" t="s">
        <v>164</v>
      </c>
      <c r="I870" s="721"/>
      <c r="J870" s="721"/>
      <c r="K870" s="721"/>
      <c r="L870" s="722"/>
      <c r="M870" s="62"/>
    </row>
    <row r="871" spans="1:13" s="47" customFormat="1" ht="32.25" customHeight="1" x14ac:dyDescent="0.3">
      <c r="A871" s="62"/>
      <c r="B871" s="50" t="s">
        <v>53</v>
      </c>
      <c r="C871" s="18" t="s">
        <v>1</v>
      </c>
      <c r="D871" s="19" t="s">
        <v>54</v>
      </c>
      <c r="E871" s="20" t="s">
        <v>23</v>
      </c>
      <c r="F871" s="20" t="s">
        <v>55</v>
      </c>
      <c r="G871" s="20" t="s">
        <v>56</v>
      </c>
      <c r="H871" s="90" t="s">
        <v>158</v>
      </c>
      <c r="I871" s="91" t="s">
        <v>159</v>
      </c>
      <c r="J871" s="91" t="s">
        <v>160</v>
      </c>
      <c r="K871" s="91" t="s">
        <v>161</v>
      </c>
      <c r="L871" s="92" t="s">
        <v>162</v>
      </c>
      <c r="M871" s="62"/>
    </row>
    <row r="872" spans="1:13" s="47" customFormat="1" ht="14.4" customHeight="1" x14ac:dyDescent="0.3">
      <c r="A872" s="62"/>
      <c r="B872" s="21" t="s">
        <v>19</v>
      </c>
      <c r="C872" s="18">
        <v>1</v>
      </c>
      <c r="D872" s="22">
        <v>2</v>
      </c>
      <c r="E872" s="23">
        <v>2</v>
      </c>
      <c r="F872" s="24">
        <v>1</v>
      </c>
      <c r="G872" s="23">
        <v>2</v>
      </c>
      <c r="H872" s="96">
        <v>6.9117337047238242E-3</v>
      </c>
      <c r="I872" s="97"/>
      <c r="J872" s="137" t="s">
        <v>165</v>
      </c>
      <c r="K872" s="93">
        <v>0.4</v>
      </c>
      <c r="L872" s="98">
        <v>2.7646934818895299E-3</v>
      </c>
      <c r="M872" s="62"/>
    </row>
    <row r="873" spans="1:13" s="47" customFormat="1" ht="14.4" customHeight="1" x14ac:dyDescent="0.3">
      <c r="A873" s="62"/>
      <c r="B873" s="6">
        <v>0</v>
      </c>
      <c r="C873" s="25"/>
      <c r="D873" s="3">
        <v>0</v>
      </c>
      <c r="E873" s="26">
        <v>0</v>
      </c>
      <c r="F873" s="27"/>
      <c r="G873" s="26">
        <v>0</v>
      </c>
      <c r="H873" s="89">
        <v>0</v>
      </c>
      <c r="I873" s="99"/>
      <c r="J873" s="61">
        <v>0</v>
      </c>
      <c r="K873" s="100">
        <v>0</v>
      </c>
      <c r="L873" s="101">
        <v>0</v>
      </c>
      <c r="M873" s="62"/>
    </row>
    <row r="874" spans="1:13" s="47" customFormat="1" ht="14.4" customHeight="1" x14ac:dyDescent="0.3">
      <c r="A874" s="62"/>
      <c r="B874" s="6">
        <v>0</v>
      </c>
      <c r="C874" s="25"/>
      <c r="D874" s="3">
        <v>0</v>
      </c>
      <c r="E874" s="26">
        <v>0</v>
      </c>
      <c r="F874" s="27"/>
      <c r="G874" s="26">
        <v>0</v>
      </c>
      <c r="H874" s="89">
        <v>0</v>
      </c>
      <c r="I874" s="99"/>
      <c r="J874" s="61">
        <v>0</v>
      </c>
      <c r="K874" s="100">
        <v>0</v>
      </c>
      <c r="L874" s="101">
        <v>0</v>
      </c>
      <c r="M874" s="62"/>
    </row>
    <row r="875" spans="1:13" s="47" customFormat="1" ht="14.4" customHeight="1" x14ac:dyDescent="0.3">
      <c r="A875" s="62"/>
      <c r="B875" s="6">
        <v>0</v>
      </c>
      <c r="C875" s="25"/>
      <c r="D875" s="3">
        <v>0</v>
      </c>
      <c r="E875" s="26">
        <v>0</v>
      </c>
      <c r="F875" s="27"/>
      <c r="G875" s="26">
        <v>0</v>
      </c>
      <c r="H875" s="89">
        <v>0</v>
      </c>
      <c r="I875" s="99"/>
      <c r="J875" s="61">
        <v>0</v>
      </c>
      <c r="K875" s="100">
        <v>0</v>
      </c>
      <c r="L875" s="101">
        <v>0</v>
      </c>
      <c r="M875" s="62"/>
    </row>
    <row r="876" spans="1:13" s="47" customFormat="1" ht="14.4" customHeight="1" x14ac:dyDescent="0.3">
      <c r="A876" s="62"/>
      <c r="B876" s="6">
        <v>0</v>
      </c>
      <c r="C876" s="25"/>
      <c r="D876" s="3">
        <v>0</v>
      </c>
      <c r="E876" s="26">
        <v>0</v>
      </c>
      <c r="F876" s="27"/>
      <c r="G876" s="26">
        <v>0</v>
      </c>
      <c r="H876" s="89">
        <v>0</v>
      </c>
      <c r="I876" s="99"/>
      <c r="J876" s="61">
        <v>0</v>
      </c>
      <c r="K876" s="100">
        <v>0</v>
      </c>
      <c r="L876" s="101">
        <v>0</v>
      </c>
      <c r="M876" s="62"/>
    </row>
    <row r="877" spans="1:13" s="47" customFormat="1" ht="14.4" customHeight="1" x14ac:dyDescent="0.3">
      <c r="A877" s="62"/>
      <c r="B877" s="6">
        <v>0</v>
      </c>
      <c r="C877" s="25"/>
      <c r="D877" s="3">
        <v>0</v>
      </c>
      <c r="E877" s="26">
        <v>0</v>
      </c>
      <c r="F877" s="27"/>
      <c r="G877" s="26">
        <v>0</v>
      </c>
      <c r="H877" s="89">
        <v>0</v>
      </c>
      <c r="I877" s="99"/>
      <c r="J877" s="61">
        <v>0</v>
      </c>
      <c r="K877" s="100">
        <v>0</v>
      </c>
      <c r="L877" s="101">
        <v>0</v>
      </c>
      <c r="M877" s="62"/>
    </row>
    <row r="878" spans="1:13" s="47" customFormat="1" ht="14.4" customHeight="1" x14ac:dyDescent="0.3">
      <c r="A878" s="62"/>
      <c r="B878" s="6" t="s">
        <v>73</v>
      </c>
      <c r="C878" s="25"/>
      <c r="D878" s="3">
        <v>0</v>
      </c>
      <c r="E878" s="26">
        <v>0</v>
      </c>
      <c r="F878" s="27"/>
      <c r="G878" s="26">
        <v>1.0429999999999999</v>
      </c>
      <c r="H878" s="89">
        <v>3.6044691270134743E-3</v>
      </c>
      <c r="I878" s="99"/>
      <c r="J878" s="61" t="s">
        <v>165</v>
      </c>
      <c r="K878" s="100">
        <v>0.4</v>
      </c>
      <c r="L878" s="101">
        <v>1.4417876508053898E-3</v>
      </c>
      <c r="M878" s="62"/>
    </row>
    <row r="879" spans="1:13" s="47" customFormat="1" ht="14.4" customHeight="1" x14ac:dyDescent="0.3">
      <c r="A879" s="62"/>
      <c r="B879" s="6" t="s">
        <v>57</v>
      </c>
      <c r="C879" s="25"/>
      <c r="D879" s="28"/>
      <c r="E879" s="26"/>
      <c r="F879" s="27"/>
      <c r="G879" s="86">
        <v>3.0430000000000001</v>
      </c>
      <c r="H879" s="102" t="s">
        <v>57</v>
      </c>
      <c r="I879" s="103"/>
      <c r="J879" s="85"/>
      <c r="K879" s="104" t="s">
        <v>156</v>
      </c>
      <c r="L879" s="105">
        <v>4.2064811326949199E-3</v>
      </c>
      <c r="M879" s="62"/>
    </row>
    <row r="880" spans="1:13" s="47" customFormat="1" ht="14.4" customHeight="1" x14ac:dyDescent="0.3">
      <c r="A880" s="62"/>
      <c r="B880" s="51" t="s">
        <v>22</v>
      </c>
      <c r="C880" s="29"/>
      <c r="D880" s="30"/>
      <c r="E880" s="31"/>
      <c r="F880" s="32"/>
      <c r="G880" s="87"/>
      <c r="H880" s="107"/>
      <c r="I880" s="108"/>
      <c r="J880" s="138"/>
      <c r="K880" s="109"/>
      <c r="L880" s="110"/>
      <c r="M880" s="62"/>
    </row>
    <row r="881" spans="1:16" s="47" customFormat="1" ht="30.75" customHeight="1" x14ac:dyDescent="0.3">
      <c r="A881" s="62"/>
      <c r="B881" s="52" t="s">
        <v>58</v>
      </c>
      <c r="C881" s="33" t="s">
        <v>1</v>
      </c>
      <c r="D881" s="34" t="s">
        <v>59</v>
      </c>
      <c r="E881" s="35" t="s">
        <v>23</v>
      </c>
      <c r="F881" s="35" t="s">
        <v>55</v>
      </c>
      <c r="G881" s="41" t="s">
        <v>56</v>
      </c>
      <c r="H881" s="90" t="s">
        <v>158</v>
      </c>
      <c r="I881" s="91" t="s">
        <v>159</v>
      </c>
      <c r="J881" s="91" t="s">
        <v>160</v>
      </c>
      <c r="K881" s="94" t="s">
        <v>161</v>
      </c>
      <c r="L881" s="92" t="s">
        <v>162</v>
      </c>
      <c r="M881" s="62"/>
    </row>
    <row r="882" spans="1:16" s="47" customFormat="1" ht="14.4" customHeight="1" x14ac:dyDescent="0.3">
      <c r="A882" s="62"/>
      <c r="B882" s="6" t="s">
        <v>35</v>
      </c>
      <c r="C882" s="25">
        <v>2</v>
      </c>
      <c r="D882" s="3">
        <v>4.05</v>
      </c>
      <c r="E882" s="26">
        <v>8.1</v>
      </c>
      <c r="F882" s="26">
        <v>1</v>
      </c>
      <c r="G882" s="26">
        <v>8.1</v>
      </c>
      <c r="H882" s="96">
        <v>2.7992521504131486E-2</v>
      </c>
      <c r="I882" s="97"/>
      <c r="J882" s="137" t="s">
        <v>163</v>
      </c>
      <c r="K882" s="93">
        <v>1</v>
      </c>
      <c r="L882" s="98">
        <v>2.7992521504131486E-2</v>
      </c>
      <c r="M882" s="62"/>
    </row>
    <row r="883" spans="1:16" s="47" customFormat="1" ht="14.4" customHeight="1" x14ac:dyDescent="0.3">
      <c r="A883" s="62"/>
      <c r="B883" s="6" t="s">
        <v>150</v>
      </c>
      <c r="C883" s="25">
        <v>2</v>
      </c>
      <c r="D883" s="3">
        <v>4.0999999999999996</v>
      </c>
      <c r="E883" s="26">
        <v>8.1999999999999993</v>
      </c>
      <c r="F883" s="26">
        <v>1</v>
      </c>
      <c r="G883" s="26">
        <v>8.1999999999999993</v>
      </c>
      <c r="H883" s="89">
        <v>2.8338108189367679E-2</v>
      </c>
      <c r="I883" s="99"/>
      <c r="J883" s="61" t="s">
        <v>163</v>
      </c>
      <c r="K883" s="100">
        <v>1</v>
      </c>
      <c r="L883" s="101">
        <v>2.8338108189367679E-2</v>
      </c>
      <c r="M883" s="62"/>
    </row>
    <row r="884" spans="1:16" s="47" customFormat="1" ht="14.4" customHeight="1" x14ac:dyDescent="0.3">
      <c r="A884" s="62"/>
      <c r="B884" s="6" t="s">
        <v>69</v>
      </c>
      <c r="C884" s="25">
        <v>1</v>
      </c>
      <c r="D884" s="3">
        <v>4.55</v>
      </c>
      <c r="E884" s="26">
        <v>4.55</v>
      </c>
      <c r="F884" s="26">
        <v>1</v>
      </c>
      <c r="G884" s="26">
        <v>4.55</v>
      </c>
      <c r="H884" s="89">
        <v>1.5724194178246699E-2</v>
      </c>
      <c r="I884" s="99"/>
      <c r="J884" s="61" t="s">
        <v>163</v>
      </c>
      <c r="K884" s="100">
        <v>1</v>
      </c>
      <c r="L884" s="101">
        <v>1.5724194178246699E-2</v>
      </c>
      <c r="M884" s="62"/>
    </row>
    <row r="885" spans="1:16" s="47" customFormat="1" ht="14.4" customHeight="1" x14ac:dyDescent="0.3">
      <c r="A885" s="62"/>
      <c r="B885" s="6">
        <v>0</v>
      </c>
      <c r="C885" s="25"/>
      <c r="D885" s="3">
        <v>0</v>
      </c>
      <c r="E885" s="26">
        <v>0</v>
      </c>
      <c r="F885" s="26"/>
      <c r="G885" s="26">
        <v>0</v>
      </c>
      <c r="H885" s="89">
        <v>0</v>
      </c>
      <c r="I885" s="99"/>
      <c r="J885" s="61">
        <v>0</v>
      </c>
      <c r="K885" s="100">
        <v>0</v>
      </c>
      <c r="L885" s="101">
        <v>0</v>
      </c>
      <c r="M885" s="62"/>
    </row>
    <row r="886" spans="1:16" s="47" customFormat="1" ht="14.4" customHeight="1" x14ac:dyDescent="0.3">
      <c r="A886" s="62"/>
      <c r="B886" s="6">
        <v>0</v>
      </c>
      <c r="C886" s="25"/>
      <c r="D886" s="3">
        <v>0</v>
      </c>
      <c r="E886" s="26">
        <v>0</v>
      </c>
      <c r="F886" s="26"/>
      <c r="G886" s="26">
        <v>0</v>
      </c>
      <c r="H886" s="89">
        <v>0</v>
      </c>
      <c r="I886" s="99"/>
      <c r="J886" s="61">
        <v>0</v>
      </c>
      <c r="K886" s="100">
        <v>0</v>
      </c>
      <c r="L886" s="101">
        <v>0</v>
      </c>
      <c r="M886" s="62"/>
    </row>
    <row r="887" spans="1:16" s="47" customFormat="1" ht="14.4" customHeight="1" x14ac:dyDescent="0.3">
      <c r="A887" s="62"/>
      <c r="B887" s="6">
        <v>0</v>
      </c>
      <c r="C887" s="25"/>
      <c r="D887" s="3">
        <v>0</v>
      </c>
      <c r="E887" s="26">
        <v>0</v>
      </c>
      <c r="F887" s="26"/>
      <c r="G887" s="26">
        <v>0</v>
      </c>
      <c r="H887" s="89">
        <v>0</v>
      </c>
      <c r="I887" s="99"/>
      <c r="J887" s="61">
        <v>0</v>
      </c>
      <c r="K887" s="100">
        <v>0</v>
      </c>
      <c r="L887" s="101">
        <v>0</v>
      </c>
      <c r="M887" s="62"/>
    </row>
    <row r="888" spans="1:16" s="47" customFormat="1" ht="14.4" customHeight="1" x14ac:dyDescent="0.3">
      <c r="A888" s="62"/>
      <c r="B888" s="6">
        <v>0</v>
      </c>
      <c r="C888" s="25"/>
      <c r="D888" s="3">
        <v>0</v>
      </c>
      <c r="E888" s="26">
        <v>0</v>
      </c>
      <c r="F888" s="26"/>
      <c r="G888" s="26">
        <v>0</v>
      </c>
      <c r="H888" s="89">
        <v>0</v>
      </c>
      <c r="I888" s="99"/>
      <c r="J888" s="61">
        <v>0</v>
      </c>
      <c r="K888" s="100">
        <v>0</v>
      </c>
      <c r="L888" s="101">
        <v>0</v>
      </c>
      <c r="M888" s="62"/>
    </row>
    <row r="889" spans="1:16" s="47" customFormat="1" ht="14.4" customHeight="1" x14ac:dyDescent="0.3">
      <c r="A889" s="62"/>
      <c r="B889" s="6">
        <v>0</v>
      </c>
      <c r="C889" s="25"/>
      <c r="D889" s="3">
        <v>0</v>
      </c>
      <c r="E889" s="26">
        <v>0</v>
      </c>
      <c r="F889" s="27"/>
      <c r="G889" s="26">
        <v>0</v>
      </c>
      <c r="H889" s="89">
        <v>0</v>
      </c>
      <c r="I889" s="99"/>
      <c r="J889" s="61">
        <v>0</v>
      </c>
      <c r="K889" s="100">
        <v>0</v>
      </c>
      <c r="L889" s="101">
        <v>0</v>
      </c>
      <c r="M889" s="62"/>
    </row>
    <row r="890" spans="1:16" s="47" customFormat="1" ht="14.4" customHeight="1" x14ac:dyDescent="0.3">
      <c r="A890" s="62"/>
      <c r="B890" s="6">
        <v>0</v>
      </c>
      <c r="C890" s="25"/>
      <c r="D890" s="3">
        <v>0</v>
      </c>
      <c r="E890" s="26">
        <v>0</v>
      </c>
      <c r="F890" s="27"/>
      <c r="G890" s="26">
        <v>0</v>
      </c>
      <c r="H890" s="89">
        <v>0</v>
      </c>
      <c r="I890" s="99"/>
      <c r="J890" s="61">
        <v>0</v>
      </c>
      <c r="K890" s="100">
        <v>0</v>
      </c>
      <c r="L890" s="101">
        <v>0</v>
      </c>
      <c r="M890" s="62"/>
    </row>
    <row r="891" spans="1:16" s="47" customFormat="1" ht="14.4" customHeight="1" x14ac:dyDescent="0.3">
      <c r="A891" s="62"/>
      <c r="B891" s="6" t="s">
        <v>60</v>
      </c>
      <c r="C891" s="25"/>
      <c r="D891" s="28"/>
      <c r="E891" s="26"/>
      <c r="F891" s="27"/>
      <c r="G891" s="86">
        <v>20.849999999999998</v>
      </c>
      <c r="H891" s="106" t="s">
        <v>60</v>
      </c>
      <c r="I891" s="103"/>
      <c r="J891" s="85"/>
      <c r="K891" s="104" t="s">
        <v>156</v>
      </c>
      <c r="L891" s="95">
        <v>7.205482387174586E-2</v>
      </c>
      <c r="M891" s="62"/>
    </row>
    <row r="892" spans="1:16" s="47" customFormat="1" ht="14.4" customHeight="1" x14ac:dyDescent="0.3">
      <c r="A892" s="62"/>
      <c r="B892" s="51" t="s">
        <v>38</v>
      </c>
      <c r="C892" s="29"/>
      <c r="D892" s="30"/>
      <c r="E892" s="30"/>
      <c r="F892" s="30"/>
      <c r="G892" s="30"/>
      <c r="H892" s="115"/>
      <c r="I892" s="116"/>
      <c r="J892" s="139"/>
      <c r="K892" s="117"/>
      <c r="L892" s="118"/>
      <c r="M892" s="62"/>
    </row>
    <row r="893" spans="1:16" s="47" customFormat="1" ht="36.75" customHeight="1" x14ac:dyDescent="0.3">
      <c r="A893" s="62"/>
      <c r="B893" s="53" t="s">
        <v>53</v>
      </c>
      <c r="C893" s="29"/>
      <c r="D893" s="54" t="s">
        <v>0</v>
      </c>
      <c r="E893" s="55" t="s">
        <v>1</v>
      </c>
      <c r="F893" s="56" t="s">
        <v>61</v>
      </c>
      <c r="G893" s="20" t="s">
        <v>56</v>
      </c>
      <c r="H893" s="111" t="s">
        <v>158</v>
      </c>
      <c r="I893" s="112" t="s">
        <v>159</v>
      </c>
      <c r="J893" s="112" t="s">
        <v>160</v>
      </c>
      <c r="K893" s="113" t="s">
        <v>161</v>
      </c>
      <c r="L893" s="114" t="s">
        <v>162</v>
      </c>
      <c r="M893" s="62"/>
    </row>
    <row r="894" spans="1:16" s="47" customFormat="1" ht="14.4" customHeight="1" x14ac:dyDescent="0.3">
      <c r="A894" s="62"/>
      <c r="B894" s="8" t="s">
        <v>1047</v>
      </c>
      <c r="C894" s="29"/>
      <c r="D894" s="22" t="s">
        <v>4</v>
      </c>
      <c r="E894" s="57">
        <v>1</v>
      </c>
      <c r="F894" s="24">
        <v>145.63</v>
      </c>
      <c r="G894" s="23">
        <v>145.63</v>
      </c>
      <c r="H894" s="96">
        <v>0.5032778897094653</v>
      </c>
      <c r="I894" s="97"/>
      <c r="J894" s="137" t="s">
        <v>163</v>
      </c>
      <c r="K894" s="93">
        <v>1</v>
      </c>
      <c r="L894" s="98">
        <v>0.5032778897094653</v>
      </c>
      <c r="M894" s="62"/>
    </row>
    <row r="895" spans="1:16" s="47" customFormat="1" ht="14.4" customHeight="1" x14ac:dyDescent="0.3">
      <c r="A895" s="62"/>
      <c r="B895" s="8" t="s">
        <v>275</v>
      </c>
      <c r="C895" s="7"/>
      <c r="D895" s="3" t="s">
        <v>3</v>
      </c>
      <c r="E895" s="4">
        <v>4</v>
      </c>
      <c r="F895" s="5">
        <v>29.96</v>
      </c>
      <c r="G895" s="26">
        <v>119.84</v>
      </c>
      <c r="H895" s="89">
        <v>0.41415108358705155</v>
      </c>
      <c r="I895" s="99"/>
      <c r="J895" s="61" t="s">
        <v>163</v>
      </c>
      <c r="K895" s="100">
        <v>0.9918166138096034</v>
      </c>
      <c r="L895" s="101">
        <v>0.4107619253288875</v>
      </c>
      <c r="M895" s="62"/>
      <c r="P895" s="47">
        <f>100*0.15</f>
        <v>15</v>
      </c>
    </row>
    <row r="896" spans="1:16" s="47" customFormat="1" ht="14.4" customHeight="1" x14ac:dyDescent="0.3">
      <c r="A896" s="62"/>
      <c r="B896" s="8">
        <v>0</v>
      </c>
      <c r="C896" s="7"/>
      <c r="D896" s="3">
        <v>0</v>
      </c>
      <c r="E896" s="4"/>
      <c r="F896" s="5">
        <v>0</v>
      </c>
      <c r="G896" s="26">
        <v>0</v>
      </c>
      <c r="H896" s="89">
        <v>0</v>
      </c>
      <c r="I896" s="99"/>
      <c r="J896" s="61">
        <v>0</v>
      </c>
      <c r="K896" s="100">
        <v>0</v>
      </c>
      <c r="L896" s="101">
        <v>0</v>
      </c>
      <c r="M896" s="62"/>
      <c r="P896" s="47">
        <f>100*4.5</f>
        <v>450</v>
      </c>
    </row>
    <row r="897" spans="1:13" s="47" customFormat="1" ht="14.4" customHeight="1" x14ac:dyDescent="0.3">
      <c r="A897" s="62"/>
      <c r="B897" s="8">
        <v>0</v>
      </c>
      <c r="C897" s="7"/>
      <c r="D897" s="3">
        <v>0</v>
      </c>
      <c r="E897" s="4"/>
      <c r="F897" s="5">
        <v>0</v>
      </c>
      <c r="G897" s="26">
        <v>0</v>
      </c>
      <c r="H897" s="89">
        <v>0</v>
      </c>
      <c r="I897" s="99"/>
      <c r="J897" s="61">
        <v>0</v>
      </c>
      <c r="K897" s="100">
        <v>0</v>
      </c>
      <c r="L897" s="101">
        <v>0</v>
      </c>
      <c r="M897" s="62"/>
    </row>
    <row r="898" spans="1:13" s="47" customFormat="1" ht="14.4" customHeight="1" x14ac:dyDescent="0.3">
      <c r="A898" s="62"/>
      <c r="B898" s="8">
        <v>0</v>
      </c>
      <c r="C898" s="7"/>
      <c r="D898" s="3">
        <v>0</v>
      </c>
      <c r="E898" s="4"/>
      <c r="F898" s="5">
        <v>0</v>
      </c>
      <c r="G898" s="26">
        <v>0</v>
      </c>
      <c r="H898" s="89">
        <v>0</v>
      </c>
      <c r="I898" s="99"/>
      <c r="J898" s="61">
        <v>0</v>
      </c>
      <c r="K898" s="100">
        <v>0</v>
      </c>
      <c r="L898" s="101">
        <v>0</v>
      </c>
      <c r="M898" s="62"/>
    </row>
    <row r="899" spans="1:13" s="47" customFormat="1" ht="14.4" customHeight="1" x14ac:dyDescent="0.3">
      <c r="A899" s="62"/>
      <c r="B899" s="8">
        <v>0</v>
      </c>
      <c r="C899" s="7"/>
      <c r="D899" s="3">
        <v>0</v>
      </c>
      <c r="E899" s="4"/>
      <c r="F899" s="5">
        <v>0</v>
      </c>
      <c r="G899" s="26">
        <v>0</v>
      </c>
      <c r="H899" s="89">
        <v>0</v>
      </c>
      <c r="I899" s="99"/>
      <c r="J899" s="61">
        <v>0</v>
      </c>
      <c r="K899" s="100">
        <v>0</v>
      </c>
      <c r="L899" s="101">
        <v>0</v>
      </c>
      <c r="M899" s="62"/>
    </row>
    <row r="900" spans="1:13" s="47" customFormat="1" ht="14.4" customHeight="1" x14ac:dyDescent="0.3">
      <c r="A900" s="62"/>
      <c r="B900" s="8">
        <v>0</v>
      </c>
      <c r="C900" s="7"/>
      <c r="D900" s="3">
        <v>0</v>
      </c>
      <c r="E900" s="4"/>
      <c r="F900" s="5">
        <v>0</v>
      </c>
      <c r="G900" s="26">
        <v>0</v>
      </c>
      <c r="H900" s="89">
        <v>0</v>
      </c>
      <c r="I900" s="99"/>
      <c r="J900" s="61">
        <v>0</v>
      </c>
      <c r="K900" s="100">
        <v>0</v>
      </c>
      <c r="L900" s="101">
        <v>0</v>
      </c>
      <c r="M900" s="62"/>
    </row>
    <row r="901" spans="1:13" s="47" customFormat="1" ht="14.4" customHeight="1" x14ac:dyDescent="0.3">
      <c r="A901" s="62"/>
      <c r="B901" s="8">
        <v>0</v>
      </c>
      <c r="C901" s="7"/>
      <c r="D901" s="3">
        <v>0</v>
      </c>
      <c r="E901" s="4"/>
      <c r="F901" s="5">
        <v>0</v>
      </c>
      <c r="G901" s="26">
        <v>0</v>
      </c>
      <c r="H901" s="89">
        <v>0</v>
      </c>
      <c r="I901" s="99"/>
      <c r="J901" s="61">
        <v>0</v>
      </c>
      <c r="K901" s="100">
        <v>0</v>
      </c>
      <c r="L901" s="101">
        <v>0</v>
      </c>
      <c r="M901" s="62"/>
    </row>
    <row r="902" spans="1:13" s="47" customFormat="1" ht="14.4" customHeight="1" x14ac:dyDescent="0.3">
      <c r="A902" s="62"/>
      <c r="B902" s="8">
        <v>0</v>
      </c>
      <c r="C902" s="7"/>
      <c r="D902" s="3">
        <v>0</v>
      </c>
      <c r="E902" s="4"/>
      <c r="F902" s="5">
        <v>0</v>
      </c>
      <c r="G902" s="26">
        <v>0</v>
      </c>
      <c r="H902" s="89">
        <v>0</v>
      </c>
      <c r="I902" s="99"/>
      <c r="J902" s="61">
        <v>0</v>
      </c>
      <c r="K902" s="100">
        <v>0</v>
      </c>
      <c r="L902" s="101">
        <v>0</v>
      </c>
      <c r="M902" s="62"/>
    </row>
    <row r="903" spans="1:13" s="47" customFormat="1" ht="14.4" customHeight="1" x14ac:dyDescent="0.3">
      <c r="A903" s="62"/>
      <c r="B903" s="8">
        <v>0</v>
      </c>
      <c r="C903" s="7"/>
      <c r="D903" s="3">
        <v>0</v>
      </c>
      <c r="E903" s="4"/>
      <c r="F903" s="5">
        <v>0</v>
      </c>
      <c r="G903" s="26">
        <v>0</v>
      </c>
      <c r="H903" s="89">
        <v>0</v>
      </c>
      <c r="I903" s="99"/>
      <c r="J903" s="61">
        <v>0</v>
      </c>
      <c r="K903" s="100">
        <v>0</v>
      </c>
      <c r="L903" s="101">
        <v>0</v>
      </c>
      <c r="M903" s="62"/>
    </row>
    <row r="904" spans="1:13" s="47" customFormat="1" ht="14.4" customHeight="1" x14ac:dyDescent="0.3">
      <c r="A904" s="62"/>
      <c r="B904" s="8">
        <v>0</v>
      </c>
      <c r="C904" s="7"/>
      <c r="D904" s="3">
        <v>0</v>
      </c>
      <c r="E904" s="4"/>
      <c r="F904" s="5">
        <v>0</v>
      </c>
      <c r="G904" s="26">
        <v>0</v>
      </c>
      <c r="H904" s="89">
        <v>0</v>
      </c>
      <c r="I904" s="99"/>
      <c r="J904" s="61">
        <v>0</v>
      </c>
      <c r="K904" s="100">
        <v>0</v>
      </c>
      <c r="L904" s="101">
        <v>0</v>
      </c>
      <c r="M904" s="62"/>
    </row>
    <row r="905" spans="1:13" s="47" customFormat="1" ht="14.4" customHeight="1" x14ac:dyDescent="0.3">
      <c r="A905" s="62"/>
      <c r="B905" s="8">
        <v>0</v>
      </c>
      <c r="C905" s="7"/>
      <c r="D905" s="3">
        <v>0</v>
      </c>
      <c r="E905" s="4"/>
      <c r="F905" s="5">
        <v>0</v>
      </c>
      <c r="G905" s="26">
        <v>0</v>
      </c>
      <c r="H905" s="89">
        <v>0</v>
      </c>
      <c r="I905" s="99"/>
      <c r="J905" s="61">
        <v>0</v>
      </c>
      <c r="K905" s="100">
        <v>0</v>
      </c>
      <c r="L905" s="101">
        <v>0</v>
      </c>
      <c r="M905" s="62"/>
    </row>
    <row r="906" spans="1:13" s="47" customFormat="1" ht="14.4" customHeight="1" x14ac:dyDescent="0.3">
      <c r="A906" s="62"/>
      <c r="B906" s="8">
        <v>0</v>
      </c>
      <c r="C906" s="7"/>
      <c r="D906" s="3">
        <v>0</v>
      </c>
      <c r="E906" s="4"/>
      <c r="F906" s="5">
        <v>0</v>
      </c>
      <c r="G906" s="26">
        <v>0</v>
      </c>
      <c r="H906" s="89">
        <v>0</v>
      </c>
      <c r="I906" s="99"/>
      <c r="J906" s="61">
        <v>0</v>
      </c>
      <c r="K906" s="100">
        <v>0</v>
      </c>
      <c r="L906" s="101">
        <v>0</v>
      </c>
      <c r="M906" s="62"/>
    </row>
    <row r="907" spans="1:13" s="47" customFormat="1" ht="14.4" customHeight="1" x14ac:dyDescent="0.3">
      <c r="A907" s="62"/>
      <c r="B907" s="58" t="s">
        <v>62</v>
      </c>
      <c r="C907" s="46"/>
      <c r="D907" s="37"/>
      <c r="E907" s="38"/>
      <c r="F907" s="39"/>
      <c r="G907" s="144">
        <v>265.47000000000003</v>
      </c>
      <c r="H907" s="143" t="s">
        <v>62</v>
      </c>
      <c r="I907" s="103"/>
      <c r="J907" s="85"/>
      <c r="K907" s="104" t="s">
        <v>156</v>
      </c>
      <c r="L907" s="95">
        <v>0.91403981503835285</v>
      </c>
      <c r="M907" s="62"/>
    </row>
    <row r="908" spans="1:13" s="47" customFormat="1" ht="14.4" customHeight="1" x14ac:dyDescent="0.3">
      <c r="A908" s="62"/>
      <c r="B908" s="51" t="s">
        <v>63</v>
      </c>
      <c r="C908" s="29"/>
      <c r="D908" s="30"/>
      <c r="E908" s="31"/>
      <c r="F908" s="32"/>
      <c r="G908" s="31"/>
      <c r="H908" s="115"/>
      <c r="I908" s="116"/>
      <c r="J908" s="139"/>
      <c r="K908" s="117"/>
      <c r="L908" s="118">
        <v>0</v>
      </c>
      <c r="M908" s="62"/>
    </row>
    <row r="909" spans="1:13" s="47" customFormat="1" ht="35.25" customHeight="1" x14ac:dyDescent="0.3">
      <c r="A909" s="62"/>
      <c r="B909" s="53" t="s">
        <v>53</v>
      </c>
      <c r="C909" s="36"/>
      <c r="D909" s="40" t="s">
        <v>0</v>
      </c>
      <c r="E909" s="41" t="s">
        <v>1</v>
      </c>
      <c r="F909" s="35" t="s">
        <v>61</v>
      </c>
      <c r="G909" s="20" t="s">
        <v>56</v>
      </c>
      <c r="H909" s="111" t="s">
        <v>158</v>
      </c>
      <c r="I909" s="112" t="s">
        <v>159</v>
      </c>
      <c r="J909" s="112" t="s">
        <v>160</v>
      </c>
      <c r="K909" s="113" t="s">
        <v>161</v>
      </c>
      <c r="L909" s="114" t="s">
        <v>162</v>
      </c>
      <c r="M909" s="62"/>
    </row>
    <row r="910" spans="1:13" s="47" customFormat="1" ht="14.4" customHeight="1" x14ac:dyDescent="0.3">
      <c r="A910" s="62"/>
      <c r="B910" s="6">
        <v>0</v>
      </c>
      <c r="C910" s="7"/>
      <c r="D910" s="3">
        <v>0</v>
      </c>
      <c r="E910" s="26"/>
      <c r="F910" s="5">
        <v>0</v>
      </c>
      <c r="G910" s="23">
        <v>0</v>
      </c>
      <c r="H910" s="96">
        <v>0</v>
      </c>
      <c r="I910" s="97"/>
      <c r="J910" s="137">
        <v>0</v>
      </c>
      <c r="K910" s="93">
        <v>0</v>
      </c>
      <c r="L910" s="98">
        <v>0</v>
      </c>
      <c r="M910" s="62"/>
    </row>
    <row r="911" spans="1:13" s="47" customFormat="1" ht="14.4" customHeight="1" x14ac:dyDescent="0.3">
      <c r="A911" s="62"/>
      <c r="B911" s="6">
        <v>0</v>
      </c>
      <c r="C911" s="7"/>
      <c r="D911" s="3">
        <v>0</v>
      </c>
      <c r="E911" s="26"/>
      <c r="F911" s="5">
        <v>0</v>
      </c>
      <c r="G911" s="26">
        <v>0</v>
      </c>
      <c r="H911" s="89">
        <v>0</v>
      </c>
      <c r="I911" s="99"/>
      <c r="J911" s="61">
        <v>0</v>
      </c>
      <c r="K911" s="100">
        <v>0</v>
      </c>
      <c r="L911" s="101">
        <v>0</v>
      </c>
      <c r="M911" s="62"/>
    </row>
    <row r="912" spans="1:13" s="47" customFormat="1" ht="14.4" customHeight="1" x14ac:dyDescent="0.3">
      <c r="A912" s="62"/>
      <c r="B912" s="6">
        <v>0</v>
      </c>
      <c r="C912" s="7"/>
      <c r="D912" s="3">
        <v>0</v>
      </c>
      <c r="E912" s="26"/>
      <c r="F912" s="5">
        <v>0</v>
      </c>
      <c r="G912" s="26">
        <v>0</v>
      </c>
      <c r="H912" s="89">
        <v>0</v>
      </c>
      <c r="I912" s="99"/>
      <c r="J912" s="61">
        <v>0</v>
      </c>
      <c r="K912" s="100">
        <v>0</v>
      </c>
      <c r="L912" s="101">
        <v>0</v>
      </c>
      <c r="M912" s="62"/>
    </row>
    <row r="913" spans="1:13" s="47" customFormat="1" ht="14.4" customHeight="1" x14ac:dyDescent="0.3">
      <c r="A913" s="62"/>
      <c r="B913" s="6">
        <v>0</v>
      </c>
      <c r="C913" s="7"/>
      <c r="D913" s="3">
        <v>0</v>
      </c>
      <c r="E913" s="26"/>
      <c r="F913" s="5">
        <v>0</v>
      </c>
      <c r="G913" s="26">
        <v>0</v>
      </c>
      <c r="H913" s="89">
        <v>0</v>
      </c>
      <c r="I913" s="99"/>
      <c r="J913" s="61">
        <v>0</v>
      </c>
      <c r="K913" s="100">
        <v>0</v>
      </c>
      <c r="L913" s="101">
        <v>0</v>
      </c>
      <c r="M913" s="62"/>
    </row>
    <row r="914" spans="1:13" s="47" customFormat="1" ht="14.4" customHeight="1" x14ac:dyDescent="0.3">
      <c r="A914" s="62"/>
      <c r="B914" s="6">
        <v>0</v>
      </c>
      <c r="C914" s="7"/>
      <c r="D914" s="3">
        <v>0</v>
      </c>
      <c r="E914" s="26"/>
      <c r="F914" s="5">
        <v>0</v>
      </c>
      <c r="G914" s="26">
        <v>0</v>
      </c>
      <c r="H914" s="89">
        <v>0</v>
      </c>
      <c r="I914" s="99"/>
      <c r="J914" s="61">
        <v>0</v>
      </c>
      <c r="K914" s="100">
        <v>0</v>
      </c>
      <c r="L914" s="101">
        <v>0</v>
      </c>
      <c r="M914" s="62"/>
    </row>
    <row r="915" spans="1:13" s="47" customFormat="1" ht="15" customHeight="1" thickBot="1" x14ac:dyDescent="0.35">
      <c r="A915" s="62"/>
      <c r="B915" s="59" t="s">
        <v>64</v>
      </c>
      <c r="C915" s="42"/>
      <c r="D915" s="43"/>
      <c r="E915" s="44"/>
      <c r="F915" s="45"/>
      <c r="G915" s="23">
        <v>0</v>
      </c>
      <c r="H915" s="106" t="s">
        <v>64</v>
      </c>
      <c r="I915" s="103"/>
      <c r="J915" s="85"/>
      <c r="K915" s="104" t="s">
        <v>156</v>
      </c>
      <c r="L915" s="95">
        <v>0</v>
      </c>
      <c r="M915" s="62"/>
    </row>
    <row r="916" spans="1:13" s="47" customFormat="1" ht="14.4" customHeight="1" x14ac:dyDescent="0.3">
      <c r="A916" s="62"/>
      <c r="B916" s="64"/>
      <c r="C916" s="68"/>
      <c r="D916" s="69" t="s">
        <v>65</v>
      </c>
      <c r="E916" s="70"/>
      <c r="F916" s="71"/>
      <c r="G916" s="88">
        <v>289.363</v>
      </c>
      <c r="H916" s="128"/>
      <c r="I916" s="122"/>
      <c r="J916" s="140"/>
      <c r="K916" s="123"/>
      <c r="L916" s="121"/>
      <c r="M916" s="62"/>
    </row>
    <row r="917" spans="1:13" s="47" customFormat="1" ht="14.4" customHeight="1" x14ac:dyDescent="0.3">
      <c r="A917" s="62"/>
      <c r="B917" s="63"/>
      <c r="C917" s="68"/>
      <c r="D917" s="72" t="s">
        <v>7</v>
      </c>
      <c r="E917" s="73"/>
      <c r="F917" s="74">
        <v>0.1</v>
      </c>
      <c r="G917" s="73">
        <v>28.936</v>
      </c>
      <c r="H917" s="120"/>
      <c r="I917" s="124"/>
      <c r="J917" s="141"/>
      <c r="K917" s="125"/>
      <c r="L917" s="119"/>
      <c r="M917" s="62"/>
    </row>
    <row r="918" spans="1:13" s="47" customFormat="1" ht="14.4" customHeight="1" x14ac:dyDescent="0.3">
      <c r="A918" s="62"/>
      <c r="B918" s="63"/>
      <c r="C918" s="68"/>
      <c r="D918" s="72" t="s">
        <v>8</v>
      </c>
      <c r="E918" s="73"/>
      <c r="F918" s="74">
        <v>0.1</v>
      </c>
      <c r="G918" s="73">
        <v>28.936</v>
      </c>
      <c r="H918" s="120"/>
      <c r="I918" s="124"/>
      <c r="J918" s="141"/>
      <c r="K918" s="125"/>
      <c r="L918" s="119"/>
      <c r="M918" s="62"/>
    </row>
    <row r="919" spans="1:13" s="47" customFormat="1" ht="14.4" customHeight="1" x14ac:dyDescent="0.3">
      <c r="A919" s="62"/>
      <c r="B919" s="63" t="s">
        <v>66</v>
      </c>
      <c r="C919" s="68"/>
      <c r="D919" s="75" t="s">
        <v>67</v>
      </c>
      <c r="E919" s="76"/>
      <c r="F919" s="71"/>
      <c r="G919" s="76">
        <v>347.23500000000001</v>
      </c>
      <c r="H919" s="120"/>
      <c r="I919" s="124"/>
      <c r="J919" s="141"/>
      <c r="K919" s="125"/>
      <c r="L919" s="119"/>
      <c r="M919" s="62"/>
    </row>
    <row r="920" spans="1:13" s="47" customFormat="1" ht="15" customHeight="1" thickBot="1" x14ac:dyDescent="0.35">
      <c r="A920" s="62"/>
      <c r="B920" s="63"/>
      <c r="C920" s="68"/>
      <c r="D920" s="77" t="s">
        <v>68</v>
      </c>
      <c r="E920" s="78"/>
      <c r="F920" s="79"/>
      <c r="G920" s="78">
        <v>347.24</v>
      </c>
      <c r="H920" s="134">
        <v>1</v>
      </c>
      <c r="I920" s="126"/>
      <c r="J920" s="142"/>
      <c r="K920" s="127"/>
      <c r="L920" s="135">
        <v>0.99030112004279369</v>
      </c>
      <c r="M920" s="62"/>
    </row>
    <row r="921" spans="1:13" s="47" customFormat="1" ht="14.4" customHeight="1" x14ac:dyDescent="0.3">
      <c r="A921" s="62"/>
      <c r="B921" s="63"/>
      <c r="C921" s="68"/>
      <c r="D921" s="80"/>
      <c r="E921" s="67"/>
      <c r="F921" s="65"/>
      <c r="G921" s="67"/>
      <c r="J921" s="60"/>
      <c r="M921" s="62"/>
    </row>
    <row r="922" spans="1:13" s="47" customFormat="1" ht="14.4" customHeight="1" x14ac:dyDescent="0.3">
      <c r="A922" s="62"/>
      <c r="B922" s="63"/>
      <c r="C922" s="68"/>
      <c r="D922" s="80"/>
      <c r="E922" s="67"/>
      <c r="F922" s="65"/>
      <c r="G922" s="67"/>
      <c r="J922" s="60"/>
      <c r="M922" s="62"/>
    </row>
    <row r="923" spans="1:13" s="47" customFormat="1" ht="14.4" customHeight="1" x14ac:dyDescent="0.3">
      <c r="A923" s="62"/>
      <c r="B923" s="63"/>
      <c r="C923" s="68"/>
      <c r="D923" s="80"/>
      <c r="E923" s="67"/>
      <c r="F923" s="65"/>
      <c r="G923" s="67"/>
      <c r="J923" s="60"/>
      <c r="M923" s="62"/>
    </row>
    <row r="924" spans="1:13" s="47" customFormat="1" ht="14.4" customHeight="1" x14ac:dyDescent="0.3">
      <c r="A924" s="62"/>
      <c r="B924" s="136" t="s">
        <v>1808</v>
      </c>
      <c r="C924" s="81"/>
      <c r="D924" s="80"/>
      <c r="E924" s="67"/>
      <c r="F924" s="82"/>
      <c r="G924" s="82"/>
      <c r="J924" s="60"/>
      <c r="M924" s="62"/>
    </row>
    <row r="925" spans="1:13" s="47" customFormat="1" ht="14.4" customHeight="1" x14ac:dyDescent="0.3">
      <c r="A925" s="62"/>
      <c r="B925" s="133" t="s">
        <v>6</v>
      </c>
      <c r="C925" s="83"/>
      <c r="D925" s="80"/>
      <c r="E925" s="67"/>
      <c r="F925" s="62"/>
      <c r="G925" s="62"/>
      <c r="J925" s="60"/>
      <c r="M925" s="62"/>
    </row>
    <row r="926" spans="1:13" s="47" customFormat="1" ht="14.4" customHeight="1" x14ac:dyDescent="0.3">
      <c r="A926" s="62"/>
      <c r="B926" s="84"/>
      <c r="C926" s="62"/>
      <c r="D926" s="80"/>
      <c r="E926" s="67"/>
      <c r="F926" s="62"/>
      <c r="G926" s="62"/>
      <c r="J926" s="60"/>
      <c r="M926" s="62"/>
    </row>
    <row r="927" spans="1:13" x14ac:dyDescent="0.3">
      <c r="A927" s="62"/>
      <c r="B927" s="129"/>
      <c r="C927" s="129"/>
      <c r="D927" s="129"/>
    </row>
    <row r="928" spans="1:13" x14ac:dyDescent="0.3">
      <c r="A928" s="62"/>
      <c r="B928" s="130"/>
      <c r="C928" s="130"/>
      <c r="D928" s="130"/>
    </row>
    <row r="929" spans="1:13" ht="15.6" x14ac:dyDescent="0.3">
      <c r="A929" s="62"/>
      <c r="B929" s="47"/>
      <c r="C929" s="47"/>
      <c r="D929" s="715" t="s">
        <v>166</v>
      </c>
      <c r="E929" s="715"/>
      <c r="F929" s="715"/>
    </row>
    <row r="930" spans="1:13" x14ac:dyDescent="0.3">
      <c r="A930" s="62"/>
      <c r="B930" s="132"/>
      <c r="C930" s="132"/>
      <c r="D930" s="132"/>
    </row>
    <row r="931" spans="1:13" ht="82.5" customHeight="1" x14ac:dyDescent="0.3">
      <c r="A931" s="62"/>
      <c r="B931" s="710" t="s">
        <v>1809</v>
      </c>
      <c r="C931" s="710"/>
      <c r="D931" s="710"/>
      <c r="E931" s="710"/>
      <c r="F931" s="710"/>
      <c r="G931" s="710"/>
      <c r="H931" s="710"/>
      <c r="I931" s="710"/>
      <c r="J931" s="710"/>
      <c r="K931" s="710"/>
      <c r="L931" s="710"/>
    </row>
    <row r="932" spans="1:13" s="47" customFormat="1" ht="14.4" customHeight="1" x14ac:dyDescent="0.3">
      <c r="A932" s="62"/>
      <c r="B932" s="63"/>
      <c r="C932" s="9"/>
      <c r="D932" s="10"/>
      <c r="E932" s="11"/>
      <c r="F932" s="12"/>
      <c r="G932" s="13"/>
      <c r="J932" s="60"/>
      <c r="M932" s="62"/>
    </row>
    <row r="933" spans="1:13" s="47" customFormat="1" ht="14.4" customHeight="1" x14ac:dyDescent="0.3">
      <c r="A933" s="62"/>
      <c r="B933" s="48" t="s">
        <v>48</v>
      </c>
      <c r="C933" s="9"/>
      <c r="D933" s="10"/>
      <c r="E933" s="11"/>
      <c r="F933" s="11"/>
      <c r="G933" s="11"/>
      <c r="J933" s="60"/>
      <c r="M933" s="62"/>
    </row>
    <row r="934" spans="1:13" s="47" customFormat="1" ht="14.4" customHeight="1" x14ac:dyDescent="0.3">
      <c r="A934" s="62"/>
      <c r="B934" s="64" t="s">
        <v>49</v>
      </c>
      <c r="C934" s="62" t="s">
        <v>1026</v>
      </c>
      <c r="D934" s="62"/>
      <c r="E934" s="62"/>
      <c r="I934" s="65" t="s">
        <v>50</v>
      </c>
      <c r="J934" s="68" t="s">
        <v>4</v>
      </c>
      <c r="M934" s="62"/>
    </row>
    <row r="935" spans="1:13" s="47" customFormat="1" ht="15" customHeight="1" thickBot="1" x14ac:dyDescent="0.35">
      <c r="A935" s="62"/>
      <c r="B935" s="64" t="s">
        <v>51</v>
      </c>
      <c r="C935" s="62" t="s">
        <v>345</v>
      </c>
      <c r="D935" s="62"/>
      <c r="E935" s="62"/>
      <c r="G935" s="62" t="s">
        <v>207</v>
      </c>
      <c r="J935" s="60"/>
      <c r="M935" s="62"/>
    </row>
    <row r="936" spans="1:13" s="47" customFormat="1" ht="14.4" customHeight="1" thickTop="1" x14ac:dyDescent="0.3">
      <c r="A936" s="62"/>
      <c r="B936" s="49" t="s">
        <v>52</v>
      </c>
      <c r="C936" s="14"/>
      <c r="D936" s="15"/>
      <c r="E936" s="16"/>
      <c r="F936" s="17"/>
      <c r="G936" s="16"/>
      <c r="H936" s="720" t="s">
        <v>164</v>
      </c>
      <c r="I936" s="721"/>
      <c r="J936" s="721"/>
      <c r="K936" s="721"/>
      <c r="L936" s="722"/>
      <c r="M936" s="62"/>
    </row>
    <row r="937" spans="1:13" s="47" customFormat="1" ht="32.25" customHeight="1" x14ac:dyDescent="0.3">
      <c r="A937" s="62"/>
      <c r="B937" s="50" t="s">
        <v>53</v>
      </c>
      <c r="C937" s="18" t="s">
        <v>1</v>
      </c>
      <c r="D937" s="19" t="s">
        <v>54</v>
      </c>
      <c r="E937" s="20" t="s">
        <v>23</v>
      </c>
      <c r="F937" s="20" t="s">
        <v>55</v>
      </c>
      <c r="G937" s="20" t="s">
        <v>56</v>
      </c>
      <c r="H937" s="90" t="s">
        <v>158</v>
      </c>
      <c r="I937" s="91" t="s">
        <v>159</v>
      </c>
      <c r="J937" s="91" t="s">
        <v>160</v>
      </c>
      <c r="K937" s="91" t="s">
        <v>161</v>
      </c>
      <c r="L937" s="92" t="s">
        <v>162</v>
      </c>
      <c r="M937" s="62"/>
    </row>
    <row r="938" spans="1:13" s="47" customFormat="1" ht="14.4" customHeight="1" x14ac:dyDescent="0.3">
      <c r="A938" s="62"/>
      <c r="B938" s="21" t="s">
        <v>19</v>
      </c>
      <c r="C938" s="18">
        <v>1</v>
      </c>
      <c r="D938" s="22">
        <v>2</v>
      </c>
      <c r="E938" s="23">
        <v>2</v>
      </c>
      <c r="F938" s="24">
        <v>0.5</v>
      </c>
      <c r="G938" s="23">
        <v>1</v>
      </c>
      <c r="H938" s="96">
        <v>6.523242312358935E-3</v>
      </c>
      <c r="I938" s="97"/>
      <c r="J938" s="137" t="s">
        <v>165</v>
      </c>
      <c r="K938" s="93">
        <v>0.4</v>
      </c>
      <c r="L938" s="98">
        <v>2.6092969249435741E-3</v>
      </c>
      <c r="M938" s="62"/>
    </row>
    <row r="939" spans="1:13" s="47" customFormat="1" ht="14.4" customHeight="1" x14ac:dyDescent="0.3">
      <c r="A939" s="62"/>
      <c r="B939" s="6">
        <v>0</v>
      </c>
      <c r="C939" s="25"/>
      <c r="D939" s="3">
        <v>0</v>
      </c>
      <c r="E939" s="26">
        <v>0</v>
      </c>
      <c r="F939" s="27"/>
      <c r="G939" s="26">
        <v>0</v>
      </c>
      <c r="H939" s="89">
        <v>0</v>
      </c>
      <c r="I939" s="99"/>
      <c r="J939" s="61">
        <v>0</v>
      </c>
      <c r="K939" s="100">
        <v>0</v>
      </c>
      <c r="L939" s="101">
        <v>0</v>
      </c>
      <c r="M939" s="62"/>
    </row>
    <row r="940" spans="1:13" s="47" customFormat="1" ht="14.4" customHeight="1" x14ac:dyDescent="0.3">
      <c r="A940" s="62"/>
      <c r="B940" s="6">
        <v>0</v>
      </c>
      <c r="C940" s="25"/>
      <c r="D940" s="3">
        <v>0</v>
      </c>
      <c r="E940" s="26">
        <v>0</v>
      </c>
      <c r="F940" s="27"/>
      <c r="G940" s="26">
        <v>0</v>
      </c>
      <c r="H940" s="89">
        <v>0</v>
      </c>
      <c r="I940" s="99"/>
      <c r="J940" s="61">
        <v>0</v>
      </c>
      <c r="K940" s="100">
        <v>0</v>
      </c>
      <c r="L940" s="101">
        <v>0</v>
      </c>
      <c r="M940" s="62"/>
    </row>
    <row r="941" spans="1:13" s="47" customFormat="1" ht="14.4" customHeight="1" x14ac:dyDescent="0.3">
      <c r="A941" s="62"/>
      <c r="B941" s="6">
        <v>0</v>
      </c>
      <c r="C941" s="25"/>
      <c r="D941" s="3">
        <v>0</v>
      </c>
      <c r="E941" s="26">
        <v>0</v>
      </c>
      <c r="F941" s="27"/>
      <c r="G941" s="26">
        <v>0</v>
      </c>
      <c r="H941" s="89">
        <v>0</v>
      </c>
      <c r="I941" s="99"/>
      <c r="J941" s="61">
        <v>0</v>
      </c>
      <c r="K941" s="100">
        <v>0</v>
      </c>
      <c r="L941" s="101">
        <v>0</v>
      </c>
      <c r="M941" s="62"/>
    </row>
    <row r="942" spans="1:13" s="47" customFormat="1" ht="14.4" customHeight="1" x14ac:dyDescent="0.3">
      <c r="A942" s="62"/>
      <c r="B942" s="6">
        <v>0</v>
      </c>
      <c r="C942" s="25"/>
      <c r="D942" s="3">
        <v>0</v>
      </c>
      <c r="E942" s="26">
        <v>0</v>
      </c>
      <c r="F942" s="27"/>
      <c r="G942" s="26">
        <v>0</v>
      </c>
      <c r="H942" s="89">
        <v>0</v>
      </c>
      <c r="I942" s="99"/>
      <c r="J942" s="61">
        <v>0</v>
      </c>
      <c r="K942" s="100">
        <v>0</v>
      </c>
      <c r="L942" s="101">
        <v>0</v>
      </c>
      <c r="M942" s="62"/>
    </row>
    <row r="943" spans="1:13" s="47" customFormat="1" ht="14.4" customHeight="1" x14ac:dyDescent="0.3">
      <c r="A943" s="62"/>
      <c r="B943" s="6">
        <v>0</v>
      </c>
      <c r="C943" s="25"/>
      <c r="D943" s="3">
        <v>0</v>
      </c>
      <c r="E943" s="26">
        <v>0</v>
      </c>
      <c r="F943" s="27"/>
      <c r="G943" s="26">
        <v>0</v>
      </c>
      <c r="H943" s="89">
        <v>0</v>
      </c>
      <c r="I943" s="99"/>
      <c r="J943" s="61">
        <v>0</v>
      </c>
      <c r="K943" s="100">
        <v>0</v>
      </c>
      <c r="L943" s="101">
        <v>0</v>
      </c>
      <c r="M943" s="62"/>
    </row>
    <row r="944" spans="1:13" s="47" customFormat="1" ht="14.4" customHeight="1" x14ac:dyDescent="0.3">
      <c r="A944" s="62"/>
      <c r="B944" s="6" t="s">
        <v>73</v>
      </c>
      <c r="C944" s="25"/>
      <c r="D944" s="3">
        <v>0</v>
      </c>
      <c r="E944" s="26">
        <v>0</v>
      </c>
      <c r="F944" s="27"/>
      <c r="G944" s="26">
        <v>0.318</v>
      </c>
      <c r="H944" s="89">
        <v>2.0743910553301412E-3</v>
      </c>
      <c r="I944" s="99"/>
      <c r="J944" s="61" t="s">
        <v>165</v>
      </c>
      <c r="K944" s="100">
        <v>0.4</v>
      </c>
      <c r="L944" s="101">
        <v>8.2975642213205649E-4</v>
      </c>
      <c r="M944" s="62"/>
    </row>
    <row r="945" spans="1:13" s="47" customFormat="1" ht="14.4" customHeight="1" x14ac:dyDescent="0.3">
      <c r="A945" s="62"/>
      <c r="B945" s="6" t="s">
        <v>57</v>
      </c>
      <c r="C945" s="25"/>
      <c r="D945" s="28"/>
      <c r="E945" s="26"/>
      <c r="F945" s="27"/>
      <c r="G945" s="86">
        <v>1.3180000000000001</v>
      </c>
      <c r="H945" s="102" t="s">
        <v>57</v>
      </c>
      <c r="I945" s="103"/>
      <c r="J945" s="85"/>
      <c r="K945" s="104" t="s">
        <v>156</v>
      </c>
      <c r="L945" s="105">
        <v>3.4390533470756305E-3</v>
      </c>
      <c r="M945" s="62"/>
    </row>
    <row r="946" spans="1:13" s="47" customFormat="1" ht="14.4" customHeight="1" x14ac:dyDescent="0.3">
      <c r="A946" s="62"/>
      <c r="B946" s="51" t="s">
        <v>22</v>
      </c>
      <c r="C946" s="29"/>
      <c r="D946" s="30"/>
      <c r="E946" s="31"/>
      <c r="F946" s="32"/>
      <c r="G946" s="87"/>
      <c r="H946" s="107"/>
      <c r="I946" s="108"/>
      <c r="J946" s="138"/>
      <c r="K946" s="109"/>
      <c r="L946" s="110"/>
      <c r="M946" s="62"/>
    </row>
    <row r="947" spans="1:13" s="47" customFormat="1" ht="30.75" customHeight="1" x14ac:dyDescent="0.3">
      <c r="A947" s="62"/>
      <c r="B947" s="52" t="s">
        <v>58</v>
      </c>
      <c r="C947" s="33" t="s">
        <v>1</v>
      </c>
      <c r="D947" s="34" t="s">
        <v>59</v>
      </c>
      <c r="E947" s="35" t="s">
        <v>23</v>
      </c>
      <c r="F947" s="35" t="s">
        <v>55</v>
      </c>
      <c r="G947" s="41" t="s">
        <v>56</v>
      </c>
      <c r="H947" s="90" t="s">
        <v>158</v>
      </c>
      <c r="I947" s="91" t="s">
        <v>159</v>
      </c>
      <c r="J947" s="91" t="s">
        <v>160</v>
      </c>
      <c r="K947" s="94" t="s">
        <v>161</v>
      </c>
      <c r="L947" s="92" t="s">
        <v>162</v>
      </c>
      <c r="M947" s="62"/>
    </row>
    <row r="948" spans="1:13" s="47" customFormat="1" ht="14.4" customHeight="1" x14ac:dyDescent="0.3">
      <c r="A948" s="62"/>
      <c r="B948" s="6" t="s">
        <v>35</v>
      </c>
      <c r="C948" s="25">
        <v>1</v>
      </c>
      <c r="D948" s="3">
        <v>4.05</v>
      </c>
      <c r="E948" s="26">
        <v>4.05</v>
      </c>
      <c r="F948" s="26">
        <v>0.5</v>
      </c>
      <c r="G948" s="26">
        <v>2.0249999999999999</v>
      </c>
      <c r="H948" s="96">
        <v>1.3209565682526842E-2</v>
      </c>
      <c r="I948" s="97"/>
      <c r="J948" s="137" t="s">
        <v>163</v>
      </c>
      <c r="K948" s="93">
        <v>1</v>
      </c>
      <c r="L948" s="98">
        <v>1.3209565682526842E-2</v>
      </c>
      <c r="M948" s="62"/>
    </row>
    <row r="949" spans="1:13" s="47" customFormat="1" ht="14.4" customHeight="1" x14ac:dyDescent="0.3">
      <c r="A949" s="62"/>
      <c r="B949" s="6" t="s">
        <v>150</v>
      </c>
      <c r="C949" s="25">
        <v>1</v>
      </c>
      <c r="D949" s="3">
        <v>4.0999999999999996</v>
      </c>
      <c r="E949" s="26">
        <v>4.0999999999999996</v>
      </c>
      <c r="F949" s="26">
        <v>0.5</v>
      </c>
      <c r="G949" s="26">
        <v>2.0499999999999998</v>
      </c>
      <c r="H949" s="89">
        <v>1.3372646740335815E-2</v>
      </c>
      <c r="I949" s="99"/>
      <c r="J949" s="61" t="s">
        <v>163</v>
      </c>
      <c r="K949" s="100">
        <v>1</v>
      </c>
      <c r="L949" s="101">
        <v>1.3372646740335815E-2</v>
      </c>
      <c r="M949" s="62"/>
    </row>
    <row r="950" spans="1:13" s="47" customFormat="1" ht="14.4" customHeight="1" x14ac:dyDescent="0.3">
      <c r="A950" s="62"/>
      <c r="B950" s="6" t="s">
        <v>69</v>
      </c>
      <c r="C950" s="25">
        <v>1</v>
      </c>
      <c r="D950" s="3">
        <v>4.55</v>
      </c>
      <c r="E950" s="26">
        <v>4.55</v>
      </c>
      <c r="F950" s="26">
        <v>0.5</v>
      </c>
      <c r="G950" s="26">
        <v>2.2749999999999999</v>
      </c>
      <c r="H950" s="89">
        <v>1.4840376260616576E-2</v>
      </c>
      <c r="I950" s="99"/>
      <c r="J950" s="61" t="s">
        <v>163</v>
      </c>
      <c r="K950" s="100">
        <v>1</v>
      </c>
      <c r="L950" s="101">
        <v>1.4840376260616576E-2</v>
      </c>
      <c r="M950" s="62"/>
    </row>
    <row r="951" spans="1:13" s="47" customFormat="1" ht="14.4" customHeight="1" x14ac:dyDescent="0.3">
      <c r="A951" s="62"/>
      <c r="B951" s="6">
        <v>0</v>
      </c>
      <c r="C951" s="25"/>
      <c r="D951" s="3">
        <v>0</v>
      </c>
      <c r="E951" s="26">
        <v>0</v>
      </c>
      <c r="F951" s="26"/>
      <c r="G951" s="26">
        <v>0</v>
      </c>
      <c r="H951" s="89">
        <v>0</v>
      </c>
      <c r="I951" s="99"/>
      <c r="J951" s="61">
        <v>0</v>
      </c>
      <c r="K951" s="100">
        <v>0</v>
      </c>
      <c r="L951" s="101">
        <v>0</v>
      </c>
      <c r="M951" s="62"/>
    </row>
    <row r="952" spans="1:13" s="47" customFormat="1" ht="14.4" customHeight="1" x14ac:dyDescent="0.3">
      <c r="A952" s="62"/>
      <c r="B952" s="6">
        <v>0</v>
      </c>
      <c r="C952" s="25"/>
      <c r="D952" s="3">
        <v>0</v>
      </c>
      <c r="E952" s="26">
        <v>0</v>
      </c>
      <c r="F952" s="26"/>
      <c r="G952" s="26">
        <v>0</v>
      </c>
      <c r="H952" s="89">
        <v>0</v>
      </c>
      <c r="I952" s="99"/>
      <c r="J952" s="61">
        <v>0</v>
      </c>
      <c r="K952" s="100">
        <v>0</v>
      </c>
      <c r="L952" s="101">
        <v>0</v>
      </c>
      <c r="M952" s="62"/>
    </row>
    <row r="953" spans="1:13" s="47" customFormat="1" ht="14.4" customHeight="1" x14ac:dyDescent="0.3">
      <c r="A953" s="62"/>
      <c r="B953" s="6">
        <v>0</v>
      </c>
      <c r="C953" s="25"/>
      <c r="D953" s="3">
        <v>0</v>
      </c>
      <c r="E953" s="26">
        <v>0</v>
      </c>
      <c r="F953" s="26"/>
      <c r="G953" s="26">
        <v>0</v>
      </c>
      <c r="H953" s="89">
        <v>0</v>
      </c>
      <c r="I953" s="99"/>
      <c r="J953" s="61">
        <v>0</v>
      </c>
      <c r="K953" s="100">
        <v>0</v>
      </c>
      <c r="L953" s="101">
        <v>0</v>
      </c>
      <c r="M953" s="62"/>
    </row>
    <row r="954" spans="1:13" s="47" customFormat="1" ht="14.4" customHeight="1" x14ac:dyDescent="0.3">
      <c r="A954" s="62"/>
      <c r="B954" s="6">
        <v>0</v>
      </c>
      <c r="C954" s="25"/>
      <c r="D954" s="3">
        <v>0</v>
      </c>
      <c r="E954" s="26">
        <v>0</v>
      </c>
      <c r="F954" s="26"/>
      <c r="G954" s="26">
        <v>0</v>
      </c>
      <c r="H954" s="89">
        <v>0</v>
      </c>
      <c r="I954" s="99"/>
      <c r="J954" s="61">
        <v>0</v>
      </c>
      <c r="K954" s="100">
        <v>0</v>
      </c>
      <c r="L954" s="101">
        <v>0</v>
      </c>
      <c r="M954" s="62"/>
    </row>
    <row r="955" spans="1:13" s="47" customFormat="1" ht="14.4" customHeight="1" x14ac:dyDescent="0.3">
      <c r="A955" s="62"/>
      <c r="B955" s="6">
        <v>0</v>
      </c>
      <c r="C955" s="25"/>
      <c r="D955" s="3">
        <v>0</v>
      </c>
      <c r="E955" s="26">
        <v>0</v>
      </c>
      <c r="F955" s="27"/>
      <c r="G955" s="26">
        <v>0</v>
      </c>
      <c r="H955" s="89">
        <v>0</v>
      </c>
      <c r="I955" s="99"/>
      <c r="J955" s="61">
        <v>0</v>
      </c>
      <c r="K955" s="100">
        <v>0</v>
      </c>
      <c r="L955" s="101">
        <v>0</v>
      </c>
      <c r="M955" s="62"/>
    </row>
    <row r="956" spans="1:13" s="47" customFormat="1" ht="14.4" customHeight="1" x14ac:dyDescent="0.3">
      <c r="A956" s="62"/>
      <c r="B956" s="6">
        <v>0</v>
      </c>
      <c r="C956" s="25"/>
      <c r="D956" s="3">
        <v>0</v>
      </c>
      <c r="E956" s="26">
        <v>0</v>
      </c>
      <c r="F956" s="27"/>
      <c r="G956" s="26">
        <v>0</v>
      </c>
      <c r="H956" s="89">
        <v>0</v>
      </c>
      <c r="I956" s="99"/>
      <c r="J956" s="61">
        <v>0</v>
      </c>
      <c r="K956" s="100">
        <v>0</v>
      </c>
      <c r="L956" s="101">
        <v>0</v>
      </c>
      <c r="M956" s="62"/>
    </row>
    <row r="957" spans="1:13" s="47" customFormat="1" ht="14.4" customHeight="1" x14ac:dyDescent="0.3">
      <c r="A957" s="62"/>
      <c r="B957" s="6" t="s">
        <v>60</v>
      </c>
      <c r="C957" s="25"/>
      <c r="D957" s="28"/>
      <c r="E957" s="26"/>
      <c r="F957" s="27"/>
      <c r="G957" s="86">
        <v>6.35</v>
      </c>
      <c r="H957" s="106" t="s">
        <v>60</v>
      </c>
      <c r="I957" s="103"/>
      <c r="J957" s="85"/>
      <c r="K957" s="104" t="s">
        <v>156</v>
      </c>
      <c r="L957" s="95">
        <v>4.1422588683479228E-2</v>
      </c>
      <c r="M957" s="62"/>
    </row>
    <row r="958" spans="1:13" s="47" customFormat="1" ht="14.4" customHeight="1" x14ac:dyDescent="0.3">
      <c r="A958" s="62"/>
      <c r="B958" s="51" t="s">
        <v>38</v>
      </c>
      <c r="C958" s="29"/>
      <c r="D958" s="30"/>
      <c r="E958" s="30"/>
      <c r="F958" s="30"/>
      <c r="G958" s="30"/>
      <c r="H958" s="115"/>
      <c r="I958" s="116"/>
      <c r="J958" s="139"/>
      <c r="K958" s="117"/>
      <c r="L958" s="118"/>
      <c r="M958" s="62"/>
    </row>
    <row r="959" spans="1:13" s="47" customFormat="1" ht="36.75" customHeight="1" x14ac:dyDescent="0.3">
      <c r="A959" s="62"/>
      <c r="B959" s="53" t="s">
        <v>53</v>
      </c>
      <c r="C959" s="29"/>
      <c r="D959" s="54" t="s">
        <v>0</v>
      </c>
      <c r="E959" s="55" t="s">
        <v>1</v>
      </c>
      <c r="F959" s="56" t="s">
        <v>61</v>
      </c>
      <c r="G959" s="20" t="s">
        <v>56</v>
      </c>
      <c r="H959" s="111" t="s">
        <v>158</v>
      </c>
      <c r="I959" s="112" t="s">
        <v>159</v>
      </c>
      <c r="J959" s="112" t="s">
        <v>160</v>
      </c>
      <c r="K959" s="113" t="s">
        <v>161</v>
      </c>
      <c r="L959" s="114" t="s">
        <v>162</v>
      </c>
      <c r="M959" s="62"/>
    </row>
    <row r="960" spans="1:13" s="47" customFormat="1" ht="14.4" customHeight="1" x14ac:dyDescent="0.3">
      <c r="A960" s="62"/>
      <c r="B960" s="8" t="s">
        <v>1047</v>
      </c>
      <c r="C960" s="29"/>
      <c r="D960" s="22" t="s">
        <v>4</v>
      </c>
      <c r="E960" s="57">
        <v>1</v>
      </c>
      <c r="F960" s="24">
        <v>145.63</v>
      </c>
      <c r="G960" s="23">
        <v>145.63</v>
      </c>
      <c r="H960" s="96">
        <v>0.94997977794883159</v>
      </c>
      <c r="I960" s="97"/>
      <c r="J960" s="137" t="s">
        <v>163</v>
      </c>
      <c r="K960" s="93">
        <v>1</v>
      </c>
      <c r="L960" s="98">
        <v>0.94997977794883159</v>
      </c>
      <c r="M960" s="62"/>
    </row>
    <row r="961" spans="1:16" s="47" customFormat="1" ht="14.4" customHeight="1" x14ac:dyDescent="0.3">
      <c r="A961" s="62"/>
      <c r="B961" s="8">
        <v>0</v>
      </c>
      <c r="C961" s="7"/>
      <c r="D961" s="3">
        <v>0</v>
      </c>
      <c r="E961" s="4"/>
      <c r="F961" s="5">
        <v>0</v>
      </c>
      <c r="G961" s="26">
        <v>0</v>
      </c>
      <c r="H961" s="89">
        <v>0</v>
      </c>
      <c r="I961" s="99"/>
      <c r="J961" s="61">
        <v>0</v>
      </c>
      <c r="K961" s="100">
        <v>0</v>
      </c>
      <c r="L961" s="101">
        <v>0</v>
      </c>
      <c r="M961" s="62"/>
      <c r="P961" s="47">
        <f>100*0.15</f>
        <v>15</v>
      </c>
    </row>
    <row r="962" spans="1:16" s="47" customFormat="1" ht="14.4" customHeight="1" x14ac:dyDescent="0.3">
      <c r="A962" s="62"/>
      <c r="B962" s="8">
        <v>0</v>
      </c>
      <c r="C962" s="7"/>
      <c r="D962" s="3">
        <v>0</v>
      </c>
      <c r="E962" s="4"/>
      <c r="F962" s="5">
        <v>0</v>
      </c>
      <c r="G962" s="26">
        <v>0</v>
      </c>
      <c r="H962" s="89">
        <v>0</v>
      </c>
      <c r="I962" s="99"/>
      <c r="J962" s="61">
        <v>0</v>
      </c>
      <c r="K962" s="100">
        <v>0</v>
      </c>
      <c r="L962" s="101">
        <v>0</v>
      </c>
      <c r="M962" s="62"/>
      <c r="P962" s="47">
        <f>100*4.5</f>
        <v>450</v>
      </c>
    </row>
    <row r="963" spans="1:16" s="47" customFormat="1" ht="14.4" customHeight="1" x14ac:dyDescent="0.3">
      <c r="A963" s="62"/>
      <c r="B963" s="8">
        <v>0</v>
      </c>
      <c r="C963" s="7"/>
      <c r="D963" s="3">
        <v>0</v>
      </c>
      <c r="E963" s="4"/>
      <c r="F963" s="5">
        <v>0</v>
      </c>
      <c r="G963" s="26">
        <v>0</v>
      </c>
      <c r="H963" s="89">
        <v>0</v>
      </c>
      <c r="I963" s="99"/>
      <c r="J963" s="61">
        <v>0</v>
      </c>
      <c r="K963" s="100">
        <v>0</v>
      </c>
      <c r="L963" s="101">
        <v>0</v>
      </c>
      <c r="M963" s="62"/>
    </row>
    <row r="964" spans="1:16" s="47" customFormat="1" ht="14.4" customHeight="1" x14ac:dyDescent="0.3">
      <c r="A964" s="62"/>
      <c r="B964" s="8">
        <v>0</v>
      </c>
      <c r="C964" s="7"/>
      <c r="D964" s="3">
        <v>0</v>
      </c>
      <c r="E964" s="4"/>
      <c r="F964" s="5">
        <v>0</v>
      </c>
      <c r="G964" s="26">
        <v>0</v>
      </c>
      <c r="H964" s="89">
        <v>0</v>
      </c>
      <c r="I964" s="99"/>
      <c r="J964" s="61">
        <v>0</v>
      </c>
      <c r="K964" s="100">
        <v>0</v>
      </c>
      <c r="L964" s="101">
        <v>0</v>
      </c>
      <c r="M964" s="62"/>
    </row>
    <row r="965" spans="1:16" s="47" customFormat="1" ht="14.4" customHeight="1" x14ac:dyDescent="0.3">
      <c r="A965" s="62"/>
      <c r="B965" s="8">
        <v>0</v>
      </c>
      <c r="C965" s="7"/>
      <c r="D965" s="3">
        <v>0</v>
      </c>
      <c r="E965" s="4"/>
      <c r="F965" s="5">
        <v>0</v>
      </c>
      <c r="G965" s="26">
        <v>0</v>
      </c>
      <c r="H965" s="89">
        <v>0</v>
      </c>
      <c r="I965" s="99"/>
      <c r="J965" s="61">
        <v>0</v>
      </c>
      <c r="K965" s="100">
        <v>0</v>
      </c>
      <c r="L965" s="101">
        <v>0</v>
      </c>
      <c r="M965" s="62"/>
    </row>
    <row r="966" spans="1:16" s="47" customFormat="1" ht="14.4" customHeight="1" x14ac:dyDescent="0.3">
      <c r="A966" s="62"/>
      <c r="B966" s="8">
        <v>0</v>
      </c>
      <c r="C966" s="7"/>
      <c r="D966" s="3">
        <v>0</v>
      </c>
      <c r="E966" s="4"/>
      <c r="F966" s="5">
        <v>0</v>
      </c>
      <c r="G966" s="26">
        <v>0</v>
      </c>
      <c r="H966" s="89">
        <v>0</v>
      </c>
      <c r="I966" s="99"/>
      <c r="J966" s="61">
        <v>0</v>
      </c>
      <c r="K966" s="100">
        <v>0</v>
      </c>
      <c r="L966" s="101">
        <v>0</v>
      </c>
      <c r="M966" s="62"/>
    </row>
    <row r="967" spans="1:16" s="47" customFormat="1" ht="14.4" customHeight="1" x14ac:dyDescent="0.3">
      <c r="A967" s="62"/>
      <c r="B967" s="8">
        <v>0</v>
      </c>
      <c r="C967" s="7"/>
      <c r="D967" s="3">
        <v>0</v>
      </c>
      <c r="E967" s="4"/>
      <c r="F967" s="5">
        <v>0</v>
      </c>
      <c r="G967" s="26">
        <v>0</v>
      </c>
      <c r="H967" s="89">
        <v>0</v>
      </c>
      <c r="I967" s="99"/>
      <c r="J967" s="61">
        <v>0</v>
      </c>
      <c r="K967" s="100">
        <v>0</v>
      </c>
      <c r="L967" s="101">
        <v>0</v>
      </c>
      <c r="M967" s="62"/>
    </row>
    <row r="968" spans="1:16" s="47" customFormat="1" ht="14.4" customHeight="1" x14ac:dyDescent="0.3">
      <c r="A968" s="62"/>
      <c r="B968" s="8">
        <v>0</v>
      </c>
      <c r="C968" s="7"/>
      <c r="D968" s="3">
        <v>0</v>
      </c>
      <c r="E968" s="4"/>
      <c r="F968" s="5">
        <v>0</v>
      </c>
      <c r="G968" s="26">
        <v>0</v>
      </c>
      <c r="H968" s="89">
        <v>0</v>
      </c>
      <c r="I968" s="99"/>
      <c r="J968" s="61">
        <v>0</v>
      </c>
      <c r="K968" s="100">
        <v>0</v>
      </c>
      <c r="L968" s="101">
        <v>0</v>
      </c>
      <c r="M968" s="62"/>
    </row>
    <row r="969" spans="1:16" s="47" customFormat="1" ht="14.4" customHeight="1" x14ac:dyDescent="0.3">
      <c r="A969" s="62"/>
      <c r="B969" s="8">
        <v>0</v>
      </c>
      <c r="C969" s="7"/>
      <c r="D969" s="3">
        <v>0</v>
      </c>
      <c r="E969" s="4"/>
      <c r="F969" s="5">
        <v>0</v>
      </c>
      <c r="G969" s="26">
        <v>0</v>
      </c>
      <c r="H969" s="89">
        <v>0</v>
      </c>
      <c r="I969" s="99"/>
      <c r="J969" s="61">
        <v>0</v>
      </c>
      <c r="K969" s="100">
        <v>0</v>
      </c>
      <c r="L969" s="101">
        <v>0</v>
      </c>
      <c r="M969" s="62"/>
    </row>
    <row r="970" spans="1:16" s="47" customFormat="1" ht="14.4" customHeight="1" x14ac:dyDescent="0.3">
      <c r="A970" s="62"/>
      <c r="B970" s="8">
        <v>0</v>
      </c>
      <c r="C970" s="7"/>
      <c r="D970" s="3">
        <v>0</v>
      </c>
      <c r="E970" s="4"/>
      <c r="F970" s="5">
        <v>0</v>
      </c>
      <c r="G970" s="26">
        <v>0</v>
      </c>
      <c r="H970" s="89">
        <v>0</v>
      </c>
      <c r="I970" s="99"/>
      <c r="J970" s="61">
        <v>0</v>
      </c>
      <c r="K970" s="100">
        <v>0</v>
      </c>
      <c r="L970" s="101">
        <v>0</v>
      </c>
      <c r="M970" s="62"/>
    </row>
    <row r="971" spans="1:16" s="47" customFormat="1" ht="14.4" customHeight="1" x14ac:dyDescent="0.3">
      <c r="A971" s="62"/>
      <c r="B971" s="8">
        <v>0</v>
      </c>
      <c r="C971" s="7"/>
      <c r="D971" s="3">
        <v>0</v>
      </c>
      <c r="E971" s="4"/>
      <c r="F971" s="5">
        <v>0</v>
      </c>
      <c r="G971" s="26">
        <v>0</v>
      </c>
      <c r="H971" s="89">
        <v>0</v>
      </c>
      <c r="I971" s="99"/>
      <c r="J971" s="61">
        <v>0</v>
      </c>
      <c r="K971" s="100">
        <v>0</v>
      </c>
      <c r="L971" s="101">
        <v>0</v>
      </c>
      <c r="M971" s="62"/>
    </row>
    <row r="972" spans="1:16" s="47" customFormat="1" ht="14.4" customHeight="1" x14ac:dyDescent="0.3">
      <c r="A972" s="62"/>
      <c r="B972" s="8">
        <v>0</v>
      </c>
      <c r="C972" s="7"/>
      <c r="D972" s="3">
        <v>0</v>
      </c>
      <c r="E972" s="4"/>
      <c r="F972" s="5">
        <v>0</v>
      </c>
      <c r="G972" s="26">
        <v>0</v>
      </c>
      <c r="H972" s="89">
        <v>0</v>
      </c>
      <c r="I972" s="99"/>
      <c r="J972" s="61">
        <v>0</v>
      </c>
      <c r="K972" s="100">
        <v>0</v>
      </c>
      <c r="L972" s="101">
        <v>0</v>
      </c>
      <c r="M972" s="62"/>
    </row>
    <row r="973" spans="1:16" s="47" customFormat="1" ht="14.4" customHeight="1" x14ac:dyDescent="0.3">
      <c r="A973" s="62"/>
      <c r="B973" s="58" t="s">
        <v>62</v>
      </c>
      <c r="C973" s="46"/>
      <c r="D973" s="37"/>
      <c r="E973" s="38"/>
      <c r="F973" s="39"/>
      <c r="G973" s="144">
        <v>145.63</v>
      </c>
      <c r="H973" s="143" t="s">
        <v>62</v>
      </c>
      <c r="I973" s="103"/>
      <c r="J973" s="85"/>
      <c r="K973" s="104" t="s">
        <v>156</v>
      </c>
      <c r="L973" s="95">
        <v>0.94997977794883159</v>
      </c>
      <c r="M973" s="62"/>
    </row>
    <row r="974" spans="1:16" s="47" customFormat="1" ht="14.4" customHeight="1" x14ac:dyDescent="0.3">
      <c r="A974" s="62"/>
      <c r="B974" s="51" t="s">
        <v>63</v>
      </c>
      <c r="C974" s="29"/>
      <c r="D974" s="30"/>
      <c r="E974" s="31"/>
      <c r="F974" s="32"/>
      <c r="G974" s="31"/>
      <c r="H974" s="115"/>
      <c r="I974" s="116"/>
      <c r="J974" s="139"/>
      <c r="K974" s="117"/>
      <c r="L974" s="118">
        <v>0</v>
      </c>
      <c r="M974" s="62"/>
    </row>
    <row r="975" spans="1:16" s="47" customFormat="1" ht="35.25" customHeight="1" x14ac:dyDescent="0.3">
      <c r="A975" s="62"/>
      <c r="B975" s="53" t="s">
        <v>53</v>
      </c>
      <c r="C975" s="36"/>
      <c r="D975" s="40" t="s">
        <v>0</v>
      </c>
      <c r="E975" s="41" t="s">
        <v>1</v>
      </c>
      <c r="F975" s="35" t="s">
        <v>61</v>
      </c>
      <c r="G975" s="20" t="s">
        <v>56</v>
      </c>
      <c r="H975" s="111" t="s">
        <v>158</v>
      </c>
      <c r="I975" s="112" t="s">
        <v>159</v>
      </c>
      <c r="J975" s="112" t="s">
        <v>160</v>
      </c>
      <c r="K975" s="113" t="s">
        <v>161</v>
      </c>
      <c r="L975" s="114" t="s">
        <v>162</v>
      </c>
      <c r="M975" s="62"/>
    </row>
    <row r="976" spans="1:16" s="47" customFormat="1" ht="14.4" customHeight="1" x14ac:dyDescent="0.3">
      <c r="A976" s="62"/>
      <c r="B976" s="6">
        <v>0</v>
      </c>
      <c r="C976" s="7"/>
      <c r="D976" s="3">
        <v>0</v>
      </c>
      <c r="E976" s="26"/>
      <c r="F976" s="5">
        <v>0</v>
      </c>
      <c r="G976" s="23">
        <v>0</v>
      </c>
      <c r="H976" s="96">
        <v>0</v>
      </c>
      <c r="I976" s="97"/>
      <c r="J976" s="137">
        <v>0</v>
      </c>
      <c r="K976" s="93">
        <v>0</v>
      </c>
      <c r="L976" s="98">
        <v>0</v>
      </c>
      <c r="M976" s="62"/>
    </row>
    <row r="977" spans="1:13" s="47" customFormat="1" ht="14.4" customHeight="1" x14ac:dyDescent="0.3">
      <c r="A977" s="62"/>
      <c r="B977" s="6">
        <v>0</v>
      </c>
      <c r="C977" s="7"/>
      <c r="D977" s="3">
        <v>0</v>
      </c>
      <c r="E977" s="26"/>
      <c r="F977" s="5">
        <v>0</v>
      </c>
      <c r="G977" s="26">
        <v>0</v>
      </c>
      <c r="H977" s="89">
        <v>0</v>
      </c>
      <c r="I977" s="99"/>
      <c r="J977" s="61">
        <v>0</v>
      </c>
      <c r="K977" s="100">
        <v>0</v>
      </c>
      <c r="L977" s="101">
        <v>0</v>
      </c>
      <c r="M977" s="62"/>
    </row>
    <row r="978" spans="1:13" s="47" customFormat="1" ht="14.4" customHeight="1" x14ac:dyDescent="0.3">
      <c r="A978" s="62"/>
      <c r="B978" s="6">
        <v>0</v>
      </c>
      <c r="C978" s="7"/>
      <c r="D978" s="3">
        <v>0</v>
      </c>
      <c r="E978" s="26"/>
      <c r="F978" s="5">
        <v>0</v>
      </c>
      <c r="G978" s="26">
        <v>0</v>
      </c>
      <c r="H978" s="89">
        <v>0</v>
      </c>
      <c r="I978" s="99"/>
      <c r="J978" s="61">
        <v>0</v>
      </c>
      <c r="K978" s="100">
        <v>0</v>
      </c>
      <c r="L978" s="101">
        <v>0</v>
      </c>
      <c r="M978" s="62"/>
    </row>
    <row r="979" spans="1:13" s="47" customFormat="1" ht="14.4" customHeight="1" x14ac:dyDescent="0.3">
      <c r="A979" s="62"/>
      <c r="B979" s="6">
        <v>0</v>
      </c>
      <c r="C979" s="7"/>
      <c r="D979" s="3">
        <v>0</v>
      </c>
      <c r="E979" s="26"/>
      <c r="F979" s="5">
        <v>0</v>
      </c>
      <c r="G979" s="26">
        <v>0</v>
      </c>
      <c r="H979" s="89">
        <v>0</v>
      </c>
      <c r="I979" s="99"/>
      <c r="J979" s="61">
        <v>0</v>
      </c>
      <c r="K979" s="100">
        <v>0</v>
      </c>
      <c r="L979" s="101">
        <v>0</v>
      </c>
      <c r="M979" s="62"/>
    </row>
    <row r="980" spans="1:13" s="47" customFormat="1" ht="14.4" customHeight="1" x14ac:dyDescent="0.3">
      <c r="A980" s="62"/>
      <c r="B980" s="6">
        <v>0</v>
      </c>
      <c r="C980" s="7"/>
      <c r="D980" s="3">
        <v>0</v>
      </c>
      <c r="E980" s="26"/>
      <c r="F980" s="5">
        <v>0</v>
      </c>
      <c r="G980" s="26">
        <v>0</v>
      </c>
      <c r="H980" s="89">
        <v>0</v>
      </c>
      <c r="I980" s="99"/>
      <c r="J980" s="61">
        <v>0</v>
      </c>
      <c r="K980" s="100">
        <v>0</v>
      </c>
      <c r="L980" s="101">
        <v>0</v>
      </c>
      <c r="M980" s="62"/>
    </row>
    <row r="981" spans="1:13" s="47" customFormat="1" ht="15" customHeight="1" thickBot="1" x14ac:dyDescent="0.35">
      <c r="A981" s="62"/>
      <c r="B981" s="59" t="s">
        <v>64</v>
      </c>
      <c r="C981" s="42"/>
      <c r="D981" s="43"/>
      <c r="E981" s="44"/>
      <c r="F981" s="45"/>
      <c r="G981" s="23">
        <v>0</v>
      </c>
      <c r="H981" s="106" t="s">
        <v>64</v>
      </c>
      <c r="I981" s="103"/>
      <c r="J981" s="85"/>
      <c r="K981" s="104" t="s">
        <v>156</v>
      </c>
      <c r="L981" s="95">
        <v>0</v>
      </c>
      <c r="M981" s="62"/>
    </row>
    <row r="982" spans="1:13" s="47" customFormat="1" ht="14.4" customHeight="1" x14ac:dyDescent="0.3">
      <c r="A982" s="62"/>
      <c r="B982" s="64"/>
      <c r="C982" s="68"/>
      <c r="D982" s="69" t="s">
        <v>65</v>
      </c>
      <c r="E982" s="70"/>
      <c r="F982" s="71"/>
      <c r="G982" s="88">
        <v>153.298</v>
      </c>
      <c r="H982" s="128"/>
      <c r="I982" s="122"/>
      <c r="J982" s="140"/>
      <c r="K982" s="123"/>
      <c r="L982" s="121"/>
      <c r="M982" s="62"/>
    </row>
    <row r="983" spans="1:13" s="47" customFormat="1" ht="14.4" customHeight="1" x14ac:dyDescent="0.3">
      <c r="A983" s="62"/>
      <c r="B983" s="63"/>
      <c r="C983" s="68"/>
      <c r="D983" s="72" t="s">
        <v>7</v>
      </c>
      <c r="E983" s="73"/>
      <c r="F983" s="74">
        <v>0.1</v>
      </c>
      <c r="G983" s="73">
        <v>15.33</v>
      </c>
      <c r="H983" s="120"/>
      <c r="I983" s="124"/>
      <c r="J983" s="141"/>
      <c r="K983" s="125"/>
      <c r="L983" s="119"/>
      <c r="M983" s="62"/>
    </row>
    <row r="984" spans="1:13" s="47" customFormat="1" ht="14.4" customHeight="1" x14ac:dyDescent="0.3">
      <c r="A984" s="62"/>
      <c r="B984" s="63"/>
      <c r="C984" s="68"/>
      <c r="D984" s="72" t="s">
        <v>8</v>
      </c>
      <c r="E984" s="73"/>
      <c r="F984" s="74">
        <v>0.1</v>
      </c>
      <c r="G984" s="73">
        <v>15.33</v>
      </c>
      <c r="H984" s="120"/>
      <c r="I984" s="124"/>
      <c r="J984" s="141"/>
      <c r="K984" s="125"/>
      <c r="L984" s="119"/>
      <c r="M984" s="62"/>
    </row>
    <row r="985" spans="1:13" s="47" customFormat="1" ht="14.4" customHeight="1" x14ac:dyDescent="0.3">
      <c r="A985" s="62"/>
      <c r="B985" s="63" t="s">
        <v>66</v>
      </c>
      <c r="C985" s="68"/>
      <c r="D985" s="75" t="s">
        <v>67</v>
      </c>
      <c r="E985" s="76"/>
      <c r="F985" s="71"/>
      <c r="G985" s="76">
        <v>183.958</v>
      </c>
      <c r="H985" s="120"/>
      <c r="I985" s="124"/>
      <c r="J985" s="141"/>
      <c r="K985" s="125"/>
      <c r="L985" s="119"/>
      <c r="M985" s="62"/>
    </row>
    <row r="986" spans="1:13" s="47" customFormat="1" ht="15" customHeight="1" thickBot="1" x14ac:dyDescent="0.35">
      <c r="A986" s="62"/>
      <c r="B986" s="63"/>
      <c r="C986" s="68"/>
      <c r="D986" s="77" t="s">
        <v>68</v>
      </c>
      <c r="E986" s="78"/>
      <c r="F986" s="79"/>
      <c r="G986" s="78">
        <v>183.96</v>
      </c>
      <c r="H986" s="134">
        <v>1</v>
      </c>
      <c r="I986" s="126"/>
      <c r="J986" s="142"/>
      <c r="K986" s="127"/>
      <c r="L986" s="135">
        <v>0.99484141997938647</v>
      </c>
      <c r="M986" s="62"/>
    </row>
    <row r="987" spans="1:13" s="47" customFormat="1" ht="14.4" customHeight="1" x14ac:dyDescent="0.3">
      <c r="A987" s="62"/>
      <c r="B987" s="63"/>
      <c r="C987" s="68"/>
      <c r="D987" s="80"/>
      <c r="E987" s="67"/>
      <c r="F987" s="65"/>
      <c r="G987" s="67"/>
      <c r="J987" s="60"/>
      <c r="M987" s="62"/>
    </row>
    <row r="988" spans="1:13" s="47" customFormat="1" ht="14.4" customHeight="1" x14ac:dyDescent="0.3">
      <c r="A988" s="62"/>
      <c r="B988" s="63"/>
      <c r="C988" s="68"/>
      <c r="D988" s="80"/>
      <c r="E988" s="67"/>
      <c r="F988" s="65"/>
      <c r="G988" s="67"/>
      <c r="J988" s="60"/>
      <c r="M988" s="62"/>
    </row>
    <row r="989" spans="1:13" s="47" customFormat="1" ht="14.4" customHeight="1" x14ac:dyDescent="0.3">
      <c r="A989" s="62"/>
      <c r="B989" s="63"/>
      <c r="C989" s="68"/>
      <c r="D989" s="80"/>
      <c r="E989" s="67"/>
      <c r="F989" s="65"/>
      <c r="G989" s="67"/>
      <c r="J989" s="60"/>
      <c r="M989" s="62"/>
    </row>
    <row r="990" spans="1:13" s="47" customFormat="1" ht="14.4" customHeight="1" x14ac:dyDescent="0.3">
      <c r="A990" s="62"/>
      <c r="B990" s="136" t="s">
        <v>1808</v>
      </c>
      <c r="C990" s="81"/>
      <c r="D990" s="80"/>
      <c r="E990" s="67"/>
      <c r="F990" s="82"/>
      <c r="G990" s="82"/>
      <c r="J990" s="60"/>
      <c r="M990" s="62"/>
    </row>
    <row r="991" spans="1:13" s="47" customFormat="1" ht="14.4" customHeight="1" x14ac:dyDescent="0.3">
      <c r="A991" s="62"/>
      <c r="B991" s="133" t="s">
        <v>6</v>
      </c>
      <c r="C991" s="83"/>
      <c r="D991" s="80"/>
      <c r="E991" s="67"/>
      <c r="F991" s="62"/>
      <c r="G991" s="62"/>
      <c r="J991" s="60"/>
      <c r="M991" s="62"/>
    </row>
    <row r="992" spans="1:13" s="47" customFormat="1" ht="14.4" customHeight="1" x14ac:dyDescent="0.3">
      <c r="A992" s="62"/>
      <c r="B992" s="84"/>
      <c r="C992" s="62"/>
      <c r="D992" s="80"/>
      <c r="E992" s="67"/>
      <c r="F992" s="62"/>
      <c r="G992" s="62"/>
      <c r="J992" s="60"/>
      <c r="M992" s="62"/>
    </row>
    <row r="993" spans="1:13" x14ac:dyDescent="0.3">
      <c r="A993" s="62"/>
      <c r="B993" s="129"/>
      <c r="C993" s="129"/>
      <c r="D993" s="129"/>
    </row>
    <row r="994" spans="1:13" x14ac:dyDescent="0.3">
      <c r="A994" s="62"/>
      <c r="B994" s="130"/>
      <c r="C994" s="130"/>
      <c r="D994" s="130"/>
    </row>
    <row r="995" spans="1:13" ht="15.6" x14ac:dyDescent="0.3">
      <c r="A995" s="62"/>
      <c r="B995" s="47"/>
      <c r="C995" s="47"/>
      <c r="D995" s="715" t="s">
        <v>166</v>
      </c>
      <c r="E995" s="715"/>
      <c r="F995" s="715"/>
    </row>
    <row r="996" spans="1:13" x14ac:dyDescent="0.3">
      <c r="A996" s="62"/>
      <c r="B996" s="132"/>
      <c r="C996" s="132"/>
      <c r="D996" s="132"/>
    </row>
    <row r="997" spans="1:13" ht="82.5" customHeight="1" x14ac:dyDescent="0.3">
      <c r="A997" s="62"/>
      <c r="B997" s="710" t="s">
        <v>1809</v>
      </c>
      <c r="C997" s="710"/>
      <c r="D997" s="710"/>
      <c r="E997" s="710"/>
      <c r="F997" s="710"/>
      <c r="G997" s="710"/>
      <c r="H997" s="710"/>
      <c r="I997" s="710"/>
      <c r="J997" s="710"/>
      <c r="K997" s="710"/>
      <c r="L997" s="710"/>
    </row>
    <row r="998" spans="1:13" s="47" customFormat="1" ht="14.4" customHeight="1" x14ac:dyDescent="0.3">
      <c r="A998" s="62"/>
      <c r="B998" s="63"/>
      <c r="C998" s="9"/>
      <c r="D998" s="10"/>
      <c r="E998" s="11"/>
      <c r="F998" s="12"/>
      <c r="G998" s="13"/>
      <c r="J998" s="60"/>
      <c r="M998" s="62"/>
    </row>
    <row r="999" spans="1:13" s="47" customFormat="1" ht="14.4" customHeight="1" x14ac:dyDescent="0.3">
      <c r="A999" s="62"/>
      <c r="B999" s="48" t="s">
        <v>48</v>
      </c>
      <c r="C999" s="9"/>
      <c r="D999" s="10"/>
      <c r="E999" s="11"/>
      <c r="F999" s="11"/>
      <c r="G999" s="11"/>
      <c r="J999" s="60"/>
      <c r="M999" s="62"/>
    </row>
    <row r="1000" spans="1:13" s="47" customFormat="1" ht="14.4" customHeight="1" x14ac:dyDescent="0.3">
      <c r="A1000" s="62"/>
      <c r="B1000" s="64" t="s">
        <v>49</v>
      </c>
      <c r="C1000" s="62" t="s">
        <v>290</v>
      </c>
      <c r="D1000" s="62"/>
      <c r="E1000" s="62"/>
      <c r="I1000" s="65" t="s">
        <v>50</v>
      </c>
      <c r="J1000" s="68" t="s">
        <v>4</v>
      </c>
      <c r="M1000" s="62"/>
    </row>
    <row r="1001" spans="1:13" s="47" customFormat="1" ht="15" customHeight="1" thickBot="1" x14ac:dyDescent="0.35">
      <c r="A1001" s="62"/>
      <c r="B1001" s="64" t="s">
        <v>51</v>
      </c>
      <c r="C1001" s="62" t="s">
        <v>345</v>
      </c>
      <c r="D1001" s="62"/>
      <c r="E1001" s="62"/>
      <c r="G1001" s="62" t="s">
        <v>208</v>
      </c>
      <c r="J1001" s="60"/>
      <c r="M1001" s="62"/>
    </row>
    <row r="1002" spans="1:13" s="47" customFormat="1" ht="14.4" customHeight="1" thickTop="1" x14ac:dyDescent="0.3">
      <c r="A1002" s="62"/>
      <c r="B1002" s="49" t="s">
        <v>52</v>
      </c>
      <c r="C1002" s="14"/>
      <c r="D1002" s="15"/>
      <c r="E1002" s="16"/>
      <c r="F1002" s="17"/>
      <c r="G1002" s="16"/>
      <c r="H1002" s="720" t="s">
        <v>164</v>
      </c>
      <c r="I1002" s="721"/>
      <c r="J1002" s="721"/>
      <c r="K1002" s="721"/>
      <c r="L1002" s="722"/>
      <c r="M1002" s="62"/>
    </row>
    <row r="1003" spans="1:13" s="47" customFormat="1" ht="32.25" customHeight="1" x14ac:dyDescent="0.3">
      <c r="A1003" s="62"/>
      <c r="B1003" s="50" t="s">
        <v>53</v>
      </c>
      <c r="C1003" s="18" t="s">
        <v>1</v>
      </c>
      <c r="D1003" s="19" t="s">
        <v>54</v>
      </c>
      <c r="E1003" s="20" t="s">
        <v>23</v>
      </c>
      <c r="F1003" s="20" t="s">
        <v>55</v>
      </c>
      <c r="G1003" s="20" t="s">
        <v>56</v>
      </c>
      <c r="H1003" s="90" t="s">
        <v>158</v>
      </c>
      <c r="I1003" s="91" t="s">
        <v>159</v>
      </c>
      <c r="J1003" s="91" t="s">
        <v>160</v>
      </c>
      <c r="K1003" s="91" t="s">
        <v>161</v>
      </c>
      <c r="L1003" s="92" t="s">
        <v>162</v>
      </c>
      <c r="M1003" s="62"/>
    </row>
    <row r="1004" spans="1:13" s="47" customFormat="1" ht="14.4" customHeight="1" x14ac:dyDescent="0.3">
      <c r="A1004" s="62"/>
      <c r="B1004" s="21">
        <v>0</v>
      </c>
      <c r="C1004" s="18"/>
      <c r="D1004" s="22">
        <v>0</v>
      </c>
      <c r="E1004" s="23">
        <v>0</v>
      </c>
      <c r="F1004" s="24"/>
      <c r="G1004" s="23">
        <v>0</v>
      </c>
      <c r="H1004" s="96">
        <v>0</v>
      </c>
      <c r="I1004" s="97"/>
      <c r="J1004" s="137">
        <v>0</v>
      </c>
      <c r="K1004" s="93">
        <v>0</v>
      </c>
      <c r="L1004" s="98">
        <v>0</v>
      </c>
      <c r="M1004" s="62"/>
    </row>
    <row r="1005" spans="1:13" s="47" customFormat="1" ht="14.4" customHeight="1" x14ac:dyDescent="0.3">
      <c r="A1005" s="62"/>
      <c r="B1005" s="6">
        <v>0</v>
      </c>
      <c r="C1005" s="25"/>
      <c r="D1005" s="3">
        <v>0</v>
      </c>
      <c r="E1005" s="26">
        <v>0</v>
      </c>
      <c r="F1005" s="27"/>
      <c r="G1005" s="26">
        <v>0</v>
      </c>
      <c r="H1005" s="89">
        <v>0</v>
      </c>
      <c r="I1005" s="99"/>
      <c r="J1005" s="61">
        <v>0</v>
      </c>
      <c r="K1005" s="100">
        <v>0</v>
      </c>
      <c r="L1005" s="101">
        <v>0</v>
      </c>
      <c r="M1005" s="62"/>
    </row>
    <row r="1006" spans="1:13" s="47" customFormat="1" ht="14.4" customHeight="1" x14ac:dyDescent="0.3">
      <c r="A1006" s="62"/>
      <c r="B1006" s="6">
        <v>0</v>
      </c>
      <c r="C1006" s="25"/>
      <c r="D1006" s="3">
        <v>0</v>
      </c>
      <c r="E1006" s="26">
        <v>0</v>
      </c>
      <c r="F1006" s="27"/>
      <c r="G1006" s="26">
        <v>0</v>
      </c>
      <c r="H1006" s="89">
        <v>0</v>
      </c>
      <c r="I1006" s="99"/>
      <c r="J1006" s="61">
        <v>0</v>
      </c>
      <c r="K1006" s="100">
        <v>0</v>
      </c>
      <c r="L1006" s="101">
        <v>0</v>
      </c>
      <c r="M1006" s="62"/>
    </row>
    <row r="1007" spans="1:13" s="47" customFormat="1" ht="14.4" customHeight="1" x14ac:dyDescent="0.3">
      <c r="A1007" s="62"/>
      <c r="B1007" s="6">
        <v>0</v>
      </c>
      <c r="C1007" s="25"/>
      <c r="D1007" s="3">
        <v>0</v>
      </c>
      <c r="E1007" s="26">
        <v>0</v>
      </c>
      <c r="F1007" s="27"/>
      <c r="G1007" s="26">
        <v>0</v>
      </c>
      <c r="H1007" s="89">
        <v>0</v>
      </c>
      <c r="I1007" s="99"/>
      <c r="J1007" s="61">
        <v>0</v>
      </c>
      <c r="K1007" s="100">
        <v>0</v>
      </c>
      <c r="L1007" s="101">
        <v>0</v>
      </c>
      <c r="M1007" s="62"/>
    </row>
    <row r="1008" spans="1:13" s="47" customFormat="1" ht="14.4" customHeight="1" x14ac:dyDescent="0.3">
      <c r="A1008" s="62"/>
      <c r="B1008" s="6">
        <v>0</v>
      </c>
      <c r="C1008" s="25"/>
      <c r="D1008" s="3">
        <v>0</v>
      </c>
      <c r="E1008" s="26">
        <v>0</v>
      </c>
      <c r="F1008" s="27"/>
      <c r="G1008" s="26">
        <v>0</v>
      </c>
      <c r="H1008" s="89">
        <v>0</v>
      </c>
      <c r="I1008" s="99"/>
      <c r="J1008" s="61">
        <v>0</v>
      </c>
      <c r="K1008" s="100">
        <v>0</v>
      </c>
      <c r="L1008" s="101">
        <v>0</v>
      </c>
      <c r="M1008" s="62"/>
    </row>
    <row r="1009" spans="1:13" s="47" customFormat="1" ht="14.4" customHeight="1" x14ac:dyDescent="0.3">
      <c r="A1009" s="62"/>
      <c r="B1009" s="6">
        <v>0</v>
      </c>
      <c r="C1009" s="25"/>
      <c r="D1009" s="3">
        <v>0</v>
      </c>
      <c r="E1009" s="26">
        <v>0</v>
      </c>
      <c r="F1009" s="27"/>
      <c r="G1009" s="26">
        <v>0</v>
      </c>
      <c r="H1009" s="89">
        <v>0</v>
      </c>
      <c r="I1009" s="99"/>
      <c r="J1009" s="61">
        <v>0</v>
      </c>
      <c r="K1009" s="100">
        <v>0</v>
      </c>
      <c r="L1009" s="101">
        <v>0</v>
      </c>
      <c r="M1009" s="62"/>
    </row>
    <row r="1010" spans="1:13" s="47" customFormat="1" ht="14.4" customHeight="1" x14ac:dyDescent="0.3">
      <c r="A1010" s="62"/>
      <c r="B1010" s="6" t="s">
        <v>73</v>
      </c>
      <c r="C1010" s="25"/>
      <c r="D1010" s="3">
        <v>0</v>
      </c>
      <c r="E1010" s="26">
        <v>0</v>
      </c>
      <c r="F1010" s="27"/>
      <c r="G1010" s="26">
        <v>0.318</v>
      </c>
      <c r="H1010" s="89">
        <v>2.4454390255156185E-3</v>
      </c>
      <c r="I1010" s="99"/>
      <c r="J1010" s="61" t="s">
        <v>165</v>
      </c>
      <c r="K1010" s="100">
        <v>0.4</v>
      </c>
      <c r="L1010" s="101">
        <v>9.7817561020624747E-4</v>
      </c>
      <c r="M1010" s="62"/>
    </row>
    <row r="1011" spans="1:13" s="47" customFormat="1" ht="14.4" customHeight="1" x14ac:dyDescent="0.3">
      <c r="A1011" s="62"/>
      <c r="B1011" s="6" t="s">
        <v>57</v>
      </c>
      <c r="C1011" s="25"/>
      <c r="D1011" s="28"/>
      <c r="E1011" s="26"/>
      <c r="F1011" s="27"/>
      <c r="G1011" s="86">
        <v>0.318</v>
      </c>
      <c r="H1011" s="102" t="s">
        <v>57</v>
      </c>
      <c r="I1011" s="103"/>
      <c r="J1011" s="85"/>
      <c r="K1011" s="104" t="s">
        <v>156</v>
      </c>
      <c r="L1011" s="105">
        <v>9.7817561020624747E-4</v>
      </c>
      <c r="M1011" s="62"/>
    </row>
    <row r="1012" spans="1:13" s="47" customFormat="1" ht="14.4" customHeight="1" x14ac:dyDescent="0.3">
      <c r="A1012" s="62"/>
      <c r="B1012" s="51" t="s">
        <v>22</v>
      </c>
      <c r="C1012" s="29"/>
      <c r="D1012" s="30"/>
      <c r="E1012" s="31"/>
      <c r="F1012" s="32"/>
      <c r="G1012" s="87"/>
      <c r="H1012" s="107"/>
      <c r="I1012" s="108"/>
      <c r="J1012" s="138"/>
      <c r="K1012" s="109"/>
      <c r="L1012" s="110"/>
      <c r="M1012" s="62"/>
    </row>
    <row r="1013" spans="1:13" s="47" customFormat="1" ht="30.75" customHeight="1" x14ac:dyDescent="0.3">
      <c r="A1013" s="62"/>
      <c r="B1013" s="52" t="s">
        <v>58</v>
      </c>
      <c r="C1013" s="33" t="s">
        <v>1</v>
      </c>
      <c r="D1013" s="34" t="s">
        <v>59</v>
      </c>
      <c r="E1013" s="35" t="s">
        <v>23</v>
      </c>
      <c r="F1013" s="35" t="s">
        <v>55</v>
      </c>
      <c r="G1013" s="41" t="s">
        <v>56</v>
      </c>
      <c r="H1013" s="90" t="s">
        <v>158</v>
      </c>
      <c r="I1013" s="91" t="s">
        <v>159</v>
      </c>
      <c r="J1013" s="91" t="s">
        <v>160</v>
      </c>
      <c r="K1013" s="94" t="s">
        <v>161</v>
      </c>
      <c r="L1013" s="92" t="s">
        <v>162</v>
      </c>
      <c r="M1013" s="62"/>
    </row>
    <row r="1014" spans="1:13" s="47" customFormat="1" ht="14.4" customHeight="1" x14ac:dyDescent="0.3">
      <c r="A1014" s="62"/>
      <c r="B1014" s="6" t="s">
        <v>35</v>
      </c>
      <c r="C1014" s="25">
        <v>1</v>
      </c>
      <c r="D1014" s="3">
        <v>4.05</v>
      </c>
      <c r="E1014" s="26">
        <v>4.05</v>
      </c>
      <c r="F1014" s="26">
        <v>0.5</v>
      </c>
      <c r="G1014" s="26">
        <v>2.0249999999999999</v>
      </c>
      <c r="H1014" s="96">
        <v>1.5572371153047569E-2</v>
      </c>
      <c r="I1014" s="97"/>
      <c r="J1014" s="137" t="s">
        <v>163</v>
      </c>
      <c r="K1014" s="93">
        <v>1</v>
      </c>
      <c r="L1014" s="98">
        <v>1.5572371153047569E-2</v>
      </c>
      <c r="M1014" s="62"/>
    </row>
    <row r="1015" spans="1:13" s="47" customFormat="1" ht="14.4" customHeight="1" x14ac:dyDescent="0.3">
      <c r="A1015" s="62"/>
      <c r="B1015" s="6" t="s">
        <v>150</v>
      </c>
      <c r="C1015" s="25">
        <v>1</v>
      </c>
      <c r="D1015" s="3">
        <v>4.0999999999999996</v>
      </c>
      <c r="E1015" s="26">
        <v>4.0999999999999996</v>
      </c>
      <c r="F1015" s="26">
        <v>0.5</v>
      </c>
      <c r="G1015" s="26">
        <v>2.0499999999999998</v>
      </c>
      <c r="H1015" s="89">
        <v>1.5764622648764205E-2</v>
      </c>
      <c r="I1015" s="99"/>
      <c r="J1015" s="61" t="s">
        <v>163</v>
      </c>
      <c r="K1015" s="100">
        <v>1</v>
      </c>
      <c r="L1015" s="101">
        <v>1.5764622648764205E-2</v>
      </c>
      <c r="M1015" s="62"/>
    </row>
    <row r="1016" spans="1:13" s="47" customFormat="1" ht="14.4" customHeight="1" x14ac:dyDescent="0.3">
      <c r="A1016" s="62"/>
      <c r="B1016" s="6" t="s">
        <v>69</v>
      </c>
      <c r="C1016" s="25">
        <v>1</v>
      </c>
      <c r="D1016" s="3">
        <v>4.55</v>
      </c>
      <c r="E1016" s="26">
        <v>4.55</v>
      </c>
      <c r="F1016" s="26">
        <v>0.5</v>
      </c>
      <c r="G1016" s="26">
        <v>2.2749999999999999</v>
      </c>
      <c r="H1016" s="89">
        <v>1.7494886110213936E-2</v>
      </c>
      <c r="I1016" s="99"/>
      <c r="J1016" s="61" t="s">
        <v>163</v>
      </c>
      <c r="K1016" s="100">
        <v>1</v>
      </c>
      <c r="L1016" s="101">
        <v>1.7494886110213936E-2</v>
      </c>
      <c r="M1016" s="62"/>
    </row>
    <row r="1017" spans="1:13" s="47" customFormat="1" ht="14.4" customHeight="1" x14ac:dyDescent="0.3">
      <c r="A1017" s="62"/>
      <c r="B1017" s="6">
        <v>0</v>
      </c>
      <c r="C1017" s="25"/>
      <c r="D1017" s="3">
        <v>0</v>
      </c>
      <c r="E1017" s="26">
        <v>0</v>
      </c>
      <c r="F1017" s="26"/>
      <c r="G1017" s="26">
        <v>0</v>
      </c>
      <c r="H1017" s="89">
        <v>0</v>
      </c>
      <c r="I1017" s="99"/>
      <c r="J1017" s="61">
        <v>0</v>
      </c>
      <c r="K1017" s="100">
        <v>0</v>
      </c>
      <c r="L1017" s="101">
        <v>0</v>
      </c>
      <c r="M1017" s="62"/>
    </row>
    <row r="1018" spans="1:13" s="47" customFormat="1" ht="14.4" customHeight="1" x14ac:dyDescent="0.3">
      <c r="A1018" s="62"/>
      <c r="B1018" s="6">
        <v>0</v>
      </c>
      <c r="C1018" s="25"/>
      <c r="D1018" s="3">
        <v>0</v>
      </c>
      <c r="E1018" s="26">
        <v>0</v>
      </c>
      <c r="F1018" s="26"/>
      <c r="G1018" s="26">
        <v>0</v>
      </c>
      <c r="H1018" s="89">
        <v>0</v>
      </c>
      <c r="I1018" s="99"/>
      <c r="J1018" s="61">
        <v>0</v>
      </c>
      <c r="K1018" s="100">
        <v>0</v>
      </c>
      <c r="L1018" s="101">
        <v>0</v>
      </c>
      <c r="M1018" s="62"/>
    </row>
    <row r="1019" spans="1:13" s="47" customFormat="1" ht="14.4" customHeight="1" x14ac:dyDescent="0.3">
      <c r="A1019" s="62"/>
      <c r="B1019" s="6">
        <v>0</v>
      </c>
      <c r="C1019" s="25"/>
      <c r="D1019" s="3">
        <v>0</v>
      </c>
      <c r="E1019" s="26">
        <v>0</v>
      </c>
      <c r="F1019" s="26"/>
      <c r="G1019" s="26">
        <v>0</v>
      </c>
      <c r="H1019" s="89">
        <v>0</v>
      </c>
      <c r="I1019" s="99"/>
      <c r="J1019" s="61">
        <v>0</v>
      </c>
      <c r="K1019" s="100">
        <v>0</v>
      </c>
      <c r="L1019" s="101">
        <v>0</v>
      </c>
      <c r="M1019" s="62"/>
    </row>
    <row r="1020" spans="1:13" s="47" customFormat="1" ht="14.4" customHeight="1" x14ac:dyDescent="0.3">
      <c r="A1020" s="62"/>
      <c r="B1020" s="6">
        <v>0</v>
      </c>
      <c r="C1020" s="25"/>
      <c r="D1020" s="3">
        <v>0</v>
      </c>
      <c r="E1020" s="26">
        <v>0</v>
      </c>
      <c r="F1020" s="26"/>
      <c r="G1020" s="26">
        <v>0</v>
      </c>
      <c r="H1020" s="89">
        <v>0</v>
      </c>
      <c r="I1020" s="99"/>
      <c r="J1020" s="61">
        <v>0</v>
      </c>
      <c r="K1020" s="100">
        <v>0</v>
      </c>
      <c r="L1020" s="101">
        <v>0</v>
      </c>
      <c r="M1020" s="62"/>
    </row>
    <row r="1021" spans="1:13" s="47" customFormat="1" ht="14.4" customHeight="1" x14ac:dyDescent="0.3">
      <c r="A1021" s="62"/>
      <c r="B1021" s="6">
        <v>0</v>
      </c>
      <c r="C1021" s="25"/>
      <c r="D1021" s="3">
        <v>0</v>
      </c>
      <c r="E1021" s="26">
        <v>0</v>
      </c>
      <c r="F1021" s="27"/>
      <c r="G1021" s="26">
        <v>0</v>
      </c>
      <c r="H1021" s="89">
        <v>0</v>
      </c>
      <c r="I1021" s="99"/>
      <c r="J1021" s="61">
        <v>0</v>
      </c>
      <c r="K1021" s="100">
        <v>0</v>
      </c>
      <c r="L1021" s="101">
        <v>0</v>
      </c>
      <c r="M1021" s="62"/>
    </row>
    <row r="1022" spans="1:13" s="47" customFormat="1" ht="14.4" customHeight="1" x14ac:dyDescent="0.3">
      <c r="A1022" s="62"/>
      <c r="B1022" s="6">
        <v>0</v>
      </c>
      <c r="C1022" s="25"/>
      <c r="D1022" s="3">
        <v>0</v>
      </c>
      <c r="E1022" s="26">
        <v>0</v>
      </c>
      <c r="F1022" s="27"/>
      <c r="G1022" s="26">
        <v>0</v>
      </c>
      <c r="H1022" s="89">
        <v>0</v>
      </c>
      <c r="I1022" s="99"/>
      <c r="J1022" s="61">
        <v>0</v>
      </c>
      <c r="K1022" s="100">
        <v>0</v>
      </c>
      <c r="L1022" s="101">
        <v>0</v>
      </c>
      <c r="M1022" s="62"/>
    </row>
    <row r="1023" spans="1:13" s="47" customFormat="1" ht="14.4" customHeight="1" x14ac:dyDescent="0.3">
      <c r="A1023" s="62"/>
      <c r="B1023" s="6" t="s">
        <v>60</v>
      </c>
      <c r="C1023" s="25"/>
      <c r="D1023" s="28"/>
      <c r="E1023" s="26"/>
      <c r="F1023" s="27"/>
      <c r="G1023" s="86">
        <v>6.35</v>
      </c>
      <c r="H1023" s="106" t="s">
        <v>60</v>
      </c>
      <c r="I1023" s="103"/>
      <c r="J1023" s="85"/>
      <c r="K1023" s="104" t="s">
        <v>156</v>
      </c>
      <c r="L1023" s="95">
        <v>4.8831879912025714E-2</v>
      </c>
      <c r="M1023" s="62"/>
    </row>
    <row r="1024" spans="1:13" s="47" customFormat="1" ht="14.4" customHeight="1" x14ac:dyDescent="0.3">
      <c r="A1024" s="62"/>
      <c r="B1024" s="51" t="s">
        <v>38</v>
      </c>
      <c r="C1024" s="29"/>
      <c r="D1024" s="30"/>
      <c r="E1024" s="30"/>
      <c r="F1024" s="30"/>
      <c r="G1024" s="30"/>
      <c r="H1024" s="115"/>
      <c r="I1024" s="116"/>
      <c r="J1024" s="139"/>
      <c r="K1024" s="117"/>
      <c r="L1024" s="118"/>
      <c r="M1024" s="62"/>
    </row>
    <row r="1025" spans="1:16" s="47" customFormat="1" ht="36.75" customHeight="1" x14ac:dyDescent="0.3">
      <c r="A1025" s="62"/>
      <c r="B1025" s="53" t="s">
        <v>53</v>
      </c>
      <c r="C1025" s="29"/>
      <c r="D1025" s="54" t="s">
        <v>0</v>
      </c>
      <c r="E1025" s="55" t="s">
        <v>1</v>
      </c>
      <c r="F1025" s="56" t="s">
        <v>61</v>
      </c>
      <c r="G1025" s="20" t="s">
        <v>56</v>
      </c>
      <c r="H1025" s="111" t="s">
        <v>158</v>
      </c>
      <c r="I1025" s="112" t="s">
        <v>159</v>
      </c>
      <c r="J1025" s="112" t="s">
        <v>160</v>
      </c>
      <c r="K1025" s="113" t="s">
        <v>161</v>
      </c>
      <c r="L1025" s="114" t="s">
        <v>162</v>
      </c>
      <c r="M1025" s="62"/>
    </row>
    <row r="1026" spans="1:16" s="47" customFormat="1" ht="14.4" customHeight="1" x14ac:dyDescent="0.3">
      <c r="A1026" s="62"/>
      <c r="B1026" s="8" t="s">
        <v>271</v>
      </c>
      <c r="C1026" s="29"/>
      <c r="D1026" s="22" t="s">
        <v>4</v>
      </c>
      <c r="E1026" s="57">
        <v>1</v>
      </c>
      <c r="F1026" s="24">
        <v>123.37</v>
      </c>
      <c r="G1026" s="23">
        <v>123.37</v>
      </c>
      <c r="H1026" s="96">
        <v>0.94872268106245861</v>
      </c>
      <c r="I1026" s="97"/>
      <c r="J1026" s="137" t="s">
        <v>163</v>
      </c>
      <c r="K1026" s="93">
        <v>0.94531822455662551</v>
      </c>
      <c r="L1026" s="98">
        <v>0.89684484045856505</v>
      </c>
      <c r="M1026" s="62"/>
    </row>
    <row r="1027" spans="1:16" s="47" customFormat="1" ht="14.4" customHeight="1" x14ac:dyDescent="0.3">
      <c r="A1027" s="62"/>
      <c r="B1027" s="8">
        <v>0</v>
      </c>
      <c r="C1027" s="7"/>
      <c r="D1027" s="3">
        <v>0</v>
      </c>
      <c r="E1027" s="4"/>
      <c r="F1027" s="5">
        <v>0</v>
      </c>
      <c r="G1027" s="26">
        <v>0</v>
      </c>
      <c r="H1027" s="89">
        <v>0</v>
      </c>
      <c r="I1027" s="99"/>
      <c r="J1027" s="61">
        <v>0</v>
      </c>
      <c r="K1027" s="100">
        <v>0</v>
      </c>
      <c r="L1027" s="101">
        <v>0</v>
      </c>
      <c r="M1027" s="62"/>
      <c r="P1027" s="47">
        <f>100*0.15</f>
        <v>15</v>
      </c>
    </row>
    <row r="1028" spans="1:16" s="47" customFormat="1" ht="14.4" customHeight="1" x14ac:dyDescent="0.3">
      <c r="A1028" s="62"/>
      <c r="B1028" s="8">
        <v>0</v>
      </c>
      <c r="C1028" s="7"/>
      <c r="D1028" s="3">
        <v>0</v>
      </c>
      <c r="E1028" s="4"/>
      <c r="F1028" s="5">
        <v>0</v>
      </c>
      <c r="G1028" s="26">
        <v>0</v>
      </c>
      <c r="H1028" s="89">
        <v>0</v>
      </c>
      <c r="I1028" s="99"/>
      <c r="J1028" s="61">
        <v>0</v>
      </c>
      <c r="K1028" s="100">
        <v>0</v>
      </c>
      <c r="L1028" s="101">
        <v>0</v>
      </c>
      <c r="M1028" s="62"/>
      <c r="P1028" s="47">
        <f>100*4.5</f>
        <v>450</v>
      </c>
    </row>
    <row r="1029" spans="1:16" s="47" customFormat="1" ht="14.4" customHeight="1" x14ac:dyDescent="0.3">
      <c r="A1029" s="62"/>
      <c r="B1029" s="8">
        <v>0</v>
      </c>
      <c r="C1029" s="7"/>
      <c r="D1029" s="3">
        <v>0</v>
      </c>
      <c r="E1029" s="4"/>
      <c r="F1029" s="5">
        <v>0</v>
      </c>
      <c r="G1029" s="26">
        <v>0</v>
      </c>
      <c r="H1029" s="89">
        <v>0</v>
      </c>
      <c r="I1029" s="99"/>
      <c r="J1029" s="61">
        <v>0</v>
      </c>
      <c r="K1029" s="100">
        <v>0</v>
      </c>
      <c r="L1029" s="101">
        <v>0</v>
      </c>
      <c r="M1029" s="62"/>
    </row>
    <row r="1030" spans="1:16" s="47" customFormat="1" ht="14.4" customHeight="1" x14ac:dyDescent="0.3">
      <c r="A1030" s="62"/>
      <c r="B1030" s="8">
        <v>0</v>
      </c>
      <c r="C1030" s="7"/>
      <c r="D1030" s="3">
        <v>0</v>
      </c>
      <c r="E1030" s="4"/>
      <c r="F1030" s="5">
        <v>0</v>
      </c>
      <c r="G1030" s="26">
        <v>0</v>
      </c>
      <c r="H1030" s="89">
        <v>0</v>
      </c>
      <c r="I1030" s="99"/>
      <c r="J1030" s="61">
        <v>0</v>
      </c>
      <c r="K1030" s="100">
        <v>0</v>
      </c>
      <c r="L1030" s="101">
        <v>0</v>
      </c>
      <c r="M1030" s="62"/>
    </row>
    <row r="1031" spans="1:16" s="47" customFormat="1" ht="14.4" customHeight="1" x14ac:dyDescent="0.3">
      <c r="A1031" s="62"/>
      <c r="B1031" s="8">
        <v>0</v>
      </c>
      <c r="C1031" s="7"/>
      <c r="D1031" s="3">
        <v>0</v>
      </c>
      <c r="E1031" s="4"/>
      <c r="F1031" s="5">
        <v>0</v>
      </c>
      <c r="G1031" s="26">
        <v>0</v>
      </c>
      <c r="H1031" s="89">
        <v>0</v>
      </c>
      <c r="I1031" s="99"/>
      <c r="J1031" s="61">
        <v>0</v>
      </c>
      <c r="K1031" s="100">
        <v>0</v>
      </c>
      <c r="L1031" s="101">
        <v>0</v>
      </c>
      <c r="M1031" s="62"/>
    </row>
    <row r="1032" spans="1:16" s="47" customFormat="1" ht="14.4" customHeight="1" x14ac:dyDescent="0.3">
      <c r="A1032" s="62"/>
      <c r="B1032" s="8">
        <v>0</v>
      </c>
      <c r="C1032" s="7"/>
      <c r="D1032" s="3">
        <v>0</v>
      </c>
      <c r="E1032" s="4"/>
      <c r="F1032" s="5">
        <v>0</v>
      </c>
      <c r="G1032" s="26">
        <v>0</v>
      </c>
      <c r="H1032" s="89">
        <v>0</v>
      </c>
      <c r="I1032" s="99"/>
      <c r="J1032" s="61">
        <v>0</v>
      </c>
      <c r="K1032" s="100">
        <v>0</v>
      </c>
      <c r="L1032" s="101">
        <v>0</v>
      </c>
      <c r="M1032" s="62"/>
    </row>
    <row r="1033" spans="1:16" s="47" customFormat="1" ht="14.4" customHeight="1" x14ac:dyDescent="0.3">
      <c r="A1033" s="62"/>
      <c r="B1033" s="8">
        <v>0</v>
      </c>
      <c r="C1033" s="7"/>
      <c r="D1033" s="3">
        <v>0</v>
      </c>
      <c r="E1033" s="4"/>
      <c r="F1033" s="5">
        <v>0</v>
      </c>
      <c r="G1033" s="26">
        <v>0</v>
      </c>
      <c r="H1033" s="89">
        <v>0</v>
      </c>
      <c r="I1033" s="99"/>
      <c r="J1033" s="61">
        <v>0</v>
      </c>
      <c r="K1033" s="100">
        <v>0</v>
      </c>
      <c r="L1033" s="101">
        <v>0</v>
      </c>
      <c r="M1033" s="62"/>
    </row>
    <row r="1034" spans="1:16" s="47" customFormat="1" ht="14.4" customHeight="1" x14ac:dyDescent="0.3">
      <c r="A1034" s="62"/>
      <c r="B1034" s="8">
        <v>0</v>
      </c>
      <c r="C1034" s="7"/>
      <c r="D1034" s="3">
        <v>0</v>
      </c>
      <c r="E1034" s="4"/>
      <c r="F1034" s="5">
        <v>0</v>
      </c>
      <c r="G1034" s="26">
        <v>0</v>
      </c>
      <c r="H1034" s="89">
        <v>0</v>
      </c>
      <c r="I1034" s="99"/>
      <c r="J1034" s="61">
        <v>0</v>
      </c>
      <c r="K1034" s="100">
        <v>0</v>
      </c>
      <c r="L1034" s="101">
        <v>0</v>
      </c>
      <c r="M1034" s="62"/>
    </row>
    <row r="1035" spans="1:16" s="47" customFormat="1" ht="14.4" customHeight="1" x14ac:dyDescent="0.3">
      <c r="A1035" s="62"/>
      <c r="B1035" s="8">
        <v>0</v>
      </c>
      <c r="C1035" s="7"/>
      <c r="D1035" s="3">
        <v>0</v>
      </c>
      <c r="E1035" s="4"/>
      <c r="F1035" s="5">
        <v>0</v>
      </c>
      <c r="G1035" s="26">
        <v>0</v>
      </c>
      <c r="H1035" s="89">
        <v>0</v>
      </c>
      <c r="I1035" s="99"/>
      <c r="J1035" s="61">
        <v>0</v>
      </c>
      <c r="K1035" s="100">
        <v>0</v>
      </c>
      <c r="L1035" s="101">
        <v>0</v>
      </c>
      <c r="M1035" s="62"/>
    </row>
    <row r="1036" spans="1:16" s="47" customFormat="1" ht="14.4" customHeight="1" x14ac:dyDescent="0.3">
      <c r="A1036" s="62"/>
      <c r="B1036" s="8">
        <v>0</v>
      </c>
      <c r="C1036" s="7"/>
      <c r="D1036" s="3">
        <v>0</v>
      </c>
      <c r="E1036" s="4"/>
      <c r="F1036" s="5">
        <v>0</v>
      </c>
      <c r="G1036" s="26">
        <v>0</v>
      </c>
      <c r="H1036" s="89">
        <v>0</v>
      </c>
      <c r="I1036" s="99"/>
      <c r="J1036" s="61">
        <v>0</v>
      </c>
      <c r="K1036" s="100">
        <v>0</v>
      </c>
      <c r="L1036" s="101">
        <v>0</v>
      </c>
      <c r="M1036" s="62"/>
    </row>
    <row r="1037" spans="1:16" s="47" customFormat="1" ht="14.4" customHeight="1" x14ac:dyDescent="0.3">
      <c r="A1037" s="62"/>
      <c r="B1037" s="8">
        <v>0</v>
      </c>
      <c r="C1037" s="7"/>
      <c r="D1037" s="3">
        <v>0</v>
      </c>
      <c r="E1037" s="4"/>
      <c r="F1037" s="5">
        <v>0</v>
      </c>
      <c r="G1037" s="26">
        <v>0</v>
      </c>
      <c r="H1037" s="89">
        <v>0</v>
      </c>
      <c r="I1037" s="99"/>
      <c r="J1037" s="61">
        <v>0</v>
      </c>
      <c r="K1037" s="100">
        <v>0</v>
      </c>
      <c r="L1037" s="101">
        <v>0</v>
      </c>
      <c r="M1037" s="62"/>
    </row>
    <row r="1038" spans="1:16" s="47" customFormat="1" ht="14.4" customHeight="1" x14ac:dyDescent="0.3">
      <c r="A1038" s="62"/>
      <c r="B1038" s="8">
        <v>0</v>
      </c>
      <c r="C1038" s="7"/>
      <c r="D1038" s="3">
        <v>0</v>
      </c>
      <c r="E1038" s="4"/>
      <c r="F1038" s="5">
        <v>0</v>
      </c>
      <c r="G1038" s="26">
        <v>0</v>
      </c>
      <c r="H1038" s="89">
        <v>0</v>
      </c>
      <c r="I1038" s="99"/>
      <c r="J1038" s="61">
        <v>0</v>
      </c>
      <c r="K1038" s="100">
        <v>0</v>
      </c>
      <c r="L1038" s="101">
        <v>0</v>
      </c>
      <c r="M1038" s="62"/>
    </row>
    <row r="1039" spans="1:16" s="47" customFormat="1" ht="14.4" customHeight="1" x14ac:dyDescent="0.3">
      <c r="A1039" s="62"/>
      <c r="B1039" s="58" t="s">
        <v>62</v>
      </c>
      <c r="C1039" s="46"/>
      <c r="D1039" s="37"/>
      <c r="E1039" s="38"/>
      <c r="F1039" s="39"/>
      <c r="G1039" s="144">
        <v>123.37</v>
      </c>
      <c r="H1039" s="143" t="s">
        <v>62</v>
      </c>
      <c r="I1039" s="103"/>
      <c r="J1039" s="85"/>
      <c r="K1039" s="104" t="s">
        <v>156</v>
      </c>
      <c r="L1039" s="95">
        <v>0.89684484045856505</v>
      </c>
      <c r="M1039" s="62"/>
    </row>
    <row r="1040" spans="1:16" s="47" customFormat="1" ht="14.4" customHeight="1" x14ac:dyDescent="0.3">
      <c r="A1040" s="62"/>
      <c r="B1040" s="51" t="s">
        <v>63</v>
      </c>
      <c r="C1040" s="29"/>
      <c r="D1040" s="30"/>
      <c r="E1040" s="31"/>
      <c r="F1040" s="32"/>
      <c r="G1040" s="31"/>
      <c r="H1040" s="115"/>
      <c r="I1040" s="116"/>
      <c r="J1040" s="139"/>
      <c r="K1040" s="117"/>
      <c r="L1040" s="118">
        <v>0</v>
      </c>
      <c r="M1040" s="62"/>
    </row>
    <row r="1041" spans="1:13" s="47" customFormat="1" ht="35.25" customHeight="1" x14ac:dyDescent="0.3">
      <c r="A1041" s="62"/>
      <c r="B1041" s="53" t="s">
        <v>53</v>
      </c>
      <c r="C1041" s="36"/>
      <c r="D1041" s="40" t="s">
        <v>0</v>
      </c>
      <c r="E1041" s="41" t="s">
        <v>1</v>
      </c>
      <c r="F1041" s="35" t="s">
        <v>61</v>
      </c>
      <c r="G1041" s="20" t="s">
        <v>56</v>
      </c>
      <c r="H1041" s="111" t="s">
        <v>158</v>
      </c>
      <c r="I1041" s="112" t="s">
        <v>159</v>
      </c>
      <c r="J1041" s="112" t="s">
        <v>160</v>
      </c>
      <c r="K1041" s="113" t="s">
        <v>161</v>
      </c>
      <c r="L1041" s="114" t="s">
        <v>162</v>
      </c>
      <c r="M1041" s="62"/>
    </row>
    <row r="1042" spans="1:13" s="47" customFormat="1" ht="14.4" customHeight="1" x14ac:dyDescent="0.3">
      <c r="A1042" s="62"/>
      <c r="B1042" s="6">
        <v>0</v>
      </c>
      <c r="C1042" s="7"/>
      <c r="D1042" s="3">
        <v>0</v>
      </c>
      <c r="E1042" s="26"/>
      <c r="F1042" s="5">
        <v>0</v>
      </c>
      <c r="G1042" s="23">
        <v>0</v>
      </c>
      <c r="H1042" s="96">
        <v>0</v>
      </c>
      <c r="I1042" s="97"/>
      <c r="J1042" s="137">
        <v>0</v>
      </c>
      <c r="K1042" s="93">
        <v>0</v>
      </c>
      <c r="L1042" s="98">
        <v>0</v>
      </c>
      <c r="M1042" s="62"/>
    </row>
    <row r="1043" spans="1:13" s="47" customFormat="1" ht="14.4" customHeight="1" x14ac:dyDescent="0.3">
      <c r="A1043" s="62"/>
      <c r="B1043" s="6">
        <v>0</v>
      </c>
      <c r="C1043" s="7"/>
      <c r="D1043" s="3">
        <v>0</v>
      </c>
      <c r="E1043" s="26"/>
      <c r="F1043" s="5">
        <v>0</v>
      </c>
      <c r="G1043" s="26">
        <v>0</v>
      </c>
      <c r="H1043" s="89">
        <v>0</v>
      </c>
      <c r="I1043" s="99"/>
      <c r="J1043" s="61">
        <v>0</v>
      </c>
      <c r="K1043" s="100">
        <v>0</v>
      </c>
      <c r="L1043" s="101">
        <v>0</v>
      </c>
      <c r="M1043" s="62"/>
    </row>
    <row r="1044" spans="1:13" s="47" customFormat="1" ht="14.4" customHeight="1" x14ac:dyDescent="0.3">
      <c r="A1044" s="62"/>
      <c r="B1044" s="6">
        <v>0</v>
      </c>
      <c r="C1044" s="7"/>
      <c r="D1044" s="3">
        <v>0</v>
      </c>
      <c r="E1044" s="26"/>
      <c r="F1044" s="5">
        <v>0</v>
      </c>
      <c r="G1044" s="26">
        <v>0</v>
      </c>
      <c r="H1044" s="89">
        <v>0</v>
      </c>
      <c r="I1044" s="99"/>
      <c r="J1044" s="61">
        <v>0</v>
      </c>
      <c r="K1044" s="100">
        <v>0</v>
      </c>
      <c r="L1044" s="101">
        <v>0</v>
      </c>
      <c r="M1044" s="62"/>
    </row>
    <row r="1045" spans="1:13" s="47" customFormat="1" ht="14.4" customHeight="1" x14ac:dyDescent="0.3">
      <c r="A1045" s="62"/>
      <c r="B1045" s="6">
        <v>0</v>
      </c>
      <c r="C1045" s="7"/>
      <c r="D1045" s="3">
        <v>0</v>
      </c>
      <c r="E1045" s="26"/>
      <c r="F1045" s="5">
        <v>0</v>
      </c>
      <c r="G1045" s="26">
        <v>0</v>
      </c>
      <c r="H1045" s="89">
        <v>0</v>
      </c>
      <c r="I1045" s="99"/>
      <c r="J1045" s="61">
        <v>0</v>
      </c>
      <c r="K1045" s="100">
        <v>0</v>
      </c>
      <c r="L1045" s="101">
        <v>0</v>
      </c>
      <c r="M1045" s="62"/>
    </row>
    <row r="1046" spans="1:13" s="47" customFormat="1" ht="14.4" customHeight="1" x14ac:dyDescent="0.3">
      <c r="A1046" s="62"/>
      <c r="B1046" s="6">
        <v>0</v>
      </c>
      <c r="C1046" s="7"/>
      <c r="D1046" s="3">
        <v>0</v>
      </c>
      <c r="E1046" s="26"/>
      <c r="F1046" s="5">
        <v>0</v>
      </c>
      <c r="G1046" s="26">
        <v>0</v>
      </c>
      <c r="H1046" s="89">
        <v>0</v>
      </c>
      <c r="I1046" s="99"/>
      <c r="J1046" s="61">
        <v>0</v>
      </c>
      <c r="K1046" s="100">
        <v>0</v>
      </c>
      <c r="L1046" s="101">
        <v>0</v>
      </c>
      <c r="M1046" s="62"/>
    </row>
    <row r="1047" spans="1:13" s="47" customFormat="1" ht="15" customHeight="1" thickBot="1" x14ac:dyDescent="0.35">
      <c r="A1047" s="62"/>
      <c r="B1047" s="59" t="s">
        <v>64</v>
      </c>
      <c r="C1047" s="42"/>
      <c r="D1047" s="43"/>
      <c r="E1047" s="44"/>
      <c r="F1047" s="45"/>
      <c r="G1047" s="23">
        <v>0</v>
      </c>
      <c r="H1047" s="106" t="s">
        <v>64</v>
      </c>
      <c r="I1047" s="103"/>
      <c r="J1047" s="85"/>
      <c r="K1047" s="104" t="s">
        <v>156</v>
      </c>
      <c r="L1047" s="95">
        <v>0</v>
      </c>
      <c r="M1047" s="62"/>
    </row>
    <row r="1048" spans="1:13" s="47" customFormat="1" ht="14.4" customHeight="1" x14ac:dyDescent="0.3">
      <c r="A1048" s="62"/>
      <c r="B1048" s="64"/>
      <c r="C1048" s="68"/>
      <c r="D1048" s="69" t="s">
        <v>65</v>
      </c>
      <c r="E1048" s="70"/>
      <c r="F1048" s="71"/>
      <c r="G1048" s="88">
        <v>130.03800000000001</v>
      </c>
      <c r="H1048" s="128"/>
      <c r="I1048" s="122"/>
      <c r="J1048" s="140"/>
      <c r="K1048" s="123"/>
      <c r="L1048" s="121"/>
      <c r="M1048" s="62"/>
    </row>
    <row r="1049" spans="1:13" s="47" customFormat="1" ht="14.4" customHeight="1" x14ac:dyDescent="0.3">
      <c r="A1049" s="62"/>
      <c r="B1049" s="63"/>
      <c r="C1049" s="68"/>
      <c r="D1049" s="72" t="s">
        <v>7</v>
      </c>
      <c r="E1049" s="73"/>
      <c r="F1049" s="74">
        <v>0.1</v>
      </c>
      <c r="G1049" s="73">
        <v>13.004</v>
      </c>
      <c r="H1049" s="120"/>
      <c r="I1049" s="124"/>
      <c r="J1049" s="141"/>
      <c r="K1049" s="125"/>
      <c r="L1049" s="119"/>
      <c r="M1049" s="62"/>
    </row>
    <row r="1050" spans="1:13" s="47" customFormat="1" ht="14.4" customHeight="1" x14ac:dyDescent="0.3">
      <c r="A1050" s="62"/>
      <c r="B1050" s="63"/>
      <c r="C1050" s="68"/>
      <c r="D1050" s="72" t="s">
        <v>8</v>
      </c>
      <c r="E1050" s="73"/>
      <c r="F1050" s="74">
        <v>0.1</v>
      </c>
      <c r="G1050" s="73">
        <v>13.004</v>
      </c>
      <c r="H1050" s="120"/>
      <c r="I1050" s="124"/>
      <c r="J1050" s="141"/>
      <c r="K1050" s="125"/>
      <c r="L1050" s="119"/>
      <c r="M1050" s="62"/>
    </row>
    <row r="1051" spans="1:13" s="47" customFormat="1" ht="14.4" customHeight="1" x14ac:dyDescent="0.3">
      <c r="A1051" s="62"/>
      <c r="B1051" s="63" t="s">
        <v>66</v>
      </c>
      <c r="C1051" s="68"/>
      <c r="D1051" s="75" t="s">
        <v>67</v>
      </c>
      <c r="E1051" s="76"/>
      <c r="F1051" s="71"/>
      <c r="G1051" s="76">
        <v>156.04599999999999</v>
      </c>
      <c r="H1051" s="120"/>
      <c r="I1051" s="124"/>
      <c r="J1051" s="141"/>
      <c r="K1051" s="125"/>
      <c r="L1051" s="119"/>
      <c r="M1051" s="62"/>
    </row>
    <row r="1052" spans="1:13" s="47" customFormat="1" ht="15" customHeight="1" thickBot="1" x14ac:dyDescent="0.35">
      <c r="A1052" s="62"/>
      <c r="B1052" s="63"/>
      <c r="C1052" s="68"/>
      <c r="D1052" s="77" t="s">
        <v>68</v>
      </c>
      <c r="E1052" s="78"/>
      <c r="F1052" s="79"/>
      <c r="G1052" s="78">
        <v>156.05000000000001</v>
      </c>
      <c r="H1052" s="134">
        <v>1</v>
      </c>
      <c r="I1052" s="126"/>
      <c r="J1052" s="142"/>
      <c r="K1052" s="127"/>
      <c r="L1052" s="135">
        <v>0.94665489598079711</v>
      </c>
      <c r="M1052" s="62"/>
    </row>
    <row r="1053" spans="1:13" s="47" customFormat="1" ht="14.4" customHeight="1" x14ac:dyDescent="0.3">
      <c r="A1053" s="62"/>
      <c r="B1053" s="63"/>
      <c r="C1053" s="68"/>
      <c r="D1053" s="80"/>
      <c r="E1053" s="67"/>
      <c r="F1053" s="65"/>
      <c r="G1053" s="67"/>
      <c r="J1053" s="60"/>
      <c r="M1053" s="62"/>
    </row>
    <row r="1054" spans="1:13" s="47" customFormat="1" ht="14.4" customHeight="1" x14ac:dyDescent="0.3">
      <c r="A1054" s="62"/>
      <c r="B1054" s="63"/>
      <c r="C1054" s="68"/>
      <c r="D1054" s="80"/>
      <c r="E1054" s="67"/>
      <c r="F1054" s="65"/>
      <c r="G1054" s="67"/>
      <c r="J1054" s="60"/>
      <c r="M1054" s="62"/>
    </row>
    <row r="1055" spans="1:13" s="47" customFormat="1" ht="14.4" customHeight="1" x14ac:dyDescent="0.3">
      <c r="A1055" s="62"/>
      <c r="B1055" s="63"/>
      <c r="C1055" s="68"/>
      <c r="D1055" s="80"/>
      <c r="E1055" s="67"/>
      <c r="F1055" s="65"/>
      <c r="G1055" s="67"/>
      <c r="J1055" s="60"/>
      <c r="M1055" s="62"/>
    </row>
    <row r="1056" spans="1:13" s="47" customFormat="1" ht="14.4" customHeight="1" x14ac:dyDescent="0.3">
      <c r="A1056" s="62"/>
      <c r="B1056" s="136" t="s">
        <v>1808</v>
      </c>
      <c r="C1056" s="81"/>
      <c r="D1056" s="80"/>
      <c r="E1056" s="67"/>
      <c r="F1056" s="82"/>
      <c r="G1056" s="82"/>
      <c r="J1056" s="60"/>
      <c r="M1056" s="62"/>
    </row>
    <row r="1057" spans="1:13" s="47" customFormat="1" ht="14.4" customHeight="1" x14ac:dyDescent="0.3">
      <c r="A1057" s="62"/>
      <c r="B1057" s="133" t="s">
        <v>6</v>
      </c>
      <c r="C1057" s="83"/>
      <c r="D1057" s="80"/>
      <c r="E1057" s="67"/>
      <c r="F1057" s="62"/>
      <c r="G1057" s="62"/>
      <c r="J1057" s="60"/>
      <c r="M1057" s="62"/>
    </row>
    <row r="1058" spans="1:13" s="47" customFormat="1" ht="14.4" customHeight="1" x14ac:dyDescent="0.3">
      <c r="A1058" s="62"/>
      <c r="B1058" s="84"/>
      <c r="C1058" s="62"/>
      <c r="D1058" s="80"/>
      <c r="E1058" s="67"/>
      <c r="F1058" s="62"/>
      <c r="G1058" s="62"/>
      <c r="J1058" s="60"/>
      <c r="M1058" s="62"/>
    </row>
    <row r="1059" spans="1:13" x14ac:dyDescent="0.3">
      <c r="A1059" s="62"/>
      <c r="B1059" s="129"/>
      <c r="C1059" s="129"/>
      <c r="D1059" s="129"/>
    </row>
    <row r="1060" spans="1:13" x14ac:dyDescent="0.3">
      <c r="A1060" s="62"/>
      <c r="B1060" s="130"/>
      <c r="C1060" s="130"/>
      <c r="D1060" s="130"/>
    </row>
    <row r="1061" spans="1:13" ht="15.6" x14ac:dyDescent="0.3">
      <c r="A1061" s="62"/>
      <c r="B1061" s="47"/>
      <c r="C1061" s="47"/>
      <c r="D1061" s="715" t="s">
        <v>166</v>
      </c>
      <c r="E1061" s="715"/>
      <c r="F1061" s="715"/>
    </row>
    <row r="1062" spans="1:13" x14ac:dyDescent="0.3">
      <c r="A1062" s="62"/>
      <c r="B1062" s="132"/>
      <c r="C1062" s="132"/>
      <c r="D1062" s="132"/>
    </row>
    <row r="1063" spans="1:13" ht="82.5" customHeight="1" x14ac:dyDescent="0.3">
      <c r="A1063" s="62"/>
      <c r="B1063" s="710" t="s">
        <v>1809</v>
      </c>
      <c r="C1063" s="710"/>
      <c r="D1063" s="710"/>
      <c r="E1063" s="710"/>
      <c r="F1063" s="710"/>
      <c r="G1063" s="710"/>
      <c r="H1063" s="710"/>
      <c r="I1063" s="710"/>
      <c r="J1063" s="710"/>
      <c r="K1063" s="710"/>
      <c r="L1063" s="710"/>
    </row>
    <row r="1064" spans="1:13" s="47" customFormat="1" ht="14.4" customHeight="1" x14ac:dyDescent="0.3">
      <c r="A1064" s="62"/>
      <c r="B1064" s="63"/>
      <c r="C1064" s="9"/>
      <c r="D1064" s="10"/>
      <c r="E1064" s="11"/>
      <c r="F1064" s="12"/>
      <c r="G1064" s="13"/>
      <c r="J1064" s="60"/>
      <c r="M1064" s="62"/>
    </row>
    <row r="1065" spans="1:13" s="47" customFormat="1" ht="14.4" customHeight="1" x14ac:dyDescent="0.3">
      <c r="A1065" s="62"/>
      <c r="B1065" s="48" t="s">
        <v>48</v>
      </c>
      <c r="C1065" s="9"/>
      <c r="D1065" s="10"/>
      <c r="E1065" s="11"/>
      <c r="F1065" s="11"/>
      <c r="G1065" s="11"/>
      <c r="J1065" s="60"/>
      <c r="M1065" s="62"/>
    </row>
    <row r="1066" spans="1:13" s="47" customFormat="1" ht="14.4" customHeight="1" x14ac:dyDescent="0.3">
      <c r="A1066" s="62"/>
      <c r="B1066" s="64" t="s">
        <v>49</v>
      </c>
      <c r="C1066" s="62" t="s">
        <v>1027</v>
      </c>
      <c r="D1066" s="62"/>
      <c r="E1066" s="62"/>
      <c r="I1066" s="65" t="s">
        <v>50</v>
      </c>
      <c r="J1066" s="68" t="s">
        <v>4</v>
      </c>
      <c r="M1066" s="62"/>
    </row>
    <row r="1067" spans="1:13" s="47" customFormat="1" ht="15" customHeight="1" thickBot="1" x14ac:dyDescent="0.35">
      <c r="A1067" s="62"/>
      <c r="B1067" s="64" t="s">
        <v>51</v>
      </c>
      <c r="C1067" s="62" t="s">
        <v>345</v>
      </c>
      <c r="D1067" s="62"/>
      <c r="E1067" s="62"/>
      <c r="G1067" s="62" t="s">
        <v>210</v>
      </c>
      <c r="J1067" s="60"/>
      <c r="M1067" s="62"/>
    </row>
    <row r="1068" spans="1:13" s="47" customFormat="1" ht="14.4" customHeight="1" thickTop="1" x14ac:dyDescent="0.3">
      <c r="A1068" s="62"/>
      <c r="B1068" s="49" t="s">
        <v>52</v>
      </c>
      <c r="C1068" s="14"/>
      <c r="D1068" s="15"/>
      <c r="E1068" s="16"/>
      <c r="F1068" s="17"/>
      <c r="G1068" s="16"/>
      <c r="H1068" s="720" t="s">
        <v>164</v>
      </c>
      <c r="I1068" s="721"/>
      <c r="J1068" s="721"/>
      <c r="K1068" s="721"/>
      <c r="L1068" s="722"/>
      <c r="M1068" s="62"/>
    </row>
    <row r="1069" spans="1:13" s="47" customFormat="1" ht="32.25" customHeight="1" x14ac:dyDescent="0.3">
      <c r="A1069" s="62"/>
      <c r="B1069" s="50" t="s">
        <v>53</v>
      </c>
      <c r="C1069" s="18" t="s">
        <v>1</v>
      </c>
      <c r="D1069" s="19" t="s">
        <v>54</v>
      </c>
      <c r="E1069" s="20" t="s">
        <v>23</v>
      </c>
      <c r="F1069" s="20" t="s">
        <v>55</v>
      </c>
      <c r="G1069" s="20" t="s">
        <v>56</v>
      </c>
      <c r="H1069" s="90" t="s">
        <v>158</v>
      </c>
      <c r="I1069" s="91" t="s">
        <v>159</v>
      </c>
      <c r="J1069" s="91" t="s">
        <v>160</v>
      </c>
      <c r="K1069" s="91" t="s">
        <v>161</v>
      </c>
      <c r="L1069" s="92" t="s">
        <v>162</v>
      </c>
      <c r="M1069" s="62"/>
    </row>
    <row r="1070" spans="1:13" s="47" customFormat="1" ht="14.4" customHeight="1" x14ac:dyDescent="0.3">
      <c r="A1070" s="62"/>
      <c r="B1070" s="21" t="s">
        <v>19</v>
      </c>
      <c r="C1070" s="18">
        <v>1</v>
      </c>
      <c r="D1070" s="22">
        <v>2</v>
      </c>
      <c r="E1070" s="23">
        <v>2</v>
      </c>
      <c r="F1070" s="24">
        <v>1</v>
      </c>
      <c r="G1070" s="23">
        <v>2</v>
      </c>
      <c r="H1070" s="96">
        <v>1.003487117734126E-2</v>
      </c>
      <c r="I1070" s="97"/>
      <c r="J1070" s="137" t="s">
        <v>165</v>
      </c>
      <c r="K1070" s="93">
        <v>0.4</v>
      </c>
      <c r="L1070" s="98">
        <v>4.013948470936504E-3</v>
      </c>
      <c r="M1070" s="62"/>
    </row>
    <row r="1071" spans="1:13" s="47" customFormat="1" ht="14.4" customHeight="1" x14ac:dyDescent="0.3">
      <c r="A1071" s="62"/>
      <c r="B1071" s="6">
        <v>0</v>
      </c>
      <c r="C1071" s="25"/>
      <c r="D1071" s="3">
        <v>0</v>
      </c>
      <c r="E1071" s="26">
        <v>0</v>
      </c>
      <c r="F1071" s="27"/>
      <c r="G1071" s="26">
        <v>0</v>
      </c>
      <c r="H1071" s="89">
        <v>0</v>
      </c>
      <c r="I1071" s="99"/>
      <c r="J1071" s="61">
        <v>0</v>
      </c>
      <c r="K1071" s="100">
        <v>0</v>
      </c>
      <c r="L1071" s="101">
        <v>0</v>
      </c>
      <c r="M1071" s="62"/>
    </row>
    <row r="1072" spans="1:13" s="47" customFormat="1" ht="14.4" customHeight="1" x14ac:dyDescent="0.3">
      <c r="A1072" s="62"/>
      <c r="B1072" s="6">
        <v>0</v>
      </c>
      <c r="C1072" s="25"/>
      <c r="D1072" s="3">
        <v>0</v>
      </c>
      <c r="E1072" s="26">
        <v>0</v>
      </c>
      <c r="F1072" s="27"/>
      <c r="G1072" s="26">
        <v>0</v>
      </c>
      <c r="H1072" s="89">
        <v>0</v>
      </c>
      <c r="I1072" s="99"/>
      <c r="J1072" s="61">
        <v>0</v>
      </c>
      <c r="K1072" s="100">
        <v>0</v>
      </c>
      <c r="L1072" s="101">
        <v>0</v>
      </c>
      <c r="M1072" s="62"/>
    </row>
    <row r="1073" spans="1:13" s="47" customFormat="1" ht="14.4" customHeight="1" x14ac:dyDescent="0.3">
      <c r="A1073" s="62"/>
      <c r="B1073" s="6">
        <v>0</v>
      </c>
      <c r="C1073" s="25"/>
      <c r="D1073" s="3">
        <v>0</v>
      </c>
      <c r="E1073" s="26">
        <v>0</v>
      </c>
      <c r="F1073" s="27"/>
      <c r="G1073" s="26">
        <v>0</v>
      </c>
      <c r="H1073" s="89">
        <v>0</v>
      </c>
      <c r="I1073" s="99"/>
      <c r="J1073" s="61">
        <v>0</v>
      </c>
      <c r="K1073" s="100">
        <v>0</v>
      </c>
      <c r="L1073" s="101">
        <v>0</v>
      </c>
      <c r="M1073" s="62"/>
    </row>
    <row r="1074" spans="1:13" s="47" customFormat="1" ht="14.4" customHeight="1" x14ac:dyDescent="0.3">
      <c r="A1074" s="62"/>
      <c r="B1074" s="6">
        <v>0</v>
      </c>
      <c r="C1074" s="25"/>
      <c r="D1074" s="3">
        <v>0</v>
      </c>
      <c r="E1074" s="26">
        <v>0</v>
      </c>
      <c r="F1074" s="27"/>
      <c r="G1074" s="26">
        <v>0</v>
      </c>
      <c r="H1074" s="89">
        <v>0</v>
      </c>
      <c r="I1074" s="99"/>
      <c r="J1074" s="61">
        <v>0</v>
      </c>
      <c r="K1074" s="100">
        <v>0</v>
      </c>
      <c r="L1074" s="101">
        <v>0</v>
      </c>
      <c r="M1074" s="62"/>
    </row>
    <row r="1075" spans="1:13" s="47" customFormat="1" ht="14.4" customHeight="1" x14ac:dyDescent="0.3">
      <c r="A1075" s="62"/>
      <c r="B1075" s="6">
        <v>0</v>
      </c>
      <c r="C1075" s="25"/>
      <c r="D1075" s="3">
        <v>0</v>
      </c>
      <c r="E1075" s="26">
        <v>0</v>
      </c>
      <c r="F1075" s="27"/>
      <c r="G1075" s="26">
        <v>0</v>
      </c>
      <c r="H1075" s="89">
        <v>0</v>
      </c>
      <c r="I1075" s="99"/>
      <c r="J1075" s="61">
        <v>0</v>
      </c>
      <c r="K1075" s="100">
        <v>0</v>
      </c>
      <c r="L1075" s="101">
        <v>0</v>
      </c>
      <c r="M1075" s="62"/>
    </row>
    <row r="1076" spans="1:13" s="47" customFormat="1" ht="14.4" customHeight="1" x14ac:dyDescent="0.3">
      <c r="A1076" s="62"/>
      <c r="B1076" s="6" t="s">
        <v>73</v>
      </c>
      <c r="C1076" s="25"/>
      <c r="D1076" s="3">
        <v>0</v>
      </c>
      <c r="E1076" s="26">
        <v>0</v>
      </c>
      <c r="F1076" s="27"/>
      <c r="G1076" s="26">
        <v>0.63500000000000001</v>
      </c>
      <c r="H1076" s="89">
        <v>3.1860715988058503E-3</v>
      </c>
      <c r="I1076" s="99"/>
      <c r="J1076" s="61" t="s">
        <v>165</v>
      </c>
      <c r="K1076" s="100">
        <v>0.4</v>
      </c>
      <c r="L1076" s="101">
        <v>1.2744286395223402E-3</v>
      </c>
      <c r="M1076" s="62"/>
    </row>
    <row r="1077" spans="1:13" s="47" customFormat="1" ht="14.4" customHeight="1" x14ac:dyDescent="0.3">
      <c r="A1077" s="62"/>
      <c r="B1077" s="6" t="s">
        <v>57</v>
      </c>
      <c r="C1077" s="25"/>
      <c r="D1077" s="28"/>
      <c r="E1077" s="26"/>
      <c r="F1077" s="27"/>
      <c r="G1077" s="86">
        <v>2.6349999999999998</v>
      </c>
      <c r="H1077" s="102" t="s">
        <v>57</v>
      </c>
      <c r="I1077" s="103"/>
      <c r="J1077" s="85"/>
      <c r="K1077" s="104" t="s">
        <v>156</v>
      </c>
      <c r="L1077" s="105">
        <v>5.2883771104588438E-3</v>
      </c>
      <c r="M1077" s="62"/>
    </row>
    <row r="1078" spans="1:13" s="47" customFormat="1" ht="14.4" customHeight="1" x14ac:dyDescent="0.3">
      <c r="A1078" s="62"/>
      <c r="B1078" s="51" t="s">
        <v>22</v>
      </c>
      <c r="C1078" s="29"/>
      <c r="D1078" s="30"/>
      <c r="E1078" s="31"/>
      <c r="F1078" s="32"/>
      <c r="G1078" s="87"/>
      <c r="H1078" s="107"/>
      <c r="I1078" s="108"/>
      <c r="J1078" s="138"/>
      <c r="K1078" s="109"/>
      <c r="L1078" s="110"/>
      <c r="M1078" s="62"/>
    </row>
    <row r="1079" spans="1:13" s="47" customFormat="1" ht="30.75" customHeight="1" x14ac:dyDescent="0.3">
      <c r="A1079" s="62"/>
      <c r="B1079" s="52" t="s">
        <v>58</v>
      </c>
      <c r="C1079" s="33" t="s">
        <v>1</v>
      </c>
      <c r="D1079" s="34" t="s">
        <v>59</v>
      </c>
      <c r="E1079" s="35" t="s">
        <v>23</v>
      </c>
      <c r="F1079" s="35" t="s">
        <v>55</v>
      </c>
      <c r="G1079" s="41" t="s">
        <v>56</v>
      </c>
      <c r="H1079" s="90" t="s">
        <v>158</v>
      </c>
      <c r="I1079" s="91" t="s">
        <v>159</v>
      </c>
      <c r="J1079" s="91" t="s">
        <v>160</v>
      </c>
      <c r="K1079" s="94" t="s">
        <v>161</v>
      </c>
      <c r="L1079" s="92" t="s">
        <v>162</v>
      </c>
      <c r="M1079" s="62"/>
    </row>
    <row r="1080" spans="1:13" s="47" customFormat="1" ht="14.4" customHeight="1" x14ac:dyDescent="0.3">
      <c r="A1080" s="62"/>
      <c r="B1080" s="6" t="s">
        <v>35</v>
      </c>
      <c r="C1080" s="25">
        <v>1</v>
      </c>
      <c r="D1080" s="3">
        <v>4.05</v>
      </c>
      <c r="E1080" s="26">
        <v>4.05</v>
      </c>
      <c r="F1080" s="26">
        <v>1</v>
      </c>
      <c r="G1080" s="26">
        <v>4.05</v>
      </c>
      <c r="H1080" s="96">
        <v>2.0320614134116052E-2</v>
      </c>
      <c r="I1080" s="97"/>
      <c r="J1080" s="137" t="s">
        <v>163</v>
      </c>
      <c r="K1080" s="93">
        <v>1</v>
      </c>
      <c r="L1080" s="98">
        <v>2.0320614134116052E-2</v>
      </c>
      <c r="M1080" s="62"/>
    </row>
    <row r="1081" spans="1:13" s="47" customFormat="1" ht="14.4" customHeight="1" x14ac:dyDescent="0.3">
      <c r="A1081" s="62"/>
      <c r="B1081" s="6" t="s">
        <v>150</v>
      </c>
      <c r="C1081" s="25">
        <v>1</v>
      </c>
      <c r="D1081" s="3">
        <v>4.0999999999999996</v>
      </c>
      <c r="E1081" s="26">
        <v>4.0999999999999996</v>
      </c>
      <c r="F1081" s="26">
        <v>1</v>
      </c>
      <c r="G1081" s="26">
        <v>4.0999999999999996</v>
      </c>
      <c r="H1081" s="89">
        <v>2.0571485913549584E-2</v>
      </c>
      <c r="I1081" s="99"/>
      <c r="J1081" s="61" t="s">
        <v>163</v>
      </c>
      <c r="K1081" s="100">
        <v>1</v>
      </c>
      <c r="L1081" s="101">
        <v>2.0571485913549584E-2</v>
      </c>
      <c r="M1081" s="62"/>
    </row>
    <row r="1082" spans="1:13" s="47" customFormat="1" ht="14.4" customHeight="1" x14ac:dyDescent="0.3">
      <c r="A1082" s="62"/>
      <c r="B1082" s="6" t="s">
        <v>69</v>
      </c>
      <c r="C1082" s="25">
        <v>1</v>
      </c>
      <c r="D1082" s="3">
        <v>4.55</v>
      </c>
      <c r="E1082" s="26">
        <v>4.55</v>
      </c>
      <c r="F1082" s="26">
        <v>1</v>
      </c>
      <c r="G1082" s="26">
        <v>4.55</v>
      </c>
      <c r="H1082" s="89">
        <v>2.2829331928451366E-2</v>
      </c>
      <c r="I1082" s="99"/>
      <c r="J1082" s="61" t="s">
        <v>163</v>
      </c>
      <c r="K1082" s="100">
        <v>1</v>
      </c>
      <c r="L1082" s="101">
        <v>2.2829331928451366E-2</v>
      </c>
      <c r="M1082" s="62"/>
    </row>
    <row r="1083" spans="1:13" s="47" customFormat="1" ht="14.4" customHeight="1" x14ac:dyDescent="0.3">
      <c r="A1083" s="62"/>
      <c r="B1083" s="6">
        <v>0</v>
      </c>
      <c r="C1083" s="25"/>
      <c r="D1083" s="3">
        <v>0</v>
      </c>
      <c r="E1083" s="26">
        <v>0</v>
      </c>
      <c r="F1083" s="26"/>
      <c r="G1083" s="26">
        <v>0</v>
      </c>
      <c r="H1083" s="89">
        <v>0</v>
      </c>
      <c r="I1083" s="99"/>
      <c r="J1083" s="61">
        <v>0</v>
      </c>
      <c r="K1083" s="100">
        <v>0</v>
      </c>
      <c r="L1083" s="101">
        <v>0</v>
      </c>
      <c r="M1083" s="62"/>
    </row>
    <row r="1084" spans="1:13" s="47" customFormat="1" ht="14.4" customHeight="1" x14ac:dyDescent="0.3">
      <c r="A1084" s="62"/>
      <c r="B1084" s="6">
        <v>0</v>
      </c>
      <c r="C1084" s="25"/>
      <c r="D1084" s="3">
        <v>0</v>
      </c>
      <c r="E1084" s="26">
        <v>0</v>
      </c>
      <c r="F1084" s="26"/>
      <c r="G1084" s="26">
        <v>0</v>
      </c>
      <c r="H1084" s="89">
        <v>0</v>
      </c>
      <c r="I1084" s="99"/>
      <c r="J1084" s="61">
        <v>0</v>
      </c>
      <c r="K1084" s="100">
        <v>0</v>
      </c>
      <c r="L1084" s="101">
        <v>0</v>
      </c>
      <c r="M1084" s="62"/>
    </row>
    <row r="1085" spans="1:13" s="47" customFormat="1" ht="14.4" customHeight="1" x14ac:dyDescent="0.3">
      <c r="A1085" s="62"/>
      <c r="B1085" s="6">
        <v>0</v>
      </c>
      <c r="C1085" s="25"/>
      <c r="D1085" s="3">
        <v>0</v>
      </c>
      <c r="E1085" s="26">
        <v>0</v>
      </c>
      <c r="F1085" s="26"/>
      <c r="G1085" s="26">
        <v>0</v>
      </c>
      <c r="H1085" s="89">
        <v>0</v>
      </c>
      <c r="I1085" s="99"/>
      <c r="J1085" s="61">
        <v>0</v>
      </c>
      <c r="K1085" s="100">
        <v>0</v>
      </c>
      <c r="L1085" s="101">
        <v>0</v>
      </c>
      <c r="M1085" s="62"/>
    </row>
    <row r="1086" spans="1:13" s="47" customFormat="1" ht="14.4" customHeight="1" x14ac:dyDescent="0.3">
      <c r="A1086" s="62"/>
      <c r="B1086" s="6">
        <v>0</v>
      </c>
      <c r="C1086" s="25"/>
      <c r="D1086" s="3">
        <v>0</v>
      </c>
      <c r="E1086" s="26">
        <v>0</v>
      </c>
      <c r="F1086" s="26"/>
      <c r="G1086" s="26">
        <v>0</v>
      </c>
      <c r="H1086" s="89">
        <v>0</v>
      </c>
      <c r="I1086" s="99"/>
      <c r="J1086" s="61">
        <v>0</v>
      </c>
      <c r="K1086" s="100">
        <v>0</v>
      </c>
      <c r="L1086" s="101">
        <v>0</v>
      </c>
      <c r="M1086" s="62"/>
    </row>
    <row r="1087" spans="1:13" s="47" customFormat="1" ht="14.4" customHeight="1" x14ac:dyDescent="0.3">
      <c r="A1087" s="62"/>
      <c r="B1087" s="6">
        <v>0</v>
      </c>
      <c r="C1087" s="25"/>
      <c r="D1087" s="3">
        <v>0</v>
      </c>
      <c r="E1087" s="26">
        <v>0</v>
      </c>
      <c r="F1087" s="27"/>
      <c r="G1087" s="26">
        <v>0</v>
      </c>
      <c r="H1087" s="89">
        <v>0</v>
      </c>
      <c r="I1087" s="99"/>
      <c r="J1087" s="61">
        <v>0</v>
      </c>
      <c r="K1087" s="100">
        <v>0</v>
      </c>
      <c r="L1087" s="101">
        <v>0</v>
      </c>
      <c r="M1087" s="62"/>
    </row>
    <row r="1088" spans="1:13" s="47" customFormat="1" ht="14.4" customHeight="1" x14ac:dyDescent="0.3">
      <c r="A1088" s="62"/>
      <c r="B1088" s="6">
        <v>0</v>
      </c>
      <c r="C1088" s="25"/>
      <c r="D1088" s="3">
        <v>0</v>
      </c>
      <c r="E1088" s="26">
        <v>0</v>
      </c>
      <c r="F1088" s="27"/>
      <c r="G1088" s="26">
        <v>0</v>
      </c>
      <c r="H1088" s="89">
        <v>0</v>
      </c>
      <c r="I1088" s="99"/>
      <c r="J1088" s="61">
        <v>0</v>
      </c>
      <c r="K1088" s="100">
        <v>0</v>
      </c>
      <c r="L1088" s="101">
        <v>0</v>
      </c>
      <c r="M1088" s="62"/>
    </row>
    <row r="1089" spans="1:13" s="47" customFormat="1" ht="14.4" customHeight="1" x14ac:dyDescent="0.3">
      <c r="A1089" s="62"/>
      <c r="B1089" s="6" t="s">
        <v>60</v>
      </c>
      <c r="C1089" s="25"/>
      <c r="D1089" s="28"/>
      <c r="E1089" s="26"/>
      <c r="F1089" s="27"/>
      <c r="G1089" s="86">
        <v>12.7</v>
      </c>
      <c r="H1089" s="106" t="s">
        <v>60</v>
      </c>
      <c r="I1089" s="103"/>
      <c r="J1089" s="85"/>
      <c r="K1089" s="104" t="s">
        <v>156</v>
      </c>
      <c r="L1089" s="95">
        <v>6.3721431976117002E-2</v>
      </c>
      <c r="M1089" s="62"/>
    </row>
    <row r="1090" spans="1:13" s="47" customFormat="1" ht="14.4" customHeight="1" x14ac:dyDescent="0.3">
      <c r="A1090" s="62"/>
      <c r="B1090" s="51" t="s">
        <v>38</v>
      </c>
      <c r="C1090" s="29"/>
      <c r="D1090" s="30"/>
      <c r="E1090" s="30"/>
      <c r="F1090" s="30"/>
      <c r="G1090" s="30"/>
      <c r="H1090" s="115"/>
      <c r="I1090" s="116"/>
      <c r="J1090" s="139"/>
      <c r="K1090" s="117"/>
      <c r="L1090" s="118"/>
      <c r="M1090" s="62"/>
    </row>
    <row r="1091" spans="1:13" s="47" customFormat="1" ht="36.75" customHeight="1" x14ac:dyDescent="0.3">
      <c r="A1091" s="62"/>
      <c r="B1091" s="53" t="s">
        <v>53</v>
      </c>
      <c r="C1091" s="29"/>
      <c r="D1091" s="54" t="s">
        <v>0</v>
      </c>
      <c r="E1091" s="55" t="s">
        <v>1</v>
      </c>
      <c r="F1091" s="56" t="s">
        <v>61</v>
      </c>
      <c r="G1091" s="20" t="s">
        <v>56</v>
      </c>
      <c r="H1091" s="111" t="s">
        <v>158</v>
      </c>
      <c r="I1091" s="112" t="s">
        <v>159</v>
      </c>
      <c r="J1091" s="112" t="s">
        <v>160</v>
      </c>
      <c r="K1091" s="113" t="s">
        <v>161</v>
      </c>
      <c r="L1091" s="114" t="s">
        <v>162</v>
      </c>
      <c r="M1091" s="62"/>
    </row>
    <row r="1092" spans="1:13" s="47" customFormat="1" ht="14.4" customHeight="1" x14ac:dyDescent="0.3">
      <c r="A1092" s="62"/>
      <c r="B1092" s="8" t="s">
        <v>1047</v>
      </c>
      <c r="C1092" s="29"/>
      <c r="D1092" s="22" t="s">
        <v>4</v>
      </c>
      <c r="E1092" s="57">
        <v>1</v>
      </c>
      <c r="F1092" s="24">
        <v>145.63</v>
      </c>
      <c r="G1092" s="23">
        <v>145.63</v>
      </c>
      <c r="H1092" s="96">
        <v>0.73068914477810387</v>
      </c>
      <c r="I1092" s="97"/>
      <c r="J1092" s="137" t="s">
        <v>163</v>
      </c>
      <c r="K1092" s="93">
        <v>1</v>
      </c>
      <c r="L1092" s="98">
        <v>0.73068914477810387</v>
      </c>
      <c r="M1092" s="62"/>
    </row>
    <row r="1093" spans="1:13" s="47" customFormat="1" ht="14.4" customHeight="1" x14ac:dyDescent="0.3">
      <c r="A1093" s="62"/>
      <c r="B1093" s="8" t="s">
        <v>274</v>
      </c>
      <c r="C1093" s="7"/>
      <c r="D1093" s="3" t="s">
        <v>3</v>
      </c>
      <c r="E1093" s="4">
        <v>4.5</v>
      </c>
      <c r="F1093" s="5">
        <v>8.52</v>
      </c>
      <c r="G1093" s="26">
        <v>38.339999999999996</v>
      </c>
      <c r="H1093" s="89">
        <v>0.19236848046963195</v>
      </c>
      <c r="I1093" s="99"/>
      <c r="J1093" s="61" t="s">
        <v>163</v>
      </c>
      <c r="K1093" s="100">
        <v>1</v>
      </c>
      <c r="L1093" s="101">
        <v>0.19236848046963195</v>
      </c>
      <c r="M1093" s="62"/>
    </row>
    <row r="1094" spans="1:13" s="47" customFormat="1" ht="14.4" customHeight="1" x14ac:dyDescent="0.3">
      <c r="A1094" s="62"/>
      <c r="B1094" s="8">
        <v>0</v>
      </c>
      <c r="C1094" s="7"/>
      <c r="D1094" s="3">
        <v>0</v>
      </c>
      <c r="E1094" s="4"/>
      <c r="F1094" s="5">
        <v>0</v>
      </c>
      <c r="G1094" s="26">
        <v>0</v>
      </c>
      <c r="H1094" s="89">
        <v>0</v>
      </c>
      <c r="I1094" s="99"/>
      <c r="J1094" s="61">
        <v>0</v>
      </c>
      <c r="K1094" s="100">
        <v>0</v>
      </c>
      <c r="L1094" s="101">
        <v>0</v>
      </c>
      <c r="M1094" s="62"/>
    </row>
    <row r="1095" spans="1:13" s="47" customFormat="1" ht="14.4" customHeight="1" x14ac:dyDescent="0.3">
      <c r="A1095" s="62"/>
      <c r="B1095" s="8">
        <v>0</v>
      </c>
      <c r="C1095" s="7"/>
      <c r="D1095" s="3">
        <v>0</v>
      </c>
      <c r="E1095" s="4"/>
      <c r="F1095" s="5">
        <v>0</v>
      </c>
      <c r="G1095" s="26">
        <v>0</v>
      </c>
      <c r="H1095" s="89">
        <v>0</v>
      </c>
      <c r="I1095" s="99"/>
      <c r="J1095" s="61">
        <v>0</v>
      </c>
      <c r="K1095" s="100">
        <v>0</v>
      </c>
      <c r="L1095" s="101">
        <v>0</v>
      </c>
      <c r="M1095" s="62"/>
    </row>
    <row r="1096" spans="1:13" s="47" customFormat="1" ht="14.4" customHeight="1" x14ac:dyDescent="0.3">
      <c r="A1096" s="62"/>
      <c r="B1096" s="8">
        <v>0</v>
      </c>
      <c r="C1096" s="7"/>
      <c r="D1096" s="3">
        <v>0</v>
      </c>
      <c r="E1096" s="4"/>
      <c r="F1096" s="5">
        <v>0</v>
      </c>
      <c r="G1096" s="26">
        <v>0</v>
      </c>
      <c r="H1096" s="89">
        <v>0</v>
      </c>
      <c r="I1096" s="99"/>
      <c r="J1096" s="61">
        <v>0</v>
      </c>
      <c r="K1096" s="100">
        <v>0</v>
      </c>
      <c r="L1096" s="101">
        <v>0</v>
      </c>
      <c r="M1096" s="62"/>
    </row>
    <row r="1097" spans="1:13" s="47" customFormat="1" ht="14.4" customHeight="1" x14ac:dyDescent="0.3">
      <c r="A1097" s="62"/>
      <c r="B1097" s="8">
        <v>0</v>
      </c>
      <c r="C1097" s="7"/>
      <c r="D1097" s="3">
        <v>0</v>
      </c>
      <c r="E1097" s="4"/>
      <c r="F1097" s="5">
        <v>0</v>
      </c>
      <c r="G1097" s="26">
        <v>0</v>
      </c>
      <c r="H1097" s="89">
        <v>0</v>
      </c>
      <c r="I1097" s="99"/>
      <c r="J1097" s="61">
        <v>0</v>
      </c>
      <c r="K1097" s="100">
        <v>0</v>
      </c>
      <c r="L1097" s="101">
        <v>0</v>
      </c>
      <c r="M1097" s="62"/>
    </row>
    <row r="1098" spans="1:13" s="47" customFormat="1" ht="14.4" customHeight="1" x14ac:dyDescent="0.3">
      <c r="A1098" s="62"/>
      <c r="B1098" s="8">
        <v>0</v>
      </c>
      <c r="C1098" s="7"/>
      <c r="D1098" s="3">
        <v>0</v>
      </c>
      <c r="E1098" s="4"/>
      <c r="F1098" s="5">
        <v>0</v>
      </c>
      <c r="G1098" s="26">
        <v>0</v>
      </c>
      <c r="H1098" s="89">
        <v>0</v>
      </c>
      <c r="I1098" s="99"/>
      <c r="J1098" s="61">
        <v>0</v>
      </c>
      <c r="K1098" s="100">
        <v>0</v>
      </c>
      <c r="L1098" s="101">
        <v>0</v>
      </c>
      <c r="M1098" s="62"/>
    </row>
    <row r="1099" spans="1:13" s="47" customFormat="1" ht="14.4" customHeight="1" x14ac:dyDescent="0.3">
      <c r="A1099" s="62"/>
      <c r="B1099" s="8">
        <v>0</v>
      </c>
      <c r="C1099" s="7"/>
      <c r="D1099" s="3">
        <v>0</v>
      </c>
      <c r="E1099" s="4"/>
      <c r="F1099" s="5">
        <v>0</v>
      </c>
      <c r="G1099" s="26">
        <v>0</v>
      </c>
      <c r="H1099" s="89">
        <v>0</v>
      </c>
      <c r="I1099" s="99"/>
      <c r="J1099" s="61">
        <v>0</v>
      </c>
      <c r="K1099" s="100">
        <v>0</v>
      </c>
      <c r="L1099" s="101">
        <v>0</v>
      </c>
      <c r="M1099" s="62"/>
    </row>
    <row r="1100" spans="1:13" s="47" customFormat="1" ht="14.4" customHeight="1" x14ac:dyDescent="0.3">
      <c r="A1100" s="62"/>
      <c r="B1100" s="8">
        <v>0</v>
      </c>
      <c r="C1100" s="7"/>
      <c r="D1100" s="3">
        <v>0</v>
      </c>
      <c r="E1100" s="4"/>
      <c r="F1100" s="5">
        <v>0</v>
      </c>
      <c r="G1100" s="26">
        <v>0</v>
      </c>
      <c r="H1100" s="89">
        <v>0</v>
      </c>
      <c r="I1100" s="99"/>
      <c r="J1100" s="61">
        <v>0</v>
      </c>
      <c r="K1100" s="100">
        <v>0</v>
      </c>
      <c r="L1100" s="101">
        <v>0</v>
      </c>
      <c r="M1100" s="62"/>
    </row>
    <row r="1101" spans="1:13" s="47" customFormat="1" ht="14.4" customHeight="1" x14ac:dyDescent="0.3">
      <c r="A1101" s="62"/>
      <c r="B1101" s="8">
        <v>0</v>
      </c>
      <c r="C1101" s="7"/>
      <c r="D1101" s="3">
        <v>0</v>
      </c>
      <c r="E1101" s="4"/>
      <c r="F1101" s="5">
        <v>0</v>
      </c>
      <c r="G1101" s="26">
        <v>0</v>
      </c>
      <c r="H1101" s="89">
        <v>0</v>
      </c>
      <c r="I1101" s="99"/>
      <c r="J1101" s="61">
        <v>0</v>
      </c>
      <c r="K1101" s="100">
        <v>0</v>
      </c>
      <c r="L1101" s="101">
        <v>0</v>
      </c>
      <c r="M1101" s="62"/>
    </row>
    <row r="1102" spans="1:13" s="47" customFormat="1" ht="14.4" customHeight="1" x14ac:dyDescent="0.3">
      <c r="A1102" s="62"/>
      <c r="B1102" s="8">
        <v>0</v>
      </c>
      <c r="C1102" s="7"/>
      <c r="D1102" s="3">
        <v>0</v>
      </c>
      <c r="E1102" s="4"/>
      <c r="F1102" s="5">
        <v>0</v>
      </c>
      <c r="G1102" s="26">
        <v>0</v>
      </c>
      <c r="H1102" s="89">
        <v>0</v>
      </c>
      <c r="I1102" s="99"/>
      <c r="J1102" s="61">
        <v>0</v>
      </c>
      <c r="K1102" s="100">
        <v>0</v>
      </c>
      <c r="L1102" s="101">
        <v>0</v>
      </c>
      <c r="M1102" s="62"/>
    </row>
    <row r="1103" spans="1:13" s="47" customFormat="1" ht="14.4" customHeight="1" x14ac:dyDescent="0.3">
      <c r="A1103" s="62"/>
      <c r="B1103" s="8">
        <v>0</v>
      </c>
      <c r="C1103" s="7"/>
      <c r="D1103" s="3">
        <v>0</v>
      </c>
      <c r="E1103" s="4"/>
      <c r="F1103" s="5">
        <v>0</v>
      </c>
      <c r="G1103" s="26">
        <v>0</v>
      </c>
      <c r="H1103" s="89">
        <v>0</v>
      </c>
      <c r="I1103" s="99"/>
      <c r="J1103" s="61">
        <v>0</v>
      </c>
      <c r="K1103" s="100">
        <v>0</v>
      </c>
      <c r="L1103" s="101">
        <v>0</v>
      </c>
      <c r="M1103" s="62"/>
    </row>
    <row r="1104" spans="1:13" s="47" customFormat="1" ht="14.4" customHeight="1" x14ac:dyDescent="0.3">
      <c r="A1104" s="62"/>
      <c r="B1104" s="8">
        <v>0</v>
      </c>
      <c r="C1104" s="7"/>
      <c r="D1104" s="3">
        <v>0</v>
      </c>
      <c r="E1104" s="4"/>
      <c r="F1104" s="5">
        <v>0</v>
      </c>
      <c r="G1104" s="26">
        <v>0</v>
      </c>
      <c r="H1104" s="89">
        <v>0</v>
      </c>
      <c r="I1104" s="99"/>
      <c r="J1104" s="61">
        <v>0</v>
      </c>
      <c r="K1104" s="100">
        <v>0</v>
      </c>
      <c r="L1104" s="101">
        <v>0</v>
      </c>
      <c r="M1104" s="62"/>
    </row>
    <row r="1105" spans="1:13" s="47" customFormat="1" ht="14.4" customHeight="1" x14ac:dyDescent="0.3">
      <c r="A1105" s="62"/>
      <c r="B1105" s="58" t="s">
        <v>62</v>
      </c>
      <c r="C1105" s="46"/>
      <c r="D1105" s="37"/>
      <c r="E1105" s="38"/>
      <c r="F1105" s="39"/>
      <c r="G1105" s="144">
        <v>183.97</v>
      </c>
      <c r="H1105" s="143" t="s">
        <v>62</v>
      </c>
      <c r="I1105" s="103"/>
      <c r="J1105" s="85"/>
      <c r="K1105" s="104" t="s">
        <v>156</v>
      </c>
      <c r="L1105" s="95">
        <v>0.92305762524773582</v>
      </c>
      <c r="M1105" s="62"/>
    </row>
    <row r="1106" spans="1:13" s="47" customFormat="1" ht="14.4" customHeight="1" x14ac:dyDescent="0.3">
      <c r="A1106" s="62"/>
      <c r="B1106" s="51" t="s">
        <v>63</v>
      </c>
      <c r="C1106" s="29"/>
      <c r="D1106" s="30"/>
      <c r="E1106" s="31"/>
      <c r="F1106" s="32"/>
      <c r="G1106" s="31"/>
      <c r="H1106" s="115"/>
      <c r="I1106" s="116"/>
      <c r="J1106" s="139"/>
      <c r="K1106" s="117"/>
      <c r="L1106" s="118">
        <v>0</v>
      </c>
      <c r="M1106" s="62"/>
    </row>
    <row r="1107" spans="1:13" s="47" customFormat="1" ht="35.25" customHeight="1" x14ac:dyDescent="0.3">
      <c r="A1107" s="62"/>
      <c r="B1107" s="53" t="s">
        <v>53</v>
      </c>
      <c r="C1107" s="36"/>
      <c r="D1107" s="40" t="s">
        <v>0</v>
      </c>
      <c r="E1107" s="41" t="s">
        <v>1</v>
      </c>
      <c r="F1107" s="35" t="s">
        <v>61</v>
      </c>
      <c r="G1107" s="20" t="s">
        <v>56</v>
      </c>
      <c r="H1107" s="111" t="s">
        <v>158</v>
      </c>
      <c r="I1107" s="112" t="s">
        <v>159</v>
      </c>
      <c r="J1107" s="112" t="s">
        <v>160</v>
      </c>
      <c r="K1107" s="113" t="s">
        <v>161</v>
      </c>
      <c r="L1107" s="114" t="s">
        <v>162</v>
      </c>
      <c r="M1107" s="62"/>
    </row>
    <row r="1108" spans="1:13" s="47" customFormat="1" ht="14.4" customHeight="1" x14ac:dyDescent="0.3">
      <c r="A1108" s="62"/>
      <c r="B1108" s="6">
        <v>0</v>
      </c>
      <c r="C1108" s="7"/>
      <c r="D1108" s="3">
        <v>0</v>
      </c>
      <c r="E1108" s="26"/>
      <c r="F1108" s="5">
        <v>0</v>
      </c>
      <c r="G1108" s="23">
        <v>0</v>
      </c>
      <c r="H1108" s="96">
        <v>0</v>
      </c>
      <c r="I1108" s="97"/>
      <c r="J1108" s="137">
        <v>0</v>
      </c>
      <c r="K1108" s="93">
        <v>0</v>
      </c>
      <c r="L1108" s="98">
        <v>0</v>
      </c>
      <c r="M1108" s="62"/>
    </row>
    <row r="1109" spans="1:13" s="47" customFormat="1" ht="14.4" customHeight="1" x14ac:dyDescent="0.3">
      <c r="A1109" s="62"/>
      <c r="B1109" s="6">
        <v>0</v>
      </c>
      <c r="C1109" s="7"/>
      <c r="D1109" s="3">
        <v>0</v>
      </c>
      <c r="E1109" s="26"/>
      <c r="F1109" s="5">
        <v>0</v>
      </c>
      <c r="G1109" s="26">
        <v>0</v>
      </c>
      <c r="H1109" s="89">
        <v>0</v>
      </c>
      <c r="I1109" s="99"/>
      <c r="J1109" s="61">
        <v>0</v>
      </c>
      <c r="K1109" s="100">
        <v>0</v>
      </c>
      <c r="L1109" s="101">
        <v>0</v>
      </c>
      <c r="M1109" s="62"/>
    </row>
    <row r="1110" spans="1:13" s="47" customFormat="1" ht="14.4" customHeight="1" x14ac:dyDescent="0.3">
      <c r="A1110" s="62"/>
      <c r="B1110" s="6">
        <v>0</v>
      </c>
      <c r="C1110" s="7"/>
      <c r="D1110" s="3">
        <v>0</v>
      </c>
      <c r="E1110" s="26"/>
      <c r="F1110" s="5">
        <v>0</v>
      </c>
      <c r="G1110" s="26">
        <v>0</v>
      </c>
      <c r="H1110" s="89">
        <v>0</v>
      </c>
      <c r="I1110" s="99"/>
      <c r="J1110" s="61">
        <v>0</v>
      </c>
      <c r="K1110" s="100">
        <v>0</v>
      </c>
      <c r="L1110" s="101">
        <v>0</v>
      </c>
      <c r="M1110" s="62"/>
    </row>
    <row r="1111" spans="1:13" s="47" customFormat="1" ht="14.4" customHeight="1" x14ac:dyDescent="0.3">
      <c r="A1111" s="62"/>
      <c r="B1111" s="6">
        <v>0</v>
      </c>
      <c r="C1111" s="7"/>
      <c r="D1111" s="3">
        <v>0</v>
      </c>
      <c r="E1111" s="26"/>
      <c r="F1111" s="5">
        <v>0</v>
      </c>
      <c r="G1111" s="26">
        <v>0</v>
      </c>
      <c r="H1111" s="89">
        <v>0</v>
      </c>
      <c r="I1111" s="99"/>
      <c r="J1111" s="61">
        <v>0</v>
      </c>
      <c r="K1111" s="100">
        <v>0</v>
      </c>
      <c r="L1111" s="101">
        <v>0</v>
      </c>
      <c r="M1111" s="62"/>
    </row>
    <row r="1112" spans="1:13" s="47" customFormat="1" ht="14.4" customHeight="1" x14ac:dyDescent="0.3">
      <c r="A1112" s="62"/>
      <c r="B1112" s="6">
        <v>0</v>
      </c>
      <c r="C1112" s="7"/>
      <c r="D1112" s="3">
        <v>0</v>
      </c>
      <c r="E1112" s="26"/>
      <c r="F1112" s="5">
        <v>0</v>
      </c>
      <c r="G1112" s="26">
        <v>0</v>
      </c>
      <c r="H1112" s="89">
        <v>0</v>
      </c>
      <c r="I1112" s="99"/>
      <c r="J1112" s="61">
        <v>0</v>
      </c>
      <c r="K1112" s="100">
        <v>0</v>
      </c>
      <c r="L1112" s="101">
        <v>0</v>
      </c>
      <c r="M1112" s="62"/>
    </row>
    <row r="1113" spans="1:13" s="47" customFormat="1" ht="15" customHeight="1" thickBot="1" x14ac:dyDescent="0.35">
      <c r="A1113" s="62"/>
      <c r="B1113" s="59" t="s">
        <v>64</v>
      </c>
      <c r="C1113" s="42"/>
      <c r="D1113" s="43"/>
      <c r="E1113" s="44"/>
      <c r="F1113" s="45"/>
      <c r="G1113" s="23">
        <v>0</v>
      </c>
      <c r="H1113" s="106" t="s">
        <v>64</v>
      </c>
      <c r="I1113" s="103"/>
      <c r="J1113" s="85"/>
      <c r="K1113" s="104" t="s">
        <v>156</v>
      </c>
      <c r="L1113" s="95">
        <v>0</v>
      </c>
      <c r="M1113" s="62"/>
    </row>
    <row r="1114" spans="1:13" s="47" customFormat="1" ht="14.4" customHeight="1" x14ac:dyDescent="0.3">
      <c r="A1114" s="62"/>
      <c r="B1114" s="64"/>
      <c r="C1114" s="68"/>
      <c r="D1114" s="69" t="s">
        <v>65</v>
      </c>
      <c r="E1114" s="70"/>
      <c r="F1114" s="71"/>
      <c r="G1114" s="88">
        <v>199.30500000000001</v>
      </c>
      <c r="H1114" s="128"/>
      <c r="I1114" s="122"/>
      <c r="J1114" s="140"/>
      <c r="K1114" s="123"/>
      <c r="L1114" s="121"/>
      <c r="M1114" s="62"/>
    </row>
    <row r="1115" spans="1:13" s="47" customFormat="1" ht="14.4" customHeight="1" x14ac:dyDescent="0.3">
      <c r="A1115" s="62"/>
      <c r="B1115" s="63"/>
      <c r="C1115" s="68"/>
      <c r="D1115" s="72" t="s">
        <v>7</v>
      </c>
      <c r="E1115" s="73"/>
      <c r="F1115" s="74">
        <v>0.1</v>
      </c>
      <c r="G1115" s="73">
        <v>19.931000000000001</v>
      </c>
      <c r="H1115" s="120"/>
      <c r="I1115" s="124"/>
      <c r="J1115" s="141"/>
      <c r="K1115" s="125"/>
      <c r="L1115" s="119"/>
      <c r="M1115" s="62"/>
    </row>
    <row r="1116" spans="1:13" s="47" customFormat="1" ht="14.4" customHeight="1" x14ac:dyDescent="0.3">
      <c r="A1116" s="62"/>
      <c r="B1116" s="63"/>
      <c r="C1116" s="68"/>
      <c r="D1116" s="72" t="s">
        <v>8</v>
      </c>
      <c r="E1116" s="73"/>
      <c r="F1116" s="74">
        <v>0.1</v>
      </c>
      <c r="G1116" s="73">
        <v>19.931000000000001</v>
      </c>
      <c r="H1116" s="120"/>
      <c r="I1116" s="124"/>
      <c r="J1116" s="141"/>
      <c r="K1116" s="125"/>
      <c r="L1116" s="119"/>
      <c r="M1116" s="62"/>
    </row>
    <row r="1117" spans="1:13" s="47" customFormat="1" ht="14.4" customHeight="1" x14ac:dyDescent="0.3">
      <c r="A1117" s="62"/>
      <c r="B1117" s="63" t="s">
        <v>66</v>
      </c>
      <c r="C1117" s="68"/>
      <c r="D1117" s="75" t="s">
        <v>67</v>
      </c>
      <c r="E1117" s="76"/>
      <c r="F1117" s="71"/>
      <c r="G1117" s="76">
        <v>239.167</v>
      </c>
      <c r="H1117" s="120"/>
      <c r="I1117" s="124"/>
      <c r="J1117" s="141"/>
      <c r="K1117" s="125"/>
      <c r="L1117" s="119"/>
      <c r="M1117" s="62"/>
    </row>
    <row r="1118" spans="1:13" s="47" customFormat="1" ht="15" customHeight="1" thickBot="1" x14ac:dyDescent="0.35">
      <c r="A1118" s="62"/>
      <c r="B1118" s="63"/>
      <c r="C1118" s="68"/>
      <c r="D1118" s="77" t="s">
        <v>68</v>
      </c>
      <c r="E1118" s="78"/>
      <c r="F1118" s="79"/>
      <c r="G1118" s="78">
        <v>239.17</v>
      </c>
      <c r="H1118" s="134">
        <v>1</v>
      </c>
      <c r="I1118" s="126"/>
      <c r="J1118" s="142"/>
      <c r="K1118" s="127"/>
      <c r="L1118" s="135">
        <v>0.99206743433431166</v>
      </c>
      <c r="M1118" s="62"/>
    </row>
    <row r="1119" spans="1:13" s="47" customFormat="1" ht="14.4" customHeight="1" x14ac:dyDescent="0.3">
      <c r="A1119" s="62"/>
      <c r="B1119" s="63"/>
      <c r="C1119" s="68"/>
      <c r="D1119" s="80"/>
      <c r="E1119" s="67"/>
      <c r="F1119" s="65"/>
      <c r="G1119" s="67"/>
      <c r="J1119" s="60"/>
      <c r="M1119" s="62"/>
    </row>
    <row r="1120" spans="1:13" s="47" customFormat="1" ht="14.4" customHeight="1" x14ac:dyDescent="0.3">
      <c r="A1120" s="62"/>
      <c r="B1120" s="63"/>
      <c r="C1120" s="68"/>
      <c r="D1120" s="80"/>
      <c r="E1120" s="67"/>
      <c r="F1120" s="65"/>
      <c r="G1120" s="67"/>
      <c r="J1120" s="60"/>
      <c r="M1120" s="62"/>
    </row>
    <row r="1121" spans="1:13" s="47" customFormat="1" ht="14.4" customHeight="1" x14ac:dyDescent="0.3">
      <c r="A1121" s="62"/>
      <c r="B1121" s="63"/>
      <c r="C1121" s="68"/>
      <c r="D1121" s="80"/>
      <c r="E1121" s="67"/>
      <c r="F1121" s="65"/>
      <c r="G1121" s="67"/>
      <c r="J1121" s="60"/>
      <c r="M1121" s="62"/>
    </row>
    <row r="1122" spans="1:13" s="47" customFormat="1" ht="14.4" customHeight="1" x14ac:dyDescent="0.3">
      <c r="A1122" s="62"/>
      <c r="B1122" s="136" t="s">
        <v>1808</v>
      </c>
      <c r="C1122" s="81"/>
      <c r="D1122" s="80"/>
      <c r="E1122" s="67"/>
      <c r="F1122" s="82"/>
      <c r="G1122" s="82"/>
      <c r="J1122" s="60"/>
      <c r="M1122" s="62"/>
    </row>
    <row r="1123" spans="1:13" s="47" customFormat="1" ht="14.4" customHeight="1" x14ac:dyDescent="0.3">
      <c r="A1123" s="62"/>
      <c r="B1123" s="133" t="s">
        <v>6</v>
      </c>
      <c r="C1123" s="83"/>
      <c r="D1123" s="80"/>
      <c r="E1123" s="67"/>
      <c r="F1123" s="62"/>
      <c r="G1123" s="62"/>
      <c r="J1123" s="60"/>
      <c r="M1123" s="62"/>
    </row>
    <row r="1124" spans="1:13" s="47" customFormat="1" ht="14.4" customHeight="1" x14ac:dyDescent="0.3">
      <c r="A1124" s="62"/>
      <c r="B1124" s="84"/>
      <c r="C1124" s="62"/>
      <c r="D1124" s="80"/>
      <c r="E1124" s="67"/>
      <c r="F1124" s="62"/>
      <c r="G1124" s="62"/>
      <c r="J1124" s="60"/>
      <c r="M1124" s="62"/>
    </row>
    <row r="1125" spans="1:13" x14ac:dyDescent="0.3">
      <c r="A1125" s="62"/>
      <c r="B1125" s="129"/>
      <c r="C1125" s="129"/>
      <c r="D1125" s="129"/>
    </row>
    <row r="1126" spans="1:13" x14ac:dyDescent="0.3">
      <c r="A1126" s="62"/>
      <c r="B1126" s="130"/>
      <c r="C1126" s="130"/>
      <c r="D1126" s="130"/>
    </row>
    <row r="1127" spans="1:13" ht="15.6" x14ac:dyDescent="0.3">
      <c r="A1127" s="62"/>
      <c r="B1127" s="47"/>
      <c r="C1127" s="47"/>
      <c r="D1127" s="715" t="s">
        <v>166</v>
      </c>
      <c r="E1127" s="715"/>
      <c r="F1127" s="715"/>
    </row>
    <row r="1128" spans="1:13" x14ac:dyDescent="0.3">
      <c r="A1128" s="62"/>
      <c r="B1128" s="132"/>
      <c r="C1128" s="132"/>
      <c r="D1128" s="132"/>
    </row>
    <row r="1129" spans="1:13" ht="82.5" customHeight="1" x14ac:dyDescent="0.3">
      <c r="A1129" s="62"/>
      <c r="B1129" s="710" t="s">
        <v>1809</v>
      </c>
      <c r="C1129" s="710"/>
      <c r="D1129" s="710"/>
      <c r="E1129" s="710"/>
      <c r="F1129" s="710"/>
      <c r="G1129" s="710"/>
      <c r="H1129" s="710"/>
      <c r="I1129" s="710"/>
      <c r="J1129" s="710"/>
      <c r="K1129" s="710"/>
      <c r="L1129" s="710"/>
    </row>
    <row r="1130" spans="1:13" s="47" customFormat="1" ht="14.4" customHeight="1" x14ac:dyDescent="0.3">
      <c r="A1130" s="62"/>
      <c r="B1130" s="63"/>
      <c r="C1130" s="9"/>
      <c r="D1130" s="10"/>
      <c r="E1130" s="11"/>
      <c r="F1130" s="12"/>
      <c r="G1130" s="13"/>
      <c r="J1130" s="60"/>
      <c r="M1130" s="62"/>
    </row>
    <row r="1131" spans="1:13" s="47" customFormat="1" ht="14.4" customHeight="1" x14ac:dyDescent="0.3">
      <c r="A1131" s="62"/>
      <c r="B1131" s="48" t="s">
        <v>48</v>
      </c>
      <c r="C1131" s="9"/>
      <c r="D1131" s="10"/>
      <c r="E1131" s="11"/>
      <c r="F1131" s="11"/>
      <c r="G1131" s="11"/>
      <c r="J1131" s="60"/>
      <c r="M1131" s="62"/>
    </row>
    <row r="1132" spans="1:13" s="47" customFormat="1" ht="14.4" customHeight="1" x14ac:dyDescent="0.3">
      <c r="A1132" s="62"/>
      <c r="B1132" s="64" t="s">
        <v>49</v>
      </c>
      <c r="C1132" s="62" t="s">
        <v>1028</v>
      </c>
      <c r="D1132" s="62"/>
      <c r="E1132" s="62"/>
      <c r="I1132" s="65" t="s">
        <v>50</v>
      </c>
      <c r="J1132" s="68" t="s">
        <v>4</v>
      </c>
      <c r="M1132" s="62"/>
    </row>
    <row r="1133" spans="1:13" s="47" customFormat="1" ht="15" customHeight="1" thickBot="1" x14ac:dyDescent="0.35">
      <c r="A1133" s="62"/>
      <c r="B1133" s="64" t="s">
        <v>51</v>
      </c>
      <c r="C1133" s="62" t="s">
        <v>345</v>
      </c>
      <c r="D1133" s="62"/>
      <c r="E1133" s="62"/>
      <c r="G1133" s="62" t="s">
        <v>225</v>
      </c>
      <c r="J1133" s="60"/>
      <c r="M1133" s="62"/>
    </row>
    <row r="1134" spans="1:13" s="47" customFormat="1" ht="14.4" customHeight="1" thickTop="1" x14ac:dyDescent="0.3">
      <c r="A1134" s="62"/>
      <c r="B1134" s="49" t="s">
        <v>52</v>
      </c>
      <c r="C1134" s="14"/>
      <c r="D1134" s="15"/>
      <c r="E1134" s="16"/>
      <c r="F1134" s="17"/>
      <c r="G1134" s="16"/>
      <c r="H1134" s="720" t="s">
        <v>164</v>
      </c>
      <c r="I1134" s="721"/>
      <c r="J1134" s="721"/>
      <c r="K1134" s="721"/>
      <c r="L1134" s="722"/>
      <c r="M1134" s="62"/>
    </row>
    <row r="1135" spans="1:13" s="47" customFormat="1" ht="32.25" customHeight="1" x14ac:dyDescent="0.3">
      <c r="A1135" s="62"/>
      <c r="B1135" s="50" t="s">
        <v>53</v>
      </c>
      <c r="C1135" s="18" t="s">
        <v>1</v>
      </c>
      <c r="D1135" s="19" t="s">
        <v>54</v>
      </c>
      <c r="E1135" s="20" t="s">
        <v>23</v>
      </c>
      <c r="F1135" s="20" t="s">
        <v>55</v>
      </c>
      <c r="G1135" s="20" t="s">
        <v>56</v>
      </c>
      <c r="H1135" s="90" t="s">
        <v>158</v>
      </c>
      <c r="I1135" s="91" t="s">
        <v>159</v>
      </c>
      <c r="J1135" s="91" t="s">
        <v>160</v>
      </c>
      <c r="K1135" s="91" t="s">
        <v>161</v>
      </c>
      <c r="L1135" s="92" t="s">
        <v>162</v>
      </c>
      <c r="M1135" s="62"/>
    </row>
    <row r="1136" spans="1:13" s="47" customFormat="1" ht="14.4" customHeight="1" x14ac:dyDescent="0.3">
      <c r="A1136" s="62"/>
      <c r="B1136" s="21" t="s">
        <v>19</v>
      </c>
      <c r="C1136" s="18">
        <v>1</v>
      </c>
      <c r="D1136" s="22">
        <v>2</v>
      </c>
      <c r="E1136" s="23">
        <v>2</v>
      </c>
      <c r="F1136" s="24">
        <v>1</v>
      </c>
      <c r="G1136" s="23">
        <v>2</v>
      </c>
      <c r="H1136" s="96">
        <v>1.0254043938578277E-2</v>
      </c>
      <c r="I1136" s="97"/>
      <c r="J1136" s="137" t="s">
        <v>165</v>
      </c>
      <c r="K1136" s="93">
        <v>0.4</v>
      </c>
      <c r="L1136" s="98">
        <v>4.1016175754313112E-3</v>
      </c>
      <c r="M1136" s="62"/>
    </row>
    <row r="1137" spans="1:23" s="47" customFormat="1" ht="14.4" customHeight="1" x14ac:dyDescent="0.3">
      <c r="A1137" s="62"/>
      <c r="B1137" s="6">
        <v>0</v>
      </c>
      <c r="C1137" s="25"/>
      <c r="D1137" s="3">
        <v>0</v>
      </c>
      <c r="E1137" s="26">
        <v>0</v>
      </c>
      <c r="F1137" s="27"/>
      <c r="G1137" s="26">
        <v>0</v>
      </c>
      <c r="H1137" s="89">
        <v>0</v>
      </c>
      <c r="I1137" s="99"/>
      <c r="J1137" s="61">
        <v>0</v>
      </c>
      <c r="K1137" s="100">
        <v>0</v>
      </c>
      <c r="L1137" s="101">
        <v>0</v>
      </c>
      <c r="M1137" s="62"/>
      <c r="T1137" s="61" t="e">
        <f>VLOOKUP($M1137,#REF!,5)</f>
        <v>#REF!</v>
      </c>
      <c r="U1137" s="100" t="e">
        <f>VLOOKUP($M1137,#REF!,4)</f>
        <v>#REF!</v>
      </c>
      <c r="V1137" s="101" t="e">
        <f t="shared" ref="V1137" si="0">+U1137*R1137</f>
        <v>#REF!</v>
      </c>
      <c r="W1137" s="62">
        <v>18</v>
      </c>
    </row>
    <row r="1138" spans="1:23" s="47" customFormat="1" ht="14.4" customHeight="1" x14ac:dyDescent="0.3">
      <c r="A1138" s="62"/>
      <c r="B1138" s="6">
        <v>0</v>
      </c>
      <c r="C1138" s="25"/>
      <c r="D1138" s="3">
        <v>0</v>
      </c>
      <c r="E1138" s="26">
        <v>0</v>
      </c>
      <c r="F1138" s="27"/>
      <c r="G1138" s="26">
        <v>0</v>
      </c>
      <c r="H1138" s="89">
        <v>0</v>
      </c>
      <c r="I1138" s="99"/>
      <c r="J1138" s="61">
        <v>0</v>
      </c>
      <c r="K1138" s="100">
        <v>0</v>
      </c>
      <c r="L1138" s="101">
        <v>0</v>
      </c>
      <c r="M1138" s="62"/>
    </row>
    <row r="1139" spans="1:23" s="47" customFormat="1" ht="14.4" customHeight="1" x14ac:dyDescent="0.3">
      <c r="A1139" s="62"/>
      <c r="B1139" s="6">
        <v>0</v>
      </c>
      <c r="C1139" s="25"/>
      <c r="D1139" s="3">
        <v>0</v>
      </c>
      <c r="E1139" s="26">
        <v>0</v>
      </c>
      <c r="F1139" s="27"/>
      <c r="G1139" s="26">
        <v>0</v>
      </c>
      <c r="H1139" s="89">
        <v>0</v>
      </c>
      <c r="I1139" s="99"/>
      <c r="J1139" s="61">
        <v>0</v>
      </c>
      <c r="K1139" s="100">
        <v>0</v>
      </c>
      <c r="L1139" s="101">
        <v>0</v>
      </c>
      <c r="M1139" s="62"/>
    </row>
    <row r="1140" spans="1:23" s="47" customFormat="1" ht="14.4" customHeight="1" x14ac:dyDescent="0.3">
      <c r="A1140" s="62"/>
      <c r="B1140" s="6">
        <v>0</v>
      </c>
      <c r="C1140" s="25"/>
      <c r="D1140" s="3">
        <v>0</v>
      </c>
      <c r="E1140" s="26">
        <v>0</v>
      </c>
      <c r="F1140" s="27"/>
      <c r="G1140" s="26">
        <v>0</v>
      </c>
      <c r="H1140" s="89">
        <v>0</v>
      </c>
      <c r="I1140" s="99"/>
      <c r="J1140" s="61">
        <v>0</v>
      </c>
      <c r="K1140" s="100">
        <v>0</v>
      </c>
      <c r="L1140" s="101">
        <v>0</v>
      </c>
      <c r="M1140" s="62"/>
    </row>
    <row r="1141" spans="1:23" s="47" customFormat="1" ht="14.4" customHeight="1" x14ac:dyDescent="0.3">
      <c r="A1141" s="62"/>
      <c r="B1141" s="6">
        <v>0</v>
      </c>
      <c r="C1141" s="25"/>
      <c r="D1141" s="3">
        <v>0</v>
      </c>
      <c r="E1141" s="26">
        <v>0</v>
      </c>
      <c r="F1141" s="27"/>
      <c r="G1141" s="26">
        <v>0</v>
      </c>
      <c r="H1141" s="89">
        <v>0</v>
      </c>
      <c r="I1141" s="99"/>
      <c r="J1141" s="61">
        <v>0</v>
      </c>
      <c r="K1141" s="100">
        <v>0</v>
      </c>
      <c r="L1141" s="101">
        <v>0</v>
      </c>
      <c r="M1141" s="62"/>
    </row>
    <row r="1142" spans="1:23" s="47" customFormat="1" ht="14.4" customHeight="1" x14ac:dyDescent="0.3">
      <c r="A1142" s="62"/>
      <c r="B1142" s="6" t="s">
        <v>73</v>
      </c>
      <c r="C1142" s="25"/>
      <c r="D1142" s="3">
        <v>0</v>
      </c>
      <c r="E1142" s="26">
        <v>0</v>
      </c>
      <c r="F1142" s="27"/>
      <c r="G1142" s="26">
        <v>0.63500000000000001</v>
      </c>
      <c r="H1142" s="89">
        <v>3.2556589504986033E-3</v>
      </c>
      <c r="I1142" s="99"/>
      <c r="J1142" s="61" t="s">
        <v>165</v>
      </c>
      <c r="K1142" s="100">
        <v>0.4</v>
      </c>
      <c r="L1142" s="101">
        <v>1.3022635801994413E-3</v>
      </c>
      <c r="M1142" s="62"/>
    </row>
    <row r="1143" spans="1:23" s="47" customFormat="1" ht="14.4" customHeight="1" x14ac:dyDescent="0.3">
      <c r="A1143" s="62"/>
      <c r="B1143" s="6" t="s">
        <v>57</v>
      </c>
      <c r="C1143" s="25"/>
      <c r="D1143" s="28"/>
      <c r="E1143" s="26"/>
      <c r="F1143" s="27"/>
      <c r="G1143" s="86">
        <v>2.6349999999999998</v>
      </c>
      <c r="H1143" s="102" t="s">
        <v>57</v>
      </c>
      <c r="I1143" s="103"/>
      <c r="J1143" s="85"/>
      <c r="K1143" s="104" t="s">
        <v>156</v>
      </c>
      <c r="L1143" s="105">
        <v>5.4038811556307523E-3</v>
      </c>
      <c r="M1143" s="62"/>
    </row>
    <row r="1144" spans="1:23" s="47" customFormat="1" ht="14.4" customHeight="1" x14ac:dyDescent="0.3">
      <c r="A1144" s="62"/>
      <c r="B1144" s="51" t="s">
        <v>22</v>
      </c>
      <c r="C1144" s="29"/>
      <c r="D1144" s="30"/>
      <c r="E1144" s="31"/>
      <c r="F1144" s="32"/>
      <c r="G1144" s="87"/>
      <c r="H1144" s="107"/>
      <c r="I1144" s="108"/>
      <c r="J1144" s="138"/>
      <c r="K1144" s="109"/>
      <c r="L1144" s="110"/>
      <c r="M1144" s="62"/>
    </row>
    <row r="1145" spans="1:23" s="47" customFormat="1" ht="30.75" customHeight="1" x14ac:dyDescent="0.3">
      <c r="A1145" s="62"/>
      <c r="B1145" s="52" t="s">
        <v>58</v>
      </c>
      <c r="C1145" s="33" t="s">
        <v>1</v>
      </c>
      <c r="D1145" s="34" t="s">
        <v>59</v>
      </c>
      <c r="E1145" s="35" t="s">
        <v>23</v>
      </c>
      <c r="F1145" s="35" t="s">
        <v>55</v>
      </c>
      <c r="G1145" s="41" t="s">
        <v>56</v>
      </c>
      <c r="H1145" s="90" t="s">
        <v>158</v>
      </c>
      <c r="I1145" s="91" t="s">
        <v>159</v>
      </c>
      <c r="J1145" s="91" t="s">
        <v>160</v>
      </c>
      <c r="K1145" s="94" t="s">
        <v>161</v>
      </c>
      <c r="L1145" s="92" t="s">
        <v>162</v>
      </c>
      <c r="M1145" s="62"/>
    </row>
    <row r="1146" spans="1:23" s="47" customFormat="1" ht="14.4" customHeight="1" x14ac:dyDescent="0.3">
      <c r="A1146" s="62"/>
      <c r="B1146" s="6" t="s">
        <v>35</v>
      </c>
      <c r="C1146" s="25">
        <v>1</v>
      </c>
      <c r="D1146" s="3">
        <v>4.05</v>
      </c>
      <c r="E1146" s="26">
        <v>4.05</v>
      </c>
      <c r="F1146" s="26">
        <v>1</v>
      </c>
      <c r="G1146" s="26">
        <v>4.05</v>
      </c>
      <c r="H1146" s="96">
        <v>2.0764438975621011E-2</v>
      </c>
      <c r="I1146" s="97"/>
      <c r="J1146" s="137" t="s">
        <v>163</v>
      </c>
      <c r="K1146" s="93">
        <v>1</v>
      </c>
      <c r="L1146" s="98">
        <v>2.0764438975621011E-2</v>
      </c>
      <c r="M1146" s="62"/>
    </row>
    <row r="1147" spans="1:23" s="47" customFormat="1" ht="14.4" customHeight="1" x14ac:dyDescent="0.3">
      <c r="A1147" s="62"/>
      <c r="B1147" s="6" t="s">
        <v>150</v>
      </c>
      <c r="C1147" s="25">
        <v>1</v>
      </c>
      <c r="D1147" s="3">
        <v>4.0999999999999996</v>
      </c>
      <c r="E1147" s="26">
        <v>4.0999999999999996</v>
      </c>
      <c r="F1147" s="26">
        <v>1</v>
      </c>
      <c r="G1147" s="26">
        <v>4.0999999999999996</v>
      </c>
      <c r="H1147" s="89">
        <v>2.1020790074085468E-2</v>
      </c>
      <c r="I1147" s="99"/>
      <c r="J1147" s="61" t="s">
        <v>163</v>
      </c>
      <c r="K1147" s="100">
        <v>1</v>
      </c>
      <c r="L1147" s="101">
        <v>2.1020790074085468E-2</v>
      </c>
      <c r="M1147" s="62"/>
    </row>
    <row r="1148" spans="1:23" s="47" customFormat="1" ht="14.4" customHeight="1" x14ac:dyDescent="0.3">
      <c r="A1148" s="62"/>
      <c r="B1148" s="6" t="s">
        <v>69</v>
      </c>
      <c r="C1148" s="25">
        <v>1</v>
      </c>
      <c r="D1148" s="3">
        <v>4.55</v>
      </c>
      <c r="E1148" s="26">
        <v>4.55</v>
      </c>
      <c r="F1148" s="26">
        <v>1</v>
      </c>
      <c r="G1148" s="26">
        <v>4.55</v>
      </c>
      <c r="H1148" s="89">
        <v>2.3327949960265579E-2</v>
      </c>
      <c r="I1148" s="99"/>
      <c r="J1148" s="61" t="s">
        <v>163</v>
      </c>
      <c r="K1148" s="100">
        <v>1</v>
      </c>
      <c r="L1148" s="101">
        <v>2.3327949960265579E-2</v>
      </c>
      <c r="M1148" s="62"/>
    </row>
    <row r="1149" spans="1:23" s="47" customFormat="1" ht="14.4" customHeight="1" x14ac:dyDescent="0.3">
      <c r="A1149" s="62"/>
      <c r="B1149" s="6">
        <v>0</v>
      </c>
      <c r="C1149" s="25"/>
      <c r="D1149" s="3">
        <v>0</v>
      </c>
      <c r="E1149" s="26">
        <v>0</v>
      </c>
      <c r="F1149" s="26"/>
      <c r="G1149" s="26">
        <v>0</v>
      </c>
      <c r="H1149" s="89">
        <v>0</v>
      </c>
      <c r="I1149" s="99"/>
      <c r="J1149" s="61">
        <v>0</v>
      </c>
      <c r="K1149" s="100">
        <v>0</v>
      </c>
      <c r="L1149" s="101">
        <v>0</v>
      </c>
      <c r="M1149" s="62"/>
    </row>
    <row r="1150" spans="1:23" s="47" customFormat="1" ht="14.4" customHeight="1" x14ac:dyDescent="0.3">
      <c r="A1150" s="62"/>
      <c r="B1150" s="6">
        <v>0</v>
      </c>
      <c r="C1150" s="25"/>
      <c r="D1150" s="3">
        <v>0</v>
      </c>
      <c r="E1150" s="26">
        <v>0</v>
      </c>
      <c r="F1150" s="26"/>
      <c r="G1150" s="26">
        <v>0</v>
      </c>
      <c r="H1150" s="89">
        <v>0</v>
      </c>
      <c r="I1150" s="99"/>
      <c r="J1150" s="61">
        <v>0</v>
      </c>
      <c r="K1150" s="100">
        <v>0</v>
      </c>
      <c r="L1150" s="101">
        <v>0</v>
      </c>
      <c r="M1150" s="62"/>
    </row>
    <row r="1151" spans="1:23" s="47" customFormat="1" ht="14.4" customHeight="1" x14ac:dyDescent="0.3">
      <c r="A1151" s="62"/>
      <c r="B1151" s="6">
        <v>0</v>
      </c>
      <c r="C1151" s="25"/>
      <c r="D1151" s="3">
        <v>0</v>
      </c>
      <c r="E1151" s="26">
        <v>0</v>
      </c>
      <c r="F1151" s="26"/>
      <c r="G1151" s="26">
        <v>0</v>
      </c>
      <c r="H1151" s="89">
        <v>0</v>
      </c>
      <c r="I1151" s="99"/>
      <c r="J1151" s="61">
        <v>0</v>
      </c>
      <c r="K1151" s="100">
        <v>0</v>
      </c>
      <c r="L1151" s="101">
        <v>0</v>
      </c>
      <c r="M1151" s="62"/>
    </row>
    <row r="1152" spans="1:23" s="47" customFormat="1" ht="14.4" customHeight="1" x14ac:dyDescent="0.3">
      <c r="A1152" s="62"/>
      <c r="B1152" s="6">
        <v>0</v>
      </c>
      <c r="C1152" s="25"/>
      <c r="D1152" s="3">
        <v>0</v>
      </c>
      <c r="E1152" s="26">
        <v>0</v>
      </c>
      <c r="F1152" s="26"/>
      <c r="G1152" s="26">
        <v>0</v>
      </c>
      <c r="H1152" s="89">
        <v>0</v>
      </c>
      <c r="I1152" s="99"/>
      <c r="J1152" s="61">
        <v>0</v>
      </c>
      <c r="K1152" s="100">
        <v>0</v>
      </c>
      <c r="L1152" s="101">
        <v>0</v>
      </c>
      <c r="M1152" s="62"/>
    </row>
    <row r="1153" spans="1:13" s="47" customFormat="1" ht="14.4" customHeight="1" x14ac:dyDescent="0.3">
      <c r="A1153" s="62"/>
      <c r="B1153" s="6">
        <v>0</v>
      </c>
      <c r="C1153" s="25"/>
      <c r="D1153" s="3">
        <v>0</v>
      </c>
      <c r="E1153" s="26">
        <v>0</v>
      </c>
      <c r="F1153" s="27"/>
      <c r="G1153" s="26">
        <v>0</v>
      </c>
      <c r="H1153" s="89">
        <v>0</v>
      </c>
      <c r="I1153" s="99"/>
      <c r="J1153" s="61">
        <v>0</v>
      </c>
      <c r="K1153" s="100">
        <v>0</v>
      </c>
      <c r="L1153" s="101">
        <v>0</v>
      </c>
      <c r="M1153" s="62"/>
    </row>
    <row r="1154" spans="1:13" s="47" customFormat="1" ht="14.4" customHeight="1" x14ac:dyDescent="0.3">
      <c r="A1154" s="62"/>
      <c r="B1154" s="6">
        <v>0</v>
      </c>
      <c r="C1154" s="25"/>
      <c r="D1154" s="3">
        <v>0</v>
      </c>
      <c r="E1154" s="26">
        <v>0</v>
      </c>
      <c r="F1154" s="27"/>
      <c r="G1154" s="26">
        <v>0</v>
      </c>
      <c r="H1154" s="89">
        <v>0</v>
      </c>
      <c r="I1154" s="99"/>
      <c r="J1154" s="61">
        <v>0</v>
      </c>
      <c r="K1154" s="100">
        <v>0</v>
      </c>
      <c r="L1154" s="101">
        <v>0</v>
      </c>
      <c r="M1154" s="62"/>
    </row>
    <row r="1155" spans="1:13" s="47" customFormat="1" ht="14.4" customHeight="1" x14ac:dyDescent="0.3">
      <c r="A1155" s="62"/>
      <c r="B1155" s="6" t="s">
        <v>60</v>
      </c>
      <c r="C1155" s="25"/>
      <c r="D1155" s="28"/>
      <c r="E1155" s="26"/>
      <c r="F1155" s="27"/>
      <c r="G1155" s="86">
        <v>12.7</v>
      </c>
      <c r="H1155" s="106" t="s">
        <v>60</v>
      </c>
      <c r="I1155" s="103"/>
      <c r="J1155" s="85"/>
      <c r="K1155" s="104" t="s">
        <v>156</v>
      </c>
      <c r="L1155" s="95">
        <v>6.5113179009972058E-2</v>
      </c>
      <c r="M1155" s="62"/>
    </row>
    <row r="1156" spans="1:13" s="47" customFormat="1" ht="14.4" customHeight="1" x14ac:dyDescent="0.3">
      <c r="A1156" s="62"/>
      <c r="B1156" s="51" t="s">
        <v>38</v>
      </c>
      <c r="C1156" s="29"/>
      <c r="D1156" s="30"/>
      <c r="E1156" s="30"/>
      <c r="F1156" s="30"/>
      <c r="G1156" s="30"/>
      <c r="H1156" s="115"/>
      <c r="I1156" s="116"/>
      <c r="J1156" s="139"/>
      <c r="K1156" s="117"/>
      <c r="L1156" s="118"/>
      <c r="M1156" s="62"/>
    </row>
    <row r="1157" spans="1:13" s="47" customFormat="1" ht="36.75" customHeight="1" x14ac:dyDescent="0.3">
      <c r="A1157" s="62"/>
      <c r="B1157" s="53" t="s">
        <v>53</v>
      </c>
      <c r="C1157" s="29"/>
      <c r="D1157" s="54" t="s">
        <v>0</v>
      </c>
      <c r="E1157" s="55" t="s">
        <v>1</v>
      </c>
      <c r="F1157" s="56" t="s">
        <v>61</v>
      </c>
      <c r="G1157" s="20" t="s">
        <v>56</v>
      </c>
      <c r="H1157" s="111" t="s">
        <v>158</v>
      </c>
      <c r="I1157" s="112" t="s">
        <v>159</v>
      </c>
      <c r="J1157" s="112" t="s">
        <v>160</v>
      </c>
      <c r="K1157" s="113" t="s">
        <v>161</v>
      </c>
      <c r="L1157" s="114" t="s">
        <v>162</v>
      </c>
      <c r="M1157" s="62"/>
    </row>
    <row r="1158" spans="1:13" s="47" customFormat="1" ht="14.4" customHeight="1" x14ac:dyDescent="0.3">
      <c r="A1158" s="62"/>
      <c r="B1158" s="8" t="s">
        <v>1047</v>
      </c>
      <c r="C1158" s="29"/>
      <c r="D1158" s="22" t="s">
        <v>4</v>
      </c>
      <c r="E1158" s="57">
        <v>1</v>
      </c>
      <c r="F1158" s="24">
        <v>145.63</v>
      </c>
      <c r="G1158" s="23">
        <v>145.63</v>
      </c>
      <c r="H1158" s="96">
        <v>0.74664820938757726</v>
      </c>
      <c r="I1158" s="97"/>
      <c r="J1158" s="137" t="s">
        <v>163</v>
      </c>
      <c r="K1158" s="93">
        <v>1</v>
      </c>
      <c r="L1158" s="98">
        <v>0.74664820938757726</v>
      </c>
      <c r="M1158" s="62"/>
    </row>
    <row r="1159" spans="1:13" s="47" customFormat="1" ht="14.4" customHeight="1" x14ac:dyDescent="0.3">
      <c r="A1159" s="62"/>
      <c r="B1159" s="8" t="s">
        <v>274</v>
      </c>
      <c r="C1159" s="7"/>
      <c r="D1159" s="3" t="s">
        <v>3</v>
      </c>
      <c r="E1159" s="4">
        <v>4</v>
      </c>
      <c r="F1159" s="5">
        <v>8.52</v>
      </c>
      <c r="G1159" s="26">
        <v>34.08</v>
      </c>
      <c r="H1159" s="89">
        <v>0.17472890871337385</v>
      </c>
      <c r="I1159" s="99"/>
      <c r="J1159" s="61" t="s">
        <v>163</v>
      </c>
      <c r="K1159" s="100">
        <v>1</v>
      </c>
      <c r="L1159" s="101">
        <v>0.17472890871337385</v>
      </c>
      <c r="M1159" s="62"/>
    </row>
    <row r="1160" spans="1:13" s="47" customFormat="1" ht="14.4" customHeight="1" x14ac:dyDescent="0.3">
      <c r="A1160" s="62"/>
      <c r="B1160" s="8">
        <v>0</v>
      </c>
      <c r="C1160" s="7"/>
      <c r="D1160" s="3">
        <v>0</v>
      </c>
      <c r="E1160" s="4"/>
      <c r="F1160" s="5">
        <v>0</v>
      </c>
      <c r="G1160" s="26">
        <v>0</v>
      </c>
      <c r="H1160" s="89">
        <v>0</v>
      </c>
      <c r="I1160" s="99"/>
      <c r="J1160" s="61">
        <v>0</v>
      </c>
      <c r="K1160" s="100">
        <v>0</v>
      </c>
      <c r="L1160" s="101">
        <v>0</v>
      </c>
      <c r="M1160" s="62"/>
    </row>
    <row r="1161" spans="1:13" s="47" customFormat="1" ht="14.4" customHeight="1" x14ac:dyDescent="0.3">
      <c r="A1161" s="62"/>
      <c r="B1161" s="8">
        <v>0</v>
      </c>
      <c r="C1161" s="7"/>
      <c r="D1161" s="3">
        <v>0</v>
      </c>
      <c r="E1161" s="4"/>
      <c r="F1161" s="5">
        <v>0</v>
      </c>
      <c r="G1161" s="26">
        <v>0</v>
      </c>
      <c r="H1161" s="89">
        <v>0</v>
      </c>
      <c r="I1161" s="99"/>
      <c r="J1161" s="61">
        <v>0</v>
      </c>
      <c r="K1161" s="100">
        <v>0</v>
      </c>
      <c r="L1161" s="101">
        <v>0</v>
      </c>
      <c r="M1161" s="62"/>
    </row>
    <row r="1162" spans="1:13" s="47" customFormat="1" ht="14.4" customHeight="1" x14ac:dyDescent="0.3">
      <c r="A1162" s="62"/>
      <c r="B1162" s="8">
        <v>0</v>
      </c>
      <c r="C1162" s="7"/>
      <c r="D1162" s="3">
        <v>0</v>
      </c>
      <c r="E1162" s="4"/>
      <c r="F1162" s="5">
        <v>0</v>
      </c>
      <c r="G1162" s="26">
        <v>0</v>
      </c>
      <c r="H1162" s="89">
        <v>0</v>
      </c>
      <c r="I1162" s="99"/>
      <c r="J1162" s="61">
        <v>0</v>
      </c>
      <c r="K1162" s="100">
        <v>0</v>
      </c>
      <c r="L1162" s="101">
        <v>0</v>
      </c>
      <c r="M1162" s="62"/>
    </row>
    <row r="1163" spans="1:13" s="47" customFormat="1" ht="14.4" customHeight="1" x14ac:dyDescent="0.3">
      <c r="A1163" s="62"/>
      <c r="B1163" s="8">
        <v>0</v>
      </c>
      <c r="C1163" s="7"/>
      <c r="D1163" s="3">
        <v>0</v>
      </c>
      <c r="E1163" s="4"/>
      <c r="F1163" s="5">
        <v>0</v>
      </c>
      <c r="G1163" s="26">
        <v>0</v>
      </c>
      <c r="H1163" s="89">
        <v>0</v>
      </c>
      <c r="I1163" s="99"/>
      <c r="J1163" s="61">
        <v>0</v>
      </c>
      <c r="K1163" s="100">
        <v>0</v>
      </c>
      <c r="L1163" s="101">
        <v>0</v>
      </c>
      <c r="M1163" s="62"/>
    </row>
    <row r="1164" spans="1:13" s="47" customFormat="1" ht="14.4" customHeight="1" x14ac:dyDescent="0.3">
      <c r="A1164" s="62"/>
      <c r="B1164" s="8">
        <v>0</v>
      </c>
      <c r="C1164" s="7"/>
      <c r="D1164" s="3">
        <v>0</v>
      </c>
      <c r="E1164" s="4"/>
      <c r="F1164" s="5">
        <v>0</v>
      </c>
      <c r="G1164" s="26">
        <v>0</v>
      </c>
      <c r="H1164" s="89">
        <v>0</v>
      </c>
      <c r="I1164" s="99"/>
      <c r="J1164" s="61">
        <v>0</v>
      </c>
      <c r="K1164" s="100">
        <v>0</v>
      </c>
      <c r="L1164" s="101">
        <v>0</v>
      </c>
      <c r="M1164" s="62"/>
    </row>
    <row r="1165" spans="1:13" s="47" customFormat="1" ht="14.4" customHeight="1" x14ac:dyDescent="0.3">
      <c r="A1165" s="62"/>
      <c r="B1165" s="8">
        <v>0</v>
      </c>
      <c r="C1165" s="7"/>
      <c r="D1165" s="3">
        <v>0</v>
      </c>
      <c r="E1165" s="4"/>
      <c r="F1165" s="5">
        <v>0</v>
      </c>
      <c r="G1165" s="26">
        <v>0</v>
      </c>
      <c r="H1165" s="89">
        <v>0</v>
      </c>
      <c r="I1165" s="99"/>
      <c r="J1165" s="61">
        <v>0</v>
      </c>
      <c r="K1165" s="100">
        <v>0</v>
      </c>
      <c r="L1165" s="101">
        <v>0</v>
      </c>
      <c r="M1165" s="62"/>
    </row>
    <row r="1166" spans="1:13" s="47" customFormat="1" ht="14.4" customHeight="1" x14ac:dyDescent="0.3">
      <c r="A1166" s="62"/>
      <c r="B1166" s="8">
        <v>0</v>
      </c>
      <c r="C1166" s="7"/>
      <c r="D1166" s="3">
        <v>0</v>
      </c>
      <c r="E1166" s="4"/>
      <c r="F1166" s="5">
        <v>0</v>
      </c>
      <c r="G1166" s="26">
        <v>0</v>
      </c>
      <c r="H1166" s="89">
        <v>0</v>
      </c>
      <c r="I1166" s="99"/>
      <c r="J1166" s="61">
        <v>0</v>
      </c>
      <c r="K1166" s="100">
        <v>0</v>
      </c>
      <c r="L1166" s="101">
        <v>0</v>
      </c>
      <c r="M1166" s="62"/>
    </row>
    <row r="1167" spans="1:13" s="47" customFormat="1" ht="14.4" customHeight="1" x14ac:dyDescent="0.3">
      <c r="A1167" s="62"/>
      <c r="B1167" s="8">
        <v>0</v>
      </c>
      <c r="C1167" s="7"/>
      <c r="D1167" s="3">
        <v>0</v>
      </c>
      <c r="E1167" s="4"/>
      <c r="F1167" s="5">
        <v>0</v>
      </c>
      <c r="G1167" s="26">
        <v>0</v>
      </c>
      <c r="H1167" s="89">
        <v>0</v>
      </c>
      <c r="I1167" s="99"/>
      <c r="J1167" s="61">
        <v>0</v>
      </c>
      <c r="K1167" s="100">
        <v>0</v>
      </c>
      <c r="L1167" s="101">
        <v>0</v>
      </c>
      <c r="M1167" s="62"/>
    </row>
    <row r="1168" spans="1:13" s="47" customFormat="1" ht="14.4" customHeight="1" x14ac:dyDescent="0.3">
      <c r="A1168" s="62"/>
      <c r="B1168" s="8">
        <v>0</v>
      </c>
      <c r="C1168" s="7"/>
      <c r="D1168" s="3">
        <v>0</v>
      </c>
      <c r="E1168" s="4"/>
      <c r="F1168" s="5">
        <v>0</v>
      </c>
      <c r="G1168" s="26">
        <v>0</v>
      </c>
      <c r="H1168" s="89">
        <v>0</v>
      </c>
      <c r="I1168" s="99"/>
      <c r="J1168" s="61">
        <v>0</v>
      </c>
      <c r="K1168" s="100">
        <v>0</v>
      </c>
      <c r="L1168" s="101">
        <v>0</v>
      </c>
      <c r="M1168" s="62"/>
    </row>
    <row r="1169" spans="1:13" s="47" customFormat="1" ht="14.4" customHeight="1" x14ac:dyDescent="0.3">
      <c r="A1169" s="62"/>
      <c r="B1169" s="8">
        <v>0</v>
      </c>
      <c r="C1169" s="7"/>
      <c r="D1169" s="3">
        <v>0</v>
      </c>
      <c r="E1169" s="4"/>
      <c r="F1169" s="5">
        <v>0</v>
      </c>
      <c r="G1169" s="26">
        <v>0</v>
      </c>
      <c r="H1169" s="89">
        <v>0</v>
      </c>
      <c r="I1169" s="99"/>
      <c r="J1169" s="61">
        <v>0</v>
      </c>
      <c r="K1169" s="100">
        <v>0</v>
      </c>
      <c r="L1169" s="101">
        <v>0</v>
      </c>
      <c r="M1169" s="62"/>
    </row>
    <row r="1170" spans="1:13" s="47" customFormat="1" ht="14.4" customHeight="1" x14ac:dyDescent="0.3">
      <c r="A1170" s="62"/>
      <c r="B1170" s="8">
        <v>0</v>
      </c>
      <c r="C1170" s="7"/>
      <c r="D1170" s="3">
        <v>0</v>
      </c>
      <c r="E1170" s="4"/>
      <c r="F1170" s="5">
        <v>0</v>
      </c>
      <c r="G1170" s="26">
        <v>0</v>
      </c>
      <c r="H1170" s="89">
        <v>0</v>
      </c>
      <c r="I1170" s="99"/>
      <c r="J1170" s="61">
        <v>0</v>
      </c>
      <c r="K1170" s="100">
        <v>0</v>
      </c>
      <c r="L1170" s="101">
        <v>0</v>
      </c>
      <c r="M1170" s="62"/>
    </row>
    <row r="1171" spans="1:13" s="47" customFormat="1" ht="14.4" customHeight="1" x14ac:dyDescent="0.3">
      <c r="A1171" s="62"/>
      <c r="B1171" s="58" t="s">
        <v>62</v>
      </c>
      <c r="C1171" s="46"/>
      <c r="D1171" s="37"/>
      <c r="E1171" s="38"/>
      <c r="F1171" s="39"/>
      <c r="G1171" s="144">
        <v>179.70999999999998</v>
      </c>
      <c r="H1171" s="143" t="s">
        <v>62</v>
      </c>
      <c r="I1171" s="103"/>
      <c r="J1171" s="85"/>
      <c r="K1171" s="104" t="s">
        <v>156</v>
      </c>
      <c r="L1171" s="95">
        <v>0.92137711810095113</v>
      </c>
      <c r="M1171" s="62"/>
    </row>
    <row r="1172" spans="1:13" s="47" customFormat="1" ht="14.4" customHeight="1" x14ac:dyDescent="0.3">
      <c r="A1172" s="62"/>
      <c r="B1172" s="51" t="s">
        <v>63</v>
      </c>
      <c r="C1172" s="29"/>
      <c r="D1172" s="30"/>
      <c r="E1172" s="31"/>
      <c r="F1172" s="32"/>
      <c r="G1172" s="31"/>
      <c r="H1172" s="115"/>
      <c r="I1172" s="116"/>
      <c r="J1172" s="139"/>
      <c r="K1172" s="117"/>
      <c r="L1172" s="118">
        <v>0</v>
      </c>
      <c r="M1172" s="62"/>
    </row>
    <row r="1173" spans="1:13" s="47" customFormat="1" ht="35.25" customHeight="1" x14ac:dyDescent="0.3">
      <c r="A1173" s="62"/>
      <c r="B1173" s="53" t="s">
        <v>53</v>
      </c>
      <c r="C1173" s="36"/>
      <c r="D1173" s="40" t="s">
        <v>0</v>
      </c>
      <c r="E1173" s="41" t="s">
        <v>1</v>
      </c>
      <c r="F1173" s="35" t="s">
        <v>61</v>
      </c>
      <c r="G1173" s="20" t="s">
        <v>56</v>
      </c>
      <c r="H1173" s="111" t="s">
        <v>158</v>
      </c>
      <c r="I1173" s="112" t="s">
        <v>159</v>
      </c>
      <c r="J1173" s="112" t="s">
        <v>160</v>
      </c>
      <c r="K1173" s="113" t="s">
        <v>161</v>
      </c>
      <c r="L1173" s="114" t="s">
        <v>162</v>
      </c>
      <c r="M1173" s="62"/>
    </row>
    <row r="1174" spans="1:13" s="47" customFormat="1" ht="14.4" customHeight="1" x14ac:dyDescent="0.3">
      <c r="A1174" s="62"/>
      <c r="B1174" s="6">
        <v>0</v>
      </c>
      <c r="C1174" s="7"/>
      <c r="D1174" s="3">
        <v>0</v>
      </c>
      <c r="E1174" s="26"/>
      <c r="F1174" s="5">
        <v>0</v>
      </c>
      <c r="G1174" s="23">
        <v>0</v>
      </c>
      <c r="H1174" s="96">
        <v>0</v>
      </c>
      <c r="I1174" s="97"/>
      <c r="J1174" s="137">
        <v>0</v>
      </c>
      <c r="K1174" s="93">
        <v>0</v>
      </c>
      <c r="L1174" s="98">
        <v>0</v>
      </c>
      <c r="M1174" s="62"/>
    </row>
    <row r="1175" spans="1:13" s="47" customFormat="1" ht="14.4" customHeight="1" x14ac:dyDescent="0.3">
      <c r="A1175" s="62"/>
      <c r="B1175" s="6">
        <v>0</v>
      </c>
      <c r="C1175" s="7"/>
      <c r="D1175" s="3">
        <v>0</v>
      </c>
      <c r="E1175" s="26"/>
      <c r="F1175" s="5">
        <v>0</v>
      </c>
      <c r="G1175" s="26">
        <v>0</v>
      </c>
      <c r="H1175" s="89">
        <v>0</v>
      </c>
      <c r="I1175" s="99"/>
      <c r="J1175" s="61">
        <v>0</v>
      </c>
      <c r="K1175" s="100">
        <v>0</v>
      </c>
      <c r="L1175" s="101">
        <v>0</v>
      </c>
      <c r="M1175" s="62"/>
    </row>
    <row r="1176" spans="1:13" s="47" customFormat="1" ht="14.4" customHeight="1" x14ac:dyDescent="0.3">
      <c r="A1176" s="62"/>
      <c r="B1176" s="6">
        <v>0</v>
      </c>
      <c r="C1176" s="7"/>
      <c r="D1176" s="3">
        <v>0</v>
      </c>
      <c r="E1176" s="26"/>
      <c r="F1176" s="5">
        <v>0</v>
      </c>
      <c r="G1176" s="26">
        <v>0</v>
      </c>
      <c r="H1176" s="89">
        <v>0</v>
      </c>
      <c r="I1176" s="99"/>
      <c r="J1176" s="61">
        <v>0</v>
      </c>
      <c r="K1176" s="100">
        <v>0</v>
      </c>
      <c r="L1176" s="101">
        <v>0</v>
      </c>
      <c r="M1176" s="62"/>
    </row>
    <row r="1177" spans="1:13" s="47" customFormat="1" ht="14.4" customHeight="1" x14ac:dyDescent="0.3">
      <c r="A1177" s="62"/>
      <c r="B1177" s="6">
        <v>0</v>
      </c>
      <c r="C1177" s="7"/>
      <c r="D1177" s="3">
        <v>0</v>
      </c>
      <c r="E1177" s="26"/>
      <c r="F1177" s="5">
        <v>0</v>
      </c>
      <c r="G1177" s="26">
        <v>0</v>
      </c>
      <c r="H1177" s="89">
        <v>0</v>
      </c>
      <c r="I1177" s="99"/>
      <c r="J1177" s="61">
        <v>0</v>
      </c>
      <c r="K1177" s="100">
        <v>0</v>
      </c>
      <c r="L1177" s="101">
        <v>0</v>
      </c>
      <c r="M1177" s="62"/>
    </row>
    <row r="1178" spans="1:13" s="47" customFormat="1" ht="14.4" customHeight="1" x14ac:dyDescent="0.3">
      <c r="A1178" s="62"/>
      <c r="B1178" s="6">
        <v>0</v>
      </c>
      <c r="C1178" s="7"/>
      <c r="D1178" s="3">
        <v>0</v>
      </c>
      <c r="E1178" s="26"/>
      <c r="F1178" s="5">
        <v>0</v>
      </c>
      <c r="G1178" s="26">
        <v>0</v>
      </c>
      <c r="H1178" s="89">
        <v>0</v>
      </c>
      <c r="I1178" s="99"/>
      <c r="J1178" s="61">
        <v>0</v>
      </c>
      <c r="K1178" s="100">
        <v>0</v>
      </c>
      <c r="L1178" s="101">
        <v>0</v>
      </c>
      <c r="M1178" s="62"/>
    </row>
    <row r="1179" spans="1:13" s="47" customFormat="1" ht="15" customHeight="1" thickBot="1" x14ac:dyDescent="0.35">
      <c r="A1179" s="62"/>
      <c r="B1179" s="59" t="s">
        <v>64</v>
      </c>
      <c r="C1179" s="42"/>
      <c r="D1179" s="43"/>
      <c r="E1179" s="44"/>
      <c r="F1179" s="45"/>
      <c r="G1179" s="23">
        <v>0</v>
      </c>
      <c r="H1179" s="106" t="s">
        <v>64</v>
      </c>
      <c r="I1179" s="103"/>
      <c r="J1179" s="85"/>
      <c r="K1179" s="104" t="s">
        <v>156</v>
      </c>
      <c r="L1179" s="95">
        <v>0</v>
      </c>
      <c r="M1179" s="62"/>
    </row>
    <row r="1180" spans="1:13" s="47" customFormat="1" ht="14.4" customHeight="1" x14ac:dyDescent="0.3">
      <c r="A1180" s="62"/>
      <c r="B1180" s="64"/>
      <c r="C1180" s="68"/>
      <c r="D1180" s="69" t="s">
        <v>65</v>
      </c>
      <c r="E1180" s="70"/>
      <c r="F1180" s="71"/>
      <c r="G1180" s="88">
        <v>195.04499999999999</v>
      </c>
      <c r="H1180" s="128"/>
      <c r="I1180" s="122"/>
      <c r="J1180" s="140"/>
      <c r="K1180" s="123"/>
      <c r="L1180" s="121"/>
      <c r="M1180" s="62"/>
    </row>
    <row r="1181" spans="1:13" s="47" customFormat="1" ht="14.4" customHeight="1" x14ac:dyDescent="0.3">
      <c r="A1181" s="62"/>
      <c r="B1181" s="63"/>
      <c r="C1181" s="68"/>
      <c r="D1181" s="72" t="s">
        <v>7</v>
      </c>
      <c r="E1181" s="73"/>
      <c r="F1181" s="74">
        <v>0.1</v>
      </c>
      <c r="G1181" s="73">
        <v>19.504999999999999</v>
      </c>
      <c r="H1181" s="120"/>
      <c r="I1181" s="124"/>
      <c r="J1181" s="141"/>
      <c r="K1181" s="125"/>
      <c r="L1181" s="119"/>
      <c r="M1181" s="62"/>
    </row>
    <row r="1182" spans="1:13" s="47" customFormat="1" ht="14.4" customHeight="1" x14ac:dyDescent="0.3">
      <c r="A1182" s="62"/>
      <c r="B1182" s="63"/>
      <c r="C1182" s="68"/>
      <c r="D1182" s="72" t="s">
        <v>8</v>
      </c>
      <c r="E1182" s="73"/>
      <c r="F1182" s="74">
        <v>0.1</v>
      </c>
      <c r="G1182" s="73">
        <v>19.504999999999999</v>
      </c>
      <c r="H1182" s="120"/>
      <c r="I1182" s="124"/>
      <c r="J1182" s="141"/>
      <c r="K1182" s="125"/>
      <c r="L1182" s="119"/>
      <c r="M1182" s="62"/>
    </row>
    <row r="1183" spans="1:13" s="47" customFormat="1" ht="14.4" customHeight="1" x14ac:dyDescent="0.3">
      <c r="A1183" s="62"/>
      <c r="B1183" s="63" t="s">
        <v>66</v>
      </c>
      <c r="C1183" s="68"/>
      <c r="D1183" s="75" t="s">
        <v>67</v>
      </c>
      <c r="E1183" s="76"/>
      <c r="F1183" s="71"/>
      <c r="G1183" s="76">
        <v>234.05500000000001</v>
      </c>
      <c r="H1183" s="120"/>
      <c r="I1183" s="124"/>
      <c r="J1183" s="141"/>
      <c r="K1183" s="125"/>
      <c r="L1183" s="119"/>
      <c r="M1183" s="62"/>
    </row>
    <row r="1184" spans="1:13" s="47" customFormat="1" ht="15" customHeight="1" thickBot="1" x14ac:dyDescent="0.35">
      <c r="A1184" s="62"/>
      <c r="B1184" s="63"/>
      <c r="C1184" s="68"/>
      <c r="D1184" s="77" t="s">
        <v>68</v>
      </c>
      <c r="E1184" s="78"/>
      <c r="F1184" s="79"/>
      <c r="G1184" s="78">
        <v>234.06</v>
      </c>
      <c r="H1184" s="134">
        <v>1</v>
      </c>
      <c r="I1184" s="126"/>
      <c r="J1184" s="142"/>
      <c r="K1184" s="127"/>
      <c r="L1184" s="135">
        <v>0.99189417826655391</v>
      </c>
      <c r="M1184" s="62"/>
    </row>
    <row r="1185" spans="1:13" s="47" customFormat="1" ht="14.4" customHeight="1" x14ac:dyDescent="0.3">
      <c r="A1185" s="62"/>
      <c r="B1185" s="63"/>
      <c r="C1185" s="68"/>
      <c r="D1185" s="80"/>
      <c r="E1185" s="67"/>
      <c r="F1185" s="65"/>
      <c r="G1185" s="67"/>
      <c r="J1185" s="60"/>
      <c r="M1185" s="62"/>
    </row>
    <row r="1186" spans="1:13" s="47" customFormat="1" ht="14.4" customHeight="1" x14ac:dyDescent="0.3">
      <c r="A1186" s="62"/>
      <c r="B1186" s="63"/>
      <c r="C1186" s="68"/>
      <c r="D1186" s="80"/>
      <c r="E1186" s="67"/>
      <c r="F1186" s="65"/>
      <c r="G1186" s="67"/>
      <c r="J1186" s="60"/>
      <c r="M1186" s="62"/>
    </row>
    <row r="1187" spans="1:13" s="47" customFormat="1" ht="14.4" customHeight="1" x14ac:dyDescent="0.3">
      <c r="A1187" s="62"/>
      <c r="B1187" s="63"/>
      <c r="C1187" s="68"/>
      <c r="D1187" s="80"/>
      <c r="E1187" s="67"/>
      <c r="F1187" s="65"/>
      <c r="G1187" s="67"/>
      <c r="J1187" s="60"/>
      <c r="M1187" s="62"/>
    </row>
    <row r="1188" spans="1:13" s="47" customFormat="1" ht="14.4" customHeight="1" x14ac:dyDescent="0.3">
      <c r="A1188" s="62"/>
      <c r="B1188" s="136" t="s">
        <v>1808</v>
      </c>
      <c r="C1188" s="81"/>
      <c r="D1188" s="80"/>
      <c r="E1188" s="67"/>
      <c r="F1188" s="82"/>
      <c r="G1188" s="82"/>
      <c r="J1188" s="60"/>
      <c r="M1188" s="62"/>
    </row>
    <row r="1189" spans="1:13" s="47" customFormat="1" ht="14.4" customHeight="1" x14ac:dyDescent="0.3">
      <c r="A1189" s="62"/>
      <c r="B1189" s="133" t="s">
        <v>6</v>
      </c>
      <c r="C1189" s="83"/>
      <c r="D1189" s="80"/>
      <c r="E1189" s="67"/>
      <c r="F1189" s="62"/>
      <c r="G1189" s="62"/>
      <c r="J1189" s="60"/>
      <c r="M1189" s="62"/>
    </row>
    <row r="1190" spans="1:13" s="47" customFormat="1" ht="14.4" customHeight="1" x14ac:dyDescent="0.3">
      <c r="A1190" s="62"/>
      <c r="B1190" s="84"/>
      <c r="C1190" s="62"/>
      <c r="D1190" s="80"/>
      <c r="E1190" s="67"/>
      <c r="F1190" s="62"/>
      <c r="G1190" s="62"/>
      <c r="J1190" s="60"/>
      <c r="M1190" s="62"/>
    </row>
    <row r="1191" spans="1:13" x14ac:dyDescent="0.3">
      <c r="A1191" s="62"/>
      <c r="B1191" s="129"/>
      <c r="C1191" s="129"/>
      <c r="D1191" s="129"/>
    </row>
    <row r="1192" spans="1:13" x14ac:dyDescent="0.3">
      <c r="A1192" s="62"/>
      <c r="B1192" s="130"/>
      <c r="C1192" s="130"/>
      <c r="D1192" s="130"/>
    </row>
    <row r="1193" spans="1:13" ht="15.6" x14ac:dyDescent="0.3">
      <c r="A1193" s="62"/>
      <c r="B1193" s="47"/>
      <c r="C1193" s="47"/>
      <c r="D1193" s="715" t="s">
        <v>166</v>
      </c>
      <c r="E1193" s="715"/>
      <c r="F1193" s="715"/>
    </row>
    <row r="1194" spans="1:13" x14ac:dyDescent="0.3">
      <c r="A1194" s="62"/>
      <c r="B1194" s="132"/>
      <c r="C1194" s="132"/>
      <c r="D1194" s="132"/>
    </row>
    <row r="1195" spans="1:13" ht="82.5" customHeight="1" x14ac:dyDescent="0.3">
      <c r="A1195" s="62"/>
      <c r="B1195" s="710" t="s">
        <v>1809</v>
      </c>
      <c r="C1195" s="710"/>
      <c r="D1195" s="710"/>
      <c r="E1195" s="710"/>
      <c r="F1195" s="710"/>
      <c r="G1195" s="710"/>
      <c r="H1195" s="710"/>
      <c r="I1195" s="710"/>
      <c r="J1195" s="710"/>
      <c r="K1195" s="710"/>
      <c r="L1195" s="710"/>
    </row>
    <row r="1196" spans="1:13" s="47" customFormat="1" ht="14.4" customHeight="1" x14ac:dyDescent="0.3">
      <c r="A1196" s="62"/>
      <c r="B1196" s="63"/>
      <c r="C1196" s="9"/>
      <c r="D1196" s="10"/>
      <c r="E1196" s="11"/>
      <c r="F1196" s="12"/>
      <c r="G1196" s="13"/>
      <c r="J1196" s="60"/>
      <c r="M1196" s="62"/>
    </row>
    <row r="1197" spans="1:13" s="47" customFormat="1" ht="14.4" customHeight="1" x14ac:dyDescent="0.3">
      <c r="A1197" s="62"/>
      <c r="B1197" s="48" t="s">
        <v>48</v>
      </c>
      <c r="C1197" s="9"/>
      <c r="D1197" s="10"/>
      <c r="E1197" s="11"/>
      <c r="F1197" s="11"/>
      <c r="G1197" s="11"/>
      <c r="J1197" s="60"/>
      <c r="M1197" s="62"/>
    </row>
    <row r="1198" spans="1:13" s="47" customFormat="1" ht="14.4" customHeight="1" x14ac:dyDescent="0.3">
      <c r="A1198" s="62"/>
      <c r="B1198" s="64" t="s">
        <v>49</v>
      </c>
      <c r="C1198" s="62" t="s">
        <v>362</v>
      </c>
      <c r="D1198" s="62"/>
      <c r="E1198" s="62"/>
      <c r="I1198" s="65" t="s">
        <v>50</v>
      </c>
      <c r="J1198" s="68" t="s">
        <v>3</v>
      </c>
      <c r="M1198" s="62"/>
    </row>
    <row r="1199" spans="1:13" s="47" customFormat="1" ht="15" customHeight="1" thickBot="1" x14ac:dyDescent="0.35">
      <c r="A1199" s="62"/>
      <c r="B1199" s="64" t="s">
        <v>51</v>
      </c>
      <c r="C1199" s="62" t="s">
        <v>345</v>
      </c>
      <c r="D1199" s="62"/>
      <c r="E1199" s="62"/>
      <c r="G1199" s="62" t="s">
        <v>234</v>
      </c>
      <c r="J1199" s="60"/>
      <c r="M1199" s="62"/>
    </row>
    <row r="1200" spans="1:13" s="47" customFormat="1" ht="14.4" customHeight="1" thickTop="1" x14ac:dyDescent="0.3">
      <c r="A1200" s="62"/>
      <c r="B1200" s="49" t="s">
        <v>52</v>
      </c>
      <c r="C1200" s="14"/>
      <c r="D1200" s="15"/>
      <c r="E1200" s="16"/>
      <c r="F1200" s="17"/>
      <c r="G1200" s="16"/>
      <c r="H1200" s="720" t="s">
        <v>164</v>
      </c>
      <c r="I1200" s="721"/>
      <c r="J1200" s="721"/>
      <c r="K1200" s="721"/>
      <c r="L1200" s="722"/>
      <c r="M1200" s="62"/>
    </row>
    <row r="1201" spans="1:13" s="47" customFormat="1" ht="32.25" customHeight="1" x14ac:dyDescent="0.3">
      <c r="A1201" s="62"/>
      <c r="B1201" s="50" t="s">
        <v>53</v>
      </c>
      <c r="C1201" s="18" t="s">
        <v>1</v>
      </c>
      <c r="D1201" s="19" t="s">
        <v>54</v>
      </c>
      <c r="E1201" s="20" t="s">
        <v>23</v>
      </c>
      <c r="F1201" s="20" t="s">
        <v>55</v>
      </c>
      <c r="G1201" s="20" t="s">
        <v>56</v>
      </c>
      <c r="H1201" s="90" t="s">
        <v>158</v>
      </c>
      <c r="I1201" s="91" t="s">
        <v>159</v>
      </c>
      <c r="J1201" s="91" t="s">
        <v>160</v>
      </c>
      <c r="K1201" s="91" t="s">
        <v>161</v>
      </c>
      <c r="L1201" s="92" t="s">
        <v>162</v>
      </c>
      <c r="M1201" s="62"/>
    </row>
    <row r="1202" spans="1:13" s="47" customFormat="1" ht="14.4" customHeight="1" x14ac:dyDescent="0.3">
      <c r="A1202" s="62"/>
      <c r="B1202" s="21">
        <v>0</v>
      </c>
      <c r="C1202" s="18"/>
      <c r="D1202" s="22">
        <v>0</v>
      </c>
      <c r="E1202" s="23">
        <v>0</v>
      </c>
      <c r="F1202" s="24"/>
      <c r="G1202" s="23">
        <v>0</v>
      </c>
      <c r="H1202" s="96">
        <v>0</v>
      </c>
      <c r="I1202" s="97"/>
      <c r="J1202" s="137">
        <v>0</v>
      </c>
      <c r="K1202" s="93">
        <v>0</v>
      </c>
      <c r="L1202" s="98">
        <v>0</v>
      </c>
      <c r="M1202" s="62"/>
    </row>
    <row r="1203" spans="1:13" s="47" customFormat="1" ht="14.4" customHeight="1" x14ac:dyDescent="0.3">
      <c r="A1203" s="62"/>
      <c r="B1203" s="6">
        <v>0</v>
      </c>
      <c r="C1203" s="25"/>
      <c r="D1203" s="3">
        <v>0</v>
      </c>
      <c r="E1203" s="26">
        <v>0</v>
      </c>
      <c r="F1203" s="27"/>
      <c r="G1203" s="26">
        <v>0</v>
      </c>
      <c r="H1203" s="89">
        <v>0</v>
      </c>
      <c r="I1203" s="99"/>
      <c r="J1203" s="61">
        <v>0</v>
      </c>
      <c r="K1203" s="100">
        <v>0</v>
      </c>
      <c r="L1203" s="101">
        <v>0</v>
      </c>
      <c r="M1203" s="62"/>
    </row>
    <row r="1204" spans="1:13" s="47" customFormat="1" ht="14.4" customHeight="1" x14ac:dyDescent="0.3">
      <c r="A1204" s="62"/>
      <c r="B1204" s="6">
        <v>0</v>
      </c>
      <c r="C1204" s="25"/>
      <c r="D1204" s="3">
        <v>0</v>
      </c>
      <c r="E1204" s="26">
        <v>0</v>
      </c>
      <c r="F1204" s="27"/>
      <c r="G1204" s="26">
        <v>0</v>
      </c>
      <c r="H1204" s="89">
        <v>0</v>
      </c>
      <c r="I1204" s="99"/>
      <c r="J1204" s="61">
        <v>0</v>
      </c>
      <c r="K1204" s="100">
        <v>0</v>
      </c>
      <c r="L1204" s="101">
        <v>0</v>
      </c>
      <c r="M1204" s="62"/>
    </row>
    <row r="1205" spans="1:13" s="47" customFormat="1" ht="14.4" customHeight="1" x14ac:dyDescent="0.3">
      <c r="A1205" s="62"/>
      <c r="B1205" s="6">
        <v>0</v>
      </c>
      <c r="C1205" s="25"/>
      <c r="D1205" s="3">
        <v>0</v>
      </c>
      <c r="E1205" s="26">
        <v>0</v>
      </c>
      <c r="F1205" s="27"/>
      <c r="G1205" s="26">
        <v>0</v>
      </c>
      <c r="H1205" s="89">
        <v>0</v>
      </c>
      <c r="I1205" s="99"/>
      <c r="J1205" s="61">
        <v>0</v>
      </c>
      <c r="K1205" s="100">
        <v>0</v>
      </c>
      <c r="L1205" s="101">
        <v>0</v>
      </c>
      <c r="M1205" s="62"/>
    </row>
    <row r="1206" spans="1:13" s="47" customFormat="1" ht="14.4" customHeight="1" x14ac:dyDescent="0.3">
      <c r="A1206" s="62"/>
      <c r="B1206" s="6">
        <v>0</v>
      </c>
      <c r="C1206" s="25"/>
      <c r="D1206" s="3">
        <v>0</v>
      </c>
      <c r="E1206" s="26">
        <v>0</v>
      </c>
      <c r="F1206" s="27"/>
      <c r="G1206" s="26">
        <v>0</v>
      </c>
      <c r="H1206" s="89">
        <v>0</v>
      </c>
      <c r="I1206" s="99"/>
      <c r="J1206" s="61">
        <v>0</v>
      </c>
      <c r="K1206" s="100">
        <v>0</v>
      </c>
      <c r="L1206" s="101">
        <v>0</v>
      </c>
      <c r="M1206" s="62"/>
    </row>
    <row r="1207" spans="1:13" s="47" customFormat="1" ht="14.4" customHeight="1" x14ac:dyDescent="0.3">
      <c r="A1207" s="62"/>
      <c r="B1207" s="6">
        <v>0</v>
      </c>
      <c r="C1207" s="25"/>
      <c r="D1207" s="3">
        <v>0</v>
      </c>
      <c r="E1207" s="26">
        <v>0</v>
      </c>
      <c r="F1207" s="27"/>
      <c r="G1207" s="26">
        <v>0</v>
      </c>
      <c r="H1207" s="89">
        <v>0</v>
      </c>
      <c r="I1207" s="99"/>
      <c r="J1207" s="61">
        <v>0</v>
      </c>
      <c r="K1207" s="100">
        <v>0</v>
      </c>
      <c r="L1207" s="101">
        <v>0</v>
      </c>
      <c r="M1207" s="62"/>
    </row>
    <row r="1208" spans="1:13" s="47" customFormat="1" ht="14.4" customHeight="1" x14ac:dyDescent="0.3">
      <c r="A1208" s="62"/>
      <c r="B1208" s="6" t="s">
        <v>73</v>
      </c>
      <c r="C1208" s="25"/>
      <c r="D1208" s="3">
        <v>0</v>
      </c>
      <c r="E1208" s="26">
        <v>0</v>
      </c>
      <c r="F1208" s="27"/>
      <c r="G1208" s="26">
        <v>0.157</v>
      </c>
      <c r="H1208" s="89">
        <v>1.3285943979013285E-2</v>
      </c>
      <c r="I1208" s="99"/>
      <c r="J1208" s="61" t="s">
        <v>165</v>
      </c>
      <c r="K1208" s="100">
        <v>0.4</v>
      </c>
      <c r="L1208" s="101">
        <v>5.3143775916053146E-3</v>
      </c>
      <c r="M1208" s="62"/>
    </row>
    <row r="1209" spans="1:13" s="47" customFormat="1" ht="14.4" customHeight="1" x14ac:dyDescent="0.3">
      <c r="A1209" s="62"/>
      <c r="B1209" s="6" t="s">
        <v>57</v>
      </c>
      <c r="C1209" s="25"/>
      <c r="D1209" s="28"/>
      <c r="E1209" s="26"/>
      <c r="F1209" s="27"/>
      <c r="G1209" s="86">
        <v>0.157</v>
      </c>
      <c r="H1209" s="102" t="s">
        <v>57</v>
      </c>
      <c r="I1209" s="103"/>
      <c r="J1209" s="85"/>
      <c r="K1209" s="104" t="s">
        <v>156</v>
      </c>
      <c r="L1209" s="105">
        <v>5.3143775916053146E-3</v>
      </c>
      <c r="M1209" s="62"/>
    </row>
    <row r="1210" spans="1:13" s="47" customFormat="1" ht="14.4" customHeight="1" x14ac:dyDescent="0.3">
      <c r="A1210" s="62"/>
      <c r="B1210" s="51" t="s">
        <v>22</v>
      </c>
      <c r="C1210" s="29"/>
      <c r="D1210" s="30"/>
      <c r="E1210" s="31"/>
      <c r="F1210" s="32"/>
      <c r="G1210" s="87"/>
      <c r="H1210" s="107"/>
      <c r="I1210" s="108"/>
      <c r="J1210" s="138"/>
      <c r="K1210" s="109"/>
      <c r="L1210" s="110"/>
      <c r="M1210" s="62"/>
    </row>
    <row r="1211" spans="1:13" s="47" customFormat="1" ht="30.75" customHeight="1" x14ac:dyDescent="0.3">
      <c r="A1211" s="62"/>
      <c r="B1211" s="52" t="s">
        <v>58</v>
      </c>
      <c r="C1211" s="33" t="s">
        <v>1</v>
      </c>
      <c r="D1211" s="34" t="s">
        <v>59</v>
      </c>
      <c r="E1211" s="35" t="s">
        <v>23</v>
      </c>
      <c r="F1211" s="35" t="s">
        <v>55</v>
      </c>
      <c r="G1211" s="41" t="s">
        <v>56</v>
      </c>
      <c r="H1211" s="90" t="s">
        <v>158</v>
      </c>
      <c r="I1211" s="91" t="s">
        <v>159</v>
      </c>
      <c r="J1211" s="91" t="s">
        <v>160</v>
      </c>
      <c r="K1211" s="94" t="s">
        <v>161</v>
      </c>
      <c r="L1211" s="92" t="s">
        <v>162</v>
      </c>
      <c r="M1211" s="62"/>
    </row>
    <row r="1212" spans="1:13" s="47" customFormat="1" ht="14.4" customHeight="1" x14ac:dyDescent="0.3">
      <c r="A1212" s="62"/>
      <c r="B1212" s="6" t="s">
        <v>35</v>
      </c>
      <c r="C1212" s="25">
        <v>1</v>
      </c>
      <c r="D1212" s="3">
        <v>4.05</v>
      </c>
      <c r="E1212" s="26">
        <v>4.05</v>
      </c>
      <c r="F1212" s="26">
        <v>0.35</v>
      </c>
      <c r="G1212" s="26">
        <v>1.4174999999999998</v>
      </c>
      <c r="H1212" s="96">
        <v>0.11995430312261993</v>
      </c>
      <c r="I1212" s="97"/>
      <c r="J1212" s="137" t="s">
        <v>163</v>
      </c>
      <c r="K1212" s="93">
        <v>1</v>
      </c>
      <c r="L1212" s="98">
        <v>0.11995430312261993</v>
      </c>
      <c r="M1212" s="62"/>
    </row>
    <row r="1213" spans="1:13" s="47" customFormat="1" ht="14.4" customHeight="1" x14ac:dyDescent="0.3">
      <c r="A1213" s="62"/>
      <c r="B1213" s="6" t="s">
        <v>150</v>
      </c>
      <c r="C1213" s="25">
        <v>1</v>
      </c>
      <c r="D1213" s="3">
        <v>4.0999999999999996</v>
      </c>
      <c r="E1213" s="26">
        <v>4.0999999999999996</v>
      </c>
      <c r="F1213" s="26">
        <v>0.35</v>
      </c>
      <c r="G1213" s="26">
        <v>1.4349999999999998</v>
      </c>
      <c r="H1213" s="89">
        <v>0.12143522044512142</v>
      </c>
      <c r="I1213" s="99"/>
      <c r="J1213" s="61" t="s">
        <v>163</v>
      </c>
      <c r="K1213" s="100">
        <v>1</v>
      </c>
      <c r="L1213" s="101">
        <v>0.12143522044512142</v>
      </c>
      <c r="M1213" s="62"/>
    </row>
    <row r="1214" spans="1:13" s="47" customFormat="1" ht="14.4" customHeight="1" x14ac:dyDescent="0.3">
      <c r="A1214" s="62"/>
      <c r="B1214" s="6" t="s">
        <v>151</v>
      </c>
      <c r="C1214" s="25">
        <v>1</v>
      </c>
      <c r="D1214" s="3">
        <v>4.0999999999999996</v>
      </c>
      <c r="E1214" s="26">
        <v>4.0999999999999996</v>
      </c>
      <c r="F1214" s="26">
        <v>7.0000000000000007E-2</v>
      </c>
      <c r="G1214" s="26">
        <v>0.28699999999999998</v>
      </c>
      <c r="H1214" s="89">
        <v>2.4287044089024285E-2</v>
      </c>
      <c r="I1214" s="99"/>
      <c r="J1214" s="61" t="s">
        <v>163</v>
      </c>
      <c r="K1214" s="100">
        <v>1</v>
      </c>
      <c r="L1214" s="101">
        <v>2.4287044089024285E-2</v>
      </c>
      <c r="M1214" s="62"/>
    </row>
    <row r="1215" spans="1:13" s="47" customFormat="1" ht="14.4" customHeight="1" x14ac:dyDescent="0.3">
      <c r="A1215" s="62"/>
      <c r="B1215" s="6">
        <v>0</v>
      </c>
      <c r="C1215" s="25"/>
      <c r="D1215" s="3">
        <v>0</v>
      </c>
      <c r="E1215" s="26">
        <v>0</v>
      </c>
      <c r="F1215" s="26"/>
      <c r="G1215" s="26">
        <v>0</v>
      </c>
      <c r="H1215" s="89">
        <v>0</v>
      </c>
      <c r="I1215" s="99"/>
      <c r="J1215" s="61">
        <v>0</v>
      </c>
      <c r="K1215" s="100">
        <v>0</v>
      </c>
      <c r="L1215" s="101">
        <v>0</v>
      </c>
      <c r="M1215" s="62"/>
    </row>
    <row r="1216" spans="1:13" s="47" customFormat="1" ht="14.4" customHeight="1" x14ac:dyDescent="0.3">
      <c r="A1216" s="62"/>
      <c r="B1216" s="6">
        <v>0</v>
      </c>
      <c r="C1216" s="25"/>
      <c r="D1216" s="3">
        <v>0</v>
      </c>
      <c r="E1216" s="26">
        <v>0</v>
      </c>
      <c r="F1216" s="26"/>
      <c r="G1216" s="26">
        <v>0</v>
      </c>
      <c r="H1216" s="89">
        <v>0</v>
      </c>
      <c r="I1216" s="99"/>
      <c r="J1216" s="61">
        <v>0</v>
      </c>
      <c r="K1216" s="100">
        <v>0</v>
      </c>
      <c r="L1216" s="101">
        <v>0</v>
      </c>
      <c r="M1216" s="62"/>
    </row>
    <row r="1217" spans="1:16" s="47" customFormat="1" ht="14.4" customHeight="1" x14ac:dyDescent="0.3">
      <c r="A1217" s="62"/>
      <c r="B1217" s="6">
        <v>0</v>
      </c>
      <c r="C1217" s="25"/>
      <c r="D1217" s="3">
        <v>0</v>
      </c>
      <c r="E1217" s="26">
        <v>0</v>
      </c>
      <c r="F1217" s="26"/>
      <c r="G1217" s="26">
        <v>0</v>
      </c>
      <c r="H1217" s="89">
        <v>0</v>
      </c>
      <c r="I1217" s="99"/>
      <c r="J1217" s="61">
        <v>0</v>
      </c>
      <c r="K1217" s="100">
        <v>0</v>
      </c>
      <c r="L1217" s="101">
        <v>0</v>
      </c>
      <c r="M1217" s="62"/>
    </row>
    <row r="1218" spans="1:16" s="47" customFormat="1" ht="14.4" customHeight="1" x14ac:dyDescent="0.3">
      <c r="A1218" s="62"/>
      <c r="B1218" s="6">
        <v>0</v>
      </c>
      <c r="C1218" s="25"/>
      <c r="D1218" s="3">
        <v>0</v>
      </c>
      <c r="E1218" s="26">
        <v>0</v>
      </c>
      <c r="F1218" s="26"/>
      <c r="G1218" s="26">
        <v>0</v>
      </c>
      <c r="H1218" s="89">
        <v>0</v>
      </c>
      <c r="I1218" s="99"/>
      <c r="J1218" s="61">
        <v>0</v>
      </c>
      <c r="K1218" s="100">
        <v>0</v>
      </c>
      <c r="L1218" s="101">
        <v>0</v>
      </c>
      <c r="M1218" s="62"/>
    </row>
    <row r="1219" spans="1:16" s="47" customFormat="1" ht="14.4" customHeight="1" x14ac:dyDescent="0.3">
      <c r="A1219" s="62"/>
      <c r="B1219" s="6">
        <v>0</v>
      </c>
      <c r="C1219" s="25"/>
      <c r="D1219" s="3">
        <v>0</v>
      </c>
      <c r="E1219" s="26">
        <v>0</v>
      </c>
      <c r="F1219" s="27"/>
      <c r="G1219" s="26">
        <v>0</v>
      </c>
      <c r="H1219" s="89">
        <v>0</v>
      </c>
      <c r="I1219" s="99"/>
      <c r="J1219" s="61">
        <v>0</v>
      </c>
      <c r="K1219" s="100">
        <v>0</v>
      </c>
      <c r="L1219" s="101">
        <v>0</v>
      </c>
      <c r="M1219" s="62"/>
    </row>
    <row r="1220" spans="1:16" s="47" customFormat="1" ht="14.4" customHeight="1" x14ac:dyDescent="0.3">
      <c r="A1220" s="62"/>
      <c r="B1220" s="6">
        <v>0</v>
      </c>
      <c r="C1220" s="25"/>
      <c r="D1220" s="3">
        <v>0</v>
      </c>
      <c r="E1220" s="26">
        <v>0</v>
      </c>
      <c r="F1220" s="27"/>
      <c r="G1220" s="26">
        <v>0</v>
      </c>
      <c r="H1220" s="89">
        <v>0</v>
      </c>
      <c r="I1220" s="99"/>
      <c r="J1220" s="61">
        <v>0</v>
      </c>
      <c r="K1220" s="100">
        <v>0</v>
      </c>
      <c r="L1220" s="101">
        <v>0</v>
      </c>
      <c r="M1220" s="62"/>
    </row>
    <row r="1221" spans="1:16" s="47" customFormat="1" ht="14.4" customHeight="1" x14ac:dyDescent="0.3">
      <c r="A1221" s="62"/>
      <c r="B1221" s="6" t="s">
        <v>60</v>
      </c>
      <c r="C1221" s="25"/>
      <c r="D1221" s="28"/>
      <c r="E1221" s="26"/>
      <c r="F1221" s="27"/>
      <c r="G1221" s="86">
        <v>3.1394999999999995</v>
      </c>
      <c r="H1221" s="106" t="s">
        <v>60</v>
      </c>
      <c r="I1221" s="103"/>
      <c r="J1221" s="85"/>
      <c r="K1221" s="104" t="s">
        <v>156</v>
      </c>
      <c r="L1221" s="95">
        <v>0.26567656765676562</v>
      </c>
      <c r="M1221" s="62"/>
    </row>
    <row r="1222" spans="1:16" s="47" customFormat="1" ht="14.4" customHeight="1" x14ac:dyDescent="0.3">
      <c r="A1222" s="62"/>
      <c r="B1222" s="51" t="s">
        <v>38</v>
      </c>
      <c r="C1222" s="29"/>
      <c r="D1222" s="30"/>
      <c r="E1222" s="30"/>
      <c r="F1222" s="30"/>
      <c r="G1222" s="30"/>
      <c r="H1222" s="115"/>
      <c r="I1222" s="116"/>
      <c r="J1222" s="139"/>
      <c r="K1222" s="117"/>
      <c r="L1222" s="118"/>
      <c r="M1222" s="62"/>
    </row>
    <row r="1223" spans="1:16" s="47" customFormat="1" ht="36.75" customHeight="1" x14ac:dyDescent="0.3">
      <c r="A1223" s="62"/>
      <c r="B1223" s="53" t="s">
        <v>53</v>
      </c>
      <c r="C1223" s="29"/>
      <c r="D1223" s="54" t="s">
        <v>0</v>
      </c>
      <c r="E1223" s="55" t="s">
        <v>1</v>
      </c>
      <c r="F1223" s="56" t="s">
        <v>61</v>
      </c>
      <c r="G1223" s="20" t="s">
        <v>56</v>
      </c>
      <c r="H1223" s="111" t="s">
        <v>158</v>
      </c>
      <c r="I1223" s="112" t="s">
        <v>159</v>
      </c>
      <c r="J1223" s="112" t="s">
        <v>160</v>
      </c>
      <c r="K1223" s="113" t="s">
        <v>161</v>
      </c>
      <c r="L1223" s="114" t="s">
        <v>162</v>
      </c>
      <c r="M1223" s="62"/>
    </row>
    <row r="1224" spans="1:16" s="47" customFormat="1" ht="14.4" customHeight="1" x14ac:dyDescent="0.3">
      <c r="A1224" s="62"/>
      <c r="B1224" s="8" t="s">
        <v>274</v>
      </c>
      <c r="C1224" s="29"/>
      <c r="D1224" s="22" t="s">
        <v>3</v>
      </c>
      <c r="E1224" s="57">
        <v>1</v>
      </c>
      <c r="F1224" s="24">
        <v>8.52</v>
      </c>
      <c r="G1224" s="23">
        <v>8.52</v>
      </c>
      <c r="H1224" s="96">
        <v>0.72099517644072098</v>
      </c>
      <c r="I1224" s="97"/>
      <c r="J1224" s="137" t="s">
        <v>163</v>
      </c>
      <c r="K1224" s="93">
        <v>1</v>
      </c>
      <c r="L1224" s="98">
        <v>0.72099517644072098</v>
      </c>
      <c r="M1224" s="62"/>
    </row>
    <row r="1225" spans="1:16" s="47" customFormat="1" ht="14.4" customHeight="1" x14ac:dyDescent="0.3">
      <c r="A1225" s="62"/>
      <c r="B1225" s="8">
        <v>0</v>
      </c>
      <c r="C1225" s="7"/>
      <c r="D1225" s="3">
        <v>0</v>
      </c>
      <c r="E1225" s="4"/>
      <c r="F1225" s="5">
        <v>0</v>
      </c>
      <c r="G1225" s="26">
        <v>0</v>
      </c>
      <c r="H1225" s="89">
        <v>0</v>
      </c>
      <c r="I1225" s="99"/>
      <c r="J1225" s="61">
        <v>0</v>
      </c>
      <c r="K1225" s="100">
        <v>0</v>
      </c>
      <c r="L1225" s="101">
        <v>0</v>
      </c>
      <c r="M1225" s="62"/>
      <c r="P1225" s="47">
        <f>100*0.15</f>
        <v>15</v>
      </c>
    </row>
    <row r="1226" spans="1:16" s="47" customFormat="1" ht="14.4" customHeight="1" x14ac:dyDescent="0.3">
      <c r="A1226" s="62"/>
      <c r="B1226" s="8">
        <v>0</v>
      </c>
      <c r="C1226" s="7"/>
      <c r="D1226" s="3">
        <v>0</v>
      </c>
      <c r="E1226" s="4"/>
      <c r="F1226" s="5">
        <v>0</v>
      </c>
      <c r="G1226" s="26">
        <v>0</v>
      </c>
      <c r="H1226" s="89">
        <v>0</v>
      </c>
      <c r="I1226" s="99"/>
      <c r="J1226" s="61">
        <v>0</v>
      </c>
      <c r="K1226" s="100">
        <v>0</v>
      </c>
      <c r="L1226" s="101">
        <v>0</v>
      </c>
      <c r="M1226" s="62"/>
      <c r="P1226" s="47">
        <f>100*4.5</f>
        <v>450</v>
      </c>
    </row>
    <row r="1227" spans="1:16" s="47" customFormat="1" ht="14.4" customHeight="1" x14ac:dyDescent="0.3">
      <c r="A1227" s="62"/>
      <c r="B1227" s="8">
        <v>0</v>
      </c>
      <c r="C1227" s="7"/>
      <c r="D1227" s="3">
        <v>0</v>
      </c>
      <c r="E1227" s="4"/>
      <c r="F1227" s="5">
        <v>0</v>
      </c>
      <c r="G1227" s="26">
        <v>0</v>
      </c>
      <c r="H1227" s="89">
        <v>0</v>
      </c>
      <c r="I1227" s="99"/>
      <c r="J1227" s="61">
        <v>0</v>
      </c>
      <c r="K1227" s="100">
        <v>0</v>
      </c>
      <c r="L1227" s="101">
        <v>0</v>
      </c>
      <c r="M1227" s="62"/>
    </row>
    <row r="1228" spans="1:16" s="47" customFormat="1" ht="14.4" customHeight="1" x14ac:dyDescent="0.3">
      <c r="A1228" s="62"/>
      <c r="B1228" s="8">
        <v>0</v>
      </c>
      <c r="C1228" s="7"/>
      <c r="D1228" s="3">
        <v>0</v>
      </c>
      <c r="E1228" s="4"/>
      <c r="F1228" s="5">
        <v>0</v>
      </c>
      <c r="G1228" s="26">
        <v>0</v>
      </c>
      <c r="H1228" s="89">
        <v>0</v>
      </c>
      <c r="I1228" s="99"/>
      <c r="J1228" s="61">
        <v>0</v>
      </c>
      <c r="K1228" s="100">
        <v>0</v>
      </c>
      <c r="L1228" s="101">
        <v>0</v>
      </c>
      <c r="M1228" s="62"/>
    </row>
    <row r="1229" spans="1:16" s="47" customFormat="1" ht="14.4" customHeight="1" x14ac:dyDescent="0.3">
      <c r="A1229" s="62"/>
      <c r="B1229" s="8">
        <v>0</v>
      </c>
      <c r="C1229" s="7"/>
      <c r="D1229" s="3">
        <v>0</v>
      </c>
      <c r="E1229" s="4"/>
      <c r="F1229" s="5">
        <v>0</v>
      </c>
      <c r="G1229" s="26">
        <v>0</v>
      </c>
      <c r="H1229" s="89">
        <v>0</v>
      </c>
      <c r="I1229" s="99"/>
      <c r="J1229" s="61">
        <v>0</v>
      </c>
      <c r="K1229" s="100">
        <v>0</v>
      </c>
      <c r="L1229" s="101">
        <v>0</v>
      </c>
      <c r="M1229" s="62"/>
    </row>
    <row r="1230" spans="1:16" s="47" customFormat="1" ht="14.4" customHeight="1" x14ac:dyDescent="0.3">
      <c r="A1230" s="62"/>
      <c r="B1230" s="8">
        <v>0</v>
      </c>
      <c r="C1230" s="7"/>
      <c r="D1230" s="3">
        <v>0</v>
      </c>
      <c r="E1230" s="4"/>
      <c r="F1230" s="5">
        <v>0</v>
      </c>
      <c r="G1230" s="26">
        <v>0</v>
      </c>
      <c r="H1230" s="89">
        <v>0</v>
      </c>
      <c r="I1230" s="99"/>
      <c r="J1230" s="61">
        <v>0</v>
      </c>
      <c r="K1230" s="100">
        <v>0</v>
      </c>
      <c r="L1230" s="101">
        <v>0</v>
      </c>
      <c r="M1230" s="62"/>
    </row>
    <row r="1231" spans="1:16" s="47" customFormat="1" ht="14.4" customHeight="1" x14ac:dyDescent="0.3">
      <c r="A1231" s="62"/>
      <c r="B1231" s="8">
        <v>0</v>
      </c>
      <c r="C1231" s="7"/>
      <c r="D1231" s="3">
        <v>0</v>
      </c>
      <c r="E1231" s="4"/>
      <c r="F1231" s="5">
        <v>0</v>
      </c>
      <c r="G1231" s="26">
        <v>0</v>
      </c>
      <c r="H1231" s="89">
        <v>0</v>
      </c>
      <c r="I1231" s="99"/>
      <c r="J1231" s="61">
        <v>0</v>
      </c>
      <c r="K1231" s="100">
        <v>0</v>
      </c>
      <c r="L1231" s="101">
        <v>0</v>
      </c>
      <c r="M1231" s="62"/>
    </row>
    <row r="1232" spans="1:16" s="47" customFormat="1" ht="14.4" customHeight="1" x14ac:dyDescent="0.3">
      <c r="A1232" s="62"/>
      <c r="B1232" s="8">
        <v>0</v>
      </c>
      <c r="C1232" s="7"/>
      <c r="D1232" s="3">
        <v>0</v>
      </c>
      <c r="E1232" s="4"/>
      <c r="F1232" s="5">
        <v>0</v>
      </c>
      <c r="G1232" s="26">
        <v>0</v>
      </c>
      <c r="H1232" s="89">
        <v>0</v>
      </c>
      <c r="I1232" s="99"/>
      <c r="J1232" s="61">
        <v>0</v>
      </c>
      <c r="K1232" s="100">
        <v>0</v>
      </c>
      <c r="L1232" s="101">
        <v>0</v>
      </c>
      <c r="M1232" s="62"/>
    </row>
    <row r="1233" spans="1:13" s="47" customFormat="1" ht="14.4" customHeight="1" x14ac:dyDescent="0.3">
      <c r="A1233" s="62"/>
      <c r="B1233" s="8">
        <v>0</v>
      </c>
      <c r="C1233" s="7"/>
      <c r="D1233" s="3">
        <v>0</v>
      </c>
      <c r="E1233" s="4"/>
      <c r="F1233" s="5">
        <v>0</v>
      </c>
      <c r="G1233" s="26">
        <v>0</v>
      </c>
      <c r="H1233" s="89">
        <v>0</v>
      </c>
      <c r="I1233" s="99"/>
      <c r="J1233" s="61">
        <v>0</v>
      </c>
      <c r="K1233" s="100">
        <v>0</v>
      </c>
      <c r="L1233" s="101">
        <v>0</v>
      </c>
      <c r="M1233" s="62"/>
    </row>
    <row r="1234" spans="1:13" s="47" customFormat="1" ht="14.4" customHeight="1" x14ac:dyDescent="0.3">
      <c r="A1234" s="62"/>
      <c r="B1234" s="8">
        <v>0</v>
      </c>
      <c r="C1234" s="7"/>
      <c r="D1234" s="3">
        <v>0</v>
      </c>
      <c r="E1234" s="4"/>
      <c r="F1234" s="5">
        <v>0</v>
      </c>
      <c r="G1234" s="26">
        <v>0</v>
      </c>
      <c r="H1234" s="89">
        <v>0</v>
      </c>
      <c r="I1234" s="99"/>
      <c r="J1234" s="61">
        <v>0</v>
      </c>
      <c r="K1234" s="100">
        <v>0</v>
      </c>
      <c r="L1234" s="101">
        <v>0</v>
      </c>
      <c r="M1234" s="62"/>
    </row>
    <row r="1235" spans="1:13" s="47" customFormat="1" ht="14.4" customHeight="1" x14ac:dyDescent="0.3">
      <c r="A1235" s="62"/>
      <c r="B1235" s="8">
        <v>0</v>
      </c>
      <c r="C1235" s="7"/>
      <c r="D1235" s="3">
        <v>0</v>
      </c>
      <c r="E1235" s="4"/>
      <c r="F1235" s="5">
        <v>0</v>
      </c>
      <c r="G1235" s="26">
        <v>0</v>
      </c>
      <c r="H1235" s="89">
        <v>0</v>
      </c>
      <c r="I1235" s="99"/>
      <c r="J1235" s="61">
        <v>0</v>
      </c>
      <c r="K1235" s="100">
        <v>0</v>
      </c>
      <c r="L1235" s="101">
        <v>0</v>
      </c>
      <c r="M1235" s="62"/>
    </row>
    <row r="1236" spans="1:13" s="47" customFormat="1" ht="14.4" customHeight="1" x14ac:dyDescent="0.3">
      <c r="A1236" s="62"/>
      <c r="B1236" s="8">
        <v>0</v>
      </c>
      <c r="C1236" s="7"/>
      <c r="D1236" s="3">
        <v>0</v>
      </c>
      <c r="E1236" s="4"/>
      <c r="F1236" s="5">
        <v>0</v>
      </c>
      <c r="G1236" s="26">
        <v>0</v>
      </c>
      <c r="H1236" s="89">
        <v>0</v>
      </c>
      <c r="I1236" s="99"/>
      <c r="J1236" s="61">
        <v>0</v>
      </c>
      <c r="K1236" s="100">
        <v>0</v>
      </c>
      <c r="L1236" s="101">
        <v>0</v>
      </c>
      <c r="M1236" s="62"/>
    </row>
    <row r="1237" spans="1:13" s="47" customFormat="1" ht="14.4" customHeight="1" x14ac:dyDescent="0.3">
      <c r="A1237" s="62"/>
      <c r="B1237" s="58" t="s">
        <v>62</v>
      </c>
      <c r="C1237" s="46"/>
      <c r="D1237" s="37"/>
      <c r="E1237" s="38"/>
      <c r="F1237" s="39"/>
      <c r="G1237" s="144">
        <v>8.52</v>
      </c>
      <c r="H1237" s="143" t="s">
        <v>62</v>
      </c>
      <c r="I1237" s="103"/>
      <c r="J1237" s="85"/>
      <c r="K1237" s="104" t="s">
        <v>156</v>
      </c>
      <c r="L1237" s="95">
        <v>0.72099517644072098</v>
      </c>
      <c r="M1237" s="62"/>
    </row>
    <row r="1238" spans="1:13" s="47" customFormat="1" ht="14.4" customHeight="1" x14ac:dyDescent="0.3">
      <c r="A1238" s="62"/>
      <c r="B1238" s="51" t="s">
        <v>63</v>
      </c>
      <c r="C1238" s="29"/>
      <c r="D1238" s="30"/>
      <c r="E1238" s="31"/>
      <c r="F1238" s="32"/>
      <c r="G1238" s="31"/>
      <c r="H1238" s="115"/>
      <c r="I1238" s="116"/>
      <c r="J1238" s="139"/>
      <c r="K1238" s="117"/>
      <c r="L1238" s="118">
        <v>0</v>
      </c>
      <c r="M1238" s="62"/>
    </row>
    <row r="1239" spans="1:13" s="47" customFormat="1" ht="35.25" customHeight="1" x14ac:dyDescent="0.3">
      <c r="A1239" s="62"/>
      <c r="B1239" s="53" t="s">
        <v>53</v>
      </c>
      <c r="C1239" s="36"/>
      <c r="D1239" s="40" t="s">
        <v>0</v>
      </c>
      <c r="E1239" s="41" t="s">
        <v>1</v>
      </c>
      <c r="F1239" s="35" t="s">
        <v>61</v>
      </c>
      <c r="G1239" s="20" t="s">
        <v>56</v>
      </c>
      <c r="H1239" s="111" t="s">
        <v>158</v>
      </c>
      <c r="I1239" s="112" t="s">
        <v>159</v>
      </c>
      <c r="J1239" s="112" t="s">
        <v>160</v>
      </c>
      <c r="K1239" s="113" t="s">
        <v>161</v>
      </c>
      <c r="L1239" s="114" t="s">
        <v>162</v>
      </c>
      <c r="M1239" s="62"/>
    </row>
    <row r="1240" spans="1:13" s="47" customFormat="1" ht="14.4" customHeight="1" x14ac:dyDescent="0.3">
      <c r="A1240" s="62"/>
      <c r="B1240" s="6">
        <v>0</v>
      </c>
      <c r="C1240" s="7"/>
      <c r="D1240" s="3">
        <v>0</v>
      </c>
      <c r="E1240" s="26"/>
      <c r="F1240" s="5">
        <v>0</v>
      </c>
      <c r="G1240" s="23">
        <v>0</v>
      </c>
      <c r="H1240" s="96">
        <v>0</v>
      </c>
      <c r="I1240" s="97"/>
      <c r="J1240" s="137">
        <v>0</v>
      </c>
      <c r="K1240" s="93">
        <v>0</v>
      </c>
      <c r="L1240" s="98">
        <v>0</v>
      </c>
      <c r="M1240" s="62"/>
    </row>
    <row r="1241" spans="1:13" s="47" customFormat="1" ht="14.4" customHeight="1" x14ac:dyDescent="0.3">
      <c r="A1241" s="62"/>
      <c r="B1241" s="6">
        <v>0</v>
      </c>
      <c r="C1241" s="7"/>
      <c r="D1241" s="3">
        <v>0</v>
      </c>
      <c r="E1241" s="26"/>
      <c r="F1241" s="5">
        <v>0</v>
      </c>
      <c r="G1241" s="26">
        <v>0</v>
      </c>
      <c r="H1241" s="89">
        <v>0</v>
      </c>
      <c r="I1241" s="99"/>
      <c r="J1241" s="61">
        <v>0</v>
      </c>
      <c r="K1241" s="100">
        <v>0</v>
      </c>
      <c r="L1241" s="101">
        <v>0</v>
      </c>
      <c r="M1241" s="62"/>
    </row>
    <row r="1242" spans="1:13" s="47" customFormat="1" ht="14.4" customHeight="1" x14ac:dyDescent="0.3">
      <c r="A1242" s="62"/>
      <c r="B1242" s="6">
        <v>0</v>
      </c>
      <c r="C1242" s="7"/>
      <c r="D1242" s="3">
        <v>0</v>
      </c>
      <c r="E1242" s="26"/>
      <c r="F1242" s="5">
        <v>0</v>
      </c>
      <c r="G1242" s="26">
        <v>0</v>
      </c>
      <c r="H1242" s="89">
        <v>0</v>
      </c>
      <c r="I1242" s="99"/>
      <c r="J1242" s="61">
        <v>0</v>
      </c>
      <c r="K1242" s="100">
        <v>0</v>
      </c>
      <c r="L1242" s="101">
        <v>0</v>
      </c>
      <c r="M1242" s="62"/>
    </row>
    <row r="1243" spans="1:13" s="47" customFormat="1" ht="14.4" customHeight="1" x14ac:dyDescent="0.3">
      <c r="A1243" s="62"/>
      <c r="B1243" s="6">
        <v>0</v>
      </c>
      <c r="C1243" s="7"/>
      <c r="D1243" s="3">
        <v>0</v>
      </c>
      <c r="E1243" s="26"/>
      <c r="F1243" s="5">
        <v>0</v>
      </c>
      <c r="G1243" s="26">
        <v>0</v>
      </c>
      <c r="H1243" s="89">
        <v>0</v>
      </c>
      <c r="I1243" s="99"/>
      <c r="J1243" s="61">
        <v>0</v>
      </c>
      <c r="K1243" s="100">
        <v>0</v>
      </c>
      <c r="L1243" s="101">
        <v>0</v>
      </c>
      <c r="M1243" s="62"/>
    </row>
    <row r="1244" spans="1:13" s="47" customFormat="1" ht="14.4" customHeight="1" x14ac:dyDescent="0.3">
      <c r="A1244" s="62"/>
      <c r="B1244" s="6">
        <v>0</v>
      </c>
      <c r="C1244" s="7"/>
      <c r="D1244" s="3">
        <v>0</v>
      </c>
      <c r="E1244" s="26"/>
      <c r="F1244" s="5">
        <v>0</v>
      </c>
      <c r="G1244" s="26">
        <v>0</v>
      </c>
      <c r="H1244" s="89">
        <v>0</v>
      </c>
      <c r="I1244" s="99"/>
      <c r="J1244" s="61">
        <v>0</v>
      </c>
      <c r="K1244" s="100">
        <v>0</v>
      </c>
      <c r="L1244" s="101">
        <v>0</v>
      </c>
      <c r="M1244" s="62"/>
    </row>
    <row r="1245" spans="1:13" s="47" customFormat="1" ht="15" customHeight="1" thickBot="1" x14ac:dyDescent="0.35">
      <c r="A1245" s="62"/>
      <c r="B1245" s="59" t="s">
        <v>64</v>
      </c>
      <c r="C1245" s="42"/>
      <c r="D1245" s="43"/>
      <c r="E1245" s="44"/>
      <c r="F1245" s="45"/>
      <c r="G1245" s="23">
        <v>0</v>
      </c>
      <c r="H1245" s="106" t="s">
        <v>64</v>
      </c>
      <c r="I1245" s="103"/>
      <c r="J1245" s="85"/>
      <c r="K1245" s="104" t="s">
        <v>156</v>
      </c>
      <c r="L1245" s="95">
        <v>0</v>
      </c>
      <c r="M1245" s="62"/>
    </row>
    <row r="1246" spans="1:13" s="47" customFormat="1" ht="14.4" customHeight="1" x14ac:dyDescent="0.3">
      <c r="A1246" s="62"/>
      <c r="B1246" s="64"/>
      <c r="C1246" s="68"/>
      <c r="D1246" s="69" t="s">
        <v>65</v>
      </c>
      <c r="E1246" s="70"/>
      <c r="F1246" s="71"/>
      <c r="G1246" s="88">
        <v>11.817</v>
      </c>
      <c r="H1246" s="128"/>
      <c r="I1246" s="122"/>
      <c r="J1246" s="140"/>
      <c r="K1246" s="123"/>
      <c r="L1246" s="121"/>
      <c r="M1246" s="62"/>
    </row>
    <row r="1247" spans="1:13" s="47" customFormat="1" ht="14.4" customHeight="1" x14ac:dyDescent="0.3">
      <c r="A1247" s="62"/>
      <c r="B1247" s="63"/>
      <c r="C1247" s="68"/>
      <c r="D1247" s="72" t="s">
        <v>7</v>
      </c>
      <c r="E1247" s="73"/>
      <c r="F1247" s="74">
        <v>0.1</v>
      </c>
      <c r="G1247" s="73">
        <v>1.1819999999999999</v>
      </c>
      <c r="H1247" s="120"/>
      <c r="I1247" s="124"/>
      <c r="J1247" s="141"/>
      <c r="K1247" s="125"/>
      <c r="L1247" s="119"/>
      <c r="M1247" s="62"/>
    </row>
    <row r="1248" spans="1:13" s="47" customFormat="1" ht="14.4" customHeight="1" x14ac:dyDescent="0.3">
      <c r="A1248" s="62"/>
      <c r="B1248" s="63"/>
      <c r="C1248" s="68"/>
      <c r="D1248" s="72" t="s">
        <v>8</v>
      </c>
      <c r="E1248" s="73"/>
      <c r="F1248" s="74">
        <v>0.1</v>
      </c>
      <c r="G1248" s="73">
        <v>1.1819999999999999</v>
      </c>
      <c r="H1248" s="120"/>
      <c r="I1248" s="124"/>
      <c r="J1248" s="141"/>
      <c r="K1248" s="125"/>
      <c r="L1248" s="119"/>
      <c r="M1248" s="62"/>
    </row>
    <row r="1249" spans="1:13" s="47" customFormat="1" ht="14.4" customHeight="1" x14ac:dyDescent="0.3">
      <c r="A1249" s="62"/>
      <c r="B1249" s="63" t="s">
        <v>66</v>
      </c>
      <c r="C1249" s="68"/>
      <c r="D1249" s="75" t="s">
        <v>67</v>
      </c>
      <c r="E1249" s="76"/>
      <c r="F1249" s="71"/>
      <c r="G1249" s="76">
        <v>14.180999999999999</v>
      </c>
      <c r="H1249" s="120"/>
      <c r="I1249" s="124"/>
      <c r="J1249" s="141"/>
      <c r="K1249" s="125"/>
      <c r="L1249" s="119"/>
      <c r="M1249" s="62"/>
    </row>
    <row r="1250" spans="1:13" s="47" customFormat="1" ht="15" customHeight="1" thickBot="1" x14ac:dyDescent="0.35">
      <c r="A1250" s="62"/>
      <c r="B1250" s="63"/>
      <c r="C1250" s="68"/>
      <c r="D1250" s="77" t="s">
        <v>68</v>
      </c>
      <c r="E1250" s="78"/>
      <c r="F1250" s="79"/>
      <c r="G1250" s="78">
        <v>14.18</v>
      </c>
      <c r="H1250" s="134">
        <v>1</v>
      </c>
      <c r="I1250" s="126"/>
      <c r="J1250" s="142"/>
      <c r="K1250" s="127"/>
      <c r="L1250" s="135">
        <v>0.99198612168909195</v>
      </c>
      <c r="M1250" s="62"/>
    </row>
    <row r="1251" spans="1:13" s="47" customFormat="1" ht="14.4" customHeight="1" x14ac:dyDescent="0.3">
      <c r="A1251" s="62"/>
      <c r="B1251" s="63"/>
      <c r="C1251" s="68"/>
      <c r="D1251" s="80"/>
      <c r="E1251" s="67"/>
      <c r="F1251" s="65"/>
      <c r="G1251" s="67"/>
      <c r="J1251" s="60"/>
      <c r="M1251" s="62"/>
    </row>
    <row r="1252" spans="1:13" s="47" customFormat="1" ht="14.4" customHeight="1" x14ac:dyDescent="0.3">
      <c r="A1252" s="62"/>
      <c r="B1252" s="63"/>
      <c r="C1252" s="68"/>
      <c r="D1252" s="80"/>
      <c r="E1252" s="67"/>
      <c r="F1252" s="65"/>
      <c r="G1252" s="67"/>
      <c r="J1252" s="60"/>
      <c r="M1252" s="62"/>
    </row>
    <row r="1253" spans="1:13" s="47" customFormat="1" ht="14.4" customHeight="1" x14ac:dyDescent="0.3">
      <c r="A1253" s="62"/>
      <c r="B1253" s="63"/>
      <c r="C1253" s="68"/>
      <c r="D1253" s="80"/>
      <c r="E1253" s="67"/>
      <c r="F1253" s="65"/>
      <c r="G1253" s="67"/>
      <c r="J1253" s="60"/>
      <c r="M1253" s="62"/>
    </row>
    <row r="1254" spans="1:13" s="47" customFormat="1" ht="14.4" customHeight="1" x14ac:dyDescent="0.3">
      <c r="A1254" s="62"/>
      <c r="B1254" s="136" t="s">
        <v>1808</v>
      </c>
      <c r="C1254" s="81"/>
      <c r="D1254" s="80"/>
      <c r="E1254" s="67"/>
      <c r="F1254" s="82"/>
      <c r="G1254" s="82"/>
      <c r="J1254" s="60"/>
      <c r="M1254" s="62"/>
    </row>
    <row r="1255" spans="1:13" s="47" customFormat="1" ht="14.4" customHeight="1" x14ac:dyDescent="0.3">
      <c r="A1255" s="62"/>
      <c r="B1255" s="133" t="s">
        <v>6</v>
      </c>
      <c r="C1255" s="83"/>
      <c r="D1255" s="80"/>
      <c r="E1255" s="67"/>
      <c r="F1255" s="62"/>
      <c r="G1255" s="62"/>
      <c r="J1255" s="60"/>
      <c r="M1255" s="62"/>
    </row>
    <row r="1256" spans="1:13" s="47" customFormat="1" ht="14.4" customHeight="1" x14ac:dyDescent="0.3">
      <c r="A1256" s="62"/>
      <c r="B1256" s="84"/>
      <c r="C1256" s="62"/>
      <c r="D1256" s="80"/>
      <c r="E1256" s="67"/>
      <c r="F1256" s="62"/>
      <c r="G1256" s="62"/>
      <c r="J1256" s="60"/>
      <c r="M1256" s="62"/>
    </row>
    <row r="1257" spans="1:13" x14ac:dyDescent="0.3">
      <c r="A1257" s="62"/>
      <c r="B1257" s="129"/>
      <c r="C1257" s="129"/>
      <c r="D1257" s="129"/>
    </row>
    <row r="1258" spans="1:13" x14ac:dyDescent="0.3">
      <c r="A1258" s="62"/>
      <c r="B1258" s="130"/>
      <c r="C1258" s="130"/>
      <c r="D1258" s="130"/>
    </row>
    <row r="1259" spans="1:13" ht="15.6" x14ac:dyDescent="0.3">
      <c r="A1259" s="62"/>
      <c r="B1259" s="47"/>
      <c r="C1259" s="47"/>
      <c r="D1259" s="715" t="s">
        <v>166</v>
      </c>
      <c r="E1259" s="715"/>
      <c r="F1259" s="715"/>
    </row>
    <row r="1260" spans="1:13" x14ac:dyDescent="0.3">
      <c r="A1260" s="62"/>
      <c r="B1260" s="132"/>
      <c r="C1260" s="132"/>
      <c r="D1260" s="132"/>
    </row>
    <row r="1261" spans="1:13" ht="82.5" customHeight="1" x14ac:dyDescent="0.3">
      <c r="A1261" s="62"/>
      <c r="B1261" s="710" t="s">
        <v>1809</v>
      </c>
      <c r="C1261" s="710"/>
      <c r="D1261" s="710"/>
      <c r="E1261" s="710"/>
      <c r="F1261" s="710"/>
      <c r="G1261" s="710"/>
      <c r="H1261" s="710"/>
      <c r="I1261" s="710"/>
      <c r="J1261" s="710"/>
      <c r="K1261" s="710"/>
      <c r="L1261" s="710"/>
    </row>
    <row r="1262" spans="1:13" s="47" customFormat="1" ht="14.4" customHeight="1" x14ac:dyDescent="0.3">
      <c r="A1262" s="62"/>
      <c r="B1262" s="63"/>
      <c r="C1262" s="9"/>
      <c r="D1262" s="10"/>
      <c r="E1262" s="11"/>
      <c r="F1262" s="12"/>
      <c r="G1262" s="13"/>
      <c r="J1262" s="60"/>
      <c r="M1262" s="62"/>
    </row>
    <row r="1263" spans="1:13" s="47" customFormat="1" ht="14.4" customHeight="1" x14ac:dyDescent="0.3">
      <c r="A1263" s="62"/>
      <c r="B1263" s="48" t="s">
        <v>48</v>
      </c>
      <c r="C1263" s="9"/>
      <c r="D1263" s="10"/>
      <c r="E1263" s="11"/>
      <c r="F1263" s="11"/>
      <c r="G1263" s="11"/>
      <c r="J1263" s="60"/>
      <c r="M1263" s="62"/>
    </row>
    <row r="1264" spans="1:13" s="47" customFormat="1" ht="14.4" customHeight="1" x14ac:dyDescent="0.3">
      <c r="A1264" s="62"/>
      <c r="B1264" s="64" t="s">
        <v>49</v>
      </c>
      <c r="C1264" s="62" t="s">
        <v>292</v>
      </c>
      <c r="D1264" s="62"/>
      <c r="E1264" s="62"/>
      <c r="I1264" s="65" t="s">
        <v>50</v>
      </c>
      <c r="J1264" s="68" t="s">
        <v>3</v>
      </c>
      <c r="M1264" s="62"/>
    </row>
    <row r="1265" spans="1:13" s="47" customFormat="1" ht="15" customHeight="1" thickBot="1" x14ac:dyDescent="0.35">
      <c r="A1265" s="62"/>
      <c r="B1265" s="64" t="s">
        <v>51</v>
      </c>
      <c r="C1265" s="62" t="s">
        <v>345</v>
      </c>
      <c r="D1265" s="62"/>
      <c r="E1265" s="62"/>
      <c r="G1265" s="62" t="s">
        <v>229</v>
      </c>
      <c r="J1265" s="60"/>
      <c r="M1265" s="62"/>
    </row>
    <row r="1266" spans="1:13" s="47" customFormat="1" ht="14.4" customHeight="1" thickTop="1" x14ac:dyDescent="0.3">
      <c r="A1266" s="62"/>
      <c r="B1266" s="49" t="s">
        <v>52</v>
      </c>
      <c r="C1266" s="14"/>
      <c r="D1266" s="15"/>
      <c r="E1266" s="16"/>
      <c r="F1266" s="17"/>
      <c r="G1266" s="16"/>
      <c r="H1266" s="720" t="s">
        <v>164</v>
      </c>
      <c r="I1266" s="721"/>
      <c r="J1266" s="721"/>
      <c r="K1266" s="721"/>
      <c r="L1266" s="722"/>
      <c r="M1266" s="62"/>
    </row>
    <row r="1267" spans="1:13" s="47" customFormat="1" ht="32.25" customHeight="1" x14ac:dyDescent="0.3">
      <c r="A1267" s="62"/>
      <c r="B1267" s="50" t="s">
        <v>53</v>
      </c>
      <c r="C1267" s="18" t="s">
        <v>1</v>
      </c>
      <c r="D1267" s="19" t="s">
        <v>54</v>
      </c>
      <c r="E1267" s="20" t="s">
        <v>23</v>
      </c>
      <c r="F1267" s="20" t="s">
        <v>55</v>
      </c>
      <c r="G1267" s="20" t="s">
        <v>56</v>
      </c>
      <c r="H1267" s="90" t="s">
        <v>158</v>
      </c>
      <c r="I1267" s="91" t="s">
        <v>159</v>
      </c>
      <c r="J1267" s="91" t="s">
        <v>160</v>
      </c>
      <c r="K1267" s="91" t="s">
        <v>161</v>
      </c>
      <c r="L1267" s="92" t="s">
        <v>162</v>
      </c>
      <c r="M1267" s="62"/>
    </row>
    <row r="1268" spans="1:13" s="47" customFormat="1" ht="14.4" customHeight="1" x14ac:dyDescent="0.3">
      <c r="A1268" s="62"/>
      <c r="B1268" s="21">
        <v>0</v>
      </c>
      <c r="C1268" s="18"/>
      <c r="D1268" s="22">
        <v>0</v>
      </c>
      <c r="E1268" s="23">
        <v>0</v>
      </c>
      <c r="F1268" s="24"/>
      <c r="G1268" s="23">
        <v>0</v>
      </c>
      <c r="H1268" s="96">
        <v>0</v>
      </c>
      <c r="I1268" s="97"/>
      <c r="J1268" s="137">
        <v>0</v>
      </c>
      <c r="K1268" s="93">
        <v>0</v>
      </c>
      <c r="L1268" s="98">
        <v>0</v>
      </c>
      <c r="M1268" s="62"/>
    </row>
    <row r="1269" spans="1:13" s="47" customFormat="1" ht="14.4" customHeight="1" x14ac:dyDescent="0.3">
      <c r="A1269" s="62"/>
      <c r="B1269" s="6">
        <v>0</v>
      </c>
      <c r="C1269" s="25"/>
      <c r="D1269" s="3">
        <v>0</v>
      </c>
      <c r="E1269" s="26">
        <v>0</v>
      </c>
      <c r="F1269" s="27"/>
      <c r="G1269" s="26">
        <v>0</v>
      </c>
      <c r="H1269" s="89">
        <v>0</v>
      </c>
      <c r="I1269" s="99"/>
      <c r="J1269" s="61">
        <v>0</v>
      </c>
      <c r="K1269" s="100">
        <v>0</v>
      </c>
      <c r="L1269" s="101">
        <v>0</v>
      </c>
      <c r="M1269" s="62"/>
    </row>
    <row r="1270" spans="1:13" s="47" customFormat="1" ht="14.4" customHeight="1" x14ac:dyDescent="0.3">
      <c r="A1270" s="62"/>
      <c r="B1270" s="6">
        <v>0</v>
      </c>
      <c r="C1270" s="25"/>
      <c r="D1270" s="3">
        <v>0</v>
      </c>
      <c r="E1270" s="26">
        <v>0</v>
      </c>
      <c r="F1270" s="27"/>
      <c r="G1270" s="26">
        <v>0</v>
      </c>
      <c r="H1270" s="89">
        <v>0</v>
      </c>
      <c r="I1270" s="99"/>
      <c r="J1270" s="61">
        <v>0</v>
      </c>
      <c r="K1270" s="100">
        <v>0</v>
      </c>
      <c r="L1270" s="101">
        <v>0</v>
      </c>
      <c r="M1270" s="62"/>
    </row>
    <row r="1271" spans="1:13" s="47" customFormat="1" ht="14.4" customHeight="1" x14ac:dyDescent="0.3">
      <c r="A1271" s="62"/>
      <c r="B1271" s="6">
        <v>0</v>
      </c>
      <c r="C1271" s="25"/>
      <c r="D1271" s="3">
        <v>0</v>
      </c>
      <c r="E1271" s="26">
        <v>0</v>
      </c>
      <c r="F1271" s="27"/>
      <c r="G1271" s="26">
        <v>0</v>
      </c>
      <c r="H1271" s="89">
        <v>0</v>
      </c>
      <c r="I1271" s="99"/>
      <c r="J1271" s="61">
        <v>0</v>
      </c>
      <c r="K1271" s="100">
        <v>0</v>
      </c>
      <c r="L1271" s="101">
        <v>0</v>
      </c>
      <c r="M1271" s="62"/>
    </row>
    <row r="1272" spans="1:13" s="47" customFormat="1" ht="14.4" customHeight="1" x14ac:dyDescent="0.3">
      <c r="A1272" s="62"/>
      <c r="B1272" s="6">
        <v>0</v>
      </c>
      <c r="C1272" s="25"/>
      <c r="D1272" s="3">
        <v>0</v>
      </c>
      <c r="E1272" s="26">
        <v>0</v>
      </c>
      <c r="F1272" s="27"/>
      <c r="G1272" s="26">
        <v>0</v>
      </c>
      <c r="H1272" s="89">
        <v>0</v>
      </c>
      <c r="I1272" s="99"/>
      <c r="J1272" s="61">
        <v>0</v>
      </c>
      <c r="K1272" s="100">
        <v>0</v>
      </c>
      <c r="L1272" s="101">
        <v>0</v>
      </c>
      <c r="M1272" s="62"/>
    </row>
    <row r="1273" spans="1:13" s="47" customFormat="1" ht="14.4" customHeight="1" x14ac:dyDescent="0.3">
      <c r="A1273" s="62"/>
      <c r="B1273" s="6">
        <v>0</v>
      </c>
      <c r="C1273" s="25"/>
      <c r="D1273" s="3">
        <v>0</v>
      </c>
      <c r="E1273" s="26">
        <v>0</v>
      </c>
      <c r="F1273" s="27"/>
      <c r="G1273" s="26">
        <v>0</v>
      </c>
      <c r="H1273" s="89">
        <v>0</v>
      </c>
      <c r="I1273" s="99"/>
      <c r="J1273" s="61">
        <v>0</v>
      </c>
      <c r="K1273" s="100">
        <v>0</v>
      </c>
      <c r="L1273" s="101">
        <v>0</v>
      </c>
      <c r="M1273" s="62"/>
    </row>
    <row r="1274" spans="1:13" s="47" customFormat="1" ht="14.4" customHeight="1" x14ac:dyDescent="0.3">
      <c r="A1274" s="62"/>
      <c r="B1274" s="6" t="s">
        <v>73</v>
      </c>
      <c r="C1274" s="25"/>
      <c r="D1274" s="3">
        <v>0</v>
      </c>
      <c r="E1274" s="26">
        <v>0</v>
      </c>
      <c r="F1274" s="27"/>
      <c r="G1274" s="26">
        <v>4.2000000000000003E-2</v>
      </c>
      <c r="H1274" s="89">
        <v>8.9342693044033201E-3</v>
      </c>
      <c r="I1274" s="99"/>
      <c r="J1274" s="61" t="s">
        <v>165</v>
      </c>
      <c r="K1274" s="100">
        <v>0.4</v>
      </c>
      <c r="L1274" s="101">
        <v>3.5737077217613284E-3</v>
      </c>
      <c r="M1274" s="62"/>
    </row>
    <row r="1275" spans="1:13" s="47" customFormat="1" ht="14.4" customHeight="1" x14ac:dyDescent="0.3">
      <c r="A1275" s="62"/>
      <c r="B1275" s="6" t="s">
        <v>57</v>
      </c>
      <c r="C1275" s="25"/>
      <c r="D1275" s="28"/>
      <c r="E1275" s="26"/>
      <c r="F1275" s="27"/>
      <c r="G1275" s="86">
        <v>4.2000000000000003E-2</v>
      </c>
      <c r="H1275" s="102" t="s">
        <v>57</v>
      </c>
      <c r="I1275" s="103"/>
      <c r="J1275" s="85"/>
      <c r="K1275" s="104" t="s">
        <v>156</v>
      </c>
      <c r="L1275" s="105">
        <v>3.5737077217613284E-3</v>
      </c>
      <c r="M1275" s="62"/>
    </row>
    <row r="1276" spans="1:13" s="47" customFormat="1" ht="14.4" customHeight="1" x14ac:dyDescent="0.3">
      <c r="A1276" s="62"/>
      <c r="B1276" s="51" t="s">
        <v>22</v>
      </c>
      <c r="C1276" s="29"/>
      <c r="D1276" s="30"/>
      <c r="E1276" s="31"/>
      <c r="F1276" s="32"/>
      <c r="G1276" s="87"/>
      <c r="H1276" s="107"/>
      <c r="I1276" s="108"/>
      <c r="J1276" s="138"/>
      <c r="K1276" s="109"/>
      <c r="L1276" s="110"/>
      <c r="M1276" s="62"/>
    </row>
    <row r="1277" spans="1:13" s="47" customFormat="1" ht="30.75" customHeight="1" x14ac:dyDescent="0.3">
      <c r="A1277" s="62"/>
      <c r="B1277" s="52" t="s">
        <v>58</v>
      </c>
      <c r="C1277" s="33" t="s">
        <v>1</v>
      </c>
      <c r="D1277" s="34" t="s">
        <v>59</v>
      </c>
      <c r="E1277" s="35" t="s">
        <v>23</v>
      </c>
      <c r="F1277" s="35" t="s">
        <v>55</v>
      </c>
      <c r="G1277" s="41" t="s">
        <v>56</v>
      </c>
      <c r="H1277" s="90" t="s">
        <v>158</v>
      </c>
      <c r="I1277" s="91" t="s">
        <v>159</v>
      </c>
      <c r="J1277" s="91" t="s">
        <v>160</v>
      </c>
      <c r="K1277" s="94" t="s">
        <v>161</v>
      </c>
      <c r="L1277" s="92" t="s">
        <v>162</v>
      </c>
      <c r="M1277" s="62"/>
    </row>
    <row r="1278" spans="1:13" s="47" customFormat="1" ht="14.4" customHeight="1" x14ac:dyDescent="0.3">
      <c r="A1278" s="62"/>
      <c r="B1278" s="6" t="s">
        <v>35</v>
      </c>
      <c r="C1278" s="25">
        <v>2</v>
      </c>
      <c r="D1278" s="3">
        <v>4.05</v>
      </c>
      <c r="E1278" s="26">
        <v>8.1</v>
      </c>
      <c r="F1278" s="26">
        <v>0.05</v>
      </c>
      <c r="G1278" s="26">
        <v>0.40500000000000003</v>
      </c>
      <c r="H1278" s="96">
        <v>8.6151882578174868E-2</v>
      </c>
      <c r="I1278" s="97"/>
      <c r="J1278" s="137" t="s">
        <v>163</v>
      </c>
      <c r="K1278" s="93">
        <v>1</v>
      </c>
      <c r="L1278" s="98">
        <v>8.6151882578174868E-2</v>
      </c>
      <c r="M1278" s="62"/>
    </row>
    <row r="1279" spans="1:13" s="47" customFormat="1" ht="14.4" customHeight="1" x14ac:dyDescent="0.3">
      <c r="A1279" s="62"/>
      <c r="B1279" s="6" t="s">
        <v>28</v>
      </c>
      <c r="C1279" s="25">
        <v>1</v>
      </c>
      <c r="D1279" s="3">
        <v>4.0999999999999996</v>
      </c>
      <c r="E1279" s="26">
        <v>4.0999999999999996</v>
      </c>
      <c r="F1279" s="26">
        <v>0.05</v>
      </c>
      <c r="G1279" s="26">
        <v>0.20499999999999999</v>
      </c>
      <c r="H1279" s="89">
        <v>4.3607743033397151E-2</v>
      </c>
      <c r="I1279" s="99"/>
      <c r="J1279" s="61" t="s">
        <v>163</v>
      </c>
      <c r="K1279" s="100">
        <v>1</v>
      </c>
      <c r="L1279" s="101">
        <v>4.3607743033397151E-2</v>
      </c>
      <c r="M1279" s="62"/>
    </row>
    <row r="1280" spans="1:13" s="47" customFormat="1" ht="14.4" customHeight="1" x14ac:dyDescent="0.3">
      <c r="A1280" s="62"/>
      <c r="B1280" s="6" t="s">
        <v>69</v>
      </c>
      <c r="C1280" s="25">
        <v>1</v>
      </c>
      <c r="D1280" s="3">
        <v>4.55</v>
      </c>
      <c r="E1280" s="26">
        <v>4.55</v>
      </c>
      <c r="F1280" s="27">
        <v>0.05</v>
      </c>
      <c r="G1280" s="26">
        <v>0.22750000000000001</v>
      </c>
      <c r="H1280" s="89">
        <v>4.8393958732184647E-2</v>
      </c>
      <c r="I1280" s="99"/>
      <c r="J1280" s="61" t="s">
        <v>163</v>
      </c>
      <c r="K1280" s="100">
        <v>1</v>
      </c>
      <c r="L1280" s="101">
        <v>4.8393958732184647E-2</v>
      </c>
      <c r="M1280" s="62"/>
    </row>
    <row r="1281" spans="1:13" s="47" customFormat="1" ht="14.4" customHeight="1" x14ac:dyDescent="0.3">
      <c r="A1281" s="62"/>
      <c r="B1281" s="6">
        <v>0</v>
      </c>
      <c r="C1281" s="25"/>
      <c r="D1281" s="3">
        <v>0</v>
      </c>
      <c r="E1281" s="26">
        <v>0</v>
      </c>
      <c r="F1281" s="27"/>
      <c r="G1281" s="26">
        <v>0</v>
      </c>
      <c r="H1281" s="89">
        <v>0</v>
      </c>
      <c r="I1281" s="99"/>
      <c r="J1281" s="61">
        <v>0</v>
      </c>
      <c r="K1281" s="100">
        <v>0</v>
      </c>
      <c r="L1281" s="101">
        <v>0</v>
      </c>
      <c r="M1281" s="62"/>
    </row>
    <row r="1282" spans="1:13" s="47" customFormat="1" ht="14.4" customHeight="1" x14ac:dyDescent="0.3">
      <c r="A1282" s="62"/>
      <c r="B1282" s="6">
        <v>0</v>
      </c>
      <c r="C1282" s="25"/>
      <c r="D1282" s="3">
        <v>0</v>
      </c>
      <c r="E1282" s="26">
        <v>0</v>
      </c>
      <c r="F1282" s="27"/>
      <c r="G1282" s="26">
        <v>0</v>
      </c>
      <c r="H1282" s="89">
        <v>0</v>
      </c>
      <c r="I1282" s="99"/>
      <c r="J1282" s="61">
        <v>0</v>
      </c>
      <c r="K1282" s="100">
        <v>0</v>
      </c>
      <c r="L1282" s="101">
        <v>0</v>
      </c>
      <c r="M1282" s="62"/>
    </row>
    <row r="1283" spans="1:13" s="47" customFormat="1" ht="14.4" customHeight="1" x14ac:dyDescent="0.3">
      <c r="A1283" s="62"/>
      <c r="B1283" s="6">
        <v>0</v>
      </c>
      <c r="C1283" s="25"/>
      <c r="D1283" s="3">
        <v>0</v>
      </c>
      <c r="E1283" s="26">
        <v>0</v>
      </c>
      <c r="F1283" s="27"/>
      <c r="G1283" s="26">
        <v>0</v>
      </c>
      <c r="H1283" s="89">
        <v>0</v>
      </c>
      <c r="I1283" s="99"/>
      <c r="J1283" s="61">
        <v>0</v>
      </c>
      <c r="K1283" s="100">
        <v>0</v>
      </c>
      <c r="L1283" s="101">
        <v>0</v>
      </c>
      <c r="M1283" s="62"/>
    </row>
    <row r="1284" spans="1:13" s="47" customFormat="1" ht="14.4" customHeight="1" x14ac:dyDescent="0.3">
      <c r="A1284" s="62"/>
      <c r="B1284" s="6">
        <v>0</v>
      </c>
      <c r="C1284" s="25"/>
      <c r="D1284" s="3">
        <v>0</v>
      </c>
      <c r="E1284" s="26">
        <v>0</v>
      </c>
      <c r="F1284" s="27"/>
      <c r="G1284" s="26">
        <v>0</v>
      </c>
      <c r="H1284" s="89">
        <v>0</v>
      </c>
      <c r="I1284" s="99"/>
      <c r="J1284" s="61">
        <v>0</v>
      </c>
      <c r="K1284" s="100">
        <v>0</v>
      </c>
      <c r="L1284" s="101">
        <v>0</v>
      </c>
      <c r="M1284" s="62"/>
    </row>
    <row r="1285" spans="1:13" s="47" customFormat="1" ht="14.4" customHeight="1" x14ac:dyDescent="0.3">
      <c r="A1285" s="62"/>
      <c r="B1285" s="6">
        <v>0</v>
      </c>
      <c r="C1285" s="25"/>
      <c r="D1285" s="3">
        <v>0</v>
      </c>
      <c r="E1285" s="26">
        <v>0</v>
      </c>
      <c r="F1285" s="27"/>
      <c r="G1285" s="26">
        <v>0</v>
      </c>
      <c r="H1285" s="89">
        <v>0</v>
      </c>
      <c r="I1285" s="99"/>
      <c r="J1285" s="61">
        <v>0</v>
      </c>
      <c r="K1285" s="100">
        <v>0</v>
      </c>
      <c r="L1285" s="101">
        <v>0</v>
      </c>
      <c r="M1285" s="62"/>
    </row>
    <row r="1286" spans="1:13" s="47" customFormat="1" ht="14.4" customHeight="1" x14ac:dyDescent="0.3">
      <c r="A1286" s="62"/>
      <c r="B1286" s="6">
        <v>0</v>
      </c>
      <c r="C1286" s="25"/>
      <c r="D1286" s="3">
        <v>0</v>
      </c>
      <c r="E1286" s="26">
        <v>0</v>
      </c>
      <c r="F1286" s="27"/>
      <c r="G1286" s="26">
        <v>0</v>
      </c>
      <c r="H1286" s="89">
        <v>0</v>
      </c>
      <c r="I1286" s="99"/>
      <c r="J1286" s="61">
        <v>0</v>
      </c>
      <c r="K1286" s="100">
        <v>0</v>
      </c>
      <c r="L1286" s="101">
        <v>0</v>
      </c>
      <c r="M1286" s="62"/>
    </row>
    <row r="1287" spans="1:13" s="47" customFormat="1" ht="14.4" customHeight="1" x14ac:dyDescent="0.3">
      <c r="A1287" s="62"/>
      <c r="B1287" s="6" t="s">
        <v>60</v>
      </c>
      <c r="C1287" s="25"/>
      <c r="D1287" s="28"/>
      <c r="E1287" s="26"/>
      <c r="F1287" s="27"/>
      <c r="G1287" s="86">
        <v>0.83750000000000002</v>
      </c>
      <c r="H1287" s="106" t="s">
        <v>60</v>
      </c>
      <c r="I1287" s="103"/>
      <c r="J1287" s="85"/>
      <c r="K1287" s="104" t="s">
        <v>156</v>
      </c>
      <c r="L1287" s="95">
        <v>0.17815358434375667</v>
      </c>
      <c r="M1287" s="62"/>
    </row>
    <row r="1288" spans="1:13" s="47" customFormat="1" ht="14.4" customHeight="1" x14ac:dyDescent="0.3">
      <c r="A1288" s="62"/>
      <c r="B1288" s="51" t="s">
        <v>38</v>
      </c>
      <c r="C1288" s="29"/>
      <c r="D1288" s="30"/>
      <c r="E1288" s="30"/>
      <c r="F1288" s="30"/>
      <c r="G1288" s="30"/>
      <c r="H1288" s="115"/>
      <c r="I1288" s="116"/>
      <c r="J1288" s="139"/>
      <c r="K1288" s="117"/>
      <c r="L1288" s="118"/>
      <c r="M1288" s="62"/>
    </row>
    <row r="1289" spans="1:13" s="47" customFormat="1" ht="36.75" customHeight="1" x14ac:dyDescent="0.3">
      <c r="A1289" s="62"/>
      <c r="B1289" s="53" t="s">
        <v>53</v>
      </c>
      <c r="C1289" s="29"/>
      <c r="D1289" s="54" t="s">
        <v>0</v>
      </c>
      <c r="E1289" s="55" t="s">
        <v>1</v>
      </c>
      <c r="F1289" s="56" t="s">
        <v>61</v>
      </c>
      <c r="G1289" s="20" t="s">
        <v>56</v>
      </c>
      <c r="H1289" s="111" t="s">
        <v>158</v>
      </c>
      <c r="I1289" s="112" t="s">
        <v>159</v>
      </c>
      <c r="J1289" s="112" t="s">
        <v>160</v>
      </c>
      <c r="K1289" s="113" t="s">
        <v>161</v>
      </c>
      <c r="L1289" s="114" t="s">
        <v>162</v>
      </c>
      <c r="M1289" s="62"/>
    </row>
    <row r="1290" spans="1:13" s="47" customFormat="1" ht="14.4" customHeight="1" x14ac:dyDescent="0.3">
      <c r="A1290" s="62"/>
      <c r="B1290" s="146" t="s">
        <v>292</v>
      </c>
      <c r="C1290" s="29"/>
      <c r="D1290" s="22" t="s">
        <v>3</v>
      </c>
      <c r="E1290" s="57">
        <v>1.05</v>
      </c>
      <c r="F1290" s="24">
        <v>3.6</v>
      </c>
      <c r="G1290" s="23">
        <v>3.7800000000000002</v>
      </c>
      <c r="H1290" s="96">
        <v>0.80408423739629875</v>
      </c>
      <c r="I1290" s="97"/>
      <c r="J1290" s="137" t="s">
        <v>163</v>
      </c>
      <c r="K1290" s="93">
        <v>1</v>
      </c>
      <c r="L1290" s="98">
        <v>0.80408423739629875</v>
      </c>
      <c r="M1290" s="62"/>
    </row>
    <row r="1291" spans="1:13" s="47" customFormat="1" ht="14.4" customHeight="1" x14ac:dyDescent="0.3">
      <c r="A1291" s="62"/>
      <c r="B1291" s="6" t="s">
        <v>89</v>
      </c>
      <c r="C1291" s="7"/>
      <c r="D1291" s="3" t="s">
        <v>78</v>
      </c>
      <c r="E1291" s="4">
        <v>0.02</v>
      </c>
      <c r="F1291" s="5">
        <v>2.0699999999999998</v>
      </c>
      <c r="G1291" s="26">
        <v>4.1399999999999999E-2</v>
      </c>
      <c r="H1291" s="89">
        <v>8.8066368857689856E-3</v>
      </c>
      <c r="I1291" s="99"/>
      <c r="J1291" s="61" t="s">
        <v>163</v>
      </c>
      <c r="K1291" s="100">
        <v>1</v>
      </c>
      <c r="L1291" s="101">
        <v>8.8066368857689856E-3</v>
      </c>
      <c r="M1291" s="62"/>
    </row>
    <row r="1292" spans="1:13" s="47" customFormat="1" ht="14.4" customHeight="1" x14ac:dyDescent="0.3">
      <c r="A1292" s="62"/>
      <c r="B1292" s="6">
        <v>0</v>
      </c>
      <c r="C1292" s="7"/>
      <c r="D1292" s="3">
        <v>0</v>
      </c>
      <c r="E1292" s="4"/>
      <c r="F1292" s="5">
        <v>0</v>
      </c>
      <c r="G1292" s="26">
        <v>0</v>
      </c>
      <c r="H1292" s="89">
        <v>0</v>
      </c>
      <c r="I1292" s="99"/>
      <c r="J1292" s="61">
        <v>0</v>
      </c>
      <c r="K1292" s="100">
        <v>0</v>
      </c>
      <c r="L1292" s="101">
        <v>0</v>
      </c>
      <c r="M1292" s="62"/>
    </row>
    <row r="1293" spans="1:13" s="47" customFormat="1" ht="14.4" customHeight="1" x14ac:dyDescent="0.3">
      <c r="A1293" s="62"/>
      <c r="B1293" s="6">
        <v>0</v>
      </c>
      <c r="C1293" s="7"/>
      <c r="D1293" s="3">
        <v>0</v>
      </c>
      <c r="E1293" s="4"/>
      <c r="F1293" s="5">
        <v>0</v>
      </c>
      <c r="G1293" s="26">
        <v>0</v>
      </c>
      <c r="H1293" s="89">
        <v>0</v>
      </c>
      <c r="I1293" s="99"/>
      <c r="J1293" s="61">
        <v>0</v>
      </c>
      <c r="K1293" s="100">
        <v>0</v>
      </c>
      <c r="L1293" s="101">
        <v>0</v>
      </c>
      <c r="M1293" s="62"/>
    </row>
    <row r="1294" spans="1:13" s="47" customFormat="1" ht="14.4" customHeight="1" x14ac:dyDescent="0.3">
      <c r="A1294" s="62"/>
      <c r="B1294" s="6">
        <v>0</v>
      </c>
      <c r="C1294" s="7"/>
      <c r="D1294" s="3">
        <v>0</v>
      </c>
      <c r="E1294" s="4"/>
      <c r="F1294" s="5">
        <v>0</v>
      </c>
      <c r="G1294" s="26">
        <v>0</v>
      </c>
      <c r="H1294" s="89">
        <v>0</v>
      </c>
      <c r="I1294" s="99"/>
      <c r="J1294" s="61">
        <v>0</v>
      </c>
      <c r="K1294" s="100">
        <v>0</v>
      </c>
      <c r="L1294" s="101">
        <v>0</v>
      </c>
      <c r="M1294" s="62"/>
    </row>
    <row r="1295" spans="1:13" s="47" customFormat="1" ht="14.4" customHeight="1" x14ac:dyDescent="0.3">
      <c r="A1295" s="62"/>
      <c r="B1295" s="6">
        <v>0</v>
      </c>
      <c r="C1295" s="7"/>
      <c r="D1295" s="3">
        <v>0</v>
      </c>
      <c r="E1295" s="4"/>
      <c r="F1295" s="5">
        <v>0</v>
      </c>
      <c r="G1295" s="26">
        <v>0</v>
      </c>
      <c r="H1295" s="89">
        <v>0</v>
      </c>
      <c r="I1295" s="99"/>
      <c r="J1295" s="61">
        <v>0</v>
      </c>
      <c r="K1295" s="100">
        <v>0</v>
      </c>
      <c r="L1295" s="101">
        <v>0</v>
      </c>
      <c r="M1295" s="62"/>
    </row>
    <row r="1296" spans="1:13" s="47" customFormat="1" ht="14.4" customHeight="1" x14ac:dyDescent="0.3">
      <c r="A1296" s="62"/>
      <c r="B1296" s="6">
        <v>0</v>
      </c>
      <c r="C1296" s="7"/>
      <c r="D1296" s="3">
        <v>0</v>
      </c>
      <c r="E1296" s="4"/>
      <c r="F1296" s="5">
        <v>0</v>
      </c>
      <c r="G1296" s="26">
        <v>0</v>
      </c>
      <c r="H1296" s="89">
        <v>0</v>
      </c>
      <c r="I1296" s="99"/>
      <c r="J1296" s="61">
        <v>0</v>
      </c>
      <c r="K1296" s="100">
        <v>0</v>
      </c>
      <c r="L1296" s="101">
        <v>0</v>
      </c>
      <c r="M1296" s="62"/>
    </row>
    <row r="1297" spans="1:13" s="47" customFormat="1" ht="14.4" customHeight="1" x14ac:dyDescent="0.3">
      <c r="A1297" s="62"/>
      <c r="B1297" s="6">
        <v>0</v>
      </c>
      <c r="C1297" s="7"/>
      <c r="D1297" s="3">
        <v>0</v>
      </c>
      <c r="E1297" s="4"/>
      <c r="F1297" s="5">
        <v>0</v>
      </c>
      <c r="G1297" s="26">
        <v>0</v>
      </c>
      <c r="H1297" s="89">
        <v>0</v>
      </c>
      <c r="I1297" s="99"/>
      <c r="J1297" s="61">
        <v>0</v>
      </c>
      <c r="K1297" s="100">
        <v>0</v>
      </c>
      <c r="L1297" s="101">
        <v>0</v>
      </c>
      <c r="M1297" s="62"/>
    </row>
    <row r="1298" spans="1:13" s="47" customFormat="1" ht="14.4" customHeight="1" x14ac:dyDescent="0.3">
      <c r="A1298" s="62"/>
      <c r="B1298" s="6">
        <v>0</v>
      </c>
      <c r="C1298" s="7"/>
      <c r="D1298" s="3">
        <v>0</v>
      </c>
      <c r="E1298" s="4"/>
      <c r="F1298" s="5">
        <v>0</v>
      </c>
      <c r="G1298" s="26">
        <v>0</v>
      </c>
      <c r="H1298" s="89">
        <v>0</v>
      </c>
      <c r="I1298" s="99"/>
      <c r="J1298" s="61">
        <v>0</v>
      </c>
      <c r="K1298" s="100">
        <v>0</v>
      </c>
      <c r="L1298" s="101">
        <v>0</v>
      </c>
      <c r="M1298" s="62"/>
    </row>
    <row r="1299" spans="1:13" s="47" customFormat="1" ht="14.4" customHeight="1" x14ac:dyDescent="0.3">
      <c r="A1299" s="62"/>
      <c r="B1299" s="6">
        <v>0</v>
      </c>
      <c r="C1299" s="7"/>
      <c r="D1299" s="3">
        <v>0</v>
      </c>
      <c r="E1299" s="4"/>
      <c r="F1299" s="5">
        <v>0</v>
      </c>
      <c r="G1299" s="26">
        <v>0</v>
      </c>
      <c r="H1299" s="89">
        <v>0</v>
      </c>
      <c r="I1299" s="99"/>
      <c r="J1299" s="61">
        <v>0</v>
      </c>
      <c r="K1299" s="100">
        <v>0</v>
      </c>
      <c r="L1299" s="101">
        <v>0</v>
      </c>
      <c r="M1299" s="62"/>
    </row>
    <row r="1300" spans="1:13" s="47" customFormat="1" ht="14.4" customHeight="1" x14ac:dyDescent="0.3">
      <c r="A1300" s="62"/>
      <c r="B1300" s="6">
        <v>0</v>
      </c>
      <c r="C1300" s="7"/>
      <c r="D1300" s="3">
        <v>0</v>
      </c>
      <c r="E1300" s="4"/>
      <c r="F1300" s="5">
        <v>0</v>
      </c>
      <c r="G1300" s="26">
        <v>0</v>
      </c>
      <c r="H1300" s="89">
        <v>0</v>
      </c>
      <c r="I1300" s="99"/>
      <c r="J1300" s="61">
        <v>0</v>
      </c>
      <c r="K1300" s="100">
        <v>0</v>
      </c>
      <c r="L1300" s="101">
        <v>0</v>
      </c>
      <c r="M1300" s="62"/>
    </row>
    <row r="1301" spans="1:13" s="47" customFormat="1" ht="14.4" customHeight="1" x14ac:dyDescent="0.3">
      <c r="A1301" s="62"/>
      <c r="B1301" s="6">
        <v>0</v>
      </c>
      <c r="C1301" s="7"/>
      <c r="D1301" s="3">
        <v>0</v>
      </c>
      <c r="E1301" s="4"/>
      <c r="F1301" s="5">
        <v>0</v>
      </c>
      <c r="G1301" s="26">
        <v>0</v>
      </c>
      <c r="H1301" s="89">
        <v>0</v>
      </c>
      <c r="I1301" s="99"/>
      <c r="J1301" s="61">
        <v>0</v>
      </c>
      <c r="K1301" s="100">
        <v>0</v>
      </c>
      <c r="L1301" s="101">
        <v>0</v>
      </c>
      <c r="M1301" s="62"/>
    </row>
    <row r="1302" spans="1:13" s="47" customFormat="1" ht="14.4" customHeight="1" x14ac:dyDescent="0.3">
      <c r="A1302" s="62"/>
      <c r="B1302" s="6">
        <v>0</v>
      </c>
      <c r="C1302" s="7"/>
      <c r="D1302" s="3">
        <v>0</v>
      </c>
      <c r="E1302" s="4"/>
      <c r="F1302" s="5">
        <v>0</v>
      </c>
      <c r="G1302" s="26">
        <v>0</v>
      </c>
      <c r="H1302" s="89">
        <v>0</v>
      </c>
      <c r="I1302" s="99"/>
      <c r="J1302" s="61">
        <v>0</v>
      </c>
      <c r="K1302" s="100">
        <v>0</v>
      </c>
      <c r="L1302" s="101">
        <v>0</v>
      </c>
      <c r="M1302" s="62"/>
    </row>
    <row r="1303" spans="1:13" s="47" customFormat="1" ht="14.4" customHeight="1" x14ac:dyDescent="0.3">
      <c r="A1303" s="62"/>
      <c r="B1303" s="58" t="s">
        <v>62</v>
      </c>
      <c r="C1303" s="46"/>
      <c r="D1303" s="37"/>
      <c r="E1303" s="38"/>
      <c r="F1303" s="39"/>
      <c r="G1303" s="86">
        <v>3.8214000000000001</v>
      </c>
      <c r="H1303" s="106" t="s">
        <v>62</v>
      </c>
      <c r="I1303" s="103"/>
      <c r="J1303" s="85"/>
      <c r="K1303" s="104" t="s">
        <v>156</v>
      </c>
      <c r="L1303" s="95">
        <v>0.81289087428206774</v>
      </c>
      <c r="M1303" s="62"/>
    </row>
    <row r="1304" spans="1:13" s="47" customFormat="1" ht="14.4" customHeight="1" x14ac:dyDescent="0.3">
      <c r="A1304" s="62"/>
      <c r="B1304" s="51" t="s">
        <v>63</v>
      </c>
      <c r="C1304" s="29"/>
      <c r="D1304" s="30"/>
      <c r="E1304" s="31"/>
      <c r="F1304" s="32"/>
      <c r="G1304" s="31"/>
      <c r="H1304" s="115"/>
      <c r="I1304" s="116"/>
      <c r="J1304" s="139"/>
      <c r="K1304" s="117"/>
      <c r="L1304" s="118">
        <v>0</v>
      </c>
      <c r="M1304" s="62"/>
    </row>
    <row r="1305" spans="1:13" s="47" customFormat="1" ht="35.25" customHeight="1" x14ac:dyDescent="0.3">
      <c r="A1305" s="62"/>
      <c r="B1305" s="53" t="s">
        <v>53</v>
      </c>
      <c r="C1305" s="36"/>
      <c r="D1305" s="40" t="s">
        <v>0</v>
      </c>
      <c r="E1305" s="41" t="s">
        <v>1</v>
      </c>
      <c r="F1305" s="35" t="s">
        <v>61</v>
      </c>
      <c r="G1305" s="20" t="s">
        <v>56</v>
      </c>
      <c r="H1305" s="111" t="s">
        <v>158</v>
      </c>
      <c r="I1305" s="112" t="s">
        <v>159</v>
      </c>
      <c r="J1305" s="112" t="s">
        <v>160</v>
      </c>
      <c r="K1305" s="113" t="s">
        <v>161</v>
      </c>
      <c r="L1305" s="114" t="s">
        <v>162</v>
      </c>
      <c r="M1305" s="62"/>
    </row>
    <row r="1306" spans="1:13" s="47" customFormat="1" ht="14.4" customHeight="1" x14ac:dyDescent="0.3">
      <c r="A1306" s="62"/>
      <c r="B1306" s="6">
        <v>0</v>
      </c>
      <c r="C1306" s="7"/>
      <c r="D1306" s="3">
        <v>0</v>
      </c>
      <c r="E1306" s="26"/>
      <c r="F1306" s="5">
        <v>0</v>
      </c>
      <c r="G1306" s="23">
        <v>0</v>
      </c>
      <c r="H1306" s="96">
        <v>0</v>
      </c>
      <c r="I1306" s="97"/>
      <c r="J1306" s="137">
        <v>0</v>
      </c>
      <c r="K1306" s="93">
        <v>0</v>
      </c>
      <c r="L1306" s="98">
        <v>0</v>
      </c>
      <c r="M1306" s="62"/>
    </row>
    <row r="1307" spans="1:13" s="47" customFormat="1" ht="14.4" customHeight="1" x14ac:dyDescent="0.3">
      <c r="A1307" s="62"/>
      <c r="B1307" s="6">
        <v>0</v>
      </c>
      <c r="C1307" s="7"/>
      <c r="D1307" s="3">
        <v>0</v>
      </c>
      <c r="E1307" s="26"/>
      <c r="F1307" s="5">
        <v>0</v>
      </c>
      <c r="G1307" s="26">
        <v>0</v>
      </c>
      <c r="H1307" s="89">
        <v>0</v>
      </c>
      <c r="I1307" s="99"/>
      <c r="J1307" s="61">
        <v>0</v>
      </c>
      <c r="K1307" s="100">
        <v>0</v>
      </c>
      <c r="L1307" s="101">
        <v>0</v>
      </c>
      <c r="M1307" s="62"/>
    </row>
    <row r="1308" spans="1:13" s="47" customFormat="1" ht="14.4" customHeight="1" x14ac:dyDescent="0.3">
      <c r="A1308" s="62"/>
      <c r="B1308" s="6">
        <v>0</v>
      </c>
      <c r="C1308" s="7"/>
      <c r="D1308" s="3">
        <v>0</v>
      </c>
      <c r="E1308" s="26"/>
      <c r="F1308" s="5">
        <v>0</v>
      </c>
      <c r="G1308" s="26">
        <v>0</v>
      </c>
      <c r="H1308" s="89">
        <v>0</v>
      </c>
      <c r="I1308" s="99"/>
      <c r="J1308" s="61">
        <v>0</v>
      </c>
      <c r="K1308" s="100">
        <v>0</v>
      </c>
      <c r="L1308" s="101">
        <v>0</v>
      </c>
      <c r="M1308" s="62"/>
    </row>
    <row r="1309" spans="1:13" s="47" customFormat="1" ht="14.4" customHeight="1" x14ac:dyDescent="0.3">
      <c r="A1309" s="62"/>
      <c r="B1309" s="6">
        <v>0</v>
      </c>
      <c r="C1309" s="7"/>
      <c r="D1309" s="3">
        <v>0</v>
      </c>
      <c r="E1309" s="26"/>
      <c r="F1309" s="5">
        <v>0</v>
      </c>
      <c r="G1309" s="26">
        <v>0</v>
      </c>
      <c r="H1309" s="89">
        <v>0</v>
      </c>
      <c r="I1309" s="99"/>
      <c r="J1309" s="61">
        <v>0</v>
      </c>
      <c r="K1309" s="100">
        <v>0</v>
      </c>
      <c r="L1309" s="101">
        <v>0</v>
      </c>
      <c r="M1309" s="62"/>
    </row>
    <row r="1310" spans="1:13" s="47" customFormat="1" ht="14.4" customHeight="1" x14ac:dyDescent="0.3">
      <c r="A1310" s="62"/>
      <c r="B1310" s="6">
        <v>0</v>
      </c>
      <c r="C1310" s="7"/>
      <c r="D1310" s="3">
        <v>0</v>
      </c>
      <c r="E1310" s="26"/>
      <c r="F1310" s="5">
        <v>0</v>
      </c>
      <c r="G1310" s="26">
        <v>0</v>
      </c>
      <c r="H1310" s="89">
        <v>0</v>
      </c>
      <c r="I1310" s="99"/>
      <c r="J1310" s="61">
        <v>0</v>
      </c>
      <c r="K1310" s="100">
        <v>0</v>
      </c>
      <c r="L1310" s="101">
        <v>0</v>
      </c>
      <c r="M1310" s="62"/>
    </row>
    <row r="1311" spans="1:13" s="47" customFormat="1" ht="15" customHeight="1" thickBot="1" x14ac:dyDescent="0.35">
      <c r="A1311" s="62"/>
      <c r="B1311" s="59" t="s">
        <v>64</v>
      </c>
      <c r="C1311" s="42"/>
      <c r="D1311" s="43"/>
      <c r="E1311" s="44"/>
      <c r="F1311" s="45"/>
      <c r="G1311" s="23">
        <v>0</v>
      </c>
      <c r="H1311" s="106" t="s">
        <v>64</v>
      </c>
      <c r="I1311" s="103"/>
      <c r="J1311" s="85"/>
      <c r="K1311" s="104" t="s">
        <v>156</v>
      </c>
      <c r="L1311" s="95">
        <v>0</v>
      </c>
      <c r="M1311" s="62"/>
    </row>
    <row r="1312" spans="1:13" s="47" customFormat="1" ht="14.4" customHeight="1" x14ac:dyDescent="0.3">
      <c r="A1312" s="62"/>
      <c r="B1312" s="64"/>
      <c r="C1312" s="68"/>
      <c r="D1312" s="69" t="s">
        <v>65</v>
      </c>
      <c r="E1312" s="70"/>
      <c r="F1312" s="71"/>
      <c r="G1312" s="88">
        <v>4.7009999999999996</v>
      </c>
      <c r="H1312" s="128"/>
      <c r="I1312" s="122"/>
      <c r="J1312" s="140"/>
      <c r="K1312" s="123"/>
      <c r="L1312" s="121"/>
      <c r="M1312" s="62"/>
    </row>
    <row r="1313" spans="1:13" s="47" customFormat="1" ht="14.4" customHeight="1" x14ac:dyDescent="0.3">
      <c r="A1313" s="62"/>
      <c r="B1313" s="63"/>
      <c r="C1313" s="68"/>
      <c r="D1313" s="72" t="s">
        <v>7</v>
      </c>
      <c r="E1313" s="73"/>
      <c r="F1313" s="74">
        <v>0.1</v>
      </c>
      <c r="G1313" s="73">
        <v>0.47</v>
      </c>
      <c r="H1313" s="120"/>
      <c r="I1313" s="124"/>
      <c r="J1313" s="141"/>
      <c r="K1313" s="125"/>
      <c r="L1313" s="119"/>
      <c r="M1313" s="62"/>
    </row>
    <row r="1314" spans="1:13" s="47" customFormat="1" ht="14.4" customHeight="1" x14ac:dyDescent="0.3">
      <c r="A1314" s="62"/>
      <c r="B1314" s="63"/>
      <c r="C1314" s="68"/>
      <c r="D1314" s="72" t="s">
        <v>8</v>
      </c>
      <c r="E1314" s="73"/>
      <c r="F1314" s="74">
        <v>0.1</v>
      </c>
      <c r="G1314" s="73">
        <v>0.47</v>
      </c>
      <c r="H1314" s="120"/>
      <c r="I1314" s="124"/>
      <c r="J1314" s="141"/>
      <c r="K1314" s="125"/>
      <c r="L1314" s="119"/>
      <c r="M1314" s="62"/>
    </row>
    <row r="1315" spans="1:13" s="47" customFormat="1" ht="14.4" customHeight="1" x14ac:dyDescent="0.3">
      <c r="A1315" s="62"/>
      <c r="B1315" s="63" t="s">
        <v>66</v>
      </c>
      <c r="C1315" s="68"/>
      <c r="D1315" s="75" t="s">
        <v>67</v>
      </c>
      <c r="E1315" s="76"/>
      <c r="F1315" s="71"/>
      <c r="G1315" s="76">
        <v>5.641</v>
      </c>
      <c r="H1315" s="120"/>
      <c r="I1315" s="124"/>
      <c r="J1315" s="141"/>
      <c r="K1315" s="125"/>
      <c r="L1315" s="119"/>
      <c r="M1315" s="62"/>
    </row>
    <row r="1316" spans="1:13" s="47" customFormat="1" ht="15" customHeight="1" thickBot="1" x14ac:dyDescent="0.35">
      <c r="A1316" s="62"/>
      <c r="B1316" s="63"/>
      <c r="C1316" s="68"/>
      <c r="D1316" s="77" t="s">
        <v>68</v>
      </c>
      <c r="E1316" s="78"/>
      <c r="F1316" s="79"/>
      <c r="G1316" s="78">
        <v>5.64</v>
      </c>
      <c r="H1316" s="134">
        <v>1</v>
      </c>
      <c r="I1316" s="126"/>
      <c r="J1316" s="142"/>
      <c r="K1316" s="127"/>
      <c r="L1316" s="135">
        <v>0.99461816634758582</v>
      </c>
      <c r="M1316" s="62"/>
    </row>
    <row r="1317" spans="1:13" s="47" customFormat="1" ht="14.4" customHeight="1" x14ac:dyDescent="0.3">
      <c r="A1317" s="62"/>
      <c r="B1317" s="63"/>
      <c r="C1317" s="68"/>
      <c r="D1317" s="80"/>
      <c r="E1317" s="67"/>
      <c r="F1317" s="65"/>
      <c r="G1317" s="67"/>
      <c r="J1317" s="60"/>
      <c r="M1317" s="62"/>
    </row>
    <row r="1318" spans="1:13" s="47" customFormat="1" ht="14.4" customHeight="1" x14ac:dyDescent="0.3">
      <c r="A1318" s="62"/>
      <c r="B1318" s="63"/>
      <c r="C1318" s="68"/>
      <c r="D1318" s="80"/>
      <c r="E1318" s="67"/>
      <c r="F1318" s="65"/>
      <c r="G1318" s="67"/>
      <c r="J1318" s="60"/>
      <c r="M1318" s="62"/>
    </row>
    <row r="1319" spans="1:13" s="47" customFormat="1" ht="14.4" customHeight="1" x14ac:dyDescent="0.3">
      <c r="A1319" s="62"/>
      <c r="B1319" s="63"/>
      <c r="C1319" s="68"/>
      <c r="D1319" s="80"/>
      <c r="E1319" s="67"/>
      <c r="F1319" s="65"/>
      <c r="G1319" s="67"/>
      <c r="J1319" s="60"/>
      <c r="M1319" s="62"/>
    </row>
    <row r="1320" spans="1:13" s="47" customFormat="1" ht="14.4" customHeight="1" x14ac:dyDescent="0.3">
      <c r="A1320" s="62"/>
      <c r="B1320" s="136" t="s">
        <v>1808</v>
      </c>
      <c r="C1320" s="81"/>
      <c r="D1320" s="80"/>
      <c r="E1320" s="67"/>
      <c r="F1320" s="82"/>
      <c r="G1320" s="82"/>
      <c r="J1320" s="60"/>
      <c r="M1320" s="62"/>
    </row>
    <row r="1321" spans="1:13" s="47" customFormat="1" ht="14.4" customHeight="1" x14ac:dyDescent="0.3">
      <c r="A1321" s="62"/>
      <c r="B1321" s="133" t="s">
        <v>6</v>
      </c>
      <c r="C1321" s="83"/>
      <c r="D1321" s="80"/>
      <c r="E1321" s="67"/>
      <c r="F1321" s="62"/>
      <c r="G1321" s="62"/>
      <c r="J1321" s="60"/>
      <c r="M1321" s="62"/>
    </row>
    <row r="1322" spans="1:13" s="47" customFormat="1" ht="14.4" customHeight="1" x14ac:dyDescent="0.3">
      <c r="A1322" s="62"/>
      <c r="B1322" s="84"/>
      <c r="C1322" s="62"/>
      <c r="D1322" s="80"/>
      <c r="E1322" s="67"/>
      <c r="F1322" s="62"/>
      <c r="G1322" s="62"/>
      <c r="J1322" s="60"/>
      <c r="M1322" s="62"/>
    </row>
    <row r="1323" spans="1:13" x14ac:dyDescent="0.3">
      <c r="A1323" s="62"/>
      <c r="B1323" s="129"/>
      <c r="C1323" s="129"/>
      <c r="D1323" s="129"/>
    </row>
    <row r="1324" spans="1:13" x14ac:dyDescent="0.3">
      <c r="A1324" s="62"/>
      <c r="B1324" s="130"/>
      <c r="C1324" s="130"/>
      <c r="D1324" s="130"/>
    </row>
    <row r="1325" spans="1:13" ht="15.6" x14ac:dyDescent="0.3">
      <c r="A1325" s="62"/>
      <c r="B1325" s="47"/>
      <c r="C1325" s="47"/>
      <c r="D1325" s="715" t="s">
        <v>166</v>
      </c>
      <c r="E1325" s="715"/>
      <c r="F1325" s="715"/>
    </row>
    <row r="1326" spans="1:13" x14ac:dyDescent="0.3">
      <c r="A1326" s="62"/>
      <c r="B1326" s="132"/>
      <c r="C1326" s="132"/>
      <c r="D1326" s="132"/>
    </row>
    <row r="1327" spans="1:13" ht="82.5" customHeight="1" x14ac:dyDescent="0.3">
      <c r="A1327" s="62"/>
      <c r="B1327" s="710" t="s">
        <v>1809</v>
      </c>
      <c r="C1327" s="710"/>
      <c r="D1327" s="710"/>
      <c r="E1327" s="710"/>
      <c r="F1327" s="710"/>
      <c r="G1327" s="710"/>
      <c r="H1327" s="710"/>
      <c r="I1327" s="710"/>
      <c r="J1327" s="710"/>
      <c r="K1327" s="710"/>
      <c r="L1327" s="710"/>
    </row>
    <row r="1328" spans="1:13" s="47" customFormat="1" ht="14.4" customHeight="1" x14ac:dyDescent="0.3">
      <c r="A1328" s="62"/>
      <c r="B1328" s="63"/>
      <c r="C1328" s="9"/>
      <c r="D1328" s="10"/>
      <c r="E1328" s="11"/>
      <c r="F1328" s="12"/>
      <c r="G1328" s="13"/>
      <c r="J1328" s="60"/>
      <c r="M1328" s="62"/>
    </row>
    <row r="1329" spans="1:13" s="47" customFormat="1" ht="14.4" customHeight="1" x14ac:dyDescent="0.3">
      <c r="A1329" s="62"/>
      <c r="B1329" s="48" t="s">
        <v>48</v>
      </c>
      <c r="C1329" s="9"/>
      <c r="D1329" s="10"/>
      <c r="E1329" s="11"/>
      <c r="F1329" s="11"/>
      <c r="G1329" s="11"/>
      <c r="J1329" s="60"/>
      <c r="M1329" s="62"/>
    </row>
    <row r="1330" spans="1:13" s="47" customFormat="1" ht="14.4" customHeight="1" x14ac:dyDescent="0.3">
      <c r="A1330" s="62"/>
      <c r="B1330" s="64" t="s">
        <v>49</v>
      </c>
      <c r="C1330" s="62" t="s">
        <v>1029</v>
      </c>
      <c r="D1330" s="62"/>
      <c r="E1330" s="62"/>
      <c r="I1330" s="65" t="s">
        <v>50</v>
      </c>
      <c r="J1330" s="68" t="s">
        <v>4</v>
      </c>
      <c r="M1330" s="62"/>
    </row>
    <row r="1331" spans="1:13" s="47" customFormat="1" ht="15" customHeight="1" thickBot="1" x14ac:dyDescent="0.35">
      <c r="A1331" s="62"/>
      <c r="B1331" s="64" t="s">
        <v>51</v>
      </c>
      <c r="C1331" s="62" t="s">
        <v>345</v>
      </c>
      <c r="D1331" s="62"/>
      <c r="E1331" s="62"/>
      <c r="G1331" s="62" t="s">
        <v>228</v>
      </c>
      <c r="J1331" s="60"/>
      <c r="M1331" s="62"/>
    </row>
    <row r="1332" spans="1:13" s="47" customFormat="1" ht="14.4" customHeight="1" thickTop="1" x14ac:dyDescent="0.3">
      <c r="A1332" s="62"/>
      <c r="B1332" s="49" t="s">
        <v>52</v>
      </c>
      <c r="C1332" s="14"/>
      <c r="D1332" s="15"/>
      <c r="E1332" s="16"/>
      <c r="F1332" s="17"/>
      <c r="G1332" s="16"/>
      <c r="H1332" s="720" t="s">
        <v>164</v>
      </c>
      <c r="I1332" s="721"/>
      <c r="J1332" s="721"/>
      <c r="K1332" s="721"/>
      <c r="L1332" s="722"/>
      <c r="M1332" s="62"/>
    </row>
    <row r="1333" spans="1:13" s="47" customFormat="1" ht="32.25" customHeight="1" x14ac:dyDescent="0.3">
      <c r="A1333" s="62"/>
      <c r="B1333" s="50" t="s">
        <v>53</v>
      </c>
      <c r="C1333" s="18" t="s">
        <v>1</v>
      </c>
      <c r="D1333" s="19" t="s">
        <v>54</v>
      </c>
      <c r="E1333" s="20" t="s">
        <v>23</v>
      </c>
      <c r="F1333" s="20" t="s">
        <v>55</v>
      </c>
      <c r="G1333" s="20" t="s">
        <v>56</v>
      </c>
      <c r="H1333" s="90" t="s">
        <v>158</v>
      </c>
      <c r="I1333" s="91" t="s">
        <v>159</v>
      </c>
      <c r="J1333" s="91" t="s">
        <v>160</v>
      </c>
      <c r="K1333" s="91" t="s">
        <v>161</v>
      </c>
      <c r="L1333" s="92" t="s">
        <v>162</v>
      </c>
      <c r="M1333" s="62"/>
    </row>
    <row r="1334" spans="1:13" s="47" customFormat="1" ht="14.4" customHeight="1" x14ac:dyDescent="0.3">
      <c r="A1334" s="62"/>
      <c r="B1334" s="21" t="s">
        <v>19</v>
      </c>
      <c r="C1334" s="18">
        <v>1</v>
      </c>
      <c r="D1334" s="22">
        <v>2</v>
      </c>
      <c r="E1334" s="23">
        <v>2</v>
      </c>
      <c r="F1334" s="24">
        <v>1</v>
      </c>
      <c r="G1334" s="23">
        <v>2</v>
      </c>
      <c r="H1334" s="96">
        <v>6.9117337047238242E-3</v>
      </c>
      <c r="I1334" s="97"/>
      <c r="J1334" s="137" t="s">
        <v>165</v>
      </c>
      <c r="K1334" s="93">
        <v>0.4</v>
      </c>
      <c r="L1334" s="98">
        <v>2.7646934818895299E-3</v>
      </c>
      <c r="M1334" s="62"/>
    </row>
    <row r="1335" spans="1:13" s="47" customFormat="1" ht="14.4" customHeight="1" x14ac:dyDescent="0.3">
      <c r="A1335" s="62"/>
      <c r="B1335" s="6">
        <v>0</v>
      </c>
      <c r="C1335" s="25"/>
      <c r="D1335" s="3">
        <v>0</v>
      </c>
      <c r="E1335" s="26">
        <v>0</v>
      </c>
      <c r="F1335" s="27"/>
      <c r="G1335" s="26">
        <v>0</v>
      </c>
      <c r="H1335" s="89">
        <v>0</v>
      </c>
      <c r="I1335" s="99"/>
      <c r="J1335" s="61">
        <v>0</v>
      </c>
      <c r="K1335" s="100">
        <v>0</v>
      </c>
      <c r="L1335" s="101">
        <v>0</v>
      </c>
      <c r="M1335" s="62"/>
    </row>
    <row r="1336" spans="1:13" s="47" customFormat="1" ht="14.4" customHeight="1" x14ac:dyDescent="0.3">
      <c r="A1336" s="62"/>
      <c r="B1336" s="6">
        <v>0</v>
      </c>
      <c r="C1336" s="25"/>
      <c r="D1336" s="3">
        <v>0</v>
      </c>
      <c r="E1336" s="26">
        <v>0</v>
      </c>
      <c r="F1336" s="27"/>
      <c r="G1336" s="26">
        <v>0</v>
      </c>
      <c r="H1336" s="89">
        <v>0</v>
      </c>
      <c r="I1336" s="99"/>
      <c r="J1336" s="61">
        <v>0</v>
      </c>
      <c r="K1336" s="100">
        <v>0</v>
      </c>
      <c r="L1336" s="101">
        <v>0</v>
      </c>
      <c r="M1336" s="62"/>
    </row>
    <row r="1337" spans="1:13" s="47" customFormat="1" ht="14.4" customHeight="1" x14ac:dyDescent="0.3">
      <c r="A1337" s="62"/>
      <c r="B1337" s="6">
        <v>0</v>
      </c>
      <c r="C1337" s="25"/>
      <c r="D1337" s="3">
        <v>0</v>
      </c>
      <c r="E1337" s="26">
        <v>0</v>
      </c>
      <c r="F1337" s="27"/>
      <c r="G1337" s="26">
        <v>0</v>
      </c>
      <c r="H1337" s="89">
        <v>0</v>
      </c>
      <c r="I1337" s="99"/>
      <c r="J1337" s="61">
        <v>0</v>
      </c>
      <c r="K1337" s="100">
        <v>0</v>
      </c>
      <c r="L1337" s="101">
        <v>0</v>
      </c>
      <c r="M1337" s="62"/>
    </row>
    <row r="1338" spans="1:13" s="47" customFormat="1" ht="14.4" customHeight="1" x14ac:dyDescent="0.3">
      <c r="A1338" s="62"/>
      <c r="B1338" s="6">
        <v>0</v>
      </c>
      <c r="C1338" s="25"/>
      <c r="D1338" s="3">
        <v>0</v>
      </c>
      <c r="E1338" s="26">
        <v>0</v>
      </c>
      <c r="F1338" s="27"/>
      <c r="G1338" s="26">
        <v>0</v>
      </c>
      <c r="H1338" s="89">
        <v>0</v>
      </c>
      <c r="I1338" s="99"/>
      <c r="J1338" s="61">
        <v>0</v>
      </c>
      <c r="K1338" s="100">
        <v>0</v>
      </c>
      <c r="L1338" s="101">
        <v>0</v>
      </c>
      <c r="M1338" s="62"/>
    </row>
    <row r="1339" spans="1:13" s="47" customFormat="1" ht="14.4" customHeight="1" x14ac:dyDescent="0.3">
      <c r="A1339" s="62"/>
      <c r="B1339" s="6">
        <v>0</v>
      </c>
      <c r="C1339" s="25"/>
      <c r="D1339" s="3">
        <v>0</v>
      </c>
      <c r="E1339" s="26">
        <v>0</v>
      </c>
      <c r="F1339" s="27"/>
      <c r="G1339" s="26">
        <v>0</v>
      </c>
      <c r="H1339" s="89">
        <v>0</v>
      </c>
      <c r="I1339" s="99"/>
      <c r="J1339" s="61">
        <v>0</v>
      </c>
      <c r="K1339" s="100">
        <v>0</v>
      </c>
      <c r="L1339" s="101">
        <v>0</v>
      </c>
      <c r="M1339" s="62"/>
    </row>
    <row r="1340" spans="1:13" s="47" customFormat="1" ht="14.4" customHeight="1" x14ac:dyDescent="0.3">
      <c r="A1340" s="62"/>
      <c r="B1340" s="6" t="s">
        <v>73</v>
      </c>
      <c r="C1340" s="25"/>
      <c r="D1340" s="3">
        <v>0</v>
      </c>
      <c r="E1340" s="26">
        <v>0</v>
      </c>
      <c r="F1340" s="27"/>
      <c r="G1340" s="26">
        <v>1.0429999999999999</v>
      </c>
      <c r="H1340" s="89">
        <v>3.6044691270134743E-3</v>
      </c>
      <c r="I1340" s="99"/>
      <c r="J1340" s="61" t="s">
        <v>165</v>
      </c>
      <c r="K1340" s="100">
        <v>0.4</v>
      </c>
      <c r="L1340" s="101">
        <v>1.4417876508053898E-3</v>
      </c>
      <c r="M1340" s="62"/>
    </row>
    <row r="1341" spans="1:13" s="47" customFormat="1" ht="14.4" customHeight="1" x14ac:dyDescent="0.3">
      <c r="A1341" s="62"/>
      <c r="B1341" s="6" t="s">
        <v>57</v>
      </c>
      <c r="C1341" s="25"/>
      <c r="D1341" s="28"/>
      <c r="E1341" s="26"/>
      <c r="F1341" s="27"/>
      <c r="G1341" s="86">
        <v>3.0430000000000001</v>
      </c>
      <c r="H1341" s="102" t="s">
        <v>57</v>
      </c>
      <c r="I1341" s="103"/>
      <c r="J1341" s="85"/>
      <c r="K1341" s="104" t="s">
        <v>156</v>
      </c>
      <c r="L1341" s="105">
        <v>4.2064811326949199E-3</v>
      </c>
      <c r="M1341" s="62"/>
    </row>
    <row r="1342" spans="1:13" s="47" customFormat="1" ht="14.4" customHeight="1" x14ac:dyDescent="0.3">
      <c r="A1342" s="62"/>
      <c r="B1342" s="51" t="s">
        <v>22</v>
      </c>
      <c r="C1342" s="29"/>
      <c r="D1342" s="30"/>
      <c r="E1342" s="31"/>
      <c r="F1342" s="32"/>
      <c r="G1342" s="87"/>
      <c r="H1342" s="107"/>
      <c r="I1342" s="108"/>
      <c r="J1342" s="138"/>
      <c r="K1342" s="109"/>
      <c r="L1342" s="110"/>
      <c r="M1342" s="62"/>
    </row>
    <row r="1343" spans="1:13" s="47" customFormat="1" ht="30.75" customHeight="1" x14ac:dyDescent="0.3">
      <c r="A1343" s="62"/>
      <c r="B1343" s="52" t="s">
        <v>58</v>
      </c>
      <c r="C1343" s="33" t="s">
        <v>1</v>
      </c>
      <c r="D1343" s="34" t="s">
        <v>59</v>
      </c>
      <c r="E1343" s="35" t="s">
        <v>23</v>
      </c>
      <c r="F1343" s="35" t="s">
        <v>55</v>
      </c>
      <c r="G1343" s="41" t="s">
        <v>56</v>
      </c>
      <c r="H1343" s="90" t="s">
        <v>158</v>
      </c>
      <c r="I1343" s="91" t="s">
        <v>159</v>
      </c>
      <c r="J1343" s="91" t="s">
        <v>160</v>
      </c>
      <c r="K1343" s="94" t="s">
        <v>161</v>
      </c>
      <c r="L1343" s="92" t="s">
        <v>162</v>
      </c>
      <c r="M1343" s="62"/>
    </row>
    <row r="1344" spans="1:13" s="47" customFormat="1" ht="14.4" customHeight="1" x14ac:dyDescent="0.3">
      <c r="A1344" s="62"/>
      <c r="B1344" s="6" t="s">
        <v>35</v>
      </c>
      <c r="C1344" s="25">
        <v>2</v>
      </c>
      <c r="D1344" s="3">
        <v>4.05</v>
      </c>
      <c r="E1344" s="26">
        <v>8.1</v>
      </c>
      <c r="F1344" s="26">
        <v>1</v>
      </c>
      <c r="G1344" s="26">
        <v>8.1</v>
      </c>
      <c r="H1344" s="96">
        <v>2.7992521504131486E-2</v>
      </c>
      <c r="I1344" s="97"/>
      <c r="J1344" s="137" t="s">
        <v>163</v>
      </c>
      <c r="K1344" s="93">
        <v>1</v>
      </c>
      <c r="L1344" s="98">
        <v>2.7992521504131486E-2</v>
      </c>
      <c r="M1344" s="62"/>
    </row>
    <row r="1345" spans="1:13" s="47" customFormat="1" ht="14.4" customHeight="1" x14ac:dyDescent="0.3">
      <c r="A1345" s="62"/>
      <c r="B1345" s="6" t="s">
        <v>150</v>
      </c>
      <c r="C1345" s="25">
        <v>2</v>
      </c>
      <c r="D1345" s="3">
        <v>4.0999999999999996</v>
      </c>
      <c r="E1345" s="26">
        <v>8.1999999999999993</v>
      </c>
      <c r="F1345" s="26">
        <v>1</v>
      </c>
      <c r="G1345" s="26">
        <v>8.1999999999999993</v>
      </c>
      <c r="H1345" s="89">
        <v>2.8338108189367679E-2</v>
      </c>
      <c r="I1345" s="99"/>
      <c r="J1345" s="61" t="s">
        <v>163</v>
      </c>
      <c r="K1345" s="100">
        <v>1</v>
      </c>
      <c r="L1345" s="101">
        <v>2.8338108189367679E-2</v>
      </c>
      <c r="M1345" s="62"/>
    </row>
    <row r="1346" spans="1:13" s="47" customFormat="1" ht="14.4" customHeight="1" x14ac:dyDescent="0.3">
      <c r="A1346" s="62"/>
      <c r="B1346" s="6" t="s">
        <v>69</v>
      </c>
      <c r="C1346" s="25">
        <v>1</v>
      </c>
      <c r="D1346" s="3">
        <v>4.55</v>
      </c>
      <c r="E1346" s="26">
        <v>4.55</v>
      </c>
      <c r="F1346" s="26">
        <v>1</v>
      </c>
      <c r="G1346" s="26">
        <v>4.55</v>
      </c>
      <c r="H1346" s="89">
        <v>1.5724194178246699E-2</v>
      </c>
      <c r="I1346" s="99"/>
      <c r="J1346" s="61" t="s">
        <v>163</v>
      </c>
      <c r="K1346" s="100">
        <v>1</v>
      </c>
      <c r="L1346" s="101">
        <v>1.5724194178246699E-2</v>
      </c>
      <c r="M1346" s="62"/>
    </row>
    <row r="1347" spans="1:13" s="47" customFormat="1" ht="14.4" customHeight="1" x14ac:dyDescent="0.3">
      <c r="A1347" s="62"/>
      <c r="B1347" s="6">
        <v>0</v>
      </c>
      <c r="C1347" s="25"/>
      <c r="D1347" s="3">
        <v>0</v>
      </c>
      <c r="E1347" s="26">
        <v>0</v>
      </c>
      <c r="F1347" s="26"/>
      <c r="G1347" s="26">
        <v>0</v>
      </c>
      <c r="H1347" s="89">
        <v>0</v>
      </c>
      <c r="I1347" s="99"/>
      <c r="J1347" s="61">
        <v>0</v>
      </c>
      <c r="K1347" s="100">
        <v>0</v>
      </c>
      <c r="L1347" s="101">
        <v>0</v>
      </c>
      <c r="M1347" s="62"/>
    </row>
    <row r="1348" spans="1:13" s="47" customFormat="1" ht="14.4" customHeight="1" x14ac:dyDescent="0.3">
      <c r="A1348" s="62"/>
      <c r="B1348" s="6">
        <v>0</v>
      </c>
      <c r="C1348" s="25"/>
      <c r="D1348" s="3">
        <v>0</v>
      </c>
      <c r="E1348" s="26">
        <v>0</v>
      </c>
      <c r="F1348" s="26"/>
      <c r="G1348" s="26">
        <v>0</v>
      </c>
      <c r="H1348" s="89">
        <v>0</v>
      </c>
      <c r="I1348" s="99"/>
      <c r="J1348" s="61">
        <v>0</v>
      </c>
      <c r="K1348" s="100">
        <v>0</v>
      </c>
      <c r="L1348" s="101">
        <v>0</v>
      </c>
      <c r="M1348" s="62"/>
    </row>
    <row r="1349" spans="1:13" s="47" customFormat="1" ht="14.4" customHeight="1" x14ac:dyDescent="0.3">
      <c r="A1349" s="62"/>
      <c r="B1349" s="6">
        <v>0</v>
      </c>
      <c r="C1349" s="25"/>
      <c r="D1349" s="3">
        <v>0</v>
      </c>
      <c r="E1349" s="26">
        <v>0</v>
      </c>
      <c r="F1349" s="26"/>
      <c r="G1349" s="26">
        <v>0</v>
      </c>
      <c r="H1349" s="89">
        <v>0</v>
      </c>
      <c r="I1349" s="99"/>
      <c r="J1349" s="61">
        <v>0</v>
      </c>
      <c r="K1349" s="100">
        <v>0</v>
      </c>
      <c r="L1349" s="101">
        <v>0</v>
      </c>
      <c r="M1349" s="62"/>
    </row>
    <row r="1350" spans="1:13" s="47" customFormat="1" ht="14.4" customHeight="1" x14ac:dyDescent="0.3">
      <c r="A1350" s="62"/>
      <c r="B1350" s="6">
        <v>0</v>
      </c>
      <c r="C1350" s="25"/>
      <c r="D1350" s="3">
        <v>0</v>
      </c>
      <c r="E1350" s="26">
        <v>0</v>
      </c>
      <c r="F1350" s="26"/>
      <c r="G1350" s="26">
        <v>0</v>
      </c>
      <c r="H1350" s="89">
        <v>0</v>
      </c>
      <c r="I1350" s="99"/>
      <c r="J1350" s="61">
        <v>0</v>
      </c>
      <c r="K1350" s="100">
        <v>0</v>
      </c>
      <c r="L1350" s="101">
        <v>0</v>
      </c>
      <c r="M1350" s="62"/>
    </row>
    <row r="1351" spans="1:13" s="47" customFormat="1" ht="14.4" customHeight="1" x14ac:dyDescent="0.3">
      <c r="A1351" s="62"/>
      <c r="B1351" s="6">
        <v>0</v>
      </c>
      <c r="C1351" s="25"/>
      <c r="D1351" s="3">
        <v>0</v>
      </c>
      <c r="E1351" s="26">
        <v>0</v>
      </c>
      <c r="F1351" s="27"/>
      <c r="G1351" s="26">
        <v>0</v>
      </c>
      <c r="H1351" s="89">
        <v>0</v>
      </c>
      <c r="I1351" s="99"/>
      <c r="J1351" s="61">
        <v>0</v>
      </c>
      <c r="K1351" s="100">
        <v>0</v>
      </c>
      <c r="L1351" s="101">
        <v>0</v>
      </c>
      <c r="M1351" s="62"/>
    </row>
    <row r="1352" spans="1:13" s="47" customFormat="1" ht="14.4" customHeight="1" x14ac:dyDescent="0.3">
      <c r="A1352" s="62"/>
      <c r="B1352" s="6">
        <v>0</v>
      </c>
      <c r="C1352" s="25"/>
      <c r="D1352" s="3">
        <v>0</v>
      </c>
      <c r="E1352" s="26">
        <v>0</v>
      </c>
      <c r="F1352" s="27"/>
      <c r="G1352" s="26">
        <v>0</v>
      </c>
      <c r="H1352" s="89">
        <v>0</v>
      </c>
      <c r="I1352" s="99"/>
      <c r="J1352" s="61">
        <v>0</v>
      </c>
      <c r="K1352" s="100">
        <v>0</v>
      </c>
      <c r="L1352" s="101">
        <v>0</v>
      </c>
      <c r="M1352" s="62"/>
    </row>
    <row r="1353" spans="1:13" s="47" customFormat="1" ht="14.4" customHeight="1" x14ac:dyDescent="0.3">
      <c r="A1353" s="62"/>
      <c r="B1353" s="6" t="s">
        <v>60</v>
      </c>
      <c r="C1353" s="25"/>
      <c r="D1353" s="28"/>
      <c r="E1353" s="26"/>
      <c r="F1353" s="27"/>
      <c r="G1353" s="86">
        <v>20.849999999999998</v>
      </c>
      <c r="H1353" s="106" t="s">
        <v>60</v>
      </c>
      <c r="I1353" s="103"/>
      <c r="J1353" s="85"/>
      <c r="K1353" s="104" t="s">
        <v>156</v>
      </c>
      <c r="L1353" s="95">
        <v>7.205482387174586E-2</v>
      </c>
      <c r="M1353" s="62"/>
    </row>
    <row r="1354" spans="1:13" s="47" customFormat="1" ht="14.4" customHeight="1" x14ac:dyDescent="0.3">
      <c r="A1354" s="62"/>
      <c r="B1354" s="51" t="s">
        <v>38</v>
      </c>
      <c r="C1354" s="29"/>
      <c r="D1354" s="30"/>
      <c r="E1354" s="30"/>
      <c r="F1354" s="30"/>
      <c r="G1354" s="30"/>
      <c r="H1354" s="115"/>
      <c r="I1354" s="116"/>
      <c r="J1354" s="139"/>
      <c r="K1354" s="117"/>
      <c r="L1354" s="118"/>
      <c r="M1354" s="62"/>
    </row>
    <row r="1355" spans="1:13" s="47" customFormat="1" ht="36.75" customHeight="1" x14ac:dyDescent="0.3">
      <c r="A1355" s="62"/>
      <c r="B1355" s="53" t="s">
        <v>53</v>
      </c>
      <c r="C1355" s="29"/>
      <c r="D1355" s="54" t="s">
        <v>0</v>
      </c>
      <c r="E1355" s="55" t="s">
        <v>1</v>
      </c>
      <c r="F1355" s="56" t="s">
        <v>61</v>
      </c>
      <c r="G1355" s="20" t="s">
        <v>56</v>
      </c>
      <c r="H1355" s="111" t="s">
        <v>158</v>
      </c>
      <c r="I1355" s="112" t="s">
        <v>159</v>
      </c>
      <c r="J1355" s="112" t="s">
        <v>160</v>
      </c>
      <c r="K1355" s="113" t="s">
        <v>161</v>
      </c>
      <c r="L1355" s="114" t="s">
        <v>162</v>
      </c>
      <c r="M1355" s="62"/>
    </row>
    <row r="1356" spans="1:13" s="47" customFormat="1" ht="14.4" customHeight="1" x14ac:dyDescent="0.3">
      <c r="A1356" s="62"/>
      <c r="B1356" s="8" t="s">
        <v>1047</v>
      </c>
      <c r="C1356" s="29"/>
      <c r="D1356" s="22" t="s">
        <v>4</v>
      </c>
      <c r="E1356" s="57">
        <v>1</v>
      </c>
      <c r="F1356" s="24">
        <v>145.63</v>
      </c>
      <c r="G1356" s="23">
        <v>145.63</v>
      </c>
      <c r="H1356" s="96">
        <v>0.5032778897094653</v>
      </c>
      <c r="I1356" s="97"/>
      <c r="J1356" s="137" t="s">
        <v>163</v>
      </c>
      <c r="K1356" s="93">
        <v>1</v>
      </c>
      <c r="L1356" s="98">
        <v>0.5032778897094653</v>
      </c>
      <c r="M1356" s="62"/>
    </row>
    <row r="1357" spans="1:13" s="47" customFormat="1" ht="14.4" customHeight="1" x14ac:dyDescent="0.3">
      <c r="A1357" s="62"/>
      <c r="B1357" s="8" t="s">
        <v>275</v>
      </c>
      <c r="C1357" s="7"/>
      <c r="D1357" s="3" t="s">
        <v>3</v>
      </c>
      <c r="E1357" s="4">
        <v>4</v>
      </c>
      <c r="F1357" s="5">
        <v>29.96</v>
      </c>
      <c r="G1357" s="26">
        <v>119.84</v>
      </c>
      <c r="H1357" s="89">
        <v>0.41415108358705155</v>
      </c>
      <c r="I1357" s="99"/>
      <c r="J1357" s="61" t="s">
        <v>163</v>
      </c>
      <c r="K1357" s="100">
        <v>0.9918166138096034</v>
      </c>
      <c r="L1357" s="101">
        <v>0.4107619253288875</v>
      </c>
      <c r="M1357" s="62"/>
    </row>
    <row r="1358" spans="1:13" s="47" customFormat="1" ht="14.4" customHeight="1" x14ac:dyDescent="0.3">
      <c r="A1358" s="62"/>
      <c r="B1358" s="8">
        <v>0</v>
      </c>
      <c r="C1358" s="7"/>
      <c r="D1358" s="3">
        <v>0</v>
      </c>
      <c r="E1358" s="4"/>
      <c r="F1358" s="5">
        <v>0</v>
      </c>
      <c r="G1358" s="26">
        <v>0</v>
      </c>
      <c r="H1358" s="89">
        <v>0</v>
      </c>
      <c r="I1358" s="99"/>
      <c r="J1358" s="61">
        <v>0</v>
      </c>
      <c r="K1358" s="100">
        <v>0</v>
      </c>
      <c r="L1358" s="101">
        <v>0</v>
      </c>
      <c r="M1358" s="62"/>
    </row>
    <row r="1359" spans="1:13" s="47" customFormat="1" ht="14.4" customHeight="1" x14ac:dyDescent="0.3">
      <c r="A1359" s="62"/>
      <c r="B1359" s="8">
        <v>0</v>
      </c>
      <c r="C1359" s="7"/>
      <c r="D1359" s="3">
        <v>0</v>
      </c>
      <c r="E1359" s="4"/>
      <c r="F1359" s="5">
        <v>0</v>
      </c>
      <c r="G1359" s="26">
        <v>0</v>
      </c>
      <c r="H1359" s="89">
        <v>0</v>
      </c>
      <c r="I1359" s="99"/>
      <c r="J1359" s="61">
        <v>0</v>
      </c>
      <c r="K1359" s="100">
        <v>0</v>
      </c>
      <c r="L1359" s="101">
        <v>0</v>
      </c>
      <c r="M1359" s="62"/>
    </row>
    <row r="1360" spans="1:13" s="47" customFormat="1" ht="14.4" customHeight="1" x14ac:dyDescent="0.3">
      <c r="A1360" s="62"/>
      <c r="B1360" s="8">
        <v>0</v>
      </c>
      <c r="C1360" s="7"/>
      <c r="D1360" s="3">
        <v>0</v>
      </c>
      <c r="E1360" s="4"/>
      <c r="F1360" s="5">
        <v>0</v>
      </c>
      <c r="G1360" s="26">
        <v>0</v>
      </c>
      <c r="H1360" s="89">
        <v>0</v>
      </c>
      <c r="I1360" s="99"/>
      <c r="J1360" s="61">
        <v>0</v>
      </c>
      <c r="K1360" s="100">
        <v>0</v>
      </c>
      <c r="L1360" s="101">
        <v>0</v>
      </c>
      <c r="M1360" s="62"/>
    </row>
    <row r="1361" spans="1:13" s="47" customFormat="1" ht="14.4" customHeight="1" x14ac:dyDescent="0.3">
      <c r="A1361" s="62"/>
      <c r="B1361" s="8">
        <v>0</v>
      </c>
      <c r="C1361" s="7"/>
      <c r="D1361" s="3">
        <v>0</v>
      </c>
      <c r="E1361" s="4"/>
      <c r="F1361" s="5">
        <v>0</v>
      </c>
      <c r="G1361" s="26">
        <v>0</v>
      </c>
      <c r="H1361" s="89">
        <v>0</v>
      </c>
      <c r="I1361" s="99"/>
      <c r="J1361" s="61">
        <v>0</v>
      </c>
      <c r="K1361" s="100">
        <v>0</v>
      </c>
      <c r="L1361" s="101">
        <v>0</v>
      </c>
      <c r="M1361" s="62"/>
    </row>
    <row r="1362" spans="1:13" s="47" customFormat="1" ht="14.4" customHeight="1" x14ac:dyDescent="0.3">
      <c r="A1362" s="62"/>
      <c r="B1362" s="8">
        <v>0</v>
      </c>
      <c r="C1362" s="7"/>
      <c r="D1362" s="3">
        <v>0</v>
      </c>
      <c r="E1362" s="4"/>
      <c r="F1362" s="5">
        <v>0</v>
      </c>
      <c r="G1362" s="26">
        <v>0</v>
      </c>
      <c r="H1362" s="89">
        <v>0</v>
      </c>
      <c r="I1362" s="99"/>
      <c r="J1362" s="61">
        <v>0</v>
      </c>
      <c r="K1362" s="100">
        <v>0</v>
      </c>
      <c r="L1362" s="101">
        <v>0</v>
      </c>
      <c r="M1362" s="62"/>
    </row>
    <row r="1363" spans="1:13" s="47" customFormat="1" ht="14.4" customHeight="1" x14ac:dyDescent="0.3">
      <c r="A1363" s="62"/>
      <c r="B1363" s="8">
        <v>0</v>
      </c>
      <c r="C1363" s="7"/>
      <c r="D1363" s="3">
        <v>0</v>
      </c>
      <c r="E1363" s="4"/>
      <c r="F1363" s="5">
        <v>0</v>
      </c>
      <c r="G1363" s="26">
        <v>0</v>
      </c>
      <c r="H1363" s="89">
        <v>0</v>
      </c>
      <c r="I1363" s="99"/>
      <c r="J1363" s="61">
        <v>0</v>
      </c>
      <c r="K1363" s="100">
        <v>0</v>
      </c>
      <c r="L1363" s="101">
        <v>0</v>
      </c>
      <c r="M1363" s="62"/>
    </row>
    <row r="1364" spans="1:13" s="47" customFormat="1" ht="14.4" customHeight="1" x14ac:dyDescent="0.3">
      <c r="A1364" s="62"/>
      <c r="B1364" s="8">
        <v>0</v>
      </c>
      <c r="C1364" s="7"/>
      <c r="D1364" s="3">
        <v>0</v>
      </c>
      <c r="E1364" s="4"/>
      <c r="F1364" s="5">
        <v>0</v>
      </c>
      <c r="G1364" s="26">
        <v>0</v>
      </c>
      <c r="H1364" s="89">
        <v>0</v>
      </c>
      <c r="I1364" s="99"/>
      <c r="J1364" s="61">
        <v>0</v>
      </c>
      <c r="K1364" s="100">
        <v>0</v>
      </c>
      <c r="L1364" s="101">
        <v>0</v>
      </c>
      <c r="M1364" s="62"/>
    </row>
    <row r="1365" spans="1:13" s="47" customFormat="1" ht="14.4" customHeight="1" x14ac:dyDescent="0.3">
      <c r="A1365" s="62"/>
      <c r="B1365" s="8">
        <v>0</v>
      </c>
      <c r="C1365" s="7"/>
      <c r="D1365" s="3">
        <v>0</v>
      </c>
      <c r="E1365" s="4"/>
      <c r="F1365" s="5">
        <v>0</v>
      </c>
      <c r="G1365" s="26">
        <v>0</v>
      </c>
      <c r="H1365" s="89">
        <v>0</v>
      </c>
      <c r="I1365" s="99"/>
      <c r="J1365" s="61">
        <v>0</v>
      </c>
      <c r="K1365" s="100">
        <v>0</v>
      </c>
      <c r="L1365" s="101">
        <v>0</v>
      </c>
      <c r="M1365" s="62"/>
    </row>
    <row r="1366" spans="1:13" s="47" customFormat="1" ht="14.4" customHeight="1" x14ac:dyDescent="0.3">
      <c r="A1366" s="62"/>
      <c r="B1366" s="8">
        <v>0</v>
      </c>
      <c r="C1366" s="7"/>
      <c r="D1366" s="3">
        <v>0</v>
      </c>
      <c r="E1366" s="4"/>
      <c r="F1366" s="5">
        <v>0</v>
      </c>
      <c r="G1366" s="26">
        <v>0</v>
      </c>
      <c r="H1366" s="89">
        <v>0</v>
      </c>
      <c r="I1366" s="99"/>
      <c r="J1366" s="61">
        <v>0</v>
      </c>
      <c r="K1366" s="100">
        <v>0</v>
      </c>
      <c r="L1366" s="101">
        <v>0</v>
      </c>
      <c r="M1366" s="62"/>
    </row>
    <row r="1367" spans="1:13" s="47" customFormat="1" ht="14.4" customHeight="1" x14ac:dyDescent="0.3">
      <c r="A1367" s="62"/>
      <c r="B1367" s="8">
        <v>0</v>
      </c>
      <c r="C1367" s="7"/>
      <c r="D1367" s="3">
        <v>0</v>
      </c>
      <c r="E1367" s="4"/>
      <c r="F1367" s="5">
        <v>0</v>
      </c>
      <c r="G1367" s="26">
        <v>0</v>
      </c>
      <c r="H1367" s="89">
        <v>0</v>
      </c>
      <c r="I1367" s="99"/>
      <c r="J1367" s="61">
        <v>0</v>
      </c>
      <c r="K1367" s="100">
        <v>0</v>
      </c>
      <c r="L1367" s="101">
        <v>0</v>
      </c>
      <c r="M1367" s="62"/>
    </row>
    <row r="1368" spans="1:13" s="47" customFormat="1" ht="14.4" customHeight="1" x14ac:dyDescent="0.3">
      <c r="A1368" s="62"/>
      <c r="B1368" s="8">
        <v>0</v>
      </c>
      <c r="C1368" s="7"/>
      <c r="D1368" s="3">
        <v>0</v>
      </c>
      <c r="E1368" s="4"/>
      <c r="F1368" s="5">
        <v>0</v>
      </c>
      <c r="G1368" s="26">
        <v>0</v>
      </c>
      <c r="H1368" s="89">
        <v>0</v>
      </c>
      <c r="I1368" s="99"/>
      <c r="J1368" s="61">
        <v>0</v>
      </c>
      <c r="K1368" s="100">
        <v>0</v>
      </c>
      <c r="L1368" s="101">
        <v>0</v>
      </c>
      <c r="M1368" s="62"/>
    </row>
    <row r="1369" spans="1:13" s="47" customFormat="1" ht="14.4" customHeight="1" x14ac:dyDescent="0.3">
      <c r="A1369" s="62"/>
      <c r="B1369" s="58" t="s">
        <v>62</v>
      </c>
      <c r="C1369" s="46"/>
      <c r="D1369" s="37"/>
      <c r="E1369" s="38"/>
      <c r="F1369" s="39"/>
      <c r="G1369" s="144">
        <v>265.47000000000003</v>
      </c>
      <c r="H1369" s="143" t="s">
        <v>62</v>
      </c>
      <c r="I1369" s="103"/>
      <c r="J1369" s="85"/>
      <c r="K1369" s="104" t="s">
        <v>156</v>
      </c>
      <c r="L1369" s="95">
        <v>0.91403981503835285</v>
      </c>
      <c r="M1369" s="62"/>
    </row>
    <row r="1370" spans="1:13" s="47" customFormat="1" ht="14.4" customHeight="1" x14ac:dyDescent="0.3">
      <c r="A1370" s="62"/>
      <c r="B1370" s="51" t="s">
        <v>63</v>
      </c>
      <c r="C1370" s="29"/>
      <c r="D1370" s="30"/>
      <c r="E1370" s="31"/>
      <c r="F1370" s="32"/>
      <c r="G1370" s="31"/>
      <c r="H1370" s="115"/>
      <c r="I1370" s="116"/>
      <c r="J1370" s="139"/>
      <c r="K1370" s="117"/>
      <c r="L1370" s="118">
        <v>0</v>
      </c>
      <c r="M1370" s="62"/>
    </row>
    <row r="1371" spans="1:13" s="47" customFormat="1" ht="35.25" customHeight="1" x14ac:dyDescent="0.3">
      <c r="A1371" s="62"/>
      <c r="B1371" s="53" t="s">
        <v>53</v>
      </c>
      <c r="C1371" s="36"/>
      <c r="D1371" s="40" t="s">
        <v>0</v>
      </c>
      <c r="E1371" s="41" t="s">
        <v>1</v>
      </c>
      <c r="F1371" s="35" t="s">
        <v>61</v>
      </c>
      <c r="G1371" s="20" t="s">
        <v>56</v>
      </c>
      <c r="H1371" s="111" t="s">
        <v>158</v>
      </c>
      <c r="I1371" s="112" t="s">
        <v>159</v>
      </c>
      <c r="J1371" s="112" t="s">
        <v>160</v>
      </c>
      <c r="K1371" s="113" t="s">
        <v>161</v>
      </c>
      <c r="L1371" s="114" t="s">
        <v>162</v>
      </c>
      <c r="M1371" s="62"/>
    </row>
    <row r="1372" spans="1:13" s="47" customFormat="1" ht="14.4" customHeight="1" x14ac:dyDescent="0.3">
      <c r="A1372" s="62"/>
      <c r="B1372" s="6">
        <v>0</v>
      </c>
      <c r="C1372" s="7"/>
      <c r="D1372" s="3">
        <v>0</v>
      </c>
      <c r="E1372" s="26"/>
      <c r="F1372" s="5">
        <v>0</v>
      </c>
      <c r="G1372" s="23">
        <v>0</v>
      </c>
      <c r="H1372" s="96">
        <v>0</v>
      </c>
      <c r="I1372" s="97"/>
      <c r="J1372" s="137">
        <v>0</v>
      </c>
      <c r="K1372" s="93">
        <v>0</v>
      </c>
      <c r="L1372" s="98">
        <v>0</v>
      </c>
      <c r="M1372" s="62"/>
    </row>
    <row r="1373" spans="1:13" s="47" customFormat="1" ht="14.4" customHeight="1" x14ac:dyDescent="0.3">
      <c r="A1373" s="62"/>
      <c r="B1373" s="6">
        <v>0</v>
      </c>
      <c r="C1373" s="7"/>
      <c r="D1373" s="3">
        <v>0</v>
      </c>
      <c r="E1373" s="26"/>
      <c r="F1373" s="5">
        <v>0</v>
      </c>
      <c r="G1373" s="26">
        <v>0</v>
      </c>
      <c r="H1373" s="89">
        <v>0</v>
      </c>
      <c r="I1373" s="99"/>
      <c r="J1373" s="61">
        <v>0</v>
      </c>
      <c r="K1373" s="100">
        <v>0</v>
      </c>
      <c r="L1373" s="101">
        <v>0</v>
      </c>
      <c r="M1373" s="62"/>
    </row>
    <row r="1374" spans="1:13" s="47" customFormat="1" ht="14.4" customHeight="1" x14ac:dyDescent="0.3">
      <c r="A1374" s="62"/>
      <c r="B1374" s="6">
        <v>0</v>
      </c>
      <c r="C1374" s="7"/>
      <c r="D1374" s="3">
        <v>0</v>
      </c>
      <c r="E1374" s="26"/>
      <c r="F1374" s="5">
        <v>0</v>
      </c>
      <c r="G1374" s="26">
        <v>0</v>
      </c>
      <c r="H1374" s="89">
        <v>0</v>
      </c>
      <c r="I1374" s="99"/>
      <c r="J1374" s="61">
        <v>0</v>
      </c>
      <c r="K1374" s="100">
        <v>0</v>
      </c>
      <c r="L1374" s="101">
        <v>0</v>
      </c>
      <c r="M1374" s="62"/>
    </row>
    <row r="1375" spans="1:13" s="47" customFormat="1" ht="14.4" customHeight="1" x14ac:dyDescent="0.3">
      <c r="A1375" s="62"/>
      <c r="B1375" s="6">
        <v>0</v>
      </c>
      <c r="C1375" s="7"/>
      <c r="D1375" s="3">
        <v>0</v>
      </c>
      <c r="E1375" s="26"/>
      <c r="F1375" s="5">
        <v>0</v>
      </c>
      <c r="G1375" s="26">
        <v>0</v>
      </c>
      <c r="H1375" s="89">
        <v>0</v>
      </c>
      <c r="I1375" s="99"/>
      <c r="J1375" s="61">
        <v>0</v>
      </c>
      <c r="K1375" s="100">
        <v>0</v>
      </c>
      <c r="L1375" s="101">
        <v>0</v>
      </c>
      <c r="M1375" s="62"/>
    </row>
    <row r="1376" spans="1:13" s="47" customFormat="1" ht="14.4" customHeight="1" x14ac:dyDescent="0.3">
      <c r="A1376" s="62"/>
      <c r="B1376" s="6">
        <v>0</v>
      </c>
      <c r="C1376" s="7"/>
      <c r="D1376" s="3">
        <v>0</v>
      </c>
      <c r="E1376" s="26"/>
      <c r="F1376" s="5">
        <v>0</v>
      </c>
      <c r="G1376" s="26">
        <v>0</v>
      </c>
      <c r="H1376" s="89">
        <v>0</v>
      </c>
      <c r="I1376" s="99"/>
      <c r="J1376" s="61">
        <v>0</v>
      </c>
      <c r="K1376" s="100">
        <v>0</v>
      </c>
      <c r="L1376" s="101">
        <v>0</v>
      </c>
      <c r="M1376" s="62"/>
    </row>
    <row r="1377" spans="1:13" s="47" customFormat="1" ht="15" customHeight="1" thickBot="1" x14ac:dyDescent="0.35">
      <c r="A1377" s="62"/>
      <c r="B1377" s="59" t="s">
        <v>64</v>
      </c>
      <c r="C1377" s="42"/>
      <c r="D1377" s="43"/>
      <c r="E1377" s="44"/>
      <c r="F1377" s="45"/>
      <c r="G1377" s="23">
        <v>0</v>
      </c>
      <c r="H1377" s="106" t="s">
        <v>64</v>
      </c>
      <c r="I1377" s="103"/>
      <c r="J1377" s="85"/>
      <c r="K1377" s="104" t="s">
        <v>156</v>
      </c>
      <c r="L1377" s="95">
        <v>0</v>
      </c>
      <c r="M1377" s="62"/>
    </row>
    <row r="1378" spans="1:13" s="47" customFormat="1" ht="14.4" customHeight="1" x14ac:dyDescent="0.3">
      <c r="A1378" s="62"/>
      <c r="B1378" s="64"/>
      <c r="C1378" s="68"/>
      <c r="D1378" s="69" t="s">
        <v>65</v>
      </c>
      <c r="E1378" s="70"/>
      <c r="F1378" s="71"/>
      <c r="G1378" s="88">
        <v>289.363</v>
      </c>
      <c r="H1378" s="128"/>
      <c r="I1378" s="122"/>
      <c r="J1378" s="140"/>
      <c r="K1378" s="123"/>
      <c r="L1378" s="121"/>
      <c r="M1378" s="62"/>
    </row>
    <row r="1379" spans="1:13" s="47" customFormat="1" ht="14.4" customHeight="1" x14ac:dyDescent="0.3">
      <c r="A1379" s="62"/>
      <c r="B1379" s="63"/>
      <c r="C1379" s="68"/>
      <c r="D1379" s="72" t="s">
        <v>7</v>
      </c>
      <c r="E1379" s="73"/>
      <c r="F1379" s="74">
        <v>0.1</v>
      </c>
      <c r="G1379" s="73">
        <v>28.936</v>
      </c>
      <c r="H1379" s="120"/>
      <c r="I1379" s="124"/>
      <c r="J1379" s="141"/>
      <c r="K1379" s="125"/>
      <c r="L1379" s="119"/>
      <c r="M1379" s="62"/>
    </row>
    <row r="1380" spans="1:13" s="47" customFormat="1" ht="14.4" customHeight="1" x14ac:dyDescent="0.3">
      <c r="A1380" s="62"/>
      <c r="B1380" s="63"/>
      <c r="C1380" s="68"/>
      <c r="D1380" s="72" t="s">
        <v>8</v>
      </c>
      <c r="E1380" s="73"/>
      <c r="F1380" s="74">
        <v>0.1</v>
      </c>
      <c r="G1380" s="73">
        <v>28.936</v>
      </c>
      <c r="H1380" s="120"/>
      <c r="I1380" s="124"/>
      <c r="J1380" s="141"/>
      <c r="K1380" s="125"/>
      <c r="L1380" s="119"/>
      <c r="M1380" s="62"/>
    </row>
    <row r="1381" spans="1:13" s="47" customFormat="1" ht="14.4" customHeight="1" x14ac:dyDescent="0.3">
      <c r="A1381" s="62"/>
      <c r="B1381" s="63" t="s">
        <v>66</v>
      </c>
      <c r="C1381" s="68"/>
      <c r="D1381" s="75" t="s">
        <v>67</v>
      </c>
      <c r="E1381" s="76"/>
      <c r="F1381" s="71"/>
      <c r="G1381" s="76">
        <v>347.23500000000001</v>
      </c>
      <c r="H1381" s="120"/>
      <c r="I1381" s="124"/>
      <c r="J1381" s="141"/>
      <c r="K1381" s="125"/>
      <c r="L1381" s="119"/>
      <c r="M1381" s="62"/>
    </row>
    <row r="1382" spans="1:13" s="47" customFormat="1" ht="15" customHeight="1" thickBot="1" x14ac:dyDescent="0.35">
      <c r="A1382" s="62"/>
      <c r="B1382" s="63"/>
      <c r="C1382" s="68"/>
      <c r="D1382" s="77" t="s">
        <v>68</v>
      </c>
      <c r="E1382" s="78"/>
      <c r="F1382" s="79"/>
      <c r="G1382" s="78">
        <v>347.24</v>
      </c>
      <c r="H1382" s="134">
        <v>1</v>
      </c>
      <c r="I1382" s="126"/>
      <c r="J1382" s="142"/>
      <c r="K1382" s="127"/>
      <c r="L1382" s="135">
        <v>0.99030112004279369</v>
      </c>
      <c r="M1382" s="62"/>
    </row>
    <row r="1383" spans="1:13" s="47" customFormat="1" ht="14.4" customHeight="1" x14ac:dyDescent="0.3">
      <c r="A1383" s="62"/>
      <c r="B1383" s="63"/>
      <c r="C1383" s="68"/>
      <c r="D1383" s="80"/>
      <c r="E1383" s="67"/>
      <c r="F1383" s="65"/>
      <c r="G1383" s="67"/>
      <c r="J1383" s="60"/>
      <c r="M1383" s="62"/>
    </row>
    <row r="1384" spans="1:13" s="47" customFormat="1" ht="14.4" customHeight="1" x14ac:dyDescent="0.3">
      <c r="A1384" s="62"/>
      <c r="B1384" s="63"/>
      <c r="C1384" s="68"/>
      <c r="D1384" s="80"/>
      <c r="E1384" s="67"/>
      <c r="F1384" s="65"/>
      <c r="G1384" s="67"/>
      <c r="J1384" s="60"/>
      <c r="M1384" s="62"/>
    </row>
    <row r="1385" spans="1:13" s="47" customFormat="1" ht="14.4" customHeight="1" x14ac:dyDescent="0.3">
      <c r="A1385" s="62"/>
      <c r="B1385" s="63"/>
      <c r="C1385" s="68"/>
      <c r="D1385" s="80"/>
      <c r="E1385" s="67"/>
      <c r="F1385" s="65"/>
      <c r="G1385" s="67"/>
      <c r="J1385" s="60"/>
      <c r="M1385" s="62"/>
    </row>
    <row r="1386" spans="1:13" s="47" customFormat="1" ht="14.4" customHeight="1" x14ac:dyDescent="0.3">
      <c r="A1386" s="62"/>
      <c r="B1386" s="136" t="s">
        <v>1808</v>
      </c>
      <c r="C1386" s="81"/>
      <c r="D1386" s="80"/>
      <c r="E1386" s="67"/>
      <c r="F1386" s="82"/>
      <c r="G1386" s="82"/>
      <c r="J1386" s="60"/>
      <c r="M1386" s="62"/>
    </row>
    <row r="1387" spans="1:13" s="47" customFormat="1" ht="14.4" customHeight="1" x14ac:dyDescent="0.3">
      <c r="A1387" s="62"/>
      <c r="B1387" s="133" t="s">
        <v>6</v>
      </c>
      <c r="C1387" s="83"/>
      <c r="D1387" s="80"/>
      <c r="E1387" s="67"/>
      <c r="F1387" s="62"/>
      <c r="G1387" s="62"/>
      <c r="J1387" s="60"/>
      <c r="M1387" s="62"/>
    </row>
    <row r="1388" spans="1:13" s="47" customFormat="1" ht="14.4" customHeight="1" x14ac:dyDescent="0.3">
      <c r="A1388" s="62"/>
      <c r="B1388" s="84"/>
      <c r="C1388" s="62"/>
      <c r="D1388" s="80"/>
      <c r="E1388" s="67"/>
      <c r="F1388" s="62"/>
      <c r="G1388" s="62"/>
      <c r="J1388" s="60"/>
      <c r="M1388" s="62"/>
    </row>
    <row r="1389" spans="1:13" x14ac:dyDescent="0.3">
      <c r="A1389" s="62"/>
      <c r="B1389" s="129"/>
      <c r="C1389" s="129"/>
      <c r="D1389" s="129"/>
    </row>
    <row r="1390" spans="1:13" x14ac:dyDescent="0.3">
      <c r="A1390" s="62"/>
      <c r="B1390" s="130"/>
      <c r="C1390" s="130"/>
      <c r="D1390" s="130"/>
    </row>
    <row r="1391" spans="1:13" ht="15.6" x14ac:dyDescent="0.3">
      <c r="A1391" s="62"/>
      <c r="B1391" s="47"/>
      <c r="C1391" s="47"/>
      <c r="D1391" s="715" t="s">
        <v>166</v>
      </c>
      <c r="E1391" s="715"/>
      <c r="F1391" s="715"/>
    </row>
    <row r="1392" spans="1:13" x14ac:dyDescent="0.3">
      <c r="A1392" s="62"/>
      <c r="B1392" s="132"/>
      <c r="C1392" s="132"/>
      <c r="D1392" s="132"/>
    </row>
    <row r="1393" spans="1:13" ht="82.5" customHeight="1" x14ac:dyDescent="0.3">
      <c r="A1393" s="62"/>
      <c r="B1393" s="710" t="s">
        <v>1809</v>
      </c>
      <c r="C1393" s="710"/>
      <c r="D1393" s="710"/>
      <c r="E1393" s="710"/>
      <c r="F1393" s="710"/>
      <c r="G1393" s="710"/>
      <c r="H1393" s="710"/>
      <c r="I1393" s="710"/>
      <c r="J1393" s="710"/>
      <c r="K1393" s="710"/>
      <c r="L1393" s="710"/>
    </row>
    <row r="1394" spans="1:13" s="47" customFormat="1" ht="14.4" customHeight="1" x14ac:dyDescent="0.3">
      <c r="A1394" s="62"/>
      <c r="B1394" s="63"/>
      <c r="C1394" s="9"/>
      <c r="D1394" s="10"/>
      <c r="E1394" s="11"/>
      <c r="F1394" s="12"/>
      <c r="G1394" s="13"/>
      <c r="J1394" s="60"/>
      <c r="M1394" s="62"/>
    </row>
    <row r="1395" spans="1:13" s="47" customFormat="1" ht="14.4" customHeight="1" x14ac:dyDescent="0.3">
      <c r="A1395" s="62"/>
      <c r="B1395" s="48" t="s">
        <v>48</v>
      </c>
      <c r="C1395" s="9"/>
      <c r="D1395" s="10"/>
      <c r="E1395" s="11"/>
      <c r="F1395" s="11"/>
      <c r="G1395" s="11"/>
      <c r="J1395" s="60"/>
      <c r="M1395" s="62"/>
    </row>
    <row r="1396" spans="1:13" s="47" customFormat="1" ht="14.4" customHeight="1" x14ac:dyDescent="0.3">
      <c r="A1396" s="62"/>
      <c r="B1396" s="64" t="s">
        <v>49</v>
      </c>
      <c r="C1396" s="62" t="s">
        <v>363</v>
      </c>
      <c r="D1396" s="62"/>
      <c r="E1396" s="62"/>
      <c r="I1396" s="65" t="s">
        <v>50</v>
      </c>
      <c r="J1396" s="68" t="s">
        <v>2</v>
      </c>
      <c r="M1396" s="62"/>
    </row>
    <row r="1397" spans="1:13" s="47" customFormat="1" ht="15" customHeight="1" thickBot="1" x14ac:dyDescent="0.35">
      <c r="A1397" s="62"/>
      <c r="B1397" s="64" t="s">
        <v>51</v>
      </c>
      <c r="C1397" s="62" t="s">
        <v>345</v>
      </c>
      <c r="D1397" s="62"/>
      <c r="E1397" s="62"/>
      <c r="G1397" s="62" t="s">
        <v>238</v>
      </c>
      <c r="J1397" s="60"/>
      <c r="M1397" s="62"/>
    </row>
    <row r="1398" spans="1:13" s="47" customFormat="1" ht="14.4" customHeight="1" thickTop="1" x14ac:dyDescent="0.3">
      <c r="A1398" s="62"/>
      <c r="B1398" s="49" t="s">
        <v>52</v>
      </c>
      <c r="C1398" s="14"/>
      <c r="D1398" s="15"/>
      <c r="E1398" s="16"/>
      <c r="F1398" s="17"/>
      <c r="G1398" s="16"/>
      <c r="H1398" s="720" t="s">
        <v>164</v>
      </c>
      <c r="I1398" s="721"/>
      <c r="J1398" s="721"/>
      <c r="K1398" s="721"/>
      <c r="L1398" s="722"/>
      <c r="M1398" s="62"/>
    </row>
    <row r="1399" spans="1:13" s="47" customFormat="1" ht="32.25" customHeight="1" x14ac:dyDescent="0.3">
      <c r="A1399" s="62"/>
      <c r="B1399" s="50" t="s">
        <v>53</v>
      </c>
      <c r="C1399" s="18" t="s">
        <v>1</v>
      </c>
      <c r="D1399" s="19" t="s">
        <v>54</v>
      </c>
      <c r="E1399" s="20" t="s">
        <v>23</v>
      </c>
      <c r="F1399" s="20" t="s">
        <v>55</v>
      </c>
      <c r="G1399" s="20" t="s">
        <v>56</v>
      </c>
      <c r="H1399" s="90" t="s">
        <v>158</v>
      </c>
      <c r="I1399" s="91" t="s">
        <v>159</v>
      </c>
      <c r="J1399" s="91" t="s">
        <v>160</v>
      </c>
      <c r="K1399" s="91" t="s">
        <v>161</v>
      </c>
      <c r="L1399" s="92" t="s">
        <v>162</v>
      </c>
      <c r="M1399" s="62"/>
    </row>
    <row r="1400" spans="1:13" s="47" customFormat="1" ht="14.4" customHeight="1" x14ac:dyDescent="0.3">
      <c r="A1400" s="62"/>
      <c r="B1400" s="21" t="s">
        <v>9</v>
      </c>
      <c r="C1400" s="18">
        <v>1</v>
      </c>
      <c r="D1400" s="22">
        <v>1.5</v>
      </c>
      <c r="E1400" s="23">
        <v>1.5</v>
      </c>
      <c r="F1400" s="24">
        <v>1</v>
      </c>
      <c r="G1400" s="23">
        <v>1.5</v>
      </c>
      <c r="H1400" s="96">
        <v>1.5895218718209564E-2</v>
      </c>
      <c r="I1400" s="97"/>
      <c r="J1400" s="137" t="s">
        <v>165</v>
      </c>
      <c r="K1400" s="93">
        <v>0.4</v>
      </c>
      <c r="L1400" s="98">
        <v>6.3580874872838263E-3</v>
      </c>
      <c r="M1400" s="62"/>
    </row>
    <row r="1401" spans="1:13" s="47" customFormat="1" ht="14.4" customHeight="1" x14ac:dyDescent="0.3">
      <c r="A1401" s="62"/>
      <c r="B1401" s="6">
        <v>0</v>
      </c>
      <c r="C1401" s="25"/>
      <c r="D1401" s="3">
        <v>0</v>
      </c>
      <c r="E1401" s="26">
        <v>0</v>
      </c>
      <c r="F1401" s="27"/>
      <c r="G1401" s="26">
        <v>0</v>
      </c>
      <c r="H1401" s="89">
        <v>0</v>
      </c>
      <c r="I1401" s="99"/>
      <c r="J1401" s="61">
        <v>0</v>
      </c>
      <c r="K1401" s="100">
        <v>0</v>
      </c>
      <c r="L1401" s="101">
        <v>0</v>
      </c>
      <c r="M1401" s="62"/>
    </row>
    <row r="1402" spans="1:13" s="47" customFormat="1" ht="14.4" customHeight="1" x14ac:dyDescent="0.3">
      <c r="A1402" s="62"/>
      <c r="B1402" s="6">
        <v>0</v>
      </c>
      <c r="C1402" s="25"/>
      <c r="D1402" s="3">
        <v>0</v>
      </c>
      <c r="E1402" s="26">
        <v>0</v>
      </c>
      <c r="F1402" s="27"/>
      <c r="G1402" s="26">
        <v>0</v>
      </c>
      <c r="H1402" s="89">
        <v>0</v>
      </c>
      <c r="I1402" s="99"/>
      <c r="J1402" s="61">
        <v>0</v>
      </c>
      <c r="K1402" s="100">
        <v>0</v>
      </c>
      <c r="L1402" s="101">
        <v>0</v>
      </c>
      <c r="M1402" s="62"/>
    </row>
    <row r="1403" spans="1:13" s="47" customFormat="1" ht="14.4" customHeight="1" x14ac:dyDescent="0.3">
      <c r="A1403" s="62"/>
      <c r="B1403" s="6">
        <v>0</v>
      </c>
      <c r="C1403" s="25"/>
      <c r="D1403" s="3">
        <v>0</v>
      </c>
      <c r="E1403" s="26">
        <v>0</v>
      </c>
      <c r="F1403" s="27"/>
      <c r="G1403" s="26">
        <v>0</v>
      </c>
      <c r="H1403" s="89">
        <v>0</v>
      </c>
      <c r="I1403" s="99"/>
      <c r="J1403" s="61">
        <v>0</v>
      </c>
      <c r="K1403" s="100">
        <v>0</v>
      </c>
      <c r="L1403" s="101">
        <v>0</v>
      </c>
      <c r="M1403" s="62"/>
    </row>
    <row r="1404" spans="1:13" s="47" customFormat="1" ht="14.4" customHeight="1" x14ac:dyDescent="0.3">
      <c r="A1404" s="62"/>
      <c r="B1404" s="6">
        <v>0</v>
      </c>
      <c r="C1404" s="25"/>
      <c r="D1404" s="3">
        <v>0</v>
      </c>
      <c r="E1404" s="26">
        <v>0</v>
      </c>
      <c r="F1404" s="27"/>
      <c r="G1404" s="26">
        <v>0</v>
      </c>
      <c r="H1404" s="89">
        <v>0</v>
      </c>
      <c r="I1404" s="99"/>
      <c r="J1404" s="61">
        <v>0</v>
      </c>
      <c r="K1404" s="100">
        <v>0</v>
      </c>
      <c r="L1404" s="101">
        <v>0</v>
      </c>
      <c r="M1404" s="62"/>
    </row>
    <row r="1405" spans="1:13" s="47" customFormat="1" ht="14.4" customHeight="1" x14ac:dyDescent="0.3">
      <c r="A1405" s="62"/>
      <c r="B1405" s="6">
        <v>0</v>
      </c>
      <c r="C1405" s="25"/>
      <c r="D1405" s="3">
        <v>0</v>
      </c>
      <c r="E1405" s="26">
        <v>0</v>
      </c>
      <c r="F1405" s="27"/>
      <c r="G1405" s="26">
        <v>0</v>
      </c>
      <c r="H1405" s="89">
        <v>0</v>
      </c>
      <c r="I1405" s="99"/>
      <c r="J1405" s="61">
        <v>0</v>
      </c>
      <c r="K1405" s="100">
        <v>0</v>
      </c>
      <c r="L1405" s="101">
        <v>0</v>
      </c>
      <c r="M1405" s="62"/>
    </row>
    <row r="1406" spans="1:13" s="47" customFormat="1" ht="14.4" customHeight="1" x14ac:dyDescent="0.3">
      <c r="A1406" s="62"/>
      <c r="B1406" s="6" t="s">
        <v>73</v>
      </c>
      <c r="C1406" s="25"/>
      <c r="D1406" s="3">
        <v>0</v>
      </c>
      <c r="E1406" s="26">
        <v>0</v>
      </c>
      <c r="F1406" s="27"/>
      <c r="G1406" s="26">
        <v>0.72499999999999998</v>
      </c>
      <c r="H1406" s="89">
        <v>7.6826890471346221E-3</v>
      </c>
      <c r="I1406" s="99"/>
      <c r="J1406" s="61" t="s">
        <v>165</v>
      </c>
      <c r="K1406" s="100">
        <v>0.4</v>
      </c>
      <c r="L1406" s="101">
        <v>3.073075618853849E-3</v>
      </c>
      <c r="M1406" s="62"/>
    </row>
    <row r="1407" spans="1:13" s="47" customFormat="1" ht="14.4" customHeight="1" x14ac:dyDescent="0.3">
      <c r="A1407" s="62"/>
      <c r="B1407" s="6" t="s">
        <v>57</v>
      </c>
      <c r="C1407" s="25"/>
      <c r="D1407" s="28"/>
      <c r="E1407" s="26"/>
      <c r="F1407" s="27"/>
      <c r="G1407" s="86">
        <v>2.2250000000000001</v>
      </c>
      <c r="H1407" s="102" t="s">
        <v>57</v>
      </c>
      <c r="I1407" s="103"/>
      <c r="J1407" s="85"/>
      <c r="K1407" s="104" t="s">
        <v>156</v>
      </c>
      <c r="L1407" s="105">
        <v>9.4311631061376744E-3</v>
      </c>
      <c r="M1407" s="62"/>
    </row>
    <row r="1408" spans="1:13" s="47" customFormat="1" ht="14.4" customHeight="1" x14ac:dyDescent="0.3">
      <c r="A1408" s="62"/>
      <c r="B1408" s="51" t="s">
        <v>22</v>
      </c>
      <c r="C1408" s="29"/>
      <c r="D1408" s="30"/>
      <c r="E1408" s="31"/>
      <c r="F1408" s="32"/>
      <c r="G1408" s="87"/>
      <c r="H1408" s="107"/>
      <c r="I1408" s="108"/>
      <c r="J1408" s="138"/>
      <c r="K1408" s="109"/>
      <c r="L1408" s="110"/>
      <c r="M1408" s="62"/>
    </row>
    <row r="1409" spans="1:13" s="47" customFormat="1" ht="30.75" customHeight="1" x14ac:dyDescent="0.3">
      <c r="A1409" s="62"/>
      <c r="B1409" s="52" t="s">
        <v>58</v>
      </c>
      <c r="C1409" s="33" t="s">
        <v>1</v>
      </c>
      <c r="D1409" s="34" t="s">
        <v>59</v>
      </c>
      <c r="E1409" s="35" t="s">
        <v>23</v>
      </c>
      <c r="F1409" s="35" t="s">
        <v>55</v>
      </c>
      <c r="G1409" s="41" t="s">
        <v>56</v>
      </c>
      <c r="H1409" s="90" t="s">
        <v>158</v>
      </c>
      <c r="I1409" s="91" t="s">
        <v>159</v>
      </c>
      <c r="J1409" s="91" t="s">
        <v>160</v>
      </c>
      <c r="K1409" s="94" t="s">
        <v>161</v>
      </c>
      <c r="L1409" s="92" t="s">
        <v>162</v>
      </c>
      <c r="M1409" s="62"/>
    </row>
    <row r="1410" spans="1:13" s="47" customFormat="1" ht="14.4" customHeight="1" x14ac:dyDescent="0.3">
      <c r="A1410" s="62"/>
      <c r="B1410" s="6" t="s">
        <v>35</v>
      </c>
      <c r="C1410" s="25">
        <v>2</v>
      </c>
      <c r="D1410" s="3">
        <v>4.05</v>
      </c>
      <c r="E1410" s="26">
        <v>8.1</v>
      </c>
      <c r="F1410" s="26">
        <v>0.5</v>
      </c>
      <c r="G1410" s="26">
        <v>4.05</v>
      </c>
      <c r="H1410" s="96">
        <v>4.2917090539165821E-2</v>
      </c>
      <c r="I1410" s="97"/>
      <c r="J1410" s="137" t="s">
        <v>163</v>
      </c>
      <c r="K1410" s="93">
        <v>1</v>
      </c>
      <c r="L1410" s="98">
        <v>4.2917090539165821E-2</v>
      </c>
      <c r="M1410" s="62"/>
    </row>
    <row r="1411" spans="1:13" s="47" customFormat="1" ht="14.4" customHeight="1" x14ac:dyDescent="0.3">
      <c r="A1411" s="62"/>
      <c r="B1411" s="6" t="s">
        <v>150</v>
      </c>
      <c r="C1411" s="25">
        <v>2</v>
      </c>
      <c r="D1411" s="3">
        <v>4.0999999999999996</v>
      </c>
      <c r="E1411" s="26">
        <v>8.1999999999999993</v>
      </c>
      <c r="F1411" s="26">
        <v>0.5</v>
      </c>
      <c r="G1411" s="26">
        <v>4.0999999999999996</v>
      </c>
      <c r="H1411" s="89">
        <v>4.3446931163106134E-2</v>
      </c>
      <c r="I1411" s="99"/>
      <c r="J1411" s="61" t="s">
        <v>163</v>
      </c>
      <c r="K1411" s="100">
        <v>1</v>
      </c>
      <c r="L1411" s="101">
        <v>4.3446931163106134E-2</v>
      </c>
      <c r="M1411" s="62"/>
    </row>
    <row r="1412" spans="1:13" s="47" customFormat="1" ht="14.4" customHeight="1" x14ac:dyDescent="0.3">
      <c r="A1412" s="62"/>
      <c r="B1412" s="6" t="s">
        <v>69</v>
      </c>
      <c r="C1412" s="25">
        <v>1</v>
      </c>
      <c r="D1412" s="3">
        <v>4.55</v>
      </c>
      <c r="E1412" s="26">
        <v>4.55</v>
      </c>
      <c r="F1412" s="26">
        <v>0.5</v>
      </c>
      <c r="G1412" s="26">
        <v>2.2749999999999999</v>
      </c>
      <c r="H1412" s="89">
        <v>2.4107748389284502E-2</v>
      </c>
      <c r="I1412" s="99"/>
      <c r="J1412" s="61" t="s">
        <v>163</v>
      </c>
      <c r="K1412" s="100">
        <v>1</v>
      </c>
      <c r="L1412" s="101">
        <v>2.4107748389284502E-2</v>
      </c>
      <c r="M1412" s="62"/>
    </row>
    <row r="1413" spans="1:13" s="47" customFormat="1" ht="14.4" customHeight="1" x14ac:dyDescent="0.3">
      <c r="A1413" s="62"/>
      <c r="B1413" s="8" t="s">
        <v>444</v>
      </c>
      <c r="C1413" s="25">
        <v>1</v>
      </c>
      <c r="D1413" s="3">
        <v>4.0999999999999996</v>
      </c>
      <c r="E1413" s="26">
        <v>4.0999999999999996</v>
      </c>
      <c r="F1413" s="26">
        <v>0.5</v>
      </c>
      <c r="G1413" s="26">
        <v>2.0499999999999998</v>
      </c>
      <c r="H1413" s="89">
        <v>2.1723465581553067E-2</v>
      </c>
      <c r="I1413" s="99"/>
      <c r="J1413" s="61" t="s">
        <v>163</v>
      </c>
      <c r="K1413" s="100">
        <v>1</v>
      </c>
      <c r="L1413" s="101">
        <v>2.1723465581553067E-2</v>
      </c>
      <c r="M1413" s="62"/>
    </row>
    <row r="1414" spans="1:13" s="47" customFormat="1" ht="14.4" customHeight="1" x14ac:dyDescent="0.3">
      <c r="A1414" s="62"/>
      <c r="B1414" s="6" t="s">
        <v>24</v>
      </c>
      <c r="C1414" s="25">
        <v>1</v>
      </c>
      <c r="D1414" s="3">
        <v>4.05</v>
      </c>
      <c r="E1414" s="26">
        <v>4.05</v>
      </c>
      <c r="F1414" s="26">
        <v>0.5</v>
      </c>
      <c r="G1414" s="26">
        <v>2.0249999999999999</v>
      </c>
      <c r="H1414" s="89">
        <v>2.1458545269582911E-2</v>
      </c>
      <c r="I1414" s="99"/>
      <c r="J1414" s="61" t="s">
        <v>163</v>
      </c>
      <c r="K1414" s="100">
        <v>1</v>
      </c>
      <c r="L1414" s="101">
        <v>2.1458545269582911E-2</v>
      </c>
      <c r="M1414" s="62"/>
    </row>
    <row r="1415" spans="1:13" s="47" customFormat="1" ht="14.4" customHeight="1" x14ac:dyDescent="0.3">
      <c r="A1415" s="62"/>
      <c r="B1415" s="6">
        <v>0</v>
      </c>
      <c r="C1415" s="25"/>
      <c r="D1415" s="3">
        <v>0</v>
      </c>
      <c r="E1415" s="26">
        <v>0</v>
      </c>
      <c r="F1415" s="26"/>
      <c r="G1415" s="26">
        <v>0</v>
      </c>
      <c r="H1415" s="89">
        <v>0</v>
      </c>
      <c r="I1415" s="99"/>
      <c r="J1415" s="61">
        <v>0</v>
      </c>
      <c r="K1415" s="100">
        <v>0</v>
      </c>
      <c r="L1415" s="101">
        <v>0</v>
      </c>
      <c r="M1415" s="62"/>
    </row>
    <row r="1416" spans="1:13" s="47" customFormat="1" ht="14.4" customHeight="1" x14ac:dyDescent="0.3">
      <c r="A1416" s="62"/>
      <c r="B1416" s="6">
        <v>0</v>
      </c>
      <c r="C1416" s="25"/>
      <c r="D1416" s="3">
        <v>0</v>
      </c>
      <c r="E1416" s="26">
        <v>0</v>
      </c>
      <c r="F1416" s="26"/>
      <c r="G1416" s="26">
        <v>0</v>
      </c>
      <c r="H1416" s="89">
        <v>0</v>
      </c>
      <c r="I1416" s="99"/>
      <c r="J1416" s="61">
        <v>0</v>
      </c>
      <c r="K1416" s="100">
        <v>0</v>
      </c>
      <c r="L1416" s="101">
        <v>0</v>
      </c>
      <c r="M1416" s="62"/>
    </row>
    <row r="1417" spans="1:13" s="47" customFormat="1" ht="14.4" customHeight="1" x14ac:dyDescent="0.3">
      <c r="A1417" s="62"/>
      <c r="B1417" s="6">
        <v>0</v>
      </c>
      <c r="C1417" s="25"/>
      <c r="D1417" s="3">
        <v>0</v>
      </c>
      <c r="E1417" s="26">
        <v>0</v>
      </c>
      <c r="F1417" s="27"/>
      <c r="G1417" s="26">
        <v>0</v>
      </c>
      <c r="H1417" s="89">
        <v>0</v>
      </c>
      <c r="I1417" s="99"/>
      <c r="J1417" s="61">
        <v>0</v>
      </c>
      <c r="K1417" s="100">
        <v>0</v>
      </c>
      <c r="L1417" s="101">
        <v>0</v>
      </c>
      <c r="M1417" s="62"/>
    </row>
    <row r="1418" spans="1:13" s="47" customFormat="1" ht="14.4" customHeight="1" x14ac:dyDescent="0.3">
      <c r="A1418" s="62"/>
      <c r="B1418" s="6">
        <v>0</v>
      </c>
      <c r="C1418" s="25"/>
      <c r="D1418" s="3">
        <v>0</v>
      </c>
      <c r="E1418" s="26">
        <v>0</v>
      </c>
      <c r="F1418" s="27"/>
      <c r="G1418" s="26">
        <v>0</v>
      </c>
      <c r="H1418" s="89">
        <v>0</v>
      </c>
      <c r="I1418" s="99"/>
      <c r="J1418" s="61">
        <v>0</v>
      </c>
      <c r="K1418" s="100">
        <v>0</v>
      </c>
      <c r="L1418" s="101">
        <v>0</v>
      </c>
      <c r="M1418" s="62"/>
    </row>
    <row r="1419" spans="1:13" s="47" customFormat="1" ht="14.4" customHeight="1" x14ac:dyDescent="0.3">
      <c r="A1419" s="62"/>
      <c r="B1419" s="6" t="s">
        <v>60</v>
      </c>
      <c r="C1419" s="25"/>
      <c r="D1419" s="28"/>
      <c r="E1419" s="26"/>
      <c r="F1419" s="27"/>
      <c r="G1419" s="86">
        <v>14.499999999999998</v>
      </c>
      <c r="H1419" s="106" t="s">
        <v>60</v>
      </c>
      <c r="I1419" s="103"/>
      <c r="J1419" s="85"/>
      <c r="K1419" s="104" t="s">
        <v>156</v>
      </c>
      <c r="L1419" s="95">
        <v>0.15365378094269244</v>
      </c>
      <c r="M1419" s="62"/>
    </row>
    <row r="1420" spans="1:13" s="47" customFormat="1" ht="14.4" customHeight="1" x14ac:dyDescent="0.3">
      <c r="A1420" s="62"/>
      <c r="B1420" s="51" t="s">
        <v>38</v>
      </c>
      <c r="C1420" s="29"/>
      <c r="D1420" s="30"/>
      <c r="E1420" s="30"/>
      <c r="F1420" s="30"/>
      <c r="G1420" s="30"/>
      <c r="H1420" s="115"/>
      <c r="I1420" s="116"/>
      <c r="J1420" s="139"/>
      <c r="K1420" s="117"/>
      <c r="L1420" s="118"/>
      <c r="M1420" s="62"/>
    </row>
    <row r="1421" spans="1:13" s="47" customFormat="1" ht="36.75" customHeight="1" x14ac:dyDescent="0.3">
      <c r="A1421" s="62"/>
      <c r="B1421" s="53" t="s">
        <v>53</v>
      </c>
      <c r="C1421" s="29"/>
      <c r="D1421" s="54" t="s">
        <v>0</v>
      </c>
      <c r="E1421" s="55" t="s">
        <v>1</v>
      </c>
      <c r="F1421" s="56" t="s">
        <v>61</v>
      </c>
      <c r="G1421" s="20" t="s">
        <v>56</v>
      </c>
      <c r="H1421" s="111" t="s">
        <v>158</v>
      </c>
      <c r="I1421" s="112" t="s">
        <v>159</v>
      </c>
      <c r="J1421" s="112" t="s">
        <v>160</v>
      </c>
      <c r="K1421" s="113" t="s">
        <v>161</v>
      </c>
      <c r="L1421" s="114" t="s">
        <v>162</v>
      </c>
      <c r="M1421" s="62"/>
    </row>
    <row r="1422" spans="1:13" s="47" customFormat="1" ht="14.4" customHeight="1" x14ac:dyDescent="0.3">
      <c r="A1422" s="62"/>
      <c r="B1422" s="8" t="s">
        <v>270</v>
      </c>
      <c r="C1422" s="29"/>
      <c r="D1422" s="22" t="s">
        <v>4</v>
      </c>
      <c r="E1422" s="57">
        <v>4.2000000000000003E-2</v>
      </c>
      <c r="F1422" s="24">
        <v>136.81</v>
      </c>
      <c r="G1422" s="23">
        <v>5.7460200000000006</v>
      </c>
      <c r="H1422" s="96">
        <v>6.0889496439471016E-2</v>
      </c>
      <c r="I1422" s="97"/>
      <c r="J1422" s="137" t="s">
        <v>163</v>
      </c>
      <c r="K1422" s="93">
        <v>0.94979715653667618</v>
      </c>
      <c r="L1422" s="98">
        <v>5.7832670581159637E-2</v>
      </c>
      <c r="M1422" s="62"/>
    </row>
    <row r="1423" spans="1:13" s="47" customFormat="1" ht="14.4" customHeight="1" x14ac:dyDescent="0.3">
      <c r="A1423" s="62"/>
      <c r="B1423" s="8" t="s">
        <v>274</v>
      </c>
      <c r="C1423" s="7"/>
      <c r="D1423" s="3" t="s">
        <v>3</v>
      </c>
      <c r="E1423" s="4">
        <v>1</v>
      </c>
      <c r="F1423" s="5">
        <v>8.52</v>
      </c>
      <c r="G1423" s="26">
        <v>8.52</v>
      </c>
      <c r="H1423" s="89">
        <v>9.028484231943032E-2</v>
      </c>
      <c r="I1423" s="99"/>
      <c r="J1423" s="61" t="s">
        <v>163</v>
      </c>
      <c r="K1423" s="100">
        <v>1</v>
      </c>
      <c r="L1423" s="101">
        <v>9.028484231943032E-2</v>
      </c>
      <c r="M1423" s="62"/>
    </row>
    <row r="1424" spans="1:13" s="47" customFormat="1" ht="14.4" customHeight="1" x14ac:dyDescent="0.3">
      <c r="A1424" s="62"/>
      <c r="B1424" s="8" t="s">
        <v>276</v>
      </c>
      <c r="C1424" s="7"/>
      <c r="D1424" s="3" t="s">
        <v>78</v>
      </c>
      <c r="E1424" s="4">
        <v>5.3280000000000003</v>
      </c>
      <c r="F1424" s="5">
        <v>1.76</v>
      </c>
      <c r="G1424" s="26">
        <v>9.3772800000000007</v>
      </c>
      <c r="H1424" s="89">
        <v>9.9369277721261459E-2</v>
      </c>
      <c r="I1424" s="99"/>
      <c r="J1424" s="61" t="s">
        <v>163</v>
      </c>
      <c r="K1424" s="100">
        <v>0.94275979557069856</v>
      </c>
      <c r="L1424" s="101">
        <v>9.3681359950504417E-2</v>
      </c>
      <c r="M1424" s="62"/>
    </row>
    <row r="1425" spans="1:13" s="47" customFormat="1" ht="14.4" customHeight="1" x14ac:dyDescent="0.3">
      <c r="A1425" s="62"/>
      <c r="B1425" s="8" t="s">
        <v>132</v>
      </c>
      <c r="C1425" s="7"/>
      <c r="D1425" s="3" t="s">
        <v>3</v>
      </c>
      <c r="E1425" s="4">
        <v>0.6</v>
      </c>
      <c r="F1425" s="5">
        <v>90</v>
      </c>
      <c r="G1425" s="26">
        <v>54</v>
      </c>
      <c r="H1425" s="89">
        <v>0.5722278738555443</v>
      </c>
      <c r="I1425" s="99"/>
      <c r="J1425" s="61" t="s">
        <v>1219</v>
      </c>
      <c r="K1425" s="100">
        <v>0</v>
      </c>
      <c r="L1425" s="101">
        <v>0</v>
      </c>
      <c r="M1425" s="62"/>
    </row>
    <row r="1426" spans="1:13" s="47" customFormat="1" ht="14.4" customHeight="1" x14ac:dyDescent="0.3">
      <c r="A1426" s="62"/>
      <c r="B1426" s="8">
        <v>0</v>
      </c>
      <c r="C1426" s="7"/>
      <c r="D1426" s="3">
        <v>0</v>
      </c>
      <c r="E1426" s="4"/>
      <c r="F1426" s="5">
        <v>0</v>
      </c>
      <c r="G1426" s="26">
        <v>0</v>
      </c>
      <c r="H1426" s="89">
        <v>0</v>
      </c>
      <c r="I1426" s="99"/>
      <c r="J1426" s="61">
        <v>0</v>
      </c>
      <c r="K1426" s="100">
        <v>0</v>
      </c>
      <c r="L1426" s="101">
        <v>0</v>
      </c>
      <c r="M1426" s="62"/>
    </row>
    <row r="1427" spans="1:13" s="47" customFormat="1" ht="14.4" customHeight="1" x14ac:dyDescent="0.3">
      <c r="A1427" s="62"/>
      <c r="B1427" s="8">
        <v>0</v>
      </c>
      <c r="C1427" s="7"/>
      <c r="D1427" s="3">
        <v>0</v>
      </c>
      <c r="E1427" s="4"/>
      <c r="F1427" s="5">
        <v>0</v>
      </c>
      <c r="G1427" s="26">
        <v>0</v>
      </c>
      <c r="H1427" s="89">
        <v>0</v>
      </c>
      <c r="I1427" s="99"/>
      <c r="J1427" s="61">
        <v>0</v>
      </c>
      <c r="K1427" s="100">
        <v>0</v>
      </c>
      <c r="L1427" s="101">
        <v>0</v>
      </c>
      <c r="M1427" s="62"/>
    </row>
    <row r="1428" spans="1:13" s="47" customFormat="1" ht="14.4" customHeight="1" x14ac:dyDescent="0.3">
      <c r="A1428" s="62"/>
      <c r="B1428" s="8">
        <v>0</v>
      </c>
      <c r="C1428" s="7"/>
      <c r="D1428" s="3">
        <v>0</v>
      </c>
      <c r="E1428" s="4"/>
      <c r="F1428" s="5">
        <v>0</v>
      </c>
      <c r="G1428" s="26">
        <v>0</v>
      </c>
      <c r="H1428" s="89">
        <v>0</v>
      </c>
      <c r="I1428" s="99"/>
      <c r="J1428" s="61">
        <v>0</v>
      </c>
      <c r="K1428" s="100">
        <v>0</v>
      </c>
      <c r="L1428" s="101">
        <v>0</v>
      </c>
      <c r="M1428" s="62"/>
    </row>
    <row r="1429" spans="1:13" s="47" customFormat="1" ht="14.4" customHeight="1" x14ac:dyDescent="0.3">
      <c r="A1429" s="62"/>
      <c r="B1429" s="8">
        <v>0</v>
      </c>
      <c r="C1429" s="7"/>
      <c r="D1429" s="3">
        <v>0</v>
      </c>
      <c r="E1429" s="4"/>
      <c r="F1429" s="5">
        <v>0</v>
      </c>
      <c r="G1429" s="26">
        <v>0</v>
      </c>
      <c r="H1429" s="89">
        <v>0</v>
      </c>
      <c r="I1429" s="99"/>
      <c r="J1429" s="61">
        <v>0</v>
      </c>
      <c r="K1429" s="100">
        <v>0</v>
      </c>
      <c r="L1429" s="101">
        <v>0</v>
      </c>
      <c r="M1429" s="62"/>
    </row>
    <row r="1430" spans="1:13" s="47" customFormat="1" ht="14.4" customHeight="1" x14ac:dyDescent="0.3">
      <c r="A1430" s="62"/>
      <c r="B1430" s="8">
        <v>0</v>
      </c>
      <c r="C1430" s="7"/>
      <c r="D1430" s="3">
        <v>0</v>
      </c>
      <c r="E1430" s="4"/>
      <c r="F1430" s="5">
        <v>0</v>
      </c>
      <c r="G1430" s="26">
        <v>0</v>
      </c>
      <c r="H1430" s="89">
        <v>0</v>
      </c>
      <c r="I1430" s="99"/>
      <c r="J1430" s="61">
        <v>0</v>
      </c>
      <c r="K1430" s="100">
        <v>0</v>
      </c>
      <c r="L1430" s="101">
        <v>0</v>
      </c>
      <c r="M1430" s="62"/>
    </row>
    <row r="1431" spans="1:13" s="47" customFormat="1" ht="14.4" customHeight="1" x14ac:dyDescent="0.3">
      <c r="A1431" s="62"/>
      <c r="B1431" s="8">
        <v>0</v>
      </c>
      <c r="C1431" s="7"/>
      <c r="D1431" s="3">
        <v>0</v>
      </c>
      <c r="E1431" s="4"/>
      <c r="F1431" s="5">
        <v>0</v>
      </c>
      <c r="G1431" s="26">
        <v>0</v>
      </c>
      <c r="H1431" s="89">
        <v>0</v>
      </c>
      <c r="I1431" s="99"/>
      <c r="J1431" s="61">
        <v>0</v>
      </c>
      <c r="K1431" s="100">
        <v>0</v>
      </c>
      <c r="L1431" s="101">
        <v>0</v>
      </c>
      <c r="M1431" s="62"/>
    </row>
    <row r="1432" spans="1:13" s="47" customFormat="1" ht="14.4" customHeight="1" x14ac:dyDescent="0.3">
      <c r="A1432" s="62"/>
      <c r="B1432" s="8">
        <v>0</v>
      </c>
      <c r="C1432" s="7"/>
      <c r="D1432" s="3">
        <v>0</v>
      </c>
      <c r="E1432" s="4"/>
      <c r="F1432" s="5">
        <v>0</v>
      </c>
      <c r="G1432" s="26">
        <v>0</v>
      </c>
      <c r="H1432" s="89">
        <v>0</v>
      </c>
      <c r="I1432" s="99"/>
      <c r="J1432" s="61">
        <v>0</v>
      </c>
      <c r="K1432" s="100">
        <v>0</v>
      </c>
      <c r="L1432" s="101">
        <v>0</v>
      </c>
      <c r="M1432" s="62"/>
    </row>
    <row r="1433" spans="1:13" s="47" customFormat="1" ht="14.4" customHeight="1" x14ac:dyDescent="0.3">
      <c r="A1433" s="62"/>
      <c r="B1433" s="8">
        <v>0</v>
      </c>
      <c r="C1433" s="7"/>
      <c r="D1433" s="3">
        <v>0</v>
      </c>
      <c r="E1433" s="4"/>
      <c r="F1433" s="5">
        <v>0</v>
      </c>
      <c r="G1433" s="26">
        <v>0</v>
      </c>
      <c r="H1433" s="89">
        <v>0</v>
      </c>
      <c r="I1433" s="99"/>
      <c r="J1433" s="61">
        <v>0</v>
      </c>
      <c r="K1433" s="100">
        <v>0</v>
      </c>
      <c r="L1433" s="101">
        <v>0</v>
      </c>
      <c r="M1433" s="62"/>
    </row>
    <row r="1434" spans="1:13" s="47" customFormat="1" ht="14.4" customHeight="1" x14ac:dyDescent="0.3">
      <c r="A1434" s="62"/>
      <c r="B1434" s="8">
        <v>0</v>
      </c>
      <c r="C1434" s="7"/>
      <c r="D1434" s="3">
        <v>0</v>
      </c>
      <c r="E1434" s="4"/>
      <c r="F1434" s="5">
        <v>0</v>
      </c>
      <c r="G1434" s="26">
        <v>0</v>
      </c>
      <c r="H1434" s="89">
        <v>0</v>
      </c>
      <c r="I1434" s="99"/>
      <c r="J1434" s="61">
        <v>0</v>
      </c>
      <c r="K1434" s="100">
        <v>0</v>
      </c>
      <c r="L1434" s="101">
        <v>0</v>
      </c>
      <c r="M1434" s="62"/>
    </row>
    <row r="1435" spans="1:13" s="47" customFormat="1" ht="14.4" customHeight="1" x14ac:dyDescent="0.3">
      <c r="A1435" s="62"/>
      <c r="B1435" s="58" t="s">
        <v>62</v>
      </c>
      <c r="C1435" s="46"/>
      <c r="D1435" s="37"/>
      <c r="E1435" s="38"/>
      <c r="F1435" s="39"/>
      <c r="G1435" s="144">
        <v>77.643300000000011</v>
      </c>
      <c r="H1435" s="143" t="s">
        <v>62</v>
      </c>
      <c r="I1435" s="103"/>
      <c r="J1435" s="85"/>
      <c r="K1435" s="104" t="s">
        <v>156</v>
      </c>
      <c r="L1435" s="95">
        <v>0.24179887285109436</v>
      </c>
      <c r="M1435" s="62"/>
    </row>
    <row r="1436" spans="1:13" s="47" customFormat="1" ht="14.4" customHeight="1" x14ac:dyDescent="0.3">
      <c r="A1436" s="62"/>
      <c r="B1436" s="51" t="s">
        <v>63</v>
      </c>
      <c r="C1436" s="29"/>
      <c r="D1436" s="30"/>
      <c r="E1436" s="31"/>
      <c r="F1436" s="32"/>
      <c r="G1436" s="31"/>
      <c r="H1436" s="115"/>
      <c r="I1436" s="116"/>
      <c r="J1436" s="139"/>
      <c r="K1436" s="117"/>
      <c r="L1436" s="118">
        <v>0</v>
      </c>
      <c r="M1436" s="62"/>
    </row>
    <row r="1437" spans="1:13" s="47" customFormat="1" ht="35.25" customHeight="1" x14ac:dyDescent="0.3">
      <c r="A1437" s="62"/>
      <c r="B1437" s="53" t="s">
        <v>53</v>
      </c>
      <c r="C1437" s="36"/>
      <c r="D1437" s="40" t="s">
        <v>0</v>
      </c>
      <c r="E1437" s="41" t="s">
        <v>1</v>
      </c>
      <c r="F1437" s="35" t="s">
        <v>61</v>
      </c>
      <c r="G1437" s="20" t="s">
        <v>56</v>
      </c>
      <c r="H1437" s="111" t="s">
        <v>158</v>
      </c>
      <c r="I1437" s="112" t="s">
        <v>159</v>
      </c>
      <c r="J1437" s="112" t="s">
        <v>160</v>
      </c>
      <c r="K1437" s="113" t="s">
        <v>161</v>
      </c>
      <c r="L1437" s="114" t="s">
        <v>162</v>
      </c>
      <c r="M1437" s="62"/>
    </row>
    <row r="1438" spans="1:13" s="47" customFormat="1" ht="14.4" customHeight="1" x14ac:dyDescent="0.3">
      <c r="A1438" s="62"/>
      <c r="B1438" s="6">
        <v>0</v>
      </c>
      <c r="C1438" s="7"/>
      <c r="D1438" s="3">
        <v>0</v>
      </c>
      <c r="E1438" s="26"/>
      <c r="F1438" s="5">
        <v>0</v>
      </c>
      <c r="G1438" s="23">
        <v>0</v>
      </c>
      <c r="H1438" s="96">
        <v>0</v>
      </c>
      <c r="I1438" s="97"/>
      <c r="J1438" s="137">
        <v>0</v>
      </c>
      <c r="K1438" s="93">
        <v>0</v>
      </c>
      <c r="L1438" s="98">
        <v>0</v>
      </c>
      <c r="M1438" s="62"/>
    </row>
    <row r="1439" spans="1:13" s="47" customFormat="1" ht="14.4" customHeight="1" x14ac:dyDescent="0.3">
      <c r="A1439" s="62"/>
      <c r="B1439" s="6">
        <v>0</v>
      </c>
      <c r="C1439" s="7"/>
      <c r="D1439" s="3">
        <v>0</v>
      </c>
      <c r="E1439" s="26"/>
      <c r="F1439" s="5">
        <v>0</v>
      </c>
      <c r="G1439" s="26">
        <v>0</v>
      </c>
      <c r="H1439" s="89">
        <v>0</v>
      </c>
      <c r="I1439" s="99"/>
      <c r="J1439" s="61">
        <v>0</v>
      </c>
      <c r="K1439" s="100">
        <v>0</v>
      </c>
      <c r="L1439" s="101">
        <v>0</v>
      </c>
      <c r="M1439" s="62"/>
    </row>
    <row r="1440" spans="1:13" s="47" customFormat="1" ht="14.4" customHeight="1" x14ac:dyDescent="0.3">
      <c r="A1440" s="62"/>
      <c r="B1440" s="6">
        <v>0</v>
      </c>
      <c r="C1440" s="7"/>
      <c r="D1440" s="3">
        <v>0</v>
      </c>
      <c r="E1440" s="26"/>
      <c r="F1440" s="5">
        <v>0</v>
      </c>
      <c r="G1440" s="26">
        <v>0</v>
      </c>
      <c r="H1440" s="89">
        <v>0</v>
      </c>
      <c r="I1440" s="99"/>
      <c r="J1440" s="61">
        <v>0</v>
      </c>
      <c r="K1440" s="100">
        <v>0</v>
      </c>
      <c r="L1440" s="101">
        <v>0</v>
      </c>
      <c r="M1440" s="62"/>
    </row>
    <row r="1441" spans="1:13" s="47" customFormat="1" ht="14.4" customHeight="1" x14ac:dyDescent="0.3">
      <c r="A1441" s="62"/>
      <c r="B1441" s="6">
        <v>0</v>
      </c>
      <c r="C1441" s="7"/>
      <c r="D1441" s="3">
        <v>0</v>
      </c>
      <c r="E1441" s="26"/>
      <c r="F1441" s="5">
        <v>0</v>
      </c>
      <c r="G1441" s="26">
        <v>0</v>
      </c>
      <c r="H1441" s="89">
        <v>0</v>
      </c>
      <c r="I1441" s="99"/>
      <c r="J1441" s="61">
        <v>0</v>
      </c>
      <c r="K1441" s="100">
        <v>0</v>
      </c>
      <c r="L1441" s="101">
        <v>0</v>
      </c>
      <c r="M1441" s="62"/>
    </row>
    <row r="1442" spans="1:13" s="47" customFormat="1" ht="14.4" customHeight="1" x14ac:dyDescent="0.3">
      <c r="A1442" s="62"/>
      <c r="B1442" s="6">
        <v>0</v>
      </c>
      <c r="C1442" s="7"/>
      <c r="D1442" s="3">
        <v>0</v>
      </c>
      <c r="E1442" s="26"/>
      <c r="F1442" s="5">
        <v>0</v>
      </c>
      <c r="G1442" s="26">
        <v>0</v>
      </c>
      <c r="H1442" s="89">
        <v>0</v>
      </c>
      <c r="I1442" s="99"/>
      <c r="J1442" s="61">
        <v>0</v>
      </c>
      <c r="K1442" s="100">
        <v>0</v>
      </c>
      <c r="L1442" s="101">
        <v>0</v>
      </c>
      <c r="M1442" s="62"/>
    </row>
    <row r="1443" spans="1:13" s="47" customFormat="1" ht="15" customHeight="1" thickBot="1" x14ac:dyDescent="0.35">
      <c r="A1443" s="62"/>
      <c r="B1443" s="59" t="s">
        <v>64</v>
      </c>
      <c r="C1443" s="42"/>
      <c r="D1443" s="43"/>
      <c r="E1443" s="44"/>
      <c r="F1443" s="45"/>
      <c r="G1443" s="23">
        <v>0</v>
      </c>
      <c r="H1443" s="106" t="s">
        <v>64</v>
      </c>
      <c r="I1443" s="103"/>
      <c r="J1443" s="85"/>
      <c r="K1443" s="104" t="s">
        <v>156</v>
      </c>
      <c r="L1443" s="95">
        <v>0</v>
      </c>
      <c r="M1443" s="62"/>
    </row>
    <row r="1444" spans="1:13" s="47" customFormat="1" ht="14.4" customHeight="1" x14ac:dyDescent="0.3">
      <c r="A1444" s="62"/>
      <c r="B1444" s="64"/>
      <c r="C1444" s="68"/>
      <c r="D1444" s="69" t="s">
        <v>65</v>
      </c>
      <c r="E1444" s="70"/>
      <c r="F1444" s="71"/>
      <c r="G1444" s="88">
        <v>94.367999999999995</v>
      </c>
      <c r="H1444" s="128"/>
      <c r="I1444" s="122"/>
      <c r="J1444" s="140"/>
      <c r="K1444" s="123"/>
      <c r="L1444" s="121"/>
      <c r="M1444" s="62"/>
    </row>
    <row r="1445" spans="1:13" s="47" customFormat="1" ht="14.4" customHeight="1" x14ac:dyDescent="0.3">
      <c r="A1445" s="62"/>
      <c r="B1445" s="63"/>
      <c r="C1445" s="68"/>
      <c r="D1445" s="72" t="s">
        <v>7</v>
      </c>
      <c r="E1445" s="73"/>
      <c r="F1445" s="74">
        <v>0.1</v>
      </c>
      <c r="G1445" s="73">
        <v>9.4369999999999994</v>
      </c>
      <c r="H1445" s="120"/>
      <c r="I1445" s="124"/>
      <c r="J1445" s="141"/>
      <c r="K1445" s="125"/>
      <c r="L1445" s="119"/>
      <c r="M1445" s="62"/>
    </row>
    <row r="1446" spans="1:13" s="47" customFormat="1" ht="14.4" customHeight="1" x14ac:dyDescent="0.3">
      <c r="A1446" s="62"/>
      <c r="B1446" s="63"/>
      <c r="C1446" s="68"/>
      <c r="D1446" s="72" t="s">
        <v>8</v>
      </c>
      <c r="E1446" s="73"/>
      <c r="F1446" s="74">
        <v>0.1</v>
      </c>
      <c r="G1446" s="73">
        <v>9.4369999999999994</v>
      </c>
      <c r="H1446" s="120"/>
      <c r="I1446" s="124"/>
      <c r="J1446" s="141"/>
      <c r="K1446" s="125"/>
      <c r="L1446" s="119"/>
      <c r="M1446" s="62"/>
    </row>
    <row r="1447" spans="1:13" s="47" customFormat="1" ht="14.4" customHeight="1" x14ac:dyDescent="0.3">
      <c r="A1447" s="62"/>
      <c r="B1447" s="63" t="s">
        <v>66</v>
      </c>
      <c r="C1447" s="68"/>
      <c r="D1447" s="75" t="s">
        <v>67</v>
      </c>
      <c r="E1447" s="76"/>
      <c r="F1447" s="71"/>
      <c r="G1447" s="76">
        <v>113.242</v>
      </c>
      <c r="H1447" s="120"/>
      <c r="I1447" s="124"/>
      <c r="J1447" s="141"/>
      <c r="K1447" s="125"/>
      <c r="L1447" s="119"/>
      <c r="M1447" s="62"/>
    </row>
    <row r="1448" spans="1:13" s="47" customFormat="1" ht="15" customHeight="1" thickBot="1" x14ac:dyDescent="0.35">
      <c r="A1448" s="62"/>
      <c r="B1448" s="63"/>
      <c r="C1448" s="68"/>
      <c r="D1448" s="77" t="s">
        <v>68</v>
      </c>
      <c r="E1448" s="78"/>
      <c r="F1448" s="79"/>
      <c r="G1448" s="78">
        <v>113.24</v>
      </c>
      <c r="H1448" s="134">
        <v>1</v>
      </c>
      <c r="I1448" s="126"/>
      <c r="J1448" s="142"/>
      <c r="K1448" s="127"/>
      <c r="L1448" s="135">
        <v>0.40488381689992448</v>
      </c>
      <c r="M1448" s="62"/>
    </row>
    <row r="1449" spans="1:13" s="47" customFormat="1" ht="14.4" customHeight="1" x14ac:dyDescent="0.3">
      <c r="A1449" s="62"/>
      <c r="B1449" s="63"/>
      <c r="C1449" s="68"/>
      <c r="D1449" s="80"/>
      <c r="E1449" s="67"/>
      <c r="F1449" s="65"/>
      <c r="G1449" s="67"/>
      <c r="J1449" s="60"/>
      <c r="M1449" s="62"/>
    </row>
    <row r="1450" spans="1:13" s="47" customFormat="1" ht="14.4" customHeight="1" x14ac:dyDescent="0.3">
      <c r="A1450" s="62"/>
      <c r="B1450" s="63"/>
      <c r="C1450" s="68"/>
      <c r="D1450" s="80"/>
      <c r="E1450" s="67"/>
      <c r="F1450" s="65"/>
      <c r="G1450" s="67"/>
      <c r="J1450" s="60"/>
      <c r="M1450" s="62"/>
    </row>
    <row r="1451" spans="1:13" s="47" customFormat="1" ht="14.4" customHeight="1" x14ac:dyDescent="0.3">
      <c r="A1451" s="62"/>
      <c r="B1451" s="63"/>
      <c r="C1451" s="68"/>
      <c r="D1451" s="80"/>
      <c r="E1451" s="67"/>
      <c r="F1451" s="65"/>
      <c r="G1451" s="67"/>
      <c r="J1451" s="60"/>
      <c r="M1451" s="62"/>
    </row>
    <row r="1452" spans="1:13" s="47" customFormat="1" ht="14.4" customHeight="1" x14ac:dyDescent="0.3">
      <c r="A1452" s="62"/>
      <c r="B1452" s="136" t="s">
        <v>1808</v>
      </c>
      <c r="C1452" s="81"/>
      <c r="D1452" s="80"/>
      <c r="E1452" s="67"/>
      <c r="F1452" s="82"/>
      <c r="G1452" s="82"/>
      <c r="J1452" s="60"/>
      <c r="M1452" s="62"/>
    </row>
    <row r="1453" spans="1:13" s="47" customFormat="1" ht="14.4" customHeight="1" x14ac:dyDescent="0.3">
      <c r="A1453" s="62"/>
      <c r="B1453" s="133" t="s">
        <v>6</v>
      </c>
      <c r="C1453" s="83"/>
      <c r="D1453" s="80"/>
      <c r="E1453" s="67"/>
      <c r="F1453" s="62"/>
      <c r="G1453" s="62"/>
      <c r="J1453" s="60"/>
      <c r="M1453" s="62"/>
    </row>
    <row r="1454" spans="1:13" s="47" customFormat="1" ht="14.4" customHeight="1" x14ac:dyDescent="0.3">
      <c r="A1454" s="62"/>
      <c r="B1454" s="84"/>
      <c r="C1454" s="62"/>
      <c r="D1454" s="80"/>
      <c r="E1454" s="67"/>
      <c r="F1454" s="62"/>
      <c r="G1454" s="62"/>
      <c r="J1454" s="60"/>
      <c r="M1454" s="62"/>
    </row>
    <row r="1455" spans="1:13" x14ac:dyDescent="0.3">
      <c r="A1455" s="62"/>
      <c r="B1455" s="129"/>
      <c r="C1455" s="129"/>
      <c r="D1455" s="129"/>
    </row>
    <row r="1456" spans="1:13" x14ac:dyDescent="0.3">
      <c r="A1456" s="62"/>
      <c r="B1456" s="130"/>
      <c r="C1456" s="130"/>
      <c r="D1456" s="130"/>
    </row>
    <row r="1457" spans="1:13" ht="15.6" x14ac:dyDescent="0.3">
      <c r="A1457" s="62"/>
      <c r="B1457" s="47"/>
      <c r="C1457" s="47"/>
      <c r="D1457" s="715" t="s">
        <v>166</v>
      </c>
      <c r="E1457" s="715"/>
      <c r="F1457" s="715"/>
    </row>
    <row r="1458" spans="1:13" x14ac:dyDescent="0.3">
      <c r="A1458" s="62"/>
      <c r="B1458" s="132"/>
      <c r="C1458" s="132"/>
      <c r="D1458" s="132"/>
    </row>
    <row r="1459" spans="1:13" ht="82.5" customHeight="1" x14ac:dyDescent="0.3">
      <c r="A1459" s="62"/>
      <c r="B1459" s="710" t="s">
        <v>1809</v>
      </c>
      <c r="C1459" s="710"/>
      <c r="D1459" s="710"/>
      <c r="E1459" s="710"/>
      <c r="F1459" s="710"/>
      <c r="G1459" s="710"/>
      <c r="H1459" s="710"/>
      <c r="I1459" s="710"/>
      <c r="J1459" s="710"/>
      <c r="K1459" s="710"/>
      <c r="L1459" s="710"/>
    </row>
    <row r="1460" spans="1:13" s="47" customFormat="1" ht="14.4" customHeight="1" x14ac:dyDescent="0.3">
      <c r="A1460" s="62"/>
      <c r="B1460" s="63"/>
      <c r="C1460" s="9"/>
      <c r="D1460" s="10"/>
      <c r="E1460" s="11"/>
      <c r="F1460" s="12"/>
      <c r="G1460" s="13"/>
      <c r="J1460" s="60"/>
      <c r="M1460" s="62"/>
    </row>
    <row r="1461" spans="1:13" s="47" customFormat="1" ht="14.4" customHeight="1" x14ac:dyDescent="0.3">
      <c r="A1461" s="62"/>
      <c r="B1461" s="48" t="s">
        <v>48</v>
      </c>
      <c r="C1461" s="9"/>
      <c r="D1461" s="10"/>
      <c r="E1461" s="11"/>
      <c r="F1461" s="11"/>
      <c r="G1461" s="11"/>
      <c r="J1461" s="60"/>
      <c r="M1461" s="62"/>
    </row>
    <row r="1462" spans="1:13" s="47" customFormat="1" ht="14.4" customHeight="1" x14ac:dyDescent="0.3">
      <c r="A1462" s="62"/>
      <c r="B1462" s="64" t="s">
        <v>49</v>
      </c>
      <c r="C1462" s="62" t="s">
        <v>828</v>
      </c>
      <c r="D1462" s="62"/>
      <c r="E1462" s="62"/>
      <c r="I1462" s="65" t="s">
        <v>50</v>
      </c>
      <c r="J1462" s="68" t="s">
        <v>5</v>
      </c>
      <c r="M1462" s="62"/>
    </row>
    <row r="1463" spans="1:13" s="47" customFormat="1" ht="15" customHeight="1" thickBot="1" x14ac:dyDescent="0.35">
      <c r="A1463" s="62"/>
      <c r="B1463" s="64" t="s">
        <v>51</v>
      </c>
      <c r="C1463" s="62" t="s">
        <v>345</v>
      </c>
      <c r="D1463" s="62"/>
      <c r="E1463" s="62"/>
      <c r="G1463" s="62" t="s">
        <v>242</v>
      </c>
      <c r="J1463" s="60"/>
      <c r="M1463" s="62"/>
    </row>
    <row r="1464" spans="1:13" s="47" customFormat="1" ht="14.4" customHeight="1" thickTop="1" x14ac:dyDescent="0.3">
      <c r="A1464" s="62"/>
      <c r="B1464" s="49" t="s">
        <v>52</v>
      </c>
      <c r="C1464" s="14"/>
      <c r="D1464" s="15"/>
      <c r="E1464" s="16"/>
      <c r="F1464" s="17"/>
      <c r="G1464" s="16"/>
      <c r="H1464" s="720" t="s">
        <v>164</v>
      </c>
      <c r="I1464" s="721"/>
      <c r="J1464" s="721"/>
      <c r="K1464" s="721"/>
      <c r="L1464" s="722"/>
      <c r="M1464" s="62"/>
    </row>
    <row r="1465" spans="1:13" s="47" customFormat="1" ht="32.25" customHeight="1" x14ac:dyDescent="0.3">
      <c r="A1465" s="62"/>
      <c r="B1465" s="50" t="s">
        <v>53</v>
      </c>
      <c r="C1465" s="18" t="s">
        <v>1</v>
      </c>
      <c r="D1465" s="19" t="s">
        <v>54</v>
      </c>
      <c r="E1465" s="20" t="s">
        <v>23</v>
      </c>
      <c r="F1465" s="20" t="s">
        <v>55</v>
      </c>
      <c r="G1465" s="20" t="s">
        <v>56</v>
      </c>
      <c r="H1465" s="90" t="s">
        <v>158</v>
      </c>
      <c r="I1465" s="91" t="s">
        <v>159</v>
      </c>
      <c r="J1465" s="91" t="s">
        <v>160</v>
      </c>
      <c r="K1465" s="91" t="s">
        <v>161</v>
      </c>
      <c r="L1465" s="92" t="s">
        <v>162</v>
      </c>
      <c r="M1465" s="62"/>
    </row>
    <row r="1466" spans="1:13" s="47" customFormat="1" ht="14.4" customHeight="1" x14ac:dyDescent="0.3">
      <c r="A1466" s="62"/>
      <c r="B1466" s="21" t="s">
        <v>10</v>
      </c>
      <c r="C1466" s="18">
        <v>1</v>
      </c>
      <c r="D1466" s="22">
        <v>0.04</v>
      </c>
      <c r="E1466" s="23">
        <v>0.04</v>
      </c>
      <c r="F1466" s="24">
        <v>0.02</v>
      </c>
      <c r="G1466" s="23">
        <v>8.0000000000000004E-4</v>
      </c>
      <c r="H1466" s="96">
        <v>1.9002375296912116E-3</v>
      </c>
      <c r="I1466" s="97"/>
      <c r="J1466" s="137" t="s">
        <v>163</v>
      </c>
      <c r="K1466" s="93">
        <v>1</v>
      </c>
      <c r="L1466" s="98">
        <v>1.9002375296912116E-3</v>
      </c>
      <c r="M1466" s="62"/>
    </row>
    <row r="1467" spans="1:13" s="47" customFormat="1" ht="14.4" customHeight="1" x14ac:dyDescent="0.3">
      <c r="A1467" s="62"/>
      <c r="B1467" s="6">
        <v>0</v>
      </c>
      <c r="C1467" s="25"/>
      <c r="D1467" s="3">
        <v>0</v>
      </c>
      <c r="E1467" s="26">
        <v>0</v>
      </c>
      <c r="F1467" s="27"/>
      <c r="G1467" s="26">
        <v>0</v>
      </c>
      <c r="H1467" s="89">
        <v>0</v>
      </c>
      <c r="I1467" s="99"/>
      <c r="J1467" s="61">
        <v>0</v>
      </c>
      <c r="K1467" s="100">
        <v>0</v>
      </c>
      <c r="L1467" s="101">
        <v>0</v>
      </c>
      <c r="M1467" s="62"/>
    </row>
    <row r="1468" spans="1:13" s="47" customFormat="1" ht="14.4" customHeight="1" x14ac:dyDescent="0.3">
      <c r="A1468" s="62"/>
      <c r="B1468" s="6">
        <v>0</v>
      </c>
      <c r="C1468" s="25"/>
      <c r="D1468" s="3">
        <v>0</v>
      </c>
      <c r="E1468" s="26">
        <v>0</v>
      </c>
      <c r="F1468" s="27"/>
      <c r="G1468" s="26">
        <v>0</v>
      </c>
      <c r="H1468" s="89">
        <v>0</v>
      </c>
      <c r="I1468" s="99"/>
      <c r="J1468" s="61">
        <v>0</v>
      </c>
      <c r="K1468" s="100">
        <v>0</v>
      </c>
      <c r="L1468" s="101">
        <v>0</v>
      </c>
      <c r="M1468" s="62"/>
    </row>
    <row r="1469" spans="1:13" s="47" customFormat="1" ht="14.4" customHeight="1" x14ac:dyDescent="0.3">
      <c r="A1469" s="62"/>
      <c r="B1469" s="6">
        <v>0</v>
      </c>
      <c r="C1469" s="25"/>
      <c r="D1469" s="3">
        <v>0</v>
      </c>
      <c r="E1469" s="26">
        <v>0</v>
      </c>
      <c r="F1469" s="27"/>
      <c r="G1469" s="26">
        <v>0</v>
      </c>
      <c r="H1469" s="89">
        <v>0</v>
      </c>
      <c r="I1469" s="99"/>
      <c r="J1469" s="61">
        <v>0</v>
      </c>
      <c r="K1469" s="100">
        <v>0</v>
      </c>
      <c r="L1469" s="101">
        <v>0</v>
      </c>
      <c r="M1469" s="62"/>
    </row>
    <row r="1470" spans="1:13" s="47" customFormat="1" ht="14.4" customHeight="1" x14ac:dyDescent="0.3">
      <c r="A1470" s="62"/>
      <c r="B1470" s="6">
        <v>0</v>
      </c>
      <c r="C1470" s="25"/>
      <c r="D1470" s="3">
        <v>0</v>
      </c>
      <c r="E1470" s="26">
        <v>0</v>
      </c>
      <c r="F1470" s="27"/>
      <c r="G1470" s="26">
        <v>0</v>
      </c>
      <c r="H1470" s="89">
        <v>0</v>
      </c>
      <c r="I1470" s="99"/>
      <c r="J1470" s="61">
        <v>0</v>
      </c>
      <c r="K1470" s="100">
        <v>0</v>
      </c>
      <c r="L1470" s="101">
        <v>0</v>
      </c>
      <c r="M1470" s="62"/>
    </row>
    <row r="1471" spans="1:13" s="47" customFormat="1" ht="14.4" customHeight="1" x14ac:dyDescent="0.3">
      <c r="A1471" s="62"/>
      <c r="B1471" s="6">
        <v>0</v>
      </c>
      <c r="C1471" s="25"/>
      <c r="D1471" s="3">
        <v>0</v>
      </c>
      <c r="E1471" s="26">
        <v>0</v>
      </c>
      <c r="F1471" s="27"/>
      <c r="G1471" s="26">
        <v>0</v>
      </c>
      <c r="H1471" s="89">
        <v>0</v>
      </c>
      <c r="I1471" s="99"/>
      <c r="J1471" s="61">
        <v>0</v>
      </c>
      <c r="K1471" s="100">
        <v>0</v>
      </c>
      <c r="L1471" s="101">
        <v>0</v>
      </c>
      <c r="M1471" s="62"/>
    </row>
    <row r="1472" spans="1:13" s="47" customFormat="1" ht="14.4" customHeight="1" x14ac:dyDescent="0.3">
      <c r="A1472" s="62"/>
      <c r="B1472" s="6" t="s">
        <v>73</v>
      </c>
      <c r="C1472" s="25"/>
      <c r="D1472" s="3">
        <v>0</v>
      </c>
      <c r="E1472" s="26">
        <v>0</v>
      </c>
      <c r="F1472" s="27"/>
      <c r="G1472" s="26">
        <v>8.0000000000000002E-3</v>
      </c>
      <c r="H1472" s="89">
        <v>1.9002375296912115E-2</v>
      </c>
      <c r="I1472" s="99"/>
      <c r="J1472" s="61" t="s">
        <v>165</v>
      </c>
      <c r="K1472" s="100">
        <v>0.4</v>
      </c>
      <c r="L1472" s="101">
        <v>7.6009501187648465E-3</v>
      </c>
      <c r="M1472" s="62"/>
    </row>
    <row r="1473" spans="1:13" s="47" customFormat="1" ht="14.4" customHeight="1" x14ac:dyDescent="0.3">
      <c r="A1473" s="62"/>
      <c r="B1473" s="6" t="s">
        <v>57</v>
      </c>
      <c r="C1473" s="25"/>
      <c r="D1473" s="28"/>
      <c r="E1473" s="26"/>
      <c r="F1473" s="27"/>
      <c r="G1473" s="86">
        <v>8.8000000000000005E-3</v>
      </c>
      <c r="H1473" s="102" t="s">
        <v>57</v>
      </c>
      <c r="I1473" s="103"/>
      <c r="J1473" s="85"/>
      <c r="K1473" s="104" t="s">
        <v>156</v>
      </c>
      <c r="L1473" s="105">
        <v>9.5011876484560574E-3</v>
      </c>
      <c r="M1473" s="62"/>
    </row>
    <row r="1474" spans="1:13" s="47" customFormat="1" ht="14.4" customHeight="1" x14ac:dyDescent="0.3">
      <c r="A1474" s="62"/>
      <c r="B1474" s="51" t="s">
        <v>22</v>
      </c>
      <c r="C1474" s="29"/>
      <c r="D1474" s="30"/>
      <c r="E1474" s="31"/>
      <c r="F1474" s="32"/>
      <c r="G1474" s="87"/>
      <c r="H1474" s="107"/>
      <c r="I1474" s="108"/>
      <c r="J1474" s="138"/>
      <c r="K1474" s="109"/>
      <c r="L1474" s="110"/>
      <c r="M1474" s="62"/>
    </row>
    <row r="1475" spans="1:13" s="47" customFormat="1" ht="30.75" customHeight="1" x14ac:dyDescent="0.3">
      <c r="A1475" s="62"/>
      <c r="B1475" s="52" t="s">
        <v>58</v>
      </c>
      <c r="C1475" s="33" t="s">
        <v>1</v>
      </c>
      <c r="D1475" s="34" t="s">
        <v>59</v>
      </c>
      <c r="E1475" s="35" t="s">
        <v>23</v>
      </c>
      <c r="F1475" s="35" t="s">
        <v>55</v>
      </c>
      <c r="G1475" s="41" t="s">
        <v>56</v>
      </c>
      <c r="H1475" s="90" t="s">
        <v>158</v>
      </c>
      <c r="I1475" s="91" t="s">
        <v>159</v>
      </c>
      <c r="J1475" s="91" t="s">
        <v>160</v>
      </c>
      <c r="K1475" s="94" t="s">
        <v>161</v>
      </c>
      <c r="L1475" s="92" t="s">
        <v>162</v>
      </c>
      <c r="M1475" s="62"/>
    </row>
    <row r="1476" spans="1:13" s="47" customFormat="1" ht="14.4" customHeight="1" x14ac:dyDescent="0.3">
      <c r="A1476" s="62"/>
      <c r="B1476" s="6" t="s">
        <v>35</v>
      </c>
      <c r="C1476" s="25">
        <v>2</v>
      </c>
      <c r="D1476" s="3">
        <v>4.05</v>
      </c>
      <c r="E1476" s="26">
        <v>8.1</v>
      </c>
      <c r="F1476" s="26">
        <v>0.02</v>
      </c>
      <c r="G1476" s="26">
        <v>0.16200000000000001</v>
      </c>
      <c r="H1476" s="96">
        <v>0.38479809976247031</v>
      </c>
      <c r="I1476" s="97"/>
      <c r="J1476" s="137" t="s">
        <v>163</v>
      </c>
      <c r="K1476" s="93">
        <v>1</v>
      </c>
      <c r="L1476" s="98">
        <v>0.38479809976247031</v>
      </c>
      <c r="M1476" s="62"/>
    </row>
    <row r="1477" spans="1:13" s="47" customFormat="1" ht="14.4" customHeight="1" x14ac:dyDescent="0.3">
      <c r="A1477" s="62"/>
      <c r="B1477" s="6">
        <v>0</v>
      </c>
      <c r="C1477" s="25"/>
      <c r="D1477" s="3">
        <v>0</v>
      </c>
      <c r="E1477" s="26">
        <v>0</v>
      </c>
      <c r="F1477" s="26"/>
      <c r="G1477" s="26">
        <v>0</v>
      </c>
      <c r="H1477" s="89">
        <v>0</v>
      </c>
      <c r="I1477" s="99"/>
      <c r="J1477" s="61">
        <v>0</v>
      </c>
      <c r="K1477" s="100">
        <v>0</v>
      </c>
      <c r="L1477" s="101">
        <v>0</v>
      </c>
      <c r="M1477" s="62"/>
    </row>
    <row r="1478" spans="1:13" s="47" customFormat="1" ht="14.4" customHeight="1" x14ac:dyDescent="0.3">
      <c r="A1478" s="62"/>
      <c r="B1478" s="6">
        <v>0</v>
      </c>
      <c r="C1478" s="25"/>
      <c r="D1478" s="3">
        <v>0</v>
      </c>
      <c r="E1478" s="26">
        <v>0</v>
      </c>
      <c r="F1478" s="27"/>
      <c r="G1478" s="26">
        <v>0</v>
      </c>
      <c r="H1478" s="89">
        <v>0</v>
      </c>
      <c r="I1478" s="99"/>
      <c r="J1478" s="61">
        <v>0</v>
      </c>
      <c r="K1478" s="100">
        <v>0</v>
      </c>
      <c r="L1478" s="101">
        <v>0</v>
      </c>
      <c r="M1478" s="62"/>
    </row>
    <row r="1479" spans="1:13" s="47" customFormat="1" ht="14.4" customHeight="1" x14ac:dyDescent="0.3">
      <c r="A1479" s="62"/>
      <c r="B1479" s="6">
        <v>0</v>
      </c>
      <c r="C1479" s="25"/>
      <c r="D1479" s="3">
        <v>0</v>
      </c>
      <c r="E1479" s="26">
        <v>0</v>
      </c>
      <c r="F1479" s="27"/>
      <c r="G1479" s="26">
        <v>0</v>
      </c>
      <c r="H1479" s="89">
        <v>0</v>
      </c>
      <c r="I1479" s="99"/>
      <c r="J1479" s="61">
        <v>0</v>
      </c>
      <c r="K1479" s="100">
        <v>0</v>
      </c>
      <c r="L1479" s="101">
        <v>0</v>
      </c>
      <c r="M1479" s="62"/>
    </row>
    <row r="1480" spans="1:13" s="47" customFormat="1" ht="14.4" customHeight="1" x14ac:dyDescent="0.3">
      <c r="A1480" s="62"/>
      <c r="B1480" s="6">
        <v>0</v>
      </c>
      <c r="C1480" s="25"/>
      <c r="D1480" s="3">
        <v>0</v>
      </c>
      <c r="E1480" s="26">
        <v>0</v>
      </c>
      <c r="F1480" s="27"/>
      <c r="G1480" s="26">
        <v>0</v>
      </c>
      <c r="H1480" s="89">
        <v>0</v>
      </c>
      <c r="I1480" s="99"/>
      <c r="J1480" s="61">
        <v>0</v>
      </c>
      <c r="K1480" s="100">
        <v>0</v>
      </c>
      <c r="L1480" s="101">
        <v>0</v>
      </c>
      <c r="M1480" s="62"/>
    </row>
    <row r="1481" spans="1:13" s="47" customFormat="1" ht="14.4" customHeight="1" x14ac:dyDescent="0.3">
      <c r="A1481" s="62"/>
      <c r="B1481" s="6">
        <v>0</v>
      </c>
      <c r="C1481" s="25"/>
      <c r="D1481" s="3">
        <v>0</v>
      </c>
      <c r="E1481" s="26">
        <v>0</v>
      </c>
      <c r="F1481" s="27"/>
      <c r="G1481" s="26">
        <v>0</v>
      </c>
      <c r="H1481" s="89">
        <v>0</v>
      </c>
      <c r="I1481" s="99"/>
      <c r="J1481" s="61">
        <v>0</v>
      </c>
      <c r="K1481" s="100">
        <v>0</v>
      </c>
      <c r="L1481" s="101">
        <v>0</v>
      </c>
      <c r="M1481" s="62"/>
    </row>
    <row r="1482" spans="1:13" s="47" customFormat="1" ht="14.4" customHeight="1" x14ac:dyDescent="0.3">
      <c r="A1482" s="62"/>
      <c r="B1482" s="6">
        <v>0</v>
      </c>
      <c r="C1482" s="25"/>
      <c r="D1482" s="3">
        <v>0</v>
      </c>
      <c r="E1482" s="26">
        <v>0</v>
      </c>
      <c r="F1482" s="27"/>
      <c r="G1482" s="26">
        <v>0</v>
      </c>
      <c r="H1482" s="89">
        <v>0</v>
      </c>
      <c r="I1482" s="99"/>
      <c r="J1482" s="61">
        <v>0</v>
      </c>
      <c r="K1482" s="100">
        <v>0</v>
      </c>
      <c r="L1482" s="101">
        <v>0</v>
      </c>
      <c r="M1482" s="62"/>
    </row>
    <row r="1483" spans="1:13" s="47" customFormat="1" ht="14.4" customHeight="1" x14ac:dyDescent="0.3">
      <c r="A1483" s="62"/>
      <c r="B1483" s="6">
        <v>0</v>
      </c>
      <c r="C1483" s="25"/>
      <c r="D1483" s="3">
        <v>0</v>
      </c>
      <c r="E1483" s="26">
        <v>0</v>
      </c>
      <c r="F1483" s="27"/>
      <c r="G1483" s="26">
        <v>0</v>
      </c>
      <c r="H1483" s="89">
        <v>0</v>
      </c>
      <c r="I1483" s="99"/>
      <c r="J1483" s="61">
        <v>0</v>
      </c>
      <c r="K1483" s="100">
        <v>0</v>
      </c>
      <c r="L1483" s="101">
        <v>0</v>
      </c>
      <c r="M1483" s="62"/>
    </row>
    <row r="1484" spans="1:13" s="47" customFormat="1" ht="14.4" customHeight="1" x14ac:dyDescent="0.3">
      <c r="A1484" s="62"/>
      <c r="B1484" s="6">
        <v>0</v>
      </c>
      <c r="C1484" s="25"/>
      <c r="D1484" s="3">
        <v>0</v>
      </c>
      <c r="E1484" s="26">
        <v>0</v>
      </c>
      <c r="F1484" s="27"/>
      <c r="G1484" s="26">
        <v>0</v>
      </c>
      <c r="H1484" s="89">
        <v>0</v>
      </c>
      <c r="I1484" s="99"/>
      <c r="J1484" s="61">
        <v>0</v>
      </c>
      <c r="K1484" s="100">
        <v>0</v>
      </c>
      <c r="L1484" s="101">
        <v>0</v>
      </c>
      <c r="M1484" s="62"/>
    </row>
    <row r="1485" spans="1:13" s="47" customFormat="1" ht="14.4" customHeight="1" x14ac:dyDescent="0.3">
      <c r="A1485" s="62"/>
      <c r="B1485" s="6" t="s">
        <v>60</v>
      </c>
      <c r="C1485" s="25"/>
      <c r="D1485" s="28"/>
      <c r="E1485" s="26"/>
      <c r="F1485" s="27"/>
      <c r="G1485" s="86">
        <v>0.16200000000000001</v>
      </c>
      <c r="H1485" s="106" t="s">
        <v>60</v>
      </c>
      <c r="I1485" s="103"/>
      <c r="J1485" s="85"/>
      <c r="K1485" s="104" t="s">
        <v>156</v>
      </c>
      <c r="L1485" s="95">
        <v>0.38479809976247031</v>
      </c>
      <c r="M1485" s="62"/>
    </row>
    <row r="1486" spans="1:13" s="47" customFormat="1" ht="14.4" customHeight="1" x14ac:dyDescent="0.3">
      <c r="A1486" s="62"/>
      <c r="B1486" s="51" t="s">
        <v>38</v>
      </c>
      <c r="C1486" s="29"/>
      <c r="D1486" s="30"/>
      <c r="E1486" s="30"/>
      <c r="F1486" s="30"/>
      <c r="G1486" s="30"/>
      <c r="H1486" s="115"/>
      <c r="I1486" s="116"/>
      <c r="J1486" s="139"/>
      <c r="K1486" s="117"/>
      <c r="L1486" s="118"/>
      <c r="M1486" s="62"/>
    </row>
    <row r="1487" spans="1:13" s="47" customFormat="1" ht="36.75" customHeight="1" x14ac:dyDescent="0.3">
      <c r="A1487" s="62"/>
      <c r="B1487" s="53" t="s">
        <v>53</v>
      </c>
      <c r="C1487" s="29"/>
      <c r="D1487" s="54" t="s">
        <v>0</v>
      </c>
      <c r="E1487" s="55" t="s">
        <v>1</v>
      </c>
      <c r="F1487" s="56" t="s">
        <v>61</v>
      </c>
      <c r="G1487" s="20" t="s">
        <v>56</v>
      </c>
      <c r="H1487" s="111" t="s">
        <v>158</v>
      </c>
      <c r="I1487" s="112" t="s">
        <v>159</v>
      </c>
      <c r="J1487" s="112" t="s">
        <v>160</v>
      </c>
      <c r="K1487" s="113" t="s">
        <v>161</v>
      </c>
      <c r="L1487" s="114" t="s">
        <v>162</v>
      </c>
      <c r="M1487" s="62"/>
    </row>
    <row r="1488" spans="1:13" s="47" customFormat="1" ht="14.4" customHeight="1" x14ac:dyDescent="0.3">
      <c r="A1488" s="62"/>
      <c r="B1488" s="146" t="s">
        <v>1054</v>
      </c>
      <c r="C1488" s="29"/>
      <c r="D1488" s="22" t="s">
        <v>5</v>
      </c>
      <c r="E1488" s="57">
        <v>1</v>
      </c>
      <c r="F1488" s="24">
        <v>0.25</v>
      </c>
      <c r="G1488" s="23">
        <v>0.25</v>
      </c>
      <c r="H1488" s="96">
        <v>0.59382422802850354</v>
      </c>
      <c r="I1488" s="97"/>
      <c r="J1488" s="137" t="s">
        <v>163</v>
      </c>
      <c r="K1488" s="93">
        <v>1</v>
      </c>
      <c r="L1488" s="98">
        <v>0.59382422802850354</v>
      </c>
      <c r="M1488" s="62"/>
    </row>
    <row r="1489" spans="1:13" s="47" customFormat="1" ht="14.4" customHeight="1" x14ac:dyDescent="0.3">
      <c r="A1489" s="62"/>
      <c r="B1489" s="6">
        <v>0</v>
      </c>
      <c r="C1489" s="7"/>
      <c r="D1489" s="3">
        <v>0</v>
      </c>
      <c r="E1489" s="4"/>
      <c r="F1489" s="5">
        <v>0</v>
      </c>
      <c r="G1489" s="26">
        <v>0</v>
      </c>
      <c r="H1489" s="89">
        <v>0</v>
      </c>
      <c r="I1489" s="99"/>
      <c r="J1489" s="61">
        <v>0</v>
      </c>
      <c r="K1489" s="100">
        <v>0</v>
      </c>
      <c r="L1489" s="101">
        <v>0</v>
      </c>
      <c r="M1489" s="62"/>
    </row>
    <row r="1490" spans="1:13" s="47" customFormat="1" ht="14.4" customHeight="1" x14ac:dyDescent="0.3">
      <c r="A1490" s="62"/>
      <c r="B1490" s="6">
        <v>0</v>
      </c>
      <c r="C1490" s="7"/>
      <c r="D1490" s="3">
        <v>0</v>
      </c>
      <c r="E1490" s="4"/>
      <c r="F1490" s="5">
        <v>0</v>
      </c>
      <c r="G1490" s="26">
        <v>0</v>
      </c>
      <c r="H1490" s="89">
        <v>0</v>
      </c>
      <c r="I1490" s="99"/>
      <c r="J1490" s="61">
        <v>0</v>
      </c>
      <c r="K1490" s="100">
        <v>0</v>
      </c>
      <c r="L1490" s="101">
        <v>0</v>
      </c>
      <c r="M1490" s="62"/>
    </row>
    <row r="1491" spans="1:13" s="47" customFormat="1" ht="14.4" customHeight="1" x14ac:dyDescent="0.3">
      <c r="A1491" s="62"/>
      <c r="B1491" s="6">
        <v>0</v>
      </c>
      <c r="C1491" s="7"/>
      <c r="D1491" s="3">
        <v>0</v>
      </c>
      <c r="E1491" s="4"/>
      <c r="F1491" s="5">
        <v>0</v>
      </c>
      <c r="G1491" s="26">
        <v>0</v>
      </c>
      <c r="H1491" s="89">
        <v>0</v>
      </c>
      <c r="I1491" s="99"/>
      <c r="J1491" s="61">
        <v>0</v>
      </c>
      <c r="K1491" s="100">
        <v>0</v>
      </c>
      <c r="L1491" s="101">
        <v>0</v>
      </c>
      <c r="M1491" s="62"/>
    </row>
    <row r="1492" spans="1:13" s="47" customFormat="1" ht="14.4" customHeight="1" x14ac:dyDescent="0.3">
      <c r="A1492" s="62"/>
      <c r="B1492" s="6">
        <v>0</v>
      </c>
      <c r="C1492" s="7"/>
      <c r="D1492" s="3">
        <v>0</v>
      </c>
      <c r="E1492" s="4"/>
      <c r="F1492" s="5">
        <v>0</v>
      </c>
      <c r="G1492" s="26">
        <v>0</v>
      </c>
      <c r="H1492" s="89">
        <v>0</v>
      </c>
      <c r="I1492" s="99"/>
      <c r="J1492" s="61">
        <v>0</v>
      </c>
      <c r="K1492" s="100">
        <v>0</v>
      </c>
      <c r="L1492" s="101">
        <v>0</v>
      </c>
      <c r="M1492" s="62"/>
    </row>
    <row r="1493" spans="1:13" s="47" customFormat="1" ht="14.4" customHeight="1" x14ac:dyDescent="0.3">
      <c r="A1493" s="62"/>
      <c r="B1493" s="6">
        <v>0</v>
      </c>
      <c r="C1493" s="7"/>
      <c r="D1493" s="3">
        <v>0</v>
      </c>
      <c r="E1493" s="4"/>
      <c r="F1493" s="5">
        <v>0</v>
      </c>
      <c r="G1493" s="26">
        <v>0</v>
      </c>
      <c r="H1493" s="89">
        <v>0</v>
      </c>
      <c r="I1493" s="99"/>
      <c r="J1493" s="61">
        <v>0</v>
      </c>
      <c r="K1493" s="100">
        <v>0</v>
      </c>
      <c r="L1493" s="101">
        <v>0</v>
      </c>
      <c r="M1493" s="62"/>
    </row>
    <row r="1494" spans="1:13" s="47" customFormat="1" ht="14.4" customHeight="1" x14ac:dyDescent="0.3">
      <c r="A1494" s="62"/>
      <c r="B1494" s="6">
        <v>0</v>
      </c>
      <c r="C1494" s="7"/>
      <c r="D1494" s="3">
        <v>0</v>
      </c>
      <c r="E1494" s="4"/>
      <c r="F1494" s="5">
        <v>0</v>
      </c>
      <c r="G1494" s="26">
        <v>0</v>
      </c>
      <c r="H1494" s="89">
        <v>0</v>
      </c>
      <c r="I1494" s="99"/>
      <c r="J1494" s="61">
        <v>0</v>
      </c>
      <c r="K1494" s="100">
        <v>0</v>
      </c>
      <c r="L1494" s="101">
        <v>0</v>
      </c>
      <c r="M1494" s="62"/>
    </row>
    <row r="1495" spans="1:13" s="47" customFormat="1" ht="14.4" customHeight="1" x14ac:dyDescent="0.3">
      <c r="A1495" s="62"/>
      <c r="B1495" s="6">
        <v>0</v>
      </c>
      <c r="C1495" s="7"/>
      <c r="D1495" s="3">
        <v>0</v>
      </c>
      <c r="E1495" s="4"/>
      <c r="F1495" s="5">
        <v>0</v>
      </c>
      <c r="G1495" s="26">
        <v>0</v>
      </c>
      <c r="H1495" s="89">
        <v>0</v>
      </c>
      <c r="I1495" s="99"/>
      <c r="J1495" s="61">
        <v>0</v>
      </c>
      <c r="K1495" s="100">
        <v>0</v>
      </c>
      <c r="L1495" s="101">
        <v>0</v>
      </c>
      <c r="M1495" s="62"/>
    </row>
    <row r="1496" spans="1:13" s="47" customFormat="1" ht="14.4" customHeight="1" x14ac:dyDescent="0.3">
      <c r="A1496" s="62"/>
      <c r="B1496" s="6">
        <v>0</v>
      </c>
      <c r="C1496" s="7"/>
      <c r="D1496" s="3">
        <v>0</v>
      </c>
      <c r="E1496" s="4"/>
      <c r="F1496" s="5">
        <v>0</v>
      </c>
      <c r="G1496" s="26">
        <v>0</v>
      </c>
      <c r="H1496" s="89">
        <v>0</v>
      </c>
      <c r="I1496" s="99"/>
      <c r="J1496" s="61">
        <v>0</v>
      </c>
      <c r="K1496" s="100">
        <v>0</v>
      </c>
      <c r="L1496" s="101">
        <v>0</v>
      </c>
      <c r="M1496" s="62"/>
    </row>
    <row r="1497" spans="1:13" s="47" customFormat="1" ht="14.4" customHeight="1" x14ac:dyDescent="0.3">
      <c r="A1497" s="62"/>
      <c r="B1497" s="6">
        <v>0</v>
      </c>
      <c r="C1497" s="7"/>
      <c r="D1497" s="3">
        <v>0</v>
      </c>
      <c r="E1497" s="4"/>
      <c r="F1497" s="5">
        <v>0</v>
      </c>
      <c r="G1497" s="26">
        <v>0</v>
      </c>
      <c r="H1497" s="89">
        <v>0</v>
      </c>
      <c r="I1497" s="99"/>
      <c r="J1497" s="61">
        <v>0</v>
      </c>
      <c r="K1497" s="100">
        <v>0</v>
      </c>
      <c r="L1497" s="101">
        <v>0</v>
      </c>
      <c r="M1497" s="62"/>
    </row>
    <row r="1498" spans="1:13" s="47" customFormat="1" ht="14.4" customHeight="1" x14ac:dyDescent="0.3">
      <c r="A1498" s="62"/>
      <c r="B1498" s="6">
        <v>0</v>
      </c>
      <c r="C1498" s="7"/>
      <c r="D1498" s="3">
        <v>0</v>
      </c>
      <c r="E1498" s="4"/>
      <c r="F1498" s="5">
        <v>0</v>
      </c>
      <c r="G1498" s="26">
        <v>0</v>
      </c>
      <c r="H1498" s="89">
        <v>0</v>
      </c>
      <c r="I1498" s="99"/>
      <c r="J1498" s="61">
        <v>0</v>
      </c>
      <c r="K1498" s="100">
        <v>0</v>
      </c>
      <c r="L1498" s="101">
        <v>0</v>
      </c>
      <c r="M1498" s="62"/>
    </row>
    <row r="1499" spans="1:13" s="47" customFormat="1" ht="14.4" customHeight="1" x14ac:dyDescent="0.3">
      <c r="A1499" s="62"/>
      <c r="B1499" s="6">
        <v>0</v>
      </c>
      <c r="C1499" s="7"/>
      <c r="D1499" s="3">
        <v>0</v>
      </c>
      <c r="E1499" s="4"/>
      <c r="F1499" s="5">
        <v>0</v>
      </c>
      <c r="G1499" s="26">
        <v>0</v>
      </c>
      <c r="H1499" s="89">
        <v>0</v>
      </c>
      <c r="I1499" s="99"/>
      <c r="J1499" s="61">
        <v>0</v>
      </c>
      <c r="K1499" s="100">
        <v>0</v>
      </c>
      <c r="L1499" s="101">
        <v>0</v>
      </c>
      <c r="M1499" s="62"/>
    </row>
    <row r="1500" spans="1:13" s="47" customFormat="1" ht="14.4" customHeight="1" x14ac:dyDescent="0.3">
      <c r="A1500" s="62"/>
      <c r="B1500" s="6">
        <v>0</v>
      </c>
      <c r="C1500" s="7"/>
      <c r="D1500" s="3">
        <v>0</v>
      </c>
      <c r="E1500" s="4"/>
      <c r="F1500" s="5">
        <v>0</v>
      </c>
      <c r="G1500" s="26">
        <v>0</v>
      </c>
      <c r="H1500" s="89">
        <v>0</v>
      </c>
      <c r="I1500" s="99"/>
      <c r="J1500" s="61">
        <v>0</v>
      </c>
      <c r="K1500" s="100">
        <v>0</v>
      </c>
      <c r="L1500" s="101">
        <v>0</v>
      </c>
      <c r="M1500" s="62"/>
    </row>
    <row r="1501" spans="1:13" s="47" customFormat="1" ht="14.4" customHeight="1" x14ac:dyDescent="0.3">
      <c r="A1501" s="62"/>
      <c r="B1501" s="58" t="s">
        <v>62</v>
      </c>
      <c r="C1501" s="46"/>
      <c r="D1501" s="37"/>
      <c r="E1501" s="38"/>
      <c r="F1501" s="39"/>
      <c r="G1501" s="86">
        <v>0.25</v>
      </c>
      <c r="H1501" s="106" t="s">
        <v>62</v>
      </c>
      <c r="I1501" s="103"/>
      <c r="J1501" s="85"/>
      <c r="K1501" s="104" t="s">
        <v>156</v>
      </c>
      <c r="L1501" s="95">
        <v>0.59382422802850354</v>
      </c>
      <c r="M1501" s="62"/>
    </row>
    <row r="1502" spans="1:13" s="47" customFormat="1" ht="14.4" customHeight="1" x14ac:dyDescent="0.3">
      <c r="A1502" s="62"/>
      <c r="B1502" s="51" t="s">
        <v>63</v>
      </c>
      <c r="C1502" s="29"/>
      <c r="D1502" s="30"/>
      <c r="E1502" s="31"/>
      <c r="F1502" s="32"/>
      <c r="G1502" s="31"/>
      <c r="H1502" s="115"/>
      <c r="I1502" s="116"/>
      <c r="J1502" s="139"/>
      <c r="K1502" s="117"/>
      <c r="L1502" s="118">
        <v>0</v>
      </c>
      <c r="M1502" s="62"/>
    </row>
    <row r="1503" spans="1:13" s="47" customFormat="1" ht="35.25" customHeight="1" x14ac:dyDescent="0.3">
      <c r="A1503" s="62"/>
      <c r="B1503" s="53" t="s">
        <v>53</v>
      </c>
      <c r="C1503" s="36"/>
      <c r="D1503" s="40" t="s">
        <v>0</v>
      </c>
      <c r="E1503" s="41" t="s">
        <v>1</v>
      </c>
      <c r="F1503" s="35" t="s">
        <v>61</v>
      </c>
      <c r="G1503" s="20" t="s">
        <v>56</v>
      </c>
      <c r="H1503" s="111" t="s">
        <v>158</v>
      </c>
      <c r="I1503" s="112" t="s">
        <v>159</v>
      </c>
      <c r="J1503" s="112" t="s">
        <v>160</v>
      </c>
      <c r="K1503" s="113" t="s">
        <v>161</v>
      </c>
      <c r="L1503" s="114" t="s">
        <v>162</v>
      </c>
      <c r="M1503" s="62"/>
    </row>
    <row r="1504" spans="1:13" s="47" customFormat="1" ht="14.4" customHeight="1" x14ac:dyDescent="0.3">
      <c r="A1504" s="62"/>
      <c r="B1504" s="6">
        <v>0</v>
      </c>
      <c r="C1504" s="7"/>
      <c r="D1504" s="3">
        <v>0</v>
      </c>
      <c r="E1504" s="26"/>
      <c r="F1504" s="5">
        <v>0</v>
      </c>
      <c r="G1504" s="23">
        <v>0</v>
      </c>
      <c r="H1504" s="96">
        <v>0</v>
      </c>
      <c r="I1504" s="97"/>
      <c r="J1504" s="137">
        <v>0</v>
      </c>
      <c r="K1504" s="93">
        <v>0</v>
      </c>
      <c r="L1504" s="98">
        <v>0</v>
      </c>
      <c r="M1504" s="62"/>
    </row>
    <row r="1505" spans="1:13" s="47" customFormat="1" ht="14.4" customHeight="1" x14ac:dyDescent="0.3">
      <c r="A1505" s="62"/>
      <c r="B1505" s="6">
        <v>0</v>
      </c>
      <c r="C1505" s="7"/>
      <c r="D1505" s="3">
        <v>0</v>
      </c>
      <c r="E1505" s="26"/>
      <c r="F1505" s="5">
        <v>0</v>
      </c>
      <c r="G1505" s="26">
        <v>0</v>
      </c>
      <c r="H1505" s="89">
        <v>0</v>
      </c>
      <c r="I1505" s="99"/>
      <c r="J1505" s="61">
        <v>0</v>
      </c>
      <c r="K1505" s="100">
        <v>0</v>
      </c>
      <c r="L1505" s="101">
        <v>0</v>
      </c>
      <c r="M1505" s="62"/>
    </row>
    <row r="1506" spans="1:13" s="47" customFormat="1" ht="14.4" customHeight="1" x14ac:dyDescent="0.3">
      <c r="A1506" s="62"/>
      <c r="B1506" s="6">
        <v>0</v>
      </c>
      <c r="C1506" s="7"/>
      <c r="D1506" s="3">
        <v>0</v>
      </c>
      <c r="E1506" s="26"/>
      <c r="F1506" s="5">
        <v>0</v>
      </c>
      <c r="G1506" s="26">
        <v>0</v>
      </c>
      <c r="H1506" s="89">
        <v>0</v>
      </c>
      <c r="I1506" s="99"/>
      <c r="J1506" s="61">
        <v>0</v>
      </c>
      <c r="K1506" s="100">
        <v>0</v>
      </c>
      <c r="L1506" s="101">
        <v>0</v>
      </c>
      <c r="M1506" s="62"/>
    </row>
    <row r="1507" spans="1:13" s="47" customFormat="1" ht="14.4" customHeight="1" x14ac:dyDescent="0.3">
      <c r="A1507" s="62"/>
      <c r="B1507" s="6">
        <v>0</v>
      </c>
      <c r="C1507" s="7"/>
      <c r="D1507" s="3">
        <v>0</v>
      </c>
      <c r="E1507" s="26"/>
      <c r="F1507" s="5">
        <v>0</v>
      </c>
      <c r="G1507" s="26">
        <v>0</v>
      </c>
      <c r="H1507" s="89">
        <v>0</v>
      </c>
      <c r="I1507" s="99"/>
      <c r="J1507" s="61">
        <v>0</v>
      </c>
      <c r="K1507" s="100">
        <v>0</v>
      </c>
      <c r="L1507" s="101">
        <v>0</v>
      </c>
      <c r="M1507" s="62"/>
    </row>
    <row r="1508" spans="1:13" s="47" customFormat="1" ht="14.4" customHeight="1" x14ac:dyDescent="0.3">
      <c r="A1508" s="62"/>
      <c r="B1508" s="6">
        <v>0</v>
      </c>
      <c r="C1508" s="7"/>
      <c r="D1508" s="3">
        <v>0</v>
      </c>
      <c r="E1508" s="26"/>
      <c r="F1508" s="5">
        <v>0</v>
      </c>
      <c r="G1508" s="26">
        <v>0</v>
      </c>
      <c r="H1508" s="89">
        <v>0</v>
      </c>
      <c r="I1508" s="99"/>
      <c r="J1508" s="61">
        <v>0</v>
      </c>
      <c r="K1508" s="100">
        <v>0</v>
      </c>
      <c r="L1508" s="101">
        <v>0</v>
      </c>
      <c r="M1508" s="62"/>
    </row>
    <row r="1509" spans="1:13" s="47" customFormat="1" ht="15" customHeight="1" thickBot="1" x14ac:dyDescent="0.35">
      <c r="A1509" s="62"/>
      <c r="B1509" s="59" t="s">
        <v>64</v>
      </c>
      <c r="C1509" s="42"/>
      <c r="D1509" s="43"/>
      <c r="E1509" s="44"/>
      <c r="F1509" s="45"/>
      <c r="G1509" s="145">
        <v>0</v>
      </c>
      <c r="H1509" s="143" t="s">
        <v>64</v>
      </c>
      <c r="I1509" s="103"/>
      <c r="J1509" s="85"/>
      <c r="K1509" s="104" t="s">
        <v>156</v>
      </c>
      <c r="L1509" s="95">
        <v>0</v>
      </c>
      <c r="M1509" s="62"/>
    </row>
    <row r="1510" spans="1:13" s="47" customFormat="1" ht="14.4" customHeight="1" x14ac:dyDescent="0.3">
      <c r="A1510" s="62"/>
      <c r="B1510" s="64"/>
      <c r="C1510" s="68"/>
      <c r="D1510" s="69" t="s">
        <v>65</v>
      </c>
      <c r="E1510" s="70"/>
      <c r="F1510" s="71"/>
      <c r="G1510" s="88">
        <v>0.42099999999999999</v>
      </c>
      <c r="H1510" s="128"/>
      <c r="I1510" s="122"/>
      <c r="J1510" s="140"/>
      <c r="K1510" s="123"/>
      <c r="L1510" s="121"/>
      <c r="M1510" s="62"/>
    </row>
    <row r="1511" spans="1:13" s="47" customFormat="1" ht="14.4" customHeight="1" x14ac:dyDescent="0.3">
      <c r="A1511" s="62"/>
      <c r="B1511" s="63"/>
      <c r="C1511" s="68"/>
      <c r="D1511" s="72" t="s">
        <v>7</v>
      </c>
      <c r="E1511" s="73"/>
      <c r="F1511" s="74">
        <v>0.1</v>
      </c>
      <c r="G1511" s="73">
        <v>4.2000000000000003E-2</v>
      </c>
      <c r="H1511" s="120"/>
      <c r="I1511" s="124"/>
      <c r="J1511" s="141"/>
      <c r="K1511" s="125"/>
      <c r="L1511" s="119"/>
      <c r="M1511" s="62"/>
    </row>
    <row r="1512" spans="1:13" s="47" customFormat="1" ht="14.4" customHeight="1" x14ac:dyDescent="0.3">
      <c r="A1512" s="62"/>
      <c r="B1512" s="63"/>
      <c r="C1512" s="68"/>
      <c r="D1512" s="72" t="s">
        <v>8</v>
      </c>
      <c r="E1512" s="73"/>
      <c r="F1512" s="74">
        <v>0.1</v>
      </c>
      <c r="G1512" s="73">
        <v>4.2000000000000003E-2</v>
      </c>
      <c r="H1512" s="120"/>
      <c r="I1512" s="124"/>
      <c r="J1512" s="141"/>
      <c r="K1512" s="125"/>
      <c r="L1512" s="119"/>
      <c r="M1512" s="62"/>
    </row>
    <row r="1513" spans="1:13" s="47" customFormat="1" ht="14.4" customHeight="1" x14ac:dyDescent="0.3">
      <c r="A1513" s="62"/>
      <c r="B1513" s="63" t="s">
        <v>66</v>
      </c>
      <c r="C1513" s="68"/>
      <c r="D1513" s="75" t="s">
        <v>67</v>
      </c>
      <c r="E1513" s="76"/>
      <c r="F1513" s="71"/>
      <c r="G1513" s="76">
        <v>0.505</v>
      </c>
      <c r="H1513" s="120"/>
      <c r="I1513" s="124"/>
      <c r="J1513" s="141"/>
      <c r="K1513" s="125"/>
      <c r="L1513" s="119"/>
      <c r="M1513" s="62"/>
    </row>
    <row r="1514" spans="1:13" s="47" customFormat="1" ht="15" customHeight="1" thickBot="1" x14ac:dyDescent="0.35">
      <c r="A1514" s="62"/>
      <c r="B1514" s="63"/>
      <c r="C1514" s="68"/>
      <c r="D1514" s="77" t="s">
        <v>68</v>
      </c>
      <c r="E1514" s="78"/>
      <c r="F1514" s="79"/>
      <c r="G1514" s="78">
        <v>0.51</v>
      </c>
      <c r="H1514" s="134">
        <v>1</v>
      </c>
      <c r="I1514" s="126"/>
      <c r="J1514" s="142"/>
      <c r="K1514" s="127"/>
      <c r="L1514" s="135">
        <v>0.98812351543942989</v>
      </c>
      <c r="M1514" s="62"/>
    </row>
    <row r="1515" spans="1:13" s="47" customFormat="1" ht="14.4" customHeight="1" x14ac:dyDescent="0.3">
      <c r="A1515" s="62"/>
      <c r="B1515" s="63"/>
      <c r="C1515" s="68"/>
      <c r="D1515" s="80"/>
      <c r="E1515" s="67"/>
      <c r="F1515" s="65"/>
      <c r="G1515" s="67"/>
      <c r="J1515" s="60"/>
      <c r="M1515" s="62"/>
    </row>
    <row r="1516" spans="1:13" s="47" customFormat="1" ht="14.4" customHeight="1" x14ac:dyDescent="0.3">
      <c r="A1516" s="62"/>
      <c r="B1516" s="63"/>
      <c r="C1516" s="68"/>
      <c r="D1516" s="80"/>
      <c r="E1516" s="67"/>
      <c r="F1516" s="65"/>
      <c r="G1516" s="67"/>
      <c r="J1516" s="60"/>
      <c r="M1516" s="62"/>
    </row>
    <row r="1517" spans="1:13" s="47" customFormat="1" ht="14.4" customHeight="1" x14ac:dyDescent="0.3">
      <c r="A1517" s="62"/>
      <c r="B1517" s="63"/>
      <c r="C1517" s="68"/>
      <c r="D1517" s="80"/>
      <c r="E1517" s="67"/>
      <c r="F1517" s="65"/>
      <c r="G1517" s="67"/>
      <c r="J1517" s="60"/>
      <c r="M1517" s="62"/>
    </row>
    <row r="1518" spans="1:13" s="47" customFormat="1" ht="14.4" customHeight="1" x14ac:dyDescent="0.3">
      <c r="A1518" s="62"/>
      <c r="B1518" s="136" t="s">
        <v>1808</v>
      </c>
      <c r="C1518" s="81"/>
      <c r="D1518" s="80"/>
      <c r="E1518" s="67"/>
      <c r="F1518" s="82"/>
      <c r="G1518" s="82"/>
      <c r="J1518" s="60"/>
      <c r="M1518" s="62"/>
    </row>
    <row r="1519" spans="1:13" s="47" customFormat="1" ht="14.4" customHeight="1" x14ac:dyDescent="0.3">
      <c r="A1519" s="62"/>
      <c r="B1519" s="133" t="s">
        <v>6</v>
      </c>
      <c r="C1519" s="83"/>
      <c r="D1519" s="80"/>
      <c r="E1519" s="67"/>
      <c r="F1519" s="62"/>
      <c r="G1519" s="62"/>
      <c r="J1519" s="60"/>
      <c r="M1519" s="62"/>
    </row>
    <row r="1520" spans="1:13" s="47" customFormat="1" ht="14.4" customHeight="1" x14ac:dyDescent="0.3">
      <c r="A1520" s="62"/>
      <c r="B1520" s="84"/>
      <c r="C1520" s="62"/>
      <c r="D1520" s="80"/>
      <c r="E1520" s="67"/>
      <c r="F1520" s="62"/>
      <c r="G1520" s="62"/>
      <c r="J1520" s="60"/>
      <c r="M1520" s="62"/>
    </row>
    <row r="1521" spans="1:13" x14ac:dyDescent="0.3">
      <c r="A1521" s="62"/>
      <c r="B1521" s="129"/>
      <c r="C1521" s="129"/>
      <c r="D1521" s="129"/>
    </row>
    <row r="1522" spans="1:13" x14ac:dyDescent="0.3">
      <c r="A1522" s="62"/>
      <c r="B1522" s="130"/>
      <c r="C1522" s="130"/>
      <c r="D1522" s="130"/>
    </row>
    <row r="1523" spans="1:13" ht="15.6" x14ac:dyDescent="0.3">
      <c r="A1523" s="62"/>
      <c r="B1523" s="47"/>
      <c r="C1523" s="47"/>
      <c r="D1523" s="715" t="s">
        <v>166</v>
      </c>
      <c r="E1523" s="715"/>
      <c r="F1523" s="715"/>
    </row>
    <row r="1524" spans="1:13" x14ac:dyDescent="0.3">
      <c r="A1524" s="62"/>
      <c r="B1524" s="132"/>
      <c r="C1524" s="132"/>
      <c r="D1524" s="132"/>
    </row>
    <row r="1525" spans="1:13" ht="82.5" customHeight="1" x14ac:dyDescent="0.3">
      <c r="A1525" s="62"/>
      <c r="B1525" s="710" t="s">
        <v>1809</v>
      </c>
      <c r="C1525" s="710"/>
      <c r="D1525" s="710"/>
      <c r="E1525" s="710"/>
      <c r="F1525" s="710"/>
      <c r="G1525" s="710"/>
      <c r="H1525" s="710"/>
      <c r="I1525" s="710"/>
      <c r="J1525" s="710"/>
      <c r="K1525" s="710"/>
      <c r="L1525" s="710"/>
    </row>
    <row r="1526" spans="1:13" s="47" customFormat="1" ht="14.4" customHeight="1" x14ac:dyDescent="0.3">
      <c r="A1526" s="62"/>
      <c r="B1526" s="63"/>
      <c r="C1526" s="9"/>
      <c r="D1526" s="10"/>
      <c r="E1526" s="11"/>
      <c r="F1526" s="12"/>
      <c r="G1526" s="13"/>
      <c r="J1526" s="60"/>
      <c r="M1526" s="62"/>
    </row>
    <row r="1527" spans="1:13" s="47" customFormat="1" ht="14.4" customHeight="1" x14ac:dyDescent="0.3">
      <c r="A1527" s="62"/>
      <c r="B1527" s="48" t="s">
        <v>48</v>
      </c>
      <c r="C1527" s="9"/>
      <c r="D1527" s="10"/>
      <c r="E1527" s="11"/>
      <c r="F1527" s="11"/>
      <c r="G1527" s="11"/>
      <c r="J1527" s="60"/>
      <c r="M1527" s="62"/>
    </row>
    <row r="1528" spans="1:13" s="47" customFormat="1" ht="14.4" customHeight="1" x14ac:dyDescent="0.3">
      <c r="A1528" s="62"/>
      <c r="B1528" s="64" t="s">
        <v>49</v>
      </c>
      <c r="C1528" s="62" t="s">
        <v>831</v>
      </c>
      <c r="D1528" s="62"/>
      <c r="E1528" s="62"/>
      <c r="I1528" s="65" t="s">
        <v>50</v>
      </c>
      <c r="J1528" s="68" t="s">
        <v>5</v>
      </c>
      <c r="M1528" s="62"/>
    </row>
    <row r="1529" spans="1:13" s="47" customFormat="1" ht="15" customHeight="1" thickBot="1" x14ac:dyDescent="0.35">
      <c r="A1529" s="62"/>
      <c r="B1529" s="64" t="s">
        <v>51</v>
      </c>
      <c r="C1529" s="62" t="s">
        <v>345</v>
      </c>
      <c r="D1529" s="62"/>
      <c r="E1529" s="62"/>
      <c r="G1529" s="62" t="s">
        <v>830</v>
      </c>
      <c r="J1529" s="60"/>
      <c r="M1529" s="62"/>
    </row>
    <row r="1530" spans="1:13" s="47" customFormat="1" ht="14.4" customHeight="1" thickTop="1" x14ac:dyDescent="0.3">
      <c r="A1530" s="62"/>
      <c r="B1530" s="49" t="s">
        <v>52</v>
      </c>
      <c r="C1530" s="14"/>
      <c r="D1530" s="15"/>
      <c r="E1530" s="16"/>
      <c r="F1530" s="17"/>
      <c r="G1530" s="16"/>
      <c r="H1530" s="720" t="s">
        <v>164</v>
      </c>
      <c r="I1530" s="721"/>
      <c r="J1530" s="721"/>
      <c r="K1530" s="721"/>
      <c r="L1530" s="722"/>
      <c r="M1530" s="62"/>
    </row>
    <row r="1531" spans="1:13" s="47" customFormat="1" ht="32.25" customHeight="1" x14ac:dyDescent="0.3">
      <c r="A1531" s="62"/>
      <c r="B1531" s="50" t="s">
        <v>53</v>
      </c>
      <c r="C1531" s="18" t="s">
        <v>1</v>
      </c>
      <c r="D1531" s="19" t="s">
        <v>54</v>
      </c>
      <c r="E1531" s="20" t="s">
        <v>23</v>
      </c>
      <c r="F1531" s="20" t="s">
        <v>55</v>
      </c>
      <c r="G1531" s="20" t="s">
        <v>56</v>
      </c>
      <c r="H1531" s="90" t="s">
        <v>158</v>
      </c>
      <c r="I1531" s="91" t="s">
        <v>159</v>
      </c>
      <c r="J1531" s="91" t="s">
        <v>160</v>
      </c>
      <c r="K1531" s="91" t="s">
        <v>161</v>
      </c>
      <c r="L1531" s="92" t="s">
        <v>162</v>
      </c>
      <c r="M1531" s="62"/>
    </row>
    <row r="1532" spans="1:13" s="47" customFormat="1" ht="14.4" customHeight="1" x14ac:dyDescent="0.3">
      <c r="A1532" s="62"/>
      <c r="B1532" s="21" t="s">
        <v>10</v>
      </c>
      <c r="C1532" s="18">
        <v>1</v>
      </c>
      <c r="D1532" s="22">
        <v>0.04</v>
      </c>
      <c r="E1532" s="23">
        <v>0.04</v>
      </c>
      <c r="F1532" s="24">
        <v>0.02</v>
      </c>
      <c r="G1532" s="23">
        <v>8.0000000000000004E-4</v>
      </c>
      <c r="H1532" s="96">
        <v>2.0460358056265983E-3</v>
      </c>
      <c r="I1532" s="97"/>
      <c r="J1532" s="137" t="s">
        <v>163</v>
      </c>
      <c r="K1532" s="93">
        <v>1</v>
      </c>
      <c r="L1532" s="98">
        <v>2.0460358056265983E-3</v>
      </c>
      <c r="M1532" s="62"/>
    </row>
    <row r="1533" spans="1:13" s="47" customFormat="1" ht="14.4" customHeight="1" x14ac:dyDescent="0.3">
      <c r="A1533" s="62"/>
      <c r="B1533" s="6">
        <v>0</v>
      </c>
      <c r="C1533" s="25"/>
      <c r="D1533" s="3">
        <v>0</v>
      </c>
      <c r="E1533" s="26">
        <v>0</v>
      </c>
      <c r="F1533" s="27"/>
      <c r="G1533" s="26">
        <v>0</v>
      </c>
      <c r="H1533" s="89">
        <v>0</v>
      </c>
      <c r="I1533" s="99"/>
      <c r="J1533" s="61">
        <v>0</v>
      </c>
      <c r="K1533" s="100">
        <v>0</v>
      </c>
      <c r="L1533" s="101">
        <v>0</v>
      </c>
      <c r="M1533" s="62"/>
    </row>
    <row r="1534" spans="1:13" s="47" customFormat="1" ht="14.4" customHeight="1" x14ac:dyDescent="0.3">
      <c r="A1534" s="62"/>
      <c r="B1534" s="6">
        <v>0</v>
      </c>
      <c r="C1534" s="25"/>
      <c r="D1534" s="3">
        <v>0</v>
      </c>
      <c r="E1534" s="26">
        <v>0</v>
      </c>
      <c r="F1534" s="27"/>
      <c r="G1534" s="26">
        <v>0</v>
      </c>
      <c r="H1534" s="89">
        <v>0</v>
      </c>
      <c r="I1534" s="99"/>
      <c r="J1534" s="61">
        <v>0</v>
      </c>
      <c r="K1534" s="100">
        <v>0</v>
      </c>
      <c r="L1534" s="101">
        <v>0</v>
      </c>
      <c r="M1534" s="62"/>
    </row>
    <row r="1535" spans="1:13" s="47" customFormat="1" ht="14.4" customHeight="1" x14ac:dyDescent="0.3">
      <c r="A1535" s="62"/>
      <c r="B1535" s="6">
        <v>0</v>
      </c>
      <c r="C1535" s="25"/>
      <c r="D1535" s="3">
        <v>0</v>
      </c>
      <c r="E1535" s="26">
        <v>0</v>
      </c>
      <c r="F1535" s="27"/>
      <c r="G1535" s="26">
        <v>0</v>
      </c>
      <c r="H1535" s="89">
        <v>0</v>
      </c>
      <c r="I1535" s="99"/>
      <c r="J1535" s="61">
        <v>0</v>
      </c>
      <c r="K1535" s="100">
        <v>0</v>
      </c>
      <c r="L1535" s="101">
        <v>0</v>
      </c>
      <c r="M1535" s="62"/>
    </row>
    <row r="1536" spans="1:13" s="47" customFormat="1" ht="14.4" customHeight="1" x14ac:dyDescent="0.3">
      <c r="A1536" s="62"/>
      <c r="B1536" s="6">
        <v>0</v>
      </c>
      <c r="C1536" s="25"/>
      <c r="D1536" s="3">
        <v>0</v>
      </c>
      <c r="E1536" s="26">
        <v>0</v>
      </c>
      <c r="F1536" s="27"/>
      <c r="G1536" s="26">
        <v>0</v>
      </c>
      <c r="H1536" s="89">
        <v>0</v>
      </c>
      <c r="I1536" s="99"/>
      <c r="J1536" s="61">
        <v>0</v>
      </c>
      <c r="K1536" s="100">
        <v>0</v>
      </c>
      <c r="L1536" s="101">
        <v>0</v>
      </c>
      <c r="M1536" s="62"/>
    </row>
    <row r="1537" spans="1:13" s="47" customFormat="1" ht="14.4" customHeight="1" x14ac:dyDescent="0.3">
      <c r="A1537" s="62"/>
      <c r="B1537" s="6">
        <v>0</v>
      </c>
      <c r="C1537" s="25"/>
      <c r="D1537" s="3">
        <v>0</v>
      </c>
      <c r="E1537" s="26">
        <v>0</v>
      </c>
      <c r="F1537" s="27"/>
      <c r="G1537" s="26">
        <v>0</v>
      </c>
      <c r="H1537" s="89">
        <v>0</v>
      </c>
      <c r="I1537" s="99"/>
      <c r="J1537" s="61">
        <v>0</v>
      </c>
      <c r="K1537" s="100">
        <v>0</v>
      </c>
      <c r="L1537" s="101">
        <v>0</v>
      </c>
      <c r="M1537" s="62"/>
    </row>
    <row r="1538" spans="1:13" s="47" customFormat="1" ht="14.4" customHeight="1" x14ac:dyDescent="0.3">
      <c r="A1538" s="62"/>
      <c r="B1538" s="6" t="s">
        <v>73</v>
      </c>
      <c r="C1538" s="25"/>
      <c r="D1538" s="3">
        <v>0</v>
      </c>
      <c r="E1538" s="26">
        <v>0</v>
      </c>
      <c r="F1538" s="27"/>
      <c r="G1538" s="26">
        <v>8.0000000000000002E-3</v>
      </c>
      <c r="H1538" s="89">
        <v>2.0460358056265983E-2</v>
      </c>
      <c r="I1538" s="99"/>
      <c r="J1538" s="61" t="s">
        <v>165</v>
      </c>
      <c r="K1538" s="100">
        <v>0.4</v>
      </c>
      <c r="L1538" s="101">
        <v>8.1841432225063931E-3</v>
      </c>
      <c r="M1538" s="62"/>
    </row>
    <row r="1539" spans="1:13" s="47" customFormat="1" ht="14.4" customHeight="1" x14ac:dyDescent="0.3">
      <c r="A1539" s="62"/>
      <c r="B1539" s="6" t="s">
        <v>57</v>
      </c>
      <c r="C1539" s="25"/>
      <c r="D1539" s="28"/>
      <c r="E1539" s="26"/>
      <c r="F1539" s="27"/>
      <c r="G1539" s="86">
        <v>8.8000000000000005E-3</v>
      </c>
      <c r="H1539" s="102" t="s">
        <v>57</v>
      </c>
      <c r="I1539" s="103"/>
      <c r="J1539" s="85"/>
      <c r="K1539" s="104" t="s">
        <v>156</v>
      </c>
      <c r="L1539" s="105">
        <v>1.0230179028132991E-2</v>
      </c>
      <c r="M1539" s="62"/>
    </row>
    <row r="1540" spans="1:13" s="47" customFormat="1" ht="14.4" customHeight="1" x14ac:dyDescent="0.3">
      <c r="A1540" s="62"/>
      <c r="B1540" s="51" t="s">
        <v>22</v>
      </c>
      <c r="C1540" s="29"/>
      <c r="D1540" s="30"/>
      <c r="E1540" s="31"/>
      <c r="F1540" s="32"/>
      <c r="G1540" s="87"/>
      <c r="H1540" s="107"/>
      <c r="I1540" s="108"/>
      <c r="J1540" s="138"/>
      <c r="K1540" s="109"/>
      <c r="L1540" s="110"/>
      <c r="M1540" s="62"/>
    </row>
    <row r="1541" spans="1:13" s="47" customFormat="1" ht="30.75" customHeight="1" x14ac:dyDescent="0.3">
      <c r="A1541" s="62"/>
      <c r="B1541" s="52" t="s">
        <v>58</v>
      </c>
      <c r="C1541" s="33" t="s">
        <v>1</v>
      </c>
      <c r="D1541" s="34" t="s">
        <v>59</v>
      </c>
      <c r="E1541" s="35" t="s">
        <v>23</v>
      </c>
      <c r="F1541" s="35" t="s">
        <v>55</v>
      </c>
      <c r="G1541" s="41" t="s">
        <v>56</v>
      </c>
      <c r="H1541" s="90" t="s">
        <v>158</v>
      </c>
      <c r="I1541" s="91" t="s">
        <v>159</v>
      </c>
      <c r="J1541" s="91" t="s">
        <v>160</v>
      </c>
      <c r="K1541" s="94" t="s">
        <v>161</v>
      </c>
      <c r="L1541" s="92" t="s">
        <v>162</v>
      </c>
      <c r="M1541" s="62"/>
    </row>
    <row r="1542" spans="1:13" s="47" customFormat="1" ht="14.4" customHeight="1" x14ac:dyDescent="0.3">
      <c r="A1542" s="62"/>
      <c r="B1542" s="6" t="s">
        <v>35</v>
      </c>
      <c r="C1542" s="25">
        <v>2</v>
      </c>
      <c r="D1542" s="3">
        <v>4.05</v>
      </c>
      <c r="E1542" s="26">
        <v>8.1</v>
      </c>
      <c r="F1542" s="26">
        <v>0.02</v>
      </c>
      <c r="G1542" s="26">
        <v>0.16200000000000001</v>
      </c>
      <c r="H1542" s="96">
        <v>0.41432225063938621</v>
      </c>
      <c r="I1542" s="97"/>
      <c r="J1542" s="137" t="s">
        <v>163</v>
      </c>
      <c r="K1542" s="93">
        <v>1</v>
      </c>
      <c r="L1542" s="98">
        <v>0.41432225063938621</v>
      </c>
      <c r="M1542" s="62"/>
    </row>
    <row r="1543" spans="1:13" s="47" customFormat="1" ht="14.4" customHeight="1" x14ac:dyDescent="0.3">
      <c r="A1543" s="62"/>
      <c r="B1543" s="6">
        <v>0</v>
      </c>
      <c r="C1543" s="25"/>
      <c r="D1543" s="3">
        <v>0</v>
      </c>
      <c r="E1543" s="26">
        <v>0</v>
      </c>
      <c r="F1543" s="26"/>
      <c r="G1543" s="26">
        <v>0</v>
      </c>
      <c r="H1543" s="89">
        <v>0</v>
      </c>
      <c r="I1543" s="99"/>
      <c r="J1543" s="61">
        <v>0</v>
      </c>
      <c r="K1543" s="100">
        <v>0</v>
      </c>
      <c r="L1543" s="101">
        <v>0</v>
      </c>
      <c r="M1543" s="62"/>
    </row>
    <row r="1544" spans="1:13" s="47" customFormat="1" ht="14.4" customHeight="1" x14ac:dyDescent="0.3">
      <c r="A1544" s="62"/>
      <c r="B1544" s="6">
        <v>0</v>
      </c>
      <c r="C1544" s="25"/>
      <c r="D1544" s="3">
        <v>0</v>
      </c>
      <c r="E1544" s="26">
        <v>0</v>
      </c>
      <c r="F1544" s="27"/>
      <c r="G1544" s="26">
        <v>0</v>
      </c>
      <c r="H1544" s="89">
        <v>0</v>
      </c>
      <c r="I1544" s="99"/>
      <c r="J1544" s="61">
        <v>0</v>
      </c>
      <c r="K1544" s="100">
        <v>0</v>
      </c>
      <c r="L1544" s="101">
        <v>0</v>
      </c>
      <c r="M1544" s="62"/>
    </row>
    <row r="1545" spans="1:13" s="47" customFormat="1" ht="14.4" customHeight="1" x14ac:dyDescent="0.3">
      <c r="A1545" s="62"/>
      <c r="B1545" s="6">
        <v>0</v>
      </c>
      <c r="C1545" s="25"/>
      <c r="D1545" s="3">
        <v>0</v>
      </c>
      <c r="E1545" s="26">
        <v>0</v>
      </c>
      <c r="F1545" s="27"/>
      <c r="G1545" s="26">
        <v>0</v>
      </c>
      <c r="H1545" s="89">
        <v>0</v>
      </c>
      <c r="I1545" s="99"/>
      <c r="J1545" s="61">
        <v>0</v>
      </c>
      <c r="K1545" s="100">
        <v>0</v>
      </c>
      <c r="L1545" s="101">
        <v>0</v>
      </c>
      <c r="M1545" s="62"/>
    </row>
    <row r="1546" spans="1:13" s="47" customFormat="1" ht="14.4" customHeight="1" x14ac:dyDescent="0.3">
      <c r="A1546" s="62"/>
      <c r="B1546" s="6">
        <v>0</v>
      </c>
      <c r="C1546" s="25"/>
      <c r="D1546" s="3">
        <v>0</v>
      </c>
      <c r="E1546" s="26">
        <v>0</v>
      </c>
      <c r="F1546" s="27"/>
      <c r="G1546" s="26">
        <v>0</v>
      </c>
      <c r="H1546" s="89">
        <v>0</v>
      </c>
      <c r="I1546" s="99"/>
      <c r="J1546" s="61">
        <v>0</v>
      </c>
      <c r="K1546" s="100">
        <v>0</v>
      </c>
      <c r="L1546" s="101">
        <v>0</v>
      </c>
      <c r="M1546" s="62"/>
    </row>
    <row r="1547" spans="1:13" s="47" customFormat="1" ht="14.4" customHeight="1" x14ac:dyDescent="0.3">
      <c r="A1547" s="62"/>
      <c r="B1547" s="6">
        <v>0</v>
      </c>
      <c r="C1547" s="25"/>
      <c r="D1547" s="3">
        <v>0</v>
      </c>
      <c r="E1547" s="26">
        <v>0</v>
      </c>
      <c r="F1547" s="27"/>
      <c r="G1547" s="26">
        <v>0</v>
      </c>
      <c r="H1547" s="89">
        <v>0</v>
      </c>
      <c r="I1547" s="99"/>
      <c r="J1547" s="61">
        <v>0</v>
      </c>
      <c r="K1547" s="100">
        <v>0</v>
      </c>
      <c r="L1547" s="101">
        <v>0</v>
      </c>
      <c r="M1547" s="62"/>
    </row>
    <row r="1548" spans="1:13" s="47" customFormat="1" ht="14.4" customHeight="1" x14ac:dyDescent="0.3">
      <c r="A1548" s="62"/>
      <c r="B1548" s="6">
        <v>0</v>
      </c>
      <c r="C1548" s="25"/>
      <c r="D1548" s="3">
        <v>0</v>
      </c>
      <c r="E1548" s="26">
        <v>0</v>
      </c>
      <c r="F1548" s="27"/>
      <c r="G1548" s="26">
        <v>0</v>
      </c>
      <c r="H1548" s="89">
        <v>0</v>
      </c>
      <c r="I1548" s="99"/>
      <c r="J1548" s="61">
        <v>0</v>
      </c>
      <c r="K1548" s="100">
        <v>0</v>
      </c>
      <c r="L1548" s="101">
        <v>0</v>
      </c>
      <c r="M1548" s="62"/>
    </row>
    <row r="1549" spans="1:13" s="47" customFormat="1" ht="14.4" customHeight="1" x14ac:dyDescent="0.3">
      <c r="A1549" s="62"/>
      <c r="B1549" s="6">
        <v>0</v>
      </c>
      <c r="C1549" s="25"/>
      <c r="D1549" s="3">
        <v>0</v>
      </c>
      <c r="E1549" s="26">
        <v>0</v>
      </c>
      <c r="F1549" s="27"/>
      <c r="G1549" s="26">
        <v>0</v>
      </c>
      <c r="H1549" s="89">
        <v>0</v>
      </c>
      <c r="I1549" s="99"/>
      <c r="J1549" s="61">
        <v>0</v>
      </c>
      <c r="K1549" s="100">
        <v>0</v>
      </c>
      <c r="L1549" s="101">
        <v>0</v>
      </c>
      <c r="M1549" s="62"/>
    </row>
    <row r="1550" spans="1:13" s="47" customFormat="1" ht="14.4" customHeight="1" x14ac:dyDescent="0.3">
      <c r="A1550" s="62"/>
      <c r="B1550" s="6">
        <v>0</v>
      </c>
      <c r="C1550" s="25"/>
      <c r="D1550" s="3">
        <v>0</v>
      </c>
      <c r="E1550" s="26">
        <v>0</v>
      </c>
      <c r="F1550" s="27"/>
      <c r="G1550" s="26">
        <v>0</v>
      </c>
      <c r="H1550" s="89">
        <v>0</v>
      </c>
      <c r="I1550" s="99"/>
      <c r="J1550" s="61">
        <v>0</v>
      </c>
      <c r="K1550" s="100">
        <v>0</v>
      </c>
      <c r="L1550" s="101">
        <v>0</v>
      </c>
      <c r="M1550" s="62"/>
    </row>
    <row r="1551" spans="1:13" s="47" customFormat="1" ht="14.4" customHeight="1" x14ac:dyDescent="0.3">
      <c r="A1551" s="62"/>
      <c r="B1551" s="6" t="s">
        <v>60</v>
      </c>
      <c r="C1551" s="25"/>
      <c r="D1551" s="28"/>
      <c r="E1551" s="26"/>
      <c r="F1551" s="27"/>
      <c r="G1551" s="86">
        <v>0.16200000000000001</v>
      </c>
      <c r="H1551" s="106" t="s">
        <v>60</v>
      </c>
      <c r="I1551" s="103"/>
      <c r="J1551" s="85"/>
      <c r="K1551" s="104" t="s">
        <v>156</v>
      </c>
      <c r="L1551" s="95">
        <v>0.41432225063938621</v>
      </c>
      <c r="M1551" s="62"/>
    </row>
    <row r="1552" spans="1:13" s="47" customFormat="1" ht="14.4" customHeight="1" x14ac:dyDescent="0.3">
      <c r="A1552" s="62"/>
      <c r="B1552" s="51" t="s">
        <v>38</v>
      </c>
      <c r="C1552" s="29"/>
      <c r="D1552" s="30"/>
      <c r="E1552" s="30"/>
      <c r="F1552" s="30"/>
      <c r="G1552" s="30"/>
      <c r="H1552" s="115"/>
      <c r="I1552" s="116"/>
      <c r="J1552" s="139"/>
      <c r="K1552" s="117"/>
      <c r="L1552" s="118"/>
      <c r="M1552" s="62"/>
    </row>
    <row r="1553" spans="1:13" s="47" customFormat="1" ht="36.75" customHeight="1" x14ac:dyDescent="0.3">
      <c r="A1553" s="62"/>
      <c r="B1553" s="53" t="s">
        <v>53</v>
      </c>
      <c r="C1553" s="29"/>
      <c r="D1553" s="54" t="s">
        <v>0</v>
      </c>
      <c r="E1553" s="55" t="s">
        <v>1</v>
      </c>
      <c r="F1553" s="56" t="s">
        <v>61</v>
      </c>
      <c r="G1553" s="20" t="s">
        <v>56</v>
      </c>
      <c r="H1553" s="111" t="s">
        <v>158</v>
      </c>
      <c r="I1553" s="112" t="s">
        <v>159</v>
      </c>
      <c r="J1553" s="112" t="s">
        <v>160</v>
      </c>
      <c r="K1553" s="113" t="s">
        <v>161</v>
      </c>
      <c r="L1553" s="114" t="s">
        <v>162</v>
      </c>
      <c r="M1553" s="62"/>
    </row>
    <row r="1554" spans="1:13" s="47" customFormat="1" ht="14.4" customHeight="1" x14ac:dyDescent="0.3">
      <c r="A1554" s="62"/>
      <c r="B1554" s="146" t="s">
        <v>1052</v>
      </c>
      <c r="C1554" s="29"/>
      <c r="D1554" s="22" t="s">
        <v>5</v>
      </c>
      <c r="E1554" s="57">
        <v>1</v>
      </c>
      <c r="F1554" s="24">
        <v>0.22</v>
      </c>
      <c r="G1554" s="23">
        <v>0.22</v>
      </c>
      <c r="H1554" s="96">
        <v>0.5626598465473146</v>
      </c>
      <c r="I1554" s="97"/>
      <c r="J1554" s="137" t="s">
        <v>163</v>
      </c>
      <c r="K1554" s="93">
        <v>1</v>
      </c>
      <c r="L1554" s="98">
        <v>0.5626598465473146</v>
      </c>
      <c r="M1554" s="62"/>
    </row>
    <row r="1555" spans="1:13" s="47" customFormat="1" ht="14.4" customHeight="1" x14ac:dyDescent="0.3">
      <c r="A1555" s="62"/>
      <c r="B1555" s="6">
        <v>0</v>
      </c>
      <c r="C1555" s="7"/>
      <c r="D1555" s="3">
        <v>0</v>
      </c>
      <c r="E1555" s="4"/>
      <c r="F1555" s="5">
        <v>0</v>
      </c>
      <c r="G1555" s="26">
        <v>0</v>
      </c>
      <c r="H1555" s="89">
        <v>0</v>
      </c>
      <c r="I1555" s="99"/>
      <c r="J1555" s="61">
        <v>0</v>
      </c>
      <c r="K1555" s="100">
        <v>0</v>
      </c>
      <c r="L1555" s="101">
        <v>0</v>
      </c>
      <c r="M1555" s="62"/>
    </row>
    <row r="1556" spans="1:13" s="47" customFormat="1" ht="14.4" customHeight="1" x14ac:dyDescent="0.3">
      <c r="A1556" s="62"/>
      <c r="B1556" s="6">
        <v>0</v>
      </c>
      <c r="C1556" s="7"/>
      <c r="D1556" s="3">
        <v>0</v>
      </c>
      <c r="E1556" s="4"/>
      <c r="F1556" s="5">
        <v>0</v>
      </c>
      <c r="G1556" s="26">
        <v>0</v>
      </c>
      <c r="H1556" s="89">
        <v>0</v>
      </c>
      <c r="I1556" s="99"/>
      <c r="J1556" s="61">
        <v>0</v>
      </c>
      <c r="K1556" s="100">
        <v>0</v>
      </c>
      <c r="L1556" s="101">
        <v>0</v>
      </c>
      <c r="M1556" s="62"/>
    </row>
    <row r="1557" spans="1:13" s="47" customFormat="1" ht="14.4" customHeight="1" x14ac:dyDescent="0.3">
      <c r="A1557" s="62"/>
      <c r="B1557" s="6">
        <v>0</v>
      </c>
      <c r="C1557" s="7"/>
      <c r="D1557" s="3">
        <v>0</v>
      </c>
      <c r="E1557" s="4"/>
      <c r="F1557" s="5">
        <v>0</v>
      </c>
      <c r="G1557" s="26">
        <v>0</v>
      </c>
      <c r="H1557" s="89">
        <v>0</v>
      </c>
      <c r="I1557" s="99"/>
      <c r="J1557" s="61">
        <v>0</v>
      </c>
      <c r="K1557" s="100">
        <v>0</v>
      </c>
      <c r="L1557" s="101">
        <v>0</v>
      </c>
      <c r="M1557" s="62"/>
    </row>
    <row r="1558" spans="1:13" s="47" customFormat="1" ht="14.4" customHeight="1" x14ac:dyDescent="0.3">
      <c r="A1558" s="62"/>
      <c r="B1558" s="6">
        <v>0</v>
      </c>
      <c r="C1558" s="7"/>
      <c r="D1558" s="3">
        <v>0</v>
      </c>
      <c r="E1558" s="4"/>
      <c r="F1558" s="5">
        <v>0</v>
      </c>
      <c r="G1558" s="26">
        <v>0</v>
      </c>
      <c r="H1558" s="89">
        <v>0</v>
      </c>
      <c r="I1558" s="99"/>
      <c r="J1558" s="61">
        <v>0</v>
      </c>
      <c r="K1558" s="100">
        <v>0</v>
      </c>
      <c r="L1558" s="101">
        <v>0</v>
      </c>
      <c r="M1558" s="62"/>
    </row>
    <row r="1559" spans="1:13" s="47" customFormat="1" ht="14.4" customHeight="1" x14ac:dyDescent="0.3">
      <c r="A1559" s="62"/>
      <c r="B1559" s="6">
        <v>0</v>
      </c>
      <c r="C1559" s="7"/>
      <c r="D1559" s="3">
        <v>0</v>
      </c>
      <c r="E1559" s="4"/>
      <c r="F1559" s="5">
        <v>0</v>
      </c>
      <c r="G1559" s="26">
        <v>0</v>
      </c>
      <c r="H1559" s="89">
        <v>0</v>
      </c>
      <c r="I1559" s="99"/>
      <c r="J1559" s="61">
        <v>0</v>
      </c>
      <c r="K1559" s="100">
        <v>0</v>
      </c>
      <c r="L1559" s="101">
        <v>0</v>
      </c>
      <c r="M1559" s="62"/>
    </row>
    <row r="1560" spans="1:13" s="47" customFormat="1" ht="14.4" customHeight="1" x14ac:dyDescent="0.3">
      <c r="A1560" s="62"/>
      <c r="B1560" s="6">
        <v>0</v>
      </c>
      <c r="C1560" s="7"/>
      <c r="D1560" s="3">
        <v>0</v>
      </c>
      <c r="E1560" s="4"/>
      <c r="F1560" s="5">
        <v>0</v>
      </c>
      <c r="G1560" s="26">
        <v>0</v>
      </c>
      <c r="H1560" s="89">
        <v>0</v>
      </c>
      <c r="I1560" s="99"/>
      <c r="J1560" s="61">
        <v>0</v>
      </c>
      <c r="K1560" s="100">
        <v>0</v>
      </c>
      <c r="L1560" s="101">
        <v>0</v>
      </c>
      <c r="M1560" s="62"/>
    </row>
    <row r="1561" spans="1:13" s="47" customFormat="1" ht="14.4" customHeight="1" x14ac:dyDescent="0.3">
      <c r="A1561" s="62"/>
      <c r="B1561" s="6">
        <v>0</v>
      </c>
      <c r="C1561" s="7"/>
      <c r="D1561" s="3">
        <v>0</v>
      </c>
      <c r="E1561" s="4"/>
      <c r="F1561" s="5">
        <v>0</v>
      </c>
      <c r="G1561" s="26">
        <v>0</v>
      </c>
      <c r="H1561" s="89">
        <v>0</v>
      </c>
      <c r="I1561" s="99"/>
      <c r="J1561" s="61">
        <v>0</v>
      </c>
      <c r="K1561" s="100">
        <v>0</v>
      </c>
      <c r="L1561" s="101">
        <v>0</v>
      </c>
      <c r="M1561" s="62"/>
    </row>
    <row r="1562" spans="1:13" s="47" customFormat="1" ht="14.4" customHeight="1" x14ac:dyDescent="0.3">
      <c r="A1562" s="62"/>
      <c r="B1562" s="6">
        <v>0</v>
      </c>
      <c r="C1562" s="7"/>
      <c r="D1562" s="3">
        <v>0</v>
      </c>
      <c r="E1562" s="4"/>
      <c r="F1562" s="5">
        <v>0</v>
      </c>
      <c r="G1562" s="26">
        <v>0</v>
      </c>
      <c r="H1562" s="89">
        <v>0</v>
      </c>
      <c r="I1562" s="99"/>
      <c r="J1562" s="61">
        <v>0</v>
      </c>
      <c r="K1562" s="100">
        <v>0</v>
      </c>
      <c r="L1562" s="101">
        <v>0</v>
      </c>
      <c r="M1562" s="62"/>
    </row>
    <row r="1563" spans="1:13" s="47" customFormat="1" ht="14.4" customHeight="1" x14ac:dyDescent="0.3">
      <c r="A1563" s="62"/>
      <c r="B1563" s="6">
        <v>0</v>
      </c>
      <c r="C1563" s="7"/>
      <c r="D1563" s="3">
        <v>0</v>
      </c>
      <c r="E1563" s="4"/>
      <c r="F1563" s="5">
        <v>0</v>
      </c>
      <c r="G1563" s="26">
        <v>0</v>
      </c>
      <c r="H1563" s="89">
        <v>0</v>
      </c>
      <c r="I1563" s="99"/>
      <c r="J1563" s="61">
        <v>0</v>
      </c>
      <c r="K1563" s="100">
        <v>0</v>
      </c>
      <c r="L1563" s="101">
        <v>0</v>
      </c>
      <c r="M1563" s="62"/>
    </row>
    <row r="1564" spans="1:13" s="47" customFormat="1" ht="14.4" customHeight="1" x14ac:dyDescent="0.3">
      <c r="A1564" s="62"/>
      <c r="B1564" s="6">
        <v>0</v>
      </c>
      <c r="C1564" s="7"/>
      <c r="D1564" s="3">
        <v>0</v>
      </c>
      <c r="E1564" s="4"/>
      <c r="F1564" s="5">
        <v>0</v>
      </c>
      <c r="G1564" s="26">
        <v>0</v>
      </c>
      <c r="H1564" s="89">
        <v>0</v>
      </c>
      <c r="I1564" s="99"/>
      <c r="J1564" s="61">
        <v>0</v>
      </c>
      <c r="K1564" s="100">
        <v>0</v>
      </c>
      <c r="L1564" s="101">
        <v>0</v>
      </c>
      <c r="M1564" s="62"/>
    </row>
    <row r="1565" spans="1:13" s="47" customFormat="1" ht="14.4" customHeight="1" x14ac:dyDescent="0.3">
      <c r="A1565" s="62"/>
      <c r="B1565" s="6">
        <v>0</v>
      </c>
      <c r="C1565" s="7"/>
      <c r="D1565" s="3">
        <v>0</v>
      </c>
      <c r="E1565" s="4"/>
      <c r="F1565" s="5">
        <v>0</v>
      </c>
      <c r="G1565" s="26">
        <v>0</v>
      </c>
      <c r="H1565" s="89">
        <v>0</v>
      </c>
      <c r="I1565" s="99"/>
      <c r="J1565" s="61">
        <v>0</v>
      </c>
      <c r="K1565" s="100">
        <v>0</v>
      </c>
      <c r="L1565" s="101">
        <v>0</v>
      </c>
      <c r="M1565" s="62"/>
    </row>
    <row r="1566" spans="1:13" s="47" customFormat="1" ht="14.4" customHeight="1" x14ac:dyDescent="0.3">
      <c r="A1566" s="62"/>
      <c r="B1566" s="6">
        <v>0</v>
      </c>
      <c r="C1566" s="7"/>
      <c r="D1566" s="3">
        <v>0</v>
      </c>
      <c r="E1566" s="4"/>
      <c r="F1566" s="5">
        <v>0</v>
      </c>
      <c r="G1566" s="26">
        <v>0</v>
      </c>
      <c r="H1566" s="89">
        <v>0</v>
      </c>
      <c r="I1566" s="99"/>
      <c r="J1566" s="61">
        <v>0</v>
      </c>
      <c r="K1566" s="100">
        <v>0</v>
      </c>
      <c r="L1566" s="101">
        <v>0</v>
      </c>
      <c r="M1566" s="62"/>
    </row>
    <row r="1567" spans="1:13" s="47" customFormat="1" ht="14.4" customHeight="1" x14ac:dyDescent="0.3">
      <c r="A1567" s="62"/>
      <c r="B1567" s="58" t="s">
        <v>62</v>
      </c>
      <c r="C1567" s="46"/>
      <c r="D1567" s="37"/>
      <c r="E1567" s="38"/>
      <c r="F1567" s="39"/>
      <c r="G1567" s="86">
        <v>0.22</v>
      </c>
      <c r="H1567" s="106" t="s">
        <v>62</v>
      </c>
      <c r="I1567" s="103"/>
      <c r="J1567" s="85"/>
      <c r="K1567" s="104" t="s">
        <v>156</v>
      </c>
      <c r="L1567" s="95">
        <v>0.5626598465473146</v>
      </c>
      <c r="M1567" s="62"/>
    </row>
    <row r="1568" spans="1:13" s="47" customFormat="1" ht="14.4" customHeight="1" x14ac:dyDescent="0.3">
      <c r="A1568" s="62"/>
      <c r="B1568" s="51" t="s">
        <v>63</v>
      </c>
      <c r="C1568" s="29"/>
      <c r="D1568" s="30"/>
      <c r="E1568" s="31"/>
      <c r="F1568" s="32"/>
      <c r="G1568" s="31"/>
      <c r="H1568" s="115"/>
      <c r="I1568" s="116"/>
      <c r="J1568" s="139"/>
      <c r="K1568" s="117"/>
      <c r="L1568" s="118">
        <v>0</v>
      </c>
      <c r="M1568" s="62"/>
    </row>
    <row r="1569" spans="1:13" s="47" customFormat="1" ht="35.25" customHeight="1" x14ac:dyDescent="0.3">
      <c r="A1569" s="62"/>
      <c r="B1569" s="53" t="s">
        <v>53</v>
      </c>
      <c r="C1569" s="36"/>
      <c r="D1569" s="40" t="s">
        <v>0</v>
      </c>
      <c r="E1569" s="41" t="s">
        <v>1</v>
      </c>
      <c r="F1569" s="35" t="s">
        <v>61</v>
      </c>
      <c r="G1569" s="20" t="s">
        <v>56</v>
      </c>
      <c r="H1569" s="111" t="s">
        <v>158</v>
      </c>
      <c r="I1569" s="112" t="s">
        <v>159</v>
      </c>
      <c r="J1569" s="112" t="s">
        <v>160</v>
      </c>
      <c r="K1569" s="113" t="s">
        <v>161</v>
      </c>
      <c r="L1569" s="114" t="s">
        <v>162</v>
      </c>
      <c r="M1569" s="62"/>
    </row>
    <row r="1570" spans="1:13" s="47" customFormat="1" ht="14.4" customHeight="1" x14ac:dyDescent="0.3">
      <c r="A1570" s="62"/>
      <c r="B1570" s="6">
        <v>0</v>
      </c>
      <c r="C1570" s="7"/>
      <c r="D1570" s="3">
        <v>0</v>
      </c>
      <c r="E1570" s="26"/>
      <c r="F1570" s="5">
        <v>0</v>
      </c>
      <c r="G1570" s="23">
        <v>0</v>
      </c>
      <c r="H1570" s="96">
        <v>0</v>
      </c>
      <c r="I1570" s="97"/>
      <c r="J1570" s="137">
        <v>0</v>
      </c>
      <c r="K1570" s="93">
        <v>0</v>
      </c>
      <c r="L1570" s="98">
        <v>0</v>
      </c>
      <c r="M1570" s="62"/>
    </row>
    <row r="1571" spans="1:13" s="47" customFormat="1" ht="14.4" customHeight="1" x14ac:dyDescent="0.3">
      <c r="A1571" s="62"/>
      <c r="B1571" s="6">
        <v>0</v>
      </c>
      <c r="C1571" s="7"/>
      <c r="D1571" s="3">
        <v>0</v>
      </c>
      <c r="E1571" s="26"/>
      <c r="F1571" s="5">
        <v>0</v>
      </c>
      <c r="G1571" s="26">
        <v>0</v>
      </c>
      <c r="H1571" s="89">
        <v>0</v>
      </c>
      <c r="I1571" s="99"/>
      <c r="J1571" s="61">
        <v>0</v>
      </c>
      <c r="K1571" s="100">
        <v>0</v>
      </c>
      <c r="L1571" s="101">
        <v>0</v>
      </c>
      <c r="M1571" s="62"/>
    </row>
    <row r="1572" spans="1:13" s="47" customFormat="1" ht="14.4" customHeight="1" x14ac:dyDescent="0.3">
      <c r="A1572" s="62"/>
      <c r="B1572" s="6">
        <v>0</v>
      </c>
      <c r="C1572" s="7"/>
      <c r="D1572" s="3">
        <v>0</v>
      </c>
      <c r="E1572" s="26"/>
      <c r="F1572" s="5">
        <v>0</v>
      </c>
      <c r="G1572" s="26">
        <v>0</v>
      </c>
      <c r="H1572" s="89">
        <v>0</v>
      </c>
      <c r="I1572" s="99"/>
      <c r="J1572" s="61">
        <v>0</v>
      </c>
      <c r="K1572" s="100">
        <v>0</v>
      </c>
      <c r="L1572" s="101">
        <v>0</v>
      </c>
      <c r="M1572" s="62"/>
    </row>
    <row r="1573" spans="1:13" s="47" customFormat="1" ht="14.4" customHeight="1" x14ac:dyDescent="0.3">
      <c r="A1573" s="62"/>
      <c r="B1573" s="6">
        <v>0</v>
      </c>
      <c r="C1573" s="7"/>
      <c r="D1573" s="3">
        <v>0</v>
      </c>
      <c r="E1573" s="26"/>
      <c r="F1573" s="5">
        <v>0</v>
      </c>
      <c r="G1573" s="26">
        <v>0</v>
      </c>
      <c r="H1573" s="89">
        <v>0</v>
      </c>
      <c r="I1573" s="99"/>
      <c r="J1573" s="61">
        <v>0</v>
      </c>
      <c r="K1573" s="100">
        <v>0</v>
      </c>
      <c r="L1573" s="101">
        <v>0</v>
      </c>
      <c r="M1573" s="62"/>
    </row>
    <row r="1574" spans="1:13" s="47" customFormat="1" ht="14.4" customHeight="1" x14ac:dyDescent="0.3">
      <c r="A1574" s="62"/>
      <c r="B1574" s="6">
        <v>0</v>
      </c>
      <c r="C1574" s="7"/>
      <c r="D1574" s="3">
        <v>0</v>
      </c>
      <c r="E1574" s="26"/>
      <c r="F1574" s="5">
        <v>0</v>
      </c>
      <c r="G1574" s="26">
        <v>0</v>
      </c>
      <c r="H1574" s="89">
        <v>0</v>
      </c>
      <c r="I1574" s="99"/>
      <c r="J1574" s="61">
        <v>0</v>
      </c>
      <c r="K1574" s="100">
        <v>0</v>
      </c>
      <c r="L1574" s="101">
        <v>0</v>
      </c>
      <c r="M1574" s="62"/>
    </row>
    <row r="1575" spans="1:13" s="47" customFormat="1" ht="15" customHeight="1" thickBot="1" x14ac:dyDescent="0.35">
      <c r="A1575" s="62"/>
      <c r="B1575" s="59" t="s">
        <v>64</v>
      </c>
      <c r="C1575" s="42"/>
      <c r="D1575" s="43"/>
      <c r="E1575" s="44"/>
      <c r="F1575" s="45"/>
      <c r="G1575" s="145">
        <v>0</v>
      </c>
      <c r="H1575" s="143" t="s">
        <v>64</v>
      </c>
      <c r="I1575" s="103"/>
      <c r="J1575" s="85"/>
      <c r="K1575" s="104" t="s">
        <v>156</v>
      </c>
      <c r="L1575" s="95">
        <v>0</v>
      </c>
      <c r="M1575" s="62"/>
    </row>
    <row r="1576" spans="1:13" s="47" customFormat="1" ht="14.4" customHeight="1" x14ac:dyDescent="0.3">
      <c r="A1576" s="62"/>
      <c r="B1576" s="64"/>
      <c r="C1576" s="68"/>
      <c r="D1576" s="69" t="s">
        <v>65</v>
      </c>
      <c r="E1576" s="70"/>
      <c r="F1576" s="71"/>
      <c r="G1576" s="88">
        <v>0.39100000000000001</v>
      </c>
      <c r="H1576" s="128"/>
      <c r="I1576" s="122"/>
      <c r="J1576" s="140"/>
      <c r="K1576" s="123"/>
      <c r="L1576" s="121"/>
      <c r="M1576" s="62"/>
    </row>
    <row r="1577" spans="1:13" s="47" customFormat="1" ht="14.4" customHeight="1" x14ac:dyDescent="0.3">
      <c r="A1577" s="62"/>
      <c r="B1577" s="63"/>
      <c r="C1577" s="68"/>
      <c r="D1577" s="72" t="s">
        <v>7</v>
      </c>
      <c r="E1577" s="73"/>
      <c r="F1577" s="74">
        <v>0.1</v>
      </c>
      <c r="G1577" s="73">
        <v>3.9E-2</v>
      </c>
      <c r="H1577" s="120"/>
      <c r="I1577" s="124"/>
      <c r="J1577" s="141"/>
      <c r="K1577" s="125"/>
      <c r="L1577" s="119"/>
      <c r="M1577" s="62"/>
    </row>
    <row r="1578" spans="1:13" s="47" customFormat="1" ht="14.4" customHeight="1" x14ac:dyDescent="0.3">
      <c r="A1578" s="62"/>
      <c r="B1578" s="63"/>
      <c r="C1578" s="68"/>
      <c r="D1578" s="72" t="s">
        <v>8</v>
      </c>
      <c r="E1578" s="73"/>
      <c r="F1578" s="74">
        <v>0.1</v>
      </c>
      <c r="G1578" s="73">
        <v>3.9E-2</v>
      </c>
      <c r="H1578" s="120"/>
      <c r="I1578" s="124"/>
      <c r="J1578" s="141"/>
      <c r="K1578" s="125"/>
      <c r="L1578" s="119"/>
      <c r="M1578" s="62"/>
    </row>
    <row r="1579" spans="1:13" s="47" customFormat="1" ht="14.4" customHeight="1" x14ac:dyDescent="0.3">
      <c r="A1579" s="62"/>
      <c r="B1579" s="63" t="s">
        <v>66</v>
      </c>
      <c r="C1579" s="68"/>
      <c r="D1579" s="75" t="s">
        <v>67</v>
      </c>
      <c r="E1579" s="76"/>
      <c r="F1579" s="71"/>
      <c r="G1579" s="76">
        <v>0.46899999999999997</v>
      </c>
      <c r="H1579" s="120"/>
      <c r="I1579" s="124"/>
      <c r="J1579" s="141"/>
      <c r="K1579" s="125"/>
      <c r="L1579" s="119"/>
      <c r="M1579" s="62"/>
    </row>
    <row r="1580" spans="1:13" s="47" customFormat="1" ht="15" customHeight="1" thickBot="1" x14ac:dyDescent="0.35">
      <c r="A1580" s="62"/>
      <c r="B1580" s="63"/>
      <c r="C1580" s="68"/>
      <c r="D1580" s="77" t="s">
        <v>68</v>
      </c>
      <c r="E1580" s="78"/>
      <c r="F1580" s="79"/>
      <c r="G1580" s="78">
        <v>0.47</v>
      </c>
      <c r="H1580" s="134">
        <v>1</v>
      </c>
      <c r="I1580" s="126"/>
      <c r="J1580" s="142"/>
      <c r="K1580" s="127"/>
      <c r="L1580" s="135">
        <v>0.98721227621483376</v>
      </c>
      <c r="M1580" s="62"/>
    </row>
    <row r="1581" spans="1:13" s="47" customFormat="1" ht="14.4" customHeight="1" x14ac:dyDescent="0.3">
      <c r="A1581" s="62"/>
      <c r="B1581" s="63"/>
      <c r="C1581" s="68"/>
      <c r="D1581" s="80"/>
      <c r="E1581" s="67"/>
      <c r="F1581" s="65"/>
      <c r="G1581" s="67"/>
      <c r="J1581" s="60"/>
      <c r="M1581" s="62"/>
    </row>
    <row r="1582" spans="1:13" s="47" customFormat="1" ht="14.4" customHeight="1" x14ac:dyDescent="0.3">
      <c r="A1582" s="62"/>
      <c r="B1582" s="63"/>
      <c r="C1582" s="68"/>
      <c r="D1582" s="80"/>
      <c r="E1582" s="67"/>
      <c r="F1582" s="65"/>
      <c r="G1582" s="67"/>
      <c r="J1582" s="60"/>
      <c r="M1582" s="62"/>
    </row>
    <row r="1583" spans="1:13" s="47" customFormat="1" ht="14.4" customHeight="1" x14ac:dyDescent="0.3">
      <c r="A1583" s="62"/>
      <c r="B1583" s="63"/>
      <c r="C1583" s="68"/>
      <c r="D1583" s="80"/>
      <c r="E1583" s="67"/>
      <c r="F1583" s="65"/>
      <c r="G1583" s="67"/>
      <c r="J1583" s="60"/>
      <c r="M1583" s="62"/>
    </row>
    <row r="1584" spans="1:13" s="47" customFormat="1" ht="14.4" customHeight="1" x14ac:dyDescent="0.3">
      <c r="A1584" s="62"/>
      <c r="B1584" s="136" t="s">
        <v>1808</v>
      </c>
      <c r="C1584" s="81"/>
      <c r="D1584" s="80"/>
      <c r="E1584" s="67"/>
      <c r="F1584" s="82"/>
      <c r="G1584" s="82"/>
      <c r="J1584" s="60"/>
      <c r="M1584" s="62"/>
    </row>
    <row r="1585" spans="1:13" s="47" customFormat="1" ht="14.4" customHeight="1" x14ac:dyDescent="0.3">
      <c r="A1585" s="62"/>
      <c r="B1585" s="133" t="s">
        <v>6</v>
      </c>
      <c r="C1585" s="83"/>
      <c r="D1585" s="80"/>
      <c r="E1585" s="67"/>
      <c r="F1585" s="62"/>
      <c r="G1585" s="62"/>
      <c r="J1585" s="60"/>
      <c r="M1585" s="62"/>
    </row>
    <row r="1586" spans="1:13" s="47" customFormat="1" ht="14.4" customHeight="1" x14ac:dyDescent="0.3">
      <c r="A1586" s="62"/>
      <c r="B1586" s="84"/>
      <c r="C1586" s="62"/>
      <c r="D1586" s="80"/>
      <c r="E1586" s="67"/>
      <c r="F1586" s="62"/>
      <c r="G1586" s="62"/>
      <c r="J1586" s="60"/>
      <c r="M1586" s="62"/>
    </row>
    <row r="1587" spans="1:13" x14ac:dyDescent="0.3">
      <c r="A1587" s="62"/>
      <c r="B1587" s="129"/>
      <c r="C1587" s="129"/>
      <c r="D1587" s="129"/>
    </row>
    <row r="1588" spans="1:13" x14ac:dyDescent="0.3">
      <c r="A1588" s="62"/>
      <c r="B1588" s="130"/>
      <c r="C1588" s="130"/>
      <c r="D1588" s="130"/>
    </row>
    <row r="1589" spans="1:13" ht="15.6" x14ac:dyDescent="0.3">
      <c r="A1589" s="62"/>
      <c r="B1589" s="47"/>
      <c r="C1589" s="47"/>
      <c r="D1589" s="715" t="s">
        <v>166</v>
      </c>
      <c r="E1589" s="715"/>
      <c r="F1589" s="715"/>
    </row>
    <row r="1590" spans="1:13" x14ac:dyDescent="0.3">
      <c r="A1590" s="62"/>
      <c r="B1590" s="132"/>
      <c r="C1590" s="132"/>
      <c r="D1590" s="132"/>
    </row>
    <row r="1591" spans="1:13" ht="82.5" customHeight="1" x14ac:dyDescent="0.3">
      <c r="A1591" s="62"/>
      <c r="B1591" s="710" t="s">
        <v>1809</v>
      </c>
      <c r="C1591" s="710"/>
      <c r="D1591" s="710"/>
      <c r="E1591" s="710"/>
      <c r="F1591" s="710"/>
      <c r="G1591" s="710"/>
      <c r="H1591" s="710"/>
      <c r="I1591" s="710"/>
      <c r="J1591" s="710"/>
      <c r="K1591" s="710"/>
      <c r="L1591" s="710"/>
    </row>
    <row r="1592" spans="1:13" s="47" customFormat="1" ht="14.4" customHeight="1" x14ac:dyDescent="0.3">
      <c r="A1592" s="62"/>
      <c r="B1592" s="63"/>
      <c r="C1592" s="9"/>
      <c r="D1592" s="10"/>
      <c r="E1592" s="11"/>
      <c r="F1592" s="12"/>
      <c r="G1592" s="13"/>
      <c r="J1592" s="60"/>
      <c r="M1592" s="62"/>
    </row>
    <row r="1593" spans="1:13" s="47" customFormat="1" ht="14.4" customHeight="1" x14ac:dyDescent="0.3">
      <c r="A1593" s="62"/>
      <c r="B1593" s="48" t="s">
        <v>48</v>
      </c>
      <c r="C1593" s="9"/>
      <c r="D1593" s="10"/>
      <c r="E1593" s="11"/>
      <c r="F1593" s="11"/>
      <c r="G1593" s="11"/>
      <c r="J1593" s="60"/>
      <c r="M1593" s="62"/>
    </row>
    <row r="1594" spans="1:13" s="47" customFormat="1" ht="14.4" customHeight="1" x14ac:dyDescent="0.3">
      <c r="A1594" s="62"/>
      <c r="B1594" s="64" t="s">
        <v>49</v>
      </c>
      <c r="C1594" s="62" t="s">
        <v>1023</v>
      </c>
      <c r="D1594" s="62"/>
      <c r="E1594" s="62"/>
      <c r="I1594" s="65" t="s">
        <v>50</v>
      </c>
      <c r="J1594" s="68" t="s">
        <v>2</v>
      </c>
      <c r="M1594" s="62"/>
    </row>
    <row r="1595" spans="1:13" s="47" customFormat="1" ht="15" customHeight="1" thickBot="1" x14ac:dyDescent="0.35">
      <c r="A1595" s="62"/>
      <c r="B1595" s="64" t="s">
        <v>51</v>
      </c>
      <c r="C1595" s="62" t="s">
        <v>345</v>
      </c>
      <c r="D1595" s="62"/>
      <c r="E1595" s="62"/>
      <c r="G1595" s="62" t="s">
        <v>832</v>
      </c>
      <c r="J1595" s="60"/>
      <c r="M1595" s="62"/>
    </row>
    <row r="1596" spans="1:13" s="47" customFormat="1" ht="14.4" customHeight="1" thickTop="1" x14ac:dyDescent="0.3">
      <c r="A1596" s="62"/>
      <c r="B1596" s="49" t="s">
        <v>52</v>
      </c>
      <c r="C1596" s="14"/>
      <c r="D1596" s="15"/>
      <c r="E1596" s="16"/>
      <c r="F1596" s="17"/>
      <c r="G1596" s="16"/>
      <c r="H1596" s="720" t="s">
        <v>164</v>
      </c>
      <c r="I1596" s="721"/>
      <c r="J1596" s="721"/>
      <c r="K1596" s="721"/>
      <c r="L1596" s="722"/>
      <c r="M1596" s="62"/>
    </row>
    <row r="1597" spans="1:13" s="47" customFormat="1" ht="32.25" customHeight="1" x14ac:dyDescent="0.3">
      <c r="A1597" s="62"/>
      <c r="B1597" s="50" t="s">
        <v>53</v>
      </c>
      <c r="C1597" s="18" t="s">
        <v>1</v>
      </c>
      <c r="D1597" s="19" t="s">
        <v>54</v>
      </c>
      <c r="E1597" s="20" t="s">
        <v>23</v>
      </c>
      <c r="F1597" s="20" t="s">
        <v>55</v>
      </c>
      <c r="G1597" s="20" t="s">
        <v>56</v>
      </c>
      <c r="H1597" s="90" t="s">
        <v>158</v>
      </c>
      <c r="I1597" s="91" t="s">
        <v>159</v>
      </c>
      <c r="J1597" s="91" t="s">
        <v>160</v>
      </c>
      <c r="K1597" s="91" t="s">
        <v>161</v>
      </c>
      <c r="L1597" s="92" t="s">
        <v>162</v>
      </c>
      <c r="M1597" s="62"/>
    </row>
    <row r="1598" spans="1:13" s="47" customFormat="1" ht="14.4" customHeight="1" x14ac:dyDescent="0.3">
      <c r="A1598" s="62"/>
      <c r="B1598" s="21">
        <v>0</v>
      </c>
      <c r="C1598" s="18"/>
      <c r="D1598" s="22">
        <v>0</v>
      </c>
      <c r="E1598" s="23">
        <v>0</v>
      </c>
      <c r="F1598" s="24"/>
      <c r="G1598" s="23">
        <v>0</v>
      </c>
      <c r="H1598" s="96">
        <v>0</v>
      </c>
      <c r="I1598" s="97"/>
      <c r="J1598" s="137">
        <v>0</v>
      </c>
      <c r="K1598" s="93">
        <v>0</v>
      </c>
      <c r="L1598" s="98">
        <v>0</v>
      </c>
      <c r="M1598" s="62"/>
    </row>
    <row r="1599" spans="1:13" s="47" customFormat="1" ht="14.4" customHeight="1" x14ac:dyDescent="0.3">
      <c r="A1599" s="62"/>
      <c r="B1599" s="6">
        <v>0</v>
      </c>
      <c r="C1599" s="25"/>
      <c r="D1599" s="3">
        <v>0</v>
      </c>
      <c r="E1599" s="26">
        <v>0</v>
      </c>
      <c r="F1599" s="27"/>
      <c r="G1599" s="26">
        <v>0</v>
      </c>
      <c r="H1599" s="89">
        <v>0</v>
      </c>
      <c r="I1599" s="99"/>
      <c r="J1599" s="61">
        <v>0</v>
      </c>
      <c r="K1599" s="100">
        <v>0</v>
      </c>
      <c r="L1599" s="101">
        <v>0</v>
      </c>
      <c r="M1599" s="62"/>
    </row>
    <row r="1600" spans="1:13" s="47" customFormat="1" ht="14.4" customHeight="1" x14ac:dyDescent="0.3">
      <c r="A1600" s="62"/>
      <c r="B1600" s="6">
        <v>0</v>
      </c>
      <c r="C1600" s="25"/>
      <c r="D1600" s="3">
        <v>0</v>
      </c>
      <c r="E1600" s="26">
        <v>0</v>
      </c>
      <c r="F1600" s="27"/>
      <c r="G1600" s="26">
        <v>0</v>
      </c>
      <c r="H1600" s="89">
        <v>0</v>
      </c>
      <c r="I1600" s="99"/>
      <c r="J1600" s="61">
        <v>0</v>
      </c>
      <c r="K1600" s="100">
        <v>0</v>
      </c>
      <c r="L1600" s="101">
        <v>0</v>
      </c>
      <c r="M1600" s="62"/>
    </row>
    <row r="1601" spans="1:13" s="47" customFormat="1" ht="14.4" customHeight="1" x14ac:dyDescent="0.3">
      <c r="A1601" s="62"/>
      <c r="B1601" s="6">
        <v>0</v>
      </c>
      <c r="C1601" s="25"/>
      <c r="D1601" s="3">
        <v>0</v>
      </c>
      <c r="E1601" s="26">
        <v>0</v>
      </c>
      <c r="F1601" s="27"/>
      <c r="G1601" s="26">
        <v>0</v>
      </c>
      <c r="H1601" s="89">
        <v>0</v>
      </c>
      <c r="I1601" s="99"/>
      <c r="J1601" s="61">
        <v>0</v>
      </c>
      <c r="K1601" s="100">
        <v>0</v>
      </c>
      <c r="L1601" s="101">
        <v>0</v>
      </c>
      <c r="M1601" s="62"/>
    </row>
    <row r="1602" spans="1:13" s="47" customFormat="1" ht="14.4" customHeight="1" x14ac:dyDescent="0.3">
      <c r="A1602" s="62"/>
      <c r="B1602" s="6">
        <v>0</v>
      </c>
      <c r="C1602" s="25"/>
      <c r="D1602" s="3">
        <v>0</v>
      </c>
      <c r="E1602" s="26">
        <v>0</v>
      </c>
      <c r="F1602" s="27"/>
      <c r="G1602" s="26">
        <v>0</v>
      </c>
      <c r="H1602" s="89">
        <v>0</v>
      </c>
      <c r="I1602" s="99"/>
      <c r="J1602" s="61">
        <v>0</v>
      </c>
      <c r="K1602" s="100">
        <v>0</v>
      </c>
      <c r="L1602" s="101">
        <v>0</v>
      </c>
      <c r="M1602" s="62"/>
    </row>
    <row r="1603" spans="1:13" s="47" customFormat="1" ht="14.4" customHeight="1" x14ac:dyDescent="0.3">
      <c r="A1603" s="62"/>
      <c r="B1603" s="6">
        <v>0</v>
      </c>
      <c r="C1603" s="25"/>
      <c r="D1603" s="3">
        <v>0</v>
      </c>
      <c r="E1603" s="26">
        <v>0</v>
      </c>
      <c r="F1603" s="27"/>
      <c r="G1603" s="26">
        <v>0</v>
      </c>
      <c r="H1603" s="89">
        <v>0</v>
      </c>
      <c r="I1603" s="99"/>
      <c r="J1603" s="61">
        <v>0</v>
      </c>
      <c r="K1603" s="100">
        <v>0</v>
      </c>
      <c r="L1603" s="101">
        <v>0</v>
      </c>
      <c r="M1603" s="62"/>
    </row>
    <row r="1604" spans="1:13" s="47" customFormat="1" ht="14.4" customHeight="1" x14ac:dyDescent="0.3">
      <c r="A1604" s="62"/>
      <c r="B1604" s="6" t="s">
        <v>73</v>
      </c>
      <c r="C1604" s="25"/>
      <c r="D1604" s="3">
        <v>0</v>
      </c>
      <c r="E1604" s="26">
        <v>0</v>
      </c>
      <c r="F1604" s="27"/>
      <c r="G1604" s="26">
        <v>1.2999999999999999E-2</v>
      </c>
      <c r="H1604" s="89">
        <v>1.3378614798806214E-3</v>
      </c>
      <c r="I1604" s="99"/>
      <c r="J1604" s="61" t="s">
        <v>165</v>
      </c>
      <c r="K1604" s="100">
        <v>0.4</v>
      </c>
      <c r="L1604" s="101">
        <v>5.351445919522486E-4</v>
      </c>
      <c r="M1604" s="62"/>
    </row>
    <row r="1605" spans="1:13" s="47" customFormat="1" ht="14.4" customHeight="1" x14ac:dyDescent="0.3">
      <c r="A1605" s="62"/>
      <c r="B1605" s="6" t="s">
        <v>57</v>
      </c>
      <c r="C1605" s="25"/>
      <c r="D1605" s="28"/>
      <c r="E1605" s="26"/>
      <c r="F1605" s="27"/>
      <c r="G1605" s="86">
        <v>1.2999999999999999E-2</v>
      </c>
      <c r="H1605" s="102" t="s">
        <v>57</v>
      </c>
      <c r="I1605" s="103"/>
      <c r="J1605" s="85"/>
      <c r="K1605" s="104" t="s">
        <v>156</v>
      </c>
      <c r="L1605" s="105">
        <v>5.351445919522486E-4</v>
      </c>
      <c r="M1605" s="62"/>
    </row>
    <row r="1606" spans="1:13" s="47" customFormat="1" ht="14.4" customHeight="1" x14ac:dyDescent="0.3">
      <c r="A1606" s="62"/>
      <c r="B1606" s="51" t="s">
        <v>22</v>
      </c>
      <c r="C1606" s="29"/>
      <c r="D1606" s="30"/>
      <c r="E1606" s="31"/>
      <c r="F1606" s="32"/>
      <c r="G1606" s="87"/>
      <c r="H1606" s="107"/>
      <c r="I1606" s="108"/>
      <c r="J1606" s="138"/>
      <c r="K1606" s="109"/>
      <c r="L1606" s="110"/>
      <c r="M1606" s="62"/>
    </row>
    <row r="1607" spans="1:13" s="47" customFormat="1" ht="30.75" customHeight="1" x14ac:dyDescent="0.3">
      <c r="A1607" s="62"/>
      <c r="B1607" s="52" t="s">
        <v>58</v>
      </c>
      <c r="C1607" s="33" t="s">
        <v>1</v>
      </c>
      <c r="D1607" s="34" t="s">
        <v>59</v>
      </c>
      <c r="E1607" s="35" t="s">
        <v>23</v>
      </c>
      <c r="F1607" s="35" t="s">
        <v>55</v>
      </c>
      <c r="G1607" s="41" t="s">
        <v>56</v>
      </c>
      <c r="H1607" s="90" t="s">
        <v>158</v>
      </c>
      <c r="I1607" s="91" t="s">
        <v>159</v>
      </c>
      <c r="J1607" s="91" t="s">
        <v>160</v>
      </c>
      <c r="K1607" s="94" t="s">
        <v>161</v>
      </c>
      <c r="L1607" s="92" t="s">
        <v>162</v>
      </c>
      <c r="M1607" s="62"/>
    </row>
    <row r="1608" spans="1:13" s="47" customFormat="1" ht="14.4" customHeight="1" x14ac:dyDescent="0.3">
      <c r="A1608" s="62"/>
      <c r="B1608" s="6" t="s">
        <v>35</v>
      </c>
      <c r="C1608" s="25">
        <v>1</v>
      </c>
      <c r="D1608" s="3">
        <v>4.05</v>
      </c>
      <c r="E1608" s="26">
        <v>4.05</v>
      </c>
      <c r="F1608" s="26">
        <v>0.02</v>
      </c>
      <c r="G1608" s="26">
        <v>8.1000000000000003E-2</v>
      </c>
      <c r="H1608" s="96">
        <v>8.3359061438715645E-3</v>
      </c>
      <c r="I1608" s="97"/>
      <c r="J1608" s="137" t="s">
        <v>163</v>
      </c>
      <c r="K1608" s="93">
        <v>1</v>
      </c>
      <c r="L1608" s="98">
        <v>8.3359061438715645E-3</v>
      </c>
      <c r="M1608" s="62"/>
    </row>
    <row r="1609" spans="1:13" s="47" customFormat="1" ht="14.4" customHeight="1" x14ac:dyDescent="0.3">
      <c r="A1609" s="62"/>
      <c r="B1609" s="6" t="s">
        <v>69</v>
      </c>
      <c r="C1609" s="25">
        <v>1</v>
      </c>
      <c r="D1609" s="3">
        <v>4.55</v>
      </c>
      <c r="E1609" s="26">
        <v>4.55</v>
      </c>
      <c r="F1609" s="26">
        <v>0.02</v>
      </c>
      <c r="G1609" s="26">
        <v>9.0999999999999998E-2</v>
      </c>
      <c r="H1609" s="89">
        <v>9.3650303591643509E-3</v>
      </c>
      <c r="I1609" s="99"/>
      <c r="J1609" s="61" t="s">
        <v>163</v>
      </c>
      <c r="K1609" s="100">
        <v>1</v>
      </c>
      <c r="L1609" s="101">
        <v>9.3650303591643509E-3</v>
      </c>
      <c r="M1609" s="62"/>
    </row>
    <row r="1610" spans="1:13" s="47" customFormat="1" ht="14.4" customHeight="1" x14ac:dyDescent="0.3">
      <c r="A1610" s="62"/>
      <c r="B1610" s="6" t="s">
        <v>150</v>
      </c>
      <c r="C1610" s="25">
        <v>1</v>
      </c>
      <c r="D1610" s="3">
        <v>4.0999999999999996</v>
      </c>
      <c r="E1610" s="26">
        <v>4.0999999999999996</v>
      </c>
      <c r="F1610" s="26">
        <v>0.02</v>
      </c>
      <c r="G1610" s="26">
        <v>8.199999999999999E-2</v>
      </c>
      <c r="H1610" s="89">
        <v>8.4388185654008432E-3</v>
      </c>
      <c r="I1610" s="99"/>
      <c r="J1610" s="61" t="s">
        <v>163</v>
      </c>
      <c r="K1610" s="100">
        <v>1</v>
      </c>
      <c r="L1610" s="101">
        <v>8.4388185654008432E-3</v>
      </c>
      <c r="M1610" s="62"/>
    </row>
    <row r="1611" spans="1:13" s="47" customFormat="1" ht="14.4" customHeight="1" x14ac:dyDescent="0.3">
      <c r="A1611" s="62"/>
      <c r="B1611" s="6">
        <v>0</v>
      </c>
      <c r="C1611" s="25"/>
      <c r="D1611" s="3">
        <v>0</v>
      </c>
      <c r="E1611" s="26">
        <v>0</v>
      </c>
      <c r="F1611" s="27"/>
      <c r="G1611" s="26">
        <v>0</v>
      </c>
      <c r="H1611" s="89">
        <v>0</v>
      </c>
      <c r="I1611" s="99"/>
      <c r="J1611" s="61">
        <v>0</v>
      </c>
      <c r="K1611" s="100">
        <v>0</v>
      </c>
      <c r="L1611" s="101">
        <v>0</v>
      </c>
      <c r="M1611" s="62"/>
    </row>
    <row r="1612" spans="1:13" s="47" customFormat="1" ht="14.4" customHeight="1" x14ac:dyDescent="0.3">
      <c r="A1612" s="62"/>
      <c r="B1612" s="6">
        <v>0</v>
      </c>
      <c r="C1612" s="25"/>
      <c r="D1612" s="3">
        <v>0</v>
      </c>
      <c r="E1612" s="26">
        <v>0</v>
      </c>
      <c r="F1612" s="27"/>
      <c r="G1612" s="26">
        <v>0</v>
      </c>
      <c r="H1612" s="89">
        <v>0</v>
      </c>
      <c r="I1612" s="99"/>
      <c r="J1612" s="61">
        <v>0</v>
      </c>
      <c r="K1612" s="100">
        <v>0</v>
      </c>
      <c r="L1612" s="101">
        <v>0</v>
      </c>
      <c r="M1612" s="62"/>
    </row>
    <row r="1613" spans="1:13" s="47" customFormat="1" ht="14.4" customHeight="1" x14ac:dyDescent="0.3">
      <c r="A1613" s="62"/>
      <c r="B1613" s="6">
        <v>0</v>
      </c>
      <c r="C1613" s="25"/>
      <c r="D1613" s="3">
        <v>0</v>
      </c>
      <c r="E1613" s="26">
        <v>0</v>
      </c>
      <c r="F1613" s="27"/>
      <c r="G1613" s="26">
        <v>0</v>
      </c>
      <c r="H1613" s="89">
        <v>0</v>
      </c>
      <c r="I1613" s="99"/>
      <c r="J1613" s="61">
        <v>0</v>
      </c>
      <c r="K1613" s="100">
        <v>0</v>
      </c>
      <c r="L1613" s="101">
        <v>0</v>
      </c>
      <c r="M1613" s="62"/>
    </row>
    <row r="1614" spans="1:13" s="47" customFormat="1" ht="14.4" customHeight="1" x14ac:dyDescent="0.3">
      <c r="A1614" s="62"/>
      <c r="B1614" s="6">
        <v>0</v>
      </c>
      <c r="C1614" s="25"/>
      <c r="D1614" s="3">
        <v>0</v>
      </c>
      <c r="E1614" s="26">
        <v>0</v>
      </c>
      <c r="F1614" s="27"/>
      <c r="G1614" s="26">
        <v>0</v>
      </c>
      <c r="H1614" s="89">
        <v>0</v>
      </c>
      <c r="I1614" s="99"/>
      <c r="J1614" s="61">
        <v>0</v>
      </c>
      <c r="K1614" s="100">
        <v>0</v>
      </c>
      <c r="L1614" s="101">
        <v>0</v>
      </c>
      <c r="M1614" s="62"/>
    </row>
    <row r="1615" spans="1:13" s="47" customFormat="1" ht="14.4" customHeight="1" x14ac:dyDescent="0.3">
      <c r="A1615" s="62"/>
      <c r="B1615" s="6">
        <v>0</v>
      </c>
      <c r="C1615" s="25"/>
      <c r="D1615" s="3">
        <v>0</v>
      </c>
      <c r="E1615" s="26">
        <v>0</v>
      </c>
      <c r="F1615" s="27"/>
      <c r="G1615" s="26">
        <v>0</v>
      </c>
      <c r="H1615" s="89">
        <v>0</v>
      </c>
      <c r="I1615" s="99"/>
      <c r="J1615" s="61">
        <v>0</v>
      </c>
      <c r="K1615" s="100">
        <v>0</v>
      </c>
      <c r="L1615" s="101">
        <v>0</v>
      </c>
      <c r="M1615" s="62"/>
    </row>
    <row r="1616" spans="1:13" s="47" customFormat="1" ht="14.4" customHeight="1" x14ac:dyDescent="0.3">
      <c r="A1616" s="62"/>
      <c r="B1616" s="6">
        <v>0</v>
      </c>
      <c r="C1616" s="25"/>
      <c r="D1616" s="3">
        <v>0</v>
      </c>
      <c r="E1616" s="26">
        <v>0</v>
      </c>
      <c r="F1616" s="27"/>
      <c r="G1616" s="26">
        <v>0</v>
      </c>
      <c r="H1616" s="89">
        <v>0</v>
      </c>
      <c r="I1616" s="99"/>
      <c r="J1616" s="61">
        <v>0</v>
      </c>
      <c r="K1616" s="100">
        <v>0</v>
      </c>
      <c r="L1616" s="101">
        <v>0</v>
      </c>
      <c r="M1616" s="62"/>
    </row>
    <row r="1617" spans="1:13" s="47" customFormat="1" ht="14.4" customHeight="1" x14ac:dyDescent="0.3">
      <c r="A1617" s="62"/>
      <c r="B1617" s="6" t="s">
        <v>60</v>
      </c>
      <c r="C1617" s="25"/>
      <c r="D1617" s="28"/>
      <c r="E1617" s="26"/>
      <c r="F1617" s="27"/>
      <c r="G1617" s="86">
        <v>0.254</v>
      </c>
      <c r="H1617" s="106" t="s">
        <v>60</v>
      </c>
      <c r="I1617" s="103"/>
      <c r="J1617" s="85"/>
      <c r="K1617" s="104" t="s">
        <v>156</v>
      </c>
      <c r="L1617" s="95">
        <v>2.6139755068436757E-2</v>
      </c>
      <c r="M1617" s="62"/>
    </row>
    <row r="1618" spans="1:13" s="47" customFormat="1" ht="14.4" customHeight="1" x14ac:dyDescent="0.3">
      <c r="A1618" s="62"/>
      <c r="B1618" s="51" t="s">
        <v>38</v>
      </c>
      <c r="C1618" s="29"/>
      <c r="D1618" s="30"/>
      <c r="E1618" s="30"/>
      <c r="F1618" s="30"/>
      <c r="G1618" s="30"/>
      <c r="H1618" s="115"/>
      <c r="I1618" s="116"/>
      <c r="J1618" s="139"/>
      <c r="K1618" s="117"/>
      <c r="L1618" s="118"/>
      <c r="M1618" s="62"/>
    </row>
    <row r="1619" spans="1:13" s="47" customFormat="1" ht="36.75" customHeight="1" x14ac:dyDescent="0.3">
      <c r="A1619" s="62"/>
      <c r="B1619" s="53" t="s">
        <v>53</v>
      </c>
      <c r="C1619" s="29"/>
      <c r="D1619" s="54" t="s">
        <v>0</v>
      </c>
      <c r="E1619" s="55" t="s">
        <v>1</v>
      </c>
      <c r="F1619" s="56" t="s">
        <v>61</v>
      </c>
      <c r="G1619" s="20" t="s">
        <v>56</v>
      </c>
      <c r="H1619" s="111" t="s">
        <v>158</v>
      </c>
      <c r="I1619" s="112" t="s">
        <v>159</v>
      </c>
      <c r="J1619" s="112" t="s">
        <v>160</v>
      </c>
      <c r="K1619" s="113" t="s">
        <v>161</v>
      </c>
      <c r="L1619" s="114" t="s">
        <v>162</v>
      </c>
      <c r="M1619" s="62"/>
    </row>
    <row r="1620" spans="1:13" s="47" customFormat="1" ht="14.4" customHeight="1" x14ac:dyDescent="0.3">
      <c r="A1620" s="62"/>
      <c r="B1620" s="146" t="s">
        <v>1023</v>
      </c>
      <c r="C1620" s="29"/>
      <c r="D1620" s="22" t="s">
        <v>2</v>
      </c>
      <c r="E1620" s="57">
        <v>1.05</v>
      </c>
      <c r="F1620" s="24">
        <v>9</v>
      </c>
      <c r="G1620" s="23">
        <v>9.4500000000000011</v>
      </c>
      <c r="H1620" s="96">
        <v>0.97252238345168263</v>
      </c>
      <c r="I1620" s="97"/>
      <c r="J1620" s="137" t="s">
        <v>1219</v>
      </c>
      <c r="K1620" s="93">
        <v>0</v>
      </c>
      <c r="L1620" s="98">
        <v>0</v>
      </c>
      <c r="M1620" s="62"/>
    </row>
    <row r="1621" spans="1:13" s="47" customFormat="1" ht="14.4" customHeight="1" x14ac:dyDescent="0.3">
      <c r="A1621" s="62"/>
      <c r="B1621" s="6">
        <v>0</v>
      </c>
      <c r="C1621" s="7"/>
      <c r="D1621" s="3">
        <v>0</v>
      </c>
      <c r="E1621" s="4"/>
      <c r="F1621" s="5">
        <v>0</v>
      </c>
      <c r="G1621" s="26">
        <v>0</v>
      </c>
      <c r="H1621" s="89">
        <v>0</v>
      </c>
      <c r="I1621" s="99"/>
      <c r="J1621" s="61">
        <v>0</v>
      </c>
      <c r="K1621" s="100">
        <v>0</v>
      </c>
      <c r="L1621" s="101">
        <v>0</v>
      </c>
      <c r="M1621" s="62"/>
    </row>
    <row r="1622" spans="1:13" s="47" customFormat="1" ht="14.4" customHeight="1" x14ac:dyDescent="0.3">
      <c r="A1622" s="62"/>
      <c r="B1622" s="6">
        <v>0</v>
      </c>
      <c r="C1622" s="7"/>
      <c r="D1622" s="3">
        <v>0</v>
      </c>
      <c r="E1622" s="4"/>
      <c r="F1622" s="5">
        <v>0</v>
      </c>
      <c r="G1622" s="26">
        <v>0</v>
      </c>
      <c r="H1622" s="89">
        <v>0</v>
      </c>
      <c r="I1622" s="99"/>
      <c r="J1622" s="61">
        <v>0</v>
      </c>
      <c r="K1622" s="100">
        <v>0</v>
      </c>
      <c r="L1622" s="101">
        <v>0</v>
      </c>
      <c r="M1622" s="62"/>
    </row>
    <row r="1623" spans="1:13" s="47" customFormat="1" ht="14.4" customHeight="1" x14ac:dyDescent="0.3">
      <c r="A1623" s="62"/>
      <c r="B1623" s="6">
        <v>0</v>
      </c>
      <c r="C1623" s="7"/>
      <c r="D1623" s="3">
        <v>0</v>
      </c>
      <c r="E1623" s="4"/>
      <c r="F1623" s="5">
        <v>0</v>
      </c>
      <c r="G1623" s="26">
        <v>0</v>
      </c>
      <c r="H1623" s="89">
        <v>0</v>
      </c>
      <c r="I1623" s="99"/>
      <c r="J1623" s="61">
        <v>0</v>
      </c>
      <c r="K1623" s="100">
        <v>0</v>
      </c>
      <c r="L1623" s="101">
        <v>0</v>
      </c>
      <c r="M1623" s="62"/>
    </row>
    <row r="1624" spans="1:13" s="47" customFormat="1" ht="14.4" customHeight="1" x14ac:dyDescent="0.3">
      <c r="A1624" s="62"/>
      <c r="B1624" s="6">
        <v>0</v>
      </c>
      <c r="C1624" s="7"/>
      <c r="D1624" s="3">
        <v>0</v>
      </c>
      <c r="E1624" s="4"/>
      <c r="F1624" s="5">
        <v>0</v>
      </c>
      <c r="G1624" s="26">
        <v>0</v>
      </c>
      <c r="H1624" s="89">
        <v>0</v>
      </c>
      <c r="I1624" s="99"/>
      <c r="J1624" s="61">
        <v>0</v>
      </c>
      <c r="K1624" s="100">
        <v>0</v>
      </c>
      <c r="L1624" s="101">
        <v>0</v>
      </c>
      <c r="M1624" s="62"/>
    </row>
    <row r="1625" spans="1:13" s="47" customFormat="1" ht="14.4" customHeight="1" x14ac:dyDescent="0.3">
      <c r="A1625" s="62"/>
      <c r="B1625" s="6">
        <v>0</v>
      </c>
      <c r="C1625" s="7"/>
      <c r="D1625" s="3">
        <v>0</v>
      </c>
      <c r="E1625" s="4"/>
      <c r="F1625" s="5">
        <v>0</v>
      </c>
      <c r="G1625" s="26">
        <v>0</v>
      </c>
      <c r="H1625" s="89">
        <v>0</v>
      </c>
      <c r="I1625" s="99"/>
      <c r="J1625" s="61">
        <v>0</v>
      </c>
      <c r="K1625" s="100">
        <v>0</v>
      </c>
      <c r="L1625" s="101">
        <v>0</v>
      </c>
      <c r="M1625" s="62"/>
    </row>
    <row r="1626" spans="1:13" s="47" customFormat="1" ht="14.4" customHeight="1" x14ac:dyDescent="0.3">
      <c r="A1626" s="62"/>
      <c r="B1626" s="6">
        <v>0</v>
      </c>
      <c r="C1626" s="7"/>
      <c r="D1626" s="3">
        <v>0</v>
      </c>
      <c r="E1626" s="4"/>
      <c r="F1626" s="5">
        <v>0</v>
      </c>
      <c r="G1626" s="26">
        <v>0</v>
      </c>
      <c r="H1626" s="89">
        <v>0</v>
      </c>
      <c r="I1626" s="99"/>
      <c r="J1626" s="61">
        <v>0</v>
      </c>
      <c r="K1626" s="100">
        <v>0</v>
      </c>
      <c r="L1626" s="101">
        <v>0</v>
      </c>
      <c r="M1626" s="62"/>
    </row>
    <row r="1627" spans="1:13" s="47" customFormat="1" ht="14.4" customHeight="1" x14ac:dyDescent="0.3">
      <c r="A1627" s="62"/>
      <c r="B1627" s="6">
        <v>0</v>
      </c>
      <c r="C1627" s="7"/>
      <c r="D1627" s="3">
        <v>0</v>
      </c>
      <c r="E1627" s="4"/>
      <c r="F1627" s="5">
        <v>0</v>
      </c>
      <c r="G1627" s="26">
        <v>0</v>
      </c>
      <c r="H1627" s="89">
        <v>0</v>
      </c>
      <c r="I1627" s="99"/>
      <c r="J1627" s="61">
        <v>0</v>
      </c>
      <c r="K1627" s="100">
        <v>0</v>
      </c>
      <c r="L1627" s="101">
        <v>0</v>
      </c>
      <c r="M1627" s="62"/>
    </row>
    <row r="1628" spans="1:13" s="47" customFormat="1" ht="14.4" customHeight="1" x14ac:dyDescent="0.3">
      <c r="A1628" s="62"/>
      <c r="B1628" s="6">
        <v>0</v>
      </c>
      <c r="C1628" s="7"/>
      <c r="D1628" s="3">
        <v>0</v>
      </c>
      <c r="E1628" s="4"/>
      <c r="F1628" s="5">
        <v>0</v>
      </c>
      <c r="G1628" s="26">
        <v>0</v>
      </c>
      <c r="H1628" s="89">
        <v>0</v>
      </c>
      <c r="I1628" s="99"/>
      <c r="J1628" s="61">
        <v>0</v>
      </c>
      <c r="K1628" s="100">
        <v>0</v>
      </c>
      <c r="L1628" s="101">
        <v>0</v>
      </c>
      <c r="M1628" s="62"/>
    </row>
    <row r="1629" spans="1:13" s="47" customFormat="1" ht="14.4" customHeight="1" x14ac:dyDescent="0.3">
      <c r="A1629" s="62"/>
      <c r="B1629" s="6">
        <v>0</v>
      </c>
      <c r="C1629" s="7"/>
      <c r="D1629" s="3">
        <v>0</v>
      </c>
      <c r="E1629" s="4"/>
      <c r="F1629" s="5">
        <v>0</v>
      </c>
      <c r="G1629" s="26">
        <v>0</v>
      </c>
      <c r="H1629" s="89">
        <v>0</v>
      </c>
      <c r="I1629" s="99"/>
      <c r="J1629" s="61">
        <v>0</v>
      </c>
      <c r="K1629" s="100">
        <v>0</v>
      </c>
      <c r="L1629" s="101">
        <v>0</v>
      </c>
      <c r="M1629" s="62"/>
    </row>
    <row r="1630" spans="1:13" s="47" customFormat="1" ht="14.4" customHeight="1" x14ac:dyDescent="0.3">
      <c r="A1630" s="62"/>
      <c r="B1630" s="6">
        <v>0</v>
      </c>
      <c r="C1630" s="7"/>
      <c r="D1630" s="3">
        <v>0</v>
      </c>
      <c r="E1630" s="4"/>
      <c r="F1630" s="5">
        <v>0</v>
      </c>
      <c r="G1630" s="26">
        <v>0</v>
      </c>
      <c r="H1630" s="89">
        <v>0</v>
      </c>
      <c r="I1630" s="99"/>
      <c r="J1630" s="61">
        <v>0</v>
      </c>
      <c r="K1630" s="100">
        <v>0</v>
      </c>
      <c r="L1630" s="101">
        <v>0</v>
      </c>
      <c r="M1630" s="62"/>
    </row>
    <row r="1631" spans="1:13" s="47" customFormat="1" ht="14.4" customHeight="1" x14ac:dyDescent="0.3">
      <c r="A1631" s="62"/>
      <c r="B1631" s="6">
        <v>0</v>
      </c>
      <c r="C1631" s="7"/>
      <c r="D1631" s="3">
        <v>0</v>
      </c>
      <c r="E1631" s="4"/>
      <c r="F1631" s="5">
        <v>0</v>
      </c>
      <c r="G1631" s="26">
        <v>0</v>
      </c>
      <c r="H1631" s="89">
        <v>0</v>
      </c>
      <c r="I1631" s="99"/>
      <c r="J1631" s="61">
        <v>0</v>
      </c>
      <c r="K1631" s="100">
        <v>0</v>
      </c>
      <c r="L1631" s="101">
        <v>0</v>
      </c>
      <c r="M1631" s="62"/>
    </row>
    <row r="1632" spans="1:13" s="47" customFormat="1" ht="14.4" customHeight="1" x14ac:dyDescent="0.3">
      <c r="A1632" s="62"/>
      <c r="B1632" s="6">
        <v>0</v>
      </c>
      <c r="C1632" s="7"/>
      <c r="D1632" s="3">
        <v>0</v>
      </c>
      <c r="E1632" s="4"/>
      <c r="F1632" s="5">
        <v>0</v>
      </c>
      <c r="G1632" s="26">
        <v>0</v>
      </c>
      <c r="H1632" s="89">
        <v>0</v>
      </c>
      <c r="I1632" s="99"/>
      <c r="J1632" s="61">
        <v>0</v>
      </c>
      <c r="K1632" s="100">
        <v>0</v>
      </c>
      <c r="L1632" s="101">
        <v>0</v>
      </c>
      <c r="M1632" s="62"/>
    </row>
    <row r="1633" spans="1:13" s="47" customFormat="1" ht="14.4" customHeight="1" x14ac:dyDescent="0.3">
      <c r="A1633" s="62"/>
      <c r="B1633" s="58" t="s">
        <v>62</v>
      </c>
      <c r="C1633" s="46"/>
      <c r="D1633" s="37"/>
      <c r="E1633" s="38"/>
      <c r="F1633" s="39"/>
      <c r="G1633" s="86">
        <v>9.4500000000000011</v>
      </c>
      <c r="H1633" s="106" t="s">
        <v>62</v>
      </c>
      <c r="I1633" s="103"/>
      <c r="J1633" s="85"/>
      <c r="K1633" s="104" t="s">
        <v>156</v>
      </c>
      <c r="L1633" s="95">
        <v>0</v>
      </c>
      <c r="M1633" s="62"/>
    </row>
    <row r="1634" spans="1:13" s="47" customFormat="1" ht="14.4" customHeight="1" x14ac:dyDescent="0.3">
      <c r="A1634" s="62"/>
      <c r="B1634" s="51" t="s">
        <v>63</v>
      </c>
      <c r="C1634" s="29"/>
      <c r="D1634" s="30"/>
      <c r="E1634" s="31"/>
      <c r="F1634" s="32"/>
      <c r="G1634" s="31"/>
      <c r="H1634" s="115"/>
      <c r="I1634" s="116"/>
      <c r="J1634" s="139"/>
      <c r="K1634" s="117"/>
      <c r="L1634" s="118">
        <v>0</v>
      </c>
      <c r="M1634" s="62"/>
    </row>
    <row r="1635" spans="1:13" s="47" customFormat="1" ht="35.25" customHeight="1" x14ac:dyDescent="0.3">
      <c r="A1635" s="62"/>
      <c r="B1635" s="53" t="s">
        <v>53</v>
      </c>
      <c r="C1635" s="36"/>
      <c r="D1635" s="40" t="s">
        <v>0</v>
      </c>
      <c r="E1635" s="41" t="s">
        <v>1</v>
      </c>
      <c r="F1635" s="35" t="s">
        <v>61</v>
      </c>
      <c r="G1635" s="20" t="s">
        <v>56</v>
      </c>
      <c r="H1635" s="111" t="s">
        <v>158</v>
      </c>
      <c r="I1635" s="112" t="s">
        <v>159</v>
      </c>
      <c r="J1635" s="112" t="s">
        <v>160</v>
      </c>
      <c r="K1635" s="113" t="s">
        <v>161</v>
      </c>
      <c r="L1635" s="114" t="s">
        <v>162</v>
      </c>
      <c r="M1635" s="62"/>
    </row>
    <row r="1636" spans="1:13" s="47" customFormat="1" ht="14.4" customHeight="1" x14ac:dyDescent="0.3">
      <c r="A1636" s="62"/>
      <c r="B1636" s="6">
        <v>0</v>
      </c>
      <c r="C1636" s="7"/>
      <c r="D1636" s="3">
        <v>0</v>
      </c>
      <c r="E1636" s="26"/>
      <c r="F1636" s="5">
        <v>0</v>
      </c>
      <c r="G1636" s="23">
        <v>0</v>
      </c>
      <c r="H1636" s="96">
        <v>0</v>
      </c>
      <c r="I1636" s="97"/>
      <c r="J1636" s="137">
        <v>0</v>
      </c>
      <c r="K1636" s="93">
        <v>0</v>
      </c>
      <c r="L1636" s="98">
        <v>0</v>
      </c>
      <c r="M1636" s="62"/>
    </row>
    <row r="1637" spans="1:13" s="47" customFormat="1" ht="14.4" customHeight="1" x14ac:dyDescent="0.3">
      <c r="A1637" s="62"/>
      <c r="B1637" s="6">
        <v>0</v>
      </c>
      <c r="C1637" s="7"/>
      <c r="D1637" s="3">
        <v>0</v>
      </c>
      <c r="E1637" s="26"/>
      <c r="F1637" s="5">
        <v>0</v>
      </c>
      <c r="G1637" s="26">
        <v>0</v>
      </c>
      <c r="H1637" s="89">
        <v>0</v>
      </c>
      <c r="I1637" s="99"/>
      <c r="J1637" s="61">
        <v>0</v>
      </c>
      <c r="K1637" s="100">
        <v>0</v>
      </c>
      <c r="L1637" s="101">
        <v>0</v>
      </c>
      <c r="M1637" s="62"/>
    </row>
    <row r="1638" spans="1:13" s="47" customFormat="1" ht="14.4" customHeight="1" x14ac:dyDescent="0.3">
      <c r="A1638" s="62"/>
      <c r="B1638" s="6">
        <v>0</v>
      </c>
      <c r="C1638" s="7"/>
      <c r="D1638" s="3">
        <v>0</v>
      </c>
      <c r="E1638" s="26"/>
      <c r="F1638" s="5">
        <v>0</v>
      </c>
      <c r="G1638" s="26">
        <v>0</v>
      </c>
      <c r="H1638" s="89">
        <v>0</v>
      </c>
      <c r="I1638" s="99"/>
      <c r="J1638" s="61">
        <v>0</v>
      </c>
      <c r="K1638" s="100">
        <v>0</v>
      </c>
      <c r="L1638" s="101">
        <v>0</v>
      </c>
      <c r="M1638" s="62"/>
    </row>
    <row r="1639" spans="1:13" s="47" customFormat="1" ht="14.4" customHeight="1" x14ac:dyDescent="0.3">
      <c r="A1639" s="62"/>
      <c r="B1639" s="6">
        <v>0</v>
      </c>
      <c r="C1639" s="7"/>
      <c r="D1639" s="3">
        <v>0</v>
      </c>
      <c r="E1639" s="26"/>
      <c r="F1639" s="5">
        <v>0</v>
      </c>
      <c r="G1639" s="26">
        <v>0</v>
      </c>
      <c r="H1639" s="89">
        <v>0</v>
      </c>
      <c r="I1639" s="99"/>
      <c r="J1639" s="61">
        <v>0</v>
      </c>
      <c r="K1639" s="100">
        <v>0</v>
      </c>
      <c r="L1639" s="101">
        <v>0</v>
      </c>
      <c r="M1639" s="62"/>
    </row>
    <row r="1640" spans="1:13" s="47" customFormat="1" ht="14.4" customHeight="1" x14ac:dyDescent="0.3">
      <c r="A1640" s="62"/>
      <c r="B1640" s="6">
        <v>0</v>
      </c>
      <c r="C1640" s="7"/>
      <c r="D1640" s="3">
        <v>0</v>
      </c>
      <c r="E1640" s="26"/>
      <c r="F1640" s="5">
        <v>0</v>
      </c>
      <c r="G1640" s="26">
        <v>0</v>
      </c>
      <c r="H1640" s="89">
        <v>0</v>
      </c>
      <c r="I1640" s="99"/>
      <c r="J1640" s="61">
        <v>0</v>
      </c>
      <c r="K1640" s="100">
        <v>0</v>
      </c>
      <c r="L1640" s="101">
        <v>0</v>
      </c>
      <c r="M1640" s="62"/>
    </row>
    <row r="1641" spans="1:13" s="47" customFormat="1" ht="15" customHeight="1" thickBot="1" x14ac:dyDescent="0.35">
      <c r="A1641" s="62"/>
      <c r="B1641" s="59" t="s">
        <v>64</v>
      </c>
      <c r="C1641" s="42"/>
      <c r="D1641" s="43"/>
      <c r="E1641" s="44"/>
      <c r="F1641" s="45"/>
      <c r="G1641" s="145">
        <v>0</v>
      </c>
      <c r="H1641" s="143" t="s">
        <v>64</v>
      </c>
      <c r="I1641" s="103"/>
      <c r="J1641" s="85"/>
      <c r="K1641" s="104" t="s">
        <v>156</v>
      </c>
      <c r="L1641" s="95">
        <v>0</v>
      </c>
      <c r="M1641" s="62"/>
    </row>
    <row r="1642" spans="1:13" s="47" customFormat="1" ht="14.4" customHeight="1" x14ac:dyDescent="0.3">
      <c r="A1642" s="62"/>
      <c r="B1642" s="64"/>
      <c r="C1642" s="68"/>
      <c r="D1642" s="69" t="s">
        <v>65</v>
      </c>
      <c r="E1642" s="70"/>
      <c r="F1642" s="71"/>
      <c r="G1642" s="88">
        <v>9.7170000000000005</v>
      </c>
      <c r="H1642" s="128"/>
      <c r="I1642" s="122"/>
      <c r="J1642" s="140"/>
      <c r="K1642" s="123"/>
      <c r="L1642" s="121"/>
      <c r="M1642" s="62"/>
    </row>
    <row r="1643" spans="1:13" s="47" customFormat="1" ht="14.4" customHeight="1" x14ac:dyDescent="0.3">
      <c r="A1643" s="62"/>
      <c r="B1643" s="63"/>
      <c r="C1643" s="68"/>
      <c r="D1643" s="72" t="s">
        <v>7</v>
      </c>
      <c r="E1643" s="73"/>
      <c r="F1643" s="74">
        <v>0.1</v>
      </c>
      <c r="G1643" s="73">
        <v>0.97199999999999998</v>
      </c>
      <c r="H1643" s="120"/>
      <c r="I1643" s="124"/>
      <c r="J1643" s="141"/>
      <c r="K1643" s="125"/>
      <c r="L1643" s="119"/>
      <c r="M1643" s="62"/>
    </row>
    <row r="1644" spans="1:13" s="47" customFormat="1" ht="14.4" customHeight="1" x14ac:dyDescent="0.3">
      <c r="A1644" s="62"/>
      <c r="B1644" s="63"/>
      <c r="C1644" s="68"/>
      <c r="D1644" s="72" t="s">
        <v>8</v>
      </c>
      <c r="E1644" s="73"/>
      <c r="F1644" s="74">
        <v>0.1</v>
      </c>
      <c r="G1644" s="73">
        <v>0.97199999999999998</v>
      </c>
      <c r="H1644" s="120"/>
      <c r="I1644" s="124"/>
      <c r="J1644" s="141"/>
      <c r="K1644" s="125"/>
      <c r="L1644" s="119"/>
      <c r="M1644" s="62"/>
    </row>
    <row r="1645" spans="1:13" s="47" customFormat="1" ht="14.4" customHeight="1" x14ac:dyDescent="0.3">
      <c r="A1645" s="62"/>
      <c r="B1645" s="63" t="s">
        <v>66</v>
      </c>
      <c r="C1645" s="68"/>
      <c r="D1645" s="75" t="s">
        <v>67</v>
      </c>
      <c r="E1645" s="76"/>
      <c r="F1645" s="71"/>
      <c r="G1645" s="76">
        <v>11.661</v>
      </c>
      <c r="H1645" s="120"/>
      <c r="I1645" s="124"/>
      <c r="J1645" s="141"/>
      <c r="K1645" s="125"/>
      <c r="L1645" s="119"/>
      <c r="M1645" s="62"/>
    </row>
    <row r="1646" spans="1:13" s="47" customFormat="1" ht="15" customHeight="1" thickBot="1" x14ac:dyDescent="0.35">
      <c r="A1646" s="62"/>
      <c r="B1646" s="63"/>
      <c r="C1646" s="68"/>
      <c r="D1646" s="77" t="s">
        <v>68</v>
      </c>
      <c r="E1646" s="78"/>
      <c r="F1646" s="79"/>
      <c r="G1646" s="78">
        <v>11.66</v>
      </c>
      <c r="H1646" s="134">
        <v>1</v>
      </c>
      <c r="I1646" s="126"/>
      <c r="J1646" s="142"/>
      <c r="K1646" s="127"/>
      <c r="L1646" s="135">
        <v>2.6674899660389006E-2</v>
      </c>
      <c r="M1646" s="62"/>
    </row>
    <row r="1647" spans="1:13" s="47" customFormat="1" ht="14.4" customHeight="1" x14ac:dyDescent="0.3">
      <c r="A1647" s="62"/>
      <c r="B1647" s="63"/>
      <c r="C1647" s="68"/>
      <c r="D1647" s="80"/>
      <c r="E1647" s="67"/>
      <c r="F1647" s="65"/>
      <c r="G1647" s="67"/>
      <c r="J1647" s="60"/>
      <c r="M1647" s="62"/>
    </row>
    <row r="1648" spans="1:13" s="47" customFormat="1" ht="14.4" customHeight="1" x14ac:dyDescent="0.3">
      <c r="A1648" s="62"/>
      <c r="B1648" s="63"/>
      <c r="C1648" s="68"/>
      <c r="D1648" s="80"/>
      <c r="E1648" s="67"/>
      <c r="F1648" s="65"/>
      <c r="G1648" s="67"/>
      <c r="J1648" s="60"/>
      <c r="M1648" s="62"/>
    </row>
    <row r="1649" spans="1:13" s="47" customFormat="1" ht="14.4" customHeight="1" x14ac:dyDescent="0.3">
      <c r="A1649" s="62"/>
      <c r="B1649" s="63"/>
      <c r="C1649" s="68"/>
      <c r="D1649" s="80"/>
      <c r="E1649" s="67"/>
      <c r="F1649" s="65"/>
      <c r="G1649" s="67"/>
      <c r="J1649" s="60"/>
      <c r="M1649" s="62"/>
    </row>
    <row r="1650" spans="1:13" s="47" customFormat="1" ht="14.4" customHeight="1" x14ac:dyDescent="0.3">
      <c r="A1650" s="62"/>
      <c r="B1650" s="136" t="s">
        <v>1808</v>
      </c>
      <c r="C1650" s="81"/>
      <c r="D1650" s="80"/>
      <c r="E1650" s="67"/>
      <c r="F1650" s="82"/>
      <c r="G1650" s="82"/>
      <c r="J1650" s="60"/>
      <c r="M1650" s="62"/>
    </row>
    <row r="1651" spans="1:13" s="47" customFormat="1" ht="14.4" customHeight="1" x14ac:dyDescent="0.3">
      <c r="A1651" s="62"/>
      <c r="B1651" s="133" t="s">
        <v>6</v>
      </c>
      <c r="C1651" s="83"/>
      <c r="D1651" s="80"/>
      <c r="E1651" s="67"/>
      <c r="F1651" s="62"/>
      <c r="G1651" s="62"/>
      <c r="J1651" s="60"/>
      <c r="M1651" s="62"/>
    </row>
    <row r="1652" spans="1:13" s="47" customFormat="1" ht="14.4" customHeight="1" x14ac:dyDescent="0.3">
      <c r="A1652" s="62"/>
      <c r="B1652" s="84"/>
      <c r="C1652" s="62"/>
      <c r="D1652" s="80"/>
      <c r="E1652" s="67"/>
      <c r="F1652" s="62"/>
      <c r="G1652" s="62"/>
      <c r="J1652" s="60"/>
      <c r="M1652" s="62"/>
    </row>
    <row r="1653" spans="1:13" x14ac:dyDescent="0.3">
      <c r="A1653" s="62"/>
      <c r="B1653" s="129"/>
      <c r="C1653" s="129"/>
      <c r="D1653" s="129"/>
    </row>
    <row r="1654" spans="1:13" x14ac:dyDescent="0.3">
      <c r="A1654" s="62"/>
      <c r="B1654" s="130"/>
      <c r="C1654" s="130"/>
      <c r="D1654" s="130"/>
    </row>
    <row r="1655" spans="1:13" ht="15.6" x14ac:dyDescent="0.3">
      <c r="A1655" s="62"/>
      <c r="B1655" s="47"/>
      <c r="C1655" s="47"/>
      <c r="D1655" s="715" t="s">
        <v>166</v>
      </c>
      <c r="E1655" s="715"/>
      <c r="F1655" s="715"/>
    </row>
    <row r="1656" spans="1:13" x14ac:dyDescent="0.3">
      <c r="A1656" s="62"/>
      <c r="B1656" s="132"/>
      <c r="C1656" s="132"/>
      <c r="D1656" s="132"/>
    </row>
    <row r="1657" spans="1:13" ht="82.5" customHeight="1" x14ac:dyDescent="0.3">
      <c r="A1657" s="62"/>
      <c r="B1657" s="710" t="s">
        <v>1809</v>
      </c>
      <c r="C1657" s="710"/>
      <c r="D1657" s="710"/>
      <c r="E1657" s="710"/>
      <c r="F1657" s="710"/>
      <c r="G1657" s="710"/>
      <c r="H1657" s="710"/>
      <c r="I1657" s="710"/>
      <c r="J1657" s="710"/>
      <c r="K1657" s="710"/>
      <c r="L1657" s="710"/>
    </row>
    <row r="1658" spans="1:13" s="47" customFormat="1" ht="14.4" customHeight="1" x14ac:dyDescent="0.3">
      <c r="A1658" s="62"/>
      <c r="B1658" s="63"/>
      <c r="C1658" s="9"/>
      <c r="D1658" s="10"/>
      <c r="E1658" s="11"/>
      <c r="F1658" s="12"/>
      <c r="G1658" s="13"/>
      <c r="J1658" s="60"/>
      <c r="M1658" s="62"/>
    </row>
    <row r="1659" spans="1:13" s="47" customFormat="1" ht="14.4" customHeight="1" x14ac:dyDescent="0.3">
      <c r="A1659" s="62"/>
      <c r="B1659" s="48" t="s">
        <v>48</v>
      </c>
      <c r="C1659" s="9"/>
      <c r="D1659" s="10"/>
      <c r="E1659" s="11"/>
      <c r="F1659" s="11"/>
      <c r="G1659" s="11"/>
      <c r="J1659" s="60"/>
      <c r="M1659" s="62"/>
    </row>
    <row r="1660" spans="1:13" s="47" customFormat="1" ht="14.4" customHeight="1" x14ac:dyDescent="0.3">
      <c r="A1660" s="62"/>
      <c r="B1660" s="64" t="s">
        <v>49</v>
      </c>
      <c r="C1660" s="62" t="s">
        <v>1199</v>
      </c>
      <c r="D1660" s="62"/>
      <c r="E1660" s="62"/>
      <c r="I1660" s="65" t="s">
        <v>50</v>
      </c>
      <c r="J1660" s="68" t="s">
        <v>3</v>
      </c>
      <c r="M1660" s="62"/>
    </row>
    <row r="1661" spans="1:13" s="47" customFormat="1" ht="15" customHeight="1" thickBot="1" x14ac:dyDescent="0.35">
      <c r="A1661" s="62"/>
      <c r="B1661" s="64" t="s">
        <v>51</v>
      </c>
      <c r="C1661" s="62" t="s">
        <v>345</v>
      </c>
      <c r="D1661" s="62"/>
      <c r="E1661" s="62"/>
      <c r="G1661" s="62" t="s">
        <v>1198</v>
      </c>
      <c r="J1661" s="60"/>
      <c r="M1661" s="62"/>
    </row>
    <row r="1662" spans="1:13" s="47" customFormat="1" ht="14.4" customHeight="1" thickTop="1" x14ac:dyDescent="0.3">
      <c r="A1662" s="62"/>
      <c r="B1662" s="49" t="s">
        <v>52</v>
      </c>
      <c r="C1662" s="14"/>
      <c r="D1662" s="15"/>
      <c r="E1662" s="16"/>
      <c r="F1662" s="17"/>
      <c r="G1662" s="16"/>
      <c r="H1662" s="720" t="s">
        <v>164</v>
      </c>
      <c r="I1662" s="721"/>
      <c r="J1662" s="721"/>
      <c r="K1662" s="721"/>
      <c r="L1662" s="722"/>
      <c r="M1662" s="62"/>
    </row>
    <row r="1663" spans="1:13" s="47" customFormat="1" ht="32.25" customHeight="1" x14ac:dyDescent="0.3">
      <c r="A1663" s="62"/>
      <c r="B1663" s="186" t="s">
        <v>53</v>
      </c>
      <c r="C1663" s="187" t="s">
        <v>1</v>
      </c>
      <c r="D1663" s="161" t="s">
        <v>54</v>
      </c>
      <c r="E1663" s="188" t="s">
        <v>23</v>
      </c>
      <c r="F1663" s="188" t="s">
        <v>55</v>
      </c>
      <c r="G1663" s="188" t="s">
        <v>56</v>
      </c>
      <c r="H1663" s="90" t="s">
        <v>158</v>
      </c>
      <c r="I1663" s="169" t="s">
        <v>159</v>
      </c>
      <c r="J1663" s="169" t="s">
        <v>160</v>
      </c>
      <c r="K1663" s="169" t="s">
        <v>161</v>
      </c>
      <c r="L1663" s="92" t="s">
        <v>162</v>
      </c>
      <c r="M1663" s="62"/>
    </row>
    <row r="1664" spans="1:13" s="47" customFormat="1" ht="14.4" customHeight="1" x14ac:dyDescent="0.3">
      <c r="A1664" s="62"/>
      <c r="B1664" s="189">
        <v>0</v>
      </c>
      <c r="C1664" s="187"/>
      <c r="D1664" s="190">
        <v>0</v>
      </c>
      <c r="E1664" s="191">
        <v>0</v>
      </c>
      <c r="F1664" s="154"/>
      <c r="G1664" s="191">
        <v>0</v>
      </c>
      <c r="H1664" s="170">
        <v>0</v>
      </c>
      <c r="I1664" s="171"/>
      <c r="J1664" s="192">
        <v>0</v>
      </c>
      <c r="K1664" s="172">
        <v>0</v>
      </c>
      <c r="L1664" s="173">
        <v>0</v>
      </c>
      <c r="M1664" s="62"/>
    </row>
    <row r="1665" spans="1:13" s="47" customFormat="1" ht="14.4" customHeight="1" x14ac:dyDescent="0.3">
      <c r="A1665" s="62"/>
      <c r="B1665" s="6">
        <v>0</v>
      </c>
      <c r="C1665" s="25"/>
      <c r="D1665" s="3">
        <v>0</v>
      </c>
      <c r="E1665" s="26">
        <v>0</v>
      </c>
      <c r="F1665" s="27"/>
      <c r="G1665" s="26">
        <v>0</v>
      </c>
      <c r="H1665" s="89">
        <v>0</v>
      </c>
      <c r="I1665" s="99"/>
      <c r="J1665" s="61">
        <v>0</v>
      </c>
      <c r="K1665" s="100">
        <v>0</v>
      </c>
      <c r="L1665" s="101">
        <v>0</v>
      </c>
      <c r="M1665" s="62"/>
    </row>
    <row r="1666" spans="1:13" s="47" customFormat="1" ht="14.4" customHeight="1" x14ac:dyDescent="0.3">
      <c r="A1666" s="62"/>
      <c r="B1666" s="6">
        <v>0</v>
      </c>
      <c r="C1666" s="25"/>
      <c r="D1666" s="3">
        <v>0</v>
      </c>
      <c r="E1666" s="26">
        <v>0</v>
      </c>
      <c r="F1666" s="27"/>
      <c r="G1666" s="26">
        <v>0</v>
      </c>
      <c r="H1666" s="89">
        <v>0</v>
      </c>
      <c r="I1666" s="99"/>
      <c r="J1666" s="61">
        <v>0</v>
      </c>
      <c r="K1666" s="100">
        <v>0</v>
      </c>
      <c r="L1666" s="101">
        <v>0</v>
      </c>
      <c r="M1666" s="62"/>
    </row>
    <row r="1667" spans="1:13" s="47" customFormat="1" ht="14.4" customHeight="1" x14ac:dyDescent="0.3">
      <c r="A1667" s="62"/>
      <c r="B1667" s="6">
        <v>0</v>
      </c>
      <c r="C1667" s="25"/>
      <c r="D1667" s="3">
        <v>0</v>
      </c>
      <c r="E1667" s="26">
        <v>0</v>
      </c>
      <c r="F1667" s="27"/>
      <c r="G1667" s="26">
        <v>0</v>
      </c>
      <c r="H1667" s="89">
        <v>0</v>
      </c>
      <c r="I1667" s="99"/>
      <c r="J1667" s="61">
        <v>0</v>
      </c>
      <c r="K1667" s="100">
        <v>0</v>
      </c>
      <c r="L1667" s="101">
        <v>0</v>
      </c>
      <c r="M1667" s="62"/>
    </row>
    <row r="1668" spans="1:13" s="47" customFormat="1" ht="14.4" customHeight="1" x14ac:dyDescent="0.3">
      <c r="A1668" s="62"/>
      <c r="B1668" s="6">
        <v>0</v>
      </c>
      <c r="C1668" s="25"/>
      <c r="D1668" s="3">
        <v>0</v>
      </c>
      <c r="E1668" s="26">
        <v>0</v>
      </c>
      <c r="F1668" s="27"/>
      <c r="G1668" s="26">
        <v>0</v>
      </c>
      <c r="H1668" s="89">
        <v>0</v>
      </c>
      <c r="I1668" s="99"/>
      <c r="J1668" s="61">
        <v>0</v>
      </c>
      <c r="K1668" s="100">
        <v>0</v>
      </c>
      <c r="L1668" s="101">
        <v>0</v>
      </c>
      <c r="M1668" s="62"/>
    </row>
    <row r="1669" spans="1:13" s="47" customFormat="1" ht="14.4" customHeight="1" x14ac:dyDescent="0.3">
      <c r="A1669" s="62"/>
      <c r="B1669" s="6">
        <v>0</v>
      </c>
      <c r="C1669" s="25"/>
      <c r="D1669" s="3">
        <v>0</v>
      </c>
      <c r="E1669" s="26">
        <v>0</v>
      </c>
      <c r="F1669" s="27"/>
      <c r="G1669" s="26">
        <v>0</v>
      </c>
      <c r="H1669" s="89">
        <v>0</v>
      </c>
      <c r="I1669" s="99"/>
      <c r="J1669" s="61">
        <v>0</v>
      </c>
      <c r="K1669" s="100">
        <v>0</v>
      </c>
      <c r="L1669" s="101">
        <v>0</v>
      </c>
      <c r="M1669" s="62"/>
    </row>
    <row r="1670" spans="1:13" s="47" customFormat="1" ht="14.4" customHeight="1" x14ac:dyDescent="0.3">
      <c r="A1670" s="62"/>
      <c r="B1670" s="6" t="s">
        <v>73</v>
      </c>
      <c r="C1670" s="25"/>
      <c r="D1670" s="3">
        <v>0</v>
      </c>
      <c r="E1670" s="26">
        <v>0</v>
      </c>
      <c r="F1670" s="27"/>
      <c r="G1670" s="26">
        <v>6.4000000000000001E-2</v>
      </c>
      <c r="H1670" s="89">
        <v>7.4125550150567522E-3</v>
      </c>
      <c r="I1670" s="99"/>
      <c r="J1670" s="61" t="s">
        <v>165</v>
      </c>
      <c r="K1670" s="100">
        <v>0.4</v>
      </c>
      <c r="L1670" s="101">
        <v>2.9650220060227009E-3</v>
      </c>
      <c r="M1670" s="62"/>
    </row>
    <row r="1671" spans="1:13" s="47" customFormat="1" ht="14.4" customHeight="1" x14ac:dyDescent="0.3">
      <c r="A1671" s="62"/>
      <c r="B1671" s="6" t="s">
        <v>57</v>
      </c>
      <c r="C1671" s="25"/>
      <c r="D1671" s="28"/>
      <c r="E1671" s="26"/>
      <c r="F1671" s="27"/>
      <c r="G1671" s="193">
        <v>6.4000000000000001E-2</v>
      </c>
      <c r="H1671" s="102" t="s">
        <v>57</v>
      </c>
      <c r="I1671" s="103"/>
      <c r="J1671" s="85"/>
      <c r="K1671" s="104" t="s">
        <v>156</v>
      </c>
      <c r="L1671" s="105">
        <v>2.9650220060227009E-3</v>
      </c>
      <c r="M1671" s="62"/>
    </row>
    <row r="1672" spans="1:13" s="47" customFormat="1" ht="14.4" customHeight="1" x14ac:dyDescent="0.3">
      <c r="A1672" s="62"/>
      <c r="B1672" s="194" t="s">
        <v>22</v>
      </c>
      <c r="C1672" s="195"/>
      <c r="D1672" s="196"/>
      <c r="E1672" s="197"/>
      <c r="F1672" s="155"/>
      <c r="G1672" s="87"/>
      <c r="H1672" s="107"/>
      <c r="I1672" s="174"/>
      <c r="J1672" s="175"/>
      <c r="K1672" s="176"/>
      <c r="L1672" s="110"/>
      <c r="M1672" s="62"/>
    </row>
    <row r="1673" spans="1:13" s="47" customFormat="1" ht="30.75" customHeight="1" x14ac:dyDescent="0.3">
      <c r="A1673" s="62"/>
      <c r="B1673" s="198" t="s">
        <v>58</v>
      </c>
      <c r="C1673" s="199" t="s">
        <v>1</v>
      </c>
      <c r="D1673" s="200" t="s">
        <v>59</v>
      </c>
      <c r="E1673" s="156" t="s">
        <v>23</v>
      </c>
      <c r="F1673" s="156" t="s">
        <v>55</v>
      </c>
      <c r="G1673" s="201" t="s">
        <v>56</v>
      </c>
      <c r="H1673" s="90" t="s">
        <v>158</v>
      </c>
      <c r="I1673" s="169" t="s">
        <v>159</v>
      </c>
      <c r="J1673" s="169" t="s">
        <v>160</v>
      </c>
      <c r="K1673" s="177" t="s">
        <v>161</v>
      </c>
      <c r="L1673" s="92" t="s">
        <v>162</v>
      </c>
      <c r="M1673" s="62"/>
    </row>
    <row r="1674" spans="1:13" s="47" customFormat="1" ht="14.4" customHeight="1" x14ac:dyDescent="0.3">
      <c r="A1674" s="62"/>
      <c r="B1674" s="6" t="s">
        <v>35</v>
      </c>
      <c r="C1674" s="25">
        <v>1</v>
      </c>
      <c r="D1674" s="3">
        <v>4.05</v>
      </c>
      <c r="E1674" s="26">
        <v>4.05</v>
      </c>
      <c r="F1674" s="26">
        <v>0.1</v>
      </c>
      <c r="G1674" s="26">
        <v>0.40500000000000003</v>
      </c>
      <c r="H1674" s="170">
        <v>4.6907574704656015E-2</v>
      </c>
      <c r="I1674" s="171"/>
      <c r="J1674" s="192" t="s">
        <v>163</v>
      </c>
      <c r="K1674" s="172">
        <v>1</v>
      </c>
      <c r="L1674" s="173">
        <v>4.6907574704656015E-2</v>
      </c>
      <c r="M1674" s="62"/>
    </row>
    <row r="1675" spans="1:13" s="47" customFormat="1" ht="14.4" customHeight="1" x14ac:dyDescent="0.3">
      <c r="A1675" s="62"/>
      <c r="B1675" s="6" t="s">
        <v>69</v>
      </c>
      <c r="C1675" s="25">
        <v>1</v>
      </c>
      <c r="D1675" s="3">
        <v>4.55</v>
      </c>
      <c r="E1675" s="26">
        <v>4.55</v>
      </c>
      <c r="F1675" s="26">
        <v>0.1</v>
      </c>
      <c r="G1675" s="26">
        <v>0.45500000000000002</v>
      </c>
      <c r="H1675" s="89">
        <v>5.26986333101691E-2</v>
      </c>
      <c r="I1675" s="99"/>
      <c r="J1675" s="61" t="s">
        <v>163</v>
      </c>
      <c r="K1675" s="100">
        <v>1</v>
      </c>
      <c r="L1675" s="101">
        <v>5.26986333101691E-2</v>
      </c>
      <c r="M1675" s="62"/>
    </row>
    <row r="1676" spans="1:13" s="47" customFormat="1" ht="14.4" customHeight="1" x14ac:dyDescent="0.3">
      <c r="A1676" s="62"/>
      <c r="B1676" s="6" t="s">
        <v>150</v>
      </c>
      <c r="C1676" s="25">
        <v>1</v>
      </c>
      <c r="D1676" s="3">
        <v>4.0999999999999996</v>
      </c>
      <c r="E1676" s="26">
        <v>4.0999999999999996</v>
      </c>
      <c r="F1676" s="26">
        <v>0.1</v>
      </c>
      <c r="G1676" s="26">
        <v>0.41</v>
      </c>
      <c r="H1676" s="89">
        <v>4.7486680565207315E-2</v>
      </c>
      <c r="I1676" s="99"/>
      <c r="J1676" s="61" t="s">
        <v>163</v>
      </c>
      <c r="K1676" s="100">
        <v>1</v>
      </c>
      <c r="L1676" s="101">
        <v>4.7486680565207315E-2</v>
      </c>
      <c r="M1676" s="62"/>
    </row>
    <row r="1677" spans="1:13" s="47" customFormat="1" ht="14.4" customHeight="1" x14ac:dyDescent="0.3">
      <c r="A1677" s="62"/>
      <c r="B1677" s="6">
        <v>0</v>
      </c>
      <c r="C1677" s="25"/>
      <c r="D1677" s="3">
        <v>0</v>
      </c>
      <c r="E1677" s="26">
        <v>0</v>
      </c>
      <c r="F1677" s="27"/>
      <c r="G1677" s="26">
        <v>0</v>
      </c>
      <c r="H1677" s="89">
        <v>0</v>
      </c>
      <c r="I1677" s="99"/>
      <c r="J1677" s="61">
        <v>0</v>
      </c>
      <c r="K1677" s="100">
        <v>0</v>
      </c>
      <c r="L1677" s="101">
        <v>0</v>
      </c>
      <c r="M1677" s="62"/>
    </row>
    <row r="1678" spans="1:13" s="47" customFormat="1" ht="14.4" customHeight="1" x14ac:dyDescent="0.3">
      <c r="A1678" s="62"/>
      <c r="B1678" s="6">
        <v>0</v>
      </c>
      <c r="C1678" s="25"/>
      <c r="D1678" s="3">
        <v>0</v>
      </c>
      <c r="E1678" s="26">
        <v>0</v>
      </c>
      <c r="F1678" s="27"/>
      <c r="G1678" s="26">
        <v>0</v>
      </c>
      <c r="H1678" s="89">
        <v>0</v>
      </c>
      <c r="I1678" s="99"/>
      <c r="J1678" s="61">
        <v>0</v>
      </c>
      <c r="K1678" s="100">
        <v>0</v>
      </c>
      <c r="L1678" s="101">
        <v>0</v>
      </c>
      <c r="M1678" s="62"/>
    </row>
    <row r="1679" spans="1:13" s="47" customFormat="1" ht="14.4" customHeight="1" x14ac:dyDescent="0.3">
      <c r="A1679" s="62"/>
      <c r="B1679" s="6">
        <v>0</v>
      </c>
      <c r="C1679" s="25"/>
      <c r="D1679" s="3">
        <v>0</v>
      </c>
      <c r="E1679" s="26">
        <v>0</v>
      </c>
      <c r="F1679" s="27"/>
      <c r="G1679" s="26">
        <v>0</v>
      </c>
      <c r="H1679" s="89">
        <v>0</v>
      </c>
      <c r="I1679" s="99"/>
      <c r="J1679" s="61">
        <v>0</v>
      </c>
      <c r="K1679" s="100">
        <v>0</v>
      </c>
      <c r="L1679" s="101">
        <v>0</v>
      </c>
      <c r="M1679" s="62"/>
    </row>
    <row r="1680" spans="1:13" s="47" customFormat="1" ht="14.4" customHeight="1" x14ac:dyDescent="0.3">
      <c r="A1680" s="62"/>
      <c r="B1680" s="6">
        <v>0</v>
      </c>
      <c r="C1680" s="25"/>
      <c r="D1680" s="3">
        <v>0</v>
      </c>
      <c r="E1680" s="26">
        <v>0</v>
      </c>
      <c r="F1680" s="27"/>
      <c r="G1680" s="26">
        <v>0</v>
      </c>
      <c r="H1680" s="89">
        <v>0</v>
      </c>
      <c r="I1680" s="99"/>
      <c r="J1680" s="61">
        <v>0</v>
      </c>
      <c r="K1680" s="100">
        <v>0</v>
      </c>
      <c r="L1680" s="101">
        <v>0</v>
      </c>
      <c r="M1680" s="62"/>
    </row>
    <row r="1681" spans="1:13" s="47" customFormat="1" ht="14.4" customHeight="1" x14ac:dyDescent="0.3">
      <c r="A1681" s="62"/>
      <c r="B1681" s="6">
        <v>0</v>
      </c>
      <c r="C1681" s="25"/>
      <c r="D1681" s="3">
        <v>0</v>
      </c>
      <c r="E1681" s="26">
        <v>0</v>
      </c>
      <c r="F1681" s="27"/>
      <c r="G1681" s="26">
        <v>0</v>
      </c>
      <c r="H1681" s="89">
        <v>0</v>
      </c>
      <c r="I1681" s="99"/>
      <c r="J1681" s="61">
        <v>0</v>
      </c>
      <c r="K1681" s="100">
        <v>0</v>
      </c>
      <c r="L1681" s="101">
        <v>0</v>
      </c>
      <c r="M1681" s="62"/>
    </row>
    <row r="1682" spans="1:13" s="47" customFormat="1" ht="14.4" customHeight="1" x14ac:dyDescent="0.3">
      <c r="A1682" s="62"/>
      <c r="B1682" s="6">
        <v>0</v>
      </c>
      <c r="C1682" s="25"/>
      <c r="D1682" s="3">
        <v>0</v>
      </c>
      <c r="E1682" s="26">
        <v>0</v>
      </c>
      <c r="F1682" s="27"/>
      <c r="G1682" s="26">
        <v>0</v>
      </c>
      <c r="H1682" s="89">
        <v>0</v>
      </c>
      <c r="I1682" s="99"/>
      <c r="J1682" s="61">
        <v>0</v>
      </c>
      <c r="K1682" s="100">
        <v>0</v>
      </c>
      <c r="L1682" s="101">
        <v>0</v>
      </c>
      <c r="M1682" s="62"/>
    </row>
    <row r="1683" spans="1:13" s="47" customFormat="1" ht="14.4" customHeight="1" x14ac:dyDescent="0.3">
      <c r="A1683" s="62"/>
      <c r="B1683" s="6" t="s">
        <v>60</v>
      </c>
      <c r="C1683" s="25"/>
      <c r="D1683" s="28"/>
      <c r="E1683" s="26"/>
      <c r="F1683" s="27"/>
      <c r="G1683" s="193">
        <v>1.27</v>
      </c>
      <c r="H1683" s="106" t="s">
        <v>60</v>
      </c>
      <c r="I1683" s="103"/>
      <c r="J1683" s="85"/>
      <c r="K1683" s="104" t="s">
        <v>156</v>
      </c>
      <c r="L1683" s="95">
        <v>0.14709288858003244</v>
      </c>
      <c r="M1683" s="62"/>
    </row>
    <row r="1684" spans="1:13" s="47" customFormat="1" ht="14.4" customHeight="1" x14ac:dyDescent="0.3">
      <c r="A1684" s="62"/>
      <c r="B1684" s="194" t="s">
        <v>38</v>
      </c>
      <c r="C1684" s="195"/>
      <c r="D1684" s="196"/>
      <c r="E1684" s="196"/>
      <c r="F1684" s="196"/>
      <c r="G1684" s="196"/>
      <c r="H1684" s="115"/>
      <c r="I1684" s="202"/>
      <c r="J1684" s="203"/>
      <c r="K1684" s="178"/>
      <c r="L1684" s="204"/>
      <c r="M1684" s="62"/>
    </row>
    <row r="1685" spans="1:13" s="47" customFormat="1" ht="36.75" customHeight="1" x14ac:dyDescent="0.3">
      <c r="A1685" s="62"/>
      <c r="B1685" s="53" t="s">
        <v>53</v>
      </c>
      <c r="C1685" s="195"/>
      <c r="D1685" s="205" t="s">
        <v>0</v>
      </c>
      <c r="E1685" s="206" t="s">
        <v>1</v>
      </c>
      <c r="F1685" s="207" t="s">
        <v>61</v>
      </c>
      <c r="G1685" s="188" t="s">
        <v>56</v>
      </c>
      <c r="H1685" s="111" t="s">
        <v>158</v>
      </c>
      <c r="I1685" s="112" t="s">
        <v>159</v>
      </c>
      <c r="J1685" s="112" t="s">
        <v>160</v>
      </c>
      <c r="K1685" s="113" t="s">
        <v>161</v>
      </c>
      <c r="L1685" s="114" t="s">
        <v>162</v>
      </c>
      <c r="M1685" s="62"/>
    </row>
    <row r="1686" spans="1:13" s="47" customFormat="1" ht="14.4" customHeight="1" x14ac:dyDescent="0.3">
      <c r="A1686" s="62"/>
      <c r="B1686" s="218" t="s">
        <v>1878</v>
      </c>
      <c r="C1686" s="195"/>
      <c r="D1686" s="190" t="s">
        <v>3</v>
      </c>
      <c r="E1686" s="153">
        <v>1.05</v>
      </c>
      <c r="F1686" s="154">
        <v>6</v>
      </c>
      <c r="G1686" s="191">
        <v>6.3000000000000007</v>
      </c>
      <c r="H1686" s="170">
        <v>0.72967338429464912</v>
      </c>
      <c r="I1686" s="171"/>
      <c r="J1686" s="192" t="s">
        <v>1219</v>
      </c>
      <c r="K1686" s="172">
        <v>0</v>
      </c>
      <c r="L1686" s="173">
        <v>0</v>
      </c>
      <c r="M1686" s="62"/>
    </row>
    <row r="1687" spans="1:13" s="47" customFormat="1" ht="14.4" customHeight="1" x14ac:dyDescent="0.3">
      <c r="A1687" s="62"/>
      <c r="B1687" s="6" t="s">
        <v>1066</v>
      </c>
      <c r="C1687" s="7"/>
      <c r="D1687" s="3" t="s">
        <v>39</v>
      </c>
      <c r="E1687" s="4">
        <v>0.1</v>
      </c>
      <c r="F1687" s="5">
        <v>10</v>
      </c>
      <c r="G1687" s="26">
        <v>1</v>
      </c>
      <c r="H1687" s="89">
        <v>0.11582117211026176</v>
      </c>
      <c r="I1687" s="99"/>
      <c r="J1687" s="61" t="s">
        <v>163</v>
      </c>
      <c r="K1687" s="100">
        <v>1</v>
      </c>
      <c r="L1687" s="101">
        <v>0.11582117211026176</v>
      </c>
      <c r="M1687" s="62"/>
    </row>
    <row r="1688" spans="1:13" s="47" customFormat="1" ht="14.4" customHeight="1" x14ac:dyDescent="0.3">
      <c r="A1688" s="62"/>
      <c r="B1688" s="6">
        <v>0</v>
      </c>
      <c r="C1688" s="7"/>
      <c r="D1688" s="3">
        <v>0</v>
      </c>
      <c r="E1688" s="4"/>
      <c r="F1688" s="5">
        <v>0</v>
      </c>
      <c r="G1688" s="26">
        <v>0</v>
      </c>
      <c r="H1688" s="89">
        <v>0</v>
      </c>
      <c r="I1688" s="99"/>
      <c r="J1688" s="61">
        <v>0</v>
      </c>
      <c r="K1688" s="100">
        <v>0</v>
      </c>
      <c r="L1688" s="101">
        <v>0</v>
      </c>
      <c r="M1688" s="62"/>
    </row>
    <row r="1689" spans="1:13" s="47" customFormat="1" ht="14.4" customHeight="1" x14ac:dyDescent="0.3">
      <c r="A1689" s="62"/>
      <c r="B1689" s="6">
        <v>0</v>
      </c>
      <c r="C1689" s="7"/>
      <c r="D1689" s="3">
        <v>0</v>
      </c>
      <c r="E1689" s="4"/>
      <c r="F1689" s="5">
        <v>0</v>
      </c>
      <c r="G1689" s="26">
        <v>0</v>
      </c>
      <c r="H1689" s="89">
        <v>0</v>
      </c>
      <c r="I1689" s="99"/>
      <c r="J1689" s="61">
        <v>0</v>
      </c>
      <c r="K1689" s="100">
        <v>0</v>
      </c>
      <c r="L1689" s="101">
        <v>0</v>
      </c>
      <c r="M1689" s="62"/>
    </row>
    <row r="1690" spans="1:13" s="47" customFormat="1" ht="14.4" customHeight="1" x14ac:dyDescent="0.3">
      <c r="A1690" s="62"/>
      <c r="B1690" s="6">
        <v>0</v>
      </c>
      <c r="C1690" s="7"/>
      <c r="D1690" s="3">
        <v>0</v>
      </c>
      <c r="E1690" s="4"/>
      <c r="F1690" s="5">
        <v>0</v>
      </c>
      <c r="G1690" s="26">
        <v>0</v>
      </c>
      <c r="H1690" s="89">
        <v>0</v>
      </c>
      <c r="I1690" s="99"/>
      <c r="J1690" s="61">
        <v>0</v>
      </c>
      <c r="K1690" s="100">
        <v>0</v>
      </c>
      <c r="L1690" s="101">
        <v>0</v>
      </c>
      <c r="M1690" s="62"/>
    </row>
    <row r="1691" spans="1:13" s="47" customFormat="1" ht="14.4" customHeight="1" x14ac:dyDescent="0.3">
      <c r="A1691" s="62"/>
      <c r="B1691" s="6">
        <v>0</v>
      </c>
      <c r="C1691" s="7"/>
      <c r="D1691" s="3">
        <v>0</v>
      </c>
      <c r="E1691" s="4"/>
      <c r="F1691" s="5">
        <v>0</v>
      </c>
      <c r="G1691" s="26">
        <v>0</v>
      </c>
      <c r="H1691" s="89">
        <v>0</v>
      </c>
      <c r="I1691" s="99"/>
      <c r="J1691" s="61">
        <v>0</v>
      </c>
      <c r="K1691" s="100">
        <v>0</v>
      </c>
      <c r="L1691" s="101">
        <v>0</v>
      </c>
      <c r="M1691" s="62"/>
    </row>
    <row r="1692" spans="1:13" s="47" customFormat="1" ht="14.4" customHeight="1" x14ac:dyDescent="0.3">
      <c r="A1692" s="62"/>
      <c r="B1692" s="6">
        <v>0</v>
      </c>
      <c r="C1692" s="7"/>
      <c r="D1692" s="3">
        <v>0</v>
      </c>
      <c r="E1692" s="4"/>
      <c r="F1692" s="5">
        <v>0</v>
      </c>
      <c r="G1692" s="26">
        <v>0</v>
      </c>
      <c r="H1692" s="89">
        <v>0</v>
      </c>
      <c r="I1692" s="99"/>
      <c r="J1692" s="61">
        <v>0</v>
      </c>
      <c r="K1692" s="100">
        <v>0</v>
      </c>
      <c r="L1692" s="101">
        <v>0</v>
      </c>
      <c r="M1692" s="62"/>
    </row>
    <row r="1693" spans="1:13" s="47" customFormat="1" ht="14.4" customHeight="1" x14ac:dyDescent="0.3">
      <c r="A1693" s="62"/>
      <c r="B1693" s="6">
        <v>0</v>
      </c>
      <c r="C1693" s="7"/>
      <c r="D1693" s="3">
        <v>0</v>
      </c>
      <c r="E1693" s="4"/>
      <c r="F1693" s="5">
        <v>0</v>
      </c>
      <c r="G1693" s="26">
        <v>0</v>
      </c>
      <c r="H1693" s="89">
        <v>0</v>
      </c>
      <c r="I1693" s="99"/>
      <c r="J1693" s="61">
        <v>0</v>
      </c>
      <c r="K1693" s="100">
        <v>0</v>
      </c>
      <c r="L1693" s="101">
        <v>0</v>
      </c>
      <c r="M1693" s="62"/>
    </row>
    <row r="1694" spans="1:13" s="47" customFormat="1" ht="14.4" customHeight="1" x14ac:dyDescent="0.3">
      <c r="A1694" s="62"/>
      <c r="B1694" s="6">
        <v>0</v>
      </c>
      <c r="C1694" s="7"/>
      <c r="D1694" s="3">
        <v>0</v>
      </c>
      <c r="E1694" s="4"/>
      <c r="F1694" s="5">
        <v>0</v>
      </c>
      <c r="G1694" s="26">
        <v>0</v>
      </c>
      <c r="H1694" s="89">
        <v>0</v>
      </c>
      <c r="I1694" s="99"/>
      <c r="J1694" s="61">
        <v>0</v>
      </c>
      <c r="K1694" s="100">
        <v>0</v>
      </c>
      <c r="L1694" s="101">
        <v>0</v>
      </c>
      <c r="M1694" s="62"/>
    </row>
    <row r="1695" spans="1:13" s="47" customFormat="1" ht="14.4" customHeight="1" x14ac:dyDescent="0.3">
      <c r="A1695" s="62"/>
      <c r="B1695" s="6">
        <v>0</v>
      </c>
      <c r="C1695" s="7"/>
      <c r="D1695" s="3">
        <v>0</v>
      </c>
      <c r="E1695" s="4"/>
      <c r="F1695" s="5">
        <v>0</v>
      </c>
      <c r="G1695" s="26">
        <v>0</v>
      </c>
      <c r="H1695" s="89">
        <v>0</v>
      </c>
      <c r="I1695" s="99"/>
      <c r="J1695" s="61">
        <v>0</v>
      </c>
      <c r="K1695" s="100">
        <v>0</v>
      </c>
      <c r="L1695" s="101">
        <v>0</v>
      </c>
      <c r="M1695" s="62"/>
    </row>
    <row r="1696" spans="1:13" s="47" customFormat="1" ht="14.4" customHeight="1" x14ac:dyDescent="0.3">
      <c r="A1696" s="62"/>
      <c r="B1696" s="6">
        <v>0</v>
      </c>
      <c r="C1696" s="7"/>
      <c r="D1696" s="3">
        <v>0</v>
      </c>
      <c r="E1696" s="4"/>
      <c r="F1696" s="5">
        <v>0</v>
      </c>
      <c r="G1696" s="26">
        <v>0</v>
      </c>
      <c r="H1696" s="89">
        <v>0</v>
      </c>
      <c r="I1696" s="99"/>
      <c r="J1696" s="61">
        <v>0</v>
      </c>
      <c r="K1696" s="100">
        <v>0</v>
      </c>
      <c r="L1696" s="101">
        <v>0</v>
      </c>
      <c r="M1696" s="62"/>
    </row>
    <row r="1697" spans="1:13" s="47" customFormat="1" ht="14.4" customHeight="1" x14ac:dyDescent="0.3">
      <c r="A1697" s="62"/>
      <c r="B1697" s="6">
        <v>0</v>
      </c>
      <c r="C1697" s="7"/>
      <c r="D1697" s="3">
        <v>0</v>
      </c>
      <c r="E1697" s="4"/>
      <c r="F1697" s="5">
        <v>0</v>
      </c>
      <c r="G1697" s="26">
        <v>0</v>
      </c>
      <c r="H1697" s="89">
        <v>0</v>
      </c>
      <c r="I1697" s="99"/>
      <c r="J1697" s="61">
        <v>0</v>
      </c>
      <c r="K1697" s="100">
        <v>0</v>
      </c>
      <c r="L1697" s="101">
        <v>0</v>
      </c>
      <c r="M1697" s="62"/>
    </row>
    <row r="1698" spans="1:13" s="47" customFormat="1" ht="14.4" customHeight="1" x14ac:dyDescent="0.3">
      <c r="A1698" s="62"/>
      <c r="B1698" s="6">
        <v>0</v>
      </c>
      <c r="C1698" s="7"/>
      <c r="D1698" s="3">
        <v>0</v>
      </c>
      <c r="E1698" s="4"/>
      <c r="F1698" s="5">
        <v>0</v>
      </c>
      <c r="G1698" s="26">
        <v>0</v>
      </c>
      <c r="H1698" s="89">
        <v>0</v>
      </c>
      <c r="I1698" s="99"/>
      <c r="J1698" s="61">
        <v>0</v>
      </c>
      <c r="K1698" s="100">
        <v>0</v>
      </c>
      <c r="L1698" s="101">
        <v>0</v>
      </c>
      <c r="M1698" s="62"/>
    </row>
    <row r="1699" spans="1:13" s="47" customFormat="1" ht="14.4" customHeight="1" x14ac:dyDescent="0.3">
      <c r="A1699" s="62"/>
      <c r="B1699" s="58" t="s">
        <v>62</v>
      </c>
      <c r="C1699" s="46"/>
      <c r="D1699" s="37"/>
      <c r="E1699" s="38"/>
      <c r="F1699" s="39"/>
      <c r="G1699" s="193">
        <v>7.3000000000000007</v>
      </c>
      <c r="H1699" s="106" t="s">
        <v>62</v>
      </c>
      <c r="I1699" s="103"/>
      <c r="J1699" s="85"/>
      <c r="K1699" s="104" t="s">
        <v>156</v>
      </c>
      <c r="L1699" s="95">
        <v>0.11582117211026176</v>
      </c>
      <c r="M1699" s="62"/>
    </row>
    <row r="1700" spans="1:13" s="47" customFormat="1" ht="14.4" customHeight="1" x14ac:dyDescent="0.3">
      <c r="A1700" s="62"/>
      <c r="B1700" s="194" t="s">
        <v>63</v>
      </c>
      <c r="C1700" s="195"/>
      <c r="D1700" s="196"/>
      <c r="E1700" s="197"/>
      <c r="F1700" s="155"/>
      <c r="G1700" s="197"/>
      <c r="H1700" s="115"/>
      <c r="I1700" s="202"/>
      <c r="J1700" s="203"/>
      <c r="K1700" s="178"/>
      <c r="L1700" s="204">
        <v>0</v>
      </c>
      <c r="M1700" s="62"/>
    </row>
    <row r="1701" spans="1:13" s="47" customFormat="1" ht="35.25" customHeight="1" x14ac:dyDescent="0.3">
      <c r="A1701" s="62"/>
      <c r="B1701" s="53" t="s">
        <v>53</v>
      </c>
      <c r="C1701" s="210"/>
      <c r="D1701" s="211" t="s">
        <v>0</v>
      </c>
      <c r="E1701" s="201" t="s">
        <v>1</v>
      </c>
      <c r="F1701" s="156" t="s">
        <v>61</v>
      </c>
      <c r="G1701" s="188" t="s">
        <v>56</v>
      </c>
      <c r="H1701" s="111" t="s">
        <v>158</v>
      </c>
      <c r="I1701" s="112" t="s">
        <v>159</v>
      </c>
      <c r="J1701" s="112" t="s">
        <v>160</v>
      </c>
      <c r="K1701" s="113" t="s">
        <v>161</v>
      </c>
      <c r="L1701" s="114" t="s">
        <v>162</v>
      </c>
      <c r="M1701" s="62"/>
    </row>
    <row r="1702" spans="1:13" s="47" customFormat="1" ht="14.4" customHeight="1" x14ac:dyDescent="0.3">
      <c r="A1702" s="62"/>
      <c r="B1702" s="6">
        <v>0</v>
      </c>
      <c r="C1702" s="7"/>
      <c r="D1702" s="3">
        <v>0</v>
      </c>
      <c r="E1702" s="26"/>
      <c r="F1702" s="5">
        <v>0</v>
      </c>
      <c r="G1702" s="191">
        <v>0</v>
      </c>
      <c r="H1702" s="170">
        <v>0</v>
      </c>
      <c r="I1702" s="171"/>
      <c r="J1702" s="192">
        <v>0</v>
      </c>
      <c r="K1702" s="172">
        <v>0</v>
      </c>
      <c r="L1702" s="173">
        <v>0</v>
      </c>
      <c r="M1702" s="62"/>
    </row>
    <row r="1703" spans="1:13" s="47" customFormat="1" ht="14.4" customHeight="1" x14ac:dyDescent="0.3">
      <c r="A1703" s="62"/>
      <c r="B1703" s="6">
        <v>0</v>
      </c>
      <c r="C1703" s="7"/>
      <c r="D1703" s="3">
        <v>0</v>
      </c>
      <c r="E1703" s="26"/>
      <c r="F1703" s="5">
        <v>0</v>
      </c>
      <c r="G1703" s="26">
        <v>0</v>
      </c>
      <c r="H1703" s="89">
        <v>0</v>
      </c>
      <c r="I1703" s="99"/>
      <c r="J1703" s="61">
        <v>0</v>
      </c>
      <c r="K1703" s="100">
        <v>0</v>
      </c>
      <c r="L1703" s="101">
        <v>0</v>
      </c>
      <c r="M1703" s="62"/>
    </row>
    <row r="1704" spans="1:13" s="47" customFormat="1" ht="14.4" customHeight="1" x14ac:dyDescent="0.3">
      <c r="A1704" s="62"/>
      <c r="B1704" s="6">
        <v>0</v>
      </c>
      <c r="C1704" s="7"/>
      <c r="D1704" s="3">
        <v>0</v>
      </c>
      <c r="E1704" s="26"/>
      <c r="F1704" s="5">
        <v>0</v>
      </c>
      <c r="G1704" s="26">
        <v>0</v>
      </c>
      <c r="H1704" s="89">
        <v>0</v>
      </c>
      <c r="I1704" s="99"/>
      <c r="J1704" s="61">
        <v>0</v>
      </c>
      <c r="K1704" s="100">
        <v>0</v>
      </c>
      <c r="L1704" s="101">
        <v>0</v>
      </c>
      <c r="M1704" s="62"/>
    </row>
    <row r="1705" spans="1:13" s="47" customFormat="1" ht="14.4" customHeight="1" x14ac:dyDescent="0.3">
      <c r="A1705" s="62"/>
      <c r="B1705" s="6">
        <v>0</v>
      </c>
      <c r="C1705" s="7"/>
      <c r="D1705" s="3">
        <v>0</v>
      </c>
      <c r="E1705" s="26"/>
      <c r="F1705" s="5">
        <v>0</v>
      </c>
      <c r="G1705" s="26">
        <v>0</v>
      </c>
      <c r="H1705" s="89">
        <v>0</v>
      </c>
      <c r="I1705" s="99"/>
      <c r="J1705" s="61">
        <v>0</v>
      </c>
      <c r="K1705" s="100">
        <v>0</v>
      </c>
      <c r="L1705" s="101">
        <v>0</v>
      </c>
      <c r="M1705" s="62"/>
    </row>
    <row r="1706" spans="1:13" s="47" customFormat="1" ht="14.4" customHeight="1" x14ac:dyDescent="0.3">
      <c r="A1706" s="62"/>
      <c r="B1706" s="6">
        <v>0</v>
      </c>
      <c r="C1706" s="7"/>
      <c r="D1706" s="3">
        <v>0</v>
      </c>
      <c r="E1706" s="26"/>
      <c r="F1706" s="5">
        <v>0</v>
      </c>
      <c r="G1706" s="26">
        <v>0</v>
      </c>
      <c r="H1706" s="89">
        <v>0</v>
      </c>
      <c r="I1706" s="99"/>
      <c r="J1706" s="61">
        <v>0</v>
      </c>
      <c r="K1706" s="100">
        <v>0</v>
      </c>
      <c r="L1706" s="101">
        <v>0</v>
      </c>
      <c r="M1706" s="62"/>
    </row>
    <row r="1707" spans="1:13" s="47" customFormat="1" ht="15" customHeight="1" thickBot="1" x14ac:dyDescent="0.35">
      <c r="A1707" s="62"/>
      <c r="B1707" s="59" t="s">
        <v>64</v>
      </c>
      <c r="C1707" s="42"/>
      <c r="D1707" s="43"/>
      <c r="E1707" s="44"/>
      <c r="F1707" s="45"/>
      <c r="G1707" s="145">
        <v>0</v>
      </c>
      <c r="H1707" s="143" t="s">
        <v>64</v>
      </c>
      <c r="I1707" s="103"/>
      <c r="J1707" s="85"/>
      <c r="K1707" s="104" t="s">
        <v>156</v>
      </c>
      <c r="L1707" s="95">
        <v>0</v>
      </c>
      <c r="M1707" s="62"/>
    </row>
    <row r="1708" spans="1:13" s="47" customFormat="1" ht="14.4" customHeight="1" x14ac:dyDescent="0.3">
      <c r="A1708" s="62"/>
      <c r="B1708" s="64"/>
      <c r="C1708" s="68"/>
      <c r="D1708" s="69" t="s">
        <v>65</v>
      </c>
      <c r="E1708" s="70"/>
      <c r="F1708" s="71"/>
      <c r="G1708" s="88">
        <v>8.6340000000000003</v>
      </c>
      <c r="H1708" s="179"/>
      <c r="I1708" s="212"/>
      <c r="J1708" s="213"/>
      <c r="K1708" s="214"/>
      <c r="L1708" s="180"/>
      <c r="M1708" s="62"/>
    </row>
    <row r="1709" spans="1:13" s="47" customFormat="1" ht="14.4" customHeight="1" x14ac:dyDescent="0.3">
      <c r="A1709" s="62"/>
      <c r="B1709" s="63"/>
      <c r="C1709" s="68"/>
      <c r="D1709" s="72" t="s">
        <v>7</v>
      </c>
      <c r="E1709" s="215"/>
      <c r="F1709" s="181">
        <v>0.1</v>
      </c>
      <c r="G1709" s="215">
        <v>0.86299999999999999</v>
      </c>
      <c r="H1709" s="120"/>
      <c r="I1709" s="124"/>
      <c r="J1709" s="141"/>
      <c r="K1709" s="125"/>
      <c r="L1709" s="119"/>
      <c r="M1709" s="62"/>
    </row>
    <row r="1710" spans="1:13" s="47" customFormat="1" ht="14.4" customHeight="1" x14ac:dyDescent="0.3">
      <c r="A1710" s="62"/>
      <c r="B1710" s="63"/>
      <c r="C1710" s="68"/>
      <c r="D1710" s="72" t="s">
        <v>8</v>
      </c>
      <c r="E1710" s="215"/>
      <c r="F1710" s="181">
        <v>0.1</v>
      </c>
      <c r="G1710" s="215">
        <v>0.86299999999999999</v>
      </c>
      <c r="H1710" s="120"/>
      <c r="I1710" s="124"/>
      <c r="J1710" s="141"/>
      <c r="K1710" s="125"/>
      <c r="L1710" s="119"/>
      <c r="M1710" s="62"/>
    </row>
    <row r="1711" spans="1:13" s="47" customFormat="1" ht="14.4" customHeight="1" x14ac:dyDescent="0.3">
      <c r="A1711" s="62"/>
      <c r="B1711" s="63" t="s">
        <v>66</v>
      </c>
      <c r="C1711" s="68"/>
      <c r="D1711" s="75" t="s">
        <v>67</v>
      </c>
      <c r="E1711" s="76"/>
      <c r="F1711" s="71"/>
      <c r="G1711" s="76">
        <v>10.36</v>
      </c>
      <c r="H1711" s="120"/>
      <c r="I1711" s="124"/>
      <c r="J1711" s="141"/>
      <c r="K1711" s="125"/>
      <c r="L1711" s="119"/>
      <c r="M1711" s="62"/>
    </row>
    <row r="1712" spans="1:13" s="47" customFormat="1" ht="15" customHeight="1" thickBot="1" x14ac:dyDescent="0.35">
      <c r="A1712" s="62"/>
      <c r="B1712" s="63"/>
      <c r="C1712" s="68"/>
      <c r="D1712" s="77" t="s">
        <v>68</v>
      </c>
      <c r="E1712" s="78"/>
      <c r="F1712" s="79"/>
      <c r="G1712" s="78">
        <v>10.36</v>
      </c>
      <c r="H1712" s="134">
        <v>1</v>
      </c>
      <c r="I1712" s="126"/>
      <c r="J1712" s="142"/>
      <c r="K1712" s="127"/>
      <c r="L1712" s="135">
        <v>0.26587908269631694</v>
      </c>
      <c r="M1712" s="62"/>
    </row>
    <row r="1713" spans="1:13" s="47" customFormat="1" ht="14.4" customHeight="1" x14ac:dyDescent="0.3">
      <c r="A1713" s="62"/>
      <c r="B1713" s="63"/>
      <c r="C1713" s="68"/>
      <c r="D1713" s="80"/>
      <c r="E1713" s="67"/>
      <c r="F1713" s="65"/>
      <c r="G1713" s="67"/>
      <c r="J1713" s="60"/>
      <c r="M1713" s="62"/>
    </row>
    <row r="1714" spans="1:13" s="47" customFormat="1" ht="14.4" customHeight="1" x14ac:dyDescent="0.3">
      <c r="A1714" s="62"/>
      <c r="B1714" s="63"/>
      <c r="C1714" s="68"/>
      <c r="D1714" s="80"/>
      <c r="E1714" s="67"/>
      <c r="F1714" s="65"/>
      <c r="G1714" s="67"/>
      <c r="J1714" s="60"/>
      <c r="M1714" s="62"/>
    </row>
    <row r="1715" spans="1:13" s="47" customFormat="1" ht="14.4" customHeight="1" x14ac:dyDescent="0.3">
      <c r="A1715" s="62"/>
      <c r="B1715" s="63"/>
      <c r="C1715" s="68"/>
      <c r="D1715" s="80"/>
      <c r="E1715" s="67"/>
      <c r="F1715" s="65"/>
      <c r="G1715" s="67"/>
      <c r="J1715" s="60"/>
      <c r="M1715" s="62"/>
    </row>
    <row r="1716" spans="1:13" s="47" customFormat="1" ht="14.4" customHeight="1" x14ac:dyDescent="0.3">
      <c r="A1716" s="62"/>
      <c r="B1716" s="136" t="s">
        <v>1808</v>
      </c>
      <c r="C1716" s="81"/>
      <c r="D1716" s="80"/>
      <c r="E1716" s="67"/>
      <c r="F1716" s="82"/>
      <c r="G1716" s="82"/>
      <c r="J1716" s="60"/>
      <c r="M1716" s="62"/>
    </row>
    <row r="1717" spans="1:13" s="47" customFormat="1" ht="14.4" customHeight="1" x14ac:dyDescent="0.3">
      <c r="A1717" s="62"/>
      <c r="B1717" s="216" t="s">
        <v>6</v>
      </c>
      <c r="C1717" s="217"/>
      <c r="D1717" s="80"/>
      <c r="E1717" s="67"/>
      <c r="F1717" s="62"/>
      <c r="G1717" s="62"/>
      <c r="J1717" s="60"/>
      <c r="M1717" s="62"/>
    </row>
  </sheetData>
  <mergeCells count="78">
    <mergeCell ref="H1068:L1068"/>
    <mergeCell ref="D1655:F1655"/>
    <mergeCell ref="B1657:L1657"/>
    <mergeCell ref="H1662:L1662"/>
    <mergeCell ref="B1591:L1591"/>
    <mergeCell ref="H1596:L1596"/>
    <mergeCell ref="D1523:F1523"/>
    <mergeCell ref="B1525:L1525"/>
    <mergeCell ref="H1530:L1530"/>
    <mergeCell ref="D1589:F1589"/>
    <mergeCell ref="D1457:F1457"/>
    <mergeCell ref="B1459:L1459"/>
    <mergeCell ref="H1464:L1464"/>
    <mergeCell ref="D1127:F1127"/>
    <mergeCell ref="B1129:L1129"/>
    <mergeCell ref="H1134:L1134"/>
    <mergeCell ref="H1002:L1002"/>
    <mergeCell ref="D1061:F1061"/>
    <mergeCell ref="B1063:L1063"/>
    <mergeCell ref="B931:L931"/>
    <mergeCell ref="H936:L936"/>
    <mergeCell ref="D995:F995"/>
    <mergeCell ref="B997:L997"/>
    <mergeCell ref="D731:F731"/>
    <mergeCell ref="B733:L733"/>
    <mergeCell ref="H738:L738"/>
    <mergeCell ref="D797:F797"/>
    <mergeCell ref="D929:F929"/>
    <mergeCell ref="B799:L799"/>
    <mergeCell ref="H804:L804"/>
    <mergeCell ref="D863:F863"/>
    <mergeCell ref="B865:L865"/>
    <mergeCell ref="H870:L870"/>
    <mergeCell ref="D665:F665"/>
    <mergeCell ref="B667:L667"/>
    <mergeCell ref="H672:L672"/>
    <mergeCell ref="H540:L540"/>
    <mergeCell ref="D599:F599"/>
    <mergeCell ref="B601:L601"/>
    <mergeCell ref="H606:L606"/>
    <mergeCell ref="H474:L474"/>
    <mergeCell ref="B469:L469"/>
    <mergeCell ref="D467:F467"/>
    <mergeCell ref="D533:F533"/>
    <mergeCell ref="B535:L535"/>
    <mergeCell ref="B337:L337"/>
    <mergeCell ref="H342:L342"/>
    <mergeCell ref="D401:F401"/>
    <mergeCell ref="B403:L403"/>
    <mergeCell ref="H408:L408"/>
    <mergeCell ref="H208:L208"/>
    <mergeCell ref="D268:F268"/>
    <mergeCell ref="B270:L270"/>
    <mergeCell ref="H275:L275"/>
    <mergeCell ref="D335:F335"/>
    <mergeCell ref="D201:F201"/>
    <mergeCell ref="B203:L203"/>
    <mergeCell ref="H76:L76"/>
    <mergeCell ref="D135:F135"/>
    <mergeCell ref="B137:L137"/>
    <mergeCell ref="H142:L142"/>
    <mergeCell ref="D3:F3"/>
    <mergeCell ref="B5:L5"/>
    <mergeCell ref="H10:L10"/>
    <mergeCell ref="D69:F69"/>
    <mergeCell ref="B71:L71"/>
    <mergeCell ref="D1193:F1193"/>
    <mergeCell ref="B1195:L1195"/>
    <mergeCell ref="H1200:L1200"/>
    <mergeCell ref="D1259:F1259"/>
    <mergeCell ref="B1261:L1261"/>
    <mergeCell ref="H1266:L1266"/>
    <mergeCell ref="D1391:F1391"/>
    <mergeCell ref="B1393:L1393"/>
    <mergeCell ref="H1398:L1398"/>
    <mergeCell ref="D1325:F1325"/>
    <mergeCell ref="B1327:L1327"/>
    <mergeCell ref="H1332:L1332"/>
  </mergeCells>
  <pageMargins left="0.70866141732283472" right="0.70866141732283472" top="0.74803149606299213" bottom="0.74803149606299213" header="0.31496062992125984" footer="0.31496062992125984"/>
  <pageSetup paperSize="9" scale="58" orientation="portrait" r:id="rId1"/>
  <rowBreaks count="25" manualBreakCount="25">
    <brk id="65" max="16383" man="1"/>
    <brk id="131" max="16383" man="1"/>
    <brk id="198" max="16383" man="1"/>
    <brk id="264" min="1" max="11" man="1"/>
    <brk id="331" min="1" max="11" man="1"/>
    <brk id="398" max="16383" man="1"/>
    <brk id="464" max="16383" man="1"/>
    <brk id="530" max="16383" man="1"/>
    <brk id="596" max="16383" man="1"/>
    <brk id="662" max="16383" man="1"/>
    <brk id="728" max="16383" man="1"/>
    <brk id="794" max="16383" man="1"/>
    <brk id="860" max="16383" man="1"/>
    <brk id="926" max="16383" man="1"/>
    <brk id="992" max="16383" man="1"/>
    <brk id="1058" max="16383" man="1"/>
    <brk id="1124" max="16383" man="1"/>
    <brk id="1190" max="16383" man="1"/>
    <brk id="1256" max="16383" man="1"/>
    <brk id="1322" max="16383" man="1"/>
    <brk id="1388" max="16383" man="1"/>
    <brk id="1454" max="16383" man="1"/>
    <brk id="1520" max="16383" man="1"/>
    <brk id="1586" max="16383" man="1"/>
    <brk id="1652" min="1" max="11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197"/>
  <sheetViews>
    <sheetView showZeros="0" view="pageBreakPreview" topLeftCell="A157" zoomScale="60" zoomScaleNormal="100" workbookViewId="0">
      <selection activeCell="G168" sqref="G168"/>
    </sheetView>
  </sheetViews>
  <sheetFormatPr baseColWidth="10" defaultColWidth="10.6640625" defaultRowHeight="14.4" x14ac:dyDescent="0.3"/>
  <cols>
    <col min="1" max="1" width="4" customWidth="1"/>
    <col min="2" max="2" width="38.5546875" bestFit="1" customWidth="1"/>
    <col min="5" max="5" width="17.88671875" customWidth="1"/>
    <col min="6" max="6" width="17.109375" bestFit="1" customWidth="1"/>
    <col min="7" max="7" width="8.5546875" customWidth="1"/>
    <col min="8" max="8" width="14.5546875" bestFit="1" customWidth="1"/>
    <col min="9" max="9" width="10.44140625" hidden="1" customWidth="1"/>
    <col min="10" max="10" width="10.109375" bestFit="1" customWidth="1"/>
    <col min="11" max="11" width="8" bestFit="1" customWidth="1"/>
    <col min="12" max="12" width="10.44140625" bestFit="1" customWidth="1"/>
  </cols>
  <sheetData>
    <row r="1" spans="1:13" x14ac:dyDescent="0.3">
      <c r="A1" s="129"/>
      <c r="B1" s="129"/>
      <c r="C1" s="129"/>
      <c r="D1" s="129"/>
      <c r="J1" s="1"/>
    </row>
    <row r="2" spans="1:13" x14ac:dyDescent="0.3">
      <c r="B2" s="130"/>
      <c r="C2" s="130"/>
      <c r="D2" s="130"/>
      <c r="J2" s="1"/>
    </row>
    <row r="3" spans="1:13" ht="15.6" x14ac:dyDescent="0.3">
      <c r="A3" s="131"/>
      <c r="B3" s="47"/>
      <c r="C3" s="47"/>
      <c r="D3" s="714" t="s">
        <v>166</v>
      </c>
      <c r="E3" s="714"/>
      <c r="F3" s="714"/>
      <c r="J3" s="1"/>
    </row>
    <row r="4" spans="1:13" x14ac:dyDescent="0.3">
      <c r="A4" s="132"/>
      <c r="B4" s="132"/>
      <c r="C4" s="132"/>
      <c r="D4" s="132"/>
      <c r="J4" s="1"/>
    </row>
    <row r="5" spans="1:13" ht="82.5" customHeight="1" x14ac:dyDescent="0.3">
      <c r="A5" s="47"/>
      <c r="B5" s="710" t="s">
        <v>1809</v>
      </c>
      <c r="C5" s="710"/>
      <c r="D5" s="710"/>
      <c r="E5" s="710"/>
      <c r="F5" s="710"/>
      <c r="G5" s="710"/>
      <c r="H5" s="710"/>
      <c r="I5" s="710"/>
      <c r="J5" s="710"/>
      <c r="K5" s="710"/>
      <c r="L5" s="710"/>
    </row>
    <row r="6" spans="1:13" s="47" customFormat="1" ht="14.4" customHeight="1" x14ac:dyDescent="0.3">
      <c r="A6" s="62"/>
      <c r="B6" s="63"/>
      <c r="C6" s="9"/>
      <c r="D6" s="10"/>
      <c r="E6" s="11"/>
      <c r="F6" s="12"/>
      <c r="G6" s="13"/>
      <c r="J6" s="60"/>
      <c r="M6" s="62"/>
    </row>
    <row r="7" spans="1:13" s="47" customFormat="1" ht="14.4" customHeight="1" x14ac:dyDescent="0.3">
      <c r="A7" s="62"/>
      <c r="B7" s="48" t="s">
        <v>48</v>
      </c>
      <c r="C7" s="9"/>
      <c r="D7" s="10"/>
      <c r="E7" s="11"/>
      <c r="F7" s="11"/>
      <c r="G7" s="11"/>
      <c r="J7" s="60"/>
      <c r="M7" s="62"/>
    </row>
    <row r="8" spans="1:13" s="47" customFormat="1" ht="14.4" customHeight="1" x14ac:dyDescent="0.3">
      <c r="A8" s="62"/>
      <c r="B8" s="64" t="s">
        <v>49</v>
      </c>
      <c r="C8" s="62" t="s">
        <v>171</v>
      </c>
      <c r="D8" s="62"/>
      <c r="E8" s="62"/>
      <c r="I8" s="65" t="s">
        <v>50</v>
      </c>
      <c r="J8" s="68" t="s">
        <v>3</v>
      </c>
      <c r="M8" s="62"/>
    </row>
    <row r="9" spans="1:13" s="47" customFormat="1" ht="15" customHeight="1" thickBot="1" x14ac:dyDescent="0.35">
      <c r="A9" s="62"/>
      <c r="B9" s="64" t="s">
        <v>51</v>
      </c>
      <c r="C9" s="62" t="s">
        <v>346</v>
      </c>
      <c r="D9" s="62"/>
      <c r="E9" s="62"/>
      <c r="G9" s="62" t="s">
        <v>213</v>
      </c>
      <c r="J9" s="60"/>
      <c r="M9" s="62"/>
    </row>
    <row r="10" spans="1:13" s="47" customFormat="1" ht="14.4" customHeight="1" thickTop="1" x14ac:dyDescent="0.3">
      <c r="A10" s="62"/>
      <c r="B10" s="49" t="s">
        <v>52</v>
      </c>
      <c r="C10" s="14"/>
      <c r="D10" s="15"/>
      <c r="E10" s="16"/>
      <c r="F10" s="17"/>
      <c r="G10" s="16"/>
      <c r="H10" s="711" t="s">
        <v>164</v>
      </c>
      <c r="I10" s="712"/>
      <c r="J10" s="712"/>
      <c r="K10" s="712"/>
      <c r="L10" s="713"/>
      <c r="M10" s="62"/>
    </row>
    <row r="11" spans="1:13" s="47" customFormat="1" ht="32.25" customHeight="1" x14ac:dyDescent="0.3">
      <c r="A11" s="62"/>
      <c r="B11" s="50" t="s">
        <v>53</v>
      </c>
      <c r="C11" s="18" t="s">
        <v>1</v>
      </c>
      <c r="D11" s="19" t="s">
        <v>54</v>
      </c>
      <c r="E11" s="20" t="s">
        <v>23</v>
      </c>
      <c r="F11" s="20" t="s">
        <v>55</v>
      </c>
      <c r="G11" s="20" t="s">
        <v>56</v>
      </c>
      <c r="H11" s="90" t="s">
        <v>158</v>
      </c>
      <c r="I11" s="91" t="s">
        <v>159</v>
      </c>
      <c r="J11" s="91" t="s">
        <v>160</v>
      </c>
      <c r="K11" s="91" t="s">
        <v>161</v>
      </c>
      <c r="L11" s="92" t="s">
        <v>162</v>
      </c>
      <c r="M11" s="62"/>
    </row>
    <row r="12" spans="1:13" s="47" customFormat="1" ht="14.4" customHeight="1" x14ac:dyDescent="0.3">
      <c r="A12" s="62"/>
      <c r="B12" s="21" t="s">
        <v>10</v>
      </c>
      <c r="C12" s="18">
        <v>1</v>
      </c>
      <c r="D12" s="22">
        <v>0.04</v>
      </c>
      <c r="E12" s="23">
        <v>0.04</v>
      </c>
      <c r="F12" s="24">
        <v>0.2</v>
      </c>
      <c r="G12" s="23">
        <v>8.0000000000000002E-3</v>
      </c>
      <c r="H12" s="96">
        <v>7.3407964764176921E-4</v>
      </c>
      <c r="I12" s="97"/>
      <c r="J12" s="137" t="s">
        <v>163</v>
      </c>
      <c r="K12" s="93">
        <v>1</v>
      </c>
      <c r="L12" s="98">
        <v>7.3407964764176921E-4</v>
      </c>
      <c r="M12" s="62"/>
    </row>
    <row r="13" spans="1:13" s="47" customFormat="1" ht="14.4" customHeight="1" x14ac:dyDescent="0.3">
      <c r="A13" s="62"/>
      <c r="B13" s="6">
        <v>0</v>
      </c>
      <c r="C13" s="25"/>
      <c r="D13" s="3">
        <v>0</v>
      </c>
      <c r="E13" s="26">
        <v>0</v>
      </c>
      <c r="F13" s="27"/>
      <c r="G13" s="26">
        <v>0</v>
      </c>
      <c r="H13" s="89">
        <v>0</v>
      </c>
      <c r="I13" s="99"/>
      <c r="J13" s="61">
        <v>0</v>
      </c>
      <c r="K13" s="100">
        <v>0</v>
      </c>
      <c r="L13" s="101">
        <v>0</v>
      </c>
      <c r="M13" s="62"/>
    </row>
    <row r="14" spans="1:13" s="47" customFormat="1" ht="14.4" customHeight="1" x14ac:dyDescent="0.3">
      <c r="A14" s="62"/>
      <c r="B14" s="6">
        <v>0</v>
      </c>
      <c r="C14" s="25"/>
      <c r="D14" s="3">
        <v>0</v>
      </c>
      <c r="E14" s="26">
        <v>0</v>
      </c>
      <c r="F14" s="27"/>
      <c r="G14" s="26">
        <v>0</v>
      </c>
      <c r="H14" s="89">
        <v>0</v>
      </c>
      <c r="I14" s="99"/>
      <c r="J14" s="61">
        <v>0</v>
      </c>
      <c r="K14" s="100">
        <v>0</v>
      </c>
      <c r="L14" s="101">
        <v>0</v>
      </c>
      <c r="M14" s="62"/>
    </row>
    <row r="15" spans="1:13" s="47" customFormat="1" ht="14.4" customHeight="1" x14ac:dyDescent="0.3">
      <c r="A15" s="62"/>
      <c r="B15" s="6">
        <v>0</v>
      </c>
      <c r="C15" s="25"/>
      <c r="D15" s="3">
        <v>0</v>
      </c>
      <c r="E15" s="26">
        <v>0</v>
      </c>
      <c r="F15" s="27"/>
      <c r="G15" s="26">
        <v>0</v>
      </c>
      <c r="H15" s="89">
        <v>0</v>
      </c>
      <c r="I15" s="99"/>
      <c r="J15" s="61">
        <v>0</v>
      </c>
      <c r="K15" s="100">
        <v>0</v>
      </c>
      <c r="L15" s="101">
        <v>0</v>
      </c>
      <c r="M15" s="62"/>
    </row>
    <row r="16" spans="1:13" s="47" customFormat="1" ht="14.4" customHeight="1" x14ac:dyDescent="0.3">
      <c r="A16" s="62"/>
      <c r="B16" s="6">
        <v>0</v>
      </c>
      <c r="C16" s="25"/>
      <c r="D16" s="3">
        <v>0</v>
      </c>
      <c r="E16" s="26">
        <v>0</v>
      </c>
      <c r="F16" s="27"/>
      <c r="G16" s="26">
        <v>0</v>
      </c>
      <c r="H16" s="89">
        <v>0</v>
      </c>
      <c r="I16" s="99"/>
      <c r="J16" s="61">
        <v>0</v>
      </c>
      <c r="K16" s="100">
        <v>0</v>
      </c>
      <c r="L16" s="101">
        <v>0</v>
      </c>
      <c r="M16" s="62"/>
    </row>
    <row r="17" spans="1:13" s="47" customFormat="1" ht="14.4" customHeight="1" x14ac:dyDescent="0.3">
      <c r="A17" s="62"/>
      <c r="B17" s="6">
        <v>0</v>
      </c>
      <c r="C17" s="25"/>
      <c r="D17" s="3">
        <v>0</v>
      </c>
      <c r="E17" s="26">
        <v>0</v>
      </c>
      <c r="F17" s="27"/>
      <c r="G17" s="26">
        <v>0</v>
      </c>
      <c r="H17" s="89">
        <v>0</v>
      </c>
      <c r="I17" s="99"/>
      <c r="J17" s="61">
        <v>0</v>
      </c>
      <c r="K17" s="100">
        <v>0</v>
      </c>
      <c r="L17" s="101">
        <v>0</v>
      </c>
      <c r="M17" s="62"/>
    </row>
    <row r="18" spans="1:13" s="47" customFormat="1" ht="14.4" customHeight="1" x14ac:dyDescent="0.3">
      <c r="A18" s="62"/>
      <c r="B18" s="6" t="s">
        <v>73</v>
      </c>
      <c r="C18" s="25"/>
      <c r="D18" s="3">
        <v>0</v>
      </c>
      <c r="E18" s="26">
        <v>0</v>
      </c>
      <c r="F18" s="27"/>
      <c r="G18" s="26">
        <v>0.14499999999999999</v>
      </c>
      <c r="H18" s="89">
        <v>1.3305193613507064E-2</v>
      </c>
      <c r="I18" s="99"/>
      <c r="J18" s="61" t="s">
        <v>165</v>
      </c>
      <c r="K18" s="100">
        <v>0.4</v>
      </c>
      <c r="L18" s="101">
        <v>5.3220774454028263E-3</v>
      </c>
      <c r="M18" s="62"/>
    </row>
    <row r="19" spans="1:13" s="47" customFormat="1" ht="14.4" customHeight="1" x14ac:dyDescent="0.3">
      <c r="A19" s="62"/>
      <c r="B19" s="6" t="s">
        <v>57</v>
      </c>
      <c r="C19" s="25"/>
      <c r="D19" s="28"/>
      <c r="E19" s="26"/>
      <c r="F19" s="27"/>
      <c r="G19" s="86">
        <v>0.153</v>
      </c>
      <c r="H19" s="102" t="s">
        <v>57</v>
      </c>
      <c r="I19" s="103"/>
      <c r="J19" s="85"/>
      <c r="K19" s="104" t="s">
        <v>156</v>
      </c>
      <c r="L19" s="105">
        <v>6.0561570930445958E-3</v>
      </c>
      <c r="M19" s="62"/>
    </row>
    <row r="20" spans="1:13" s="47" customFormat="1" ht="14.4" customHeight="1" x14ac:dyDescent="0.3">
      <c r="A20" s="62"/>
      <c r="B20" s="51" t="s">
        <v>22</v>
      </c>
      <c r="C20" s="29"/>
      <c r="D20" s="30"/>
      <c r="E20" s="31"/>
      <c r="F20" s="32"/>
      <c r="G20" s="87"/>
      <c r="H20" s="107"/>
      <c r="I20" s="108"/>
      <c r="J20" s="138"/>
      <c r="K20" s="109"/>
      <c r="L20" s="110"/>
      <c r="M20" s="62"/>
    </row>
    <row r="21" spans="1:13" s="47" customFormat="1" ht="30.75" customHeight="1" x14ac:dyDescent="0.3">
      <c r="A21" s="62"/>
      <c r="B21" s="52" t="s">
        <v>58</v>
      </c>
      <c r="C21" s="33" t="s">
        <v>1</v>
      </c>
      <c r="D21" s="34" t="s">
        <v>59</v>
      </c>
      <c r="E21" s="35" t="s">
        <v>23</v>
      </c>
      <c r="F21" s="35" t="s">
        <v>55</v>
      </c>
      <c r="G21" s="41" t="s">
        <v>56</v>
      </c>
      <c r="H21" s="90" t="s">
        <v>158</v>
      </c>
      <c r="I21" s="91" t="s">
        <v>159</v>
      </c>
      <c r="J21" s="91" t="s">
        <v>160</v>
      </c>
      <c r="K21" s="94" t="s">
        <v>161</v>
      </c>
      <c r="L21" s="92" t="s">
        <v>162</v>
      </c>
      <c r="M21" s="62"/>
    </row>
    <row r="22" spans="1:13" s="47" customFormat="1" ht="14.4" customHeight="1" x14ac:dyDescent="0.3">
      <c r="A22" s="62"/>
      <c r="B22" s="6" t="s">
        <v>35</v>
      </c>
      <c r="C22" s="25">
        <v>2</v>
      </c>
      <c r="D22" s="3">
        <v>4.05</v>
      </c>
      <c r="E22" s="26">
        <v>8.1</v>
      </c>
      <c r="F22" s="26">
        <v>0.2</v>
      </c>
      <c r="G22" s="26">
        <v>1.62</v>
      </c>
      <c r="H22" s="96">
        <v>0.14865112864745827</v>
      </c>
      <c r="I22" s="97"/>
      <c r="J22" s="137" t="s">
        <v>163</v>
      </c>
      <c r="K22" s="93">
        <v>1</v>
      </c>
      <c r="L22" s="98">
        <v>0.14865112864745827</v>
      </c>
      <c r="M22" s="62"/>
    </row>
    <row r="23" spans="1:13" s="47" customFormat="1" ht="14.4" customHeight="1" x14ac:dyDescent="0.3">
      <c r="A23" s="62"/>
      <c r="B23" s="6" t="s">
        <v>150</v>
      </c>
      <c r="C23" s="25">
        <v>1</v>
      </c>
      <c r="D23" s="3">
        <v>4.0999999999999996</v>
      </c>
      <c r="E23" s="26">
        <v>4.0999999999999996</v>
      </c>
      <c r="F23" s="26">
        <v>0.2</v>
      </c>
      <c r="G23" s="26">
        <v>0.82</v>
      </c>
      <c r="H23" s="89">
        <v>7.5243163883281339E-2</v>
      </c>
      <c r="I23" s="99"/>
      <c r="J23" s="61" t="s">
        <v>163</v>
      </c>
      <c r="K23" s="100">
        <v>1</v>
      </c>
      <c r="L23" s="101">
        <v>7.5243163883281339E-2</v>
      </c>
      <c r="M23" s="62"/>
    </row>
    <row r="24" spans="1:13" s="47" customFormat="1" ht="14.4" customHeight="1" x14ac:dyDescent="0.3">
      <c r="A24" s="62"/>
      <c r="B24" s="6" t="s">
        <v>69</v>
      </c>
      <c r="C24" s="25">
        <v>1</v>
      </c>
      <c r="D24" s="3">
        <v>4.55</v>
      </c>
      <c r="E24" s="26">
        <v>4.55</v>
      </c>
      <c r="F24" s="27">
        <v>0.1</v>
      </c>
      <c r="G24" s="26">
        <v>0.45500000000000002</v>
      </c>
      <c r="H24" s="89">
        <v>4.1750779959625624E-2</v>
      </c>
      <c r="I24" s="99"/>
      <c r="J24" s="61" t="s">
        <v>163</v>
      </c>
      <c r="K24" s="100">
        <v>1</v>
      </c>
      <c r="L24" s="101">
        <v>4.1750779959625624E-2</v>
      </c>
      <c r="M24" s="62"/>
    </row>
    <row r="25" spans="1:13" s="47" customFormat="1" ht="14.4" customHeight="1" x14ac:dyDescent="0.3">
      <c r="A25" s="62"/>
      <c r="B25" s="6">
        <v>0</v>
      </c>
      <c r="C25" s="25"/>
      <c r="D25" s="3">
        <v>0</v>
      </c>
      <c r="E25" s="26">
        <v>0</v>
      </c>
      <c r="F25" s="27"/>
      <c r="G25" s="26">
        <v>0</v>
      </c>
      <c r="H25" s="89">
        <v>0</v>
      </c>
      <c r="I25" s="99"/>
      <c r="J25" s="61">
        <v>0</v>
      </c>
      <c r="K25" s="100">
        <v>0</v>
      </c>
      <c r="L25" s="101">
        <v>0</v>
      </c>
      <c r="M25" s="62"/>
    </row>
    <row r="26" spans="1:13" s="47" customFormat="1" ht="14.4" customHeight="1" x14ac:dyDescent="0.3">
      <c r="A26" s="62"/>
      <c r="B26" s="6">
        <v>0</v>
      </c>
      <c r="C26" s="25"/>
      <c r="D26" s="3">
        <v>0</v>
      </c>
      <c r="E26" s="26">
        <v>0</v>
      </c>
      <c r="F26" s="27"/>
      <c r="G26" s="26">
        <v>0</v>
      </c>
      <c r="H26" s="89">
        <v>0</v>
      </c>
      <c r="I26" s="99"/>
      <c r="J26" s="61">
        <v>0</v>
      </c>
      <c r="K26" s="100">
        <v>0</v>
      </c>
      <c r="L26" s="101">
        <v>0</v>
      </c>
      <c r="M26" s="62"/>
    </row>
    <row r="27" spans="1:13" s="47" customFormat="1" ht="14.4" customHeight="1" x14ac:dyDescent="0.3">
      <c r="A27" s="62"/>
      <c r="B27" s="6">
        <v>0</v>
      </c>
      <c r="C27" s="25"/>
      <c r="D27" s="3">
        <v>0</v>
      </c>
      <c r="E27" s="26">
        <v>0</v>
      </c>
      <c r="F27" s="27"/>
      <c r="G27" s="26">
        <v>0</v>
      </c>
      <c r="H27" s="89">
        <v>0</v>
      </c>
      <c r="I27" s="99"/>
      <c r="J27" s="61">
        <v>0</v>
      </c>
      <c r="K27" s="100">
        <v>0</v>
      </c>
      <c r="L27" s="101">
        <v>0</v>
      </c>
      <c r="M27" s="62"/>
    </row>
    <row r="28" spans="1:13" s="47" customFormat="1" ht="14.4" customHeight="1" x14ac:dyDescent="0.3">
      <c r="A28" s="62"/>
      <c r="B28" s="6">
        <v>0</v>
      </c>
      <c r="C28" s="25"/>
      <c r="D28" s="3">
        <v>0</v>
      </c>
      <c r="E28" s="26">
        <v>0</v>
      </c>
      <c r="F28" s="27"/>
      <c r="G28" s="26">
        <v>0</v>
      </c>
      <c r="H28" s="89">
        <v>0</v>
      </c>
      <c r="I28" s="99"/>
      <c r="J28" s="61">
        <v>0</v>
      </c>
      <c r="K28" s="100">
        <v>0</v>
      </c>
      <c r="L28" s="101">
        <v>0</v>
      </c>
      <c r="M28" s="62"/>
    </row>
    <row r="29" spans="1:13" s="47" customFormat="1" ht="14.4" customHeight="1" x14ac:dyDescent="0.3">
      <c r="A29" s="62"/>
      <c r="B29" s="6">
        <v>0</v>
      </c>
      <c r="C29" s="25"/>
      <c r="D29" s="3">
        <v>0</v>
      </c>
      <c r="E29" s="26">
        <v>0</v>
      </c>
      <c r="F29" s="27"/>
      <c r="G29" s="26">
        <v>0</v>
      </c>
      <c r="H29" s="89">
        <v>0</v>
      </c>
      <c r="I29" s="99"/>
      <c r="J29" s="61">
        <v>0</v>
      </c>
      <c r="K29" s="100">
        <v>0</v>
      </c>
      <c r="L29" s="101">
        <v>0</v>
      </c>
      <c r="M29" s="62"/>
    </row>
    <row r="30" spans="1:13" s="47" customFormat="1" ht="14.4" customHeight="1" x14ac:dyDescent="0.3">
      <c r="A30" s="62"/>
      <c r="B30" s="6">
        <v>0</v>
      </c>
      <c r="C30" s="25"/>
      <c r="D30" s="3">
        <v>0</v>
      </c>
      <c r="E30" s="26">
        <v>0</v>
      </c>
      <c r="F30" s="27"/>
      <c r="G30" s="26">
        <v>0</v>
      </c>
      <c r="H30" s="89">
        <v>0</v>
      </c>
      <c r="I30" s="99"/>
      <c r="J30" s="61">
        <v>0</v>
      </c>
      <c r="K30" s="100">
        <v>0</v>
      </c>
      <c r="L30" s="101">
        <v>0</v>
      </c>
      <c r="M30" s="62"/>
    </row>
    <row r="31" spans="1:13" s="47" customFormat="1" ht="14.4" customHeight="1" x14ac:dyDescent="0.3">
      <c r="A31" s="62"/>
      <c r="B31" s="6" t="s">
        <v>60</v>
      </c>
      <c r="C31" s="25"/>
      <c r="D31" s="28"/>
      <c r="E31" s="26"/>
      <c r="F31" s="27"/>
      <c r="G31" s="86">
        <v>2.895</v>
      </c>
      <c r="H31" s="106" t="s">
        <v>60</v>
      </c>
      <c r="I31" s="103"/>
      <c r="J31" s="85"/>
      <c r="K31" s="104" t="s">
        <v>156</v>
      </c>
      <c r="L31" s="95">
        <v>0.26564507249036523</v>
      </c>
      <c r="M31" s="62"/>
    </row>
    <row r="32" spans="1:13" s="47" customFormat="1" ht="14.4" customHeight="1" x14ac:dyDescent="0.3">
      <c r="A32" s="62"/>
      <c r="B32" s="51" t="s">
        <v>38</v>
      </c>
      <c r="C32" s="29"/>
      <c r="D32" s="30"/>
      <c r="E32" s="30"/>
      <c r="F32" s="30"/>
      <c r="G32" s="30"/>
      <c r="H32" s="115"/>
      <c r="I32" s="116"/>
      <c r="J32" s="139"/>
      <c r="K32" s="117"/>
      <c r="L32" s="118"/>
      <c r="M32" s="62"/>
    </row>
    <row r="33" spans="1:13" s="47" customFormat="1" ht="36.75" customHeight="1" x14ac:dyDescent="0.3">
      <c r="A33" s="62"/>
      <c r="B33" s="53" t="s">
        <v>53</v>
      </c>
      <c r="C33" s="29"/>
      <c r="D33" s="54" t="s">
        <v>0</v>
      </c>
      <c r="E33" s="55" t="s">
        <v>1</v>
      </c>
      <c r="F33" s="56" t="s">
        <v>61</v>
      </c>
      <c r="G33" s="20" t="s">
        <v>56</v>
      </c>
      <c r="H33" s="111" t="s">
        <v>158</v>
      </c>
      <c r="I33" s="112" t="s">
        <v>159</v>
      </c>
      <c r="J33" s="112" t="s">
        <v>160</v>
      </c>
      <c r="K33" s="113" t="s">
        <v>161</v>
      </c>
      <c r="L33" s="114" t="s">
        <v>162</v>
      </c>
      <c r="M33" s="62"/>
    </row>
    <row r="34" spans="1:13" s="47" customFormat="1" ht="14.4" customHeight="1" x14ac:dyDescent="0.3">
      <c r="A34" s="62"/>
      <c r="B34" s="146" t="s">
        <v>273</v>
      </c>
      <c r="C34" s="29"/>
      <c r="D34" s="22" t="s">
        <v>4</v>
      </c>
      <c r="E34" s="57">
        <v>0.02</v>
      </c>
      <c r="F34" s="24">
        <v>109.98</v>
      </c>
      <c r="G34" s="23">
        <v>2.1996000000000002</v>
      </c>
      <c r="H34" s="96">
        <v>0.20183519911910444</v>
      </c>
      <c r="I34" s="97"/>
      <c r="J34" s="137" t="s">
        <v>163</v>
      </c>
      <c r="K34" s="93">
        <v>0.99449772767514599</v>
      </c>
      <c r="L34" s="98">
        <v>0.20072464688881</v>
      </c>
      <c r="M34" s="62"/>
    </row>
    <row r="35" spans="1:13" s="47" customFormat="1" ht="14.4" customHeight="1" x14ac:dyDescent="0.3">
      <c r="A35" s="62"/>
      <c r="B35" s="6" t="s">
        <v>1050</v>
      </c>
      <c r="C35" s="7"/>
      <c r="D35" s="3" t="s">
        <v>5</v>
      </c>
      <c r="E35" s="4">
        <v>12.5</v>
      </c>
      <c r="F35" s="5">
        <v>0.35</v>
      </c>
      <c r="G35" s="26">
        <v>4.375</v>
      </c>
      <c r="H35" s="89">
        <v>0.40144980730409252</v>
      </c>
      <c r="I35" s="99"/>
      <c r="J35" s="61" t="s">
        <v>163</v>
      </c>
      <c r="K35" s="100">
        <v>1</v>
      </c>
      <c r="L35" s="101">
        <v>0.40144980730409252</v>
      </c>
      <c r="M35" s="62"/>
    </row>
    <row r="36" spans="1:13" s="47" customFormat="1" ht="14.4" customHeight="1" x14ac:dyDescent="0.3">
      <c r="A36" s="62"/>
      <c r="B36" s="6" t="s">
        <v>276</v>
      </c>
      <c r="C36" s="7"/>
      <c r="D36" s="3" t="s">
        <v>78</v>
      </c>
      <c r="E36" s="4">
        <v>0.1</v>
      </c>
      <c r="F36" s="5">
        <v>1.76</v>
      </c>
      <c r="G36" s="26">
        <v>0.17600000000000002</v>
      </c>
      <c r="H36" s="89">
        <v>1.6149752248118925E-2</v>
      </c>
      <c r="I36" s="99"/>
      <c r="J36" s="61" t="s">
        <v>163</v>
      </c>
      <c r="K36" s="100">
        <v>0.94275979557069856</v>
      </c>
      <c r="L36" s="101">
        <v>1.5225337127954026E-2</v>
      </c>
      <c r="M36" s="62"/>
    </row>
    <row r="37" spans="1:13" s="47" customFormat="1" ht="14.4" customHeight="1" x14ac:dyDescent="0.3">
      <c r="A37" s="62"/>
      <c r="B37" s="6" t="s">
        <v>272</v>
      </c>
      <c r="C37" s="7"/>
      <c r="D37" s="3" t="s">
        <v>4</v>
      </c>
      <c r="E37" s="4">
        <v>0.01</v>
      </c>
      <c r="F37" s="5">
        <v>109.98</v>
      </c>
      <c r="G37" s="26">
        <v>1.0998000000000001</v>
      </c>
      <c r="H37" s="89">
        <v>0.10091759955955222</v>
      </c>
      <c r="I37" s="99"/>
      <c r="J37" s="61" t="s">
        <v>163</v>
      </c>
      <c r="K37" s="100">
        <v>0.96260512988370928</v>
      </c>
      <c r="L37" s="101">
        <v>9.7143799031574926E-2</v>
      </c>
      <c r="M37" s="62"/>
    </row>
    <row r="38" spans="1:13" s="47" customFormat="1" ht="14.4" customHeight="1" x14ac:dyDescent="0.3">
      <c r="A38" s="62"/>
      <c r="B38" s="6">
        <v>0</v>
      </c>
      <c r="C38" s="7"/>
      <c r="D38" s="3">
        <v>0</v>
      </c>
      <c r="E38" s="4"/>
      <c r="F38" s="5">
        <v>0</v>
      </c>
      <c r="G38" s="26">
        <v>0</v>
      </c>
      <c r="H38" s="89">
        <v>0</v>
      </c>
      <c r="I38" s="99"/>
      <c r="J38" s="61">
        <v>0</v>
      </c>
      <c r="K38" s="100">
        <v>0</v>
      </c>
      <c r="L38" s="101">
        <v>0</v>
      </c>
      <c r="M38" s="62"/>
    </row>
    <row r="39" spans="1:13" s="47" customFormat="1" ht="14.4" customHeight="1" x14ac:dyDescent="0.3">
      <c r="A39" s="62"/>
      <c r="B39" s="6">
        <v>0</v>
      </c>
      <c r="C39" s="7"/>
      <c r="D39" s="3">
        <v>0</v>
      </c>
      <c r="E39" s="4"/>
      <c r="F39" s="5">
        <v>0</v>
      </c>
      <c r="G39" s="26">
        <v>0</v>
      </c>
      <c r="H39" s="89">
        <v>0</v>
      </c>
      <c r="I39" s="99"/>
      <c r="J39" s="61">
        <v>0</v>
      </c>
      <c r="K39" s="100">
        <v>0</v>
      </c>
      <c r="L39" s="101">
        <v>0</v>
      </c>
      <c r="M39" s="62"/>
    </row>
    <row r="40" spans="1:13" s="47" customFormat="1" ht="14.4" customHeight="1" x14ac:dyDescent="0.3">
      <c r="A40" s="62"/>
      <c r="B40" s="6">
        <v>0</v>
      </c>
      <c r="C40" s="7"/>
      <c r="D40" s="3">
        <v>0</v>
      </c>
      <c r="E40" s="4"/>
      <c r="F40" s="5">
        <v>0</v>
      </c>
      <c r="G40" s="26">
        <v>0</v>
      </c>
      <c r="H40" s="89">
        <v>0</v>
      </c>
      <c r="I40" s="99"/>
      <c r="J40" s="61">
        <v>0</v>
      </c>
      <c r="K40" s="100">
        <v>0</v>
      </c>
      <c r="L40" s="101">
        <v>0</v>
      </c>
      <c r="M40" s="62"/>
    </row>
    <row r="41" spans="1:13" s="47" customFormat="1" ht="14.4" customHeight="1" x14ac:dyDescent="0.3">
      <c r="A41" s="62"/>
      <c r="B41" s="6">
        <v>0</v>
      </c>
      <c r="C41" s="7"/>
      <c r="D41" s="3">
        <v>0</v>
      </c>
      <c r="E41" s="4"/>
      <c r="F41" s="5">
        <v>0</v>
      </c>
      <c r="G41" s="26">
        <v>0</v>
      </c>
      <c r="H41" s="89">
        <v>0</v>
      </c>
      <c r="I41" s="99"/>
      <c r="J41" s="61">
        <v>0</v>
      </c>
      <c r="K41" s="100">
        <v>0</v>
      </c>
      <c r="L41" s="101">
        <v>0</v>
      </c>
      <c r="M41" s="62"/>
    </row>
    <row r="42" spans="1:13" s="47" customFormat="1" ht="14.4" customHeight="1" x14ac:dyDescent="0.3">
      <c r="A42" s="62"/>
      <c r="B42" s="6">
        <v>0</v>
      </c>
      <c r="C42" s="7"/>
      <c r="D42" s="3">
        <v>0</v>
      </c>
      <c r="E42" s="4"/>
      <c r="F42" s="5">
        <v>0</v>
      </c>
      <c r="G42" s="26">
        <v>0</v>
      </c>
      <c r="H42" s="89">
        <v>0</v>
      </c>
      <c r="I42" s="99"/>
      <c r="J42" s="61">
        <v>0</v>
      </c>
      <c r="K42" s="100">
        <v>0</v>
      </c>
      <c r="L42" s="101">
        <v>0</v>
      </c>
      <c r="M42" s="62"/>
    </row>
    <row r="43" spans="1:13" s="47" customFormat="1" ht="14.4" customHeight="1" x14ac:dyDescent="0.3">
      <c r="A43" s="62"/>
      <c r="B43" s="6">
        <v>0</v>
      </c>
      <c r="C43" s="7"/>
      <c r="D43" s="3">
        <v>0</v>
      </c>
      <c r="E43" s="4"/>
      <c r="F43" s="5">
        <v>0</v>
      </c>
      <c r="G43" s="26">
        <v>0</v>
      </c>
      <c r="H43" s="89">
        <v>0</v>
      </c>
      <c r="I43" s="99"/>
      <c r="J43" s="61">
        <v>0</v>
      </c>
      <c r="K43" s="100">
        <v>0</v>
      </c>
      <c r="L43" s="101">
        <v>0</v>
      </c>
      <c r="M43" s="62"/>
    </row>
    <row r="44" spans="1:13" s="47" customFormat="1" ht="14.4" customHeight="1" x14ac:dyDescent="0.3">
      <c r="A44" s="62"/>
      <c r="B44" s="6">
        <v>0</v>
      </c>
      <c r="C44" s="7"/>
      <c r="D44" s="3">
        <v>0</v>
      </c>
      <c r="E44" s="4"/>
      <c r="F44" s="5">
        <v>0</v>
      </c>
      <c r="G44" s="26">
        <v>0</v>
      </c>
      <c r="H44" s="89">
        <v>0</v>
      </c>
      <c r="I44" s="99"/>
      <c r="J44" s="61">
        <v>0</v>
      </c>
      <c r="K44" s="100">
        <v>0</v>
      </c>
      <c r="L44" s="101">
        <v>0</v>
      </c>
      <c r="M44" s="62"/>
    </row>
    <row r="45" spans="1:13" s="47" customFormat="1" ht="14.4" customHeight="1" x14ac:dyDescent="0.3">
      <c r="A45" s="62"/>
      <c r="B45" s="6">
        <v>0</v>
      </c>
      <c r="C45" s="7"/>
      <c r="D45" s="3">
        <v>0</v>
      </c>
      <c r="E45" s="4"/>
      <c r="F45" s="5">
        <v>0</v>
      </c>
      <c r="G45" s="26">
        <v>0</v>
      </c>
      <c r="H45" s="89">
        <v>0</v>
      </c>
      <c r="I45" s="99"/>
      <c r="J45" s="61">
        <v>0</v>
      </c>
      <c r="K45" s="100">
        <v>0</v>
      </c>
      <c r="L45" s="101">
        <v>0</v>
      </c>
      <c r="M45" s="62"/>
    </row>
    <row r="46" spans="1:13" s="47" customFormat="1" ht="14.4" customHeight="1" x14ac:dyDescent="0.3">
      <c r="A46" s="62"/>
      <c r="B46" s="6">
        <v>0</v>
      </c>
      <c r="C46" s="7"/>
      <c r="D46" s="3">
        <v>0</v>
      </c>
      <c r="E46" s="4"/>
      <c r="F46" s="5">
        <v>0</v>
      </c>
      <c r="G46" s="26">
        <v>0</v>
      </c>
      <c r="H46" s="89">
        <v>0</v>
      </c>
      <c r="I46" s="99"/>
      <c r="J46" s="61">
        <v>0</v>
      </c>
      <c r="K46" s="100">
        <v>0</v>
      </c>
      <c r="L46" s="101">
        <v>0</v>
      </c>
      <c r="M46" s="62"/>
    </row>
    <row r="47" spans="1:13" s="47" customFormat="1" ht="14.4" customHeight="1" x14ac:dyDescent="0.3">
      <c r="A47" s="62"/>
      <c r="B47" s="58" t="s">
        <v>62</v>
      </c>
      <c r="C47" s="46"/>
      <c r="D47" s="37"/>
      <c r="E47" s="38"/>
      <c r="F47" s="39"/>
      <c r="G47" s="86">
        <v>7.8504000000000005</v>
      </c>
      <c r="H47" s="106" t="s">
        <v>62</v>
      </c>
      <c r="I47" s="103"/>
      <c r="J47" s="85"/>
      <c r="K47" s="104" t="s">
        <v>156</v>
      </c>
      <c r="L47" s="95">
        <v>0.71454359035243142</v>
      </c>
      <c r="M47" s="62"/>
    </row>
    <row r="48" spans="1:13" s="47" customFormat="1" ht="14.4" customHeight="1" x14ac:dyDescent="0.3">
      <c r="A48" s="62"/>
      <c r="B48" s="51" t="s">
        <v>63</v>
      </c>
      <c r="C48" s="29"/>
      <c r="D48" s="30"/>
      <c r="E48" s="31"/>
      <c r="F48" s="32"/>
      <c r="G48" s="31"/>
      <c r="H48" s="115"/>
      <c r="I48" s="116"/>
      <c r="J48" s="139"/>
      <c r="K48" s="117"/>
      <c r="L48" s="118">
        <v>0</v>
      </c>
      <c r="M48" s="62"/>
    </row>
    <row r="49" spans="1:13" s="47" customFormat="1" ht="35.25" customHeight="1" x14ac:dyDescent="0.3">
      <c r="A49" s="62"/>
      <c r="B49" s="53" t="s">
        <v>53</v>
      </c>
      <c r="C49" s="36"/>
      <c r="D49" s="40" t="s">
        <v>0</v>
      </c>
      <c r="E49" s="41" t="s">
        <v>1</v>
      </c>
      <c r="F49" s="35" t="s">
        <v>61</v>
      </c>
      <c r="G49" s="20" t="s">
        <v>56</v>
      </c>
      <c r="H49" s="111" t="s">
        <v>158</v>
      </c>
      <c r="I49" s="112" t="s">
        <v>159</v>
      </c>
      <c r="J49" s="112" t="s">
        <v>160</v>
      </c>
      <c r="K49" s="113" t="s">
        <v>161</v>
      </c>
      <c r="L49" s="114" t="s">
        <v>162</v>
      </c>
      <c r="M49" s="62"/>
    </row>
    <row r="50" spans="1:13" s="47" customFormat="1" ht="14.4" customHeight="1" x14ac:dyDescent="0.3">
      <c r="A50" s="62"/>
      <c r="B50" s="6">
        <v>0</v>
      </c>
      <c r="C50" s="7"/>
      <c r="D50" s="3">
        <v>0</v>
      </c>
      <c r="E50" s="26"/>
      <c r="F50" s="5">
        <v>0</v>
      </c>
      <c r="G50" s="23">
        <v>0</v>
      </c>
      <c r="H50" s="96">
        <v>0</v>
      </c>
      <c r="I50" s="97"/>
      <c r="J50" s="137">
        <v>0</v>
      </c>
      <c r="K50" s="93">
        <v>0</v>
      </c>
      <c r="L50" s="98">
        <v>0</v>
      </c>
      <c r="M50" s="62"/>
    </row>
    <row r="51" spans="1:13" s="47" customFormat="1" ht="14.4" customHeight="1" x14ac:dyDescent="0.3">
      <c r="A51" s="62"/>
      <c r="B51" s="6">
        <v>0</v>
      </c>
      <c r="C51" s="7"/>
      <c r="D51" s="3">
        <v>0</v>
      </c>
      <c r="E51" s="26"/>
      <c r="F51" s="5">
        <v>0</v>
      </c>
      <c r="G51" s="26">
        <v>0</v>
      </c>
      <c r="H51" s="89">
        <v>0</v>
      </c>
      <c r="I51" s="99"/>
      <c r="J51" s="61">
        <v>0</v>
      </c>
      <c r="K51" s="100">
        <v>0</v>
      </c>
      <c r="L51" s="101">
        <v>0</v>
      </c>
      <c r="M51" s="62"/>
    </row>
    <row r="52" spans="1:13" s="47" customFormat="1" ht="14.4" customHeight="1" x14ac:dyDescent="0.3">
      <c r="A52" s="62"/>
      <c r="B52" s="6">
        <v>0</v>
      </c>
      <c r="C52" s="7"/>
      <c r="D52" s="3">
        <v>0</v>
      </c>
      <c r="E52" s="26"/>
      <c r="F52" s="5">
        <v>0</v>
      </c>
      <c r="G52" s="26">
        <v>0</v>
      </c>
      <c r="H52" s="89">
        <v>0</v>
      </c>
      <c r="I52" s="99"/>
      <c r="J52" s="61">
        <v>0</v>
      </c>
      <c r="K52" s="100">
        <v>0</v>
      </c>
      <c r="L52" s="101">
        <v>0</v>
      </c>
      <c r="M52" s="62"/>
    </row>
    <row r="53" spans="1:13" s="47" customFormat="1" ht="14.4" customHeight="1" x14ac:dyDescent="0.3">
      <c r="A53" s="62"/>
      <c r="B53" s="6">
        <v>0</v>
      </c>
      <c r="C53" s="7"/>
      <c r="D53" s="3">
        <v>0</v>
      </c>
      <c r="E53" s="26"/>
      <c r="F53" s="5">
        <v>0</v>
      </c>
      <c r="G53" s="26">
        <v>0</v>
      </c>
      <c r="H53" s="89">
        <v>0</v>
      </c>
      <c r="I53" s="99"/>
      <c r="J53" s="61">
        <v>0</v>
      </c>
      <c r="K53" s="100">
        <v>0</v>
      </c>
      <c r="L53" s="101">
        <v>0</v>
      </c>
      <c r="M53" s="62"/>
    </row>
    <row r="54" spans="1:13" s="47" customFormat="1" ht="14.4" customHeight="1" x14ac:dyDescent="0.3">
      <c r="A54" s="62"/>
      <c r="B54" s="6">
        <v>0</v>
      </c>
      <c r="C54" s="7"/>
      <c r="D54" s="3">
        <v>0</v>
      </c>
      <c r="E54" s="26"/>
      <c r="F54" s="5">
        <v>0</v>
      </c>
      <c r="G54" s="26">
        <v>0</v>
      </c>
      <c r="H54" s="89">
        <v>0</v>
      </c>
      <c r="I54" s="99"/>
      <c r="J54" s="61">
        <v>0</v>
      </c>
      <c r="K54" s="100">
        <v>0</v>
      </c>
      <c r="L54" s="101">
        <v>0</v>
      </c>
      <c r="M54" s="62"/>
    </row>
    <row r="55" spans="1:13" s="47" customFormat="1" ht="15" customHeight="1" thickBot="1" x14ac:dyDescent="0.35">
      <c r="A55" s="62"/>
      <c r="B55" s="59" t="s">
        <v>64</v>
      </c>
      <c r="C55" s="42"/>
      <c r="D55" s="43"/>
      <c r="E55" s="44"/>
      <c r="F55" s="45"/>
      <c r="G55" s="23">
        <v>0</v>
      </c>
      <c r="H55" s="106" t="s">
        <v>64</v>
      </c>
      <c r="I55" s="103"/>
      <c r="J55" s="85"/>
      <c r="K55" s="104" t="s">
        <v>156</v>
      </c>
      <c r="L55" s="95">
        <v>0</v>
      </c>
      <c r="M55" s="62"/>
    </row>
    <row r="56" spans="1:13" s="47" customFormat="1" ht="14.4" customHeight="1" x14ac:dyDescent="0.3">
      <c r="A56" s="62"/>
      <c r="B56" s="64"/>
      <c r="C56" s="68"/>
      <c r="D56" s="69" t="s">
        <v>65</v>
      </c>
      <c r="E56" s="70"/>
      <c r="F56" s="71"/>
      <c r="G56" s="88">
        <v>10.898</v>
      </c>
      <c r="H56" s="128"/>
      <c r="I56" s="122"/>
      <c r="J56" s="140"/>
      <c r="K56" s="123"/>
      <c r="L56" s="121"/>
      <c r="M56" s="62"/>
    </row>
    <row r="57" spans="1:13" s="47" customFormat="1" ht="14.4" customHeight="1" x14ac:dyDescent="0.3">
      <c r="A57" s="62"/>
      <c r="B57" s="63"/>
      <c r="C57" s="68"/>
      <c r="D57" s="72" t="s">
        <v>7</v>
      </c>
      <c r="E57" s="73"/>
      <c r="F57" s="74">
        <v>0.1</v>
      </c>
      <c r="G57" s="73">
        <v>1.0900000000000001</v>
      </c>
      <c r="H57" s="120"/>
      <c r="I57" s="124"/>
      <c r="J57" s="141"/>
      <c r="K57" s="125"/>
      <c r="L57" s="119"/>
      <c r="M57" s="62"/>
    </row>
    <row r="58" spans="1:13" s="47" customFormat="1" ht="14.4" customHeight="1" x14ac:dyDescent="0.3">
      <c r="A58" s="62"/>
      <c r="B58" s="63"/>
      <c r="C58" s="68"/>
      <c r="D58" s="72" t="s">
        <v>8</v>
      </c>
      <c r="E58" s="73"/>
      <c r="F58" s="74">
        <v>0.1</v>
      </c>
      <c r="G58" s="73">
        <v>1.0900000000000001</v>
      </c>
      <c r="H58" s="120"/>
      <c r="I58" s="124"/>
      <c r="J58" s="141"/>
      <c r="K58" s="125"/>
      <c r="L58" s="119"/>
      <c r="M58" s="62"/>
    </row>
    <row r="59" spans="1:13" s="47" customFormat="1" ht="14.4" customHeight="1" x14ac:dyDescent="0.3">
      <c r="A59" s="62"/>
      <c r="B59" s="63" t="s">
        <v>66</v>
      </c>
      <c r="C59" s="68"/>
      <c r="D59" s="75" t="s">
        <v>67</v>
      </c>
      <c r="E59" s="76"/>
      <c r="F59" s="71"/>
      <c r="G59" s="76">
        <v>13.077999999999999</v>
      </c>
      <c r="H59" s="120"/>
      <c r="I59" s="124"/>
      <c r="J59" s="141"/>
      <c r="K59" s="125"/>
      <c r="L59" s="119"/>
      <c r="M59" s="62"/>
    </row>
    <row r="60" spans="1:13" s="47" customFormat="1" ht="15" customHeight="1" thickBot="1" x14ac:dyDescent="0.35">
      <c r="A60" s="62"/>
      <c r="B60" s="63"/>
      <c r="C60" s="68"/>
      <c r="D60" s="77" t="s">
        <v>68</v>
      </c>
      <c r="E60" s="78"/>
      <c r="F60" s="79"/>
      <c r="G60" s="78">
        <v>13.08</v>
      </c>
      <c r="H60" s="134">
        <v>1</v>
      </c>
      <c r="I60" s="126"/>
      <c r="J60" s="142"/>
      <c r="K60" s="127"/>
      <c r="L60" s="135">
        <v>0.98624481993584134</v>
      </c>
      <c r="M60" s="62"/>
    </row>
    <row r="61" spans="1:13" s="47" customFormat="1" ht="14.4" customHeight="1" x14ac:dyDescent="0.3">
      <c r="A61" s="62"/>
      <c r="B61" s="63"/>
      <c r="C61" s="68"/>
      <c r="D61" s="80"/>
      <c r="E61" s="67"/>
      <c r="F61" s="65"/>
      <c r="G61" s="67"/>
      <c r="J61" s="60"/>
      <c r="M61" s="62"/>
    </row>
    <row r="62" spans="1:13" s="47" customFormat="1" ht="14.4" customHeight="1" x14ac:dyDescent="0.3">
      <c r="A62" s="62"/>
      <c r="B62" s="63"/>
      <c r="C62" s="68"/>
      <c r="D62" s="80"/>
      <c r="E62" s="67"/>
      <c r="F62" s="65"/>
      <c r="G62" s="67"/>
      <c r="J62" s="60"/>
      <c r="M62" s="62"/>
    </row>
    <row r="63" spans="1:13" s="47" customFormat="1" ht="14.4" customHeight="1" x14ac:dyDescent="0.3">
      <c r="A63" s="62"/>
      <c r="B63" s="63"/>
      <c r="C63" s="68"/>
      <c r="D63" s="80"/>
      <c r="E63" s="67"/>
      <c r="F63" s="65"/>
      <c r="G63" s="67"/>
      <c r="J63" s="60"/>
      <c r="M63" s="62"/>
    </row>
    <row r="64" spans="1:13" s="47" customFormat="1" ht="14.4" customHeight="1" x14ac:dyDescent="0.3">
      <c r="A64" s="62"/>
      <c r="B64" s="136" t="s">
        <v>1808</v>
      </c>
      <c r="C64" s="81"/>
      <c r="D64" s="80"/>
      <c r="E64" s="67"/>
      <c r="F64" s="82"/>
      <c r="G64" s="82"/>
      <c r="J64" s="60"/>
      <c r="M64" s="62"/>
    </row>
    <row r="65" spans="1:13" s="47" customFormat="1" ht="14.4" customHeight="1" x14ac:dyDescent="0.3">
      <c r="A65" s="62"/>
      <c r="B65" s="133" t="s">
        <v>6</v>
      </c>
      <c r="C65" s="83"/>
      <c r="D65" s="80"/>
      <c r="E65" s="67"/>
      <c r="F65" s="62"/>
      <c r="G65" s="62"/>
      <c r="J65" s="60"/>
      <c r="M65" s="62"/>
    </row>
    <row r="66" spans="1:13" s="47" customFormat="1" ht="14.4" customHeight="1" x14ac:dyDescent="0.3">
      <c r="A66" s="62"/>
      <c r="B66" s="84"/>
      <c r="C66" s="62"/>
      <c r="D66" s="80"/>
      <c r="E66" s="67"/>
      <c r="F66" s="62"/>
      <c r="G66" s="62"/>
      <c r="J66" s="60"/>
      <c r="M66" s="62"/>
    </row>
    <row r="67" spans="1:13" x14ac:dyDescent="0.3">
      <c r="A67" s="62"/>
      <c r="B67" s="129"/>
      <c r="C67" s="129"/>
      <c r="D67" s="129"/>
      <c r="J67" s="1"/>
    </row>
    <row r="68" spans="1:13" x14ac:dyDescent="0.3">
      <c r="A68" s="62"/>
      <c r="B68" s="130"/>
      <c r="C68" s="130"/>
      <c r="D68" s="130"/>
      <c r="J68" s="1"/>
    </row>
    <row r="69" spans="1:13" ht="15.6" x14ac:dyDescent="0.3">
      <c r="A69" s="62"/>
      <c r="B69" s="47"/>
      <c r="C69" s="47"/>
      <c r="D69" s="715" t="s">
        <v>166</v>
      </c>
      <c r="E69" s="715"/>
      <c r="F69" s="715"/>
      <c r="J69" s="1"/>
    </row>
    <row r="70" spans="1:13" x14ac:dyDescent="0.3">
      <c r="A70" s="62"/>
      <c r="B70" s="132"/>
      <c r="C70" s="132"/>
      <c r="D70" s="132"/>
      <c r="J70" s="1"/>
    </row>
    <row r="71" spans="1:13" ht="82.5" customHeight="1" x14ac:dyDescent="0.3">
      <c r="A71" s="62"/>
      <c r="B71" s="710" t="s">
        <v>1809</v>
      </c>
      <c r="C71" s="710"/>
      <c r="D71" s="710"/>
      <c r="E71" s="710"/>
      <c r="F71" s="710"/>
      <c r="G71" s="710"/>
      <c r="H71" s="710"/>
      <c r="I71" s="710"/>
      <c r="J71" s="710"/>
      <c r="K71" s="710"/>
      <c r="L71" s="710"/>
    </row>
    <row r="72" spans="1:13" s="47" customFormat="1" ht="14.4" customHeight="1" x14ac:dyDescent="0.3">
      <c r="A72" s="62"/>
      <c r="B72" s="63"/>
      <c r="C72" s="9"/>
      <c r="D72" s="10"/>
      <c r="E72" s="11"/>
      <c r="F72" s="12"/>
      <c r="G72" s="13"/>
      <c r="J72" s="60"/>
      <c r="M72" s="62"/>
    </row>
    <row r="73" spans="1:13" s="47" customFormat="1" ht="14.4" customHeight="1" x14ac:dyDescent="0.3">
      <c r="A73" s="62"/>
      <c r="B73" s="48" t="s">
        <v>48</v>
      </c>
      <c r="C73" s="9"/>
      <c r="D73" s="10"/>
      <c r="E73" s="11"/>
      <c r="F73" s="11"/>
      <c r="G73" s="11"/>
      <c r="J73" s="60"/>
      <c r="M73" s="62"/>
    </row>
    <row r="74" spans="1:13" s="47" customFormat="1" ht="14.4" customHeight="1" x14ac:dyDescent="0.3">
      <c r="A74" s="62"/>
      <c r="B74" s="64" t="s">
        <v>49</v>
      </c>
      <c r="C74" s="62" t="s">
        <v>172</v>
      </c>
      <c r="D74" s="62"/>
      <c r="E74" s="62"/>
      <c r="I74" s="65" t="s">
        <v>50</v>
      </c>
      <c r="J74" s="68" t="s">
        <v>3</v>
      </c>
      <c r="M74" s="62"/>
    </row>
    <row r="75" spans="1:13" s="47" customFormat="1" ht="15" customHeight="1" thickBot="1" x14ac:dyDescent="0.35">
      <c r="A75" s="62"/>
      <c r="B75" s="64" t="s">
        <v>51</v>
      </c>
      <c r="C75" s="62" t="s">
        <v>346</v>
      </c>
      <c r="D75" s="62"/>
      <c r="E75" s="62"/>
      <c r="G75" s="62" t="s">
        <v>214</v>
      </c>
      <c r="J75" s="60"/>
      <c r="M75" s="62"/>
    </row>
    <row r="76" spans="1:13" s="47" customFormat="1" ht="14.4" customHeight="1" thickTop="1" x14ac:dyDescent="0.3">
      <c r="A76" s="62"/>
      <c r="B76" s="49" t="s">
        <v>52</v>
      </c>
      <c r="C76" s="14"/>
      <c r="D76" s="15"/>
      <c r="E76" s="16"/>
      <c r="F76" s="17"/>
      <c r="G76" s="16"/>
      <c r="H76" s="711" t="s">
        <v>164</v>
      </c>
      <c r="I76" s="712"/>
      <c r="J76" s="712"/>
      <c r="K76" s="712"/>
      <c r="L76" s="713"/>
      <c r="M76" s="62"/>
    </row>
    <row r="77" spans="1:13" s="47" customFormat="1" ht="32.25" customHeight="1" x14ac:dyDescent="0.3">
      <c r="A77" s="62"/>
      <c r="B77" s="50" t="s">
        <v>53</v>
      </c>
      <c r="C77" s="18" t="s">
        <v>1</v>
      </c>
      <c r="D77" s="19" t="s">
        <v>54</v>
      </c>
      <c r="E77" s="20" t="s">
        <v>23</v>
      </c>
      <c r="F77" s="20" t="s">
        <v>55</v>
      </c>
      <c r="G77" s="20" t="s">
        <v>56</v>
      </c>
      <c r="H77" s="90" t="s">
        <v>158</v>
      </c>
      <c r="I77" s="91" t="s">
        <v>159</v>
      </c>
      <c r="J77" s="91" t="s">
        <v>160</v>
      </c>
      <c r="K77" s="91" t="s">
        <v>161</v>
      </c>
      <c r="L77" s="92" t="s">
        <v>162</v>
      </c>
      <c r="M77" s="62"/>
    </row>
    <row r="78" spans="1:13" s="47" customFormat="1" ht="14.4" customHeight="1" x14ac:dyDescent="0.3">
      <c r="A78" s="62"/>
      <c r="B78" s="21" t="s">
        <v>10</v>
      </c>
      <c r="C78" s="18">
        <v>1</v>
      </c>
      <c r="D78" s="22">
        <v>0.04</v>
      </c>
      <c r="E78" s="23">
        <v>0.04</v>
      </c>
      <c r="F78" s="24">
        <v>0.2</v>
      </c>
      <c r="G78" s="23">
        <v>8.0000000000000002E-3</v>
      </c>
      <c r="H78" s="96">
        <v>6.1429778084926673E-4</v>
      </c>
      <c r="I78" s="97"/>
      <c r="J78" s="137" t="s">
        <v>163</v>
      </c>
      <c r="K78" s="93">
        <v>1</v>
      </c>
      <c r="L78" s="98">
        <v>6.1429778084926673E-4</v>
      </c>
      <c r="M78" s="62"/>
    </row>
    <row r="79" spans="1:13" s="47" customFormat="1" ht="14.4" customHeight="1" x14ac:dyDescent="0.3">
      <c r="A79" s="62"/>
      <c r="B79" s="6">
        <v>0</v>
      </c>
      <c r="C79" s="25"/>
      <c r="D79" s="3">
        <v>0</v>
      </c>
      <c r="E79" s="26">
        <v>0</v>
      </c>
      <c r="F79" s="27"/>
      <c r="G79" s="26">
        <v>0</v>
      </c>
      <c r="H79" s="89">
        <v>0</v>
      </c>
      <c r="I79" s="99"/>
      <c r="J79" s="61">
        <v>0</v>
      </c>
      <c r="K79" s="100">
        <v>0</v>
      </c>
      <c r="L79" s="101">
        <v>0</v>
      </c>
      <c r="M79" s="62"/>
    </row>
    <row r="80" spans="1:13" s="47" customFormat="1" ht="14.4" customHeight="1" x14ac:dyDescent="0.3">
      <c r="A80" s="62"/>
      <c r="B80" s="6">
        <v>0</v>
      </c>
      <c r="C80" s="25"/>
      <c r="D80" s="3">
        <v>0</v>
      </c>
      <c r="E80" s="26">
        <v>0</v>
      </c>
      <c r="F80" s="27"/>
      <c r="G80" s="26">
        <v>0</v>
      </c>
      <c r="H80" s="89">
        <v>0</v>
      </c>
      <c r="I80" s="99"/>
      <c r="J80" s="61">
        <v>0</v>
      </c>
      <c r="K80" s="100">
        <v>0</v>
      </c>
      <c r="L80" s="101">
        <v>0</v>
      </c>
      <c r="M80" s="62"/>
    </row>
    <row r="81" spans="1:13" s="47" customFormat="1" ht="14.4" customHeight="1" x14ac:dyDescent="0.3">
      <c r="A81" s="62"/>
      <c r="B81" s="6">
        <v>0</v>
      </c>
      <c r="C81" s="25"/>
      <c r="D81" s="3">
        <v>0</v>
      </c>
      <c r="E81" s="26">
        <v>0</v>
      </c>
      <c r="F81" s="27"/>
      <c r="G81" s="26">
        <v>0</v>
      </c>
      <c r="H81" s="89">
        <v>0</v>
      </c>
      <c r="I81" s="99"/>
      <c r="J81" s="61">
        <v>0</v>
      </c>
      <c r="K81" s="100">
        <v>0</v>
      </c>
      <c r="L81" s="101">
        <v>0</v>
      </c>
      <c r="M81" s="62"/>
    </row>
    <row r="82" spans="1:13" s="47" customFormat="1" ht="14.4" customHeight="1" x14ac:dyDescent="0.3">
      <c r="A82" s="62"/>
      <c r="B82" s="6">
        <v>0</v>
      </c>
      <c r="C82" s="25"/>
      <c r="D82" s="3">
        <v>0</v>
      </c>
      <c r="E82" s="26">
        <v>0</v>
      </c>
      <c r="F82" s="27"/>
      <c r="G82" s="26">
        <v>0</v>
      </c>
      <c r="H82" s="89">
        <v>0</v>
      </c>
      <c r="I82" s="99"/>
      <c r="J82" s="61">
        <v>0</v>
      </c>
      <c r="K82" s="100">
        <v>0</v>
      </c>
      <c r="L82" s="101">
        <v>0</v>
      </c>
      <c r="M82" s="62"/>
    </row>
    <row r="83" spans="1:13" s="47" customFormat="1" ht="14.4" customHeight="1" x14ac:dyDescent="0.3">
      <c r="A83" s="62"/>
      <c r="B83" s="6">
        <v>0</v>
      </c>
      <c r="C83" s="25"/>
      <c r="D83" s="3">
        <v>0</v>
      </c>
      <c r="E83" s="26">
        <v>0</v>
      </c>
      <c r="F83" s="27"/>
      <c r="G83" s="26">
        <v>0</v>
      </c>
      <c r="H83" s="89">
        <v>0</v>
      </c>
      <c r="I83" s="99"/>
      <c r="J83" s="61">
        <v>0</v>
      </c>
      <c r="K83" s="100">
        <v>0</v>
      </c>
      <c r="L83" s="101">
        <v>0</v>
      </c>
      <c r="M83" s="62"/>
    </row>
    <row r="84" spans="1:13" s="47" customFormat="1" ht="14.4" customHeight="1" x14ac:dyDescent="0.3">
      <c r="A84" s="62"/>
      <c r="B84" s="6" t="s">
        <v>73</v>
      </c>
      <c r="C84" s="25"/>
      <c r="D84" s="3">
        <v>0</v>
      </c>
      <c r="E84" s="26">
        <v>0</v>
      </c>
      <c r="F84" s="27"/>
      <c r="G84" s="26">
        <v>0.14499999999999999</v>
      </c>
      <c r="H84" s="89">
        <v>1.1134147277892957E-2</v>
      </c>
      <c r="I84" s="99"/>
      <c r="J84" s="61" t="s">
        <v>165</v>
      </c>
      <c r="K84" s="100">
        <v>0.4</v>
      </c>
      <c r="L84" s="101">
        <v>4.4536589111571828E-3</v>
      </c>
      <c r="M84" s="62"/>
    </row>
    <row r="85" spans="1:13" s="47" customFormat="1" ht="14.4" customHeight="1" x14ac:dyDescent="0.3">
      <c r="A85" s="62"/>
      <c r="B85" s="6" t="s">
        <v>57</v>
      </c>
      <c r="C85" s="25"/>
      <c r="D85" s="28"/>
      <c r="E85" s="26"/>
      <c r="F85" s="27"/>
      <c r="G85" s="86">
        <v>0.153</v>
      </c>
      <c r="H85" s="102" t="s">
        <v>57</v>
      </c>
      <c r="I85" s="103"/>
      <c r="J85" s="85"/>
      <c r="K85" s="104" t="s">
        <v>156</v>
      </c>
      <c r="L85" s="105">
        <v>5.0679566920064497E-3</v>
      </c>
      <c r="M85" s="62"/>
    </row>
    <row r="86" spans="1:13" s="47" customFormat="1" ht="14.4" customHeight="1" x14ac:dyDescent="0.3">
      <c r="A86" s="62"/>
      <c r="B86" s="51" t="s">
        <v>22</v>
      </c>
      <c r="C86" s="29"/>
      <c r="D86" s="30"/>
      <c r="E86" s="31"/>
      <c r="F86" s="32"/>
      <c r="G86" s="87"/>
      <c r="H86" s="107"/>
      <c r="I86" s="108"/>
      <c r="J86" s="138"/>
      <c r="K86" s="109"/>
      <c r="L86" s="110"/>
      <c r="M86" s="62"/>
    </row>
    <row r="87" spans="1:13" s="47" customFormat="1" ht="30.75" customHeight="1" x14ac:dyDescent="0.3">
      <c r="A87" s="62"/>
      <c r="B87" s="52" t="s">
        <v>58</v>
      </c>
      <c r="C87" s="33" t="s">
        <v>1</v>
      </c>
      <c r="D87" s="34" t="s">
        <v>59</v>
      </c>
      <c r="E87" s="35" t="s">
        <v>23</v>
      </c>
      <c r="F87" s="35" t="s">
        <v>55</v>
      </c>
      <c r="G87" s="41" t="s">
        <v>56</v>
      </c>
      <c r="H87" s="90" t="s">
        <v>158</v>
      </c>
      <c r="I87" s="91" t="s">
        <v>159</v>
      </c>
      <c r="J87" s="91" t="s">
        <v>160</v>
      </c>
      <c r="K87" s="94" t="s">
        <v>161</v>
      </c>
      <c r="L87" s="92" t="s">
        <v>162</v>
      </c>
      <c r="M87" s="62"/>
    </row>
    <row r="88" spans="1:13" s="47" customFormat="1" ht="14.4" customHeight="1" x14ac:dyDescent="0.3">
      <c r="A88" s="62"/>
      <c r="B88" s="6" t="s">
        <v>35</v>
      </c>
      <c r="C88" s="25">
        <v>2</v>
      </c>
      <c r="D88" s="3">
        <v>4.05</v>
      </c>
      <c r="E88" s="26">
        <v>8.1</v>
      </c>
      <c r="F88" s="26">
        <v>0.2</v>
      </c>
      <c r="G88" s="26">
        <v>1.62</v>
      </c>
      <c r="H88" s="96">
        <v>0.12439530062197651</v>
      </c>
      <c r="I88" s="97"/>
      <c r="J88" s="137" t="s">
        <v>163</v>
      </c>
      <c r="K88" s="93">
        <v>1</v>
      </c>
      <c r="L88" s="98">
        <v>0.12439530062197651</v>
      </c>
      <c r="M88" s="62"/>
    </row>
    <row r="89" spans="1:13" s="47" customFormat="1" ht="14.4" customHeight="1" x14ac:dyDescent="0.3">
      <c r="A89" s="62"/>
      <c r="B89" s="6" t="s">
        <v>150</v>
      </c>
      <c r="C89" s="25">
        <v>1</v>
      </c>
      <c r="D89" s="3">
        <v>4.0999999999999996</v>
      </c>
      <c r="E89" s="26">
        <v>4.0999999999999996</v>
      </c>
      <c r="F89" s="26">
        <v>0.2</v>
      </c>
      <c r="G89" s="26">
        <v>0.82</v>
      </c>
      <c r="H89" s="89">
        <v>6.2965522537049831E-2</v>
      </c>
      <c r="I89" s="99"/>
      <c r="J89" s="61" t="s">
        <v>163</v>
      </c>
      <c r="K89" s="100">
        <v>1</v>
      </c>
      <c r="L89" s="101">
        <v>6.2965522537049831E-2</v>
      </c>
      <c r="M89" s="62"/>
    </row>
    <row r="90" spans="1:13" s="47" customFormat="1" ht="14.4" customHeight="1" x14ac:dyDescent="0.3">
      <c r="A90" s="62"/>
      <c r="B90" s="6" t="s">
        <v>69</v>
      </c>
      <c r="C90" s="25">
        <v>1</v>
      </c>
      <c r="D90" s="3">
        <v>4.55</v>
      </c>
      <c r="E90" s="26">
        <v>4.55</v>
      </c>
      <c r="F90" s="27">
        <v>0.1</v>
      </c>
      <c r="G90" s="26">
        <v>0.45500000000000002</v>
      </c>
      <c r="H90" s="89">
        <v>3.4938186285802045E-2</v>
      </c>
      <c r="I90" s="99"/>
      <c r="J90" s="61" t="s">
        <v>163</v>
      </c>
      <c r="K90" s="100">
        <v>1</v>
      </c>
      <c r="L90" s="101">
        <v>3.4938186285802045E-2</v>
      </c>
      <c r="M90" s="62"/>
    </row>
    <row r="91" spans="1:13" s="47" customFormat="1" ht="14.4" customHeight="1" x14ac:dyDescent="0.3">
      <c r="A91" s="62"/>
      <c r="B91" s="6">
        <v>0</v>
      </c>
      <c r="C91" s="25"/>
      <c r="D91" s="3">
        <v>0</v>
      </c>
      <c r="E91" s="26">
        <v>0</v>
      </c>
      <c r="F91" s="27"/>
      <c r="G91" s="26">
        <v>0</v>
      </c>
      <c r="H91" s="89">
        <v>0</v>
      </c>
      <c r="I91" s="99"/>
      <c r="J91" s="61">
        <v>0</v>
      </c>
      <c r="K91" s="100">
        <v>0</v>
      </c>
      <c r="L91" s="101">
        <v>0</v>
      </c>
      <c r="M91" s="62"/>
    </row>
    <row r="92" spans="1:13" s="47" customFormat="1" ht="14.4" customHeight="1" x14ac:dyDescent="0.3">
      <c r="A92" s="62"/>
      <c r="B92" s="6">
        <v>0</v>
      </c>
      <c r="C92" s="25"/>
      <c r="D92" s="3">
        <v>0</v>
      </c>
      <c r="E92" s="26">
        <v>0</v>
      </c>
      <c r="F92" s="27"/>
      <c r="G92" s="26">
        <v>0</v>
      </c>
      <c r="H92" s="89">
        <v>0</v>
      </c>
      <c r="I92" s="99"/>
      <c r="J92" s="61">
        <v>0</v>
      </c>
      <c r="K92" s="100">
        <v>0</v>
      </c>
      <c r="L92" s="101">
        <v>0</v>
      </c>
      <c r="M92" s="62"/>
    </row>
    <row r="93" spans="1:13" s="47" customFormat="1" ht="14.4" customHeight="1" x14ac:dyDescent="0.3">
      <c r="A93" s="62"/>
      <c r="B93" s="6">
        <v>0</v>
      </c>
      <c r="C93" s="25"/>
      <c r="D93" s="3">
        <v>0</v>
      </c>
      <c r="E93" s="26">
        <v>0</v>
      </c>
      <c r="F93" s="27"/>
      <c r="G93" s="26">
        <v>0</v>
      </c>
      <c r="H93" s="89">
        <v>0</v>
      </c>
      <c r="I93" s="99"/>
      <c r="J93" s="61">
        <v>0</v>
      </c>
      <c r="K93" s="100">
        <v>0</v>
      </c>
      <c r="L93" s="101">
        <v>0</v>
      </c>
      <c r="M93" s="62"/>
    </row>
    <row r="94" spans="1:13" s="47" customFormat="1" ht="14.4" customHeight="1" x14ac:dyDescent="0.3">
      <c r="A94" s="62"/>
      <c r="B94" s="6">
        <v>0</v>
      </c>
      <c r="C94" s="25"/>
      <c r="D94" s="3">
        <v>0</v>
      </c>
      <c r="E94" s="26">
        <v>0</v>
      </c>
      <c r="F94" s="27"/>
      <c r="G94" s="26">
        <v>0</v>
      </c>
      <c r="H94" s="89">
        <v>0</v>
      </c>
      <c r="I94" s="99"/>
      <c r="J94" s="61">
        <v>0</v>
      </c>
      <c r="K94" s="100">
        <v>0</v>
      </c>
      <c r="L94" s="101">
        <v>0</v>
      </c>
      <c r="M94" s="62"/>
    </row>
    <row r="95" spans="1:13" s="47" customFormat="1" ht="14.4" customHeight="1" x14ac:dyDescent="0.3">
      <c r="A95" s="62"/>
      <c r="B95" s="6">
        <v>0</v>
      </c>
      <c r="C95" s="25"/>
      <c r="D95" s="3">
        <v>0</v>
      </c>
      <c r="E95" s="26">
        <v>0</v>
      </c>
      <c r="F95" s="27"/>
      <c r="G95" s="26">
        <v>0</v>
      </c>
      <c r="H95" s="89">
        <v>0</v>
      </c>
      <c r="I95" s="99"/>
      <c r="J95" s="61">
        <v>0</v>
      </c>
      <c r="K95" s="100">
        <v>0</v>
      </c>
      <c r="L95" s="101">
        <v>0</v>
      </c>
      <c r="M95" s="62"/>
    </row>
    <row r="96" spans="1:13" s="47" customFormat="1" ht="14.4" customHeight="1" x14ac:dyDescent="0.3">
      <c r="A96" s="62"/>
      <c r="B96" s="6">
        <v>0</v>
      </c>
      <c r="C96" s="25"/>
      <c r="D96" s="3">
        <v>0</v>
      </c>
      <c r="E96" s="26">
        <v>0</v>
      </c>
      <c r="F96" s="27"/>
      <c r="G96" s="26">
        <v>0</v>
      </c>
      <c r="H96" s="89">
        <v>0</v>
      </c>
      <c r="I96" s="99"/>
      <c r="J96" s="61">
        <v>0</v>
      </c>
      <c r="K96" s="100">
        <v>0</v>
      </c>
      <c r="L96" s="101">
        <v>0</v>
      </c>
      <c r="M96" s="62"/>
    </row>
    <row r="97" spans="1:13" s="47" customFormat="1" ht="14.4" customHeight="1" x14ac:dyDescent="0.3">
      <c r="A97" s="62"/>
      <c r="B97" s="6" t="s">
        <v>60</v>
      </c>
      <c r="C97" s="25"/>
      <c r="D97" s="28"/>
      <c r="E97" s="26"/>
      <c r="F97" s="27"/>
      <c r="G97" s="86">
        <v>2.895</v>
      </c>
      <c r="H97" s="106" t="s">
        <v>60</v>
      </c>
      <c r="I97" s="103"/>
      <c r="J97" s="85"/>
      <c r="K97" s="104" t="s">
        <v>156</v>
      </c>
      <c r="L97" s="95">
        <v>0.22229900944482839</v>
      </c>
      <c r="M97" s="62"/>
    </row>
    <row r="98" spans="1:13" s="47" customFormat="1" ht="14.4" customHeight="1" x14ac:dyDescent="0.3">
      <c r="A98" s="62"/>
      <c r="B98" s="51" t="s">
        <v>38</v>
      </c>
      <c r="C98" s="29"/>
      <c r="D98" s="30"/>
      <c r="E98" s="30"/>
      <c r="F98" s="30"/>
      <c r="G98" s="30"/>
      <c r="H98" s="115"/>
      <c r="I98" s="116"/>
      <c r="J98" s="139"/>
      <c r="K98" s="117"/>
      <c r="L98" s="118"/>
      <c r="M98" s="62"/>
    </row>
    <row r="99" spans="1:13" s="47" customFormat="1" ht="36.75" customHeight="1" x14ac:dyDescent="0.3">
      <c r="A99" s="62"/>
      <c r="B99" s="53" t="s">
        <v>53</v>
      </c>
      <c r="C99" s="29"/>
      <c r="D99" s="54" t="s">
        <v>0</v>
      </c>
      <c r="E99" s="55" t="s">
        <v>1</v>
      </c>
      <c r="F99" s="56" t="s">
        <v>61</v>
      </c>
      <c r="G99" s="20" t="s">
        <v>56</v>
      </c>
      <c r="H99" s="111" t="s">
        <v>158</v>
      </c>
      <c r="I99" s="112" t="s">
        <v>159</v>
      </c>
      <c r="J99" s="112" t="s">
        <v>160</v>
      </c>
      <c r="K99" s="113" t="s">
        <v>161</v>
      </c>
      <c r="L99" s="114" t="s">
        <v>162</v>
      </c>
      <c r="M99" s="62"/>
    </row>
    <row r="100" spans="1:13" s="47" customFormat="1" ht="14.4" customHeight="1" x14ac:dyDescent="0.3">
      <c r="A100" s="62"/>
      <c r="B100" s="146" t="s">
        <v>273</v>
      </c>
      <c r="C100" s="29"/>
      <c r="D100" s="22" t="s">
        <v>4</v>
      </c>
      <c r="E100" s="57">
        <v>0.02</v>
      </c>
      <c r="F100" s="24">
        <v>109.98</v>
      </c>
      <c r="G100" s="23">
        <v>2.1996000000000002</v>
      </c>
      <c r="H100" s="96">
        <v>0.1689011748445059</v>
      </c>
      <c r="I100" s="97"/>
      <c r="J100" s="137" t="s">
        <v>163</v>
      </c>
      <c r="K100" s="93">
        <v>0.99449772767514599</v>
      </c>
      <c r="L100" s="98">
        <v>0.16797183458452364</v>
      </c>
      <c r="M100" s="62"/>
    </row>
    <row r="101" spans="1:13" s="47" customFormat="1" ht="14.4" customHeight="1" x14ac:dyDescent="0.3">
      <c r="A101" s="62"/>
      <c r="B101" s="6" t="s">
        <v>1051</v>
      </c>
      <c r="C101" s="7"/>
      <c r="D101" s="3" t="s">
        <v>5</v>
      </c>
      <c r="E101" s="4">
        <v>12.5</v>
      </c>
      <c r="F101" s="5">
        <v>0.52</v>
      </c>
      <c r="G101" s="26">
        <v>6.5</v>
      </c>
      <c r="H101" s="89">
        <v>0.49911694694002917</v>
      </c>
      <c r="I101" s="99"/>
      <c r="J101" s="61" t="s">
        <v>163</v>
      </c>
      <c r="K101" s="100">
        <v>1</v>
      </c>
      <c r="L101" s="101">
        <v>0.49911694694002917</v>
      </c>
      <c r="M101" s="62"/>
    </row>
    <row r="102" spans="1:13" s="47" customFormat="1" ht="14.4" customHeight="1" x14ac:dyDescent="0.3">
      <c r="A102" s="62"/>
      <c r="B102" s="6" t="s">
        <v>276</v>
      </c>
      <c r="C102" s="7"/>
      <c r="D102" s="3" t="s">
        <v>78</v>
      </c>
      <c r="E102" s="4">
        <v>0.1</v>
      </c>
      <c r="F102" s="5">
        <v>1.76</v>
      </c>
      <c r="G102" s="26">
        <v>0.17600000000000002</v>
      </c>
      <c r="H102" s="89">
        <v>1.3514551178683869E-2</v>
      </c>
      <c r="I102" s="99"/>
      <c r="J102" s="61" t="s">
        <v>163</v>
      </c>
      <c r="K102" s="100">
        <v>0.94275979557069856</v>
      </c>
      <c r="L102" s="101">
        <v>1.2740975506445748E-2</v>
      </c>
      <c r="M102" s="62"/>
    </row>
    <row r="103" spans="1:13" s="47" customFormat="1" ht="14.4" customHeight="1" x14ac:dyDescent="0.3">
      <c r="A103" s="62"/>
      <c r="B103" s="6" t="s">
        <v>272</v>
      </c>
      <c r="C103" s="7"/>
      <c r="D103" s="3" t="s">
        <v>4</v>
      </c>
      <c r="E103" s="4">
        <v>0.01</v>
      </c>
      <c r="F103" s="5">
        <v>109.98</v>
      </c>
      <c r="G103" s="26">
        <v>1.0998000000000001</v>
      </c>
      <c r="H103" s="89">
        <v>8.4450587422252948E-2</v>
      </c>
      <c r="I103" s="99"/>
      <c r="J103" s="61" t="s">
        <v>163</v>
      </c>
      <c r="K103" s="100">
        <v>0.96260512988370928</v>
      </c>
      <c r="L103" s="101">
        <v>8.1292568674353347E-2</v>
      </c>
      <c r="M103" s="62"/>
    </row>
    <row r="104" spans="1:13" s="47" customFormat="1" ht="14.4" customHeight="1" x14ac:dyDescent="0.3">
      <c r="A104" s="62"/>
      <c r="B104" s="6">
        <v>0</v>
      </c>
      <c r="C104" s="7"/>
      <c r="D104" s="3">
        <v>0</v>
      </c>
      <c r="E104" s="4"/>
      <c r="F104" s="5">
        <v>0</v>
      </c>
      <c r="G104" s="26">
        <v>0</v>
      </c>
      <c r="H104" s="89">
        <v>0</v>
      </c>
      <c r="I104" s="99"/>
      <c r="J104" s="61">
        <v>0</v>
      </c>
      <c r="K104" s="100">
        <v>0</v>
      </c>
      <c r="L104" s="101">
        <v>0</v>
      </c>
      <c r="M104" s="62"/>
    </row>
    <row r="105" spans="1:13" s="47" customFormat="1" ht="14.4" customHeight="1" x14ac:dyDescent="0.3">
      <c r="A105" s="62"/>
      <c r="B105" s="6">
        <v>0</v>
      </c>
      <c r="C105" s="7"/>
      <c r="D105" s="3">
        <v>0</v>
      </c>
      <c r="E105" s="4"/>
      <c r="F105" s="5">
        <v>0</v>
      </c>
      <c r="G105" s="26">
        <v>0</v>
      </c>
      <c r="H105" s="89">
        <v>0</v>
      </c>
      <c r="I105" s="99"/>
      <c r="J105" s="61">
        <v>0</v>
      </c>
      <c r="K105" s="100">
        <v>0</v>
      </c>
      <c r="L105" s="101">
        <v>0</v>
      </c>
      <c r="M105" s="62"/>
    </row>
    <row r="106" spans="1:13" s="47" customFormat="1" ht="14.4" customHeight="1" x14ac:dyDescent="0.3">
      <c r="A106" s="62"/>
      <c r="B106" s="6">
        <v>0</v>
      </c>
      <c r="C106" s="7"/>
      <c r="D106" s="3">
        <v>0</v>
      </c>
      <c r="E106" s="4"/>
      <c r="F106" s="5">
        <v>0</v>
      </c>
      <c r="G106" s="26">
        <v>0</v>
      </c>
      <c r="H106" s="89">
        <v>0</v>
      </c>
      <c r="I106" s="99"/>
      <c r="J106" s="61">
        <v>0</v>
      </c>
      <c r="K106" s="100">
        <v>0</v>
      </c>
      <c r="L106" s="101">
        <v>0</v>
      </c>
      <c r="M106" s="62"/>
    </row>
    <row r="107" spans="1:13" s="47" customFormat="1" ht="14.4" customHeight="1" x14ac:dyDescent="0.3">
      <c r="A107" s="62"/>
      <c r="B107" s="6">
        <v>0</v>
      </c>
      <c r="C107" s="7"/>
      <c r="D107" s="3">
        <v>0</v>
      </c>
      <c r="E107" s="4"/>
      <c r="F107" s="5">
        <v>0</v>
      </c>
      <c r="G107" s="26">
        <v>0</v>
      </c>
      <c r="H107" s="89">
        <v>0</v>
      </c>
      <c r="I107" s="99"/>
      <c r="J107" s="61">
        <v>0</v>
      </c>
      <c r="K107" s="100">
        <v>0</v>
      </c>
      <c r="L107" s="101">
        <v>0</v>
      </c>
      <c r="M107" s="62"/>
    </row>
    <row r="108" spans="1:13" s="47" customFormat="1" ht="14.4" customHeight="1" x14ac:dyDescent="0.3">
      <c r="A108" s="62"/>
      <c r="B108" s="6">
        <v>0</v>
      </c>
      <c r="C108" s="7"/>
      <c r="D108" s="3">
        <v>0</v>
      </c>
      <c r="E108" s="4"/>
      <c r="F108" s="5">
        <v>0</v>
      </c>
      <c r="G108" s="26">
        <v>0</v>
      </c>
      <c r="H108" s="89">
        <v>0</v>
      </c>
      <c r="I108" s="99"/>
      <c r="J108" s="61">
        <v>0</v>
      </c>
      <c r="K108" s="100">
        <v>0</v>
      </c>
      <c r="L108" s="101">
        <v>0</v>
      </c>
      <c r="M108" s="62"/>
    </row>
    <row r="109" spans="1:13" s="47" customFormat="1" ht="14.4" customHeight="1" x14ac:dyDescent="0.3">
      <c r="A109" s="62"/>
      <c r="B109" s="6">
        <v>0</v>
      </c>
      <c r="C109" s="7"/>
      <c r="D109" s="3">
        <v>0</v>
      </c>
      <c r="E109" s="4"/>
      <c r="F109" s="5">
        <v>0</v>
      </c>
      <c r="G109" s="26">
        <v>0</v>
      </c>
      <c r="H109" s="89">
        <v>0</v>
      </c>
      <c r="I109" s="99"/>
      <c r="J109" s="61">
        <v>0</v>
      </c>
      <c r="K109" s="100">
        <v>0</v>
      </c>
      <c r="L109" s="101">
        <v>0</v>
      </c>
      <c r="M109" s="62"/>
    </row>
    <row r="110" spans="1:13" s="47" customFormat="1" ht="14.4" customHeight="1" x14ac:dyDescent="0.3">
      <c r="A110" s="62"/>
      <c r="B110" s="6">
        <v>0</v>
      </c>
      <c r="C110" s="7"/>
      <c r="D110" s="3">
        <v>0</v>
      </c>
      <c r="E110" s="4"/>
      <c r="F110" s="5">
        <v>0</v>
      </c>
      <c r="G110" s="26">
        <v>0</v>
      </c>
      <c r="H110" s="89">
        <v>0</v>
      </c>
      <c r="I110" s="99"/>
      <c r="J110" s="61">
        <v>0</v>
      </c>
      <c r="K110" s="100">
        <v>0</v>
      </c>
      <c r="L110" s="101">
        <v>0</v>
      </c>
      <c r="M110" s="62"/>
    </row>
    <row r="111" spans="1:13" s="47" customFormat="1" ht="14.4" customHeight="1" x14ac:dyDescent="0.3">
      <c r="A111" s="62"/>
      <c r="B111" s="6">
        <v>0</v>
      </c>
      <c r="C111" s="7"/>
      <c r="D111" s="3">
        <v>0</v>
      </c>
      <c r="E111" s="4"/>
      <c r="F111" s="5">
        <v>0</v>
      </c>
      <c r="G111" s="26">
        <v>0</v>
      </c>
      <c r="H111" s="89">
        <v>0</v>
      </c>
      <c r="I111" s="99"/>
      <c r="J111" s="61">
        <v>0</v>
      </c>
      <c r="K111" s="100">
        <v>0</v>
      </c>
      <c r="L111" s="101">
        <v>0</v>
      </c>
      <c r="M111" s="62"/>
    </row>
    <row r="112" spans="1:13" s="47" customFormat="1" ht="14.4" customHeight="1" x14ac:dyDescent="0.3">
      <c r="A112" s="62"/>
      <c r="B112" s="6">
        <v>0</v>
      </c>
      <c r="C112" s="7"/>
      <c r="D112" s="3">
        <v>0</v>
      </c>
      <c r="E112" s="4"/>
      <c r="F112" s="5">
        <v>0</v>
      </c>
      <c r="G112" s="26">
        <v>0</v>
      </c>
      <c r="H112" s="89">
        <v>0</v>
      </c>
      <c r="I112" s="99"/>
      <c r="J112" s="61">
        <v>0</v>
      </c>
      <c r="K112" s="100">
        <v>0</v>
      </c>
      <c r="L112" s="101">
        <v>0</v>
      </c>
      <c r="M112" s="62"/>
    </row>
    <row r="113" spans="1:13" s="47" customFormat="1" ht="14.4" customHeight="1" x14ac:dyDescent="0.3">
      <c r="A113" s="62"/>
      <c r="B113" s="58" t="s">
        <v>62</v>
      </c>
      <c r="C113" s="46"/>
      <c r="D113" s="37"/>
      <c r="E113" s="38"/>
      <c r="F113" s="39"/>
      <c r="G113" s="86">
        <v>9.9754000000000005</v>
      </c>
      <c r="H113" s="106" t="s">
        <v>62</v>
      </c>
      <c r="I113" s="103"/>
      <c r="J113" s="85"/>
      <c r="K113" s="104" t="s">
        <v>156</v>
      </c>
      <c r="L113" s="95">
        <v>0.76112232570535177</v>
      </c>
      <c r="M113" s="62"/>
    </row>
    <row r="114" spans="1:13" s="47" customFormat="1" ht="14.4" customHeight="1" x14ac:dyDescent="0.3">
      <c r="A114" s="62"/>
      <c r="B114" s="51" t="s">
        <v>63</v>
      </c>
      <c r="C114" s="29"/>
      <c r="D114" s="30"/>
      <c r="E114" s="31"/>
      <c r="F114" s="32"/>
      <c r="G114" s="31"/>
      <c r="H114" s="115"/>
      <c r="I114" s="116"/>
      <c r="J114" s="139"/>
      <c r="K114" s="117"/>
      <c r="L114" s="118">
        <v>0</v>
      </c>
      <c r="M114" s="62"/>
    </row>
    <row r="115" spans="1:13" s="47" customFormat="1" ht="35.25" customHeight="1" x14ac:dyDescent="0.3">
      <c r="A115" s="62"/>
      <c r="B115" s="53" t="s">
        <v>53</v>
      </c>
      <c r="C115" s="36"/>
      <c r="D115" s="40" t="s">
        <v>0</v>
      </c>
      <c r="E115" s="41" t="s">
        <v>1</v>
      </c>
      <c r="F115" s="35" t="s">
        <v>61</v>
      </c>
      <c r="G115" s="20" t="s">
        <v>56</v>
      </c>
      <c r="H115" s="111" t="s">
        <v>158</v>
      </c>
      <c r="I115" s="112" t="s">
        <v>159</v>
      </c>
      <c r="J115" s="112" t="s">
        <v>160</v>
      </c>
      <c r="K115" s="113" t="s">
        <v>161</v>
      </c>
      <c r="L115" s="114" t="s">
        <v>162</v>
      </c>
      <c r="M115" s="62"/>
    </row>
    <row r="116" spans="1:13" s="47" customFormat="1" ht="14.4" customHeight="1" x14ac:dyDescent="0.3">
      <c r="A116" s="62"/>
      <c r="B116" s="6">
        <v>0</v>
      </c>
      <c r="C116" s="7"/>
      <c r="D116" s="3">
        <v>0</v>
      </c>
      <c r="E116" s="26"/>
      <c r="F116" s="5">
        <v>0</v>
      </c>
      <c r="G116" s="23">
        <v>0</v>
      </c>
      <c r="H116" s="96">
        <v>0</v>
      </c>
      <c r="I116" s="97"/>
      <c r="J116" s="137">
        <v>0</v>
      </c>
      <c r="K116" s="93">
        <v>0</v>
      </c>
      <c r="L116" s="98">
        <v>0</v>
      </c>
      <c r="M116" s="62"/>
    </row>
    <row r="117" spans="1:13" s="47" customFormat="1" ht="14.4" customHeight="1" x14ac:dyDescent="0.3">
      <c r="A117" s="62"/>
      <c r="B117" s="6">
        <v>0</v>
      </c>
      <c r="C117" s="7"/>
      <c r="D117" s="3">
        <v>0</v>
      </c>
      <c r="E117" s="26"/>
      <c r="F117" s="5">
        <v>0</v>
      </c>
      <c r="G117" s="26">
        <v>0</v>
      </c>
      <c r="H117" s="89">
        <v>0</v>
      </c>
      <c r="I117" s="99"/>
      <c r="J117" s="61">
        <v>0</v>
      </c>
      <c r="K117" s="100">
        <v>0</v>
      </c>
      <c r="L117" s="101">
        <v>0</v>
      </c>
      <c r="M117" s="62"/>
    </row>
    <row r="118" spans="1:13" s="47" customFormat="1" ht="14.4" customHeight="1" x14ac:dyDescent="0.3">
      <c r="A118" s="62"/>
      <c r="B118" s="6">
        <v>0</v>
      </c>
      <c r="C118" s="7"/>
      <c r="D118" s="3">
        <v>0</v>
      </c>
      <c r="E118" s="26"/>
      <c r="F118" s="5">
        <v>0</v>
      </c>
      <c r="G118" s="26">
        <v>0</v>
      </c>
      <c r="H118" s="89">
        <v>0</v>
      </c>
      <c r="I118" s="99"/>
      <c r="J118" s="61">
        <v>0</v>
      </c>
      <c r="K118" s="100">
        <v>0</v>
      </c>
      <c r="L118" s="101">
        <v>0</v>
      </c>
      <c r="M118" s="62"/>
    </row>
    <row r="119" spans="1:13" s="47" customFormat="1" ht="14.4" customHeight="1" x14ac:dyDescent="0.3">
      <c r="A119" s="62"/>
      <c r="B119" s="6">
        <v>0</v>
      </c>
      <c r="C119" s="7"/>
      <c r="D119" s="3">
        <v>0</v>
      </c>
      <c r="E119" s="26"/>
      <c r="F119" s="5">
        <v>0</v>
      </c>
      <c r="G119" s="26">
        <v>0</v>
      </c>
      <c r="H119" s="89">
        <v>0</v>
      </c>
      <c r="I119" s="99"/>
      <c r="J119" s="61">
        <v>0</v>
      </c>
      <c r="K119" s="100">
        <v>0</v>
      </c>
      <c r="L119" s="101">
        <v>0</v>
      </c>
      <c r="M119" s="62"/>
    </row>
    <row r="120" spans="1:13" s="47" customFormat="1" ht="14.4" customHeight="1" x14ac:dyDescent="0.3">
      <c r="A120" s="62"/>
      <c r="B120" s="6">
        <v>0</v>
      </c>
      <c r="C120" s="7"/>
      <c r="D120" s="3">
        <v>0</v>
      </c>
      <c r="E120" s="26"/>
      <c r="F120" s="5">
        <v>0</v>
      </c>
      <c r="G120" s="26">
        <v>0</v>
      </c>
      <c r="H120" s="89">
        <v>0</v>
      </c>
      <c r="I120" s="99"/>
      <c r="J120" s="61">
        <v>0</v>
      </c>
      <c r="K120" s="100">
        <v>0</v>
      </c>
      <c r="L120" s="101">
        <v>0</v>
      </c>
      <c r="M120" s="62"/>
    </row>
    <row r="121" spans="1:13" s="47" customFormat="1" ht="15" customHeight="1" thickBot="1" x14ac:dyDescent="0.35">
      <c r="A121" s="62"/>
      <c r="B121" s="59" t="s">
        <v>64</v>
      </c>
      <c r="C121" s="42"/>
      <c r="D121" s="43"/>
      <c r="E121" s="44"/>
      <c r="F121" s="45"/>
      <c r="G121" s="23">
        <v>0</v>
      </c>
      <c r="H121" s="106" t="s">
        <v>64</v>
      </c>
      <c r="I121" s="103"/>
      <c r="J121" s="85"/>
      <c r="K121" s="104" t="s">
        <v>156</v>
      </c>
      <c r="L121" s="95">
        <v>0</v>
      </c>
      <c r="M121" s="62"/>
    </row>
    <row r="122" spans="1:13" s="47" customFormat="1" ht="14.4" customHeight="1" x14ac:dyDescent="0.3">
      <c r="A122" s="62"/>
      <c r="B122" s="64"/>
      <c r="C122" s="68"/>
      <c r="D122" s="69" t="s">
        <v>65</v>
      </c>
      <c r="E122" s="70"/>
      <c r="F122" s="71"/>
      <c r="G122" s="88">
        <v>13.023</v>
      </c>
      <c r="H122" s="128"/>
      <c r="I122" s="122"/>
      <c r="J122" s="140"/>
      <c r="K122" s="123"/>
      <c r="L122" s="121"/>
      <c r="M122" s="62"/>
    </row>
    <row r="123" spans="1:13" s="47" customFormat="1" ht="14.4" customHeight="1" x14ac:dyDescent="0.3">
      <c r="A123" s="62"/>
      <c r="B123" s="63"/>
      <c r="C123" s="68"/>
      <c r="D123" s="72" t="s">
        <v>7</v>
      </c>
      <c r="E123" s="73"/>
      <c r="F123" s="74">
        <v>0.1</v>
      </c>
      <c r="G123" s="73">
        <v>1.302</v>
      </c>
      <c r="H123" s="120"/>
      <c r="I123" s="124"/>
      <c r="J123" s="141"/>
      <c r="K123" s="125"/>
      <c r="L123" s="119"/>
      <c r="M123" s="62"/>
    </row>
    <row r="124" spans="1:13" s="47" customFormat="1" ht="14.4" customHeight="1" x14ac:dyDescent="0.3">
      <c r="A124" s="62"/>
      <c r="B124" s="63"/>
      <c r="C124" s="68"/>
      <c r="D124" s="72" t="s">
        <v>8</v>
      </c>
      <c r="E124" s="73"/>
      <c r="F124" s="74">
        <v>0.1</v>
      </c>
      <c r="G124" s="73">
        <v>1.302</v>
      </c>
      <c r="H124" s="120"/>
      <c r="I124" s="124"/>
      <c r="J124" s="141"/>
      <c r="K124" s="125"/>
      <c r="L124" s="119"/>
      <c r="M124" s="62"/>
    </row>
    <row r="125" spans="1:13" s="47" customFormat="1" ht="14.4" customHeight="1" x14ac:dyDescent="0.3">
      <c r="A125" s="62"/>
      <c r="B125" s="63" t="s">
        <v>66</v>
      </c>
      <c r="C125" s="68"/>
      <c r="D125" s="75" t="s">
        <v>67</v>
      </c>
      <c r="E125" s="76"/>
      <c r="F125" s="71"/>
      <c r="G125" s="76">
        <v>15.627000000000001</v>
      </c>
      <c r="H125" s="120"/>
      <c r="I125" s="124"/>
      <c r="J125" s="141"/>
      <c r="K125" s="125"/>
      <c r="L125" s="119"/>
      <c r="M125" s="62"/>
    </row>
    <row r="126" spans="1:13" s="47" customFormat="1" ht="15" customHeight="1" thickBot="1" x14ac:dyDescent="0.35">
      <c r="A126" s="62"/>
      <c r="B126" s="63"/>
      <c r="C126" s="68"/>
      <c r="D126" s="77" t="s">
        <v>68</v>
      </c>
      <c r="E126" s="78"/>
      <c r="F126" s="79"/>
      <c r="G126" s="78">
        <v>15.63</v>
      </c>
      <c r="H126" s="134">
        <v>1</v>
      </c>
      <c r="I126" s="126"/>
      <c r="J126" s="142"/>
      <c r="K126" s="127"/>
      <c r="L126" s="135">
        <v>0.98848929184218659</v>
      </c>
      <c r="M126" s="62"/>
    </row>
    <row r="127" spans="1:13" s="47" customFormat="1" ht="14.4" customHeight="1" x14ac:dyDescent="0.3">
      <c r="A127" s="62"/>
      <c r="B127" s="63"/>
      <c r="C127" s="68"/>
      <c r="D127" s="80"/>
      <c r="E127" s="67"/>
      <c r="F127" s="65"/>
      <c r="G127" s="67"/>
      <c r="J127" s="60"/>
      <c r="M127" s="62"/>
    </row>
    <row r="128" spans="1:13" s="47" customFormat="1" ht="14.4" customHeight="1" x14ac:dyDescent="0.3">
      <c r="A128" s="62"/>
      <c r="B128" s="63"/>
      <c r="C128" s="68"/>
      <c r="D128" s="80"/>
      <c r="E128" s="67"/>
      <c r="F128" s="65"/>
      <c r="G128" s="67"/>
      <c r="J128" s="60"/>
      <c r="M128" s="62"/>
    </row>
    <row r="129" spans="1:13" s="47" customFormat="1" ht="14.4" customHeight="1" x14ac:dyDescent="0.3">
      <c r="A129" s="62"/>
      <c r="B129" s="63"/>
      <c r="C129" s="68"/>
      <c r="D129" s="80"/>
      <c r="E129" s="67"/>
      <c r="F129" s="65"/>
      <c r="G129" s="67"/>
      <c r="J129" s="60"/>
      <c r="M129" s="62"/>
    </row>
    <row r="130" spans="1:13" s="47" customFormat="1" ht="14.4" customHeight="1" x14ac:dyDescent="0.3">
      <c r="A130" s="62"/>
      <c r="B130" s="136" t="s">
        <v>1808</v>
      </c>
      <c r="C130" s="81"/>
      <c r="D130" s="80"/>
      <c r="E130" s="67"/>
      <c r="F130" s="82"/>
      <c r="G130" s="82"/>
      <c r="J130" s="60"/>
      <c r="M130" s="62"/>
    </row>
    <row r="131" spans="1:13" s="47" customFormat="1" ht="14.4" customHeight="1" x14ac:dyDescent="0.3">
      <c r="A131" s="62"/>
      <c r="B131" s="133" t="s">
        <v>6</v>
      </c>
      <c r="C131" s="83"/>
      <c r="D131" s="80"/>
      <c r="E131" s="67"/>
      <c r="F131" s="62"/>
      <c r="G131" s="62"/>
      <c r="J131" s="60"/>
      <c r="M131" s="62"/>
    </row>
    <row r="132" spans="1:13" s="47" customFormat="1" ht="14.4" customHeight="1" x14ac:dyDescent="0.3">
      <c r="A132" s="62"/>
      <c r="B132" s="84"/>
      <c r="C132" s="62"/>
      <c r="D132" s="80"/>
      <c r="E132" s="67"/>
      <c r="F132" s="62"/>
      <c r="G132" s="62"/>
      <c r="J132" s="60"/>
      <c r="M132" s="62"/>
    </row>
    <row r="133" spans="1:13" x14ac:dyDescent="0.3">
      <c r="A133" s="62"/>
      <c r="B133" s="129"/>
      <c r="C133" s="129"/>
      <c r="D133" s="129"/>
      <c r="J133" s="1"/>
    </row>
    <row r="134" spans="1:13" x14ac:dyDescent="0.3">
      <c r="A134" s="62"/>
      <c r="B134" s="130"/>
      <c r="C134" s="130"/>
      <c r="D134" s="130"/>
      <c r="J134" s="1"/>
    </row>
    <row r="135" spans="1:13" ht="15.6" x14ac:dyDescent="0.3">
      <c r="A135" s="62"/>
      <c r="B135" s="47"/>
      <c r="C135" s="47"/>
      <c r="D135" s="715" t="s">
        <v>166</v>
      </c>
      <c r="E135" s="715"/>
      <c r="F135" s="715"/>
      <c r="J135" s="1"/>
    </row>
    <row r="136" spans="1:13" x14ac:dyDescent="0.3">
      <c r="A136" s="62"/>
      <c r="B136" s="132"/>
      <c r="C136" s="132"/>
      <c r="D136" s="132"/>
      <c r="J136" s="1"/>
    </row>
    <row r="137" spans="1:13" ht="82.5" customHeight="1" x14ac:dyDescent="0.3">
      <c r="A137" s="62"/>
      <c r="B137" s="710" t="s">
        <v>1809</v>
      </c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</row>
    <row r="138" spans="1:13" s="47" customFormat="1" ht="14.4" customHeight="1" x14ac:dyDescent="0.3">
      <c r="A138" s="62"/>
      <c r="B138" s="63"/>
      <c r="C138" s="9"/>
      <c r="D138" s="10"/>
      <c r="E138" s="11"/>
      <c r="F138" s="12"/>
      <c r="G138" s="13"/>
      <c r="J138" s="60"/>
      <c r="M138" s="62"/>
    </row>
    <row r="139" spans="1:13" s="47" customFormat="1" ht="14.4" customHeight="1" x14ac:dyDescent="0.3">
      <c r="A139" s="62"/>
      <c r="B139" s="48" t="s">
        <v>48</v>
      </c>
      <c r="C139" s="9"/>
      <c r="D139" s="10"/>
      <c r="E139" s="11"/>
      <c r="F139" s="11"/>
      <c r="G139" s="11"/>
      <c r="J139" s="60"/>
      <c r="M139" s="62"/>
    </row>
    <row r="140" spans="1:13" s="47" customFormat="1" ht="14.4" customHeight="1" x14ac:dyDescent="0.3">
      <c r="A140" s="62"/>
      <c r="B140" s="64" t="s">
        <v>49</v>
      </c>
      <c r="C140" s="62" t="s">
        <v>190</v>
      </c>
      <c r="D140" s="62"/>
      <c r="E140" s="62"/>
      <c r="I140" s="65" t="s">
        <v>50</v>
      </c>
      <c r="J140" s="68" t="s">
        <v>3</v>
      </c>
      <c r="M140" s="62"/>
    </row>
    <row r="141" spans="1:13" s="47" customFormat="1" ht="15" customHeight="1" thickBot="1" x14ac:dyDescent="0.35">
      <c r="A141" s="62"/>
      <c r="B141" s="64" t="s">
        <v>51</v>
      </c>
      <c r="C141" s="62" t="s">
        <v>346</v>
      </c>
      <c r="D141" s="62"/>
      <c r="E141" s="62"/>
      <c r="G141" s="62" t="s">
        <v>263</v>
      </c>
      <c r="J141" s="60"/>
      <c r="M141" s="62"/>
    </row>
    <row r="142" spans="1:13" s="47" customFormat="1" ht="14.4" customHeight="1" thickTop="1" x14ac:dyDescent="0.3">
      <c r="A142" s="62"/>
      <c r="B142" s="49" t="s">
        <v>52</v>
      </c>
      <c r="C142" s="14"/>
      <c r="D142" s="15"/>
      <c r="E142" s="16"/>
      <c r="F142" s="17"/>
      <c r="G142" s="16"/>
      <c r="H142" s="711" t="s">
        <v>164</v>
      </c>
      <c r="I142" s="712"/>
      <c r="J142" s="712"/>
      <c r="K142" s="712"/>
      <c r="L142" s="713"/>
      <c r="M142" s="62"/>
    </row>
    <row r="143" spans="1:13" s="47" customFormat="1" ht="32.25" customHeight="1" x14ac:dyDescent="0.3">
      <c r="A143" s="62"/>
      <c r="B143" s="50" t="s">
        <v>53</v>
      </c>
      <c r="C143" s="18" t="s">
        <v>1</v>
      </c>
      <c r="D143" s="19" t="s">
        <v>54</v>
      </c>
      <c r="E143" s="20" t="s">
        <v>23</v>
      </c>
      <c r="F143" s="20" t="s">
        <v>55</v>
      </c>
      <c r="G143" s="20" t="s">
        <v>56</v>
      </c>
      <c r="H143" s="90" t="s">
        <v>158</v>
      </c>
      <c r="I143" s="91" t="s">
        <v>159</v>
      </c>
      <c r="J143" s="91" t="s">
        <v>160</v>
      </c>
      <c r="K143" s="91" t="s">
        <v>161</v>
      </c>
      <c r="L143" s="92" t="s">
        <v>162</v>
      </c>
      <c r="M143" s="62"/>
    </row>
    <row r="144" spans="1:13" s="47" customFormat="1" ht="14.4" customHeight="1" x14ac:dyDescent="0.3">
      <c r="A144" s="62"/>
      <c r="B144" s="21" t="s">
        <v>10</v>
      </c>
      <c r="C144" s="18">
        <v>1</v>
      </c>
      <c r="D144" s="22">
        <v>0.04</v>
      </c>
      <c r="E144" s="23">
        <v>0.04</v>
      </c>
      <c r="F144" s="24">
        <v>0.2</v>
      </c>
      <c r="G144" s="23">
        <v>8.0000000000000002E-3</v>
      </c>
      <c r="H144" s="96">
        <v>4.1305245766212311E-4</v>
      </c>
      <c r="I144" s="97"/>
      <c r="J144" s="137" t="s">
        <v>163</v>
      </c>
      <c r="K144" s="93">
        <v>1</v>
      </c>
      <c r="L144" s="98">
        <v>4.1305245766212311E-4</v>
      </c>
      <c r="M144" s="62"/>
    </row>
    <row r="145" spans="1:13" s="47" customFormat="1" ht="14.4" customHeight="1" x14ac:dyDescent="0.3">
      <c r="A145" s="62"/>
      <c r="B145" s="6">
        <v>0</v>
      </c>
      <c r="C145" s="25"/>
      <c r="D145" s="3">
        <v>0</v>
      </c>
      <c r="E145" s="26">
        <v>0</v>
      </c>
      <c r="F145" s="27"/>
      <c r="G145" s="26">
        <v>0</v>
      </c>
      <c r="H145" s="89">
        <v>0</v>
      </c>
      <c r="I145" s="99"/>
      <c r="J145" s="61">
        <v>0</v>
      </c>
      <c r="K145" s="100">
        <v>0</v>
      </c>
      <c r="L145" s="101">
        <v>0</v>
      </c>
      <c r="M145" s="62"/>
    </row>
    <row r="146" spans="1:13" s="47" customFormat="1" ht="14.4" customHeight="1" x14ac:dyDescent="0.3">
      <c r="A146" s="62"/>
      <c r="B146" s="6">
        <v>0</v>
      </c>
      <c r="C146" s="25"/>
      <c r="D146" s="3">
        <v>0</v>
      </c>
      <c r="E146" s="26">
        <v>0</v>
      </c>
      <c r="F146" s="27"/>
      <c r="G146" s="26">
        <v>0</v>
      </c>
      <c r="H146" s="89">
        <v>0</v>
      </c>
      <c r="I146" s="99"/>
      <c r="J146" s="61">
        <v>0</v>
      </c>
      <c r="K146" s="100">
        <v>0</v>
      </c>
      <c r="L146" s="101">
        <v>0</v>
      </c>
      <c r="M146" s="62"/>
    </row>
    <row r="147" spans="1:13" s="47" customFormat="1" ht="14.4" customHeight="1" x14ac:dyDescent="0.3">
      <c r="A147" s="62"/>
      <c r="B147" s="6">
        <v>0</v>
      </c>
      <c r="C147" s="25"/>
      <c r="D147" s="3">
        <v>0</v>
      </c>
      <c r="E147" s="26">
        <v>0</v>
      </c>
      <c r="F147" s="27"/>
      <c r="G147" s="26">
        <v>0</v>
      </c>
      <c r="H147" s="89">
        <v>0</v>
      </c>
      <c r="I147" s="99"/>
      <c r="J147" s="61">
        <v>0</v>
      </c>
      <c r="K147" s="100">
        <v>0</v>
      </c>
      <c r="L147" s="101">
        <v>0</v>
      </c>
      <c r="M147" s="62"/>
    </row>
    <row r="148" spans="1:13" s="47" customFormat="1" ht="14.4" customHeight="1" x14ac:dyDescent="0.3">
      <c r="A148" s="62"/>
      <c r="B148" s="6">
        <v>0</v>
      </c>
      <c r="C148" s="25"/>
      <c r="D148" s="3">
        <v>0</v>
      </c>
      <c r="E148" s="26">
        <v>0</v>
      </c>
      <c r="F148" s="27"/>
      <c r="G148" s="26">
        <v>0</v>
      </c>
      <c r="H148" s="89">
        <v>0</v>
      </c>
      <c r="I148" s="99"/>
      <c r="J148" s="61">
        <v>0</v>
      </c>
      <c r="K148" s="100">
        <v>0</v>
      </c>
      <c r="L148" s="101">
        <v>0</v>
      </c>
      <c r="M148" s="62"/>
    </row>
    <row r="149" spans="1:13" s="47" customFormat="1" ht="14.4" customHeight="1" x14ac:dyDescent="0.3">
      <c r="A149" s="62"/>
      <c r="B149" s="6">
        <v>0</v>
      </c>
      <c r="C149" s="25"/>
      <c r="D149" s="3">
        <v>0</v>
      </c>
      <c r="E149" s="26">
        <v>0</v>
      </c>
      <c r="F149" s="27"/>
      <c r="G149" s="26">
        <v>0</v>
      </c>
      <c r="H149" s="89">
        <v>0</v>
      </c>
      <c r="I149" s="99"/>
      <c r="J149" s="61">
        <v>0</v>
      </c>
      <c r="K149" s="100">
        <v>0</v>
      </c>
      <c r="L149" s="101">
        <v>0</v>
      </c>
      <c r="M149" s="62"/>
    </row>
    <row r="150" spans="1:13" s="47" customFormat="1" ht="14.4" customHeight="1" x14ac:dyDescent="0.3">
      <c r="A150" s="62"/>
      <c r="B150" s="6" t="s">
        <v>73</v>
      </c>
      <c r="C150" s="25"/>
      <c r="D150" s="3">
        <v>0</v>
      </c>
      <c r="E150" s="26">
        <v>0</v>
      </c>
      <c r="F150" s="27"/>
      <c r="G150" s="26">
        <v>0.33500000000000002</v>
      </c>
      <c r="H150" s="89">
        <v>1.7296571664601405E-2</v>
      </c>
      <c r="I150" s="99"/>
      <c r="J150" s="61" t="s">
        <v>165</v>
      </c>
      <c r="K150" s="100">
        <v>0.4</v>
      </c>
      <c r="L150" s="101">
        <v>6.9186286658405628E-3</v>
      </c>
      <c r="M150" s="62"/>
    </row>
    <row r="151" spans="1:13" s="47" customFormat="1" ht="14.4" customHeight="1" x14ac:dyDescent="0.3">
      <c r="A151" s="62"/>
      <c r="B151" s="6" t="s">
        <v>57</v>
      </c>
      <c r="C151" s="25"/>
      <c r="D151" s="28"/>
      <c r="E151" s="26"/>
      <c r="F151" s="27"/>
      <c r="G151" s="86">
        <v>0.34300000000000003</v>
      </c>
      <c r="H151" s="102" t="s">
        <v>57</v>
      </c>
      <c r="I151" s="103"/>
      <c r="J151" s="85"/>
      <c r="K151" s="104" t="s">
        <v>156</v>
      </c>
      <c r="L151" s="105">
        <v>7.331681123502686E-3</v>
      </c>
      <c r="M151" s="62"/>
    </row>
    <row r="152" spans="1:13" s="47" customFormat="1" ht="14.4" customHeight="1" x14ac:dyDescent="0.3">
      <c r="A152" s="62"/>
      <c r="B152" s="51" t="s">
        <v>22</v>
      </c>
      <c r="C152" s="29"/>
      <c r="D152" s="30"/>
      <c r="E152" s="31"/>
      <c r="F152" s="32"/>
      <c r="G152" s="87"/>
      <c r="H152" s="107"/>
      <c r="I152" s="108"/>
      <c r="J152" s="138"/>
      <c r="K152" s="109"/>
      <c r="L152" s="110"/>
      <c r="M152" s="62"/>
    </row>
    <row r="153" spans="1:13" s="47" customFormat="1" ht="30.75" customHeight="1" x14ac:dyDescent="0.3">
      <c r="A153" s="62"/>
      <c r="B153" s="52" t="s">
        <v>58</v>
      </c>
      <c r="C153" s="33" t="s">
        <v>1</v>
      </c>
      <c r="D153" s="34" t="s">
        <v>59</v>
      </c>
      <c r="E153" s="35" t="s">
        <v>23</v>
      </c>
      <c r="F153" s="35" t="s">
        <v>55</v>
      </c>
      <c r="G153" s="41" t="s">
        <v>56</v>
      </c>
      <c r="H153" s="90" t="s">
        <v>158</v>
      </c>
      <c r="I153" s="91" t="s">
        <v>159</v>
      </c>
      <c r="J153" s="91" t="s">
        <v>160</v>
      </c>
      <c r="K153" s="94" t="s">
        <v>161</v>
      </c>
      <c r="L153" s="92" t="s">
        <v>162</v>
      </c>
      <c r="M153" s="62"/>
    </row>
    <row r="154" spans="1:13" s="47" customFormat="1" ht="14.4" customHeight="1" x14ac:dyDescent="0.3">
      <c r="A154" s="62"/>
      <c r="B154" s="6" t="s">
        <v>35</v>
      </c>
      <c r="C154" s="25">
        <v>2</v>
      </c>
      <c r="D154" s="3">
        <v>4.05</v>
      </c>
      <c r="E154" s="26">
        <v>8.1</v>
      </c>
      <c r="F154" s="26">
        <v>0.4</v>
      </c>
      <c r="G154" s="26">
        <v>3.24</v>
      </c>
      <c r="H154" s="96">
        <v>0.16728624535315986</v>
      </c>
      <c r="I154" s="97"/>
      <c r="J154" s="137" t="s">
        <v>163</v>
      </c>
      <c r="K154" s="93">
        <v>1</v>
      </c>
      <c r="L154" s="98">
        <v>0.16728624535315986</v>
      </c>
      <c r="M154" s="62"/>
    </row>
    <row r="155" spans="1:13" s="47" customFormat="1" ht="14.4" customHeight="1" x14ac:dyDescent="0.3">
      <c r="A155" s="62"/>
      <c r="B155" s="6" t="s">
        <v>150</v>
      </c>
      <c r="C155" s="25">
        <v>1</v>
      </c>
      <c r="D155" s="3">
        <v>4.0999999999999996</v>
      </c>
      <c r="E155" s="26">
        <v>4.0999999999999996</v>
      </c>
      <c r="F155" s="26">
        <v>0.4</v>
      </c>
      <c r="G155" s="26">
        <v>1.64</v>
      </c>
      <c r="H155" s="89">
        <v>8.4675753820735236E-2</v>
      </c>
      <c r="I155" s="99"/>
      <c r="J155" s="61" t="s">
        <v>163</v>
      </c>
      <c r="K155" s="100">
        <v>1</v>
      </c>
      <c r="L155" s="101">
        <v>8.4675753820735236E-2</v>
      </c>
      <c r="M155" s="62"/>
    </row>
    <row r="156" spans="1:13" s="47" customFormat="1" ht="14.4" customHeight="1" x14ac:dyDescent="0.3">
      <c r="A156" s="62"/>
      <c r="B156" s="6" t="s">
        <v>69</v>
      </c>
      <c r="C156" s="25">
        <v>1</v>
      </c>
      <c r="D156" s="3">
        <v>4.55</v>
      </c>
      <c r="E156" s="26">
        <v>4.55</v>
      </c>
      <c r="F156" s="27">
        <v>0.4</v>
      </c>
      <c r="G156" s="26">
        <v>1.82</v>
      </c>
      <c r="H156" s="89">
        <v>9.3969434118133008E-2</v>
      </c>
      <c r="I156" s="99"/>
      <c r="J156" s="61" t="s">
        <v>163</v>
      </c>
      <c r="K156" s="100">
        <v>1</v>
      </c>
      <c r="L156" s="101">
        <v>9.3969434118133008E-2</v>
      </c>
      <c r="M156" s="62"/>
    </row>
    <row r="157" spans="1:13" s="47" customFormat="1" ht="14.4" customHeight="1" x14ac:dyDescent="0.3">
      <c r="A157" s="62"/>
      <c r="B157" s="6">
        <v>0</v>
      </c>
      <c r="C157" s="25"/>
      <c r="D157" s="3">
        <v>0</v>
      </c>
      <c r="E157" s="26">
        <v>0</v>
      </c>
      <c r="F157" s="27"/>
      <c r="G157" s="26">
        <v>0</v>
      </c>
      <c r="H157" s="89">
        <v>0</v>
      </c>
      <c r="I157" s="99"/>
      <c r="J157" s="61">
        <v>0</v>
      </c>
      <c r="K157" s="100">
        <v>0</v>
      </c>
      <c r="L157" s="101">
        <v>0</v>
      </c>
      <c r="M157" s="62"/>
    </row>
    <row r="158" spans="1:13" s="47" customFormat="1" ht="14.4" customHeight="1" x14ac:dyDescent="0.3">
      <c r="A158" s="62"/>
      <c r="B158" s="6">
        <v>0</v>
      </c>
      <c r="C158" s="25"/>
      <c r="D158" s="3">
        <v>0</v>
      </c>
      <c r="E158" s="26">
        <v>0</v>
      </c>
      <c r="F158" s="27"/>
      <c r="G158" s="26">
        <v>0</v>
      </c>
      <c r="H158" s="89">
        <v>0</v>
      </c>
      <c r="I158" s="99"/>
      <c r="J158" s="61">
        <v>0</v>
      </c>
      <c r="K158" s="100">
        <v>0</v>
      </c>
      <c r="L158" s="101">
        <v>0</v>
      </c>
      <c r="M158" s="62"/>
    </row>
    <row r="159" spans="1:13" s="47" customFormat="1" ht="14.4" customHeight="1" x14ac:dyDescent="0.3">
      <c r="A159" s="62"/>
      <c r="B159" s="6">
        <v>0</v>
      </c>
      <c r="C159" s="25"/>
      <c r="D159" s="3">
        <v>0</v>
      </c>
      <c r="E159" s="26">
        <v>0</v>
      </c>
      <c r="F159" s="27"/>
      <c r="G159" s="26">
        <v>0</v>
      </c>
      <c r="H159" s="89">
        <v>0</v>
      </c>
      <c r="I159" s="99"/>
      <c r="J159" s="61">
        <v>0</v>
      </c>
      <c r="K159" s="100">
        <v>0</v>
      </c>
      <c r="L159" s="101">
        <v>0</v>
      </c>
      <c r="M159" s="62"/>
    </row>
    <row r="160" spans="1:13" s="47" customFormat="1" ht="14.4" customHeight="1" x14ac:dyDescent="0.3">
      <c r="A160" s="62"/>
      <c r="B160" s="6">
        <v>0</v>
      </c>
      <c r="C160" s="25"/>
      <c r="D160" s="3">
        <v>0</v>
      </c>
      <c r="E160" s="26">
        <v>0</v>
      </c>
      <c r="F160" s="27"/>
      <c r="G160" s="26">
        <v>0</v>
      </c>
      <c r="H160" s="89">
        <v>0</v>
      </c>
      <c r="I160" s="99"/>
      <c r="J160" s="61">
        <v>0</v>
      </c>
      <c r="K160" s="100">
        <v>0</v>
      </c>
      <c r="L160" s="101">
        <v>0</v>
      </c>
      <c r="M160" s="62"/>
    </row>
    <row r="161" spans="1:13" s="47" customFormat="1" ht="14.4" customHeight="1" x14ac:dyDescent="0.3">
      <c r="A161" s="62"/>
      <c r="B161" s="6">
        <v>0</v>
      </c>
      <c r="C161" s="25"/>
      <c r="D161" s="3">
        <v>0</v>
      </c>
      <c r="E161" s="26">
        <v>0</v>
      </c>
      <c r="F161" s="27"/>
      <c r="G161" s="26">
        <v>0</v>
      </c>
      <c r="H161" s="89">
        <v>0</v>
      </c>
      <c r="I161" s="99"/>
      <c r="J161" s="61">
        <v>0</v>
      </c>
      <c r="K161" s="100">
        <v>0</v>
      </c>
      <c r="L161" s="101">
        <v>0</v>
      </c>
      <c r="M161" s="62"/>
    </row>
    <row r="162" spans="1:13" s="47" customFormat="1" ht="14.4" customHeight="1" x14ac:dyDescent="0.3">
      <c r="A162" s="62"/>
      <c r="B162" s="6">
        <v>0</v>
      </c>
      <c r="C162" s="25"/>
      <c r="D162" s="3">
        <v>0</v>
      </c>
      <c r="E162" s="26">
        <v>0</v>
      </c>
      <c r="F162" s="27"/>
      <c r="G162" s="26">
        <v>0</v>
      </c>
      <c r="H162" s="89">
        <v>0</v>
      </c>
      <c r="I162" s="99"/>
      <c r="J162" s="61">
        <v>0</v>
      </c>
      <c r="K162" s="100">
        <v>0</v>
      </c>
      <c r="L162" s="101">
        <v>0</v>
      </c>
      <c r="M162" s="62"/>
    </row>
    <row r="163" spans="1:13" s="47" customFormat="1" ht="14.4" customHeight="1" x14ac:dyDescent="0.3">
      <c r="A163" s="62"/>
      <c r="B163" s="6" t="s">
        <v>60</v>
      </c>
      <c r="C163" s="25"/>
      <c r="D163" s="28"/>
      <c r="E163" s="26"/>
      <c r="F163" s="27"/>
      <c r="G163" s="86">
        <v>6.7</v>
      </c>
      <c r="H163" s="106" t="s">
        <v>60</v>
      </c>
      <c r="I163" s="103"/>
      <c r="J163" s="85"/>
      <c r="K163" s="104" t="s">
        <v>156</v>
      </c>
      <c r="L163" s="95">
        <v>0.34593143329202813</v>
      </c>
      <c r="M163" s="62"/>
    </row>
    <row r="164" spans="1:13" s="47" customFormat="1" ht="14.4" customHeight="1" x14ac:dyDescent="0.3">
      <c r="A164" s="62"/>
      <c r="B164" s="51" t="s">
        <v>38</v>
      </c>
      <c r="C164" s="29"/>
      <c r="D164" s="30"/>
      <c r="E164" s="30"/>
      <c r="F164" s="30"/>
      <c r="G164" s="30"/>
      <c r="H164" s="115"/>
      <c r="I164" s="116"/>
      <c r="J164" s="139"/>
      <c r="K164" s="117"/>
      <c r="L164" s="118"/>
      <c r="M164" s="62"/>
    </row>
    <row r="165" spans="1:13" s="47" customFormat="1" ht="36.75" customHeight="1" x14ac:dyDescent="0.3">
      <c r="A165" s="62"/>
      <c r="B165" s="53" t="s">
        <v>53</v>
      </c>
      <c r="C165" s="29"/>
      <c r="D165" s="54" t="s">
        <v>0</v>
      </c>
      <c r="E165" s="55" t="s">
        <v>1</v>
      </c>
      <c r="F165" s="56" t="s">
        <v>61</v>
      </c>
      <c r="G165" s="20" t="s">
        <v>56</v>
      </c>
      <c r="H165" s="111" t="s">
        <v>158</v>
      </c>
      <c r="I165" s="112" t="s">
        <v>159</v>
      </c>
      <c r="J165" s="112" t="s">
        <v>160</v>
      </c>
      <c r="K165" s="113" t="s">
        <v>161</v>
      </c>
      <c r="L165" s="114" t="s">
        <v>162</v>
      </c>
      <c r="M165" s="62"/>
    </row>
    <row r="166" spans="1:13" s="47" customFormat="1" ht="14.4" customHeight="1" x14ac:dyDescent="0.3">
      <c r="A166" s="62"/>
      <c r="B166" s="146" t="s">
        <v>273</v>
      </c>
      <c r="C166" s="29"/>
      <c r="D166" s="22" t="s">
        <v>4</v>
      </c>
      <c r="E166" s="57">
        <v>0.04</v>
      </c>
      <c r="F166" s="24">
        <v>109.98</v>
      </c>
      <c r="G166" s="23">
        <v>4.3992000000000004</v>
      </c>
      <c r="H166" s="96">
        <v>0.22713754646840154</v>
      </c>
      <c r="I166" s="97"/>
      <c r="J166" s="137" t="s">
        <v>163</v>
      </c>
      <c r="K166" s="93">
        <v>0.99449772767514599</v>
      </c>
      <c r="L166" s="98">
        <v>0.2258877738325332</v>
      </c>
      <c r="M166" s="62"/>
    </row>
    <row r="167" spans="1:13" s="47" customFormat="1" ht="14.4" customHeight="1" x14ac:dyDescent="0.3">
      <c r="A167" s="62"/>
      <c r="B167" s="6" t="s">
        <v>43</v>
      </c>
      <c r="C167" s="7"/>
      <c r="D167" s="3" t="s">
        <v>5</v>
      </c>
      <c r="E167" s="4">
        <v>25</v>
      </c>
      <c r="F167" s="5">
        <v>0.31</v>
      </c>
      <c r="G167" s="26">
        <v>7.75</v>
      </c>
      <c r="H167" s="89">
        <v>0.40014456836018175</v>
      </c>
      <c r="I167" s="99"/>
      <c r="J167" s="61" t="s">
        <v>163</v>
      </c>
      <c r="K167" s="100">
        <v>1</v>
      </c>
      <c r="L167" s="101">
        <v>0.40014456836018175</v>
      </c>
      <c r="M167" s="62"/>
    </row>
    <row r="168" spans="1:13" s="47" customFormat="1" ht="14.4" customHeight="1" x14ac:dyDescent="0.3">
      <c r="A168" s="62"/>
      <c r="B168" s="6" t="s">
        <v>276</v>
      </c>
      <c r="C168" s="7"/>
      <c r="D168" s="3" t="s">
        <v>78</v>
      </c>
      <c r="E168" s="4">
        <v>0.1</v>
      </c>
      <c r="F168" s="5">
        <v>1.76</v>
      </c>
      <c r="G168" s="26">
        <v>0.17600000000000002</v>
      </c>
      <c r="H168" s="89">
        <v>9.0871540685667097E-3</v>
      </c>
      <c r="I168" s="99"/>
      <c r="J168" s="61" t="s">
        <v>163</v>
      </c>
      <c r="K168" s="100">
        <v>0.94275979557069856</v>
      </c>
      <c r="L168" s="101">
        <v>8.5670035120013928E-3</v>
      </c>
      <c r="M168" s="62"/>
    </row>
    <row r="169" spans="1:13" s="47" customFormat="1" ht="14.4" customHeight="1" x14ac:dyDescent="0.3">
      <c r="A169" s="62"/>
      <c r="B169" s="6">
        <v>0</v>
      </c>
      <c r="C169" s="7"/>
      <c r="D169" s="3">
        <v>0</v>
      </c>
      <c r="E169" s="4"/>
      <c r="F169" s="5">
        <v>0</v>
      </c>
      <c r="G169" s="26">
        <v>0</v>
      </c>
      <c r="H169" s="89">
        <v>0</v>
      </c>
      <c r="I169" s="99"/>
      <c r="J169" s="61">
        <v>0</v>
      </c>
      <c r="K169" s="100">
        <v>0</v>
      </c>
      <c r="L169" s="101">
        <v>0</v>
      </c>
      <c r="M169" s="62"/>
    </row>
    <row r="170" spans="1:13" s="47" customFormat="1" ht="14.4" customHeight="1" x14ac:dyDescent="0.3">
      <c r="A170" s="62"/>
      <c r="B170" s="6">
        <v>0</v>
      </c>
      <c r="C170" s="7"/>
      <c r="D170" s="3">
        <v>0</v>
      </c>
      <c r="E170" s="4"/>
      <c r="F170" s="5">
        <v>0</v>
      </c>
      <c r="G170" s="26">
        <v>0</v>
      </c>
      <c r="H170" s="89">
        <v>0</v>
      </c>
      <c r="I170" s="99"/>
      <c r="J170" s="61">
        <v>0</v>
      </c>
      <c r="K170" s="100">
        <v>0</v>
      </c>
      <c r="L170" s="101">
        <v>0</v>
      </c>
      <c r="M170" s="62"/>
    </row>
    <row r="171" spans="1:13" s="47" customFormat="1" ht="14.4" customHeight="1" x14ac:dyDescent="0.3">
      <c r="A171" s="62"/>
      <c r="B171" s="6">
        <v>0</v>
      </c>
      <c r="C171" s="7"/>
      <c r="D171" s="3">
        <v>0</v>
      </c>
      <c r="E171" s="4"/>
      <c r="F171" s="5">
        <v>0</v>
      </c>
      <c r="G171" s="26">
        <v>0</v>
      </c>
      <c r="H171" s="89">
        <v>0</v>
      </c>
      <c r="I171" s="99"/>
      <c r="J171" s="61">
        <v>0</v>
      </c>
      <c r="K171" s="100">
        <v>0</v>
      </c>
      <c r="L171" s="101">
        <v>0</v>
      </c>
      <c r="M171" s="62"/>
    </row>
    <row r="172" spans="1:13" s="47" customFormat="1" ht="14.4" customHeight="1" x14ac:dyDescent="0.3">
      <c r="A172" s="62"/>
      <c r="B172" s="6">
        <v>0</v>
      </c>
      <c r="C172" s="7"/>
      <c r="D172" s="3">
        <v>0</v>
      </c>
      <c r="E172" s="4"/>
      <c r="F172" s="5">
        <v>0</v>
      </c>
      <c r="G172" s="26">
        <v>0</v>
      </c>
      <c r="H172" s="89">
        <v>0</v>
      </c>
      <c r="I172" s="99"/>
      <c r="J172" s="61">
        <v>0</v>
      </c>
      <c r="K172" s="100">
        <v>0</v>
      </c>
      <c r="L172" s="101">
        <v>0</v>
      </c>
      <c r="M172" s="62"/>
    </row>
    <row r="173" spans="1:13" s="47" customFormat="1" ht="14.4" customHeight="1" x14ac:dyDescent="0.3">
      <c r="A173" s="62"/>
      <c r="B173" s="6">
        <v>0</v>
      </c>
      <c r="C173" s="7"/>
      <c r="D173" s="3">
        <v>0</v>
      </c>
      <c r="E173" s="4"/>
      <c r="F173" s="5">
        <v>0</v>
      </c>
      <c r="G173" s="26">
        <v>0</v>
      </c>
      <c r="H173" s="89">
        <v>0</v>
      </c>
      <c r="I173" s="99"/>
      <c r="J173" s="61">
        <v>0</v>
      </c>
      <c r="K173" s="100">
        <v>0</v>
      </c>
      <c r="L173" s="101">
        <v>0</v>
      </c>
      <c r="M173" s="62"/>
    </row>
    <row r="174" spans="1:13" s="47" customFormat="1" ht="14.4" customHeight="1" x14ac:dyDescent="0.3">
      <c r="A174" s="62"/>
      <c r="B174" s="6">
        <v>0</v>
      </c>
      <c r="C174" s="7"/>
      <c r="D174" s="3">
        <v>0</v>
      </c>
      <c r="E174" s="4"/>
      <c r="F174" s="5">
        <v>0</v>
      </c>
      <c r="G174" s="26">
        <v>0</v>
      </c>
      <c r="H174" s="89">
        <v>0</v>
      </c>
      <c r="I174" s="99"/>
      <c r="J174" s="61">
        <v>0</v>
      </c>
      <c r="K174" s="100">
        <v>0</v>
      </c>
      <c r="L174" s="101">
        <v>0</v>
      </c>
      <c r="M174" s="62"/>
    </row>
    <row r="175" spans="1:13" s="47" customFormat="1" ht="14.4" customHeight="1" x14ac:dyDescent="0.3">
      <c r="A175" s="62"/>
      <c r="B175" s="6">
        <v>0</v>
      </c>
      <c r="C175" s="7"/>
      <c r="D175" s="3">
        <v>0</v>
      </c>
      <c r="E175" s="4"/>
      <c r="F175" s="5">
        <v>0</v>
      </c>
      <c r="G175" s="26">
        <v>0</v>
      </c>
      <c r="H175" s="89">
        <v>0</v>
      </c>
      <c r="I175" s="99"/>
      <c r="J175" s="61">
        <v>0</v>
      </c>
      <c r="K175" s="100">
        <v>0</v>
      </c>
      <c r="L175" s="101">
        <v>0</v>
      </c>
      <c r="M175" s="62"/>
    </row>
    <row r="176" spans="1:13" s="47" customFormat="1" ht="14.4" customHeight="1" x14ac:dyDescent="0.3">
      <c r="A176" s="62"/>
      <c r="B176" s="6">
        <v>0</v>
      </c>
      <c r="C176" s="7"/>
      <c r="D176" s="3">
        <v>0</v>
      </c>
      <c r="E176" s="4"/>
      <c r="F176" s="5">
        <v>0</v>
      </c>
      <c r="G176" s="26">
        <v>0</v>
      </c>
      <c r="H176" s="89">
        <v>0</v>
      </c>
      <c r="I176" s="99"/>
      <c r="J176" s="61">
        <v>0</v>
      </c>
      <c r="K176" s="100">
        <v>0</v>
      </c>
      <c r="L176" s="101">
        <v>0</v>
      </c>
      <c r="M176" s="62"/>
    </row>
    <row r="177" spans="1:13" s="47" customFormat="1" ht="14.4" customHeight="1" x14ac:dyDescent="0.3">
      <c r="A177" s="62"/>
      <c r="B177" s="6">
        <v>0</v>
      </c>
      <c r="C177" s="7"/>
      <c r="D177" s="3">
        <v>0</v>
      </c>
      <c r="E177" s="4"/>
      <c r="F177" s="5">
        <v>0</v>
      </c>
      <c r="G177" s="26">
        <v>0</v>
      </c>
      <c r="H177" s="89">
        <v>0</v>
      </c>
      <c r="I177" s="99"/>
      <c r="J177" s="61">
        <v>0</v>
      </c>
      <c r="K177" s="100">
        <v>0</v>
      </c>
      <c r="L177" s="101">
        <v>0</v>
      </c>
      <c r="M177" s="62"/>
    </row>
    <row r="178" spans="1:13" s="47" customFormat="1" ht="14.4" customHeight="1" x14ac:dyDescent="0.3">
      <c r="A178" s="62"/>
      <c r="B178" s="6">
        <v>0</v>
      </c>
      <c r="C178" s="7"/>
      <c r="D178" s="3">
        <v>0</v>
      </c>
      <c r="E178" s="4"/>
      <c r="F178" s="5">
        <v>0</v>
      </c>
      <c r="G178" s="26">
        <v>0</v>
      </c>
      <c r="H178" s="89">
        <v>0</v>
      </c>
      <c r="I178" s="99"/>
      <c r="J178" s="61">
        <v>0</v>
      </c>
      <c r="K178" s="100">
        <v>0</v>
      </c>
      <c r="L178" s="101">
        <v>0</v>
      </c>
      <c r="M178" s="62"/>
    </row>
    <row r="179" spans="1:13" s="47" customFormat="1" ht="14.4" customHeight="1" x14ac:dyDescent="0.3">
      <c r="A179" s="62"/>
      <c r="B179" s="58" t="s">
        <v>62</v>
      </c>
      <c r="C179" s="46"/>
      <c r="D179" s="37"/>
      <c r="E179" s="38"/>
      <c r="F179" s="39"/>
      <c r="G179" s="86">
        <v>12.325200000000001</v>
      </c>
      <c r="H179" s="106" t="s">
        <v>62</v>
      </c>
      <c r="I179" s="103"/>
      <c r="J179" s="85"/>
      <c r="K179" s="104" t="s">
        <v>156</v>
      </c>
      <c r="L179" s="95">
        <v>0.63459934570471632</v>
      </c>
      <c r="M179" s="62"/>
    </row>
    <row r="180" spans="1:13" s="47" customFormat="1" ht="14.4" customHeight="1" x14ac:dyDescent="0.3">
      <c r="A180" s="62"/>
      <c r="B180" s="51" t="s">
        <v>63</v>
      </c>
      <c r="C180" s="29"/>
      <c r="D180" s="30"/>
      <c r="E180" s="31"/>
      <c r="F180" s="32"/>
      <c r="G180" s="31"/>
      <c r="H180" s="115"/>
      <c r="I180" s="116"/>
      <c r="J180" s="139"/>
      <c r="K180" s="117"/>
      <c r="L180" s="118">
        <v>0</v>
      </c>
      <c r="M180" s="62"/>
    </row>
    <row r="181" spans="1:13" s="47" customFormat="1" ht="35.25" customHeight="1" x14ac:dyDescent="0.3">
      <c r="A181" s="62"/>
      <c r="B181" s="53" t="s">
        <v>53</v>
      </c>
      <c r="C181" s="36"/>
      <c r="D181" s="40" t="s">
        <v>0</v>
      </c>
      <c r="E181" s="41" t="s">
        <v>1</v>
      </c>
      <c r="F181" s="35" t="s">
        <v>61</v>
      </c>
      <c r="G181" s="20" t="s">
        <v>56</v>
      </c>
      <c r="H181" s="111" t="s">
        <v>158</v>
      </c>
      <c r="I181" s="112" t="s">
        <v>159</v>
      </c>
      <c r="J181" s="112" t="s">
        <v>160</v>
      </c>
      <c r="K181" s="113" t="s">
        <v>161</v>
      </c>
      <c r="L181" s="114" t="s">
        <v>162</v>
      </c>
      <c r="M181" s="62"/>
    </row>
    <row r="182" spans="1:13" s="47" customFormat="1" ht="14.4" customHeight="1" x14ac:dyDescent="0.3">
      <c r="A182" s="62"/>
      <c r="B182" s="6">
        <v>0</v>
      </c>
      <c r="C182" s="7"/>
      <c r="D182" s="3">
        <v>0</v>
      </c>
      <c r="E182" s="26"/>
      <c r="F182" s="5">
        <v>0</v>
      </c>
      <c r="G182" s="23">
        <v>0</v>
      </c>
      <c r="H182" s="96">
        <v>0</v>
      </c>
      <c r="I182" s="97"/>
      <c r="J182" s="137">
        <v>0</v>
      </c>
      <c r="K182" s="93">
        <v>0</v>
      </c>
      <c r="L182" s="98">
        <v>0</v>
      </c>
      <c r="M182" s="62"/>
    </row>
    <row r="183" spans="1:13" s="47" customFormat="1" ht="14.4" customHeight="1" x14ac:dyDescent="0.3">
      <c r="A183" s="62"/>
      <c r="B183" s="6">
        <v>0</v>
      </c>
      <c r="C183" s="7"/>
      <c r="D183" s="3">
        <v>0</v>
      </c>
      <c r="E183" s="26"/>
      <c r="F183" s="5">
        <v>0</v>
      </c>
      <c r="G183" s="26">
        <v>0</v>
      </c>
      <c r="H183" s="89">
        <v>0</v>
      </c>
      <c r="I183" s="99"/>
      <c r="J183" s="61">
        <v>0</v>
      </c>
      <c r="K183" s="100">
        <v>0</v>
      </c>
      <c r="L183" s="101">
        <v>0</v>
      </c>
      <c r="M183" s="62"/>
    </row>
    <row r="184" spans="1:13" s="47" customFormat="1" ht="14.4" customHeight="1" x14ac:dyDescent="0.3">
      <c r="A184" s="62"/>
      <c r="B184" s="6">
        <v>0</v>
      </c>
      <c r="C184" s="7"/>
      <c r="D184" s="3">
        <v>0</v>
      </c>
      <c r="E184" s="26"/>
      <c r="F184" s="5">
        <v>0</v>
      </c>
      <c r="G184" s="26">
        <v>0</v>
      </c>
      <c r="H184" s="89">
        <v>0</v>
      </c>
      <c r="I184" s="99"/>
      <c r="J184" s="61">
        <v>0</v>
      </c>
      <c r="K184" s="100">
        <v>0</v>
      </c>
      <c r="L184" s="101">
        <v>0</v>
      </c>
      <c r="M184" s="62"/>
    </row>
    <row r="185" spans="1:13" s="47" customFormat="1" ht="14.4" customHeight="1" x14ac:dyDescent="0.3">
      <c r="A185" s="62"/>
      <c r="B185" s="6">
        <v>0</v>
      </c>
      <c r="C185" s="7"/>
      <c r="D185" s="3">
        <v>0</v>
      </c>
      <c r="E185" s="26"/>
      <c r="F185" s="5">
        <v>0</v>
      </c>
      <c r="G185" s="26">
        <v>0</v>
      </c>
      <c r="H185" s="89">
        <v>0</v>
      </c>
      <c r="I185" s="99"/>
      <c r="J185" s="61">
        <v>0</v>
      </c>
      <c r="K185" s="100">
        <v>0</v>
      </c>
      <c r="L185" s="101">
        <v>0</v>
      </c>
      <c r="M185" s="62"/>
    </row>
    <row r="186" spans="1:13" s="47" customFormat="1" ht="14.4" customHeight="1" x14ac:dyDescent="0.3">
      <c r="A186" s="62"/>
      <c r="B186" s="6">
        <v>0</v>
      </c>
      <c r="C186" s="7"/>
      <c r="D186" s="3">
        <v>0</v>
      </c>
      <c r="E186" s="26"/>
      <c r="F186" s="5">
        <v>0</v>
      </c>
      <c r="G186" s="26">
        <v>0</v>
      </c>
      <c r="H186" s="89">
        <v>0</v>
      </c>
      <c r="I186" s="99"/>
      <c r="J186" s="61">
        <v>0</v>
      </c>
      <c r="K186" s="100">
        <v>0</v>
      </c>
      <c r="L186" s="101">
        <v>0</v>
      </c>
      <c r="M186" s="62"/>
    </row>
    <row r="187" spans="1:13" s="47" customFormat="1" ht="15" customHeight="1" thickBot="1" x14ac:dyDescent="0.35">
      <c r="A187" s="62"/>
      <c r="B187" s="59" t="s">
        <v>64</v>
      </c>
      <c r="C187" s="42"/>
      <c r="D187" s="43"/>
      <c r="E187" s="44"/>
      <c r="F187" s="45"/>
      <c r="G187" s="23">
        <v>0</v>
      </c>
      <c r="H187" s="106" t="s">
        <v>64</v>
      </c>
      <c r="I187" s="103"/>
      <c r="J187" s="85"/>
      <c r="K187" s="104" t="s">
        <v>156</v>
      </c>
      <c r="L187" s="95">
        <v>0</v>
      </c>
      <c r="M187" s="62"/>
    </row>
    <row r="188" spans="1:13" s="47" customFormat="1" ht="14.4" customHeight="1" x14ac:dyDescent="0.3">
      <c r="A188" s="62"/>
      <c r="B188" s="64"/>
      <c r="C188" s="68"/>
      <c r="D188" s="69" t="s">
        <v>65</v>
      </c>
      <c r="E188" s="70"/>
      <c r="F188" s="71"/>
      <c r="G188" s="88">
        <v>19.367999999999999</v>
      </c>
      <c r="H188" s="128"/>
      <c r="I188" s="122"/>
      <c r="J188" s="140"/>
      <c r="K188" s="123"/>
      <c r="L188" s="121"/>
      <c r="M188" s="62"/>
    </row>
    <row r="189" spans="1:13" s="47" customFormat="1" ht="14.4" customHeight="1" x14ac:dyDescent="0.3">
      <c r="A189" s="62"/>
      <c r="B189" s="63"/>
      <c r="C189" s="68"/>
      <c r="D189" s="72" t="s">
        <v>7</v>
      </c>
      <c r="E189" s="73"/>
      <c r="F189" s="74">
        <v>0.1</v>
      </c>
      <c r="G189" s="73">
        <v>1.9370000000000001</v>
      </c>
      <c r="H189" s="120"/>
      <c r="I189" s="124"/>
      <c r="J189" s="141"/>
      <c r="K189" s="125"/>
      <c r="L189" s="119"/>
      <c r="M189" s="62"/>
    </row>
    <row r="190" spans="1:13" s="47" customFormat="1" ht="14.4" customHeight="1" x14ac:dyDescent="0.3">
      <c r="A190" s="62"/>
      <c r="B190" s="63"/>
      <c r="C190" s="68"/>
      <c r="D190" s="72" t="s">
        <v>8</v>
      </c>
      <c r="E190" s="73"/>
      <c r="F190" s="74">
        <v>0.1</v>
      </c>
      <c r="G190" s="73">
        <v>1.9370000000000001</v>
      </c>
      <c r="H190" s="120"/>
      <c r="I190" s="124"/>
      <c r="J190" s="141"/>
      <c r="K190" s="125"/>
      <c r="L190" s="119"/>
      <c r="M190" s="62"/>
    </row>
    <row r="191" spans="1:13" s="47" customFormat="1" ht="14.4" customHeight="1" x14ac:dyDescent="0.3">
      <c r="A191" s="62"/>
      <c r="B191" s="63" t="s">
        <v>66</v>
      </c>
      <c r="C191" s="68"/>
      <c r="D191" s="75" t="s">
        <v>67</v>
      </c>
      <c r="E191" s="76"/>
      <c r="F191" s="71"/>
      <c r="G191" s="76">
        <v>23.242000000000001</v>
      </c>
      <c r="H191" s="120"/>
      <c r="I191" s="124"/>
      <c r="J191" s="141"/>
      <c r="K191" s="125"/>
      <c r="L191" s="119"/>
      <c r="M191" s="62"/>
    </row>
    <row r="192" spans="1:13" s="47" customFormat="1" ht="15" customHeight="1" thickBot="1" x14ac:dyDescent="0.35">
      <c r="A192" s="62"/>
      <c r="B192" s="63"/>
      <c r="C192" s="68"/>
      <c r="D192" s="77" t="s">
        <v>68</v>
      </c>
      <c r="E192" s="78"/>
      <c r="F192" s="79"/>
      <c r="G192" s="78">
        <v>23.24</v>
      </c>
      <c r="H192" s="134">
        <v>1</v>
      </c>
      <c r="I192" s="126"/>
      <c r="J192" s="142"/>
      <c r="K192" s="127"/>
      <c r="L192" s="135">
        <v>0.98786246012024714</v>
      </c>
      <c r="M192" s="62"/>
    </row>
    <row r="193" spans="1:13" s="47" customFormat="1" ht="14.4" customHeight="1" x14ac:dyDescent="0.3">
      <c r="A193" s="62"/>
      <c r="B193" s="63"/>
      <c r="C193" s="68"/>
      <c r="D193" s="80"/>
      <c r="E193" s="67"/>
      <c r="F193" s="65"/>
      <c r="G193" s="67"/>
      <c r="J193" s="60"/>
      <c r="M193" s="62"/>
    </row>
    <row r="194" spans="1:13" s="47" customFormat="1" ht="14.4" customHeight="1" x14ac:dyDescent="0.3">
      <c r="A194" s="62"/>
      <c r="B194" s="63"/>
      <c r="C194" s="68"/>
      <c r="D194" s="80"/>
      <c r="E194" s="67"/>
      <c r="F194" s="65"/>
      <c r="G194" s="67"/>
      <c r="J194" s="60"/>
      <c r="M194" s="62"/>
    </row>
    <row r="195" spans="1:13" s="47" customFormat="1" ht="14.4" customHeight="1" x14ac:dyDescent="0.3">
      <c r="A195" s="62"/>
      <c r="B195" s="63"/>
      <c r="C195" s="68"/>
      <c r="D195" s="80"/>
      <c r="E195" s="67"/>
      <c r="F195" s="65"/>
      <c r="G195" s="67"/>
      <c r="J195" s="60"/>
      <c r="M195" s="62"/>
    </row>
    <row r="196" spans="1:13" s="47" customFormat="1" ht="14.4" customHeight="1" x14ac:dyDescent="0.3">
      <c r="A196" s="62"/>
      <c r="B196" s="136" t="s">
        <v>1808</v>
      </c>
      <c r="C196" s="81"/>
      <c r="D196" s="80"/>
      <c r="E196" s="67"/>
      <c r="F196" s="82"/>
      <c r="G196" s="82"/>
      <c r="J196" s="60"/>
      <c r="M196" s="62"/>
    </row>
    <row r="197" spans="1:13" s="47" customFormat="1" ht="14.4" customHeight="1" x14ac:dyDescent="0.3">
      <c r="A197" s="62"/>
      <c r="B197" s="133" t="s">
        <v>6</v>
      </c>
      <c r="C197" s="83"/>
      <c r="D197" s="80"/>
      <c r="E197" s="67"/>
      <c r="F197" s="62"/>
      <c r="G197" s="62"/>
      <c r="J197" s="60"/>
      <c r="M197" s="62"/>
    </row>
  </sheetData>
  <mergeCells count="9">
    <mergeCell ref="D135:F135"/>
    <mergeCell ref="B137:L137"/>
    <mergeCell ref="H142:L142"/>
    <mergeCell ref="D3:F3"/>
    <mergeCell ref="B5:L5"/>
    <mergeCell ref="H10:L10"/>
    <mergeCell ref="D69:F69"/>
    <mergeCell ref="B71:L71"/>
    <mergeCell ref="H76:L76"/>
  </mergeCells>
  <pageMargins left="0.7" right="0.7" top="0.75" bottom="0.75" header="0.3" footer="0.3"/>
  <pageSetup scale="61" orientation="portrait" r:id="rId1"/>
  <colBreaks count="1" manualBreakCount="1">
    <brk id="12" max="19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EXTERIORES Y MOBILIARIO</vt:lpstr>
      <vt:lpstr>EXTERIORES</vt:lpstr>
      <vt:lpstr>AMBIENTAL</vt:lpstr>
      <vt:lpstr>PRELIMINARES</vt:lpstr>
      <vt:lpstr>CERAMICA</vt:lpstr>
      <vt:lpstr>ALUMINIO</vt:lpstr>
      <vt:lpstr>APARATOS SANITARIOS</vt:lpstr>
      <vt:lpstr>ESTRUCTURAS</vt:lpstr>
      <vt:lpstr>MAMPOSTERIA</vt:lpstr>
      <vt:lpstr>RECUBRIMIENTOS</vt:lpstr>
      <vt:lpstr>PISOS</vt:lpstr>
      <vt:lpstr>CARPINTERIA METAL</vt:lpstr>
      <vt:lpstr>HIDROSANIT</vt:lpstr>
      <vt:lpstr>ELECTRICO (2)</vt:lpstr>
      <vt:lpstr>electron</vt:lpstr>
      <vt:lpstr>APUS MEC</vt:lpstr>
      <vt:lpstr>ALUMINIO!Área_de_impresión</vt:lpstr>
      <vt:lpstr>AMBIENTAL!Área_de_impresión</vt:lpstr>
      <vt:lpstr>'APARATOS SANITARIOS'!Área_de_impresión</vt:lpstr>
      <vt:lpstr>'APUS MEC'!Área_de_impresión</vt:lpstr>
      <vt:lpstr>'CARPINTERIA METAL'!Área_de_impresión</vt:lpstr>
      <vt:lpstr>CERAMICA!Área_de_impresión</vt:lpstr>
      <vt:lpstr>'ELECTRICO (2)'!Área_de_impresión</vt:lpstr>
      <vt:lpstr>electron!Área_de_impresión</vt:lpstr>
      <vt:lpstr>ESTRUCTURAS!Área_de_impresión</vt:lpstr>
      <vt:lpstr>EXTERIORES!Área_de_impresión</vt:lpstr>
      <vt:lpstr>'EXTERIORES Y MOBILIARIO'!Área_de_impresión</vt:lpstr>
      <vt:lpstr>HIDROSANIT!Área_de_impresión</vt:lpstr>
      <vt:lpstr>MAMPOSTERIA!Área_de_impresión</vt:lpstr>
      <vt:lpstr>PISOS!Área_de_impresión</vt:lpstr>
      <vt:lpstr>PRELIMINARES!Área_de_impresión</vt:lpstr>
      <vt:lpstr>RECUBRIMIENTOS!Área_de_impresión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AYALACONSTRUCCIONES</dc:creator>
  <cp:lastModifiedBy>Silvia Evangelina Lovato Salao</cp:lastModifiedBy>
  <cp:lastPrinted>2023-06-07T16:37:51Z</cp:lastPrinted>
  <dcterms:created xsi:type="dcterms:W3CDTF">2017-07-11T15:02:11Z</dcterms:created>
  <dcterms:modified xsi:type="dcterms:W3CDTF">2023-06-07T19:21:55Z</dcterms:modified>
</cp:coreProperties>
</file>